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https://d.docs.live.net/ac18ebf289c4ded0/Desktop/"/>
    </mc:Choice>
  </mc:AlternateContent>
  <xr:revisionPtr revIDLastSave="0" documentId="8_{EE5BAF40-19C8-4C8D-A617-8AF6D8542230}" xr6:coauthVersionLast="47" xr6:coauthVersionMax="47" xr10:uidLastSave="{00000000-0000-0000-0000-000000000000}"/>
  <bookViews>
    <workbookView xWindow="-120" yWindow="-120" windowWidth="29040" windowHeight="15720" tabRatio="843" firstSheet="1" activeTab="2" xr2:uid="{9133C8DD-0945-4709-AE7B-84A6296D0C27}"/>
  </bookViews>
  <sheets>
    <sheet name="Peças" sheetId="8" state="hidden" r:id="rId1"/>
    <sheet name="Dados" sheetId="1" r:id="rId2"/>
    <sheet name="Liberado" sheetId="10" r:id="rId3"/>
    <sheet name="Geral Frota Antiga " sheetId="9" r:id="rId4"/>
    <sheet name="Base Cadastro " sheetId="7" r:id="rId5"/>
    <sheet name="Base ML" sheetId="11" r:id="rId6"/>
    <sheet name="BIP" sheetId="15" r:id="rId7"/>
    <sheet name="Dashboards" sheetId="3" r:id="rId8"/>
    <sheet name="DDS" sheetId="12" r:id="rId9"/>
    <sheet name="Lista" sheetId="5" state="hidden" r:id="rId10"/>
  </sheets>
  <definedNames>
    <definedName name="_xlnm._FilterDatabase" localSheetId="4" hidden="1">'Base Cadastro '!$A$1:$M$2283</definedName>
    <definedName name="_xlnm._FilterDatabase" localSheetId="5" hidden="1">'Base ML'!$A$1:$E$1194</definedName>
    <definedName name="_xlnm._FilterDatabase" localSheetId="6" hidden="1">BIP!$A$1:$G$2007</definedName>
    <definedName name="_xlnm._FilterDatabase" localSheetId="1" hidden="1">Dados!$H$187:$H$188</definedName>
    <definedName name="_xlnm._FilterDatabase" localSheetId="3" hidden="1">'Geral Frota Antiga '!$Q$1985:$Q$1985</definedName>
    <definedName name="_xlnm._FilterDatabase" localSheetId="2" hidden="1">Liberado!$A$1:$X$589</definedName>
    <definedName name="DadosExternos_1" localSheetId="1" hidden="1">Dados!$C$3:$Y$186</definedName>
    <definedName name="SegmentaçãodeDados_Oficina">#N/A</definedName>
    <definedName name="SegmentaçãodeDados_Status">#N/A</definedName>
  </definedNames>
  <calcPr calcId="191028"/>
  <extLst>
    <ext xmlns:x14="http://schemas.microsoft.com/office/spreadsheetml/2009/9/main" uri="{876F7934-8845-4945-9796-88D515C7AA90}">
      <x14:pivotCaches>
        <pivotCache cacheId="1" r:id="rId11"/>
      </x14:pivotCaches>
    </ext>
    <ext xmlns:x14="http://schemas.microsoft.com/office/spreadsheetml/2009/9/main" uri="{BBE1A952-AA13-448e-AADC-164F8A28A991}">
      <x14:slicerCaches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80" i="1" l="1"/>
  <c r="U180" i="1"/>
  <c r="V180" i="1" s="1"/>
  <c r="P180" i="1"/>
  <c r="F180" i="1"/>
  <c r="Z179" i="1"/>
  <c r="U179" i="1"/>
  <c r="V179" i="1" s="1"/>
  <c r="P179" i="1"/>
  <c r="F179" i="1"/>
  <c r="Z181" i="1"/>
  <c r="U181" i="1"/>
  <c r="V181" i="1" s="1"/>
  <c r="P181" i="1"/>
  <c r="F181" i="1"/>
  <c r="Z182" i="1"/>
  <c r="U182" i="1"/>
  <c r="V182" i="1" s="1"/>
  <c r="P182" i="1"/>
  <c r="F182" i="1"/>
  <c r="Z183" i="1"/>
  <c r="U183" i="1"/>
  <c r="V183" i="1" s="1"/>
  <c r="P183" i="1"/>
  <c r="F183" i="1"/>
  <c r="Z184" i="1"/>
  <c r="U184" i="1"/>
  <c r="V184" i="1" s="1"/>
  <c r="P184" i="1"/>
  <c r="F184" i="1"/>
  <c r="Z186" i="1"/>
  <c r="U186" i="1"/>
  <c r="V186" i="1" s="1"/>
  <c r="P186" i="1"/>
  <c r="F186" i="1"/>
  <c r="Z185" i="1"/>
  <c r="U185" i="1"/>
  <c r="V185" i="1" s="1"/>
  <c r="P185" i="1"/>
  <c r="F185" i="1"/>
  <c r="Z178" i="1"/>
  <c r="U178" i="1"/>
  <c r="V178" i="1" s="1"/>
  <c r="P178" i="1"/>
  <c r="F178" i="1"/>
  <c r="Z177" i="1"/>
  <c r="U177" i="1"/>
  <c r="V177" i="1" s="1"/>
  <c r="P177" i="1"/>
  <c r="F177" i="1"/>
  <c r="Z176" i="1"/>
  <c r="U176" i="1"/>
  <c r="V176" i="1" s="1"/>
  <c r="P176" i="1"/>
  <c r="F176" i="1"/>
  <c r="Z79" i="1"/>
  <c r="U79" i="1"/>
  <c r="V79" i="1" s="1"/>
  <c r="P79" i="1"/>
  <c r="F79" i="1"/>
  <c r="Z175" i="1"/>
  <c r="U175" i="1"/>
  <c r="V175" i="1" s="1"/>
  <c r="P175" i="1"/>
  <c r="F175" i="1"/>
  <c r="Z174" i="1"/>
  <c r="U174" i="1"/>
  <c r="V174" i="1" s="1"/>
  <c r="P174" i="1"/>
  <c r="F174" i="1"/>
  <c r="Z173" i="1"/>
  <c r="U173" i="1"/>
  <c r="V173" i="1" s="1"/>
  <c r="P173" i="1"/>
  <c r="F173" i="1"/>
  <c r="Z172" i="1"/>
  <c r="U172" i="1"/>
  <c r="V172" i="1" s="1"/>
  <c r="P172" i="1"/>
  <c r="F172" i="1"/>
  <c r="Z171" i="1"/>
  <c r="U171" i="1"/>
  <c r="V171" i="1" s="1"/>
  <c r="P171" i="1"/>
  <c r="F171" i="1"/>
  <c r="Z170" i="1"/>
  <c r="U170" i="1"/>
  <c r="V170" i="1" s="1"/>
  <c r="P170" i="1"/>
  <c r="F170" i="1"/>
  <c r="Z169" i="1"/>
  <c r="U169" i="1"/>
  <c r="V169" i="1" s="1"/>
  <c r="P169" i="1"/>
  <c r="F169" i="1"/>
  <c r="F162" i="1"/>
  <c r="AI1975" i="9"/>
  <c r="AD1975" i="9"/>
  <c r="R1975" i="9"/>
  <c r="AI1974" i="9"/>
  <c r="AD1974" i="9"/>
  <c r="R1974" i="9"/>
  <c r="AI1973" i="9"/>
  <c r="AD1973" i="9"/>
  <c r="R1973" i="9"/>
  <c r="AI1972" i="9"/>
  <c r="AD1972" i="9"/>
  <c r="R1972" i="9"/>
  <c r="AI1971" i="9"/>
  <c r="AD1971" i="9"/>
  <c r="R1971" i="9"/>
  <c r="U78" i="1"/>
  <c r="V78" i="1" s="1"/>
  <c r="P78" i="1"/>
  <c r="F78" i="1"/>
  <c r="U168" i="1"/>
  <c r="V168" i="1" s="1"/>
  <c r="P168" i="1"/>
  <c r="F168" i="1"/>
  <c r="U91" i="1"/>
  <c r="V91" i="1" s="1"/>
  <c r="P91" i="1"/>
  <c r="F91" i="1"/>
  <c r="U90" i="1"/>
  <c r="V90" i="1" s="1"/>
  <c r="V89" i="1"/>
  <c r="F134" i="1"/>
  <c r="P1008" i="9"/>
  <c r="Q1008" i="9" s="1"/>
  <c r="U167" i="1"/>
  <c r="V167" i="1" s="1"/>
  <c r="P167" i="1"/>
  <c r="F167" i="1"/>
  <c r="U41" i="1"/>
  <c r="V41" i="1" s="1"/>
  <c r="P41" i="1"/>
  <c r="F41" i="1"/>
  <c r="U166" i="1"/>
  <c r="V166" i="1" s="1"/>
  <c r="P166" i="1"/>
  <c r="F166" i="1"/>
  <c r="P39" i="1"/>
  <c r="R532" i="9"/>
  <c r="U40" i="1"/>
  <c r="V40" i="1" s="1"/>
  <c r="P40" i="1"/>
  <c r="F40" i="1"/>
  <c r="U165" i="1"/>
  <c r="V165" i="1" s="1"/>
  <c r="P165" i="1"/>
  <c r="F165" i="1"/>
  <c r="U164" i="1"/>
  <c r="V164" i="1" s="1"/>
  <c r="P164" i="1"/>
  <c r="F164" i="1"/>
  <c r="U163" i="1"/>
  <c r="V163" i="1" s="1"/>
  <c r="P163" i="1"/>
  <c r="F163" i="1"/>
  <c r="U162" i="1"/>
  <c r="V162" i="1" s="1"/>
  <c r="P162" i="1"/>
  <c r="U161" i="1"/>
  <c r="V161" i="1" s="1"/>
  <c r="P161" i="1"/>
  <c r="F161" i="1"/>
  <c r="U160" i="1"/>
  <c r="V160" i="1" s="1"/>
  <c r="P160" i="1"/>
  <c r="F160" i="1"/>
  <c r="U159" i="1"/>
  <c r="V159" i="1" s="1"/>
  <c r="P159" i="1"/>
  <c r="F159" i="1"/>
  <c r="U158" i="1"/>
  <c r="V158" i="1" s="1"/>
  <c r="P158" i="1"/>
  <c r="F158" i="1"/>
  <c r="Z157" i="1"/>
  <c r="U157" i="1"/>
  <c r="V157" i="1" s="1"/>
  <c r="P157" i="1"/>
  <c r="F157" i="1"/>
  <c r="U7" i="1"/>
  <c r="V7" i="1" s="1"/>
  <c r="P7" i="1"/>
  <c r="F7" i="1"/>
  <c r="U77" i="1"/>
  <c r="V77" i="1" s="1"/>
  <c r="P77" i="1"/>
  <c r="F77" i="1"/>
  <c r="U156" i="1"/>
  <c r="V156" i="1" s="1"/>
  <c r="P156" i="1"/>
  <c r="F156" i="1"/>
  <c r="U155" i="1"/>
  <c r="V155" i="1" s="1"/>
  <c r="P155" i="1"/>
  <c r="F155" i="1"/>
  <c r="U154" i="1"/>
  <c r="V154" i="1" s="1"/>
  <c r="P154" i="1"/>
  <c r="F154" i="1"/>
  <c r="U153" i="1"/>
  <c r="V153" i="1" s="1"/>
  <c r="P153" i="1"/>
  <c r="U152" i="1"/>
  <c r="V152" i="1" s="1"/>
  <c r="P152" i="1"/>
  <c r="F152" i="1"/>
  <c r="F151" i="1"/>
  <c r="U113" i="1"/>
  <c r="V113" i="1" s="1"/>
  <c r="P113" i="1"/>
  <c r="F113" i="1"/>
  <c r="U151" i="1"/>
  <c r="V151" i="1" s="1"/>
  <c r="P151" i="1"/>
  <c r="Z150" i="1"/>
  <c r="U150" i="1"/>
  <c r="V150" i="1" s="1"/>
  <c r="P150" i="1"/>
  <c r="F150" i="1"/>
  <c r="U55" i="1"/>
  <c r="V55" i="1" s="1"/>
  <c r="P55" i="1"/>
  <c r="F55" i="1"/>
  <c r="U22" i="1"/>
  <c r="U149" i="1"/>
  <c r="V149" i="1" s="1"/>
  <c r="P149" i="1"/>
  <c r="F149" i="1"/>
  <c r="Z148" i="1" l="1"/>
  <c r="U148" i="1"/>
  <c r="V148" i="1" s="1"/>
  <c r="P148" i="1"/>
  <c r="F148" i="1"/>
  <c r="U20" i="1"/>
  <c r="V20" i="1" s="1"/>
  <c r="P20" i="1"/>
  <c r="F20" i="1"/>
  <c r="F98" i="1"/>
  <c r="U98" i="1"/>
  <c r="V98" i="1" s="1"/>
  <c r="P98" i="1"/>
  <c r="U146" i="1"/>
  <c r="V146" i="1" s="1"/>
  <c r="P146" i="1"/>
  <c r="F146" i="1"/>
  <c r="U87" i="1"/>
  <c r="V87" i="1" s="1"/>
  <c r="P87" i="1"/>
  <c r="F87" i="1"/>
  <c r="U86" i="1"/>
  <c r="V86" i="1" s="1"/>
  <c r="P86" i="1"/>
  <c r="F86" i="1"/>
  <c r="U88" i="1"/>
  <c r="V88" i="1" s="1"/>
  <c r="P88" i="1"/>
  <c r="F88" i="1"/>
  <c r="U147" i="1"/>
  <c r="V147" i="1" s="1"/>
  <c r="P147" i="1"/>
  <c r="F147" i="1"/>
  <c r="Z85" i="1"/>
  <c r="U85" i="1"/>
  <c r="V85" i="1" s="1"/>
  <c r="P85" i="1"/>
  <c r="F85" i="1"/>
  <c r="Z84" i="1"/>
  <c r="F84" i="1"/>
  <c r="U84" i="1"/>
  <c r="V84" i="1" s="1"/>
  <c r="P84" i="1"/>
  <c r="Z145" i="1"/>
  <c r="U145" i="1"/>
  <c r="V145" i="1" s="1"/>
  <c r="P145" i="1"/>
  <c r="F145" i="1"/>
  <c r="Z144" i="1" l="1"/>
  <c r="U144" i="1"/>
  <c r="V144" i="1" s="1"/>
  <c r="P144" i="1"/>
  <c r="F144" i="1"/>
  <c r="F39" i="1"/>
  <c r="F136" i="1"/>
  <c r="F142" i="1"/>
  <c r="V22" i="1"/>
  <c r="P22" i="1"/>
  <c r="F22" i="1"/>
  <c r="U143" i="1"/>
  <c r="V143" i="1" s="1"/>
  <c r="P143" i="1"/>
  <c r="F143" i="1"/>
  <c r="U140" i="1"/>
  <c r="V140" i="1" s="1"/>
  <c r="P140" i="1"/>
  <c r="F140" i="1"/>
  <c r="U39" i="1"/>
  <c r="V39" i="1" s="1"/>
  <c r="F111" i="1"/>
  <c r="U76" i="1"/>
  <c r="V76" i="1" s="1"/>
  <c r="P76" i="1"/>
  <c r="F76" i="1"/>
  <c r="F37" i="1"/>
  <c r="U38" i="1"/>
  <c r="V38" i="1" s="1"/>
  <c r="P38" i="1"/>
  <c r="F38" i="1"/>
  <c r="U37" i="1"/>
  <c r="V37" i="1" s="1"/>
  <c r="P37" i="1"/>
  <c r="U139" i="1"/>
  <c r="V139" i="1" s="1"/>
  <c r="P139" i="1"/>
  <c r="F139" i="1"/>
  <c r="U138" i="1"/>
  <c r="V138" i="1" s="1"/>
  <c r="P138" i="1"/>
  <c r="F138" i="1"/>
  <c r="U137" i="1"/>
  <c r="V137" i="1" s="1"/>
  <c r="P137" i="1"/>
  <c r="F137" i="1"/>
  <c r="U135" i="1"/>
  <c r="V135" i="1" s="1"/>
  <c r="P135" i="1"/>
  <c r="F135" i="1"/>
  <c r="AI1970" i="9"/>
  <c r="AD1970" i="9"/>
  <c r="R1970" i="9"/>
  <c r="P1970" i="9"/>
  <c r="Q1970" i="9" s="1"/>
  <c r="F133" i="1"/>
  <c r="R90" i="9"/>
  <c r="U21" i="1"/>
  <c r="V21" i="1" s="1"/>
  <c r="P21" i="1"/>
  <c r="F21" i="1"/>
  <c r="U133" i="1"/>
  <c r="V133" i="1" s="1"/>
  <c r="P133" i="1"/>
  <c r="U141" i="1" l="1"/>
  <c r="V141" i="1" s="1"/>
  <c r="P141" i="1"/>
  <c r="F141" i="1"/>
  <c r="F110" i="1"/>
  <c r="AI1968" i="9"/>
  <c r="AD1968" i="9"/>
  <c r="P1968" i="9"/>
  <c r="Q1968" i="9" s="1"/>
  <c r="R1968" i="9"/>
  <c r="U75" i="1"/>
  <c r="V75" i="1" s="1"/>
  <c r="P75" i="1"/>
  <c r="F75" i="1"/>
  <c r="R1351" i="9"/>
  <c r="Z132" i="1"/>
  <c r="U132" i="1"/>
  <c r="V132" i="1" s="1"/>
  <c r="P132" i="1"/>
  <c r="F132" i="1"/>
  <c r="U74" i="1" l="1"/>
  <c r="V74" i="1" s="1"/>
  <c r="P74" i="1"/>
  <c r="F74" i="1"/>
  <c r="R1532" i="9"/>
  <c r="Z131" i="1"/>
  <c r="U131" i="1"/>
  <c r="V131" i="1" s="1"/>
  <c r="P131" i="1"/>
  <c r="F131" i="1"/>
  <c r="Z130" i="1"/>
  <c r="U130" i="1"/>
  <c r="V130" i="1" s="1"/>
  <c r="P130" i="1"/>
  <c r="F130" i="1"/>
  <c r="R639" i="9"/>
  <c r="U111" i="1"/>
  <c r="V111" i="1" s="1"/>
  <c r="P111" i="1"/>
  <c r="Z129" i="1"/>
  <c r="U129" i="1"/>
  <c r="V129" i="1" s="1"/>
  <c r="P129" i="1"/>
  <c r="F129" i="1"/>
  <c r="Z128" i="1"/>
  <c r="U128" i="1"/>
  <c r="V128" i="1" s="1"/>
  <c r="P128" i="1"/>
  <c r="F128" i="1"/>
  <c r="U127" i="1"/>
  <c r="V127" i="1" s="1"/>
  <c r="P127" i="1"/>
  <c r="F127" i="1"/>
  <c r="P110" i="1"/>
  <c r="U110" i="1"/>
  <c r="V110" i="1" s="1"/>
  <c r="Q1967" i="9"/>
  <c r="Q1966" i="9"/>
  <c r="Q1965" i="9"/>
  <c r="Q1964" i="9"/>
  <c r="Q1963" i="9"/>
  <c r="Q1962" i="9"/>
  <c r="Q1961" i="9"/>
  <c r="R1966" i="9"/>
  <c r="V126" i="1"/>
  <c r="V5" i="1"/>
  <c r="U54" i="1"/>
  <c r="P5" i="1"/>
  <c r="P122" i="1"/>
  <c r="P45" i="1"/>
  <c r="R1964" i="9"/>
  <c r="R1123" i="9"/>
  <c r="P120" i="1"/>
  <c r="P67" i="1"/>
  <c r="P114" i="1"/>
  <c r="P27" i="1"/>
  <c r="F126" i="1"/>
  <c r="F5" i="1"/>
  <c r="F61" i="1"/>
  <c r="F122" i="1"/>
  <c r="R1963" i="9"/>
  <c r="P126" i="1"/>
  <c r="P59" i="1"/>
  <c r="P105" i="1"/>
  <c r="P94" i="1"/>
  <c r="Z126" i="1"/>
  <c r="F105" i="1"/>
  <c r="F94" i="1"/>
  <c r="P11" i="1"/>
  <c r="Z99" i="1"/>
  <c r="Z117" i="1"/>
  <c r="Z81" i="1"/>
  <c r="Z118" i="1"/>
  <c r="Z95" i="1"/>
  <c r="Z94" i="1"/>
  <c r="Z65" i="1"/>
  <c r="Z19" i="1"/>
  <c r="Z82" i="1"/>
  <c r="P1689" i="9"/>
  <c r="Q1689" i="9" s="1"/>
  <c r="R1689" i="9"/>
  <c r="R1690" i="9"/>
  <c r="R1691" i="9"/>
  <c r="P1692" i="9"/>
  <c r="Q1692" i="9" s="1"/>
  <c r="R1692" i="9"/>
  <c r="P1693" i="9"/>
  <c r="Q1693" i="9" s="1"/>
  <c r="R1693" i="9"/>
  <c r="P1694" i="9"/>
  <c r="Q1694" i="9" s="1"/>
  <c r="R1694" i="9"/>
  <c r="P1695" i="9"/>
  <c r="Q1695" i="9" s="1"/>
  <c r="R1695" i="9"/>
  <c r="P1696" i="9"/>
  <c r="Q1696" i="9" s="1"/>
  <c r="R1696" i="9"/>
  <c r="P1697" i="9"/>
  <c r="Q1697" i="9" s="1"/>
  <c r="R1697" i="9"/>
  <c r="P1698" i="9"/>
  <c r="Q1698" i="9" s="1"/>
  <c r="R1698" i="9"/>
  <c r="P1699" i="9"/>
  <c r="Q1699" i="9" s="1"/>
  <c r="R1699" i="9"/>
  <c r="P1700" i="9"/>
  <c r="Q1700" i="9" s="1"/>
  <c r="R1700" i="9"/>
  <c r="P1701" i="9"/>
  <c r="Q1701" i="9" s="1"/>
  <c r="R1701" i="9"/>
  <c r="P1702" i="9"/>
  <c r="Q1702" i="9" s="1"/>
  <c r="R1702" i="9"/>
  <c r="P1703" i="9"/>
  <c r="Q1703" i="9" s="1"/>
  <c r="R1703" i="9"/>
  <c r="Q1704" i="9"/>
  <c r="R1704" i="9"/>
  <c r="Q1705" i="9"/>
  <c r="R1705" i="9"/>
  <c r="Q1706" i="9"/>
  <c r="R1706" i="9"/>
  <c r="Q1707" i="9"/>
  <c r="R1707" i="9"/>
  <c r="Q1708" i="9"/>
  <c r="R1708" i="9"/>
  <c r="Q1709" i="9"/>
  <c r="R1709" i="9"/>
  <c r="Q1710" i="9"/>
  <c r="R1710" i="9"/>
  <c r="R627" i="9" l="1"/>
  <c r="U27" i="1"/>
  <c r="V27" i="1" s="1"/>
  <c r="F27" i="1"/>
  <c r="U109" i="1"/>
  <c r="V109" i="1" s="1"/>
  <c r="R1969" i="9"/>
  <c r="R1962" i="9"/>
  <c r="R1961" i="9"/>
  <c r="R1960" i="9"/>
  <c r="R1959" i="9"/>
  <c r="R1958" i="9"/>
  <c r="R1957" i="9"/>
  <c r="R1956" i="9"/>
  <c r="R1955" i="9"/>
  <c r="R1954" i="9"/>
  <c r="R1953" i="9"/>
  <c r="R1952" i="9"/>
  <c r="R1951" i="9"/>
  <c r="R1950" i="9"/>
  <c r="R1949" i="9"/>
  <c r="R1948" i="9"/>
  <c r="R1947" i="9"/>
  <c r="R1946" i="9"/>
  <c r="R1945" i="9"/>
  <c r="R1944" i="9"/>
  <c r="R1943" i="9"/>
  <c r="R1942" i="9"/>
  <c r="R1941" i="9"/>
  <c r="R1940" i="9"/>
  <c r="R1939" i="9"/>
  <c r="R1938" i="9"/>
  <c r="R1937" i="9"/>
  <c r="R1936" i="9"/>
  <c r="R1935" i="9"/>
  <c r="R1934" i="9"/>
  <c r="R1933" i="9"/>
  <c r="R1932" i="9"/>
  <c r="R1931" i="9"/>
  <c r="R1930" i="9"/>
  <c r="R1929" i="9"/>
  <c r="R1928" i="9"/>
  <c r="R1927" i="9"/>
  <c r="R1926" i="9"/>
  <c r="R1925" i="9"/>
  <c r="R1924" i="9"/>
  <c r="R1923" i="9"/>
  <c r="R1922" i="9"/>
  <c r="R1921" i="9"/>
  <c r="R1920" i="9"/>
  <c r="R1919" i="9"/>
  <c r="R1918" i="9"/>
  <c r="R1917" i="9"/>
  <c r="R1916" i="9"/>
  <c r="R1915" i="9"/>
  <c r="R1914" i="9"/>
  <c r="R1913" i="9"/>
  <c r="R1912" i="9"/>
  <c r="R1911" i="9"/>
  <c r="R1910" i="9"/>
  <c r="R1909" i="9"/>
  <c r="R1908" i="9"/>
  <c r="R1907" i="9"/>
  <c r="R1906" i="9"/>
  <c r="R1905" i="9"/>
  <c r="R1904" i="9"/>
  <c r="R1903" i="9"/>
  <c r="R1902" i="9"/>
  <c r="R1901" i="9"/>
  <c r="R1900" i="9"/>
  <c r="R1899" i="9"/>
  <c r="R1898" i="9"/>
  <c r="R1897" i="9"/>
  <c r="R1896" i="9"/>
  <c r="R1895" i="9"/>
  <c r="R1894" i="9"/>
  <c r="R1893" i="9"/>
  <c r="R1892" i="9"/>
  <c r="R1891" i="9"/>
  <c r="R1890" i="9"/>
  <c r="R1889" i="9"/>
  <c r="R1888" i="9"/>
  <c r="R1887" i="9"/>
  <c r="R1886" i="9"/>
  <c r="R1885" i="9"/>
  <c r="R1884" i="9"/>
  <c r="R1883" i="9"/>
  <c r="R1882" i="9"/>
  <c r="R1881" i="9"/>
  <c r="R1880" i="9"/>
  <c r="R1879" i="9"/>
  <c r="R1878" i="9"/>
  <c r="R1877" i="9"/>
  <c r="R1876" i="9"/>
  <c r="R1875" i="9"/>
  <c r="R1874" i="9"/>
  <c r="R1873" i="9"/>
  <c r="R1872" i="9"/>
  <c r="R1871" i="9"/>
  <c r="R1870" i="9"/>
  <c r="R1869" i="9"/>
  <c r="R1868" i="9"/>
  <c r="R1867" i="9"/>
  <c r="R1866" i="9"/>
  <c r="R1865" i="9"/>
  <c r="R1864" i="9"/>
  <c r="R1863" i="9"/>
  <c r="R1862" i="9"/>
  <c r="R1861" i="9"/>
  <c r="R1860" i="9"/>
  <c r="R1859" i="9"/>
  <c r="R1858" i="9"/>
  <c r="R1857" i="9"/>
  <c r="R1856" i="9"/>
  <c r="R1855" i="9"/>
  <c r="R1854" i="9"/>
  <c r="R1853" i="9"/>
  <c r="R1852" i="9"/>
  <c r="R1851" i="9"/>
  <c r="R1850" i="9"/>
  <c r="R1849" i="9"/>
  <c r="R1848" i="9"/>
  <c r="R1847" i="9"/>
  <c r="R1846" i="9"/>
  <c r="R1845" i="9"/>
  <c r="R1844" i="9"/>
  <c r="R1843" i="9"/>
  <c r="R1842" i="9"/>
  <c r="R1841" i="9"/>
  <c r="R1840" i="9"/>
  <c r="R1839" i="9"/>
  <c r="R1838" i="9"/>
  <c r="R1837" i="9"/>
  <c r="R1836" i="9"/>
  <c r="R1835" i="9"/>
  <c r="R1834" i="9"/>
  <c r="R1833" i="9"/>
  <c r="R1832" i="9"/>
  <c r="R1831" i="9"/>
  <c r="R1830" i="9"/>
  <c r="R1829" i="9"/>
  <c r="R1828" i="9"/>
  <c r="R1827" i="9"/>
  <c r="R1826" i="9"/>
  <c r="R1825" i="9"/>
  <c r="R1824" i="9"/>
  <c r="R1823" i="9"/>
  <c r="R1822" i="9"/>
  <c r="R1821" i="9"/>
  <c r="R1820" i="9"/>
  <c r="R1819" i="9"/>
  <c r="R1818" i="9"/>
  <c r="R1817" i="9"/>
  <c r="R1816" i="9"/>
  <c r="R1815" i="9"/>
  <c r="R1814" i="9"/>
  <c r="R1813" i="9"/>
  <c r="R1812" i="9"/>
  <c r="R1811" i="9"/>
  <c r="R1810" i="9"/>
  <c r="R1809" i="9"/>
  <c r="R1808" i="9"/>
  <c r="R1807" i="9"/>
  <c r="R1806" i="9"/>
  <c r="R1805" i="9"/>
  <c r="R1804" i="9"/>
  <c r="R1803" i="9"/>
  <c r="R1802" i="9"/>
  <c r="R1801" i="9"/>
  <c r="R1800" i="9"/>
  <c r="R1799" i="9"/>
  <c r="R1798" i="9"/>
  <c r="R1797" i="9"/>
  <c r="R1796" i="9"/>
  <c r="R1795" i="9"/>
  <c r="R1794" i="9"/>
  <c r="R1793" i="9"/>
  <c r="R1792" i="9"/>
  <c r="R1791" i="9"/>
  <c r="R1790" i="9"/>
  <c r="R1789" i="9"/>
  <c r="R1788" i="9"/>
  <c r="R1787" i="9"/>
  <c r="R1786" i="9"/>
  <c r="R1785" i="9"/>
  <c r="R1784" i="9"/>
  <c r="R1783" i="9"/>
  <c r="R1782" i="9"/>
  <c r="R1781" i="9"/>
  <c r="R1780" i="9"/>
  <c r="R1779" i="9"/>
  <c r="R1778" i="9"/>
  <c r="R1777" i="9"/>
  <c r="R1776" i="9"/>
  <c r="R1775" i="9"/>
  <c r="R1774" i="9"/>
  <c r="R1773" i="9"/>
  <c r="R1772" i="9"/>
  <c r="R1771" i="9"/>
  <c r="R1770" i="9"/>
  <c r="R1769" i="9"/>
  <c r="R1768" i="9"/>
  <c r="R1767" i="9"/>
  <c r="R1766" i="9"/>
  <c r="R1765" i="9"/>
  <c r="R1764" i="9"/>
  <c r="R1763" i="9"/>
  <c r="R1762" i="9"/>
  <c r="R1761" i="9"/>
  <c r="R1760" i="9"/>
  <c r="R1759" i="9"/>
  <c r="R1758" i="9"/>
  <c r="R1757" i="9"/>
  <c r="R1756" i="9"/>
  <c r="R1755" i="9"/>
  <c r="R1754" i="9"/>
  <c r="R1753" i="9"/>
  <c r="R1752" i="9"/>
  <c r="R1751" i="9"/>
  <c r="R1750" i="9"/>
  <c r="R1749" i="9"/>
  <c r="R1748" i="9"/>
  <c r="R1747" i="9"/>
  <c r="R1746" i="9"/>
  <c r="R1745" i="9"/>
  <c r="R1744" i="9"/>
  <c r="R1743" i="9"/>
  <c r="R1742" i="9"/>
  <c r="R1741" i="9"/>
  <c r="R1740" i="9"/>
  <c r="R1739" i="9"/>
  <c r="R1738" i="9"/>
  <c r="R1737" i="9"/>
  <c r="R1736" i="9"/>
  <c r="R1735" i="9"/>
  <c r="R1734" i="9"/>
  <c r="R1733" i="9"/>
  <c r="R1732" i="9"/>
  <c r="R1731" i="9"/>
  <c r="R1730" i="9"/>
  <c r="R1729" i="9"/>
  <c r="R1728" i="9"/>
  <c r="R1727" i="9"/>
  <c r="R1726" i="9"/>
  <c r="R1725" i="9"/>
  <c r="R1724" i="9"/>
  <c r="R1723" i="9"/>
  <c r="R1722" i="9"/>
  <c r="R1721" i="9"/>
  <c r="R1720" i="9"/>
  <c r="R1719" i="9"/>
  <c r="R1718" i="9"/>
  <c r="R1717" i="9"/>
  <c r="R1716" i="9"/>
  <c r="R1715" i="9"/>
  <c r="R1714" i="9"/>
  <c r="R1713" i="9"/>
  <c r="R1712" i="9"/>
  <c r="R1711" i="9"/>
  <c r="R1688" i="9"/>
  <c r="R1687" i="9"/>
  <c r="R1686" i="9"/>
  <c r="R1685" i="9"/>
  <c r="R1684" i="9"/>
  <c r="R1683" i="9"/>
  <c r="R1682" i="9"/>
  <c r="R1681" i="9"/>
  <c r="R1680" i="9"/>
  <c r="R1679" i="9"/>
  <c r="R1678" i="9"/>
  <c r="R1677" i="9"/>
  <c r="R1676" i="9"/>
  <c r="R1675" i="9"/>
  <c r="R1674" i="9"/>
  <c r="R1673" i="9"/>
  <c r="R1672" i="9"/>
  <c r="R1671" i="9"/>
  <c r="R1670" i="9"/>
  <c r="R1669" i="9"/>
  <c r="R1668" i="9"/>
  <c r="R1667" i="9"/>
  <c r="R1666" i="9"/>
  <c r="R1665" i="9"/>
  <c r="R1664" i="9"/>
  <c r="R1663" i="9"/>
  <c r="R1662" i="9"/>
  <c r="R1661" i="9"/>
  <c r="R1660" i="9"/>
  <c r="R1659" i="9"/>
  <c r="R1658" i="9"/>
  <c r="R1657" i="9"/>
  <c r="R1656" i="9"/>
  <c r="R1655" i="9"/>
  <c r="R1654" i="9"/>
  <c r="R1653" i="9"/>
  <c r="R1652" i="9"/>
  <c r="R1651" i="9"/>
  <c r="R1650" i="9"/>
  <c r="R1649" i="9"/>
  <c r="R1648" i="9"/>
  <c r="R1647" i="9"/>
  <c r="R1646" i="9"/>
  <c r="R1645" i="9"/>
  <c r="R1644" i="9"/>
  <c r="R1643" i="9"/>
  <c r="R1642" i="9"/>
  <c r="R1641" i="9"/>
  <c r="R1640" i="9"/>
  <c r="R1639" i="9"/>
  <c r="R1638" i="9"/>
  <c r="R1637" i="9"/>
  <c r="R1636" i="9"/>
  <c r="R1635" i="9"/>
  <c r="R1634" i="9"/>
  <c r="R1633" i="9"/>
  <c r="R1632" i="9"/>
  <c r="R1631" i="9"/>
  <c r="R1630" i="9"/>
  <c r="R1629" i="9"/>
  <c r="R1628" i="9"/>
  <c r="R1627" i="9"/>
  <c r="R1626" i="9"/>
  <c r="R1625" i="9"/>
  <c r="R1624" i="9"/>
  <c r="R1623" i="9"/>
  <c r="R1622" i="9"/>
  <c r="R1621" i="9"/>
  <c r="R1620" i="9"/>
  <c r="R1619" i="9"/>
  <c r="R1618" i="9"/>
  <c r="R1617" i="9"/>
  <c r="R1616" i="9"/>
  <c r="R1615" i="9"/>
  <c r="R1614" i="9"/>
  <c r="R1613" i="9"/>
  <c r="R1612" i="9"/>
  <c r="R1611" i="9"/>
  <c r="R1610" i="9"/>
  <c r="R1609" i="9"/>
  <c r="R1608" i="9"/>
  <c r="R1607" i="9"/>
  <c r="R1606" i="9"/>
  <c r="R1605" i="9"/>
  <c r="R1604" i="9"/>
  <c r="R1603" i="9"/>
  <c r="R1602" i="9"/>
  <c r="R1601" i="9"/>
  <c r="R1600" i="9"/>
  <c r="R1599" i="9"/>
  <c r="R1598" i="9"/>
  <c r="R1597" i="9"/>
  <c r="R1596" i="9"/>
  <c r="R1595" i="9"/>
  <c r="R1594" i="9"/>
  <c r="R1593" i="9"/>
  <c r="R1592" i="9"/>
  <c r="R1591" i="9"/>
  <c r="R1590" i="9"/>
  <c r="R1589" i="9"/>
  <c r="R1588" i="9"/>
  <c r="R1587" i="9"/>
  <c r="R1586" i="9"/>
  <c r="R1585" i="9"/>
  <c r="R1583" i="9"/>
  <c r="R1582" i="9"/>
  <c r="R1581" i="9"/>
  <c r="R1580" i="9"/>
  <c r="R1579" i="9"/>
  <c r="R1578" i="9"/>
  <c r="R1577" i="9"/>
  <c r="R1576" i="9"/>
  <c r="R1575" i="9"/>
  <c r="R1574" i="9"/>
  <c r="R1573" i="9"/>
  <c r="R1572" i="9"/>
  <c r="R1571" i="9"/>
  <c r="R1570" i="9"/>
  <c r="R1569" i="9"/>
  <c r="R1568" i="9"/>
  <c r="R1567" i="9"/>
  <c r="R1566" i="9"/>
  <c r="R1565" i="9"/>
  <c r="R1564" i="9"/>
  <c r="R1563" i="9"/>
  <c r="R1562" i="9"/>
  <c r="R1561" i="9"/>
  <c r="R1560" i="9"/>
  <c r="R1559" i="9"/>
  <c r="R1558" i="9"/>
  <c r="R1557" i="9"/>
  <c r="R1556" i="9"/>
  <c r="R1555" i="9"/>
  <c r="R1554" i="9"/>
  <c r="R1553" i="9"/>
  <c r="R1552" i="9"/>
  <c r="R1551" i="9"/>
  <c r="R1550" i="9"/>
  <c r="R1549" i="9"/>
  <c r="R1548" i="9"/>
  <c r="R1547" i="9"/>
  <c r="R1546" i="9"/>
  <c r="R1545" i="9"/>
  <c r="R1544" i="9"/>
  <c r="R1543" i="9"/>
  <c r="R1542" i="9"/>
  <c r="R1541" i="9"/>
  <c r="R1540" i="9"/>
  <c r="R1539" i="9"/>
  <c r="R1538" i="9"/>
  <c r="R1537" i="9"/>
  <c r="R1536" i="9"/>
  <c r="R1534" i="9"/>
  <c r="R1533" i="9"/>
  <c r="R1531" i="9"/>
  <c r="R1530" i="9"/>
  <c r="R1529" i="9"/>
  <c r="R1528" i="9"/>
  <c r="R1527" i="9"/>
  <c r="R1525" i="9"/>
  <c r="R1524" i="9"/>
  <c r="R1523" i="9"/>
  <c r="R1522" i="9"/>
  <c r="R1521" i="9"/>
  <c r="R1520" i="9"/>
  <c r="R1519" i="9"/>
  <c r="R1518" i="9"/>
  <c r="R1517" i="9"/>
  <c r="R1516" i="9"/>
  <c r="R1515" i="9"/>
  <c r="R1514" i="9"/>
  <c r="R1513" i="9"/>
  <c r="R1512" i="9"/>
  <c r="R1511" i="9"/>
  <c r="R1510" i="9"/>
  <c r="R1509" i="9"/>
  <c r="R1508" i="9"/>
  <c r="R1507" i="9"/>
  <c r="R1506" i="9"/>
  <c r="R1505" i="9"/>
  <c r="R1504" i="9"/>
  <c r="R1503" i="9"/>
  <c r="R1502" i="9"/>
  <c r="R1501" i="9"/>
  <c r="R1498" i="9"/>
  <c r="R1497" i="9"/>
  <c r="R1496" i="9"/>
  <c r="R1495" i="9"/>
  <c r="R1494" i="9"/>
  <c r="R1493" i="9"/>
  <c r="R1492" i="9"/>
  <c r="R1491" i="9"/>
  <c r="R1490" i="9"/>
  <c r="R1489" i="9"/>
  <c r="R1488" i="9"/>
  <c r="R1487" i="9"/>
  <c r="R1486" i="9"/>
  <c r="R1485" i="9"/>
  <c r="R1484" i="9"/>
  <c r="R1483" i="9"/>
  <c r="R1482" i="9"/>
  <c r="R1481" i="9"/>
  <c r="R1480" i="9"/>
  <c r="R1479" i="9"/>
  <c r="R1478" i="9"/>
  <c r="R1477" i="9"/>
  <c r="R1476" i="9"/>
  <c r="R1475" i="9"/>
  <c r="R1474" i="9"/>
  <c r="R1473" i="9"/>
  <c r="R1472" i="9"/>
  <c r="R1471" i="9"/>
  <c r="R1470" i="9"/>
  <c r="R1469" i="9"/>
  <c r="R1468" i="9"/>
  <c r="R1467" i="9"/>
  <c r="R1466" i="9"/>
  <c r="R1465" i="9"/>
  <c r="R1464" i="9"/>
  <c r="R1463" i="9"/>
  <c r="R1462" i="9"/>
  <c r="R1461" i="9"/>
  <c r="R1460" i="9"/>
  <c r="R1459" i="9"/>
  <c r="R1458" i="9"/>
  <c r="R1457" i="9"/>
  <c r="R1456" i="9"/>
  <c r="R1455" i="9"/>
  <c r="R1454" i="9"/>
  <c r="R1453" i="9"/>
  <c r="R1452" i="9"/>
  <c r="R1451" i="9"/>
  <c r="R1450" i="9"/>
  <c r="R1449" i="9"/>
  <c r="R1448" i="9"/>
  <c r="R1447" i="9"/>
  <c r="R1446" i="9"/>
  <c r="R1445" i="9"/>
  <c r="R1444" i="9"/>
  <c r="R1443" i="9"/>
  <c r="R1442" i="9"/>
  <c r="R1441" i="9"/>
  <c r="R1440" i="9"/>
  <c r="R1439" i="9"/>
  <c r="R1438" i="9"/>
  <c r="R1437" i="9"/>
  <c r="R1436" i="9"/>
  <c r="R1435" i="9"/>
  <c r="R1434" i="9"/>
  <c r="R1433" i="9"/>
  <c r="R1432" i="9"/>
  <c r="R1431" i="9"/>
  <c r="R1430" i="9"/>
  <c r="R1429" i="9"/>
  <c r="R1428" i="9"/>
  <c r="R1427" i="9"/>
  <c r="R1426" i="9"/>
  <c r="R1425" i="9"/>
  <c r="R1424" i="9"/>
  <c r="R1423" i="9"/>
  <c r="R1422" i="9"/>
  <c r="R1421" i="9"/>
  <c r="R1420" i="9"/>
  <c r="R1419" i="9"/>
  <c r="R1418" i="9"/>
  <c r="R1417" i="9"/>
  <c r="R1416" i="9"/>
  <c r="R1415" i="9"/>
  <c r="R1414" i="9"/>
  <c r="R1413" i="9"/>
  <c r="R1412" i="9"/>
  <c r="R1411" i="9"/>
  <c r="R1410" i="9"/>
  <c r="R1409" i="9"/>
  <c r="R1408" i="9"/>
  <c r="R1407" i="9"/>
  <c r="R1406" i="9"/>
  <c r="R1405" i="9"/>
  <c r="R1404" i="9"/>
  <c r="R1403" i="9"/>
  <c r="R1402" i="9"/>
  <c r="R1401" i="9"/>
  <c r="R1400" i="9"/>
  <c r="R1399" i="9"/>
  <c r="R1398" i="9"/>
  <c r="R1397" i="9"/>
  <c r="R1396" i="9"/>
  <c r="R1395" i="9"/>
  <c r="R1394" i="9"/>
  <c r="R1393" i="9"/>
  <c r="R1392" i="9"/>
  <c r="R1391" i="9"/>
  <c r="R1390" i="9"/>
  <c r="R1389" i="9"/>
  <c r="R1388" i="9"/>
  <c r="R1387" i="9"/>
  <c r="R1386" i="9"/>
  <c r="R1385" i="9"/>
  <c r="R1384" i="9"/>
  <c r="R1383" i="9"/>
  <c r="R1382" i="9"/>
  <c r="R1381" i="9"/>
  <c r="R1380" i="9"/>
  <c r="R1379" i="9"/>
  <c r="R1378" i="9"/>
  <c r="R1377" i="9"/>
  <c r="R1376" i="9"/>
  <c r="R1375" i="9"/>
  <c r="R1374" i="9"/>
  <c r="R1373" i="9"/>
  <c r="R1372" i="9"/>
  <c r="R1371" i="9"/>
  <c r="R1370" i="9"/>
  <c r="R1369" i="9"/>
  <c r="R1368" i="9"/>
  <c r="R1367" i="9"/>
  <c r="R1366" i="9"/>
  <c r="R1365" i="9"/>
  <c r="R1364" i="9"/>
  <c r="R1363" i="9"/>
  <c r="R1362" i="9"/>
  <c r="R1361" i="9"/>
  <c r="R1360" i="9"/>
  <c r="R1359" i="9"/>
  <c r="R1358" i="9"/>
  <c r="R1357" i="9"/>
  <c r="R1356" i="9"/>
  <c r="R1355" i="9"/>
  <c r="R1354" i="9"/>
  <c r="R1353" i="9"/>
  <c r="R1352" i="9"/>
  <c r="R1350" i="9"/>
  <c r="R1349" i="9"/>
  <c r="R1348" i="9"/>
  <c r="R1347" i="9"/>
  <c r="R1346" i="9"/>
  <c r="R1345" i="9"/>
  <c r="R1344" i="9"/>
  <c r="R1343" i="9"/>
  <c r="R1341" i="9"/>
  <c r="R1340" i="9"/>
  <c r="R1339" i="9"/>
  <c r="R1338" i="9"/>
  <c r="R1337" i="9"/>
  <c r="R1336" i="9"/>
  <c r="R1335" i="9"/>
  <c r="R1334" i="9"/>
  <c r="R1333" i="9"/>
  <c r="R1332" i="9"/>
  <c r="R1331" i="9"/>
  <c r="R1330" i="9"/>
  <c r="R1329" i="9"/>
  <c r="R1328" i="9"/>
  <c r="R1327" i="9"/>
  <c r="R1326" i="9"/>
  <c r="R1325" i="9"/>
  <c r="R1324" i="9"/>
  <c r="R1323" i="9"/>
  <c r="R1322" i="9"/>
  <c r="R1321" i="9"/>
  <c r="R1320" i="9"/>
  <c r="R1319" i="9"/>
  <c r="R1318" i="9"/>
  <c r="R1317" i="9"/>
  <c r="R1316" i="9"/>
  <c r="R1315" i="9"/>
  <c r="R1314" i="9"/>
  <c r="R1313" i="9"/>
  <c r="R1312" i="9"/>
  <c r="R1311" i="9"/>
  <c r="R1310" i="9"/>
  <c r="R1309" i="9"/>
  <c r="R1308" i="9"/>
  <c r="R1307" i="9"/>
  <c r="R1306" i="9"/>
  <c r="R1305" i="9"/>
  <c r="R1304" i="9"/>
  <c r="R1303" i="9"/>
  <c r="R1302" i="9"/>
  <c r="R1301" i="9"/>
  <c r="R1300" i="9"/>
  <c r="R1299" i="9"/>
  <c r="R1297" i="9"/>
  <c r="R1296" i="9"/>
  <c r="R1295" i="9"/>
  <c r="R1294" i="9"/>
  <c r="R1293" i="9"/>
  <c r="R1292" i="9"/>
  <c r="R1291" i="9"/>
  <c r="R1290" i="9"/>
  <c r="R1289" i="9"/>
  <c r="R1288" i="9"/>
  <c r="R1287" i="9"/>
  <c r="R1286" i="9"/>
  <c r="R1285" i="9"/>
  <c r="R1284" i="9"/>
  <c r="R1283" i="9"/>
  <c r="R1282" i="9"/>
  <c r="R1281" i="9"/>
  <c r="R1280" i="9"/>
  <c r="R1279" i="9"/>
  <c r="R1278" i="9"/>
  <c r="R1277" i="9"/>
  <c r="R1276" i="9"/>
  <c r="R1275" i="9"/>
  <c r="R1274" i="9"/>
  <c r="R1273" i="9"/>
  <c r="R1272" i="9"/>
  <c r="R1271" i="9"/>
  <c r="R1270" i="9"/>
  <c r="R1268" i="9"/>
  <c r="R1267" i="9"/>
  <c r="R1266" i="9"/>
  <c r="R1265" i="9"/>
  <c r="R1264" i="9"/>
  <c r="R1263" i="9"/>
  <c r="R1262" i="9"/>
  <c r="R1261" i="9"/>
  <c r="R1260" i="9"/>
  <c r="R1259" i="9"/>
  <c r="R1258" i="9"/>
  <c r="R1257" i="9"/>
  <c r="R1256" i="9"/>
  <c r="R1255" i="9"/>
  <c r="R1254" i="9"/>
  <c r="R1253" i="9"/>
  <c r="R1252" i="9"/>
  <c r="R1251" i="9"/>
  <c r="R1250" i="9"/>
  <c r="R1249" i="9"/>
  <c r="R1248" i="9"/>
  <c r="R1247" i="9"/>
  <c r="R1246" i="9"/>
  <c r="R1245" i="9"/>
  <c r="R1244" i="9"/>
  <c r="R1243" i="9"/>
  <c r="R1242" i="9"/>
  <c r="R1241" i="9"/>
  <c r="R1240" i="9"/>
  <c r="R1239" i="9"/>
  <c r="R1238" i="9"/>
  <c r="R1237" i="9"/>
  <c r="R1236" i="9"/>
  <c r="R1235" i="9"/>
  <c r="R1234" i="9"/>
  <c r="R1233" i="9"/>
  <c r="R1232" i="9"/>
  <c r="R1231" i="9"/>
  <c r="R1230" i="9"/>
  <c r="R1229" i="9"/>
  <c r="R1228" i="9"/>
  <c r="R1227" i="9"/>
  <c r="R1226" i="9"/>
  <c r="R1225" i="9"/>
  <c r="R1224" i="9"/>
  <c r="R1223" i="9"/>
  <c r="R1222" i="9"/>
  <c r="R1221" i="9"/>
  <c r="R1220" i="9"/>
  <c r="R1219" i="9"/>
  <c r="R1218" i="9"/>
  <c r="R1217" i="9"/>
  <c r="R1216" i="9"/>
  <c r="R1215" i="9"/>
  <c r="R1214" i="9"/>
  <c r="R1213" i="9"/>
  <c r="R1212" i="9"/>
  <c r="R1211" i="9"/>
  <c r="R1210" i="9"/>
  <c r="R1209" i="9"/>
  <c r="R1208" i="9"/>
  <c r="R1207" i="9"/>
  <c r="R1206" i="9"/>
  <c r="R1205" i="9"/>
  <c r="R1204" i="9"/>
  <c r="R1203" i="9"/>
  <c r="R1202" i="9"/>
  <c r="R1201" i="9"/>
  <c r="R1200" i="9"/>
  <c r="R1199" i="9"/>
  <c r="R1198" i="9"/>
  <c r="R1197" i="9"/>
  <c r="R1196" i="9"/>
  <c r="R1195" i="9"/>
  <c r="R1194" i="9"/>
  <c r="R1193" i="9"/>
  <c r="R1192" i="9"/>
  <c r="R1191" i="9"/>
  <c r="R1190" i="9"/>
  <c r="R1189" i="9"/>
  <c r="R1188" i="9"/>
  <c r="R1187" i="9"/>
  <c r="R1186" i="9"/>
  <c r="R1185" i="9"/>
  <c r="R1184" i="9"/>
  <c r="R1183" i="9"/>
  <c r="R1182" i="9"/>
  <c r="R1181" i="9"/>
  <c r="R1180" i="9"/>
  <c r="R1179" i="9"/>
  <c r="R1178" i="9"/>
  <c r="R1177" i="9"/>
  <c r="R1176" i="9"/>
  <c r="R1175" i="9"/>
  <c r="R1174" i="9"/>
  <c r="R1173" i="9"/>
  <c r="R1172" i="9"/>
  <c r="R1171" i="9"/>
  <c r="R1170" i="9"/>
  <c r="R1169" i="9"/>
  <c r="R1168" i="9"/>
  <c r="R1167" i="9"/>
  <c r="R1166" i="9"/>
  <c r="R1165" i="9"/>
  <c r="R1164" i="9"/>
  <c r="R1163" i="9"/>
  <c r="R1162" i="9"/>
  <c r="R1161" i="9"/>
  <c r="R1160" i="9"/>
  <c r="R1159" i="9"/>
  <c r="R1158" i="9"/>
  <c r="R1157" i="9"/>
  <c r="R1156" i="9"/>
  <c r="R1155" i="9"/>
  <c r="R1154" i="9"/>
  <c r="R1153" i="9"/>
  <c r="R1152" i="9"/>
  <c r="R1151" i="9"/>
  <c r="R1150" i="9"/>
  <c r="R1149" i="9"/>
  <c r="R1148" i="9"/>
  <c r="R1147" i="9"/>
  <c r="R1146" i="9"/>
  <c r="R1145" i="9"/>
  <c r="R1144" i="9"/>
  <c r="R1143" i="9"/>
  <c r="R1142" i="9"/>
  <c r="R1141" i="9"/>
  <c r="R1140" i="9"/>
  <c r="R1138" i="9"/>
  <c r="R1137" i="9"/>
  <c r="R1135" i="9"/>
  <c r="R1134" i="9"/>
  <c r="R1133" i="9"/>
  <c r="R1132" i="9"/>
  <c r="R1131" i="9"/>
  <c r="R1130" i="9"/>
  <c r="R1129" i="9"/>
  <c r="R1128" i="9"/>
  <c r="R1127" i="9"/>
  <c r="R1126" i="9"/>
  <c r="R1125" i="9"/>
  <c r="R1124" i="9"/>
  <c r="R1122" i="9"/>
  <c r="R1121" i="9"/>
  <c r="R1120" i="9"/>
  <c r="R1118" i="9"/>
  <c r="R1117" i="9"/>
  <c r="R1116" i="9"/>
  <c r="R1114" i="9"/>
  <c r="R1113" i="9"/>
  <c r="R1112" i="9"/>
  <c r="R1109" i="9"/>
  <c r="R1108" i="9"/>
  <c r="R1107" i="9"/>
  <c r="R1106" i="9"/>
  <c r="R1105" i="9"/>
  <c r="R1104" i="9"/>
  <c r="R1103" i="9"/>
  <c r="R1102" i="9"/>
  <c r="R1101" i="9"/>
  <c r="R1100" i="9"/>
  <c r="R1099" i="9"/>
  <c r="R1098" i="9"/>
  <c r="R1097" i="9"/>
  <c r="R1096" i="9"/>
  <c r="R1095" i="9"/>
  <c r="R1094" i="9"/>
  <c r="R1093" i="9"/>
  <c r="R1092" i="9"/>
  <c r="R1091" i="9"/>
  <c r="R1090" i="9"/>
  <c r="R1089" i="9"/>
  <c r="R1088" i="9"/>
  <c r="R1087" i="9"/>
  <c r="R1086" i="9"/>
  <c r="R1085" i="9"/>
  <c r="R1084" i="9"/>
  <c r="R1083" i="9"/>
  <c r="R1082" i="9"/>
  <c r="R1081" i="9"/>
  <c r="R1080" i="9"/>
  <c r="R1079" i="9"/>
  <c r="R1078" i="9"/>
  <c r="R1077" i="9"/>
  <c r="R1076" i="9"/>
  <c r="R1075" i="9"/>
  <c r="R1074" i="9"/>
  <c r="R1073" i="9"/>
  <c r="R1072" i="9"/>
  <c r="R1071" i="9"/>
  <c r="R1070" i="9"/>
  <c r="R1069" i="9"/>
  <c r="R1068" i="9"/>
  <c r="R1067" i="9"/>
  <c r="R1066" i="9"/>
  <c r="R1065" i="9"/>
  <c r="R1064" i="9"/>
  <c r="R1063" i="9"/>
  <c r="R1062" i="9"/>
  <c r="R1061" i="9"/>
  <c r="R1060" i="9"/>
  <c r="R1059" i="9"/>
  <c r="R1058" i="9"/>
  <c r="R1057" i="9"/>
  <c r="R1056" i="9"/>
  <c r="R1055" i="9"/>
  <c r="R1054" i="9"/>
  <c r="R1053" i="9"/>
  <c r="R1052" i="9"/>
  <c r="R1051" i="9"/>
  <c r="R1050" i="9"/>
  <c r="R1049" i="9"/>
  <c r="R1048" i="9"/>
  <c r="R1047" i="9"/>
  <c r="R1046" i="9"/>
  <c r="R1045" i="9"/>
  <c r="R1044" i="9"/>
  <c r="R1043" i="9"/>
  <c r="R1042" i="9"/>
  <c r="R1041" i="9"/>
  <c r="R1040" i="9"/>
  <c r="R1038" i="9"/>
  <c r="R1037" i="9"/>
  <c r="R1036" i="9"/>
  <c r="R1035" i="9"/>
  <c r="R1034" i="9"/>
  <c r="R1033" i="9"/>
  <c r="R1032" i="9"/>
  <c r="R1031" i="9"/>
  <c r="R1030" i="9"/>
  <c r="R1029" i="9"/>
  <c r="R1028" i="9"/>
  <c r="R1027" i="9"/>
  <c r="R1026" i="9"/>
  <c r="R1025" i="9"/>
  <c r="R1024" i="9"/>
  <c r="R1023" i="9"/>
  <c r="R1022" i="9"/>
  <c r="R1021" i="9"/>
  <c r="R1020" i="9"/>
  <c r="R1019" i="9"/>
  <c r="R1018" i="9"/>
  <c r="R1017" i="9"/>
  <c r="R1016" i="9"/>
  <c r="R1015" i="9"/>
  <c r="R1014" i="9"/>
  <c r="R1013" i="9"/>
  <c r="R1012" i="9"/>
  <c r="R1011" i="9"/>
  <c r="R1010" i="9"/>
  <c r="R1009" i="9"/>
  <c r="R1006" i="9"/>
  <c r="R1005" i="9"/>
  <c r="R1004" i="9"/>
  <c r="R1003" i="9"/>
  <c r="R1002" i="9"/>
  <c r="R1001" i="9"/>
  <c r="R1000" i="9"/>
  <c r="R999" i="9"/>
  <c r="R998" i="9"/>
  <c r="R997" i="9"/>
  <c r="R996" i="9"/>
  <c r="R995" i="9"/>
  <c r="R994" i="9"/>
  <c r="R993" i="9"/>
  <c r="R992" i="9"/>
  <c r="R991" i="9"/>
  <c r="R990" i="9"/>
  <c r="R989" i="9"/>
  <c r="R988" i="9"/>
  <c r="R987" i="9"/>
  <c r="R986" i="9"/>
  <c r="R985" i="9"/>
  <c r="R984" i="9"/>
  <c r="R983" i="9"/>
  <c r="R982" i="9"/>
  <c r="R981" i="9"/>
  <c r="R980" i="9"/>
  <c r="R979" i="9"/>
  <c r="R978" i="9"/>
  <c r="R977" i="9"/>
  <c r="R976" i="9"/>
  <c r="R975" i="9"/>
  <c r="R974" i="9"/>
  <c r="R973" i="9"/>
  <c r="R972" i="9"/>
  <c r="R971" i="9"/>
  <c r="R970" i="9"/>
  <c r="R969" i="9"/>
  <c r="R968" i="9"/>
  <c r="R967" i="9"/>
  <c r="R966" i="9"/>
  <c r="R965" i="9"/>
  <c r="R964" i="9"/>
  <c r="R963" i="9"/>
  <c r="R962" i="9"/>
  <c r="R961" i="9"/>
  <c r="R960" i="9"/>
  <c r="R959" i="9"/>
  <c r="R958" i="9"/>
  <c r="R957" i="9"/>
  <c r="R956" i="9"/>
  <c r="R955" i="9"/>
  <c r="R954" i="9"/>
  <c r="R953" i="9"/>
  <c r="R952" i="9"/>
  <c r="R951" i="9"/>
  <c r="R950" i="9"/>
  <c r="R949" i="9"/>
  <c r="R948" i="9"/>
  <c r="R947" i="9"/>
  <c r="R946" i="9"/>
  <c r="R945" i="9"/>
  <c r="R944" i="9"/>
  <c r="R943" i="9"/>
  <c r="R941" i="9"/>
  <c r="R940" i="9"/>
  <c r="R939" i="9"/>
  <c r="R938" i="9"/>
  <c r="R937" i="9"/>
  <c r="R936" i="9"/>
  <c r="R935" i="9"/>
  <c r="R934" i="9"/>
  <c r="R933" i="9"/>
  <c r="R932" i="9"/>
  <c r="R931" i="9"/>
  <c r="R930" i="9"/>
  <c r="R929" i="9"/>
  <c r="R928" i="9"/>
  <c r="R927" i="9"/>
  <c r="R926" i="9"/>
  <c r="R925" i="9"/>
  <c r="R924" i="9"/>
  <c r="R923" i="9"/>
  <c r="R922" i="9"/>
  <c r="R921" i="9"/>
  <c r="R920" i="9"/>
  <c r="R919" i="9"/>
  <c r="R918" i="9"/>
  <c r="R917" i="9"/>
  <c r="R916" i="9"/>
  <c r="R915" i="9"/>
  <c r="R914" i="9"/>
  <c r="R913" i="9"/>
  <c r="R912" i="9"/>
  <c r="R911" i="9"/>
  <c r="R910" i="9"/>
  <c r="R909" i="9"/>
  <c r="R908" i="9"/>
  <c r="R907" i="9"/>
  <c r="R906" i="9"/>
  <c r="R905" i="9"/>
  <c r="R904" i="9"/>
  <c r="R903" i="9"/>
  <c r="R902" i="9"/>
  <c r="R901" i="9"/>
  <c r="R900" i="9"/>
  <c r="R899" i="9"/>
  <c r="R898" i="9"/>
  <c r="R897" i="9"/>
  <c r="R896" i="9"/>
  <c r="R895" i="9"/>
  <c r="R894" i="9"/>
  <c r="R893" i="9"/>
  <c r="R892" i="9"/>
  <c r="R891" i="9"/>
  <c r="R890" i="9"/>
  <c r="R889" i="9"/>
  <c r="R888" i="9"/>
  <c r="R887" i="9"/>
  <c r="R886" i="9"/>
  <c r="R885" i="9"/>
  <c r="R884" i="9"/>
  <c r="R883" i="9"/>
  <c r="R882" i="9"/>
  <c r="R881" i="9"/>
  <c r="R880" i="9"/>
  <c r="R879" i="9"/>
  <c r="R878" i="9"/>
  <c r="R877" i="9"/>
  <c r="R876" i="9"/>
  <c r="R875" i="9"/>
  <c r="R874" i="9"/>
  <c r="R873" i="9"/>
  <c r="R872" i="9"/>
  <c r="R871" i="9"/>
  <c r="R870" i="9"/>
  <c r="R869" i="9"/>
  <c r="R868" i="9"/>
  <c r="R867" i="9"/>
  <c r="R866" i="9"/>
  <c r="R865" i="9"/>
  <c r="R864" i="9"/>
  <c r="R863" i="9"/>
  <c r="R862" i="9"/>
  <c r="R861" i="9"/>
  <c r="R860" i="9"/>
  <c r="R859" i="9"/>
  <c r="R858" i="9"/>
  <c r="R857" i="9"/>
  <c r="R856" i="9"/>
  <c r="R855" i="9"/>
  <c r="R854" i="9"/>
  <c r="R853" i="9"/>
  <c r="R852" i="9"/>
  <c r="R851" i="9"/>
  <c r="R850" i="9"/>
  <c r="R849" i="9"/>
  <c r="R848" i="9"/>
  <c r="R847" i="9"/>
  <c r="R846" i="9"/>
  <c r="R845" i="9"/>
  <c r="R844" i="9"/>
  <c r="R843" i="9"/>
  <c r="R842" i="9"/>
  <c r="R841" i="9"/>
  <c r="R840" i="9"/>
  <c r="R839" i="9"/>
  <c r="R838" i="9"/>
  <c r="R837" i="9"/>
  <c r="R836" i="9"/>
  <c r="R835" i="9"/>
  <c r="R834" i="9"/>
  <c r="R833" i="9"/>
  <c r="R832" i="9"/>
  <c r="R831" i="9"/>
  <c r="R830" i="9"/>
  <c r="R829" i="9"/>
  <c r="R828" i="9"/>
  <c r="R827" i="9"/>
  <c r="R825" i="9"/>
  <c r="R824" i="9"/>
  <c r="R823" i="9"/>
  <c r="R822" i="9"/>
  <c r="R821" i="9"/>
  <c r="R820" i="9"/>
  <c r="R819" i="9"/>
  <c r="R818" i="9"/>
  <c r="R817" i="9"/>
  <c r="R815" i="9"/>
  <c r="R814" i="9"/>
  <c r="R813" i="9"/>
  <c r="R810" i="9"/>
  <c r="R809" i="9"/>
  <c r="R808" i="9"/>
  <c r="R807" i="9"/>
  <c r="R806" i="9"/>
  <c r="R805" i="9"/>
  <c r="R804" i="9"/>
  <c r="R802" i="9"/>
  <c r="R801" i="9"/>
  <c r="R800" i="9"/>
  <c r="R799" i="9"/>
  <c r="R798" i="9"/>
  <c r="R797" i="9"/>
  <c r="R796" i="9"/>
  <c r="R795" i="9"/>
  <c r="R794" i="9"/>
  <c r="R793" i="9"/>
  <c r="R792" i="9"/>
  <c r="R791" i="9"/>
  <c r="R790" i="9"/>
  <c r="R789" i="9"/>
  <c r="R788" i="9"/>
  <c r="R787" i="9"/>
  <c r="R786" i="9"/>
  <c r="R785" i="9"/>
  <c r="R783" i="9"/>
  <c r="R782" i="9"/>
  <c r="R781" i="9"/>
  <c r="R780" i="9"/>
  <c r="R779" i="9"/>
  <c r="R778" i="9"/>
  <c r="R777" i="9"/>
  <c r="R776" i="9"/>
  <c r="R775" i="9"/>
  <c r="R774" i="9"/>
  <c r="R773" i="9"/>
  <c r="R772" i="9"/>
  <c r="R771" i="9"/>
  <c r="R770" i="9"/>
  <c r="R769" i="9"/>
  <c r="R768" i="9"/>
  <c r="R767" i="9"/>
  <c r="R766" i="9"/>
  <c r="R765" i="9"/>
  <c r="R764" i="9"/>
  <c r="R763" i="9"/>
  <c r="R762" i="9"/>
  <c r="R761" i="9"/>
  <c r="R760" i="9"/>
  <c r="R759" i="9"/>
  <c r="R758" i="9"/>
  <c r="R757" i="9"/>
  <c r="R756" i="9"/>
  <c r="R755" i="9"/>
  <c r="R754" i="9"/>
  <c r="R753" i="9"/>
  <c r="R752" i="9"/>
  <c r="R751" i="9"/>
  <c r="R750" i="9"/>
  <c r="R749" i="9"/>
  <c r="R747" i="9"/>
  <c r="R746" i="9"/>
  <c r="R745" i="9"/>
  <c r="R744" i="9"/>
  <c r="R743" i="9"/>
  <c r="R742" i="9"/>
  <c r="R741" i="9"/>
  <c r="R740" i="9"/>
  <c r="R739" i="9"/>
  <c r="R738" i="9"/>
  <c r="R737" i="9"/>
  <c r="R736" i="9"/>
  <c r="R735" i="9"/>
  <c r="R734" i="9"/>
  <c r="R733" i="9"/>
  <c r="R732" i="9"/>
  <c r="R731" i="9"/>
  <c r="R730" i="9"/>
  <c r="R729" i="9"/>
  <c r="R728" i="9"/>
  <c r="R727" i="9"/>
  <c r="R726" i="9"/>
  <c r="R725" i="9"/>
  <c r="R724" i="9"/>
  <c r="R723" i="9"/>
  <c r="R722" i="9"/>
  <c r="R721" i="9"/>
  <c r="R720" i="9"/>
  <c r="R719" i="9"/>
  <c r="R718" i="9"/>
  <c r="R717" i="9"/>
  <c r="R716" i="9"/>
  <c r="R715" i="9"/>
  <c r="R714" i="9"/>
  <c r="R713" i="9"/>
  <c r="R712" i="9"/>
  <c r="R711" i="9"/>
  <c r="R710" i="9"/>
  <c r="R709" i="9"/>
  <c r="R708" i="9"/>
  <c r="R707" i="9"/>
  <c r="R706" i="9"/>
  <c r="R705" i="9"/>
  <c r="R704" i="9"/>
  <c r="R703" i="9"/>
  <c r="R702" i="9"/>
  <c r="R701" i="9"/>
  <c r="R700" i="9"/>
  <c r="R699" i="9"/>
  <c r="R698" i="9"/>
  <c r="R697" i="9"/>
  <c r="R696" i="9"/>
  <c r="R695" i="9"/>
  <c r="R694" i="9"/>
  <c r="R693" i="9"/>
  <c r="R692" i="9"/>
  <c r="R691" i="9"/>
  <c r="R690" i="9"/>
  <c r="R689" i="9"/>
  <c r="R688" i="9"/>
  <c r="R687" i="9"/>
  <c r="R686" i="9"/>
  <c r="R685" i="9"/>
  <c r="R684" i="9"/>
  <c r="R683" i="9"/>
  <c r="R682" i="9"/>
  <c r="R681" i="9"/>
  <c r="R680" i="9"/>
  <c r="R679" i="9"/>
  <c r="R678" i="9"/>
  <c r="R677" i="9"/>
  <c r="R676" i="9"/>
  <c r="R675" i="9"/>
  <c r="R674" i="9"/>
  <c r="R673" i="9"/>
  <c r="R672" i="9"/>
  <c r="R671" i="9"/>
  <c r="R670" i="9"/>
  <c r="R669" i="9"/>
  <c r="R668" i="9"/>
  <c r="R667" i="9"/>
  <c r="R666" i="9"/>
  <c r="R665" i="9"/>
  <c r="R664" i="9"/>
  <c r="R663" i="9"/>
  <c r="R662" i="9"/>
  <c r="R661" i="9"/>
  <c r="R660" i="9"/>
  <c r="R659" i="9"/>
  <c r="R657" i="9"/>
  <c r="R656" i="9"/>
  <c r="R655" i="9"/>
  <c r="R654" i="9"/>
  <c r="R653" i="9"/>
  <c r="R652" i="9"/>
  <c r="R651" i="9"/>
  <c r="R649" i="9"/>
  <c r="R648" i="9"/>
  <c r="R647" i="9"/>
  <c r="R646" i="9"/>
  <c r="R645" i="9"/>
  <c r="R644" i="9"/>
  <c r="R643" i="9"/>
  <c r="R642" i="9"/>
  <c r="R641" i="9"/>
  <c r="R640" i="9"/>
  <c r="R638" i="9"/>
  <c r="R637" i="9"/>
  <c r="R636" i="9"/>
  <c r="R635" i="9"/>
  <c r="R634" i="9"/>
  <c r="R633" i="9"/>
  <c r="R632" i="9"/>
  <c r="R631" i="9"/>
  <c r="R630" i="9"/>
  <c r="R629" i="9"/>
  <c r="R628" i="9"/>
  <c r="R626" i="9"/>
  <c r="R625" i="9"/>
  <c r="R624" i="9"/>
  <c r="R623" i="9"/>
  <c r="R622" i="9"/>
  <c r="R621" i="9"/>
  <c r="R620" i="9"/>
  <c r="R619" i="9"/>
  <c r="R618" i="9"/>
  <c r="R617" i="9"/>
  <c r="R616" i="9"/>
  <c r="R615" i="9"/>
  <c r="R614" i="9"/>
  <c r="R613" i="9"/>
  <c r="R612" i="9"/>
  <c r="R611" i="9"/>
  <c r="R610" i="9"/>
  <c r="R609" i="9"/>
  <c r="R608" i="9"/>
  <c r="R607" i="9"/>
  <c r="R606" i="9"/>
  <c r="R605" i="9"/>
  <c r="R604" i="9"/>
  <c r="R603" i="9"/>
  <c r="R602" i="9"/>
  <c r="R601" i="9"/>
  <c r="R600" i="9"/>
  <c r="R599" i="9"/>
  <c r="R598" i="9"/>
  <c r="R597" i="9"/>
  <c r="R596" i="9"/>
  <c r="R595" i="9"/>
  <c r="R594" i="9"/>
  <c r="R593" i="9"/>
  <c r="R592" i="9"/>
  <c r="R591" i="9"/>
  <c r="R590" i="9"/>
  <c r="R589" i="9"/>
  <c r="R588" i="9"/>
  <c r="R587" i="9"/>
  <c r="R586" i="9"/>
  <c r="R585" i="9"/>
  <c r="R584" i="9"/>
  <c r="R583" i="9"/>
  <c r="R582" i="9"/>
  <c r="R581" i="9"/>
  <c r="R580" i="9"/>
  <c r="R579" i="9"/>
  <c r="R578" i="9"/>
  <c r="R577" i="9"/>
  <c r="R576" i="9"/>
  <c r="R575" i="9"/>
  <c r="R574" i="9"/>
  <c r="R573" i="9"/>
  <c r="R572" i="9"/>
  <c r="R571" i="9"/>
  <c r="R570" i="9"/>
  <c r="R569" i="9"/>
  <c r="R568" i="9"/>
  <c r="R567" i="9"/>
  <c r="R566" i="9"/>
  <c r="R565" i="9"/>
  <c r="R564" i="9"/>
  <c r="R563" i="9"/>
  <c r="R562" i="9"/>
  <c r="R561" i="9"/>
  <c r="R560" i="9"/>
  <c r="R559" i="9"/>
  <c r="R558" i="9"/>
  <c r="R557" i="9"/>
  <c r="R556" i="9"/>
  <c r="R555" i="9"/>
  <c r="R554" i="9"/>
  <c r="R553" i="9"/>
  <c r="R552" i="9"/>
  <c r="R551" i="9"/>
  <c r="R550" i="9"/>
  <c r="R549" i="9"/>
  <c r="R548" i="9"/>
  <c r="R547" i="9"/>
  <c r="R546" i="9"/>
  <c r="R545" i="9"/>
  <c r="R544" i="9"/>
  <c r="R543" i="9"/>
  <c r="R542" i="9"/>
  <c r="R541" i="9"/>
  <c r="R540" i="9"/>
  <c r="R539" i="9"/>
  <c r="R538" i="9"/>
  <c r="R537" i="9"/>
  <c r="R536" i="9"/>
  <c r="R535" i="9"/>
  <c r="R534" i="9"/>
  <c r="R533" i="9"/>
  <c r="R531" i="9"/>
  <c r="R530" i="9"/>
  <c r="R529" i="9"/>
  <c r="R528" i="9"/>
  <c r="R527" i="9"/>
  <c r="R526" i="9"/>
  <c r="R525" i="9"/>
  <c r="R524" i="9"/>
  <c r="R523" i="9"/>
  <c r="R522" i="9"/>
  <c r="R521" i="9"/>
  <c r="R520" i="9"/>
  <c r="R519" i="9"/>
  <c r="R518" i="9"/>
  <c r="R517" i="9"/>
  <c r="R516" i="9"/>
  <c r="R515" i="9"/>
  <c r="R514" i="9"/>
  <c r="R513" i="9"/>
  <c r="R512" i="9"/>
  <c r="R511" i="9"/>
  <c r="R510" i="9"/>
  <c r="R509" i="9"/>
  <c r="R508" i="9"/>
  <c r="R507" i="9"/>
  <c r="R506" i="9"/>
  <c r="R505" i="9"/>
  <c r="R504" i="9"/>
  <c r="R503" i="9"/>
  <c r="R502" i="9"/>
  <c r="R501" i="9"/>
  <c r="R498" i="9"/>
  <c r="R497" i="9"/>
  <c r="R496" i="9"/>
  <c r="R495" i="9"/>
  <c r="R494" i="9"/>
  <c r="R493" i="9"/>
  <c r="R491" i="9"/>
  <c r="R490" i="9"/>
  <c r="R489" i="9"/>
  <c r="R488" i="9"/>
  <c r="R487" i="9"/>
  <c r="R485" i="9"/>
  <c r="R484" i="9"/>
  <c r="R483" i="9"/>
  <c r="R482" i="9"/>
  <c r="R481" i="9"/>
  <c r="R480" i="9"/>
  <c r="R479" i="9"/>
  <c r="R478" i="9"/>
  <c r="R477" i="9"/>
  <c r="R476" i="9"/>
  <c r="R475" i="9"/>
  <c r="R474" i="9"/>
  <c r="R473" i="9"/>
  <c r="R472" i="9"/>
  <c r="R471" i="9"/>
  <c r="R470" i="9"/>
  <c r="R469" i="9"/>
  <c r="R468" i="9"/>
  <c r="R467" i="9"/>
  <c r="R466" i="9"/>
  <c r="R465" i="9"/>
  <c r="R464" i="9"/>
  <c r="R463" i="9"/>
  <c r="R462" i="9"/>
  <c r="R461" i="9"/>
  <c r="R460" i="9"/>
  <c r="R459" i="9"/>
  <c r="R458" i="9"/>
  <c r="R457" i="9"/>
  <c r="R456" i="9"/>
  <c r="R455" i="9"/>
  <c r="R454" i="9"/>
  <c r="R453" i="9"/>
  <c r="R452" i="9"/>
  <c r="R451" i="9"/>
  <c r="R450" i="9"/>
  <c r="R449" i="9"/>
  <c r="R448" i="9"/>
  <c r="R447" i="9"/>
  <c r="R446" i="9"/>
  <c r="R445" i="9"/>
  <c r="R444" i="9"/>
  <c r="R443" i="9"/>
  <c r="R442" i="9"/>
  <c r="R441" i="9"/>
  <c r="R440" i="9"/>
  <c r="R439" i="9"/>
  <c r="R438" i="9"/>
  <c r="R437" i="9"/>
  <c r="R436" i="9"/>
  <c r="R435" i="9"/>
  <c r="R434" i="9"/>
  <c r="R433" i="9"/>
  <c r="R432" i="9"/>
  <c r="R431" i="9"/>
  <c r="R430" i="9"/>
  <c r="R429" i="9"/>
  <c r="R428" i="9"/>
  <c r="R427" i="9"/>
  <c r="R426" i="9"/>
  <c r="R425" i="9"/>
  <c r="R424" i="9"/>
  <c r="R423" i="9"/>
  <c r="R422" i="9"/>
  <c r="R421" i="9"/>
  <c r="R420" i="9"/>
  <c r="R419" i="9"/>
  <c r="R418" i="9"/>
  <c r="R416" i="9"/>
  <c r="R415" i="9"/>
  <c r="R414" i="9"/>
  <c r="R413" i="9"/>
  <c r="R412" i="9"/>
  <c r="R411" i="9"/>
  <c r="R410" i="9"/>
  <c r="R409" i="9"/>
  <c r="R408" i="9"/>
  <c r="R407" i="9"/>
  <c r="R406" i="9"/>
  <c r="R405" i="9"/>
  <c r="R404" i="9"/>
  <c r="R403" i="9"/>
  <c r="R402" i="9"/>
  <c r="R401" i="9"/>
  <c r="R400" i="9"/>
  <c r="R399" i="9"/>
  <c r="R398" i="9"/>
  <c r="R397" i="9"/>
  <c r="R396" i="9"/>
  <c r="R395" i="9"/>
  <c r="R394" i="9"/>
  <c r="R393" i="9"/>
  <c r="R391" i="9"/>
  <c r="R390" i="9"/>
  <c r="R389" i="9"/>
  <c r="R388" i="9"/>
  <c r="R387" i="9"/>
  <c r="R386" i="9"/>
  <c r="R385" i="9"/>
  <c r="R384" i="9"/>
  <c r="R383" i="9"/>
  <c r="R382" i="9"/>
  <c r="R381" i="9"/>
  <c r="R380" i="9"/>
  <c r="R379" i="9"/>
  <c r="R378" i="9"/>
  <c r="R377" i="9"/>
  <c r="R376" i="9"/>
  <c r="R375" i="9"/>
  <c r="R374" i="9"/>
  <c r="R373" i="9"/>
  <c r="R372" i="9"/>
  <c r="R371" i="9"/>
  <c r="R370" i="9"/>
  <c r="R369" i="9"/>
  <c r="R368" i="9"/>
  <c r="R367" i="9"/>
  <c r="R366" i="9"/>
  <c r="R365" i="9"/>
  <c r="R364" i="9"/>
  <c r="R363" i="9"/>
  <c r="R362" i="9"/>
  <c r="R361" i="9"/>
  <c r="R360" i="9"/>
  <c r="R359" i="9"/>
  <c r="R358" i="9"/>
  <c r="R357" i="9"/>
  <c r="R356" i="9"/>
  <c r="R355" i="9"/>
  <c r="R354" i="9"/>
  <c r="R353" i="9"/>
  <c r="R352" i="9"/>
  <c r="R351" i="9"/>
  <c r="R350" i="9"/>
  <c r="R349" i="9"/>
  <c r="R348" i="9"/>
  <c r="R347" i="9"/>
  <c r="R346" i="9"/>
  <c r="R345" i="9"/>
  <c r="R344" i="9"/>
  <c r="R343" i="9"/>
  <c r="R342" i="9"/>
  <c r="R341" i="9"/>
  <c r="R340" i="9"/>
  <c r="R339" i="9"/>
  <c r="R338" i="9"/>
  <c r="R337" i="9"/>
  <c r="R336" i="9"/>
  <c r="R335" i="9"/>
  <c r="R334" i="9"/>
  <c r="R333" i="9"/>
  <c r="R332" i="9"/>
  <c r="R331" i="9"/>
  <c r="R330" i="9"/>
  <c r="R329" i="9"/>
  <c r="R328" i="9"/>
  <c r="R327" i="9"/>
  <c r="R326" i="9"/>
  <c r="R325" i="9"/>
  <c r="R324" i="9"/>
  <c r="R323" i="9"/>
  <c r="R322" i="9"/>
  <c r="R321" i="9"/>
  <c r="R320" i="9"/>
  <c r="R319" i="9"/>
  <c r="R318" i="9"/>
  <c r="R317" i="9"/>
  <c r="R316" i="9"/>
  <c r="R315" i="9"/>
  <c r="R314" i="9"/>
  <c r="R313" i="9"/>
  <c r="R312" i="9"/>
  <c r="R311" i="9"/>
  <c r="R310" i="9"/>
  <c r="R309" i="9"/>
  <c r="R308" i="9"/>
  <c r="R307" i="9"/>
  <c r="R306" i="9"/>
  <c r="R305" i="9"/>
  <c r="R304" i="9"/>
  <c r="R303" i="9"/>
  <c r="R302" i="9"/>
  <c r="R301" i="9"/>
  <c r="R300" i="9"/>
  <c r="R299" i="9"/>
  <c r="R298" i="9"/>
  <c r="R297" i="9"/>
  <c r="R296" i="9"/>
  <c r="R295" i="9"/>
  <c r="R294" i="9"/>
  <c r="R292" i="9"/>
  <c r="R291" i="9"/>
  <c r="R290" i="9"/>
  <c r="R289" i="9"/>
  <c r="R288" i="9"/>
  <c r="R287" i="9"/>
  <c r="R286" i="9"/>
  <c r="R285" i="9"/>
  <c r="R284" i="9"/>
  <c r="R283" i="9"/>
  <c r="R282" i="9"/>
  <c r="R281" i="9"/>
  <c r="R280" i="9"/>
  <c r="R279" i="9"/>
  <c r="R278" i="9"/>
  <c r="R277" i="9"/>
  <c r="R276" i="9"/>
  <c r="R275" i="9"/>
  <c r="R274" i="9"/>
  <c r="R273" i="9"/>
  <c r="R272" i="9"/>
  <c r="R271" i="9"/>
  <c r="R270" i="9"/>
  <c r="R269" i="9"/>
  <c r="R268" i="9"/>
  <c r="R267" i="9"/>
  <c r="R266" i="9"/>
  <c r="R265" i="9"/>
  <c r="R264" i="9"/>
  <c r="R263" i="9"/>
  <c r="R262" i="9"/>
  <c r="R261" i="9"/>
  <c r="R260" i="9"/>
  <c r="R259" i="9"/>
  <c r="R258" i="9"/>
  <c r="R257" i="9"/>
  <c r="R256" i="9"/>
  <c r="R255" i="9"/>
  <c r="R254" i="9"/>
  <c r="R253" i="9"/>
  <c r="R252" i="9"/>
  <c r="R251" i="9"/>
  <c r="R250" i="9"/>
  <c r="R249" i="9"/>
  <c r="R248" i="9"/>
  <c r="R247" i="9"/>
  <c r="R246" i="9"/>
  <c r="R245" i="9"/>
  <c r="R244" i="9"/>
  <c r="R243" i="9"/>
  <c r="R242" i="9"/>
  <c r="R241" i="9"/>
  <c r="R240" i="9"/>
  <c r="R239" i="9"/>
  <c r="R238" i="9"/>
  <c r="R237" i="9"/>
  <c r="R236" i="9"/>
  <c r="R235" i="9"/>
  <c r="R234" i="9"/>
  <c r="R233" i="9"/>
  <c r="R232" i="9"/>
  <c r="R231" i="9"/>
  <c r="R230" i="9"/>
  <c r="R229" i="9"/>
  <c r="R228" i="9"/>
  <c r="R227" i="9"/>
  <c r="R226" i="9"/>
  <c r="R225" i="9"/>
  <c r="R224" i="9"/>
  <c r="R223" i="9"/>
  <c r="R222" i="9"/>
  <c r="R221" i="9"/>
  <c r="R220" i="9"/>
  <c r="R219" i="9"/>
  <c r="R218" i="9"/>
  <c r="R217" i="9"/>
  <c r="R216" i="9"/>
  <c r="R215" i="9"/>
  <c r="R214" i="9"/>
  <c r="R213" i="9"/>
  <c r="R212" i="9"/>
  <c r="R211" i="9"/>
  <c r="R210" i="9"/>
  <c r="R209" i="9"/>
  <c r="R208" i="9"/>
  <c r="R207" i="9"/>
  <c r="R206" i="9"/>
  <c r="R205" i="9"/>
  <c r="R204" i="9"/>
  <c r="R203" i="9"/>
  <c r="R202" i="9"/>
  <c r="R201" i="9"/>
  <c r="R200" i="9"/>
  <c r="R199" i="9"/>
  <c r="R198" i="9"/>
  <c r="R197" i="9"/>
  <c r="R196" i="9"/>
  <c r="R195" i="9"/>
  <c r="R194" i="9"/>
  <c r="R193" i="9"/>
  <c r="R192" i="9"/>
  <c r="R191" i="9"/>
  <c r="R190" i="9"/>
  <c r="R189" i="9"/>
  <c r="R188" i="9"/>
  <c r="R187" i="9"/>
  <c r="R186" i="9"/>
  <c r="R185" i="9"/>
  <c r="R184" i="9"/>
  <c r="R183" i="9"/>
  <c r="R182" i="9"/>
  <c r="R181" i="9"/>
  <c r="R180" i="9"/>
  <c r="R179" i="9"/>
  <c r="R178" i="9"/>
  <c r="R177" i="9"/>
  <c r="R176" i="9"/>
  <c r="R175" i="9"/>
  <c r="R174" i="9"/>
  <c r="R173" i="9"/>
  <c r="R172" i="9"/>
  <c r="R171" i="9"/>
  <c r="R170" i="9"/>
  <c r="R169" i="9"/>
  <c r="R168" i="9"/>
  <c r="R167" i="9"/>
  <c r="R166" i="9"/>
  <c r="R165" i="9"/>
  <c r="R164" i="9"/>
  <c r="R163" i="9"/>
  <c r="R162" i="9"/>
  <c r="R161" i="9"/>
  <c r="R160" i="9"/>
  <c r="R159" i="9"/>
  <c r="R158" i="9"/>
  <c r="R157" i="9"/>
  <c r="R156" i="9"/>
  <c r="R155" i="9"/>
  <c r="R154" i="9"/>
  <c r="R153" i="9"/>
  <c r="R152" i="9"/>
  <c r="R151" i="9"/>
  <c r="R150" i="9"/>
  <c r="R149" i="9"/>
  <c r="R148" i="9"/>
  <c r="R147" i="9"/>
  <c r="R146" i="9"/>
  <c r="R145" i="9"/>
  <c r="R144" i="9"/>
  <c r="R143" i="9"/>
  <c r="R142" i="9"/>
  <c r="R141" i="9"/>
  <c r="R140" i="9"/>
  <c r="R139" i="9"/>
  <c r="R138" i="9"/>
  <c r="R137" i="9"/>
  <c r="R136" i="9"/>
  <c r="R135" i="9"/>
  <c r="R134" i="9"/>
  <c r="R133" i="9"/>
  <c r="R132" i="9"/>
  <c r="R131" i="9"/>
  <c r="R130" i="9"/>
  <c r="R129" i="9"/>
  <c r="R128" i="9"/>
  <c r="R127" i="9"/>
  <c r="R126" i="9"/>
  <c r="R125" i="9"/>
  <c r="R124" i="9"/>
  <c r="R123" i="9"/>
  <c r="R122" i="9"/>
  <c r="R121" i="9"/>
  <c r="R120" i="9"/>
  <c r="R119" i="9"/>
  <c r="R118" i="9"/>
  <c r="R117" i="9"/>
  <c r="R116" i="9"/>
  <c r="R115" i="9"/>
  <c r="R114" i="9"/>
  <c r="R113" i="9"/>
  <c r="R112" i="9"/>
  <c r="R111" i="9"/>
  <c r="R110" i="9"/>
  <c r="R109" i="9"/>
  <c r="R108" i="9"/>
  <c r="R107" i="9"/>
  <c r="R106" i="9"/>
  <c r="R105" i="9"/>
  <c r="R104" i="9"/>
  <c r="R103" i="9"/>
  <c r="R102" i="9"/>
  <c r="R101" i="9"/>
  <c r="R100" i="9"/>
  <c r="R99" i="9"/>
  <c r="R97" i="9"/>
  <c r="R96" i="9"/>
  <c r="R95" i="9"/>
  <c r="R93" i="9"/>
  <c r="R92" i="9"/>
  <c r="R91" i="9"/>
  <c r="R89" i="9"/>
  <c r="R88" i="9"/>
  <c r="R87" i="9"/>
  <c r="R86" i="9"/>
  <c r="R85" i="9"/>
  <c r="R84" i="9"/>
  <c r="R83" i="9"/>
  <c r="R82" i="9"/>
  <c r="R81" i="9"/>
  <c r="R80" i="9"/>
  <c r="R79" i="9"/>
  <c r="R78" i="9"/>
  <c r="R77" i="9"/>
  <c r="R76" i="9"/>
  <c r="R75" i="9"/>
  <c r="R74" i="9"/>
  <c r="R73" i="9"/>
  <c r="R72" i="9"/>
  <c r="R71" i="9"/>
  <c r="R70" i="9"/>
  <c r="R69" i="9"/>
  <c r="R68" i="9"/>
  <c r="R67" i="9"/>
  <c r="R66" i="9"/>
  <c r="R65" i="9"/>
  <c r="R64" i="9"/>
  <c r="R62" i="9"/>
  <c r="R61" i="9"/>
  <c r="R60" i="9"/>
  <c r="R59" i="9"/>
  <c r="R58" i="9"/>
  <c r="R57" i="9"/>
  <c r="R56" i="9"/>
  <c r="R55" i="9"/>
  <c r="R54" i="9"/>
  <c r="R53" i="9"/>
  <c r="R51" i="9"/>
  <c r="R50" i="9"/>
  <c r="R49" i="9"/>
  <c r="R48" i="9"/>
  <c r="R47" i="9"/>
  <c r="R46" i="9"/>
  <c r="R45" i="9"/>
  <c r="R44" i="9"/>
  <c r="R43" i="9"/>
  <c r="R42" i="9"/>
  <c r="R41" i="9"/>
  <c r="R40" i="9"/>
  <c r="R39" i="9"/>
  <c r="R38" i="9"/>
  <c r="R37" i="9"/>
  <c r="R36" i="9"/>
  <c r="R35" i="9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4" i="9"/>
  <c r="R13" i="9"/>
  <c r="R12" i="9"/>
  <c r="R11" i="9"/>
  <c r="R10" i="9"/>
  <c r="R9" i="9"/>
  <c r="R8" i="9"/>
  <c r="R7" i="9"/>
  <c r="R6" i="9"/>
  <c r="R5" i="9"/>
  <c r="R4" i="9"/>
  <c r="R3" i="9"/>
  <c r="R2" i="9"/>
  <c r="U83" i="1"/>
  <c r="V83" i="1" s="1"/>
  <c r="P83" i="1"/>
  <c r="F83" i="1"/>
  <c r="U72" i="1"/>
  <c r="V72" i="1" s="1"/>
  <c r="P72" i="1"/>
  <c r="F72" i="1"/>
  <c r="U69" i="1"/>
  <c r="V69" i="1" s="1"/>
  <c r="P69" i="1"/>
  <c r="F69" i="1"/>
  <c r="U82" i="1"/>
  <c r="V82" i="1" s="1"/>
  <c r="P82" i="1"/>
  <c r="F82" i="1"/>
  <c r="U121" i="1"/>
  <c r="V121" i="1" s="1"/>
  <c r="P121" i="1"/>
  <c r="F121" i="1"/>
  <c r="U46" i="1"/>
  <c r="V46" i="1" s="1"/>
  <c r="P46" i="1"/>
  <c r="F46" i="1"/>
  <c r="B2007" i="15"/>
  <c r="B2006" i="15"/>
  <c r="B2005" i="15"/>
  <c r="B2004" i="15"/>
  <c r="B2003" i="15"/>
  <c r="B2002" i="15"/>
  <c r="B2001" i="15"/>
  <c r="B2000" i="15"/>
  <c r="B1999" i="15"/>
  <c r="B1998" i="15"/>
  <c r="B1997" i="15"/>
  <c r="B1996" i="15"/>
  <c r="B1995" i="15"/>
  <c r="B1994" i="15"/>
  <c r="B1993" i="15"/>
  <c r="B1992" i="15"/>
  <c r="B1991" i="15"/>
  <c r="B1990" i="15"/>
  <c r="B1989" i="15"/>
  <c r="B1988" i="15"/>
  <c r="B1987" i="15"/>
  <c r="B1986" i="15"/>
  <c r="B1985" i="15"/>
  <c r="B1984" i="15"/>
  <c r="B1983" i="15"/>
  <c r="B1982" i="15"/>
  <c r="B1981" i="15"/>
  <c r="B1980" i="15"/>
  <c r="B1979" i="15"/>
  <c r="B1978" i="15"/>
  <c r="B1977" i="15"/>
  <c r="B1976" i="15"/>
  <c r="B1975" i="15"/>
  <c r="B1974" i="15"/>
  <c r="B1973" i="15"/>
  <c r="B1972" i="15"/>
  <c r="B1971" i="15"/>
  <c r="B1970" i="15"/>
  <c r="B1969" i="15"/>
  <c r="B1968" i="15"/>
  <c r="B1967" i="15"/>
  <c r="B1966" i="15"/>
  <c r="B1965" i="15"/>
  <c r="B1964" i="15"/>
  <c r="B1963" i="15"/>
  <c r="B1962" i="15"/>
  <c r="B1961" i="15"/>
  <c r="B1960" i="15"/>
  <c r="B1959" i="15"/>
  <c r="B1958" i="15"/>
  <c r="B1957" i="15"/>
  <c r="B1956" i="15"/>
  <c r="B1955" i="15"/>
  <c r="B1954" i="15"/>
  <c r="B1953" i="15"/>
  <c r="B1952" i="15"/>
  <c r="B1951" i="15"/>
  <c r="B1950" i="15"/>
  <c r="B1949" i="15"/>
  <c r="B1948" i="15"/>
  <c r="B1947" i="15"/>
  <c r="B1946" i="15"/>
  <c r="B1945" i="15"/>
  <c r="B1944" i="15"/>
  <c r="B1943" i="15"/>
  <c r="B1942" i="15"/>
  <c r="B1941" i="15"/>
  <c r="B1940" i="15"/>
  <c r="B1939" i="15"/>
  <c r="B1938" i="15"/>
  <c r="B1937" i="15"/>
  <c r="B1936" i="15"/>
  <c r="B1935" i="15"/>
  <c r="B1934" i="15"/>
  <c r="B1933" i="15"/>
  <c r="B1932" i="15"/>
  <c r="B1931" i="15"/>
  <c r="B1930" i="15"/>
  <c r="B1929" i="15"/>
  <c r="B1928" i="15"/>
  <c r="B1927" i="15"/>
  <c r="B1926" i="15"/>
  <c r="B1925" i="15"/>
  <c r="B1924" i="15"/>
  <c r="B1923" i="15"/>
  <c r="B1922" i="15"/>
  <c r="B1921" i="15"/>
  <c r="B1920" i="15"/>
  <c r="B1919" i="15"/>
  <c r="B1918" i="15"/>
  <c r="B1917" i="15"/>
  <c r="B1916" i="15"/>
  <c r="B1915" i="15"/>
  <c r="B1914" i="15"/>
  <c r="B1913" i="15"/>
  <c r="B1912" i="15"/>
  <c r="B1911" i="15"/>
  <c r="B1910" i="15"/>
  <c r="B1909" i="15"/>
  <c r="B1908" i="15"/>
  <c r="B1907" i="15"/>
  <c r="B1906" i="15"/>
  <c r="B1905" i="15"/>
  <c r="B1904" i="15"/>
  <c r="B1903" i="15"/>
  <c r="B1902" i="15"/>
  <c r="B1901" i="15"/>
  <c r="B1900" i="15"/>
  <c r="B1899" i="15"/>
  <c r="B1898" i="15"/>
  <c r="B1897" i="15"/>
  <c r="B1896" i="15"/>
  <c r="B1895" i="15"/>
  <c r="B1894" i="15"/>
  <c r="B1893" i="15"/>
  <c r="B1892" i="15"/>
  <c r="B1891" i="15"/>
  <c r="B1890" i="15"/>
  <c r="B1889" i="15"/>
  <c r="B1888" i="15"/>
  <c r="B1887" i="15"/>
  <c r="B1886" i="15"/>
  <c r="B1885" i="15"/>
  <c r="B1884" i="15"/>
  <c r="B1883" i="15"/>
  <c r="B1882" i="15"/>
  <c r="B1881" i="15"/>
  <c r="B1880" i="15"/>
  <c r="B1879" i="15"/>
  <c r="B1878" i="15"/>
  <c r="B1877" i="15"/>
  <c r="B1876" i="15"/>
  <c r="B1875" i="15"/>
  <c r="B1874" i="15"/>
  <c r="B1873" i="15"/>
  <c r="B1872" i="15"/>
  <c r="B1871" i="15"/>
  <c r="B1870" i="15"/>
  <c r="B1869" i="15"/>
  <c r="B1868" i="15"/>
  <c r="B1867" i="15"/>
  <c r="B1866" i="15"/>
  <c r="B1865" i="15"/>
  <c r="B1864" i="15"/>
  <c r="B1863" i="15"/>
  <c r="B1862" i="15"/>
  <c r="B1861" i="15"/>
  <c r="B1860" i="15"/>
  <c r="B1859" i="15"/>
  <c r="B1858" i="15"/>
  <c r="B1857" i="15"/>
  <c r="B1856" i="15"/>
  <c r="B1855" i="15"/>
  <c r="B1854" i="15"/>
  <c r="B1853" i="15"/>
  <c r="B1852" i="15"/>
  <c r="B1851" i="15"/>
  <c r="B1850" i="15"/>
  <c r="B1849" i="15"/>
  <c r="B1848" i="15"/>
  <c r="B1847" i="15"/>
  <c r="B1846" i="15"/>
  <c r="B1845" i="15"/>
  <c r="B1844" i="15"/>
  <c r="B1843" i="15"/>
  <c r="B1842" i="15"/>
  <c r="B1841" i="15"/>
  <c r="B1840" i="15"/>
  <c r="B1839" i="15"/>
  <c r="B1838" i="15"/>
  <c r="B1837" i="15"/>
  <c r="B1836" i="15"/>
  <c r="B1835" i="15"/>
  <c r="B1834" i="15"/>
  <c r="B1833" i="15"/>
  <c r="B1832" i="15"/>
  <c r="B1831" i="15"/>
  <c r="B1830" i="15"/>
  <c r="B1829" i="15"/>
  <c r="B1828" i="15"/>
  <c r="B1827" i="15"/>
  <c r="B1826" i="15"/>
  <c r="B1825" i="15"/>
  <c r="B1824" i="15"/>
  <c r="B1823" i="15"/>
  <c r="B1822" i="15"/>
  <c r="B1821" i="15"/>
  <c r="B1820" i="15"/>
  <c r="B1819" i="15"/>
  <c r="B1818" i="15"/>
  <c r="B1817" i="15"/>
  <c r="B1816" i="15"/>
  <c r="B1815" i="15"/>
  <c r="B1814" i="15"/>
  <c r="B1813" i="15"/>
  <c r="B1812" i="15"/>
  <c r="B1811" i="15"/>
  <c r="B1810" i="15"/>
  <c r="B1809" i="15"/>
  <c r="B1808" i="15"/>
  <c r="B1807" i="15"/>
  <c r="B1806" i="15"/>
  <c r="B1805" i="15"/>
  <c r="B1804" i="15"/>
  <c r="B1803" i="15"/>
  <c r="B1802" i="15"/>
  <c r="B1801" i="15"/>
  <c r="B1800" i="15"/>
  <c r="B1799" i="15"/>
  <c r="B1798" i="15"/>
  <c r="B1797" i="15"/>
  <c r="B1796" i="15"/>
  <c r="B1795" i="15"/>
  <c r="B1794" i="15"/>
  <c r="B1793" i="15"/>
  <c r="B1792" i="15"/>
  <c r="B1791" i="15"/>
  <c r="B1790" i="15"/>
  <c r="B1789" i="15"/>
  <c r="B1788" i="15"/>
  <c r="B1787" i="15"/>
  <c r="B1786" i="15"/>
  <c r="B1785" i="15"/>
  <c r="B1784" i="15"/>
  <c r="B1783" i="15"/>
  <c r="B1782" i="15"/>
  <c r="B1781" i="15"/>
  <c r="B1780" i="15"/>
  <c r="B1779" i="15"/>
  <c r="B1778" i="15"/>
  <c r="B1777" i="15"/>
  <c r="B1776" i="15"/>
  <c r="B1775" i="15"/>
  <c r="B1774" i="15"/>
  <c r="B1773" i="15"/>
  <c r="B1772" i="15"/>
  <c r="B1771" i="15"/>
  <c r="B1770" i="15"/>
  <c r="B1769" i="15"/>
  <c r="B1768" i="15"/>
  <c r="B1767" i="15"/>
  <c r="B1766" i="15"/>
  <c r="B1765" i="15"/>
  <c r="B1764" i="15"/>
  <c r="B1763" i="15"/>
  <c r="B1762" i="15"/>
  <c r="B1761" i="15"/>
  <c r="B1760" i="15"/>
  <c r="B1759" i="15"/>
  <c r="B1758" i="15"/>
  <c r="B1757" i="15"/>
  <c r="B1756" i="15"/>
  <c r="B1755" i="15"/>
  <c r="B1754" i="15"/>
  <c r="B1753" i="15"/>
  <c r="B1752" i="15"/>
  <c r="B1751" i="15"/>
  <c r="B1750" i="15"/>
  <c r="B1749" i="15"/>
  <c r="B1748" i="15"/>
  <c r="B1747" i="15"/>
  <c r="B1746" i="15"/>
  <c r="B1745" i="15"/>
  <c r="B1744" i="15"/>
  <c r="B1743" i="15"/>
  <c r="B1742" i="15"/>
  <c r="B1741" i="15"/>
  <c r="B1740" i="15"/>
  <c r="B1739" i="15"/>
  <c r="B1738" i="15"/>
  <c r="B1737" i="15"/>
  <c r="B1736" i="15"/>
  <c r="B1735" i="15"/>
  <c r="B1734" i="15"/>
  <c r="B1733" i="15"/>
  <c r="B1732" i="15"/>
  <c r="B1731" i="15"/>
  <c r="B1730" i="15"/>
  <c r="B1729" i="15"/>
  <c r="B1728" i="15"/>
  <c r="B1727" i="15"/>
  <c r="B1726" i="15"/>
  <c r="B1725" i="15"/>
  <c r="B1724" i="15"/>
  <c r="B1723" i="15"/>
  <c r="B1722" i="15"/>
  <c r="B1721" i="15"/>
  <c r="B1720" i="15"/>
  <c r="B1719" i="15"/>
  <c r="B1718" i="15"/>
  <c r="B1717" i="15"/>
  <c r="B1716" i="15"/>
  <c r="B1715" i="15"/>
  <c r="B1714" i="15"/>
  <c r="B1713" i="15"/>
  <c r="B1712" i="15"/>
  <c r="B1711" i="15"/>
  <c r="B1710" i="15"/>
  <c r="B1709" i="15"/>
  <c r="B1708" i="15"/>
  <c r="B1707" i="15"/>
  <c r="B1706" i="15"/>
  <c r="B1705" i="15"/>
  <c r="B1704" i="15"/>
  <c r="B1703" i="15"/>
  <c r="B1702" i="15"/>
  <c r="B1701" i="15"/>
  <c r="B1700" i="15"/>
  <c r="B1699" i="15"/>
  <c r="B1698" i="15"/>
  <c r="B1697" i="15"/>
  <c r="B1696" i="15"/>
  <c r="B1695" i="15"/>
  <c r="B1694" i="15"/>
  <c r="B1693" i="15"/>
  <c r="B1692" i="15"/>
  <c r="B1691" i="15"/>
  <c r="B1690" i="15"/>
  <c r="B1689" i="15"/>
  <c r="B1688" i="15"/>
  <c r="B1687" i="15"/>
  <c r="B1686" i="15"/>
  <c r="B1685" i="15"/>
  <c r="B1684" i="15"/>
  <c r="B1683" i="15"/>
  <c r="B1682" i="15"/>
  <c r="B1681" i="15"/>
  <c r="B1680" i="15"/>
  <c r="B1679" i="15"/>
  <c r="B1678" i="15"/>
  <c r="B1677" i="15"/>
  <c r="B1676" i="15"/>
  <c r="B1675" i="15"/>
  <c r="B1674" i="15"/>
  <c r="B1673" i="15"/>
  <c r="B1672" i="15"/>
  <c r="B1671" i="15"/>
  <c r="B1670" i="15"/>
  <c r="B1669" i="15"/>
  <c r="B1668" i="15"/>
  <c r="B1667" i="15"/>
  <c r="B1666" i="15"/>
  <c r="B1665" i="15"/>
  <c r="B1664" i="15"/>
  <c r="B1663" i="15"/>
  <c r="B1662" i="15"/>
  <c r="B1661" i="15"/>
  <c r="B1660" i="15"/>
  <c r="B1659" i="15"/>
  <c r="B1658" i="15"/>
  <c r="B1657" i="15"/>
  <c r="B1656" i="15"/>
  <c r="B1655" i="15"/>
  <c r="B1654" i="15"/>
  <c r="B1653" i="15"/>
  <c r="B1652" i="15"/>
  <c r="B1651" i="15"/>
  <c r="B1650" i="15"/>
  <c r="B1649" i="15"/>
  <c r="B1648" i="15"/>
  <c r="B1647" i="15"/>
  <c r="B1646" i="15"/>
  <c r="B1645" i="15"/>
  <c r="B1644" i="15"/>
  <c r="B1643" i="15"/>
  <c r="B1642" i="15"/>
  <c r="B1641" i="15"/>
  <c r="B1640" i="15"/>
  <c r="B1639" i="15"/>
  <c r="B1638" i="15"/>
  <c r="B1637" i="15"/>
  <c r="B1636" i="15"/>
  <c r="B1635" i="15"/>
  <c r="B1634" i="15"/>
  <c r="B1633" i="15"/>
  <c r="B1632" i="15"/>
  <c r="B1631" i="15"/>
  <c r="B1630" i="15"/>
  <c r="B1629" i="15"/>
  <c r="B1628" i="15"/>
  <c r="B1627" i="15"/>
  <c r="B1626" i="15"/>
  <c r="B1625" i="15"/>
  <c r="B1624" i="15"/>
  <c r="B1623" i="15"/>
  <c r="B1622" i="15"/>
  <c r="B1621" i="15"/>
  <c r="B1620" i="15"/>
  <c r="B1619" i="15"/>
  <c r="B1618" i="15"/>
  <c r="B1617" i="15"/>
  <c r="B1616" i="15"/>
  <c r="B1615" i="15"/>
  <c r="B1614" i="15"/>
  <c r="B1613" i="15"/>
  <c r="B1612" i="15"/>
  <c r="B1611" i="15"/>
  <c r="B1610" i="15"/>
  <c r="B1609" i="15"/>
  <c r="B1608" i="15"/>
  <c r="B1607" i="15"/>
  <c r="B1606" i="15"/>
  <c r="B1605" i="15"/>
  <c r="B1604" i="15"/>
  <c r="B1603" i="15"/>
  <c r="B1602" i="15"/>
  <c r="B1601" i="15"/>
  <c r="B1600" i="15"/>
  <c r="B1599" i="15"/>
  <c r="B1598" i="15"/>
  <c r="B1597" i="15"/>
  <c r="B1596" i="15"/>
  <c r="B1595" i="15"/>
  <c r="B1594" i="15"/>
  <c r="B1593" i="15"/>
  <c r="B1592" i="15"/>
  <c r="B1591" i="15"/>
  <c r="B1590" i="15"/>
  <c r="B1589" i="15"/>
  <c r="B1588" i="15"/>
  <c r="B1587" i="15"/>
  <c r="B1586" i="15"/>
  <c r="B1585" i="15"/>
  <c r="B1584" i="15"/>
  <c r="B1583" i="15"/>
  <c r="B1582" i="15"/>
  <c r="B1581" i="15"/>
  <c r="B1580" i="15"/>
  <c r="B1579" i="15"/>
  <c r="B1578" i="15"/>
  <c r="B1577" i="15"/>
  <c r="B1576" i="15"/>
  <c r="B1575" i="15"/>
  <c r="B1574" i="15"/>
  <c r="B1573" i="15"/>
  <c r="B1572" i="15"/>
  <c r="B1571" i="15"/>
  <c r="B1570" i="15"/>
  <c r="B1569" i="15"/>
  <c r="B1568" i="15"/>
  <c r="B1567" i="15"/>
  <c r="B1566" i="15"/>
  <c r="B1565" i="15"/>
  <c r="B1564" i="15"/>
  <c r="B1563" i="15"/>
  <c r="B1562" i="15"/>
  <c r="B1561" i="15"/>
  <c r="B1560" i="15"/>
  <c r="B1559" i="15"/>
  <c r="B1558" i="15"/>
  <c r="B1557" i="15"/>
  <c r="B1556" i="15"/>
  <c r="B1555" i="15"/>
  <c r="B1554" i="15"/>
  <c r="B1553" i="15"/>
  <c r="B1552" i="15"/>
  <c r="B1551" i="15"/>
  <c r="B1550" i="15"/>
  <c r="B1549" i="15"/>
  <c r="B1548" i="15"/>
  <c r="B1547" i="15"/>
  <c r="B1546" i="15"/>
  <c r="B1545" i="15"/>
  <c r="B1544" i="15"/>
  <c r="B1543" i="15"/>
  <c r="B1542" i="15"/>
  <c r="B1541" i="15"/>
  <c r="B1540" i="15"/>
  <c r="B1539" i="15"/>
  <c r="B1538" i="15"/>
  <c r="B1537" i="15"/>
  <c r="B1536" i="15"/>
  <c r="B1535" i="15"/>
  <c r="B1534" i="15"/>
  <c r="B1533" i="15"/>
  <c r="B1532" i="15"/>
  <c r="B1531" i="15"/>
  <c r="B1530" i="15"/>
  <c r="B1529" i="15"/>
  <c r="B1528" i="15"/>
  <c r="B1527" i="15"/>
  <c r="B1526" i="15"/>
  <c r="B1525" i="15"/>
  <c r="B1524" i="15"/>
  <c r="B1523" i="15"/>
  <c r="B1522" i="15"/>
  <c r="B1521" i="15"/>
  <c r="B1520" i="15"/>
  <c r="B1519" i="15"/>
  <c r="B1518" i="15"/>
  <c r="B1517" i="15"/>
  <c r="B1516" i="15"/>
  <c r="B1515" i="15"/>
  <c r="B1514" i="15"/>
  <c r="B1513" i="15"/>
  <c r="B1512" i="15"/>
  <c r="B1511" i="15"/>
  <c r="B1510" i="15"/>
  <c r="B1509" i="15"/>
  <c r="B1508" i="15"/>
  <c r="B1507" i="15"/>
  <c r="B1506" i="15"/>
  <c r="B1505" i="15"/>
  <c r="B1504" i="15"/>
  <c r="B1503" i="15"/>
  <c r="B1502" i="15"/>
  <c r="B1501" i="15"/>
  <c r="B1500" i="15"/>
  <c r="B1499" i="15"/>
  <c r="B1498" i="15"/>
  <c r="B1497" i="15"/>
  <c r="B1496" i="15"/>
  <c r="B1495" i="15"/>
  <c r="B1494" i="15"/>
  <c r="B1493" i="15"/>
  <c r="B1492" i="15"/>
  <c r="B1491" i="15"/>
  <c r="B1490" i="15"/>
  <c r="B1489" i="15"/>
  <c r="B1488" i="15"/>
  <c r="B1487" i="15"/>
  <c r="B1486" i="15"/>
  <c r="B1485" i="15"/>
  <c r="B1484" i="15"/>
  <c r="B1483" i="15"/>
  <c r="B1482" i="15"/>
  <c r="B1481" i="15"/>
  <c r="B1480" i="15"/>
  <c r="B1479" i="15"/>
  <c r="B1478" i="15"/>
  <c r="B1477" i="15"/>
  <c r="B1476" i="15"/>
  <c r="B1475" i="15"/>
  <c r="B1474" i="15"/>
  <c r="B1473" i="15"/>
  <c r="B1472" i="15"/>
  <c r="B1471" i="15"/>
  <c r="B1470" i="15"/>
  <c r="B1469" i="15"/>
  <c r="B1468" i="15"/>
  <c r="B1467" i="15"/>
  <c r="B1466" i="15"/>
  <c r="B1465" i="15"/>
  <c r="B1464" i="15"/>
  <c r="B1463" i="15"/>
  <c r="B1462" i="15"/>
  <c r="B1461" i="15"/>
  <c r="B1460" i="15"/>
  <c r="B1459" i="15"/>
  <c r="B1458" i="15"/>
  <c r="B1457" i="15"/>
  <c r="B1456" i="15"/>
  <c r="B1455" i="15"/>
  <c r="B1454" i="15"/>
  <c r="B1453" i="15"/>
  <c r="B1452" i="15"/>
  <c r="B1451" i="15"/>
  <c r="B1450" i="15"/>
  <c r="B1449" i="15"/>
  <c r="B1448" i="15"/>
  <c r="B1447" i="15"/>
  <c r="B1446" i="15"/>
  <c r="B1445" i="15"/>
  <c r="B1444" i="15"/>
  <c r="B1443" i="15"/>
  <c r="B1442" i="15"/>
  <c r="B1441" i="15"/>
  <c r="B1440" i="15"/>
  <c r="B1439" i="15"/>
  <c r="B1438" i="15"/>
  <c r="B1437" i="15"/>
  <c r="B1436" i="15"/>
  <c r="B1435" i="15"/>
  <c r="B1434" i="15"/>
  <c r="B1433" i="15"/>
  <c r="B1432" i="15"/>
  <c r="B1431" i="15"/>
  <c r="B1430" i="15"/>
  <c r="B1429" i="15"/>
  <c r="B1428" i="15"/>
  <c r="B1427" i="15"/>
  <c r="B1426" i="15"/>
  <c r="B1425" i="15"/>
  <c r="B1424" i="15"/>
  <c r="B1423" i="15"/>
  <c r="B1422" i="15"/>
  <c r="B1421" i="15"/>
  <c r="B1420" i="15"/>
  <c r="B1419" i="15"/>
  <c r="B1418" i="15"/>
  <c r="B1417" i="15"/>
  <c r="B1416" i="15"/>
  <c r="B1415" i="15"/>
  <c r="B1414" i="15"/>
  <c r="B1413" i="15"/>
  <c r="B1412" i="15"/>
  <c r="B1411" i="15"/>
  <c r="B1410" i="15"/>
  <c r="B1409" i="15"/>
  <c r="B1408" i="15"/>
  <c r="B1407" i="15"/>
  <c r="B1406" i="15"/>
  <c r="B1405" i="15"/>
  <c r="B1404" i="15"/>
  <c r="B1403" i="15"/>
  <c r="B1402" i="15"/>
  <c r="B1401" i="15"/>
  <c r="B1400" i="15"/>
  <c r="B1399" i="15"/>
  <c r="B1398" i="15"/>
  <c r="B1397" i="15"/>
  <c r="B1396" i="15"/>
  <c r="B1395" i="15"/>
  <c r="B1394" i="15"/>
  <c r="B1393" i="15"/>
  <c r="B1392" i="15"/>
  <c r="B1391" i="15"/>
  <c r="B1390" i="15"/>
  <c r="B1389" i="15"/>
  <c r="B1388" i="15"/>
  <c r="B1387" i="15"/>
  <c r="B1386" i="15"/>
  <c r="B1385" i="15"/>
  <c r="B1384" i="15"/>
  <c r="B1383" i="15"/>
  <c r="B1382" i="15"/>
  <c r="B1381" i="15"/>
  <c r="B1380" i="15"/>
  <c r="B1379" i="15"/>
  <c r="B1378" i="15"/>
  <c r="B1377" i="15"/>
  <c r="B1376" i="15"/>
  <c r="B1375" i="15"/>
  <c r="B1374" i="15"/>
  <c r="B1373" i="15"/>
  <c r="B1372" i="15"/>
  <c r="B1371" i="15"/>
  <c r="B1370" i="15"/>
  <c r="B1369" i="15"/>
  <c r="B1368" i="15"/>
  <c r="B1367" i="15"/>
  <c r="B1366" i="15"/>
  <c r="B1365" i="15"/>
  <c r="B1364" i="15"/>
  <c r="B1363" i="15"/>
  <c r="B1362" i="15"/>
  <c r="B1361" i="15"/>
  <c r="B1360" i="15"/>
  <c r="B1359" i="15"/>
  <c r="B1358" i="15"/>
  <c r="B1357" i="15"/>
  <c r="B1356" i="15"/>
  <c r="B1355" i="15"/>
  <c r="B1354" i="15"/>
  <c r="B1353" i="15"/>
  <c r="B1352" i="15"/>
  <c r="B1351" i="15"/>
  <c r="B1350" i="15"/>
  <c r="B1349" i="15"/>
  <c r="B1348" i="15"/>
  <c r="B1347" i="15"/>
  <c r="B1346" i="15"/>
  <c r="B1345" i="15"/>
  <c r="B1344" i="15"/>
  <c r="B1343" i="15"/>
  <c r="B1342" i="15"/>
  <c r="B1341" i="15"/>
  <c r="B1340" i="15"/>
  <c r="B1339" i="15"/>
  <c r="B1338" i="15"/>
  <c r="B1337" i="15"/>
  <c r="B1336" i="15"/>
  <c r="B1335" i="15"/>
  <c r="B1334" i="15"/>
  <c r="B1333" i="15"/>
  <c r="B1332" i="15"/>
  <c r="B1331" i="15"/>
  <c r="B1330" i="15"/>
  <c r="B1329" i="15"/>
  <c r="B1328" i="15"/>
  <c r="B1327" i="15"/>
  <c r="B1326" i="15"/>
  <c r="B1325" i="15"/>
  <c r="B1324" i="15"/>
  <c r="B1323" i="15"/>
  <c r="B1322" i="15"/>
  <c r="B1321" i="15"/>
  <c r="B1320" i="15"/>
  <c r="B1319" i="15"/>
  <c r="B1318" i="15"/>
  <c r="B1317" i="15"/>
  <c r="B1316" i="15"/>
  <c r="B1315" i="15"/>
  <c r="B1314" i="15"/>
  <c r="B1313" i="15"/>
  <c r="B1312" i="15"/>
  <c r="B1311" i="15"/>
  <c r="B1310" i="15"/>
  <c r="B1309" i="15"/>
  <c r="B1308" i="15"/>
  <c r="B1307" i="15"/>
  <c r="B1306" i="15"/>
  <c r="B1305" i="15"/>
  <c r="B1304" i="15"/>
  <c r="B1303" i="15"/>
  <c r="B1302" i="15"/>
  <c r="B1301" i="15"/>
  <c r="B1300" i="15"/>
  <c r="B1299" i="15"/>
  <c r="B1298" i="15"/>
  <c r="B1297" i="15"/>
  <c r="B1296" i="15"/>
  <c r="B1295" i="15"/>
  <c r="B1294" i="15"/>
  <c r="B1293" i="15"/>
  <c r="B1292" i="15"/>
  <c r="B1291" i="15"/>
  <c r="B1290" i="15"/>
  <c r="B1289" i="15"/>
  <c r="B1288" i="15"/>
  <c r="B1287" i="15"/>
  <c r="B1286" i="15"/>
  <c r="B1285" i="15"/>
  <c r="B1284" i="15"/>
  <c r="B1283" i="15"/>
  <c r="B1282" i="15"/>
  <c r="B1281" i="15"/>
  <c r="B1280" i="15"/>
  <c r="B1279" i="15"/>
  <c r="B1278" i="15"/>
  <c r="B1277" i="15"/>
  <c r="B1276" i="15"/>
  <c r="B1275" i="15"/>
  <c r="B1274" i="15"/>
  <c r="B1273" i="15"/>
  <c r="B1272" i="15"/>
  <c r="B1271" i="15"/>
  <c r="B1270" i="15"/>
  <c r="B1269" i="15"/>
  <c r="B1268" i="15"/>
  <c r="B1267" i="15"/>
  <c r="B1266" i="15"/>
  <c r="B1265" i="15"/>
  <c r="B1264" i="15"/>
  <c r="B1263" i="15"/>
  <c r="B1262" i="15"/>
  <c r="B1261" i="15"/>
  <c r="B1260" i="15"/>
  <c r="B1259" i="15"/>
  <c r="B1258" i="15"/>
  <c r="B1257" i="15"/>
  <c r="B1256" i="15"/>
  <c r="B1255" i="15"/>
  <c r="B1254" i="15"/>
  <c r="B1253" i="15"/>
  <c r="B1252" i="15"/>
  <c r="B1251" i="15"/>
  <c r="B1250" i="15"/>
  <c r="B1249" i="15"/>
  <c r="B1248" i="15"/>
  <c r="B1247" i="15"/>
  <c r="B1246" i="15"/>
  <c r="B1245" i="15"/>
  <c r="B1244" i="15"/>
  <c r="B1243" i="15"/>
  <c r="B1242" i="15"/>
  <c r="B1241" i="15"/>
  <c r="B1240" i="15"/>
  <c r="B1239" i="15"/>
  <c r="B1238" i="15"/>
  <c r="B1237" i="15"/>
  <c r="B1236" i="15"/>
  <c r="B1235" i="15"/>
  <c r="B1234" i="15"/>
  <c r="B1233" i="15"/>
  <c r="B1232" i="15"/>
  <c r="B1231" i="15"/>
  <c r="B1230" i="15"/>
  <c r="B1229" i="15"/>
  <c r="B1228" i="15"/>
  <c r="B1227" i="15"/>
  <c r="B1226" i="15"/>
  <c r="B1225" i="15"/>
  <c r="B1224" i="15"/>
  <c r="B1223" i="15"/>
  <c r="B1222" i="15"/>
  <c r="B1221" i="15"/>
  <c r="B1220" i="15"/>
  <c r="B1219" i="15"/>
  <c r="B1218" i="15"/>
  <c r="B1217" i="15"/>
  <c r="B1216" i="15"/>
  <c r="B1215" i="15"/>
  <c r="B1214" i="15"/>
  <c r="B1213" i="15"/>
  <c r="B1212" i="15"/>
  <c r="B1211" i="15"/>
  <c r="B1210" i="15"/>
  <c r="B1209" i="15"/>
  <c r="B1208" i="15"/>
  <c r="B1207" i="15"/>
  <c r="B1206" i="15"/>
  <c r="B1205" i="15"/>
  <c r="B1204" i="15"/>
  <c r="B1203" i="15"/>
  <c r="B1202" i="15"/>
  <c r="B1201" i="15"/>
  <c r="B1200" i="15"/>
  <c r="B1199" i="15"/>
  <c r="B1198" i="15"/>
  <c r="B1197" i="15"/>
  <c r="B1196" i="15"/>
  <c r="B1195" i="15"/>
  <c r="B1194" i="15"/>
  <c r="B1193" i="15"/>
  <c r="B1192" i="15"/>
  <c r="B1191" i="15"/>
  <c r="B1190" i="15"/>
  <c r="B1189" i="15"/>
  <c r="B1188" i="15"/>
  <c r="B1187" i="15"/>
  <c r="B1186" i="15"/>
  <c r="B1185" i="15"/>
  <c r="B1184" i="15"/>
  <c r="B1183" i="15"/>
  <c r="B1182" i="15"/>
  <c r="B1181" i="15"/>
  <c r="B1180" i="15"/>
  <c r="B1179" i="15"/>
  <c r="B1178" i="15"/>
  <c r="B1177" i="15"/>
  <c r="B1176" i="15"/>
  <c r="B1175" i="15"/>
  <c r="B1174" i="15"/>
  <c r="B1173" i="15"/>
  <c r="B1172" i="15"/>
  <c r="B1171" i="15"/>
  <c r="B1170" i="15"/>
  <c r="B1169" i="15"/>
  <c r="B1168" i="15"/>
  <c r="B1167" i="15"/>
  <c r="B1166" i="15"/>
  <c r="B1165" i="15"/>
  <c r="B1164" i="15"/>
  <c r="B1163" i="15"/>
  <c r="B1162" i="15"/>
  <c r="B1161" i="15"/>
  <c r="B1160" i="15"/>
  <c r="B1159" i="15"/>
  <c r="B1158" i="15"/>
  <c r="B1157" i="15"/>
  <c r="B1156" i="15"/>
  <c r="B1155" i="15"/>
  <c r="B1154" i="15"/>
  <c r="B1153" i="15"/>
  <c r="B1152" i="15"/>
  <c r="B1151" i="15"/>
  <c r="B1150" i="15"/>
  <c r="B1149" i="15"/>
  <c r="B1148" i="15"/>
  <c r="B1147" i="15"/>
  <c r="B1146" i="15"/>
  <c r="B1145" i="15"/>
  <c r="B1144" i="15"/>
  <c r="B1143" i="15"/>
  <c r="B1142" i="15"/>
  <c r="B1141" i="15"/>
  <c r="B1140" i="15"/>
  <c r="B1139" i="15"/>
  <c r="B1138" i="15"/>
  <c r="B1137" i="15"/>
  <c r="B1136" i="15"/>
  <c r="B1135" i="15"/>
  <c r="B1134" i="15"/>
  <c r="B1133" i="15"/>
  <c r="B1132" i="15"/>
  <c r="B1131" i="15"/>
  <c r="B1130" i="15"/>
  <c r="B1129" i="15"/>
  <c r="B1128" i="15"/>
  <c r="B1127" i="15"/>
  <c r="B1126" i="15"/>
  <c r="B1125" i="15"/>
  <c r="B1124" i="15"/>
  <c r="B1123" i="15"/>
  <c r="B1122" i="15"/>
  <c r="B1121" i="15"/>
  <c r="B1120" i="15"/>
  <c r="B1119" i="15"/>
  <c r="B1118" i="15"/>
  <c r="B1117" i="15"/>
  <c r="B1116" i="15"/>
  <c r="B1115" i="15"/>
  <c r="B1114" i="15"/>
  <c r="B1113" i="15"/>
  <c r="B1112" i="15"/>
  <c r="B1111" i="15"/>
  <c r="B1110" i="15"/>
  <c r="B1109" i="15"/>
  <c r="B1108" i="15"/>
  <c r="B1107" i="15"/>
  <c r="B1106" i="15"/>
  <c r="B1105" i="15"/>
  <c r="B1104" i="15"/>
  <c r="B1103" i="15"/>
  <c r="B1102" i="15"/>
  <c r="B1101" i="15"/>
  <c r="B1100" i="15"/>
  <c r="B1099" i="15"/>
  <c r="B1098" i="15"/>
  <c r="B1097" i="15"/>
  <c r="B1096" i="15"/>
  <c r="B1095" i="15"/>
  <c r="B1094" i="15"/>
  <c r="B1093" i="15"/>
  <c r="B1092" i="15"/>
  <c r="B1091" i="15"/>
  <c r="B1090" i="15"/>
  <c r="B1089" i="15"/>
  <c r="B1088" i="15"/>
  <c r="B1087" i="15"/>
  <c r="B1086" i="15"/>
  <c r="B1085" i="15"/>
  <c r="B1084" i="15"/>
  <c r="B1083" i="15"/>
  <c r="B1082" i="15"/>
  <c r="B1081" i="15"/>
  <c r="B1080" i="15"/>
  <c r="B1079" i="15"/>
  <c r="B1078" i="15"/>
  <c r="B1077" i="15"/>
  <c r="B1076" i="15"/>
  <c r="B1075" i="15"/>
  <c r="B1074" i="15"/>
  <c r="B1073" i="15"/>
  <c r="B1072" i="15"/>
  <c r="B1071" i="15"/>
  <c r="B1070" i="15"/>
  <c r="B1069" i="15"/>
  <c r="B1068" i="15"/>
  <c r="B1067" i="15"/>
  <c r="B1066" i="15"/>
  <c r="B1065" i="15"/>
  <c r="B1064" i="15"/>
  <c r="B1063" i="15"/>
  <c r="B1062" i="15"/>
  <c r="B1061" i="15"/>
  <c r="B1060" i="15"/>
  <c r="B1059" i="15"/>
  <c r="B1058" i="15"/>
  <c r="B1057" i="15"/>
  <c r="B1056" i="15"/>
  <c r="B1055" i="15"/>
  <c r="B1054" i="15"/>
  <c r="B1053" i="15"/>
  <c r="B1052" i="15"/>
  <c r="B1051" i="15"/>
  <c r="B1050" i="15"/>
  <c r="B1049" i="15"/>
  <c r="B1048" i="15"/>
  <c r="B1047" i="15"/>
  <c r="B1046" i="15"/>
  <c r="B1045" i="15"/>
  <c r="B1044" i="15"/>
  <c r="B1043" i="15"/>
  <c r="B1042" i="15"/>
  <c r="B1041" i="15"/>
  <c r="B1040" i="15"/>
  <c r="B1039" i="15"/>
  <c r="B1038" i="15"/>
  <c r="B1037" i="15"/>
  <c r="B1036" i="15"/>
  <c r="B1035" i="15"/>
  <c r="B1034" i="15"/>
  <c r="B1033" i="15"/>
  <c r="B1032" i="15"/>
  <c r="B1031" i="15"/>
  <c r="B1030" i="15"/>
  <c r="B1029" i="15"/>
  <c r="B1028" i="15"/>
  <c r="B1027" i="15"/>
  <c r="B1026" i="15"/>
  <c r="B1025" i="15"/>
  <c r="B1024" i="15"/>
  <c r="B1023" i="15"/>
  <c r="B1022" i="15"/>
  <c r="B1021" i="15"/>
  <c r="B1020" i="15"/>
  <c r="B1019" i="15"/>
  <c r="B1018" i="15"/>
  <c r="B1017" i="15"/>
  <c r="B1016" i="15"/>
  <c r="B1015" i="15"/>
  <c r="B1014" i="15"/>
  <c r="B1013" i="15"/>
  <c r="B1012" i="15"/>
  <c r="B1011" i="15"/>
  <c r="B1010" i="15"/>
  <c r="B1009" i="15"/>
  <c r="B1008" i="15"/>
  <c r="B1007" i="15"/>
  <c r="B1006" i="15"/>
  <c r="B1005" i="15"/>
  <c r="B1004" i="15"/>
  <c r="B1003" i="15"/>
  <c r="B1002" i="15"/>
  <c r="B1001" i="15"/>
  <c r="B1000" i="15"/>
  <c r="B999" i="15"/>
  <c r="B998" i="15"/>
  <c r="B997" i="15"/>
  <c r="B996" i="15"/>
  <c r="B995" i="15"/>
  <c r="B994" i="15"/>
  <c r="B993" i="15"/>
  <c r="B992" i="15"/>
  <c r="B991" i="15"/>
  <c r="B990" i="15"/>
  <c r="B989" i="15"/>
  <c r="B988" i="15"/>
  <c r="B987" i="15"/>
  <c r="B986" i="15"/>
  <c r="B985" i="15"/>
  <c r="B984" i="15"/>
  <c r="B983" i="15"/>
  <c r="B982" i="15"/>
  <c r="B981" i="15"/>
  <c r="B980" i="15"/>
  <c r="B979" i="15"/>
  <c r="B978" i="15"/>
  <c r="B977" i="15"/>
  <c r="B976" i="15"/>
  <c r="B975" i="15"/>
  <c r="B974" i="15"/>
  <c r="B973" i="15"/>
  <c r="B972" i="15"/>
  <c r="B971" i="15"/>
  <c r="B970" i="15"/>
  <c r="B969" i="15"/>
  <c r="B968" i="15"/>
  <c r="B967" i="15"/>
  <c r="B966" i="15"/>
  <c r="B965" i="15"/>
  <c r="B964" i="15"/>
  <c r="B963" i="15"/>
  <c r="B962" i="15"/>
  <c r="B961" i="15"/>
  <c r="B960" i="15"/>
  <c r="B959" i="15"/>
  <c r="B958" i="15"/>
  <c r="B957" i="15"/>
  <c r="B956" i="15"/>
  <c r="B955" i="15"/>
  <c r="B954" i="15"/>
  <c r="B953" i="15"/>
  <c r="B952" i="15"/>
  <c r="B951" i="15"/>
  <c r="B950" i="15"/>
  <c r="B949" i="15"/>
  <c r="B948" i="15"/>
  <c r="B947" i="15"/>
  <c r="B946" i="15"/>
  <c r="B945" i="15"/>
  <c r="B944" i="15"/>
  <c r="B943" i="15"/>
  <c r="B942" i="15"/>
  <c r="B941" i="15"/>
  <c r="B940" i="15"/>
  <c r="B939" i="15"/>
  <c r="B938" i="15"/>
  <c r="B937" i="15"/>
  <c r="B936" i="15"/>
  <c r="B935" i="15"/>
  <c r="B934" i="15"/>
  <c r="B933" i="15"/>
  <c r="B932" i="15"/>
  <c r="B931" i="15"/>
  <c r="B930" i="15"/>
  <c r="B929" i="15"/>
  <c r="B928" i="15"/>
  <c r="B927" i="15"/>
  <c r="B926" i="15"/>
  <c r="B925" i="15"/>
  <c r="B924" i="15"/>
  <c r="B923" i="15"/>
  <c r="B922" i="15"/>
  <c r="B921" i="15"/>
  <c r="B920" i="15"/>
  <c r="B919" i="15"/>
  <c r="B918" i="15"/>
  <c r="B917" i="15"/>
  <c r="B916" i="15"/>
  <c r="B915" i="15"/>
  <c r="B914" i="15"/>
  <c r="B913" i="15"/>
  <c r="B912" i="15"/>
  <c r="B911" i="15"/>
  <c r="B910" i="15"/>
  <c r="B909" i="15"/>
  <c r="B908" i="15"/>
  <c r="B907" i="15"/>
  <c r="B906" i="15"/>
  <c r="B905" i="15"/>
  <c r="B904" i="15"/>
  <c r="B903" i="15"/>
  <c r="B902" i="15"/>
  <c r="B901" i="15"/>
  <c r="B900" i="15"/>
  <c r="B899" i="15"/>
  <c r="B898" i="15"/>
  <c r="B897" i="15"/>
  <c r="B896" i="15"/>
  <c r="B895" i="15"/>
  <c r="B894" i="15"/>
  <c r="B893" i="15"/>
  <c r="B892" i="15"/>
  <c r="B891" i="15"/>
  <c r="B890" i="15"/>
  <c r="B889" i="15"/>
  <c r="B888" i="15"/>
  <c r="B887" i="15"/>
  <c r="B886" i="15"/>
  <c r="B885" i="15"/>
  <c r="B884" i="15"/>
  <c r="B883" i="15"/>
  <c r="B882" i="15"/>
  <c r="B881" i="15"/>
  <c r="B880" i="15"/>
  <c r="B879" i="15"/>
  <c r="B878" i="15"/>
  <c r="B877" i="15"/>
  <c r="B876" i="15"/>
  <c r="B875" i="15"/>
  <c r="B874" i="15"/>
  <c r="B873" i="15"/>
  <c r="B872" i="15"/>
  <c r="B871" i="15"/>
  <c r="B870" i="15"/>
  <c r="B869" i="15"/>
  <c r="B868" i="15"/>
  <c r="B867" i="15"/>
  <c r="B866" i="15"/>
  <c r="B865" i="15"/>
  <c r="B864" i="15"/>
  <c r="B863" i="15"/>
  <c r="B862" i="15"/>
  <c r="B861" i="15"/>
  <c r="B860" i="15"/>
  <c r="B859" i="15"/>
  <c r="B858" i="15"/>
  <c r="B857" i="15"/>
  <c r="B856" i="15"/>
  <c r="B855" i="15"/>
  <c r="B854" i="15"/>
  <c r="B853" i="15"/>
  <c r="B852" i="15"/>
  <c r="B851" i="15"/>
  <c r="B850" i="15"/>
  <c r="B849" i="15"/>
  <c r="B848" i="15"/>
  <c r="B847" i="15"/>
  <c r="B846" i="15"/>
  <c r="B845" i="15"/>
  <c r="B844" i="15"/>
  <c r="B843" i="15"/>
  <c r="B842" i="15"/>
  <c r="B841" i="15"/>
  <c r="B840" i="15"/>
  <c r="B839" i="15"/>
  <c r="B838" i="15"/>
  <c r="B837" i="15"/>
  <c r="B836" i="15"/>
  <c r="B835" i="15"/>
  <c r="B834" i="15"/>
  <c r="B833" i="15"/>
  <c r="B832" i="15"/>
  <c r="B831" i="15"/>
  <c r="B830" i="15"/>
  <c r="B829" i="15"/>
  <c r="B828" i="15"/>
  <c r="B827" i="15"/>
  <c r="B826" i="15"/>
  <c r="B825" i="15"/>
  <c r="B824" i="15"/>
  <c r="B823" i="15"/>
  <c r="B822" i="15"/>
  <c r="B821" i="15"/>
  <c r="B820" i="15"/>
  <c r="B819" i="15"/>
  <c r="B818" i="15"/>
  <c r="B817" i="15"/>
  <c r="B816" i="15"/>
  <c r="B815" i="15"/>
  <c r="B814" i="15"/>
  <c r="B813" i="15"/>
  <c r="B812" i="15"/>
  <c r="B811" i="15"/>
  <c r="B810" i="15"/>
  <c r="B809" i="15"/>
  <c r="B808" i="15"/>
  <c r="B807" i="15"/>
  <c r="B806" i="15"/>
  <c r="B805" i="15"/>
  <c r="B804" i="15"/>
  <c r="B803" i="15"/>
  <c r="B802" i="15"/>
  <c r="B801" i="15"/>
  <c r="B800" i="15"/>
  <c r="B799" i="15"/>
  <c r="B798" i="15"/>
  <c r="B797" i="15"/>
  <c r="B796" i="15"/>
  <c r="B795" i="15"/>
  <c r="B794" i="15"/>
  <c r="B793" i="15"/>
  <c r="B792" i="15"/>
  <c r="B791" i="15"/>
  <c r="B790" i="15"/>
  <c r="B789" i="15"/>
  <c r="B788" i="15"/>
  <c r="B787" i="15"/>
  <c r="B786" i="15"/>
  <c r="B785" i="15"/>
  <c r="B784" i="15"/>
  <c r="B783" i="15"/>
  <c r="B782" i="15"/>
  <c r="B781" i="15"/>
  <c r="B780" i="15"/>
  <c r="B779" i="15"/>
  <c r="B778" i="15"/>
  <c r="B777" i="15"/>
  <c r="B776" i="15"/>
  <c r="B775" i="15"/>
  <c r="B774" i="15"/>
  <c r="B773" i="15"/>
  <c r="B772" i="15"/>
  <c r="B771" i="15"/>
  <c r="B770" i="15"/>
  <c r="B769" i="15"/>
  <c r="B768" i="15"/>
  <c r="B767" i="15"/>
  <c r="B766" i="15"/>
  <c r="B765" i="15"/>
  <c r="B764" i="15"/>
  <c r="B763" i="15"/>
  <c r="B762" i="15"/>
  <c r="B761" i="15"/>
  <c r="B760" i="15"/>
  <c r="B759" i="15"/>
  <c r="B758" i="15"/>
  <c r="B757" i="15"/>
  <c r="B756" i="15"/>
  <c r="B755" i="15"/>
  <c r="B754" i="15"/>
  <c r="B753" i="15"/>
  <c r="B752" i="15"/>
  <c r="B751" i="15"/>
  <c r="B750" i="15"/>
  <c r="B749" i="15"/>
  <c r="B748" i="15"/>
  <c r="B747" i="15"/>
  <c r="B746" i="15"/>
  <c r="B745" i="15"/>
  <c r="B744" i="15"/>
  <c r="B743" i="15"/>
  <c r="B742" i="15"/>
  <c r="B741" i="15"/>
  <c r="B740" i="15"/>
  <c r="B739" i="15"/>
  <c r="B738" i="15"/>
  <c r="B737" i="15"/>
  <c r="B736" i="15"/>
  <c r="B735" i="15"/>
  <c r="B734" i="15"/>
  <c r="B733" i="15"/>
  <c r="B732" i="15"/>
  <c r="B731" i="15"/>
  <c r="B730" i="15"/>
  <c r="B729" i="15"/>
  <c r="B728" i="15"/>
  <c r="B727" i="15"/>
  <c r="B726" i="15"/>
  <c r="B725" i="15"/>
  <c r="B724" i="15"/>
  <c r="B723" i="15"/>
  <c r="B722" i="15"/>
  <c r="B721" i="15"/>
  <c r="B720" i="15"/>
  <c r="B719" i="15"/>
  <c r="B718" i="15"/>
  <c r="B717" i="15"/>
  <c r="B716" i="15"/>
  <c r="B715" i="15"/>
  <c r="B714" i="15"/>
  <c r="B713" i="15"/>
  <c r="B712" i="15"/>
  <c r="B711" i="15"/>
  <c r="B710" i="15"/>
  <c r="B709" i="15"/>
  <c r="B708" i="15"/>
  <c r="B707" i="15"/>
  <c r="B706" i="15"/>
  <c r="B705" i="15"/>
  <c r="B704" i="15"/>
  <c r="B703" i="15"/>
  <c r="B702" i="15"/>
  <c r="B701" i="15"/>
  <c r="B700" i="15"/>
  <c r="B699" i="15"/>
  <c r="B698" i="15"/>
  <c r="B697" i="15"/>
  <c r="B696" i="15"/>
  <c r="B695" i="15"/>
  <c r="B694" i="15"/>
  <c r="B693" i="15"/>
  <c r="B692" i="15"/>
  <c r="B691" i="15"/>
  <c r="B690" i="15"/>
  <c r="B689" i="15"/>
  <c r="B688" i="15"/>
  <c r="B687" i="15"/>
  <c r="B686" i="15"/>
  <c r="B685" i="15"/>
  <c r="B684" i="15"/>
  <c r="B683" i="15"/>
  <c r="B682" i="15"/>
  <c r="B681" i="15"/>
  <c r="B680" i="15"/>
  <c r="B679" i="15"/>
  <c r="B678" i="15"/>
  <c r="B677" i="15"/>
  <c r="B676" i="15"/>
  <c r="B675" i="15"/>
  <c r="B674" i="15"/>
  <c r="B673" i="15"/>
  <c r="B672" i="15"/>
  <c r="B671" i="15"/>
  <c r="B670" i="15"/>
  <c r="B669" i="15"/>
  <c r="B668" i="15"/>
  <c r="B667" i="15"/>
  <c r="B666" i="15"/>
  <c r="B665" i="15"/>
  <c r="B664" i="15"/>
  <c r="B663" i="15"/>
  <c r="B662" i="15"/>
  <c r="B661" i="15"/>
  <c r="B660" i="15"/>
  <c r="B659" i="15"/>
  <c r="B658" i="15"/>
  <c r="B657" i="15"/>
  <c r="B656" i="15"/>
  <c r="B655" i="15"/>
  <c r="B654" i="15"/>
  <c r="B653" i="15"/>
  <c r="B652" i="15"/>
  <c r="B651" i="15"/>
  <c r="B650" i="15"/>
  <c r="B649" i="15"/>
  <c r="B648" i="15"/>
  <c r="B647" i="15"/>
  <c r="B646" i="15"/>
  <c r="B645" i="15"/>
  <c r="B644" i="15"/>
  <c r="B643" i="15"/>
  <c r="B642" i="15"/>
  <c r="B641" i="15"/>
  <c r="B640" i="15"/>
  <c r="B639" i="15"/>
  <c r="B638" i="15"/>
  <c r="B637" i="15"/>
  <c r="B636" i="15"/>
  <c r="B635" i="15"/>
  <c r="B634" i="15"/>
  <c r="B633" i="15"/>
  <c r="B632" i="15"/>
  <c r="B631" i="15"/>
  <c r="B630" i="15"/>
  <c r="B629" i="15"/>
  <c r="B628" i="15"/>
  <c r="B627" i="15"/>
  <c r="B626" i="15"/>
  <c r="B625" i="15"/>
  <c r="B624" i="15"/>
  <c r="B623" i="15"/>
  <c r="B622" i="15"/>
  <c r="B621" i="15"/>
  <c r="B620" i="15"/>
  <c r="B619" i="15"/>
  <c r="B618" i="15"/>
  <c r="B617" i="15"/>
  <c r="B616" i="15"/>
  <c r="B615" i="15"/>
  <c r="B614" i="15"/>
  <c r="B613" i="15"/>
  <c r="B612" i="15"/>
  <c r="B611" i="15"/>
  <c r="B610" i="15"/>
  <c r="B609" i="15"/>
  <c r="B608" i="15"/>
  <c r="B607" i="15"/>
  <c r="B606" i="15"/>
  <c r="B605" i="15"/>
  <c r="B604" i="15"/>
  <c r="B603" i="15"/>
  <c r="B602" i="15"/>
  <c r="B601" i="15"/>
  <c r="B600" i="15"/>
  <c r="B599" i="15"/>
  <c r="B598" i="15"/>
  <c r="B597" i="15"/>
  <c r="B596" i="15"/>
  <c r="B595" i="15"/>
  <c r="B594" i="15"/>
  <c r="B593" i="15"/>
  <c r="B592" i="15"/>
  <c r="B591" i="15"/>
  <c r="B590" i="15"/>
  <c r="B589" i="15"/>
  <c r="B588" i="15"/>
  <c r="B587" i="15"/>
  <c r="B586" i="15"/>
  <c r="B585" i="15"/>
  <c r="B584" i="15"/>
  <c r="B583" i="15"/>
  <c r="B582" i="15"/>
  <c r="B581" i="15"/>
  <c r="B580" i="15"/>
  <c r="B579" i="15"/>
  <c r="B578" i="15"/>
  <c r="B577" i="15"/>
  <c r="B576" i="15"/>
  <c r="B575" i="15"/>
  <c r="B574" i="15"/>
  <c r="B573" i="15"/>
  <c r="B572" i="15"/>
  <c r="B571" i="15"/>
  <c r="B570" i="15"/>
  <c r="B569" i="15"/>
  <c r="B568" i="15"/>
  <c r="B567" i="15"/>
  <c r="B566" i="15"/>
  <c r="B565" i="15"/>
  <c r="B564" i="15"/>
  <c r="B563" i="15"/>
  <c r="B562" i="15"/>
  <c r="B561" i="15"/>
  <c r="B560" i="15"/>
  <c r="B559" i="15"/>
  <c r="B558" i="15"/>
  <c r="B557" i="15"/>
  <c r="B556" i="15"/>
  <c r="B555" i="15"/>
  <c r="B554" i="15"/>
  <c r="B553" i="15"/>
  <c r="B552" i="15"/>
  <c r="B551" i="15"/>
  <c r="B550" i="15"/>
  <c r="B549" i="15"/>
  <c r="B548" i="15"/>
  <c r="B547" i="15"/>
  <c r="B546" i="15"/>
  <c r="B545" i="15"/>
  <c r="B544" i="15"/>
  <c r="B543" i="15"/>
  <c r="B542" i="15"/>
  <c r="B541" i="15"/>
  <c r="B540" i="15"/>
  <c r="B539" i="15"/>
  <c r="B538" i="15"/>
  <c r="B537" i="15"/>
  <c r="B536" i="15"/>
  <c r="B535" i="15"/>
  <c r="B534" i="15"/>
  <c r="B533" i="15"/>
  <c r="B532" i="15"/>
  <c r="B531" i="15"/>
  <c r="B530" i="15"/>
  <c r="B529" i="15"/>
  <c r="B528" i="15"/>
  <c r="B527" i="15"/>
  <c r="B526" i="15"/>
  <c r="B525" i="15"/>
  <c r="B524" i="15"/>
  <c r="B523" i="15"/>
  <c r="B522" i="15"/>
  <c r="B521" i="15"/>
  <c r="B520" i="15"/>
  <c r="B519" i="15"/>
  <c r="B518" i="15"/>
  <c r="B517" i="15"/>
  <c r="B516" i="15"/>
  <c r="B515" i="15"/>
  <c r="B514" i="15"/>
  <c r="B513" i="15"/>
  <c r="B512" i="15"/>
  <c r="B511" i="15"/>
  <c r="B510" i="15"/>
  <c r="B509" i="15"/>
  <c r="B508" i="15"/>
  <c r="B507" i="15"/>
  <c r="B506" i="15"/>
  <c r="B505" i="15"/>
  <c r="B504" i="15"/>
  <c r="B503" i="15"/>
  <c r="B502" i="15"/>
  <c r="B501" i="15"/>
  <c r="B500" i="15"/>
  <c r="B499" i="15"/>
  <c r="B498" i="15"/>
  <c r="B497" i="15"/>
  <c r="B496" i="15"/>
  <c r="B495" i="15"/>
  <c r="B494" i="15"/>
  <c r="B493" i="15"/>
  <c r="B492" i="15"/>
  <c r="B491" i="15"/>
  <c r="B490" i="15"/>
  <c r="B489" i="15"/>
  <c r="B488" i="15"/>
  <c r="B487" i="15"/>
  <c r="B486" i="15"/>
  <c r="B485" i="15"/>
  <c r="B484" i="15"/>
  <c r="B483" i="15"/>
  <c r="B482" i="15"/>
  <c r="B481" i="15"/>
  <c r="B480" i="15"/>
  <c r="B479" i="15"/>
  <c r="B478" i="15"/>
  <c r="B477" i="15"/>
  <c r="B476" i="15"/>
  <c r="B475" i="15"/>
  <c r="B474" i="15"/>
  <c r="B473" i="15"/>
  <c r="B472" i="15"/>
  <c r="B471" i="15"/>
  <c r="B470" i="15"/>
  <c r="B469" i="15"/>
  <c r="B468" i="15"/>
  <c r="B467" i="15"/>
  <c r="B466" i="15"/>
  <c r="B465" i="15"/>
  <c r="B464" i="15"/>
  <c r="B463" i="15"/>
  <c r="B462" i="15"/>
  <c r="B461" i="15"/>
  <c r="B460" i="15"/>
  <c r="B459" i="15"/>
  <c r="B458" i="15"/>
  <c r="B457" i="15"/>
  <c r="B456" i="15"/>
  <c r="B455" i="15"/>
  <c r="B454" i="15"/>
  <c r="B453" i="15"/>
  <c r="B452" i="15"/>
  <c r="B451" i="15"/>
  <c r="B450" i="15"/>
  <c r="B449" i="15"/>
  <c r="B448" i="15"/>
  <c r="B447" i="15"/>
  <c r="B446" i="15"/>
  <c r="B445" i="15"/>
  <c r="B444" i="15"/>
  <c r="B443" i="15"/>
  <c r="B442" i="15"/>
  <c r="B441" i="15"/>
  <c r="B440" i="15"/>
  <c r="B439" i="15"/>
  <c r="B438" i="15"/>
  <c r="B437" i="15"/>
  <c r="B436" i="15"/>
  <c r="B435" i="15"/>
  <c r="B434" i="15"/>
  <c r="B433" i="15"/>
  <c r="B432" i="15"/>
  <c r="B431" i="15"/>
  <c r="B430" i="15"/>
  <c r="B429" i="15"/>
  <c r="B428" i="15"/>
  <c r="B427" i="15"/>
  <c r="B426" i="15"/>
  <c r="B425" i="15"/>
  <c r="B424" i="15"/>
  <c r="B423" i="15"/>
  <c r="B422" i="15"/>
  <c r="B421" i="15"/>
  <c r="B420" i="15"/>
  <c r="B419" i="15"/>
  <c r="B418" i="15"/>
  <c r="B417" i="15"/>
  <c r="B416" i="15"/>
  <c r="B415" i="15"/>
  <c r="B414" i="15"/>
  <c r="B413" i="15"/>
  <c r="B412" i="15"/>
  <c r="B411" i="15"/>
  <c r="B410" i="15"/>
  <c r="B409" i="15"/>
  <c r="B408" i="15"/>
  <c r="B407" i="15"/>
  <c r="B406" i="15"/>
  <c r="B405" i="15"/>
  <c r="B404" i="15"/>
  <c r="B403" i="15"/>
  <c r="B402" i="15"/>
  <c r="B401" i="15"/>
  <c r="B400" i="15"/>
  <c r="B399" i="15"/>
  <c r="B398" i="15"/>
  <c r="B397" i="15"/>
  <c r="B396" i="15"/>
  <c r="B395" i="15"/>
  <c r="B394" i="15"/>
  <c r="B393" i="15"/>
  <c r="B392" i="15"/>
  <c r="B391" i="15"/>
  <c r="B390" i="15"/>
  <c r="B389" i="15"/>
  <c r="B388" i="15"/>
  <c r="B387" i="15"/>
  <c r="B386" i="15"/>
  <c r="B385" i="15"/>
  <c r="B384" i="15"/>
  <c r="B383" i="15"/>
  <c r="B382" i="15"/>
  <c r="B381" i="15"/>
  <c r="B380" i="15"/>
  <c r="B379" i="15"/>
  <c r="B378" i="15"/>
  <c r="B377" i="15"/>
  <c r="B376" i="15"/>
  <c r="B375" i="15"/>
  <c r="B374" i="15"/>
  <c r="B373" i="15"/>
  <c r="B372" i="15"/>
  <c r="B371" i="15"/>
  <c r="B370" i="15"/>
  <c r="B369" i="15"/>
  <c r="B368" i="15"/>
  <c r="B367" i="15"/>
  <c r="B366" i="15"/>
  <c r="B365" i="15"/>
  <c r="B364" i="15"/>
  <c r="B363" i="15"/>
  <c r="B362" i="15"/>
  <c r="B361" i="15"/>
  <c r="B360" i="15"/>
  <c r="B359" i="15"/>
  <c r="B358" i="15"/>
  <c r="B357" i="15"/>
  <c r="B356" i="15"/>
  <c r="B355" i="15"/>
  <c r="B354" i="15"/>
  <c r="B353" i="15"/>
  <c r="B352" i="15"/>
  <c r="B351" i="15"/>
  <c r="B350" i="15"/>
  <c r="B349" i="15"/>
  <c r="B348" i="15"/>
  <c r="B347" i="15"/>
  <c r="B346" i="15"/>
  <c r="B345" i="15"/>
  <c r="B344" i="15"/>
  <c r="B343" i="15"/>
  <c r="B342" i="15"/>
  <c r="B341" i="15"/>
  <c r="B340" i="15"/>
  <c r="B339" i="15"/>
  <c r="B338" i="15"/>
  <c r="B337" i="15"/>
  <c r="B336" i="15"/>
  <c r="B335" i="15"/>
  <c r="B334" i="15"/>
  <c r="B333" i="15"/>
  <c r="B332" i="15"/>
  <c r="B331" i="15"/>
  <c r="B330" i="15"/>
  <c r="B329" i="15"/>
  <c r="B328" i="15"/>
  <c r="B327" i="15"/>
  <c r="B326" i="15"/>
  <c r="B325" i="15"/>
  <c r="B324" i="15"/>
  <c r="B323" i="15"/>
  <c r="B322" i="15"/>
  <c r="B321" i="15"/>
  <c r="B320" i="15"/>
  <c r="B319" i="15"/>
  <c r="B318" i="15"/>
  <c r="B317" i="15"/>
  <c r="B316" i="15"/>
  <c r="B315" i="15"/>
  <c r="B314" i="15"/>
  <c r="B313" i="15"/>
  <c r="B312" i="15"/>
  <c r="B311" i="15"/>
  <c r="B310" i="15"/>
  <c r="B309" i="15"/>
  <c r="B308" i="15"/>
  <c r="B307" i="15"/>
  <c r="B306" i="15"/>
  <c r="B305" i="15"/>
  <c r="B304" i="15"/>
  <c r="B303" i="15"/>
  <c r="B302" i="15"/>
  <c r="B301" i="15"/>
  <c r="B300" i="15"/>
  <c r="B299" i="15"/>
  <c r="B298" i="15"/>
  <c r="B297" i="15"/>
  <c r="B296" i="15"/>
  <c r="B295" i="15"/>
  <c r="B294" i="15"/>
  <c r="B293" i="15"/>
  <c r="B292" i="15"/>
  <c r="B291" i="15"/>
  <c r="B290" i="15"/>
  <c r="B289" i="15"/>
  <c r="B288" i="15"/>
  <c r="B287" i="15"/>
  <c r="B286" i="15"/>
  <c r="B285" i="15"/>
  <c r="B284" i="15"/>
  <c r="B283" i="15"/>
  <c r="B282" i="15"/>
  <c r="B281" i="15"/>
  <c r="B280" i="15"/>
  <c r="B279" i="15"/>
  <c r="B278" i="15"/>
  <c r="B277" i="15"/>
  <c r="B276" i="15"/>
  <c r="B275" i="15"/>
  <c r="B274" i="15"/>
  <c r="B273" i="15"/>
  <c r="B272" i="15"/>
  <c r="B271" i="15"/>
  <c r="B270" i="15"/>
  <c r="B269" i="15"/>
  <c r="B268" i="15"/>
  <c r="B267" i="15"/>
  <c r="B266" i="15"/>
  <c r="B265" i="15"/>
  <c r="B264" i="15"/>
  <c r="B263" i="15"/>
  <c r="B262" i="15"/>
  <c r="B261" i="15"/>
  <c r="B260" i="15"/>
  <c r="B259" i="15"/>
  <c r="B258" i="15"/>
  <c r="B257" i="15"/>
  <c r="B256" i="15"/>
  <c r="B255" i="15"/>
  <c r="B254" i="15"/>
  <c r="B253" i="15"/>
  <c r="B252" i="15"/>
  <c r="B251" i="15"/>
  <c r="B250" i="15"/>
  <c r="B249" i="15"/>
  <c r="B248" i="15"/>
  <c r="B247" i="15"/>
  <c r="B246" i="15"/>
  <c r="B245" i="15"/>
  <c r="B244" i="15"/>
  <c r="B243" i="15"/>
  <c r="B242" i="15"/>
  <c r="B241" i="15"/>
  <c r="B240" i="15"/>
  <c r="B239" i="15"/>
  <c r="B238" i="15"/>
  <c r="B237" i="15"/>
  <c r="B236" i="15"/>
  <c r="B235" i="15"/>
  <c r="B234" i="15"/>
  <c r="B233" i="15"/>
  <c r="B232" i="15"/>
  <c r="B231" i="15"/>
  <c r="B230" i="15"/>
  <c r="B229" i="15"/>
  <c r="B228" i="15"/>
  <c r="B227" i="15"/>
  <c r="B226" i="15"/>
  <c r="B225" i="15"/>
  <c r="B224" i="15"/>
  <c r="B223" i="15"/>
  <c r="B222" i="15"/>
  <c r="B221" i="15"/>
  <c r="B220" i="15"/>
  <c r="B219" i="15"/>
  <c r="B218" i="15"/>
  <c r="B217" i="15"/>
  <c r="B216" i="15"/>
  <c r="B215" i="15"/>
  <c r="B214" i="15"/>
  <c r="B213" i="15"/>
  <c r="B212" i="15"/>
  <c r="B211" i="15"/>
  <c r="B210" i="15"/>
  <c r="B209" i="15"/>
  <c r="B208" i="15"/>
  <c r="B207" i="15"/>
  <c r="B206" i="15"/>
  <c r="B205" i="15"/>
  <c r="B204" i="15"/>
  <c r="B203" i="15"/>
  <c r="B202" i="15"/>
  <c r="B201" i="15"/>
  <c r="B200" i="15"/>
  <c r="B199" i="15"/>
  <c r="B198" i="15"/>
  <c r="B197" i="15"/>
  <c r="B196" i="15"/>
  <c r="B195" i="15"/>
  <c r="B194" i="15"/>
  <c r="B193" i="15"/>
  <c r="B192" i="15"/>
  <c r="B191" i="15"/>
  <c r="B190" i="15"/>
  <c r="B189" i="15"/>
  <c r="B188" i="15"/>
  <c r="B187" i="15"/>
  <c r="B186" i="15"/>
  <c r="B185" i="15"/>
  <c r="B184" i="15"/>
  <c r="B183" i="15"/>
  <c r="B182" i="15"/>
  <c r="B181" i="15"/>
  <c r="B180" i="15"/>
  <c r="B179" i="15"/>
  <c r="B178" i="15"/>
  <c r="B177" i="15"/>
  <c r="B176" i="15"/>
  <c r="B175" i="15"/>
  <c r="B174" i="15"/>
  <c r="B173" i="15"/>
  <c r="B172" i="15"/>
  <c r="B171" i="15"/>
  <c r="B170" i="15"/>
  <c r="B169" i="15"/>
  <c r="B168" i="15"/>
  <c r="B167" i="15"/>
  <c r="B166" i="15"/>
  <c r="B165" i="15"/>
  <c r="B164" i="15"/>
  <c r="B163" i="15"/>
  <c r="B162" i="15"/>
  <c r="B161" i="15"/>
  <c r="B160" i="15"/>
  <c r="B159" i="15"/>
  <c r="B158" i="15"/>
  <c r="B157" i="15"/>
  <c r="B156" i="15"/>
  <c r="B155" i="15"/>
  <c r="B154" i="15"/>
  <c r="B153" i="15"/>
  <c r="B152" i="15"/>
  <c r="B151" i="15"/>
  <c r="B150" i="15"/>
  <c r="B149" i="15"/>
  <c r="B148" i="15"/>
  <c r="B147" i="15"/>
  <c r="B146" i="15"/>
  <c r="B145" i="15"/>
  <c r="B144" i="15"/>
  <c r="B143" i="15"/>
  <c r="B142" i="15"/>
  <c r="B141" i="15"/>
  <c r="B140" i="15"/>
  <c r="B139" i="15"/>
  <c r="B138" i="15"/>
  <c r="B137" i="15"/>
  <c r="B136" i="15"/>
  <c r="B135" i="15"/>
  <c r="B134" i="15"/>
  <c r="B133" i="15"/>
  <c r="B132" i="15"/>
  <c r="B131" i="15"/>
  <c r="B130" i="15"/>
  <c r="B129" i="15"/>
  <c r="B128" i="15"/>
  <c r="B127" i="15"/>
  <c r="B126" i="15"/>
  <c r="B125" i="15"/>
  <c r="B124" i="15"/>
  <c r="B123" i="15"/>
  <c r="B122" i="15"/>
  <c r="B121" i="15"/>
  <c r="B120" i="15"/>
  <c r="B119" i="15"/>
  <c r="B118" i="15"/>
  <c r="B117" i="15"/>
  <c r="B116" i="15"/>
  <c r="B115" i="15"/>
  <c r="B114" i="15"/>
  <c r="B113" i="15"/>
  <c r="B112" i="15"/>
  <c r="B111" i="15"/>
  <c r="B110" i="15"/>
  <c r="B109" i="15"/>
  <c r="B108" i="15"/>
  <c r="B107" i="15"/>
  <c r="B106" i="15"/>
  <c r="B105" i="15"/>
  <c r="B104" i="15"/>
  <c r="B103" i="15"/>
  <c r="B102" i="15"/>
  <c r="B101" i="15"/>
  <c r="B100" i="15"/>
  <c r="B99" i="15"/>
  <c r="B98" i="15"/>
  <c r="B97" i="15"/>
  <c r="B96" i="15"/>
  <c r="B95" i="15"/>
  <c r="B94" i="15"/>
  <c r="B93" i="15"/>
  <c r="B92" i="15"/>
  <c r="B91" i="15"/>
  <c r="B90" i="15"/>
  <c r="B89" i="15"/>
  <c r="B88" i="15"/>
  <c r="B87" i="15"/>
  <c r="B86" i="15"/>
  <c r="B85" i="15"/>
  <c r="B84" i="15"/>
  <c r="B83" i="15"/>
  <c r="B82" i="15"/>
  <c r="B81" i="15"/>
  <c r="B80" i="15"/>
  <c r="B79" i="15"/>
  <c r="B78" i="15"/>
  <c r="B77" i="15"/>
  <c r="B76" i="15"/>
  <c r="B75" i="15"/>
  <c r="B74" i="15"/>
  <c r="B73" i="15"/>
  <c r="B72" i="15"/>
  <c r="B71" i="15"/>
  <c r="B70" i="15"/>
  <c r="B69" i="15"/>
  <c r="B68" i="15"/>
  <c r="B67" i="15"/>
  <c r="B66" i="15"/>
  <c r="B65" i="15"/>
  <c r="B64" i="15"/>
  <c r="B63" i="15"/>
  <c r="B62" i="15"/>
  <c r="B61" i="15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B2" i="15"/>
  <c r="U19" i="1" l="1"/>
  <c r="V19" i="1" s="1"/>
  <c r="P19" i="1"/>
  <c r="F19" i="1"/>
  <c r="U122" i="1"/>
  <c r="V122" i="1" s="1"/>
  <c r="U68" i="1"/>
  <c r="V68" i="1" s="1"/>
  <c r="P68" i="1"/>
  <c r="F68" i="1"/>
  <c r="P992" i="9" l="1"/>
  <c r="Q992" i="9" s="1"/>
  <c r="T331" i="10"/>
  <c r="S331" i="10"/>
  <c r="T330" i="10"/>
  <c r="S330" i="10"/>
  <c r="U108" i="1"/>
  <c r="V108" i="1" s="1"/>
  <c r="P108" i="1"/>
  <c r="F108" i="1"/>
  <c r="F64" i="1"/>
  <c r="F17" i="1"/>
  <c r="U35" i="1"/>
  <c r="V35" i="1" s="1"/>
  <c r="P35" i="1"/>
  <c r="F35" i="1"/>
  <c r="U34" i="1"/>
  <c r="V34" i="1" s="1"/>
  <c r="P34" i="1"/>
  <c r="F34" i="1"/>
  <c r="F33" i="1"/>
  <c r="U33" i="1"/>
  <c r="V33" i="1" s="1"/>
  <c r="P33" i="1"/>
  <c r="U32" i="1"/>
  <c r="V32" i="1" s="1"/>
  <c r="P32" i="1"/>
  <c r="F32" i="1"/>
  <c r="U31" i="1"/>
  <c r="V31" i="1" s="1"/>
  <c r="P31" i="1"/>
  <c r="F31" i="1"/>
  <c r="U45" i="1"/>
  <c r="V45" i="1" s="1"/>
  <c r="F45" i="1"/>
  <c r="U97" i="1"/>
  <c r="V97" i="1" s="1"/>
  <c r="P97" i="1"/>
  <c r="F97" i="1"/>
  <c r="U30" i="1"/>
  <c r="V30" i="1" s="1"/>
  <c r="P30" i="1"/>
  <c r="F30" i="1"/>
  <c r="U53" i="1"/>
  <c r="U120" i="1"/>
  <c r="U59" i="1"/>
  <c r="U107" i="1"/>
  <c r="V107" i="1" s="1"/>
  <c r="U80" i="1"/>
  <c r="U26" i="1"/>
  <c r="U24" i="1"/>
  <c r="U29" i="1"/>
  <c r="U48" i="1"/>
  <c r="U36" i="1"/>
  <c r="U123" i="1"/>
  <c r="U94" i="1"/>
  <c r="U50" i="1"/>
  <c r="U71" i="1"/>
  <c r="U73" i="1"/>
  <c r="U105" i="1"/>
  <c r="U125" i="1"/>
  <c r="U93" i="1"/>
  <c r="U56" i="1"/>
  <c r="U9" i="1"/>
  <c r="U96" i="1"/>
  <c r="U18" i="1"/>
  <c r="U100" i="1"/>
  <c r="V100" i="1" s="1"/>
  <c r="U118" i="1"/>
  <c r="U106" i="1"/>
  <c r="U117" i="1"/>
  <c r="U58" i="1"/>
  <c r="U103" i="1"/>
  <c r="U112" i="1"/>
  <c r="U51" i="1"/>
  <c r="U119" i="1"/>
  <c r="U81" i="1"/>
  <c r="U16" i="1"/>
  <c r="U15" i="1"/>
  <c r="U104" i="1"/>
  <c r="P51" i="1"/>
  <c r="F67" i="1"/>
  <c r="F18" i="1" l="1"/>
  <c r="V59" i="1"/>
  <c r="F59" i="1"/>
  <c r="P587" i="9"/>
  <c r="Q587" i="9" s="1"/>
  <c r="P584" i="9" l="1"/>
  <c r="P1960" i="9"/>
  <c r="Q1960" i="9" s="1"/>
  <c r="P16" i="1"/>
  <c r="F16" i="1"/>
  <c r="V16" i="1"/>
  <c r="P15" i="1"/>
  <c r="V15" i="1"/>
  <c r="F15" i="1"/>
  <c r="U4" i="1"/>
  <c r="V4" i="1" s="1"/>
  <c r="P4" i="1"/>
  <c r="F4" i="1"/>
  <c r="U61" i="1"/>
  <c r="V61" i="1" s="1"/>
  <c r="V105" i="1"/>
  <c r="F114" i="1"/>
  <c r="P58" i="1"/>
  <c r="V120" i="1"/>
  <c r="F120" i="1"/>
  <c r="F62" i="1"/>
  <c r="F8" i="1"/>
  <c r="F99" i="1"/>
  <c r="F123" i="1"/>
  <c r="F100" i="1"/>
  <c r="F10" i="1"/>
  <c r="F49" i="1"/>
  <c r="F104" i="1"/>
  <c r="F11" i="1"/>
  <c r="F25" i="1"/>
  <c r="F26" i="1"/>
  <c r="F63" i="1"/>
  <c r="F42" i="1"/>
  <c r="F124" i="1"/>
  <c r="F48" i="1"/>
  <c r="F96" i="1"/>
  <c r="F50" i="1"/>
  <c r="F53" i="1"/>
  <c r="F66" i="1"/>
  <c r="F103" i="1"/>
  <c r="F54" i="1"/>
  <c r="F13" i="1"/>
  <c r="F6" i="1"/>
  <c r="F9" i="1"/>
  <c r="F56" i="1"/>
  <c r="F47" i="1"/>
  <c r="F52" i="1"/>
  <c r="F23" i="1"/>
  <c r="F70" i="1"/>
  <c r="F65" i="1"/>
  <c r="F117" i="1"/>
  <c r="F71" i="1"/>
  <c r="F107" i="1"/>
  <c r="F125" i="1"/>
  <c r="F12" i="1"/>
  <c r="F80" i="1"/>
  <c r="F81" i="1"/>
  <c r="F118" i="1"/>
  <c r="F93" i="1"/>
  <c r="F43" i="1"/>
  <c r="F92" i="1"/>
  <c r="F28" i="1"/>
  <c r="F95" i="1"/>
  <c r="F14" i="1"/>
  <c r="F112" i="1"/>
  <c r="F106" i="1"/>
  <c r="F60" i="1"/>
  <c r="F24" i="1"/>
  <c r="F102" i="1"/>
  <c r="F73" i="1"/>
  <c r="F119" i="1"/>
  <c r="F115" i="1"/>
  <c r="F116" i="1"/>
  <c r="F36" i="1"/>
  <c r="F51" i="1"/>
  <c r="F57" i="1"/>
  <c r="F29" i="1"/>
  <c r="F101" i="1"/>
  <c r="F44" i="1"/>
  <c r="F58" i="1"/>
  <c r="V58" i="1"/>
  <c r="U67" i="1"/>
  <c r="V67" i="1" s="1"/>
  <c r="U44" i="1" l="1"/>
  <c r="V44" i="1" s="1"/>
  <c r="P44" i="1"/>
  <c r="U101" i="1"/>
  <c r="V101" i="1" s="1"/>
  <c r="P101" i="1"/>
  <c r="U114" i="1" l="1"/>
  <c r="V114" i="1" s="1"/>
  <c r="V29" i="1"/>
  <c r="P29" i="1"/>
  <c r="U62" i="1"/>
  <c r="U8" i="1"/>
  <c r="U17" i="1"/>
  <c r="U99" i="1"/>
  <c r="V123" i="1"/>
  <c r="U10" i="1"/>
  <c r="U49" i="1"/>
  <c r="V104" i="1"/>
  <c r="U11" i="1"/>
  <c r="U25" i="1"/>
  <c r="V26" i="1"/>
  <c r="U63" i="1"/>
  <c r="U42" i="1"/>
  <c r="U124" i="1"/>
  <c r="V48" i="1"/>
  <c r="V96" i="1"/>
  <c r="V50" i="1"/>
  <c r="V18" i="1"/>
  <c r="V53" i="1"/>
  <c r="U66" i="1"/>
  <c r="V103" i="1"/>
  <c r="U64" i="1"/>
  <c r="V54" i="1"/>
  <c r="U13" i="1"/>
  <c r="V13" i="1" s="1"/>
  <c r="U134" i="1"/>
  <c r="V134" i="1" s="1"/>
  <c r="U6" i="1"/>
  <c r="V6" i="1" s="1"/>
  <c r="V9" i="1"/>
  <c r="V56" i="1"/>
  <c r="U47" i="1"/>
  <c r="V47" i="1" s="1"/>
  <c r="U52" i="1"/>
  <c r="V52" i="1" s="1"/>
  <c r="U23" i="1"/>
  <c r="V23" i="1" s="1"/>
  <c r="U70" i="1"/>
  <c r="V70" i="1" s="1"/>
  <c r="U65" i="1"/>
  <c r="V65" i="1" s="1"/>
  <c r="V117" i="1"/>
  <c r="V71" i="1"/>
  <c r="V125" i="1"/>
  <c r="U12" i="1"/>
  <c r="V12" i="1" s="1"/>
  <c r="V80" i="1"/>
  <c r="V81" i="1"/>
  <c r="V118" i="1"/>
  <c r="V93" i="1"/>
  <c r="U43" i="1"/>
  <c r="V43" i="1" s="1"/>
  <c r="U92" i="1"/>
  <c r="V92" i="1" s="1"/>
  <c r="U28" i="1"/>
  <c r="V28" i="1" s="1"/>
  <c r="U95" i="1"/>
  <c r="V95" i="1" s="1"/>
  <c r="U14" i="1"/>
  <c r="V14" i="1" s="1"/>
  <c r="V94" i="1"/>
  <c r="V112" i="1"/>
  <c r="V106" i="1"/>
  <c r="U60" i="1"/>
  <c r="V60" i="1" s="1"/>
  <c r="V24" i="1"/>
  <c r="U102" i="1"/>
  <c r="V102" i="1" s="1"/>
  <c r="V73" i="1"/>
  <c r="V119" i="1"/>
  <c r="U115" i="1"/>
  <c r="V115" i="1" s="1"/>
  <c r="U116" i="1"/>
  <c r="V116" i="1" s="1"/>
  <c r="V36" i="1"/>
  <c r="V51" i="1"/>
  <c r="U57" i="1"/>
  <c r="P57" i="1"/>
  <c r="P62" i="1"/>
  <c r="P8" i="1"/>
  <c r="P17" i="1"/>
  <c r="P99" i="1"/>
  <c r="P123" i="1"/>
  <c r="P100" i="1"/>
  <c r="P10" i="1"/>
  <c r="P49" i="1"/>
  <c r="P104" i="1"/>
  <c r="P25" i="1"/>
  <c r="P26" i="1"/>
  <c r="P63" i="1"/>
  <c r="P42" i="1"/>
  <c r="P124" i="1"/>
  <c r="P48" i="1"/>
  <c r="P96" i="1"/>
  <c r="P50" i="1"/>
  <c r="P18" i="1"/>
  <c r="P53" i="1"/>
  <c r="P66" i="1"/>
  <c r="P103" i="1"/>
  <c r="P64" i="1"/>
  <c r="P54" i="1"/>
  <c r="P13" i="1"/>
  <c r="P134" i="1"/>
  <c r="P6" i="1"/>
  <c r="P9" i="1"/>
  <c r="P56" i="1"/>
  <c r="P47" i="1"/>
  <c r="P52" i="1"/>
  <c r="P23" i="1"/>
  <c r="P70" i="1"/>
  <c r="P65" i="1"/>
  <c r="P117" i="1"/>
  <c r="P71" i="1"/>
  <c r="P107" i="1"/>
  <c r="P125" i="1"/>
  <c r="P12" i="1"/>
  <c r="P80" i="1"/>
  <c r="P81" i="1"/>
  <c r="P118" i="1"/>
  <c r="P93" i="1"/>
  <c r="P43" i="1"/>
  <c r="P92" i="1"/>
  <c r="P28" i="1"/>
  <c r="P95" i="1"/>
  <c r="P14" i="1"/>
  <c r="P112" i="1"/>
  <c r="P106" i="1"/>
  <c r="P60" i="1"/>
  <c r="P24" i="1"/>
  <c r="P102" i="1"/>
  <c r="P73" i="1"/>
  <c r="P119" i="1"/>
  <c r="P115" i="1"/>
  <c r="P116" i="1"/>
  <c r="P36" i="1"/>
  <c r="V57" i="1" l="1"/>
  <c r="V64" i="1"/>
  <c r="V66" i="1"/>
  <c r="V124" i="1"/>
  <c r="V42" i="1"/>
  <c r="V63" i="1"/>
  <c r="V25" i="1"/>
  <c r="V11" i="1"/>
  <c r="V49" i="1"/>
  <c r="V10" i="1"/>
  <c r="V99" i="1"/>
  <c r="V17" i="1"/>
  <c r="V8" i="1"/>
  <c r="V62" i="1"/>
  <c r="P39" i="9"/>
  <c r="Q39" i="9" s="1"/>
  <c r="P40" i="9"/>
  <c r="P41" i="9"/>
  <c r="P42" i="9"/>
  <c r="P43" i="9"/>
  <c r="P44" i="9"/>
  <c r="P45" i="9"/>
  <c r="P46" i="9"/>
  <c r="P69" i="9"/>
  <c r="Q69" i="9" s="1"/>
  <c r="P70" i="9"/>
  <c r="Q70" i="9" s="1"/>
  <c r="P91" i="9"/>
  <c r="Q91" i="9" s="1"/>
  <c r="P100" i="9"/>
  <c r="Q100" i="9" s="1"/>
  <c r="P273" i="9"/>
  <c r="Q273" i="9" s="1"/>
  <c r="P275" i="9"/>
  <c r="Q275" i="9" s="1"/>
  <c r="P277" i="9"/>
  <c r="Q277" i="9" s="1"/>
  <c r="P287" i="9"/>
  <c r="Q287" i="9" s="1"/>
  <c r="P288" i="9"/>
  <c r="Q288" i="9" s="1"/>
  <c r="P289" i="9"/>
  <c r="P290" i="9"/>
  <c r="Q290" i="9" s="1"/>
  <c r="P293" i="9"/>
  <c r="P306" i="9"/>
  <c r="Q306" i="9" s="1"/>
  <c r="P324" i="9"/>
  <c r="Q324" i="9" s="1"/>
  <c r="P383" i="9"/>
  <c r="Q383" i="9" s="1"/>
  <c r="P404" i="9"/>
  <c r="Q404" i="9" s="1"/>
  <c r="P562" i="9"/>
  <c r="Q562" i="9" s="1"/>
  <c r="P563" i="9"/>
  <c r="Q563" i="9" s="1"/>
  <c r="Q584" i="9"/>
  <c r="P585" i="9"/>
  <c r="Q585" i="9" s="1"/>
  <c r="P586" i="9"/>
  <c r="Q586" i="9" s="1"/>
  <c r="P588" i="9"/>
  <c r="Q588" i="9" s="1"/>
  <c r="P616" i="9"/>
  <c r="Q616" i="9" s="1"/>
  <c r="P894" i="9"/>
  <c r="Q894" i="9" s="1"/>
  <c r="P899" i="9"/>
  <c r="Q899" i="9" s="1"/>
  <c r="P918" i="9"/>
  <c r="Q918" i="9" s="1"/>
  <c r="P982" i="9"/>
  <c r="Q982" i="9" s="1"/>
  <c r="P983" i="9"/>
  <c r="Q983" i="9" s="1"/>
  <c r="P984" i="9"/>
  <c r="Q984" i="9" s="1"/>
  <c r="P985" i="9"/>
  <c r="Q985" i="9" s="1"/>
  <c r="P986" i="9"/>
  <c r="Q986" i="9" s="1"/>
  <c r="P987" i="9"/>
  <c r="Q987" i="9" s="1"/>
  <c r="P988" i="9"/>
  <c r="Q988" i="9" s="1"/>
  <c r="P989" i="9"/>
  <c r="Q989" i="9" s="1"/>
  <c r="P990" i="9"/>
  <c r="Q990" i="9" s="1"/>
  <c r="P991" i="9"/>
  <c r="Q991" i="9" s="1"/>
  <c r="P993" i="9"/>
  <c r="Q993" i="9" s="1"/>
  <c r="P994" i="9"/>
  <c r="Q994" i="9" s="1"/>
  <c r="P1063" i="9"/>
  <c r="Q1063" i="9" s="1"/>
  <c r="P1064" i="9"/>
  <c r="Q1064" i="9" s="1"/>
  <c r="P1065" i="9"/>
  <c r="Q1065" i="9" s="1"/>
  <c r="P1207" i="9"/>
  <c r="Q1207" i="9" s="1"/>
  <c r="P1224" i="9"/>
  <c r="P1457" i="9"/>
  <c r="Q1457" i="9" s="1"/>
  <c r="P1549" i="9"/>
  <c r="Q1549" i="9" s="1"/>
  <c r="P1599" i="9"/>
  <c r="Q1599" i="9" s="1"/>
  <c r="P1600" i="9"/>
  <c r="Q1600" i="9" s="1"/>
  <c r="P1626" i="9"/>
  <c r="Q1626" i="9" s="1"/>
  <c r="P1633" i="9"/>
  <c r="Q1633" i="9" s="1"/>
  <c r="P1640" i="9"/>
  <c r="Q1640" i="9" s="1"/>
  <c r="P1641" i="9"/>
  <c r="Q1641" i="9" s="1"/>
  <c r="P1642" i="9"/>
  <c r="Q1642" i="9" s="1"/>
  <c r="P1643" i="9"/>
  <c r="Q1643" i="9" s="1"/>
  <c r="P1665" i="9"/>
  <c r="Q1665" i="9" s="1"/>
  <c r="P1681" i="9"/>
  <c r="Q1681" i="9" s="1"/>
  <c r="P1682" i="9"/>
  <c r="Q1682" i="9" s="1"/>
  <c r="P1752" i="9"/>
  <c r="Q1752" i="9" s="1"/>
  <c r="P1753" i="9"/>
  <c r="Q1753" i="9" s="1"/>
  <c r="P1754" i="9"/>
  <c r="Q1754" i="9" s="1"/>
  <c r="P1755" i="9"/>
  <c r="Q1755" i="9" s="1"/>
  <c r="P1756" i="9"/>
  <c r="Q1756" i="9" s="1"/>
  <c r="P1757" i="9"/>
  <c r="Q1757" i="9" s="1"/>
  <c r="P1758" i="9"/>
  <c r="Q1758" i="9" s="1"/>
  <c r="P1759" i="9"/>
  <c r="Q1759" i="9" s="1"/>
  <c r="P1760" i="9"/>
  <c r="Q1760" i="9" s="1"/>
  <c r="P1761" i="9"/>
  <c r="Q1761" i="9" s="1"/>
  <c r="P1762" i="9"/>
  <c r="Q1762" i="9" s="1"/>
  <c r="P1763" i="9"/>
  <c r="Q1763" i="9" s="1"/>
  <c r="P1764" i="9"/>
  <c r="Q1764" i="9" s="1"/>
  <c r="P1765" i="9"/>
  <c r="Q1765" i="9" s="1"/>
  <c r="P1766" i="9"/>
  <c r="Q1766" i="9" s="1"/>
  <c r="P1787" i="9"/>
  <c r="Q1787" i="9" s="1"/>
  <c r="P1791" i="9"/>
  <c r="Q1791" i="9" s="1"/>
  <c r="P1792" i="9"/>
  <c r="Q1792" i="9" s="1"/>
  <c r="P1793" i="9"/>
  <c r="Q1793" i="9" s="1"/>
  <c r="P1794" i="9"/>
  <c r="Q1794" i="9" s="1"/>
  <c r="P1795" i="9"/>
  <c r="Q1795" i="9" s="1"/>
  <c r="P1796" i="9"/>
  <c r="Q1796" i="9" s="1"/>
  <c r="P1797" i="9"/>
  <c r="Q1797" i="9" s="1"/>
  <c r="P1798" i="9"/>
  <c r="Q1798" i="9" s="1"/>
  <c r="P1799" i="9"/>
  <c r="Q1799" i="9" s="1"/>
  <c r="P1800" i="9"/>
  <c r="Q1800" i="9" s="1"/>
  <c r="P1801" i="9"/>
  <c r="Q1801" i="9" s="1"/>
  <c r="P1802" i="9"/>
  <c r="Q1802" i="9" s="1"/>
  <c r="P1803" i="9"/>
  <c r="Q1803" i="9" s="1"/>
  <c r="P1804" i="9"/>
  <c r="Q1804" i="9" s="1"/>
  <c r="P1821" i="9"/>
  <c r="Q1821" i="9" s="1"/>
  <c r="P1822" i="9"/>
  <c r="Q1822" i="9" s="1"/>
  <c r="P1823" i="9"/>
  <c r="Q1823" i="9" s="1"/>
  <c r="P1824" i="9"/>
  <c r="Q1824" i="9" s="1"/>
  <c r="P1825" i="9"/>
  <c r="Q1825" i="9" s="1"/>
  <c r="P1826" i="9"/>
  <c r="Q1826" i="9" s="1"/>
  <c r="P1827" i="9"/>
  <c r="Q1827" i="9" s="1"/>
  <c r="P1828" i="9"/>
  <c r="Q1828" i="9" s="1"/>
  <c r="P1829" i="9"/>
  <c r="Q1829" i="9" s="1"/>
  <c r="P1830" i="9"/>
  <c r="Q1830" i="9" s="1"/>
  <c r="P1831" i="9"/>
  <c r="Q1831" i="9" s="1"/>
  <c r="P1832" i="9"/>
  <c r="Q1832" i="9" s="1"/>
  <c r="P1833" i="9"/>
  <c r="Q1833" i="9" s="1"/>
  <c r="P1834" i="9"/>
  <c r="Q1834" i="9" s="1"/>
  <c r="P1854" i="9"/>
  <c r="Q1854" i="9" s="1"/>
  <c r="P1855" i="9"/>
  <c r="Q1855" i="9" s="1"/>
  <c r="P1856" i="9"/>
  <c r="Q1856" i="9" s="1"/>
  <c r="P1857" i="9"/>
  <c r="Q1857" i="9" s="1"/>
  <c r="P1858" i="9"/>
  <c r="Q1858" i="9" s="1"/>
  <c r="P1859" i="9"/>
  <c r="Q1859" i="9" s="1"/>
  <c r="P1860" i="9"/>
  <c r="Q1860" i="9" s="1"/>
  <c r="P1861" i="9"/>
  <c r="Q1861" i="9" s="1"/>
  <c r="P1862" i="9"/>
  <c r="Q1862" i="9" s="1"/>
  <c r="P1863" i="9"/>
  <c r="Q1863" i="9" s="1"/>
  <c r="P1864" i="9"/>
  <c r="Q1864" i="9" s="1"/>
  <c r="P1865" i="9"/>
  <c r="Q1865" i="9" s="1"/>
  <c r="P1866" i="9"/>
  <c r="Q1866" i="9" s="1"/>
  <c r="P1867" i="9"/>
  <c r="Q1867" i="9" s="1"/>
  <c r="P1868" i="9"/>
  <c r="Q1868" i="9" s="1"/>
  <c r="P1869" i="9"/>
  <c r="Q1869" i="9" s="1"/>
  <c r="P1870" i="9"/>
  <c r="Q1870" i="9" s="1"/>
  <c r="P1871" i="9"/>
  <c r="Q1871" i="9" s="1"/>
  <c r="P1872" i="9"/>
  <c r="Q1872" i="9" s="1"/>
  <c r="P1873" i="9"/>
  <c r="Q1873" i="9" s="1"/>
  <c r="P1874" i="9"/>
  <c r="Q1874" i="9" s="1"/>
  <c r="P1875" i="9"/>
  <c r="Q1875" i="9" s="1"/>
  <c r="P1877" i="9"/>
  <c r="Q1877" i="9" s="1"/>
  <c r="P1878" i="9"/>
  <c r="Q1878" i="9" s="1"/>
  <c r="P1879" i="9"/>
  <c r="Q1879" i="9" s="1"/>
  <c r="P1880" i="9"/>
  <c r="Q1880" i="9" s="1"/>
  <c r="P1881" i="9"/>
  <c r="Q1881" i="9" s="1"/>
  <c r="P1882" i="9"/>
  <c r="Q1882" i="9" s="1"/>
  <c r="P1883" i="9"/>
  <c r="Q1883" i="9" s="1"/>
  <c r="P1884" i="9"/>
  <c r="Q1884" i="9" s="1"/>
  <c r="P1885" i="9"/>
  <c r="Q1885" i="9" s="1"/>
  <c r="P1886" i="9"/>
  <c r="Q1886" i="9" s="1"/>
  <c r="P1887" i="9"/>
  <c r="Q1887" i="9" s="1"/>
  <c r="P1888" i="9"/>
  <c r="Q1888" i="9" s="1"/>
  <c r="P1889" i="9"/>
  <c r="Q1889" i="9" s="1"/>
  <c r="P1890" i="9"/>
  <c r="Q1890" i="9" s="1"/>
  <c r="P1891" i="9"/>
  <c r="Q1891" i="9" s="1"/>
  <c r="P1894" i="9"/>
  <c r="Q1894" i="9" s="1"/>
  <c r="P1895" i="9"/>
  <c r="Q1895" i="9" s="1"/>
  <c r="P1896" i="9"/>
  <c r="Q1896" i="9" s="1"/>
  <c r="P1897" i="9"/>
  <c r="Q1897" i="9" s="1"/>
  <c r="P1898" i="9"/>
  <c r="Q1898" i="9" s="1"/>
  <c r="P1901" i="9"/>
  <c r="Q1901" i="9" s="1"/>
  <c r="P1902" i="9"/>
  <c r="Q1902" i="9" s="1"/>
  <c r="P1903" i="9"/>
  <c r="Q1903" i="9" s="1"/>
  <c r="P1904" i="9"/>
  <c r="Q1904" i="9" s="1"/>
  <c r="P1905" i="9"/>
  <c r="Q1905" i="9" s="1"/>
  <c r="P1906" i="9"/>
  <c r="Q1906" i="9" s="1"/>
  <c r="P1907" i="9"/>
  <c r="Q1907" i="9" s="1"/>
  <c r="P1908" i="9"/>
  <c r="Q1908" i="9" s="1"/>
  <c r="P1909" i="9"/>
  <c r="Q1909" i="9" s="1"/>
  <c r="P1910" i="9"/>
  <c r="Q1910" i="9" s="1"/>
  <c r="P1911" i="9"/>
  <c r="Q1911" i="9" s="1"/>
  <c r="P1912" i="9"/>
  <c r="Q1912" i="9" s="1"/>
  <c r="P1913" i="9"/>
  <c r="Q1913" i="9" s="1"/>
  <c r="P1914" i="9"/>
  <c r="Q1914" i="9" s="1"/>
  <c r="P1915" i="9"/>
  <c r="Q1915" i="9" s="1"/>
  <c r="P1916" i="9"/>
  <c r="Q1916" i="9" s="1"/>
  <c r="P1917" i="9"/>
  <c r="Q1917" i="9" s="1"/>
  <c r="P1918" i="9"/>
  <c r="Q1918" i="9" s="1"/>
  <c r="P1919" i="9"/>
  <c r="Q1919" i="9" s="1"/>
  <c r="P1920" i="9"/>
  <c r="Q1920" i="9" s="1"/>
  <c r="P1921" i="9"/>
  <c r="Q1921" i="9" s="1"/>
  <c r="P1922" i="9"/>
  <c r="Q1922" i="9" s="1"/>
  <c r="P1923" i="9"/>
  <c r="Q1923" i="9" s="1"/>
  <c r="P1924" i="9"/>
  <c r="Q1924" i="9" s="1"/>
  <c r="P1925" i="9"/>
  <c r="Q1925" i="9" s="1"/>
  <c r="P1926" i="9"/>
  <c r="Q1926" i="9" s="1"/>
  <c r="P1927" i="9"/>
  <c r="Q1927" i="9" s="1"/>
  <c r="P1928" i="9"/>
  <c r="Q1928" i="9" s="1"/>
  <c r="P1929" i="9"/>
  <c r="Q1929" i="9" s="1"/>
  <c r="P1930" i="9"/>
  <c r="Q1930" i="9" s="1"/>
  <c r="P1931" i="9"/>
  <c r="Q1931" i="9" s="1"/>
  <c r="P1932" i="9"/>
  <c r="Q1932" i="9" s="1"/>
  <c r="P1933" i="9"/>
  <c r="Q1933" i="9" s="1"/>
  <c r="P1934" i="9"/>
  <c r="Q1934" i="9" s="1"/>
  <c r="P1935" i="9"/>
  <c r="Q1935" i="9" s="1"/>
  <c r="P1936" i="9"/>
  <c r="Q1936" i="9" s="1"/>
  <c r="P1937" i="9"/>
  <c r="Q1937" i="9" s="1"/>
  <c r="P1938" i="9"/>
  <c r="Q1938" i="9" s="1"/>
  <c r="P1939" i="9"/>
  <c r="Q1939" i="9" s="1"/>
  <c r="P1940" i="9"/>
  <c r="Q1940" i="9" s="1"/>
  <c r="P1941" i="9"/>
  <c r="Q1941" i="9" s="1"/>
  <c r="P1942" i="9"/>
  <c r="Q1942" i="9" s="1"/>
  <c r="P1943" i="9"/>
  <c r="Q1943" i="9" s="1"/>
  <c r="P1944" i="9"/>
  <c r="Q1944" i="9" s="1"/>
  <c r="P1945" i="9"/>
  <c r="Q1945" i="9" s="1"/>
  <c r="P1946" i="9"/>
  <c r="Q1946" i="9" s="1"/>
  <c r="P1947" i="9"/>
  <c r="Q1947" i="9" s="1"/>
  <c r="P1948" i="9"/>
  <c r="Q1948" i="9" s="1"/>
  <c r="P1949" i="9"/>
  <c r="Q1949" i="9" s="1"/>
  <c r="P1950" i="9"/>
  <c r="Q1950" i="9" s="1"/>
  <c r="Q40" i="9"/>
  <c r="Q41" i="9"/>
  <c r="Q42" i="9"/>
  <c r="Q43" i="9"/>
  <c r="Q44" i="9"/>
  <c r="Q45" i="9"/>
  <c r="Q46" i="9"/>
  <c r="Q289" i="9"/>
  <c r="Q293" i="9"/>
  <c r="Q1224" i="9"/>
  <c r="N95" i="10" l="1"/>
  <c r="S95" i="10"/>
  <c r="D95" i="10"/>
  <c r="S94" i="10" l="1"/>
  <c r="D94" i="10"/>
  <c r="N93" i="10"/>
  <c r="S93" i="10"/>
  <c r="D93" i="10"/>
  <c r="S75" i="10" l="1"/>
  <c r="S74" i="10"/>
  <c r="S73" i="10"/>
  <c r="D73" i="10"/>
  <c r="N72" i="10"/>
  <c r="S72" i="10"/>
  <c r="D72" i="10"/>
  <c r="D70" i="10"/>
  <c r="N70" i="10"/>
  <c r="S70" i="10"/>
  <c r="D71" i="10"/>
  <c r="N71" i="10"/>
  <c r="S71" i="10"/>
  <c r="D68" i="10"/>
  <c r="N68" i="10"/>
  <c r="S68" i="10"/>
  <c r="D69" i="10"/>
  <c r="N69" i="10"/>
  <c r="S69" i="10"/>
  <c r="S67" i="10"/>
  <c r="D67" i="10"/>
  <c r="D66" i="10"/>
  <c r="N66" i="10"/>
  <c r="S66" i="10"/>
  <c r="N65" i="10"/>
  <c r="D65" i="10"/>
  <c r="N64" i="10"/>
  <c r="S64" i="10"/>
  <c r="D64" i="10"/>
  <c r="N63" i="10"/>
  <c r="S63" i="10"/>
  <c r="D63" i="10"/>
  <c r="N62" i="10"/>
  <c r="S62" i="10"/>
  <c r="D62" i="10"/>
  <c r="D53" i="10"/>
  <c r="N53" i="10"/>
  <c r="S53" i="10"/>
  <c r="D54" i="10"/>
  <c r="N54" i="10"/>
  <c r="S54" i="10"/>
  <c r="D55" i="10"/>
  <c r="N55" i="10"/>
  <c r="S55" i="10"/>
  <c r="D56" i="10"/>
  <c r="N56" i="10"/>
  <c r="S56" i="10"/>
  <c r="D57" i="10"/>
  <c r="N57" i="10"/>
  <c r="S57" i="10"/>
  <c r="D58" i="10"/>
  <c r="N58" i="10"/>
  <c r="S58" i="10"/>
  <c r="D59" i="10"/>
  <c r="N59" i="10"/>
  <c r="S59" i="10"/>
  <c r="D60" i="10"/>
  <c r="N60" i="10"/>
  <c r="S60" i="10"/>
  <c r="S61" i="10"/>
  <c r="F2007" i="15"/>
  <c r="C2007" i="15" s="1"/>
  <c r="N37" i="10"/>
  <c r="S37" i="10"/>
  <c r="D37" i="10"/>
  <c r="N36" i="10"/>
  <c r="S36" i="10"/>
  <c r="D36" i="10"/>
  <c r="N35" i="10"/>
  <c r="S35" i="10"/>
  <c r="D35" i="10"/>
  <c r="N34" i="10"/>
  <c r="S34" i="10"/>
  <c r="N33" i="10"/>
  <c r="S33" i="10"/>
  <c r="N32" i="10"/>
  <c r="S32" i="10"/>
  <c r="D32" i="10"/>
  <c r="N31" i="10"/>
  <c r="S31" i="10"/>
  <c r="F10" i="15"/>
  <c r="C10" i="15" s="1"/>
  <c r="F3" i="15"/>
  <c r="F4" i="15"/>
  <c r="C4" i="15" s="1"/>
  <c r="F5" i="15"/>
  <c r="F6" i="15"/>
  <c r="F7" i="15"/>
  <c r="F8" i="15"/>
  <c r="F9" i="15"/>
  <c r="F11" i="15"/>
  <c r="C11" i="15" s="1"/>
  <c r="F12" i="15"/>
  <c r="C12" i="15" s="1"/>
  <c r="F13" i="15"/>
  <c r="C13" i="15" s="1"/>
  <c r="F14" i="15"/>
  <c r="C14" i="15" s="1"/>
  <c r="F15" i="15"/>
  <c r="C15" i="15" s="1"/>
  <c r="F16" i="15"/>
  <c r="C16" i="15" s="1"/>
  <c r="F17" i="15"/>
  <c r="C17" i="15" s="1"/>
  <c r="F18" i="15"/>
  <c r="C18" i="15" s="1"/>
  <c r="F19" i="15"/>
  <c r="C19" i="15" s="1"/>
  <c r="F20" i="15"/>
  <c r="F21" i="15"/>
  <c r="C21" i="15" s="1"/>
  <c r="F22" i="15"/>
  <c r="F23" i="15"/>
  <c r="F24" i="15"/>
  <c r="F25" i="15"/>
  <c r="F26" i="15"/>
  <c r="C26" i="15" s="1"/>
  <c r="F27" i="15"/>
  <c r="F28" i="15"/>
  <c r="C28" i="15" s="1"/>
  <c r="F29" i="15"/>
  <c r="C29" i="15" s="1"/>
  <c r="F30" i="15"/>
  <c r="C30" i="15" s="1"/>
  <c r="F31" i="15"/>
  <c r="C31" i="15" s="1"/>
  <c r="F32" i="15"/>
  <c r="C32" i="15" s="1"/>
  <c r="F33" i="15"/>
  <c r="C33" i="15" s="1"/>
  <c r="F34" i="15"/>
  <c r="C34" i="15" s="1"/>
  <c r="F35" i="15"/>
  <c r="C35" i="15" s="1"/>
  <c r="F36" i="15"/>
  <c r="F37" i="15"/>
  <c r="C37" i="15" s="1"/>
  <c r="F38" i="15"/>
  <c r="F39" i="15"/>
  <c r="F40" i="15"/>
  <c r="F41" i="15"/>
  <c r="F42" i="15"/>
  <c r="C42" i="15" s="1"/>
  <c r="F43" i="15"/>
  <c r="C43" i="15" s="1"/>
  <c r="F44" i="15"/>
  <c r="C44" i="15" s="1"/>
  <c r="F45" i="15"/>
  <c r="C45" i="15" s="1"/>
  <c r="F46" i="15"/>
  <c r="C46" i="15" s="1"/>
  <c r="F47" i="15"/>
  <c r="C47" i="15" s="1"/>
  <c r="F48" i="15"/>
  <c r="C48" i="15" s="1"/>
  <c r="F49" i="15"/>
  <c r="C49" i="15" s="1"/>
  <c r="F50" i="15"/>
  <c r="C50" i="15" s="1"/>
  <c r="F51" i="15"/>
  <c r="C51" i="15" s="1"/>
  <c r="F52" i="15"/>
  <c r="F53" i="15"/>
  <c r="C53" i="15" s="1"/>
  <c r="F54" i="15"/>
  <c r="F55" i="15"/>
  <c r="F56" i="15"/>
  <c r="F57" i="15"/>
  <c r="C57" i="15" s="1"/>
  <c r="F58" i="15"/>
  <c r="C58" i="15" s="1"/>
  <c r="F59" i="15"/>
  <c r="C59" i="15" s="1"/>
  <c r="F60" i="15"/>
  <c r="C60" i="15" s="1"/>
  <c r="F61" i="15"/>
  <c r="C61" i="15" s="1"/>
  <c r="F62" i="15"/>
  <c r="C62" i="15" s="1"/>
  <c r="F63" i="15"/>
  <c r="C63" i="15" s="1"/>
  <c r="F64" i="15"/>
  <c r="C64" i="15" s="1"/>
  <c r="F65" i="15"/>
  <c r="C65" i="15" s="1"/>
  <c r="F66" i="15"/>
  <c r="C66" i="15" s="1"/>
  <c r="F67" i="15"/>
  <c r="C67" i="15" s="1"/>
  <c r="F68" i="15"/>
  <c r="F69" i="15"/>
  <c r="C69" i="15" s="1"/>
  <c r="F70" i="15"/>
  <c r="F71" i="15"/>
  <c r="F72" i="15"/>
  <c r="F73" i="15"/>
  <c r="C73" i="15" s="1"/>
  <c r="F74" i="15"/>
  <c r="C74" i="15" s="1"/>
  <c r="F75" i="15"/>
  <c r="F76" i="15"/>
  <c r="C76" i="15" s="1"/>
  <c r="F77" i="15"/>
  <c r="C77" i="15" s="1"/>
  <c r="F78" i="15"/>
  <c r="C78" i="15" s="1"/>
  <c r="F79" i="15"/>
  <c r="C79" i="15" s="1"/>
  <c r="F80" i="15"/>
  <c r="C80" i="15" s="1"/>
  <c r="F81" i="15"/>
  <c r="C81" i="15" s="1"/>
  <c r="F82" i="15"/>
  <c r="C82" i="15" s="1"/>
  <c r="F83" i="15"/>
  <c r="C83" i="15" s="1"/>
  <c r="F84" i="15"/>
  <c r="F85" i="15"/>
  <c r="C85" i="15" s="1"/>
  <c r="F86" i="15"/>
  <c r="F87" i="15"/>
  <c r="F88" i="15"/>
  <c r="F89" i="15"/>
  <c r="C89" i="15" s="1"/>
  <c r="F90" i="15"/>
  <c r="F91" i="15"/>
  <c r="C91" i="15" s="1"/>
  <c r="F92" i="15"/>
  <c r="C92" i="15" s="1"/>
  <c r="F93" i="15"/>
  <c r="C93" i="15" s="1"/>
  <c r="F94" i="15"/>
  <c r="C94" i="15" s="1"/>
  <c r="F95" i="15"/>
  <c r="C95" i="15" s="1"/>
  <c r="F96" i="15"/>
  <c r="C96" i="15" s="1"/>
  <c r="F97" i="15"/>
  <c r="C97" i="15" s="1"/>
  <c r="F98" i="15"/>
  <c r="C98" i="15" s="1"/>
  <c r="F99" i="15"/>
  <c r="C99" i="15" s="1"/>
  <c r="F100" i="15"/>
  <c r="F101" i="15"/>
  <c r="C101" i="15" s="1"/>
  <c r="F102" i="15"/>
  <c r="F103" i="15"/>
  <c r="F104" i="15"/>
  <c r="F105" i="15"/>
  <c r="C105" i="15" s="1"/>
  <c r="F106" i="15"/>
  <c r="C106" i="15" s="1"/>
  <c r="F107" i="15"/>
  <c r="C107" i="15" s="1"/>
  <c r="F108" i="15"/>
  <c r="C108" i="15" s="1"/>
  <c r="F109" i="15"/>
  <c r="C109" i="15" s="1"/>
  <c r="F110" i="15"/>
  <c r="C110" i="15" s="1"/>
  <c r="F111" i="15"/>
  <c r="C111" i="15" s="1"/>
  <c r="F112" i="15"/>
  <c r="C112" i="15" s="1"/>
  <c r="F113" i="15"/>
  <c r="C113" i="15" s="1"/>
  <c r="F114" i="15"/>
  <c r="C114" i="15" s="1"/>
  <c r="F115" i="15"/>
  <c r="C115" i="15" s="1"/>
  <c r="F116" i="15"/>
  <c r="F117" i="15"/>
  <c r="C117" i="15" s="1"/>
  <c r="F118" i="15"/>
  <c r="F119" i="15"/>
  <c r="F120" i="15"/>
  <c r="F121" i="15"/>
  <c r="C121" i="15" s="1"/>
  <c r="F122" i="15"/>
  <c r="C122" i="15" s="1"/>
  <c r="F123" i="15"/>
  <c r="C123" i="15" s="1"/>
  <c r="F124" i="15"/>
  <c r="C124" i="15" s="1"/>
  <c r="F125" i="15"/>
  <c r="C125" i="15" s="1"/>
  <c r="F126" i="15"/>
  <c r="C126" i="15" s="1"/>
  <c r="F127" i="15"/>
  <c r="C127" i="15" s="1"/>
  <c r="F128" i="15"/>
  <c r="C128" i="15" s="1"/>
  <c r="F129" i="15"/>
  <c r="C129" i="15" s="1"/>
  <c r="F130" i="15"/>
  <c r="C130" i="15" s="1"/>
  <c r="F131" i="15"/>
  <c r="C131" i="15" s="1"/>
  <c r="F132" i="15"/>
  <c r="F133" i="15"/>
  <c r="C133" i="15" s="1"/>
  <c r="F134" i="15"/>
  <c r="F135" i="15"/>
  <c r="F136" i="15"/>
  <c r="F137" i="15"/>
  <c r="C137" i="15" s="1"/>
  <c r="F138" i="15"/>
  <c r="C138" i="15" s="1"/>
  <c r="F139" i="15"/>
  <c r="C139" i="15" s="1"/>
  <c r="F140" i="15"/>
  <c r="C140" i="15" s="1"/>
  <c r="F141" i="15"/>
  <c r="C141" i="15" s="1"/>
  <c r="F142" i="15"/>
  <c r="C142" i="15" s="1"/>
  <c r="F143" i="15"/>
  <c r="C143" i="15" s="1"/>
  <c r="F144" i="15"/>
  <c r="C144" i="15" s="1"/>
  <c r="F145" i="15"/>
  <c r="C145" i="15" s="1"/>
  <c r="F146" i="15"/>
  <c r="C146" i="15" s="1"/>
  <c r="F147" i="15"/>
  <c r="C147" i="15" s="1"/>
  <c r="F148" i="15"/>
  <c r="F149" i="15"/>
  <c r="C149" i="15" s="1"/>
  <c r="F150" i="15"/>
  <c r="F151" i="15"/>
  <c r="F152" i="15"/>
  <c r="F153" i="15"/>
  <c r="C153" i="15" s="1"/>
  <c r="F154" i="15"/>
  <c r="C154" i="15" s="1"/>
  <c r="F155" i="15"/>
  <c r="C155" i="15" s="1"/>
  <c r="F156" i="15"/>
  <c r="C156" i="15" s="1"/>
  <c r="F157" i="15"/>
  <c r="C157" i="15" s="1"/>
  <c r="F158" i="15"/>
  <c r="C158" i="15" s="1"/>
  <c r="F159" i="15"/>
  <c r="C159" i="15" s="1"/>
  <c r="F160" i="15"/>
  <c r="C160" i="15" s="1"/>
  <c r="F161" i="15"/>
  <c r="C161" i="15" s="1"/>
  <c r="F162" i="15"/>
  <c r="C162" i="15" s="1"/>
  <c r="F163" i="15"/>
  <c r="C163" i="15" s="1"/>
  <c r="F164" i="15"/>
  <c r="F165" i="15"/>
  <c r="C165" i="15" s="1"/>
  <c r="F166" i="15"/>
  <c r="F167" i="15"/>
  <c r="F168" i="15"/>
  <c r="F169" i="15"/>
  <c r="C169" i="15" s="1"/>
  <c r="F170" i="15"/>
  <c r="C170" i="15" s="1"/>
  <c r="F171" i="15"/>
  <c r="C171" i="15" s="1"/>
  <c r="F172" i="15"/>
  <c r="C172" i="15" s="1"/>
  <c r="F173" i="15"/>
  <c r="C173" i="15" s="1"/>
  <c r="F174" i="15"/>
  <c r="C174" i="15" s="1"/>
  <c r="F175" i="15"/>
  <c r="C175" i="15" s="1"/>
  <c r="F176" i="15"/>
  <c r="C176" i="15" s="1"/>
  <c r="F177" i="15"/>
  <c r="C177" i="15" s="1"/>
  <c r="F178" i="15"/>
  <c r="C178" i="15" s="1"/>
  <c r="F179" i="15"/>
  <c r="C179" i="15" s="1"/>
  <c r="F180" i="15"/>
  <c r="F181" i="15"/>
  <c r="C181" i="15" s="1"/>
  <c r="F182" i="15"/>
  <c r="F183" i="15"/>
  <c r="C183" i="15" s="1"/>
  <c r="F184" i="15"/>
  <c r="C184" i="15" s="1"/>
  <c r="F185" i="15"/>
  <c r="C185" i="15" s="1"/>
  <c r="F186" i="15"/>
  <c r="C186" i="15" s="1"/>
  <c r="F187" i="15"/>
  <c r="C187" i="15" s="1"/>
  <c r="F188" i="15"/>
  <c r="C188" i="15" s="1"/>
  <c r="F189" i="15"/>
  <c r="C189" i="15" s="1"/>
  <c r="F190" i="15"/>
  <c r="C190" i="15" s="1"/>
  <c r="F191" i="15"/>
  <c r="C191" i="15" s="1"/>
  <c r="F192" i="15"/>
  <c r="C192" i="15" s="1"/>
  <c r="F193" i="15"/>
  <c r="C193" i="15" s="1"/>
  <c r="F194" i="15"/>
  <c r="C194" i="15" s="1"/>
  <c r="F195" i="15"/>
  <c r="C195" i="15" s="1"/>
  <c r="F196" i="15"/>
  <c r="C196" i="15" s="1"/>
  <c r="F197" i="15"/>
  <c r="C197" i="15" s="1"/>
  <c r="F198" i="15"/>
  <c r="C198" i="15" s="1"/>
  <c r="F199" i="15"/>
  <c r="F200" i="15"/>
  <c r="C200" i="15" s="1"/>
  <c r="F201" i="15"/>
  <c r="C201" i="15" s="1"/>
  <c r="F202" i="15"/>
  <c r="C202" i="15" s="1"/>
  <c r="F203" i="15"/>
  <c r="C203" i="15" s="1"/>
  <c r="F204" i="15"/>
  <c r="C204" i="15" s="1"/>
  <c r="F205" i="15"/>
  <c r="C205" i="15" s="1"/>
  <c r="F206" i="15"/>
  <c r="C206" i="15" s="1"/>
  <c r="F207" i="15"/>
  <c r="C207" i="15" s="1"/>
  <c r="F208" i="15"/>
  <c r="C208" i="15" s="1"/>
  <c r="F209" i="15"/>
  <c r="C209" i="15" s="1"/>
  <c r="F210" i="15"/>
  <c r="C210" i="15" s="1"/>
  <c r="F211" i="15"/>
  <c r="C211" i="15" s="1"/>
  <c r="F212" i="15"/>
  <c r="C212" i="15" s="1"/>
  <c r="F213" i="15"/>
  <c r="C213" i="15" s="1"/>
  <c r="F214" i="15"/>
  <c r="C214" i="15" s="1"/>
  <c r="F215" i="15"/>
  <c r="C215" i="15" s="1"/>
  <c r="F216" i="15"/>
  <c r="F217" i="15"/>
  <c r="C217" i="15" s="1"/>
  <c r="F218" i="15"/>
  <c r="C218" i="15" s="1"/>
  <c r="F219" i="15"/>
  <c r="C219" i="15" s="1"/>
  <c r="F220" i="15"/>
  <c r="C220" i="15" s="1"/>
  <c r="F221" i="15"/>
  <c r="C221" i="15" s="1"/>
  <c r="F222" i="15"/>
  <c r="C222" i="15" s="1"/>
  <c r="F223" i="15"/>
  <c r="C223" i="15" s="1"/>
  <c r="F224" i="15"/>
  <c r="C224" i="15" s="1"/>
  <c r="F225" i="15"/>
  <c r="C225" i="15" s="1"/>
  <c r="F226" i="15"/>
  <c r="C226" i="15" s="1"/>
  <c r="F227" i="15"/>
  <c r="C227" i="15" s="1"/>
  <c r="F228" i="15"/>
  <c r="F229" i="15"/>
  <c r="C229" i="15" s="1"/>
  <c r="F230" i="15"/>
  <c r="F231" i="15"/>
  <c r="F232" i="15"/>
  <c r="C232" i="15" s="1"/>
  <c r="F233" i="15"/>
  <c r="C233" i="15" s="1"/>
  <c r="F234" i="15"/>
  <c r="C234" i="15" s="1"/>
  <c r="F235" i="15"/>
  <c r="C235" i="15" s="1"/>
  <c r="F236" i="15"/>
  <c r="C236" i="15" s="1"/>
  <c r="F237" i="15"/>
  <c r="C237" i="15" s="1"/>
  <c r="F238" i="15"/>
  <c r="C238" i="15" s="1"/>
  <c r="F239" i="15"/>
  <c r="C239" i="15" s="1"/>
  <c r="F240" i="15"/>
  <c r="C240" i="15" s="1"/>
  <c r="F241" i="15"/>
  <c r="C241" i="15" s="1"/>
  <c r="F242" i="15"/>
  <c r="C242" i="15" s="1"/>
  <c r="F243" i="15"/>
  <c r="C243" i="15" s="1"/>
  <c r="F244" i="15"/>
  <c r="C244" i="15" s="1"/>
  <c r="F245" i="15"/>
  <c r="C245" i="15" s="1"/>
  <c r="F246" i="15"/>
  <c r="C246" i="15" s="1"/>
  <c r="F247" i="15"/>
  <c r="F248" i="15"/>
  <c r="C248" i="15" s="1"/>
  <c r="F249" i="15"/>
  <c r="C249" i="15" s="1"/>
  <c r="F250" i="15"/>
  <c r="C250" i="15" s="1"/>
  <c r="F251" i="15"/>
  <c r="C251" i="15" s="1"/>
  <c r="F252" i="15"/>
  <c r="C252" i="15" s="1"/>
  <c r="F253" i="15"/>
  <c r="C253" i="15" s="1"/>
  <c r="F254" i="15"/>
  <c r="C254" i="15" s="1"/>
  <c r="F255" i="15"/>
  <c r="C255" i="15" s="1"/>
  <c r="F256" i="15"/>
  <c r="C256" i="15" s="1"/>
  <c r="F257" i="15"/>
  <c r="C257" i="15" s="1"/>
  <c r="F258" i="15"/>
  <c r="C258" i="15" s="1"/>
  <c r="F259" i="15"/>
  <c r="C259" i="15" s="1"/>
  <c r="F260" i="15"/>
  <c r="F261" i="15"/>
  <c r="C261" i="15" s="1"/>
  <c r="F262" i="15"/>
  <c r="F263" i="15"/>
  <c r="C263" i="15" s="1"/>
  <c r="F264" i="15"/>
  <c r="C264" i="15" s="1"/>
  <c r="F265" i="15"/>
  <c r="C265" i="15" s="1"/>
  <c r="F266" i="15"/>
  <c r="C266" i="15" s="1"/>
  <c r="F267" i="15"/>
  <c r="C267" i="15" s="1"/>
  <c r="F268" i="15"/>
  <c r="C268" i="15" s="1"/>
  <c r="F269" i="15"/>
  <c r="C269" i="15" s="1"/>
  <c r="F270" i="15"/>
  <c r="C270" i="15" s="1"/>
  <c r="F271" i="15"/>
  <c r="C271" i="15" s="1"/>
  <c r="F272" i="15"/>
  <c r="C272" i="15" s="1"/>
  <c r="F273" i="15"/>
  <c r="C273" i="15" s="1"/>
  <c r="F274" i="15"/>
  <c r="C274" i="15" s="1"/>
  <c r="F275" i="15"/>
  <c r="C275" i="15" s="1"/>
  <c r="F276" i="15"/>
  <c r="C276" i="15" s="1"/>
  <c r="F277" i="15"/>
  <c r="C277" i="15" s="1"/>
  <c r="F278" i="15"/>
  <c r="F279" i="15"/>
  <c r="F280" i="15"/>
  <c r="C280" i="15" s="1"/>
  <c r="F281" i="15"/>
  <c r="C281" i="15" s="1"/>
  <c r="F282" i="15"/>
  <c r="C282" i="15" s="1"/>
  <c r="F283" i="15"/>
  <c r="C283" i="15" s="1"/>
  <c r="F284" i="15"/>
  <c r="C284" i="15" s="1"/>
  <c r="F285" i="15"/>
  <c r="C285" i="15" s="1"/>
  <c r="F286" i="15"/>
  <c r="C286" i="15" s="1"/>
  <c r="F287" i="15"/>
  <c r="C287" i="15" s="1"/>
  <c r="F288" i="15"/>
  <c r="C288" i="15" s="1"/>
  <c r="F289" i="15"/>
  <c r="C289" i="15" s="1"/>
  <c r="F290" i="15"/>
  <c r="C290" i="15" s="1"/>
  <c r="F291" i="15"/>
  <c r="C291" i="15" s="1"/>
  <c r="F292" i="15"/>
  <c r="C292" i="15" s="1"/>
  <c r="F293" i="15"/>
  <c r="C293" i="15" s="1"/>
  <c r="F294" i="15"/>
  <c r="C294" i="15" s="1"/>
  <c r="F295" i="15"/>
  <c r="F296" i="15"/>
  <c r="C296" i="15" s="1"/>
  <c r="F297" i="15"/>
  <c r="C297" i="15" s="1"/>
  <c r="F298" i="15"/>
  <c r="C298" i="15" s="1"/>
  <c r="F299" i="15"/>
  <c r="C299" i="15" s="1"/>
  <c r="F300" i="15"/>
  <c r="C300" i="15" s="1"/>
  <c r="F301" i="15"/>
  <c r="C301" i="15" s="1"/>
  <c r="F302" i="15"/>
  <c r="C302" i="15" s="1"/>
  <c r="F303" i="15"/>
  <c r="C303" i="15" s="1"/>
  <c r="F304" i="15"/>
  <c r="C304" i="15" s="1"/>
  <c r="F305" i="15"/>
  <c r="C305" i="15" s="1"/>
  <c r="F306" i="15"/>
  <c r="C306" i="15" s="1"/>
  <c r="F307" i="15"/>
  <c r="C307" i="15" s="1"/>
  <c r="F308" i="15"/>
  <c r="F309" i="15"/>
  <c r="C309" i="15" s="1"/>
  <c r="F310" i="15"/>
  <c r="C310" i="15" s="1"/>
  <c r="F311" i="15"/>
  <c r="C311" i="15" s="1"/>
  <c r="F312" i="15"/>
  <c r="C312" i="15" s="1"/>
  <c r="F313" i="15"/>
  <c r="C313" i="15" s="1"/>
  <c r="F314" i="15"/>
  <c r="C314" i="15" s="1"/>
  <c r="F315" i="15"/>
  <c r="C315" i="15" s="1"/>
  <c r="F316" i="15"/>
  <c r="C316" i="15" s="1"/>
  <c r="F317" i="15"/>
  <c r="C317" i="15" s="1"/>
  <c r="F318" i="15"/>
  <c r="C318" i="15" s="1"/>
  <c r="F319" i="15"/>
  <c r="C319" i="15" s="1"/>
  <c r="F320" i="15"/>
  <c r="C320" i="15" s="1"/>
  <c r="F321" i="15"/>
  <c r="C321" i="15" s="1"/>
  <c r="F322" i="15"/>
  <c r="C322" i="15" s="1"/>
  <c r="F323" i="15"/>
  <c r="C323" i="15" s="1"/>
  <c r="F324" i="15"/>
  <c r="F325" i="15"/>
  <c r="C325" i="15" s="1"/>
  <c r="F326" i="15"/>
  <c r="F327" i="15"/>
  <c r="F328" i="15"/>
  <c r="C328" i="15" s="1"/>
  <c r="F329" i="15"/>
  <c r="C329" i="15" s="1"/>
  <c r="F330" i="15"/>
  <c r="C330" i="15" s="1"/>
  <c r="F331" i="15"/>
  <c r="C331" i="15" s="1"/>
  <c r="F332" i="15"/>
  <c r="C332" i="15" s="1"/>
  <c r="F333" i="15"/>
  <c r="C333" i="15" s="1"/>
  <c r="F334" i="15"/>
  <c r="C334" i="15" s="1"/>
  <c r="F335" i="15"/>
  <c r="C335" i="15" s="1"/>
  <c r="F336" i="15"/>
  <c r="C336" i="15" s="1"/>
  <c r="F337" i="15"/>
  <c r="C337" i="15" s="1"/>
  <c r="F338" i="15"/>
  <c r="C338" i="15" s="1"/>
  <c r="F339" i="15"/>
  <c r="C339" i="15" s="1"/>
  <c r="F340" i="15"/>
  <c r="C340" i="15" s="1"/>
  <c r="F341" i="15"/>
  <c r="C341" i="15" s="1"/>
  <c r="F342" i="15"/>
  <c r="C342" i="15" s="1"/>
  <c r="F343" i="15"/>
  <c r="F344" i="15"/>
  <c r="C344" i="15" s="1"/>
  <c r="F345" i="15"/>
  <c r="C345" i="15" s="1"/>
  <c r="F346" i="15"/>
  <c r="C346" i="15" s="1"/>
  <c r="F347" i="15"/>
  <c r="C347" i="15" s="1"/>
  <c r="F348" i="15"/>
  <c r="C348" i="15" s="1"/>
  <c r="F349" i="15"/>
  <c r="C349" i="15" s="1"/>
  <c r="F350" i="15"/>
  <c r="C350" i="15" s="1"/>
  <c r="F351" i="15"/>
  <c r="C351" i="15" s="1"/>
  <c r="F352" i="15"/>
  <c r="C352" i="15" s="1"/>
  <c r="F353" i="15"/>
  <c r="C353" i="15" s="1"/>
  <c r="F354" i="15"/>
  <c r="C354" i="15" s="1"/>
  <c r="F355" i="15"/>
  <c r="C355" i="15" s="1"/>
  <c r="F356" i="15"/>
  <c r="C356" i="15" s="1"/>
  <c r="F357" i="15"/>
  <c r="C357" i="15" s="1"/>
  <c r="F358" i="15"/>
  <c r="C358" i="15" s="1"/>
  <c r="F359" i="15"/>
  <c r="F360" i="15"/>
  <c r="F361" i="15"/>
  <c r="C361" i="15" s="1"/>
  <c r="F362" i="15"/>
  <c r="C362" i="15" s="1"/>
  <c r="F363" i="15"/>
  <c r="C363" i="15" s="1"/>
  <c r="F364" i="15"/>
  <c r="C364" i="15" s="1"/>
  <c r="F365" i="15"/>
  <c r="C365" i="15" s="1"/>
  <c r="F366" i="15"/>
  <c r="C366" i="15" s="1"/>
  <c r="F367" i="15"/>
  <c r="C367" i="15" s="1"/>
  <c r="F368" i="15"/>
  <c r="C368" i="15" s="1"/>
  <c r="F369" i="15"/>
  <c r="C369" i="15" s="1"/>
  <c r="F370" i="15"/>
  <c r="C370" i="15" s="1"/>
  <c r="F371" i="15"/>
  <c r="C371" i="15" s="1"/>
  <c r="F372" i="15"/>
  <c r="C372" i="15" s="1"/>
  <c r="F373" i="15"/>
  <c r="C373" i="15" s="1"/>
  <c r="F374" i="15"/>
  <c r="F375" i="15"/>
  <c r="F376" i="15"/>
  <c r="C376" i="15" s="1"/>
  <c r="F377" i="15"/>
  <c r="C377" i="15" s="1"/>
  <c r="F378" i="15"/>
  <c r="C378" i="15" s="1"/>
  <c r="F379" i="15"/>
  <c r="C379" i="15" s="1"/>
  <c r="F380" i="15"/>
  <c r="C380" i="15" s="1"/>
  <c r="F381" i="15"/>
  <c r="C381" i="15" s="1"/>
  <c r="F382" i="15"/>
  <c r="C382" i="15" s="1"/>
  <c r="F383" i="15"/>
  <c r="C383" i="15" s="1"/>
  <c r="F384" i="15"/>
  <c r="C384" i="15" s="1"/>
  <c r="F385" i="15"/>
  <c r="C385" i="15" s="1"/>
  <c r="F386" i="15"/>
  <c r="C386" i="15" s="1"/>
  <c r="F387" i="15"/>
  <c r="C387" i="15" s="1"/>
  <c r="F388" i="15"/>
  <c r="C388" i="15" s="1"/>
  <c r="F389" i="15"/>
  <c r="C389" i="15" s="1"/>
  <c r="F390" i="15"/>
  <c r="C390" i="15" s="1"/>
  <c r="F391" i="15"/>
  <c r="F392" i="15"/>
  <c r="C392" i="15" s="1"/>
  <c r="F393" i="15"/>
  <c r="C393" i="15" s="1"/>
  <c r="F394" i="15"/>
  <c r="C394" i="15" s="1"/>
  <c r="F395" i="15"/>
  <c r="C395" i="15" s="1"/>
  <c r="F396" i="15"/>
  <c r="C396" i="15" s="1"/>
  <c r="F397" i="15"/>
  <c r="C397" i="15" s="1"/>
  <c r="F398" i="15"/>
  <c r="C398" i="15" s="1"/>
  <c r="F399" i="15"/>
  <c r="C399" i="15" s="1"/>
  <c r="F400" i="15"/>
  <c r="C400" i="15" s="1"/>
  <c r="F401" i="15"/>
  <c r="C401" i="15" s="1"/>
  <c r="F402" i="15"/>
  <c r="C402" i="15" s="1"/>
  <c r="F403" i="15"/>
  <c r="C403" i="15" s="1"/>
  <c r="F404" i="15"/>
  <c r="C404" i="15" s="1"/>
  <c r="F405" i="15"/>
  <c r="C405" i="15" s="1"/>
  <c r="F406" i="15"/>
  <c r="F407" i="15"/>
  <c r="F408" i="15"/>
  <c r="C408" i="15" s="1"/>
  <c r="F409" i="15"/>
  <c r="C409" i="15" s="1"/>
  <c r="F410" i="15"/>
  <c r="C410" i="15" s="1"/>
  <c r="F411" i="15"/>
  <c r="C411" i="15" s="1"/>
  <c r="F412" i="15"/>
  <c r="C412" i="15" s="1"/>
  <c r="F413" i="15"/>
  <c r="C413" i="15" s="1"/>
  <c r="F414" i="15"/>
  <c r="F415" i="15"/>
  <c r="C415" i="15" s="1"/>
  <c r="F416" i="15"/>
  <c r="C416" i="15" s="1"/>
  <c r="F417" i="15"/>
  <c r="C417" i="15" s="1"/>
  <c r="F418" i="15"/>
  <c r="C418" i="15" s="1"/>
  <c r="F419" i="15"/>
  <c r="C419" i="15" s="1"/>
  <c r="F420" i="15"/>
  <c r="C420" i="15" s="1"/>
  <c r="F421" i="15"/>
  <c r="C421" i="15" s="1"/>
  <c r="F422" i="15"/>
  <c r="C422" i="15" s="1"/>
  <c r="F423" i="15"/>
  <c r="F424" i="15"/>
  <c r="C424" i="15" s="1"/>
  <c r="F425" i="15"/>
  <c r="C425" i="15" s="1"/>
  <c r="F426" i="15"/>
  <c r="C426" i="15" s="1"/>
  <c r="F427" i="15"/>
  <c r="F428" i="15"/>
  <c r="C428" i="15" s="1"/>
  <c r="F429" i="15"/>
  <c r="C429" i="15" s="1"/>
  <c r="F430" i="15"/>
  <c r="C430" i="15" s="1"/>
  <c r="F431" i="15"/>
  <c r="C431" i="15" s="1"/>
  <c r="F432" i="15"/>
  <c r="C432" i="15" s="1"/>
  <c r="F433" i="15"/>
  <c r="C433" i="15" s="1"/>
  <c r="F434" i="15"/>
  <c r="C434" i="15" s="1"/>
  <c r="F435" i="15"/>
  <c r="C435" i="15" s="1"/>
  <c r="F436" i="15"/>
  <c r="C436" i="15" s="1"/>
  <c r="F437" i="15"/>
  <c r="C437" i="15" s="1"/>
  <c r="F438" i="15"/>
  <c r="C438" i="15" s="1"/>
  <c r="F439" i="15"/>
  <c r="F440" i="15"/>
  <c r="C440" i="15" s="1"/>
  <c r="F441" i="15"/>
  <c r="C441" i="15" s="1"/>
  <c r="F442" i="15"/>
  <c r="C442" i="15" s="1"/>
  <c r="F443" i="15"/>
  <c r="C443" i="15" s="1"/>
  <c r="F444" i="15"/>
  <c r="C444" i="15" s="1"/>
  <c r="F445" i="15"/>
  <c r="C445" i="15" s="1"/>
  <c r="F446" i="15"/>
  <c r="C446" i="15" s="1"/>
  <c r="F447" i="15"/>
  <c r="C447" i="15" s="1"/>
  <c r="F448" i="15"/>
  <c r="C448" i="15" s="1"/>
  <c r="F449" i="15"/>
  <c r="C449" i="15" s="1"/>
  <c r="F450" i="15"/>
  <c r="C450" i="15" s="1"/>
  <c r="F451" i="15"/>
  <c r="C451" i="15" s="1"/>
  <c r="F452" i="15"/>
  <c r="F453" i="15"/>
  <c r="C453" i="15" s="1"/>
  <c r="F454" i="15"/>
  <c r="C454" i="15" s="1"/>
  <c r="F455" i="15"/>
  <c r="C455" i="15" s="1"/>
  <c r="F456" i="15"/>
  <c r="C456" i="15" s="1"/>
  <c r="F457" i="15"/>
  <c r="C457" i="15" s="1"/>
  <c r="F458" i="15"/>
  <c r="C458" i="15" s="1"/>
  <c r="F459" i="15"/>
  <c r="C459" i="15" s="1"/>
  <c r="F460" i="15"/>
  <c r="C460" i="15" s="1"/>
  <c r="F461" i="15"/>
  <c r="C461" i="15" s="1"/>
  <c r="F462" i="15"/>
  <c r="C462" i="15" s="1"/>
  <c r="F463" i="15"/>
  <c r="C463" i="15" s="1"/>
  <c r="F464" i="15"/>
  <c r="C464" i="15" s="1"/>
  <c r="F465" i="15"/>
  <c r="C465" i="15" s="1"/>
  <c r="F466" i="15"/>
  <c r="C466" i="15" s="1"/>
  <c r="F467" i="15"/>
  <c r="C467" i="15" s="1"/>
  <c r="F468" i="15"/>
  <c r="F469" i="15"/>
  <c r="C469" i="15" s="1"/>
  <c r="F470" i="15"/>
  <c r="F471" i="15"/>
  <c r="F472" i="15"/>
  <c r="C472" i="15" s="1"/>
  <c r="F473" i="15"/>
  <c r="C473" i="15" s="1"/>
  <c r="F474" i="15"/>
  <c r="C474" i="15" s="1"/>
  <c r="F475" i="15"/>
  <c r="C475" i="15" s="1"/>
  <c r="F476" i="15"/>
  <c r="C476" i="15" s="1"/>
  <c r="F477" i="15"/>
  <c r="C477" i="15" s="1"/>
  <c r="F478" i="15"/>
  <c r="C478" i="15" s="1"/>
  <c r="F479" i="15"/>
  <c r="C479" i="15" s="1"/>
  <c r="F480" i="15"/>
  <c r="C480" i="15" s="1"/>
  <c r="F481" i="15"/>
  <c r="C481" i="15" s="1"/>
  <c r="F482" i="15"/>
  <c r="C482" i="15" s="1"/>
  <c r="F483" i="15"/>
  <c r="C483" i="15" s="1"/>
  <c r="F484" i="15"/>
  <c r="C484" i="15" s="1"/>
  <c r="F485" i="15"/>
  <c r="C485" i="15" s="1"/>
  <c r="F486" i="15"/>
  <c r="C486" i="15" s="1"/>
  <c r="F487" i="15"/>
  <c r="F488" i="15"/>
  <c r="C488" i="15" s="1"/>
  <c r="F489" i="15"/>
  <c r="C489" i="15" s="1"/>
  <c r="F490" i="15"/>
  <c r="C490" i="15" s="1"/>
  <c r="F491" i="15"/>
  <c r="C491" i="15" s="1"/>
  <c r="F492" i="15"/>
  <c r="C492" i="15" s="1"/>
  <c r="F493" i="15"/>
  <c r="C493" i="15" s="1"/>
  <c r="F494" i="15"/>
  <c r="C494" i="15" s="1"/>
  <c r="F495" i="15"/>
  <c r="C495" i="15" s="1"/>
  <c r="F496" i="15"/>
  <c r="C496" i="15" s="1"/>
  <c r="F497" i="15"/>
  <c r="C497" i="15" s="1"/>
  <c r="F498" i="15"/>
  <c r="C498" i="15" s="1"/>
  <c r="F499" i="15"/>
  <c r="C499" i="15" s="1"/>
  <c r="F500" i="15"/>
  <c r="C500" i="15" s="1"/>
  <c r="F501" i="15"/>
  <c r="C501" i="15" s="1"/>
  <c r="F502" i="15"/>
  <c r="C502" i="15" s="1"/>
  <c r="F503" i="15"/>
  <c r="C503" i="15" s="1"/>
  <c r="F504" i="15"/>
  <c r="C504" i="15" s="1"/>
  <c r="F505" i="15"/>
  <c r="C505" i="15" s="1"/>
  <c r="F506" i="15"/>
  <c r="C506" i="15" s="1"/>
  <c r="F507" i="15"/>
  <c r="C507" i="15" s="1"/>
  <c r="F508" i="15"/>
  <c r="C508" i="15" s="1"/>
  <c r="F509" i="15"/>
  <c r="C509" i="15" s="1"/>
  <c r="F510" i="15"/>
  <c r="C510" i="15" s="1"/>
  <c r="F511" i="15"/>
  <c r="C511" i="15" s="1"/>
  <c r="F512" i="15"/>
  <c r="C512" i="15" s="1"/>
  <c r="F513" i="15"/>
  <c r="C513" i="15" s="1"/>
  <c r="F514" i="15"/>
  <c r="C514" i="15" s="1"/>
  <c r="F515" i="15"/>
  <c r="C515" i="15" s="1"/>
  <c r="F516" i="15"/>
  <c r="F517" i="15"/>
  <c r="C517" i="15" s="1"/>
  <c r="F518" i="15"/>
  <c r="C518" i="15" s="1"/>
  <c r="F519" i="15"/>
  <c r="F520" i="15"/>
  <c r="C520" i="15" s="1"/>
  <c r="F521" i="15"/>
  <c r="C521" i="15" s="1"/>
  <c r="F522" i="15"/>
  <c r="C522" i="15" s="1"/>
  <c r="F523" i="15"/>
  <c r="C523" i="15" s="1"/>
  <c r="F524" i="15"/>
  <c r="C524" i="15" s="1"/>
  <c r="F525" i="15"/>
  <c r="C525" i="15" s="1"/>
  <c r="F526" i="15"/>
  <c r="C526" i="15" s="1"/>
  <c r="F527" i="15"/>
  <c r="C527" i="15" s="1"/>
  <c r="F528" i="15"/>
  <c r="C528" i="15" s="1"/>
  <c r="F529" i="15"/>
  <c r="C529" i="15" s="1"/>
  <c r="F530" i="15"/>
  <c r="C530" i="15" s="1"/>
  <c r="F531" i="15"/>
  <c r="C531" i="15" s="1"/>
  <c r="F532" i="15"/>
  <c r="C532" i="15" s="1"/>
  <c r="F533" i="15"/>
  <c r="C533" i="15" s="1"/>
  <c r="F534" i="15"/>
  <c r="C534" i="15" s="1"/>
  <c r="F535" i="15"/>
  <c r="F536" i="15"/>
  <c r="C536" i="15" s="1"/>
  <c r="F537" i="15"/>
  <c r="C537" i="15" s="1"/>
  <c r="F538" i="15"/>
  <c r="C538" i="15" s="1"/>
  <c r="F539" i="15"/>
  <c r="C539" i="15" s="1"/>
  <c r="F540" i="15"/>
  <c r="C540" i="15" s="1"/>
  <c r="F541" i="15"/>
  <c r="C541" i="15" s="1"/>
  <c r="F542" i="15"/>
  <c r="C542" i="15" s="1"/>
  <c r="F543" i="15"/>
  <c r="C543" i="15" s="1"/>
  <c r="F544" i="15"/>
  <c r="C544" i="15" s="1"/>
  <c r="F545" i="15"/>
  <c r="C545" i="15" s="1"/>
  <c r="F546" i="15"/>
  <c r="C546" i="15" s="1"/>
  <c r="F547" i="15"/>
  <c r="C547" i="15" s="1"/>
  <c r="F548" i="15"/>
  <c r="F549" i="15"/>
  <c r="C549" i="15" s="1"/>
  <c r="F550" i="15"/>
  <c r="C550" i="15" s="1"/>
  <c r="F551" i="15"/>
  <c r="C551" i="15" s="1"/>
  <c r="F552" i="15"/>
  <c r="C552" i="15" s="1"/>
  <c r="F553" i="15"/>
  <c r="C553" i="15" s="1"/>
  <c r="F554" i="15"/>
  <c r="C554" i="15" s="1"/>
  <c r="F555" i="15"/>
  <c r="C555" i="15" s="1"/>
  <c r="F556" i="15"/>
  <c r="C556" i="15" s="1"/>
  <c r="F557" i="15"/>
  <c r="C557" i="15" s="1"/>
  <c r="F558" i="15"/>
  <c r="C558" i="15" s="1"/>
  <c r="F559" i="15"/>
  <c r="C559" i="15" s="1"/>
  <c r="F560" i="15"/>
  <c r="C560" i="15" s="1"/>
  <c r="F561" i="15"/>
  <c r="C561" i="15" s="1"/>
  <c r="F562" i="15"/>
  <c r="C562" i="15" s="1"/>
  <c r="F563" i="15"/>
  <c r="C563" i="15" s="1"/>
  <c r="F564" i="15"/>
  <c r="C564" i="15" s="1"/>
  <c r="F565" i="15"/>
  <c r="C565" i="15" s="1"/>
  <c r="F566" i="15"/>
  <c r="C566" i="15" s="1"/>
  <c r="F567" i="15"/>
  <c r="C567" i="15" s="1"/>
  <c r="F568" i="15"/>
  <c r="C568" i="15" s="1"/>
  <c r="F569" i="15"/>
  <c r="C569" i="15" s="1"/>
  <c r="F570" i="15"/>
  <c r="C570" i="15" s="1"/>
  <c r="F571" i="15"/>
  <c r="C571" i="15" s="1"/>
  <c r="F572" i="15"/>
  <c r="C572" i="15" s="1"/>
  <c r="F573" i="15"/>
  <c r="C573" i="15" s="1"/>
  <c r="F574" i="15"/>
  <c r="C574" i="15" s="1"/>
  <c r="F575" i="15"/>
  <c r="C575" i="15" s="1"/>
  <c r="F576" i="15"/>
  <c r="C576" i="15" s="1"/>
  <c r="F577" i="15"/>
  <c r="C577" i="15" s="1"/>
  <c r="F578" i="15"/>
  <c r="C578" i="15" s="1"/>
  <c r="F579" i="15"/>
  <c r="C579" i="15" s="1"/>
  <c r="F580" i="15"/>
  <c r="C580" i="15" s="1"/>
  <c r="F581" i="15"/>
  <c r="C581" i="15" s="1"/>
  <c r="F582" i="15"/>
  <c r="C582" i="15" s="1"/>
  <c r="F583" i="15"/>
  <c r="F584" i="15"/>
  <c r="F585" i="15"/>
  <c r="C585" i="15" s="1"/>
  <c r="F586" i="15"/>
  <c r="C586" i="15" s="1"/>
  <c r="F587" i="15"/>
  <c r="C587" i="15" s="1"/>
  <c r="F588" i="15"/>
  <c r="C588" i="15" s="1"/>
  <c r="F589" i="15"/>
  <c r="C589" i="15" s="1"/>
  <c r="F590" i="15"/>
  <c r="C590" i="15" s="1"/>
  <c r="F591" i="15"/>
  <c r="C591" i="15" s="1"/>
  <c r="F592" i="15"/>
  <c r="C592" i="15" s="1"/>
  <c r="F593" i="15"/>
  <c r="C593" i="15" s="1"/>
  <c r="F594" i="15"/>
  <c r="C594" i="15" s="1"/>
  <c r="F595" i="15"/>
  <c r="C595" i="15" s="1"/>
  <c r="F596" i="15"/>
  <c r="F597" i="15"/>
  <c r="C597" i="15" s="1"/>
  <c r="F598" i="15"/>
  <c r="C598" i="15" s="1"/>
  <c r="F599" i="15"/>
  <c r="C599" i="15" s="1"/>
  <c r="F600" i="15"/>
  <c r="F601" i="15"/>
  <c r="C601" i="15" s="1"/>
  <c r="F602" i="15"/>
  <c r="C602" i="15" s="1"/>
  <c r="F603" i="15"/>
  <c r="C603" i="15" s="1"/>
  <c r="F604" i="15"/>
  <c r="C604" i="15" s="1"/>
  <c r="F605" i="15"/>
  <c r="C605" i="15" s="1"/>
  <c r="F606" i="15"/>
  <c r="C606" i="15" s="1"/>
  <c r="F607" i="15"/>
  <c r="C607" i="15" s="1"/>
  <c r="F608" i="15"/>
  <c r="C608" i="15" s="1"/>
  <c r="F609" i="15"/>
  <c r="C609" i="15" s="1"/>
  <c r="F610" i="15"/>
  <c r="C610" i="15" s="1"/>
  <c r="F611" i="15"/>
  <c r="C611" i="15" s="1"/>
  <c r="F612" i="15"/>
  <c r="C612" i="15" s="1"/>
  <c r="F613" i="15"/>
  <c r="C613" i="15" s="1"/>
  <c r="F614" i="15"/>
  <c r="F615" i="15"/>
  <c r="F616" i="15"/>
  <c r="C616" i="15" s="1"/>
  <c r="F617" i="15"/>
  <c r="C617" i="15" s="1"/>
  <c r="F618" i="15"/>
  <c r="C618" i="15" s="1"/>
  <c r="F619" i="15"/>
  <c r="C619" i="15" s="1"/>
  <c r="F620" i="15"/>
  <c r="C620" i="15" s="1"/>
  <c r="F621" i="15"/>
  <c r="C621" i="15" s="1"/>
  <c r="F622" i="15"/>
  <c r="C622" i="15" s="1"/>
  <c r="F623" i="15"/>
  <c r="C623" i="15" s="1"/>
  <c r="F624" i="15"/>
  <c r="C624" i="15" s="1"/>
  <c r="F625" i="15"/>
  <c r="C625" i="15" s="1"/>
  <c r="F626" i="15"/>
  <c r="C626" i="15" s="1"/>
  <c r="F627" i="15"/>
  <c r="C627" i="15" s="1"/>
  <c r="F628" i="15"/>
  <c r="C628" i="15" s="1"/>
  <c r="F629" i="15"/>
  <c r="C629" i="15" s="1"/>
  <c r="F630" i="15"/>
  <c r="C630" i="15" s="1"/>
  <c r="F631" i="15"/>
  <c r="F632" i="15"/>
  <c r="C632" i="15" s="1"/>
  <c r="F633" i="15"/>
  <c r="C633" i="15" s="1"/>
  <c r="F634" i="15"/>
  <c r="C634" i="15" s="1"/>
  <c r="F635" i="15"/>
  <c r="C635" i="15" s="1"/>
  <c r="F636" i="15"/>
  <c r="C636" i="15" s="1"/>
  <c r="F637" i="15"/>
  <c r="C637" i="15" s="1"/>
  <c r="F638" i="15"/>
  <c r="C638" i="15" s="1"/>
  <c r="F639" i="15"/>
  <c r="C639" i="15" s="1"/>
  <c r="F640" i="15"/>
  <c r="C640" i="15" s="1"/>
  <c r="F641" i="15"/>
  <c r="C641" i="15" s="1"/>
  <c r="F642" i="15"/>
  <c r="C642" i="15" s="1"/>
  <c r="F643" i="15"/>
  <c r="C643" i="15" s="1"/>
  <c r="F644" i="15"/>
  <c r="C644" i="15" s="1"/>
  <c r="F645" i="15"/>
  <c r="C645" i="15" s="1"/>
  <c r="F646" i="15"/>
  <c r="C646" i="15" s="1"/>
  <c r="F647" i="15"/>
  <c r="C647" i="15" s="1"/>
  <c r="F648" i="15"/>
  <c r="C648" i="15" s="1"/>
  <c r="F649" i="15"/>
  <c r="C649" i="15" s="1"/>
  <c r="F650" i="15"/>
  <c r="C650" i="15" s="1"/>
  <c r="F651" i="15"/>
  <c r="C651" i="15" s="1"/>
  <c r="F652" i="15"/>
  <c r="C652" i="15" s="1"/>
  <c r="F653" i="15"/>
  <c r="C653" i="15" s="1"/>
  <c r="F654" i="15"/>
  <c r="F655" i="15"/>
  <c r="C655" i="15" s="1"/>
  <c r="F656" i="15"/>
  <c r="C656" i="15" s="1"/>
  <c r="F657" i="15"/>
  <c r="C657" i="15" s="1"/>
  <c r="F658" i="15"/>
  <c r="C658" i="15" s="1"/>
  <c r="F659" i="15"/>
  <c r="C659" i="15" s="1"/>
  <c r="F660" i="15"/>
  <c r="F661" i="15"/>
  <c r="C661" i="15" s="1"/>
  <c r="F662" i="15"/>
  <c r="F663" i="15"/>
  <c r="F664" i="15"/>
  <c r="C664" i="15" s="1"/>
  <c r="F665" i="15"/>
  <c r="C665" i="15" s="1"/>
  <c r="F666" i="15"/>
  <c r="C666" i="15" s="1"/>
  <c r="F667" i="15"/>
  <c r="C667" i="15" s="1"/>
  <c r="F668" i="15"/>
  <c r="C668" i="15" s="1"/>
  <c r="F669" i="15"/>
  <c r="C669" i="15" s="1"/>
  <c r="F670" i="15"/>
  <c r="C670" i="15" s="1"/>
  <c r="F671" i="15"/>
  <c r="C671" i="15" s="1"/>
  <c r="F672" i="15"/>
  <c r="C672" i="15" s="1"/>
  <c r="F673" i="15"/>
  <c r="C673" i="15" s="1"/>
  <c r="F674" i="15"/>
  <c r="C674" i="15" s="1"/>
  <c r="F675" i="15"/>
  <c r="C675" i="15" s="1"/>
  <c r="F676" i="15"/>
  <c r="C676" i="15" s="1"/>
  <c r="F677" i="15"/>
  <c r="C677" i="15" s="1"/>
  <c r="F678" i="15"/>
  <c r="C678" i="15" s="1"/>
  <c r="F679" i="15"/>
  <c r="F680" i="15"/>
  <c r="C680" i="15" s="1"/>
  <c r="F681" i="15"/>
  <c r="C681" i="15" s="1"/>
  <c r="F682" i="15"/>
  <c r="C682" i="15" s="1"/>
  <c r="F683" i="15"/>
  <c r="C683" i="15" s="1"/>
  <c r="F684" i="15"/>
  <c r="C684" i="15" s="1"/>
  <c r="F685" i="15"/>
  <c r="C685" i="15" s="1"/>
  <c r="F686" i="15"/>
  <c r="C686" i="15" s="1"/>
  <c r="F687" i="15"/>
  <c r="C687" i="15" s="1"/>
  <c r="F688" i="15"/>
  <c r="C688" i="15" s="1"/>
  <c r="F689" i="15"/>
  <c r="C689" i="15" s="1"/>
  <c r="F690" i="15"/>
  <c r="C690" i="15" s="1"/>
  <c r="F691" i="15"/>
  <c r="C691" i="15" s="1"/>
  <c r="F692" i="15"/>
  <c r="C692" i="15" s="1"/>
  <c r="F693" i="15"/>
  <c r="C693" i="15" s="1"/>
  <c r="F694" i="15"/>
  <c r="C694" i="15" s="1"/>
  <c r="F695" i="15"/>
  <c r="F696" i="15"/>
  <c r="C696" i="15" s="1"/>
  <c r="F697" i="15"/>
  <c r="C697" i="15" s="1"/>
  <c r="F698" i="15"/>
  <c r="C698" i="15" s="1"/>
  <c r="F699" i="15"/>
  <c r="C699" i="15" s="1"/>
  <c r="F700" i="15"/>
  <c r="C700" i="15" s="1"/>
  <c r="F701" i="15"/>
  <c r="C701" i="15" s="1"/>
  <c r="F702" i="15"/>
  <c r="C702" i="15" s="1"/>
  <c r="F703" i="15"/>
  <c r="C703" i="15" s="1"/>
  <c r="F704" i="15"/>
  <c r="C704" i="15" s="1"/>
  <c r="F705" i="15"/>
  <c r="C705" i="15" s="1"/>
  <c r="F706" i="15"/>
  <c r="C706" i="15" s="1"/>
  <c r="F707" i="15"/>
  <c r="C707" i="15" s="1"/>
  <c r="F708" i="15"/>
  <c r="C708" i="15" s="1"/>
  <c r="F709" i="15"/>
  <c r="C709" i="15" s="1"/>
  <c r="F710" i="15"/>
  <c r="F711" i="15"/>
  <c r="F712" i="15"/>
  <c r="C712" i="15" s="1"/>
  <c r="F713" i="15"/>
  <c r="C713" i="15" s="1"/>
  <c r="F714" i="15"/>
  <c r="C714" i="15" s="1"/>
  <c r="F715" i="15"/>
  <c r="C715" i="15" s="1"/>
  <c r="F716" i="15"/>
  <c r="C716" i="15" s="1"/>
  <c r="F717" i="15"/>
  <c r="C717" i="15" s="1"/>
  <c r="F718" i="15"/>
  <c r="C718" i="15" s="1"/>
  <c r="F719" i="15"/>
  <c r="C719" i="15" s="1"/>
  <c r="F720" i="15"/>
  <c r="C720" i="15" s="1"/>
  <c r="F721" i="15"/>
  <c r="C721" i="15" s="1"/>
  <c r="F722" i="15"/>
  <c r="C722" i="15" s="1"/>
  <c r="F723" i="15"/>
  <c r="C723" i="15" s="1"/>
  <c r="F724" i="15"/>
  <c r="C724" i="15" s="1"/>
  <c r="F725" i="15"/>
  <c r="C725" i="15" s="1"/>
  <c r="F726" i="15"/>
  <c r="C726" i="15" s="1"/>
  <c r="F727" i="15"/>
  <c r="F728" i="15"/>
  <c r="C728" i="15" s="1"/>
  <c r="F729" i="15"/>
  <c r="C729" i="15" s="1"/>
  <c r="F730" i="15"/>
  <c r="C730" i="15" s="1"/>
  <c r="F731" i="15"/>
  <c r="C731" i="15" s="1"/>
  <c r="F732" i="15"/>
  <c r="C732" i="15" s="1"/>
  <c r="F733" i="15"/>
  <c r="C733" i="15" s="1"/>
  <c r="F734" i="15"/>
  <c r="C734" i="15" s="1"/>
  <c r="F735" i="15"/>
  <c r="C735" i="15" s="1"/>
  <c r="F736" i="15"/>
  <c r="C736" i="15" s="1"/>
  <c r="F737" i="15"/>
  <c r="C737" i="15" s="1"/>
  <c r="F738" i="15"/>
  <c r="C738" i="15" s="1"/>
  <c r="F739" i="15"/>
  <c r="C739" i="15" s="1"/>
  <c r="F740" i="15"/>
  <c r="C740" i="15" s="1"/>
  <c r="F741" i="15"/>
  <c r="C741" i="15" s="1"/>
  <c r="F742" i="15"/>
  <c r="C742" i="15" s="1"/>
  <c r="F743" i="15"/>
  <c r="C743" i="15" s="1"/>
  <c r="F744" i="15"/>
  <c r="F745" i="15"/>
  <c r="C745" i="15" s="1"/>
  <c r="F746" i="15"/>
  <c r="C746" i="15" s="1"/>
  <c r="F747" i="15"/>
  <c r="C747" i="15" s="1"/>
  <c r="F748" i="15"/>
  <c r="C748" i="15" s="1"/>
  <c r="F749" i="15"/>
  <c r="C749" i="15" s="1"/>
  <c r="F750" i="15"/>
  <c r="C750" i="15" s="1"/>
  <c r="F751" i="15"/>
  <c r="C751" i="15" s="1"/>
  <c r="F752" i="15"/>
  <c r="C752" i="15" s="1"/>
  <c r="F753" i="15"/>
  <c r="C753" i="15" s="1"/>
  <c r="F754" i="15"/>
  <c r="C754" i="15" s="1"/>
  <c r="F755" i="15"/>
  <c r="C755" i="15" s="1"/>
  <c r="F756" i="15"/>
  <c r="C756" i="15" s="1"/>
  <c r="F757" i="15"/>
  <c r="C757" i="15" s="1"/>
  <c r="F758" i="15"/>
  <c r="C758" i="15" s="1"/>
  <c r="F759" i="15"/>
  <c r="F760" i="15"/>
  <c r="F761" i="15"/>
  <c r="C761" i="15" s="1"/>
  <c r="F762" i="15"/>
  <c r="C762" i="15" s="1"/>
  <c r="F763" i="15"/>
  <c r="C763" i="15" s="1"/>
  <c r="F764" i="15"/>
  <c r="C764" i="15" s="1"/>
  <c r="F765" i="15"/>
  <c r="C765" i="15" s="1"/>
  <c r="F766" i="15"/>
  <c r="C766" i="15" s="1"/>
  <c r="F767" i="15"/>
  <c r="C767" i="15" s="1"/>
  <c r="F768" i="15"/>
  <c r="C768" i="15" s="1"/>
  <c r="F769" i="15"/>
  <c r="C769" i="15" s="1"/>
  <c r="F770" i="15"/>
  <c r="C770" i="15" s="1"/>
  <c r="F771" i="15"/>
  <c r="C771" i="15" s="1"/>
  <c r="F772" i="15"/>
  <c r="C772" i="15" s="1"/>
  <c r="F773" i="15"/>
  <c r="C773" i="15" s="1"/>
  <c r="F774" i="15"/>
  <c r="F775" i="15"/>
  <c r="F776" i="15"/>
  <c r="C776" i="15" s="1"/>
  <c r="F777" i="15"/>
  <c r="C777" i="15" s="1"/>
  <c r="F778" i="15"/>
  <c r="C778" i="15" s="1"/>
  <c r="F779" i="15"/>
  <c r="C779" i="15" s="1"/>
  <c r="F780" i="15"/>
  <c r="C780" i="15" s="1"/>
  <c r="F781" i="15"/>
  <c r="C781" i="15" s="1"/>
  <c r="F782" i="15"/>
  <c r="C782" i="15" s="1"/>
  <c r="F783" i="15"/>
  <c r="C783" i="15" s="1"/>
  <c r="F784" i="15"/>
  <c r="C784" i="15" s="1"/>
  <c r="F785" i="15"/>
  <c r="C785" i="15" s="1"/>
  <c r="F786" i="15"/>
  <c r="C786" i="15" s="1"/>
  <c r="F787" i="15"/>
  <c r="C787" i="15" s="1"/>
  <c r="F788" i="15"/>
  <c r="C788" i="15" s="1"/>
  <c r="F789" i="15"/>
  <c r="C789" i="15" s="1"/>
  <c r="F790" i="15"/>
  <c r="C790" i="15" s="1"/>
  <c r="F791" i="15"/>
  <c r="F792" i="15"/>
  <c r="C792" i="15" s="1"/>
  <c r="F793" i="15"/>
  <c r="C793" i="15" s="1"/>
  <c r="F794" i="15"/>
  <c r="C794" i="15" s="1"/>
  <c r="F795" i="15"/>
  <c r="C795" i="15" s="1"/>
  <c r="F796" i="15"/>
  <c r="C796" i="15" s="1"/>
  <c r="F797" i="15"/>
  <c r="C797" i="15" s="1"/>
  <c r="F798" i="15"/>
  <c r="C798" i="15" s="1"/>
  <c r="F799" i="15"/>
  <c r="C799" i="15" s="1"/>
  <c r="F800" i="15"/>
  <c r="C800" i="15" s="1"/>
  <c r="F801" i="15"/>
  <c r="C801" i="15" s="1"/>
  <c r="F802" i="15"/>
  <c r="C802" i="15" s="1"/>
  <c r="F803" i="15"/>
  <c r="C803" i="15" s="1"/>
  <c r="F804" i="15"/>
  <c r="F805" i="15"/>
  <c r="C805" i="15" s="1"/>
  <c r="F806" i="15"/>
  <c r="F807" i="15"/>
  <c r="C807" i="15" s="1"/>
  <c r="F808" i="15"/>
  <c r="C808" i="15" s="1"/>
  <c r="F809" i="15"/>
  <c r="C809" i="15" s="1"/>
  <c r="F810" i="15"/>
  <c r="C810" i="15" s="1"/>
  <c r="F811" i="15"/>
  <c r="C811" i="15" s="1"/>
  <c r="F812" i="15"/>
  <c r="C812" i="15" s="1"/>
  <c r="F813" i="15"/>
  <c r="C813" i="15" s="1"/>
  <c r="F814" i="15"/>
  <c r="C814" i="15" s="1"/>
  <c r="F815" i="15"/>
  <c r="C815" i="15" s="1"/>
  <c r="F816" i="15"/>
  <c r="C816" i="15" s="1"/>
  <c r="F817" i="15"/>
  <c r="C817" i="15" s="1"/>
  <c r="F818" i="15"/>
  <c r="C818" i="15" s="1"/>
  <c r="F819" i="15"/>
  <c r="C819" i="15" s="1"/>
  <c r="F820" i="15"/>
  <c r="C820" i="15" s="1"/>
  <c r="F821" i="15"/>
  <c r="C821" i="15" s="1"/>
  <c r="F822" i="15"/>
  <c r="C822" i="15" s="1"/>
  <c r="F823" i="15"/>
  <c r="F824" i="15"/>
  <c r="C824" i="15" s="1"/>
  <c r="F825" i="15"/>
  <c r="C825" i="15" s="1"/>
  <c r="F826" i="15"/>
  <c r="C826" i="15" s="1"/>
  <c r="F827" i="15"/>
  <c r="C827" i="15" s="1"/>
  <c r="F828" i="15"/>
  <c r="C828" i="15" s="1"/>
  <c r="F829" i="15"/>
  <c r="C829" i="15" s="1"/>
  <c r="F830" i="15"/>
  <c r="C830" i="15" s="1"/>
  <c r="F831" i="15"/>
  <c r="C831" i="15" s="1"/>
  <c r="F832" i="15"/>
  <c r="C832" i="15" s="1"/>
  <c r="F833" i="15"/>
  <c r="C833" i="15" s="1"/>
  <c r="F834" i="15"/>
  <c r="C834" i="15" s="1"/>
  <c r="F835" i="15"/>
  <c r="C835" i="15" s="1"/>
  <c r="F836" i="15"/>
  <c r="C836" i="15" s="1"/>
  <c r="F837" i="15"/>
  <c r="C837" i="15" s="1"/>
  <c r="F838" i="15"/>
  <c r="C838" i="15" s="1"/>
  <c r="F839" i="15"/>
  <c r="C839" i="15" s="1"/>
  <c r="F840" i="15"/>
  <c r="C840" i="15" s="1"/>
  <c r="F841" i="15"/>
  <c r="C841" i="15" s="1"/>
  <c r="F842" i="15"/>
  <c r="C842" i="15" s="1"/>
  <c r="F843" i="15"/>
  <c r="C843" i="15" s="1"/>
  <c r="F844" i="15"/>
  <c r="C844" i="15" s="1"/>
  <c r="F845" i="15"/>
  <c r="C845" i="15" s="1"/>
  <c r="F846" i="15"/>
  <c r="C846" i="15" s="1"/>
  <c r="F847" i="15"/>
  <c r="C847" i="15" s="1"/>
  <c r="F848" i="15"/>
  <c r="C848" i="15" s="1"/>
  <c r="F849" i="15"/>
  <c r="C849" i="15" s="1"/>
  <c r="F850" i="15"/>
  <c r="C850" i="15" s="1"/>
  <c r="F851" i="15"/>
  <c r="C851" i="15" s="1"/>
  <c r="F852" i="15"/>
  <c r="C852" i="15" s="1"/>
  <c r="F853" i="15"/>
  <c r="C853" i="15" s="1"/>
  <c r="F854" i="15"/>
  <c r="F855" i="15"/>
  <c r="F856" i="15"/>
  <c r="C856" i="15" s="1"/>
  <c r="F857" i="15"/>
  <c r="C857" i="15" s="1"/>
  <c r="F858" i="15"/>
  <c r="C858" i="15" s="1"/>
  <c r="F859" i="15"/>
  <c r="C859" i="15" s="1"/>
  <c r="F860" i="15"/>
  <c r="C860" i="15" s="1"/>
  <c r="F861" i="15"/>
  <c r="C861" i="15" s="1"/>
  <c r="F862" i="15"/>
  <c r="C862" i="15" s="1"/>
  <c r="F863" i="15"/>
  <c r="C863" i="15" s="1"/>
  <c r="F864" i="15"/>
  <c r="C864" i="15" s="1"/>
  <c r="F865" i="15"/>
  <c r="C865" i="15" s="1"/>
  <c r="F866" i="15"/>
  <c r="C866" i="15" s="1"/>
  <c r="F867" i="15"/>
  <c r="C867" i="15" s="1"/>
  <c r="F868" i="15"/>
  <c r="C868" i="15" s="1"/>
  <c r="F869" i="15"/>
  <c r="C869" i="15" s="1"/>
  <c r="F870" i="15"/>
  <c r="C870" i="15" s="1"/>
  <c r="F871" i="15"/>
  <c r="F872" i="15"/>
  <c r="C872" i="15" s="1"/>
  <c r="F873" i="15"/>
  <c r="C873" i="15" s="1"/>
  <c r="F874" i="15"/>
  <c r="C874" i="15" s="1"/>
  <c r="F875" i="15"/>
  <c r="C875" i="15" s="1"/>
  <c r="F876" i="15"/>
  <c r="C876" i="15" s="1"/>
  <c r="F877" i="15"/>
  <c r="C877" i="15" s="1"/>
  <c r="F878" i="15"/>
  <c r="C878" i="15" s="1"/>
  <c r="F879" i="15"/>
  <c r="C879" i="15" s="1"/>
  <c r="F880" i="15"/>
  <c r="C880" i="15" s="1"/>
  <c r="F881" i="15"/>
  <c r="C881" i="15" s="1"/>
  <c r="F882" i="15"/>
  <c r="C882" i="15" s="1"/>
  <c r="F883" i="15"/>
  <c r="C883" i="15" s="1"/>
  <c r="F884" i="15"/>
  <c r="C884" i="15" s="1"/>
  <c r="F885" i="15"/>
  <c r="C885" i="15" s="1"/>
  <c r="F886" i="15"/>
  <c r="C886" i="15" s="1"/>
  <c r="F887" i="15"/>
  <c r="C887" i="15" s="1"/>
  <c r="F888" i="15"/>
  <c r="C888" i="15" s="1"/>
  <c r="F889" i="15"/>
  <c r="C889" i="15" s="1"/>
  <c r="F890" i="15"/>
  <c r="C890" i="15" s="1"/>
  <c r="F891" i="15"/>
  <c r="C891" i="15" s="1"/>
  <c r="F892" i="15"/>
  <c r="C892" i="15" s="1"/>
  <c r="F893" i="15"/>
  <c r="C893" i="15" s="1"/>
  <c r="F894" i="15"/>
  <c r="C894" i="15" s="1"/>
  <c r="F895" i="15"/>
  <c r="C895" i="15" s="1"/>
  <c r="F896" i="15"/>
  <c r="C896" i="15" s="1"/>
  <c r="F897" i="15"/>
  <c r="C897" i="15" s="1"/>
  <c r="F898" i="15"/>
  <c r="C898" i="15" s="1"/>
  <c r="F899" i="15"/>
  <c r="C899" i="15" s="1"/>
  <c r="F900" i="15"/>
  <c r="C900" i="15" s="1"/>
  <c r="F901" i="15"/>
  <c r="C901" i="15" s="1"/>
  <c r="F902" i="15"/>
  <c r="C902" i="15" s="1"/>
  <c r="F903" i="15"/>
  <c r="F904" i="15"/>
  <c r="C904" i="15" s="1"/>
  <c r="F905" i="15"/>
  <c r="C905" i="15" s="1"/>
  <c r="F906" i="15"/>
  <c r="C906" i="15" s="1"/>
  <c r="F907" i="15"/>
  <c r="C907" i="15" s="1"/>
  <c r="F908" i="15"/>
  <c r="C908" i="15" s="1"/>
  <c r="F909" i="15"/>
  <c r="C909" i="15" s="1"/>
  <c r="F910" i="15"/>
  <c r="C910" i="15" s="1"/>
  <c r="F911" i="15"/>
  <c r="C911" i="15" s="1"/>
  <c r="F912" i="15"/>
  <c r="C912" i="15" s="1"/>
  <c r="F913" i="15"/>
  <c r="C913" i="15" s="1"/>
  <c r="F914" i="15"/>
  <c r="C914" i="15" s="1"/>
  <c r="F915" i="15"/>
  <c r="C915" i="15" s="1"/>
  <c r="F916" i="15"/>
  <c r="C916" i="15" s="1"/>
  <c r="F917" i="15"/>
  <c r="C917" i="15" s="1"/>
  <c r="F918" i="15"/>
  <c r="C918" i="15" s="1"/>
  <c r="F919" i="15"/>
  <c r="C919" i="15" s="1"/>
  <c r="F920" i="15"/>
  <c r="C920" i="15" s="1"/>
  <c r="F921" i="15"/>
  <c r="C921" i="15" s="1"/>
  <c r="F922" i="15"/>
  <c r="C922" i="15" s="1"/>
  <c r="F923" i="15"/>
  <c r="C923" i="15" s="1"/>
  <c r="F924" i="15"/>
  <c r="C924" i="15" s="1"/>
  <c r="F925" i="15"/>
  <c r="C925" i="15" s="1"/>
  <c r="F926" i="15"/>
  <c r="C926" i="15" s="1"/>
  <c r="F927" i="15"/>
  <c r="C927" i="15" s="1"/>
  <c r="F928" i="15"/>
  <c r="C928" i="15" s="1"/>
  <c r="F929" i="15"/>
  <c r="C929" i="15" s="1"/>
  <c r="F930" i="15"/>
  <c r="C930" i="15" s="1"/>
  <c r="F931" i="15"/>
  <c r="C931" i="15" s="1"/>
  <c r="F932" i="15"/>
  <c r="C932" i="15" s="1"/>
  <c r="F933" i="15"/>
  <c r="C933" i="15" s="1"/>
  <c r="F934" i="15"/>
  <c r="C934" i="15" s="1"/>
  <c r="F935" i="15"/>
  <c r="F936" i="15"/>
  <c r="C936" i="15" s="1"/>
  <c r="F937" i="15"/>
  <c r="C937" i="15" s="1"/>
  <c r="F938" i="15"/>
  <c r="F939" i="15"/>
  <c r="C939" i="15" s="1"/>
  <c r="F940" i="15"/>
  <c r="C940" i="15" s="1"/>
  <c r="F941" i="15"/>
  <c r="C941" i="15" s="1"/>
  <c r="F942" i="15"/>
  <c r="C942" i="15" s="1"/>
  <c r="F943" i="15"/>
  <c r="C943" i="15" s="1"/>
  <c r="F944" i="15"/>
  <c r="C944" i="15" s="1"/>
  <c r="F945" i="15"/>
  <c r="C945" i="15" s="1"/>
  <c r="F946" i="15"/>
  <c r="C946" i="15" s="1"/>
  <c r="F947" i="15"/>
  <c r="C947" i="15" s="1"/>
  <c r="F948" i="15"/>
  <c r="C948" i="15" s="1"/>
  <c r="F949" i="15"/>
  <c r="C949" i="15" s="1"/>
  <c r="F950" i="15"/>
  <c r="F951" i="15"/>
  <c r="C951" i="15" s="1"/>
  <c r="F952" i="15"/>
  <c r="C952" i="15" s="1"/>
  <c r="F953" i="15"/>
  <c r="C953" i="15" s="1"/>
  <c r="F954" i="15"/>
  <c r="C954" i="15" s="1"/>
  <c r="F955" i="15"/>
  <c r="C955" i="15" s="1"/>
  <c r="F956" i="15"/>
  <c r="C956" i="15" s="1"/>
  <c r="F957" i="15"/>
  <c r="C957" i="15" s="1"/>
  <c r="F958" i="15"/>
  <c r="C958" i="15" s="1"/>
  <c r="F959" i="15"/>
  <c r="C959" i="15" s="1"/>
  <c r="F960" i="15"/>
  <c r="C960" i="15" s="1"/>
  <c r="F961" i="15"/>
  <c r="C961" i="15" s="1"/>
  <c r="F962" i="15"/>
  <c r="C962" i="15" s="1"/>
  <c r="F963" i="15"/>
  <c r="C963" i="15" s="1"/>
  <c r="F964" i="15"/>
  <c r="C964" i="15" s="1"/>
  <c r="F965" i="15"/>
  <c r="C965" i="15" s="1"/>
  <c r="F966" i="15"/>
  <c r="F967" i="15"/>
  <c r="F968" i="15"/>
  <c r="C968" i="15" s="1"/>
  <c r="F969" i="15"/>
  <c r="C969" i="15" s="1"/>
  <c r="F970" i="15"/>
  <c r="C970" i="15" s="1"/>
  <c r="F971" i="15"/>
  <c r="C971" i="15" s="1"/>
  <c r="F972" i="15"/>
  <c r="C972" i="15" s="1"/>
  <c r="F973" i="15"/>
  <c r="C973" i="15" s="1"/>
  <c r="F974" i="15"/>
  <c r="C974" i="15" s="1"/>
  <c r="F975" i="15"/>
  <c r="C975" i="15" s="1"/>
  <c r="F976" i="15"/>
  <c r="C976" i="15" s="1"/>
  <c r="F977" i="15"/>
  <c r="C977" i="15" s="1"/>
  <c r="F978" i="15"/>
  <c r="C978" i="15" s="1"/>
  <c r="F979" i="15"/>
  <c r="C979" i="15" s="1"/>
  <c r="F980" i="15"/>
  <c r="C980" i="15" s="1"/>
  <c r="F981" i="15"/>
  <c r="C981" i="15" s="1"/>
  <c r="F982" i="15"/>
  <c r="F983" i="15"/>
  <c r="F984" i="15"/>
  <c r="C984" i="15" s="1"/>
  <c r="F985" i="15"/>
  <c r="C985" i="15" s="1"/>
  <c r="F986" i="15"/>
  <c r="C986" i="15" s="1"/>
  <c r="F987" i="15"/>
  <c r="C987" i="15" s="1"/>
  <c r="F988" i="15"/>
  <c r="C988" i="15" s="1"/>
  <c r="F989" i="15"/>
  <c r="C989" i="15" s="1"/>
  <c r="F990" i="15"/>
  <c r="C990" i="15" s="1"/>
  <c r="F991" i="15"/>
  <c r="C991" i="15" s="1"/>
  <c r="F992" i="15"/>
  <c r="C992" i="15" s="1"/>
  <c r="F993" i="15"/>
  <c r="C993" i="15" s="1"/>
  <c r="F994" i="15"/>
  <c r="C994" i="15" s="1"/>
  <c r="F995" i="15"/>
  <c r="C995" i="15" s="1"/>
  <c r="F996" i="15"/>
  <c r="C996" i="15" s="1"/>
  <c r="F997" i="15"/>
  <c r="C997" i="15" s="1"/>
  <c r="F998" i="15"/>
  <c r="F999" i="15"/>
  <c r="C999" i="15" s="1"/>
  <c r="F1000" i="15"/>
  <c r="C1000" i="15" s="1"/>
  <c r="F1001" i="15"/>
  <c r="C1001" i="15" s="1"/>
  <c r="F1002" i="15"/>
  <c r="C1002" i="15" s="1"/>
  <c r="F1003" i="15"/>
  <c r="C1003" i="15" s="1"/>
  <c r="F1004" i="15"/>
  <c r="C1004" i="15" s="1"/>
  <c r="F1005" i="15"/>
  <c r="C1005" i="15" s="1"/>
  <c r="F1006" i="15"/>
  <c r="C1006" i="15" s="1"/>
  <c r="F1007" i="15"/>
  <c r="C1007" i="15" s="1"/>
  <c r="F1008" i="15"/>
  <c r="C1008" i="15" s="1"/>
  <c r="F1009" i="15"/>
  <c r="C1009" i="15" s="1"/>
  <c r="F1010" i="15"/>
  <c r="C1010" i="15" s="1"/>
  <c r="F1011" i="15"/>
  <c r="C1011" i="15" s="1"/>
  <c r="F1012" i="15"/>
  <c r="C1012" i="15" s="1"/>
  <c r="F1013" i="15"/>
  <c r="C1013" i="15" s="1"/>
  <c r="F1014" i="15"/>
  <c r="C1014" i="15" s="1"/>
  <c r="F1015" i="15"/>
  <c r="F1016" i="15"/>
  <c r="C1016" i="15" s="1"/>
  <c r="F1017" i="15"/>
  <c r="C1017" i="15" s="1"/>
  <c r="F1018" i="15"/>
  <c r="C1018" i="15" s="1"/>
  <c r="F1019" i="15"/>
  <c r="C1019" i="15" s="1"/>
  <c r="F1020" i="15"/>
  <c r="C1020" i="15" s="1"/>
  <c r="F1021" i="15"/>
  <c r="C1021" i="15" s="1"/>
  <c r="F1022" i="15"/>
  <c r="C1022" i="15" s="1"/>
  <c r="F1023" i="15"/>
  <c r="C1023" i="15" s="1"/>
  <c r="F1024" i="15"/>
  <c r="C1024" i="15" s="1"/>
  <c r="F1025" i="15"/>
  <c r="C1025" i="15" s="1"/>
  <c r="F1026" i="15"/>
  <c r="C1026" i="15" s="1"/>
  <c r="F1027" i="15"/>
  <c r="C1027" i="15" s="1"/>
  <c r="F1028" i="15"/>
  <c r="C1028" i="15" s="1"/>
  <c r="F1029" i="15"/>
  <c r="C1029" i="15" s="1"/>
  <c r="F1030" i="15"/>
  <c r="C1030" i="15" s="1"/>
  <c r="F1031" i="15"/>
  <c r="C1031" i="15" s="1"/>
  <c r="F1032" i="15"/>
  <c r="C1032" i="15" s="1"/>
  <c r="F1033" i="15"/>
  <c r="C1033" i="15" s="1"/>
  <c r="F1034" i="15"/>
  <c r="C1034" i="15" s="1"/>
  <c r="F1035" i="15"/>
  <c r="C1035" i="15" s="1"/>
  <c r="F1036" i="15"/>
  <c r="C1036" i="15" s="1"/>
  <c r="F1037" i="15"/>
  <c r="C1037" i="15" s="1"/>
  <c r="F1038" i="15"/>
  <c r="C1038" i="15" s="1"/>
  <c r="F1039" i="15"/>
  <c r="C1039" i="15" s="1"/>
  <c r="F1040" i="15"/>
  <c r="C1040" i="15" s="1"/>
  <c r="F1041" i="15"/>
  <c r="C1041" i="15" s="1"/>
  <c r="F1042" i="15"/>
  <c r="C1042" i="15" s="1"/>
  <c r="F1043" i="15"/>
  <c r="C1043" i="15" s="1"/>
  <c r="F1044" i="15"/>
  <c r="C1044" i="15" s="1"/>
  <c r="F1045" i="15"/>
  <c r="C1045" i="15" s="1"/>
  <c r="F1046" i="15"/>
  <c r="F1047" i="15"/>
  <c r="C1047" i="15" s="1"/>
  <c r="F1048" i="15"/>
  <c r="C1048" i="15" s="1"/>
  <c r="F1049" i="15"/>
  <c r="C1049" i="15" s="1"/>
  <c r="F1050" i="15"/>
  <c r="C1050" i="15" s="1"/>
  <c r="F1051" i="15"/>
  <c r="C1051" i="15" s="1"/>
  <c r="F1052" i="15"/>
  <c r="C1052" i="15" s="1"/>
  <c r="F1053" i="15"/>
  <c r="C1053" i="15" s="1"/>
  <c r="F1054" i="15"/>
  <c r="C1054" i="15" s="1"/>
  <c r="F1055" i="15"/>
  <c r="C1055" i="15" s="1"/>
  <c r="F1056" i="15"/>
  <c r="C1056" i="15" s="1"/>
  <c r="F1057" i="15"/>
  <c r="C1057" i="15" s="1"/>
  <c r="F1058" i="15"/>
  <c r="C1058" i="15" s="1"/>
  <c r="F1059" i="15"/>
  <c r="C1059" i="15" s="1"/>
  <c r="F1060" i="15"/>
  <c r="C1060" i="15" s="1"/>
  <c r="F1061" i="15"/>
  <c r="C1061" i="15" s="1"/>
  <c r="F1062" i="15"/>
  <c r="C1062" i="15" s="1"/>
  <c r="F1063" i="15"/>
  <c r="C1063" i="15" s="1"/>
  <c r="F1064" i="15"/>
  <c r="C1064" i="15" s="1"/>
  <c r="F1065" i="15"/>
  <c r="C1065" i="15" s="1"/>
  <c r="F1066" i="15"/>
  <c r="C1066" i="15" s="1"/>
  <c r="F1067" i="15"/>
  <c r="C1067" i="15" s="1"/>
  <c r="F1068" i="15"/>
  <c r="C1068" i="15" s="1"/>
  <c r="F1069" i="15"/>
  <c r="C1069" i="15" s="1"/>
  <c r="F1070" i="15"/>
  <c r="C1070" i="15" s="1"/>
  <c r="F1071" i="15"/>
  <c r="C1071" i="15" s="1"/>
  <c r="F1072" i="15"/>
  <c r="C1072" i="15" s="1"/>
  <c r="F1073" i="15"/>
  <c r="C1073" i="15" s="1"/>
  <c r="F1074" i="15"/>
  <c r="C1074" i="15" s="1"/>
  <c r="F1075" i="15"/>
  <c r="C1075" i="15" s="1"/>
  <c r="F1076" i="15"/>
  <c r="C1076" i="15" s="1"/>
  <c r="F1077" i="15"/>
  <c r="C1077" i="15" s="1"/>
  <c r="F1078" i="15"/>
  <c r="C1078" i="15" s="1"/>
  <c r="F1079" i="15"/>
  <c r="C1079" i="15" s="1"/>
  <c r="F1080" i="15"/>
  <c r="C1080" i="15" s="1"/>
  <c r="F1081" i="15"/>
  <c r="C1081" i="15" s="1"/>
  <c r="F1082" i="15"/>
  <c r="C1082" i="15" s="1"/>
  <c r="F1083" i="15"/>
  <c r="C1083" i="15" s="1"/>
  <c r="F1084" i="15"/>
  <c r="C1084" i="15" s="1"/>
  <c r="F1085" i="15"/>
  <c r="C1085" i="15" s="1"/>
  <c r="F1086" i="15"/>
  <c r="C1086" i="15" s="1"/>
  <c r="F1087" i="15"/>
  <c r="C1087" i="15" s="1"/>
  <c r="F1088" i="15"/>
  <c r="C1088" i="15" s="1"/>
  <c r="F1089" i="15"/>
  <c r="C1089" i="15" s="1"/>
  <c r="F1090" i="15"/>
  <c r="C1090" i="15" s="1"/>
  <c r="F1091" i="15"/>
  <c r="C1091" i="15" s="1"/>
  <c r="F1092" i="15"/>
  <c r="C1092" i="15" s="1"/>
  <c r="F1093" i="15"/>
  <c r="C1093" i="15" s="1"/>
  <c r="F1094" i="15"/>
  <c r="C1094" i="15" s="1"/>
  <c r="F1095" i="15"/>
  <c r="C1095" i="15" s="1"/>
  <c r="F1096" i="15"/>
  <c r="C1096" i="15" s="1"/>
  <c r="F1097" i="15"/>
  <c r="C1097" i="15" s="1"/>
  <c r="F1098" i="15"/>
  <c r="C1098" i="15" s="1"/>
  <c r="F1099" i="15"/>
  <c r="C1099" i="15" s="1"/>
  <c r="F1100" i="15"/>
  <c r="C1100" i="15" s="1"/>
  <c r="F1101" i="15"/>
  <c r="C1101" i="15" s="1"/>
  <c r="F1102" i="15"/>
  <c r="C1102" i="15" s="1"/>
  <c r="F1103" i="15"/>
  <c r="C1103" i="15" s="1"/>
  <c r="F1104" i="15"/>
  <c r="C1104" i="15" s="1"/>
  <c r="F1105" i="15"/>
  <c r="C1105" i="15" s="1"/>
  <c r="F1106" i="15"/>
  <c r="C1106" i="15" s="1"/>
  <c r="F1107" i="15"/>
  <c r="C1107" i="15" s="1"/>
  <c r="F1108" i="15"/>
  <c r="C1108" i="15" s="1"/>
  <c r="F1109" i="15"/>
  <c r="C1109" i="15" s="1"/>
  <c r="F1110" i="15"/>
  <c r="C1110" i="15" s="1"/>
  <c r="F1111" i="15"/>
  <c r="C1111" i="15" s="1"/>
  <c r="F1112" i="15"/>
  <c r="C1112" i="15" s="1"/>
  <c r="F1113" i="15"/>
  <c r="C1113" i="15" s="1"/>
  <c r="F1114" i="15"/>
  <c r="C1114" i="15" s="1"/>
  <c r="F1115" i="15"/>
  <c r="C1115" i="15" s="1"/>
  <c r="F1116" i="15"/>
  <c r="C1116" i="15" s="1"/>
  <c r="F1117" i="15"/>
  <c r="C1117" i="15" s="1"/>
  <c r="F1118" i="15"/>
  <c r="C1118" i="15" s="1"/>
  <c r="F1119" i="15"/>
  <c r="C1119" i="15" s="1"/>
  <c r="F1120" i="15"/>
  <c r="C1120" i="15" s="1"/>
  <c r="F1121" i="15"/>
  <c r="C1121" i="15" s="1"/>
  <c r="F1122" i="15"/>
  <c r="C1122" i="15" s="1"/>
  <c r="F1123" i="15"/>
  <c r="C1123" i="15" s="1"/>
  <c r="F1124" i="15"/>
  <c r="C1124" i="15" s="1"/>
  <c r="F1125" i="15"/>
  <c r="C1125" i="15" s="1"/>
  <c r="F1126" i="15"/>
  <c r="C1126" i="15" s="1"/>
  <c r="F1127" i="15"/>
  <c r="C1127" i="15" s="1"/>
  <c r="F1128" i="15"/>
  <c r="C1128" i="15" s="1"/>
  <c r="F1129" i="15"/>
  <c r="C1129" i="15" s="1"/>
  <c r="F1130" i="15"/>
  <c r="C1130" i="15" s="1"/>
  <c r="F1131" i="15"/>
  <c r="C1131" i="15" s="1"/>
  <c r="F1132" i="15"/>
  <c r="C1132" i="15" s="1"/>
  <c r="F1133" i="15"/>
  <c r="C1133" i="15" s="1"/>
  <c r="F1134" i="15"/>
  <c r="C1134" i="15" s="1"/>
  <c r="F1135" i="15"/>
  <c r="C1135" i="15" s="1"/>
  <c r="F1136" i="15"/>
  <c r="C1136" i="15" s="1"/>
  <c r="F1137" i="15"/>
  <c r="C1137" i="15" s="1"/>
  <c r="F1138" i="15"/>
  <c r="C1138" i="15" s="1"/>
  <c r="F1139" i="15"/>
  <c r="C1139" i="15" s="1"/>
  <c r="F1140" i="15"/>
  <c r="C1140" i="15" s="1"/>
  <c r="F1141" i="15"/>
  <c r="C1141" i="15" s="1"/>
  <c r="F1142" i="15"/>
  <c r="F1143" i="15"/>
  <c r="C1143" i="15" s="1"/>
  <c r="F1144" i="15"/>
  <c r="C1144" i="15" s="1"/>
  <c r="F1145" i="15"/>
  <c r="C1145" i="15" s="1"/>
  <c r="F1146" i="15"/>
  <c r="C1146" i="15" s="1"/>
  <c r="F1147" i="15"/>
  <c r="C1147" i="15" s="1"/>
  <c r="F1148" i="15"/>
  <c r="C1148" i="15" s="1"/>
  <c r="F1149" i="15"/>
  <c r="C1149" i="15" s="1"/>
  <c r="F1150" i="15"/>
  <c r="C1150" i="15" s="1"/>
  <c r="F1151" i="15"/>
  <c r="C1151" i="15" s="1"/>
  <c r="F1152" i="15"/>
  <c r="C1152" i="15" s="1"/>
  <c r="F1153" i="15"/>
  <c r="C1153" i="15" s="1"/>
  <c r="F1154" i="15"/>
  <c r="C1154" i="15" s="1"/>
  <c r="F1155" i="15"/>
  <c r="C1155" i="15" s="1"/>
  <c r="F1156" i="15"/>
  <c r="C1156" i="15" s="1"/>
  <c r="F1157" i="15"/>
  <c r="C1157" i="15" s="1"/>
  <c r="F1158" i="15"/>
  <c r="C1158" i="15" s="1"/>
  <c r="F1159" i="15"/>
  <c r="C1159" i="15" s="1"/>
  <c r="F1160" i="15"/>
  <c r="C1160" i="15" s="1"/>
  <c r="F1161" i="15"/>
  <c r="C1161" i="15" s="1"/>
  <c r="F1162" i="15"/>
  <c r="C1162" i="15" s="1"/>
  <c r="F1163" i="15"/>
  <c r="C1163" i="15" s="1"/>
  <c r="F1164" i="15"/>
  <c r="C1164" i="15" s="1"/>
  <c r="F1165" i="15"/>
  <c r="C1165" i="15" s="1"/>
  <c r="F1166" i="15"/>
  <c r="C1166" i="15" s="1"/>
  <c r="F1167" i="15"/>
  <c r="C1167" i="15" s="1"/>
  <c r="F1168" i="15"/>
  <c r="C1168" i="15" s="1"/>
  <c r="F1169" i="15"/>
  <c r="C1169" i="15" s="1"/>
  <c r="F1170" i="15"/>
  <c r="C1170" i="15" s="1"/>
  <c r="F1171" i="15"/>
  <c r="C1171" i="15" s="1"/>
  <c r="F1172" i="15"/>
  <c r="F1173" i="15"/>
  <c r="C1173" i="15" s="1"/>
  <c r="F1174" i="15"/>
  <c r="F1175" i="15"/>
  <c r="C1175" i="15" s="1"/>
  <c r="F1176" i="15"/>
  <c r="C1176" i="15" s="1"/>
  <c r="F1177" i="15"/>
  <c r="C1177" i="15" s="1"/>
  <c r="F1178" i="15"/>
  <c r="C1178" i="15" s="1"/>
  <c r="F1179" i="15"/>
  <c r="C1179" i="15" s="1"/>
  <c r="F1180" i="15"/>
  <c r="C1180" i="15" s="1"/>
  <c r="F1181" i="15"/>
  <c r="C1181" i="15" s="1"/>
  <c r="F1182" i="15"/>
  <c r="C1182" i="15" s="1"/>
  <c r="F1183" i="15"/>
  <c r="C1183" i="15" s="1"/>
  <c r="F1184" i="15"/>
  <c r="C1184" i="15" s="1"/>
  <c r="F1185" i="15"/>
  <c r="C1185" i="15" s="1"/>
  <c r="F1186" i="15"/>
  <c r="C1186" i="15" s="1"/>
  <c r="F1187" i="15"/>
  <c r="C1187" i="15" s="1"/>
  <c r="F1188" i="15"/>
  <c r="C1188" i="15" s="1"/>
  <c r="F1189" i="15"/>
  <c r="C1189" i="15" s="1"/>
  <c r="F1190" i="15"/>
  <c r="F1191" i="15"/>
  <c r="C1191" i="15" s="1"/>
  <c r="F1192" i="15"/>
  <c r="C1192" i="15" s="1"/>
  <c r="F1193" i="15"/>
  <c r="C1193" i="15" s="1"/>
  <c r="F1194" i="15"/>
  <c r="C1194" i="15" s="1"/>
  <c r="F1195" i="15"/>
  <c r="C1195" i="15" s="1"/>
  <c r="F1196" i="15"/>
  <c r="C1196" i="15" s="1"/>
  <c r="F1197" i="15"/>
  <c r="C1197" i="15" s="1"/>
  <c r="F1198" i="15"/>
  <c r="C1198" i="15" s="1"/>
  <c r="F1199" i="15"/>
  <c r="C1199" i="15" s="1"/>
  <c r="F1200" i="15"/>
  <c r="C1200" i="15" s="1"/>
  <c r="F1201" i="15"/>
  <c r="C1201" i="15" s="1"/>
  <c r="F1202" i="15"/>
  <c r="C1202" i="15" s="1"/>
  <c r="F1203" i="15"/>
  <c r="C1203" i="15" s="1"/>
  <c r="F1204" i="15"/>
  <c r="C1204" i="15" s="1"/>
  <c r="F1205" i="15"/>
  <c r="C1205" i="15" s="1"/>
  <c r="F1206" i="15"/>
  <c r="C1206" i="15" s="1"/>
  <c r="F1207" i="15"/>
  <c r="C1207" i="15" s="1"/>
  <c r="F1208" i="15"/>
  <c r="C1208" i="15" s="1"/>
  <c r="F1209" i="15"/>
  <c r="C1209" i="15" s="1"/>
  <c r="F1210" i="15"/>
  <c r="C1210" i="15" s="1"/>
  <c r="F1211" i="15"/>
  <c r="C1211" i="15" s="1"/>
  <c r="F1212" i="15"/>
  <c r="C1212" i="15" s="1"/>
  <c r="F1213" i="15"/>
  <c r="C1213" i="15" s="1"/>
  <c r="F1214" i="15"/>
  <c r="C1214" i="15" s="1"/>
  <c r="F1215" i="15"/>
  <c r="C1215" i="15" s="1"/>
  <c r="F1216" i="15"/>
  <c r="C1216" i="15" s="1"/>
  <c r="F1217" i="15"/>
  <c r="C1217" i="15" s="1"/>
  <c r="F1218" i="15"/>
  <c r="C1218" i="15" s="1"/>
  <c r="F1219" i="15"/>
  <c r="C1219" i="15" s="1"/>
  <c r="F1220" i="15"/>
  <c r="C1220" i="15" s="1"/>
  <c r="F1221" i="15"/>
  <c r="C1221" i="15" s="1"/>
  <c r="F1222" i="15"/>
  <c r="F1223" i="15"/>
  <c r="C1223" i="15" s="1"/>
  <c r="F1224" i="15"/>
  <c r="C1224" i="15" s="1"/>
  <c r="F1225" i="15"/>
  <c r="C1225" i="15" s="1"/>
  <c r="F1226" i="15"/>
  <c r="C1226" i="15" s="1"/>
  <c r="F1227" i="15"/>
  <c r="C1227" i="15" s="1"/>
  <c r="F1228" i="15"/>
  <c r="C1228" i="15" s="1"/>
  <c r="F1229" i="15"/>
  <c r="C1229" i="15" s="1"/>
  <c r="F1230" i="15"/>
  <c r="C1230" i="15" s="1"/>
  <c r="F1231" i="15"/>
  <c r="C1231" i="15" s="1"/>
  <c r="F1232" i="15"/>
  <c r="C1232" i="15" s="1"/>
  <c r="F1233" i="15"/>
  <c r="C1233" i="15" s="1"/>
  <c r="F1234" i="15"/>
  <c r="C1234" i="15" s="1"/>
  <c r="F1235" i="15"/>
  <c r="C1235" i="15" s="1"/>
  <c r="F1236" i="15"/>
  <c r="C1236" i="15" s="1"/>
  <c r="F1237" i="15"/>
  <c r="C1237" i="15" s="1"/>
  <c r="F1238" i="15"/>
  <c r="F1239" i="15"/>
  <c r="C1239" i="15" s="1"/>
  <c r="F1240" i="15"/>
  <c r="C1240" i="15" s="1"/>
  <c r="F1241" i="15"/>
  <c r="C1241" i="15" s="1"/>
  <c r="F1242" i="15"/>
  <c r="C1242" i="15" s="1"/>
  <c r="F1243" i="15"/>
  <c r="C1243" i="15" s="1"/>
  <c r="F1244" i="15"/>
  <c r="C1244" i="15" s="1"/>
  <c r="F1245" i="15"/>
  <c r="C1245" i="15" s="1"/>
  <c r="F1246" i="15"/>
  <c r="C1246" i="15" s="1"/>
  <c r="F1247" i="15"/>
  <c r="C1247" i="15" s="1"/>
  <c r="F1248" i="15"/>
  <c r="C1248" i="15" s="1"/>
  <c r="F1249" i="15"/>
  <c r="C1249" i="15" s="1"/>
  <c r="F1250" i="15"/>
  <c r="C1250" i="15" s="1"/>
  <c r="F1251" i="15"/>
  <c r="C1251" i="15" s="1"/>
  <c r="F1252" i="15"/>
  <c r="C1252" i="15" s="1"/>
  <c r="F1253" i="15"/>
  <c r="C1253" i="15" s="1"/>
  <c r="F1254" i="15"/>
  <c r="C1254" i="15" s="1"/>
  <c r="F1255" i="15"/>
  <c r="C1255" i="15" s="1"/>
  <c r="F1256" i="15"/>
  <c r="C1256" i="15" s="1"/>
  <c r="F1257" i="15"/>
  <c r="C1257" i="15" s="1"/>
  <c r="F1258" i="15"/>
  <c r="C1258" i="15" s="1"/>
  <c r="F1259" i="15"/>
  <c r="C1259" i="15" s="1"/>
  <c r="F1260" i="15"/>
  <c r="C1260" i="15" s="1"/>
  <c r="F1261" i="15"/>
  <c r="C1261" i="15" s="1"/>
  <c r="F1262" i="15"/>
  <c r="C1262" i="15" s="1"/>
  <c r="F1263" i="15"/>
  <c r="C1263" i="15" s="1"/>
  <c r="F1264" i="15"/>
  <c r="C1264" i="15" s="1"/>
  <c r="F1265" i="15"/>
  <c r="C1265" i="15" s="1"/>
  <c r="F1266" i="15"/>
  <c r="C1266" i="15" s="1"/>
  <c r="F1267" i="15"/>
  <c r="C1267" i="15" s="1"/>
  <c r="F1268" i="15"/>
  <c r="C1268" i="15" s="1"/>
  <c r="F1269" i="15"/>
  <c r="C1269" i="15" s="1"/>
  <c r="F1270" i="15"/>
  <c r="C1270" i="15" s="1"/>
  <c r="F1271" i="15"/>
  <c r="C1271" i="15" s="1"/>
  <c r="F1272" i="15"/>
  <c r="C1272" i="15" s="1"/>
  <c r="F1273" i="15"/>
  <c r="C1273" i="15" s="1"/>
  <c r="F1274" i="15"/>
  <c r="C1274" i="15" s="1"/>
  <c r="F1275" i="15"/>
  <c r="C1275" i="15" s="1"/>
  <c r="F1276" i="15"/>
  <c r="C1276" i="15" s="1"/>
  <c r="F1277" i="15"/>
  <c r="C1277" i="15" s="1"/>
  <c r="F1278" i="15"/>
  <c r="C1278" i="15" s="1"/>
  <c r="F1279" i="15"/>
  <c r="C1279" i="15" s="1"/>
  <c r="F1280" i="15"/>
  <c r="C1280" i="15" s="1"/>
  <c r="F1281" i="15"/>
  <c r="C1281" i="15" s="1"/>
  <c r="F1282" i="15"/>
  <c r="C1282" i="15" s="1"/>
  <c r="F1283" i="15"/>
  <c r="C1283" i="15" s="1"/>
  <c r="F1284" i="15"/>
  <c r="C1284" i="15" s="1"/>
  <c r="F1285" i="15"/>
  <c r="C1285" i="15" s="1"/>
  <c r="F1286" i="15"/>
  <c r="C1286" i="15" s="1"/>
  <c r="F1287" i="15"/>
  <c r="C1287" i="15" s="1"/>
  <c r="F1288" i="15"/>
  <c r="C1288" i="15" s="1"/>
  <c r="F1289" i="15"/>
  <c r="C1289" i="15" s="1"/>
  <c r="F1290" i="15"/>
  <c r="C1290" i="15" s="1"/>
  <c r="F1291" i="15"/>
  <c r="C1291" i="15" s="1"/>
  <c r="F1292" i="15"/>
  <c r="C1292" i="15" s="1"/>
  <c r="F1293" i="15"/>
  <c r="C1293" i="15" s="1"/>
  <c r="F1294" i="15"/>
  <c r="C1294" i="15" s="1"/>
  <c r="F1295" i="15"/>
  <c r="C1295" i="15" s="1"/>
  <c r="F1296" i="15"/>
  <c r="C1296" i="15" s="1"/>
  <c r="F1297" i="15"/>
  <c r="C1297" i="15" s="1"/>
  <c r="F1298" i="15"/>
  <c r="C1298" i="15" s="1"/>
  <c r="F1299" i="15"/>
  <c r="C1299" i="15" s="1"/>
  <c r="F1300" i="15"/>
  <c r="C1300" i="15" s="1"/>
  <c r="F1301" i="15"/>
  <c r="C1301" i="15" s="1"/>
  <c r="F1302" i="15"/>
  <c r="C1302" i="15" s="1"/>
  <c r="F1303" i="15"/>
  <c r="C1303" i="15" s="1"/>
  <c r="F1304" i="15"/>
  <c r="C1304" i="15" s="1"/>
  <c r="F1305" i="15"/>
  <c r="C1305" i="15" s="1"/>
  <c r="F1306" i="15"/>
  <c r="C1306" i="15" s="1"/>
  <c r="F1307" i="15"/>
  <c r="C1307" i="15" s="1"/>
  <c r="F1308" i="15"/>
  <c r="C1308" i="15" s="1"/>
  <c r="F1309" i="15"/>
  <c r="C1309" i="15" s="1"/>
  <c r="F1310" i="15"/>
  <c r="C1310" i="15" s="1"/>
  <c r="F1311" i="15"/>
  <c r="C1311" i="15" s="1"/>
  <c r="F1312" i="15"/>
  <c r="C1312" i="15" s="1"/>
  <c r="F1313" i="15"/>
  <c r="C1313" i="15" s="1"/>
  <c r="F1314" i="15"/>
  <c r="C1314" i="15" s="1"/>
  <c r="F1315" i="15"/>
  <c r="C1315" i="15" s="1"/>
  <c r="F1316" i="15"/>
  <c r="C1316" i="15" s="1"/>
  <c r="F1317" i="15"/>
  <c r="C1317" i="15" s="1"/>
  <c r="F1318" i="15"/>
  <c r="C1318" i="15" s="1"/>
  <c r="F1319" i="15"/>
  <c r="C1319" i="15" s="1"/>
  <c r="F1320" i="15"/>
  <c r="C1320" i="15" s="1"/>
  <c r="F1321" i="15"/>
  <c r="C1321" i="15" s="1"/>
  <c r="F1322" i="15"/>
  <c r="C1322" i="15" s="1"/>
  <c r="F1323" i="15"/>
  <c r="C1323" i="15" s="1"/>
  <c r="F1324" i="15"/>
  <c r="C1324" i="15" s="1"/>
  <c r="F1325" i="15"/>
  <c r="C1325" i="15" s="1"/>
  <c r="F1326" i="15"/>
  <c r="C1326" i="15" s="1"/>
  <c r="F1327" i="15"/>
  <c r="C1327" i="15" s="1"/>
  <c r="F1328" i="15"/>
  <c r="C1328" i="15" s="1"/>
  <c r="F1329" i="15"/>
  <c r="C1329" i="15" s="1"/>
  <c r="F1330" i="15"/>
  <c r="C1330" i="15" s="1"/>
  <c r="F1331" i="15"/>
  <c r="C1331" i="15" s="1"/>
  <c r="F1332" i="15"/>
  <c r="C1332" i="15" s="1"/>
  <c r="F1333" i="15"/>
  <c r="C1333" i="15" s="1"/>
  <c r="F1334" i="15"/>
  <c r="F1335" i="15"/>
  <c r="C1335" i="15" s="1"/>
  <c r="F1336" i="15"/>
  <c r="C1336" i="15" s="1"/>
  <c r="F1337" i="15"/>
  <c r="C1337" i="15" s="1"/>
  <c r="F1338" i="15"/>
  <c r="C1338" i="15" s="1"/>
  <c r="F1339" i="15"/>
  <c r="C1339" i="15" s="1"/>
  <c r="F1340" i="15"/>
  <c r="C1340" i="15" s="1"/>
  <c r="F1341" i="15"/>
  <c r="C1341" i="15" s="1"/>
  <c r="F1342" i="15"/>
  <c r="C1342" i="15" s="1"/>
  <c r="F1343" i="15"/>
  <c r="C1343" i="15" s="1"/>
  <c r="F1344" i="15"/>
  <c r="C1344" i="15" s="1"/>
  <c r="F1345" i="15"/>
  <c r="C1345" i="15" s="1"/>
  <c r="F1346" i="15"/>
  <c r="C1346" i="15" s="1"/>
  <c r="F1347" i="15"/>
  <c r="C1347" i="15" s="1"/>
  <c r="F1348" i="15"/>
  <c r="F1349" i="15"/>
  <c r="C1349" i="15" s="1"/>
  <c r="F1350" i="15"/>
  <c r="C1350" i="15" s="1"/>
  <c r="F1351" i="15"/>
  <c r="C1351" i="15" s="1"/>
  <c r="F1352" i="15"/>
  <c r="C1352" i="15" s="1"/>
  <c r="F1353" i="15"/>
  <c r="C1353" i="15" s="1"/>
  <c r="F1354" i="15"/>
  <c r="C1354" i="15" s="1"/>
  <c r="F1355" i="15"/>
  <c r="C1355" i="15" s="1"/>
  <c r="F1356" i="15"/>
  <c r="C1356" i="15" s="1"/>
  <c r="F1357" i="15"/>
  <c r="C1357" i="15" s="1"/>
  <c r="F1358" i="15"/>
  <c r="C1358" i="15" s="1"/>
  <c r="F1359" i="15"/>
  <c r="C1359" i="15" s="1"/>
  <c r="F1360" i="15"/>
  <c r="C1360" i="15" s="1"/>
  <c r="F1361" i="15"/>
  <c r="C1361" i="15" s="1"/>
  <c r="F1362" i="15"/>
  <c r="C1362" i="15" s="1"/>
  <c r="F1363" i="15"/>
  <c r="C1363" i="15" s="1"/>
  <c r="F1364" i="15"/>
  <c r="C1364" i="15" s="1"/>
  <c r="F1365" i="15"/>
  <c r="C1365" i="15" s="1"/>
  <c r="F1366" i="15"/>
  <c r="C1366" i="15" s="1"/>
  <c r="F1367" i="15"/>
  <c r="C1367" i="15" s="1"/>
  <c r="F1368" i="15"/>
  <c r="C1368" i="15" s="1"/>
  <c r="F1369" i="15"/>
  <c r="F1370" i="15"/>
  <c r="C1370" i="15" s="1"/>
  <c r="F1371" i="15"/>
  <c r="C1371" i="15" s="1"/>
  <c r="F1372" i="15"/>
  <c r="C1372" i="15" s="1"/>
  <c r="F1373" i="15"/>
  <c r="C1373" i="15" s="1"/>
  <c r="F1374" i="15"/>
  <c r="C1374" i="15" s="1"/>
  <c r="F1375" i="15"/>
  <c r="C1375" i="15" s="1"/>
  <c r="F1376" i="15"/>
  <c r="C1376" i="15" s="1"/>
  <c r="F1377" i="15"/>
  <c r="C1377" i="15" s="1"/>
  <c r="F1378" i="15"/>
  <c r="C1378" i="15" s="1"/>
  <c r="F1379" i="15"/>
  <c r="C1379" i="15" s="1"/>
  <c r="F1380" i="15"/>
  <c r="C1380" i="15" s="1"/>
  <c r="F1381" i="15"/>
  <c r="C1381" i="15" s="1"/>
  <c r="F1382" i="15"/>
  <c r="F1383" i="15"/>
  <c r="C1383" i="15" s="1"/>
  <c r="F1384" i="15"/>
  <c r="C1384" i="15" s="1"/>
  <c r="F1385" i="15"/>
  <c r="C1385" i="15" s="1"/>
  <c r="F1386" i="15"/>
  <c r="C1386" i="15" s="1"/>
  <c r="F1387" i="15"/>
  <c r="C1387" i="15" s="1"/>
  <c r="F1388" i="15"/>
  <c r="C1388" i="15" s="1"/>
  <c r="F1389" i="15"/>
  <c r="C1389" i="15" s="1"/>
  <c r="F1390" i="15"/>
  <c r="C1390" i="15" s="1"/>
  <c r="F1391" i="15"/>
  <c r="C1391" i="15" s="1"/>
  <c r="F1392" i="15"/>
  <c r="C1392" i="15" s="1"/>
  <c r="F1393" i="15"/>
  <c r="C1393" i="15" s="1"/>
  <c r="F1394" i="15"/>
  <c r="C1394" i="15" s="1"/>
  <c r="F1395" i="15"/>
  <c r="C1395" i="15" s="1"/>
  <c r="F1396" i="15"/>
  <c r="C1396" i="15" s="1"/>
  <c r="F1397" i="15"/>
  <c r="C1397" i="15" s="1"/>
  <c r="F1398" i="15"/>
  <c r="F1399" i="15"/>
  <c r="C1399" i="15" s="1"/>
  <c r="F1400" i="15"/>
  <c r="C1400" i="15" s="1"/>
  <c r="F1401" i="15"/>
  <c r="C1401" i="15" s="1"/>
  <c r="F1402" i="15"/>
  <c r="C1402" i="15" s="1"/>
  <c r="F1403" i="15"/>
  <c r="C1403" i="15" s="1"/>
  <c r="F1404" i="15"/>
  <c r="C1404" i="15" s="1"/>
  <c r="F1405" i="15"/>
  <c r="C1405" i="15" s="1"/>
  <c r="F1406" i="15"/>
  <c r="C1406" i="15" s="1"/>
  <c r="F1407" i="15"/>
  <c r="C1407" i="15" s="1"/>
  <c r="F1408" i="15"/>
  <c r="C1408" i="15" s="1"/>
  <c r="F1409" i="15"/>
  <c r="C1409" i="15" s="1"/>
  <c r="F1410" i="15"/>
  <c r="C1410" i="15" s="1"/>
  <c r="F1411" i="15"/>
  <c r="C1411" i="15" s="1"/>
  <c r="F1412" i="15"/>
  <c r="C1412" i="15" s="1"/>
  <c r="F1413" i="15"/>
  <c r="C1413" i="15" s="1"/>
  <c r="F1414" i="15"/>
  <c r="F1415" i="15"/>
  <c r="C1415" i="15" s="1"/>
  <c r="F1416" i="15"/>
  <c r="C1416" i="15" s="1"/>
  <c r="F1417" i="15"/>
  <c r="C1417" i="15" s="1"/>
  <c r="F1418" i="15"/>
  <c r="C1418" i="15" s="1"/>
  <c r="F1419" i="15"/>
  <c r="C1419" i="15" s="1"/>
  <c r="F1420" i="15"/>
  <c r="C1420" i="15" s="1"/>
  <c r="F1421" i="15"/>
  <c r="C1421" i="15" s="1"/>
  <c r="F1422" i="15"/>
  <c r="C1422" i="15" s="1"/>
  <c r="F1423" i="15"/>
  <c r="C1423" i="15" s="1"/>
  <c r="F1424" i="15"/>
  <c r="C1424" i="15" s="1"/>
  <c r="F1425" i="15"/>
  <c r="C1425" i="15" s="1"/>
  <c r="F1426" i="15"/>
  <c r="C1426" i="15" s="1"/>
  <c r="F1427" i="15"/>
  <c r="C1427" i="15" s="1"/>
  <c r="F1428" i="15"/>
  <c r="C1428" i="15" s="1"/>
  <c r="F1429" i="15"/>
  <c r="C1429" i="15" s="1"/>
  <c r="F1430" i="15"/>
  <c r="F1431" i="15"/>
  <c r="C1431" i="15" s="1"/>
  <c r="F1432" i="15"/>
  <c r="C1432" i="15" s="1"/>
  <c r="F1433" i="15"/>
  <c r="C1433" i="15" s="1"/>
  <c r="F1434" i="15"/>
  <c r="C1434" i="15" s="1"/>
  <c r="F1435" i="15"/>
  <c r="C1435" i="15" s="1"/>
  <c r="F1436" i="15"/>
  <c r="C1436" i="15" s="1"/>
  <c r="F1437" i="15"/>
  <c r="C1437" i="15" s="1"/>
  <c r="F1438" i="15"/>
  <c r="C1438" i="15" s="1"/>
  <c r="F1439" i="15"/>
  <c r="C1439" i="15" s="1"/>
  <c r="F1440" i="15"/>
  <c r="C1440" i="15" s="1"/>
  <c r="F1441" i="15"/>
  <c r="C1441" i="15" s="1"/>
  <c r="F1442" i="15"/>
  <c r="C1442" i="15" s="1"/>
  <c r="F1443" i="15"/>
  <c r="C1443" i="15" s="1"/>
  <c r="F1444" i="15"/>
  <c r="C1444" i="15" s="1"/>
  <c r="F1445" i="15"/>
  <c r="C1445" i="15" s="1"/>
  <c r="F1446" i="15"/>
  <c r="C1446" i="15" s="1"/>
  <c r="F1447" i="15"/>
  <c r="C1447" i="15" s="1"/>
  <c r="F1448" i="15"/>
  <c r="C1448" i="15" s="1"/>
  <c r="F1449" i="15"/>
  <c r="C1449" i="15" s="1"/>
  <c r="F1450" i="15"/>
  <c r="C1450" i="15" s="1"/>
  <c r="F1451" i="15"/>
  <c r="C1451" i="15" s="1"/>
  <c r="F1452" i="15"/>
  <c r="C1452" i="15" s="1"/>
  <c r="F1453" i="15"/>
  <c r="C1453" i="15" s="1"/>
  <c r="F1454" i="15"/>
  <c r="C1454" i="15" s="1"/>
  <c r="F1455" i="15"/>
  <c r="C1455" i="15" s="1"/>
  <c r="F1456" i="15"/>
  <c r="C1456" i="15" s="1"/>
  <c r="F1457" i="15"/>
  <c r="C1457" i="15" s="1"/>
  <c r="F1458" i="15"/>
  <c r="C1458" i="15" s="1"/>
  <c r="F1459" i="15"/>
  <c r="C1459" i="15" s="1"/>
  <c r="F1460" i="15"/>
  <c r="C1460" i="15" s="1"/>
  <c r="F1461" i="15"/>
  <c r="C1461" i="15" s="1"/>
  <c r="F1462" i="15"/>
  <c r="C1462" i="15" s="1"/>
  <c r="F1463" i="15"/>
  <c r="C1463" i="15" s="1"/>
  <c r="F1464" i="15"/>
  <c r="C1464" i="15" s="1"/>
  <c r="F1465" i="15"/>
  <c r="C1465" i="15" s="1"/>
  <c r="F1466" i="15"/>
  <c r="C1466" i="15" s="1"/>
  <c r="F1467" i="15"/>
  <c r="C1467" i="15" s="1"/>
  <c r="F1468" i="15"/>
  <c r="C1468" i="15" s="1"/>
  <c r="F1469" i="15"/>
  <c r="C1469" i="15" s="1"/>
  <c r="F1470" i="15"/>
  <c r="C1470" i="15" s="1"/>
  <c r="F1471" i="15"/>
  <c r="C1471" i="15" s="1"/>
  <c r="F1472" i="15"/>
  <c r="C1472" i="15" s="1"/>
  <c r="F1473" i="15"/>
  <c r="C1473" i="15" s="1"/>
  <c r="F1474" i="15"/>
  <c r="C1474" i="15" s="1"/>
  <c r="F1475" i="15"/>
  <c r="C1475" i="15" s="1"/>
  <c r="F1476" i="15"/>
  <c r="C1476" i="15" s="1"/>
  <c r="F1477" i="15"/>
  <c r="C1477" i="15" s="1"/>
  <c r="F1478" i="15"/>
  <c r="F1479" i="15"/>
  <c r="C1479" i="15" s="1"/>
  <c r="F1480" i="15"/>
  <c r="C1480" i="15" s="1"/>
  <c r="F1481" i="15"/>
  <c r="C1481" i="15" s="1"/>
  <c r="F1482" i="15"/>
  <c r="C1482" i="15" s="1"/>
  <c r="F1483" i="15"/>
  <c r="C1483" i="15" s="1"/>
  <c r="F1484" i="15"/>
  <c r="C1484" i="15" s="1"/>
  <c r="F1485" i="15"/>
  <c r="C1485" i="15" s="1"/>
  <c r="F1486" i="15"/>
  <c r="C1486" i="15" s="1"/>
  <c r="F1487" i="15"/>
  <c r="C1487" i="15" s="1"/>
  <c r="F1488" i="15"/>
  <c r="C1488" i="15" s="1"/>
  <c r="F1489" i="15"/>
  <c r="C1489" i="15" s="1"/>
  <c r="F1490" i="15"/>
  <c r="C1490" i="15" s="1"/>
  <c r="F1491" i="15"/>
  <c r="C1491" i="15" s="1"/>
  <c r="F1492" i="15"/>
  <c r="C1492" i="15" s="1"/>
  <c r="F1493" i="15"/>
  <c r="C1493" i="15" s="1"/>
  <c r="F1494" i="15"/>
  <c r="C1494" i="15" s="1"/>
  <c r="F1495" i="15"/>
  <c r="C1495" i="15" s="1"/>
  <c r="F1496" i="15"/>
  <c r="C1496" i="15" s="1"/>
  <c r="F1497" i="15"/>
  <c r="C1497" i="15" s="1"/>
  <c r="F1498" i="15"/>
  <c r="C1498" i="15" s="1"/>
  <c r="F1499" i="15"/>
  <c r="C1499" i="15" s="1"/>
  <c r="F1500" i="15"/>
  <c r="C1500" i="15" s="1"/>
  <c r="F1501" i="15"/>
  <c r="C1501" i="15" s="1"/>
  <c r="F1502" i="15"/>
  <c r="C1502" i="15" s="1"/>
  <c r="F1503" i="15"/>
  <c r="C1503" i="15" s="1"/>
  <c r="F1504" i="15"/>
  <c r="C1504" i="15" s="1"/>
  <c r="F1505" i="15"/>
  <c r="C1505" i="15" s="1"/>
  <c r="F1506" i="15"/>
  <c r="C1506" i="15" s="1"/>
  <c r="F1507" i="15"/>
  <c r="C1507" i="15" s="1"/>
  <c r="F1508" i="15"/>
  <c r="C1508" i="15" s="1"/>
  <c r="F1509" i="15"/>
  <c r="C1509" i="15" s="1"/>
  <c r="F1510" i="15"/>
  <c r="C1510" i="15" s="1"/>
  <c r="F1511" i="15"/>
  <c r="C1511" i="15" s="1"/>
  <c r="F1512" i="15"/>
  <c r="C1512" i="15" s="1"/>
  <c r="F1513" i="15"/>
  <c r="C1513" i="15" s="1"/>
  <c r="F1514" i="15"/>
  <c r="C1514" i="15" s="1"/>
  <c r="F1515" i="15"/>
  <c r="C1515" i="15" s="1"/>
  <c r="F1516" i="15"/>
  <c r="C1516" i="15" s="1"/>
  <c r="F1517" i="15"/>
  <c r="C1517" i="15" s="1"/>
  <c r="F1518" i="15"/>
  <c r="C1518" i="15" s="1"/>
  <c r="F1519" i="15"/>
  <c r="C1519" i="15" s="1"/>
  <c r="F1520" i="15"/>
  <c r="C1520" i="15" s="1"/>
  <c r="F1521" i="15"/>
  <c r="C1521" i="15" s="1"/>
  <c r="F1522" i="15"/>
  <c r="C1522" i="15" s="1"/>
  <c r="F1523" i="15"/>
  <c r="C1523" i="15" s="1"/>
  <c r="F1524" i="15"/>
  <c r="C1524" i="15" s="1"/>
  <c r="F1525" i="15"/>
  <c r="C1525" i="15" s="1"/>
  <c r="F1526" i="15"/>
  <c r="C1526" i="15" s="1"/>
  <c r="F1527" i="15"/>
  <c r="C1527" i="15" s="1"/>
  <c r="F1528" i="15"/>
  <c r="C1528" i="15" s="1"/>
  <c r="F1529" i="15"/>
  <c r="C1529" i="15" s="1"/>
  <c r="F1530" i="15"/>
  <c r="C1530" i="15" s="1"/>
  <c r="F1531" i="15"/>
  <c r="C1531" i="15" s="1"/>
  <c r="F1532" i="15"/>
  <c r="C1532" i="15" s="1"/>
  <c r="F1533" i="15"/>
  <c r="C1533" i="15" s="1"/>
  <c r="F1534" i="15"/>
  <c r="C1534" i="15" s="1"/>
  <c r="F1535" i="15"/>
  <c r="C1535" i="15" s="1"/>
  <c r="F1536" i="15"/>
  <c r="C1536" i="15" s="1"/>
  <c r="F1537" i="15"/>
  <c r="C1537" i="15" s="1"/>
  <c r="F1538" i="15"/>
  <c r="C1538" i="15" s="1"/>
  <c r="F1539" i="15"/>
  <c r="C1539" i="15" s="1"/>
  <c r="F1540" i="15"/>
  <c r="C1540" i="15" s="1"/>
  <c r="F1541" i="15"/>
  <c r="C1541" i="15" s="1"/>
  <c r="F1542" i="15"/>
  <c r="C1542" i="15" s="1"/>
  <c r="F1543" i="15"/>
  <c r="C1543" i="15" s="1"/>
  <c r="F1544" i="15"/>
  <c r="C1544" i="15" s="1"/>
  <c r="F1545" i="15"/>
  <c r="C1545" i="15" s="1"/>
  <c r="F1546" i="15"/>
  <c r="C1546" i="15" s="1"/>
  <c r="F1547" i="15"/>
  <c r="C1547" i="15" s="1"/>
  <c r="F1548" i="15"/>
  <c r="C1548" i="15" s="1"/>
  <c r="F1549" i="15"/>
  <c r="C1549" i="15" s="1"/>
  <c r="F1550" i="15"/>
  <c r="C1550" i="15" s="1"/>
  <c r="F1551" i="15"/>
  <c r="C1551" i="15" s="1"/>
  <c r="F1552" i="15"/>
  <c r="C1552" i="15" s="1"/>
  <c r="F1553" i="15"/>
  <c r="C1553" i="15" s="1"/>
  <c r="F1554" i="15"/>
  <c r="C1554" i="15" s="1"/>
  <c r="F1555" i="15"/>
  <c r="C1555" i="15" s="1"/>
  <c r="F1556" i="15"/>
  <c r="C1556" i="15" s="1"/>
  <c r="F1557" i="15"/>
  <c r="C1557" i="15" s="1"/>
  <c r="F1558" i="15"/>
  <c r="F1559" i="15"/>
  <c r="C1559" i="15" s="1"/>
  <c r="F1560" i="15"/>
  <c r="C1560" i="15" s="1"/>
  <c r="F1561" i="15"/>
  <c r="C1561" i="15" s="1"/>
  <c r="F1562" i="15"/>
  <c r="C1562" i="15" s="1"/>
  <c r="F1563" i="15"/>
  <c r="C1563" i="15" s="1"/>
  <c r="F1564" i="15"/>
  <c r="C1564" i="15" s="1"/>
  <c r="F1565" i="15"/>
  <c r="C1565" i="15" s="1"/>
  <c r="F1566" i="15"/>
  <c r="C1566" i="15" s="1"/>
  <c r="F1567" i="15"/>
  <c r="C1567" i="15" s="1"/>
  <c r="F1568" i="15"/>
  <c r="C1568" i="15" s="1"/>
  <c r="F1569" i="15"/>
  <c r="C1569" i="15" s="1"/>
  <c r="F1570" i="15"/>
  <c r="C1570" i="15" s="1"/>
  <c r="F1571" i="15"/>
  <c r="C1571" i="15" s="1"/>
  <c r="F1572" i="15"/>
  <c r="C1572" i="15" s="1"/>
  <c r="F1573" i="15"/>
  <c r="C1573" i="15" s="1"/>
  <c r="F1574" i="15"/>
  <c r="F1575" i="15"/>
  <c r="C1575" i="15" s="1"/>
  <c r="F1576" i="15"/>
  <c r="C1576" i="15" s="1"/>
  <c r="F1577" i="15"/>
  <c r="C1577" i="15" s="1"/>
  <c r="F1578" i="15"/>
  <c r="C1578" i="15" s="1"/>
  <c r="F1579" i="15"/>
  <c r="C1579" i="15" s="1"/>
  <c r="F1580" i="15"/>
  <c r="C1580" i="15" s="1"/>
  <c r="F1581" i="15"/>
  <c r="C1581" i="15" s="1"/>
  <c r="F1582" i="15"/>
  <c r="C1582" i="15" s="1"/>
  <c r="F1583" i="15"/>
  <c r="C1583" i="15" s="1"/>
  <c r="F1584" i="15"/>
  <c r="C1584" i="15" s="1"/>
  <c r="F1585" i="15"/>
  <c r="C1585" i="15" s="1"/>
  <c r="F1586" i="15"/>
  <c r="C1586" i="15" s="1"/>
  <c r="F1587" i="15"/>
  <c r="C1587" i="15" s="1"/>
  <c r="F1588" i="15"/>
  <c r="C1588" i="15" s="1"/>
  <c r="F1589" i="15"/>
  <c r="C1589" i="15" s="1"/>
  <c r="F1590" i="15"/>
  <c r="C1590" i="15" s="1"/>
  <c r="F1591" i="15"/>
  <c r="C1591" i="15" s="1"/>
  <c r="F1592" i="15"/>
  <c r="C1592" i="15" s="1"/>
  <c r="F1593" i="15"/>
  <c r="C1593" i="15" s="1"/>
  <c r="F1594" i="15"/>
  <c r="C1594" i="15" s="1"/>
  <c r="F1595" i="15"/>
  <c r="C1595" i="15" s="1"/>
  <c r="F1596" i="15"/>
  <c r="C1596" i="15" s="1"/>
  <c r="F1597" i="15"/>
  <c r="C1597" i="15" s="1"/>
  <c r="F1598" i="15"/>
  <c r="C1598" i="15" s="1"/>
  <c r="F1599" i="15"/>
  <c r="C1599" i="15" s="1"/>
  <c r="F1600" i="15"/>
  <c r="C1600" i="15" s="1"/>
  <c r="F1601" i="15"/>
  <c r="C1601" i="15" s="1"/>
  <c r="F1602" i="15"/>
  <c r="C1602" i="15" s="1"/>
  <c r="F1603" i="15"/>
  <c r="C1603" i="15" s="1"/>
  <c r="F1604" i="15"/>
  <c r="C1604" i="15" s="1"/>
  <c r="F1605" i="15"/>
  <c r="C1605" i="15" s="1"/>
  <c r="F1606" i="15"/>
  <c r="C1606" i="15" s="1"/>
  <c r="F1607" i="15"/>
  <c r="C1607" i="15" s="1"/>
  <c r="F1608" i="15"/>
  <c r="C1608" i="15" s="1"/>
  <c r="F1609" i="15"/>
  <c r="C1609" i="15" s="1"/>
  <c r="F1610" i="15"/>
  <c r="C1610" i="15" s="1"/>
  <c r="F1611" i="15"/>
  <c r="C1611" i="15" s="1"/>
  <c r="F1612" i="15"/>
  <c r="C1612" i="15" s="1"/>
  <c r="F1613" i="15"/>
  <c r="C1613" i="15" s="1"/>
  <c r="F1614" i="15"/>
  <c r="C1614" i="15" s="1"/>
  <c r="F1615" i="15"/>
  <c r="C1615" i="15" s="1"/>
  <c r="F1616" i="15"/>
  <c r="C1616" i="15" s="1"/>
  <c r="F1617" i="15"/>
  <c r="C1617" i="15" s="1"/>
  <c r="F1618" i="15"/>
  <c r="C1618" i="15" s="1"/>
  <c r="F1619" i="15"/>
  <c r="C1619" i="15" s="1"/>
  <c r="F1620" i="15"/>
  <c r="C1620" i="15" s="1"/>
  <c r="F1621" i="15"/>
  <c r="C1621" i="15" s="1"/>
  <c r="F1622" i="15"/>
  <c r="C1622" i="15" s="1"/>
  <c r="F1623" i="15"/>
  <c r="C1623" i="15" s="1"/>
  <c r="F1624" i="15"/>
  <c r="C1624" i="15" s="1"/>
  <c r="F1625" i="15"/>
  <c r="C1625" i="15" s="1"/>
  <c r="F1626" i="15"/>
  <c r="C1626" i="15" s="1"/>
  <c r="F1627" i="15"/>
  <c r="C1627" i="15" s="1"/>
  <c r="F1628" i="15"/>
  <c r="C1628" i="15" s="1"/>
  <c r="F1629" i="15"/>
  <c r="C1629" i="15" s="1"/>
  <c r="F1630" i="15"/>
  <c r="C1630" i="15" s="1"/>
  <c r="F1631" i="15"/>
  <c r="C1631" i="15" s="1"/>
  <c r="F1632" i="15"/>
  <c r="C1632" i="15" s="1"/>
  <c r="F1633" i="15"/>
  <c r="C1633" i="15" s="1"/>
  <c r="F1634" i="15"/>
  <c r="C1634" i="15" s="1"/>
  <c r="F1635" i="15"/>
  <c r="C1635" i="15" s="1"/>
  <c r="F1636" i="15"/>
  <c r="C1636" i="15" s="1"/>
  <c r="F1637" i="15"/>
  <c r="C1637" i="15" s="1"/>
  <c r="F1638" i="15"/>
  <c r="C1638" i="15" s="1"/>
  <c r="F1639" i="15"/>
  <c r="C1639" i="15" s="1"/>
  <c r="F1640" i="15"/>
  <c r="F1641" i="15"/>
  <c r="C1641" i="15" s="1"/>
  <c r="F1642" i="15"/>
  <c r="C1642" i="15" s="1"/>
  <c r="F1643" i="15"/>
  <c r="C1643" i="15" s="1"/>
  <c r="F1644" i="15"/>
  <c r="C1644" i="15" s="1"/>
  <c r="F1645" i="15"/>
  <c r="C1645" i="15" s="1"/>
  <c r="F1646" i="15"/>
  <c r="C1646" i="15" s="1"/>
  <c r="F1647" i="15"/>
  <c r="C1647" i="15" s="1"/>
  <c r="F1648" i="15"/>
  <c r="C1648" i="15" s="1"/>
  <c r="F1649" i="15"/>
  <c r="C1649" i="15" s="1"/>
  <c r="F1650" i="15"/>
  <c r="C1650" i="15" s="1"/>
  <c r="F1651" i="15"/>
  <c r="C1651" i="15" s="1"/>
  <c r="F1652" i="15"/>
  <c r="C1652" i="15" s="1"/>
  <c r="F1653" i="15"/>
  <c r="C1653" i="15" s="1"/>
  <c r="F1654" i="15"/>
  <c r="C1654" i="15" s="1"/>
  <c r="F1655" i="15"/>
  <c r="C1655" i="15" s="1"/>
  <c r="F1656" i="15"/>
  <c r="C1656" i="15" s="1"/>
  <c r="F1657" i="15"/>
  <c r="C1657" i="15" s="1"/>
  <c r="F1658" i="15"/>
  <c r="C1658" i="15" s="1"/>
  <c r="F1659" i="15"/>
  <c r="C1659" i="15" s="1"/>
  <c r="F1660" i="15"/>
  <c r="C1660" i="15" s="1"/>
  <c r="F1661" i="15"/>
  <c r="C1661" i="15" s="1"/>
  <c r="F1662" i="15"/>
  <c r="C1662" i="15" s="1"/>
  <c r="F1663" i="15"/>
  <c r="C1663" i="15" s="1"/>
  <c r="F1664" i="15"/>
  <c r="C1664" i="15" s="1"/>
  <c r="F1665" i="15"/>
  <c r="C1665" i="15" s="1"/>
  <c r="F1666" i="15"/>
  <c r="C1666" i="15" s="1"/>
  <c r="F1667" i="15"/>
  <c r="C1667" i="15" s="1"/>
  <c r="F1668" i="15"/>
  <c r="C1668" i="15" s="1"/>
  <c r="F1669" i="15"/>
  <c r="C1669" i="15" s="1"/>
  <c r="F1670" i="15"/>
  <c r="F1671" i="15"/>
  <c r="C1671" i="15" s="1"/>
  <c r="F1672" i="15"/>
  <c r="C1672" i="15" s="1"/>
  <c r="F1673" i="15"/>
  <c r="C1673" i="15" s="1"/>
  <c r="F1674" i="15"/>
  <c r="C1674" i="15" s="1"/>
  <c r="F1675" i="15"/>
  <c r="C1675" i="15" s="1"/>
  <c r="F1676" i="15"/>
  <c r="C1676" i="15" s="1"/>
  <c r="F1677" i="15"/>
  <c r="C1677" i="15" s="1"/>
  <c r="F1678" i="15"/>
  <c r="C1678" i="15" s="1"/>
  <c r="F1679" i="15"/>
  <c r="C1679" i="15" s="1"/>
  <c r="F1680" i="15"/>
  <c r="C1680" i="15" s="1"/>
  <c r="F1681" i="15"/>
  <c r="C1681" i="15" s="1"/>
  <c r="F1682" i="15"/>
  <c r="C1682" i="15" s="1"/>
  <c r="F1683" i="15"/>
  <c r="C1683" i="15" s="1"/>
  <c r="F1684" i="15"/>
  <c r="C1684" i="15" s="1"/>
  <c r="F1685" i="15"/>
  <c r="C1685" i="15" s="1"/>
  <c r="F1686" i="15"/>
  <c r="C1686" i="15" s="1"/>
  <c r="F1687" i="15"/>
  <c r="C1687" i="15" s="1"/>
  <c r="F1688" i="15"/>
  <c r="F1689" i="15"/>
  <c r="C1689" i="15" s="1"/>
  <c r="F1690" i="15"/>
  <c r="C1690" i="15" s="1"/>
  <c r="F1691" i="15"/>
  <c r="C1691" i="15" s="1"/>
  <c r="F1692" i="15"/>
  <c r="C1692" i="15" s="1"/>
  <c r="F1693" i="15"/>
  <c r="C1693" i="15" s="1"/>
  <c r="F1694" i="15"/>
  <c r="C1694" i="15" s="1"/>
  <c r="F1695" i="15"/>
  <c r="C1695" i="15" s="1"/>
  <c r="F1696" i="15"/>
  <c r="C1696" i="15" s="1"/>
  <c r="F1697" i="15"/>
  <c r="C1697" i="15" s="1"/>
  <c r="F1698" i="15"/>
  <c r="C1698" i="15" s="1"/>
  <c r="F1699" i="15"/>
  <c r="C1699" i="15" s="1"/>
  <c r="F1700" i="15"/>
  <c r="F1701" i="15"/>
  <c r="C1701" i="15" s="1"/>
  <c r="F1702" i="15"/>
  <c r="C1702" i="15" s="1"/>
  <c r="F1703" i="15"/>
  <c r="C1703" i="15" s="1"/>
  <c r="F1704" i="15"/>
  <c r="C1704" i="15" s="1"/>
  <c r="F1705" i="15"/>
  <c r="C1705" i="15" s="1"/>
  <c r="F1706" i="15"/>
  <c r="C1706" i="15" s="1"/>
  <c r="F1707" i="15"/>
  <c r="C1707" i="15" s="1"/>
  <c r="F1708" i="15"/>
  <c r="C1708" i="15" s="1"/>
  <c r="F1709" i="15"/>
  <c r="C1709" i="15" s="1"/>
  <c r="F1710" i="15"/>
  <c r="C1710" i="15" s="1"/>
  <c r="F1711" i="15"/>
  <c r="C1711" i="15" s="1"/>
  <c r="F1712" i="15"/>
  <c r="C1712" i="15" s="1"/>
  <c r="F1713" i="15"/>
  <c r="C1713" i="15" s="1"/>
  <c r="F1714" i="15"/>
  <c r="C1714" i="15" s="1"/>
  <c r="F1715" i="15"/>
  <c r="C1715" i="15" s="1"/>
  <c r="F1716" i="15"/>
  <c r="C1716" i="15" s="1"/>
  <c r="F1717" i="15"/>
  <c r="C1717" i="15" s="1"/>
  <c r="F1718" i="15"/>
  <c r="C1718" i="15" s="1"/>
  <c r="F1719" i="15"/>
  <c r="C1719" i="15" s="1"/>
  <c r="F1720" i="15"/>
  <c r="C1720" i="15" s="1"/>
  <c r="F1721" i="15"/>
  <c r="C1721" i="15" s="1"/>
  <c r="F1722" i="15"/>
  <c r="C1722" i="15" s="1"/>
  <c r="F1723" i="15"/>
  <c r="C1723" i="15" s="1"/>
  <c r="F1724" i="15"/>
  <c r="C1724" i="15" s="1"/>
  <c r="F1725" i="15"/>
  <c r="C1725" i="15" s="1"/>
  <c r="F1726" i="15"/>
  <c r="C1726" i="15" s="1"/>
  <c r="F1727" i="15"/>
  <c r="C1727" i="15" s="1"/>
  <c r="F1728" i="15"/>
  <c r="C1728" i="15" s="1"/>
  <c r="F1729" i="15"/>
  <c r="C1729" i="15" s="1"/>
  <c r="F1730" i="15"/>
  <c r="C1730" i="15" s="1"/>
  <c r="F1731" i="15"/>
  <c r="C1731" i="15" s="1"/>
  <c r="F1732" i="15"/>
  <c r="C1732" i="15" s="1"/>
  <c r="F1733" i="15"/>
  <c r="C1733" i="15" s="1"/>
  <c r="F1734" i="15"/>
  <c r="C1734" i="15" s="1"/>
  <c r="F1735" i="15"/>
  <c r="C1735" i="15" s="1"/>
  <c r="F1736" i="15"/>
  <c r="C1736" i="15" s="1"/>
  <c r="F1737" i="15"/>
  <c r="C1737" i="15" s="1"/>
  <c r="F1738" i="15"/>
  <c r="C1738" i="15" s="1"/>
  <c r="F1739" i="15"/>
  <c r="C1739" i="15" s="1"/>
  <c r="F1740" i="15"/>
  <c r="C1740" i="15" s="1"/>
  <c r="F1741" i="15"/>
  <c r="C1741" i="15" s="1"/>
  <c r="F1742" i="15"/>
  <c r="C1742" i="15" s="1"/>
  <c r="F1743" i="15"/>
  <c r="C1743" i="15" s="1"/>
  <c r="F1744" i="15"/>
  <c r="C1744" i="15" s="1"/>
  <c r="F1745" i="15"/>
  <c r="C1745" i="15" s="1"/>
  <c r="F1746" i="15"/>
  <c r="C1746" i="15" s="1"/>
  <c r="F1747" i="15"/>
  <c r="C1747" i="15" s="1"/>
  <c r="F1748" i="15"/>
  <c r="C1748" i="15" s="1"/>
  <c r="F1749" i="15"/>
  <c r="C1749" i="15" s="1"/>
  <c r="F1750" i="15"/>
  <c r="C1750" i="15" s="1"/>
  <c r="F1751" i="15"/>
  <c r="C1751" i="15" s="1"/>
  <c r="F1752" i="15"/>
  <c r="C1752" i="15" s="1"/>
  <c r="F1753" i="15"/>
  <c r="C1753" i="15" s="1"/>
  <c r="F1754" i="15"/>
  <c r="C1754" i="15" s="1"/>
  <c r="F1755" i="15"/>
  <c r="C1755" i="15" s="1"/>
  <c r="F1756" i="15"/>
  <c r="C1756" i="15" s="1"/>
  <c r="F1757" i="15"/>
  <c r="C1757" i="15" s="1"/>
  <c r="F1758" i="15"/>
  <c r="C1758" i="15" s="1"/>
  <c r="F1759" i="15"/>
  <c r="C1759" i="15" s="1"/>
  <c r="F1760" i="15"/>
  <c r="C1760" i="15" s="1"/>
  <c r="F1761" i="15"/>
  <c r="C1761" i="15" s="1"/>
  <c r="F1762" i="15"/>
  <c r="C1762" i="15" s="1"/>
  <c r="F1763" i="15"/>
  <c r="C1763" i="15" s="1"/>
  <c r="F1764" i="15"/>
  <c r="C1764" i="15" s="1"/>
  <c r="F1765" i="15"/>
  <c r="C1765" i="15" s="1"/>
  <c r="F1766" i="15"/>
  <c r="C1766" i="15" s="1"/>
  <c r="F1767" i="15"/>
  <c r="C1767" i="15" s="1"/>
  <c r="F1768" i="15"/>
  <c r="C1768" i="15" s="1"/>
  <c r="F1769" i="15"/>
  <c r="C1769" i="15" s="1"/>
  <c r="F1770" i="15"/>
  <c r="C1770" i="15" s="1"/>
  <c r="F1771" i="15"/>
  <c r="C1771" i="15" s="1"/>
  <c r="F1772" i="15"/>
  <c r="C1772" i="15" s="1"/>
  <c r="F1773" i="15"/>
  <c r="C1773" i="15" s="1"/>
  <c r="F1774" i="15"/>
  <c r="C1774" i="15" s="1"/>
  <c r="F1775" i="15"/>
  <c r="C1775" i="15" s="1"/>
  <c r="F1776" i="15"/>
  <c r="C1776" i="15" s="1"/>
  <c r="F1777" i="15"/>
  <c r="C1777" i="15" s="1"/>
  <c r="F1778" i="15"/>
  <c r="C1778" i="15" s="1"/>
  <c r="F1779" i="15"/>
  <c r="C1779" i="15" s="1"/>
  <c r="F1780" i="15"/>
  <c r="C1780" i="15" s="1"/>
  <c r="F1781" i="15"/>
  <c r="C1781" i="15" s="1"/>
  <c r="F1782" i="15"/>
  <c r="C1782" i="15" s="1"/>
  <c r="F1783" i="15"/>
  <c r="C1783" i="15" s="1"/>
  <c r="F1784" i="15"/>
  <c r="C1784" i="15" s="1"/>
  <c r="F1785" i="15"/>
  <c r="C1785" i="15" s="1"/>
  <c r="F1786" i="15"/>
  <c r="C1786" i="15" s="1"/>
  <c r="F1787" i="15"/>
  <c r="C1787" i="15" s="1"/>
  <c r="F1788" i="15"/>
  <c r="C1788" i="15" s="1"/>
  <c r="F1789" i="15"/>
  <c r="C1789" i="15" s="1"/>
  <c r="F1790" i="15"/>
  <c r="C1790" i="15" s="1"/>
  <c r="F1791" i="15"/>
  <c r="C1791" i="15" s="1"/>
  <c r="F1792" i="15"/>
  <c r="C1792" i="15" s="1"/>
  <c r="F1793" i="15"/>
  <c r="C1793" i="15" s="1"/>
  <c r="F1794" i="15"/>
  <c r="C1794" i="15" s="1"/>
  <c r="F1795" i="15"/>
  <c r="C1795" i="15" s="1"/>
  <c r="F1796" i="15"/>
  <c r="C1796" i="15" s="1"/>
  <c r="F1797" i="15"/>
  <c r="C1797" i="15" s="1"/>
  <c r="F1798" i="15"/>
  <c r="C1798" i="15" s="1"/>
  <c r="F1799" i="15"/>
  <c r="C1799" i="15" s="1"/>
  <c r="F1800" i="15"/>
  <c r="C1800" i="15" s="1"/>
  <c r="F1801" i="15"/>
  <c r="C1801" i="15" s="1"/>
  <c r="F1802" i="15"/>
  <c r="C1802" i="15" s="1"/>
  <c r="F1803" i="15"/>
  <c r="C1803" i="15" s="1"/>
  <c r="F1804" i="15"/>
  <c r="C1804" i="15" s="1"/>
  <c r="F1805" i="15"/>
  <c r="C1805" i="15" s="1"/>
  <c r="F1806" i="15"/>
  <c r="C1806" i="15" s="1"/>
  <c r="F1807" i="15"/>
  <c r="C1807" i="15" s="1"/>
  <c r="F1808" i="15"/>
  <c r="C1808" i="15" s="1"/>
  <c r="F1809" i="15"/>
  <c r="C1809" i="15" s="1"/>
  <c r="F1810" i="15"/>
  <c r="C1810" i="15" s="1"/>
  <c r="F1811" i="15"/>
  <c r="C1811" i="15" s="1"/>
  <c r="F1812" i="15"/>
  <c r="C1812" i="15" s="1"/>
  <c r="F1813" i="15"/>
  <c r="C1813" i="15" s="1"/>
  <c r="F1814" i="15"/>
  <c r="F1815" i="15"/>
  <c r="C1815" i="15" s="1"/>
  <c r="F1816" i="15"/>
  <c r="C1816" i="15" s="1"/>
  <c r="F1817" i="15"/>
  <c r="C1817" i="15" s="1"/>
  <c r="F1818" i="15"/>
  <c r="C1818" i="15" s="1"/>
  <c r="F1819" i="15"/>
  <c r="C1819" i="15" s="1"/>
  <c r="F1820" i="15"/>
  <c r="C1820" i="15" s="1"/>
  <c r="F1821" i="15"/>
  <c r="C1821" i="15" s="1"/>
  <c r="F1822" i="15"/>
  <c r="C1822" i="15" s="1"/>
  <c r="F1823" i="15"/>
  <c r="C1823" i="15" s="1"/>
  <c r="F1824" i="15"/>
  <c r="C1824" i="15" s="1"/>
  <c r="F1825" i="15"/>
  <c r="C1825" i="15" s="1"/>
  <c r="F1826" i="15"/>
  <c r="C1826" i="15" s="1"/>
  <c r="F1827" i="15"/>
  <c r="C1827" i="15" s="1"/>
  <c r="F1828" i="15"/>
  <c r="F1829" i="15"/>
  <c r="C1829" i="15" s="1"/>
  <c r="F1830" i="15"/>
  <c r="C1830" i="15" s="1"/>
  <c r="F1831" i="15"/>
  <c r="C1831" i="15" s="1"/>
  <c r="F1832" i="15"/>
  <c r="C1832" i="15" s="1"/>
  <c r="F1833" i="15"/>
  <c r="F1834" i="15"/>
  <c r="C1834" i="15" s="1"/>
  <c r="F1835" i="15"/>
  <c r="C1835" i="15" s="1"/>
  <c r="F1836" i="15"/>
  <c r="C1836" i="15" s="1"/>
  <c r="F1837" i="15"/>
  <c r="C1837" i="15" s="1"/>
  <c r="F1838" i="15"/>
  <c r="C1838" i="15" s="1"/>
  <c r="F1839" i="15"/>
  <c r="C1839" i="15" s="1"/>
  <c r="F1840" i="15"/>
  <c r="C1840" i="15" s="1"/>
  <c r="F1841" i="15"/>
  <c r="C1841" i="15" s="1"/>
  <c r="F1842" i="15"/>
  <c r="C1842" i="15" s="1"/>
  <c r="F1843" i="15"/>
  <c r="C1843" i="15" s="1"/>
  <c r="F1844" i="15"/>
  <c r="F1845" i="15"/>
  <c r="C1845" i="15" s="1"/>
  <c r="F1846" i="15"/>
  <c r="C1846" i="15" s="1"/>
  <c r="F1847" i="15"/>
  <c r="C1847" i="15" s="1"/>
  <c r="F1848" i="15"/>
  <c r="C1848" i="15" s="1"/>
  <c r="F1849" i="15"/>
  <c r="C1849" i="15" s="1"/>
  <c r="F1850" i="15"/>
  <c r="C1850" i="15" s="1"/>
  <c r="F1851" i="15"/>
  <c r="C1851" i="15" s="1"/>
  <c r="F1852" i="15"/>
  <c r="C1852" i="15" s="1"/>
  <c r="F1853" i="15"/>
  <c r="C1853" i="15" s="1"/>
  <c r="F1854" i="15"/>
  <c r="C1854" i="15" s="1"/>
  <c r="F1855" i="15"/>
  <c r="C1855" i="15" s="1"/>
  <c r="F1856" i="15"/>
  <c r="C1856" i="15" s="1"/>
  <c r="F1857" i="15"/>
  <c r="C1857" i="15" s="1"/>
  <c r="F1858" i="15"/>
  <c r="C1858" i="15" s="1"/>
  <c r="F1859" i="15"/>
  <c r="C1859" i="15" s="1"/>
  <c r="F1860" i="15"/>
  <c r="C1860" i="15" s="1"/>
  <c r="F1861" i="15"/>
  <c r="C1861" i="15" s="1"/>
  <c r="F1862" i="15"/>
  <c r="F1863" i="15"/>
  <c r="C1863" i="15" s="1"/>
  <c r="F1864" i="15"/>
  <c r="C1864" i="15" s="1"/>
  <c r="F1865" i="15"/>
  <c r="C1865" i="15" s="1"/>
  <c r="F1866" i="15"/>
  <c r="C1866" i="15" s="1"/>
  <c r="F1867" i="15"/>
  <c r="C1867" i="15" s="1"/>
  <c r="F1868" i="15"/>
  <c r="C1868" i="15" s="1"/>
  <c r="F1869" i="15"/>
  <c r="C1869" i="15" s="1"/>
  <c r="F1870" i="15"/>
  <c r="C1870" i="15" s="1"/>
  <c r="F1871" i="15"/>
  <c r="C1871" i="15" s="1"/>
  <c r="F1872" i="15"/>
  <c r="C1872" i="15" s="1"/>
  <c r="F1873" i="15"/>
  <c r="C1873" i="15" s="1"/>
  <c r="F1874" i="15"/>
  <c r="C1874" i="15" s="1"/>
  <c r="F1875" i="15"/>
  <c r="C1875" i="15" s="1"/>
  <c r="F1876" i="15"/>
  <c r="C1876" i="15" s="1"/>
  <c r="F1877" i="15"/>
  <c r="C1877" i="15" s="1"/>
  <c r="F1878" i="15"/>
  <c r="C1878" i="15" s="1"/>
  <c r="F1879" i="15"/>
  <c r="C1879" i="15" s="1"/>
  <c r="F1880" i="15"/>
  <c r="C1880" i="15" s="1"/>
  <c r="F1881" i="15"/>
  <c r="C1881" i="15" s="1"/>
  <c r="F1882" i="15"/>
  <c r="C1882" i="15" s="1"/>
  <c r="F1883" i="15"/>
  <c r="C1883" i="15" s="1"/>
  <c r="F1884" i="15"/>
  <c r="C1884" i="15" s="1"/>
  <c r="F1885" i="15"/>
  <c r="C1885" i="15" s="1"/>
  <c r="F1886" i="15"/>
  <c r="C1886" i="15" s="1"/>
  <c r="F1887" i="15"/>
  <c r="C1887" i="15" s="1"/>
  <c r="F1888" i="15"/>
  <c r="C1888" i="15" s="1"/>
  <c r="F1889" i="15"/>
  <c r="C1889" i="15" s="1"/>
  <c r="F1890" i="15"/>
  <c r="C1890" i="15" s="1"/>
  <c r="F1891" i="15"/>
  <c r="C1891" i="15" s="1"/>
  <c r="F1892" i="15"/>
  <c r="C1892" i="15" s="1"/>
  <c r="F1893" i="15"/>
  <c r="C1893" i="15" s="1"/>
  <c r="F1894" i="15"/>
  <c r="C1894" i="15" s="1"/>
  <c r="F1895" i="15"/>
  <c r="C1895" i="15" s="1"/>
  <c r="F1896" i="15"/>
  <c r="C1896" i="15" s="1"/>
  <c r="F1897" i="15"/>
  <c r="C1897" i="15" s="1"/>
  <c r="F1898" i="15"/>
  <c r="C1898" i="15" s="1"/>
  <c r="F1899" i="15"/>
  <c r="C1899" i="15" s="1"/>
  <c r="F1900" i="15"/>
  <c r="C1900" i="15" s="1"/>
  <c r="F1901" i="15"/>
  <c r="C1901" i="15" s="1"/>
  <c r="F1902" i="15"/>
  <c r="C1902" i="15" s="1"/>
  <c r="F1903" i="15"/>
  <c r="C1903" i="15" s="1"/>
  <c r="F1904" i="15"/>
  <c r="C1904" i="15" s="1"/>
  <c r="F1905" i="15"/>
  <c r="C1905" i="15" s="1"/>
  <c r="F1906" i="15"/>
  <c r="C1906" i="15" s="1"/>
  <c r="F1907" i="15"/>
  <c r="C1907" i="15" s="1"/>
  <c r="F1908" i="15"/>
  <c r="C1908" i="15" s="1"/>
  <c r="F1909" i="15"/>
  <c r="C1909" i="15" s="1"/>
  <c r="F1910" i="15"/>
  <c r="F1911" i="15"/>
  <c r="C1911" i="15" s="1"/>
  <c r="F1912" i="15"/>
  <c r="C1912" i="15" s="1"/>
  <c r="F1913" i="15"/>
  <c r="C1913" i="15" s="1"/>
  <c r="F1914" i="15"/>
  <c r="C1914" i="15" s="1"/>
  <c r="F1915" i="15"/>
  <c r="C1915" i="15" s="1"/>
  <c r="F1916" i="15"/>
  <c r="C1916" i="15" s="1"/>
  <c r="F1917" i="15"/>
  <c r="C1917" i="15" s="1"/>
  <c r="F1918" i="15"/>
  <c r="C1918" i="15" s="1"/>
  <c r="F1919" i="15"/>
  <c r="C1919" i="15" s="1"/>
  <c r="F1920" i="15"/>
  <c r="C1920" i="15" s="1"/>
  <c r="F1921" i="15"/>
  <c r="C1921" i="15" s="1"/>
  <c r="F1922" i="15"/>
  <c r="C1922" i="15" s="1"/>
  <c r="F1923" i="15"/>
  <c r="C1923" i="15" s="1"/>
  <c r="F1924" i="15"/>
  <c r="C1924" i="15" s="1"/>
  <c r="F1925" i="15"/>
  <c r="C1925" i="15" s="1"/>
  <c r="F1926" i="15"/>
  <c r="C1926" i="15" s="1"/>
  <c r="F1927" i="15"/>
  <c r="C1927" i="15" s="1"/>
  <c r="F1928" i="15"/>
  <c r="C1928" i="15" s="1"/>
  <c r="F1929" i="15"/>
  <c r="C1929" i="15" s="1"/>
  <c r="F1930" i="15"/>
  <c r="C1930" i="15" s="1"/>
  <c r="F1931" i="15"/>
  <c r="C1931" i="15" s="1"/>
  <c r="F1932" i="15"/>
  <c r="C1932" i="15" s="1"/>
  <c r="F1933" i="15"/>
  <c r="C1933" i="15" s="1"/>
  <c r="F1934" i="15"/>
  <c r="C1934" i="15" s="1"/>
  <c r="F1935" i="15"/>
  <c r="C1935" i="15" s="1"/>
  <c r="F1936" i="15"/>
  <c r="C1936" i="15" s="1"/>
  <c r="F1937" i="15"/>
  <c r="C1937" i="15" s="1"/>
  <c r="F1938" i="15"/>
  <c r="C1938" i="15" s="1"/>
  <c r="F1939" i="15"/>
  <c r="C1939" i="15" s="1"/>
  <c r="F1940" i="15"/>
  <c r="F1941" i="15"/>
  <c r="C1941" i="15" s="1"/>
  <c r="F1942" i="15"/>
  <c r="C1942" i="15" s="1"/>
  <c r="F1943" i="15"/>
  <c r="C1943" i="15" s="1"/>
  <c r="F1944" i="15"/>
  <c r="C1944" i="15" s="1"/>
  <c r="F1945" i="15"/>
  <c r="C1945" i="15" s="1"/>
  <c r="F1946" i="15"/>
  <c r="C1946" i="15" s="1"/>
  <c r="F1947" i="15"/>
  <c r="C1947" i="15" s="1"/>
  <c r="F1948" i="15"/>
  <c r="C1948" i="15" s="1"/>
  <c r="F1949" i="15"/>
  <c r="C1949" i="15" s="1"/>
  <c r="F1950" i="15"/>
  <c r="C1950" i="15" s="1"/>
  <c r="F1951" i="15"/>
  <c r="C1951" i="15" s="1"/>
  <c r="F1952" i="15"/>
  <c r="C1952" i="15" s="1"/>
  <c r="F1953" i="15"/>
  <c r="C1953" i="15" s="1"/>
  <c r="F1954" i="15"/>
  <c r="C1954" i="15" s="1"/>
  <c r="F1955" i="15"/>
  <c r="C1955" i="15" s="1"/>
  <c r="F1956" i="15"/>
  <c r="C1956" i="15" s="1"/>
  <c r="F1957" i="15"/>
  <c r="C1957" i="15" s="1"/>
  <c r="F1958" i="15"/>
  <c r="C1958" i="15" s="1"/>
  <c r="F1959" i="15"/>
  <c r="C1959" i="15" s="1"/>
  <c r="F1960" i="15"/>
  <c r="C1960" i="15" s="1"/>
  <c r="F1961" i="15"/>
  <c r="C1961" i="15" s="1"/>
  <c r="F1962" i="15"/>
  <c r="C1962" i="15" s="1"/>
  <c r="F1963" i="15"/>
  <c r="C1963" i="15" s="1"/>
  <c r="F1964" i="15"/>
  <c r="C1964" i="15" s="1"/>
  <c r="F1965" i="15"/>
  <c r="C1965" i="15" s="1"/>
  <c r="F1966" i="15"/>
  <c r="C1966" i="15" s="1"/>
  <c r="F1967" i="15"/>
  <c r="C1967" i="15" s="1"/>
  <c r="F1968" i="15"/>
  <c r="C1968" i="15" s="1"/>
  <c r="F1969" i="15"/>
  <c r="C1969" i="15" s="1"/>
  <c r="F1970" i="15"/>
  <c r="C1970" i="15" s="1"/>
  <c r="F1971" i="15"/>
  <c r="C1971" i="15" s="1"/>
  <c r="F1972" i="15"/>
  <c r="C1972" i="15" s="1"/>
  <c r="F1973" i="15"/>
  <c r="C1973" i="15" s="1"/>
  <c r="F1974" i="15"/>
  <c r="C1974" i="15" s="1"/>
  <c r="F1975" i="15"/>
  <c r="C1975" i="15" s="1"/>
  <c r="F1976" i="15"/>
  <c r="C1976" i="15" s="1"/>
  <c r="F1977" i="15"/>
  <c r="C1977" i="15" s="1"/>
  <c r="F1978" i="15"/>
  <c r="C1978" i="15" s="1"/>
  <c r="F1979" i="15"/>
  <c r="C1979" i="15" s="1"/>
  <c r="F1980" i="15"/>
  <c r="C1980" i="15" s="1"/>
  <c r="F1981" i="15"/>
  <c r="C1981" i="15" s="1"/>
  <c r="F1982" i="15"/>
  <c r="C1982" i="15" s="1"/>
  <c r="F1983" i="15"/>
  <c r="C1983" i="15" s="1"/>
  <c r="F1984" i="15"/>
  <c r="C1984" i="15" s="1"/>
  <c r="F1985" i="15"/>
  <c r="C1985" i="15" s="1"/>
  <c r="F1986" i="15"/>
  <c r="C1986" i="15" s="1"/>
  <c r="F1987" i="15"/>
  <c r="C1987" i="15" s="1"/>
  <c r="F1988" i="15"/>
  <c r="C1988" i="15" s="1"/>
  <c r="F1989" i="15"/>
  <c r="C1989" i="15" s="1"/>
  <c r="F1990" i="15"/>
  <c r="C1990" i="15" s="1"/>
  <c r="F1991" i="15"/>
  <c r="C1991" i="15" s="1"/>
  <c r="F1992" i="15"/>
  <c r="C1992" i="15" s="1"/>
  <c r="F1993" i="15"/>
  <c r="C1993" i="15" s="1"/>
  <c r="F1994" i="15"/>
  <c r="C1994" i="15" s="1"/>
  <c r="F1995" i="15"/>
  <c r="C1995" i="15" s="1"/>
  <c r="F1996" i="15"/>
  <c r="C1996" i="15" s="1"/>
  <c r="F1997" i="15"/>
  <c r="C1997" i="15" s="1"/>
  <c r="F1998" i="15"/>
  <c r="C1998" i="15" s="1"/>
  <c r="F1999" i="15"/>
  <c r="C1999" i="15" s="1"/>
  <c r="F2000" i="15"/>
  <c r="C2000" i="15" s="1"/>
  <c r="F2001" i="15"/>
  <c r="C2001" i="15" s="1"/>
  <c r="F2002" i="15"/>
  <c r="C2002" i="15" s="1"/>
  <c r="F2003" i="15"/>
  <c r="C2003" i="15" s="1"/>
  <c r="F2004" i="15"/>
  <c r="C2004" i="15" s="1"/>
  <c r="F2005" i="15"/>
  <c r="C2005" i="15" s="1"/>
  <c r="F2006" i="15"/>
  <c r="F2" i="15"/>
  <c r="C2" i="15" s="1"/>
  <c r="P11" i="9"/>
  <c r="Q11" i="9" s="1"/>
  <c r="C2006" i="15"/>
  <c r="C1940" i="15"/>
  <c r="C1910" i="15"/>
  <c r="C1862" i="15"/>
  <c r="C1844" i="15"/>
  <c r="C1833" i="15"/>
  <c r="C1828" i="15"/>
  <c r="C1814" i="15"/>
  <c r="C1700" i="15"/>
  <c r="C1688" i="15"/>
  <c r="C1670" i="15"/>
  <c r="C1640" i="15"/>
  <c r="C1574" i="15"/>
  <c r="C1558" i="15"/>
  <c r="C1478" i="15"/>
  <c r="C1430" i="15"/>
  <c r="C1414" i="15"/>
  <c r="C1398" i="15"/>
  <c r="C1382" i="15"/>
  <c r="C1369" i="15"/>
  <c r="C1348" i="15"/>
  <c r="C1334" i="15"/>
  <c r="C1238" i="15"/>
  <c r="C1222" i="15"/>
  <c r="C1190" i="15"/>
  <c r="C1174" i="15"/>
  <c r="C1172" i="15"/>
  <c r="C1142" i="15"/>
  <c r="C1046" i="15"/>
  <c r="C1015" i="15"/>
  <c r="C998" i="15"/>
  <c r="C983" i="15"/>
  <c r="C982" i="15"/>
  <c r="C967" i="15"/>
  <c r="C966" i="15"/>
  <c r="C950" i="15"/>
  <c r="C938" i="15"/>
  <c r="C935" i="15"/>
  <c r="C903" i="15"/>
  <c r="C871" i="15"/>
  <c r="C855" i="15"/>
  <c r="C854" i="15"/>
  <c r="C823" i="15"/>
  <c r="C806" i="15"/>
  <c r="C804" i="15"/>
  <c r="C791" i="15"/>
  <c r="C775" i="15"/>
  <c r="C774" i="15"/>
  <c r="C760" i="15"/>
  <c r="C759" i="15"/>
  <c r="C744" i="15"/>
  <c r="C727" i="15"/>
  <c r="C711" i="15"/>
  <c r="C710" i="15"/>
  <c r="C695" i="15"/>
  <c r="C679" i="15"/>
  <c r="C663" i="15"/>
  <c r="C662" i="15"/>
  <c r="C660" i="15"/>
  <c r="C654" i="15"/>
  <c r="C631" i="15"/>
  <c r="C615" i="15"/>
  <c r="C614" i="15"/>
  <c r="C600" i="15"/>
  <c r="C596" i="15"/>
  <c r="C584" i="15"/>
  <c r="C583" i="15"/>
  <c r="C548" i="15"/>
  <c r="C535" i="15"/>
  <c r="C519" i="15"/>
  <c r="C516" i="15"/>
  <c r="C487" i="15"/>
  <c r="C471" i="15"/>
  <c r="C470" i="15"/>
  <c r="C468" i="15"/>
  <c r="C452" i="15"/>
  <c r="C439" i="15"/>
  <c r="C427" i="15"/>
  <c r="C423" i="15"/>
  <c r="C414" i="15"/>
  <c r="C407" i="15"/>
  <c r="C406" i="15"/>
  <c r="C391" i="15"/>
  <c r="C375" i="15"/>
  <c r="C374" i="15"/>
  <c r="C360" i="15"/>
  <c r="C359" i="15"/>
  <c r="C343" i="15"/>
  <c r="C327" i="15"/>
  <c r="C326" i="15"/>
  <c r="C324" i="15"/>
  <c r="C308" i="15"/>
  <c r="C295" i="15"/>
  <c r="C279" i="15"/>
  <c r="C278" i="15"/>
  <c r="C262" i="15"/>
  <c r="C260" i="15"/>
  <c r="C247" i="15"/>
  <c r="C231" i="15"/>
  <c r="C230" i="15"/>
  <c r="C228" i="15"/>
  <c r="C216" i="15"/>
  <c r="C199" i="15"/>
  <c r="C182" i="15"/>
  <c r="C180" i="15"/>
  <c r="C168" i="15"/>
  <c r="C167" i="15"/>
  <c r="C166" i="15"/>
  <c r="C164" i="15"/>
  <c r="C152" i="15"/>
  <c r="C151" i="15"/>
  <c r="C150" i="15"/>
  <c r="C148" i="15"/>
  <c r="C136" i="15"/>
  <c r="C135" i="15"/>
  <c r="C134" i="15"/>
  <c r="C132" i="15"/>
  <c r="C120" i="15"/>
  <c r="C119" i="15"/>
  <c r="C118" i="15"/>
  <c r="C116" i="15"/>
  <c r="C104" i="15"/>
  <c r="C103" i="15"/>
  <c r="C102" i="15"/>
  <c r="C100" i="15"/>
  <c r="C90" i="15"/>
  <c r="C88" i="15"/>
  <c r="C87" i="15"/>
  <c r="C86" i="15"/>
  <c r="C84" i="15"/>
  <c r="C75" i="15"/>
  <c r="C72" i="15"/>
  <c r="C71" i="15"/>
  <c r="C70" i="15"/>
  <c r="C68" i="15"/>
  <c r="C56" i="15"/>
  <c r="C55" i="15"/>
  <c r="C54" i="15"/>
  <c r="C52" i="15"/>
  <c r="C41" i="15"/>
  <c r="C40" i="15"/>
  <c r="C39" i="15"/>
  <c r="C38" i="15"/>
  <c r="C36" i="15"/>
  <c r="C27" i="15"/>
  <c r="C25" i="15"/>
  <c r="C24" i="15"/>
  <c r="C23" i="15"/>
  <c r="C22" i="15"/>
  <c r="C20" i="15"/>
  <c r="C9" i="15"/>
  <c r="C8" i="15"/>
  <c r="C7" i="15"/>
  <c r="C6" i="15"/>
  <c r="C5" i="15"/>
  <c r="C3" i="15"/>
  <c r="Z78" i="1" l="1"/>
  <c r="Z168" i="1"/>
  <c r="Z89" i="1"/>
  <c r="Z90" i="1"/>
  <c r="Z91" i="1"/>
  <c r="Z167" i="1"/>
  <c r="Z41" i="1"/>
  <c r="Z166" i="1"/>
  <c r="Z164" i="1"/>
  <c r="Z161" i="1"/>
  <c r="Z160" i="1"/>
  <c r="Z163" i="1"/>
  <c r="Z40" i="1"/>
  <c r="Z165" i="1"/>
  <c r="Z162" i="1"/>
  <c r="Z159" i="1"/>
  <c r="Z158" i="1"/>
  <c r="Z7" i="1"/>
  <c r="Z77" i="1"/>
  <c r="Z156" i="1"/>
  <c r="Z155" i="1"/>
  <c r="Z154" i="1"/>
  <c r="Z153" i="1"/>
  <c r="Z152" i="1"/>
  <c r="Z113" i="1"/>
  <c r="Z151" i="1"/>
  <c r="Z55" i="1"/>
  <c r="Z149" i="1"/>
  <c r="Z20" i="1"/>
  <c r="Z98" i="1"/>
  <c r="Z146" i="1"/>
  <c r="Z87" i="1"/>
  <c r="Z86" i="1"/>
  <c r="Z88" i="1"/>
  <c r="Z147" i="1"/>
  <c r="Z22" i="1"/>
  <c r="Z143" i="1"/>
  <c r="Z140" i="1"/>
  <c r="Z76" i="1"/>
  <c r="Z38" i="1"/>
  <c r="Z139" i="1"/>
  <c r="Z138" i="1"/>
  <c r="Z137" i="1"/>
  <c r="Z135" i="1"/>
  <c r="Z21" i="1"/>
  <c r="Z141" i="1"/>
  <c r="Z60" i="1"/>
  <c r="Z75" i="1"/>
  <c r="Z111" i="1"/>
  <c r="Z127" i="1"/>
  <c r="Z74" i="1"/>
  <c r="Z110" i="1"/>
  <c r="R392" i="9"/>
  <c r="Z105" i="1"/>
  <c r="Z62" i="1"/>
  <c r="Z8" i="1"/>
  <c r="Z17" i="1"/>
  <c r="Z123" i="1"/>
  <c r="Z100" i="1"/>
  <c r="Z10" i="1"/>
  <c r="Z49" i="1"/>
  <c r="Z104" i="1"/>
  <c r="Z11" i="1"/>
  <c r="Z25" i="1"/>
  <c r="Z26" i="1"/>
  <c r="Z63" i="1"/>
  <c r="Z42" i="1"/>
  <c r="Z124" i="1"/>
  <c r="Z48" i="1"/>
  <c r="Z96" i="1"/>
  <c r="Z50" i="1"/>
  <c r="Z18" i="1"/>
  <c r="Z53" i="1"/>
  <c r="Z66" i="1"/>
  <c r="Z103" i="1"/>
  <c r="Z64" i="1"/>
  <c r="Z54" i="1"/>
  <c r="Z57" i="1"/>
  <c r="Z134" i="1"/>
  <c r="Z6" i="1"/>
  <c r="Z9" i="1"/>
  <c r="Z56" i="1"/>
  <c r="Z13" i="1"/>
  <c r="Z52" i="1"/>
  <c r="Z23" i="1"/>
  <c r="Z92" i="1"/>
  <c r="Z47" i="1"/>
  <c r="Z71" i="1"/>
  <c r="Z107" i="1"/>
  <c r="Z125" i="1"/>
  <c r="Z114" i="1"/>
  <c r="Z80" i="1"/>
  <c r="Z93" i="1"/>
  <c r="Z12" i="1"/>
  <c r="Z28" i="1"/>
  <c r="Z14" i="1"/>
  <c r="Z112" i="1"/>
  <c r="Z106" i="1"/>
  <c r="Z24" i="1"/>
  <c r="Z73" i="1"/>
  <c r="Z119" i="1"/>
  <c r="Z70" i="1"/>
  <c r="Z36" i="1"/>
  <c r="Z51" i="1"/>
  <c r="Z43" i="1"/>
  <c r="Z29" i="1"/>
  <c r="Z44" i="1"/>
  <c r="Z4" i="1"/>
  <c r="Z67" i="1"/>
  <c r="Z101" i="1"/>
  <c r="Z102" i="1"/>
  <c r="Z58" i="1"/>
  <c r="Z120" i="1"/>
  <c r="Z115" i="1"/>
  <c r="Z61" i="1"/>
  <c r="Z116" i="1"/>
  <c r="Z15" i="1"/>
  <c r="Z16" i="1"/>
  <c r="Z59" i="1"/>
  <c r="Z72" i="1"/>
  <c r="Z30" i="1"/>
  <c r="Z97" i="1"/>
  <c r="Z45" i="1"/>
  <c r="Z31" i="1"/>
  <c r="Z32" i="1"/>
  <c r="Z33" i="1"/>
  <c r="Z34" i="1"/>
  <c r="Z35" i="1"/>
  <c r="Z108" i="1"/>
  <c r="Z68" i="1"/>
  <c r="Z122" i="1"/>
  <c r="Z5" i="1"/>
  <c r="Z46" i="1"/>
  <c r="Z121" i="1"/>
  <c r="Z27" i="1"/>
  <c r="Z69" i="1"/>
  <c r="Z83" i="1"/>
  <c r="E393" i="15"/>
  <c r="E534" i="15"/>
  <c r="P63" i="9" s="1"/>
  <c r="Q63" i="9" s="1"/>
  <c r="P392" i="9"/>
  <c r="Q392" i="9" s="1"/>
  <c r="E909" i="15"/>
  <c r="P458" i="9" s="1"/>
  <c r="Q458" i="9" s="1"/>
  <c r="E117" i="15"/>
  <c r="E743" i="15"/>
  <c r="E1541" i="15"/>
  <c r="E375" i="15"/>
  <c r="P2" i="9" s="1"/>
  <c r="E627" i="15"/>
  <c r="E531" i="15"/>
  <c r="E131" i="15"/>
  <c r="E291" i="15"/>
  <c r="E371" i="15"/>
  <c r="E1187" i="15"/>
  <c r="E695" i="15"/>
  <c r="E1188" i="15"/>
  <c r="E566" i="15"/>
  <c r="E244" i="15"/>
  <c r="E373" i="15"/>
  <c r="E532" i="15"/>
  <c r="E535" i="15"/>
  <c r="E565" i="15"/>
  <c r="E568" i="15"/>
  <c r="E631" i="15"/>
  <c r="E1189" i="15"/>
  <c r="E1204" i="15"/>
  <c r="E1480" i="15"/>
  <c r="E1651" i="15"/>
  <c r="E21" i="15"/>
  <c r="E23" i="15"/>
  <c r="E37" i="15"/>
  <c r="E39" i="15"/>
  <c r="E42" i="15"/>
  <c r="E53" i="15"/>
  <c r="E67" i="15"/>
  <c r="E209" i="15"/>
  <c r="E452" i="15"/>
  <c r="E455" i="15"/>
  <c r="E487" i="15"/>
  <c r="E499" i="15"/>
  <c r="E503" i="15"/>
  <c r="E548" i="15"/>
  <c r="E551" i="15"/>
  <c r="E613" i="15"/>
  <c r="E615" i="15"/>
  <c r="E711" i="15"/>
  <c r="E759" i="15"/>
  <c r="E763" i="15"/>
  <c r="E805" i="15"/>
  <c r="E903" i="15"/>
  <c r="E979" i="15"/>
  <c r="E996" i="15"/>
  <c r="E997" i="15"/>
  <c r="E1003" i="15"/>
  <c r="E1012" i="15"/>
  <c r="E1015" i="15"/>
  <c r="E1029" i="15"/>
  <c r="E1076" i="15"/>
  <c r="E1099" i="15"/>
  <c r="E1107" i="15"/>
  <c r="E1228" i="15"/>
  <c r="E1301" i="15"/>
  <c r="E1317" i="15"/>
  <c r="E1356" i="15"/>
  <c r="E1365" i="15"/>
  <c r="E1573" i="15"/>
  <c r="E1817" i="15"/>
  <c r="E1940" i="15"/>
  <c r="E869" i="15"/>
  <c r="E981" i="15"/>
  <c r="E1017" i="15"/>
  <c r="E1192" i="15"/>
  <c r="E1308" i="15"/>
  <c r="E767" i="15"/>
  <c r="E901" i="15"/>
  <c r="E925" i="15"/>
  <c r="E1381" i="15"/>
  <c r="E1525" i="15"/>
  <c r="E1077" i="15"/>
  <c r="E1532" i="15"/>
  <c r="E1605" i="15"/>
  <c r="E468" i="15"/>
  <c r="E567" i="15"/>
  <c r="E663" i="15"/>
  <c r="E1013" i="15"/>
  <c r="E1109" i="15"/>
  <c r="E873" i="15"/>
  <c r="E1868" i="15"/>
  <c r="P16" i="9" s="1"/>
  <c r="Q16" i="9" s="1"/>
  <c r="E1254" i="15"/>
  <c r="E1462" i="15"/>
  <c r="E479" i="15"/>
  <c r="E987" i="15"/>
  <c r="E1083" i="15"/>
  <c r="E1193" i="15"/>
  <c r="E1433" i="15"/>
  <c r="E1179" i="15"/>
  <c r="E1237" i="15"/>
  <c r="E501" i="15"/>
  <c r="E564" i="15"/>
  <c r="E1171" i="15"/>
  <c r="E1561" i="15"/>
  <c r="E372" i="15"/>
  <c r="E1100" i="15"/>
  <c r="E1205" i="15"/>
  <c r="E1451" i="15"/>
  <c r="E5" i="15"/>
  <c r="E7" i="15"/>
  <c r="E101" i="15"/>
  <c r="E156" i="15"/>
  <c r="E165" i="15"/>
  <c r="E197" i="15"/>
  <c r="P1136" i="9" s="1"/>
  <c r="Q1136" i="9" s="1"/>
  <c r="E264" i="15"/>
  <c r="E339" i="15"/>
  <c r="E341" i="15"/>
  <c r="E387" i="15"/>
  <c r="E389" i="15"/>
  <c r="E391" i="15"/>
  <c r="E392" i="15"/>
  <c r="E403" i="15"/>
  <c r="E407" i="15"/>
  <c r="E420" i="15"/>
  <c r="E421" i="15"/>
  <c r="E423" i="15"/>
  <c r="E424" i="15"/>
  <c r="E436" i="15"/>
  <c r="E437" i="15"/>
  <c r="E439" i="15"/>
  <c r="E496" i="15"/>
  <c r="E515" i="15"/>
  <c r="E517" i="15"/>
  <c r="E518" i="15"/>
  <c r="E519" i="15"/>
  <c r="E580" i="15"/>
  <c r="E583" i="15"/>
  <c r="E596" i="15"/>
  <c r="E599" i="15"/>
  <c r="E644" i="15"/>
  <c r="E645" i="15"/>
  <c r="E646" i="15"/>
  <c r="E647" i="15"/>
  <c r="E676" i="15"/>
  <c r="E679" i="15"/>
  <c r="E837" i="15"/>
  <c r="E839" i="15"/>
  <c r="E852" i="15"/>
  <c r="E853" i="15"/>
  <c r="E907" i="15"/>
  <c r="P1958" i="9" s="1"/>
  <c r="Q1958" i="9" s="1"/>
  <c r="E949" i="15"/>
  <c r="E964" i="15"/>
  <c r="E965" i="15"/>
  <c r="E967" i="15"/>
  <c r="E1043" i="15"/>
  <c r="E1045" i="15"/>
  <c r="E1060" i="15"/>
  <c r="E1061" i="15"/>
  <c r="E1093" i="15"/>
  <c r="E1125" i="15"/>
  <c r="E1140" i="15"/>
  <c r="E1141" i="15"/>
  <c r="E1269" i="15"/>
  <c r="E1349" i="15"/>
  <c r="E1509" i="15"/>
  <c r="E1881" i="15"/>
  <c r="E1972" i="15"/>
  <c r="E164" i="15"/>
  <c r="E741" i="15"/>
  <c r="E998" i="15"/>
  <c r="E1016" i="15"/>
  <c r="E1236" i="15"/>
  <c r="E1307" i="15"/>
  <c r="E1353" i="15"/>
  <c r="E1737" i="15"/>
  <c r="E74" i="15"/>
  <c r="E536" i="15"/>
  <c r="E581" i="15"/>
  <c r="E677" i="15"/>
  <c r="E757" i="15"/>
  <c r="E1091" i="15"/>
  <c r="E1337" i="15"/>
  <c r="E1396" i="15"/>
  <c r="E1208" i="15"/>
  <c r="E1259" i="15"/>
  <c r="E26" i="15"/>
  <c r="E261" i="15"/>
  <c r="E457" i="15"/>
  <c r="E576" i="15"/>
  <c r="E727" i="15"/>
  <c r="E821" i="15"/>
  <c r="E885" i="15"/>
  <c r="E971" i="15"/>
  <c r="E1157" i="15"/>
  <c r="E1163" i="15"/>
  <c r="E1621" i="15"/>
  <c r="E2007" i="15"/>
  <c r="E538" i="15"/>
  <c r="P12" i="9" s="1"/>
  <c r="Q12" i="9" s="1"/>
  <c r="E1830" i="15"/>
  <c r="E458" i="15"/>
  <c r="E986" i="15"/>
  <c r="E1798" i="15"/>
  <c r="E133" i="15"/>
  <c r="E635" i="15"/>
  <c r="E1251" i="15"/>
  <c r="E1413" i="15"/>
  <c r="E220" i="15"/>
  <c r="E605" i="15"/>
  <c r="E149" i="15"/>
  <c r="E229" i="15"/>
  <c r="E469" i="15"/>
  <c r="E555" i="15"/>
  <c r="E595" i="15"/>
  <c r="E664" i="15"/>
  <c r="E916" i="15"/>
  <c r="E1014" i="15"/>
  <c r="E69" i="15"/>
  <c r="E100" i="15"/>
  <c r="E211" i="15"/>
  <c r="E235" i="15"/>
  <c r="E709" i="15"/>
  <c r="E859" i="15"/>
  <c r="E947" i="15"/>
  <c r="E1027" i="15"/>
  <c r="E1195" i="15"/>
  <c r="E1299" i="15"/>
  <c r="E1305" i="15"/>
  <c r="E1318" i="15"/>
  <c r="E75" i="15"/>
  <c r="E293" i="15"/>
  <c r="E357" i="15"/>
  <c r="E475" i="15"/>
  <c r="E758" i="15"/>
  <c r="E789" i="15"/>
  <c r="E891" i="15"/>
  <c r="E1092" i="15"/>
  <c r="E1403" i="15"/>
  <c r="E1416" i="15"/>
  <c r="E1443" i="15"/>
  <c r="E1587" i="15"/>
  <c r="E1635" i="15"/>
  <c r="E150" i="15"/>
  <c r="E181" i="15"/>
  <c r="E325" i="15"/>
  <c r="E363" i="15"/>
  <c r="E653" i="15"/>
  <c r="E715" i="15"/>
  <c r="E1131" i="15"/>
  <c r="E1222" i="15"/>
  <c r="E1235" i="15"/>
  <c r="E1371" i="15"/>
  <c r="E483" i="15"/>
  <c r="E835" i="15"/>
  <c r="E854" i="15"/>
  <c r="E860" i="15"/>
  <c r="E899" i="15"/>
  <c r="E213" i="15"/>
  <c r="E661" i="15"/>
  <c r="E900" i="15"/>
  <c r="E931" i="15"/>
  <c r="E1011" i="15"/>
  <c r="E1062" i="15"/>
  <c r="E1172" i="15"/>
  <c r="E1334" i="15"/>
  <c r="E1510" i="15"/>
  <c r="E1643" i="15"/>
  <c r="E139" i="15"/>
  <c r="E250" i="15"/>
  <c r="E365" i="15"/>
  <c r="E584" i="15"/>
  <c r="E643" i="15"/>
  <c r="E693" i="15"/>
  <c r="E760" i="15"/>
  <c r="E1094" i="15"/>
  <c r="E1211" i="15"/>
  <c r="E1315" i="15"/>
  <c r="E1445" i="15"/>
  <c r="E1637" i="15"/>
  <c r="E232" i="15"/>
  <c r="E314" i="15"/>
  <c r="E472" i="15"/>
  <c r="E755" i="15"/>
  <c r="E773" i="15"/>
  <c r="E894" i="15"/>
  <c r="E1243" i="15"/>
  <c r="E1275" i="15"/>
  <c r="E1387" i="15"/>
  <c r="E1531" i="15"/>
  <c r="E1557" i="15"/>
  <c r="E72" i="15"/>
  <c r="E245" i="15"/>
  <c r="E277" i="15"/>
  <c r="E405" i="15"/>
  <c r="E485" i="15"/>
  <c r="E662" i="15"/>
  <c r="E718" i="15"/>
  <c r="E779" i="15"/>
  <c r="E875" i="15"/>
  <c r="E950" i="15"/>
  <c r="E1030" i="15"/>
  <c r="E1044" i="15"/>
  <c r="E1108" i="15"/>
  <c r="E1219" i="15"/>
  <c r="E1459" i="15"/>
  <c r="E1492" i="15"/>
  <c r="E85" i="15"/>
  <c r="E283" i="15"/>
  <c r="E309" i="15"/>
  <c r="E360" i="15"/>
  <c r="E1124" i="15"/>
  <c r="E1227" i="15"/>
  <c r="E1253" i="15"/>
  <c r="E1285" i="15"/>
  <c r="E1461" i="15"/>
  <c r="E1190" i="15"/>
  <c r="E1300" i="15"/>
  <c r="E1339" i="15"/>
  <c r="E1379" i="15"/>
  <c r="E1523" i="15"/>
  <c r="E218" i="15"/>
  <c r="E390" i="15"/>
  <c r="E409" i="15"/>
  <c r="E453" i="15"/>
  <c r="E471" i="15"/>
  <c r="E489" i="15"/>
  <c r="E533" i="15"/>
  <c r="E597" i="15"/>
  <c r="E629" i="15"/>
  <c r="E784" i="15"/>
  <c r="E790" i="15"/>
  <c r="E822" i="15"/>
  <c r="E868" i="15"/>
  <c r="E886" i="15"/>
  <c r="E905" i="15"/>
  <c r="E980" i="15"/>
  <c r="E1035" i="15"/>
  <c r="E1067" i="15"/>
  <c r="E1075" i="15"/>
  <c r="E1145" i="15"/>
  <c r="E1158" i="15"/>
  <c r="E1268" i="15"/>
  <c r="E1477" i="15"/>
  <c r="E1496" i="15"/>
  <c r="E1588" i="15"/>
  <c r="E1362" i="15"/>
  <c r="E1298" i="15"/>
  <c r="E914" i="15"/>
  <c r="E626" i="15"/>
  <c r="E386" i="15"/>
  <c r="P36" i="9" s="1"/>
  <c r="Q36" i="9" s="1"/>
  <c r="E210" i="15"/>
  <c r="E114" i="15"/>
  <c r="E50" i="15"/>
  <c r="E34" i="15"/>
  <c r="E18" i="15"/>
  <c r="E1825" i="15"/>
  <c r="E1649" i="15"/>
  <c r="E1393" i="15"/>
  <c r="E1281" i="15"/>
  <c r="E1217" i="15"/>
  <c r="E1105" i="15"/>
  <c r="E1089" i="15"/>
  <c r="E977" i="15"/>
  <c r="E673" i="15"/>
  <c r="E641" i="15"/>
  <c r="E545" i="15"/>
  <c r="E449" i="15"/>
  <c r="E401" i="15"/>
  <c r="E337" i="15"/>
  <c r="E321" i="15"/>
  <c r="E257" i="15"/>
  <c r="E241" i="15"/>
  <c r="E225" i="15"/>
  <c r="E193" i="15"/>
  <c r="E177" i="15"/>
  <c r="E161" i="15"/>
  <c r="E113" i="15"/>
  <c r="E97" i="15"/>
  <c r="E49" i="15"/>
  <c r="E1632" i="15"/>
  <c r="E1168" i="15"/>
  <c r="E1056" i="15"/>
  <c r="P1982" i="9" s="1"/>
  <c r="Q1982" i="9" s="1"/>
  <c r="E720" i="15"/>
  <c r="E592" i="15"/>
  <c r="E416" i="15"/>
  <c r="E272" i="15"/>
  <c r="E144" i="15"/>
  <c r="E1976" i="15"/>
  <c r="E1343" i="15"/>
  <c r="E1311" i="15"/>
  <c r="E1279" i="15"/>
  <c r="E1151" i="15"/>
  <c r="E1119" i="15"/>
  <c r="E1103" i="15"/>
  <c r="E1023" i="15"/>
  <c r="E735" i="15"/>
  <c r="E703" i="15"/>
  <c r="E671" i="15"/>
  <c r="E639" i="15"/>
  <c r="E591" i="15"/>
  <c r="E543" i="15"/>
  <c r="E511" i="15"/>
  <c r="E447" i="15"/>
  <c r="E399" i="15"/>
  <c r="E31" i="15"/>
  <c r="E15" i="15"/>
  <c r="E1822" i="15"/>
  <c r="P656" i="9" s="1"/>
  <c r="E1646" i="15"/>
  <c r="E1582" i="15"/>
  <c r="E1454" i="15"/>
  <c r="E1406" i="15"/>
  <c r="E1374" i="15"/>
  <c r="E1294" i="15"/>
  <c r="E1262" i="15"/>
  <c r="E1150" i="15"/>
  <c r="E1054" i="15"/>
  <c r="E958" i="15"/>
  <c r="E926" i="15"/>
  <c r="E830" i="15"/>
  <c r="E782" i="15"/>
  <c r="E526" i="15"/>
  <c r="P23" i="9" s="1"/>
  <c r="Q23" i="9" s="1"/>
  <c r="E494" i="15"/>
  <c r="E334" i="15"/>
  <c r="E286" i="15"/>
  <c r="E142" i="15"/>
  <c r="E1878" i="15"/>
  <c r="E1645" i="15"/>
  <c r="E1581" i="15"/>
  <c r="E1565" i="15"/>
  <c r="E1549" i="15"/>
  <c r="E1517" i="15"/>
  <c r="E1501" i="15"/>
  <c r="E1485" i="15"/>
  <c r="E1469" i="15"/>
  <c r="E1453" i="15"/>
  <c r="E1437" i="15"/>
  <c r="E1421" i="15"/>
  <c r="E1405" i="15"/>
  <c r="E1389" i="15"/>
  <c r="E1357" i="15"/>
  <c r="E1325" i="15"/>
  <c r="E1309" i="15"/>
  <c r="E1293" i="15"/>
  <c r="E1277" i="15"/>
  <c r="E1261" i="15"/>
  <c r="E1245" i="15"/>
  <c r="E1213" i="15"/>
  <c r="E1197" i="15"/>
  <c r="E1149" i="15"/>
  <c r="E1117" i="15"/>
  <c r="E1085" i="15"/>
  <c r="E1053" i="15"/>
  <c r="E1037" i="15"/>
  <c r="E1021" i="15"/>
  <c r="E989" i="15"/>
  <c r="E973" i="15"/>
  <c r="E941" i="15"/>
  <c r="E893" i="15"/>
  <c r="E861" i="15"/>
  <c r="E845" i="15"/>
  <c r="E829" i="15"/>
  <c r="E797" i="15"/>
  <c r="E765" i="15"/>
  <c r="E749" i="15"/>
  <c r="E733" i="15"/>
  <c r="E717" i="15"/>
  <c r="E685" i="15"/>
  <c r="P21" i="9" s="1"/>
  <c r="Q21" i="9" s="1"/>
  <c r="E669" i="15"/>
  <c r="E637" i="15"/>
  <c r="E589" i="15"/>
  <c r="E557" i="15"/>
  <c r="E541" i="15"/>
  <c r="E525" i="15"/>
  <c r="E509" i="15"/>
  <c r="E477" i="15"/>
  <c r="E445" i="15"/>
  <c r="E429" i="15"/>
  <c r="E397" i="15"/>
  <c r="E381" i="15"/>
  <c r="E349" i="15"/>
  <c r="P1203" i="9" s="1"/>
  <c r="E333" i="15"/>
  <c r="E317" i="15"/>
  <c r="E301" i="15"/>
  <c r="E285" i="15"/>
  <c r="E269" i="15"/>
  <c r="E253" i="15"/>
  <c r="E237" i="15"/>
  <c r="E189" i="15"/>
  <c r="E157" i="15"/>
  <c r="E125" i="15"/>
  <c r="E109" i="15"/>
  <c r="E93" i="15"/>
  <c r="E77" i="15"/>
  <c r="E61" i="15"/>
  <c r="E45" i="15"/>
  <c r="E29" i="15"/>
  <c r="E13" i="15"/>
  <c r="E851" i="15"/>
  <c r="E1128" i="15"/>
  <c r="E1206" i="15"/>
  <c r="E1590" i="15"/>
  <c r="E1611" i="15"/>
  <c r="E725" i="15"/>
  <c r="E787" i="15"/>
  <c r="E1155" i="15"/>
  <c r="E1395" i="15"/>
  <c r="E406" i="15"/>
  <c r="E486" i="15"/>
  <c r="E806" i="15"/>
  <c r="E838" i="15"/>
  <c r="E902" i="15"/>
  <c r="E1051" i="15"/>
  <c r="E1123" i="15"/>
  <c r="E1226" i="15"/>
  <c r="E1323" i="15"/>
  <c r="E1363" i="15"/>
  <c r="E1493" i="15"/>
  <c r="E1499" i="15"/>
  <c r="E86" i="15"/>
  <c r="E92" i="15"/>
  <c r="E234" i="15"/>
  <c r="E310" i="15"/>
  <c r="E431" i="15"/>
  <c r="E474" i="15"/>
  <c r="E549" i="15"/>
  <c r="P24" i="9" s="1"/>
  <c r="Q24" i="9" s="1"/>
  <c r="E701" i="15"/>
  <c r="E775" i="15"/>
  <c r="E820" i="15"/>
  <c r="E939" i="15"/>
  <c r="E1019" i="15"/>
  <c r="E1059" i="15"/>
  <c r="E1065" i="15"/>
  <c r="E1156" i="15"/>
  <c r="E1331" i="15"/>
  <c r="E1350" i="15"/>
  <c r="E1428" i="15"/>
  <c r="E1507" i="15"/>
  <c r="E1540" i="15"/>
  <c r="E1721" i="15"/>
  <c r="E1734" i="15"/>
  <c r="E1814" i="15"/>
  <c r="E1833" i="15"/>
  <c r="E1846" i="15"/>
  <c r="E1892" i="15"/>
  <c r="E1996" i="15"/>
  <c r="E1980" i="15"/>
  <c r="E1964" i="15"/>
  <c r="E1948" i="15"/>
  <c r="E1900" i="15"/>
  <c r="E1836" i="15"/>
  <c r="E1772" i="15"/>
  <c r="E1756" i="15"/>
  <c r="E1740" i="15"/>
  <c r="E1692" i="15"/>
  <c r="E1676" i="15"/>
  <c r="E1612" i="15"/>
  <c r="E1596" i="15"/>
  <c r="E1548" i="15"/>
  <c r="E1484" i="15"/>
  <c r="E1420" i="15"/>
  <c r="E1340" i="15"/>
  <c r="E1292" i="15"/>
  <c r="E1276" i="15"/>
  <c r="P1957" i="9" s="1"/>
  <c r="Q1957" i="9" s="1"/>
  <c r="E1180" i="15"/>
  <c r="E1164" i="15"/>
  <c r="E1148" i="15"/>
  <c r="E1132" i="15"/>
  <c r="E1116" i="15"/>
  <c r="E1068" i="15"/>
  <c r="E1052" i="15"/>
  <c r="E1036" i="15"/>
  <c r="E1020" i="15"/>
  <c r="E988" i="15"/>
  <c r="E924" i="15"/>
  <c r="E876" i="15"/>
  <c r="E732" i="15"/>
  <c r="E700" i="15"/>
  <c r="E684" i="15"/>
  <c r="P17" i="9" s="1"/>
  <c r="Q17" i="9" s="1"/>
  <c r="E412" i="15"/>
  <c r="E348" i="15"/>
  <c r="E316" i="15"/>
  <c r="E300" i="15"/>
  <c r="E1754" i="15"/>
  <c r="E1258" i="15"/>
  <c r="E1194" i="15"/>
  <c r="E874" i="15"/>
  <c r="E698" i="15"/>
  <c r="E618" i="15"/>
  <c r="E586" i="15"/>
  <c r="E394" i="15"/>
  <c r="E378" i="15"/>
  <c r="P31" i="9" s="1"/>
  <c r="Q31" i="9" s="1"/>
  <c r="E330" i="15"/>
  <c r="E1992" i="15"/>
  <c r="E1865" i="15"/>
  <c r="E1849" i="15"/>
  <c r="E1801" i="15"/>
  <c r="E1785" i="15"/>
  <c r="E1769" i="15"/>
  <c r="E1753" i="15"/>
  <c r="E1705" i="15"/>
  <c r="E1689" i="15"/>
  <c r="E1609" i="15"/>
  <c r="E1593" i="15"/>
  <c r="E1513" i="15"/>
  <c r="E1497" i="15"/>
  <c r="E1465" i="15"/>
  <c r="P789" i="9" s="1"/>
  <c r="Q789" i="9" s="1"/>
  <c r="E1449" i="15"/>
  <c r="E1321" i="15"/>
  <c r="E1225" i="15"/>
  <c r="E1161" i="15"/>
  <c r="E1097" i="15"/>
  <c r="E825" i="15"/>
  <c r="E313" i="15"/>
  <c r="E297" i="15"/>
  <c r="E265" i="15"/>
  <c r="E249" i="15"/>
  <c r="E217" i="15"/>
  <c r="E185" i="15"/>
  <c r="E153" i="15"/>
  <c r="E105" i="15"/>
  <c r="E89" i="15"/>
  <c r="E2" i="15"/>
  <c r="E1399" i="15"/>
  <c r="E1367" i="15"/>
  <c r="E1303" i="15"/>
  <c r="E1271" i="15"/>
  <c r="E1239" i="15"/>
  <c r="E1175" i="15"/>
  <c r="E1143" i="15"/>
  <c r="E1111" i="15"/>
  <c r="E1047" i="15"/>
  <c r="E1702" i="15"/>
  <c r="E1638" i="15"/>
  <c r="E1988" i="15"/>
  <c r="P35" i="9" s="1"/>
  <c r="Q35" i="9" s="1"/>
  <c r="E834" i="15"/>
  <c r="E370" i="15"/>
  <c r="P27" i="9" s="1"/>
  <c r="Q27" i="9" s="1"/>
  <c r="E610" i="15"/>
  <c r="E1522" i="15"/>
  <c r="E1970" i="15"/>
  <c r="E1597" i="15"/>
  <c r="E1661" i="15"/>
  <c r="E1794" i="15"/>
  <c r="E690" i="15"/>
  <c r="E2002" i="15"/>
  <c r="E450" i="15"/>
  <c r="E1026" i="15"/>
  <c r="E322" i="15"/>
  <c r="E514" i="15"/>
  <c r="E674" i="15"/>
  <c r="E738" i="15"/>
  <c r="E594" i="15"/>
  <c r="E930" i="15"/>
  <c r="E1058" i="15"/>
  <c r="E1490" i="15"/>
  <c r="E1186" i="15"/>
  <c r="E1586" i="15"/>
  <c r="E466" i="15"/>
  <c r="E1426" i="15"/>
  <c r="E1458" i="15"/>
  <c r="E1874" i="15"/>
  <c r="E434" i="15"/>
  <c r="E786" i="15"/>
  <c r="E1282" i="15"/>
  <c r="E1314" i="15"/>
  <c r="E1346" i="15"/>
  <c r="E1570" i="15"/>
  <c r="P1387" i="9" s="1"/>
  <c r="Q1387" i="9" s="1"/>
  <c r="E1858" i="15"/>
  <c r="E1938" i="15"/>
  <c r="E754" i="15"/>
  <c r="E1714" i="15"/>
  <c r="E1986" i="15"/>
  <c r="E530" i="15"/>
  <c r="E290" i="15"/>
  <c r="E354" i="15"/>
  <c r="E722" i="15"/>
  <c r="E578" i="15"/>
  <c r="E562" i="15"/>
  <c r="E1442" i="15"/>
  <c r="E1506" i="15"/>
  <c r="E306" i="15"/>
  <c r="E1410" i="15"/>
  <c r="E402" i="15"/>
  <c r="E642" i="15"/>
  <c r="E770" i="15"/>
  <c r="E1650" i="15"/>
  <c r="E1778" i="15"/>
  <c r="E274" i="15"/>
  <c r="E418" i="15"/>
  <c r="E498" i="15"/>
  <c r="E658" i="15"/>
  <c r="E1378" i="15"/>
  <c r="E258" i="15"/>
  <c r="E338" i="15"/>
  <c r="E482" i="15"/>
  <c r="E546" i="15"/>
  <c r="E706" i="15"/>
  <c r="E994" i="15"/>
  <c r="E1042" i="15"/>
  <c r="E1122" i="15"/>
  <c r="E1154" i="15"/>
  <c r="E1266" i="15"/>
  <c r="E1554" i="15"/>
  <c r="E560" i="15"/>
  <c r="E88" i="15"/>
  <c r="E128" i="15"/>
  <c r="E288" i="15"/>
  <c r="E328" i="15"/>
  <c r="E426" i="15"/>
  <c r="E528" i="15"/>
  <c r="E632" i="15"/>
  <c r="E696" i="15"/>
  <c r="E984" i="15"/>
  <c r="E1072" i="15"/>
  <c r="E1130" i="15"/>
  <c r="E266" i="15"/>
  <c r="E1584" i="15"/>
  <c r="E570" i="15"/>
  <c r="E352" i="15"/>
  <c r="E384" i="15"/>
  <c r="E688" i="15"/>
  <c r="P6" i="9" s="1"/>
  <c r="Q6" i="9" s="1"/>
  <c r="E1680" i="15"/>
  <c r="E410" i="15"/>
  <c r="E624" i="15"/>
  <c r="E944" i="15"/>
  <c r="E778" i="15"/>
  <c r="E304" i="15"/>
  <c r="E544" i="15"/>
  <c r="E490" i="15"/>
  <c r="E456" i="15"/>
  <c r="E608" i="15"/>
  <c r="E1744" i="15"/>
  <c r="E1841" i="15"/>
  <c r="E1864" i="15"/>
  <c r="E1546" i="15"/>
  <c r="E224" i="15"/>
  <c r="E522" i="15"/>
  <c r="E682" i="15"/>
  <c r="E746" i="15"/>
  <c r="E961" i="15"/>
  <c r="E1408" i="15"/>
  <c r="E1440" i="15"/>
  <c r="E1688" i="15"/>
  <c r="E1912" i="15"/>
  <c r="E64" i="15"/>
  <c r="E256" i="15"/>
  <c r="E417" i="15"/>
  <c r="E527" i="15"/>
  <c r="E602" i="15"/>
  <c r="E640" i="15"/>
  <c r="E657" i="15"/>
  <c r="E734" i="15"/>
  <c r="E768" i="15"/>
  <c r="E897" i="15"/>
  <c r="E920" i="15"/>
  <c r="E1377" i="15"/>
  <c r="E1432" i="15"/>
  <c r="E1537" i="15"/>
  <c r="E1818" i="15"/>
  <c r="E136" i="15"/>
  <c r="E173" i="15"/>
  <c r="E186" i="15"/>
  <c r="E282" i="15"/>
  <c r="E296" i="15"/>
  <c r="E366" i="15"/>
  <c r="E413" i="15"/>
  <c r="E480" i="15"/>
  <c r="E552" i="15"/>
  <c r="P25" i="9" s="1"/>
  <c r="Q25" i="9" s="1"/>
  <c r="E577" i="15"/>
  <c r="E666" i="15"/>
  <c r="E687" i="15"/>
  <c r="P14" i="9" s="1"/>
  <c r="Q14" i="9" s="1"/>
  <c r="E712" i="15"/>
  <c r="E813" i="15"/>
  <c r="E952" i="15"/>
  <c r="E957" i="15"/>
  <c r="E992" i="15"/>
  <c r="E1165" i="15"/>
  <c r="E1169" i="15"/>
  <c r="E1178" i="15"/>
  <c r="E1183" i="15"/>
  <c r="E1373" i="15"/>
  <c r="E1390" i="15"/>
  <c r="E1542" i="15"/>
  <c r="E1598" i="15"/>
  <c r="E1606" i="15"/>
  <c r="E1620" i="15"/>
  <c r="E1662" i="15"/>
  <c r="E1713" i="15"/>
  <c r="E1727" i="15"/>
  <c r="E1761" i="15"/>
  <c r="E1857" i="15"/>
  <c r="E1960" i="15"/>
  <c r="E344" i="15"/>
  <c r="E383" i="15"/>
  <c r="E408" i="15"/>
  <c r="E488" i="15"/>
  <c r="E648" i="15"/>
  <c r="E840" i="15"/>
  <c r="E888" i="15"/>
  <c r="E938" i="15"/>
  <c r="E1048" i="15"/>
  <c r="E1231" i="15"/>
  <c r="E1295" i="15"/>
  <c r="E1359" i="15"/>
  <c r="E1712" i="15"/>
  <c r="E1722" i="15"/>
  <c r="E1770" i="15"/>
  <c r="E1832" i="15"/>
  <c r="E78" i="15"/>
  <c r="E400" i="15"/>
  <c r="E442" i="15"/>
  <c r="E623" i="15"/>
  <c r="E776" i="15"/>
  <c r="E831" i="15"/>
  <c r="E862" i="15"/>
  <c r="E906" i="15"/>
  <c r="E1000" i="15"/>
  <c r="E1066" i="15"/>
  <c r="E1200" i="15"/>
  <c r="E141" i="15"/>
  <c r="E205" i="15"/>
  <c r="E238" i="15"/>
  <c r="E336" i="15"/>
  <c r="E362" i="15"/>
  <c r="E463" i="15"/>
  <c r="E493" i="15"/>
  <c r="E506" i="15"/>
  <c r="E561" i="15"/>
  <c r="P19" i="9" s="1"/>
  <c r="Q19" i="9" s="1"/>
  <c r="E573" i="15"/>
  <c r="E607" i="15"/>
  <c r="E730" i="15"/>
  <c r="E751" i="15"/>
  <c r="E781" i="15"/>
  <c r="E863" i="15"/>
  <c r="E1080" i="15"/>
  <c r="E1278" i="15"/>
  <c r="E1342" i="15"/>
  <c r="E1533" i="15"/>
  <c r="E1629" i="15"/>
  <c r="E1746" i="15"/>
  <c r="E1809" i="15"/>
  <c r="E1871" i="15"/>
  <c r="E1880" i="15"/>
  <c r="E1908" i="15"/>
  <c r="E1956" i="15"/>
  <c r="E1562" i="15"/>
  <c r="E1634" i="15"/>
  <c r="E1704" i="15"/>
  <c r="E1728" i="15"/>
  <c r="E1766" i="15"/>
  <c r="E1839" i="15"/>
  <c r="E1862" i="15"/>
  <c r="E1928" i="15"/>
  <c r="E1967" i="15"/>
  <c r="E1640" i="15"/>
  <c r="E1777" i="15"/>
  <c r="E1800" i="15"/>
  <c r="E1882" i="15"/>
  <c r="E1887" i="15"/>
  <c r="E1896" i="15"/>
  <c r="E1924" i="15"/>
  <c r="E2000" i="15"/>
  <c r="E1826" i="15"/>
  <c r="E1873" i="15"/>
  <c r="E1954" i="15"/>
  <c r="E1184" i="15"/>
  <c r="E1242" i="15"/>
  <c r="E1370" i="15"/>
  <c r="E1456" i="15"/>
  <c r="E1738" i="15"/>
  <c r="E1786" i="15"/>
  <c r="E320" i="15"/>
  <c r="E448" i="15"/>
  <c r="E464" i="15"/>
  <c r="E650" i="15"/>
  <c r="E680" i="15"/>
  <c r="E714" i="15"/>
  <c r="E744" i="15"/>
  <c r="E752" i="15"/>
  <c r="E783" i="15"/>
  <c r="E842" i="15"/>
  <c r="E936" i="15"/>
  <c r="E976" i="15"/>
  <c r="E1041" i="15"/>
  <c r="E1050" i="15"/>
  <c r="E1064" i="15"/>
  <c r="E1144" i="15"/>
  <c r="E1233" i="15"/>
  <c r="E1265" i="15"/>
  <c r="E1520" i="15"/>
  <c r="E1608" i="15"/>
  <c r="E1626" i="15"/>
  <c r="E80" i="15"/>
  <c r="E138" i="15"/>
  <c r="E152" i="15"/>
  <c r="E184" i="15"/>
  <c r="E202" i="15"/>
  <c r="E240" i="15"/>
  <c r="E346" i="15"/>
  <c r="E368" i="15"/>
  <c r="E415" i="15"/>
  <c r="E495" i="15"/>
  <c r="E512" i="15"/>
  <c r="E529" i="15"/>
  <c r="E600" i="15"/>
  <c r="E655" i="15"/>
  <c r="E672" i="15"/>
  <c r="E719" i="15"/>
  <c r="E736" i="15"/>
  <c r="E766" i="15"/>
  <c r="E792" i="15"/>
  <c r="E913" i="15"/>
  <c r="E1006" i="15"/>
  <c r="E1448" i="15"/>
  <c r="E1457" i="15"/>
  <c r="E1696" i="15"/>
  <c r="E1743" i="15"/>
  <c r="E478" i="15"/>
  <c r="E520" i="15"/>
  <c r="E554" i="15"/>
  <c r="E575" i="15"/>
  <c r="E762" i="15"/>
  <c r="E928" i="15"/>
  <c r="E1002" i="15"/>
  <c r="E1069" i="15"/>
  <c r="E1086" i="15"/>
  <c r="E1176" i="15"/>
  <c r="E1434" i="15"/>
  <c r="E10" i="15"/>
  <c r="E280" i="15"/>
  <c r="E298" i="15"/>
  <c r="E312" i="15"/>
  <c r="E369" i="15"/>
  <c r="E440" i="15"/>
  <c r="E461" i="15"/>
  <c r="E559" i="15"/>
  <c r="E609" i="15"/>
  <c r="E621" i="15"/>
  <c r="E634" i="15"/>
  <c r="P1230" i="9" s="1"/>
  <c r="E638" i="15"/>
  <c r="P1711" i="9" s="1"/>
  <c r="E728" i="15"/>
  <c r="E856" i="15"/>
  <c r="E1136" i="15"/>
  <c r="E1181" i="15"/>
  <c r="E1568" i="15"/>
  <c r="E1682" i="15"/>
  <c r="E1768" i="15"/>
  <c r="E1792" i="15"/>
  <c r="E1850" i="15"/>
  <c r="E1944" i="15"/>
  <c r="E430" i="15"/>
  <c r="E1951" i="15"/>
  <c r="E1955" i="15"/>
  <c r="E1018" i="15"/>
  <c r="E281" i="15"/>
  <c r="E678" i="15"/>
  <c r="E1286" i="15"/>
  <c r="E1289" i="15"/>
  <c r="E1567" i="15"/>
  <c r="E1939" i="15"/>
  <c r="E1879" i="15"/>
  <c r="E1407" i="15"/>
  <c r="E1439" i="15"/>
  <c r="E1780" i="15"/>
  <c r="E473" i="15"/>
  <c r="E500" i="15"/>
  <c r="E954" i="15"/>
  <c r="E1771" i="15"/>
  <c r="E1376" i="15"/>
  <c r="E1921" i="15"/>
  <c r="E683" i="15"/>
  <c r="E1478" i="15"/>
  <c r="E1965" i="15"/>
  <c r="E1641" i="15"/>
  <c r="E1991" i="15"/>
  <c r="P9" i="9" s="1"/>
  <c r="Q9" i="9" s="1"/>
  <c r="E750" i="15"/>
  <c r="E1284" i="15"/>
  <c r="E1316" i="15"/>
  <c r="E1369" i="15"/>
  <c r="E1550" i="15"/>
  <c r="E1784" i="15"/>
  <c r="E1394" i="15"/>
  <c r="E6" i="15"/>
  <c r="E294" i="15"/>
  <c r="E817" i="15"/>
  <c r="E968" i="15"/>
  <c r="E1162" i="15"/>
  <c r="E38" i="15"/>
  <c r="E207" i="15"/>
  <c r="E484" i="15"/>
  <c r="E1249" i="15"/>
  <c r="E1274" i="15"/>
  <c r="E919" i="15"/>
  <c r="E1009" i="15"/>
  <c r="E1040" i="15"/>
  <c r="E1975" i="15"/>
  <c r="E1914" i="15"/>
  <c r="E1962" i="15"/>
  <c r="E1983" i="15"/>
  <c r="E622" i="15"/>
  <c r="E652" i="15"/>
  <c r="E1775" i="15"/>
  <c r="E1577" i="15"/>
  <c r="E1627" i="15"/>
  <c r="E1652" i="15"/>
  <c r="E1742" i="15"/>
  <c r="E1515" i="15"/>
  <c r="E1604" i="15"/>
  <c r="E1409" i="15"/>
  <c r="E1654" i="15"/>
  <c r="E46" i="15"/>
  <c r="E116" i="15"/>
  <c r="E151" i="15"/>
  <c r="E158" i="15"/>
  <c r="E358" i="15"/>
  <c r="E542" i="15"/>
  <c r="P18" i="9" s="1"/>
  <c r="Q18" i="9" s="1"/>
  <c r="E1473" i="15"/>
  <c r="E1601" i="15"/>
  <c r="E130" i="15"/>
  <c r="E43" i="15"/>
  <c r="E81" i="15"/>
  <c r="E194" i="15"/>
  <c r="E569" i="15"/>
  <c r="P710" i="9" s="1"/>
  <c r="Q710" i="9" s="1"/>
  <c r="E723" i="15"/>
  <c r="E1877" i="15"/>
  <c r="E1899" i="15"/>
  <c r="E1979" i="15"/>
  <c r="E1033" i="15"/>
  <c r="E481" i="15"/>
  <c r="E651" i="15"/>
  <c r="E1674" i="15"/>
  <c r="E11" i="15"/>
  <c r="E119" i="15"/>
  <c r="E126" i="15"/>
  <c r="E140" i="15"/>
  <c r="E154" i="15"/>
  <c r="E327" i="15"/>
  <c r="E832" i="15"/>
  <c r="E1079" i="15"/>
  <c r="E1886" i="15"/>
  <c r="E398" i="15"/>
  <c r="E1963" i="15"/>
  <c r="E1902" i="15"/>
  <c r="E1913" i="15"/>
  <c r="E1906" i="15"/>
  <c r="E1935" i="15"/>
  <c r="E147" i="15"/>
  <c r="E172" i="15"/>
  <c r="E585" i="15"/>
  <c r="E1142" i="15"/>
  <c r="E1185" i="15"/>
  <c r="E1202" i="15"/>
  <c r="E791" i="15"/>
  <c r="E956" i="15"/>
  <c r="E942" i="15"/>
  <c r="E145" i="15"/>
  <c r="E195" i="15"/>
  <c r="E332" i="15"/>
  <c r="E433" i="15"/>
  <c r="E1319" i="15"/>
  <c r="E1358" i="15"/>
  <c r="E1529" i="15"/>
  <c r="E459" i="15"/>
  <c r="E882" i="15"/>
  <c r="E1090" i="15"/>
  <c r="E1296" i="15"/>
  <c r="E1657" i="15"/>
  <c r="E1933" i="15"/>
  <c r="E121" i="15"/>
  <c r="E353" i="15"/>
  <c r="E497" i="15"/>
  <c r="P10" i="9" s="1"/>
  <c r="Q10" i="9" s="1"/>
  <c r="E630" i="15"/>
  <c r="E774" i="15"/>
  <c r="E1049" i="15"/>
  <c r="E694" i="15"/>
  <c r="E1039" i="15"/>
  <c r="E1112" i="15"/>
  <c r="E1354" i="15"/>
  <c r="E1375" i="15"/>
  <c r="E1534" i="15"/>
  <c r="E1665" i="15"/>
  <c r="E1679" i="15"/>
  <c r="E17" i="15"/>
  <c r="E24" i="15"/>
  <c r="P13" i="9" s="1"/>
  <c r="Q13" i="9" s="1"/>
  <c r="E55" i="15"/>
  <c r="E62" i="15"/>
  <c r="E76" i="15"/>
  <c r="E90" i="15"/>
  <c r="E171" i="15"/>
  <c r="E267" i="15"/>
  <c r="E866" i="15"/>
  <c r="E1057" i="15"/>
  <c r="E1417" i="15"/>
  <c r="E1633" i="15"/>
  <c r="E335" i="15"/>
  <c r="E432" i="15"/>
  <c r="E516" i="15"/>
  <c r="P15" i="9" s="1"/>
  <c r="Q15" i="9" s="1"/>
  <c r="E659" i="15"/>
  <c r="E726" i="15"/>
  <c r="E878" i="15"/>
  <c r="E982" i="15"/>
  <c r="E999" i="15"/>
  <c r="E1280" i="15"/>
  <c r="E1287" i="15"/>
  <c r="E1494" i="15"/>
  <c r="E1678" i="15"/>
  <c r="E1707" i="15"/>
  <c r="P37" i="9" s="1"/>
  <c r="Q37" i="9" s="1"/>
  <c r="E1622" i="15"/>
  <c r="E713" i="15"/>
  <c r="E1460" i="15"/>
  <c r="E1576" i="15"/>
  <c r="E1583" i="15"/>
  <c r="E1736" i="15"/>
  <c r="E1802" i="15"/>
  <c r="E1915" i="15"/>
  <c r="E44" i="15"/>
  <c r="E51" i="15"/>
  <c r="E82" i="15"/>
  <c r="E1110" i="15"/>
  <c r="E1152" i="15"/>
  <c r="E1159" i="15"/>
  <c r="E1214" i="15"/>
  <c r="E1810" i="15"/>
  <c r="E27" i="15"/>
  <c r="E246" i="15"/>
  <c r="E377" i="15"/>
  <c r="P30" i="9" s="1"/>
  <c r="Q30" i="9" s="1"/>
  <c r="E620" i="15"/>
  <c r="E990" i="15"/>
  <c r="E1246" i="15"/>
  <c r="E1267" i="15"/>
  <c r="E1306" i="15"/>
  <c r="E1759" i="15"/>
  <c r="E58" i="15"/>
  <c r="E118" i="15"/>
  <c r="E270" i="15"/>
  <c r="E284" i="15"/>
  <c r="E617" i="15"/>
  <c r="E795" i="15"/>
  <c r="E966" i="15"/>
  <c r="E1038" i="15"/>
  <c r="E1121" i="15"/>
  <c r="E1218" i="15"/>
  <c r="E1411" i="15"/>
  <c r="E1447" i="15"/>
  <c r="E1595" i="15"/>
  <c r="E1602" i="15"/>
  <c r="E1672" i="15"/>
  <c r="E1625" i="15"/>
  <c r="E974" i="15"/>
  <c r="E1414" i="15"/>
  <c r="E1594" i="15"/>
  <c r="E1636" i="15"/>
  <c r="E1820" i="15"/>
  <c r="E254" i="15"/>
  <c r="E364" i="15"/>
  <c r="E404" i="15"/>
  <c r="E427" i="15"/>
  <c r="E636" i="15"/>
  <c r="E702" i="15"/>
  <c r="E742" i="15"/>
  <c r="E793" i="15"/>
  <c r="E807" i="15"/>
  <c r="E1215" i="15"/>
  <c r="E1320" i="15"/>
  <c r="E1383" i="15"/>
  <c r="E1538" i="15"/>
  <c r="E1563" i="15"/>
  <c r="E1787" i="15"/>
  <c r="E1885" i="15"/>
  <c r="E1947" i="15"/>
  <c r="E36" i="15"/>
  <c r="E395" i="15"/>
  <c r="E710" i="15"/>
  <c r="E1078" i="15"/>
  <c r="E614" i="15"/>
  <c r="E1120" i="15"/>
  <c r="E1486" i="15"/>
  <c r="E1571" i="15"/>
  <c r="E1901" i="15"/>
  <c r="E826" i="15"/>
  <c r="E969" i="15"/>
  <c r="E993" i="15"/>
  <c r="E1223" i="15"/>
  <c r="E1329" i="15"/>
  <c r="E1455" i="15"/>
  <c r="E1666" i="15"/>
  <c r="E1872" i="15"/>
  <c r="E656" i="15"/>
  <c r="E54" i="15"/>
  <c r="E96" i="15"/>
  <c r="E311" i="15"/>
  <c r="E588" i="15"/>
  <c r="E724" i="15"/>
  <c r="E764" i="15"/>
  <c r="E798" i="15"/>
  <c r="E983" i="15"/>
  <c r="E1504" i="15"/>
  <c r="E1578" i="15"/>
  <c r="E1610" i="15"/>
  <c r="E1631" i="15"/>
  <c r="E1663" i="15"/>
  <c r="E1698" i="15"/>
  <c r="E1789" i="15"/>
  <c r="E379" i="15"/>
  <c r="P20" i="9" s="1"/>
  <c r="Q20" i="9" s="1"/>
  <c r="E836" i="15"/>
  <c r="E849" i="15"/>
  <c r="E1113" i="15"/>
  <c r="E1134" i="15"/>
  <c r="E1336" i="15"/>
  <c r="E1467" i="15"/>
  <c r="E1474" i="15"/>
  <c r="E1498" i="15"/>
  <c r="E1958" i="15"/>
  <c r="E222" i="15"/>
  <c r="E236" i="15"/>
  <c r="E329" i="15"/>
  <c r="E356" i="15"/>
  <c r="E510" i="15"/>
  <c r="E513" i="15"/>
  <c r="E571" i="15"/>
  <c r="E633" i="15"/>
  <c r="E780" i="15"/>
  <c r="E808" i="15"/>
  <c r="E815" i="15"/>
  <c r="E970" i="15"/>
  <c r="E1007" i="15"/>
  <c r="E1106" i="15"/>
  <c r="E1488" i="15"/>
  <c r="E1558" i="15"/>
  <c r="E1607" i="15"/>
  <c r="E1642" i="15"/>
  <c r="E1677" i="15"/>
  <c r="E1684" i="15"/>
  <c r="E1695" i="15"/>
  <c r="E1720" i="15"/>
  <c r="E1806" i="15"/>
  <c r="E1821" i="15"/>
  <c r="P655" i="9" s="1"/>
  <c r="E1828" i="15"/>
  <c r="E179" i="15"/>
  <c r="E278" i="15"/>
  <c r="E350" i="15"/>
  <c r="E425" i="15"/>
  <c r="E539" i="15"/>
  <c r="E604" i="15"/>
  <c r="E675" i="15"/>
  <c r="E747" i="15"/>
  <c r="E898" i="15"/>
  <c r="E1717" i="15"/>
  <c r="E1749" i="15"/>
  <c r="E1890" i="15"/>
  <c r="E1919" i="15"/>
  <c r="E1926" i="15"/>
  <c r="E1930" i="15"/>
  <c r="E1959" i="15"/>
  <c r="E1966" i="15"/>
  <c r="E991" i="15"/>
  <c r="E1229" i="15"/>
  <c r="E1482" i="15"/>
  <c r="E1579" i="15"/>
  <c r="E19" i="15"/>
  <c r="E123" i="15"/>
  <c r="E137" i="15"/>
  <c r="E201" i="15"/>
  <c r="E347" i="15"/>
  <c r="E572" i="15"/>
  <c r="E771" i="15"/>
  <c r="E895" i="15"/>
  <c r="E1313" i="15"/>
  <c r="E1348" i="15"/>
  <c r="E1489" i="15"/>
  <c r="E1503" i="15"/>
  <c r="E1566" i="15"/>
  <c r="E1671" i="15"/>
  <c r="E1729" i="15"/>
  <c r="E1708" i="15"/>
  <c r="E9" i="15"/>
  <c r="E60" i="15"/>
  <c r="E99" i="15"/>
  <c r="E106" i="15"/>
  <c r="E1934" i="15"/>
  <c r="E1945" i="15"/>
  <c r="E547" i="15"/>
  <c r="E917" i="15"/>
  <c r="E16" i="15"/>
  <c r="E33" i="15"/>
  <c r="E166" i="15"/>
  <c r="E289" i="15"/>
  <c r="E419" i="15"/>
  <c r="E508" i="15"/>
  <c r="E521" i="15"/>
  <c r="E579" i="15"/>
  <c r="E686" i="15"/>
  <c r="E937" i="15"/>
  <c r="E1046" i="15"/>
  <c r="E1166" i="15"/>
  <c r="E1668" i="15"/>
  <c r="E1675" i="15"/>
  <c r="E1700" i="15"/>
  <c r="E324" i="15"/>
  <c r="E699" i="15"/>
  <c r="E745" i="15"/>
  <c r="E748" i="15"/>
  <c r="E858" i="15"/>
  <c r="E872" i="15"/>
  <c r="E934" i="15"/>
  <c r="E1129" i="15"/>
  <c r="E1283" i="15"/>
  <c r="E1345" i="15"/>
  <c r="E1514" i="15"/>
  <c r="E1545" i="15"/>
  <c r="E1556" i="15"/>
  <c r="E1718" i="15"/>
  <c r="E1855" i="15"/>
  <c r="E1891" i="15"/>
  <c r="E1931" i="15"/>
  <c r="E323" i="15"/>
  <c r="E467" i="15"/>
  <c r="E1031" i="15"/>
  <c r="E1191" i="15"/>
  <c r="E1755" i="15"/>
  <c r="E1762" i="15"/>
  <c r="E1730" i="15"/>
  <c r="E689" i="15"/>
  <c r="E550" i="15"/>
  <c r="E667" i="15"/>
  <c r="E810" i="15"/>
  <c r="E260" i="15"/>
  <c r="E654" i="15"/>
  <c r="E772" i="15"/>
  <c r="E972" i="15"/>
  <c r="E182" i="15"/>
  <c r="E200" i="15"/>
  <c r="E959" i="15"/>
  <c r="E1098" i="15"/>
  <c r="E1255" i="15"/>
  <c r="E1441" i="15"/>
  <c r="E1101" i="15"/>
  <c r="E1234" i="15"/>
  <c r="E56" i="15"/>
  <c r="E63" i="15"/>
  <c r="E70" i="15"/>
  <c r="E84" i="15"/>
  <c r="E102" i="15"/>
  <c r="E616" i="15"/>
  <c r="E753" i="15"/>
  <c r="E911" i="15"/>
  <c r="E1224" i="15"/>
  <c r="E1424" i="15"/>
  <c r="E1804" i="15"/>
  <c r="E1816" i="15"/>
  <c r="E1823" i="15"/>
  <c r="E95" i="15"/>
  <c r="E343" i="15"/>
  <c r="E1207" i="15"/>
  <c r="E1386" i="15"/>
  <c r="E3" i="15"/>
  <c r="E30" i="15"/>
  <c r="E40" i="15"/>
  <c r="E169" i="15"/>
  <c r="E176" i="15"/>
  <c r="E183" i="15"/>
  <c r="E204" i="15"/>
  <c r="E215" i="15"/>
  <c r="E446" i="15"/>
  <c r="E814" i="15"/>
  <c r="E865" i="15"/>
  <c r="E1095" i="15"/>
  <c r="E1182" i="15"/>
  <c r="E1201" i="15"/>
  <c r="E1748" i="15"/>
  <c r="E1824" i="15"/>
  <c r="E1869" i="15"/>
  <c r="E1876" i="15"/>
  <c r="E1005" i="15"/>
  <c r="E1600" i="15"/>
  <c r="E57" i="15"/>
  <c r="E71" i="15"/>
  <c r="E120" i="15"/>
  <c r="E127" i="15"/>
  <c r="E134" i="15"/>
  <c r="E148" i="15"/>
  <c r="E162" i="15"/>
  <c r="E233" i="15"/>
  <c r="E367" i="15"/>
  <c r="E380" i="15"/>
  <c r="P26" i="9" s="1"/>
  <c r="Q26" i="9" s="1"/>
  <c r="E465" i="15"/>
  <c r="E491" i="15"/>
  <c r="E507" i="15"/>
  <c r="E582" i="15"/>
  <c r="E668" i="15"/>
  <c r="E716" i="15"/>
  <c r="E804" i="15"/>
  <c r="E818" i="15"/>
  <c r="E855" i="15"/>
  <c r="E879" i="15"/>
  <c r="E892" i="15"/>
  <c r="E912" i="15"/>
  <c r="E960" i="15"/>
  <c r="E1022" i="15"/>
  <c r="E1055" i="15"/>
  <c r="E1102" i="15"/>
  <c r="E1126" i="15"/>
  <c r="E1198" i="15"/>
  <c r="E1263" i="15"/>
  <c r="E1273" i="15"/>
  <c r="E1333" i="15"/>
  <c r="E1347" i="15"/>
  <c r="E1397" i="15"/>
  <c r="E1404" i="15"/>
  <c r="E1418" i="15"/>
  <c r="E1524" i="15"/>
  <c r="E1552" i="15"/>
  <c r="E1618" i="15"/>
  <c r="E1745" i="15"/>
  <c r="E1752" i="15"/>
  <c r="E1781" i="15"/>
  <c r="E1852" i="15"/>
  <c r="E1856" i="15"/>
  <c r="E1866" i="15"/>
  <c r="E1923" i="15"/>
  <c r="E1987" i="15"/>
  <c r="E2001" i="15"/>
  <c r="E2004" i="15"/>
  <c r="E273" i="15"/>
  <c r="E68" i="15"/>
  <c r="E107" i="15"/>
  <c r="E159" i="15"/>
  <c r="E212" i="15"/>
  <c r="E230" i="15"/>
  <c r="E251" i="15"/>
  <c r="E271" i="15"/>
  <c r="E295" i="15"/>
  <c r="E308" i="15"/>
  <c r="E396" i="15"/>
  <c r="E462" i="15"/>
  <c r="E598" i="15"/>
  <c r="E649" i="15"/>
  <c r="E665" i="15"/>
  <c r="E681" i="15"/>
  <c r="E697" i="15"/>
  <c r="E777" i="15"/>
  <c r="E794" i="15"/>
  <c r="E889" i="15"/>
  <c r="E933" i="15"/>
  <c r="E940" i="15"/>
  <c r="E1096" i="15"/>
  <c r="E1133" i="15"/>
  <c r="E1137" i="15"/>
  <c r="E1153" i="15"/>
  <c r="E1260" i="15"/>
  <c r="E1270" i="15"/>
  <c r="E1290" i="15"/>
  <c r="E1351" i="15"/>
  <c r="E1401" i="15"/>
  <c r="E1415" i="15"/>
  <c r="E1483" i="15"/>
  <c r="P1323" i="9" s="1"/>
  <c r="E1511" i="15"/>
  <c r="E1521" i="15"/>
  <c r="E1615" i="15"/>
  <c r="E1842" i="15"/>
  <c r="E1863" i="15"/>
  <c r="E1927" i="15"/>
  <c r="E1664" i="15"/>
  <c r="E1909" i="15"/>
  <c r="E1998" i="15"/>
  <c r="E1922" i="15"/>
  <c r="E4" i="15"/>
  <c r="E41" i="15"/>
  <c r="E48" i="15"/>
  <c r="E65" i="15"/>
  <c r="E79" i="15"/>
  <c r="E104" i="15"/>
  <c r="E163" i="15"/>
  <c r="E170" i="15"/>
  <c r="E191" i="15"/>
  <c r="E216" i="15"/>
  <c r="E227" i="15"/>
  <c r="E268" i="15"/>
  <c r="E361" i="15"/>
  <c r="E374" i="15"/>
  <c r="P28" i="9" s="1"/>
  <c r="Q28" i="9" s="1"/>
  <c r="E611" i="15"/>
  <c r="E1010" i="15"/>
  <c r="E1063" i="15"/>
  <c r="E1127" i="15"/>
  <c r="E1429" i="15"/>
  <c r="E1466" i="15"/>
  <c r="E1508" i="15"/>
  <c r="E1518" i="15"/>
  <c r="E1560" i="15"/>
  <c r="E1580" i="15"/>
  <c r="E1725" i="15"/>
  <c r="E1981" i="15"/>
  <c r="E1995" i="15"/>
  <c r="E135" i="15"/>
  <c r="E255" i="15"/>
  <c r="E275" i="15"/>
  <c r="E302" i="15"/>
  <c r="E305" i="15"/>
  <c r="E428" i="15"/>
  <c r="E444" i="15"/>
  <c r="E505" i="15"/>
  <c r="E524" i="15"/>
  <c r="P3" i="9" s="1"/>
  <c r="Q3" i="9" s="1"/>
  <c r="E593" i="15"/>
  <c r="E691" i="15"/>
  <c r="E707" i="15"/>
  <c r="E739" i="15"/>
  <c r="E801" i="15"/>
  <c r="E927" i="15"/>
  <c r="E951" i="15"/>
  <c r="E1170" i="15"/>
  <c r="E1173" i="15"/>
  <c r="E1257" i="15"/>
  <c r="E1388" i="15"/>
  <c r="E1463" i="15"/>
  <c r="E1553" i="15"/>
  <c r="E1644" i="15"/>
  <c r="E1793" i="15"/>
  <c r="E1895" i="15"/>
  <c r="E1949" i="15"/>
  <c r="E1953" i="15"/>
  <c r="E1070" i="15"/>
  <c r="E1250" i="15"/>
  <c r="E1942" i="15"/>
  <c r="E1946" i="15"/>
  <c r="E1971" i="15"/>
  <c r="P33" i="9" s="1"/>
  <c r="Q33" i="9" s="1"/>
  <c r="E1978" i="15"/>
  <c r="E1985" i="15"/>
  <c r="E8" i="15"/>
  <c r="E35" i="15"/>
  <c r="E83" i="15"/>
  <c r="E108" i="15"/>
  <c r="E132" i="15"/>
  <c r="E160" i="15"/>
  <c r="E188" i="15"/>
  <c r="E206" i="15"/>
  <c r="E231" i="15"/>
  <c r="E248" i="15"/>
  <c r="E252" i="15"/>
  <c r="E299" i="15"/>
  <c r="E422" i="15"/>
  <c r="E476" i="15"/>
  <c r="E574" i="15"/>
  <c r="E590" i="15"/>
  <c r="E625" i="15"/>
  <c r="E628" i="15"/>
  <c r="E704" i="15"/>
  <c r="E788" i="15"/>
  <c r="E823" i="15"/>
  <c r="E890" i="15"/>
  <c r="E1167" i="15"/>
  <c r="E1247" i="15"/>
  <c r="E1372" i="15"/>
  <c r="E1430" i="15"/>
  <c r="E1450" i="15"/>
  <c r="E1491" i="15"/>
  <c r="E1512" i="15"/>
  <c r="E1616" i="15"/>
  <c r="E1630" i="15"/>
  <c r="E1686" i="15"/>
  <c r="E1999" i="15"/>
  <c r="P1309" i="9" s="1"/>
  <c r="Q1309" i="9" s="1"/>
  <c r="E2006" i="15"/>
  <c r="E87" i="15"/>
  <c r="E115" i="15"/>
  <c r="E146" i="15"/>
  <c r="E259" i="15"/>
  <c r="E279" i="15"/>
  <c r="E326" i="15"/>
  <c r="E355" i="15"/>
  <c r="E816" i="15"/>
  <c r="E833" i="15"/>
  <c r="E870" i="15"/>
  <c r="E1174" i="15"/>
  <c r="E1177" i="15"/>
  <c r="E1750" i="15"/>
  <c r="E1790" i="15"/>
  <c r="E1847" i="15"/>
  <c r="E32" i="15"/>
  <c r="E59" i="15"/>
  <c r="E66" i="15"/>
  <c r="E73" i="15"/>
  <c r="E112" i="15"/>
  <c r="E129" i="15"/>
  <c r="E143" i="15"/>
  <c r="E192" i="15"/>
  <c r="E221" i="15"/>
  <c r="E242" i="15"/>
  <c r="E385" i="15"/>
  <c r="E388" i="15"/>
  <c r="E438" i="15"/>
  <c r="E451" i="15"/>
  <c r="E537" i="15"/>
  <c r="E540" i="15"/>
  <c r="P8" i="9" s="1"/>
  <c r="Q8" i="9" s="1"/>
  <c r="E556" i="15"/>
  <c r="E587" i="15"/>
  <c r="E660" i="15"/>
  <c r="E850" i="15"/>
  <c r="E887" i="15"/>
  <c r="E904" i="15"/>
  <c r="E935" i="15"/>
  <c r="E1034" i="15"/>
  <c r="E1074" i="15"/>
  <c r="E1087" i="15"/>
  <c r="E1135" i="15"/>
  <c r="E1220" i="15"/>
  <c r="E1230" i="15"/>
  <c r="E1244" i="15"/>
  <c r="E1366" i="15"/>
  <c r="E1382" i="15"/>
  <c r="E1526" i="15"/>
  <c r="E1536" i="15"/>
  <c r="E1648" i="15"/>
  <c r="E1694" i="15"/>
  <c r="E1726" i="15"/>
  <c r="E1758" i="15"/>
  <c r="E1776" i="15"/>
  <c r="E1783" i="15"/>
  <c r="E1819" i="15"/>
  <c r="E1840" i="15"/>
  <c r="E98" i="15"/>
  <c r="E122" i="15"/>
  <c r="E168" i="15"/>
  <c r="E196" i="15"/>
  <c r="E203" i="15"/>
  <c r="E239" i="15"/>
  <c r="E263" i="15"/>
  <c r="E303" i="15"/>
  <c r="E382" i="15"/>
  <c r="E470" i="15"/>
  <c r="E553" i="15"/>
  <c r="E603" i="15"/>
  <c r="E619" i="15"/>
  <c r="E670" i="15"/>
  <c r="E692" i="15"/>
  <c r="E705" i="15"/>
  <c r="E740" i="15"/>
  <c r="E756" i="15"/>
  <c r="E881" i="15"/>
  <c r="E962" i="15"/>
  <c r="E975" i="15"/>
  <c r="E1104" i="15"/>
  <c r="E1118" i="15"/>
  <c r="E1444" i="15"/>
  <c r="E1464" i="15"/>
  <c r="E1481" i="15"/>
  <c r="E1547" i="15"/>
  <c r="E1613" i="15"/>
  <c r="E1624" i="15"/>
  <c r="E1659" i="15"/>
  <c r="E1719" i="15"/>
  <c r="E1808" i="15"/>
  <c r="E1907" i="15"/>
  <c r="E1943" i="15"/>
  <c r="E2003" i="15"/>
  <c r="E20" i="15"/>
  <c r="E110" i="15"/>
  <c r="E155" i="15"/>
  <c r="E208" i="15"/>
  <c r="E219" i="15"/>
  <c r="E14" i="15"/>
  <c r="E124" i="15"/>
  <c r="E180" i="15"/>
  <c r="E28" i="15"/>
  <c r="E174" i="15"/>
  <c r="E25" i="15"/>
  <c r="E52" i="15"/>
  <c r="E94" i="15"/>
  <c r="E502" i="15"/>
  <c r="E606" i="15"/>
  <c r="E22" i="15"/>
  <c r="E12" i="15"/>
  <c r="E91" i="15"/>
  <c r="E1475" i="15"/>
  <c r="E198" i="15"/>
  <c r="E228" i="15"/>
  <c r="E243" i="15"/>
  <c r="E276" i="15"/>
  <c r="E315" i="15"/>
  <c r="E318" i="15"/>
  <c r="E376" i="15"/>
  <c r="P29" i="9" s="1"/>
  <c r="Q29" i="9" s="1"/>
  <c r="E454" i="15"/>
  <c r="E1472" i="15"/>
  <c r="E342" i="15"/>
  <c r="E345" i="15"/>
  <c r="E411" i="15"/>
  <c r="E414" i="15"/>
  <c r="E563" i="15"/>
  <c r="E708" i="15"/>
  <c r="E880" i="15"/>
  <c r="E883" i="15"/>
  <c r="E1081" i="15"/>
  <c r="E1084" i="15"/>
  <c r="E1221" i="15"/>
  <c r="E1341" i="15"/>
  <c r="E1398" i="15"/>
  <c r="E443" i="15"/>
  <c r="E460" i="15"/>
  <c r="E1338" i="15"/>
  <c r="E1391" i="15"/>
  <c r="E504" i="15"/>
  <c r="E199" i="15"/>
  <c r="E247" i="15"/>
  <c r="E262" i="15"/>
  <c r="E319" i="15"/>
  <c r="E785" i="15"/>
  <c r="E877" i="15"/>
  <c r="E1001" i="15"/>
  <c r="E1335" i="15"/>
  <c r="E1585" i="15"/>
  <c r="E47" i="15"/>
  <c r="E111" i="15"/>
  <c r="E175" i="15"/>
  <c r="E187" i="15"/>
  <c r="E190" i="15"/>
  <c r="E214" i="15"/>
  <c r="E223" i="15"/>
  <c r="E331" i="15"/>
  <c r="E435" i="15"/>
  <c r="E523" i="15"/>
  <c r="E558" i="15"/>
  <c r="E812" i="15"/>
  <c r="E178" i="15"/>
  <c r="E226" i="15"/>
  <c r="E292" i="15"/>
  <c r="E307" i="15"/>
  <c r="E340" i="15"/>
  <c r="E612" i="15"/>
  <c r="E864" i="15"/>
  <c r="E923" i="15"/>
  <c r="E953" i="15"/>
  <c r="E1008" i="15"/>
  <c r="E1332" i="15"/>
  <c r="E103" i="15"/>
  <c r="E167" i="15"/>
  <c r="E441" i="15"/>
  <c r="E492" i="15"/>
  <c r="P22" i="9" s="1"/>
  <c r="Q22" i="9" s="1"/>
  <c r="E601" i="15"/>
  <c r="E731" i="15"/>
  <c r="E809" i="15"/>
  <c r="E848" i="15"/>
  <c r="E995" i="15"/>
  <c r="E1024" i="15"/>
  <c r="E1505" i="15"/>
  <c r="E1617" i="15"/>
  <c r="E359" i="15"/>
  <c r="E846" i="15"/>
  <c r="E908" i="15"/>
  <c r="E921" i="15"/>
  <c r="E978" i="15"/>
  <c r="E1025" i="15"/>
  <c r="E1028" i="15"/>
  <c r="E1114" i="15"/>
  <c r="E1146" i="15"/>
  <c r="E1196" i="15"/>
  <c r="E1209" i="15"/>
  <c r="E1212" i="15"/>
  <c r="E1326" i="15"/>
  <c r="E1385" i="15"/>
  <c r="E1479" i="15"/>
  <c r="E1564" i="15"/>
  <c r="E1693" i="15"/>
  <c r="E287" i="15"/>
  <c r="E351" i="15"/>
  <c r="E737" i="15"/>
  <c r="E769" i="15"/>
  <c r="E802" i="15"/>
  <c r="E824" i="15"/>
  <c r="E827" i="15"/>
  <c r="E1419" i="15"/>
  <c r="E1476" i="15"/>
  <c r="E796" i="15"/>
  <c r="E799" i="15"/>
  <c r="E843" i="15"/>
  <c r="E884" i="15"/>
  <c r="E918" i="15"/>
  <c r="E1203" i="15"/>
  <c r="E1310" i="15"/>
  <c r="E1697" i="15"/>
  <c r="E1690" i="15"/>
  <c r="E729" i="15"/>
  <c r="E847" i="15"/>
  <c r="E915" i="15"/>
  <c r="E922" i="15"/>
  <c r="E1252" i="15"/>
  <c r="E1291" i="15"/>
  <c r="E1304" i="15"/>
  <c r="E1423" i="15"/>
  <c r="E1470" i="15"/>
  <c r="E1687" i="15"/>
  <c r="E761" i="15"/>
  <c r="E828" i="15"/>
  <c r="E948" i="15"/>
  <c r="E841" i="15"/>
  <c r="E844" i="15"/>
  <c r="E1073" i="15"/>
  <c r="E1232" i="15"/>
  <c r="E1324" i="15"/>
  <c r="E721" i="15"/>
  <c r="E800" i="15"/>
  <c r="E945" i="15"/>
  <c r="E1004" i="15"/>
  <c r="E1344" i="15"/>
  <c r="E1544" i="15"/>
  <c r="E1639" i="15"/>
  <c r="E910" i="15"/>
  <c r="E1138" i="15"/>
  <c r="E1364" i="15"/>
  <c r="E1614" i="15"/>
  <c r="E867" i="15"/>
  <c r="E896" i="15"/>
  <c r="E963" i="15"/>
  <c r="E1147" i="15"/>
  <c r="E1361" i="15"/>
  <c r="E1438" i="15"/>
  <c r="E1681" i="15"/>
  <c r="E819" i="15"/>
  <c r="E1240" i="15"/>
  <c r="E943" i="15"/>
  <c r="E1032" i="15"/>
  <c r="E1082" i="15"/>
  <c r="E1088" i="15"/>
  <c r="E1210" i="15"/>
  <c r="E1216" i="15"/>
  <c r="E1435" i="15"/>
  <c r="E1535" i="15"/>
  <c r="E946" i="15"/>
  <c r="E1380" i="15"/>
  <c r="E1751" i="15"/>
  <c r="E811" i="15"/>
  <c r="E955" i="15"/>
  <c r="E1115" i="15"/>
  <c r="E1139" i="15"/>
  <c r="E1160" i="15"/>
  <c r="E1330" i="15"/>
  <c r="E1352" i="15"/>
  <c r="E1355" i="15"/>
  <c r="E1368" i="15"/>
  <c r="E1572" i="15"/>
  <c r="E803" i="15"/>
  <c r="E871" i="15"/>
  <c r="E1272" i="15"/>
  <c r="E1312" i="15"/>
  <c r="E1327" i="15"/>
  <c r="E1446" i="15"/>
  <c r="E1591" i="15"/>
  <c r="E1724" i="15"/>
  <c r="E857" i="15"/>
  <c r="E929" i="15"/>
  <c r="E932" i="15"/>
  <c r="E985" i="15"/>
  <c r="E1071" i="15"/>
  <c r="E1199" i="15"/>
  <c r="E1238" i="15"/>
  <c r="E1241" i="15"/>
  <c r="E1500" i="15"/>
  <c r="E1569" i="15"/>
  <c r="E1703" i="15"/>
  <c r="E1710" i="15"/>
  <c r="E1711" i="15"/>
  <c r="E1815" i="15"/>
  <c r="E1574" i="15"/>
  <c r="E1256" i="15"/>
  <c r="E1302" i="15"/>
  <c r="E1322" i="15"/>
  <c r="E1360" i="15"/>
  <c r="E1384" i="15"/>
  <c r="E1452" i="15"/>
  <c r="E1555" i="15"/>
  <c r="E1656" i="15"/>
  <c r="E1402" i="15"/>
  <c r="E1468" i="15"/>
  <c r="E1502" i="15"/>
  <c r="E1767" i="15"/>
  <c r="E1812" i="15"/>
  <c r="E1844" i="15"/>
  <c r="E1851" i="15"/>
  <c r="E1653" i="15"/>
  <c r="E1723" i="15"/>
  <c r="E1848" i="15"/>
  <c r="E1412" i="15"/>
  <c r="E1425" i="15"/>
  <c r="E1487" i="15"/>
  <c r="E1543" i="15"/>
  <c r="E1603" i="15"/>
  <c r="P5" i="9" s="1"/>
  <c r="Q5" i="9" s="1"/>
  <c r="E1660" i="15"/>
  <c r="E1764" i="15"/>
  <c r="E1248" i="15"/>
  <c r="E1288" i="15"/>
  <c r="E1297" i="15"/>
  <c r="E1422" i="15"/>
  <c r="E1528" i="15"/>
  <c r="E1647" i="15"/>
  <c r="E1706" i="15"/>
  <c r="E1709" i="15"/>
  <c r="E1716" i="15"/>
  <c r="P32" i="9" s="1"/>
  <c r="Q32" i="9" s="1"/>
  <c r="E1774" i="15"/>
  <c r="E1805" i="15"/>
  <c r="E1994" i="15"/>
  <c r="E1916" i="15"/>
  <c r="E1984" i="15"/>
  <c r="E1592" i="15"/>
  <c r="E1619" i="15"/>
  <c r="E1739" i="15"/>
  <c r="E1799" i="15"/>
  <c r="E1471" i="15"/>
  <c r="E1527" i="15"/>
  <c r="E1530" i="15"/>
  <c r="E1539" i="15"/>
  <c r="E1551" i="15"/>
  <c r="E1589" i="15"/>
  <c r="E1628" i="15"/>
  <c r="E1782" i="15"/>
  <c r="E1796" i="15"/>
  <c r="E1845" i="15"/>
  <c r="E1889" i="15"/>
  <c r="E1903" i="15"/>
  <c r="E1400" i="15"/>
  <c r="E1427" i="15"/>
  <c r="E1436" i="15"/>
  <c r="E1838" i="15"/>
  <c r="E1264" i="15"/>
  <c r="E1328" i="15"/>
  <c r="E1392" i="15"/>
  <c r="E1575" i="15"/>
  <c r="E1673" i="15"/>
  <c r="E1516" i="15"/>
  <c r="E1519" i="15"/>
  <c r="E1599" i="15"/>
  <c r="E1655" i="15"/>
  <c r="E1658" i="15"/>
  <c r="E1667" i="15"/>
  <c r="E1670" i="15"/>
  <c r="E1760" i="15"/>
  <c r="E1773" i="15"/>
  <c r="E1807" i="15"/>
  <c r="E1813" i="15"/>
  <c r="E1853" i="15"/>
  <c r="E1860" i="15"/>
  <c r="E1883" i="15"/>
  <c r="E1911" i="15"/>
  <c r="E1925" i="15"/>
  <c r="E1791" i="15"/>
  <c r="E1929" i="15"/>
  <c r="E1932" i="15"/>
  <c r="E1870" i="15"/>
  <c r="E1691" i="15"/>
  <c r="E1735" i="15"/>
  <c r="E1788" i="15"/>
  <c r="E1834" i="15"/>
  <c r="E1837" i="15"/>
  <c r="E1854" i="15"/>
  <c r="E1898" i="15"/>
  <c r="E1431" i="15"/>
  <c r="E1495" i="15"/>
  <c r="E1559" i="15"/>
  <c r="E1623" i="15"/>
  <c r="E1685" i="15"/>
  <c r="E1732" i="15"/>
  <c r="E1741" i="15"/>
  <c r="E1757" i="15"/>
  <c r="E1831" i="15"/>
  <c r="E1884" i="15"/>
  <c r="E1961" i="15"/>
  <c r="E1974" i="15"/>
  <c r="P34" i="9" s="1"/>
  <c r="Q34" i="9" s="1"/>
  <c r="E1997" i="15"/>
  <c r="E1893" i="15"/>
  <c r="E1968" i="15"/>
  <c r="E1683" i="15"/>
  <c r="E1715" i="15"/>
  <c r="E1747" i="15"/>
  <c r="E1779" i="15"/>
  <c r="E1811" i="15"/>
  <c r="E1843" i="15"/>
  <c r="E1875" i="15"/>
  <c r="E1952" i="15"/>
  <c r="E1969" i="15"/>
  <c r="E1982" i="15"/>
  <c r="E2005" i="15"/>
  <c r="E1897" i="15"/>
  <c r="E1910" i="15"/>
  <c r="E1936" i="15"/>
  <c r="E1989" i="15"/>
  <c r="E1669" i="15"/>
  <c r="E1701" i="15"/>
  <c r="E1733" i="15"/>
  <c r="E1765" i="15"/>
  <c r="E1797" i="15"/>
  <c r="E1829" i="15"/>
  <c r="E1861" i="15"/>
  <c r="E1894" i="15"/>
  <c r="E1917" i="15"/>
  <c r="E1803" i="15"/>
  <c r="E1835" i="15"/>
  <c r="E1867" i="15"/>
  <c r="E1920" i="15"/>
  <c r="E1937" i="15"/>
  <c r="E1950" i="15"/>
  <c r="E1973" i="15"/>
  <c r="E1993" i="15"/>
  <c r="E1904" i="15"/>
  <c r="E1957" i="15"/>
  <c r="E1977" i="15"/>
  <c r="E1990" i="15"/>
  <c r="P7" i="9" s="1"/>
  <c r="Q7" i="9" s="1"/>
  <c r="E1699" i="15"/>
  <c r="E1731" i="15"/>
  <c r="E1763" i="15"/>
  <c r="E1795" i="15"/>
  <c r="E1827" i="15"/>
  <c r="E1859" i="15"/>
  <c r="E1888" i="15"/>
  <c r="E1905" i="15"/>
  <c r="E1918" i="15"/>
  <c r="E1941" i="15"/>
  <c r="P1473" i="9" l="1"/>
  <c r="Q1473" i="9" s="1"/>
  <c r="P1636" i="9"/>
  <c r="Q1636" i="9" s="1"/>
  <c r="P85" i="9"/>
  <c r="Q85" i="9" s="1"/>
  <c r="P1470" i="9"/>
  <c r="Q1470" i="9" s="1"/>
  <c r="P462" i="9"/>
  <c r="Q462" i="9" s="1"/>
  <c r="P817" i="9"/>
  <c r="Q817" i="9" s="1"/>
  <c r="P1370" i="9"/>
  <c r="Q1370" i="9" s="1"/>
  <c r="P533" i="9"/>
  <c r="Q533" i="9" s="1"/>
  <c r="P333" i="9"/>
  <c r="Q333" i="9" s="1"/>
  <c r="P249" i="9"/>
  <c r="Q249" i="9" s="1"/>
  <c r="P747" i="9"/>
  <c r="Q747" i="9" s="1"/>
  <c r="P841" i="9"/>
  <c r="Q841" i="9" s="1"/>
  <c r="P1532" i="9"/>
  <c r="Q1532" i="9" s="1"/>
  <c r="P1062" i="9"/>
  <c r="Q1062" i="9" s="1"/>
  <c r="P1450" i="9"/>
  <c r="Q1450" i="9" s="1"/>
  <c r="P1284" i="9"/>
  <c r="Q1284" i="9" s="1"/>
  <c r="P89" i="9"/>
  <c r="Q89" i="9" s="1"/>
  <c r="P251" i="9"/>
  <c r="Q251" i="9" s="1"/>
  <c r="P1428" i="9"/>
  <c r="Q1428" i="9" s="1"/>
  <c r="P836" i="9"/>
  <c r="Q836" i="9" s="1"/>
  <c r="P1139" i="9"/>
  <c r="Q1139" i="9" s="1"/>
  <c r="P1509" i="9"/>
  <c r="Q1509" i="9" s="1"/>
  <c r="P505" i="9"/>
  <c r="Q505" i="9" s="1"/>
  <c r="P1341" i="9"/>
  <c r="Q1341" i="9" s="1"/>
  <c r="P605" i="9"/>
  <c r="Q605" i="9" s="1"/>
  <c r="P1035" i="9"/>
  <c r="Q1035" i="9" s="1"/>
  <c r="P1336" i="9"/>
  <c r="Q1336" i="9" s="1"/>
  <c r="P1817" i="9"/>
  <c r="Q1817" i="9" s="1"/>
  <c r="P1522" i="9"/>
  <c r="Q1522" i="9" s="1"/>
  <c r="P1023" i="9"/>
  <c r="Q1023" i="9" s="1"/>
  <c r="P1172" i="9"/>
  <c r="Q1172" i="9" s="1"/>
  <c r="P419" i="9"/>
  <c r="Q419" i="9" s="1"/>
  <c r="P162" i="9"/>
  <c r="Q162" i="9" s="1"/>
  <c r="P1156" i="9"/>
  <c r="Q1156" i="9" s="1"/>
  <c r="P1382" i="9"/>
  <c r="Q1382" i="9" s="1"/>
  <c r="P842" i="9"/>
  <c r="Q842" i="9" s="1"/>
  <c r="P1028" i="9"/>
  <c r="Q1028" i="9" s="1"/>
  <c r="P64" i="9"/>
  <c r="Q64" i="9" s="1"/>
  <c r="P1556" i="9"/>
  <c r="Q1556" i="9" s="1"/>
  <c r="P869" i="9"/>
  <c r="Q869" i="9" s="1"/>
  <c r="P945" i="9"/>
  <c r="Q945" i="9" s="1"/>
  <c r="P1576" i="9"/>
  <c r="Q1576" i="9" s="1"/>
  <c r="P1118" i="9"/>
  <c r="Q1118" i="9" s="1"/>
  <c r="P593" i="9"/>
  <c r="Q593" i="9" s="1"/>
  <c r="P1159" i="9"/>
  <c r="Q1159" i="9" s="1"/>
  <c r="P631" i="9"/>
  <c r="Q631" i="9" s="1"/>
  <c r="P706" i="9"/>
  <c r="Q706" i="9" s="1"/>
  <c r="P369" i="9"/>
  <c r="Q369" i="9" s="1"/>
  <c r="P516" i="9"/>
  <c r="Q516" i="9" s="1"/>
  <c r="P1737" i="9"/>
  <c r="Q1737" i="9" s="1"/>
  <c r="P1790" i="9"/>
  <c r="Q1790" i="9" s="1"/>
  <c r="P872" i="9"/>
  <c r="Q872" i="9" s="1"/>
  <c r="P506" i="9"/>
  <c r="Q506" i="9" s="1"/>
  <c r="P1611" i="9"/>
  <c r="Q1611" i="9" s="1"/>
  <c r="P1030" i="9"/>
  <c r="Q1030" i="9" s="1"/>
  <c r="P960" i="9"/>
  <c r="Q960" i="9" s="1"/>
  <c r="P791" i="9"/>
  <c r="Q791" i="9" s="1"/>
  <c r="P456" i="9"/>
  <c r="Q456" i="9" s="1"/>
  <c r="P889" i="9"/>
  <c r="Q889" i="9" s="1"/>
  <c r="P1316" i="9"/>
  <c r="Q1316" i="9" s="1"/>
  <c r="P484" i="9"/>
  <c r="Q484" i="9" s="1"/>
  <c r="P68" i="9"/>
  <c r="Q68" i="9" s="1"/>
  <c r="P539" i="9"/>
  <c r="Q539" i="9" s="1"/>
  <c r="P1288" i="9"/>
  <c r="Q1288" i="9" s="1"/>
  <c r="P977" i="9"/>
  <c r="Q977" i="9" s="1"/>
  <c r="P57" i="9"/>
  <c r="Q57" i="9" s="1"/>
  <c r="P865" i="9"/>
  <c r="Q865" i="9" s="1"/>
  <c r="P216" i="9"/>
  <c r="Q216" i="9" s="1"/>
  <c r="P65" i="9"/>
  <c r="Q65" i="9" s="1"/>
  <c r="P895" i="9"/>
  <c r="Q895" i="9" s="1"/>
  <c r="P999" i="9"/>
  <c r="Q999" i="9" s="1"/>
  <c r="P619" i="9"/>
  <c r="Q619" i="9" s="1"/>
  <c r="P1628" i="9"/>
  <c r="Q1628" i="9" s="1"/>
  <c r="P575" i="9"/>
  <c r="Q575" i="9" s="1"/>
  <c r="P782" i="9"/>
  <c r="Q782" i="9" s="1"/>
  <c r="P1328" i="9"/>
  <c r="Q1328" i="9" s="1"/>
  <c r="P827" i="9"/>
  <c r="Q827" i="9" s="1"/>
  <c r="P1448" i="9"/>
  <c r="Q1448" i="9" s="1"/>
  <c r="P1056" i="9"/>
  <c r="Q1056" i="9" s="1"/>
  <c r="P527" i="9"/>
  <c r="Q527" i="9" s="1"/>
  <c r="P1554" i="9"/>
  <c r="Q1554" i="9" s="1"/>
  <c r="P1027" i="9"/>
  <c r="Q1027" i="9" s="1"/>
  <c r="P647" i="9"/>
  <c r="Q647" i="9" s="1"/>
  <c r="P1460" i="9"/>
  <c r="Q1460" i="9" s="1"/>
  <c r="P1536" i="9"/>
  <c r="Q1536" i="9" s="1"/>
  <c r="P1743" i="9"/>
  <c r="Q1743" i="9" s="1"/>
  <c r="P760" i="9"/>
  <c r="Q760" i="9" s="1"/>
  <c r="P303" i="9"/>
  <c r="Q303" i="9" s="1"/>
  <c r="P1222" i="9"/>
  <c r="Q1222" i="9" s="1"/>
  <c r="P1476" i="9"/>
  <c r="Q1476" i="9" s="1"/>
  <c r="P1843" i="9"/>
  <c r="Q1843" i="9" s="1"/>
  <c r="P978" i="9"/>
  <c r="Q978" i="9" s="1"/>
  <c r="P498" i="9"/>
  <c r="Q498" i="9" s="1"/>
  <c r="P202" i="9"/>
  <c r="Q202" i="9" s="1"/>
  <c r="P680" i="9"/>
  <c r="Q680" i="9" s="1"/>
  <c r="P1278" i="9"/>
  <c r="Q1278" i="9" s="1"/>
  <c r="P1346" i="9"/>
  <c r="Q1346" i="9" s="1"/>
  <c r="P481" i="9"/>
  <c r="Q481" i="9" s="1"/>
  <c r="P1153" i="9"/>
  <c r="Q1153" i="9" s="1"/>
  <c r="P176" i="9"/>
  <c r="Q176" i="9" s="1"/>
  <c r="P347" i="9"/>
  <c r="Q347" i="9" s="1"/>
  <c r="P139" i="9"/>
  <c r="Q139" i="9" s="1"/>
  <c r="P1383" i="9"/>
  <c r="Q1383" i="9" s="1"/>
  <c r="P441" i="9"/>
  <c r="Q441" i="9" s="1"/>
  <c r="P1463" i="9"/>
  <c r="Q1463" i="9" s="1"/>
  <c r="P974" i="9"/>
  <c r="Q974" i="9" s="1"/>
  <c r="P463" i="9"/>
  <c r="Q463" i="9" s="1"/>
  <c r="P1591" i="9"/>
  <c r="Q1591" i="9" s="1"/>
  <c r="P602" i="9"/>
  <c r="Q602" i="9" s="1"/>
  <c r="P433" i="9"/>
  <c r="Q433" i="9" s="1"/>
  <c r="P766" i="9"/>
  <c r="Q766" i="9" s="1"/>
  <c r="P1433" i="9"/>
  <c r="Q1433" i="9" s="1"/>
  <c r="P819" i="9"/>
  <c r="Q819" i="9" s="1"/>
  <c r="P553" i="9"/>
  <c r="Q553" i="9" s="1"/>
  <c r="P1141" i="9"/>
  <c r="Q1141" i="9" s="1"/>
  <c r="P922" i="9"/>
  <c r="Q922" i="9" s="1"/>
  <c r="P638" i="9"/>
  <c r="Q638" i="9" s="1"/>
  <c r="P1746" i="9"/>
  <c r="Q1746" i="9" s="1"/>
  <c r="P192" i="9"/>
  <c r="Q192" i="9" s="1"/>
  <c r="P1410" i="9"/>
  <c r="Q1410" i="9" s="1"/>
  <c r="P1688" i="9"/>
  <c r="Q1688" i="9" s="1"/>
  <c r="P454" i="9"/>
  <c r="Q454" i="9" s="1"/>
  <c r="P1219" i="9"/>
  <c r="Q1219" i="9" s="1"/>
  <c r="P1339" i="9"/>
  <c r="Q1339" i="9" s="1"/>
  <c r="P220" i="9"/>
  <c r="Q220" i="9" s="1"/>
  <c r="P414" i="9"/>
  <c r="Q414" i="9" s="1"/>
  <c r="P435" i="9"/>
  <c r="Q435" i="9" s="1"/>
  <c r="P335" i="9"/>
  <c r="Q335" i="9" s="1"/>
  <c r="P1215" i="9"/>
  <c r="Q1215" i="9" s="1"/>
  <c r="P642" i="9"/>
  <c r="Q642" i="9" s="1"/>
  <c r="P1129" i="9"/>
  <c r="Q1129" i="9" s="1"/>
  <c r="P891" i="9"/>
  <c r="Q891" i="9" s="1"/>
  <c r="P664" i="9"/>
  <c r="Q664" i="9" s="1"/>
  <c r="P130" i="9"/>
  <c r="Q130" i="9" s="1"/>
  <c r="P1677" i="9"/>
  <c r="Q1677" i="9" s="1"/>
  <c r="P1048" i="9"/>
  <c r="Q1048" i="9" s="1"/>
  <c r="P99" i="9"/>
  <c r="Q99" i="9" s="1"/>
  <c r="P1558" i="9"/>
  <c r="Q1558" i="9" s="1"/>
  <c r="P1491" i="9"/>
  <c r="Q1491" i="9" s="1"/>
  <c r="P423" i="9"/>
  <c r="Q423" i="9" s="1"/>
  <c r="P1221" i="9"/>
  <c r="Q1221" i="9" s="1"/>
  <c r="P927" i="9"/>
  <c r="Q927" i="9" s="1"/>
  <c r="P177" i="9"/>
  <c r="Q177" i="9" s="1"/>
  <c r="P905" i="9"/>
  <c r="Q905" i="9" s="1"/>
  <c r="P500" i="9"/>
  <c r="Q500" i="9" s="1"/>
  <c r="P1131" i="9"/>
  <c r="Q1131" i="9" s="1"/>
  <c r="P75" i="9"/>
  <c r="Q75" i="9" s="1"/>
  <c r="P274" i="9"/>
  <c r="Q274" i="9" s="1"/>
  <c r="P1731" i="9"/>
  <c r="Q1731" i="9" s="1"/>
  <c r="P1590" i="9"/>
  <c r="Q1590" i="9" s="1"/>
  <c r="P1683" i="9"/>
  <c r="Q1683" i="9" s="1"/>
  <c r="P1630" i="9"/>
  <c r="Q1630" i="9" s="1"/>
  <c r="P1029" i="9"/>
  <c r="Q1029" i="9" s="1"/>
  <c r="P724" i="9"/>
  <c r="Q724" i="9" s="1"/>
  <c r="P1652" i="9"/>
  <c r="Q1652" i="9" s="1"/>
  <c r="P1217" i="9"/>
  <c r="Q1217" i="9" s="1"/>
  <c r="P1208" i="9"/>
  <c r="Q1208" i="9" s="1"/>
  <c r="P1303" i="9"/>
  <c r="Q1303" i="9" s="1"/>
  <c r="P838" i="9"/>
  <c r="Q838" i="9" s="1"/>
  <c r="P1542" i="9"/>
  <c r="Q1542" i="9" s="1"/>
  <c r="P880" i="9"/>
  <c r="Q880" i="9" s="1"/>
  <c r="P641" i="9"/>
  <c r="Q641" i="9" s="1"/>
  <c r="P651" i="9"/>
  <c r="Q651" i="9" s="1"/>
  <c r="P621" i="9"/>
  <c r="Q621" i="9" s="1"/>
  <c r="P49" i="9"/>
  <c r="Q49" i="9" s="1"/>
  <c r="P930" i="9"/>
  <c r="Q930" i="9" s="1"/>
  <c r="P1726" i="9"/>
  <c r="Q1726" i="9" s="1"/>
  <c r="P630" i="9"/>
  <c r="Q630" i="9" s="1"/>
  <c r="P236" i="9"/>
  <c r="Q236" i="9" s="1"/>
  <c r="P610" i="9"/>
  <c r="Q610" i="9" s="1"/>
  <c r="P1254" i="9"/>
  <c r="Q1254" i="9" s="1"/>
  <c r="P697" i="9"/>
  <c r="Q697" i="9" s="1"/>
  <c r="P1447" i="9"/>
  <c r="Q1447" i="9" s="1"/>
  <c r="P738" i="9"/>
  <c r="Q738" i="9" s="1"/>
  <c r="P1102" i="9"/>
  <c r="Q1102" i="9" s="1"/>
  <c r="P1369" i="9"/>
  <c r="Q1369" i="9" s="1"/>
  <c r="P646" i="9"/>
  <c r="Q646" i="9" s="1"/>
  <c r="P1016" i="9"/>
  <c r="Q1016" i="9" s="1"/>
  <c r="P1577" i="9"/>
  <c r="Q1577" i="9" s="1"/>
  <c r="P1669" i="9"/>
  <c r="Q1669" i="9" s="1"/>
  <c r="P980" i="9"/>
  <c r="Q980" i="9" s="1"/>
  <c r="P107" i="9"/>
  <c r="Q107" i="9" s="1"/>
  <c r="P198" i="9"/>
  <c r="Q198" i="9" s="1"/>
  <c r="P1845" i="9"/>
  <c r="Q1845" i="9" s="1"/>
  <c r="P174" i="9"/>
  <c r="Q174" i="9" s="1"/>
  <c r="P1459" i="9"/>
  <c r="Q1459" i="9" s="1"/>
  <c r="P407" i="9"/>
  <c r="Q407" i="9" s="1"/>
  <c r="P1748" i="9"/>
  <c r="Q1748" i="9" s="1"/>
  <c r="P637" i="9"/>
  <c r="Q637" i="9" s="1"/>
  <c r="P512" i="9"/>
  <c r="Q512" i="9" s="1"/>
  <c r="P510" i="9"/>
  <c r="Q510" i="9" s="1"/>
  <c r="P1045" i="9"/>
  <c r="Q1045" i="9" s="1"/>
  <c r="P163" i="9"/>
  <c r="Q163" i="9" s="1"/>
  <c r="P515" i="9"/>
  <c r="Q515" i="9" s="1"/>
  <c r="P71" i="9"/>
  <c r="Q71" i="9" s="1"/>
  <c r="P1128" i="9"/>
  <c r="Q1128" i="9" s="1"/>
  <c r="P171" i="9"/>
  <c r="Q171" i="9" s="1"/>
  <c r="P1456" i="9"/>
  <c r="Q1456" i="9" s="1"/>
  <c r="P304" i="9"/>
  <c r="Q304" i="9" s="1"/>
  <c r="P1091" i="9"/>
  <c r="Q1091" i="9" s="1"/>
  <c r="P1507" i="9"/>
  <c r="Q1507" i="9" s="1"/>
  <c r="P1477" i="9"/>
  <c r="Q1477" i="9" s="1"/>
  <c r="P167" i="9"/>
  <c r="Q167" i="9" s="1"/>
  <c r="P839" i="9"/>
  <c r="Q839" i="9" s="1"/>
  <c r="P1018" i="9"/>
  <c r="Q1018" i="9" s="1"/>
  <c r="P1124" i="9"/>
  <c r="Q1124" i="9" s="1"/>
  <c r="P378" i="9"/>
  <c r="Q378" i="9" s="1"/>
  <c r="P360" i="9"/>
  <c r="Q360" i="9" s="1"/>
  <c r="P1025" i="9"/>
  <c r="Q1025" i="9" s="1"/>
  <c r="P1171" i="9"/>
  <c r="Q1171" i="9" s="1"/>
  <c r="P1416" i="9"/>
  <c r="Q1416" i="9" s="1"/>
  <c r="P886" i="9"/>
  <c r="Q886" i="9" s="1"/>
  <c r="P514" i="9"/>
  <c r="Q514" i="9" s="1"/>
  <c r="P439" i="9"/>
  <c r="Q439" i="9" s="1"/>
  <c r="P757" i="9"/>
  <c r="Q757" i="9" s="1"/>
  <c r="P723" i="9"/>
  <c r="Q723" i="9" s="1"/>
  <c r="P792" i="9"/>
  <c r="Q792" i="9" s="1"/>
  <c r="P402" i="9"/>
  <c r="Q402" i="9" s="1"/>
  <c r="P1570" i="9"/>
  <c r="Q1570" i="9" s="1"/>
  <c r="P1547" i="9"/>
  <c r="Q1547" i="9" s="1"/>
  <c r="P231" i="9"/>
  <c r="Q231" i="9" s="1"/>
  <c r="P898" i="9"/>
  <c r="Q898" i="9" s="1"/>
  <c r="P1006" i="9"/>
  <c r="Q1006" i="9" s="1"/>
  <c r="P465" i="9"/>
  <c r="Q465" i="9" s="1"/>
  <c r="P110" i="9"/>
  <c r="Q110" i="9" s="1"/>
  <c r="P285" i="9"/>
  <c r="Q285" i="9" s="1"/>
  <c r="P1061" i="9"/>
  <c r="Q1061" i="9" s="1"/>
  <c r="P77" i="9"/>
  <c r="Q77" i="9" s="1"/>
  <c r="P79" i="9"/>
  <c r="Q79" i="9" s="1"/>
  <c r="P1070" i="9"/>
  <c r="Q1070" i="9" s="1"/>
  <c r="P207" i="9"/>
  <c r="Q207" i="9" s="1"/>
  <c r="P574" i="9"/>
  <c r="Q574" i="9" s="1"/>
  <c r="P675" i="9"/>
  <c r="Q675" i="9" s="1"/>
  <c r="P670" i="9"/>
  <c r="Q670" i="9" s="1"/>
  <c r="P191" i="9"/>
  <c r="Q191" i="9" s="1"/>
  <c r="P295" i="9"/>
  <c r="Q295" i="9" s="1"/>
  <c r="P420" i="9"/>
  <c r="Q420" i="9" s="1"/>
  <c r="P491" i="9"/>
  <c r="Q491" i="9" s="1"/>
  <c r="P327" i="9"/>
  <c r="Q327" i="9" s="1"/>
  <c r="P1625" i="9"/>
  <c r="Q1625" i="9" s="1"/>
  <c r="P636" i="9"/>
  <c r="Q636" i="9" s="1"/>
  <c r="P1775" i="9"/>
  <c r="Q1775" i="9" s="1"/>
  <c r="P589" i="9"/>
  <c r="Q589" i="9" s="1"/>
  <c r="P1343" i="9"/>
  <c r="Q1343" i="9" s="1"/>
  <c r="P1437" i="9"/>
  <c r="Q1437" i="9" s="1"/>
  <c r="P911" i="9"/>
  <c r="Q911" i="9" s="1"/>
  <c r="P190" i="9"/>
  <c r="Q190" i="9" s="1"/>
  <c r="P581" i="9"/>
  <c r="Q581" i="9" s="1"/>
  <c r="P1440" i="9"/>
  <c r="Q1440" i="9" s="1"/>
  <c r="P971" i="9"/>
  <c r="Q971" i="9" s="1"/>
  <c r="P1081" i="9"/>
  <c r="Q1081" i="9" s="1"/>
  <c r="P1166" i="9"/>
  <c r="Q1166" i="9" s="1"/>
  <c r="P1210" i="9"/>
  <c r="Q1210" i="9" s="1"/>
  <c r="P1508" i="9"/>
  <c r="Q1508" i="9" s="1"/>
  <c r="P490" i="9"/>
  <c r="Q490" i="9" s="1"/>
  <c r="P1419" i="9"/>
  <c r="Q1419" i="9" s="1"/>
  <c r="P1069" i="9"/>
  <c r="Q1069" i="9" s="1"/>
  <c r="P76" i="9"/>
  <c r="Q76" i="9" s="1"/>
  <c r="P942" i="9"/>
  <c r="Q942" i="9" s="1"/>
  <c r="P564" i="9"/>
  <c r="Q564" i="9" s="1"/>
  <c r="P1120" i="9"/>
  <c r="Q1120" i="9" s="1"/>
  <c r="P1729" i="9"/>
  <c r="Q1729" i="9" s="1"/>
  <c r="P612" i="9"/>
  <c r="Q612" i="9" s="1"/>
  <c r="P1951" i="9"/>
  <c r="Q1951" i="9" s="1"/>
  <c r="P397" i="9"/>
  <c r="Q397" i="9" s="1"/>
  <c r="P934" i="9"/>
  <c r="Q934" i="9" s="1"/>
  <c r="P1586" i="9"/>
  <c r="Q1586" i="9" s="1"/>
  <c r="P1317" i="9"/>
  <c r="Q1317" i="9" s="1"/>
  <c r="P1472" i="9"/>
  <c r="Q1472" i="9" s="1"/>
  <c r="P352" i="9"/>
  <c r="Q352" i="9" s="1"/>
  <c r="P1458" i="9"/>
  <c r="Q1458" i="9" s="1"/>
  <c r="P1632" i="9"/>
  <c r="Q1632" i="9" s="1"/>
  <c r="P1107" i="9"/>
  <c r="Q1107" i="9" s="1"/>
  <c r="P1173" i="9"/>
  <c r="Q1173" i="9" s="1"/>
  <c r="P86" i="9"/>
  <c r="Q86" i="9" s="1"/>
  <c r="P1381" i="9"/>
  <c r="Q1381" i="9" s="1"/>
  <c r="P108" i="9"/>
  <c r="Q108" i="9" s="1"/>
  <c r="P758" i="9"/>
  <c r="Q758" i="9" s="1"/>
  <c r="P683" i="9"/>
  <c r="Q683" i="9" s="1"/>
  <c r="P1534" i="9"/>
  <c r="Q1534" i="9" s="1"/>
  <c r="P1498" i="9"/>
  <c r="Q1498" i="9" s="1"/>
  <c r="P326" i="9"/>
  <c r="Q326" i="9" s="1"/>
  <c r="P1717" i="9"/>
  <c r="Q1717" i="9" s="1"/>
  <c r="P183" i="9"/>
  <c r="Q183" i="9" s="1"/>
  <c r="P700" i="9"/>
  <c r="Q700" i="9" s="1"/>
  <c r="P362" i="9"/>
  <c r="Q362" i="9" s="1"/>
  <c r="P739" i="9"/>
  <c r="Q739" i="9" s="1"/>
  <c r="P1639" i="9"/>
  <c r="Q1639" i="9" s="1"/>
  <c r="P535" i="9"/>
  <c r="Q535" i="9" s="1"/>
  <c r="P965" i="9"/>
  <c r="Q965" i="9" s="1"/>
  <c r="P851" i="9"/>
  <c r="Q851" i="9" s="1"/>
  <c r="P1164" i="9"/>
  <c r="Q1164" i="9" s="1"/>
  <c r="P1037" i="9"/>
  <c r="Q1037" i="9" s="1"/>
  <c r="P318" i="9"/>
  <c r="Q318" i="9" s="1"/>
  <c r="P874" i="9"/>
  <c r="Q874" i="9" s="1"/>
  <c r="P1155" i="9"/>
  <c r="Q1155" i="9" s="1"/>
  <c r="P1659" i="9"/>
  <c r="Q1659" i="9" s="1"/>
  <c r="P607" i="9"/>
  <c r="Q607" i="9" s="1"/>
  <c r="P493" i="9"/>
  <c r="Q493" i="9" s="1"/>
  <c r="P1408" i="9"/>
  <c r="Q1408" i="9" s="1"/>
  <c r="P246" i="9"/>
  <c r="Q246" i="9" s="1"/>
  <c r="P1851" i="9"/>
  <c r="Q1851" i="9" s="1"/>
  <c r="P1645" i="9"/>
  <c r="Q1645" i="9" s="1"/>
  <c r="P1021" i="9"/>
  <c r="Q1021" i="9" s="1"/>
  <c r="P1005" i="9"/>
  <c r="Q1005" i="9" s="1"/>
  <c r="P1728" i="9"/>
  <c r="Q1728" i="9" s="1"/>
  <c r="P272" i="9"/>
  <c r="Q272" i="9" s="1"/>
  <c r="P1808" i="9"/>
  <c r="Q1808" i="9" s="1"/>
  <c r="P1624" i="9"/>
  <c r="Q1624" i="9" s="1"/>
  <c r="P1283" i="9"/>
  <c r="Q1283" i="9" s="1"/>
  <c r="P1282" i="9"/>
  <c r="Q1282" i="9" s="1"/>
  <c r="P436" i="9"/>
  <c r="Q436" i="9" s="1"/>
  <c r="P1304" i="9"/>
  <c r="Q1304" i="9" s="1"/>
  <c r="P1662" i="9"/>
  <c r="Q1662" i="9" s="1"/>
  <c r="P685" i="9"/>
  <c r="Q685" i="9" s="1"/>
  <c r="P981" i="9"/>
  <c r="Q981" i="9" s="1"/>
  <c r="P88" i="9"/>
  <c r="Q88" i="9" s="1"/>
  <c r="P1350" i="9"/>
  <c r="Q1350" i="9" s="1"/>
  <c r="P278" i="9"/>
  <c r="Q278" i="9" s="1"/>
  <c r="P1674" i="9"/>
  <c r="Q1674" i="9" s="1"/>
  <c r="P835" i="9"/>
  <c r="Q835" i="9" s="1"/>
  <c r="P1852" i="9"/>
  <c r="Q1852" i="9" s="1"/>
  <c r="Q655" i="9"/>
  <c r="P495" i="9"/>
  <c r="Q495" i="9" s="1"/>
  <c r="P134" i="9"/>
  <c r="Q134" i="9" s="1"/>
  <c r="P1417" i="9"/>
  <c r="Q1417" i="9" s="1"/>
  <c r="P477" i="9"/>
  <c r="Q477" i="9" s="1"/>
  <c r="P1518" i="9"/>
  <c r="Q1518" i="9" s="1"/>
  <c r="P222" i="9"/>
  <c r="Q222" i="9" s="1"/>
  <c r="P556" i="9"/>
  <c r="Q556" i="9" s="1"/>
  <c r="P1067" i="9"/>
  <c r="Q1067" i="9" s="1"/>
  <c r="P970" i="9"/>
  <c r="Q970" i="9" s="1"/>
  <c r="P1841" i="9"/>
  <c r="Q1841" i="9" s="1"/>
  <c r="P1810" i="9"/>
  <c r="Q1810" i="9" s="1"/>
  <c r="P1015" i="9"/>
  <c r="Q1015" i="9" s="1"/>
  <c r="P1847" i="9"/>
  <c r="Q1847" i="9" s="1"/>
  <c r="P205" i="9"/>
  <c r="Q205" i="9" s="1"/>
  <c r="P403" i="9"/>
  <c r="Q403" i="9" s="1"/>
  <c r="P240" i="9"/>
  <c r="Q240" i="9" s="1"/>
  <c r="P925" i="9"/>
  <c r="Q925" i="9" s="1"/>
  <c r="P1774" i="9"/>
  <c r="Q1774" i="9" s="1"/>
  <c r="P109" i="9"/>
  <c r="Q109" i="9" s="1"/>
  <c r="P160" i="9"/>
  <c r="Q160" i="9" s="1"/>
  <c r="P1281" i="9"/>
  <c r="Q1281" i="9" s="1"/>
  <c r="P822" i="9"/>
  <c r="Q822" i="9" s="1"/>
  <c r="P1441" i="9"/>
  <c r="Q1441" i="9" s="1"/>
  <c r="P1418" i="9"/>
  <c r="Q1418" i="9" s="1"/>
  <c r="P182" i="9"/>
  <c r="Q182" i="9" s="1"/>
  <c r="P1165" i="9"/>
  <c r="Q1165" i="9" s="1"/>
  <c r="P596" i="9"/>
  <c r="Q596" i="9" s="1"/>
  <c r="P102" i="9"/>
  <c r="Q102" i="9" s="1"/>
  <c r="P559" i="9"/>
  <c r="Q559" i="9" s="1"/>
  <c r="P314" i="9"/>
  <c r="Q314" i="9" s="1"/>
  <c r="P98" i="9"/>
  <c r="Q98" i="9" s="1"/>
  <c r="P1741" i="9"/>
  <c r="Q1741" i="9" s="1"/>
  <c r="P1544" i="9"/>
  <c r="Q1544" i="9" s="1"/>
  <c r="P1638" i="9"/>
  <c r="Q1638" i="9" s="1"/>
  <c r="P206" i="9"/>
  <c r="Q206" i="9" s="1"/>
  <c r="P370" i="9"/>
  <c r="Q370" i="9" s="1"/>
  <c r="P653" i="9"/>
  <c r="Q653" i="9" s="1"/>
  <c r="P689" i="9"/>
  <c r="Q689" i="9" s="1"/>
  <c r="P832" i="9"/>
  <c r="Q832" i="9" s="1"/>
  <c r="P1650" i="9"/>
  <c r="Q1650" i="9" s="1"/>
  <c r="P1182" i="9"/>
  <c r="Q1182" i="9" s="1"/>
  <c r="P1482" i="9"/>
  <c r="Q1482" i="9" s="1"/>
  <c r="P749" i="9"/>
  <c r="Q749" i="9" s="1"/>
  <c r="P678" i="9"/>
  <c r="Q678" i="9" s="1"/>
  <c r="P828" i="9"/>
  <c r="Q828" i="9" s="1"/>
  <c r="P1712" i="9"/>
  <c r="Q1712" i="9" s="1"/>
  <c r="P1320" i="9"/>
  <c r="Q1320" i="9" s="1"/>
  <c r="P1252" i="9"/>
  <c r="Q1252" i="9" s="1"/>
  <c r="P1500" i="9"/>
  <c r="Q1500" i="9" s="1"/>
  <c r="P834" i="9"/>
  <c r="Q834" i="9" s="1"/>
  <c r="P951" i="9"/>
  <c r="Q951" i="9" s="1"/>
  <c r="P1679" i="9"/>
  <c r="Q1679" i="9" s="1"/>
  <c r="P1483" i="9"/>
  <c r="Q1483" i="9" s="1"/>
  <c r="P1038" i="9"/>
  <c r="Q1038" i="9" s="1"/>
  <c r="P1377" i="9"/>
  <c r="Q1377" i="9" s="1"/>
  <c r="P1738" i="9"/>
  <c r="Q1738" i="9" s="1"/>
  <c r="P1034" i="9"/>
  <c r="Q1034" i="9" s="1"/>
  <c r="P914" i="9"/>
  <c r="Q914" i="9" s="1"/>
  <c r="P1000" i="9"/>
  <c r="Q1000" i="9" s="1"/>
  <c r="P1730" i="9"/>
  <c r="Q1730" i="9" s="1"/>
  <c r="P50" i="9"/>
  <c r="Q50" i="9" s="1"/>
  <c r="P544" i="9"/>
  <c r="Q544" i="9" s="1"/>
  <c r="P803" i="9"/>
  <c r="Q803" i="9" s="1"/>
  <c r="P309" i="9"/>
  <c r="Q309" i="9" s="1"/>
  <c r="P532" i="9"/>
  <c r="Q532" i="9" s="1"/>
  <c r="P1724" i="9"/>
  <c r="Q1724" i="9" s="1"/>
  <c r="P815" i="9"/>
  <c r="Q815" i="9" s="1"/>
  <c r="P1956" i="9"/>
  <c r="Q1956" i="9" s="1"/>
  <c r="P550" i="9"/>
  <c r="Q550" i="9" s="1"/>
  <c r="P305" i="9"/>
  <c r="Q305" i="9" s="1"/>
  <c r="P542" i="9"/>
  <c r="Q542" i="9" s="1"/>
  <c r="P975" i="9"/>
  <c r="Q975" i="9" s="1"/>
  <c r="P1398" i="9"/>
  <c r="Q1398" i="9" s="1"/>
  <c r="P751" i="9"/>
  <c r="Q751" i="9" s="1"/>
  <c r="P915" i="9"/>
  <c r="Q915" i="9" s="1"/>
  <c r="P93" i="9"/>
  <c r="Q93" i="9" s="1"/>
  <c r="P1422" i="9"/>
  <c r="Q1422" i="9" s="1"/>
  <c r="P321" i="9"/>
  <c r="Q321" i="9" s="1"/>
  <c r="P1075" i="9"/>
  <c r="Q1075" i="9" s="1"/>
  <c r="P356" i="9"/>
  <c r="Q356" i="9" s="1"/>
  <c r="P569" i="9"/>
  <c r="Q569" i="9" s="1"/>
  <c r="P943" i="9"/>
  <c r="Q943" i="9" s="1"/>
  <c r="P184" i="9"/>
  <c r="Q184" i="9" s="1"/>
  <c r="P211" i="9"/>
  <c r="Q211" i="9" s="1"/>
  <c r="P381" i="9"/>
  <c r="Q381" i="9" s="1"/>
  <c r="P256" i="9"/>
  <c r="Q256" i="9" s="1"/>
  <c r="P736" i="9"/>
  <c r="Q736" i="9" s="1"/>
  <c r="P546" i="9"/>
  <c r="Q546" i="9" s="1"/>
  <c r="P801" i="9"/>
  <c r="Q801" i="9" s="1"/>
  <c r="P928" i="9"/>
  <c r="Q928" i="9" s="1"/>
  <c r="P1545" i="9"/>
  <c r="Q1545" i="9" s="1"/>
  <c r="P1162" i="9"/>
  <c r="Q1162" i="9" s="1"/>
  <c r="P142" i="9"/>
  <c r="Q142" i="9" s="1"/>
  <c r="P1068" i="9"/>
  <c r="Q1068" i="9" s="1"/>
  <c r="P1564" i="9"/>
  <c r="Q1564" i="9" s="1"/>
  <c r="P1242" i="9"/>
  <c r="Q1242" i="9" s="1"/>
  <c r="P1594" i="9"/>
  <c r="Q1594" i="9" s="1"/>
  <c r="P919" i="9"/>
  <c r="Q919" i="9" s="1"/>
  <c r="P903" i="9"/>
  <c r="Q903" i="9" s="1"/>
  <c r="P1271" i="9"/>
  <c r="Q1271" i="9" s="1"/>
  <c r="P534" i="9"/>
  <c r="Q534" i="9" s="1"/>
  <c r="P921" i="9"/>
  <c r="Q921" i="9" s="1"/>
  <c r="P968" i="9"/>
  <c r="Q968" i="9" s="1"/>
  <c r="P1849" i="9"/>
  <c r="Q1849" i="9" s="1"/>
  <c r="P95" i="9"/>
  <c r="Q95" i="9" s="1"/>
  <c r="P1292" i="9"/>
  <c r="Q1292" i="9" s="1"/>
  <c r="P849" i="9"/>
  <c r="Q849" i="9" s="1"/>
  <c r="P260" i="9"/>
  <c r="Q260" i="9" s="1"/>
  <c r="P267" i="9"/>
  <c r="Q267" i="9" s="1"/>
  <c r="P1680" i="9"/>
  <c r="Q1680" i="9" s="1"/>
  <c r="P1492" i="9"/>
  <c r="Q1492" i="9" s="1"/>
  <c r="P1315" i="9"/>
  <c r="Q1315" i="9" s="1"/>
  <c r="P1036" i="9"/>
  <c r="Q1036" i="9" s="1"/>
  <c r="P1846" i="9"/>
  <c r="Q1846" i="9" s="1"/>
  <c r="P682" i="9"/>
  <c r="Q682" i="9" s="1"/>
  <c r="P613" i="9"/>
  <c r="Q613" i="9" s="1"/>
  <c r="P652" i="9"/>
  <c r="Q652" i="9" s="1"/>
  <c r="P1249" i="9"/>
  <c r="Q1249" i="9" s="1"/>
  <c r="P201" i="9"/>
  <c r="Q201" i="9" s="1"/>
  <c r="P1100" i="9"/>
  <c r="Q1100" i="9" s="1"/>
  <c r="P1078" i="9"/>
  <c r="Q1078" i="9" s="1"/>
  <c r="P165" i="9"/>
  <c r="Q165" i="9" s="1"/>
  <c r="P257" i="9"/>
  <c r="Q257" i="9" s="1"/>
  <c r="P611" i="9"/>
  <c r="Q611" i="9" s="1"/>
  <c r="P591" i="9"/>
  <c r="Q591" i="9" s="1"/>
  <c r="P1850" i="9"/>
  <c r="Q1850" i="9" s="1"/>
  <c r="P1348" i="9"/>
  <c r="Q1348" i="9" s="1"/>
  <c r="P1274" i="9"/>
  <c r="Q1274" i="9" s="1"/>
  <c r="P714" i="9"/>
  <c r="Q714" i="9" s="1"/>
  <c r="P149" i="9"/>
  <c r="Q149" i="9" s="1"/>
  <c r="P1168" i="9"/>
  <c r="Q1168" i="9" s="1"/>
  <c r="P106" i="9"/>
  <c r="Q106" i="9" s="1"/>
  <c r="P1486" i="9"/>
  <c r="Q1486" i="9" s="1"/>
  <c r="P445" i="9"/>
  <c r="Q445" i="9" s="1"/>
  <c r="P291" i="9"/>
  <c r="Q291" i="9" s="1"/>
  <c r="P117" i="9"/>
  <c r="Q117" i="9" s="1"/>
  <c r="P1527" i="9"/>
  <c r="Q1527" i="9" s="1"/>
  <c r="P227" i="9"/>
  <c r="Q227" i="9" s="1"/>
  <c r="P412" i="9"/>
  <c r="Q412" i="9" s="1"/>
  <c r="P244" i="9"/>
  <c r="Q244" i="9" s="1"/>
  <c r="P1253" i="9"/>
  <c r="Q1253" i="9" s="1"/>
  <c r="P1605" i="9"/>
  <c r="Q1605" i="9" s="1"/>
  <c r="P1596" i="9"/>
  <c r="Q1596" i="9" s="1"/>
  <c r="P1900" i="9"/>
  <c r="Q1900" i="9" s="1"/>
  <c r="P606" i="9"/>
  <c r="Q606" i="9" s="1"/>
  <c r="P1178" i="9"/>
  <c r="Q1178" i="9" s="1"/>
  <c r="P264" i="9"/>
  <c r="Q264" i="9" s="1"/>
  <c r="P66" i="9"/>
  <c r="Q66" i="9" s="1"/>
  <c r="P1497" i="9"/>
  <c r="Q1497" i="9" s="1"/>
  <c r="P883" i="9"/>
  <c r="Q883" i="9" s="1"/>
  <c r="P1455" i="9"/>
  <c r="Q1455" i="9" s="1"/>
  <c r="P497" i="9"/>
  <c r="Q497" i="9" s="1"/>
  <c r="P1474" i="9"/>
  <c r="Q1474" i="9" s="1"/>
  <c r="P1520" i="9"/>
  <c r="Q1520" i="9" s="1"/>
  <c r="P771" i="9"/>
  <c r="Q771" i="9" s="1"/>
  <c r="P947" i="9"/>
  <c r="Q947" i="9" s="1"/>
  <c r="P1142" i="9"/>
  <c r="Q1142" i="9" s="1"/>
  <c r="P1126" i="9"/>
  <c r="Q1126" i="9" s="1"/>
  <c r="P1054" i="9"/>
  <c r="Q1054" i="9" s="1"/>
  <c r="P323" i="9"/>
  <c r="Q323" i="9" s="1"/>
  <c r="P1813" i="9"/>
  <c r="Q1813" i="9" s="1"/>
  <c r="P740" i="9"/>
  <c r="Q740" i="9" s="1"/>
  <c r="P97" i="9"/>
  <c r="Q97" i="9" s="1"/>
  <c r="P1468" i="9"/>
  <c r="Q1468" i="9" s="1"/>
  <c r="P787" i="9"/>
  <c r="Q787" i="9" s="1"/>
  <c r="P1579" i="9"/>
  <c r="Q1579" i="9" s="1"/>
  <c r="P1723" i="9"/>
  <c r="Q1723" i="9" s="1"/>
  <c r="P1130" i="9"/>
  <c r="Q1130" i="9" s="1"/>
  <c r="P1325" i="9"/>
  <c r="Q1325" i="9" s="1"/>
  <c r="P979" i="9"/>
  <c r="Q979" i="9" s="1"/>
  <c r="P1220" i="9"/>
  <c r="Q1220" i="9" s="1"/>
  <c r="P1109" i="9"/>
  <c r="Q1109" i="9" s="1"/>
  <c r="P1229" i="9"/>
  <c r="Q1229" i="9" s="1"/>
  <c r="P1481" i="9"/>
  <c r="Q1481" i="9" s="1"/>
  <c r="P103" i="9"/>
  <c r="Q103" i="9" s="1"/>
  <c r="P145" i="9"/>
  <c r="Q145" i="9" s="1"/>
  <c r="P939" i="9"/>
  <c r="Q939" i="9" s="1"/>
  <c r="P175" i="9"/>
  <c r="Q175" i="9" s="1"/>
  <c r="P396" i="9"/>
  <c r="Q396" i="9" s="1"/>
  <c r="P1116" i="9"/>
  <c r="Q1116" i="9" s="1"/>
  <c r="P1132" i="9"/>
  <c r="Q1132" i="9" s="1"/>
  <c r="P1363" i="9"/>
  <c r="Q1363" i="9" s="1"/>
  <c r="P336" i="9"/>
  <c r="Q336" i="9" s="1"/>
  <c r="P1011" i="9"/>
  <c r="Q1011" i="9" s="1"/>
  <c r="P712" i="9"/>
  <c r="Q712" i="9" s="1"/>
  <c r="P580" i="9"/>
  <c r="Q580" i="9" s="1"/>
  <c r="P1835" i="9"/>
  <c r="Q1835" i="9" s="1"/>
  <c r="P1099" i="9"/>
  <c r="Q1099" i="9" s="1"/>
  <c r="P788" i="9"/>
  <c r="Q788" i="9" s="1"/>
  <c r="P1399" i="9"/>
  <c r="Q1399" i="9" s="1"/>
  <c r="P1464" i="9"/>
  <c r="Q1464" i="9" s="1"/>
  <c r="P1096" i="9"/>
  <c r="Q1096" i="9" s="1"/>
  <c r="P1784" i="9"/>
  <c r="Q1784" i="9" s="1"/>
  <c r="P1609" i="9"/>
  <c r="Q1609" i="9" s="1"/>
  <c r="P154" i="9"/>
  <c r="Q154" i="9" s="1"/>
  <c r="P425" i="9"/>
  <c r="Q425" i="9" s="1"/>
  <c r="P881" i="9"/>
  <c r="Q881" i="9" s="1"/>
  <c r="P603" i="9"/>
  <c r="Q603" i="9" s="1"/>
  <c r="P1461" i="9"/>
  <c r="Q1461" i="9" s="1"/>
  <c r="P1427" i="9"/>
  <c r="Q1427" i="9" s="1"/>
  <c r="P1687" i="9"/>
  <c r="Q1687" i="9" s="1"/>
  <c r="P549" i="9"/>
  <c r="Q549" i="9" s="1"/>
  <c r="P307" i="9"/>
  <c r="Q307" i="9" s="1"/>
  <c r="P1086" i="9"/>
  <c r="Q1086" i="9" s="1"/>
  <c r="P1848" i="9"/>
  <c r="Q1848" i="9" s="1"/>
  <c r="P878" i="9"/>
  <c r="Q878" i="9" s="1"/>
  <c r="P1177" i="9"/>
  <c r="Q1177" i="9" s="1"/>
  <c r="P1049" i="9"/>
  <c r="Q1049" i="9" s="1"/>
  <c r="P1631" i="9"/>
  <c r="Q1631" i="9" s="1"/>
  <c r="P242" i="9"/>
  <c r="Q242" i="9" s="1"/>
  <c r="P887" i="9"/>
  <c r="Q887" i="9" s="1"/>
  <c r="P1194" i="9"/>
  <c r="Q1194" i="9" s="1"/>
  <c r="P1409" i="9"/>
  <c r="Q1409" i="9" s="1"/>
  <c r="P172" i="9"/>
  <c r="Q172" i="9" s="1"/>
  <c r="P1462" i="9"/>
  <c r="Q1462" i="9" s="1"/>
  <c r="P661" i="9"/>
  <c r="Q661" i="9" s="1"/>
  <c r="P341" i="9"/>
  <c r="Q341" i="9" s="1"/>
  <c r="P1074" i="9"/>
  <c r="Q1074" i="9" s="1"/>
  <c r="P1277" i="9"/>
  <c r="Q1277" i="9" s="1"/>
  <c r="P78" i="9"/>
  <c r="Q78" i="9" s="1"/>
  <c r="P55" i="9"/>
  <c r="Q55" i="9" s="1"/>
  <c r="P1842" i="9"/>
  <c r="Q1842" i="9" s="1"/>
  <c r="P519" i="9"/>
  <c r="Q519" i="9" s="1"/>
  <c r="P1727" i="9"/>
  <c r="Q1727" i="9" s="1"/>
  <c r="P1393" i="9"/>
  <c r="Q1393" i="9" s="1"/>
  <c r="P864" i="9"/>
  <c r="Q864" i="9" s="1"/>
  <c r="P1154" i="9"/>
  <c r="Q1154" i="9" s="1"/>
  <c r="P1751" i="9"/>
  <c r="Q1751" i="9" s="1"/>
  <c r="P238" i="9"/>
  <c r="Q238" i="9" s="1"/>
  <c r="P147" i="9"/>
  <c r="Q147" i="9" s="1"/>
  <c r="P1145" i="9"/>
  <c r="Q1145" i="9" s="1"/>
  <c r="P522" i="9"/>
  <c r="Q522" i="9" s="1"/>
  <c r="P1014" i="9"/>
  <c r="Q1014" i="9" s="1"/>
  <c r="P1540" i="9"/>
  <c r="Q1540" i="9" s="1"/>
  <c r="P557" i="9"/>
  <c r="Q557" i="9" s="1"/>
  <c r="P806" i="9"/>
  <c r="Q806" i="9" s="1"/>
  <c r="P1241" i="9"/>
  <c r="Q1241" i="9" s="1"/>
  <c r="P745" i="9"/>
  <c r="Q745" i="9" s="1"/>
  <c r="P1140" i="9"/>
  <c r="Q1140" i="9" s="1"/>
  <c r="P1785" i="9"/>
  <c r="Q1785" i="9" s="1"/>
  <c r="P672" i="9"/>
  <c r="Q672" i="9" s="1"/>
  <c r="P1216" i="9"/>
  <c r="Q1216" i="9" s="1"/>
  <c r="P1778" i="9"/>
  <c r="Q1778" i="9" s="1"/>
  <c r="P1617" i="9"/>
  <c r="Q1617" i="9" s="1"/>
  <c r="P67" i="9"/>
  <c r="Q67" i="9" s="1"/>
  <c r="P209" i="9"/>
  <c r="Q209" i="9" s="1"/>
  <c r="P1297" i="9"/>
  <c r="Q1297" i="9" s="1"/>
  <c r="P625" i="9"/>
  <c r="Q625" i="9" s="1"/>
  <c r="P576" i="9"/>
  <c r="Q576" i="9" s="1"/>
  <c r="P859" i="9"/>
  <c r="Q859" i="9" s="1"/>
  <c r="P298" i="9"/>
  <c r="Q298" i="9" s="1"/>
  <c r="P1104" i="9"/>
  <c r="Q1104" i="9" s="1"/>
  <c r="P417" i="9"/>
  <c r="Q417" i="9" s="1"/>
  <c r="P114" i="9"/>
  <c r="Q114" i="9" s="1"/>
  <c r="P1838" i="9"/>
  <c r="Q1838" i="9" s="1"/>
  <c r="P96" i="9"/>
  <c r="Q96" i="9" s="1"/>
  <c r="P1720" i="9"/>
  <c r="Q1720" i="9" s="1"/>
  <c r="P338" i="9"/>
  <c r="Q338" i="9" s="1"/>
  <c r="P552" i="9"/>
  <c r="Q552" i="9" s="1"/>
  <c r="P1189" i="9"/>
  <c r="Q1189" i="9" s="1"/>
  <c r="P212" i="9"/>
  <c r="P1670" i="9"/>
  <c r="Q1670" i="9" s="1"/>
  <c r="P1853" i="9"/>
  <c r="Q1853" i="9" s="1"/>
  <c r="P684" i="9"/>
  <c r="Q684" i="9" s="1"/>
  <c r="P554" i="9"/>
  <c r="Q554" i="9" s="1"/>
  <c r="P104" i="9"/>
  <c r="Q104" i="9" s="1"/>
  <c r="P754" i="9"/>
  <c r="Q754" i="9" s="1"/>
  <c r="P956" i="9"/>
  <c r="Q956" i="9" s="1"/>
  <c r="P1490" i="9"/>
  <c r="Q1490" i="9" s="1"/>
  <c r="P640" i="9"/>
  <c r="Q640" i="9" s="1"/>
  <c r="P223" i="9"/>
  <c r="Q223" i="9" s="1"/>
  <c r="P936" i="9"/>
  <c r="Q936" i="9" s="1"/>
  <c r="P1435" i="9"/>
  <c r="Q1435" i="9" s="1"/>
  <c r="P1742" i="9"/>
  <c r="Q1742" i="9" s="1"/>
  <c r="P698" i="9"/>
  <c r="Q698" i="9" s="1"/>
  <c r="P1955" i="9"/>
  <c r="Q1955" i="9" s="1"/>
  <c r="P600" i="9"/>
  <c r="Q600" i="9" s="1"/>
  <c r="P447" i="9"/>
  <c r="Q447" i="9" s="1"/>
  <c r="P709" i="9"/>
  <c r="Q709" i="9" s="1"/>
  <c r="P1296" i="9"/>
  <c r="Q1296" i="9" s="1"/>
  <c r="P1098" i="9"/>
  <c r="Q1098" i="9" s="1"/>
  <c r="P254" i="9"/>
  <c r="Q254" i="9" s="1"/>
  <c r="P467" i="9"/>
  <c r="Q467" i="9" s="1"/>
  <c r="P858" i="9"/>
  <c r="Q858" i="9" s="1"/>
  <c r="P1044" i="9"/>
  <c r="Q1044" i="9" s="1"/>
  <c r="P1571" i="9"/>
  <c r="Q1571" i="9" s="1"/>
  <c r="P1380" i="9"/>
  <c r="Q1380" i="9" s="1"/>
  <c r="P372" i="9"/>
  <c r="Q372" i="9" s="1"/>
  <c r="P598" i="9"/>
  <c r="Q598" i="9" s="1"/>
  <c r="P932" i="9"/>
  <c r="Q932" i="9" s="1"/>
  <c r="P1505" i="9"/>
  <c r="Q1505" i="9" s="1"/>
  <c r="P1058" i="9"/>
  <c r="Q1058" i="9" s="1"/>
  <c r="P1300" i="9"/>
  <c r="Q1300" i="9" s="1"/>
  <c r="P253" i="9"/>
  <c r="Q253" i="9" s="1"/>
  <c r="P395" i="9"/>
  <c r="Q395" i="9" s="1"/>
  <c r="P1204" i="9"/>
  <c r="Q1204" i="9" s="1"/>
  <c r="P776" i="9"/>
  <c r="Q776" i="9" s="1"/>
  <c r="P1026" i="9"/>
  <c r="Q1026" i="9" s="1"/>
  <c r="P837" i="9"/>
  <c r="Q837" i="9" s="1"/>
  <c r="P1286" i="9"/>
  <c r="Q1286" i="9" s="1"/>
  <c r="P847" i="9"/>
  <c r="Q847" i="9" s="1"/>
  <c r="P877" i="9"/>
  <c r="Q877" i="9" s="1"/>
  <c r="P398" i="9"/>
  <c r="Q398" i="9" s="1"/>
  <c r="P1041" i="9"/>
  <c r="Q1041" i="9" s="1"/>
  <c r="P1176" i="9"/>
  <c r="Q1176" i="9" s="1"/>
  <c r="P350" i="9"/>
  <c r="Q350" i="9" s="1"/>
  <c r="P735" i="9"/>
  <c r="Q735" i="9" s="1"/>
  <c r="P629" i="9"/>
  <c r="Q629" i="9" s="1"/>
  <c r="P1291" i="9"/>
  <c r="Q1291" i="9" s="1"/>
  <c r="P1511" i="9"/>
  <c r="Q1511" i="9" s="1"/>
  <c r="P1024" i="9"/>
  <c r="Q1024" i="9" s="1"/>
  <c r="P1673" i="9"/>
  <c r="Q1673" i="9" s="1"/>
  <c r="P885" i="9"/>
  <c r="Q885" i="9" s="1"/>
  <c r="P721" i="9"/>
  <c r="Q721" i="9" s="1"/>
  <c r="P468" i="9"/>
  <c r="Q468" i="9" s="1"/>
  <c r="P929" i="9"/>
  <c r="Q929" i="9" s="1"/>
  <c r="P688" i="9"/>
  <c r="Q688" i="9" s="1"/>
  <c r="Q656" i="9"/>
  <c r="P1060" i="9"/>
  <c r="Q1060" i="9" s="1"/>
  <c r="P1043" i="9"/>
  <c r="Q1043" i="9" s="1"/>
  <c r="P705" i="9"/>
  <c r="Q705" i="9" s="1"/>
  <c r="P676" i="9"/>
  <c r="Q676" i="9" s="1"/>
  <c r="P373" i="9"/>
  <c r="Q373" i="9" s="1"/>
  <c r="P1312" i="9"/>
  <c r="Q1312" i="9" s="1"/>
  <c r="P1198" i="9"/>
  <c r="Q1198" i="9" s="1"/>
  <c r="P1289" i="9"/>
  <c r="Q1289" i="9" s="1"/>
  <c r="P1400" i="9"/>
  <c r="Q1400" i="9" s="1"/>
  <c r="P1413" i="9"/>
  <c r="Q1413" i="9" s="1"/>
  <c r="P1524" i="9"/>
  <c r="Q1524" i="9" s="1"/>
  <c r="P118" i="9"/>
  <c r="Q118" i="9" s="1"/>
  <c r="P668" i="9"/>
  <c r="Q668" i="9" s="1"/>
  <c r="P1401" i="9"/>
  <c r="Q1401" i="9" s="1"/>
  <c r="P153" i="9"/>
  <c r="Q153" i="9" s="1"/>
  <c r="P813" i="9"/>
  <c r="Q813" i="9" s="1"/>
  <c r="P1675" i="9"/>
  <c r="Q1675" i="9" s="1"/>
  <c r="P875" i="9"/>
  <c r="Q875" i="9" s="1"/>
  <c r="P673" i="9"/>
  <c r="Q673" i="9" s="1"/>
  <c r="P1211" i="9"/>
  <c r="Q1211" i="9" s="1"/>
  <c r="P239" i="9"/>
  <c r="Q239" i="9" s="1"/>
  <c r="P772" i="9"/>
  <c r="Q772" i="9" s="1"/>
  <c r="P281" i="9"/>
  <c r="Q281" i="9" s="1"/>
  <c r="P1531" i="9"/>
  <c r="Q1531" i="9" s="1"/>
  <c r="P408" i="9"/>
  <c r="Q408" i="9" s="1"/>
  <c r="P1553" i="9"/>
  <c r="Q1553" i="9" s="1"/>
  <c r="P800" i="9"/>
  <c r="Q800" i="9" s="1"/>
  <c r="P1087" i="9"/>
  <c r="Q1087" i="9" s="1"/>
  <c r="P866" i="9"/>
  <c r="Q866" i="9" s="1"/>
  <c r="P855" i="9"/>
  <c r="Q855" i="9" s="1"/>
  <c r="P1656" i="9"/>
  <c r="Q1656" i="9" s="1"/>
  <c r="P415" i="9"/>
  <c r="Q415" i="9" s="1"/>
  <c r="P453" i="9"/>
  <c r="Q453" i="9" s="1"/>
  <c r="P774" i="9"/>
  <c r="Q774" i="9" s="1"/>
  <c r="P1334" i="9"/>
  <c r="Q1334" i="9" s="1"/>
  <c r="P355" i="9"/>
  <c r="Q355" i="9" s="1"/>
  <c r="P608" i="9"/>
  <c r="Q608" i="9" s="1"/>
  <c r="P1264" i="9"/>
  <c r="Q1264" i="9" s="1"/>
  <c r="P861" i="9"/>
  <c r="Q861" i="9" s="1"/>
  <c r="P1739" i="9"/>
  <c r="Q1739" i="9" s="1"/>
  <c r="P501" i="9"/>
  <c r="Q501" i="9" s="1"/>
  <c r="P413" i="9"/>
  <c r="Q413" i="9" s="1"/>
  <c r="P128" i="9"/>
  <c r="Q128" i="9" s="1"/>
  <c r="P1085" i="9"/>
  <c r="Q1085" i="9" s="1"/>
  <c r="P679" i="9"/>
  <c r="Q679" i="9" s="1"/>
  <c r="P1484" i="9"/>
  <c r="Q1484" i="9" s="1"/>
  <c r="P820" i="9"/>
  <c r="Q820" i="9" s="1"/>
  <c r="P1514" i="9"/>
  <c r="Q1514" i="9" s="1"/>
  <c r="P720" i="9"/>
  <c r="Q720" i="9" s="1"/>
  <c r="P761" i="9"/>
  <c r="Q761" i="9" s="1"/>
  <c r="P1019" i="9"/>
  <c r="Q1019" i="9" s="1"/>
  <c r="P1644" i="9"/>
  <c r="Q1644" i="9" s="1"/>
  <c r="P1106" i="9"/>
  <c r="Q1106" i="9" s="1"/>
  <c r="P536" i="9"/>
  <c r="Q536" i="9" s="1"/>
  <c r="P824" i="9"/>
  <c r="Q824" i="9" s="1"/>
  <c r="P1273" i="9"/>
  <c r="Q1273" i="9" s="1"/>
  <c r="P444" i="9"/>
  <c r="Q444" i="9" s="1"/>
  <c r="P1552" i="9"/>
  <c r="Q1552" i="9" s="1"/>
  <c r="P1510" i="9"/>
  <c r="Q1510" i="9" s="1"/>
  <c r="P59" i="9"/>
  <c r="Q59" i="9" s="1"/>
  <c r="P1493" i="9"/>
  <c r="Q1493" i="9" s="1"/>
  <c r="P84" i="9"/>
  <c r="Q84" i="9" s="1"/>
  <c r="P243" i="9"/>
  <c r="Q243" i="9" s="1"/>
  <c r="P1513" i="9"/>
  <c r="Q1513" i="9" s="1"/>
  <c r="P730" i="9"/>
  <c r="Q730" i="9" s="1"/>
  <c r="P1519" i="9"/>
  <c r="Q1519" i="9" s="1"/>
  <c r="P1471" i="9"/>
  <c r="Q1471" i="9" s="1"/>
  <c r="P525" i="9"/>
  <c r="Q525" i="9" s="1"/>
  <c r="P466" i="9"/>
  <c r="Q466" i="9" s="1"/>
  <c r="P1684" i="9"/>
  <c r="Q1684" i="9" s="1"/>
  <c r="P696" i="9"/>
  <c r="Q696" i="9" s="1"/>
  <c r="P1314" i="9"/>
  <c r="Q1314" i="9" s="1"/>
  <c r="P1033" i="9"/>
  <c r="Q1033" i="9" s="1"/>
  <c r="P189" i="9"/>
  <c r="Q189" i="9" s="1"/>
  <c r="P578" i="9"/>
  <c r="Q578" i="9" s="1"/>
  <c r="P594" i="9"/>
  <c r="Q594" i="9" s="1"/>
  <c r="P1575" i="9"/>
  <c r="Q1575" i="9" s="1"/>
  <c r="P1267" i="9"/>
  <c r="Q1267" i="9" s="1"/>
  <c r="P1084" i="9"/>
  <c r="Q1084" i="9" s="1"/>
  <c r="P1475" i="9"/>
  <c r="Q1475" i="9" s="1"/>
  <c r="P618" i="9"/>
  <c r="Q618" i="9" s="1"/>
  <c r="P359" i="9"/>
  <c r="Q359" i="9" s="1"/>
  <c r="P137" i="9"/>
  <c r="Q137" i="9" s="1"/>
  <c r="P1588" i="9"/>
  <c r="Q1588" i="9" s="1"/>
  <c r="P1623" i="9"/>
  <c r="Q1623" i="9" s="1"/>
  <c r="P577" i="9"/>
  <c r="Q577" i="9" s="1"/>
  <c r="P893" i="9"/>
  <c r="Q893" i="9" s="1"/>
  <c r="P214" i="9"/>
  <c r="Q214" i="9" s="1"/>
  <c r="P753" i="9"/>
  <c r="Q753" i="9" s="1"/>
  <c r="P645" i="9"/>
  <c r="Q645" i="9" s="1"/>
  <c r="P541" i="9"/>
  <c r="Q541" i="9" s="1"/>
  <c r="P1307" i="9"/>
  <c r="Q1307" i="9" s="1"/>
  <c r="P742" i="9"/>
  <c r="Q742" i="9" s="1"/>
  <c r="P702" i="9"/>
  <c r="Q702" i="9" s="1"/>
  <c r="P831" i="9"/>
  <c r="Q831" i="9" s="1"/>
  <c r="P1543" i="9"/>
  <c r="Q1543" i="9" s="1"/>
  <c r="P331" i="9"/>
  <c r="Q331" i="9" s="1"/>
  <c r="P73" i="9"/>
  <c r="Q73" i="9" s="1"/>
  <c r="P1496" i="9"/>
  <c r="Q1496" i="9" s="1"/>
  <c r="P1311" i="9"/>
  <c r="Q1311" i="9" s="1"/>
  <c r="P1750" i="9"/>
  <c r="Q1750" i="9" s="1"/>
  <c r="P1394" i="9"/>
  <c r="Q1394" i="9" s="1"/>
  <c r="P486" i="9"/>
  <c r="Q486" i="9" s="1"/>
  <c r="P1186" i="9"/>
  <c r="Q1186" i="9" s="1"/>
  <c r="P1537" i="9"/>
  <c r="Q1537" i="9" s="1"/>
  <c r="P1258" i="9"/>
  <c r="Q1258" i="9" s="1"/>
  <c r="P121" i="9"/>
  <c r="Q121" i="9" s="1"/>
  <c r="P1013" i="9"/>
  <c r="Q1013" i="9" s="1"/>
  <c r="P410" i="9"/>
  <c r="Q410" i="9" s="1"/>
  <c r="P816" i="9"/>
  <c r="Q816" i="9" s="1"/>
  <c r="P1736" i="9"/>
  <c r="Q1736" i="9" s="1"/>
  <c r="P1598" i="9"/>
  <c r="Q1598" i="9" s="1"/>
  <c r="P1097" i="9"/>
  <c r="Q1097" i="9" s="1"/>
  <c r="P1032" i="9"/>
  <c r="Q1032" i="9" s="1"/>
  <c r="P769" i="9"/>
  <c r="Q769" i="9" s="1"/>
  <c r="P726" i="9"/>
  <c r="Q726" i="9" s="1"/>
  <c r="P135" i="9"/>
  <c r="Q135" i="9" s="1"/>
  <c r="P1725" i="9"/>
  <c r="Q1725" i="9" s="1"/>
  <c r="P1089" i="9"/>
  <c r="Q1089" i="9" s="1"/>
  <c r="P545" i="9"/>
  <c r="Q545" i="9" s="1"/>
  <c r="P1446" i="9"/>
  <c r="Q1446" i="9" s="1"/>
  <c r="P1529" i="9"/>
  <c r="Q1529" i="9" s="1"/>
  <c r="P178" i="9"/>
  <c r="Q178" i="9" s="1"/>
  <c r="P592" i="9"/>
  <c r="Q592" i="9" s="1"/>
  <c r="P1566" i="9"/>
  <c r="Q1566" i="9" s="1"/>
  <c r="P1494" i="9"/>
  <c r="Q1494" i="9" s="1"/>
  <c r="P1108" i="9"/>
  <c r="Q1108" i="9" s="1"/>
  <c r="P1622" i="9"/>
  <c r="Q1622" i="9" s="1"/>
  <c r="P850" i="9"/>
  <c r="Q850" i="9" s="1"/>
  <c r="P1378" i="9"/>
  <c r="Q1378" i="9" s="1"/>
  <c r="P90" i="9"/>
  <c r="Q90" i="9" s="1"/>
  <c r="P568" i="9"/>
  <c r="Q568" i="9" s="1"/>
  <c r="P58" i="9"/>
  <c r="Q58" i="9" s="1"/>
  <c r="P1002" i="9"/>
  <c r="Q1002" i="9" s="1"/>
  <c r="P193" i="9"/>
  <c r="Q193" i="9" s="1"/>
  <c r="P818" i="9"/>
  <c r="Q818" i="9" s="1"/>
  <c r="P935" i="9"/>
  <c r="Q935" i="9" s="1"/>
  <c r="P1789" i="9"/>
  <c r="Q1789" i="9" s="1"/>
  <c r="P1563" i="9"/>
  <c r="Q1563" i="9" s="1"/>
  <c r="P567" i="9"/>
  <c r="Q567" i="9" s="1"/>
  <c r="P215" i="9"/>
  <c r="Q215" i="9" s="1"/>
  <c r="P1201" i="9"/>
  <c r="Q1201" i="9" s="1"/>
  <c r="P474" i="9"/>
  <c r="Q474" i="9" s="1"/>
  <c r="P320" i="9"/>
  <c r="Q320" i="9" s="1"/>
  <c r="P286" i="9"/>
  <c r="Q286" i="9" s="1"/>
  <c r="P1237" i="9"/>
  <c r="Q1237" i="9" s="1"/>
  <c r="P998" i="9"/>
  <c r="Q998" i="9" s="1"/>
  <c r="P136" i="9"/>
  <c r="Q136" i="9" s="1"/>
  <c r="P1266" i="9"/>
  <c r="Q1266" i="9" s="1"/>
  <c r="P694" i="9"/>
  <c r="Q694" i="9" s="1"/>
  <c r="P299" i="9"/>
  <c r="Q299" i="9" s="1"/>
  <c r="P1066" i="9"/>
  <c r="Q1066" i="9" s="1"/>
  <c r="P1892" i="9"/>
  <c r="Q1892" i="9" s="1"/>
  <c r="P737" i="9"/>
  <c r="Q737" i="9" s="1"/>
  <c r="P1101" i="9"/>
  <c r="Q1101" i="9" s="1"/>
  <c r="P590" i="9"/>
  <c r="Q590" i="9" s="1"/>
  <c r="P217" i="9"/>
  <c r="Q217" i="9" s="1"/>
  <c r="P200" i="9"/>
  <c r="Q200" i="9" s="1"/>
  <c r="P1451" i="9"/>
  <c r="Q1451" i="9" s="1"/>
  <c r="P116" i="9"/>
  <c r="Q116" i="9" s="1"/>
  <c r="P186" i="9"/>
  <c r="Q186" i="9" s="1"/>
  <c r="P168" i="9"/>
  <c r="Q168" i="9" s="1"/>
  <c r="P1651" i="9"/>
  <c r="Q1651" i="9" s="1"/>
  <c r="P300" i="9"/>
  <c r="Q300" i="9" s="1"/>
  <c r="P876" i="9"/>
  <c r="Q876" i="9" s="1"/>
  <c r="P1561" i="9"/>
  <c r="Q1561" i="9" s="1"/>
  <c r="P901" i="9"/>
  <c r="Q901" i="9" s="1"/>
  <c r="P1421" i="9"/>
  <c r="Q1421" i="9" s="1"/>
  <c r="P1047" i="9"/>
  <c r="Q1047" i="9" s="1"/>
  <c r="P1373" i="9"/>
  <c r="Q1373" i="9" s="1"/>
  <c r="P343" i="9"/>
  <c r="Q343" i="9" s="1"/>
  <c r="P677" i="9"/>
  <c r="Q677" i="9" s="1"/>
  <c r="P1573" i="9"/>
  <c r="Q1573" i="9" s="1"/>
  <c r="P1404" i="9"/>
  <c r="Q1404" i="9" s="1"/>
  <c r="P1137" i="9"/>
  <c r="Q1137" i="9" s="1"/>
  <c r="P511" i="9"/>
  <c r="Q511" i="9" s="1"/>
  <c r="P1572" i="9"/>
  <c r="Q1572" i="9" s="1"/>
  <c r="P442" i="9"/>
  <c r="Q442" i="9" s="1"/>
  <c r="P485" i="9"/>
  <c r="Q485" i="9" s="1"/>
  <c r="P690" i="9"/>
  <c r="Q690" i="9" s="1"/>
  <c r="P1275" i="9"/>
  <c r="Q1275" i="9" s="1"/>
  <c r="P904" i="9"/>
  <c r="Q904" i="9" s="1"/>
  <c r="P1503" i="9"/>
  <c r="Q1503" i="9" s="1"/>
  <c r="P1361" i="9"/>
  <c r="Q1361" i="9" s="1"/>
  <c r="P132" i="9"/>
  <c r="Q132" i="9" s="1"/>
  <c r="P1541" i="9"/>
  <c r="Q1541" i="9" s="1"/>
  <c r="P1017" i="9"/>
  <c r="Q1017" i="9" s="1"/>
  <c r="P1655" i="9"/>
  <c r="Q1655" i="9" s="1"/>
  <c r="P1420" i="9"/>
  <c r="Q1420" i="9" s="1"/>
  <c r="P482" i="9"/>
  <c r="Q482" i="9" s="1"/>
  <c r="P384" i="9"/>
  <c r="Q384" i="9" s="1"/>
  <c r="P1262" i="9"/>
  <c r="Q1262" i="9" s="1"/>
  <c r="P1111" i="9"/>
  <c r="Q1111" i="9" s="1"/>
  <c r="P94" i="9"/>
  <c r="Q94" i="9" s="1"/>
  <c r="P241" i="9"/>
  <c r="Q241" i="9" s="1"/>
  <c r="P1771" i="9"/>
  <c r="Q1771" i="9" s="1"/>
  <c r="P170" i="9"/>
  <c r="Q170" i="9" s="1"/>
  <c r="P1355" i="9"/>
  <c r="Q1355" i="9" s="1"/>
  <c r="P797" i="9"/>
  <c r="Q797" i="9" s="1"/>
  <c r="P597" i="9"/>
  <c r="Q597" i="9" s="1"/>
  <c r="P1438" i="9"/>
  <c r="Q1438" i="9" s="1"/>
  <c r="P1667" i="9"/>
  <c r="Q1667" i="9" s="1"/>
  <c r="P783" i="9"/>
  <c r="Q783" i="9" s="1"/>
  <c r="P1582" i="9"/>
  <c r="Q1582" i="9" s="1"/>
  <c r="P1654" i="9"/>
  <c r="Q1654" i="9" s="1"/>
  <c r="P1149" i="9"/>
  <c r="Q1149" i="9" s="1"/>
  <c r="P1110" i="9"/>
  <c r="Q1110" i="9" s="1"/>
  <c r="P263" i="9"/>
  <c r="Q263" i="9" s="1"/>
  <c r="P1365" i="9"/>
  <c r="Q1365" i="9" s="1"/>
  <c r="P345" i="9"/>
  <c r="Q345" i="9" s="1"/>
  <c r="P1374" i="9"/>
  <c r="Q1374" i="9" s="1"/>
  <c r="P565" i="9"/>
  <c r="Q565" i="9" s="1"/>
  <c r="P1423" i="9"/>
  <c r="Q1423" i="9" s="1"/>
  <c r="P785" i="9"/>
  <c r="Q785" i="9" s="1"/>
  <c r="P1466" i="9"/>
  <c r="Q1466" i="9" s="1"/>
  <c r="P1385" i="9"/>
  <c r="Q1385" i="9" s="1"/>
  <c r="P1502" i="9"/>
  <c r="Q1502" i="9" s="1"/>
  <c r="P427" i="9"/>
  <c r="Q427" i="9" s="1"/>
  <c r="P187" i="9"/>
  <c r="Q187" i="9" s="1"/>
  <c r="P1117" i="9"/>
  <c r="Q1117" i="9" s="1"/>
  <c r="P1135" i="9"/>
  <c r="Q1135" i="9" s="1"/>
  <c r="P669" i="9"/>
  <c r="Q669" i="9" s="1"/>
  <c r="P570" i="9"/>
  <c r="Q570" i="9" s="1"/>
  <c r="P464" i="9"/>
  <c r="Q464" i="9" s="1"/>
  <c r="P346" i="9"/>
  <c r="Q346" i="9" s="1"/>
  <c r="P226" i="9"/>
  <c r="Q226" i="9" s="1"/>
  <c r="P807" i="9"/>
  <c r="Q807" i="9" s="1"/>
  <c r="P53" i="9"/>
  <c r="Q53" i="9" s="1"/>
  <c r="P1589" i="9"/>
  <c r="Q1589" i="9" s="1"/>
  <c r="P461" i="9"/>
  <c r="Q461" i="9" s="1"/>
  <c r="P329" i="9"/>
  <c r="Q329" i="9" s="1"/>
  <c r="P1125" i="9"/>
  <c r="Q1125" i="9" s="1"/>
  <c r="P765" i="9"/>
  <c r="Q765" i="9" s="1"/>
  <c r="P119" i="9"/>
  <c r="Q119" i="9" s="1"/>
  <c r="P426" i="9"/>
  <c r="Q426" i="9" s="1"/>
  <c r="P1345" i="9"/>
  <c r="Q1345" i="9" s="1"/>
  <c r="P1305" i="9"/>
  <c r="Q1305" i="9" s="1"/>
  <c r="P494" i="9"/>
  <c r="Q494" i="9" s="1"/>
  <c r="P1051" i="9"/>
  <c r="Q1051" i="9" s="1"/>
  <c r="P671" i="9"/>
  <c r="Q671" i="9" s="1"/>
  <c r="P472" i="9"/>
  <c r="Q472" i="9" s="1"/>
  <c r="P1338" i="9"/>
  <c r="Q1338" i="9" s="1"/>
  <c r="P1331" i="9"/>
  <c r="Q1331" i="9" s="1"/>
  <c r="P87" i="9"/>
  <c r="Q87" i="9" s="1"/>
  <c r="P269" i="9"/>
  <c r="Q269" i="9" s="1"/>
  <c r="P1214" i="9"/>
  <c r="Q1214" i="9" s="1"/>
  <c r="P1686" i="9"/>
  <c r="Q1686" i="9" s="1"/>
  <c r="P399" i="9"/>
  <c r="Q399" i="9" s="1"/>
  <c r="P1239" i="9"/>
  <c r="Q1239" i="9" s="1"/>
  <c r="P812" i="9"/>
  <c r="Q812" i="9" s="1"/>
  <c r="P781" i="9"/>
  <c r="Q781" i="9" s="1"/>
  <c r="P952" i="9"/>
  <c r="Q952" i="9" s="1"/>
  <c r="P1562" i="9"/>
  <c r="Q1562" i="9" s="1"/>
  <c r="P1196" i="9"/>
  <c r="Q1196" i="9" s="1"/>
  <c r="P1405" i="9"/>
  <c r="Q1405" i="9" s="1"/>
  <c r="P1744" i="9"/>
  <c r="Q1744" i="9" s="1"/>
  <c r="P1138" i="9"/>
  <c r="Q1138" i="9" s="1"/>
  <c r="P366" i="9"/>
  <c r="Q366" i="9" s="1"/>
  <c r="P1574" i="9"/>
  <c r="Q1574" i="9" s="1"/>
  <c r="P1818" i="9"/>
  <c r="Q1818" i="9" s="1"/>
  <c r="P502" i="9"/>
  <c r="Q502" i="9" s="1"/>
  <c r="P1022" i="9"/>
  <c r="Q1022" i="9" s="1"/>
  <c r="P374" i="9"/>
  <c r="Q374" i="9" s="1"/>
  <c r="P840" i="9"/>
  <c r="Q840" i="9" s="1"/>
  <c r="P909" i="9"/>
  <c r="Q909" i="9" s="1"/>
  <c r="P764" i="9"/>
  <c r="Q764" i="9" s="1"/>
  <c r="P1722" i="9"/>
  <c r="Q1722" i="9" s="1"/>
  <c r="P1425" i="9"/>
  <c r="Q1425" i="9" s="1"/>
  <c r="P1629" i="9"/>
  <c r="Q1629" i="9" s="1"/>
  <c r="P80" i="9"/>
  <c r="Q80" i="9" s="1"/>
  <c r="P681" i="9"/>
  <c r="Q681" i="9" s="1"/>
  <c r="P487" i="9"/>
  <c r="Q487" i="9" s="1"/>
  <c r="P1280" i="9"/>
  <c r="Q1280" i="9" s="1"/>
  <c r="P155" i="9"/>
  <c r="Q155" i="9" s="1"/>
  <c r="P1546" i="9"/>
  <c r="Q1546" i="9" s="1"/>
  <c r="P1183" i="9"/>
  <c r="Q1183" i="9" s="1"/>
  <c r="P692" i="9"/>
  <c r="Q692" i="9" s="1"/>
  <c r="P910" i="9"/>
  <c r="Q910" i="9" s="1"/>
  <c r="P1146" i="9"/>
  <c r="Q1146" i="9" s="1"/>
  <c r="P247" i="9"/>
  <c r="Q247" i="9" s="1"/>
  <c r="P674" i="9"/>
  <c r="Q674" i="9" s="1"/>
  <c r="P1478" i="9"/>
  <c r="Q1478" i="9" s="1"/>
  <c r="P1105" i="9"/>
  <c r="Q1105" i="9" s="1"/>
  <c r="P230" i="9"/>
  <c r="Q230" i="9" s="1"/>
  <c r="P870" i="9"/>
  <c r="Q870" i="9" s="1"/>
  <c r="P146" i="9"/>
  <c r="Q146" i="9" s="1"/>
  <c r="P1040" i="9"/>
  <c r="Q1040" i="9" s="1"/>
  <c r="P1517" i="9"/>
  <c r="Q1517" i="9" s="1"/>
  <c r="P1578" i="9"/>
  <c r="Q1578" i="9" s="1"/>
  <c r="P332" i="9"/>
  <c r="Q332" i="9" s="1"/>
  <c r="P1313" i="9"/>
  <c r="Q1313" i="9" s="1"/>
  <c r="P660" i="9"/>
  <c r="Q660" i="9" s="1"/>
  <c r="P957" i="9"/>
  <c r="Q957" i="9" s="1"/>
  <c r="P1453" i="9"/>
  <c r="Q1453" i="9" s="1"/>
  <c r="P756" i="9"/>
  <c r="Q756" i="9" s="1"/>
  <c r="P235" i="9"/>
  <c r="Q235" i="9" s="1"/>
  <c r="P1388" i="9"/>
  <c r="Q1388" i="9" s="1"/>
  <c r="P353" i="9"/>
  <c r="Q353" i="9" s="1"/>
  <c r="P796" i="9"/>
  <c r="Q796" i="9" s="1"/>
  <c r="P1246" i="9"/>
  <c r="Q1246" i="9" s="1"/>
  <c r="P248" i="9"/>
  <c r="Q248" i="9" s="1"/>
  <c r="P150" i="9"/>
  <c r="Q150" i="9" s="1"/>
  <c r="P808" i="9"/>
  <c r="Q808" i="9" s="1"/>
  <c r="P873" i="9"/>
  <c r="Q873" i="9" s="1"/>
  <c r="P962" i="9"/>
  <c r="Q962" i="9" s="1"/>
  <c r="P976" i="9"/>
  <c r="Q976" i="9" s="1"/>
  <c r="P270" i="9"/>
  <c r="Q270" i="9" s="1"/>
  <c r="P1175" i="9"/>
  <c r="Q1175" i="9" s="1"/>
  <c r="P1352" i="9"/>
  <c r="Q1352" i="9" s="1"/>
  <c r="P1046" i="9"/>
  <c r="Q1046" i="9" s="1"/>
  <c r="P1431" i="9"/>
  <c r="Q1431" i="9" s="1"/>
  <c r="P826" i="9"/>
  <c r="Q826" i="9" s="1"/>
  <c r="P1607" i="9"/>
  <c r="Q1607" i="9" s="1"/>
  <c r="P1326" i="9"/>
  <c r="Q1326" i="9" s="1"/>
  <c r="P620" i="9"/>
  <c r="Q620" i="9" s="1"/>
  <c r="P1714" i="9"/>
  <c r="Q1714" i="9" s="1"/>
  <c r="P1192" i="9"/>
  <c r="Q1192" i="9" s="1"/>
  <c r="P627" i="9"/>
  <c r="Q627" i="9" s="1"/>
  <c r="P1568" i="9"/>
  <c r="Q1568" i="9" s="1"/>
  <c r="P431" i="9"/>
  <c r="Q431" i="9" s="1"/>
  <c r="P265" i="9"/>
  <c r="Q265" i="9" s="1"/>
  <c r="P718" i="9"/>
  <c r="Q718" i="9" s="1"/>
  <c r="P1050" i="9"/>
  <c r="Q1050" i="9" s="1"/>
  <c r="P1533" i="9"/>
  <c r="Q1533" i="9" s="1"/>
  <c r="P725" i="9"/>
  <c r="Q725" i="9" s="1"/>
  <c r="P409" i="9"/>
  <c r="Q409" i="9" s="1"/>
  <c r="P846" i="9"/>
  <c r="Q846" i="9" s="1"/>
  <c r="P1179" i="9"/>
  <c r="Q1179" i="9" s="1"/>
  <c r="P358" i="9"/>
  <c r="Q358" i="9" s="1"/>
  <c r="P1270" i="9"/>
  <c r="Q1270" i="9" s="1"/>
  <c r="P159" i="9"/>
  <c r="Q159" i="9" s="1"/>
  <c r="P1298" i="9"/>
  <c r="Q1298" i="9" s="1"/>
  <c r="P897" i="9"/>
  <c r="Q897" i="9" s="1"/>
  <c r="P144" i="9"/>
  <c r="Q144" i="9" s="1"/>
  <c r="P1007" i="9"/>
  <c r="Q1007" i="9" s="1"/>
  <c r="P364" i="9"/>
  <c r="Q364" i="9" s="1"/>
  <c r="P750" i="9"/>
  <c r="Q750" i="9" s="1"/>
  <c r="P1009" i="9"/>
  <c r="Q1009" i="9" s="1"/>
  <c r="P337" i="9"/>
  <c r="Q337" i="9" s="1"/>
  <c r="P1452" i="9"/>
  <c r="Q1452" i="9" s="1"/>
  <c r="P659" i="9"/>
  <c r="Q659" i="9" s="1"/>
  <c r="P1113" i="9"/>
  <c r="Q1113" i="9" s="1"/>
  <c r="P973" i="9"/>
  <c r="Q973" i="9" s="1"/>
  <c r="P1360" i="9"/>
  <c r="Q1360" i="9" s="1"/>
  <c r="P1615" i="9"/>
  <c r="Q1615" i="9" s="1"/>
  <c r="P513" i="9"/>
  <c r="Q513" i="9" s="1"/>
  <c r="P315" i="9"/>
  <c r="Q315" i="9" s="1"/>
  <c r="P1526" i="9"/>
  <c r="Q1526" i="9" s="1"/>
  <c r="P459" i="9"/>
  <c r="Q459" i="9" s="1"/>
  <c r="P1279" i="9"/>
  <c r="Q1279" i="9" s="1"/>
  <c r="P424" i="9"/>
  <c r="Q424" i="9" s="1"/>
  <c r="P767" i="9"/>
  <c r="Q767" i="9" s="1"/>
  <c r="P351" i="9"/>
  <c r="Q351" i="9" s="1"/>
  <c r="P1814" i="9"/>
  <c r="Q1814" i="9" s="1"/>
  <c r="P940" i="9"/>
  <c r="Q940" i="9" s="1"/>
  <c r="P561" i="9"/>
  <c r="Q561" i="9" s="1"/>
  <c r="P112" i="9"/>
  <c r="Q112" i="9" s="1"/>
  <c r="P1788" i="9"/>
  <c r="Q1788" i="9" s="1"/>
  <c r="P1565" i="9"/>
  <c r="Q1565" i="9" s="1"/>
  <c r="P1324" i="9"/>
  <c r="Q1324" i="9" s="1"/>
  <c r="P1613" i="9"/>
  <c r="Q1613" i="9" s="1"/>
  <c r="P1411" i="9"/>
  <c r="Q1411" i="9" s="1"/>
  <c r="P1083" i="9"/>
  <c r="Q1083" i="9" s="1"/>
  <c r="P219" i="9"/>
  <c r="Q219" i="9" s="1"/>
  <c r="P1191" i="9"/>
  <c r="Q1191" i="9" s="1"/>
  <c r="P1389" i="9"/>
  <c r="Q1389" i="9" s="1"/>
  <c r="P854" i="9"/>
  <c r="Q854" i="9" s="1"/>
  <c r="P1152" i="9"/>
  <c r="Q1152" i="9" s="1"/>
  <c r="P521" i="9"/>
  <c r="Q521" i="9" s="1"/>
  <c r="P1434" i="9"/>
  <c r="Q1434" i="9" s="1"/>
  <c r="P1606" i="9"/>
  <c r="Q1606" i="9" s="1"/>
  <c r="P1535" i="9"/>
  <c r="Q1535" i="9" s="1"/>
  <c r="P871" i="9"/>
  <c r="Q871" i="9" s="1"/>
  <c r="P1112" i="9"/>
  <c r="Q1112" i="9" s="1"/>
  <c r="P509" i="9"/>
  <c r="Q509" i="9" s="1"/>
  <c r="P1115" i="9"/>
  <c r="Q1115" i="9" s="1"/>
  <c r="P1663" i="9"/>
  <c r="Q1663" i="9" s="1"/>
  <c r="P543" i="9"/>
  <c r="Q543" i="9" s="1"/>
  <c r="P197" i="9"/>
  <c r="Q197" i="9" s="1"/>
  <c r="P920" i="9"/>
  <c r="Q920" i="9" s="1"/>
  <c r="P703" i="9"/>
  <c r="Q703" i="9" s="1"/>
  <c r="P790" i="9"/>
  <c r="Q790" i="9" s="1"/>
  <c r="P1261" i="9"/>
  <c r="Q1261" i="9" s="1"/>
  <c r="P245" i="9"/>
  <c r="Q245" i="9" s="1"/>
  <c r="P1584" i="9"/>
  <c r="Q1584" i="9" s="1"/>
  <c r="P1646" i="9"/>
  <c r="Q1646" i="9" s="1"/>
  <c r="P363" i="9"/>
  <c r="Q363" i="9" s="1"/>
  <c r="P524" i="9"/>
  <c r="Q524" i="9" s="1"/>
  <c r="P225" i="9"/>
  <c r="Q225" i="9" s="1"/>
  <c r="P120" i="9"/>
  <c r="Q120" i="9" s="1"/>
  <c r="P1367" i="9"/>
  <c r="Q1367" i="9" s="1"/>
  <c r="P1205" i="9"/>
  <c r="Q1205" i="9" s="1"/>
  <c r="P1031" i="9"/>
  <c r="Q1031" i="9" s="1"/>
  <c r="P1516" i="9"/>
  <c r="Q1516" i="9" s="1"/>
  <c r="P1079" i="9"/>
  <c r="Q1079" i="9" s="1"/>
  <c r="P654" i="9"/>
  <c r="Q654" i="9" s="1"/>
  <c r="P1114" i="9"/>
  <c r="Q1114" i="9" s="1"/>
  <c r="P1272" i="9"/>
  <c r="Q1272" i="9" s="1"/>
  <c r="P1735" i="9"/>
  <c r="Q1735" i="9" s="1"/>
  <c r="P1429" i="9"/>
  <c r="Q1429" i="9" s="1"/>
  <c r="P4" i="9"/>
  <c r="Q4" i="9" s="1"/>
  <c r="P1206" i="9"/>
  <c r="Q1206" i="9" s="1"/>
  <c r="P741" i="9"/>
  <c r="Q741" i="9" s="1"/>
  <c r="P1236" i="9"/>
  <c r="Q1236" i="9" s="1"/>
  <c r="P1327" i="9"/>
  <c r="Q1327" i="9" s="1"/>
  <c r="P1489" i="9"/>
  <c r="Q1489" i="9" s="1"/>
  <c r="P1442" i="9"/>
  <c r="Q1442" i="9" s="1"/>
  <c r="P1443" i="9"/>
  <c r="Q1443" i="9" s="1"/>
  <c r="P361" i="9"/>
  <c r="Q361" i="9" s="1"/>
  <c r="P868" i="9"/>
  <c r="Q868" i="9" s="1"/>
  <c r="P376" i="9"/>
  <c r="Q376" i="9" s="1"/>
  <c r="P1647" i="9"/>
  <c r="Q1647" i="9" s="1"/>
  <c r="P699" i="9"/>
  <c r="Q699" i="9" s="1"/>
  <c r="P1390" i="9"/>
  <c r="Q1390" i="9" s="1"/>
  <c r="P1151" i="9"/>
  <c r="Q1151" i="9" s="1"/>
  <c r="P476" i="9"/>
  <c r="Q476" i="9" s="1"/>
  <c r="P1143" i="9"/>
  <c r="Q1143" i="9" s="1"/>
  <c r="P1285" i="9"/>
  <c r="P1395" i="9"/>
  <c r="Q1395" i="9" s="1"/>
  <c r="P1332" i="9"/>
  <c r="Q1332" i="9" s="1"/>
  <c r="P1265" i="9"/>
  <c r="Q1265" i="9" s="1"/>
  <c r="P1402" i="9"/>
  <c r="Q1402" i="9" s="1"/>
  <c r="P319" i="9"/>
  <c r="Q319" i="9" s="1"/>
  <c r="P1485" i="9"/>
  <c r="Q1485" i="9" s="1"/>
  <c r="P449" i="9"/>
  <c r="Q449" i="9" s="1"/>
  <c r="P391" i="9"/>
  <c r="Q391" i="9" s="1"/>
  <c r="P780" i="9"/>
  <c r="Q780" i="9" s="1"/>
  <c r="P529" i="9"/>
  <c r="Q529" i="9" s="1"/>
  <c r="P1319" i="9"/>
  <c r="Q1319" i="9" s="1"/>
  <c r="P1090" i="9"/>
  <c r="Q1090" i="9" s="1"/>
  <c r="P1329" i="9"/>
  <c r="Q1329" i="9" s="1"/>
  <c r="P1953" i="9"/>
  <c r="Q1953" i="9" s="1"/>
  <c r="P258" i="9"/>
  <c r="Q258" i="9" s="1"/>
  <c r="P731" i="9"/>
  <c r="Q731" i="9" s="1"/>
  <c r="P1073" i="9"/>
  <c r="Q1073" i="9" s="1"/>
  <c r="P1581" i="9"/>
  <c r="Q1581" i="9" s="1"/>
  <c r="P634" i="9"/>
  <c r="Q634" i="9" s="1"/>
  <c r="P1344" i="9"/>
  <c r="Q1344" i="9" s="1"/>
  <c r="P316" i="9"/>
  <c r="Q316" i="9" s="1"/>
  <c r="P1243" i="9"/>
  <c r="Q1243" i="9" s="1"/>
  <c r="P1396" i="9"/>
  <c r="Q1396" i="9" s="1"/>
  <c r="P937" i="9"/>
  <c r="Q937" i="9" s="1"/>
  <c r="P1454" i="9"/>
  <c r="Q1454" i="9" s="1"/>
  <c r="P969" i="9"/>
  <c r="Q969" i="9" s="1"/>
  <c r="P916" i="9"/>
  <c r="Q916" i="9" s="1"/>
  <c r="P526" i="9"/>
  <c r="Q526" i="9" s="1"/>
  <c r="P538" i="9"/>
  <c r="Q538" i="9" s="1"/>
  <c r="P1660" i="9"/>
  <c r="Q1660" i="9" s="1"/>
  <c r="P1301" i="9"/>
  <c r="Q1301" i="9" s="1"/>
  <c r="P743" i="9"/>
  <c r="Q743" i="9" s="1"/>
  <c r="P143" i="9"/>
  <c r="Q143" i="9" s="1"/>
  <c r="P508" i="9"/>
  <c r="Q508" i="9" s="1"/>
  <c r="P1809" i="9"/>
  <c r="Q1809" i="9" s="1"/>
  <c r="P830" i="9"/>
  <c r="Q830" i="9" s="1"/>
  <c r="P853" i="9"/>
  <c r="Q853" i="9" s="1"/>
  <c r="P52" i="9"/>
  <c r="Q52" i="9" s="1"/>
  <c r="P1358" i="9"/>
  <c r="Q1358" i="9" s="1"/>
  <c r="P322" i="9"/>
  <c r="Q322" i="9" s="1"/>
  <c r="P401" i="9"/>
  <c r="Q401" i="9" s="1"/>
  <c r="P1123" i="9"/>
  <c r="Q1123" i="9" s="1"/>
  <c r="P1353" i="9"/>
  <c r="Q1353" i="9" s="1"/>
  <c r="P1439" i="9"/>
  <c r="Q1439" i="9" s="1"/>
  <c r="P1340" i="9"/>
  <c r="Q1340" i="9" s="1"/>
  <c r="P686" i="9"/>
  <c r="Q686" i="9" s="1"/>
  <c r="P1954" i="9"/>
  <c r="Q1954" i="9" s="1"/>
  <c r="P56" i="9"/>
  <c r="Q56" i="9" s="1"/>
  <c r="P1082" i="9"/>
  <c r="Q1082" i="9" s="1"/>
  <c r="P1837" i="9"/>
  <c r="Q1837" i="9" s="1"/>
  <c r="P1318" i="9"/>
  <c r="Q1318" i="9" s="1"/>
  <c r="P437" i="9"/>
  <c r="Q437" i="9" s="1"/>
  <c r="P394" i="9"/>
  <c r="Q394" i="9" s="1"/>
  <c r="P1372" i="9"/>
  <c r="Q1372" i="9" s="1"/>
  <c r="P1259" i="9"/>
  <c r="Q1259" i="9" s="1"/>
  <c r="P667" i="9"/>
  <c r="Q667" i="9" s="1"/>
  <c r="P614" i="9"/>
  <c r="Q614" i="9" s="1"/>
  <c r="P923" i="9"/>
  <c r="Q923" i="9" s="1"/>
  <c r="P857" i="9"/>
  <c r="Q857" i="9" s="1"/>
  <c r="P1276" i="9"/>
  <c r="Q1276" i="9" s="1"/>
  <c r="P744" i="9"/>
  <c r="Q744" i="9" s="1"/>
  <c r="P450" i="9"/>
  <c r="Q450" i="9" s="1"/>
  <c r="P1163" i="9"/>
  <c r="Q1163" i="9" s="1"/>
  <c r="P558" i="9"/>
  <c r="Q558" i="9" s="1"/>
  <c r="P793" i="9"/>
  <c r="Q793" i="9" s="1"/>
  <c r="P393" i="9"/>
  <c r="Q393" i="9" s="1"/>
  <c r="P609" i="9"/>
  <c r="Q609" i="9" s="1"/>
  <c r="P890" i="9"/>
  <c r="Q890" i="9" s="1"/>
  <c r="P411" i="9"/>
  <c r="Q411" i="9" s="1"/>
  <c r="P1359" i="9"/>
  <c r="Q1359" i="9" s="1"/>
  <c r="P1147" i="9"/>
  <c r="Q1147" i="9" s="1"/>
  <c r="P164" i="9"/>
  <c r="Q164" i="9" s="1"/>
  <c r="P1807" i="9"/>
  <c r="Q1807" i="9" s="1"/>
  <c r="P1685" i="9"/>
  <c r="Q1685" i="9" s="1"/>
  <c r="P617" i="9"/>
  <c r="Q617" i="9" s="1"/>
  <c r="P1555" i="9"/>
  <c r="Q1555" i="9" s="1"/>
  <c r="P848" i="9"/>
  <c r="Q848" i="9" s="1"/>
  <c r="P1001" i="9"/>
  <c r="Q1001" i="9" s="1"/>
  <c r="P884" i="9"/>
  <c r="Q884" i="9" s="1"/>
  <c r="P1240" i="9"/>
  <c r="Q1240" i="9" s="1"/>
  <c r="P1773" i="9"/>
  <c r="Q1773" i="9" s="1"/>
  <c r="P551" i="9"/>
  <c r="Q551" i="9" s="1"/>
  <c r="P1235" i="9"/>
  <c r="Q1235" i="9" s="1"/>
  <c r="P583" i="9"/>
  <c r="Q583" i="9" s="1"/>
  <c r="P1560" i="9"/>
  <c r="Q1560" i="9" s="1"/>
  <c r="P199" i="9"/>
  <c r="Q199" i="9" s="1"/>
  <c r="P711" i="9"/>
  <c r="Q711" i="9" s="1"/>
  <c r="P1188" i="9"/>
  <c r="Q1188" i="9" s="1"/>
  <c r="P1528" i="9"/>
  <c r="Q1528" i="9" s="1"/>
  <c r="P931" i="9"/>
  <c r="Q931" i="9" s="1"/>
  <c r="P948" i="9"/>
  <c r="Q948" i="9" s="1"/>
  <c r="P1330" i="9"/>
  <c r="Q1330" i="9" s="1"/>
  <c r="P1248" i="9"/>
  <c r="Q1248" i="9" s="1"/>
  <c r="P946" i="9"/>
  <c r="Q946" i="9" s="1"/>
  <c r="P125" i="9"/>
  <c r="Q125" i="9" s="1"/>
  <c r="P262" i="9"/>
  <c r="Q262" i="9" s="1"/>
  <c r="P715" i="9"/>
  <c r="Q715" i="9" s="1"/>
  <c r="P1260" i="9"/>
  <c r="Q1260" i="9" s="1"/>
  <c r="P1608" i="9"/>
  <c r="Q1608" i="9" s="1"/>
  <c r="P1815" i="9"/>
  <c r="Q1815" i="9" s="1"/>
  <c r="P829" i="9"/>
  <c r="Q829" i="9" s="1"/>
  <c r="P48" i="9"/>
  <c r="Q48" i="9" s="1"/>
  <c r="P334" i="9"/>
  <c r="Q334" i="9" s="1"/>
  <c r="P448" i="9"/>
  <c r="Q448" i="9" s="1"/>
  <c r="P996" i="9"/>
  <c r="Q996" i="9" s="1"/>
  <c r="P1747" i="9"/>
  <c r="Q1747" i="9" s="1"/>
  <c r="P133" i="9"/>
  <c r="Q133" i="9" s="1"/>
  <c r="P717" i="9"/>
  <c r="Q717" i="9" s="1"/>
  <c r="P489" i="9"/>
  <c r="Q489" i="9" s="1"/>
  <c r="P707" i="9"/>
  <c r="Q707" i="9" s="1"/>
  <c r="P530" i="9"/>
  <c r="Q530" i="9" s="1"/>
  <c r="P1637" i="9"/>
  <c r="Q1637" i="9" s="1"/>
  <c r="P141" i="9"/>
  <c r="Q141" i="9" s="1"/>
  <c r="P488" i="9"/>
  <c r="Q488" i="9" s="1"/>
  <c r="P821" i="9"/>
  <c r="Q821" i="9" s="1"/>
  <c r="P342" i="9"/>
  <c r="Q342" i="9" s="1"/>
  <c r="P701" i="9"/>
  <c r="Q701" i="9" s="1"/>
  <c r="P1604" i="9"/>
  <c r="Q1604" i="9" s="1"/>
  <c r="P92" i="9"/>
  <c r="Q92" i="9" s="1"/>
  <c r="P1193" i="9"/>
  <c r="Q1193" i="9" s="1"/>
  <c r="P1357" i="9"/>
  <c r="Q1357" i="9" s="1"/>
  <c r="P1247" i="9"/>
  <c r="Q1247" i="9" s="1"/>
  <c r="P1719" i="9"/>
  <c r="Q1719" i="9" s="1"/>
  <c r="P844" i="9"/>
  <c r="Q844" i="9" s="1"/>
  <c r="P560" i="9"/>
  <c r="Q560" i="9" s="1"/>
  <c r="P1397" i="9"/>
  <c r="Q1397" i="9" s="1"/>
  <c r="P228" i="9"/>
  <c r="Q228" i="9" s="1"/>
  <c r="P131" i="9"/>
  <c r="Q131" i="9" s="1"/>
  <c r="P173" i="9"/>
  <c r="Q173" i="9" s="1"/>
  <c r="P126" i="9"/>
  <c r="Q126" i="9" s="1"/>
  <c r="P1430" i="9"/>
  <c r="Q1430" i="9" s="1"/>
  <c r="P1734" i="9"/>
  <c r="Q1734" i="9" s="1"/>
  <c r="P1287" i="9"/>
  <c r="Q1287" i="9" s="1"/>
  <c r="P1103" i="9"/>
  <c r="Q1103" i="9" s="1"/>
  <c r="P340" i="9"/>
  <c r="Q340" i="9" s="1"/>
  <c r="P1157" i="9"/>
  <c r="Q1157" i="9" s="1"/>
  <c r="P1406" i="9"/>
  <c r="Q1406" i="9" s="1"/>
  <c r="P1432" i="9"/>
  <c r="Q1432" i="9" s="1"/>
  <c r="P950" i="9"/>
  <c r="Q950" i="9" s="1"/>
  <c r="P852" i="9"/>
  <c r="Q852" i="9" s="1"/>
  <c r="P1733" i="9"/>
  <c r="Q1733" i="9" s="1"/>
  <c r="P1072" i="9"/>
  <c r="Q1072" i="9" s="1"/>
  <c r="P520" i="9"/>
  <c r="Q520" i="9" s="1"/>
  <c r="P1200" i="9"/>
  <c r="Q1200" i="9" s="1"/>
  <c r="P1593" i="9"/>
  <c r="Q1593" i="9" s="1"/>
  <c r="P282" i="9"/>
  <c r="Q282" i="9" s="1"/>
  <c r="P161" i="9"/>
  <c r="Q161" i="9" s="1"/>
  <c r="P1648" i="9"/>
  <c r="Q1648" i="9" s="1"/>
  <c r="P722" i="9"/>
  <c r="Q722" i="9" s="1"/>
  <c r="P354" i="9"/>
  <c r="Q354" i="9" s="1"/>
  <c r="P1368" i="9"/>
  <c r="Q1368" i="9" s="1"/>
  <c r="P1169" i="9"/>
  <c r="Q1169" i="9" s="1"/>
  <c r="P746" i="9"/>
  <c r="Q746" i="9" s="1"/>
  <c r="P1740" i="9"/>
  <c r="Q1740" i="9" s="1"/>
  <c r="P1715" i="9"/>
  <c r="Q1715" i="9" s="1"/>
  <c r="P528" i="9"/>
  <c r="Q528" i="9" s="1"/>
  <c r="P434" i="9"/>
  <c r="Q434" i="9" s="1"/>
  <c r="P179" i="9"/>
  <c r="Q179" i="9" s="1"/>
  <c r="P1445" i="9"/>
  <c r="Q1445" i="9" s="1"/>
  <c r="P470" i="9"/>
  <c r="Q470" i="9" s="1"/>
  <c r="P1488" i="9"/>
  <c r="Q1488" i="9" s="1"/>
  <c r="P644" i="9"/>
  <c r="Q644" i="9" s="1"/>
  <c r="P1122" i="9"/>
  <c r="Q1122" i="9" s="1"/>
  <c r="P1603" i="9"/>
  <c r="Q1603" i="9" s="1"/>
  <c r="P888" i="9"/>
  <c r="Q888" i="9" s="1"/>
  <c r="P390" i="9"/>
  <c r="Q390" i="9" s="1"/>
  <c r="P469" i="9"/>
  <c r="Q469" i="9" s="1"/>
  <c r="P1602" i="9"/>
  <c r="Q1602" i="9" s="1"/>
  <c r="P1077" i="9"/>
  <c r="Q1077" i="9" s="1"/>
  <c r="P194" i="9"/>
  <c r="Q194" i="9" s="1"/>
  <c r="P906" i="9"/>
  <c r="Q906" i="9" s="1"/>
  <c r="P1199" i="9"/>
  <c r="Q1199" i="9" s="1"/>
  <c r="P185" i="9"/>
  <c r="Q185" i="9" s="1"/>
  <c r="P804" i="9"/>
  <c r="Q804" i="9" s="1"/>
  <c r="P733" i="9"/>
  <c r="Q733" i="9" s="1"/>
  <c r="P727" i="9"/>
  <c r="Q727" i="9" s="1"/>
  <c r="P959" i="9"/>
  <c r="Q959" i="9" s="1"/>
  <c r="P523" i="9"/>
  <c r="Q523" i="9" s="1"/>
  <c r="P452" i="9"/>
  <c r="Q452" i="9" s="1"/>
  <c r="P1718" i="9"/>
  <c r="Q1718" i="9" s="1"/>
  <c r="P330" i="9"/>
  <c r="Q330" i="9" s="1"/>
  <c r="P1322" i="9"/>
  <c r="Q1322" i="9" s="1"/>
  <c r="P365" i="9"/>
  <c r="Q365" i="9" s="1"/>
  <c r="P1127" i="9"/>
  <c r="Q1127" i="9" s="1"/>
  <c r="P1233" i="9"/>
  <c r="Q1233" i="9" s="1"/>
  <c r="P81" i="9"/>
  <c r="Q81" i="9" s="1"/>
  <c r="P148" i="9"/>
  <c r="Q148" i="9" s="1"/>
  <c r="P687" i="9"/>
  <c r="Q687" i="9" s="1"/>
  <c r="P1506" i="9"/>
  <c r="Q1506" i="9" s="1"/>
  <c r="P995" i="9"/>
  <c r="Q995" i="9" s="1"/>
  <c r="P213" i="9"/>
  <c r="Q213" i="9" s="1"/>
  <c r="P82" i="9"/>
  <c r="Q82" i="9" s="1"/>
  <c r="P900" i="9"/>
  <c r="Q900" i="9" s="1"/>
  <c r="P1676" i="9"/>
  <c r="Q1676" i="9" s="1"/>
  <c r="P1658" i="9"/>
  <c r="Q1658" i="9" s="1"/>
  <c r="P1749" i="9"/>
  <c r="Q1749" i="9" s="1"/>
  <c r="P734" i="9"/>
  <c r="Q734" i="9" s="1"/>
  <c r="P1093" i="9"/>
  <c r="Q1093" i="9" s="1"/>
  <c r="P292" i="9"/>
  <c r="Q292" i="9" s="1"/>
  <c r="P1232" i="9"/>
  <c r="Q1232" i="9" s="1"/>
  <c r="P1521" i="9"/>
  <c r="Q1521" i="9" s="1"/>
  <c r="P1876" i="9"/>
  <c r="Q1876" i="9" s="1"/>
  <c r="P1197" i="9"/>
  <c r="Q1197" i="9" s="1"/>
  <c r="P622" i="9"/>
  <c r="Q622" i="9" s="1"/>
  <c r="P296" i="9"/>
  <c r="Q296" i="9" s="1"/>
  <c r="P779" i="9"/>
  <c r="Q779" i="9" s="1"/>
  <c r="P1805" i="9"/>
  <c r="Q1805" i="9" s="1"/>
  <c r="P1530" i="9"/>
  <c r="Q1530" i="9" s="1"/>
  <c r="P1290" i="9"/>
  <c r="Q1290" i="9" s="1"/>
  <c r="P1180" i="9"/>
  <c r="Q1180" i="9" s="1"/>
  <c r="P1569" i="9"/>
  <c r="Q1569" i="9" s="1"/>
  <c r="P843" i="9"/>
  <c r="Q843" i="9" s="1"/>
  <c r="P1550" i="9"/>
  <c r="Q1550" i="9" s="1"/>
  <c r="P856" i="9"/>
  <c r="Q856" i="9" s="1"/>
  <c r="P1657" i="9"/>
  <c r="Q1657" i="9" s="1"/>
  <c r="P1480" i="9"/>
  <c r="Q1480" i="9" s="1"/>
  <c r="P1354" i="9"/>
  <c r="Q1354" i="9" s="1"/>
  <c r="P825" i="9"/>
  <c r="Q825" i="9" s="1"/>
  <c r="P967" i="9"/>
  <c r="Q967" i="9" s="1"/>
  <c r="P540" i="9"/>
  <c r="Q540" i="9" s="1"/>
  <c r="P349" i="9"/>
  <c r="Q349" i="9" s="1"/>
  <c r="P1664" i="9"/>
  <c r="Q1664" i="9" s="1"/>
  <c r="P1238" i="9"/>
  <c r="Q1238" i="9" s="1"/>
  <c r="P479" i="9"/>
  <c r="Q479" i="9" s="1"/>
  <c r="P752" i="9"/>
  <c r="Q752" i="9" s="1"/>
  <c r="P1148" i="9"/>
  <c r="Q1148" i="9" s="1"/>
  <c r="P1403" i="9"/>
  <c r="Q1403" i="9" s="1"/>
  <c r="P377" i="9"/>
  <c r="Q377" i="9" s="1"/>
  <c r="P794" i="9"/>
  <c r="Q794" i="9" s="1"/>
  <c r="P666" i="9"/>
  <c r="Q666" i="9" s="1"/>
  <c r="P255" i="9"/>
  <c r="Q255" i="9" s="1"/>
  <c r="P633" i="9"/>
  <c r="Q633" i="9" s="1"/>
  <c r="P1391" i="9"/>
  <c r="Q1391" i="9" s="1"/>
  <c r="P308" i="9"/>
  <c r="Q308" i="9" s="1"/>
  <c r="P1337" i="9"/>
  <c r="Q1337" i="9" s="1"/>
  <c r="P1479" i="9"/>
  <c r="Q1479" i="9" s="1"/>
  <c r="P531" i="9"/>
  <c r="Q531" i="9" s="1"/>
  <c r="P748" i="9"/>
  <c r="Q748" i="9" s="1"/>
  <c r="P1308" i="9"/>
  <c r="Q1308" i="9" s="1"/>
  <c r="P1187" i="9"/>
  <c r="Q1187" i="9" s="1"/>
  <c r="P457" i="9"/>
  <c r="Q457" i="9" s="1"/>
  <c r="P1244" i="9"/>
  <c r="Q1244" i="9" s="1"/>
  <c r="P1538" i="9"/>
  <c r="Q1538" i="9" s="1"/>
  <c r="P1412" i="9"/>
  <c r="Q1412" i="9" s="1"/>
  <c r="P367" i="9"/>
  <c r="Q367" i="9" s="1"/>
  <c r="P297" i="9"/>
  <c r="Q297" i="9" s="1"/>
  <c r="P1228" i="9"/>
  <c r="Q1228" i="9" s="1"/>
  <c r="P1384" i="9"/>
  <c r="Q1384" i="9" s="1"/>
  <c r="P1321" i="9"/>
  <c r="Q1321" i="9" s="1"/>
  <c r="P127" i="9"/>
  <c r="Q127" i="9" s="1"/>
  <c r="P639" i="9"/>
  <c r="Q639" i="9" s="1"/>
  <c r="P632" i="9"/>
  <c r="Q632" i="9" s="1"/>
  <c r="P1713" i="9"/>
  <c r="Q1713" i="9" s="1"/>
  <c r="P1133" i="9"/>
  <c r="Q1133" i="9" s="1"/>
  <c r="P860" i="9"/>
  <c r="Q860" i="9" s="1"/>
  <c r="P348" i="9"/>
  <c r="Q348" i="9" s="1"/>
  <c r="P1515" i="9"/>
  <c r="Q1515" i="9" s="1"/>
  <c r="P1952" i="9"/>
  <c r="Q1952" i="9" s="1"/>
  <c r="P1234" i="9"/>
  <c r="Q1234" i="9" s="1"/>
  <c r="P1407" i="9"/>
  <c r="Q1407" i="9" s="1"/>
  <c r="P1716" i="9"/>
  <c r="Q1716" i="9" s="1"/>
  <c r="P455" i="9"/>
  <c r="Q455" i="9" s="1"/>
  <c r="P708" i="9"/>
  <c r="Q708" i="9" s="1"/>
  <c r="P1042" i="9"/>
  <c r="Q1042" i="9" s="1"/>
  <c r="P1634" i="9"/>
  <c r="Q1634" i="9" s="1"/>
  <c r="P140" i="9"/>
  <c r="Q140" i="9" s="1"/>
  <c r="P1583" i="9"/>
  <c r="Q1583" i="9" s="1"/>
  <c r="P1226" i="9"/>
  <c r="Q1226" i="9" s="1"/>
  <c r="P924" i="9"/>
  <c r="Q924" i="9" s="1"/>
  <c r="P451" i="9"/>
  <c r="Q451" i="9" s="1"/>
  <c r="P101" i="9"/>
  <c r="Q101" i="9" s="1"/>
  <c r="P1597" i="9"/>
  <c r="Q1597" i="9" s="1"/>
  <c r="P1250" i="9"/>
  <c r="Q1250" i="9" s="1"/>
  <c r="P907" i="9"/>
  <c r="Q907" i="9" s="1"/>
  <c r="P784" i="9"/>
  <c r="Q784" i="9" s="1"/>
  <c r="P1088" i="9"/>
  <c r="Q1088" i="9" s="1"/>
  <c r="P663" i="9"/>
  <c r="Q663" i="9" s="1"/>
  <c r="P181" i="9"/>
  <c r="Q181" i="9" s="1"/>
  <c r="P768" i="9"/>
  <c r="Q768" i="9" s="1"/>
  <c r="P1362" i="9"/>
  <c r="Q1362" i="9" s="1"/>
  <c r="P325" i="9"/>
  <c r="Q325" i="9" s="1"/>
  <c r="P1213" i="9"/>
  <c r="Q1213" i="9" s="1"/>
  <c r="P917" i="9"/>
  <c r="Q917" i="9" s="1"/>
  <c r="P944" i="9"/>
  <c r="Q944" i="9" s="1"/>
  <c r="P1256" i="9"/>
  <c r="Q1256" i="9" s="1"/>
  <c r="P1095" i="9"/>
  <c r="Q1095" i="9" s="1"/>
  <c r="P972" i="9"/>
  <c r="Q972" i="9" s="1"/>
  <c r="P339" i="9"/>
  <c r="Q339" i="9" s="1"/>
  <c r="P1782" i="9"/>
  <c r="Q1782" i="9" s="1"/>
  <c r="P662" i="9"/>
  <c r="Q662" i="9" s="1"/>
  <c r="P83" i="9"/>
  <c r="Q83" i="9" s="1"/>
  <c r="P1415" i="9"/>
  <c r="Q1415" i="9" s="1"/>
  <c r="P310" i="9"/>
  <c r="Q310" i="9" s="1"/>
  <c r="P879" i="9"/>
  <c r="Q879" i="9" s="1"/>
  <c r="P61" i="9"/>
  <c r="Q61" i="9" s="1"/>
  <c r="P1366" i="9"/>
  <c r="Q1366" i="9" s="1"/>
  <c r="P284" i="9"/>
  <c r="Q284" i="9" s="1"/>
  <c r="P507" i="9"/>
  <c r="Q507" i="9" s="1"/>
  <c r="P1059" i="9"/>
  <c r="Q1059" i="9" s="1"/>
  <c r="P572" i="9"/>
  <c r="Q572" i="9" s="1"/>
  <c r="P1174" i="9"/>
  <c r="Q1174" i="9" s="1"/>
  <c r="P1653" i="9"/>
  <c r="Q1653" i="9" s="1"/>
  <c r="P1003" i="9"/>
  <c r="Q1003" i="9" s="1"/>
  <c r="P1039" i="9"/>
  <c r="Q1039" i="9" s="1"/>
  <c r="P1601" i="9"/>
  <c r="Q1601" i="9" s="1"/>
  <c r="P180" i="9"/>
  <c r="Q180" i="9" s="1"/>
  <c r="P1010" i="9"/>
  <c r="Q1010" i="9" s="1"/>
  <c r="P537" i="9"/>
  <c r="Q537" i="9" s="1"/>
  <c r="P229" i="9"/>
  <c r="Q229" i="9" s="1"/>
  <c r="P1612" i="9"/>
  <c r="Q1612" i="9" s="1"/>
  <c r="P1012" i="9"/>
  <c r="Q1012" i="9" s="1"/>
  <c r="P657" i="9"/>
  <c r="Q657" i="9" s="1"/>
  <c r="P1202" i="9"/>
  <c r="Q1202" i="9" s="1"/>
  <c r="P271" i="9"/>
  <c r="Q271" i="9" s="1"/>
  <c r="P1349" i="9"/>
  <c r="Q1349" i="9" s="1"/>
  <c r="P1819" i="9"/>
  <c r="Q1819" i="9" s="1"/>
  <c r="P1371" i="9"/>
  <c r="Q1371" i="9" s="1"/>
  <c r="P368" i="9"/>
  <c r="Q368" i="9" s="1"/>
  <c r="P224" i="9"/>
  <c r="Q224" i="9" s="1"/>
  <c r="P1783" i="9"/>
  <c r="Q1783" i="9" s="1"/>
  <c r="P250" i="9"/>
  <c r="Q250" i="9" s="1"/>
  <c r="P1770" i="9"/>
  <c r="Q1770" i="9" s="1"/>
  <c r="P1621" i="9"/>
  <c r="Q1621" i="9" s="1"/>
  <c r="P406" i="9"/>
  <c r="Q406" i="9" s="1"/>
  <c r="P1392" i="9"/>
  <c r="Q1392" i="9" s="1"/>
  <c r="P912" i="9"/>
  <c r="Q912" i="9" s="1"/>
  <c r="P1076" i="9"/>
  <c r="Q1076" i="9" s="1"/>
  <c r="P1170" i="9"/>
  <c r="Q1170" i="9" s="1"/>
  <c r="P1580" i="9"/>
  <c r="Q1580" i="9" s="1"/>
  <c r="P234" i="9"/>
  <c r="Q234" i="9" s="1"/>
  <c r="P1376" i="9"/>
  <c r="Q1376" i="9" s="1"/>
  <c r="P1121" i="9"/>
  <c r="Q1121" i="9" s="1"/>
  <c r="P1167" i="9"/>
  <c r="Q1167" i="9" s="1"/>
  <c r="P795" i="9"/>
  <c r="Q795" i="9" s="1"/>
  <c r="P1414" i="9"/>
  <c r="Q1414" i="9" s="1"/>
  <c r="P1668" i="9"/>
  <c r="Q1668" i="9" s="1"/>
  <c r="P156" i="9"/>
  <c r="Q156" i="9" s="1"/>
  <c r="P123" i="9"/>
  <c r="Q123" i="9" s="1"/>
  <c r="P1772" i="9"/>
  <c r="Q1772" i="9" s="1"/>
  <c r="P473" i="9"/>
  <c r="Q473" i="9" s="1"/>
  <c r="P503" i="9"/>
  <c r="Q503" i="9" s="1"/>
  <c r="P755" i="9"/>
  <c r="Q755" i="9" s="1"/>
  <c r="P773" i="9"/>
  <c r="Q773" i="9" s="1"/>
  <c r="P938" i="9"/>
  <c r="Q938" i="9" s="1"/>
  <c r="P573" i="9"/>
  <c r="Q573" i="9" s="1"/>
  <c r="P1816" i="9"/>
  <c r="Q1816" i="9" s="1"/>
  <c r="P566" i="9"/>
  <c r="Q566" i="9" s="1"/>
  <c r="P389" i="9"/>
  <c r="Q389" i="9" s="1"/>
  <c r="P862" i="9"/>
  <c r="Q862" i="9" s="1"/>
  <c r="P955" i="9"/>
  <c r="Q955" i="9" s="1"/>
  <c r="P1732" i="9"/>
  <c r="Q1732" i="9" s="1"/>
  <c r="P1263" i="9"/>
  <c r="Q1263" i="9" s="1"/>
  <c r="P478" i="9"/>
  <c r="Q478" i="9" s="1"/>
  <c r="P1467" i="9"/>
  <c r="Q1467" i="9" s="1"/>
  <c r="P386" i="9"/>
  <c r="Q386" i="9" s="1"/>
  <c r="P649" i="9"/>
  <c r="Q649" i="9" s="1"/>
  <c r="P428" i="9"/>
  <c r="Q428" i="9" s="1"/>
  <c r="P268" i="9"/>
  <c r="Q268" i="9" s="1"/>
  <c r="P1614" i="9"/>
  <c r="Q1614" i="9" s="1"/>
  <c r="P74" i="9"/>
  <c r="Q74" i="9" s="1"/>
  <c r="P1620" i="9"/>
  <c r="Q1620" i="9" s="1"/>
  <c r="P1071" i="9"/>
  <c r="Q1071" i="9" s="1"/>
  <c r="P1212" i="9"/>
  <c r="Q1212" i="9" s="1"/>
  <c r="P438" i="9"/>
  <c r="Q438" i="9" s="1"/>
  <c r="P158" i="9"/>
  <c r="Q158" i="9" s="1"/>
  <c r="P203" i="9"/>
  <c r="Q203" i="9" s="1"/>
  <c r="P357" i="9"/>
  <c r="Q357" i="9" s="1"/>
  <c r="P496" i="9"/>
  <c r="Q496" i="9" s="1"/>
  <c r="P400" i="9"/>
  <c r="Q400" i="9" s="1"/>
  <c r="P1379" i="9"/>
  <c r="Q1379" i="9" s="1"/>
  <c r="P483" i="9"/>
  <c r="Q483" i="9" s="1"/>
  <c r="P1335" i="9"/>
  <c r="Q1335" i="9" s="1"/>
  <c r="P1057" i="9"/>
  <c r="Q1057" i="9" s="1"/>
  <c r="P416" i="9"/>
  <c r="Q416" i="9" s="1"/>
  <c r="P579" i="9"/>
  <c r="Q579" i="9" s="1"/>
  <c r="P1386" i="9"/>
  <c r="Q1386" i="9" s="1"/>
  <c r="P188" i="9"/>
  <c r="Q188" i="9" s="1"/>
  <c r="P1119" i="9"/>
  <c r="Q1119" i="9" s="1"/>
  <c r="P1806" i="9"/>
  <c r="Q1806" i="9" s="1"/>
  <c r="P1310" i="9"/>
  <c r="Q1310" i="9" s="1"/>
  <c r="P958" i="9"/>
  <c r="Q958" i="9" s="1"/>
  <c r="P1294" i="9"/>
  <c r="Q1294" i="9" s="1"/>
  <c r="P1181" i="9"/>
  <c r="Q1181" i="9" s="1"/>
  <c r="P1190" i="9"/>
  <c r="Q1190" i="9" s="1"/>
  <c r="P953" i="9"/>
  <c r="Q953" i="9" s="1"/>
  <c r="P1160" i="9"/>
  <c r="Q1160" i="9" s="1"/>
  <c r="P1767" i="9"/>
  <c r="Q1767" i="9" s="1"/>
  <c r="P786" i="9"/>
  <c r="Q786" i="9" s="1"/>
  <c r="P385" i="9"/>
  <c r="Q385" i="9" s="1"/>
  <c r="P863" i="9"/>
  <c r="Q863" i="9" s="1"/>
  <c r="P1671" i="9"/>
  <c r="Q1671" i="9" s="1"/>
  <c r="P1185" i="9"/>
  <c r="Q1185" i="9" s="1"/>
  <c r="P1525" i="9"/>
  <c r="Q1525" i="9" s="1"/>
  <c r="P926" i="9"/>
  <c r="Q926" i="9" s="1"/>
  <c r="P867" i="9"/>
  <c r="Q867" i="9" s="1"/>
  <c r="P1836" i="9"/>
  <c r="Q1836" i="9" s="1"/>
  <c r="P233" i="9"/>
  <c r="Q233" i="9" s="1"/>
  <c r="P1844" i="9"/>
  <c r="Q1844" i="9" s="1"/>
  <c r="P1585" i="9"/>
  <c r="Q1585" i="9" s="1"/>
  <c r="P1539" i="9"/>
  <c r="Q1539" i="9" s="1"/>
  <c r="P382" i="9"/>
  <c r="Q382" i="9" s="1"/>
  <c r="P1745" i="9"/>
  <c r="Q1745" i="9" s="1"/>
  <c r="P1347" i="9"/>
  <c r="Q1347" i="9" s="1"/>
  <c r="P732" i="9"/>
  <c r="Q732" i="9" s="1"/>
  <c r="P1551" i="9"/>
  <c r="Q1551" i="9" s="1"/>
  <c r="P1092" i="9"/>
  <c r="Q1092" i="9" s="1"/>
  <c r="P388" i="9"/>
  <c r="Q388" i="9" s="1"/>
  <c r="P1495" i="9"/>
  <c r="Q1495" i="9" s="1"/>
  <c r="P1052" i="9"/>
  <c r="Q1052" i="9" s="1"/>
  <c r="P777" i="9"/>
  <c r="Q777" i="9" s="1"/>
  <c r="P259" i="9"/>
  <c r="Q259" i="9" s="1"/>
  <c r="P1257" i="9"/>
  <c r="Q1257" i="9" s="1"/>
  <c r="P626" i="9"/>
  <c r="Q626" i="9" s="1"/>
  <c r="P719" i="9"/>
  <c r="Q719" i="9" s="1"/>
  <c r="P443" i="9"/>
  <c r="Q443" i="9" s="1"/>
  <c r="P1592" i="9"/>
  <c r="Q1592" i="9" s="1"/>
  <c r="P105" i="9"/>
  <c r="Q105" i="9" s="1"/>
  <c r="P475" i="9"/>
  <c r="Q475" i="9" s="1"/>
  <c r="P604" i="9"/>
  <c r="Q604" i="9" s="1"/>
  <c r="P418" i="9"/>
  <c r="Q418" i="9" s="1"/>
  <c r="P62" i="9"/>
  <c r="Q62" i="9" s="1"/>
  <c r="P882" i="9"/>
  <c r="Q882" i="9" s="1"/>
  <c r="P122" i="9"/>
  <c r="Q122" i="9" s="1"/>
  <c r="P691" i="9"/>
  <c r="Q691" i="9" s="1"/>
  <c r="P1444" i="9"/>
  <c r="Q1444" i="9" s="1"/>
  <c r="P38" i="9"/>
  <c r="Q38" i="9" s="1"/>
  <c r="P762" i="9"/>
  <c r="Q762" i="9" s="1"/>
  <c r="P72" i="9"/>
  <c r="Q72" i="9" s="1"/>
  <c r="P728" i="9"/>
  <c r="Q728" i="9" s="1"/>
  <c r="P1567" i="9"/>
  <c r="Q1567" i="9" s="1"/>
  <c r="P1811" i="9"/>
  <c r="Q1811" i="9" s="1"/>
  <c r="P729" i="9"/>
  <c r="Q729" i="9" s="1"/>
  <c r="P933" i="9"/>
  <c r="Q933" i="9" s="1"/>
  <c r="P1812" i="9"/>
  <c r="Q1812" i="9" s="1"/>
  <c r="P1053" i="9"/>
  <c r="Q1053" i="9" s="1"/>
  <c r="P1768" i="9"/>
  <c r="Q1768" i="9" s="1"/>
  <c r="P954" i="9"/>
  <c r="Q954" i="9" s="1"/>
  <c r="P471" i="9"/>
  <c r="Q471" i="9" s="1"/>
  <c r="P763" i="9"/>
  <c r="Q763" i="9" s="1"/>
  <c r="P643" i="9"/>
  <c r="Q643" i="9" s="1"/>
  <c r="P301" i="9"/>
  <c r="Q301" i="9" s="1"/>
  <c r="Q1711" i="9"/>
  <c r="P809" i="9"/>
  <c r="Q809" i="9" s="1"/>
  <c r="P283" i="9"/>
  <c r="Q283" i="9" s="1"/>
  <c r="P1618" i="9"/>
  <c r="Q1618" i="9" s="1"/>
  <c r="P1893" i="9"/>
  <c r="Q1893" i="9" s="1"/>
  <c r="P1627" i="9"/>
  <c r="Q1627" i="9" s="1"/>
  <c r="P1820" i="9"/>
  <c r="Q1820" i="9" s="1"/>
  <c r="P1295" i="9"/>
  <c r="Q1295" i="9" s="1"/>
  <c r="P60" i="9"/>
  <c r="Q60" i="9" s="1"/>
  <c r="P166" i="9"/>
  <c r="Q166" i="9" s="1"/>
  <c r="P1504" i="9"/>
  <c r="Q1504" i="9" s="1"/>
  <c r="P499" i="9"/>
  <c r="Q499" i="9" s="1"/>
  <c r="P635" i="9"/>
  <c r="Q635" i="9" s="1"/>
  <c r="P1293" i="9"/>
  <c r="Q1293" i="9" s="1"/>
  <c r="P913" i="9"/>
  <c r="Q913" i="9" s="1"/>
  <c r="P1020" i="9"/>
  <c r="Q1020" i="9" s="1"/>
  <c r="P1161" i="9"/>
  <c r="Q1161" i="9" s="1"/>
  <c r="P430" i="9"/>
  <c r="Q430" i="9" s="1"/>
  <c r="P695" i="9"/>
  <c r="Q695" i="9" s="1"/>
  <c r="P1548" i="9"/>
  <c r="Q1548" i="9" s="1"/>
  <c r="P1426" i="9"/>
  <c r="Q1426" i="9" s="1"/>
  <c r="P961" i="9"/>
  <c r="Q961" i="9" s="1"/>
  <c r="P693" i="9"/>
  <c r="Q693" i="9" s="1"/>
  <c r="P1776" i="9"/>
  <c r="Q1776" i="9" s="1"/>
  <c r="P775" i="9"/>
  <c r="Q775" i="9" s="1"/>
  <c r="P908" i="9"/>
  <c r="Q908" i="9" s="1"/>
  <c r="P892" i="9"/>
  <c r="Q892" i="9" s="1"/>
  <c r="P713" i="9"/>
  <c r="Q713" i="9" s="1"/>
  <c r="P648" i="9"/>
  <c r="Q648" i="9" s="1"/>
  <c r="P517" i="9"/>
  <c r="Q517" i="9" s="1"/>
  <c r="P811" i="9"/>
  <c r="Q811" i="9" s="1"/>
  <c r="P548" i="9"/>
  <c r="Q548" i="9" s="1"/>
  <c r="P1449" i="9"/>
  <c r="Q1449" i="9" s="1"/>
  <c r="P1469" i="9"/>
  <c r="Q1469" i="9" s="1"/>
  <c r="P615" i="9"/>
  <c r="Q615" i="9" s="1"/>
  <c r="P218" i="9"/>
  <c r="Q218" i="9" s="1"/>
  <c r="P1231" i="9"/>
  <c r="Q1231" i="9" s="1"/>
  <c r="P405" i="9"/>
  <c r="Q405" i="9" s="1"/>
  <c r="P1218" i="9"/>
  <c r="Q1218" i="9" s="1"/>
  <c r="P252" i="9"/>
  <c r="Q252" i="9" s="1"/>
  <c r="P547" i="9"/>
  <c r="Q547" i="9" s="1"/>
  <c r="P387" i="9"/>
  <c r="Q387" i="9" s="1"/>
  <c r="P422" i="9"/>
  <c r="Q422" i="9" s="1"/>
  <c r="P1786" i="9"/>
  <c r="Q1786" i="9" s="1"/>
  <c r="P949" i="9"/>
  <c r="Q949" i="9" s="1"/>
  <c r="P480" i="9"/>
  <c r="Q480" i="9" s="1"/>
  <c r="P1769" i="9"/>
  <c r="Q1769" i="9" s="1"/>
  <c r="P1356" i="9"/>
  <c r="Q1356" i="9" s="1"/>
  <c r="P1134" i="9"/>
  <c r="Q1134" i="9" s="1"/>
  <c r="P302" i="9"/>
  <c r="Q302" i="9" s="1"/>
  <c r="P1209" i="9"/>
  <c r="Q1209" i="9" s="1"/>
  <c r="P1587" i="9"/>
  <c r="Q1587" i="9" s="1"/>
  <c r="P195" i="9"/>
  <c r="Q195" i="9" s="1"/>
  <c r="P210" i="9"/>
  <c r="Q210" i="9" s="1"/>
  <c r="P798" i="9"/>
  <c r="Q798" i="9" s="1"/>
  <c r="P941" i="9"/>
  <c r="Q941" i="9" s="1"/>
  <c r="P204" i="9"/>
  <c r="Q204" i="9" s="1"/>
  <c r="P1661" i="9"/>
  <c r="Q1661" i="9" s="1"/>
  <c r="P716" i="9"/>
  <c r="Q716" i="9" s="1"/>
  <c r="P1004" i="9"/>
  <c r="Q1004" i="9" s="1"/>
  <c r="P237" i="9"/>
  <c r="Q237" i="9" s="1"/>
  <c r="P232" i="9"/>
  <c r="Q232" i="9" s="1"/>
  <c r="P294" i="9"/>
  <c r="Q294" i="9" s="1"/>
  <c r="P802" i="9"/>
  <c r="Q802" i="9" s="1"/>
  <c r="P379" i="9"/>
  <c r="Q379" i="9" s="1"/>
  <c r="P1666" i="9"/>
  <c r="Q1666" i="9" s="1"/>
  <c r="P623" i="9"/>
  <c r="Q623" i="9" s="1"/>
  <c r="P823" i="9"/>
  <c r="Q823" i="9" s="1"/>
  <c r="P1721" i="9"/>
  <c r="Q1721" i="9" s="1"/>
  <c r="P208" i="9"/>
  <c r="Q208" i="9" s="1"/>
  <c r="P1839" i="9"/>
  <c r="Q1839" i="9" s="1"/>
  <c r="P1487" i="9"/>
  <c r="Q1487" i="9" s="1"/>
  <c r="P1840" i="9"/>
  <c r="Q1840" i="9" s="1"/>
  <c r="P1779" i="9"/>
  <c r="Q1779" i="9" s="1"/>
  <c r="P1616" i="9"/>
  <c r="Q1616" i="9" s="1"/>
  <c r="P1436" i="9"/>
  <c r="Q1436" i="9" s="1"/>
  <c r="P157" i="9"/>
  <c r="Q157" i="9" s="1"/>
  <c r="P1499" i="9"/>
  <c r="Q1499" i="9" s="1"/>
  <c r="P1777" i="9"/>
  <c r="Q1777" i="9" s="1"/>
  <c r="P1269" i="9"/>
  <c r="Q1269" i="9" s="1"/>
  <c r="P595" i="9"/>
  <c r="Q595" i="9" s="1"/>
  <c r="P1351" i="9"/>
  <c r="Q1351" i="9" s="1"/>
  <c r="P833" i="9"/>
  <c r="Q833" i="9" s="1"/>
  <c r="P1302" i="9"/>
  <c r="Q1302" i="9" s="1"/>
  <c r="P1251" i="9"/>
  <c r="Q1251" i="9" s="1"/>
  <c r="P902" i="9"/>
  <c r="Q902" i="9" s="1"/>
  <c r="P1619" i="9"/>
  <c r="Q1619" i="9" s="1"/>
  <c r="P1557" i="9"/>
  <c r="Q1557" i="9" s="1"/>
  <c r="P1268" i="9"/>
  <c r="Q1268" i="9" s="1"/>
  <c r="P799" i="9"/>
  <c r="Q799" i="9" s="1"/>
  <c r="P1255" i="9"/>
  <c r="Q1255" i="9" s="1"/>
  <c r="P1635" i="9"/>
  <c r="Q1635" i="9" s="1"/>
  <c r="P1245" i="9"/>
  <c r="Q1245" i="9" s="1"/>
  <c r="P601" i="9"/>
  <c r="Q601" i="9" s="1"/>
  <c r="P582" i="9"/>
  <c r="Q582" i="9" s="1"/>
  <c r="P1195" i="9"/>
  <c r="Q1195" i="9" s="1"/>
  <c r="P432" i="9"/>
  <c r="Q432" i="9" s="1"/>
  <c r="P571" i="9"/>
  <c r="Q571" i="9" s="1"/>
  <c r="P380" i="9"/>
  <c r="Q380" i="9" s="1"/>
  <c r="P124" i="9"/>
  <c r="Q124" i="9" s="1"/>
  <c r="P371" i="9"/>
  <c r="Q371" i="9" s="1"/>
  <c r="P778" i="9"/>
  <c r="Q778" i="9" s="1"/>
  <c r="P1672" i="9"/>
  <c r="Q1672" i="9" s="1"/>
  <c r="P440" i="9"/>
  <c r="Q440" i="9" s="1"/>
  <c r="P1781" i="9"/>
  <c r="Q1781" i="9" s="1"/>
  <c r="P1227" i="9"/>
  <c r="Q1227" i="9" s="1"/>
  <c r="P261" i="9"/>
  <c r="Q261" i="9" s="1"/>
  <c r="P460" i="9"/>
  <c r="Q460" i="9" s="1"/>
  <c r="P963" i="9"/>
  <c r="Q963" i="9" s="1"/>
  <c r="P279" i="9"/>
  <c r="Q279" i="9" s="1"/>
  <c r="P169" i="9"/>
  <c r="Q169" i="9" s="1"/>
  <c r="P1610" i="9"/>
  <c r="Q1610" i="9" s="1"/>
  <c r="P704" i="9"/>
  <c r="Q704" i="9" s="1"/>
  <c r="P152" i="9"/>
  <c r="Q152" i="9" s="1"/>
  <c r="P492" i="9"/>
  <c r="Q492" i="9" s="1"/>
  <c r="P54" i="9"/>
  <c r="Q54" i="9" s="1"/>
  <c r="P151" i="9"/>
  <c r="Q151" i="9" s="1"/>
  <c r="P1342" i="9"/>
  <c r="Q1342" i="9" s="1"/>
  <c r="P138" i="9"/>
  <c r="Q138" i="9" s="1"/>
  <c r="P624" i="9"/>
  <c r="Q624" i="9" s="1"/>
  <c r="P1184" i="9"/>
  <c r="Q1184" i="9" s="1"/>
  <c r="P770" i="9"/>
  <c r="Q770" i="9" s="1"/>
  <c r="P1364" i="9"/>
  <c r="Q1364" i="9" s="1"/>
  <c r="P115" i="9"/>
  <c r="Q115" i="9" s="1"/>
  <c r="P1899" i="9"/>
  <c r="Q1899" i="9" s="1"/>
  <c r="P344" i="9"/>
  <c r="Q344" i="9" s="1"/>
  <c r="P1080" i="9"/>
  <c r="Q1080" i="9" s="1"/>
  <c r="P814" i="9"/>
  <c r="Q814" i="9" s="1"/>
  <c r="P312" i="9"/>
  <c r="Q312" i="9" s="1"/>
  <c r="P196" i="9"/>
  <c r="Q196" i="9" s="1"/>
  <c r="P1595" i="9"/>
  <c r="Q1595" i="9" s="1"/>
  <c r="P1780" i="9"/>
  <c r="Q1780" i="9" s="1"/>
  <c r="P421" i="9"/>
  <c r="Q421" i="9" s="1"/>
  <c r="Q1230" i="9"/>
  <c r="P1375" i="9"/>
  <c r="Q1375" i="9" s="1"/>
  <c r="P221" i="9"/>
  <c r="Q221" i="9" s="1"/>
  <c r="P1094" i="9"/>
  <c r="Q1094" i="9" s="1"/>
  <c r="P896" i="9"/>
  <c r="Q896" i="9" s="1"/>
  <c r="P1523" i="9"/>
  <c r="Q1523" i="9" s="1"/>
  <c r="P1424" i="9"/>
  <c r="Q1424" i="9" s="1"/>
  <c r="P111" i="9"/>
  <c r="Q111" i="9" s="1"/>
  <c r="P311" i="9"/>
  <c r="Q311" i="9" s="1"/>
  <c r="P129" i="9"/>
  <c r="Q129" i="9" s="1"/>
  <c r="P845" i="9"/>
  <c r="Q845" i="9" s="1"/>
  <c r="P1512" i="9"/>
  <c r="Q1512" i="9" s="1"/>
  <c r="P276" i="9"/>
  <c r="Q276" i="9" s="1"/>
  <c r="P759" i="9"/>
  <c r="Q759" i="9" s="1"/>
  <c r="P964" i="9"/>
  <c r="Q964" i="9" s="1"/>
  <c r="P375" i="9"/>
  <c r="Q375" i="9" s="1"/>
  <c r="P266" i="9"/>
  <c r="Q266" i="9" s="1"/>
  <c r="P1144" i="9"/>
  <c r="Q1144" i="9" s="1"/>
  <c r="P328" i="9"/>
  <c r="Q328" i="9" s="1"/>
  <c r="P555" i="9"/>
  <c r="Q555" i="9" s="1"/>
  <c r="P628" i="9"/>
  <c r="Q628" i="9" s="1"/>
  <c r="P1150" i="9"/>
  <c r="Q1150" i="9" s="1"/>
  <c r="P1158" i="9"/>
  <c r="Q1158" i="9" s="1"/>
  <c r="P1678" i="9"/>
  <c r="Q1678" i="9" s="1"/>
  <c r="P805" i="9"/>
  <c r="Q805" i="9" s="1"/>
  <c r="P51" i="9"/>
  <c r="Q51" i="9" s="1"/>
  <c r="P1559" i="9"/>
  <c r="Q1559" i="9" s="1"/>
  <c r="P1333" i="9"/>
  <c r="Q1333" i="9" s="1"/>
  <c r="P599" i="9"/>
  <c r="Q599" i="9" s="1"/>
  <c r="P518" i="9"/>
  <c r="Q518" i="9" s="1"/>
  <c r="P429" i="9"/>
  <c r="Q429" i="9" s="1"/>
  <c r="P997" i="9"/>
  <c r="Q997" i="9" s="1"/>
  <c r="P1299" i="9"/>
  <c r="Q1299" i="9" s="1"/>
  <c r="P280" i="9"/>
  <c r="Q280" i="9" s="1"/>
  <c r="P1649" i="9"/>
  <c r="Q1649" i="9" s="1"/>
  <c r="P1055" i="9"/>
  <c r="Q1055" i="9" s="1"/>
  <c r="P1465" i="9"/>
  <c r="Q1465" i="9" s="1"/>
  <c r="P1501" i="9"/>
  <c r="Q1501" i="9" s="1"/>
  <c r="P1225" i="9"/>
  <c r="Q1225" i="9" s="1"/>
  <c r="P1306" i="9"/>
  <c r="Q1306" i="9" s="1"/>
  <c r="P446" i="9"/>
  <c r="Q446" i="9" s="1"/>
  <c r="P1223" i="9"/>
  <c r="Q1223" i="9" s="1"/>
  <c r="P317" i="9"/>
  <c r="Q317" i="9" s="1"/>
  <c r="P966" i="9"/>
  <c r="Q966" i="9" s="1"/>
  <c r="P665" i="9"/>
  <c r="Q665" i="9" s="1"/>
  <c r="P810" i="9"/>
  <c r="Q810" i="9" s="1"/>
  <c r="P504" i="9"/>
  <c r="Q504" i="9" s="1"/>
  <c r="P313" i="9"/>
  <c r="Q313" i="9" s="1"/>
  <c r="P113" i="9"/>
  <c r="Q113" i="9" s="1"/>
  <c r="Q1203" i="9"/>
  <c r="Q1323" i="9"/>
  <c r="Q212" i="9" l="1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" i="10"/>
  <c r="AI588" i="9"/>
  <c r="AD588" i="9"/>
  <c r="AI587" i="9"/>
  <c r="AD587" i="9"/>
  <c r="AI586" i="9"/>
  <c r="AD586" i="9"/>
  <c r="AI585" i="9"/>
  <c r="AD585" i="9"/>
  <c r="AI584" i="9"/>
  <c r="AD584" i="9"/>
  <c r="AI994" i="9"/>
  <c r="AD994" i="9"/>
  <c r="AI993" i="9"/>
  <c r="AD993" i="9"/>
  <c r="AI992" i="9"/>
  <c r="AD992" i="9"/>
  <c r="AI991" i="9"/>
  <c r="AD991" i="9"/>
  <c r="AI1065" i="9"/>
  <c r="AD1065" i="9"/>
  <c r="AI1064" i="9"/>
  <c r="AD1064" i="9"/>
  <c r="AI1600" i="9"/>
  <c r="AD1600" i="9"/>
  <c r="AI1599" i="9"/>
  <c r="AD1599" i="9"/>
  <c r="AI990" i="9"/>
  <c r="AD990" i="9"/>
  <c r="AI989" i="9"/>
  <c r="AD989" i="9"/>
  <c r="AI988" i="9"/>
  <c r="AD988" i="9"/>
  <c r="AI987" i="9"/>
  <c r="AD987" i="9"/>
  <c r="AI986" i="9"/>
  <c r="AD986" i="9"/>
  <c r="AI985" i="9"/>
  <c r="AD985" i="9"/>
  <c r="AI984" i="9"/>
  <c r="AD984" i="9"/>
  <c r="AI983" i="9"/>
  <c r="AD983" i="9"/>
  <c r="AI982" i="9"/>
  <c r="AD982" i="9"/>
  <c r="AI1643" i="9"/>
  <c r="AD1643" i="9"/>
  <c r="AI1642" i="9"/>
  <c r="AD1642" i="9"/>
  <c r="AI404" i="9"/>
  <c r="AD404" i="9"/>
  <c r="AI1641" i="9"/>
  <c r="AD1641" i="9"/>
  <c r="AI47" i="9"/>
  <c r="AD47" i="9"/>
  <c r="AI46" i="9"/>
  <c r="AD46" i="9"/>
  <c r="AI45" i="9"/>
  <c r="AD45" i="9"/>
  <c r="AI44" i="9"/>
  <c r="AD44" i="9"/>
  <c r="AI1898" i="9"/>
  <c r="AI1897" i="9"/>
  <c r="AI1896" i="9"/>
  <c r="AI1895" i="9"/>
  <c r="AI1894" i="9"/>
  <c r="AI1891" i="9"/>
  <c r="AI1890" i="9"/>
  <c r="AI1889" i="9"/>
  <c r="AI1888" i="9"/>
  <c r="AI1887" i="9"/>
  <c r="AI1886" i="9"/>
  <c r="AI1885" i="9"/>
  <c r="AI1884" i="9"/>
  <c r="AI1883" i="9"/>
  <c r="AI1882" i="9"/>
  <c r="AI1881" i="9"/>
  <c r="AI1880" i="9"/>
  <c r="AI1879" i="9"/>
  <c r="AI1878" i="9"/>
  <c r="AI1877" i="9"/>
  <c r="AI1876" i="9"/>
  <c r="AI1875" i="9"/>
  <c r="AI1874" i="9"/>
  <c r="AI1873" i="9"/>
  <c r="AI1872" i="9"/>
  <c r="AI1871" i="9"/>
  <c r="AI1870" i="9"/>
  <c r="AI1869" i="9"/>
  <c r="AI1868" i="9"/>
  <c r="AI1867" i="9"/>
  <c r="AI1866" i="9"/>
  <c r="AI1865" i="9"/>
  <c r="AI1864" i="9"/>
  <c r="AI1863" i="9"/>
  <c r="AI1862" i="9"/>
  <c r="AI1861" i="9"/>
  <c r="AI1860" i="9"/>
  <c r="AI1859" i="9"/>
  <c r="AI1858" i="9"/>
  <c r="AI1857" i="9"/>
  <c r="AI1856" i="9"/>
  <c r="AI1855" i="9"/>
  <c r="AI1854" i="9"/>
  <c r="AI1834" i="9"/>
  <c r="AI1833" i="9"/>
  <c r="AI1832" i="9"/>
  <c r="AI1831" i="9"/>
  <c r="AI1830" i="9"/>
  <c r="AI1829" i="9"/>
  <c r="AI1828" i="9"/>
  <c r="AI1827" i="9"/>
  <c r="AI1826" i="9"/>
  <c r="AI1825" i="9"/>
  <c r="AI1824" i="9"/>
  <c r="AI1823" i="9"/>
  <c r="AI1822" i="9"/>
  <c r="AI1821" i="9"/>
  <c r="AI1804" i="9"/>
  <c r="AI1803" i="9"/>
  <c r="AI1802" i="9"/>
  <c r="AI1801" i="9"/>
  <c r="AI1800" i="9"/>
  <c r="AI1799" i="9"/>
  <c r="AI1798" i="9"/>
  <c r="AI1797" i="9"/>
  <c r="AI1796" i="9"/>
  <c r="AI1795" i="9"/>
  <c r="AI1794" i="9"/>
  <c r="AI1793" i="9"/>
  <c r="AI1792" i="9"/>
  <c r="AI1950" i="9"/>
  <c r="AI1949" i="9"/>
  <c r="AI1948" i="9"/>
  <c r="AI1947" i="9"/>
  <c r="AI1946" i="9"/>
  <c r="AI1945" i="9"/>
  <c r="AI1944" i="9"/>
  <c r="AI1943" i="9"/>
  <c r="AI1942" i="9"/>
  <c r="AI1941" i="9"/>
  <c r="AI1940" i="9"/>
  <c r="AI1939" i="9"/>
  <c r="AI1938" i="9"/>
  <c r="AI1937" i="9"/>
  <c r="AI1936" i="9"/>
  <c r="AI1935" i="9"/>
  <c r="AI1934" i="9"/>
  <c r="AI1933" i="9"/>
  <c r="AI1932" i="9"/>
  <c r="AI1931" i="9"/>
  <c r="AI1930" i="9"/>
  <c r="AI1929" i="9"/>
  <c r="AI1928" i="9"/>
  <c r="AI1927" i="9"/>
  <c r="AI1926" i="9"/>
  <c r="AI1925" i="9"/>
  <c r="AI1924" i="9"/>
  <c r="AI1923" i="9"/>
  <c r="AI1922" i="9"/>
  <c r="AI1921" i="9"/>
  <c r="AI1920" i="9"/>
  <c r="AI1919" i="9"/>
  <c r="AI1918" i="9"/>
  <c r="AI1917" i="9"/>
  <c r="AI1916" i="9"/>
  <c r="AI1915" i="9"/>
  <c r="AI1914" i="9"/>
  <c r="AI1913" i="9"/>
  <c r="AI1912" i="9"/>
  <c r="AI1911" i="9"/>
  <c r="AI1910" i="9"/>
  <c r="AI1909" i="9"/>
  <c r="AI1908" i="9"/>
  <c r="AI1907" i="9"/>
  <c r="AI1906" i="9"/>
  <c r="AI1905" i="9"/>
  <c r="AI1904" i="9"/>
  <c r="AI1903" i="9"/>
  <c r="AI1902" i="9"/>
  <c r="AI1901" i="9"/>
  <c r="AI1769" i="9"/>
  <c r="AI1768" i="9"/>
  <c r="AI1767" i="9"/>
  <c r="AI1766" i="9"/>
  <c r="AI1765" i="9"/>
  <c r="AI1764" i="9"/>
  <c r="AI1763" i="9"/>
  <c r="AI1762" i="9"/>
  <c r="AI1761" i="9"/>
  <c r="AI1760" i="9"/>
  <c r="AI1759" i="9"/>
  <c r="AI1758" i="9"/>
  <c r="AI1757" i="9"/>
  <c r="AI1756" i="9"/>
  <c r="AI1755" i="9"/>
  <c r="AI1754" i="9"/>
  <c r="AI1753" i="9"/>
  <c r="AI1752" i="9"/>
  <c r="AI1791" i="9"/>
  <c r="AI1787" i="9"/>
  <c r="AI290" i="9"/>
  <c r="AI289" i="9"/>
  <c r="AI288" i="9"/>
  <c r="AI43" i="9"/>
  <c r="AI287" i="9"/>
  <c r="AI275" i="9"/>
  <c r="AI42" i="9"/>
  <c r="AI1640" i="9"/>
  <c r="AI273" i="9"/>
  <c r="AI41" i="9"/>
  <c r="AI70" i="9"/>
  <c r="AI306" i="9"/>
  <c r="AI40" i="9"/>
  <c r="AI562" i="9"/>
  <c r="AI39" i="9"/>
  <c r="AI69" i="9"/>
  <c r="AD69" i="9"/>
  <c r="AI1952" i="9"/>
  <c r="AD1952" i="9"/>
  <c r="AI1900" i="9"/>
  <c r="AD1900" i="9"/>
  <c r="AI1899" i="9"/>
  <c r="AI1893" i="9"/>
  <c r="AD1893" i="9"/>
  <c r="AI1892" i="9"/>
  <c r="AD1892" i="9"/>
  <c r="AI1853" i="9"/>
  <c r="AD1853" i="9"/>
  <c r="AI1751" i="9"/>
  <c r="AD1751" i="9"/>
  <c r="AI1852" i="9"/>
  <c r="AD1852" i="9"/>
  <c r="AI1851" i="9"/>
  <c r="AD1851" i="9"/>
  <c r="AI1850" i="9"/>
  <c r="AD1850" i="9"/>
  <c r="AI1849" i="9"/>
  <c r="AD1849" i="9"/>
  <c r="AI1848" i="9"/>
  <c r="AD1848" i="9"/>
  <c r="AI1847" i="9"/>
  <c r="AD1847" i="9"/>
  <c r="AI1846" i="9"/>
  <c r="AD1846" i="9"/>
  <c r="AI1845" i="9"/>
  <c r="AD1845" i="9"/>
  <c r="AI1844" i="9"/>
  <c r="AD1844" i="9"/>
  <c r="AI1843" i="9"/>
  <c r="AD1843" i="9"/>
  <c r="AI1842" i="9"/>
  <c r="AD1842" i="9"/>
  <c r="AI1841" i="9"/>
  <c r="AD1841" i="9"/>
  <c r="AI1840" i="9"/>
  <c r="AD1840" i="9"/>
  <c r="AI1839" i="9"/>
  <c r="AD1839" i="9"/>
  <c r="AI1838" i="9"/>
  <c r="AD1838" i="9"/>
  <c r="AI1837" i="9"/>
  <c r="AD1837" i="9"/>
  <c r="AI1836" i="9"/>
  <c r="AD1836" i="9"/>
  <c r="AI1835" i="9"/>
  <c r="AD1835" i="9"/>
  <c r="AI1820" i="9"/>
  <c r="AD1820" i="9"/>
  <c r="AI1819" i="9"/>
  <c r="AD1819" i="9"/>
  <c r="AI1818" i="9"/>
  <c r="AD1818" i="9"/>
  <c r="AI1817" i="9"/>
  <c r="AD1817" i="9"/>
  <c r="AI1816" i="9"/>
  <c r="AD1816" i="9"/>
  <c r="AI1815" i="9"/>
  <c r="AD1815" i="9"/>
  <c r="AI1814" i="9"/>
  <c r="AD1814" i="9"/>
  <c r="AI1813" i="9"/>
  <c r="AD1813" i="9"/>
  <c r="AI1812" i="9"/>
  <c r="AD1812" i="9"/>
  <c r="AI1811" i="9"/>
  <c r="AD1811" i="9"/>
  <c r="AI1810" i="9"/>
  <c r="AD1810" i="9"/>
  <c r="AI1809" i="9"/>
  <c r="AD1809" i="9"/>
  <c r="AI1808" i="9"/>
  <c r="AD1808" i="9"/>
  <c r="AI1807" i="9"/>
  <c r="AD1807" i="9"/>
  <c r="AI1790" i="9"/>
  <c r="AD1790" i="9"/>
  <c r="AI1789" i="9"/>
  <c r="AD1789" i="9"/>
  <c r="AI1788" i="9"/>
  <c r="AD1788" i="9"/>
  <c r="AI1786" i="9"/>
  <c r="AD1786" i="9"/>
  <c r="AI1785" i="9"/>
  <c r="AD1785" i="9"/>
  <c r="AI1784" i="9"/>
  <c r="AD1784" i="9"/>
  <c r="AI1783" i="9"/>
  <c r="AD1783" i="9"/>
  <c r="AI1782" i="9"/>
  <c r="AD1782" i="9"/>
  <c r="AI1781" i="9"/>
  <c r="AD1781" i="9"/>
  <c r="AI1780" i="9"/>
  <c r="AD1780" i="9"/>
  <c r="AI1779" i="9"/>
  <c r="AD1779" i="9"/>
  <c r="AI1778" i="9"/>
  <c r="AD1778" i="9"/>
  <c r="AI1777" i="9"/>
  <c r="AD1777" i="9"/>
  <c r="AI1776" i="9"/>
  <c r="AD1776" i="9"/>
  <c r="AI1775" i="9"/>
  <c r="AD1775" i="9"/>
  <c r="AI1774" i="9"/>
  <c r="AD1774" i="9"/>
  <c r="AI1773" i="9"/>
  <c r="AD1773" i="9"/>
  <c r="AI1772" i="9"/>
  <c r="AD1772" i="9"/>
  <c r="AI1771" i="9"/>
  <c r="AD1771" i="9"/>
  <c r="AI1747" i="9"/>
  <c r="AD1747" i="9"/>
  <c r="AI1725" i="9"/>
  <c r="AD1725" i="9"/>
  <c r="AI1746" i="9"/>
  <c r="AD1746" i="9"/>
  <c r="AI1738" i="9"/>
  <c r="AD1738" i="9"/>
  <c r="AI416" i="9"/>
  <c r="AD416" i="9"/>
  <c r="AI1737" i="9"/>
  <c r="AD1737" i="9"/>
  <c r="AI1736" i="9"/>
  <c r="AD1736" i="9"/>
  <c r="AI118" i="9"/>
  <c r="AI1724" i="9"/>
  <c r="AD1724" i="9"/>
  <c r="AI1723" i="9"/>
  <c r="AD1723" i="9"/>
  <c r="AI1722" i="9"/>
  <c r="AD1722" i="9"/>
  <c r="AI1721" i="9"/>
  <c r="AD1721" i="9"/>
  <c r="AI1720" i="9"/>
  <c r="AD1720" i="9"/>
  <c r="AI1719" i="9"/>
  <c r="AD1719" i="9"/>
  <c r="AI1676" i="9"/>
  <c r="AD1676" i="9"/>
  <c r="AI630" i="9"/>
  <c r="AD630" i="9"/>
  <c r="AI1718" i="9"/>
  <c r="AD1718" i="9"/>
  <c r="AI1684" i="9"/>
  <c r="AD1684" i="9"/>
  <c r="AI629" i="9"/>
  <c r="AD629" i="9"/>
  <c r="AI1673" i="9"/>
  <c r="AD1673" i="9"/>
  <c r="AI1672" i="9"/>
  <c r="AD1672" i="9"/>
  <c r="AI1671" i="9"/>
  <c r="AD1671" i="9"/>
  <c r="AI628" i="9"/>
  <c r="AD628" i="9"/>
  <c r="AI1670" i="9"/>
  <c r="AD1670" i="9"/>
  <c r="AI1679" i="9"/>
  <c r="AI1678" i="9"/>
  <c r="AD1678" i="9"/>
  <c r="AI1668" i="9"/>
  <c r="AD1668" i="9"/>
  <c r="AI1666" i="9"/>
  <c r="AD1666" i="9"/>
  <c r="AI1664" i="9"/>
  <c r="AD1664" i="9"/>
  <c r="AI1663" i="9"/>
  <c r="AD1663" i="9"/>
  <c r="AI1662" i="9"/>
  <c r="AD1662" i="9"/>
  <c r="AI1661" i="9"/>
  <c r="AD1661" i="9"/>
  <c r="AI1660" i="9"/>
  <c r="AD1660" i="9"/>
  <c r="AI1659" i="9"/>
  <c r="AD1659" i="9"/>
  <c r="AI1655" i="9"/>
  <c r="AD1655" i="9"/>
  <c r="AI1654" i="9"/>
  <c r="AD1654" i="9"/>
  <c r="AI1653" i="9"/>
  <c r="AD1653" i="9"/>
  <c r="AI1652" i="9"/>
  <c r="AD1652" i="9"/>
  <c r="AI1651" i="9"/>
  <c r="AD1651" i="9"/>
  <c r="AI1650" i="9"/>
  <c r="AD1650" i="9"/>
  <c r="AI1649" i="9"/>
  <c r="AD1649" i="9"/>
  <c r="AI1648" i="9"/>
  <c r="AD1648" i="9"/>
  <c r="AI1647" i="9"/>
  <c r="AD1647" i="9"/>
  <c r="AI1639" i="9"/>
  <c r="AD1639" i="9"/>
  <c r="AI1638" i="9"/>
  <c r="AD1638" i="9"/>
  <c r="AI1619" i="9"/>
  <c r="AD1619" i="9"/>
  <c r="AI1618" i="9"/>
  <c r="AD1618" i="9"/>
  <c r="AI1617" i="9"/>
  <c r="AD1617" i="9"/>
  <c r="AI1616" i="9"/>
  <c r="AD1616" i="9"/>
  <c r="AI1598" i="9"/>
  <c r="AD1598" i="9"/>
  <c r="AI1597" i="9"/>
  <c r="AD1597" i="9"/>
  <c r="AI1596" i="9"/>
  <c r="AD1596" i="9"/>
  <c r="AI1595" i="9"/>
  <c r="AD1595" i="9"/>
  <c r="AI1594" i="9"/>
  <c r="AD1594" i="9"/>
  <c r="AI1593" i="9"/>
  <c r="AI1592" i="9"/>
  <c r="AD1592" i="9"/>
  <c r="AI1591" i="9"/>
  <c r="AD1591" i="9"/>
  <c r="AI1590" i="9"/>
  <c r="AD1590" i="9"/>
  <c r="AI1589" i="9"/>
  <c r="AD1589" i="9"/>
  <c r="AI1588" i="9"/>
  <c r="AD1588" i="9"/>
  <c r="AI1587" i="9"/>
  <c r="AD1587" i="9"/>
  <c r="AI1586" i="9"/>
  <c r="AD1586" i="9"/>
  <c r="AI1585" i="9"/>
  <c r="AD1585" i="9"/>
  <c r="AI1584" i="9"/>
  <c r="AD1584" i="9"/>
  <c r="AI1583" i="9"/>
  <c r="AD1583" i="9"/>
  <c r="AI1582" i="9"/>
  <c r="AD1582" i="9"/>
  <c r="AI1581" i="9"/>
  <c r="AD1581" i="9"/>
  <c r="AI1580" i="9"/>
  <c r="AD1580" i="9"/>
  <c r="AI1579" i="9"/>
  <c r="AD1579" i="9"/>
  <c r="AI1578" i="9"/>
  <c r="AD1578" i="9"/>
  <c r="AI1577" i="9"/>
  <c r="AD1577" i="9"/>
  <c r="AI1576" i="9"/>
  <c r="AD1576" i="9"/>
  <c r="AI1575" i="9"/>
  <c r="AG1575" i="9"/>
  <c r="AD1575" i="9"/>
  <c r="AI1574" i="9"/>
  <c r="AD1574" i="9"/>
  <c r="AI1573" i="9"/>
  <c r="AD1573" i="9"/>
  <c r="AI1572" i="9"/>
  <c r="AD1572" i="9"/>
  <c r="AI1571" i="9"/>
  <c r="AD1571" i="9"/>
  <c r="AI1570" i="9"/>
  <c r="AD1570" i="9"/>
  <c r="AI1569" i="9"/>
  <c r="AD1569" i="9"/>
  <c r="AI1568" i="9"/>
  <c r="AD1568" i="9"/>
  <c r="AI1567" i="9"/>
  <c r="AD1567" i="9"/>
  <c r="AI1566" i="9"/>
  <c r="AD1566" i="9"/>
  <c r="AI1542" i="9"/>
  <c r="AD1542" i="9"/>
  <c r="AI1541" i="9"/>
  <c r="AD1541" i="9"/>
  <c r="AI1540" i="9"/>
  <c r="AD1540" i="9"/>
  <c r="AI1539" i="9"/>
  <c r="AD1539" i="9"/>
  <c r="AI1538" i="9"/>
  <c r="AD1538" i="9"/>
  <c r="AI1526" i="9"/>
  <c r="AD1526" i="9"/>
  <c r="AI1525" i="9"/>
  <c r="AD1525" i="9"/>
  <c r="AI1524" i="9"/>
  <c r="AD1524" i="9"/>
  <c r="AI1523" i="9"/>
  <c r="AD1523" i="9"/>
  <c r="AI1522" i="9"/>
  <c r="AI1521" i="9"/>
  <c r="AD1521" i="9"/>
  <c r="AI1520" i="9"/>
  <c r="AD1520" i="9"/>
  <c r="AI1519" i="9"/>
  <c r="AD1519" i="9"/>
  <c r="AI1518" i="9"/>
  <c r="AD1518" i="9"/>
  <c r="AI1517" i="9"/>
  <c r="AD1517" i="9"/>
  <c r="AI1516" i="9"/>
  <c r="AD1516" i="9"/>
  <c r="AI1515" i="9"/>
  <c r="AD1515" i="9"/>
  <c r="AI1514" i="9"/>
  <c r="AD1514" i="9"/>
  <c r="AI1513" i="9"/>
  <c r="AD1513" i="9"/>
  <c r="AI1512" i="9"/>
  <c r="AD1512" i="9"/>
  <c r="AI1511" i="9"/>
  <c r="AD1511" i="9"/>
  <c r="AI1510" i="9"/>
  <c r="AD1510" i="9"/>
  <c r="AI1509" i="9"/>
  <c r="AD1509" i="9"/>
  <c r="AI1508" i="9"/>
  <c r="AD1508" i="9"/>
  <c r="AI1507" i="9"/>
  <c r="AD1507" i="9"/>
  <c r="AI1506" i="9"/>
  <c r="AD1506" i="9"/>
  <c r="AI1505" i="9"/>
  <c r="AD1505" i="9"/>
  <c r="AI1504" i="9"/>
  <c r="AD1504" i="9"/>
  <c r="AI1503" i="9"/>
  <c r="AI1502" i="9"/>
  <c r="AD1502" i="9"/>
  <c r="AI1501" i="9"/>
  <c r="AD1501" i="9"/>
  <c r="AI906" i="9"/>
  <c r="AD906" i="9"/>
  <c r="AI1462" i="9"/>
  <c r="AD1462" i="9"/>
  <c r="AI1461" i="9"/>
  <c r="AI330" i="9"/>
  <c r="AD330" i="9"/>
  <c r="AI1460" i="9"/>
  <c r="AD1460" i="9"/>
  <c r="AI1459" i="9"/>
  <c r="AD1459" i="9"/>
  <c r="AI1458" i="9"/>
  <c r="AD1458" i="9"/>
  <c r="AI1457" i="9"/>
  <c r="AD1457" i="9"/>
  <c r="AI1456" i="9"/>
  <c r="AD1456" i="9"/>
  <c r="AI1455" i="9"/>
  <c r="AD1455" i="9"/>
  <c r="AI1454" i="9"/>
  <c r="AD1454" i="9"/>
  <c r="AI1453" i="9"/>
  <c r="AD1453" i="9"/>
  <c r="AI1452" i="9"/>
  <c r="AD1452" i="9"/>
  <c r="AI1451" i="9"/>
  <c r="AD1451" i="9"/>
  <c r="AI1450" i="9"/>
  <c r="AD1450" i="9"/>
  <c r="AI696" i="9"/>
  <c r="AD696" i="9"/>
  <c r="AI1436" i="9"/>
  <c r="AD1436" i="9"/>
  <c r="AI1435" i="9"/>
  <c r="AD1435" i="9"/>
  <c r="AI1434" i="9"/>
  <c r="AD1434" i="9"/>
  <c r="AI1433" i="9"/>
  <c r="AD1433" i="9"/>
  <c r="AI1432" i="9"/>
  <c r="AD1432" i="9"/>
  <c r="AI1431" i="9"/>
  <c r="AD1431" i="9"/>
  <c r="AI1430" i="9"/>
  <c r="AD1430" i="9"/>
  <c r="AI1429" i="9"/>
  <c r="AD1429" i="9"/>
  <c r="AI1428" i="9"/>
  <c r="AD1428" i="9"/>
  <c r="AI1427" i="9"/>
  <c r="AD1427" i="9"/>
  <c r="AI1426" i="9"/>
  <c r="AD1426" i="9"/>
  <c r="AI1425" i="9"/>
  <c r="AI510" i="9"/>
  <c r="AD510" i="9"/>
  <c r="AI1424" i="9"/>
  <c r="AD1424" i="9"/>
  <c r="AI1423" i="9"/>
  <c r="AD1423" i="9"/>
  <c r="AI1422" i="9"/>
  <c r="AD1422" i="9"/>
  <c r="AI1421" i="9"/>
  <c r="AD1421" i="9"/>
  <c r="AI1420" i="9"/>
  <c r="AD1420" i="9"/>
  <c r="AI38" i="9"/>
  <c r="AD38" i="9"/>
  <c r="AI37" i="9"/>
  <c r="AD37" i="9"/>
  <c r="AI1419" i="9"/>
  <c r="AD1419" i="9"/>
  <c r="AI1418" i="9"/>
  <c r="AD1418" i="9"/>
  <c r="AI1417" i="9"/>
  <c r="AD1417" i="9"/>
  <c r="AI1416" i="9"/>
  <c r="AD1416" i="9"/>
  <c r="AI1415" i="9"/>
  <c r="AD1415" i="9"/>
  <c r="AI1414" i="9"/>
  <c r="AD1414" i="9"/>
  <c r="AI1413" i="9"/>
  <c r="AD1413" i="9"/>
  <c r="AI1390" i="9"/>
  <c r="AD1390" i="9"/>
  <c r="AI1389" i="9"/>
  <c r="AD1389" i="9"/>
  <c r="AI1388" i="9"/>
  <c r="AD1388" i="9"/>
  <c r="AI1387" i="9"/>
  <c r="AD1387" i="9"/>
  <c r="AI1378" i="9"/>
  <c r="AD1378" i="9"/>
  <c r="AI1377" i="9"/>
  <c r="AD1377" i="9"/>
  <c r="AI1376" i="9"/>
  <c r="AI1375" i="9"/>
  <c r="AD1375" i="9"/>
  <c r="AI1374" i="9"/>
  <c r="AD1374" i="9"/>
  <c r="AI1373" i="9"/>
  <c r="AD1373" i="9"/>
  <c r="AI1372" i="9"/>
  <c r="AD1372" i="9"/>
  <c r="AI1371" i="9"/>
  <c r="AD1371" i="9"/>
  <c r="AI1370" i="9"/>
  <c r="AD1370" i="9"/>
  <c r="AI1369" i="9"/>
  <c r="AD1369" i="9"/>
  <c r="AI1368" i="9"/>
  <c r="AD1368" i="9"/>
  <c r="AI1367" i="9"/>
  <c r="AD1367" i="9"/>
  <c r="AI1366" i="9"/>
  <c r="AD1366" i="9"/>
  <c r="AI1365" i="9"/>
  <c r="AD1365" i="9"/>
  <c r="AI1364" i="9"/>
  <c r="AD1364" i="9"/>
  <c r="AI1363" i="9"/>
  <c r="AD1363" i="9"/>
  <c r="AI1362" i="9"/>
  <c r="AD1362" i="9"/>
  <c r="AI1361" i="9"/>
  <c r="AD1361" i="9"/>
  <c r="AI1360" i="9"/>
  <c r="AD1360" i="9"/>
  <c r="AI1359" i="9"/>
  <c r="AD1359" i="9"/>
  <c r="AI1358" i="9"/>
  <c r="AD1358" i="9"/>
  <c r="AI1357" i="9"/>
  <c r="AD1357" i="9"/>
  <c r="AI1356" i="9"/>
  <c r="AD1356" i="9"/>
  <c r="AI1355" i="9"/>
  <c r="AD1355" i="9"/>
  <c r="AI1354" i="9"/>
  <c r="AD1354" i="9"/>
  <c r="AI1353" i="9"/>
  <c r="AD1353" i="9"/>
  <c r="AI1352" i="9"/>
  <c r="AD1352" i="9"/>
  <c r="AI1351" i="9"/>
  <c r="AD1351" i="9"/>
  <c r="AI1313" i="9"/>
  <c r="AD1313" i="9"/>
  <c r="AI1312" i="9"/>
  <c r="AD1312" i="9"/>
  <c r="AI1287" i="9"/>
  <c r="AD1287" i="9"/>
  <c r="AI1286" i="9"/>
  <c r="AD1286" i="9"/>
  <c r="AI1285" i="9"/>
  <c r="AD1285" i="9"/>
  <c r="AI1284" i="9"/>
  <c r="AD1284" i="9"/>
  <c r="AI1283" i="9"/>
  <c r="AD1283" i="9"/>
  <c r="AI1282" i="9"/>
  <c r="AD1282" i="9"/>
  <c r="AI1293" i="9"/>
  <c r="AD1293" i="9"/>
  <c r="AI94" i="9"/>
  <c r="AD94" i="9"/>
  <c r="AI1292" i="9"/>
  <c r="AD1292" i="9"/>
  <c r="AI1291" i="9"/>
  <c r="AD1291" i="9"/>
  <c r="AI1281" i="9"/>
  <c r="AD1281" i="9"/>
  <c r="AI286" i="9"/>
  <c r="AD286" i="9"/>
  <c r="AI1288" i="9"/>
  <c r="AD1288" i="9"/>
  <c r="AI1279" i="9"/>
  <c r="AD1279" i="9"/>
  <c r="AI1278" i="9"/>
  <c r="AD1278" i="9"/>
  <c r="AI1277" i="9"/>
  <c r="AD1277" i="9"/>
  <c r="AI1276" i="9"/>
  <c r="AD1276" i="9"/>
  <c r="AI1275" i="9"/>
  <c r="AD1275" i="9"/>
  <c r="AI1274" i="9"/>
  <c r="AD1274" i="9"/>
  <c r="AI1273" i="9"/>
  <c r="AD1273" i="9"/>
  <c r="AI1272" i="9"/>
  <c r="AD1272" i="9"/>
  <c r="AI1271" i="9"/>
  <c r="AD1271" i="9"/>
  <c r="AI1270" i="9"/>
  <c r="AD1270" i="9"/>
  <c r="AI1269" i="9"/>
  <c r="AD1269" i="9"/>
  <c r="AI1268" i="9"/>
  <c r="AD1268" i="9"/>
  <c r="AI1267" i="9"/>
  <c r="AD1267" i="9"/>
  <c r="AI1266" i="9"/>
  <c r="AD1266" i="9"/>
  <c r="AI1265" i="9"/>
  <c r="AD1265" i="9"/>
  <c r="AI1264" i="9"/>
  <c r="AD1264" i="9"/>
  <c r="AI1263" i="9"/>
  <c r="AD1263" i="9"/>
  <c r="AI627" i="9"/>
  <c r="AD627" i="9"/>
  <c r="AI626" i="9"/>
  <c r="AD626" i="9"/>
  <c r="AI625" i="9"/>
  <c r="AD625" i="9"/>
  <c r="AI1228" i="9"/>
  <c r="AD1228" i="9"/>
  <c r="AI1227" i="9"/>
  <c r="AD1227" i="9"/>
  <c r="AI1226" i="9"/>
  <c r="AD1226" i="9"/>
  <c r="AI1225" i="9"/>
  <c r="AD1225" i="9"/>
  <c r="AI1224" i="9"/>
  <c r="AD1224" i="9"/>
  <c r="AI1223" i="9"/>
  <c r="AD1223" i="9"/>
  <c r="AI1219" i="9"/>
  <c r="AI1218" i="9"/>
  <c r="AD1218" i="9"/>
  <c r="AI1217" i="9"/>
  <c r="AD1217" i="9"/>
  <c r="AI1215" i="9"/>
  <c r="AD1215" i="9"/>
  <c r="AI1214" i="9"/>
  <c r="AD1214" i="9"/>
  <c r="AI1211" i="9"/>
  <c r="AD1211" i="9"/>
  <c r="AI624" i="9"/>
  <c r="AD624" i="9"/>
  <c r="AI623" i="9"/>
  <c r="AD623" i="9"/>
  <c r="AI1206" i="9"/>
  <c r="AD1206" i="9"/>
  <c r="AI1205" i="9"/>
  <c r="AD1205" i="9"/>
  <c r="AI1202" i="9"/>
  <c r="AD1202" i="9"/>
  <c r="AI1201" i="9"/>
  <c r="AD1201" i="9"/>
  <c r="AI1200" i="9"/>
  <c r="AD1200" i="9"/>
  <c r="AI1199" i="9"/>
  <c r="AD1199" i="9"/>
  <c r="AI1198" i="9"/>
  <c r="AD1198" i="9"/>
  <c r="AI1197" i="9"/>
  <c r="AD1197" i="9"/>
  <c r="AI1196" i="9"/>
  <c r="AD1196" i="9"/>
  <c r="AI1195" i="9"/>
  <c r="AD1195" i="9"/>
  <c r="AI1194" i="9"/>
  <c r="AD1194" i="9"/>
  <c r="AI1193" i="9"/>
  <c r="AD1193" i="9"/>
  <c r="AI1192" i="9"/>
  <c r="AD1192" i="9"/>
  <c r="AI1191" i="9"/>
  <c r="AD1191" i="9"/>
  <c r="AI1190" i="9"/>
  <c r="AD1190" i="9"/>
  <c r="AI1189" i="9"/>
  <c r="AD1189" i="9"/>
  <c r="AI1188" i="9"/>
  <c r="AD1188" i="9"/>
  <c r="AI1187" i="9"/>
  <c r="AD1187" i="9"/>
  <c r="AI1186" i="9"/>
  <c r="AD1186" i="9"/>
  <c r="AI1185" i="9"/>
  <c r="AD1185" i="9"/>
  <c r="AI1184" i="9"/>
  <c r="AD1184" i="9"/>
  <c r="AI1183" i="9"/>
  <c r="AD1183" i="9"/>
  <c r="AI1182" i="9"/>
  <c r="AD1182" i="9"/>
  <c r="AI1149" i="9"/>
  <c r="AD1149" i="9"/>
  <c r="AI1148" i="9"/>
  <c r="AD1148" i="9"/>
  <c r="AI1147" i="9"/>
  <c r="AD1147" i="9"/>
  <c r="AI1146" i="9"/>
  <c r="AD1146" i="9"/>
  <c r="AI1145" i="9"/>
  <c r="AD1145" i="9"/>
  <c r="AI1144" i="9"/>
  <c r="AD1144" i="9"/>
  <c r="AI1143" i="9"/>
  <c r="AD1143" i="9"/>
  <c r="AI1142" i="9"/>
  <c r="AD1142" i="9"/>
  <c r="AI1141" i="9"/>
  <c r="AD1141" i="9"/>
  <c r="AI1140" i="9"/>
  <c r="AD1140" i="9"/>
  <c r="AI1139" i="9"/>
  <c r="AD1139" i="9"/>
  <c r="AI1138" i="9"/>
  <c r="AD1138" i="9"/>
  <c r="AI1137" i="9"/>
  <c r="AD1137" i="9"/>
  <c r="AI1136" i="9"/>
  <c r="AD1136" i="9"/>
  <c r="AI1135" i="9"/>
  <c r="AD1135" i="9"/>
  <c r="AI1134" i="9"/>
  <c r="AD1134" i="9"/>
  <c r="AI1133" i="9"/>
  <c r="AD1133" i="9"/>
  <c r="AI1132" i="9"/>
  <c r="AD1132" i="9"/>
  <c r="AI1131" i="9"/>
  <c r="AD1131" i="9"/>
  <c r="AI1130" i="9"/>
  <c r="AD1130" i="9"/>
  <c r="AI1129" i="9"/>
  <c r="AD1129" i="9"/>
  <c r="AI1128" i="9"/>
  <c r="AD1128" i="9"/>
  <c r="AI622" i="9"/>
  <c r="AD622" i="9"/>
  <c r="AI1103" i="9"/>
  <c r="AD1103" i="9"/>
  <c r="AI1102" i="9"/>
  <c r="AD1102" i="9"/>
  <c r="AI1101" i="9"/>
  <c r="AD1101" i="9"/>
  <c r="AI1100" i="9"/>
  <c r="AD1100" i="9"/>
  <c r="AI1099" i="9"/>
  <c r="AD1099" i="9"/>
  <c r="AI1098" i="9"/>
  <c r="AD1098" i="9"/>
  <c r="AI1093" i="9"/>
  <c r="AD1093" i="9"/>
  <c r="AI1092" i="9"/>
  <c r="AD1092" i="9"/>
  <c r="AI1091" i="9"/>
  <c r="AD1091" i="9"/>
  <c r="AI1090" i="9"/>
  <c r="AD1090" i="9"/>
  <c r="AI1089" i="9"/>
  <c r="AD1089" i="9"/>
  <c r="AI1088" i="9"/>
  <c r="AD1088" i="9"/>
  <c r="AI1087" i="9"/>
  <c r="AD1087" i="9"/>
  <c r="AI1086" i="9"/>
  <c r="AD1086" i="9"/>
  <c r="AI1085" i="9"/>
  <c r="AD1085" i="9"/>
  <c r="AI1084" i="9"/>
  <c r="AD1084" i="9"/>
  <c r="AI1083" i="9"/>
  <c r="AD1083" i="9"/>
  <c r="AI1082" i="9"/>
  <c r="AD1082" i="9"/>
  <c r="AI1081" i="9"/>
  <c r="AD1081" i="9"/>
  <c r="AI1080" i="9"/>
  <c r="AD1080" i="9"/>
  <c r="AI1079" i="9"/>
  <c r="AD1079" i="9"/>
  <c r="AI1078" i="9"/>
  <c r="AD1078" i="9"/>
  <c r="AI621" i="9"/>
  <c r="AD621" i="9"/>
  <c r="AI620" i="9"/>
  <c r="AD620" i="9"/>
  <c r="AI619" i="9"/>
  <c r="AD619" i="9"/>
  <c r="AI618" i="9"/>
  <c r="AD618" i="9"/>
  <c r="AI617" i="9"/>
  <c r="AD617" i="9"/>
  <c r="AD616" i="9"/>
  <c r="AI1032" i="9"/>
  <c r="AD1032" i="9"/>
  <c r="AI1031" i="9"/>
  <c r="AD1031" i="9"/>
  <c r="AI1030" i="9"/>
  <c r="AD1030" i="9"/>
  <c r="AI1029" i="9"/>
  <c r="AD1029" i="9"/>
  <c r="AI1028" i="9"/>
  <c r="AD1028" i="9"/>
  <c r="AI1027" i="9"/>
  <c r="AD1027" i="9"/>
  <c r="AI1026" i="9"/>
  <c r="AD1026" i="9"/>
  <c r="AI1025" i="9"/>
  <c r="AD1025" i="9"/>
  <c r="AI1024" i="9"/>
  <c r="AD1024" i="9"/>
  <c r="AI1023" i="9"/>
  <c r="AD1023" i="9"/>
  <c r="AI1022" i="9"/>
  <c r="AD1022" i="9"/>
  <c r="AI1021" i="9"/>
  <c r="AD1021" i="9"/>
  <c r="AI1020" i="9"/>
  <c r="AD1020" i="9"/>
  <c r="AI1019" i="9"/>
  <c r="AD1019" i="9"/>
  <c r="AI1018" i="9"/>
  <c r="AD1018" i="9"/>
  <c r="AI1017" i="9"/>
  <c r="AD1017" i="9"/>
  <c r="AI1016" i="9"/>
  <c r="AD1016" i="9"/>
  <c r="AI1015" i="9"/>
  <c r="AD1015" i="9"/>
  <c r="AI1014" i="9"/>
  <c r="AD1014" i="9"/>
  <c r="AI981" i="9"/>
  <c r="AD981" i="9"/>
  <c r="AI980" i="9"/>
  <c r="AD980" i="9"/>
  <c r="AI979" i="9"/>
  <c r="AD979" i="9"/>
  <c r="AI973" i="9"/>
  <c r="AD973" i="9"/>
  <c r="AI978" i="9"/>
  <c r="AD978" i="9"/>
  <c r="AI977" i="9"/>
  <c r="AD977" i="9"/>
  <c r="AI976" i="9"/>
  <c r="AD976" i="9"/>
  <c r="AI1735" i="9"/>
  <c r="AD1735" i="9"/>
  <c r="AI975" i="9"/>
  <c r="AD975" i="9"/>
  <c r="AI974" i="9"/>
  <c r="AD974" i="9"/>
  <c r="AI961" i="9"/>
  <c r="AD961" i="9"/>
  <c r="AI960" i="9"/>
  <c r="AD960" i="9"/>
  <c r="AI959" i="9"/>
  <c r="AD959" i="9"/>
  <c r="AI958" i="9"/>
  <c r="AD958" i="9"/>
  <c r="AI957" i="9"/>
  <c r="AD957" i="9"/>
  <c r="AI956" i="9"/>
  <c r="AD956" i="9"/>
  <c r="AI955" i="9"/>
  <c r="AD955" i="9"/>
  <c r="AI954" i="9"/>
  <c r="AD954" i="9"/>
  <c r="AI953" i="9"/>
  <c r="AD953" i="9"/>
  <c r="AI952" i="9"/>
  <c r="AD952" i="9"/>
  <c r="AI951" i="9"/>
  <c r="AI509" i="9"/>
  <c r="AD509" i="9"/>
  <c r="AI950" i="9"/>
  <c r="AD950" i="9"/>
  <c r="AI949" i="9"/>
  <c r="AD949" i="9"/>
  <c r="AI948" i="9"/>
  <c r="AD948" i="9"/>
  <c r="AI508" i="9"/>
  <c r="AD508" i="9"/>
  <c r="AI947" i="9"/>
  <c r="AD947" i="9"/>
  <c r="AI946" i="9"/>
  <c r="AD946" i="9"/>
  <c r="AI945" i="9"/>
  <c r="AD945" i="9"/>
  <c r="AI916" i="9"/>
  <c r="AD916" i="9"/>
  <c r="AI915" i="9"/>
  <c r="AD915" i="9"/>
  <c r="AI914" i="9"/>
  <c r="AD914" i="9"/>
  <c r="AI911" i="9"/>
  <c r="AD911" i="9"/>
  <c r="AI1717" i="9"/>
  <c r="AD1717" i="9"/>
  <c r="AI905" i="9"/>
  <c r="AD905" i="9"/>
  <c r="AI904" i="9"/>
  <c r="AD904" i="9"/>
  <c r="AI903" i="9"/>
  <c r="AD903" i="9"/>
  <c r="AI902" i="9"/>
  <c r="AD902" i="9"/>
  <c r="AI901" i="9"/>
  <c r="AD901" i="9"/>
  <c r="AI892" i="9"/>
  <c r="AD892" i="9"/>
  <c r="AI471" i="9"/>
  <c r="AD471" i="9"/>
  <c r="AI891" i="9"/>
  <c r="AD891" i="9"/>
  <c r="AI890" i="9"/>
  <c r="AD890" i="9"/>
  <c r="AI889" i="9"/>
  <c r="AD889" i="9"/>
  <c r="AI888" i="9"/>
  <c r="AD888" i="9"/>
  <c r="AI887" i="9"/>
  <c r="AD887" i="9"/>
  <c r="AI886" i="9"/>
  <c r="AD886" i="9"/>
  <c r="AI885" i="9"/>
  <c r="AD885" i="9"/>
  <c r="AI884" i="9"/>
  <c r="AD884" i="9"/>
  <c r="AI883" i="9"/>
  <c r="AD883" i="9"/>
  <c r="AI882" i="9"/>
  <c r="AD882" i="9"/>
  <c r="AI881" i="9"/>
  <c r="AD881" i="9"/>
  <c r="AI36" i="9"/>
  <c r="AD36" i="9"/>
  <c r="AI880" i="9"/>
  <c r="AD880" i="9"/>
  <c r="AI322" i="9"/>
  <c r="AD322" i="9"/>
  <c r="AI321" i="9"/>
  <c r="AD321" i="9"/>
  <c r="AI470" i="9"/>
  <c r="AD470" i="9"/>
  <c r="AI879" i="9"/>
  <c r="AD879" i="9"/>
  <c r="AI878" i="9"/>
  <c r="AD878" i="9"/>
  <c r="AI849" i="9"/>
  <c r="AD849" i="9"/>
  <c r="AI848" i="9"/>
  <c r="AD848" i="9"/>
  <c r="AI847" i="9"/>
  <c r="AD847" i="9"/>
  <c r="AI846" i="9"/>
  <c r="AD846" i="9"/>
  <c r="AI845" i="9"/>
  <c r="AD845" i="9"/>
  <c r="AI844" i="9"/>
  <c r="AD844" i="9"/>
  <c r="AI843" i="9"/>
  <c r="AD843" i="9"/>
  <c r="AI842" i="9"/>
  <c r="AD842" i="9"/>
  <c r="AI841" i="9"/>
  <c r="AD841" i="9"/>
  <c r="AI828" i="9"/>
  <c r="AD828" i="9"/>
  <c r="AI825" i="9"/>
  <c r="AD825" i="9"/>
  <c r="AI824" i="9"/>
  <c r="AD824" i="9"/>
  <c r="AI823" i="9"/>
  <c r="AD823" i="9"/>
  <c r="AI822" i="9"/>
  <c r="AD822" i="9"/>
  <c r="AI821" i="9"/>
  <c r="AD821" i="9"/>
  <c r="AI820" i="9"/>
  <c r="AD820" i="9"/>
  <c r="AI819" i="9"/>
  <c r="AD819" i="9"/>
  <c r="AI818" i="9"/>
  <c r="AD818" i="9"/>
  <c r="AI817" i="9"/>
  <c r="AD817" i="9"/>
  <c r="AI816" i="9"/>
  <c r="AD816" i="9"/>
  <c r="AI815" i="9"/>
  <c r="AD815" i="9"/>
  <c r="AI814" i="9"/>
  <c r="AD814" i="9"/>
  <c r="AI813" i="9"/>
  <c r="AD813" i="9"/>
  <c r="AI812" i="9"/>
  <c r="AD812" i="9"/>
  <c r="AI811" i="9"/>
  <c r="AD811" i="9"/>
  <c r="AI810" i="9"/>
  <c r="AD810" i="9"/>
  <c r="AI1716" i="9"/>
  <c r="AD1716" i="9"/>
  <c r="AI1232" i="9"/>
  <c r="AD1232" i="9"/>
  <c r="AI1231" i="9"/>
  <c r="AD1231" i="9"/>
  <c r="AI1230" i="9"/>
  <c r="AD1230" i="9"/>
  <c r="AI1229" i="9"/>
  <c r="AD1229" i="9"/>
  <c r="AI1745" i="9"/>
  <c r="AD1745" i="9"/>
  <c r="AI1744" i="9"/>
  <c r="AD1744" i="9"/>
  <c r="AI1097" i="9"/>
  <c r="AD1097" i="9"/>
  <c r="AI1743" i="9"/>
  <c r="AD1743" i="9"/>
  <c r="AI1096" i="9"/>
  <c r="AD1096" i="9"/>
  <c r="AI1095" i="9"/>
  <c r="AD1095" i="9"/>
  <c r="AI1742" i="9"/>
  <c r="AD1742" i="9"/>
  <c r="AI1953" i="9"/>
  <c r="AI910" i="9"/>
  <c r="AD910" i="9"/>
  <c r="AI732" i="9"/>
  <c r="AD732" i="9"/>
  <c r="AI731" i="9"/>
  <c r="AD731" i="9"/>
  <c r="AI730" i="9"/>
  <c r="AD730" i="9"/>
  <c r="AI721" i="9"/>
  <c r="AD721" i="9"/>
  <c r="AI720" i="9"/>
  <c r="AD720" i="9"/>
  <c r="AI719" i="9"/>
  <c r="AD719" i="9"/>
  <c r="AI718" i="9"/>
  <c r="AD718" i="9"/>
  <c r="AI717" i="9"/>
  <c r="AD717" i="9"/>
  <c r="AI716" i="9"/>
  <c r="AD716" i="9"/>
  <c r="AI715" i="9"/>
  <c r="AD715" i="9"/>
  <c r="AI714" i="9"/>
  <c r="AD714" i="9"/>
  <c r="AI713" i="9"/>
  <c r="AD713" i="9"/>
  <c r="AI712" i="9"/>
  <c r="AD712" i="9"/>
  <c r="AI711" i="9"/>
  <c r="AI674" i="9"/>
  <c r="AD674" i="9"/>
  <c r="AI695" i="9"/>
  <c r="AI694" i="9"/>
  <c r="AD694" i="9"/>
  <c r="AI693" i="9"/>
  <c r="AD693" i="9"/>
  <c r="AI877" i="9"/>
  <c r="AD877" i="9"/>
  <c r="AI692" i="9"/>
  <c r="AD692" i="9"/>
  <c r="AI691" i="9"/>
  <c r="AD691" i="9"/>
  <c r="AI690" i="9"/>
  <c r="AD690" i="9"/>
  <c r="AI689" i="9"/>
  <c r="AD689" i="9"/>
  <c r="AI688" i="9"/>
  <c r="AD688" i="9"/>
  <c r="AI687" i="9"/>
  <c r="AD687" i="9"/>
  <c r="AI673" i="9"/>
  <c r="AD673" i="9"/>
  <c r="AI672" i="9"/>
  <c r="AD672" i="9"/>
  <c r="AI909" i="9"/>
  <c r="AD909" i="9"/>
  <c r="AI1210" i="9"/>
  <c r="AD1210" i="9"/>
  <c r="AI658" i="9"/>
  <c r="AD658" i="9"/>
  <c r="AI657" i="9"/>
  <c r="AD657" i="9"/>
  <c r="AI656" i="9"/>
  <c r="AD656" i="9"/>
  <c r="AI655" i="9"/>
  <c r="AD655" i="9"/>
  <c r="AI654" i="9"/>
  <c r="AD654" i="9"/>
  <c r="AI653" i="9"/>
  <c r="AD653" i="9"/>
  <c r="AI638" i="9"/>
  <c r="AD638" i="9"/>
  <c r="AI1209" i="9"/>
  <c r="AD1209" i="9"/>
  <c r="AI669" i="9"/>
  <c r="AD669" i="9"/>
  <c r="AI615" i="9"/>
  <c r="AD615" i="9"/>
  <c r="AI668" i="9"/>
  <c r="AD668" i="9"/>
  <c r="AI614" i="9"/>
  <c r="AD614" i="9"/>
  <c r="AI667" i="9"/>
  <c r="AD667" i="9"/>
  <c r="AI666" i="9"/>
  <c r="AD666" i="9"/>
  <c r="AI665" i="9"/>
  <c r="AD665" i="9"/>
  <c r="AI664" i="9"/>
  <c r="AD664" i="9"/>
  <c r="AI603" i="9"/>
  <c r="AD603" i="9"/>
  <c r="AI602" i="9"/>
  <c r="AD602" i="9"/>
  <c r="AI601" i="9"/>
  <c r="AI600" i="9"/>
  <c r="AD600" i="9"/>
  <c r="AI599" i="9"/>
  <c r="AD599" i="9"/>
  <c r="AI598" i="9"/>
  <c r="AD598" i="9"/>
  <c r="AI597" i="9"/>
  <c r="AD597" i="9"/>
  <c r="AI596" i="9"/>
  <c r="AD596" i="9"/>
  <c r="AI583" i="9"/>
  <c r="AD583" i="9"/>
  <c r="AI582" i="9"/>
  <c r="AD582" i="9"/>
  <c r="AI581" i="9"/>
  <c r="AD581" i="9"/>
  <c r="AI580" i="9"/>
  <c r="AD580" i="9"/>
  <c r="AI579" i="9"/>
  <c r="AD579" i="9"/>
  <c r="AI1667" i="9"/>
  <c r="AD1667" i="9"/>
  <c r="AI569" i="9"/>
  <c r="AD569" i="9"/>
  <c r="AI568" i="9"/>
  <c r="AD568" i="9"/>
  <c r="AI567" i="9"/>
  <c r="AD567" i="9"/>
  <c r="AI93" i="9"/>
  <c r="AD93" i="9"/>
  <c r="AI561" i="9"/>
  <c r="AD561" i="9"/>
  <c r="AI560" i="9"/>
  <c r="AD560" i="9"/>
  <c r="AI559" i="9"/>
  <c r="AD559" i="9"/>
  <c r="AI558" i="9"/>
  <c r="AD558" i="9"/>
  <c r="AI557" i="9"/>
  <c r="AI556" i="9"/>
  <c r="AI555" i="9"/>
  <c r="AD555" i="9"/>
  <c r="AI554" i="9"/>
  <c r="AD554" i="9"/>
  <c r="AI553" i="9"/>
  <c r="AD553" i="9"/>
  <c r="AI552" i="9"/>
  <c r="AD552" i="9"/>
  <c r="AI551" i="9"/>
  <c r="AD551" i="9"/>
  <c r="AI550" i="9"/>
  <c r="AD550" i="9"/>
  <c r="AI549" i="9"/>
  <c r="AD549" i="9"/>
  <c r="AI548" i="9"/>
  <c r="AD548" i="9"/>
  <c r="AI547" i="9"/>
  <c r="AD547" i="9"/>
  <c r="AI546" i="9"/>
  <c r="AD546" i="9"/>
  <c r="AI545" i="9"/>
  <c r="AD545" i="9"/>
  <c r="AI544" i="9"/>
  <c r="AD544" i="9"/>
  <c r="AI543" i="9"/>
  <c r="AD543" i="9"/>
  <c r="AI519" i="9"/>
  <c r="AD519" i="9"/>
  <c r="AI271" i="9"/>
  <c r="AD271" i="9"/>
  <c r="AI507" i="9"/>
  <c r="AD507" i="9"/>
  <c r="AI506" i="9"/>
  <c r="AD506" i="9"/>
  <c r="AI505" i="9"/>
  <c r="AD505" i="9"/>
  <c r="AI504" i="9"/>
  <c r="AD504" i="9"/>
  <c r="AI503" i="9"/>
  <c r="AD503" i="9"/>
  <c r="AI502" i="9"/>
  <c r="AD502" i="9"/>
  <c r="AI501" i="9"/>
  <c r="AD501" i="9"/>
  <c r="AI500" i="9"/>
  <c r="AD500" i="9"/>
  <c r="AI499" i="9"/>
  <c r="AD499" i="9"/>
  <c r="AI498" i="9"/>
  <c r="AD498" i="9"/>
  <c r="AI497" i="9"/>
  <c r="AD497" i="9"/>
  <c r="AI496" i="9"/>
  <c r="AD496" i="9"/>
  <c r="AI495" i="9"/>
  <c r="AD495" i="9"/>
  <c r="AI494" i="9"/>
  <c r="AD494" i="9"/>
  <c r="AI493" i="9"/>
  <c r="AD493" i="9"/>
  <c r="AI492" i="9"/>
  <c r="AD492" i="9"/>
  <c r="AI491" i="9"/>
  <c r="AD491" i="9"/>
  <c r="AI490" i="9"/>
  <c r="AI489" i="9"/>
  <c r="AD489" i="9"/>
  <c r="AI488" i="9"/>
  <c r="AD488" i="9"/>
  <c r="AI487" i="9"/>
  <c r="AD487" i="9"/>
  <c r="AI469" i="9"/>
  <c r="AI35" i="9"/>
  <c r="AI1749" i="9"/>
  <c r="AI468" i="9"/>
  <c r="AI467" i="9"/>
  <c r="AD467" i="9"/>
  <c r="AI466" i="9"/>
  <c r="AD466" i="9"/>
  <c r="AI465" i="9"/>
  <c r="AD465" i="9"/>
  <c r="AI464" i="9"/>
  <c r="AD464" i="9"/>
  <c r="AI463" i="9"/>
  <c r="AD463" i="9"/>
  <c r="AI462" i="9"/>
  <c r="AD462" i="9"/>
  <c r="AI461" i="9"/>
  <c r="AD461" i="9"/>
  <c r="AI460" i="9"/>
  <c r="AD460" i="9"/>
  <c r="AI459" i="9"/>
  <c r="AD459" i="9"/>
  <c r="AI458" i="9"/>
  <c r="AD458" i="9"/>
  <c r="AI457" i="9"/>
  <c r="AD457" i="9"/>
  <c r="AI456" i="9"/>
  <c r="AD456" i="9"/>
  <c r="AI455" i="9"/>
  <c r="AD455" i="9"/>
  <c r="AI454" i="9"/>
  <c r="AD454" i="9"/>
  <c r="AI453" i="9"/>
  <c r="AD453" i="9"/>
  <c r="AI452" i="9"/>
  <c r="AD452" i="9"/>
  <c r="AI451" i="9"/>
  <c r="AD451" i="9"/>
  <c r="AI450" i="9"/>
  <c r="AD450" i="9"/>
  <c r="AI449" i="9"/>
  <c r="AI448" i="9"/>
  <c r="AD448" i="9"/>
  <c r="AI447" i="9"/>
  <c r="AD447" i="9"/>
  <c r="AI446" i="9"/>
  <c r="AD446" i="9"/>
  <c r="AI445" i="9"/>
  <c r="AD445" i="9"/>
  <c r="AI444" i="9"/>
  <c r="AD444" i="9"/>
  <c r="AI415" i="9"/>
  <c r="AI414" i="9"/>
  <c r="AD414" i="9"/>
  <c r="AI413" i="9"/>
  <c r="AD413" i="9"/>
  <c r="AI412" i="9"/>
  <c r="AD412" i="9"/>
  <c r="AI411" i="9"/>
  <c r="AD411" i="9"/>
  <c r="AI403" i="9"/>
  <c r="AD403" i="9"/>
  <c r="AI402" i="9"/>
  <c r="AD402" i="9"/>
  <c r="AI401" i="9"/>
  <c r="AG401" i="9"/>
  <c r="AD401" i="9"/>
  <c r="AI400" i="9"/>
  <c r="AD400" i="9"/>
  <c r="AI399" i="9"/>
  <c r="AD399" i="9"/>
  <c r="AI398" i="9"/>
  <c r="AD398" i="9"/>
  <c r="AI652" i="9"/>
  <c r="AD652" i="9"/>
  <c r="AI34" i="9"/>
  <c r="AD34" i="9"/>
  <c r="AI651" i="9"/>
  <c r="AD651" i="9"/>
  <c r="AI33" i="9"/>
  <c r="AD33" i="9"/>
  <c r="AI397" i="9"/>
  <c r="AD397" i="9"/>
  <c r="AI396" i="9"/>
  <c r="AD396" i="9"/>
  <c r="AI395" i="9"/>
  <c r="AD395" i="9"/>
  <c r="AI394" i="9"/>
  <c r="AD394" i="9"/>
  <c r="AI393" i="9"/>
  <c r="AD393" i="9"/>
  <c r="AI392" i="9"/>
  <c r="AI391" i="9"/>
  <c r="AD391" i="9"/>
  <c r="AI390" i="9"/>
  <c r="AD390" i="9"/>
  <c r="AI389" i="9"/>
  <c r="AD389" i="9"/>
  <c r="AI388" i="9"/>
  <c r="AI387" i="9"/>
  <c r="AD387" i="9"/>
  <c r="AI386" i="9"/>
  <c r="AD386" i="9"/>
  <c r="AI360" i="9"/>
  <c r="AD360" i="9"/>
  <c r="AI359" i="9"/>
  <c r="AD359" i="9"/>
  <c r="AI358" i="9"/>
  <c r="AD358" i="9"/>
  <c r="AI357" i="9"/>
  <c r="AD357" i="9"/>
  <c r="AI356" i="9"/>
  <c r="AD356" i="9"/>
  <c r="AI355" i="9"/>
  <c r="AD355" i="9"/>
  <c r="AI354" i="9"/>
  <c r="AD354" i="9"/>
  <c r="AI370" i="9"/>
  <c r="AD370" i="9"/>
  <c r="AI369" i="9"/>
  <c r="AD369" i="9"/>
  <c r="AI368" i="9"/>
  <c r="AD368" i="9"/>
  <c r="AI367" i="9"/>
  <c r="AD367" i="9"/>
  <c r="AI366" i="9"/>
  <c r="AD366" i="9"/>
  <c r="AI353" i="9"/>
  <c r="AD353" i="9"/>
  <c r="AI352" i="9"/>
  <c r="AD352" i="9"/>
  <c r="AI351" i="9"/>
  <c r="AD351" i="9"/>
  <c r="AI32" i="9"/>
  <c r="AD32" i="9"/>
  <c r="AI350" i="9"/>
  <c r="AD350" i="9"/>
  <c r="AI365" i="9"/>
  <c r="AD365" i="9"/>
  <c r="AI1750" i="9"/>
  <c r="AD1750" i="9"/>
  <c r="AI329" i="9"/>
  <c r="AD329" i="9"/>
  <c r="AI710" i="9"/>
  <c r="AD710" i="9"/>
  <c r="AI327" i="9"/>
  <c r="AD327" i="9"/>
  <c r="AI326" i="9"/>
  <c r="AI325" i="9"/>
  <c r="AD325" i="9"/>
  <c r="AI324" i="9"/>
  <c r="AD324" i="9"/>
  <c r="AI270" i="9"/>
  <c r="AD270" i="9"/>
  <c r="AI320" i="9"/>
  <c r="AD320" i="9"/>
  <c r="AI319" i="9"/>
  <c r="AD319" i="9"/>
  <c r="AI318" i="9"/>
  <c r="AD318" i="9"/>
  <c r="AI317" i="9"/>
  <c r="AD317" i="9"/>
  <c r="AI31" i="9"/>
  <c r="AD31" i="9"/>
  <c r="AI316" i="9"/>
  <c r="AD316" i="9"/>
  <c r="AI315" i="9"/>
  <c r="AD315" i="9"/>
  <c r="AI314" i="9"/>
  <c r="AI313" i="9"/>
  <c r="AD313" i="9"/>
  <c r="AI312" i="9"/>
  <c r="AD312" i="9"/>
  <c r="AI30" i="9"/>
  <c r="AD30" i="9"/>
  <c r="AI311" i="9"/>
  <c r="AD311" i="9"/>
  <c r="AI310" i="9"/>
  <c r="AD310" i="9"/>
  <c r="AI305" i="9"/>
  <c r="AI92" i="9"/>
  <c r="AI120" i="9"/>
  <c r="AI117" i="9"/>
  <c r="AI96" i="9"/>
  <c r="AI116" i="9"/>
  <c r="AI91" i="9"/>
  <c r="AI304" i="9"/>
  <c r="AI29" i="9"/>
  <c r="AD29" i="9"/>
  <c r="AI301" i="9"/>
  <c r="AD301" i="9"/>
  <c r="AI285" i="9"/>
  <c r="AD285" i="9"/>
  <c r="AI300" i="9"/>
  <c r="AD300" i="9"/>
  <c r="AI299" i="9"/>
  <c r="AD299" i="9"/>
  <c r="AI298" i="9"/>
  <c r="AD298" i="9"/>
  <c r="AI144" i="9"/>
  <c r="AD144" i="9"/>
  <c r="AI143" i="9"/>
  <c r="AD143" i="9"/>
  <c r="AI284" i="9"/>
  <c r="AD284" i="9"/>
  <c r="AI283" i="9"/>
  <c r="AD283" i="9"/>
  <c r="AI282" i="9"/>
  <c r="AI119" i="9"/>
  <c r="AI1956" i="9"/>
  <c r="AI1204" i="9"/>
  <c r="AI1262" i="9"/>
  <c r="AD1262" i="9"/>
  <c r="AI1213" i="9"/>
  <c r="AD1213" i="9"/>
  <c r="AI95" i="9"/>
  <c r="AD95" i="9"/>
  <c r="AI542" i="9"/>
  <c r="AD542" i="9"/>
  <c r="AI115" i="9"/>
  <c r="AD115" i="9"/>
  <c r="AI541" i="9"/>
  <c r="AI142" i="9"/>
  <c r="AD142" i="9"/>
  <c r="AI141" i="9"/>
  <c r="AD141" i="9"/>
  <c r="AI140" i="9"/>
  <c r="AD140" i="9"/>
  <c r="AI139" i="9"/>
  <c r="AD139" i="9"/>
  <c r="AI269" i="9"/>
  <c r="AD269" i="9"/>
  <c r="AI138" i="9"/>
  <c r="AD138" i="9"/>
  <c r="AI137" i="9"/>
  <c r="AD137" i="9"/>
  <c r="AI136" i="9"/>
  <c r="AD136" i="9"/>
  <c r="AI268" i="9"/>
  <c r="AD268" i="9"/>
  <c r="AI267" i="9"/>
  <c r="AD267" i="9"/>
  <c r="AI135" i="9"/>
  <c r="AD135" i="9"/>
  <c r="AI134" i="9"/>
  <c r="AD134" i="9"/>
  <c r="AI133" i="9"/>
  <c r="AD133" i="9"/>
  <c r="AI132" i="9"/>
  <c r="AD132" i="9"/>
  <c r="AI131" i="9"/>
  <c r="AD131" i="9"/>
  <c r="AI130" i="9"/>
  <c r="AD130" i="9"/>
  <c r="AI128" i="9"/>
  <c r="AD128" i="9"/>
  <c r="AI127" i="9"/>
  <c r="AD127" i="9"/>
  <c r="AI126" i="9"/>
  <c r="AD126" i="9"/>
  <c r="AI125" i="9"/>
  <c r="AD125" i="9"/>
  <c r="AI124" i="9"/>
  <c r="AD124" i="9"/>
  <c r="AI266" i="9"/>
  <c r="AD266" i="9"/>
  <c r="AI265" i="9"/>
  <c r="AD265" i="9"/>
  <c r="AI264" i="9"/>
  <c r="AD264" i="9"/>
  <c r="AI263" i="9"/>
  <c r="AD263" i="9"/>
  <c r="AI262" i="9"/>
  <c r="AD262" i="9"/>
  <c r="AI261" i="9"/>
  <c r="AD261" i="9"/>
  <c r="AI260" i="9"/>
  <c r="AD260" i="9"/>
  <c r="AI259" i="9"/>
  <c r="AD259" i="9"/>
  <c r="AI258" i="9"/>
  <c r="AD258" i="9"/>
  <c r="AI257" i="9"/>
  <c r="AD257" i="9"/>
  <c r="AI256" i="9"/>
  <c r="AD256" i="9"/>
  <c r="AI255" i="9"/>
  <c r="AD255" i="9"/>
  <c r="AI254" i="9"/>
  <c r="AD254" i="9"/>
  <c r="AI253" i="9"/>
  <c r="AD253" i="9"/>
  <c r="AI252" i="9"/>
  <c r="AD252" i="9"/>
  <c r="AI251" i="9"/>
  <c r="AD251" i="9"/>
  <c r="AI250" i="9"/>
  <c r="AD250" i="9"/>
  <c r="AI249" i="9"/>
  <c r="AD249" i="9"/>
  <c r="AI248" i="9"/>
  <c r="AD248" i="9"/>
  <c r="AI247" i="9"/>
  <c r="AD247" i="9"/>
  <c r="AI246" i="9"/>
  <c r="AD246" i="9"/>
  <c r="AI245" i="9"/>
  <c r="AD245" i="9"/>
  <c r="AI244" i="9"/>
  <c r="AD244" i="9"/>
  <c r="AI243" i="9"/>
  <c r="AD243" i="9"/>
  <c r="AI242" i="9"/>
  <c r="AD242" i="9"/>
  <c r="AI241" i="9"/>
  <c r="AD241" i="9"/>
  <c r="AI240" i="9"/>
  <c r="AD240" i="9"/>
  <c r="AI239" i="9"/>
  <c r="AD239" i="9"/>
  <c r="AI238" i="9"/>
  <c r="AD238" i="9"/>
  <c r="AI237" i="9"/>
  <c r="AD237" i="9"/>
  <c r="AI236" i="9"/>
  <c r="AD236" i="9"/>
  <c r="AI235" i="9"/>
  <c r="AD235" i="9"/>
  <c r="AI234" i="9"/>
  <c r="AD234" i="9"/>
  <c r="AI233" i="9"/>
  <c r="AD233" i="9"/>
  <c r="AI232" i="9"/>
  <c r="AD232" i="9"/>
  <c r="AI231" i="9"/>
  <c r="AD231" i="9"/>
  <c r="AI230" i="9"/>
  <c r="AD230" i="9"/>
  <c r="AI229" i="9"/>
  <c r="AD229" i="9"/>
  <c r="AI228" i="9"/>
  <c r="AD228" i="9"/>
  <c r="AI227" i="9"/>
  <c r="AD227" i="9"/>
  <c r="AI226" i="9"/>
  <c r="AD226" i="9"/>
  <c r="AI225" i="9"/>
  <c r="AD225" i="9"/>
  <c r="AI224" i="9"/>
  <c r="AD224" i="9"/>
  <c r="AI223" i="9"/>
  <c r="AD223" i="9"/>
  <c r="AI222" i="9"/>
  <c r="AD222" i="9"/>
  <c r="AI221" i="9"/>
  <c r="AD221" i="9"/>
  <c r="AI220" i="9"/>
  <c r="AD220" i="9"/>
  <c r="AI219" i="9"/>
  <c r="AD219" i="9"/>
  <c r="AI218" i="9"/>
  <c r="AD218" i="9"/>
  <c r="AI217" i="9"/>
  <c r="AD217" i="9"/>
  <c r="AI216" i="9"/>
  <c r="AD216" i="9"/>
  <c r="AI215" i="9"/>
  <c r="AD215" i="9"/>
  <c r="AI214" i="9"/>
  <c r="AD214" i="9"/>
  <c r="AI213" i="9"/>
  <c r="AD213" i="9"/>
  <c r="AI212" i="9"/>
  <c r="AD212" i="9"/>
  <c r="AI211" i="9"/>
  <c r="AD211" i="9"/>
  <c r="AI210" i="9"/>
  <c r="AD210" i="9"/>
  <c r="AI209" i="9"/>
  <c r="AD209" i="9"/>
  <c r="AI208" i="9"/>
  <c r="AD208" i="9"/>
  <c r="AI207" i="9"/>
  <c r="AD207" i="9"/>
  <c r="AI206" i="9"/>
  <c r="AD206" i="9"/>
  <c r="AI205" i="9"/>
  <c r="AD205" i="9"/>
  <c r="AI204" i="9"/>
  <c r="AD204" i="9"/>
  <c r="AI203" i="9"/>
  <c r="AD203" i="9"/>
  <c r="AI202" i="9"/>
  <c r="AD202" i="9"/>
  <c r="AI201" i="9"/>
  <c r="AD201" i="9"/>
  <c r="AI200" i="9"/>
  <c r="AD200" i="9"/>
  <c r="AI199" i="9"/>
  <c r="AD199" i="9"/>
  <c r="AI198" i="9"/>
  <c r="AD198" i="9"/>
  <c r="AI197" i="9"/>
  <c r="AD197" i="9"/>
  <c r="AI196" i="9"/>
  <c r="AD196" i="9"/>
  <c r="AI195" i="9"/>
  <c r="AD195" i="9"/>
  <c r="AI194" i="9"/>
  <c r="AD194" i="9"/>
  <c r="AI193" i="9"/>
  <c r="AD193" i="9"/>
  <c r="AI192" i="9"/>
  <c r="AD192" i="9"/>
  <c r="AI191" i="9"/>
  <c r="AD191" i="9"/>
  <c r="AI190" i="9"/>
  <c r="AD190" i="9"/>
  <c r="AI189" i="9"/>
  <c r="AD189" i="9"/>
  <c r="AI188" i="9"/>
  <c r="AD188" i="9"/>
  <c r="AI187" i="9"/>
  <c r="AD187" i="9"/>
  <c r="AI186" i="9"/>
  <c r="AD186" i="9"/>
  <c r="AI185" i="9"/>
  <c r="AD185" i="9"/>
  <c r="AI184" i="9"/>
  <c r="AD184" i="9"/>
  <c r="AI183" i="9"/>
  <c r="AD183" i="9"/>
  <c r="AI182" i="9"/>
  <c r="AD182" i="9"/>
  <c r="AI181" i="9"/>
  <c r="AD181" i="9"/>
  <c r="AI180" i="9"/>
  <c r="AD180" i="9"/>
  <c r="AI179" i="9"/>
  <c r="AD179" i="9"/>
  <c r="AI178" i="9"/>
  <c r="AD178" i="9"/>
  <c r="AI177" i="9"/>
  <c r="AD177" i="9"/>
  <c r="AI176" i="9"/>
  <c r="AD176" i="9"/>
  <c r="AI175" i="9"/>
  <c r="AD175" i="9"/>
  <c r="AI174" i="9"/>
  <c r="AD174" i="9"/>
  <c r="AI173" i="9"/>
  <c r="AD173" i="9"/>
  <c r="AI172" i="9"/>
  <c r="AD172" i="9"/>
  <c r="AI171" i="9"/>
  <c r="AD171" i="9"/>
  <c r="AI170" i="9"/>
  <c r="AD170" i="9"/>
  <c r="AI169" i="9"/>
  <c r="AD169" i="9"/>
  <c r="AI168" i="9"/>
  <c r="AD168" i="9"/>
  <c r="AI167" i="9"/>
  <c r="AD167" i="9"/>
  <c r="AI166" i="9"/>
  <c r="AD166" i="9"/>
  <c r="AI165" i="9"/>
  <c r="AD165" i="9"/>
  <c r="AI164" i="9"/>
  <c r="AD164" i="9"/>
  <c r="AI163" i="9"/>
  <c r="AD163" i="9"/>
  <c r="AI162" i="9"/>
  <c r="AD162" i="9"/>
  <c r="AI161" i="9"/>
  <c r="AD161" i="9"/>
  <c r="AI160" i="9"/>
  <c r="AD160" i="9"/>
  <c r="AI159" i="9"/>
  <c r="AD159" i="9"/>
  <c r="AI158" i="9"/>
  <c r="AD158" i="9"/>
  <c r="AI157" i="9"/>
  <c r="AD157" i="9"/>
  <c r="AI156" i="9"/>
  <c r="AD156" i="9"/>
  <c r="AI155" i="9"/>
  <c r="AD155" i="9"/>
  <c r="AI154" i="9"/>
  <c r="AD154" i="9"/>
  <c r="AI153" i="9"/>
  <c r="AD153" i="9"/>
  <c r="AI152" i="9"/>
  <c r="AD152" i="9"/>
  <c r="AI151" i="9"/>
  <c r="AD151" i="9"/>
  <c r="AI150" i="9"/>
  <c r="AD150" i="9"/>
  <c r="AI149" i="9"/>
  <c r="AD149" i="9"/>
  <c r="AI148" i="9"/>
  <c r="AD148" i="9"/>
  <c r="AI147" i="9"/>
  <c r="AD147" i="9"/>
  <c r="AI146" i="9"/>
  <c r="AD146" i="9"/>
  <c r="AI145" i="9"/>
  <c r="AD145" i="9"/>
  <c r="AI840" i="9"/>
  <c r="AD840" i="9"/>
  <c r="AI114" i="9"/>
  <c r="AD114" i="9"/>
  <c r="AI123" i="9"/>
  <c r="AD123" i="9"/>
  <c r="AI113" i="9"/>
  <c r="AD113" i="9"/>
  <c r="AI112" i="9"/>
  <c r="AD112" i="9"/>
  <c r="AI90" i="9"/>
  <c r="AD90" i="9"/>
  <c r="AI111" i="9"/>
  <c r="AD111" i="9"/>
  <c r="AI110" i="9"/>
  <c r="AD110" i="9"/>
  <c r="AI109" i="9"/>
  <c r="AD109" i="9"/>
  <c r="AI108" i="9"/>
  <c r="AD108" i="9"/>
  <c r="AI107" i="9"/>
  <c r="AD107" i="9"/>
  <c r="AI106" i="9"/>
  <c r="AD106" i="9"/>
  <c r="AI297" i="9"/>
  <c r="AD297" i="9"/>
  <c r="AI105" i="9"/>
  <c r="AD105" i="9"/>
  <c r="AI28" i="9"/>
  <c r="AD28" i="9"/>
  <c r="AI27" i="9"/>
  <c r="AD27" i="9"/>
  <c r="AI89" i="9"/>
  <c r="AD89" i="9"/>
  <c r="AI104" i="9"/>
  <c r="AD104" i="9"/>
  <c r="AI88" i="9"/>
  <c r="AD88" i="9"/>
  <c r="AI87" i="9"/>
  <c r="AD87" i="9"/>
  <c r="AI86" i="9"/>
  <c r="AI85" i="9"/>
  <c r="AI84" i="9"/>
  <c r="AD84" i="9"/>
  <c r="AI83" i="9"/>
  <c r="AD83" i="9"/>
  <c r="AI82" i="9"/>
  <c r="AD82" i="9"/>
  <c r="AI81" i="9"/>
  <c r="AD81" i="9"/>
  <c r="AI103" i="9"/>
  <c r="AD103" i="9"/>
  <c r="AI80" i="9"/>
  <c r="AD80" i="9"/>
  <c r="AI68" i="9"/>
  <c r="AD68" i="9"/>
  <c r="AI102" i="9"/>
  <c r="AD102" i="9"/>
  <c r="AI79" i="9"/>
  <c r="AD79" i="9"/>
  <c r="AI78" i="9"/>
  <c r="AD78" i="9"/>
  <c r="AI67" i="9"/>
  <c r="AD67" i="9"/>
  <c r="AI66" i="9"/>
  <c r="AD66" i="9"/>
  <c r="AI65" i="9"/>
  <c r="AD65" i="9"/>
  <c r="AI64" i="9"/>
  <c r="AD64" i="9"/>
  <c r="AI63" i="9"/>
  <c r="AD63" i="9"/>
  <c r="AI62" i="9"/>
  <c r="AD62" i="9"/>
  <c r="AI61" i="9"/>
  <c r="AD61" i="9"/>
  <c r="AI60" i="9"/>
  <c r="AD60" i="9"/>
  <c r="AI59" i="9"/>
  <c r="AD59" i="9"/>
  <c r="AI77" i="9"/>
  <c r="AD77" i="9"/>
  <c r="AI58" i="9"/>
  <c r="AD58" i="9"/>
  <c r="AI57" i="9"/>
  <c r="AD57" i="9"/>
  <c r="AI26" i="9"/>
  <c r="AD26" i="9"/>
  <c r="AI25" i="9"/>
  <c r="AD25" i="9"/>
  <c r="AI24" i="9"/>
  <c r="AD24" i="9"/>
  <c r="AI23" i="9"/>
  <c r="AD23" i="9"/>
  <c r="AI22" i="9"/>
  <c r="AD22" i="9"/>
  <c r="AI21" i="9"/>
  <c r="AD21" i="9"/>
  <c r="AI20" i="9"/>
  <c r="AD20" i="9"/>
  <c r="AI19" i="9"/>
  <c r="AD19" i="9"/>
  <c r="AI1412" i="9"/>
  <c r="AD1412" i="9"/>
  <c r="AI18" i="9"/>
  <c r="AD18" i="9"/>
  <c r="AI17" i="9"/>
  <c r="AD17" i="9"/>
  <c r="AI1411" i="9"/>
  <c r="AD1411" i="9"/>
  <c r="AI16" i="9"/>
  <c r="AD16" i="9"/>
  <c r="AI15" i="9"/>
  <c r="AD15" i="9"/>
  <c r="AI14" i="9"/>
  <c r="AD14" i="9"/>
  <c r="AI13" i="9"/>
  <c r="AD13" i="9"/>
  <c r="AI12" i="9"/>
  <c r="AD12" i="9"/>
  <c r="AI1062" i="9"/>
  <c r="AD1062" i="9"/>
  <c r="AI11" i="9"/>
  <c r="AI1449" i="9"/>
  <c r="AD1449" i="9"/>
  <c r="AI1410" i="9"/>
  <c r="AD1410" i="9"/>
  <c r="AI486" i="9"/>
  <c r="AD486" i="9"/>
  <c r="AI1382" i="9"/>
  <c r="AD1382" i="9"/>
  <c r="AI809" i="9"/>
  <c r="AI686" i="9"/>
  <c r="AD686" i="9"/>
  <c r="AI56" i="9"/>
  <c r="AI1500" i="9"/>
  <c r="AD1500" i="9"/>
  <c r="AI1409" i="9"/>
  <c r="AI1499" i="9"/>
  <c r="AD1499" i="9"/>
  <c r="AI1311" i="9"/>
  <c r="AD1311" i="9"/>
  <c r="AI1077" i="9"/>
  <c r="AD1077" i="9"/>
  <c r="AI1013" i="9"/>
  <c r="AD1013" i="9"/>
  <c r="AI808" i="9"/>
  <c r="AD808" i="9"/>
  <c r="AI1615" i="9"/>
  <c r="AD1615" i="9"/>
  <c r="AI1408" i="9"/>
  <c r="AD1408" i="9"/>
  <c r="AI637" i="9"/>
  <c r="AD637" i="9"/>
  <c r="AI485" i="9"/>
  <c r="AD485" i="9"/>
  <c r="AI101" i="9"/>
  <c r="AD101" i="9"/>
  <c r="AI76" i="9"/>
  <c r="AD76" i="9"/>
  <c r="AI1222" i="9"/>
  <c r="AD1222" i="9"/>
  <c r="AI1012" i="9"/>
  <c r="AD1012" i="9"/>
  <c r="AI709" i="9"/>
  <c r="AD709" i="9"/>
  <c r="AI807" i="9"/>
  <c r="AD807" i="9"/>
  <c r="AI1061" i="9"/>
  <c r="AD1061" i="9"/>
  <c r="AI484" i="9"/>
  <c r="AD484" i="9"/>
  <c r="AI1261" i="9"/>
  <c r="AD1261" i="9"/>
  <c r="AI540" i="9"/>
  <c r="AD540" i="9"/>
  <c r="AI595" i="9"/>
  <c r="AD595" i="9"/>
  <c r="AI539" i="9"/>
  <c r="AI1060" i="9"/>
  <c r="AD1060" i="9"/>
  <c r="AI518" i="9"/>
  <c r="AD518" i="9"/>
  <c r="AI671" i="9"/>
  <c r="AD671" i="9"/>
  <c r="AI1011" i="9"/>
  <c r="AD1011" i="9"/>
  <c r="AI1498" i="9"/>
  <c r="AD1498" i="9"/>
  <c r="AI1076" i="9"/>
  <c r="AD1076" i="9"/>
  <c r="AI1010" i="9"/>
  <c r="AI1009" i="9"/>
  <c r="AD1009" i="9"/>
  <c r="AI876" i="9"/>
  <c r="AD876" i="9"/>
  <c r="AI875" i="9"/>
  <c r="AD875" i="9"/>
  <c r="AI1350" i="9"/>
  <c r="AD1350" i="9"/>
  <c r="AI410" i="9"/>
  <c r="AD410" i="9"/>
  <c r="AI1565" i="9"/>
  <c r="AD1565" i="9"/>
  <c r="AI1564" i="9"/>
  <c r="AD1564" i="9"/>
  <c r="AI1059" i="9"/>
  <c r="AD1059" i="9"/>
  <c r="AI1058" i="9"/>
  <c r="AD1058" i="9"/>
  <c r="AI1057" i="9"/>
  <c r="AD1057" i="9"/>
  <c r="AI1056" i="9"/>
  <c r="AD1056" i="9"/>
  <c r="AI1614" i="9"/>
  <c r="AD1614" i="9"/>
  <c r="AI1563" i="9"/>
  <c r="AD1563" i="9"/>
  <c r="AI1381" i="9"/>
  <c r="AD1381" i="9"/>
  <c r="AI1181" i="9"/>
  <c r="AD1181" i="9"/>
  <c r="AI1180" i="9"/>
  <c r="AD1180" i="9"/>
  <c r="AI944" i="9"/>
  <c r="AD944" i="9"/>
  <c r="AI806" i="9"/>
  <c r="AD806" i="9"/>
  <c r="AI613" i="9"/>
  <c r="AD613" i="9"/>
  <c r="AI443" i="9"/>
  <c r="AD443" i="9"/>
  <c r="AI685" i="9"/>
  <c r="AD685" i="9"/>
  <c r="AI636" i="9"/>
  <c r="AD636" i="9"/>
  <c r="AI635" i="9"/>
  <c r="AD635" i="9"/>
  <c r="AI578" i="9"/>
  <c r="AD578" i="9"/>
  <c r="AI483" i="9"/>
  <c r="AD483" i="9"/>
  <c r="AI442" i="9"/>
  <c r="AD442" i="9"/>
  <c r="AI349" i="9"/>
  <c r="AD349" i="9"/>
  <c r="AI348" i="9"/>
  <c r="AD348" i="9"/>
  <c r="AI1349" i="9"/>
  <c r="AD1349" i="9"/>
  <c r="AI1260" i="9"/>
  <c r="AD1260" i="9"/>
  <c r="AI943" i="9"/>
  <c r="AD943" i="9"/>
  <c r="AI1497" i="9"/>
  <c r="AD1497" i="9"/>
  <c r="AI805" i="9"/>
  <c r="AD805" i="9"/>
  <c r="AI1613" i="9"/>
  <c r="AD1613" i="9"/>
  <c r="AI874" i="9"/>
  <c r="AD874" i="9"/>
  <c r="AI538" i="9"/>
  <c r="AI1562" i="9"/>
  <c r="AD1562" i="9"/>
  <c r="AI1407" i="9"/>
  <c r="AD1407" i="9"/>
  <c r="AI1348" i="9"/>
  <c r="AD1348" i="9"/>
  <c r="AI1259" i="9"/>
  <c r="AD1259" i="9"/>
  <c r="AI1075" i="9"/>
  <c r="AD1075" i="9"/>
  <c r="AI122" i="9"/>
  <c r="AD122" i="9"/>
  <c r="AI1561" i="9"/>
  <c r="AD1561" i="9"/>
  <c r="AI1496" i="9"/>
  <c r="AD1496" i="9"/>
  <c r="AI1055" i="9"/>
  <c r="AD1055" i="9"/>
  <c r="AI1386" i="9"/>
  <c r="AD1386" i="9"/>
  <c r="AI684" i="9"/>
  <c r="AD684" i="9"/>
  <c r="AI1658" i="9"/>
  <c r="AI1495" i="9"/>
  <c r="AD1495" i="9"/>
  <c r="AI650" i="9"/>
  <c r="AD650" i="9"/>
  <c r="AI1494" i="9"/>
  <c r="AD1494" i="9"/>
  <c r="AI1179" i="9"/>
  <c r="AD1179" i="9"/>
  <c r="AI1646" i="9"/>
  <c r="AD1646" i="9"/>
  <c r="AI873" i="9"/>
  <c r="AD873" i="9"/>
  <c r="AI1347" i="9"/>
  <c r="AD1347" i="9"/>
  <c r="AI1054" i="9"/>
  <c r="AD1054" i="9"/>
  <c r="AI1493" i="9"/>
  <c r="AD1493" i="9"/>
  <c r="AI385" i="9"/>
  <c r="AD385" i="9"/>
  <c r="AI708" i="9"/>
  <c r="AD708" i="9"/>
  <c r="AI100" i="9"/>
  <c r="AI1492" i="9"/>
  <c r="AD1492" i="9"/>
  <c r="AI1448" i="9"/>
  <c r="AD1448" i="9"/>
  <c r="AI1560" i="9"/>
  <c r="AD1560" i="9"/>
  <c r="AI10" i="9"/>
  <c r="AI384" i="9"/>
  <c r="AD384" i="9"/>
  <c r="AI872" i="9"/>
  <c r="AD872" i="9"/>
  <c r="AI441" i="9"/>
  <c r="AD441" i="9"/>
  <c r="AI1258" i="9"/>
  <c r="AD1258" i="9"/>
  <c r="AI1053" i="9"/>
  <c r="AD1053" i="9"/>
  <c r="AI729" i="9"/>
  <c r="AD729" i="9"/>
  <c r="AI1074" i="9"/>
  <c r="AD1074" i="9"/>
  <c r="AI1127" i="9"/>
  <c r="AD1127" i="9"/>
  <c r="AI942" i="9"/>
  <c r="AD942" i="9"/>
  <c r="AI594" i="9"/>
  <c r="AD594" i="9"/>
  <c r="AI1491" i="9"/>
  <c r="AD1491" i="9"/>
  <c r="AI707" i="9"/>
  <c r="AD707" i="9"/>
  <c r="AI1178" i="9"/>
  <c r="AD1178" i="9"/>
  <c r="AI1177" i="9"/>
  <c r="AD1177" i="9"/>
  <c r="AI1052" i="9"/>
  <c r="AD1052" i="9"/>
  <c r="AI440" i="9"/>
  <c r="AD440" i="9"/>
  <c r="AI1176" i="9"/>
  <c r="AD1176" i="9"/>
  <c r="AI1559" i="9"/>
  <c r="AD1559" i="9"/>
  <c r="AI1406" i="9"/>
  <c r="AD1406" i="9"/>
  <c r="AI1126" i="9"/>
  <c r="AD1126" i="9"/>
  <c r="AI1125" i="9"/>
  <c r="AD1125" i="9"/>
  <c r="AI728" i="9"/>
  <c r="AD728" i="9"/>
  <c r="AI1346" i="9"/>
  <c r="AD1346" i="9"/>
  <c r="AI1301" i="9"/>
  <c r="AD1301" i="9"/>
  <c r="AI347" i="9"/>
  <c r="AD347" i="9"/>
  <c r="AI1537" i="9"/>
  <c r="AD1537" i="9"/>
  <c r="AI537" i="9"/>
  <c r="AI1051" i="9"/>
  <c r="AD1051" i="9"/>
  <c r="AI1345" i="9"/>
  <c r="AD1345" i="9"/>
  <c r="AI1300" i="9"/>
  <c r="AD1300" i="9"/>
  <c r="AI1175" i="9"/>
  <c r="AD1175" i="9"/>
  <c r="AI1558" i="9"/>
  <c r="AD1558" i="9"/>
  <c r="AI1257" i="9"/>
  <c r="AD1257" i="9"/>
  <c r="AI1256" i="9"/>
  <c r="AD1256" i="9"/>
  <c r="AI1344" i="9"/>
  <c r="AI1612" i="9"/>
  <c r="AD1612" i="9"/>
  <c r="AI75" i="9"/>
  <c r="AD75" i="9"/>
  <c r="AI55" i="9"/>
  <c r="AD55" i="9"/>
  <c r="AI9" i="9"/>
  <c r="AI54" i="9"/>
  <c r="AD54" i="9"/>
  <c r="AI1255" i="9"/>
  <c r="AD1255" i="9"/>
  <c r="AI1490" i="9"/>
  <c r="AD1490" i="9"/>
  <c r="AI1174" i="9"/>
  <c r="AD1174" i="9"/>
  <c r="AI1645" i="9"/>
  <c r="AD1645" i="9"/>
  <c r="AI706" i="9"/>
  <c r="AD706" i="9"/>
  <c r="AI871" i="9"/>
  <c r="AD871" i="9"/>
  <c r="AI870" i="9"/>
  <c r="AD870" i="9"/>
  <c r="AI1343" i="9"/>
  <c r="AD1343" i="9"/>
  <c r="AI1342" i="9"/>
  <c r="AD1342" i="9"/>
  <c r="AI439" i="9"/>
  <c r="AD439" i="9"/>
  <c r="AI839" i="9"/>
  <c r="AD839" i="9"/>
  <c r="AI804" i="9"/>
  <c r="AD804" i="9"/>
  <c r="AI803" i="9"/>
  <c r="AD803" i="9"/>
  <c r="AI634" i="9"/>
  <c r="AD634" i="9"/>
  <c r="AI869" i="9"/>
  <c r="AD869" i="9"/>
  <c r="AI1405" i="9"/>
  <c r="AD1405" i="9"/>
  <c r="AI1734" i="9"/>
  <c r="AD1734" i="9"/>
  <c r="AI727" i="9"/>
  <c r="AD727" i="9"/>
  <c r="AI536" i="9"/>
  <c r="AD536" i="9"/>
  <c r="AI1489" i="9"/>
  <c r="AD1489" i="9"/>
  <c r="AI1254" i="9"/>
  <c r="AD1254" i="9"/>
  <c r="AI438" i="9"/>
  <c r="AD438" i="9"/>
  <c r="AI868" i="9"/>
  <c r="AD868" i="9"/>
  <c r="AI437" i="9"/>
  <c r="AD437" i="9"/>
  <c r="AI802" i="9"/>
  <c r="AD802" i="9"/>
  <c r="AI8" i="9"/>
  <c r="AD8" i="9"/>
  <c r="AI1341" i="9"/>
  <c r="AD1341" i="9"/>
  <c r="AI972" i="9"/>
  <c r="AD972" i="9"/>
  <c r="AI971" i="9"/>
  <c r="AD971" i="9"/>
  <c r="AI1637" i="9"/>
  <c r="AD1637" i="9"/>
  <c r="AI1685" i="9"/>
  <c r="AD1685" i="9"/>
  <c r="AI383" i="9"/>
  <c r="AD383" i="9"/>
  <c r="AI1636" i="9"/>
  <c r="AD1636" i="9"/>
  <c r="AI649" i="9"/>
  <c r="AD649" i="9"/>
  <c r="AI648" i="9"/>
  <c r="AD648" i="9"/>
  <c r="AI1404" i="9"/>
  <c r="AD1404" i="9"/>
  <c r="AI1050" i="9"/>
  <c r="AD1050" i="9"/>
  <c r="AI1049" i="9"/>
  <c r="AD1049" i="9"/>
  <c r="AI1048" i="9"/>
  <c r="AD1048" i="9"/>
  <c r="AI1047" i="9"/>
  <c r="AD1047" i="9"/>
  <c r="AI1488" i="9"/>
  <c r="AD1488" i="9"/>
  <c r="AI1046" i="9"/>
  <c r="AD1046" i="9"/>
  <c r="AI274" i="9"/>
  <c r="AD274" i="9"/>
  <c r="AI1045" i="9"/>
  <c r="AD1045" i="9"/>
  <c r="AI1487" i="9"/>
  <c r="AI1403" i="9"/>
  <c r="AD1403" i="9"/>
  <c r="AI1044" i="9"/>
  <c r="AD1044" i="9"/>
  <c r="AI801" i="9"/>
  <c r="AD801" i="9"/>
  <c r="AI867" i="9"/>
  <c r="AD867" i="9"/>
  <c r="AI866" i="9"/>
  <c r="AD866" i="9"/>
  <c r="AI1402" i="9"/>
  <c r="AD1402" i="9"/>
  <c r="AI941" i="9"/>
  <c r="AD941" i="9"/>
  <c r="AI800" i="9"/>
  <c r="AD800" i="9"/>
  <c r="AI1401" i="9"/>
  <c r="AD1401" i="9"/>
  <c r="AI1124" i="9"/>
  <c r="AI940" i="9"/>
  <c r="AD940" i="9"/>
  <c r="AI1123" i="9"/>
  <c r="AD1123" i="9"/>
  <c r="AI1557" i="9"/>
  <c r="AG1557" i="9"/>
  <c r="AD1557" i="9"/>
  <c r="AI1073" i="9"/>
  <c r="AD1073" i="9"/>
  <c r="AI1072" i="9"/>
  <c r="AD1072" i="9"/>
  <c r="AI1173" i="9"/>
  <c r="AD1173" i="9"/>
  <c r="AI799" i="9"/>
  <c r="AD799" i="9"/>
  <c r="AI798" i="9"/>
  <c r="AD798" i="9"/>
  <c r="AI535" i="9"/>
  <c r="AD535" i="9"/>
  <c r="AI1400" i="9"/>
  <c r="AD1400" i="9"/>
  <c r="AI726" i="9"/>
  <c r="AD726" i="9"/>
  <c r="AI1447" i="9"/>
  <c r="AD1447" i="9"/>
  <c r="AI1446" i="9"/>
  <c r="AD1446" i="9"/>
  <c r="AI281" i="9"/>
  <c r="AD281" i="9"/>
  <c r="AI7" i="9"/>
  <c r="AI1635" i="9"/>
  <c r="AD1635" i="9"/>
  <c r="AI534" i="9"/>
  <c r="AD534" i="9"/>
  <c r="AI939" i="9"/>
  <c r="AD939" i="9"/>
  <c r="AI1486" i="9"/>
  <c r="AD1486" i="9"/>
  <c r="AI1485" i="9"/>
  <c r="AD1485" i="9"/>
  <c r="AI1484" i="9"/>
  <c r="AD1484" i="9"/>
  <c r="AI1483" i="9"/>
  <c r="AD1483" i="9"/>
  <c r="AI1482" i="9"/>
  <c r="AD1482" i="9"/>
  <c r="AI683" i="9"/>
  <c r="AD683" i="9"/>
  <c r="AI682" i="9"/>
  <c r="AD682" i="9"/>
  <c r="AI436" i="9"/>
  <c r="AD436" i="9"/>
  <c r="AI346" i="9"/>
  <c r="AD346" i="9"/>
  <c r="AI382" i="9"/>
  <c r="AD382" i="9"/>
  <c r="AI838" i="9"/>
  <c r="AD838" i="9"/>
  <c r="AI900" i="9"/>
  <c r="AD900" i="9"/>
  <c r="AI533" i="9"/>
  <c r="AD533" i="9"/>
  <c r="AI577" i="9"/>
  <c r="AD577" i="9"/>
  <c r="AI776" i="9"/>
  <c r="AD776" i="9"/>
  <c r="AI1253" i="9"/>
  <c r="AD1253" i="9"/>
  <c r="AI1007" i="9"/>
  <c r="AD1007" i="9"/>
  <c r="AI775" i="9"/>
  <c r="AI435" i="9"/>
  <c r="AD435" i="9"/>
  <c r="AI774" i="9"/>
  <c r="AI1340" i="9"/>
  <c r="AD1340" i="9"/>
  <c r="AI773" i="9"/>
  <c r="AD773" i="9"/>
  <c r="AI434" i="9"/>
  <c r="AD434" i="9"/>
  <c r="AI433" i="9"/>
  <c r="AD433" i="9"/>
  <c r="AI432" i="9"/>
  <c r="AD432" i="9"/>
  <c r="AI865" i="9"/>
  <c r="AD865" i="9"/>
  <c r="AI431" i="9"/>
  <c r="AD431" i="9"/>
  <c r="AI772" i="9"/>
  <c r="AD772" i="9"/>
  <c r="AI771" i="9"/>
  <c r="AD771" i="9"/>
  <c r="AI770" i="9"/>
  <c r="AD770" i="9"/>
  <c r="AI970" i="9"/>
  <c r="AD970" i="9"/>
  <c r="AI797" i="9"/>
  <c r="AD797" i="9"/>
  <c r="AI769" i="9"/>
  <c r="AD769" i="9"/>
  <c r="AI768" i="9"/>
  <c r="AD768" i="9"/>
  <c r="AI767" i="9"/>
  <c r="AD767" i="9"/>
  <c r="AI1556" i="9"/>
  <c r="AD1556" i="9"/>
  <c r="AI766" i="9"/>
  <c r="AD766" i="9"/>
  <c r="AI864" i="9"/>
  <c r="AD864" i="9"/>
  <c r="AI1445" i="9"/>
  <c r="AD1445" i="9"/>
  <c r="AI430" i="9"/>
  <c r="AD430" i="9"/>
  <c r="AI633" i="9"/>
  <c r="AD633" i="9"/>
  <c r="AI1339" i="9"/>
  <c r="AD1339" i="9"/>
  <c r="AI837" i="9"/>
  <c r="AD837" i="9"/>
  <c r="AI765" i="9"/>
  <c r="AD765" i="9"/>
  <c r="AI1071" i="9"/>
  <c r="AD1071" i="9"/>
  <c r="AI764" i="9"/>
  <c r="AI913" i="9"/>
  <c r="AD913" i="9"/>
  <c r="AI763" i="9"/>
  <c r="AD763" i="9"/>
  <c r="AI762" i="9"/>
  <c r="AD762" i="9"/>
  <c r="AI761" i="9"/>
  <c r="AD761" i="9"/>
  <c r="AI1203" i="9"/>
  <c r="AD1203" i="9"/>
  <c r="AI632" i="9"/>
  <c r="AD632" i="9"/>
  <c r="AI1172" i="9"/>
  <c r="AD1172" i="9"/>
  <c r="AI760" i="9"/>
  <c r="AD760" i="9"/>
  <c r="AI532" i="9"/>
  <c r="AD532" i="9"/>
  <c r="AI1252" i="9"/>
  <c r="AD1252" i="9"/>
  <c r="AI1338" i="9"/>
  <c r="AD1338" i="9"/>
  <c r="AI1481" i="9"/>
  <c r="AD1481" i="9"/>
  <c r="AI863" i="9"/>
  <c r="AD863" i="9"/>
  <c r="AI912" i="9"/>
  <c r="AD912" i="9"/>
  <c r="AI759" i="9"/>
  <c r="AD759" i="9"/>
  <c r="AI381" i="9"/>
  <c r="AD381" i="9"/>
  <c r="AI1385" i="9"/>
  <c r="AD1385" i="9"/>
  <c r="AI758" i="9"/>
  <c r="AD758" i="9"/>
  <c r="AI1555" i="9"/>
  <c r="AD1555" i="9"/>
  <c r="AI1536" i="9"/>
  <c r="AD1536" i="9"/>
  <c r="AI429" i="9"/>
  <c r="AD429" i="9"/>
  <c r="AI1611" i="9"/>
  <c r="AD1611" i="9"/>
  <c r="AI1480" i="9"/>
  <c r="AD1480" i="9"/>
  <c r="AI1634" i="9"/>
  <c r="AD1634" i="9"/>
  <c r="AI862" i="9"/>
  <c r="AD862" i="9"/>
  <c r="AI796" i="9"/>
  <c r="AD796" i="9"/>
  <c r="AI1171" i="9"/>
  <c r="AD1171" i="9"/>
  <c r="AI681" i="9"/>
  <c r="AD681" i="9"/>
  <c r="AI795" i="9"/>
  <c r="AD795" i="9"/>
  <c r="AI757" i="9"/>
  <c r="AD757" i="9"/>
  <c r="AI1733" i="9"/>
  <c r="AD1733" i="9"/>
  <c r="AI1444" i="9"/>
  <c r="AD1444" i="9"/>
  <c r="AI1299" i="9"/>
  <c r="AD1299" i="9"/>
  <c r="AI345" i="9"/>
  <c r="AD345" i="9"/>
  <c r="AI938" i="9"/>
  <c r="AD938" i="9"/>
  <c r="AI861" i="9"/>
  <c r="AD861" i="9"/>
  <c r="AI860" i="9"/>
  <c r="AD860" i="9"/>
  <c r="AI859" i="9"/>
  <c r="AD859" i="9"/>
  <c r="AI858" i="9"/>
  <c r="AD858" i="9"/>
  <c r="AI756" i="9"/>
  <c r="AD756" i="9"/>
  <c r="AI755" i="9"/>
  <c r="AD755" i="9"/>
  <c r="AI899" i="9"/>
  <c r="AD899" i="9"/>
  <c r="AI531" i="9"/>
  <c r="AI530" i="9"/>
  <c r="AD530" i="9"/>
  <c r="AI482" i="9"/>
  <c r="AD482" i="9"/>
  <c r="AI409" i="9"/>
  <c r="AD409" i="9"/>
  <c r="AI408" i="9"/>
  <c r="AD408" i="9"/>
  <c r="AI407" i="9"/>
  <c r="AD407" i="9"/>
  <c r="AI344" i="9"/>
  <c r="AD344" i="9"/>
  <c r="AI1318" i="9"/>
  <c r="AD1318" i="9"/>
  <c r="AI1317" i="9"/>
  <c r="AD1317" i="9"/>
  <c r="AI937" i="9"/>
  <c r="AD937" i="9"/>
  <c r="AI612" i="9"/>
  <c r="AD612" i="9"/>
  <c r="AI593" i="9"/>
  <c r="AD593" i="9"/>
  <c r="AI406" i="9"/>
  <c r="AD406" i="9"/>
  <c r="AI1443" i="9"/>
  <c r="AD1443" i="9"/>
  <c r="AI969" i="9"/>
  <c r="AD969" i="9"/>
  <c r="AI754" i="9"/>
  <c r="AD754" i="9"/>
  <c r="AI753" i="9"/>
  <c r="AD753" i="9"/>
  <c r="AI647" i="9"/>
  <c r="AD647" i="9"/>
  <c r="AI968" i="9"/>
  <c r="AD968" i="9"/>
  <c r="AI752" i="9"/>
  <c r="AD752" i="9"/>
  <c r="AI1741" i="9"/>
  <c r="AD1741" i="9"/>
  <c r="AI1715" i="9"/>
  <c r="AD1715" i="9"/>
  <c r="AI1714" i="9"/>
  <c r="AD1714" i="9"/>
  <c r="AI1683" i="9"/>
  <c r="AD1683" i="9"/>
  <c r="AI1675" i="9"/>
  <c r="AD1675" i="9"/>
  <c r="AI1674" i="9"/>
  <c r="AD1674" i="9"/>
  <c r="AI836" i="9"/>
  <c r="AD836" i="9"/>
  <c r="AI1732" i="9"/>
  <c r="AD1732" i="9"/>
  <c r="AI936" i="9"/>
  <c r="AD936" i="9"/>
  <c r="AI935" i="9"/>
  <c r="AD935" i="9"/>
  <c r="AI1380" i="9"/>
  <c r="AD1380" i="9"/>
  <c r="AI705" i="9"/>
  <c r="AD705" i="9"/>
  <c r="AI1310" i="9"/>
  <c r="AD1310" i="9"/>
  <c r="AI1479" i="9"/>
  <c r="AD1479" i="9"/>
  <c r="AI1337" i="9"/>
  <c r="AD1337" i="9"/>
  <c r="AI680" i="9"/>
  <c r="AI481" i="9"/>
  <c r="AD481" i="9"/>
  <c r="AI704" i="9"/>
  <c r="AD704" i="9"/>
  <c r="AI309" i="9"/>
  <c r="AD309" i="9"/>
  <c r="AI908" i="9"/>
  <c r="AD908" i="9"/>
  <c r="AI1122" i="9"/>
  <c r="AD1122" i="9"/>
  <c r="AI1601" i="9"/>
  <c r="AD1601" i="9"/>
  <c r="AI794" i="9"/>
  <c r="AD794" i="9"/>
  <c r="AI1208" i="9"/>
  <c r="AD1208" i="9"/>
  <c r="AI576" i="9"/>
  <c r="AD576" i="9"/>
  <c r="AI566" i="9"/>
  <c r="AD566" i="9"/>
  <c r="AI1610" i="9"/>
  <c r="AD1610" i="9"/>
  <c r="AI1748" i="9"/>
  <c r="AD1748" i="9"/>
  <c r="AI575" i="9"/>
  <c r="AD575" i="9"/>
  <c r="AI1170" i="9"/>
  <c r="AD1170" i="9"/>
  <c r="AI679" i="9"/>
  <c r="AD679" i="9"/>
  <c r="AI1070" i="9"/>
  <c r="AD1070" i="9"/>
  <c r="AI967" i="9"/>
  <c r="AD967" i="9"/>
  <c r="AI1633" i="9"/>
  <c r="AD1633" i="9"/>
  <c r="AI428" i="9"/>
  <c r="AD428" i="9"/>
  <c r="AI1478" i="9"/>
  <c r="AD1478" i="9"/>
  <c r="AI1006" i="9"/>
  <c r="AD1006" i="9"/>
  <c r="AI1477" i="9"/>
  <c r="AD1477" i="9"/>
  <c r="AI793" i="9"/>
  <c r="AD793" i="9"/>
  <c r="AI280" i="9"/>
  <c r="AD280" i="9"/>
  <c r="AI380" i="9"/>
  <c r="AD380" i="9"/>
  <c r="AI427" i="9"/>
  <c r="AD427" i="9"/>
  <c r="AI835" i="9"/>
  <c r="AD835" i="9"/>
  <c r="AI857" i="9"/>
  <c r="AD857" i="9"/>
  <c r="AI934" i="9"/>
  <c r="AD934" i="9"/>
  <c r="AI792" i="9"/>
  <c r="AD792" i="9"/>
  <c r="AI1609" i="9"/>
  <c r="AD1609" i="9"/>
  <c r="AI426" i="9"/>
  <c r="AD426" i="9"/>
  <c r="AI425" i="9"/>
  <c r="AD425" i="9"/>
  <c r="AI424" i="9"/>
  <c r="AD424" i="9"/>
  <c r="AI1731" i="9"/>
  <c r="AD1731" i="9"/>
  <c r="AI1384" i="9"/>
  <c r="AD1384" i="9"/>
  <c r="AI966" i="9"/>
  <c r="AD966" i="9"/>
  <c r="AI423" i="9"/>
  <c r="AD423" i="9"/>
  <c r="AI1535" i="9"/>
  <c r="AD1535" i="9"/>
  <c r="AI1730" i="9"/>
  <c r="AD1730" i="9"/>
  <c r="AI933" i="9"/>
  <c r="AD933" i="9"/>
  <c r="AI1681" i="9"/>
  <c r="AD1681" i="9"/>
  <c r="AI296" i="9"/>
  <c r="AD296" i="9"/>
  <c r="AI663" i="9"/>
  <c r="AD663" i="9"/>
  <c r="AI751" i="9"/>
  <c r="AD751" i="9"/>
  <c r="AI1069" i="9"/>
  <c r="AD1069" i="9"/>
  <c r="AI1336" i="9"/>
  <c r="AD1336" i="9"/>
  <c r="AI343" i="9"/>
  <c r="AD343" i="9"/>
  <c r="AI1251" i="9"/>
  <c r="AD1251" i="9"/>
  <c r="AI1713" i="9"/>
  <c r="AD1713" i="9"/>
  <c r="AI6" i="9"/>
  <c r="AD6" i="9"/>
  <c r="AI725" i="9"/>
  <c r="AD725" i="9"/>
  <c r="AI1476" i="9"/>
  <c r="AD1476" i="9"/>
  <c r="AI1442" i="9"/>
  <c r="AD1442" i="9"/>
  <c r="AI1383" i="9"/>
  <c r="AD1383" i="9"/>
  <c r="AI1309" i="9"/>
  <c r="AI1308" i="9"/>
  <c r="AD1308" i="9"/>
  <c r="AI750" i="9"/>
  <c r="AD750" i="9"/>
  <c r="AI342" i="9"/>
  <c r="AD342" i="9"/>
  <c r="AI1632" i="9"/>
  <c r="AI1307" i="9"/>
  <c r="AD1307" i="9"/>
  <c r="AI1290" i="9"/>
  <c r="AD1290" i="9"/>
  <c r="AI1289" i="9"/>
  <c r="AD1289" i="9"/>
  <c r="AI1169" i="9"/>
  <c r="AD1169" i="9"/>
  <c r="AI662" i="9"/>
  <c r="AD662" i="9"/>
  <c r="AI1608" i="9"/>
  <c r="AD1608" i="9"/>
  <c r="AI1043" i="9"/>
  <c r="AD1043" i="9"/>
  <c r="AI1399" i="9"/>
  <c r="AD1399" i="9"/>
  <c r="AI529" i="9"/>
  <c r="AD529" i="9"/>
  <c r="AI517" i="9"/>
  <c r="AD517" i="9"/>
  <c r="AI279" i="9"/>
  <c r="AD279" i="9"/>
  <c r="AI1554" i="9"/>
  <c r="AD1554" i="9"/>
  <c r="AI1306" i="9"/>
  <c r="AD1306" i="9"/>
  <c r="AI1121" i="9"/>
  <c r="AD1121" i="9"/>
  <c r="AI791" i="9"/>
  <c r="AD791" i="9"/>
  <c r="AI749" i="9"/>
  <c r="AI1250" i="9"/>
  <c r="AD1250" i="9"/>
  <c r="AI574" i="9"/>
  <c r="AD574" i="9"/>
  <c r="AI5" i="9"/>
  <c r="AD5" i="9"/>
  <c r="AI379" i="9"/>
  <c r="AD379" i="9"/>
  <c r="AI378" i="9"/>
  <c r="AD378" i="9"/>
  <c r="AI528" i="9"/>
  <c r="AD528" i="9"/>
  <c r="AD422" i="9"/>
  <c r="AI1120" i="9"/>
  <c r="AD1120" i="9"/>
  <c r="AI278" i="9"/>
  <c r="AD278" i="9"/>
  <c r="AI748" i="9"/>
  <c r="AD748" i="9"/>
  <c r="AI1249" i="9"/>
  <c r="AD1249" i="9"/>
  <c r="AI1534" i="9"/>
  <c r="AD1534" i="9"/>
  <c r="AI747" i="9"/>
  <c r="AD747" i="9"/>
  <c r="AI746" i="9"/>
  <c r="AD746" i="9"/>
  <c r="AI405" i="9"/>
  <c r="AD405" i="9"/>
  <c r="AI1475" i="9"/>
  <c r="AD1475" i="9"/>
  <c r="AI1248" i="9"/>
  <c r="AD1248" i="9"/>
  <c r="AI1221" i="9"/>
  <c r="AD1221" i="9"/>
  <c r="AI341" i="9"/>
  <c r="AD341" i="9"/>
  <c r="AI340" i="9"/>
  <c r="AD340" i="9"/>
  <c r="AI339" i="9"/>
  <c r="AD339" i="9"/>
  <c r="AI1474" i="9"/>
  <c r="AD1474" i="9"/>
  <c r="AI1005" i="9"/>
  <c r="AD1005" i="9"/>
  <c r="AI1712" i="9"/>
  <c r="AD1712" i="9"/>
  <c r="AI1247" i="9"/>
  <c r="AD1247" i="9"/>
  <c r="AI1246" i="9"/>
  <c r="AD1246" i="9"/>
  <c r="AI932" i="9"/>
  <c r="AD932" i="9"/>
  <c r="AI931" i="9"/>
  <c r="AD931" i="9"/>
  <c r="AI1441" i="9"/>
  <c r="AD1441" i="9"/>
  <c r="AI856" i="9"/>
  <c r="AD856" i="9"/>
  <c r="AI421" i="9"/>
  <c r="AD421" i="9"/>
  <c r="AI1245" i="9"/>
  <c r="AD1245" i="9"/>
  <c r="AI1631" i="9"/>
  <c r="AD1631" i="9"/>
  <c r="AI1398" i="9"/>
  <c r="AD1398" i="9"/>
  <c r="AI573" i="9"/>
  <c r="AD573" i="9"/>
  <c r="AI611" i="9"/>
  <c r="AD611" i="9"/>
  <c r="AI965" i="9"/>
  <c r="AD965" i="9"/>
  <c r="AI1335" i="9"/>
  <c r="AD1335" i="9"/>
  <c r="AI930" i="9"/>
  <c r="AD930" i="9"/>
  <c r="AI1630" i="9"/>
  <c r="AD1630" i="9"/>
  <c r="AI516" i="9"/>
  <c r="AD516" i="9"/>
  <c r="AI527" i="9"/>
  <c r="AD527" i="9"/>
  <c r="AI929" i="9"/>
  <c r="AD929" i="9"/>
  <c r="AI790" i="9"/>
  <c r="AD790" i="9"/>
  <c r="AI1729" i="9"/>
  <c r="AD1729" i="9"/>
  <c r="AI1119" i="9"/>
  <c r="AD1119" i="9"/>
  <c r="AI1118" i="9"/>
  <c r="AD1118" i="9"/>
  <c r="AI646" i="9"/>
  <c r="AD646" i="9"/>
  <c r="AI1168" i="9"/>
  <c r="AD1168" i="9"/>
  <c r="AI610" i="9"/>
  <c r="AD610" i="9"/>
  <c r="AI1553" i="9"/>
  <c r="AD1553" i="9"/>
  <c r="AI1244" i="9"/>
  <c r="AD1244" i="9"/>
  <c r="AI1552" i="9"/>
  <c r="AD1552" i="9"/>
  <c r="AI1068" i="9"/>
  <c r="AD1068" i="9"/>
  <c r="AI928" i="9"/>
  <c r="AD928" i="9"/>
  <c r="AI1644" i="9"/>
  <c r="AD1644" i="9"/>
  <c r="AI927" i="9"/>
  <c r="AD927" i="9"/>
  <c r="AI1629" i="9"/>
  <c r="AD1629" i="9"/>
  <c r="AI703" i="9"/>
  <c r="AD703" i="9"/>
  <c r="AI1607" i="9"/>
  <c r="AD1607" i="9"/>
  <c r="AI1551" i="9"/>
  <c r="AD1551" i="9"/>
  <c r="AI1243" i="9"/>
  <c r="AD1243" i="9"/>
  <c r="AI1004" i="9"/>
  <c r="AD1004" i="9"/>
  <c r="AI702" i="9"/>
  <c r="AD702" i="9"/>
  <c r="AI592" i="9"/>
  <c r="AD592" i="9"/>
  <c r="AI480" i="9"/>
  <c r="AD480" i="9"/>
  <c r="AI479" i="9"/>
  <c r="AD479" i="9"/>
  <c r="AI377" i="9"/>
  <c r="AI295" i="9"/>
  <c r="AD295" i="9"/>
  <c r="AI1473" i="9"/>
  <c r="AD1473" i="9"/>
  <c r="AI645" i="9"/>
  <c r="AD645" i="9"/>
  <c r="AI526" i="9"/>
  <c r="AD526" i="9"/>
  <c r="AI525" i="9"/>
  <c r="AD525" i="9"/>
  <c r="AI1628" i="9"/>
  <c r="AD1628" i="9"/>
  <c r="AI789" i="9"/>
  <c r="AD789" i="9"/>
  <c r="AD1167" i="9"/>
  <c r="AI644" i="9"/>
  <c r="AD644" i="9"/>
  <c r="AI572" i="9"/>
  <c r="AD572" i="9"/>
  <c r="AI1003" i="9"/>
  <c r="AI1397" i="9"/>
  <c r="AD1397" i="9"/>
  <c r="AI1472" i="9"/>
  <c r="AD1472" i="9"/>
  <c r="AI898" i="9"/>
  <c r="AD898" i="9"/>
  <c r="AI788" i="9"/>
  <c r="AD788" i="9"/>
  <c r="AI1166" i="9"/>
  <c r="AD1166" i="9"/>
  <c r="AI1002" i="9"/>
  <c r="AD1002" i="9"/>
  <c r="AI376" i="9"/>
  <c r="AD376" i="9"/>
  <c r="AI609" i="9"/>
  <c r="AD609" i="9"/>
  <c r="AI608" i="9"/>
  <c r="AD608" i="9"/>
  <c r="AI1305" i="9"/>
  <c r="AI745" i="9"/>
  <c r="AD745" i="9"/>
  <c r="AI964" i="9"/>
  <c r="AD964" i="9"/>
  <c r="AI855" i="9"/>
  <c r="AD855" i="9"/>
  <c r="AI643" i="9"/>
  <c r="AD643" i="9"/>
  <c r="AI834" i="9"/>
  <c r="AD834" i="9"/>
  <c r="AI926" i="9"/>
  <c r="AD926" i="9"/>
  <c r="AI1001" i="9"/>
  <c r="AD1001" i="9"/>
  <c r="AI277" i="9"/>
  <c r="AI1067" i="9"/>
  <c r="AD1067" i="9"/>
  <c r="AI1396" i="9"/>
  <c r="AD1396" i="9"/>
  <c r="AI1334" i="9"/>
  <c r="AD1334" i="9"/>
  <c r="AI524" i="9"/>
  <c r="AD524" i="9"/>
  <c r="AI1533" i="9"/>
  <c r="AD1533" i="9"/>
  <c r="AI925" i="9"/>
  <c r="AD925" i="9"/>
  <c r="AI1680" i="9"/>
  <c r="AD1680" i="9"/>
  <c r="AI478" i="9"/>
  <c r="AD478" i="9"/>
  <c r="AI1304" i="9"/>
  <c r="AD1304" i="9"/>
  <c r="AI1242" i="9"/>
  <c r="AD1242" i="9"/>
  <c r="AI1042" i="9"/>
  <c r="AI477" i="9"/>
  <c r="AD477" i="9"/>
  <c r="AI53" i="9"/>
  <c r="AD53" i="9"/>
  <c r="AI1316" i="9"/>
  <c r="AI1216" i="9"/>
  <c r="AD1216" i="9"/>
  <c r="AI52" i="9"/>
  <c r="AD52" i="9"/>
  <c r="AI1550" i="9"/>
  <c r="AD1550" i="9"/>
  <c r="AI375" i="9"/>
  <c r="AD375" i="9"/>
  <c r="AI1117" i="9"/>
  <c r="AD1117" i="9"/>
  <c r="AI374" i="9"/>
  <c r="AD374" i="9"/>
  <c r="AI1665" i="9"/>
  <c r="AD1665" i="9"/>
  <c r="AI1549" i="9"/>
  <c r="AD1549" i="9"/>
  <c r="AI1165" i="9"/>
  <c r="AD1165" i="9"/>
  <c r="AI1548" i="9"/>
  <c r="AD1548" i="9"/>
  <c r="AI1000" i="9"/>
  <c r="AD1000" i="9"/>
  <c r="AI1241" i="9"/>
  <c r="AD1241" i="9"/>
  <c r="AI1240" i="9"/>
  <c r="AD1240" i="9"/>
  <c r="AI999" i="9"/>
  <c r="AD999" i="9"/>
  <c r="AI1471" i="9"/>
  <c r="AD1471" i="9"/>
  <c r="AI1470" i="9"/>
  <c r="AD1470" i="9"/>
  <c r="AI998" i="9"/>
  <c r="AD998" i="9"/>
  <c r="AI1469" i="9"/>
  <c r="AD1469" i="9"/>
  <c r="AI997" i="9"/>
  <c r="AD997" i="9"/>
  <c r="AI1041" i="9"/>
  <c r="AD1041" i="9"/>
  <c r="AI1212" i="9"/>
  <c r="AD1212" i="9"/>
  <c r="AI323" i="9"/>
  <c r="AD323" i="9"/>
  <c r="AI827" i="9"/>
  <c r="AD827" i="9"/>
  <c r="AI826" i="9"/>
  <c r="AD826" i="9"/>
  <c r="AI1440" i="9"/>
  <c r="AD1440" i="9"/>
  <c r="AI1333" i="9"/>
  <c r="AD1333" i="9"/>
  <c r="AI51" i="9"/>
  <c r="AD51" i="9"/>
  <c r="AI1164" i="9"/>
  <c r="AD1164" i="9"/>
  <c r="AI420" i="9"/>
  <c r="AD420" i="9"/>
  <c r="AI924" i="9"/>
  <c r="AD924" i="9"/>
  <c r="AI1332" i="9"/>
  <c r="AD1332" i="9"/>
  <c r="AI1331" i="9"/>
  <c r="AD1331" i="9"/>
  <c r="AI1280" i="9"/>
  <c r="AD1280" i="9"/>
  <c r="AI1532" i="9"/>
  <c r="AD1532" i="9"/>
  <c r="AI787" i="9"/>
  <c r="AD787" i="9"/>
  <c r="AI963" i="9"/>
  <c r="AD963" i="9"/>
  <c r="AI854" i="9"/>
  <c r="AD854" i="9"/>
  <c r="AI303" i="9"/>
  <c r="AD303" i="9"/>
  <c r="AI1315" i="9"/>
  <c r="AD1315" i="9"/>
  <c r="AI1116" i="9"/>
  <c r="AD1116" i="9"/>
  <c r="AI1439" i="9"/>
  <c r="AI476" i="9"/>
  <c r="AD476" i="9"/>
  <c r="AI294" i="9"/>
  <c r="AI631" i="9"/>
  <c r="AD631" i="9"/>
  <c r="AI1330" i="9"/>
  <c r="AD1330" i="9"/>
  <c r="AI701" i="9"/>
  <c r="AD701" i="9"/>
  <c r="AI1711" i="9"/>
  <c r="AD1711" i="9"/>
  <c r="AI1728" i="9"/>
  <c r="AD1728" i="9"/>
  <c r="AI1547" i="9"/>
  <c r="AD1547" i="9"/>
  <c r="AI1395" i="9"/>
  <c r="AD1395" i="9"/>
  <c r="AI1394" i="9"/>
  <c r="AI1393" i="9"/>
  <c r="AD1393" i="9"/>
  <c r="AI1606" i="9"/>
  <c r="AD1606" i="9"/>
  <c r="AI1605" i="9"/>
  <c r="AD1605" i="9"/>
  <c r="AI1604" i="9"/>
  <c r="AD1604" i="9"/>
  <c r="AI1955" i="9"/>
  <c r="AD1955" i="9"/>
  <c r="AI1627" i="9"/>
  <c r="AD1627" i="9"/>
  <c r="AI642" i="9"/>
  <c r="AD642" i="9"/>
  <c r="AI1546" i="9"/>
  <c r="AD1546" i="9"/>
  <c r="AI565" i="9"/>
  <c r="AD565" i="9"/>
  <c r="AI853" i="9"/>
  <c r="AD853" i="9"/>
  <c r="AI373" i="9"/>
  <c r="AD373" i="9"/>
  <c r="AI276" i="9"/>
  <c r="AD276" i="9"/>
  <c r="AI724" i="9"/>
  <c r="AD724" i="9"/>
  <c r="AI523" i="9"/>
  <c r="AD523" i="9"/>
  <c r="AI744" i="9"/>
  <c r="AD744" i="9"/>
  <c r="AI571" i="9"/>
  <c r="AD571" i="9"/>
  <c r="AI786" i="9"/>
  <c r="AD786" i="9"/>
  <c r="AI785" i="9"/>
  <c r="AD785" i="9"/>
  <c r="AI1239" i="9"/>
  <c r="AD1239" i="9"/>
  <c r="AI1379" i="9"/>
  <c r="AD1379" i="9"/>
  <c r="AI1238" i="9"/>
  <c r="AD1238" i="9"/>
  <c r="AI293" i="9"/>
  <c r="AD293" i="9"/>
  <c r="AI1115" i="9"/>
  <c r="AD1115" i="9"/>
  <c r="AI1114" i="9"/>
  <c r="AD1114" i="9"/>
  <c r="AI292" i="9"/>
  <c r="AD292" i="9"/>
  <c r="AI1113" i="9"/>
  <c r="AD1113" i="9"/>
  <c r="AI1112" i="9"/>
  <c r="AD1112" i="9"/>
  <c r="AI1111" i="9"/>
  <c r="AD1111" i="9"/>
  <c r="AI1110" i="9"/>
  <c r="AD1110" i="9"/>
  <c r="AI1109" i="9"/>
  <c r="AD1109" i="9"/>
  <c r="AI291" i="9"/>
  <c r="AD291" i="9"/>
  <c r="AI923" i="9"/>
  <c r="AD923" i="9"/>
  <c r="AI302" i="9"/>
  <c r="AI897" i="9"/>
  <c r="AI1295" i="9"/>
  <c r="AD1295" i="9"/>
  <c r="AI74" i="9"/>
  <c r="AD74" i="9"/>
  <c r="AI50" i="9"/>
  <c r="AD50" i="9"/>
  <c r="AI1296" i="9"/>
  <c r="AD1296" i="9"/>
  <c r="AI73" i="9"/>
  <c r="AD73" i="9"/>
  <c r="AI922" i="9"/>
  <c r="AD922" i="9"/>
  <c r="AI1545" i="9"/>
  <c r="AD1545" i="9"/>
  <c r="AI338" i="9"/>
  <c r="AD338" i="9"/>
  <c r="AI419" i="9"/>
  <c r="AD419" i="9"/>
  <c r="AI515" i="9"/>
  <c r="AD515" i="9"/>
  <c r="AI372" i="9"/>
  <c r="AD372" i="9"/>
  <c r="AI49" i="9"/>
  <c r="AD49" i="9"/>
  <c r="AI48" i="9"/>
  <c r="AD48" i="9"/>
  <c r="AI1657" i="9"/>
  <c r="AD1657" i="9"/>
  <c r="AI1108" i="9"/>
  <c r="AD1108" i="9"/>
  <c r="AI1107" i="9"/>
  <c r="AD1107" i="9"/>
  <c r="AI1626" i="9"/>
  <c r="AI1625" i="9"/>
  <c r="AD1625" i="9"/>
  <c r="AI1624" i="9"/>
  <c r="AI1207" i="9"/>
  <c r="AD1207" i="9"/>
  <c r="AI700" i="9"/>
  <c r="AD700" i="9"/>
  <c r="AI514" i="9"/>
  <c r="AD514" i="9"/>
  <c r="AI570" i="9"/>
  <c r="AD570" i="9"/>
  <c r="AI784" i="9"/>
  <c r="AD784" i="9"/>
  <c r="AI308" i="9"/>
  <c r="AD308" i="9"/>
  <c r="AI1392" i="9"/>
  <c r="AD1392" i="9"/>
  <c r="AI921" i="9"/>
  <c r="AD921" i="9"/>
  <c r="AI1314" i="9"/>
  <c r="AD1314" i="9"/>
  <c r="AI99" i="9"/>
  <c r="AD99" i="9"/>
  <c r="AI1237" i="9"/>
  <c r="AD1237" i="9"/>
  <c r="AI783" i="9"/>
  <c r="AD783" i="9"/>
  <c r="AI98" i="9"/>
  <c r="AD98" i="9"/>
  <c r="AI920" i="9"/>
  <c r="AD920" i="9"/>
  <c r="AI919" i="9"/>
  <c r="AD919" i="9"/>
  <c r="AI1040" i="9"/>
  <c r="AD1040" i="9"/>
  <c r="AI782" i="9"/>
  <c r="AD782" i="9"/>
  <c r="AI1468" i="9"/>
  <c r="AD1468" i="9"/>
  <c r="AI1467" i="9"/>
  <c r="AD1467" i="9"/>
  <c r="AI1466" i="9"/>
  <c r="AD1466" i="9"/>
  <c r="AI1465" i="9"/>
  <c r="AD1465" i="9"/>
  <c r="AI1544" i="9"/>
  <c r="AD1544" i="9"/>
  <c r="AI918" i="9"/>
  <c r="AD918" i="9"/>
  <c r="AI564" i="9"/>
  <c r="AD564" i="9"/>
  <c r="AI1163" i="9"/>
  <c r="AD1163" i="9"/>
  <c r="AI1623" i="9"/>
  <c r="AD1623" i="9"/>
  <c r="AI833" i="9"/>
  <c r="AD833" i="9"/>
  <c r="AI97" i="9"/>
  <c r="AD97" i="9"/>
  <c r="AI337" i="9"/>
  <c r="AD337" i="9"/>
  <c r="AI1039" i="9"/>
  <c r="AD1039" i="9"/>
  <c r="AI962" i="9"/>
  <c r="AD962" i="9"/>
  <c r="AI1038" i="9"/>
  <c r="AD1038" i="9"/>
  <c r="AI661" i="9"/>
  <c r="AD661" i="9"/>
  <c r="AI1531" i="9"/>
  <c r="AD1531" i="9"/>
  <c r="AI852" i="9"/>
  <c r="AD852" i="9"/>
  <c r="AI1464" i="9"/>
  <c r="AI1329" i="9"/>
  <c r="AD1329" i="9"/>
  <c r="AI1328" i="9"/>
  <c r="AI513" i="9"/>
  <c r="AD513" i="9"/>
  <c r="AI1688" i="9"/>
  <c r="AD1688" i="9"/>
  <c r="AI1603" i="9"/>
  <c r="AD1603" i="9"/>
  <c r="AI1106" i="9"/>
  <c r="AD1106" i="9"/>
  <c r="AI743" i="9"/>
  <c r="AI1105" i="9"/>
  <c r="AD1105" i="9"/>
  <c r="AI371" i="9"/>
  <c r="AD371" i="9"/>
  <c r="AI1162" i="9"/>
  <c r="AD1162" i="9"/>
  <c r="AI1063" i="9"/>
  <c r="AD1063" i="9"/>
  <c r="AI699" i="9"/>
  <c r="AD699" i="9"/>
  <c r="AI1327" i="9"/>
  <c r="AD1327" i="9"/>
  <c r="AI660" i="9"/>
  <c r="AI896" i="9"/>
  <c r="AD896" i="9"/>
  <c r="AI1037" i="9"/>
  <c r="AD1037" i="9"/>
  <c r="AI851" i="9"/>
  <c r="AD851" i="9"/>
  <c r="AI418" i="9"/>
  <c r="AD418" i="9"/>
  <c r="AI1727" i="9"/>
  <c r="AD1727" i="9"/>
  <c r="AI1726" i="9"/>
  <c r="AD1726" i="9"/>
  <c r="AI1530" i="9"/>
  <c r="AD1530" i="9"/>
  <c r="AI1529" i="9"/>
  <c r="AD1529" i="9"/>
  <c r="AI1391" i="9"/>
  <c r="AD1391" i="9"/>
  <c r="AI1220" i="9"/>
  <c r="AD1220" i="9"/>
  <c r="AI72" i="9"/>
  <c r="AD72" i="9"/>
  <c r="AI723" i="9"/>
  <c r="AD723" i="9"/>
  <c r="AI607" i="9"/>
  <c r="AD607" i="9"/>
  <c r="AI742" i="9"/>
  <c r="AD742" i="9"/>
  <c r="AI1687" i="9"/>
  <c r="AD1687" i="9"/>
  <c r="AI1686" i="9"/>
  <c r="AD1686" i="9"/>
  <c r="AI1303" i="9"/>
  <c r="AD1303" i="9"/>
  <c r="AI641" i="9"/>
  <c r="AD641" i="9"/>
  <c r="AI678" i="9"/>
  <c r="AD678" i="9"/>
  <c r="AI4" i="9"/>
  <c r="AD4" i="9"/>
  <c r="AI417" i="9"/>
  <c r="AD417" i="9"/>
  <c r="AI606" i="9"/>
  <c r="AD606" i="9"/>
  <c r="AI741" i="9"/>
  <c r="AD741" i="9"/>
  <c r="AI605" i="9"/>
  <c r="AD605" i="9"/>
  <c r="AI740" i="9"/>
  <c r="AD740" i="9"/>
  <c r="AI604" i="9"/>
  <c r="AD604" i="9"/>
  <c r="AI1094" i="9"/>
  <c r="AD1094" i="9"/>
  <c r="AI907" i="9"/>
  <c r="AD907" i="9"/>
  <c r="AI659" i="9"/>
  <c r="AD659" i="9"/>
  <c r="AI1036" i="9"/>
  <c r="AD1036" i="9"/>
  <c r="AI1035" i="9"/>
  <c r="AD1035" i="9"/>
  <c r="AI1034" i="9"/>
  <c r="AD1034" i="9"/>
  <c r="AI1033" i="9"/>
  <c r="AD1033" i="9"/>
  <c r="AI1951" i="9"/>
  <c r="AD1951" i="9"/>
  <c r="AI1806" i="9"/>
  <c r="AD1806" i="9"/>
  <c r="AI1805" i="9"/>
  <c r="AD1805" i="9"/>
  <c r="AI1770" i="9"/>
  <c r="AD1770" i="9"/>
  <c r="AI1740" i="9"/>
  <c r="AD1740" i="9"/>
  <c r="AI1739" i="9"/>
  <c r="AD1739" i="9"/>
  <c r="AI1677" i="9"/>
  <c r="AD1677" i="9"/>
  <c r="AI1669" i="9"/>
  <c r="AD1669" i="9"/>
  <c r="AI1543" i="9"/>
  <c r="AD1543" i="9"/>
  <c r="AI1528" i="9"/>
  <c r="AD1528" i="9"/>
  <c r="AI1326" i="9"/>
  <c r="AD1326" i="9"/>
  <c r="AI1325" i="9"/>
  <c r="AD1325" i="9"/>
  <c r="AI1324" i="9"/>
  <c r="AD1324" i="9"/>
  <c r="AI1294" i="9"/>
  <c r="AD1294" i="9"/>
  <c r="AI1236" i="9"/>
  <c r="AD1236" i="9"/>
  <c r="AI1235" i="9"/>
  <c r="AD1235" i="9"/>
  <c r="AI364" i="9"/>
  <c r="AD364" i="9"/>
  <c r="AI1161" i="9"/>
  <c r="AD1161" i="9"/>
  <c r="AI1160" i="9"/>
  <c r="AD1160" i="9"/>
  <c r="AI1159" i="9"/>
  <c r="AD1159" i="9"/>
  <c r="AI1158" i="9"/>
  <c r="AD1158" i="9"/>
  <c r="AI1157" i="9"/>
  <c r="AD1157" i="9"/>
  <c r="AI1156" i="9"/>
  <c r="AD1156" i="9"/>
  <c r="AI1155" i="9"/>
  <c r="AD1155" i="9"/>
  <c r="AI1154" i="9"/>
  <c r="AD1154" i="9"/>
  <c r="AI1153" i="9"/>
  <c r="AD1153" i="9"/>
  <c r="AI1152" i="9"/>
  <c r="AD1152" i="9"/>
  <c r="AI1151" i="9"/>
  <c r="AD1151" i="9"/>
  <c r="AI1150" i="9"/>
  <c r="AD1150" i="9"/>
  <c r="AI1104" i="9"/>
  <c r="AD1104" i="9"/>
  <c r="AI1066" i="9"/>
  <c r="AD1066" i="9"/>
  <c r="AI917" i="9"/>
  <c r="AD917" i="9"/>
  <c r="AI832" i="9"/>
  <c r="AD832" i="9"/>
  <c r="AI831" i="9"/>
  <c r="AD831" i="9"/>
  <c r="AI781" i="9"/>
  <c r="AD781" i="9"/>
  <c r="AI780" i="9"/>
  <c r="AD780" i="9"/>
  <c r="AI1954" i="9"/>
  <c r="AD1954" i="9"/>
  <c r="AI677" i="9"/>
  <c r="AD677" i="9"/>
  <c r="AI676" i="9"/>
  <c r="AD676" i="9"/>
  <c r="AI675" i="9"/>
  <c r="AD675" i="9"/>
  <c r="AI640" i="9"/>
  <c r="AD640" i="9"/>
  <c r="AI591" i="9"/>
  <c r="AD591" i="9"/>
  <c r="AI590" i="9"/>
  <c r="AD590" i="9"/>
  <c r="AI589" i="9"/>
  <c r="AD589" i="9"/>
  <c r="AI522" i="9"/>
  <c r="AD522" i="9"/>
  <c r="AI521" i="9"/>
  <c r="AD521" i="9"/>
  <c r="AI475" i="9"/>
  <c r="AD475" i="9"/>
  <c r="AI474" i="9"/>
  <c r="AD474" i="9"/>
  <c r="AI473" i="9"/>
  <c r="AD473" i="9"/>
  <c r="AI336" i="9"/>
  <c r="AD336" i="9"/>
  <c r="AI363" i="9"/>
  <c r="AD363" i="9"/>
  <c r="AI335" i="9"/>
  <c r="AD335" i="9"/>
  <c r="AI334" i="9"/>
  <c r="AD334" i="9"/>
  <c r="AI328" i="9"/>
  <c r="AD328" i="9"/>
  <c r="AI272" i="9"/>
  <c r="AD272" i="9"/>
  <c r="AI121" i="9"/>
  <c r="AD121" i="9"/>
  <c r="AI71" i="9"/>
  <c r="AD71" i="9"/>
  <c r="AI3" i="9"/>
  <c r="AD3" i="9"/>
  <c r="AI129" i="9"/>
  <c r="AD129" i="9"/>
  <c r="AI2" i="9"/>
  <c r="AD2" i="9"/>
  <c r="Q2" i="9"/>
  <c r="AI739" i="9"/>
  <c r="AD739" i="9"/>
  <c r="AI738" i="9"/>
  <c r="AD738" i="9"/>
  <c r="AI737" i="9"/>
  <c r="AD737" i="9"/>
  <c r="AI736" i="9"/>
  <c r="AD736" i="9"/>
  <c r="AI735" i="9"/>
  <c r="AD735" i="9"/>
  <c r="AI1656" i="9"/>
  <c r="AD1656" i="9"/>
  <c r="AI362" i="9"/>
  <c r="AD362" i="9"/>
  <c r="AI734" i="9"/>
  <c r="AD734" i="9"/>
  <c r="AI850" i="9"/>
  <c r="AD850" i="9"/>
  <c r="AI333" i="9"/>
  <c r="AD333" i="9"/>
  <c r="AI332" i="9"/>
  <c r="AD332" i="9"/>
  <c r="AI670" i="9"/>
  <c r="AD670" i="9"/>
  <c r="AI1622" i="9"/>
  <c r="AD1622" i="9"/>
  <c r="AI698" i="9"/>
  <c r="AD698" i="9"/>
  <c r="AI1234" i="9"/>
  <c r="AD1234" i="9"/>
  <c r="AI895" i="9"/>
  <c r="AD895" i="9"/>
  <c r="AI1438" i="9"/>
  <c r="AD1438" i="9"/>
  <c r="AI779" i="9"/>
  <c r="AD779" i="9"/>
  <c r="AI722" i="9"/>
  <c r="AD722" i="9"/>
  <c r="AI361" i="9"/>
  <c r="AD361" i="9"/>
  <c r="AI778" i="9"/>
  <c r="AD778" i="9"/>
  <c r="AI1298" i="9"/>
  <c r="AD1298" i="9"/>
  <c r="AI1297" i="9"/>
  <c r="AD1297" i="9"/>
  <c r="AI1323" i="9"/>
  <c r="AD1323" i="9"/>
  <c r="AI1602" i="9"/>
  <c r="AD1602" i="9"/>
  <c r="AI777" i="9"/>
  <c r="AD777" i="9"/>
  <c r="AI996" i="9"/>
  <c r="AD996" i="9"/>
  <c r="AI307" i="9"/>
  <c r="AD307" i="9"/>
  <c r="AI1463" i="9"/>
  <c r="AD1463" i="9"/>
  <c r="AI733" i="9"/>
  <c r="AD733" i="9"/>
  <c r="AI894" i="9"/>
  <c r="AD894" i="9"/>
  <c r="AI893" i="9"/>
  <c r="AI331" i="9"/>
  <c r="AD331" i="9"/>
  <c r="AI995" i="9"/>
  <c r="AD995" i="9"/>
  <c r="AI1233" i="9"/>
  <c r="AD1233" i="9"/>
  <c r="AI1527" i="9"/>
  <c r="AD1527" i="9"/>
  <c r="AI1437" i="9"/>
  <c r="AD1437" i="9"/>
  <c r="AI639" i="9"/>
  <c r="AD639" i="9"/>
  <c r="AI1322" i="9"/>
  <c r="AD1322" i="9"/>
  <c r="AI1321" i="9"/>
  <c r="AD1321" i="9"/>
  <c r="AI1621" i="9"/>
  <c r="AD1621" i="9"/>
  <c r="AI830" i="9"/>
  <c r="AD830" i="9"/>
  <c r="AI472" i="9"/>
  <c r="AD472" i="9"/>
  <c r="AI1320" i="9"/>
  <c r="AD1320" i="9"/>
  <c r="AI829" i="9"/>
  <c r="AD829" i="9"/>
  <c r="AI512" i="9"/>
  <c r="AD512" i="9"/>
  <c r="AI1302" i="9"/>
  <c r="AD1302" i="9"/>
  <c r="AI511" i="9"/>
  <c r="AD511" i="9"/>
  <c r="AI697" i="9"/>
  <c r="AD697" i="9"/>
  <c r="AI1319" i="9"/>
  <c r="AD1319" i="9"/>
  <c r="AI520" i="9"/>
  <c r="AD520" i="9"/>
  <c r="AI1620" i="9"/>
  <c r="T94" i="10" l="1"/>
  <c r="T93" i="10"/>
  <c r="T95" i="10"/>
  <c r="T63" i="10"/>
  <c r="T72" i="10"/>
  <c r="T73" i="10"/>
  <c r="T67" i="10"/>
  <c r="T71" i="10"/>
  <c r="T75" i="10"/>
  <c r="T64" i="10"/>
  <c r="T66" i="10"/>
  <c r="T74" i="10"/>
  <c r="T70" i="10"/>
  <c r="T68" i="10"/>
  <c r="T69" i="10"/>
  <c r="T57" i="10"/>
  <c r="T54" i="10"/>
  <c r="T60" i="10"/>
  <c r="T56" i="10"/>
  <c r="T59" i="10"/>
  <c r="T62" i="10"/>
  <c r="T53" i="10"/>
  <c r="T55" i="10"/>
  <c r="T58" i="10"/>
  <c r="T61" i="10"/>
  <c r="T37" i="10"/>
  <c r="T32" i="10"/>
  <c r="T31" i="10"/>
  <c r="T36" i="10"/>
  <c r="T34" i="10"/>
  <c r="T35" i="10"/>
  <c r="T33" i="10"/>
  <c r="Z109" i="1" l="1"/>
  <c r="F109" i="1"/>
  <c r="P10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tc={FAE0DB66-F493-492D-A1B8-7C831463327B}</author>
    <author>tc={212BA8F2-2D7D-4827-AC11-35CEB1C4C643}</author>
  </authors>
  <commentList>
    <comment ref="H3" authorId="0" shapeId="0" xr:uid="{FAE0DB66-F493-492D-A1B8-7C831463327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Breve Relato sobre o serviço solicitado!
</t>
      </text>
    </comment>
    <comment ref="K3" authorId="1" shapeId="0" xr:uid="{212BA8F2-2D7D-4827-AC11-35CEB1C4C64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Apenas para descrever se e Manutenção ou Sinistro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tc={24588005-250E-48C5-99F3-58F3143FA116}</author>
    <author>tc={6EDEED37-8EBD-4A96-B4D3-0FD997B4A1B6}</author>
  </authors>
  <commentList>
    <comment ref="F1" authorId="0" shapeId="0" xr:uid="{24588005-250E-48C5-99F3-58F3143FA11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Breve Relato sobre o serviço solicitado!
</t>
      </text>
    </comment>
    <comment ref="I1" authorId="1" shapeId="0" xr:uid="{6EDEED37-8EBD-4A96-B4D3-0FD997B4A1B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Apenas para descrever se e Manutenção ou Sinistro
</t>
      </text>
    </comment>
  </commentList>
</comments>
</file>

<file path=xl/sharedStrings.xml><?xml version="1.0" encoding="utf-8"?>
<sst xmlns="http://schemas.openxmlformats.org/spreadsheetml/2006/main" count="138246" uniqueCount="16119">
  <si>
    <t xml:space="preserve">DATA </t>
  </si>
  <si>
    <t>FILTRO DE COMBUSTIVEL</t>
  </si>
  <si>
    <t>FILTRO DE AR</t>
  </si>
  <si>
    <t>FILTRO DE  OLEO</t>
  </si>
  <si>
    <t>OLEO MOTOR 5W30</t>
  </si>
  <si>
    <t>PASTILHA DE FREIO D/</t>
  </si>
  <si>
    <t>FILTRO DE COMBUSTIVEL MASTER 2023</t>
  </si>
  <si>
    <t>PASTILHA DE FREIO TRASEIRA</t>
  </si>
  <si>
    <t>DISCO DE FREIO D/</t>
  </si>
  <si>
    <t>DISCO DE FREIO T/</t>
  </si>
  <si>
    <t>FLUIDO DE FREIO DT 4</t>
  </si>
  <si>
    <t>KIT  CORRERIA ALTERNADOR 2.3</t>
  </si>
  <si>
    <t>KIT  CORRERIA ALTERNADOR 2023</t>
  </si>
  <si>
    <t>OLEO HIDRAULICO</t>
  </si>
  <si>
    <t>PINÇA TRASEIRA</t>
  </si>
  <si>
    <t>PINÇA DIANTEIRA</t>
  </si>
  <si>
    <t>COPO FILTRO MASTER ANTIGA 2.3</t>
  </si>
  <si>
    <t>LAMPADA H7</t>
  </si>
  <si>
    <t>LAMPADAS 1 POLO</t>
  </si>
  <si>
    <t>LAMPADA 2 POLO</t>
  </si>
  <si>
    <t>LAMPADA PINGUINHO</t>
  </si>
  <si>
    <t>SEMI EIXO D 2</t>
  </si>
  <si>
    <t xml:space="preserve">SEMI EIXO E </t>
  </si>
  <si>
    <t>HOMOCINETICA</t>
  </si>
  <si>
    <t>PIVO D/</t>
  </si>
  <si>
    <t>PIVO E/</t>
  </si>
  <si>
    <t>BIELETA</t>
  </si>
  <si>
    <t>PULIA DO VIRA</t>
  </si>
  <si>
    <t>SENSOR MAF</t>
  </si>
  <si>
    <t>TERMINAL D/</t>
  </si>
  <si>
    <t>TERMINAL E/</t>
  </si>
  <si>
    <t>KIT AMORTECEDR D/E</t>
  </si>
  <si>
    <t>KIT AMORTECEDOR</t>
  </si>
  <si>
    <t xml:space="preserve">BOMBA DO TANQUE </t>
  </si>
  <si>
    <t>BOMBA DE ALTA RECONDICIONADA</t>
  </si>
  <si>
    <t>BOMBA DIREÇÃO</t>
  </si>
  <si>
    <t>MANGUEIRA DE PRESSAO DA CIAXA</t>
  </si>
  <si>
    <t xml:space="preserve">AGUA DESTILADA </t>
  </si>
  <si>
    <t xml:space="preserve">ATUADOR PEDAL </t>
  </si>
  <si>
    <t>CILINDRO MESTRE</t>
  </si>
  <si>
    <t>ATUADOR CAMBIO</t>
  </si>
  <si>
    <t>TAMPA RESERVATORIO</t>
  </si>
  <si>
    <t>CAIXA DE DIREÇÃO</t>
  </si>
  <si>
    <t>TUBO TBI</t>
  </si>
  <si>
    <t>MANGUEIRA INFERIOR DO RADIADOR</t>
  </si>
  <si>
    <t>RECONDICIONAMENTO TURBINA</t>
  </si>
  <si>
    <t>INTERCOOLER</t>
  </si>
  <si>
    <t>RETROVISOR</t>
  </si>
  <si>
    <t>RADIADOR</t>
  </si>
  <si>
    <t>OLEO CAMBIO 75 W 80</t>
  </si>
  <si>
    <t xml:space="preserve">EMBREAGEM </t>
  </si>
  <si>
    <t>0+</t>
  </si>
  <si>
    <t>Coluna1</t>
  </si>
  <si>
    <t>oficina em debito</t>
  </si>
  <si>
    <t>Atendimento</t>
  </si>
  <si>
    <t>Placa</t>
  </si>
  <si>
    <t>Modelo</t>
  </si>
  <si>
    <t>km</t>
  </si>
  <si>
    <t xml:space="preserve">Relato </t>
  </si>
  <si>
    <t>Data Agenda</t>
  </si>
  <si>
    <t>Focal</t>
  </si>
  <si>
    <t>Reparo</t>
  </si>
  <si>
    <t>Tipo de Manutenção</t>
  </si>
  <si>
    <t xml:space="preserve">Aprovação </t>
  </si>
  <si>
    <t>Valor do Orçamento</t>
  </si>
  <si>
    <t>Valor Negociado</t>
  </si>
  <si>
    <t>Centro de Custo</t>
  </si>
  <si>
    <t>Operação</t>
  </si>
  <si>
    <t>Status</t>
  </si>
  <si>
    <t>Previsão</t>
  </si>
  <si>
    <t>Liberado</t>
  </si>
  <si>
    <t>D+Manut</t>
  </si>
  <si>
    <t>Status2</t>
  </si>
  <si>
    <t>Oficina</t>
  </si>
  <si>
    <t>Lider Base</t>
  </si>
  <si>
    <t>Mês</t>
  </si>
  <si>
    <t>Base</t>
  </si>
  <si>
    <t>SGK7D70</t>
  </si>
  <si>
    <t>Funilaria dianteira total</t>
  </si>
  <si>
    <t>Vinicius</t>
  </si>
  <si>
    <t>Sinistro</t>
  </si>
  <si>
    <t>Corretiva</t>
  </si>
  <si>
    <t>Aprovado</t>
  </si>
  <si>
    <t>MERCADO LIVRE</t>
  </si>
  <si>
    <t>GR Car</t>
  </si>
  <si>
    <t>Gabriela</t>
  </si>
  <si>
    <t>Fev</t>
  </si>
  <si>
    <t>SDT9G04</t>
  </si>
  <si>
    <t>Funilaria lateral esquerda traseira.</t>
  </si>
  <si>
    <t>Safety Car</t>
  </si>
  <si>
    <t>ALESSANDRA</t>
  </si>
  <si>
    <t>Set</t>
  </si>
  <si>
    <t>RTM6B63</t>
  </si>
  <si>
    <t>N/E</t>
  </si>
  <si>
    <t>Veículo sofreu uma colisão no baú</t>
  </si>
  <si>
    <t>Aguardando aprovação</t>
  </si>
  <si>
    <t>FMO8E22</t>
  </si>
  <si>
    <t>Colisão não informada da base</t>
  </si>
  <si>
    <t>Auto reformadora Santos</t>
  </si>
  <si>
    <t>Nov</t>
  </si>
  <si>
    <t>RUX2J10</t>
  </si>
  <si>
    <t>Veículo sofreu uma colisão e capotamento.</t>
  </si>
  <si>
    <t>Isabelli</t>
  </si>
  <si>
    <t>Em diagnóstico</t>
  </si>
  <si>
    <t>CAMILA</t>
  </si>
  <si>
    <t>Ago</t>
  </si>
  <si>
    <t>RVQ2D86</t>
  </si>
  <si>
    <t xml:space="preserve">Motor </t>
  </si>
  <si>
    <t>Carla I.</t>
  </si>
  <si>
    <t>Manutenção</t>
  </si>
  <si>
    <t xml:space="preserve">MERCADO LIVRE </t>
  </si>
  <si>
    <t>Motor</t>
  </si>
  <si>
    <t>Estacionamento da Coca/MuriTruck</t>
  </si>
  <si>
    <t>Jan</t>
  </si>
  <si>
    <t>Sim</t>
  </si>
  <si>
    <t>QPC5I33</t>
  </si>
  <si>
    <t>Veículo sofreu uma colisão frontal, montando já libera hoje.</t>
  </si>
  <si>
    <t>FSP</t>
  </si>
  <si>
    <t>GABRIELI</t>
  </si>
  <si>
    <t>SVT9G70</t>
  </si>
  <si>
    <t>Colisão dianteira grave. Aguardando peça já solicitadas, que chegrarão dia 15/10/2025</t>
  </si>
  <si>
    <t>ALINE</t>
  </si>
  <si>
    <t>SGI8I22</t>
  </si>
  <si>
    <t>Colisão frontal, efetuando nova cotação na RRW.</t>
  </si>
  <si>
    <t xml:space="preserve">Vinicius </t>
  </si>
  <si>
    <t>Helena Maria</t>
  </si>
  <si>
    <t>Claudia</t>
  </si>
  <si>
    <t>Jun</t>
  </si>
  <si>
    <t>SFW2B76</t>
  </si>
  <si>
    <t>Colisão traseira, coluna do baú.</t>
  </si>
  <si>
    <t>Alessandra</t>
  </si>
  <si>
    <t>GFB0H75</t>
  </si>
  <si>
    <t>Aguardando Aprovação serviço de bico injetores</t>
  </si>
  <si>
    <t>Luana</t>
  </si>
  <si>
    <t>Em Manutenção</t>
  </si>
  <si>
    <t>Injemec</t>
  </si>
  <si>
    <t>JOAO VITOR</t>
  </si>
  <si>
    <t>SGH0H20</t>
  </si>
  <si>
    <t>Bomba e Bico Injetor</t>
  </si>
  <si>
    <t>Hillary</t>
  </si>
  <si>
    <t>Ford Amazon Novo Hamburgo</t>
  </si>
  <si>
    <t>FERNANDA</t>
  </si>
  <si>
    <t>Out</t>
  </si>
  <si>
    <t>SGH8H56</t>
  </si>
  <si>
    <t>Ford Lajeado</t>
  </si>
  <si>
    <t>SFT5A73</t>
  </si>
  <si>
    <t>Motorista colidiu a nossa Van em um poste por desatenção</t>
  </si>
  <si>
    <t>Funilaria Athaide</t>
  </si>
  <si>
    <t>MAURICIO</t>
  </si>
  <si>
    <t>RNP6E45</t>
  </si>
  <si>
    <t>Natallia</t>
  </si>
  <si>
    <t>Aguardando pagamento</t>
  </si>
  <si>
    <t>GJG8C81</t>
  </si>
  <si>
    <t>N/D</t>
  </si>
  <si>
    <t>2° via de chave, motorista passou por cima da mesma.</t>
  </si>
  <si>
    <t>SHOPEE</t>
  </si>
  <si>
    <t>Denigris (São Bernardo do Campo)</t>
  </si>
  <si>
    <t>Kimberlly</t>
  </si>
  <si>
    <t>RUM2B60</t>
  </si>
  <si>
    <t>Suspensão, Freio dianteiro</t>
  </si>
  <si>
    <t>SDQ2A43</t>
  </si>
  <si>
    <t xml:space="preserve">Alinhamento / Balanceamento, suspensão e  pneus </t>
  </si>
  <si>
    <t>Negociando</t>
  </si>
  <si>
    <t>WM RENOVADORA (Localiza)</t>
  </si>
  <si>
    <t>NATANAEL</t>
  </si>
  <si>
    <t>Out.</t>
  </si>
  <si>
    <t>SDQ3A32</t>
  </si>
  <si>
    <t xml:space="preserve">Manunteção de rotina, preventiva </t>
  </si>
  <si>
    <t>Preventiva</t>
  </si>
  <si>
    <t>OFICINA DO BETO (Localiza)</t>
  </si>
  <si>
    <t>Marcio</t>
  </si>
  <si>
    <t>SGF8I65</t>
  </si>
  <si>
    <t xml:space="preserve">"Vai pra VIAFOR hoje, aguardando o guincho para levar, veículo para troca de pneus, freios, troca de óleo, está com alguma coisa fazendo muito barulho na roda dianteira, só no guincho para seguir. 
"
</t>
  </si>
  <si>
    <t>KM Auto Center</t>
  </si>
  <si>
    <t>JOÃO</t>
  </si>
  <si>
    <t>SGF9B05</t>
  </si>
  <si>
    <t>Veículo vai para a concessionaria na data 06/10  vai fazer Pneu, óleo, filtros, freios...</t>
  </si>
  <si>
    <t>RNF2B91</t>
  </si>
  <si>
    <t>Funilaria traseira</t>
  </si>
  <si>
    <t>Oficina Vieira</t>
  </si>
  <si>
    <t>MARCELO/ISLENE/ERIVELTON</t>
  </si>
  <si>
    <t>RUX2B50</t>
  </si>
  <si>
    <t>Veículo realizando o reparo no Cambio-  Apos processo de manutenção a mesma vai ser desmobilizada 13/11</t>
  </si>
  <si>
    <t>Julia</t>
  </si>
  <si>
    <t>GP Auto Center</t>
  </si>
  <si>
    <t xml:space="preserve">MICAEL MARCOS </t>
  </si>
  <si>
    <t>Mar</t>
  </si>
  <si>
    <t>RHU2D75</t>
  </si>
  <si>
    <t>Pane Eletrica - Placa pesada -  Este caminhão está em teste de módulos das bateiras, onde cada módulo tem diversas células (como se fosse um conjunto de pilhas 10/11/2025</t>
  </si>
  <si>
    <t>TICKET LOG MANUTENCA (Localiza)</t>
  </si>
  <si>
    <t xml:space="preserve">Claudia </t>
  </si>
  <si>
    <t>RUX2B54</t>
  </si>
  <si>
    <t xml:space="preserve">N/E </t>
  </si>
  <si>
    <t>16/07-Motor Na Retifica 05/05 - Junta Cabeçote agaurdando aprovaçã andre 26/09- Apos processo de manutenção a mesma vai ser desmobilizada 13/11</t>
  </si>
  <si>
    <t>RHW0D75</t>
  </si>
  <si>
    <t xml:space="preserve"> Pane eletrica; Bateria;</t>
  </si>
  <si>
    <t>C/Reserva</t>
  </si>
  <si>
    <t xml:space="preserve">Gaulesa Iguatemi (Localiza) </t>
  </si>
  <si>
    <t>UEBERT</t>
  </si>
  <si>
    <t>SDT9F97</t>
  </si>
  <si>
    <t>Pane elétrica</t>
  </si>
  <si>
    <t>PEUGEOT LYON (Localiza)</t>
  </si>
  <si>
    <t>EVAILTON</t>
  </si>
  <si>
    <t>SDP9I99</t>
  </si>
  <si>
    <t xml:space="preserve">Pane Eletrica; bateria </t>
  </si>
  <si>
    <t xml:space="preserve">Julia </t>
  </si>
  <si>
    <t xml:space="preserve">TIAGO </t>
  </si>
  <si>
    <t>RHW0D47</t>
  </si>
  <si>
    <t>RHW0D84</t>
  </si>
  <si>
    <t>SDP9J01</t>
  </si>
  <si>
    <t>RHW0D37</t>
  </si>
  <si>
    <t>SDQ2A99</t>
  </si>
  <si>
    <t xml:space="preserve">Bateria de rodagem </t>
  </si>
  <si>
    <t>AUTOMEGA (Localiza)</t>
  </si>
  <si>
    <t>CARLOS SELL</t>
  </si>
  <si>
    <t>SGH8H53</t>
  </si>
  <si>
    <t>Revisão(Pastilha de Freio)</t>
  </si>
  <si>
    <t>Ford AutoPlus</t>
  </si>
  <si>
    <t>Gabrieli</t>
  </si>
  <si>
    <t>SC (BLUMENAU) SSC3</t>
  </si>
  <si>
    <t>SGH6H62</t>
  </si>
  <si>
    <t>RUX9G54</t>
  </si>
  <si>
    <t>ASCENDEU LUZ DA INJEÇÃO EM SEGUIDA PERDEU FORÇA E PAROU DE FUNCIONAR</t>
  </si>
  <si>
    <t>Wellington Gideoes Oficina</t>
  </si>
  <si>
    <t>TIAGO</t>
  </si>
  <si>
    <t>SC (BAHIA SALVADOR) SBA1</t>
  </si>
  <si>
    <t>SGH6H64</t>
  </si>
  <si>
    <t>Pastilha de Freio</t>
  </si>
  <si>
    <t>Ford Globo</t>
  </si>
  <si>
    <t>Juliano</t>
  </si>
  <si>
    <t>Nov.</t>
  </si>
  <si>
    <t>RVB8A67</t>
  </si>
  <si>
    <t>92.338.0</t>
  </si>
  <si>
    <t>Turbina</t>
  </si>
  <si>
    <t>Sara</t>
  </si>
  <si>
    <t>Cometa Car</t>
  </si>
  <si>
    <t>ANA</t>
  </si>
  <si>
    <t>RVB7H99</t>
  </si>
  <si>
    <t>Veículo realizando funilaria na oficina Vieria</t>
  </si>
  <si>
    <t>ANA FLAVIA</t>
  </si>
  <si>
    <t>Dez</t>
  </si>
  <si>
    <t>SGF9A21</t>
  </si>
  <si>
    <t>Colisão grave dianteira</t>
  </si>
  <si>
    <t>João</t>
  </si>
  <si>
    <t>RVD8H69</t>
  </si>
  <si>
    <t xml:space="preserve">Colisão traseira. </t>
  </si>
  <si>
    <t>Impacto funilaria</t>
  </si>
  <si>
    <t>Mariana</t>
  </si>
  <si>
    <t>SGL4D16</t>
  </si>
  <si>
    <t>45.749.0</t>
  </si>
  <si>
    <t>Vazando óleo</t>
  </si>
  <si>
    <t>MADEIRA MADEIRA</t>
  </si>
  <si>
    <t>Vip Pneus</t>
  </si>
  <si>
    <t>KETHLEEN</t>
  </si>
  <si>
    <t>RUX6F65</t>
  </si>
  <si>
    <t>Não da partida</t>
  </si>
  <si>
    <t>RENATA</t>
  </si>
  <si>
    <t>SFW0A67</t>
  </si>
  <si>
    <t>Colisão traseira de um terceiro.</t>
  </si>
  <si>
    <t xml:space="preserve">RT Caminhoes </t>
  </si>
  <si>
    <t>Tiago</t>
  </si>
  <si>
    <t>RVD9A43</t>
  </si>
  <si>
    <t xml:space="preserve">FERNANDA </t>
  </si>
  <si>
    <t>RUX2C24</t>
  </si>
  <si>
    <t>Colisão lateral direita, fiorino rasgada.</t>
  </si>
  <si>
    <t>Autentica</t>
  </si>
  <si>
    <t>CLEITON</t>
  </si>
  <si>
    <t>Abr</t>
  </si>
  <si>
    <t>RNF2B98</t>
  </si>
  <si>
    <t>Oficina está alegando que a placa, Placa não funciona, placa está sem o sensor e provavel que seja por falta de sensor do pedal, oficina fazendo analize detalhada do defeito.   - Cabeçote foi para a retifica 06/11/2025</t>
  </si>
  <si>
    <t xml:space="preserve">RPA OFICINA </t>
  </si>
  <si>
    <t>RNC9E73</t>
  </si>
  <si>
    <t>Cabeçote -  Cabeçote na Retifica  06/11/2025</t>
  </si>
  <si>
    <t>SGI8J06</t>
  </si>
  <si>
    <t>Veículo está realizando a funilaria do teto</t>
  </si>
  <si>
    <t>Fernanda</t>
  </si>
  <si>
    <t>GHM9C04</t>
  </si>
  <si>
    <t xml:space="preserve"> Liga , anda e em algum dado momento ela corta</t>
  </si>
  <si>
    <t>REGIANE</t>
  </si>
  <si>
    <t>Mai</t>
  </si>
  <si>
    <t>SDP9J10</t>
  </si>
  <si>
    <t>Manutenção eletrica automotiva, bomba de agua, cabo da trava da bateria 01/09/2025</t>
  </si>
  <si>
    <t>GLEUMA</t>
  </si>
  <si>
    <t>SDQ2J50</t>
  </si>
  <si>
    <t xml:space="preserve">Homocinética </t>
  </si>
  <si>
    <t>Khetlyn</t>
  </si>
  <si>
    <t>Della via (Localiza)</t>
  </si>
  <si>
    <t>LARIENE</t>
  </si>
  <si>
    <t>RVA2J52</t>
  </si>
  <si>
    <t>Motor- negociando novo parceiro 29/09 - carro na base e motor na oficina aqui em sp - 08/10/2025</t>
  </si>
  <si>
    <t xml:space="preserve">Mecatrônica Ganso </t>
  </si>
  <si>
    <t>DEBORAH</t>
  </si>
  <si>
    <t>SGH8H52</t>
  </si>
  <si>
    <t>Veículo deu parada para realizar funilaria do teto.</t>
  </si>
  <si>
    <t>Marlon</t>
  </si>
  <si>
    <t>SDP9J05</t>
  </si>
  <si>
    <t>Bateria; carregador; Pane eletrica:</t>
  </si>
  <si>
    <t xml:space="preserve">Pigalle Veículos ( localiza) </t>
  </si>
  <si>
    <t>QPC0J27</t>
  </si>
  <si>
    <t>veiculo levado para oficina do alair 28/10 para fazer motor e turbina, Vazamento na turbina</t>
  </si>
  <si>
    <t xml:space="preserve"> R$      10442,85,00</t>
  </si>
  <si>
    <t>Oficina do Alair</t>
  </si>
  <si>
    <t>MATHEUS</t>
  </si>
  <si>
    <t>RFV4G68</t>
  </si>
  <si>
    <t xml:space="preserve">Caixa de marcha completa, parachoque, friso, painel, farol </t>
  </si>
  <si>
    <t>MONTANAS CAR (Localiza)</t>
  </si>
  <si>
    <t>DOMENICO</t>
  </si>
  <si>
    <t>IUM0320</t>
  </si>
  <si>
    <t>Veículo sofreu um capotamento</t>
  </si>
  <si>
    <t>SRS1</t>
  </si>
  <si>
    <t>Mateus Rodrigues</t>
  </si>
  <si>
    <t>SGF8J33</t>
  </si>
  <si>
    <t xml:space="preserve">Veículo apreendido. </t>
  </si>
  <si>
    <t>Pátio da D.E.R (Departamento de estradas e rodagens)</t>
  </si>
  <si>
    <t>Deborah</t>
  </si>
  <si>
    <t>SDQ2C01</t>
  </si>
  <si>
    <t>Funilaria na porta lateral.</t>
  </si>
  <si>
    <t>França pneus</t>
  </si>
  <si>
    <t>SFW0A40</t>
  </si>
  <si>
    <t>Colisão dianteira grave / Colisão Frontal</t>
  </si>
  <si>
    <t>Duti Reparações Automotivos</t>
  </si>
  <si>
    <t>JULIANO</t>
  </si>
  <si>
    <t>GFV1C44</t>
  </si>
  <si>
    <t xml:space="preserve">GRUPO PEREIRA </t>
  </si>
  <si>
    <t>Renato</t>
  </si>
  <si>
    <t>SGH6H71</t>
  </si>
  <si>
    <t>Colisão lateral</t>
  </si>
  <si>
    <t>RVC0J81</t>
  </si>
  <si>
    <t>Central Truck</t>
  </si>
  <si>
    <t>Bruno</t>
  </si>
  <si>
    <t>SGH8C34</t>
  </si>
  <si>
    <t>Embreagem</t>
  </si>
  <si>
    <t>18/112025</t>
  </si>
  <si>
    <t>SUV1C98</t>
  </si>
  <si>
    <t>Placa parada para fazer o freio e semi eixo - Placa vai descer para o Rafa guincho no dia de hj pois a oficina anterior não faz Cambio 06/11/2025 - Em contato com a oficina, o mesmo me informou que tem um orçamento para abrir a semi eixo - Aguardando orçamento para levantar e-mail 13/11/2025</t>
  </si>
  <si>
    <t>Aguardando Aprovação</t>
  </si>
  <si>
    <t>Rafa Guincho</t>
  </si>
  <si>
    <t>RUX6F61</t>
  </si>
  <si>
    <t>Colisão Frontal com poste</t>
  </si>
  <si>
    <t>Oficina (MOVIDA)</t>
  </si>
  <si>
    <t>Carolina/Edgard</t>
  </si>
  <si>
    <t>Jul</t>
  </si>
  <si>
    <t>FOM3F69</t>
  </si>
  <si>
    <t>Pane elétrica-foi da autovans pro alair dia 06/11</t>
  </si>
  <si>
    <t>EDGARD</t>
  </si>
  <si>
    <t>SGK7E21</t>
  </si>
  <si>
    <t>Ford Studio Guarulhos</t>
  </si>
  <si>
    <t>KARINA</t>
  </si>
  <si>
    <t>GDM4G44</t>
  </si>
  <si>
    <t>Bomba e bico</t>
  </si>
  <si>
    <t>Mecanitruck</t>
  </si>
  <si>
    <t>RUX2B70</t>
  </si>
  <si>
    <t>Luz do oléo ascendeu e o carro ta oscilando</t>
  </si>
  <si>
    <t>RUX2B91</t>
  </si>
  <si>
    <t>Caixa de câmbio</t>
  </si>
  <si>
    <t>RNJ9C97</t>
  </si>
  <si>
    <t>Pane Elétrica</t>
  </si>
  <si>
    <t>TUANY</t>
  </si>
  <si>
    <t>RUW5D78</t>
  </si>
  <si>
    <t>Freio Homocinética Troca de óleo e filtro E paletas do para brisa</t>
  </si>
  <si>
    <t>comercial Automotiva S.a. (Movida)</t>
  </si>
  <si>
    <t>ADRIELLE</t>
  </si>
  <si>
    <t>RNP6E41</t>
  </si>
  <si>
    <t>Bateria</t>
  </si>
  <si>
    <t>CAROLINA</t>
  </si>
  <si>
    <t>RVA2J57</t>
  </si>
  <si>
    <t>Troca de bateria</t>
  </si>
  <si>
    <t>TOE7C71</t>
  </si>
  <si>
    <t>Veículo foi encaminhado para a Ford por conta de pane elétrica</t>
  </si>
  <si>
    <t xml:space="preserve">Hillary </t>
  </si>
  <si>
    <t>Aguardando Aprovação Ford</t>
  </si>
  <si>
    <t xml:space="preserve">Ford indiana </t>
  </si>
  <si>
    <t xml:space="preserve">CORREIA </t>
  </si>
  <si>
    <t xml:space="preserve">Set </t>
  </si>
  <si>
    <t>SFT5A52</t>
  </si>
  <si>
    <t>Aguardando aprovação Ford</t>
  </si>
  <si>
    <t>Ford Caminho</t>
  </si>
  <si>
    <t>KAREN</t>
  </si>
  <si>
    <t>SGF8I96</t>
  </si>
  <si>
    <t>RODRIGO</t>
  </si>
  <si>
    <t>SFV0D53</t>
  </si>
  <si>
    <t>Pane életrica</t>
  </si>
  <si>
    <t>SGF8J97</t>
  </si>
  <si>
    <t>GRUPO PEREIRA</t>
  </si>
  <si>
    <t>Ford Sumare</t>
  </si>
  <si>
    <t>ALEXANDRE</t>
  </si>
  <si>
    <t>SGF8I77</t>
  </si>
  <si>
    <t>SGK7D53</t>
  </si>
  <si>
    <t>REVISAO 40 MIL E TROCA DE PNEUS</t>
  </si>
  <si>
    <t>Ford Caoa Campinas</t>
  </si>
  <si>
    <t>Michele</t>
  </si>
  <si>
    <t>SFW6D02</t>
  </si>
  <si>
    <t>VEICULO GUINCHADO 10/11 BOMBA E BICO</t>
  </si>
  <si>
    <t>SGK7A66</t>
  </si>
  <si>
    <t>SGK7E17</t>
  </si>
  <si>
    <t>I/FORD TRANSIT 350 FL</t>
  </si>
  <si>
    <t>Pneus</t>
  </si>
  <si>
    <t xml:space="preserve">   SSP13</t>
  </si>
  <si>
    <t>Ford caminho Bauru</t>
  </si>
  <si>
    <t>Nayara</t>
  </si>
  <si>
    <t>SGK7E92</t>
  </si>
  <si>
    <t>SGF9B13</t>
  </si>
  <si>
    <t>Revisão 60 Mil KM</t>
  </si>
  <si>
    <t>SGH8H49</t>
  </si>
  <si>
    <t xml:space="preserve">Colisão lateral </t>
  </si>
  <si>
    <t>Não Aprovado</t>
  </si>
  <si>
    <t>Aguardando Pagamento</t>
  </si>
  <si>
    <t>RVB7I22</t>
  </si>
  <si>
    <t>Motor- negociando novo parceiro 29/09</t>
  </si>
  <si>
    <t>Truck Center</t>
  </si>
  <si>
    <t>Leticia</t>
  </si>
  <si>
    <t>GBT8G14</t>
  </si>
  <si>
    <t>Motor-22/05 informação dada pela Amanda aguardando peça da mercedes a Murici ira fornecer/ aguardando peça</t>
  </si>
  <si>
    <t>RUO6B67</t>
  </si>
  <si>
    <t>15/07 - Motor na retifica</t>
  </si>
  <si>
    <t>RUX2C67</t>
  </si>
  <si>
    <t>Motor- Testando</t>
  </si>
  <si>
    <t>LUCAS</t>
  </si>
  <si>
    <t>RNJ9C39</t>
  </si>
  <si>
    <t>10.000.0</t>
  </si>
  <si>
    <t xml:space="preserve"> Setor da direção</t>
  </si>
  <si>
    <t>RUX2C79</t>
  </si>
  <si>
    <t>Revisões gerais e suspensão</t>
  </si>
  <si>
    <t>RNC9E64</t>
  </si>
  <si>
    <t>Funilaria dianteira, colisão grave.</t>
  </si>
  <si>
    <t>Aguardando peças</t>
  </si>
  <si>
    <t>Vegas Truck</t>
  </si>
  <si>
    <t xml:space="preserve">KAREN </t>
  </si>
  <si>
    <t>RVB0J97</t>
  </si>
  <si>
    <t xml:space="preserve">Homocinetica/Maçaneta/Chave de Seta - Modulo vai ser enviado hoje, 07/11 - 11/11 Leandro vai olhar o modulo aqui em SP </t>
  </si>
  <si>
    <t>EDUARDO</t>
  </si>
  <si>
    <t>SDQ3J57</t>
  </si>
  <si>
    <t>Bateria, Vidro, Cobertura chave seta superior e inferior, Chave de seta completa e grade dianteira</t>
  </si>
  <si>
    <t>Passos</t>
  </si>
  <si>
    <t>Domenico</t>
  </si>
  <si>
    <t>SDP3F46</t>
  </si>
  <si>
    <t>Veículo sofreu uma colisão frontal</t>
  </si>
  <si>
    <t>BF ACESSORIOS PECAS</t>
  </si>
  <si>
    <t>Ercy netto</t>
  </si>
  <si>
    <t>RNF2B95</t>
  </si>
  <si>
    <t>Cabeçote aguardando orçamento - Aguardando relação de peças - Guincho solicitado para deixar no japonês 27/10/2025 - Placa aguardando vauvula termnostativa 14/11/2025</t>
  </si>
  <si>
    <t xml:space="preserve">Oficina Walmor </t>
  </si>
  <si>
    <t>RTB7E32</t>
  </si>
  <si>
    <t>06/11/2025Amortecedor dianteiro - Apareceu outro problema para a placa, oficina vendo o diagnostico 15/10/2025 - Aguardando aprovação do orçamento segundo Abner 29/10/2025 - Vamos enviar as peças para a mesma 06/11/2025</t>
  </si>
  <si>
    <t>SJT3I94</t>
  </si>
  <si>
    <t xml:space="preserve">Pane elétrica/catalizadores- catalisadores virão pra sp </t>
  </si>
  <si>
    <t>Estacionamento da base</t>
  </si>
  <si>
    <t>RVE7B95</t>
  </si>
  <si>
    <t>Catalizador turbina mangueiras interculer 1 interculer</t>
  </si>
  <si>
    <t xml:space="preserve">Vip Pneus </t>
  </si>
  <si>
    <t xml:space="preserve">ANA FLAVIA </t>
  </si>
  <si>
    <t>STY0E52</t>
  </si>
  <si>
    <t>Vazando óleo e ficou fraco-motor vai pro alair</t>
  </si>
  <si>
    <t>Roela Diesel</t>
  </si>
  <si>
    <t>SVB9E97</t>
  </si>
  <si>
    <t>Bomba e válvula mpro-valor negociado com peça fornecida pela murici</t>
  </si>
  <si>
    <t>Cartech</t>
  </si>
  <si>
    <t>Sidiane</t>
  </si>
  <si>
    <t>RNF2B74</t>
  </si>
  <si>
    <t>problemas na turbina/ veiculo se encontra no patio do posto mais ira para a Lanzotti/ peça será retirada hoje a noite da coca 05/11</t>
  </si>
  <si>
    <t>Lanzotti</t>
  </si>
  <si>
    <t>SWD0G13</t>
  </si>
  <si>
    <t xml:space="preserve">mangueira de combustível / aguardando orçamento das peças </t>
  </si>
  <si>
    <t>SDQ3H17</t>
  </si>
  <si>
    <t>Caixa de direção,Bandeija, Buchas e Mocinetica</t>
  </si>
  <si>
    <t>VIP CENTRO AUTOMOTIV (localiza)</t>
  </si>
  <si>
    <t>DIOGO</t>
  </si>
  <si>
    <t>RNZ3H89</t>
  </si>
  <si>
    <t>Cambio - Aguardnado peça - Cambio em São Paulo, aguardando peça 09/10/2025 - Marcio aguardando cambio 28/10/2025</t>
  </si>
  <si>
    <t>Oficina Ganso</t>
  </si>
  <si>
    <t>SGF8J34</t>
  </si>
  <si>
    <t xml:space="preserve">                                                                   Freio</t>
  </si>
  <si>
    <t>RUX9H12</t>
  </si>
  <si>
    <t>Veículo sofreu uma colisão em uma vala</t>
  </si>
  <si>
    <t>Em Diagnóstico</t>
  </si>
  <si>
    <t>Gilmar</t>
  </si>
  <si>
    <t>SGI8J52</t>
  </si>
  <si>
    <t>Colisão lateral esquerda, caixa de direção, previsão do orçamento.</t>
  </si>
  <si>
    <t>AMS</t>
  </si>
  <si>
    <t>Carlos Sell</t>
  </si>
  <si>
    <t>SGI8J29</t>
  </si>
  <si>
    <t>Colisão grave frontal com um poste.</t>
  </si>
  <si>
    <t>SGF9C11</t>
  </si>
  <si>
    <t>37.506.0</t>
  </si>
  <si>
    <t>chicote do sistema Arla</t>
  </si>
  <si>
    <t>SGF9B96</t>
  </si>
  <si>
    <t>33.425.0</t>
  </si>
  <si>
    <t>Embreagem precisa retirar o carro da css e enviar para alair carta reprovada na alair mais 10 k</t>
  </si>
  <si>
    <t>Alair</t>
  </si>
  <si>
    <t>SWZ7J67</t>
  </si>
  <si>
    <t xml:space="preserve">                                                                    Bomba e Bico Injetor</t>
  </si>
  <si>
    <t xml:space="preserve">Ford Piracicaba </t>
  </si>
  <si>
    <t>SGL4D14</t>
  </si>
  <si>
    <t>30.848.0</t>
  </si>
  <si>
    <t>Sistema de arrefecimento</t>
  </si>
  <si>
    <t>Alexandre</t>
  </si>
  <si>
    <t>SVA0I78</t>
  </si>
  <si>
    <t>Direção/Embreagem</t>
  </si>
  <si>
    <t>TAO9D16</t>
  </si>
  <si>
    <t>Bomba e bicos/ Leandro informou que tirou a bomba e bico e vai mandar para nuke diesel, vai demorar 2 semanas</t>
  </si>
  <si>
    <t>BRUNO/ERIVELTON</t>
  </si>
  <si>
    <t>RVG0G17</t>
  </si>
  <si>
    <t>RN (Movida)</t>
  </si>
  <si>
    <t>ROGER</t>
  </si>
  <si>
    <t>RUX2D16</t>
  </si>
  <si>
    <t>16/07/2025 - Pane Elétrica</t>
  </si>
  <si>
    <t xml:space="preserve">Oficina Robson </t>
  </si>
  <si>
    <t>RUO6B50</t>
  </si>
  <si>
    <t>Motor - renegociando com oficina aguardando novo orçamento baixo custo. 28/10 - Gabriel vai para Marilia trocar o motor</t>
  </si>
  <si>
    <t>MARIANA</t>
  </si>
  <si>
    <t>GIW6I25</t>
  </si>
  <si>
    <t>119.458.0</t>
  </si>
  <si>
    <t>Pane elétrica e Bomba do Arla- irá para concessionária</t>
  </si>
  <si>
    <t>RVX0G53</t>
  </si>
  <si>
    <t>Colisão lateral grave.</t>
  </si>
  <si>
    <t>Ana Servo</t>
  </si>
  <si>
    <t>Setembro</t>
  </si>
  <si>
    <t>GEZ5H13</t>
  </si>
  <si>
    <t>GEOVANA</t>
  </si>
  <si>
    <t>GFR7C64</t>
  </si>
  <si>
    <t>Pane elétrica-suspeita problema no módulo, n foi feito serviço na kardec, terá que ir para concessionária- foi pra concessionária dia 14/11/2025</t>
  </si>
  <si>
    <t>Concessionária Tietê</t>
  </si>
  <si>
    <t>KIMBERLLY</t>
  </si>
  <si>
    <t>SFE0J20</t>
  </si>
  <si>
    <t>Perdeu força- vai pro japones</t>
  </si>
  <si>
    <t>Estacionamento Jaguaré</t>
  </si>
  <si>
    <t>SGF8J56</t>
  </si>
  <si>
    <t>60.000.0</t>
  </si>
  <si>
    <t>RENATO</t>
  </si>
  <si>
    <t>SVO4A80</t>
  </si>
  <si>
    <t>vai regenerar na oficina do Alair</t>
  </si>
  <si>
    <t>OXXO</t>
  </si>
  <si>
    <t>SGL4D20</t>
  </si>
  <si>
    <t>Bomba e Bico Injator</t>
  </si>
  <si>
    <t>GUILHERME</t>
  </si>
  <si>
    <t>MM04 (JUNDIAI)</t>
  </si>
  <si>
    <t>RNU2C11</t>
  </si>
  <si>
    <t>02/07/2025 - Placa na retifica fazendo o virabrequim.  26/06/2025 - Oficina prolongou a data de liberação, placa sendo mais complicada do que parece. 18/06/2025 - De acordo com a Base, aguardando retorno da oficina referente a mesma.14/02/2025 - Motor - batendo motor - Em orçamentação - Mabio fez o diagnostico e estava esquentando muito o motos (Motor fazendo barulho) - Marcio disse que vai levar o veiculo para SP de novo (14/02/2025) -  Aguardando autorização do Abner para solicitar guincho, E-mail formalizado, Veiculo está na Grilo Car ainda 21/02/2025 - Decidiram que vão devolver para a locadora  21/02/2025 - Fazendo Plotagem 05/03/2025. Indo fazer Funilaria - Em contato com Abner vamos devolver em Ribeirão preto, se não der vamos trazes para SP 02/04/2025 - Levamos o mesmo de Fraca para Ribeirão Preto de guincho próprio - Aguardando resposta dos superiores para vermos como vamos devolver a mesma 25/04/2025 - Não vamos mais devolver a mesma, vendo como vamos consertar a mesma, no dia de hoje vou formalizar E-mail para o mele para mostrar a ineficiência da mesma em base 09/05/2025 - Remoção do motor aprovada, vão abrir para identificar o problema e mandar orçamento 16/05/2025 - 11/06/2025 - veiculo quase pronto, verificando casquilho do carro que viro para fazer uma solda, pós isso fazer plotagem.</t>
  </si>
  <si>
    <t>SGH0H18</t>
  </si>
  <si>
    <t xml:space="preserve">Colisão lateral. </t>
  </si>
  <si>
    <t>SFW2F16</t>
  </si>
  <si>
    <t>Revisão/Troca de óleo/freios</t>
  </si>
  <si>
    <t>SSP11</t>
  </si>
  <si>
    <t>Fora do Prazo</t>
  </si>
  <si>
    <t>Centro Automotivo Porto seguro</t>
  </si>
  <si>
    <t>Fernando</t>
  </si>
  <si>
    <t>SC (PRESIDENTE PRUDENTE) SSP11</t>
  </si>
  <si>
    <t>SFT5A61</t>
  </si>
  <si>
    <t>revisão e pastilha de freios</t>
  </si>
  <si>
    <t>Ata Centro Automotivo</t>
  </si>
  <si>
    <t>RNN0C08</t>
  </si>
  <si>
    <t>manutenção motor de partida/ 14/11 - vai descer hoje ou amanhã 15/11 para marilia</t>
  </si>
  <si>
    <t>RNJ9C95</t>
  </si>
  <si>
    <t xml:space="preserve">Falaha no sistema de aquecimento </t>
  </si>
  <si>
    <t>RVH5G74</t>
  </si>
  <si>
    <t>Pane Eletrica</t>
  </si>
  <si>
    <t>Jagara Pneus Ltda (Movida)</t>
  </si>
  <si>
    <t>RNC9E48</t>
  </si>
  <si>
    <t>Placa apresentando problema na junta do cabeçote  - Após placa sair de manunteção a mesma está apresentando os mesmos problemas anteriores.</t>
  </si>
  <si>
    <t xml:space="preserve">RPS Oficina </t>
  </si>
  <si>
    <t>RVB7H44</t>
  </si>
  <si>
    <t>SSP24</t>
  </si>
  <si>
    <t>Nelson Retifica</t>
  </si>
  <si>
    <t>SC (AVARÉ) SSP24</t>
  </si>
  <si>
    <t>SEF1D94</t>
  </si>
  <si>
    <t>Placa indo para a manunteção hj de suspensão pela Localiza</t>
  </si>
  <si>
    <t>Localiza</t>
  </si>
  <si>
    <t>Gabriel</t>
  </si>
  <si>
    <t>GCL2D74</t>
  </si>
  <si>
    <t>ADRIANO</t>
  </si>
  <si>
    <t>SGL4D18</t>
  </si>
  <si>
    <t>Radiador</t>
  </si>
  <si>
    <t>SJT3D02</t>
  </si>
  <si>
    <t>MOTOR FRACO/ irá para tietê</t>
  </si>
  <si>
    <t>JCI8F76</t>
  </si>
  <si>
    <t>mangueira de água vazando</t>
  </si>
  <si>
    <t>ISLEINE/ERIVELTON</t>
  </si>
  <si>
    <t>FJG5F03</t>
  </si>
  <si>
    <t>Não esta funcionando, provavel que seja problema na chave</t>
  </si>
  <si>
    <t>SFN0B56</t>
  </si>
  <si>
    <t>Placa vai ser transferida para a coca de guincho, placa com problema na folga do cambio.</t>
  </si>
  <si>
    <t>Estacionamento de Itupeva - Coca</t>
  </si>
  <si>
    <t>FNI3F91</t>
  </si>
  <si>
    <t>Colisão do baú em uma arvore</t>
  </si>
  <si>
    <t>Oxxo</t>
  </si>
  <si>
    <t>New Sider</t>
  </si>
  <si>
    <t>QSZ0H06</t>
  </si>
  <si>
    <t>Colisão com a porta aberta e terceiro</t>
  </si>
  <si>
    <t>PetLove</t>
  </si>
  <si>
    <t>Henela Maria</t>
  </si>
  <si>
    <t>SJT0J55</t>
  </si>
  <si>
    <t xml:space="preserve">                                      Pedal de embreagem/ irá para o estacionamento da coca </t>
  </si>
  <si>
    <t>SVQ8B88</t>
  </si>
  <si>
    <t>DELIVERY 9.180</t>
  </si>
  <si>
    <t xml:space="preserve">     Falha de motor / aguardando autorização para levar para sp</t>
  </si>
  <si>
    <t>QUF6H32</t>
  </si>
  <si>
    <t>Barulho na frente, acredito que é amortecedor, homocinetica e freio</t>
  </si>
  <si>
    <t>Frank Pneus</t>
  </si>
  <si>
    <t>QUX1B83</t>
  </si>
  <si>
    <t>Barulho na frente, acredito que é amortecedor, homocinetica</t>
  </si>
  <si>
    <t>QPC5I34</t>
  </si>
  <si>
    <t>Não acelera e a porta não abre</t>
  </si>
  <si>
    <t>Automecanica Tavares</t>
  </si>
  <si>
    <t>TAK7D13</t>
  </si>
  <si>
    <t>Veículo não da partida</t>
  </si>
  <si>
    <t>GJL3J28</t>
  </si>
  <si>
    <t>Falha de motor</t>
  </si>
  <si>
    <t>SVW6D33</t>
  </si>
  <si>
    <t>RNJ9D39</t>
  </si>
  <si>
    <t>Pane eletrica</t>
  </si>
  <si>
    <t>FGL7F74</t>
  </si>
  <si>
    <t>Direção, freio</t>
  </si>
  <si>
    <t>RUV4G26</t>
  </si>
  <si>
    <t xml:space="preserve">Caixa de marcha </t>
  </si>
  <si>
    <t xml:space="preserve">João </t>
  </si>
  <si>
    <t>RUV4G20</t>
  </si>
  <si>
    <t xml:space="preserve">Placa parada fazendo preventiva </t>
  </si>
  <si>
    <t>RUV4G31</t>
  </si>
  <si>
    <t>Placa parada fazendo preventiva</t>
  </si>
  <si>
    <t>SFD5H70</t>
  </si>
  <si>
    <t>Foi feito a descarbonizaçao pela vip mas nao conseguiram concluir permanece dando falha de motor/ vamos levar para sp</t>
  </si>
  <si>
    <t>SGH8C14</t>
  </si>
  <si>
    <t>Veículo apreendido sem placa.</t>
  </si>
  <si>
    <t>Pátio do detran</t>
  </si>
  <si>
    <t>RHW0D78</t>
  </si>
  <si>
    <t>Colisão grave, culpa terceiro. Carro na delegacia para perícia.</t>
  </si>
  <si>
    <t>Pátio da policia</t>
  </si>
  <si>
    <t>SGI8J58</t>
  </si>
  <si>
    <t>Colisão lateral dianteira, possivelmente afetou radiador.</t>
  </si>
  <si>
    <t>RHW0D83</t>
  </si>
  <si>
    <t>Problema no carregador da van</t>
  </si>
  <si>
    <t>RNE4J04</t>
  </si>
  <si>
    <t>Veiculo estava saindo fumaça/Carro emprestado, esta rodando no Full/Motor vai ser devolvida</t>
  </si>
  <si>
    <t>BRUNO/NATASHA/ERIVELTON</t>
  </si>
  <si>
    <t>RNE7C83</t>
  </si>
  <si>
    <t xml:space="preserve"> homocinética está estralando</t>
  </si>
  <si>
    <t>RVD9A37</t>
  </si>
  <si>
    <t>Suspenção e freio</t>
  </si>
  <si>
    <t>GCX2D35</t>
  </si>
  <si>
    <t>Falha no ADBLUE</t>
  </si>
  <si>
    <t>SFD5H80</t>
  </si>
  <si>
    <t>Catalisadores</t>
  </si>
  <si>
    <t>RUX2B92</t>
  </si>
  <si>
    <t>Problema no módulo, carro liga e não desliga, está parado no estacionamento da base aguardando o orçamento</t>
  </si>
  <si>
    <t>RVB8A72</t>
  </si>
  <si>
    <t xml:space="preserve">Capotamento, e furto do multimídia. </t>
  </si>
  <si>
    <t>Cometacar</t>
  </si>
  <si>
    <t>SFW0A32</t>
  </si>
  <si>
    <t>Troca de Pneu</t>
  </si>
  <si>
    <t>Ford Indiana Iguatemi</t>
  </si>
  <si>
    <t>Thiago</t>
  </si>
  <si>
    <t>RNJ9D18</t>
  </si>
  <si>
    <t xml:space="preserve"> acendeu a luz da injeção</t>
  </si>
  <si>
    <t>RNJ9C89</t>
  </si>
  <si>
    <t>Aguardando info. da base</t>
  </si>
  <si>
    <t>RUX2C78</t>
  </si>
  <si>
    <t>SDQ2B63</t>
  </si>
  <si>
    <t>SDQ2A97</t>
  </si>
  <si>
    <t>RNJ9C87</t>
  </si>
  <si>
    <t>SFT5A48</t>
  </si>
  <si>
    <t xml:space="preserve">presilha do feixe de mola </t>
  </si>
  <si>
    <t>RNJ9D25</t>
  </si>
  <si>
    <t>Data Forms</t>
  </si>
  <si>
    <t>Previsão de Entrega</t>
  </si>
  <si>
    <t>STU8B28</t>
  </si>
  <si>
    <t>10/09/2025 Veiculo fazendo funilaria</t>
  </si>
  <si>
    <t>Miriam</t>
  </si>
  <si>
    <t>RUM2B64</t>
  </si>
  <si>
    <t>Fiorino Endurance Evo 1.4 2P</t>
  </si>
  <si>
    <t>Motor/Junta do Cabeçote</t>
  </si>
  <si>
    <t>SM3</t>
  </si>
  <si>
    <t>LARIANE</t>
  </si>
  <si>
    <t>RVB8A68</t>
  </si>
  <si>
    <t>MASTER FURGAO L1</t>
  </si>
  <si>
    <t xml:space="preserve">21/08 - Embreagem </t>
  </si>
  <si>
    <t>Auto Vans</t>
  </si>
  <si>
    <t>SDP9J20</t>
  </si>
  <si>
    <t>E-Jumpy Furgão 2P</t>
  </si>
  <si>
    <t>Não é sinistro</t>
  </si>
  <si>
    <t>RHV8D37</t>
  </si>
  <si>
    <t>JAC iEV1200T AT 4x2 2P</t>
  </si>
  <si>
    <t>28/08 Motor</t>
  </si>
  <si>
    <t>NGN DISTRIBUIDORA DE VEICULOS LTDA (localiza)</t>
  </si>
  <si>
    <t>RUO6B02</t>
  </si>
  <si>
    <t>Vazamento de óleo/caixa de Direção</t>
  </si>
  <si>
    <t>RM</t>
  </si>
  <si>
    <t>Amortecedor</t>
  </si>
  <si>
    <t>SGH9G33</t>
  </si>
  <si>
    <t>pastilha de freio e correia alternador</t>
  </si>
  <si>
    <t>Master Furgão 8m³</t>
  </si>
  <si>
    <t>17/09 Problema eletrico em analise</t>
  </si>
  <si>
    <t>RUM2B25</t>
  </si>
  <si>
    <t>veiculo guinchado por aquecimento</t>
  </si>
  <si>
    <t>EOA8G93</t>
  </si>
  <si>
    <t xml:space="preserve"> Partner Rapid Business Pack 1.4 2P</t>
  </si>
  <si>
    <t>Nova Lima (Movida)</t>
  </si>
  <si>
    <t>RTM6B47</t>
  </si>
  <si>
    <t>vazamento oleo hidraulico e amortecedor lçado passageiro estourado</t>
  </si>
  <si>
    <t>Arrebentou a Correia do Veículo</t>
  </si>
  <si>
    <t>RNJ9D65</t>
  </si>
  <si>
    <t xml:space="preserve">CAIXA DE DIREÇÃO </t>
  </si>
  <si>
    <t>Carla</t>
  </si>
  <si>
    <t>SGL1J04</t>
  </si>
  <si>
    <t>TRANSIT FURGÃO</t>
  </si>
  <si>
    <t>pane</t>
  </si>
  <si>
    <t>RVD4C77</t>
  </si>
  <si>
    <t>NAYARA/FLAVIA</t>
  </si>
  <si>
    <t>RUX2J08</t>
  </si>
  <si>
    <t>embreagem</t>
  </si>
  <si>
    <t>centro automotivo full pneus</t>
  </si>
  <si>
    <t xml:space="preserve">CAMILA </t>
  </si>
  <si>
    <t>RNG5A20</t>
  </si>
  <si>
    <t>SDT9G93</t>
  </si>
  <si>
    <t xml:space="preserve">Veículo elétrico não carrega </t>
  </si>
  <si>
    <t>LUMIERE (CITROEN)</t>
  </si>
  <si>
    <t>GABRIEL</t>
  </si>
  <si>
    <t>JCI8F75</t>
  </si>
  <si>
    <t>radiador avariado</t>
  </si>
  <si>
    <t>SM3 SOROCABA</t>
  </si>
  <si>
    <t>RUM3C04</t>
  </si>
  <si>
    <t>pane eletrica</t>
  </si>
  <si>
    <t>Master tech</t>
  </si>
  <si>
    <t>MARIANE</t>
  </si>
  <si>
    <t>SDT9F66</t>
  </si>
  <si>
    <t>AKTA em Santos (localiza)</t>
  </si>
  <si>
    <t>JONATHAN</t>
  </si>
  <si>
    <t>PIGALLE VEICULOS PEC (Localiza)</t>
  </si>
  <si>
    <t>Kangoo Z.E. MAXI 5 Lugares 2P</t>
  </si>
  <si>
    <t xml:space="preserve">Preventiva, estralando a Homocêntrica </t>
  </si>
  <si>
    <t>EURO RP VEICULOS ( Localiza )</t>
  </si>
  <si>
    <t>RHO5B26</t>
  </si>
  <si>
    <t>fazendo barulho na roda dianteira muito forte (Homocinetica)</t>
  </si>
  <si>
    <t>TICKET LOG MANUTENCA ( LOCALIZA )</t>
  </si>
  <si>
    <t>CLAUDIA</t>
  </si>
  <si>
    <t>SJT9A40</t>
  </si>
  <si>
    <t>Vazamento/ veículo sem Força/ Cambio</t>
  </si>
  <si>
    <t>SSP5</t>
  </si>
  <si>
    <t>Dircan</t>
  </si>
  <si>
    <t>RTF0B76</t>
  </si>
  <si>
    <t>veiculo encaminhado de guincho nao da partida</t>
  </si>
  <si>
    <t>SJT5G88</t>
  </si>
  <si>
    <t>cx de direção</t>
  </si>
  <si>
    <t>UGH4A00</t>
  </si>
  <si>
    <t>FIAT/FIORINO ENDURANCE</t>
  </si>
  <si>
    <t>Veículo sofreu uma colisão na porta esquerda.</t>
  </si>
  <si>
    <t xml:space="preserve">Aprovado </t>
  </si>
  <si>
    <t>PTL02</t>
  </si>
  <si>
    <t>PET LOVE</t>
  </si>
  <si>
    <t>Dentro do Prazo</t>
  </si>
  <si>
    <t>Garage Helena Maria</t>
  </si>
  <si>
    <t>SGI8G86</t>
  </si>
  <si>
    <t>TRANSIT CHASSI</t>
  </si>
  <si>
    <t xml:space="preserve">16/09 revisão </t>
  </si>
  <si>
    <t>STO0I02</t>
  </si>
  <si>
    <t>pneus soltou a recapagem</t>
  </si>
  <si>
    <t xml:space="preserve">GIG3B72 </t>
  </si>
  <si>
    <t>VW/EXPRESS DRC 4X2</t>
  </si>
  <si>
    <t xml:space="preserve"> REVISÃO</t>
  </si>
  <si>
    <t>Estacionamento da Muritruck</t>
  </si>
  <si>
    <t>TAO5A38</t>
  </si>
  <si>
    <t>IVECO 35S1</t>
  </si>
  <si>
    <t>Foi fazer freio ontem e ainda não foi liberado, está na MuriTruck</t>
  </si>
  <si>
    <t>TOE7D29</t>
  </si>
  <si>
    <t>dificuldade de passar marcha</t>
  </si>
  <si>
    <t xml:space="preserve">porta travada / solicitação de compra do estribo </t>
  </si>
  <si>
    <t>TOE7D00</t>
  </si>
  <si>
    <t>Ela está com vazamento no reservatório</t>
  </si>
  <si>
    <t>JULIANA</t>
  </si>
  <si>
    <t>RUX2B97</t>
  </si>
  <si>
    <t>12/09/2025 Problema de motor</t>
  </si>
  <si>
    <t>Arthur</t>
  </si>
  <si>
    <t xml:space="preserve"> R$                  5.576,70  R$</t>
  </si>
  <si>
    <t>SPR1</t>
  </si>
  <si>
    <t>RUX2D04</t>
  </si>
  <si>
    <t>MOTOR- carro liberado ja em operção</t>
  </si>
  <si>
    <t>SSC5</t>
  </si>
  <si>
    <t>RFP9G74</t>
  </si>
  <si>
    <t>MASTER FUR L1H1</t>
  </si>
  <si>
    <t>Trocar as maçanetas e o Semi-Eixo</t>
  </si>
  <si>
    <t>SSP28</t>
  </si>
  <si>
    <t>Oficina LS</t>
  </si>
  <si>
    <t>RNN0C21</t>
  </si>
  <si>
    <t>veiculo sem força</t>
  </si>
  <si>
    <t>SSP34</t>
  </si>
  <si>
    <t>Estacionamento da Base</t>
  </si>
  <si>
    <t>Tainá</t>
  </si>
  <si>
    <t>RTE0I43</t>
  </si>
  <si>
    <t>Obs: 25/09 enviado email para oficina cobrando prazo. 16/09/25 cabeçote apos diagnostico do DUDU</t>
  </si>
  <si>
    <t>RND8C38</t>
  </si>
  <si>
    <t>Polia do virabrequim</t>
  </si>
  <si>
    <t>SPR8</t>
  </si>
  <si>
    <t>Renata</t>
  </si>
  <si>
    <t>RNJ9C66</t>
  </si>
  <si>
    <t>sumindo a água do arrefecimento</t>
  </si>
  <si>
    <t>Taina</t>
  </si>
  <si>
    <t>RNB5I56</t>
  </si>
  <si>
    <t>COXIM motor</t>
  </si>
  <si>
    <t>SSP25</t>
  </si>
  <si>
    <t>LEANDRO</t>
  </si>
  <si>
    <t>RNJ9C80</t>
  </si>
  <si>
    <t>Trizeta</t>
  </si>
  <si>
    <t>SUP5G29</t>
  </si>
  <si>
    <t>freios dt e ts</t>
  </si>
  <si>
    <t>RFU2E28</t>
  </si>
  <si>
    <t xml:space="preserve">Master Grand Furgão 11m³ </t>
  </si>
  <si>
    <t>10/09 veiculo arrefecimento</t>
  </si>
  <si>
    <t>Sprinter 313</t>
  </si>
  <si>
    <t>GP01</t>
  </si>
  <si>
    <t>De Nigris (São Bernado dos Campos)</t>
  </si>
  <si>
    <t>Adriano</t>
  </si>
  <si>
    <t>GFX6D91</t>
  </si>
  <si>
    <t>Correia</t>
  </si>
  <si>
    <t>SSP8</t>
  </si>
  <si>
    <t>GABRIELE</t>
  </si>
  <si>
    <t>SGI8H03</t>
  </si>
  <si>
    <t>Revisão</t>
  </si>
  <si>
    <t>SSP20</t>
  </si>
  <si>
    <t>Ford Andretta</t>
  </si>
  <si>
    <t>Identificados danos causados por colisão na parte inferior dianteira. A colisão afetou diversos componentes essenciais do sistema de arrefecimento e ventilação do motor, resultando em vazamento de água e superaquecimento. Foram danificados os seguintes itens: radiador , condensador, eletro ventilador/motor + hélice, hélice do radiador, suporte inferior do radiador , proteção inferior do motor, defletores de ar e aditivo de arrefecimento. </t>
  </si>
  <si>
    <t>SSP6</t>
  </si>
  <si>
    <t>CAOA FORD JABAQUARA</t>
  </si>
  <si>
    <t>SDT9F44</t>
  </si>
  <si>
    <t xml:space="preserve">Freios peneus </t>
  </si>
  <si>
    <t>RUL7F48</t>
  </si>
  <si>
    <t>16/07 motor</t>
  </si>
  <si>
    <t xml:space="preserve">Nova Elite Retifica </t>
  </si>
  <si>
    <t>JHENIFFER</t>
  </si>
  <si>
    <t>SDQ4A29</t>
  </si>
  <si>
    <t>Colisão lateral direita</t>
  </si>
  <si>
    <t>Falta de arla</t>
  </si>
  <si>
    <t xml:space="preserve">Sara </t>
  </si>
  <si>
    <t>SFV0D67</t>
  </si>
  <si>
    <t xml:space="preserve">
Placa falhando - aguardando a outra placa ficar pronta para enviarmos a mesma 28/08/2025</t>
  </si>
  <si>
    <t xml:space="preserve">Luana </t>
  </si>
  <si>
    <t>SGI8I95</t>
  </si>
  <si>
    <t>16/09/25 Troca de correia do alternador e polia</t>
  </si>
  <si>
    <t>Oficina Atibaia Ford</t>
  </si>
  <si>
    <t>SGK7E24</t>
  </si>
  <si>
    <t>Veículo sofreu colisão com uma árvore.</t>
  </si>
  <si>
    <t>André Funilaria</t>
  </si>
  <si>
    <t>RNH7H50</t>
  </si>
  <si>
    <t>16/09 - Veículo dará parada na Central Truck. 15/09 - Veículo sofreu uma colisão na porta esquerda.</t>
  </si>
  <si>
    <t>99.784.0</t>
  </si>
  <si>
    <t>Problema no sistema elétrico</t>
  </si>
  <si>
    <t>Denigris</t>
  </si>
  <si>
    <t>RTM6B70</t>
  </si>
  <si>
    <t>Veículo realizando funilaria na oficina GR Car</t>
  </si>
  <si>
    <t>IGOR</t>
  </si>
  <si>
    <t>SGH1B19</t>
  </si>
  <si>
    <t>Freio</t>
  </si>
  <si>
    <t>Amazon NH</t>
  </si>
  <si>
    <t>RVD4C91</t>
  </si>
  <si>
    <t>02/07/2025 -Veiculo fazendo motor. 26/06/2025 - Aguardando retorno sobre a mesma. 18/06 - Descobriu trinca no cabeçote e aguardo de novas previsões. 01/04/2025 - Vazou todo óleo do motor - trincou o cabeçote 16/06/2025</t>
  </si>
  <si>
    <t>Fernandes Alto Center</t>
  </si>
  <si>
    <t>GEW1I64</t>
  </si>
  <si>
    <t>100.0</t>
  </si>
  <si>
    <t xml:space="preserve">em operação </t>
  </si>
  <si>
    <t>em operação</t>
  </si>
  <si>
    <t>SDU2D26</t>
  </si>
  <si>
    <t>Colisão no para-lama direito</t>
  </si>
  <si>
    <t>SGF8J08</t>
  </si>
  <si>
    <t>SSP10</t>
  </si>
  <si>
    <t>NAGMA</t>
  </si>
  <si>
    <t>SGI8J30</t>
  </si>
  <si>
    <t xml:space="preserve"> troca de pneus</t>
  </si>
  <si>
    <t>CAOA CAMPINAS</t>
  </si>
  <si>
    <t>SFW0A75</t>
  </si>
  <si>
    <t xml:space="preserve">troca de pneus </t>
  </si>
  <si>
    <t>SFT5B03</t>
  </si>
  <si>
    <t>Ford Caminho Prudente</t>
  </si>
  <si>
    <t>FERNANDO</t>
  </si>
  <si>
    <t>SGI8H40</t>
  </si>
  <si>
    <t>SFT5A78</t>
  </si>
  <si>
    <t xml:space="preserve">17/09 quebrou a presilha do feixo de mola </t>
  </si>
  <si>
    <t>Oficina Ford</t>
  </si>
  <si>
    <t>RVC0J86</t>
  </si>
  <si>
    <t>Aguardando socorro</t>
  </si>
  <si>
    <t>Pane eletrica, não da partida.</t>
  </si>
  <si>
    <t>GP02</t>
  </si>
  <si>
    <t>Mercedes</t>
  </si>
  <si>
    <t>RUM2B46</t>
  </si>
  <si>
    <t xml:space="preserve">        SSP20</t>
  </si>
  <si>
    <t>GDY7B23</t>
  </si>
  <si>
    <t>RNZ3H57</t>
  </si>
  <si>
    <t>15/07 - aquecimento constante da temperatura, trocas dos pivôs da suspensão dianteira buchas das bandeja dianteira/</t>
  </si>
  <si>
    <t xml:space="preserve">          SSP5</t>
  </si>
  <si>
    <t>SWH3G65</t>
  </si>
  <si>
    <t xml:space="preserve">Estourou um parafuso do baú </t>
  </si>
  <si>
    <t>SSP42</t>
  </si>
  <si>
    <t>RVD9A40</t>
  </si>
  <si>
    <t>SRS10</t>
  </si>
  <si>
    <t>RUM2B35</t>
  </si>
  <si>
    <t>SDQ2A67</t>
  </si>
  <si>
    <t xml:space="preserve">Veiculo pronto pra </t>
  </si>
  <si>
    <t>SDF1</t>
  </si>
  <si>
    <t>BR FRANCE (Localiza)</t>
  </si>
  <si>
    <t>RNC5H11</t>
  </si>
  <si>
    <t>SSP36</t>
  </si>
  <si>
    <t xml:space="preserve"> Fora do Prazo </t>
  </si>
  <si>
    <t>Veículo guinchado para a MuriTruck</t>
  </si>
  <si>
    <t>BRRC01</t>
  </si>
  <si>
    <t>GJE0D54</t>
  </si>
  <si>
    <t>Freios.</t>
  </si>
  <si>
    <t>SGH8H48</t>
  </si>
  <si>
    <t>Vazamento no Motor- Problema no ABS/Pastilhas</t>
  </si>
  <si>
    <t>SRS3</t>
  </si>
  <si>
    <t>Ford SuperAuto</t>
  </si>
  <si>
    <t xml:space="preserve">DEIVES </t>
  </si>
  <si>
    <t>SGH8H55</t>
  </si>
  <si>
    <t>SGH6H65</t>
  </si>
  <si>
    <t>Veículo está perdendo a Força</t>
  </si>
  <si>
    <t>SRS8</t>
  </si>
  <si>
    <t>SGL2C02</t>
  </si>
  <si>
    <t>Pneus e revisão</t>
  </si>
  <si>
    <t>Ford Prudente</t>
  </si>
  <si>
    <t>QXJ9E76</t>
  </si>
  <si>
    <t>motor retifiica</t>
  </si>
  <si>
    <t>SAM1</t>
  </si>
  <si>
    <t>RUX9G83</t>
  </si>
  <si>
    <t xml:space="preserve">Caixa de direção e cabo de embreagem </t>
  </si>
  <si>
    <t xml:space="preserve">         SBA1</t>
  </si>
  <si>
    <t xml:space="preserve">Mecânica Wellington </t>
  </si>
  <si>
    <t xml:space="preserve">SARA </t>
  </si>
  <si>
    <t>RUW5D89</t>
  </si>
  <si>
    <t xml:space="preserve"> Rolamento da roda </t>
  </si>
  <si>
    <t xml:space="preserve">          SMS1</t>
  </si>
  <si>
    <t xml:space="preserve">Bhankar Serviço Automotivo </t>
  </si>
  <si>
    <t>SAMANTHA</t>
  </si>
  <si>
    <t>SSP22</t>
  </si>
  <si>
    <t>EM Manutenção</t>
  </si>
  <si>
    <t>GEF8B74</t>
  </si>
  <si>
    <t>RNE0J08</t>
  </si>
  <si>
    <t xml:space="preserve">embreagem </t>
  </si>
  <si>
    <t xml:space="preserve">         SSP20</t>
  </si>
  <si>
    <t>MuriTruck</t>
  </si>
  <si>
    <t>SGF9B40</t>
  </si>
  <si>
    <t>Troca de pastilha</t>
  </si>
  <si>
    <t>SDT9G94</t>
  </si>
  <si>
    <t>Pneus/ Freios e Pane</t>
  </si>
  <si>
    <t>SSP12</t>
  </si>
  <si>
    <t>A J DE AMORIM E CIA (Localiza)</t>
  </si>
  <si>
    <t>SFW0A73</t>
  </si>
  <si>
    <t>freio</t>
  </si>
  <si>
    <t>RUX9F74</t>
  </si>
  <si>
    <t xml:space="preserve"> Alternador e radiador </t>
  </si>
  <si>
    <t>SBA1</t>
  </si>
  <si>
    <t xml:space="preserve">                                             desgate natural da porta do baú</t>
  </si>
  <si>
    <t>SSP17</t>
  </si>
  <si>
    <t>Bomba de combustivel</t>
  </si>
  <si>
    <t>RNJ9D30</t>
  </si>
  <si>
    <t>Barra do Aquicial</t>
  </si>
  <si>
    <t>Obs: 25/09/2025 - Em contato com a oficina, realizarão o orçamento amanhã, dia 26/09. /Carro fraco</t>
  </si>
  <si>
    <t>Tiete veiculos</t>
  </si>
  <si>
    <t>SDQ2J20</t>
  </si>
  <si>
    <t xml:space="preserve">Bateria, semi eixo, interruptor de freio, reprogramar unidade de comando </t>
  </si>
  <si>
    <t>RENAULT TORIBA (Localiza)</t>
  </si>
  <si>
    <t>SGF9B45</t>
  </si>
  <si>
    <t>Pastilha e disco de freio</t>
  </si>
  <si>
    <t xml:space="preserve"> Khetlyn</t>
  </si>
  <si>
    <t xml:space="preserve">  Manutenção</t>
  </si>
  <si>
    <t>GKB2A73</t>
  </si>
  <si>
    <t>106.646.0</t>
  </si>
  <si>
    <t>Problema no motor</t>
  </si>
  <si>
    <t>Bruno auto center</t>
  </si>
  <si>
    <t>Cubo Traseiro</t>
  </si>
  <si>
    <t>RTM6B71</t>
  </si>
  <si>
    <t>Freios</t>
  </si>
  <si>
    <t>SSP40</t>
  </si>
  <si>
    <t>RTM6B62</t>
  </si>
  <si>
    <t>Eixo de direção</t>
  </si>
  <si>
    <t>sara</t>
  </si>
  <si>
    <t>SSP30</t>
  </si>
  <si>
    <t>RTM6B56</t>
  </si>
  <si>
    <t>embreagem e pane eletrica</t>
  </si>
  <si>
    <t>RTM6B51</t>
  </si>
  <si>
    <t>13/08 - motor de partida</t>
  </si>
  <si>
    <t>RVD4C92</t>
  </si>
  <si>
    <t>Veiculo baixando óleo embregem</t>
  </si>
  <si>
    <t>problema de módulo</t>
  </si>
  <si>
    <t>VIP</t>
  </si>
  <si>
    <t>RNJ9C96</t>
  </si>
  <si>
    <t xml:space="preserve">16/09 mal contato na partida </t>
  </si>
  <si>
    <t>RVQ2D56</t>
  </si>
  <si>
    <t>GHW1G44</t>
  </si>
  <si>
    <t>SGI8I36</t>
  </si>
  <si>
    <t>Bateria- mandamos o veiculo de guincho para a Ford -  Ford aguardando autorização da troca pela a montadora. E estamos aguardando o retorno deles.</t>
  </si>
  <si>
    <t>SGL2D11</t>
  </si>
  <si>
    <t xml:space="preserve">Troca da pastilha de freio </t>
  </si>
  <si>
    <t>TOE7C30</t>
  </si>
  <si>
    <t>Vazamento no Reservatório de água</t>
  </si>
  <si>
    <t>RNF2B68</t>
  </si>
  <si>
    <t>Vazamento de Agua Radiador</t>
  </si>
  <si>
    <t>Mauricio</t>
  </si>
  <si>
    <t>se envolveu em uma colisão com um Onix</t>
  </si>
  <si>
    <t>R$           3.636,00 R$</t>
  </si>
  <si>
    <t>TOE2B98</t>
  </si>
  <si>
    <t>18.000.0</t>
  </si>
  <si>
    <t>Manutenção dos freios</t>
  </si>
  <si>
    <t>MM01</t>
  </si>
  <si>
    <t xml:space="preserve">Radiador </t>
  </si>
  <si>
    <t>MM03</t>
  </si>
  <si>
    <t xml:space="preserve">Ford </t>
  </si>
  <si>
    <t>SGH0H30</t>
  </si>
  <si>
    <t xml:space="preserve">Pastilha de freio e sem partida </t>
  </si>
  <si>
    <t>SGH8C39</t>
  </si>
  <si>
    <t>Pane éltrica</t>
  </si>
  <si>
    <t>Funilaria dianteira.</t>
  </si>
  <si>
    <t>SGO1</t>
  </si>
  <si>
    <t>Auto Reformadora Santos</t>
  </si>
  <si>
    <t>RUL7F46</t>
  </si>
  <si>
    <t>Funilaria dianteira</t>
  </si>
  <si>
    <t>Colisão dianteira, colisão grave.</t>
  </si>
  <si>
    <t>RUM2B32</t>
  </si>
  <si>
    <t>Correia do Alternador estourada</t>
  </si>
  <si>
    <t>RVC0J66</t>
  </si>
  <si>
    <t>MB Accelo 815 MT 4x2 4.8 2P</t>
  </si>
  <si>
    <t>Bomba do Arla/Perca de Potencia</t>
  </si>
  <si>
    <t>Vitoria Diesel</t>
  </si>
  <si>
    <t>RNG4F49</t>
  </si>
  <si>
    <t>Pneus aguardando aprovação Ford</t>
  </si>
  <si>
    <t>GP03</t>
  </si>
  <si>
    <t>SGF8I55</t>
  </si>
  <si>
    <t>Não encontrada</t>
  </si>
  <si>
    <t>Freio/Pneus</t>
  </si>
  <si>
    <t>SFW0A42</t>
  </si>
  <si>
    <t>16/09 revisão</t>
  </si>
  <si>
    <t>GDG6C93</t>
  </si>
  <si>
    <t xml:space="preserve">Embreagem </t>
  </si>
  <si>
    <t>VEGAS TRUCK</t>
  </si>
  <si>
    <t>SGH0H48</t>
  </si>
  <si>
    <t>Bomba e Bico</t>
  </si>
  <si>
    <t>SGI8H73</t>
  </si>
  <si>
    <t>Troca de Embreagem</t>
  </si>
  <si>
    <t>ERIVELTON</t>
  </si>
  <si>
    <t>SGL4C74</t>
  </si>
  <si>
    <t>398.261.1.0</t>
  </si>
  <si>
    <t>Radiador estourado</t>
  </si>
  <si>
    <t>RUM4B35</t>
  </si>
  <si>
    <t xml:space="preserve"> Fiorino Endurance Evo 1.4 2P</t>
  </si>
  <si>
    <t xml:space="preserve">Veículo voltou da manutenção na movida e quebrou no mesmo dia 02/07 </t>
  </si>
  <si>
    <t>Retifica Nossa Senhora de Fatima Lt Ltd (Movida)</t>
  </si>
  <si>
    <t>SUK9C18</t>
  </si>
  <si>
    <t>ACCELO 817</t>
  </si>
  <si>
    <t>Problema no arla - Veículo será encaminhado para a css dia 19/08</t>
  </si>
  <si>
    <t>OXXO1</t>
  </si>
  <si>
    <t>SDP9J16</t>
  </si>
  <si>
    <t>bateria</t>
  </si>
  <si>
    <t>Auto Cen (Localiza)</t>
  </si>
  <si>
    <t>SDT9G63</t>
  </si>
  <si>
    <t>EXPERT-CARGO-1.5-TURBO-DIESEL</t>
  </si>
  <si>
    <t>Bateria, cabo eletrico automotivo</t>
  </si>
  <si>
    <t>SAINTTROPEZPEUGEOTCI (Localiza)</t>
  </si>
  <si>
    <t>SGH8C21</t>
  </si>
  <si>
    <t>Veículo sofreu uma colisão na lateral direita (porta do passageiro)</t>
  </si>
  <si>
    <t>SDU2D29</t>
  </si>
  <si>
    <t>Veículo deu parada na oficina para realizar funilaria de colisão passada.</t>
  </si>
  <si>
    <t>Opcional</t>
  </si>
  <si>
    <t>RUO6B20</t>
  </si>
  <si>
    <t>10/09 Veiculo não está ligando</t>
  </si>
  <si>
    <t>EMS4</t>
  </si>
  <si>
    <t>Master Tech</t>
  </si>
  <si>
    <t>RUM2B63</t>
  </si>
  <si>
    <t>10/09/2025 Problema na embreagem</t>
  </si>
  <si>
    <t>SDU2D19</t>
  </si>
  <si>
    <t xml:space="preserve">         SPR1</t>
  </si>
  <si>
    <t>Revizze</t>
  </si>
  <si>
    <t>RUX2C80</t>
  </si>
  <si>
    <t>Pneus/Blalnceamento -alinhamento</t>
  </si>
  <si>
    <t>RVD9A39</t>
  </si>
  <si>
    <t>SGH8C45</t>
  </si>
  <si>
    <t>revisao aprovada pela fortd encaminhada para safety</t>
  </si>
  <si>
    <t>SGH6H61</t>
  </si>
  <si>
    <t>Motor Vazando óleo</t>
  </si>
  <si>
    <t xml:space="preserve">Vazamento de água do radiador </t>
  </si>
  <si>
    <t>SGH0H44</t>
  </si>
  <si>
    <t>Pneus/Pastilha de freio</t>
  </si>
  <si>
    <t>JCJ0D40</t>
  </si>
  <si>
    <t>SSP27</t>
  </si>
  <si>
    <t>Oficina P.A</t>
  </si>
  <si>
    <t>RICARDO</t>
  </si>
  <si>
    <t>RUN2B13</t>
  </si>
  <si>
    <t>111.111.0</t>
  </si>
  <si>
    <t>RUM2B49</t>
  </si>
  <si>
    <t>Correia Dentada</t>
  </si>
  <si>
    <t>SJU6F48</t>
  </si>
  <si>
    <t xml:space="preserve">Revisão </t>
  </si>
  <si>
    <t xml:space="preserve"> SSP25</t>
  </si>
  <si>
    <t>SDQ2B98</t>
  </si>
  <si>
    <t>15/07 - Aguardando evidencia - Orçamento recebido via e-mail pelo Consultor Marcelo, contém amortecedores e limitador de porta. Solicitei ao mesmo evidências dos defeitos para lançar em sistema</t>
  </si>
  <si>
    <t>SSC2</t>
  </si>
  <si>
    <t>RNB5I33</t>
  </si>
  <si>
    <t>EQJ8D01</t>
  </si>
  <si>
    <t>Pane eletrica - 29/08/2025</t>
  </si>
  <si>
    <t xml:space="preserve">Desmobilização </t>
  </si>
  <si>
    <t>Oficina Movida</t>
  </si>
  <si>
    <t>SGI8G98</t>
  </si>
  <si>
    <t>Aguardando Peça</t>
  </si>
  <si>
    <t>SGH8C19</t>
  </si>
  <si>
    <t>BICOS</t>
  </si>
  <si>
    <t>Veículo elétrico não carrega</t>
  </si>
  <si>
    <t>GAULESA  ELETRICOS (Localiza)</t>
  </si>
  <si>
    <t>RVE1D42</t>
  </si>
  <si>
    <t>Parachoque</t>
  </si>
  <si>
    <t>Pane; Não dá partida</t>
  </si>
  <si>
    <t xml:space="preserve">Bateria </t>
  </si>
  <si>
    <t>28/08-Aguardando Orçamento-24/07/2025 12:23:44 - VEICULO PAROU NAO DA PARTIDA NAO LIGA - Naira Gonçalves 07/07/2025 19:43:28 - Janice Silva: Pré Agendamento</t>
  </si>
  <si>
    <t xml:space="preserve">GAULESA ELETRICOS (Localiza) </t>
  </si>
  <si>
    <t>JCI8F94</t>
  </si>
  <si>
    <t>Troca de Óleo/Filtro</t>
  </si>
  <si>
    <t>SSP13</t>
  </si>
  <si>
    <t>RUO6B11</t>
  </si>
  <si>
    <t>Revisão/Troca de óleo, filtro e lampada</t>
  </si>
  <si>
    <t>RUM3C09</t>
  </si>
  <si>
    <t>SSW9E19</t>
  </si>
  <si>
    <t>Revisão/Troca de óleo, filtro.</t>
  </si>
  <si>
    <t>SSP14</t>
  </si>
  <si>
    <t>RNB5I57</t>
  </si>
  <si>
    <t>Carro não liga</t>
  </si>
  <si>
    <t>RTM3B06</t>
  </si>
  <si>
    <t>SMS1</t>
  </si>
  <si>
    <t>Mf Centro Automotivo (Movida)</t>
  </si>
  <si>
    <t>SDT9F65</t>
  </si>
  <si>
    <t>pane eletrica problema rastreador</t>
  </si>
  <si>
    <t>SSP21</t>
  </si>
  <si>
    <t>Sampa Trianon Vila Leopodina (Localiza)</t>
  </si>
  <si>
    <t>SSP4</t>
  </si>
  <si>
    <t>EURO RP VEICULOS</t>
  </si>
  <si>
    <t>Carregador de bateria, compressor do ar condicionado, resistencia do eletroventilador</t>
  </si>
  <si>
    <t>STY4H28</t>
  </si>
  <si>
    <t xml:space="preserve">Veículo sofreu uma colisão grave na lateral da carroceria. PT </t>
  </si>
  <si>
    <t>Edilson x Vinicius</t>
  </si>
  <si>
    <t>SRS5</t>
  </si>
  <si>
    <t>PT RETIRAR DA PLANILHA</t>
  </si>
  <si>
    <t>PABLO</t>
  </si>
  <si>
    <t>RHW0D57</t>
  </si>
  <si>
    <t>Veículo sofreu uma colisão frontal grave em um poste. PT CONFIRMADO 09/10</t>
  </si>
  <si>
    <t>SFD5H76</t>
  </si>
  <si>
    <t xml:space="preserve">Falha de motor </t>
  </si>
  <si>
    <t>SGH6H78</t>
  </si>
  <si>
    <t xml:space="preserve">Ford vila guilherme </t>
  </si>
  <si>
    <t>RNZ3H55</t>
  </si>
  <si>
    <t xml:space="preserve">Suspensão </t>
  </si>
  <si>
    <t>DAILY 35CS</t>
  </si>
  <si>
    <t>embreagem aguardando agendamento solicitação via e-mail</t>
  </si>
  <si>
    <t>Manutenção de Freios/Perdeu a força.</t>
  </si>
  <si>
    <t>Tiete Veiculos</t>
  </si>
  <si>
    <t>SGI8I70</t>
  </si>
  <si>
    <t>bomba de combustível</t>
  </si>
  <si>
    <t>SFT5A40</t>
  </si>
  <si>
    <t>Funilaria/Pintura</t>
  </si>
  <si>
    <t>Noel Car</t>
  </si>
  <si>
    <t>RTE0I46</t>
  </si>
  <si>
    <t>SSP3</t>
  </si>
  <si>
    <t>NPL6B03</t>
  </si>
  <si>
    <t>FORD/CARGO 2422</t>
  </si>
  <si>
    <t>moleiro</t>
  </si>
  <si>
    <t>Moleiro Sao Jose</t>
  </si>
  <si>
    <t>PEDRO</t>
  </si>
  <si>
    <t>Bomba  Eletrohidrualica Recon</t>
  </si>
  <si>
    <t>RHU2D62</t>
  </si>
  <si>
    <t>DIREÇÃO DURA</t>
  </si>
  <si>
    <t>NGN (Localiza)</t>
  </si>
  <si>
    <t>Manutenção do cambio, bateria, semi eixo, bieleta, amortecedor</t>
  </si>
  <si>
    <t>PASSOS (Localiza)</t>
  </si>
  <si>
    <t>fechadura e revisao</t>
  </si>
  <si>
    <t>RUZ9B77</t>
  </si>
  <si>
    <t>Freio do Veiculo pronto/Problema na embreagem/Esperando orçamento</t>
  </si>
  <si>
    <t>RVG0G10</t>
  </si>
  <si>
    <t>Toca de Parachoque Dianteiro / Lâmpada da Placa / Palhetas  Dianteiras</t>
  </si>
  <si>
    <t>RNB5I11</t>
  </si>
  <si>
    <t xml:space="preserve">Câmbio/ trambulador </t>
  </si>
  <si>
    <t>TIETE VEICULOS LTDA</t>
  </si>
  <si>
    <t>RUW5E00</t>
  </si>
  <si>
    <t>bhancar</t>
  </si>
  <si>
    <t>SVI0D38</t>
  </si>
  <si>
    <t>SDT9G19</t>
  </si>
  <si>
    <t xml:space="preserve"> PANE; NÃO DÁ PARTIDA</t>
  </si>
  <si>
    <t>Concessionária lion (Localiza)</t>
  </si>
  <si>
    <t>SGH8C23</t>
  </si>
  <si>
    <t xml:space="preserve">                                                      Troca de pneus</t>
  </si>
  <si>
    <t>SGH6H60</t>
  </si>
  <si>
    <t>Veículo realizando funilaria na oficina "André Funilaria"</t>
  </si>
  <si>
    <t>RUW5E56</t>
  </si>
  <si>
    <t>Modulo</t>
  </si>
  <si>
    <t>Artur</t>
  </si>
  <si>
    <t>RNR5C65</t>
  </si>
  <si>
    <t>Desmobilização</t>
  </si>
  <si>
    <t xml:space="preserve">Devolução </t>
  </si>
  <si>
    <t>Partner Rapid Business Pack 1.4 2P</t>
  </si>
  <si>
    <t>Manutenção geral e troca de óleo</t>
  </si>
  <si>
    <t>SES1</t>
  </si>
  <si>
    <t>-</t>
  </si>
  <si>
    <t>31.000.0</t>
  </si>
  <si>
    <t>Ford Sumaré</t>
  </si>
  <si>
    <t>RND8C57</t>
  </si>
  <si>
    <t xml:space="preserve">Freios e suspensão </t>
  </si>
  <si>
    <t>RNF2C01</t>
  </si>
  <si>
    <t xml:space="preserve">Porta do passageiro solta </t>
  </si>
  <si>
    <t>RUM2B47</t>
  </si>
  <si>
    <t>Noel car</t>
  </si>
  <si>
    <t>Suspensão/Pneus</t>
  </si>
  <si>
    <t>RTM6B60</t>
  </si>
  <si>
    <t>pegou fogo na caixa de fusiveis.</t>
  </si>
  <si>
    <t>NEL AUTOMECANICA DIESEL  LTDA</t>
  </si>
  <si>
    <t>RVH5G73</t>
  </si>
  <si>
    <t xml:space="preserve">Preventiva e troca de pneus </t>
  </si>
  <si>
    <t xml:space="preserve">Carla </t>
  </si>
  <si>
    <t>RTM6B72</t>
  </si>
  <si>
    <t xml:space="preserve">direção dura- aguardando vaga na oficina </t>
  </si>
  <si>
    <t>RNB5I50</t>
  </si>
  <si>
    <t>chave perdida do caro precisa fazer Revisão</t>
  </si>
  <si>
    <t>Freios, manutenção preventiva, e troca de pneus dianteiros.</t>
  </si>
  <si>
    <t>24.302.0</t>
  </si>
  <si>
    <t>Radiador furado</t>
  </si>
  <si>
    <t>Ford Campinas</t>
  </si>
  <si>
    <t>RVD8H79</t>
  </si>
  <si>
    <t>Vão arrumar a maçaneta/Veiculo pronto</t>
  </si>
  <si>
    <t>C.W Car</t>
  </si>
  <si>
    <t>RUL7F41</t>
  </si>
  <si>
    <t>Bateria/Alternador</t>
  </si>
  <si>
    <t>GDS2B64</t>
  </si>
  <si>
    <t>ACCELO 1016</t>
  </si>
  <si>
    <t>Pane Elétrica - Placa não passsa de 20k.km - Oficina alega não encontrar o diagnostico da pane, placa foi para 3 correções e não acharam o problem ainda.</t>
  </si>
  <si>
    <t>Oficina Devacar</t>
  </si>
  <si>
    <t>SGF9B78</t>
  </si>
  <si>
    <t>RVD4D19</t>
  </si>
  <si>
    <t>pronto para desmobilização</t>
  </si>
  <si>
    <t>Oficina Ribeirão</t>
  </si>
  <si>
    <t>SDQ2J23</t>
  </si>
  <si>
    <t>Troca de Pneus</t>
  </si>
  <si>
    <t>RP3 AUTO CENTER (Localiza)</t>
  </si>
  <si>
    <t>RVD4D37</t>
  </si>
  <si>
    <t>Cabeçote/ pronto para desmobilização</t>
  </si>
  <si>
    <t>SEF1D96</t>
  </si>
  <si>
    <t>Freios || Pneu || Suspensão</t>
  </si>
  <si>
    <t>OFICINA RP3 (Localiza)</t>
  </si>
  <si>
    <t>RVD4D22</t>
  </si>
  <si>
    <t>MARCIO</t>
  </si>
  <si>
    <t>JCJ0D39</t>
  </si>
  <si>
    <t>Troca de oléo</t>
  </si>
  <si>
    <t>SGI8I50</t>
  </si>
  <si>
    <t>Troca de pneus</t>
  </si>
  <si>
    <t>RNH7H58</t>
  </si>
  <si>
    <t>Placa com Pane Eletrica e a direção está dura, placa enviada para a FORD</t>
  </si>
  <si>
    <t>S</t>
  </si>
  <si>
    <t>SSP16</t>
  </si>
  <si>
    <t>Bateria- mandamos o veiculo de guincho para a Ford -  Ford aguardando autorização da troca pela a montadora. E estamos aguardando o retorno deles. - Tentando encaixar preventiva e troca dos dois pneus dianteiros - Placa foi emcaminhada da coca para a FORD São Caetano</t>
  </si>
  <si>
    <t>Ford São Caetano</t>
  </si>
  <si>
    <t>Revisão - Placa parou de funciocar - pode ser a bomba de combustivel</t>
  </si>
  <si>
    <t>SGL2C89</t>
  </si>
  <si>
    <t>veiculo fraco</t>
  </si>
  <si>
    <t>FMS09</t>
  </si>
  <si>
    <t>Ford Guarulhos</t>
  </si>
  <si>
    <t>RVH3F36</t>
  </si>
  <si>
    <t>oleo de motor</t>
  </si>
  <si>
    <t xml:space="preserve">            SPR1</t>
  </si>
  <si>
    <t>STG9C09</t>
  </si>
  <si>
    <t>Colisão frontal</t>
  </si>
  <si>
    <t>EPR6</t>
  </si>
  <si>
    <t>SGH6H68</t>
  </si>
  <si>
    <t xml:space="preserve">Bomba e Bico </t>
  </si>
  <si>
    <t>$14.264,25</t>
  </si>
  <si>
    <t xml:space="preserve">           SSR8</t>
  </si>
  <si>
    <t>SGH8C38</t>
  </si>
  <si>
    <t>SSV2H07</t>
  </si>
  <si>
    <t xml:space="preserve">RNJ9D65 </t>
  </si>
  <si>
    <t>RENAULT/MASTER FUR L1H1</t>
  </si>
  <si>
    <t>Troca de correia</t>
  </si>
  <si>
    <t>Ford Atibaia</t>
  </si>
  <si>
    <t>SGI8I48</t>
  </si>
  <si>
    <t>Veículo apreendido para perícia</t>
  </si>
  <si>
    <t>Henrique</t>
  </si>
  <si>
    <t>Pátio da PRF</t>
  </si>
  <si>
    <t>vazamento de motor</t>
  </si>
  <si>
    <t>EOO7H87</t>
  </si>
  <si>
    <t>Sem retorno Movidas</t>
  </si>
  <si>
    <t>Brasdiesel Servico E Comercio de Pecas (Movida)</t>
  </si>
  <si>
    <t>SDQ3J74</t>
  </si>
  <si>
    <t xml:space="preserve">Oficina Passos </t>
  </si>
  <si>
    <t>RUX9H16</t>
  </si>
  <si>
    <t>suspensao dianteira apos colidir com tronco</t>
  </si>
  <si>
    <t>SMG14</t>
  </si>
  <si>
    <t>oficina do Julio</t>
  </si>
  <si>
    <t>THAMIRES</t>
  </si>
  <si>
    <t>GGD5G63</t>
  </si>
  <si>
    <t xml:space="preserve">RNB5I54 </t>
  </si>
  <si>
    <t>RVF9J64</t>
  </si>
  <si>
    <t>12/07/25 Estourou o cardam e a cuica</t>
  </si>
  <si>
    <t>SAO CRISTOVAO CENTER TRUCK</t>
  </si>
  <si>
    <t>SGH8H46</t>
  </si>
  <si>
    <t>Freios, Pneus</t>
  </si>
  <si>
    <t>Estacionamento de Guarulhos</t>
  </si>
  <si>
    <t>SFT5A20</t>
  </si>
  <si>
    <t>Placa não entra a marcha ré</t>
  </si>
  <si>
    <t>ERS6/SPR5</t>
  </si>
  <si>
    <t>Pneumax</t>
  </si>
  <si>
    <t>TATIANA</t>
  </si>
  <si>
    <t>SGL1J11</t>
  </si>
  <si>
    <t>Volante de embreagem</t>
  </si>
  <si>
    <t>SHOPPE</t>
  </si>
  <si>
    <t>Aguardando peça</t>
  </si>
  <si>
    <t>SGH0H29</t>
  </si>
  <si>
    <t>Guinchado/Falta de força</t>
  </si>
  <si>
    <t>bomba e bico de diesel</t>
  </si>
  <si>
    <t xml:space="preserve">Ford Campinas </t>
  </si>
  <si>
    <t>SFN0B54</t>
  </si>
  <si>
    <t xml:space="preserve">Vazando disiel por mangueira </t>
  </si>
  <si>
    <t>SSP38</t>
  </si>
  <si>
    <t>RUM2B54</t>
  </si>
  <si>
    <t xml:space="preserve">Carro liga mas não anda </t>
  </si>
  <si>
    <t xml:space="preserve">FKH3F94 </t>
  </si>
  <si>
    <t>MASTER CHASSICAB</t>
  </si>
  <si>
    <t>Embreagem patinando e estralo na roda dianteira direita.</t>
  </si>
  <si>
    <t>RNJ9D50</t>
  </si>
  <si>
    <t>SFN0B78</t>
  </si>
  <si>
    <t>Pane Eletrica e fusível</t>
  </si>
  <si>
    <t>Auto Kazuyoshi</t>
  </si>
  <si>
    <t>GEOVANNA</t>
  </si>
  <si>
    <t>SGH0G97</t>
  </si>
  <si>
    <t>out</t>
  </si>
  <si>
    <t xml:space="preserve">SVK8G87 </t>
  </si>
  <si>
    <t>EXPRESS DRF 4X2</t>
  </si>
  <si>
    <t>Mola traseira/Amortecedor/Pastilha ant.rigido.</t>
  </si>
  <si>
    <t>São José Posto De Molas</t>
  </si>
  <si>
    <t>Taína</t>
  </si>
  <si>
    <t>SDQ2A25</t>
  </si>
  <si>
    <t>Cubo da roda dianteira, rolamento da roda, sensor ABS</t>
  </si>
  <si>
    <t>Lima (Localiza)</t>
  </si>
  <si>
    <t>RTM6B66</t>
  </si>
  <si>
    <t>Funilaria do baú</t>
  </si>
  <si>
    <t>Igos Costa</t>
  </si>
  <si>
    <t>RUY3D33</t>
  </si>
  <si>
    <t>Placa disparando o motor, dando sintomas de turbina do motor.</t>
  </si>
  <si>
    <t xml:space="preserve">Megatronica Ganso </t>
  </si>
  <si>
    <t>GIG4F93</t>
  </si>
  <si>
    <t>Bomba de arla - Apos fazer a manutenção, a mesma foi fazer uma funilaria na parte de tras.</t>
  </si>
  <si>
    <t>Oficina Helena Maria</t>
  </si>
  <si>
    <t>SGL2C21</t>
  </si>
  <si>
    <t>SDP9J07</t>
  </si>
  <si>
    <t>Bateria, chicote eletrico, scanner</t>
  </si>
  <si>
    <t>SCE1</t>
  </si>
  <si>
    <t>EAS7778</t>
  </si>
  <si>
    <t>CITROEN JUMPY</t>
  </si>
  <si>
    <t xml:space="preserve">Aguardando chegada do cambio </t>
  </si>
  <si>
    <t>SMR2</t>
  </si>
  <si>
    <t xml:space="preserve">LUCIENE </t>
  </si>
  <si>
    <t>119.264.0</t>
  </si>
  <si>
    <t xml:space="preserve">Bomba do Arla-foi da coca pra mercedes </t>
  </si>
  <si>
    <t>De Nigris (São Bernardo dos Campos)</t>
  </si>
  <si>
    <t xml:space="preserve">RENATO </t>
  </si>
  <si>
    <t>107.126.0</t>
  </si>
  <si>
    <t>SEF1D92</t>
  </si>
  <si>
    <t>Bandeja com pivo, pastilha e disco de freio, buzina, lampadas</t>
  </si>
  <si>
    <t>LUMIERE (CITROEN) (Localiza)</t>
  </si>
  <si>
    <t>SGH6H69</t>
  </si>
  <si>
    <t>Vazamento de diesel</t>
  </si>
  <si>
    <t>Suspensão - Correia dentada e vazamento de óleo</t>
  </si>
  <si>
    <t>SGI8I96</t>
  </si>
  <si>
    <t>RUM3C17</t>
  </si>
  <si>
    <t>Motor( Aguardando Guincho para levar o veiculos para a oficina)</t>
  </si>
  <si>
    <t>RUO6B04</t>
  </si>
  <si>
    <t>Motor - 09/10/2025</t>
  </si>
  <si>
    <t>SFW2E77</t>
  </si>
  <si>
    <t>troca de pneus /Bomba e bico</t>
  </si>
  <si>
    <t>RUO6B37</t>
  </si>
  <si>
    <t>Pane Életrica</t>
  </si>
  <si>
    <t>Micael</t>
  </si>
  <si>
    <t>GEY9H07</t>
  </si>
  <si>
    <t>171.647.0</t>
  </si>
  <si>
    <t>Freios, Freio de mão,Óleo e filtros, Embreagem</t>
  </si>
  <si>
    <t xml:space="preserve">SDT9G91 </t>
  </si>
  <si>
    <t>Amorin (Localiza)</t>
  </si>
  <si>
    <t>SFT5B02</t>
  </si>
  <si>
    <t>Feiche de mola</t>
  </si>
  <si>
    <t>SGH0H40</t>
  </si>
  <si>
    <t xml:space="preserve">Corretiva </t>
  </si>
  <si>
    <t>SFW2C66</t>
  </si>
  <si>
    <t>SSC4</t>
  </si>
  <si>
    <t>Ford Sperandio</t>
  </si>
  <si>
    <t>EVELYN</t>
  </si>
  <si>
    <t xml:space="preserve">                            problema de câmbio não engata a terceira</t>
  </si>
  <si>
    <t>SGH6H66</t>
  </si>
  <si>
    <t xml:space="preserve">          SRS10</t>
  </si>
  <si>
    <t>RTM7G79</t>
  </si>
  <si>
    <t>VW Express Delivery 2.8 2P</t>
  </si>
  <si>
    <t>vazamento de óleo e aparentemente folga no pivô, suspensão batendo.</t>
  </si>
  <si>
    <t>GCP5D34</t>
  </si>
  <si>
    <t>Pane Eletrica e Bomba do Arla</t>
  </si>
  <si>
    <t>RNG4F48</t>
  </si>
  <si>
    <t>RVH5G72</t>
  </si>
  <si>
    <t>troca de óleo e filtros, trocar vareta de óleo(quebrada), verificar barulho em suspensão, revisão geral: lâmpadas, palheta limpador, etc</t>
  </si>
  <si>
    <t>SFN0C59</t>
  </si>
  <si>
    <t>56.000.0</t>
  </si>
  <si>
    <t>Vazamento de óleo e freio</t>
  </si>
  <si>
    <t>RNE4J02</t>
  </si>
  <si>
    <t>Direção vazando e rodas travando</t>
  </si>
  <si>
    <t>QPC0J28</t>
  </si>
  <si>
    <t>Perca de Potencia</t>
  </si>
  <si>
    <t>RVH5G75</t>
  </si>
  <si>
    <t>Suspensão</t>
  </si>
  <si>
    <t>Coelho &amp; Reis Comercial de Pecas E Servicos Ltda (Movida)</t>
  </si>
  <si>
    <t>Chicote com mal contato</t>
  </si>
  <si>
    <t xml:space="preserve">           SPR8</t>
  </si>
  <si>
    <t>SVC1A96</t>
  </si>
  <si>
    <t>M.BENZ/ACCELO 1017 CE</t>
  </si>
  <si>
    <t>vazamento de óleo de motor</t>
  </si>
  <si>
    <t>Troca de pnus</t>
  </si>
  <si>
    <t xml:space="preserve"> SPR1</t>
  </si>
  <si>
    <t xml:space="preserve">12/09/2025 Problema no modulo </t>
  </si>
  <si>
    <t>SJV1B04</t>
  </si>
  <si>
    <t xml:space="preserve">           SPR6          </t>
  </si>
  <si>
    <t>mecanica diesel</t>
  </si>
  <si>
    <t>MICHEL</t>
  </si>
  <si>
    <t xml:space="preserve"> SPR7</t>
  </si>
  <si>
    <t>RUW5D98</t>
  </si>
  <si>
    <t xml:space="preserve"> EPR6</t>
  </si>
  <si>
    <t>SUI3B70</t>
  </si>
  <si>
    <t xml:space="preserve">                                                problemas de suspensão</t>
  </si>
  <si>
    <t xml:space="preserve"> EPR13</t>
  </si>
  <si>
    <t>Mecanica car</t>
  </si>
  <si>
    <t>RTM6B61</t>
  </si>
  <si>
    <t>03/10 arrumando bau 05/ 06 - Veiculo aqueceu, e derreteu o motor. aguardando orçamento da retífica do motor</t>
  </si>
  <si>
    <t>SGH8C35</t>
  </si>
  <si>
    <t>SGH6H72</t>
  </si>
  <si>
    <t>RNB5H97</t>
  </si>
  <si>
    <t>Caixa de Direção</t>
  </si>
  <si>
    <t>SDQ2A30</t>
  </si>
  <si>
    <t xml:space="preserve">CHAMPION (Localiza) </t>
  </si>
  <si>
    <t>28.000.0</t>
  </si>
  <si>
    <t>SGH8C41</t>
  </si>
  <si>
    <t>Ford Esperandio</t>
  </si>
  <si>
    <t>211.512.0</t>
  </si>
  <si>
    <t>Troca de óleo, e pastilha de freio</t>
  </si>
  <si>
    <t>GJN6D04</t>
  </si>
  <si>
    <t>113.701.0</t>
  </si>
  <si>
    <t>Problema na embreagem e freio de mão</t>
  </si>
  <si>
    <t>GIY0J57</t>
  </si>
  <si>
    <t>Mola dianteira, Pino de Centro, Arrebite</t>
  </si>
  <si>
    <t>FLAVIA/NAYARA</t>
  </si>
  <si>
    <t>SFD5H74</t>
  </si>
  <si>
    <t>problema de módulo e catalizador</t>
  </si>
  <si>
    <t>SFG2D54</t>
  </si>
  <si>
    <t>Retifica da Turbina</t>
  </si>
  <si>
    <t>ISLEINE</t>
  </si>
  <si>
    <t>RUX2C18</t>
  </si>
  <si>
    <t>SPR3</t>
  </si>
  <si>
    <t>CAROLINA/EDGAR</t>
  </si>
  <si>
    <t>RNJ9C31</t>
  </si>
  <si>
    <t xml:space="preserve">            SPR3</t>
  </si>
  <si>
    <t>SGH7F79</t>
  </si>
  <si>
    <t>Carro deu parada para orçamentação da funilaria.</t>
  </si>
  <si>
    <t>Karina</t>
  </si>
  <si>
    <t>vazamento de água e bateria</t>
  </si>
  <si>
    <t>São cristovão center (Localiza)</t>
  </si>
  <si>
    <t xml:space="preserve">SGL2B84 </t>
  </si>
  <si>
    <t>SFW2B32</t>
  </si>
  <si>
    <t xml:space="preserve"> Pneus</t>
  </si>
  <si>
    <t>Ford indiana</t>
  </si>
  <si>
    <t>RNJ9C88</t>
  </si>
  <si>
    <t>Bomba Diesel</t>
  </si>
  <si>
    <t>STC0D57</t>
  </si>
  <si>
    <t xml:space="preserve"> pane eletrica/Previsão chegada da peça</t>
  </si>
  <si>
    <t>Michel</t>
  </si>
  <si>
    <t>GID6J64</t>
  </si>
  <si>
    <t>127.313.0</t>
  </si>
  <si>
    <t>SJT7C88</t>
  </si>
  <si>
    <t>revisao e serviço de raster</t>
  </si>
  <si>
    <t>SPR2</t>
  </si>
  <si>
    <t>Roela</t>
  </si>
  <si>
    <t>SDQ3A28</t>
  </si>
  <si>
    <t>Pane Eletrica - 29/08/2025 /  COBRAR LOCALIZA</t>
  </si>
  <si>
    <t>RP3 (Localiza)</t>
  </si>
  <si>
    <t>RTM6B65</t>
  </si>
  <si>
    <t>04/08 Placa montando motor - 21/10/2025</t>
  </si>
  <si>
    <t xml:space="preserve">Freio de mão </t>
  </si>
  <si>
    <t>AKTA MOTORS PEUGEOT (Localiza)</t>
  </si>
  <si>
    <t>SFT5A36</t>
  </si>
  <si>
    <t xml:space="preserve">Revisão de freios e pnes </t>
  </si>
  <si>
    <t>SFW0A79</t>
  </si>
  <si>
    <t xml:space="preserve">pneus Óleo e filtros </t>
  </si>
  <si>
    <t>RTM6B49</t>
  </si>
  <si>
    <t>Oficina Greco</t>
  </si>
  <si>
    <t>SDQ3A27</t>
  </si>
  <si>
    <t xml:space="preserve">Suspenão, freios e troca de pneus </t>
  </si>
  <si>
    <t>Oficina do Beto (Localiza)</t>
  </si>
  <si>
    <t xml:space="preserve">Marcio </t>
  </si>
  <si>
    <t>SDU2C97</t>
  </si>
  <si>
    <t>Pane Eletrica - veiculo foi para a localiza</t>
  </si>
  <si>
    <t>OFICINA AMORIM (Localiza)</t>
  </si>
  <si>
    <t>SFV0D14</t>
  </si>
  <si>
    <t xml:space="preserve">Recall 
</t>
  </si>
  <si>
    <t xml:space="preserve"> Gaulesa Iguatemi (Localiza) </t>
  </si>
  <si>
    <t>junta da homocinética e a Direção do veículo</t>
  </si>
  <si>
    <t>motor</t>
  </si>
  <si>
    <t>SWH8D54</t>
  </si>
  <si>
    <t xml:space="preserve">Estourou a mangueira do radiador </t>
  </si>
  <si>
    <t>RUW5E46</t>
  </si>
  <si>
    <t>alternador - Aguardando pagamento do mesmo a vista, oficina infroma que só faz o cerviço a vista 28/10/2025</t>
  </si>
  <si>
    <t xml:space="preserve">Aguardando pagamento </t>
  </si>
  <si>
    <t xml:space="preserve">Oficina Bhankar </t>
  </si>
  <si>
    <t>Rodas Traseira Travada</t>
  </si>
  <si>
    <t>RVE1D19</t>
  </si>
  <si>
    <t xml:space="preserve">Gideoes Oficina </t>
  </si>
  <si>
    <t>HERICLES</t>
  </si>
  <si>
    <t>SGI8J07</t>
  </si>
  <si>
    <t>Acabou embreagem</t>
  </si>
  <si>
    <t>SGI8H83</t>
  </si>
  <si>
    <t>SGL4D24</t>
  </si>
  <si>
    <t>Van não passa de 20km p/h luz da injeção acesa no painel</t>
  </si>
  <si>
    <t>RNC5H15</t>
  </si>
  <si>
    <t>motor de partida</t>
  </si>
  <si>
    <t>Japones</t>
  </si>
  <si>
    <t>Vazamento de água</t>
  </si>
  <si>
    <t>RVA2J63</t>
  </si>
  <si>
    <t xml:space="preserve">Falta bicos retirar 27/09 </t>
  </si>
  <si>
    <t>RPS oficina</t>
  </si>
  <si>
    <t>SGI8I01</t>
  </si>
  <si>
    <t>Vazamento de oléo</t>
  </si>
  <si>
    <t>Ford Andreta Jundiai</t>
  </si>
  <si>
    <t>troca de homocinética e recarga de gás</t>
  </si>
  <si>
    <t>SGI9A06</t>
  </si>
  <si>
    <t>Ford Sonnerving Norte</t>
  </si>
  <si>
    <t>RNU2J58</t>
  </si>
  <si>
    <t>Barulho da dianteira</t>
  </si>
  <si>
    <t>Não liga/Tem que retirar o rastreador</t>
  </si>
  <si>
    <t>Pane não identificada</t>
  </si>
  <si>
    <t>SWR4C91</t>
  </si>
  <si>
    <t xml:space="preserve">BARRA ESTABILIZADORA TRASEIRA QUEBRADA, E A SUPORTE BARRA ESTA SOLTA/ esta no estacionamento da base aguardando peça, para ela ser encaminhada para a lanzotti/previsão chegada da peça </t>
  </si>
  <si>
    <t>Homocinética estourada</t>
  </si>
  <si>
    <t>SGI8H63</t>
  </si>
  <si>
    <t>SGH7C09</t>
  </si>
  <si>
    <t>58.245.0</t>
  </si>
  <si>
    <t>SGF9B06</t>
  </si>
  <si>
    <t>placa revisão pela FORD</t>
  </si>
  <si>
    <t>VIAFOR (FORD)</t>
  </si>
  <si>
    <t xml:space="preserve">Porta travada e falta do estribo </t>
  </si>
  <si>
    <t>SFT5A41</t>
  </si>
  <si>
    <t>Direção</t>
  </si>
  <si>
    <t>TAK7B94</t>
  </si>
  <si>
    <t>Colisão com árvore, grave.</t>
  </si>
  <si>
    <t>BRUNO</t>
  </si>
  <si>
    <t>RNR5C63</t>
  </si>
  <si>
    <t>caixa de direção e vazando e suspensão estourada</t>
  </si>
  <si>
    <t>RVG0G15</t>
  </si>
  <si>
    <t xml:space="preserve"> ficou atolado lá, conseguiu um morador com trator pra tirar ele e conseguiram quebrar o radiador, não sei bem ao </t>
  </si>
  <si>
    <t xml:space="preserve"> perdeu a força , na ultima rota estava andando 20</t>
  </si>
  <si>
    <t>Fechadura</t>
  </si>
  <si>
    <t xml:space="preserve">Drive bateu motor </t>
  </si>
  <si>
    <t>Pane elétrica alternador e bateria morreu</t>
  </si>
  <si>
    <t>SDT9F50</t>
  </si>
  <si>
    <t>Pane Eletrica - 05/09/2025</t>
  </si>
  <si>
    <t>Sampa Trainon (Localiza)</t>
  </si>
  <si>
    <t>RUX2B53</t>
  </si>
  <si>
    <t>Embreagem/Veículo não está tendo Força na Subida</t>
  </si>
  <si>
    <t>SMR1</t>
  </si>
  <si>
    <t>Mangueira de diesel</t>
  </si>
  <si>
    <t>SGH0H12</t>
  </si>
  <si>
    <t>Balança do veículo quebrada</t>
  </si>
  <si>
    <t>GBZ4B11</t>
  </si>
  <si>
    <t>108.802.0</t>
  </si>
  <si>
    <t>Pane elétrica, alair diz ser embreagem-foi da denigris pro alair 24/10</t>
  </si>
  <si>
    <t>GHR3C76</t>
  </si>
  <si>
    <t>Problema no tanque de combustível</t>
  </si>
  <si>
    <t>TOE7D13</t>
  </si>
  <si>
    <t>2.220.0</t>
  </si>
  <si>
    <t>Veículo sem força/líder da base diz que vai solicitar guincho para a coca pois orçamento não foi aprovado na ford 15/10</t>
  </si>
  <si>
    <t>Ford Alphaville</t>
  </si>
  <si>
    <t>SGH6H76</t>
  </si>
  <si>
    <t>RVD4D21</t>
  </si>
  <si>
    <t xml:space="preserve">Pane Elétrica - Placa foi aprovada para ir para o Japonês 27/10/2025 - Placa vai descer para o japonês - Abner disse para devolver do jeito q está, vamos solcitar guincho para devolver, carro vai direto para guarulhos 30/10/2025
</t>
  </si>
  <si>
    <t>Oficina Devacar - japonês</t>
  </si>
  <si>
    <t>RFT7G83</t>
  </si>
  <si>
    <t>Placa aquecendo, marcio disse qque acha que é junta de cabeçote 29/10/2025 - Marcio disse que Abner disse para devolver 30/10/2025 - Abner disse para devolver do jeito que está.</t>
  </si>
  <si>
    <t>Oficina Ribeirão.</t>
  </si>
  <si>
    <t>SDT9G58</t>
  </si>
  <si>
    <t>NOTRE DAME (Localiza)</t>
  </si>
  <si>
    <t>SDQ3A54</t>
  </si>
  <si>
    <t>CAIXA DE DIREÇÃO,Bateria
Vidro
Cobertura chave seta superior e inferio
Chave de seta completa 
Grade dianteira</t>
  </si>
  <si>
    <t xml:space="preserve">OFICINA PASSOS </t>
  </si>
  <si>
    <t>RUV4G24</t>
  </si>
  <si>
    <t>RUV4G23</t>
  </si>
  <si>
    <t>Motor com barulho</t>
  </si>
  <si>
    <t>CORREIA E POLIA DO VIRA</t>
  </si>
  <si>
    <t>GGV1A34</t>
  </si>
  <si>
    <t>14.020.0</t>
  </si>
  <si>
    <t>vazando óleo</t>
  </si>
  <si>
    <t>RUX2C72</t>
  </si>
  <si>
    <t>RUM3C40</t>
  </si>
  <si>
    <t>Veículo deu parada para realizar funilaria de avarias</t>
  </si>
  <si>
    <t>SGL2C74</t>
  </si>
  <si>
    <t>SGI0G81</t>
  </si>
  <si>
    <t>RNF6H39</t>
  </si>
  <si>
    <t>Troca de ventoinha.</t>
  </si>
  <si>
    <t>SDT9F98</t>
  </si>
  <si>
    <t>Barulho forte na roda</t>
  </si>
  <si>
    <t>B2 PNEUS (Localiza)</t>
  </si>
  <si>
    <t>RTB0I88</t>
  </si>
  <si>
    <t>VEICULO DESAPARECIDO NA OFICINA EM TRATATIVA COM A MOVIDA</t>
  </si>
  <si>
    <t>Jl Car Experts Ltda (Movida)</t>
  </si>
  <si>
    <t>RNB5I16</t>
  </si>
  <si>
    <t xml:space="preserve">Problema no Radiador </t>
  </si>
  <si>
    <t>SSP26</t>
  </si>
  <si>
    <t xml:space="preserve">Oficina MMS REIS </t>
  </si>
  <si>
    <t>RTP4B90</t>
  </si>
  <si>
    <t>Troca de pneu e vistoria do gás GNV.</t>
  </si>
  <si>
    <t>RNJ9C38</t>
  </si>
  <si>
    <t>Alternador quebrou</t>
  </si>
  <si>
    <t>SDQ3A10</t>
  </si>
  <si>
    <t xml:space="preserve"> I/RENAULT KANGOO MAX ZE</t>
  </si>
  <si>
    <t>Veículo deu parada para realizar funilaria</t>
  </si>
  <si>
    <t>Ortocar</t>
  </si>
  <si>
    <t>SC (RIBEIRAO PRETO) SSP4</t>
  </si>
  <si>
    <t>RHV8D32</t>
  </si>
  <si>
    <t>Preventiva/Faltou Km para a Revisão</t>
  </si>
  <si>
    <t>NGN</t>
  </si>
  <si>
    <t>SC (FULL FILMENTE) FULL</t>
  </si>
  <si>
    <t>SC (LAJEADO) SRS10</t>
  </si>
  <si>
    <t>TOE7D22</t>
  </si>
  <si>
    <t>Funilaria de frente completa, pendente apenas Airbag</t>
  </si>
  <si>
    <t>Vazamento de água/ oficina tentando achar o problema do veiculo</t>
  </si>
  <si>
    <t>SC (ITUPEVA) SSP38</t>
  </si>
  <si>
    <t>TIV8G15</t>
  </si>
  <si>
    <t>ATEGO 2429CE -  COM BAÚ DE 9,20 - 18 PALLETES</t>
  </si>
  <si>
    <t xml:space="preserve">Bomba de Arla </t>
  </si>
  <si>
    <t>LHM16 (XPT AMERICANOPOLIS)</t>
  </si>
  <si>
    <t>SWK0B78</t>
  </si>
  <si>
    <t>Bateria/Bomba e bico</t>
  </si>
  <si>
    <t>Ford Araçatuba</t>
  </si>
  <si>
    <t>SC (ARAÇATUBA) SSP10</t>
  </si>
  <si>
    <t>Vazamento Radiador</t>
  </si>
  <si>
    <t>GP01 VARGEM GRANDE (GRUPO PEREIRA)</t>
  </si>
  <si>
    <t>SFW0A36</t>
  </si>
  <si>
    <t>Revisão - pneus(21/10 Aguardando a chegada dos pneus)</t>
  </si>
  <si>
    <t>SFT5A34</t>
  </si>
  <si>
    <t>Ford São Carlos</t>
  </si>
  <si>
    <t>Camila</t>
  </si>
  <si>
    <t>SC (Z LESTE) SSP6</t>
  </si>
  <si>
    <t>GIB4E82</t>
  </si>
  <si>
    <t>120.381.0</t>
  </si>
  <si>
    <t>GP02 JACAREI (GRUPO PEREIRA)</t>
  </si>
  <si>
    <t>Arrefencimento - estourou o quite corrente da mesma</t>
  </si>
  <si>
    <t>SDQ2B60</t>
  </si>
  <si>
    <t xml:space="preserve">Problema no cambio Localiza </t>
  </si>
  <si>
    <t>Globo Veículos (Localiza)</t>
  </si>
  <si>
    <t>SC (FLORIANOPOLIS) SSC2</t>
  </si>
  <si>
    <t>RUO6B07</t>
  </si>
  <si>
    <t>Helana Maria</t>
  </si>
  <si>
    <t>SC (CARAGUATATUBA) SSP16</t>
  </si>
  <si>
    <t>RVB8A81</t>
  </si>
  <si>
    <t>Veículo sofreu colisão com lixeira de rua.</t>
  </si>
  <si>
    <t>Formula comercio de automóveis (Auto Vans)</t>
  </si>
  <si>
    <t>SC (LONDRINA) SPR2</t>
  </si>
  <si>
    <t>Pane Eletrica- 24.09 - Placa desmontada na oficina.  - Aguardando peça pela localiza - Em contato com a Localiza, o mesmo disse que " aguardando uma visita do distrital até a oficina para analisar de perto o veículo e o orçamento enviado pelo fornecedor. " 28/10/2025</t>
  </si>
  <si>
    <t>SC (SJ RIO PRETO) SSP12</t>
  </si>
  <si>
    <t>SC (SOROCABA) SSP20</t>
  </si>
  <si>
    <t>GCI0A64</t>
  </si>
  <si>
    <t>Motor queimado, óleo</t>
  </si>
  <si>
    <t>FMS09 SÃO PAULO (SP)</t>
  </si>
  <si>
    <t>Pneu</t>
  </si>
  <si>
    <t>PABLOS CAR (localiza)</t>
  </si>
  <si>
    <t>OXXO1 (CAJAMAR)</t>
  </si>
  <si>
    <t>MM04</t>
  </si>
  <si>
    <t>TOE2C57</t>
  </si>
  <si>
    <t>Pane életrica/guicheiro foi fazer retirada do veículo e derrubou o mesmo causando avarias no veículo a ford irá arcar com os custos das avarias</t>
  </si>
  <si>
    <t xml:space="preserve"> MM04</t>
  </si>
  <si>
    <t>MM03 (ARUJA)</t>
  </si>
  <si>
    <t>SGH6H75</t>
  </si>
  <si>
    <t>SC (SAPUCAIA) SRS8</t>
  </si>
  <si>
    <t>SGI8J55</t>
  </si>
  <si>
    <t xml:space="preserve">FORD Sperandio </t>
  </si>
  <si>
    <t>SC (PQ NOVO MUNDO) SSP40</t>
  </si>
  <si>
    <t>RNB5I46</t>
  </si>
  <si>
    <t xml:space="preserve">Modulo/ previsão da chegada das peças </t>
  </si>
  <si>
    <t>SC (1CAMPINAS) SSP3</t>
  </si>
  <si>
    <t>RUW5D77</t>
  </si>
  <si>
    <t>REBOQUE - PROTOCOLO GERADO: 2025079616  VERIFICAR A SUSPENSÃO</t>
  </si>
  <si>
    <t xml:space="preserve">Auto center lima (movida) </t>
  </si>
  <si>
    <t>XPT (SAO MATEUS DO SUL) EPR6/SPR7</t>
  </si>
  <si>
    <t xml:space="preserve">Troca de pneu </t>
  </si>
  <si>
    <t>SC (PORTO ALEGRE) SRS1</t>
  </si>
  <si>
    <t xml:space="preserve">SJT6E89 </t>
  </si>
  <si>
    <t>Rolamento de roda dianteiro lado direito</t>
  </si>
  <si>
    <t>NOV</t>
  </si>
  <si>
    <t>SC (ARENA BARUERI) SSP5</t>
  </si>
  <si>
    <t>RVA2J45</t>
  </si>
  <si>
    <t>Troca pastilha de freio</t>
  </si>
  <si>
    <t>SVX5C53</t>
  </si>
  <si>
    <t>SC (ATIBAIA) SSP25</t>
  </si>
  <si>
    <t>GGQ9J34</t>
  </si>
  <si>
    <t>Veículo apreendido, já com a nova procuração, aguardando o detran.</t>
  </si>
  <si>
    <t>GEG2F43</t>
  </si>
  <si>
    <t>Aguardando Pneus</t>
  </si>
  <si>
    <t>RNJ9C91</t>
  </si>
  <si>
    <t>RNE7C77</t>
  </si>
  <si>
    <t>Vazamento em turbina</t>
  </si>
  <si>
    <t>SC (SAO CARLOS) SSP22</t>
  </si>
  <si>
    <t xml:space="preserve">SVN2A21 </t>
  </si>
  <si>
    <t>Troca de óleos e filtros</t>
  </si>
  <si>
    <t xml:space="preserve">SGL1J06 </t>
  </si>
  <si>
    <t>Troca de pastilhas dianteira e traseira</t>
  </si>
  <si>
    <t>HIllary</t>
  </si>
  <si>
    <t>STT6I27</t>
  </si>
  <si>
    <t>óleo do motor, filtros de óleo, ar e combustível, par de discos e pastilhas de freio dianteiros e o retrovisor</t>
  </si>
  <si>
    <t>SC (CAMPINA GRANDE DO SUL) SPR8</t>
  </si>
  <si>
    <t xml:space="preserve">HNZ1F20 </t>
  </si>
  <si>
    <t xml:space="preserve">Motor e cambio </t>
  </si>
  <si>
    <t>PETLOVE</t>
  </si>
  <si>
    <t>Falha de motor / veiculo na fila / estão mexendo no carro descobrindo o problema</t>
  </si>
  <si>
    <t>Concessionária tietê</t>
  </si>
  <si>
    <t>SGL1H87</t>
  </si>
  <si>
    <t>SGH0H50</t>
  </si>
  <si>
    <t>Revisão/Bateria</t>
  </si>
  <si>
    <t>sem partida</t>
  </si>
  <si>
    <t>STU3D88</t>
  </si>
  <si>
    <t xml:space="preserve">Filtro de ar, Filtro de combustível 
</t>
  </si>
  <si>
    <t>LHS BR</t>
  </si>
  <si>
    <t>LHS BR (SHOPEE)</t>
  </si>
  <si>
    <t>Pastilha de freio</t>
  </si>
  <si>
    <t>SGH8C22</t>
  </si>
  <si>
    <t>SGH8H47</t>
  </si>
  <si>
    <t>Troca dos Pneus</t>
  </si>
  <si>
    <t>Câmbio não está engatando marcha/ vai de guincho para oficina</t>
  </si>
  <si>
    <t>SGI8J92</t>
  </si>
  <si>
    <t>Ford Aphaville</t>
  </si>
  <si>
    <t>Freio/Farol</t>
  </si>
  <si>
    <t>GP03 HORTOLANDIA (GRUPO PEREIRA)</t>
  </si>
  <si>
    <t>SWV3D77</t>
  </si>
  <si>
    <t xml:space="preserve">Aguardando Peça </t>
  </si>
  <si>
    <t>GKH4D61</t>
  </si>
  <si>
    <t>110.488.0</t>
  </si>
  <si>
    <t xml:space="preserve">TOE2C53 </t>
  </si>
  <si>
    <t>troca das pastilhas  traseira </t>
  </si>
  <si>
    <t>RNF6H47</t>
  </si>
  <si>
    <t xml:space="preserve">problema na correia </t>
  </si>
  <si>
    <t>SC (SAO JOSE DOS CAMPOS) SSP8</t>
  </si>
  <si>
    <t>SGL2B42</t>
  </si>
  <si>
    <t>RTM6B45</t>
  </si>
  <si>
    <t>Troca de polia</t>
  </si>
  <si>
    <t>SGH8A75</t>
  </si>
  <si>
    <t>Troca de óleo e filtros/Trocas das pastilhas dianteira e traseira</t>
  </si>
  <si>
    <t>SVR7G02</t>
  </si>
  <si>
    <t>Homocinética</t>
  </si>
  <si>
    <t>XPT (TRES LAGOAS ) EMS4/SSP10</t>
  </si>
  <si>
    <t>freio, embreagem  e vasamento de agua</t>
  </si>
  <si>
    <t xml:space="preserve"> Problema no filtro de água e direção dura</t>
  </si>
  <si>
    <t>Troca de pastilha dianteira, Troca de pastilha traseira </t>
  </si>
  <si>
    <t>GFS7F11</t>
  </si>
  <si>
    <t>Pane</t>
  </si>
  <si>
    <t>SGH6H59</t>
  </si>
  <si>
    <t>Pastilha dianteira/Pastilha traseira/Óleo e filtro</t>
  </si>
  <si>
    <t>RNP6E43</t>
  </si>
  <si>
    <t>Luz constando no painel</t>
  </si>
  <si>
    <t xml:space="preserve">PORTO ALEGRE </t>
  </si>
  <si>
    <t>RUO6B01</t>
  </si>
  <si>
    <t>Pastilha de freios, Homocinética lado direito, Vazando óleo do motor, Bateria/alternador, Bandeja completa com pivô (lado direito e lado esquerdo), Amortecedor traseiro completo com kit, Batente de choque traseiro (direito e esquerdo)</t>
  </si>
  <si>
    <t>Perca de Potencia/Vai sair para teste hoje 07/11 novamente</t>
  </si>
  <si>
    <t>ERIVELTON/ISLEINE</t>
  </si>
  <si>
    <t>TAO3J35</t>
  </si>
  <si>
    <t>Funilaria do Baú</t>
  </si>
  <si>
    <t>RNU2C28</t>
  </si>
  <si>
    <t>Troca de óleo e filtros</t>
  </si>
  <si>
    <t>ERIVELTON/BRUNO</t>
  </si>
  <si>
    <t>SDT9F40</t>
  </si>
  <si>
    <t xml:space="preserve">Homocinética estralando ar condicionado </t>
  </si>
  <si>
    <t>LE LAC PEUGEOT REBOU (Localiza)</t>
  </si>
  <si>
    <t>SC (CURITIBA) SPR1</t>
  </si>
  <si>
    <t>Pedal de embreagem/Previsão da chegada da peça/ fornecedor retirou embreagem</t>
  </si>
  <si>
    <t>RUL7F38</t>
  </si>
  <si>
    <t>Mechtronic</t>
  </si>
  <si>
    <t>Josias</t>
  </si>
  <si>
    <t>JCI8F71</t>
  </si>
  <si>
    <t>FORD/CARGO 2422 CNL</t>
  </si>
  <si>
    <t>DESLIGOU NAO LIGA MAIS</t>
  </si>
  <si>
    <t>ESP13</t>
  </si>
  <si>
    <t>Auto Elétrico Kazuyoshi</t>
  </si>
  <si>
    <t>Pedro</t>
  </si>
  <si>
    <t>XPT (BRASILANDIA) ESP13/SSP5</t>
  </si>
  <si>
    <t>GII1D53</t>
  </si>
  <si>
    <t>SDQ3A37</t>
  </si>
  <si>
    <t>Carro acabou a bateria - Carro já liberado do pátio e segue na oficina Localiza - Carro sumiu no guincho 28/10/2025 - Carro na passos aguardando chave do mesmo 05/11/2025 - Chave enviada pelo correio, previsão de chegada amanha 06/11/2025 - Previsão de chegada da chave hj 07/11/2025</t>
  </si>
  <si>
    <t>120.938.0</t>
  </si>
  <si>
    <t xml:space="preserve"> teve falha na bomba do arla, falha de ADBLUE - vai da coca pra denigris 03/11</t>
  </si>
  <si>
    <t>SGL2C95</t>
  </si>
  <si>
    <t xml:space="preserve">Revisão troca de pastilhas </t>
  </si>
  <si>
    <t>RND8C53</t>
  </si>
  <si>
    <t>Direção dura</t>
  </si>
  <si>
    <t>RUG7E81</t>
  </si>
  <si>
    <t>Trocando amortecedor</t>
  </si>
  <si>
    <t>JCJ0D34</t>
  </si>
  <si>
    <t>veículo não liga/ estão esperando a lanzotti voltar a funcionar</t>
  </si>
  <si>
    <t>RNF6H36</t>
  </si>
  <si>
    <t>Veículo com direção dura, vaza todo o óleo</t>
  </si>
  <si>
    <t>Montouro</t>
  </si>
  <si>
    <t>LARISSA</t>
  </si>
  <si>
    <t xml:space="preserve"> Super aquecendo o motor/ vai para lanzotti</t>
  </si>
  <si>
    <t>Veiculo sem força</t>
  </si>
  <si>
    <t>Estourou a Polia</t>
  </si>
  <si>
    <t>vazando muito óleo diesel por baixo</t>
  </si>
  <si>
    <t>Garantia de motor</t>
  </si>
  <si>
    <t>São Cristovão Center Truck (Localiza)</t>
  </si>
  <si>
    <t>RTM6B50</t>
  </si>
  <si>
    <t>7.000.0</t>
  </si>
  <si>
    <t xml:space="preserve">Amorcinetica </t>
  </si>
  <si>
    <t>SGI8J64</t>
  </si>
  <si>
    <t>SGH8H61</t>
  </si>
  <si>
    <t>SGH8B51</t>
  </si>
  <si>
    <t>SFV0D59</t>
  </si>
  <si>
    <t>Troca de polia da Coreia,  Troca cavalete da pinça e Troca do kit de amortecedor</t>
  </si>
  <si>
    <t>SC (MEGA GUARULHOS) SSP30</t>
  </si>
  <si>
    <t>SDQ3H14</t>
  </si>
  <si>
    <t>parabrisa com um trinco</t>
  </si>
  <si>
    <t xml:space="preserve">SC </t>
  </si>
  <si>
    <t xml:space="preserve">São Jose auto vidros </t>
  </si>
  <si>
    <t xml:space="preserve">FERNANDO </t>
  </si>
  <si>
    <t>SC (Z SUL) SC_ZS</t>
  </si>
  <si>
    <t>GEI7B15</t>
  </si>
  <si>
    <t>Revisão freio e óleo</t>
  </si>
  <si>
    <t>Caixa de direção</t>
  </si>
  <si>
    <t>FZL8E64</t>
  </si>
  <si>
    <t>vazamento de água, está acusando aquecimento, vaza rápido quando liga</t>
  </si>
  <si>
    <t>RFT7G78</t>
  </si>
  <si>
    <t>revisao</t>
  </si>
  <si>
    <t>ssp42</t>
  </si>
  <si>
    <t>Larine</t>
  </si>
  <si>
    <t>Sorocaba</t>
  </si>
  <si>
    <t xml:space="preserve">RVC0J62 </t>
  </si>
  <si>
    <t xml:space="preserve">Peça em baixo do motor solta, veículo não anda  </t>
  </si>
  <si>
    <t>Placa fumaçando - vai desmobilizar 29/10/2025 - Assim que a placa sair provavel devolução 06/11/2025</t>
  </si>
  <si>
    <t>Walmor Mecanico</t>
  </si>
  <si>
    <t>Morcinetica</t>
  </si>
  <si>
    <t>GGF8H51</t>
  </si>
  <si>
    <t>GGQ5I13</t>
  </si>
  <si>
    <t>Troca de oléo/ aguardando peça</t>
  </si>
  <si>
    <t>SDT9G65</t>
  </si>
  <si>
    <t>Veículo sofreu uma colisão na Porta</t>
  </si>
  <si>
    <t>Oficina da Motorista</t>
  </si>
  <si>
    <t>Motor e supensão</t>
  </si>
  <si>
    <t>JCI8F93</t>
  </si>
  <si>
    <t>Motor/ 05/11 - aguardando volante da Retifica</t>
  </si>
  <si>
    <t>JCJ0D26</t>
  </si>
  <si>
    <t>Garantia de motor/Vai ser testada hoje, 10/11</t>
  </si>
  <si>
    <t>Nova Elite Retifica</t>
  </si>
  <si>
    <t>SFV0D69</t>
  </si>
  <si>
    <t>oleo e pastilha de freio</t>
  </si>
  <si>
    <t>SGH0H22</t>
  </si>
  <si>
    <t>Correção de cadastro</t>
  </si>
  <si>
    <t xml:space="preserve">                                                                          Câmbio                 </t>
  </si>
  <si>
    <t>RVF9J99</t>
  </si>
  <si>
    <t>Filtro de ar/Filtro de Combustivel</t>
  </si>
  <si>
    <t>TAINA</t>
  </si>
  <si>
    <t>SC (COTIA) SSP34</t>
  </si>
  <si>
    <t>JCJ3H91</t>
  </si>
  <si>
    <t>Trocar de oléo e freio</t>
  </si>
  <si>
    <t>SC (PIRACICABA) SSP36</t>
  </si>
  <si>
    <t>SGI8I73</t>
  </si>
  <si>
    <t>R$ 14.410.80</t>
  </si>
  <si>
    <t>Tany</t>
  </si>
  <si>
    <t>SVK8G87</t>
  </si>
  <si>
    <t>MOLA LADO DIREITO QUEBRADA</t>
  </si>
  <si>
    <t>Moleiro São Jose</t>
  </si>
  <si>
    <t xml:space="preserve">FGL7F74 </t>
  </si>
  <si>
    <t>bomba do arla</t>
  </si>
  <si>
    <t>SDT9G01</t>
  </si>
  <si>
    <t xml:space="preserve">Veiculo não carrega </t>
  </si>
  <si>
    <t>SDQ2B62</t>
  </si>
  <si>
    <t xml:space="preserve"> Bateria não carrega </t>
  </si>
  <si>
    <t>SDQ2E05</t>
  </si>
  <si>
    <t xml:space="preserve">RENAULT SINAL FRANCE ( localiza) </t>
  </si>
  <si>
    <t>SC (MOOCA CENTRO) SSP21</t>
  </si>
  <si>
    <t>EEC0I73</t>
  </si>
  <si>
    <t xml:space="preserve">Escama Dub Centro de Reparação </t>
  </si>
  <si>
    <t>SC (GOIANIA) SGO1</t>
  </si>
  <si>
    <t xml:space="preserve"> vazamento no diferencial/ estão esperando a lanzotti voltar a funcionar</t>
  </si>
  <si>
    <t>SVH9C94</t>
  </si>
  <si>
    <t xml:space="preserve">                                           sem força e acendendo luz da injeção/ vai para a lanzotti</t>
  </si>
  <si>
    <t>TAK7D11</t>
  </si>
  <si>
    <t>SC (VITORIA) SES1</t>
  </si>
  <si>
    <t>SGF9C25</t>
  </si>
  <si>
    <t>Freios e troca de pneus/ vai sair do estacionamento da base e irá para a oficina lanzotti</t>
  </si>
  <si>
    <t>Estacionamneto da base</t>
  </si>
  <si>
    <t>UEJ1D08</t>
  </si>
  <si>
    <t>Troca de freios e pastilhas</t>
  </si>
  <si>
    <t>Face Car</t>
  </si>
  <si>
    <t>EVELLYN</t>
  </si>
  <si>
    <t>XPT (CHAPECÓ) SSC4</t>
  </si>
  <si>
    <t>RVD4C73</t>
  </si>
  <si>
    <t>Veiculo ferveu</t>
  </si>
  <si>
    <t>NAYARA</t>
  </si>
  <si>
    <t>SC (MARILIA) SSP13</t>
  </si>
  <si>
    <t>RVE2F27</t>
  </si>
  <si>
    <t>Homocinetica</t>
  </si>
  <si>
    <t xml:space="preserve">Eletro ventilador </t>
  </si>
  <si>
    <t>Mf Centro Automotivo</t>
  </si>
  <si>
    <t>SC (CAMPO GRANDE) SMS1</t>
  </si>
  <si>
    <t>Vazamento de Agua/ veículo está super aquecendo</t>
  </si>
  <si>
    <t>Ford Destaque Atibaia</t>
  </si>
  <si>
    <t>RUX2B93</t>
  </si>
  <si>
    <t>XPT (FRANCISCO BELTRAO) EPR9/SPR4</t>
  </si>
  <si>
    <t>GBK6I84</t>
  </si>
  <si>
    <t>Filtro de ar, Filtro de combustível, Óleo e filtro,Pastilha de freio dianteira </t>
  </si>
  <si>
    <t>RUX2C85</t>
  </si>
  <si>
    <t>revisão no freio e as trocas das pastilhas.</t>
  </si>
  <si>
    <t xml:space="preserve">Oficina do Alair </t>
  </si>
  <si>
    <t xml:space="preserve">IGOR </t>
  </si>
  <si>
    <t>SC (CRICIUMA) SSC5</t>
  </si>
  <si>
    <t>SGI8H76</t>
  </si>
  <si>
    <t>Sensor de Abs Ligado</t>
  </si>
  <si>
    <t>Leandro</t>
  </si>
  <si>
    <t>SGL2D27</t>
  </si>
  <si>
    <t>vazamento de óleo</t>
  </si>
  <si>
    <t>Ford Lauro de Freitas</t>
  </si>
  <si>
    <t>Placa parou no meio do carretgamento - foi feito o motor e após de sair da manunteção a mesma parou novamente. - Motor nsa garantia 07/11/2025</t>
  </si>
  <si>
    <t>MMS Reis</t>
  </si>
  <si>
    <t>SC (FRANCA) SSP26</t>
  </si>
  <si>
    <t>RVD4C93</t>
  </si>
  <si>
    <t>16/07/2025 - Vazou todo o óleo do motor/Vazamento de escapamento</t>
  </si>
  <si>
    <t>RNJ9D58</t>
  </si>
  <si>
    <t>RNJ9C86</t>
  </si>
  <si>
    <t xml:space="preserve">Começou a sair cheiro forte de queimado  </t>
  </si>
  <si>
    <t>Placa trocando para-brisa</t>
  </si>
  <si>
    <t xml:space="preserve">Oficina Ribeirão </t>
  </si>
  <si>
    <t>RVG7D29</t>
  </si>
  <si>
    <t>homocinética e a pinça de freio.</t>
  </si>
  <si>
    <t>REGIS</t>
  </si>
  <si>
    <t>SGI8J40</t>
  </si>
  <si>
    <t>Colisão grave na lateral da cabine</t>
  </si>
  <si>
    <t>Igor</t>
  </si>
  <si>
    <t>SC (ABC) SSP17</t>
  </si>
  <si>
    <t>SVX1G28</t>
  </si>
  <si>
    <t>EPR9</t>
  </si>
  <si>
    <t xml:space="preserve">Troca de óleo e filtros </t>
  </si>
  <si>
    <t>RNH7H38</t>
  </si>
  <si>
    <t xml:space="preserve">Troca das pastilhas dianteira e traseira </t>
  </si>
  <si>
    <t>Vazamento de Agua</t>
  </si>
  <si>
    <t>SGL4D19</t>
  </si>
  <si>
    <t xml:space="preserve">SGL4C86 </t>
  </si>
  <si>
    <t xml:space="preserve">                              Braços articulador e Problema crítico na suspensão dianteira</t>
  </si>
  <si>
    <t>Oficina Formula1</t>
  </si>
  <si>
    <t>RVQ2D55</t>
  </si>
  <si>
    <t>problema na embreagem</t>
  </si>
  <si>
    <t>RUX2J16</t>
  </si>
  <si>
    <t>Não liga</t>
  </si>
  <si>
    <t>SMG5</t>
  </si>
  <si>
    <t>SC (POÇOS DE CALDAS) SMG5</t>
  </si>
  <si>
    <t>SDT9E97</t>
  </si>
  <si>
    <t>Pane elétrica 24.09  - Aguardando orçamento da ofcina 07/11/2025</t>
  </si>
  <si>
    <t>TAO5A35</t>
  </si>
  <si>
    <t>Problema na direção</t>
  </si>
  <si>
    <t>SGH6H70</t>
  </si>
  <si>
    <t>RTM7G83</t>
  </si>
  <si>
    <t>abracadeira</t>
  </si>
  <si>
    <t>RUZ8A53</t>
  </si>
  <si>
    <t>Polia do Motor</t>
  </si>
  <si>
    <t>Em manutenção</t>
  </si>
  <si>
    <t>Semi eixo- ferio dant</t>
  </si>
  <si>
    <t>RVE2F25</t>
  </si>
  <si>
    <t>Cilindro Mestre Embreagem</t>
  </si>
  <si>
    <t>RNG4F63</t>
  </si>
  <si>
    <t>Freios Traseiro/Troca de óleo vencido</t>
  </si>
  <si>
    <t>SDQ2A73</t>
  </si>
  <si>
    <t>Veículo sofreu uma colisão na porta traseira</t>
  </si>
  <si>
    <t>Vieira</t>
  </si>
  <si>
    <t>RUM2B42</t>
  </si>
  <si>
    <t>SVR0C16</t>
  </si>
  <si>
    <t>Colidiu o retrovisor</t>
  </si>
  <si>
    <t>RVD4C67</t>
  </si>
  <si>
    <t>trocar 2 rolamentos de roda dianteiro</t>
  </si>
  <si>
    <t>VAZANDO ÓLEO DO CAMBIO</t>
  </si>
  <si>
    <t xml:space="preserve">RTM6B70 </t>
  </si>
  <si>
    <t>soldar o BAU</t>
  </si>
  <si>
    <t xml:space="preserve">Oficina SM3 </t>
  </si>
  <si>
    <t>SUD2F68</t>
  </si>
  <si>
    <t>Placa parou de rodar no meio da opera, provavel pane eletrica</t>
  </si>
  <si>
    <t>RVG0G11</t>
  </si>
  <si>
    <t>JUCINEIA MACUCO INFORMA QUE MANGUEIRA DO VEICULO ESTOUROU E ESTA VAZANDO OLEO NO PROTETOR DE CARTER SOLICITA REMOÇÃO PROTOCOLO GERADO: 2025079152  ENDEREÇO DE ORIGEM  R. Estanislau Boczkovski, 300-442, Antônio Olinto - PR, 83980-000, Brasil  LOCALIZAÇÃO ENDEREÇO DE ORIGEM https://www.google.com/maps/place/25%C2%B059'10.5%22S+50%C2%B012'10.4%22W/@-25.98625,-50.2028889,986m/data=!3m2!1e3!4b1!4m4!3m3!8m2!3d-25.98625!4d-50.2028889?hl=pt-BR&amp;entry=ttu&amp;g_ep=EgoyMDI1MDcyMC4wIKXMDSoASAFQAw%3D%3D  CARLOS ESTA COM VEICULO 47 996037447  JUCINEIA SOLICITANTE (42) 9998-61653  Fiat - FIORINO ENDURANCE EVO 1.4 FLEX 8V 2P</t>
  </si>
  <si>
    <t>Zakrzewski &amp; Cipanski Ltda - Epp (Movida)</t>
  </si>
  <si>
    <t>RUX9H55</t>
  </si>
  <si>
    <t>Aguardando pagamento da mão de obra</t>
  </si>
  <si>
    <t>SC (NOVA LIMA) SMG14</t>
  </si>
  <si>
    <t>RNE0J07</t>
  </si>
  <si>
    <t>troca de óleo e filtros</t>
  </si>
  <si>
    <t>Arruela do bujão do carter</t>
  </si>
  <si>
    <t>RNB5I54</t>
  </si>
  <si>
    <t>RUX2D23</t>
  </si>
  <si>
    <t>Partner</t>
  </si>
  <si>
    <t xml:space="preserve">Freios </t>
  </si>
  <si>
    <t>Natállia</t>
  </si>
  <si>
    <t>RUX2J35</t>
  </si>
  <si>
    <t>Prefixo</t>
  </si>
  <si>
    <t xml:space="preserve">Perfil cadastro </t>
  </si>
  <si>
    <t>Locadora</t>
  </si>
  <si>
    <t>Rastreador</t>
  </si>
  <si>
    <t>Status Rastreador</t>
  </si>
  <si>
    <t xml:space="preserve">Ano </t>
  </si>
  <si>
    <t>Estado</t>
  </si>
  <si>
    <t>SVC</t>
  </si>
  <si>
    <t xml:space="preserve">Focal </t>
  </si>
  <si>
    <t>Líder</t>
  </si>
  <si>
    <t>Regional</t>
  </si>
  <si>
    <t>BIP</t>
  </si>
  <si>
    <t>Dias S/ Rodar</t>
  </si>
  <si>
    <t>Status DDS</t>
  </si>
  <si>
    <t>Status final</t>
  </si>
  <si>
    <t>Protocolo</t>
  </si>
  <si>
    <t xml:space="preserve">Data da abertura </t>
  </si>
  <si>
    <t>Data de parada</t>
  </si>
  <si>
    <t>Observação</t>
  </si>
  <si>
    <t>Prazo</t>
  </si>
  <si>
    <t>Reserva</t>
  </si>
  <si>
    <t>Modelo Reseerva</t>
  </si>
  <si>
    <t>Utimo Bip Reserva</t>
  </si>
  <si>
    <t xml:space="preserve">Dias sem Rodar </t>
  </si>
  <si>
    <t xml:space="preserve">Tratativa força tarefa </t>
  </si>
  <si>
    <t>Data Solicitada</t>
  </si>
  <si>
    <t>Contato</t>
  </si>
  <si>
    <t xml:space="preserve">Dias em manutenção </t>
  </si>
  <si>
    <t>SLA</t>
  </si>
  <si>
    <t>SVL8C61</t>
  </si>
  <si>
    <t>VUC</t>
  </si>
  <si>
    <t>Maroni</t>
  </si>
  <si>
    <t>COBLI</t>
  </si>
  <si>
    <t>SP</t>
  </si>
  <si>
    <t>DANIEL SHOPEE</t>
  </si>
  <si>
    <t>Veículo Ativo</t>
  </si>
  <si>
    <t/>
  </si>
  <si>
    <t>VAN</t>
  </si>
  <si>
    <t xml:space="preserve"> </t>
  </si>
  <si>
    <t>Murici</t>
  </si>
  <si>
    <t>VITOR</t>
  </si>
  <si>
    <t>Veiculo precisa fazer o Diferencial - irá para o alair  07/02/2025 - 18/03 - aguardando volante do motor, 28/05 - Alguma coisa corta o combustível de ir pros bicos, 02/05 - aguardando</t>
  </si>
  <si>
    <t>Foi solicitado a remoção do rastreador da placa, Dudu irá remover - 09/05</t>
  </si>
  <si>
    <t>GDL9E85</t>
  </si>
  <si>
    <t>SVN3B68</t>
  </si>
  <si>
    <t>Dibracan</t>
  </si>
  <si>
    <t xml:space="preserve">Ford Go  </t>
  </si>
  <si>
    <t>ITURAN</t>
  </si>
  <si>
    <t>SGL2D40</t>
  </si>
  <si>
    <t>Conferido pelo BIP - 05/09/2025</t>
  </si>
  <si>
    <t>GBV9I35</t>
  </si>
  <si>
    <t>Aguardando a oficina enviar o orçamento 17/04</t>
  </si>
  <si>
    <t>Conferido pelo gestor 20/08</t>
  </si>
  <si>
    <t>GFX3I74</t>
  </si>
  <si>
    <t>STT3B07</t>
  </si>
  <si>
    <t>SVB7B38</t>
  </si>
  <si>
    <t>GJN9E64</t>
  </si>
  <si>
    <t>Abner</t>
  </si>
  <si>
    <t>MM01 (CAJAMAR)</t>
  </si>
  <si>
    <t>SVI2E40</t>
  </si>
  <si>
    <t>SWH0G90</t>
  </si>
  <si>
    <t>CAMINHÃO</t>
  </si>
  <si>
    <t>SVI6D65</t>
  </si>
  <si>
    <t>SWS5G99</t>
  </si>
  <si>
    <t>GAC8H65</t>
  </si>
  <si>
    <t>GDN9I61</t>
  </si>
  <si>
    <t>GBJ3A92</t>
  </si>
  <si>
    <t>SWI8D46</t>
  </si>
  <si>
    <t>Wrsat</t>
  </si>
  <si>
    <t>FDX3G43</t>
  </si>
  <si>
    <t>SUZ9D42</t>
  </si>
  <si>
    <t>SVD7A43</t>
  </si>
  <si>
    <t>SVJ3F95</t>
  </si>
  <si>
    <t>Aguardando espaço na oficina 10/04</t>
  </si>
  <si>
    <t>SUW8J92</t>
  </si>
  <si>
    <t>RTM9F09</t>
  </si>
  <si>
    <t>GEOTAB</t>
  </si>
  <si>
    <t>SGL2C88</t>
  </si>
  <si>
    <t>SGL2C26</t>
  </si>
  <si>
    <t>SGL1J13</t>
  </si>
  <si>
    <t>SUJ9H28</t>
  </si>
  <si>
    <t>Aguardando oficina encaminhar informação - 17/04</t>
  </si>
  <si>
    <t>RTM7G82</t>
  </si>
  <si>
    <t>Conferido pelo BIP 20/08</t>
  </si>
  <si>
    <t>TOE7D26</t>
  </si>
  <si>
    <t>TOE7D05</t>
  </si>
  <si>
    <t>TOE7D03</t>
  </si>
  <si>
    <t>TOE7C88</t>
  </si>
  <si>
    <t>Falta de motorista 24/08</t>
  </si>
  <si>
    <t>TOE7C95</t>
  </si>
  <si>
    <t>SVC9F75</t>
  </si>
  <si>
    <t>UTILITARIO</t>
  </si>
  <si>
    <t xml:space="preserve">SWU9J57 </t>
  </si>
  <si>
    <t>Conferido pelo Gestor - 05/08/2025</t>
  </si>
  <si>
    <t>TLK9H18</t>
  </si>
  <si>
    <t xml:space="preserve">TLZ6J18 </t>
  </si>
  <si>
    <t>SC</t>
  </si>
  <si>
    <t>DIEGO</t>
  </si>
  <si>
    <t>Disponibilizado para a Base - 28/10/2025</t>
  </si>
  <si>
    <t>disponibilizado para base 24/09</t>
  </si>
  <si>
    <t>conferido pelo bip 24/09</t>
  </si>
  <si>
    <t>veiculo guinchado com problema de arla</t>
  </si>
  <si>
    <t>GEZ7B46</t>
  </si>
  <si>
    <t>GEN8H43</t>
  </si>
  <si>
    <t>SGL2C38</t>
  </si>
  <si>
    <t>GEV8B15</t>
  </si>
  <si>
    <t>FUP1A85</t>
  </si>
  <si>
    <t>Veículo disponível para a base 31/10</t>
  </si>
  <si>
    <t>Manutenção Própria</t>
  </si>
  <si>
    <t>SGL1J08</t>
  </si>
  <si>
    <t>SGL2C80</t>
  </si>
  <si>
    <t>09/05 sem previsão</t>
  </si>
  <si>
    <t>TOE7D25</t>
  </si>
  <si>
    <t>SGL4D27</t>
  </si>
  <si>
    <t>GHW4C93</t>
  </si>
  <si>
    <t>Sinistro Proprio</t>
  </si>
  <si>
    <t xml:space="preserve">03/09 - Time reenviou a aprovação ao diretor, onde aguardamos a aprovação. 18/08 - Veículo segue pendente de aprovação. 08/08 - Veículo foi realocado para a oficina GR por falta de espaço. 07/08 - Veículo será retirado de guincho e será encaminhado para a oficina Passos as 13h. 29/07 - Veículo está realizando a funilaria do teto na oficina Vieira. </t>
  </si>
  <si>
    <t xml:space="preserve">Sinistro </t>
  </si>
  <si>
    <t>GR CAR</t>
  </si>
  <si>
    <t>Disponibilizado pela base- 24/09</t>
  </si>
  <si>
    <t>GFS6J84</t>
  </si>
  <si>
    <t>GAX9F44</t>
  </si>
  <si>
    <t>GDD8C74</t>
  </si>
  <si>
    <t>GEY9C46</t>
  </si>
  <si>
    <t>GGN8H92</t>
  </si>
  <si>
    <t>disponibilizado para base 19/08</t>
  </si>
  <si>
    <t>GHO2G54</t>
  </si>
  <si>
    <t>GGJ1A94</t>
  </si>
  <si>
    <t>Aguardando vaga no Alair 08/04</t>
  </si>
  <si>
    <t>Luiz</t>
  </si>
  <si>
    <t>GFB8H14</t>
  </si>
  <si>
    <t>disponiblizado para base 16/09</t>
  </si>
  <si>
    <t>SGL2C65</t>
  </si>
  <si>
    <t>GAQ6E84</t>
  </si>
  <si>
    <t>SGL4D29</t>
  </si>
  <si>
    <t>SGL4C82</t>
  </si>
  <si>
    <t>Em diagnóstico 09/04</t>
  </si>
  <si>
    <t>I/FORD TRANSIT 350 CL</t>
  </si>
  <si>
    <t>SGL2D16</t>
  </si>
  <si>
    <t>SGL4D23</t>
  </si>
  <si>
    <t>23/09 - Pendente de aprovação. 18/09 - Realizando cotação das peças, para redução dos custos. 12/09 - Oficina segue finalizando o orçamento. 05/09 - Colisão frontal com uma árvore, segue em orçamentação.</t>
  </si>
  <si>
    <t>SGL4C94</t>
  </si>
  <si>
    <t>GEQ0J14</t>
  </si>
  <si>
    <t>FNG2B94</t>
  </si>
  <si>
    <t>SGF9B31</t>
  </si>
  <si>
    <t>TAK7B86</t>
  </si>
  <si>
    <t>09/05 - veículo colidiu e vai de guincho pra oficina New Sider</t>
  </si>
  <si>
    <t>TAK7D14</t>
  </si>
  <si>
    <t>Veículo disponível para a base 22/08</t>
  </si>
  <si>
    <t>GEI6C33</t>
  </si>
  <si>
    <t>GFN5I84</t>
  </si>
  <si>
    <t>GHS3H03</t>
  </si>
  <si>
    <t>GGZ1F34</t>
  </si>
  <si>
    <t>TAK7B96</t>
  </si>
  <si>
    <t>SGL2C05</t>
  </si>
  <si>
    <t>SGL4D25</t>
  </si>
  <si>
    <t>Conferido pelo DDS - 273429423 - 07/09/2025</t>
  </si>
  <si>
    <t>SGL1I56</t>
  </si>
  <si>
    <t>LH</t>
  </si>
  <si>
    <t>LH SHOPEE</t>
  </si>
  <si>
    <t>SGL4D26</t>
  </si>
  <si>
    <t>GJX9H56</t>
  </si>
  <si>
    <t>TECTOR 170E21</t>
  </si>
  <si>
    <t>TRUCK</t>
  </si>
  <si>
    <t>LHM13</t>
  </si>
  <si>
    <t>LHM13 (BRASILIANDIA)</t>
  </si>
  <si>
    <t>BRUNO/ERIVELTON/PEDRO</t>
  </si>
  <si>
    <t>GDO6D67</t>
  </si>
  <si>
    <t>SJR7A84</t>
  </si>
  <si>
    <t xml:space="preserve"> CONSTELLATION 17.190</t>
  </si>
  <si>
    <t>caminhão</t>
  </si>
  <si>
    <t>LM</t>
  </si>
  <si>
    <t>CUM6J26</t>
  </si>
  <si>
    <t>ACTROS 2548 LS 6X2</t>
  </si>
  <si>
    <t>Cavalo</t>
  </si>
  <si>
    <t>Maestro</t>
  </si>
  <si>
    <t>3S Tecnologia</t>
  </si>
  <si>
    <t>GIOVANA</t>
  </si>
  <si>
    <t>MARCIO / João/Felix</t>
  </si>
  <si>
    <t>SWQ6D05</t>
  </si>
  <si>
    <t>SUS0E35</t>
  </si>
  <si>
    <t>BPQ9C21</t>
  </si>
  <si>
    <t>GBZ9G62</t>
  </si>
  <si>
    <t>SWR6H23</t>
  </si>
  <si>
    <t>VM 360</t>
  </si>
  <si>
    <t>Aline</t>
  </si>
  <si>
    <t>FELIX</t>
  </si>
  <si>
    <t>Conferido pelo gestor - 16/10/2025</t>
  </si>
  <si>
    <t>SVM9H44</t>
  </si>
  <si>
    <t>SWX1C68</t>
  </si>
  <si>
    <t>SWP1G25</t>
  </si>
  <si>
    <t>ACTROS 2651 LS 6X4</t>
  </si>
  <si>
    <t>STG7D60</t>
  </si>
  <si>
    <t>SWJ6C56</t>
  </si>
  <si>
    <t>SVI9C10</t>
  </si>
  <si>
    <t>RYF7D49</t>
  </si>
  <si>
    <t>Atego 2426</t>
  </si>
  <si>
    <t>Truck</t>
  </si>
  <si>
    <t>RYF7E29</t>
  </si>
  <si>
    <t>TAJ1H97</t>
  </si>
  <si>
    <t>TECTOR 24-320-CL</t>
  </si>
  <si>
    <t>João/Felix</t>
  </si>
  <si>
    <t>TAJ9I09</t>
  </si>
  <si>
    <t>TAJ9I08</t>
  </si>
  <si>
    <t>TAJ5D59</t>
  </si>
  <si>
    <t>TAJ5D50</t>
  </si>
  <si>
    <t>TAJ5D56</t>
  </si>
  <si>
    <t>TAJ5D55</t>
  </si>
  <si>
    <t>FXO3A21</t>
  </si>
  <si>
    <t>FURGAO CARGA GERAL</t>
  </si>
  <si>
    <t>Carreta</t>
  </si>
  <si>
    <t>GKC1A36</t>
  </si>
  <si>
    <t>18/09 - Veículo com orçamento aprovado e prazo de entrega.</t>
  </si>
  <si>
    <t>RBE0I12</t>
  </si>
  <si>
    <t>RXK1F70</t>
  </si>
  <si>
    <t>RBB2B76</t>
  </si>
  <si>
    <t>RBA0G09</t>
  </si>
  <si>
    <t>FCM8B62</t>
  </si>
  <si>
    <t>GBH5G53</t>
  </si>
  <si>
    <t>FZB6G45</t>
  </si>
  <si>
    <t>FID5J93</t>
  </si>
  <si>
    <t>RBB2B81</t>
  </si>
  <si>
    <t>RBD1F58</t>
  </si>
  <si>
    <t>GBX1009</t>
  </si>
  <si>
    <t>FXE2B95</t>
  </si>
  <si>
    <t>RBE5F24</t>
  </si>
  <si>
    <t>BITREM CARGA GERAL DIANTEIRO</t>
  </si>
  <si>
    <t>RBE5F18</t>
  </si>
  <si>
    <t>BITREM CARGA GERAL TRASEIRO</t>
  </si>
  <si>
    <t>RXK7I60</t>
  </si>
  <si>
    <t>RXK6D30</t>
  </si>
  <si>
    <t>FQV3G01</t>
  </si>
  <si>
    <t>RXL7I59</t>
  </si>
  <si>
    <t>GBX4F42</t>
  </si>
  <si>
    <t>RXK2F90</t>
  </si>
  <si>
    <t>FTZ4B35</t>
  </si>
  <si>
    <t>EGH1H81</t>
  </si>
  <si>
    <t>GIV9F94</t>
  </si>
  <si>
    <t>FXQ6J12</t>
  </si>
  <si>
    <t>FCR2E04</t>
  </si>
  <si>
    <t>FXG4H42</t>
  </si>
  <si>
    <t>RBB2B91</t>
  </si>
  <si>
    <t>RXL8B09</t>
  </si>
  <si>
    <t>RXM3H49</t>
  </si>
  <si>
    <t>RBC5B90</t>
  </si>
  <si>
    <t>FQF9G84</t>
  </si>
  <si>
    <t>GDQ0A52</t>
  </si>
  <si>
    <t>GCF8G31</t>
  </si>
  <si>
    <t>GHU3H12</t>
  </si>
  <si>
    <t>SUX7J97</t>
  </si>
  <si>
    <t>SWG3J97</t>
  </si>
  <si>
    <t>SUP0C31</t>
  </si>
  <si>
    <t>SWB1H35</t>
  </si>
  <si>
    <t>SWP5D92</t>
  </si>
  <si>
    <t>STW1J68</t>
  </si>
  <si>
    <t>SVN1E68</t>
  </si>
  <si>
    <t>STH1E13</t>
  </si>
  <si>
    <t>STT6A13</t>
  </si>
  <si>
    <t>SWF8B24</t>
  </si>
  <si>
    <t>SWW6E22</t>
  </si>
  <si>
    <t>SWR0F47</t>
  </si>
  <si>
    <t>STN3J57</t>
  </si>
  <si>
    <t>STG3I56</t>
  </si>
  <si>
    <t>SUC4B73</t>
  </si>
  <si>
    <t>SUK7D45</t>
  </si>
  <si>
    <t>SVG9I28</t>
  </si>
  <si>
    <t>SWG3F74</t>
  </si>
  <si>
    <t>SWV4F52</t>
  </si>
  <si>
    <t>SWO1G45</t>
  </si>
  <si>
    <t>GEB1H86</t>
  </si>
  <si>
    <t>FNY2B06</t>
  </si>
  <si>
    <t>FKB6C94</t>
  </si>
  <si>
    <t>FMZ8A65</t>
  </si>
  <si>
    <t>FRM4I25</t>
  </si>
  <si>
    <t>FJL5B71</t>
  </si>
  <si>
    <t>FGU5I81</t>
  </si>
  <si>
    <t>FSS7C51</t>
  </si>
  <si>
    <t>FNU3B54</t>
  </si>
  <si>
    <t>GKE0G54</t>
  </si>
  <si>
    <t>Conferido pelo gestor - 18/09/2025</t>
  </si>
  <si>
    <t>FCK2I74</t>
  </si>
  <si>
    <t>FJK3B27</t>
  </si>
  <si>
    <t>FCP9C64</t>
  </si>
  <si>
    <t>FSW4I21</t>
  </si>
  <si>
    <t>FJI1H82</t>
  </si>
  <si>
    <t>FXB3C61</t>
  </si>
  <si>
    <t>FZF3E46</t>
  </si>
  <si>
    <t>FWE9D62</t>
  </si>
  <si>
    <t>FCD0G15</t>
  </si>
  <si>
    <t>FZF0J72</t>
  </si>
  <si>
    <t>GDO4D06</t>
  </si>
  <si>
    <t>Sem Rastreador</t>
  </si>
  <si>
    <t>TME3B67</t>
  </si>
  <si>
    <t>TLN5J37</t>
  </si>
  <si>
    <t>SVI6C80</t>
  </si>
  <si>
    <t>GKA3B04</t>
  </si>
  <si>
    <t>CONSTELLATION 26.320</t>
  </si>
  <si>
    <t>CUG3E95</t>
  </si>
  <si>
    <t>FVV1B52</t>
  </si>
  <si>
    <t>FLN0H65</t>
  </si>
  <si>
    <t>FNU0D51</t>
  </si>
  <si>
    <t>FCA3E37</t>
  </si>
  <si>
    <t>SXV5C98</t>
  </si>
  <si>
    <t>ACCELO 1017</t>
  </si>
  <si>
    <t>Caminhão</t>
  </si>
  <si>
    <t>SXV0C78</t>
  </si>
  <si>
    <t>SXV5D58</t>
  </si>
  <si>
    <t>SXV4J18</t>
  </si>
  <si>
    <t>SXV5A28</t>
  </si>
  <si>
    <t>SXV4I98</t>
  </si>
  <si>
    <t>SXV5A78</t>
  </si>
  <si>
    <t>SXV5E68</t>
  </si>
  <si>
    <t>SXV4J58</t>
  </si>
  <si>
    <t>SXU6B48</t>
  </si>
  <si>
    <t>SXV4F98</t>
  </si>
  <si>
    <t>SXU6B28</t>
  </si>
  <si>
    <t>SXV5D78</t>
  </si>
  <si>
    <t>SXV4J78</t>
  </si>
  <si>
    <t>SXV5E28</t>
  </si>
  <si>
    <t>STS7H95</t>
  </si>
  <si>
    <t>FH 540</t>
  </si>
  <si>
    <t>STY3A64</t>
  </si>
  <si>
    <t>BQP1A71</t>
  </si>
  <si>
    <t>FJR8I54</t>
  </si>
  <si>
    <t>FGJ9H71</t>
  </si>
  <si>
    <t>STO4D24</t>
  </si>
  <si>
    <t>SWD2I13</t>
  </si>
  <si>
    <t>SWU6I91</t>
  </si>
  <si>
    <t>SVT0E87</t>
  </si>
  <si>
    <t>SWR0A95</t>
  </si>
  <si>
    <t>STN3D74</t>
  </si>
  <si>
    <t>SWG2G22</t>
  </si>
  <si>
    <t>STO3J87</t>
  </si>
  <si>
    <t>SSU9E09</t>
  </si>
  <si>
    <t>SSU5F06</t>
  </si>
  <si>
    <t>SVM9C81</t>
  </si>
  <si>
    <t>SWX3E45</t>
  </si>
  <si>
    <t>SUQ0C67</t>
  </si>
  <si>
    <t>SVM8J76</t>
  </si>
  <si>
    <t>STQ6I54</t>
  </si>
  <si>
    <t>SVC6I57</t>
  </si>
  <si>
    <t>STT8D25</t>
  </si>
  <si>
    <t>SVD8C95</t>
  </si>
  <si>
    <t>SWK9I32</t>
  </si>
  <si>
    <t>TAJ7D48</t>
  </si>
  <si>
    <t>BA</t>
  </si>
  <si>
    <t>LMS36</t>
  </si>
  <si>
    <t>LMS37 JARDIM CAJAZEIRAS (BA)</t>
  </si>
  <si>
    <t>TOE7C97</t>
  </si>
  <si>
    <t>MARS1</t>
  </si>
  <si>
    <t>MARS1 (ITUPEVA)</t>
  </si>
  <si>
    <t>MARS</t>
  </si>
  <si>
    <t>Conferido pelo DDS - 4178234 - 18/08</t>
  </si>
  <si>
    <t>RNG5A17</t>
  </si>
  <si>
    <t>ROSANA</t>
  </si>
  <si>
    <t>TOE2A40</t>
  </si>
  <si>
    <t>Conferido pelo gestor 31/08</t>
  </si>
  <si>
    <t xml:space="preserve">Batida </t>
  </si>
  <si>
    <t>Gabriel L.</t>
  </si>
  <si>
    <t>solicitado desbloqueio 24/09</t>
  </si>
  <si>
    <t>SJT6B03</t>
  </si>
  <si>
    <t>Disponibilizado para base - 18/08</t>
  </si>
  <si>
    <t>Aguardando oficina encaminhar informação - 07/04</t>
  </si>
  <si>
    <t>SJT7C45</t>
  </si>
  <si>
    <t>SGL2B72</t>
  </si>
  <si>
    <t>SGL2C77</t>
  </si>
  <si>
    <t>SVV7G19</t>
  </si>
  <si>
    <t>Conferido pelo gestor 18/09/2025</t>
  </si>
  <si>
    <t>SGF9A55</t>
  </si>
  <si>
    <t>TOE2C50</t>
  </si>
  <si>
    <t>TOE2C53</t>
  </si>
  <si>
    <t>TOE2C44</t>
  </si>
  <si>
    <t>Conferido pelo lider 18/09/2025</t>
  </si>
  <si>
    <t xml:space="preserve">KETHLEEN </t>
  </si>
  <si>
    <t>LIBERADO 30/10/2025</t>
  </si>
  <si>
    <t>GFJ5J16</t>
  </si>
  <si>
    <t>Disponibilizado para base 19/08</t>
  </si>
  <si>
    <t xml:space="preserve"> I/FORD TRANSIT 350 CL</t>
  </si>
  <si>
    <t>SVI2F20</t>
  </si>
  <si>
    <t xml:space="preserve">Kethleen </t>
  </si>
  <si>
    <t>STH5D15</t>
  </si>
  <si>
    <t>18/09 - Veículo disponibilizado para a base.</t>
  </si>
  <si>
    <t>Anderson</t>
  </si>
  <si>
    <t>SGL2D21</t>
  </si>
  <si>
    <t>FORD RENT</t>
  </si>
  <si>
    <t>TOE7D16</t>
  </si>
  <si>
    <t>SUC0F54</t>
  </si>
  <si>
    <t>16/09 - Carro pronto, e base informada.</t>
  </si>
  <si>
    <t>Aguardando resposta do time de sinistro 07/04</t>
  </si>
  <si>
    <t>GCJ0H47</t>
  </si>
  <si>
    <t>SUE2A75</t>
  </si>
  <si>
    <t>SFG8G11</t>
  </si>
  <si>
    <t>Conferido pelo BIP 11/08</t>
  </si>
  <si>
    <t>GDK8I26</t>
  </si>
  <si>
    <t>SSY3I38</t>
  </si>
  <si>
    <t>SUG5C29</t>
  </si>
  <si>
    <t>SUE0D98</t>
  </si>
  <si>
    <t>STE1C78</t>
  </si>
  <si>
    <t>SWW5E78</t>
  </si>
  <si>
    <t>SSS6G60</t>
  </si>
  <si>
    <t>SUI6F96</t>
  </si>
  <si>
    <t>PTL01</t>
  </si>
  <si>
    <t>PTL01 BELEM (PETLOVE)</t>
  </si>
  <si>
    <t>veiculo é do metrcado mas esta rodando na pet love ate definição para devolver na localiza carro esta com Fernando do ABC</t>
  </si>
  <si>
    <t xml:space="preserve">EYH4A21 </t>
  </si>
  <si>
    <t>RHW0D59</t>
  </si>
  <si>
    <t>VAN ELETRICA</t>
  </si>
  <si>
    <t>rodou em 22/10 na pet love</t>
  </si>
  <si>
    <t>RHW0D53</t>
  </si>
  <si>
    <t>RHW0D35</t>
  </si>
  <si>
    <t>rodou em 10/10 na pet love</t>
  </si>
  <si>
    <t>FHE4895</t>
  </si>
  <si>
    <t>PTL02 JUNDIA (PETLOVE)</t>
  </si>
  <si>
    <t>Conferido pelo BIP 24/08</t>
  </si>
  <si>
    <t>RVP4C43</t>
  </si>
  <si>
    <t>Movida</t>
  </si>
  <si>
    <t>Devolvido</t>
  </si>
  <si>
    <t>SVA6J10</t>
  </si>
  <si>
    <t>PTL07</t>
  </si>
  <si>
    <t>PTL07 SJC (XPT PETLOVE)</t>
  </si>
  <si>
    <t>24/09 - Veículo está aguardando suporte do coxim, e ainda está pendente de chegada. 18/09 - Veículo segue na oficina, aguardando retorno sobre a liberação do veículo. 10/09 - Veículo ainda segue em finalização. 25/08 - Entrada paga aguardando apenas prazo de entrega. 21/08 - Aguardando liberação do pagamento. 24/07 - Peças encontradas aguardadando apenas pagamento do serviço 23/06 - faltando ainda peças que não foram enviadas (Porta do lado direito, e os dois para-lama). Colisão Frontal, solicitando orçamento para real aprovação. Assim, solcitando um prazo de liberação. 04/02/2025./Orçamento autorizado a fazer na passos. Feito a aprovação na Vegas e o mesmo já fará o serviço. 07/02/2025. Oficina está aguardando o pagamento da Murici, para a solicitação de peças. 16/04/2025 Oficina informou que está aguardando as peças 13/05/2025 Oficina informou que está tendo muita dificuldade para achar as peças, ainda segue na busca. 28/05/2025 todas as peças faltantes já com a oficina, aguardando finalização. Veículo está aguardando pagamento por parte da Murici</t>
  </si>
  <si>
    <t>Aguardando a oficina enviar o orçamento 10/04</t>
  </si>
  <si>
    <t>RVA2J33</t>
  </si>
  <si>
    <t>DEVOLVIDO PARA A BASEAPEX - 01/09/2025 - PRIVADO DA KAREM</t>
  </si>
  <si>
    <t>RVE7B98</t>
  </si>
  <si>
    <t>RHW2G08</t>
  </si>
  <si>
    <t>caminhão eletrico</t>
  </si>
  <si>
    <t>SGI8J77</t>
  </si>
  <si>
    <t>RNU2D20</t>
  </si>
  <si>
    <t>Motor está fazendo no Alair</t>
  </si>
  <si>
    <t>Oficina está aguardando as peças chegarem 09/05</t>
  </si>
  <si>
    <t>RNN3G80</t>
  </si>
  <si>
    <t>devolvido na precison em 02/07/2025</t>
  </si>
  <si>
    <t>RVB0J92</t>
  </si>
  <si>
    <t>Basepex fazendo vistoria 09/10/2025</t>
  </si>
  <si>
    <t xml:space="preserve">Estacionamento da base </t>
  </si>
  <si>
    <t>RNC5H22</t>
  </si>
  <si>
    <t>Veículo Disponibilizado para a Base-03/09</t>
  </si>
  <si>
    <t>Conferido pelo BIP - 23/09/2025</t>
  </si>
  <si>
    <t>RMR5J24</t>
  </si>
  <si>
    <t>disponibilizado para base 16/10</t>
  </si>
  <si>
    <t>RVB0J72</t>
  </si>
  <si>
    <t>RVX0G52</t>
  </si>
  <si>
    <t>veiculo ativo</t>
  </si>
  <si>
    <t>RMR8G82</t>
  </si>
  <si>
    <t>RHV8D42</t>
  </si>
  <si>
    <t>Conferido pelo BIP - 06/09/2025</t>
  </si>
  <si>
    <t>Oficina vai montar o veículo para mandar para a css 09/05</t>
  </si>
  <si>
    <t>RNJ9D62</t>
  </si>
  <si>
    <t>veiculo devolvido na precision 13/06</t>
  </si>
  <si>
    <t>SGI8J69</t>
  </si>
  <si>
    <t>RTE0I49</t>
  </si>
  <si>
    <t>RNC5H28</t>
  </si>
  <si>
    <t>Veículo Disponibilizado para a Base 24/09</t>
  </si>
  <si>
    <t>Flavio</t>
  </si>
  <si>
    <t>RNB5I49</t>
  </si>
  <si>
    <t>RNC5H23</t>
  </si>
  <si>
    <t>RNC9E69</t>
  </si>
  <si>
    <t>disponibilizado para base 06/10</t>
  </si>
  <si>
    <t>RNE7C74</t>
  </si>
  <si>
    <t>RNC5H20</t>
  </si>
  <si>
    <t>enviado vex no email em 22/10</t>
  </si>
  <si>
    <t>SGI8J90</t>
  </si>
  <si>
    <t>SSP37</t>
  </si>
  <si>
    <t>SC (2 CAMPINAS ) SSP37</t>
  </si>
  <si>
    <t>SHI6I70</t>
  </si>
  <si>
    <t>SGI8J01</t>
  </si>
  <si>
    <t>RNC9E50</t>
  </si>
  <si>
    <t>SFT5A79</t>
  </si>
  <si>
    <t>SGI9A10</t>
  </si>
  <si>
    <t>SGI8J95</t>
  </si>
  <si>
    <t>SGI8I17</t>
  </si>
  <si>
    <t>SC (3 CAMPINAS ) SSP3</t>
  </si>
  <si>
    <t>SFT5A98</t>
  </si>
  <si>
    <t>08/09 - Veículo segue sendo negociado. 05/09 - Colisão grave na lateral da cabine, onde deu valor alto e segue em negociação.</t>
  </si>
  <si>
    <t>veiculo ativo rodando na operação madeira</t>
  </si>
  <si>
    <t>manutenção pela localiza pesado</t>
  </si>
  <si>
    <t>Veiculo, será liberado só mediante pegamento - 09/05</t>
  </si>
  <si>
    <t>RNN6A68</t>
  </si>
  <si>
    <t xml:space="preserve">Vazamento de oléo </t>
  </si>
  <si>
    <t>RTM6B44</t>
  </si>
  <si>
    <t>enviado email com vex 29/10</t>
  </si>
  <si>
    <t>SGL2D15</t>
  </si>
  <si>
    <t>conferido pelo BIP 09/09</t>
  </si>
  <si>
    <t>RTM6B58</t>
  </si>
  <si>
    <t>SGI8I12</t>
  </si>
  <si>
    <t>RUX2J11</t>
  </si>
  <si>
    <t>devolvido na precision em 25/07/2025</t>
  </si>
  <si>
    <t>Veiculo esta em outra operação</t>
  </si>
  <si>
    <t>RTM6B48</t>
  </si>
  <si>
    <t>devolvido na precision 27/10</t>
  </si>
  <si>
    <t xml:space="preserve">RNB5I50  </t>
  </si>
  <si>
    <t>enviado email com vex 22/10</t>
  </si>
  <si>
    <t>RFU2E32</t>
  </si>
  <si>
    <t>RNB5I52</t>
  </si>
  <si>
    <t>09/06 - Veiculo devolvido na precision</t>
  </si>
  <si>
    <t>RNJ9D14</t>
  </si>
  <si>
    <t>veiculo devolvido com vex 13/08 no email</t>
  </si>
  <si>
    <t>RNJ9D15</t>
  </si>
  <si>
    <t>RUO6B73</t>
  </si>
  <si>
    <t>Conferido pelo BIP - 03/09/2025</t>
  </si>
  <si>
    <t>SGL1J16</t>
  </si>
  <si>
    <t xml:space="preserve">Veiculo desmobilizado </t>
  </si>
  <si>
    <t>SGK7E11</t>
  </si>
  <si>
    <t>SGI8J72</t>
  </si>
  <si>
    <t>SGI8J84</t>
  </si>
  <si>
    <t>SGI8J87</t>
  </si>
  <si>
    <t>SUR6J68</t>
  </si>
  <si>
    <t>RUM3C07</t>
  </si>
  <si>
    <t>RNN0C19</t>
  </si>
  <si>
    <t>JCJ0D32</t>
  </si>
  <si>
    <t>Vamos</t>
  </si>
  <si>
    <t>16/09/2025 - N° ROTA LOGISTICA 276812684</t>
  </si>
  <si>
    <t>RNE4J09</t>
  </si>
  <si>
    <t>Veículo devolvido dia 08/08 na presicion</t>
  </si>
  <si>
    <t>GDV1E06</t>
  </si>
  <si>
    <t>SJR9E23</t>
  </si>
  <si>
    <t>TIY7H48</t>
  </si>
  <si>
    <t>RNG4F37</t>
  </si>
  <si>
    <t>10/10/25 - Será devolvido pra locadora, sem previsão ainda</t>
  </si>
  <si>
    <t>16/05 cobrei a oficina sobre orçamento via whats</t>
  </si>
  <si>
    <t>10/10/25 - veiculo no estacionamento da base esperando devolução</t>
  </si>
  <si>
    <t>em 05/05 enviado email solicitando aprovação</t>
  </si>
  <si>
    <t>RVQ2D64</t>
  </si>
  <si>
    <t>RVQ2D51</t>
  </si>
  <si>
    <t>disponmiobilizado para base 01/10</t>
  </si>
  <si>
    <t>SGF8J96</t>
  </si>
  <si>
    <t>SFW2E95</t>
  </si>
  <si>
    <t>disponibilizado para base 28/10/2025</t>
  </si>
  <si>
    <t>Conferido pelo gestor - 24/09/2025</t>
  </si>
  <si>
    <t>em 04/04 ficou acertado do Erivelton levar o veiculo para CSS tiete</t>
  </si>
  <si>
    <t>Veículo Disponibilizado para a base-06/10</t>
  </si>
  <si>
    <t>12/09 - Veículo segue na oficina Vieira realizando funilaria 11/09 - Veículo retornará para a oficina Vieira, e irá realizar funilaria da traseira.</t>
  </si>
  <si>
    <t>RNJ9D16</t>
  </si>
  <si>
    <t>RNJ9D08</t>
  </si>
  <si>
    <t>Muritruck</t>
  </si>
  <si>
    <t>RTM7G80</t>
  </si>
  <si>
    <t>disponibilizado para base 11/09</t>
  </si>
  <si>
    <t>RTB7E47</t>
  </si>
  <si>
    <t>RND8C52</t>
  </si>
  <si>
    <t>veiculo devolvido em 13/08/2025 VEX enviado via email</t>
  </si>
  <si>
    <t>JCJ3H90</t>
  </si>
  <si>
    <t>rodando na operação madeira madeira</t>
  </si>
  <si>
    <t>veiculo chegou de guincho na oficina em 05/05</t>
  </si>
  <si>
    <t>SVN2A21</t>
  </si>
  <si>
    <t>JCJ0D35</t>
  </si>
  <si>
    <t>RNJ9C61</t>
  </si>
  <si>
    <t>devolvido na precision em 30/07/2025</t>
  </si>
  <si>
    <t>16/05 cobrei via whats sobre previsao-em 02/02 o Vinicius mandou email para Sr aguardando aprovação !</t>
  </si>
  <si>
    <t>SRP3D16</t>
  </si>
  <si>
    <t>SJT7H68</t>
  </si>
  <si>
    <t>SUP6H59</t>
  </si>
  <si>
    <t>RND8C47</t>
  </si>
  <si>
    <t>RNJ9D02</t>
  </si>
  <si>
    <t>Devolução na  precision em 03/07/2025</t>
  </si>
  <si>
    <t>RNJ9C65</t>
  </si>
  <si>
    <t>SUZ1E05</t>
  </si>
  <si>
    <t>RNB5I53</t>
  </si>
  <si>
    <t>Disponibilizado para a base - 18/09/2025</t>
  </si>
  <si>
    <t>JCI8F95</t>
  </si>
  <si>
    <t>SVL2E12</t>
  </si>
  <si>
    <t>sapucai</t>
  </si>
  <si>
    <t>RNN6A71</t>
  </si>
  <si>
    <t>10/10/25 - veiculo deixado no estacionamento da coca para desmobilização</t>
  </si>
  <si>
    <t>SGL2C69</t>
  </si>
  <si>
    <t>RNJ9C72</t>
  </si>
  <si>
    <t>16/09 Sem motorista por conta da telemetria / retorna dia 22/09</t>
  </si>
  <si>
    <t>RNJ9D40</t>
  </si>
  <si>
    <t>disponibilizado para base 15/09</t>
  </si>
  <si>
    <t>devolvido na precision em 24/09</t>
  </si>
  <si>
    <t>JCI8F67</t>
  </si>
  <si>
    <t>RNJ9D10</t>
  </si>
  <si>
    <t>JCJ0D25</t>
  </si>
  <si>
    <t>SGF9B41</t>
  </si>
  <si>
    <t>SJT6E89</t>
  </si>
  <si>
    <t>JCJ0D24</t>
  </si>
  <si>
    <t>JCJ0D28</t>
  </si>
  <si>
    <t>Conferido pelo BIP - 04/09/2025</t>
  </si>
  <si>
    <t>FKH3F94</t>
  </si>
  <si>
    <t>disponiobilizado pára base 19/09</t>
  </si>
  <si>
    <t>SGL2D04</t>
  </si>
  <si>
    <t>Disponibilizado para a base 30/09</t>
  </si>
  <si>
    <t>SGL1J06</t>
  </si>
  <si>
    <t>SGL2C94</t>
  </si>
  <si>
    <t>SGI8H59</t>
  </si>
  <si>
    <t>ROSANA/EDSON</t>
  </si>
  <si>
    <t>rodando  pet love RJ</t>
  </si>
  <si>
    <t xml:space="preserve">                   Estacionamento da Coca/MuriTruck</t>
  </si>
  <si>
    <t>Vitor</t>
  </si>
  <si>
    <t>SGI8H16</t>
  </si>
  <si>
    <t>RUL7F87</t>
  </si>
  <si>
    <t>ira para para a petlove- 29/10/2025</t>
  </si>
  <si>
    <t>SWL1C23</t>
  </si>
  <si>
    <t>carro devolvido em 30/09 na precision</t>
  </si>
  <si>
    <t>devolvido na precision em 23/09</t>
  </si>
  <si>
    <t>Veículo Disponibilizado para a base 16/10</t>
  </si>
  <si>
    <t>SGL2D25</t>
  </si>
  <si>
    <t>Conferido pelo bip- 13/10/2025</t>
  </si>
  <si>
    <t>SGI8J35</t>
  </si>
  <si>
    <t>solicitado desbloqueio via forms 15/09</t>
  </si>
  <si>
    <t>SGI8J37</t>
  </si>
  <si>
    <t>RVT4F15</t>
  </si>
  <si>
    <t xml:space="preserve"> Veículo Transferido para a Basepex 29/08</t>
  </si>
  <si>
    <t>SGL2D31</t>
  </si>
  <si>
    <t>SUZ7J93</t>
  </si>
  <si>
    <t>16/09/2025 N° ROTA LOGISTICA 276838829</t>
  </si>
  <si>
    <t>SGL2B63</t>
  </si>
  <si>
    <t>Rota Logistc- 273165418-08/09</t>
  </si>
  <si>
    <t>SFN0B75</t>
  </si>
  <si>
    <t>SVF7G32</t>
  </si>
  <si>
    <t>16/09/2025 N° DO ROTA LOGISTICA 276816947</t>
  </si>
  <si>
    <t>SWK5H31</t>
  </si>
  <si>
    <t>Alair pediu para deixar no estacionamento da coca 03/04 pois lá está cheio- 04/04 estacionamento da coca agaurdando vaga no alair</t>
  </si>
  <si>
    <t>JCJ0D29</t>
  </si>
  <si>
    <t>SGL2C19</t>
  </si>
  <si>
    <t>RUM2B53</t>
  </si>
  <si>
    <t>PET LOVE JUNDIAI</t>
  </si>
  <si>
    <t>Esta no estacionamento para desmobilização 31/10/2025</t>
  </si>
  <si>
    <t>RUM2B43</t>
  </si>
  <si>
    <t>GDM9A22</t>
  </si>
  <si>
    <t>Veículo foi para a oficina 09/05 ainda sem sabe o problema</t>
  </si>
  <si>
    <t>SUM5H13</t>
  </si>
  <si>
    <t>Conferido pelo BIP - 24/09/2025</t>
  </si>
  <si>
    <t>Disponibilizado para a base 11/11/2025</t>
  </si>
  <si>
    <t>SGI8J93</t>
  </si>
  <si>
    <t>SGI8J80</t>
  </si>
  <si>
    <t>solicitado desbloqueio 22/09</t>
  </si>
  <si>
    <t>SUG1B43</t>
  </si>
  <si>
    <t>STT6B53</t>
  </si>
  <si>
    <t>16/09/2025 N° ROTA LOGISTICA 276855629</t>
  </si>
  <si>
    <t>SST3H02</t>
  </si>
  <si>
    <t>16/09/2025 N° ROTA LOGISTICA 276853865</t>
  </si>
  <si>
    <t>SSW3I53</t>
  </si>
  <si>
    <t>STS2D26</t>
  </si>
  <si>
    <t>16/09/2025 N° ROTA LOGISTICA 276803052</t>
  </si>
  <si>
    <t>FQX8J13</t>
  </si>
  <si>
    <t>SUH1J87</t>
  </si>
  <si>
    <t>ROSANA / EDSON</t>
  </si>
  <si>
    <t>Vazou o óleo do Motor - 23/06/2025 - Temos que mandar para a oficina em Marilia na Igmec mas o ghuincho está muito caro 16/07/2025 - Vreiculo guinchado para Marilia (Oficina Injemeec) por melhores preços - Vamos pegar as peças de uma placa de um veiculo de Marilia e inserir no motor da nossa, esse veiculo de marilia deu PT, sem concerto, vendo se aprova 28/07/2025 - Mesmo mão de obra ficou caro, Vamos ver se conseguimos mandar essa placa para Ribeirão Preto, fazendo cotação com Marcio 30/07/2025</t>
  </si>
  <si>
    <t>devolvido com vex no email em 28/10</t>
  </si>
  <si>
    <t>Aguardando orçamento da oficina 09/05/2025</t>
  </si>
  <si>
    <t>disponibilizado 29/09</t>
  </si>
  <si>
    <t>Veículo Ativo- aguardando data para devolução</t>
  </si>
  <si>
    <t>RVD4C76</t>
  </si>
  <si>
    <t>veiculo ativo aguardando local para devolver ou transferir</t>
  </si>
  <si>
    <t xml:space="preserve">chave seta </t>
  </si>
  <si>
    <t>SFV0C98</t>
  </si>
  <si>
    <t>SFV0D17</t>
  </si>
  <si>
    <t>Movida GTF</t>
  </si>
  <si>
    <t>devolvido na movida 31/10/2025</t>
  </si>
  <si>
    <t>Foi solicitado o reserva no dia 02/07 - 300385579 mas não temos disponibilidade</t>
  </si>
  <si>
    <t>RUX9F98</t>
  </si>
  <si>
    <t>Reserva Ativo</t>
  </si>
  <si>
    <t>GAULESA ELETRICOS ( Localiza )</t>
  </si>
  <si>
    <t>UAB4J58</t>
  </si>
  <si>
    <t>Aguardando peça 30/05</t>
  </si>
  <si>
    <t>Veículo em manutenção/Carregador de bateria, compressor do ar condicionado, resistencia do eletroventilador</t>
  </si>
  <si>
    <t>TCG3H60</t>
  </si>
  <si>
    <t>Aguardando orçamento 08/05/2025</t>
  </si>
  <si>
    <t>Veículo elétrico não carrega/Veículo em manutenção</t>
  </si>
  <si>
    <t>TDF3F38</t>
  </si>
  <si>
    <t>RHW0D54</t>
  </si>
  <si>
    <t>RNU2C30</t>
  </si>
  <si>
    <t>Devolvida-</t>
  </si>
  <si>
    <t>RNU2C25</t>
  </si>
  <si>
    <t>Devolvida</t>
  </si>
  <si>
    <t>FQD2I72</t>
  </si>
  <si>
    <t>Devolvido- 19.09.25</t>
  </si>
  <si>
    <t>SFW2D98</t>
  </si>
  <si>
    <t>o</t>
  </si>
  <si>
    <t>RVE1D20</t>
  </si>
  <si>
    <t>SDP9J04</t>
  </si>
  <si>
    <t>Reserva Solicitado</t>
  </si>
  <si>
    <t xml:space="preserve">reserva solicitado em 23/09 via whatsap </t>
  </si>
  <si>
    <t>SDP9I94</t>
  </si>
  <si>
    <t>RUM4B28</t>
  </si>
  <si>
    <t xml:space="preserve">Devolvida para locadora - 15.09.25 </t>
  </si>
  <si>
    <t>SFW2B88</t>
  </si>
  <si>
    <t>30/09/202</t>
  </si>
  <si>
    <t>conferido pelo Bip 03/09</t>
  </si>
  <si>
    <t>RUM4B21</t>
  </si>
  <si>
    <t>Veículo devolvido 15/09</t>
  </si>
  <si>
    <t>RHW0D56</t>
  </si>
  <si>
    <t>Substituição temporária</t>
  </si>
  <si>
    <t>SFW0A69</t>
  </si>
  <si>
    <t xml:space="preserve">Solicitar Reserva </t>
  </si>
  <si>
    <t>Bateria/Aguardando orçamento</t>
  </si>
  <si>
    <t>reserva solicitado via whatsap em 23/09</t>
  </si>
  <si>
    <t>RHW0D79</t>
  </si>
  <si>
    <t>RUM1E20</t>
  </si>
  <si>
    <t xml:space="preserve">  Devolvida pela locadora -19/09/2055</t>
  </si>
  <si>
    <t>RVE1D49</t>
  </si>
  <si>
    <t>RHW0D80</t>
  </si>
  <si>
    <t>RVE1D52</t>
  </si>
  <si>
    <t>RHW0D41</t>
  </si>
  <si>
    <t>SDP9J03</t>
  </si>
  <si>
    <t>RHW0D76</t>
  </si>
  <si>
    <t>SDP9I95</t>
  </si>
  <si>
    <t>disponibilizado para base 12/09</t>
  </si>
  <si>
    <t>SFW0A27</t>
  </si>
  <si>
    <t>SFW6D05</t>
  </si>
  <si>
    <t>Conferido pelo DDS - 265919809 - 18/08</t>
  </si>
  <si>
    <t>SGL4C86</t>
  </si>
  <si>
    <t>Transferir aguardando aprovação Diretoria</t>
  </si>
  <si>
    <t>SC (BAURU) SSP14</t>
  </si>
  <si>
    <t>Motor/Cabeçote</t>
  </si>
  <si>
    <t>04/04/2025 - Motor está na retifica do alair, Truck center alertou que vai ficar pronto em 5 meses</t>
  </si>
  <si>
    <t>SSV3J50</t>
  </si>
  <si>
    <t>SWA1G38</t>
  </si>
  <si>
    <t>SSC3</t>
  </si>
  <si>
    <t>12/08 - Funilaria finalizada, veículo apresentou um problema na parte mecanica, referente ao motor. 11/08 - Veículo teve a parte mecânica aprovada e prazo de entrega estimado para amanhã (12/08) 07/08 - Parte de funilaria, lataria e pintura finalizado, após verificação foi encontrado novas avarias mecânicas, aguardando validação da aprovação com o Abner. 01/08 - Aguardando liberação do veículo. 31/07 - Prazo estimado e acompanharemos a saída do mesmo. 30/06 - orçamento aprovado já está sendo parcelado conforme validado com o Abner, e prazo estimado pela oficina. 24/06 - Carro segue aguardando aprovação do senhor André, negociação já feita.  Colisão Frontal, informado pela oficina que será enviado o orçamento amanhã 19/05/2025 - oficina vai encaminhar o orçamento hoje conforme informou a mesma.22/05/2025 Veículo será enviado para outra oficina orçamento ficou superfaturado (R$ 40.000,00). 28/05/2025. Veículo foi retirado de guincho e realocado para FSP, aguardando o orçamento 04/06/2025. oficina informou que hoje ou sexta nos enviara o orçamento, aguardando confecção. 06/06/2025. 12/06/2025 - orçamento feito, aguardando aprovação da diretoria. Abner está negociando os valores.</t>
  </si>
  <si>
    <t>Aguardando oficina encaminhar o orçamento 23/05</t>
  </si>
  <si>
    <t>solicitar reserva</t>
  </si>
  <si>
    <t>conferido pelo bip 11/09</t>
  </si>
  <si>
    <t>RUX2C77</t>
  </si>
  <si>
    <t>Kayque</t>
  </si>
  <si>
    <t>STB1E48</t>
  </si>
  <si>
    <t>Conferido pelo BIP - 02/09/2025</t>
  </si>
  <si>
    <t>SGH8H44</t>
  </si>
  <si>
    <t>SFW0A59</t>
  </si>
  <si>
    <t>SGI8I32</t>
  </si>
  <si>
    <t>SUD0I56</t>
  </si>
  <si>
    <t>UEN3F58</t>
  </si>
  <si>
    <t>UEC7A08</t>
  </si>
  <si>
    <t>QSW7B38</t>
  </si>
  <si>
    <t>UEY0F58</t>
  </si>
  <si>
    <t>SDQ2A74</t>
  </si>
  <si>
    <t>Utilitario eletrico</t>
  </si>
  <si>
    <t>DF</t>
  </si>
  <si>
    <t>SC (BRASILIA) SDF1</t>
  </si>
  <si>
    <t>Elisangela</t>
  </si>
  <si>
    <t>SDQ2A82</t>
  </si>
  <si>
    <t>SDQ2B53</t>
  </si>
  <si>
    <t>reserva ativo</t>
  </si>
  <si>
    <t>Reserva Solicitado 08.10</t>
  </si>
  <si>
    <t>RUK7J40</t>
  </si>
  <si>
    <t>Veículo Devolvido para a Locadora 30/06</t>
  </si>
  <si>
    <t>SDQ2B54</t>
  </si>
  <si>
    <t>Aguardando Informações do motorista para solicitação de veiculo reserva 29/05/2025</t>
  </si>
  <si>
    <t>SDQ2B42</t>
  </si>
  <si>
    <t>SDQ2A72</t>
  </si>
  <si>
    <t>Veículo deu nowshow  e está aguardando o técnico da rotagyn 08/04</t>
  </si>
  <si>
    <t>SDQ2B52</t>
  </si>
  <si>
    <t>SDQ2B45</t>
  </si>
  <si>
    <t>SDQ2B51</t>
  </si>
  <si>
    <t>SDQ2B55</t>
  </si>
  <si>
    <t>SDQ2A76</t>
  </si>
  <si>
    <t>SDQ2A84</t>
  </si>
  <si>
    <t>RUZ8A13</t>
  </si>
  <si>
    <t>PR</t>
  </si>
  <si>
    <t xml:space="preserve">veiculo ativo aguardadando para ser desmobilizado </t>
  </si>
  <si>
    <t>RNJ9C77</t>
  </si>
  <si>
    <t xml:space="preserve">devolvida </t>
  </si>
  <si>
    <t>RNJ9C48</t>
  </si>
  <si>
    <t>disponibilizado para base 19/09</t>
  </si>
  <si>
    <t>disponibilizado para base 30/09</t>
  </si>
  <si>
    <t>conferdio pelo bip 24/09</t>
  </si>
  <si>
    <t>RNR5C62</t>
  </si>
  <si>
    <t xml:space="preserve"> aguardando pra devolver pra localiza</t>
  </si>
  <si>
    <t xml:space="preserve">(DESMOBILIZAÇÃO) RETIRAR PROTAGEM E RASTREADORES </t>
  </si>
  <si>
    <t>RUZ7J95</t>
  </si>
  <si>
    <t xml:space="preserve">Devolvida para transportadora eco </t>
  </si>
  <si>
    <t>SGI8J10</t>
  </si>
  <si>
    <t>SGI8H18</t>
  </si>
  <si>
    <t>RVA2J36</t>
  </si>
  <si>
    <t>RVA2J99</t>
  </si>
  <si>
    <t>disponibilkizado para basae 30/09</t>
  </si>
  <si>
    <t>RNE7C78</t>
  </si>
  <si>
    <t>veicvulo devolvido em 07/07</t>
  </si>
  <si>
    <t>RNJ9C78</t>
  </si>
  <si>
    <t>SVB0J99</t>
  </si>
  <si>
    <t>RNR5C66</t>
  </si>
  <si>
    <t>RNR5C64</t>
  </si>
  <si>
    <t xml:space="preserve">devolvida para localiza </t>
  </si>
  <si>
    <t>STU2G48</t>
  </si>
  <si>
    <t>STU8J19</t>
  </si>
  <si>
    <t>MS</t>
  </si>
  <si>
    <t>Veiculo pronto, aguardando desmobilização</t>
  </si>
  <si>
    <t>Disponibilizado para base 02/10/2025</t>
  </si>
  <si>
    <t>RUW5D96</t>
  </si>
  <si>
    <t>FCC9I06</t>
  </si>
  <si>
    <t>veiculo devolvido- 21.09.25</t>
  </si>
  <si>
    <t>Cobramos o Grupo da Movida, Aguardando retorno 07/04</t>
  </si>
  <si>
    <t>FJB2D57</t>
  </si>
  <si>
    <t>RUS8B65</t>
  </si>
  <si>
    <t>Placa vai rodar em RJ</t>
  </si>
  <si>
    <t>Manunteção - Presente na planilha</t>
  </si>
  <si>
    <t>19/08- Aguardando Orçamento-Motor,(Motorista utilizou o veículo sem autorização e não informou ninguém que estava usando o mesmo, o motorista informou que o bujão caiu no meio da rua) Desmobilização</t>
  </si>
  <si>
    <t>devolvido na precision em 27/10/2025</t>
  </si>
  <si>
    <t>veiculo rodando por enquanto na pet love abc</t>
  </si>
  <si>
    <t>RUO6B06</t>
  </si>
  <si>
    <t>PLACAS PARADAS NA OFICINA RM AGUARDANDO RETIRADA, BASE ME INFORMOU QUE AS MESMAS NÃO PODEM RODAR POR CAUSA DO MOTOR</t>
  </si>
  <si>
    <t>RUO6B00</t>
  </si>
  <si>
    <t>SGL2D51</t>
  </si>
  <si>
    <t xml:space="preserve">                   </t>
  </si>
  <si>
    <t>RUK7J38</t>
  </si>
  <si>
    <t>Veículo devolvido 01/07</t>
  </si>
  <si>
    <t xml:space="preserve">Placa deixada na coca - </t>
  </si>
  <si>
    <t>Pneus careca, Revisão vencida e direção dura 09/04</t>
  </si>
  <si>
    <t>RNN6A69</t>
  </si>
  <si>
    <t>Veículo devolvido 06/06</t>
  </si>
  <si>
    <t>SGI8I06</t>
  </si>
  <si>
    <t>Operando</t>
  </si>
  <si>
    <t>SGL2D47</t>
  </si>
  <si>
    <t>SGL2C56</t>
  </si>
  <si>
    <t>RUO6B03</t>
  </si>
  <si>
    <t>Prazo 08/04</t>
  </si>
  <si>
    <t>RUO6B05</t>
  </si>
  <si>
    <t>Placa devolvida em São Palulo - 16/09/2025</t>
  </si>
  <si>
    <t>SGF8J05</t>
  </si>
  <si>
    <t>SGF9B44</t>
  </si>
  <si>
    <t>SGI8I99</t>
  </si>
  <si>
    <t>RVC0J92</t>
  </si>
  <si>
    <t>SC (CASCAVEL) SPR3</t>
  </si>
  <si>
    <t>veiculo ativo no estacionamento aguardando local para devolver</t>
  </si>
  <si>
    <t>Aguardando Aprovação Movida 07/05</t>
  </si>
  <si>
    <t>17/09 - Veículo já com todas as peças e oficina já em serviço, com prazo de entrega informado. 15/09 - Peças já em Londrina aguardando chegada na oficina. 11/09 - Time irá retirar as peças aqui na base do jaguaré, aguardando retirada. 08/09 - fornecedor teve imprevistos e não conseguiu enviar as peças ainda, faltante ainda farol direito chegar. 28/08 - Oficina aguardando peças para finalização do veículo, que está com o prazo de chegada para o dia 02/09 na base Murici, para ser enviada diretamente na oficina. 19/08 - Veículo seguindo finalização.12/08 - peças com previsão de chegada para dia 22/08 e após a chegada enviaremos para a oficina. 07/08 - Aguardando chegada das peças (algumas chegaram na Jancap), após chegada de todas o Gilmar nos enviará.  31/07 - Prazo estimado com a chegada das peças incuidas. 25/07 - aguardando chegada das peças com prazo de entrega. 14/07 - Orçamento das peças seguem aprovadas, e virão ao Jaguaré para enviarmos a oficina em PR. 01/07 - aguardando aprovação do orçamento das peças. 25/06 - Aguardando peças chegarem. 18/06 - acompanhando prazo de entrega. 09/06 - sinistro.</t>
  </si>
  <si>
    <t>RUY0I50</t>
  </si>
  <si>
    <t>RNP6E44</t>
  </si>
  <si>
    <t>disponibilizado para base 15/08</t>
  </si>
  <si>
    <t>RNJ9C35</t>
  </si>
  <si>
    <t>RVH3F32</t>
  </si>
  <si>
    <t>Vamos encaminhar embregaem nova aqui de SP 06/06/2025</t>
  </si>
  <si>
    <t>RUX2C17</t>
  </si>
  <si>
    <t>motor irá primeiro para a retificar e depois teremos o prazo de entrega</t>
  </si>
  <si>
    <t>SC (CHAPECO) SSC4</t>
  </si>
  <si>
    <t>02/09 - aguardando apenas prazo de entrega. 29/08 - pagamento realizado aguardando apenas prazo de entrega. 19/08 - Aguardando pagamento da entrada. 06/08 - Oficina ainda aguardando peças para a finalização. 01/08 - Veículo está aguardando peças para finalização oficina já em busca. 30/07 - Veículo com prazo de entrega acompanhando qualquer adiantamento. 08/07 - Peças chegaram veículo já em serviço. 24/06 - aguardando chegada das peças para prazo de entrega. Colisão - Para choque, coordenador Juliano fará as despesas dos boletos para a oficina, e formalizará o email - estamos aguardando o pagamento da Murici, Esperando diretoria paga a entrada 30/01/2025 - Aguardando pagameto da entrada da oficina 26/02/2025 "Ou paga para fazer o conserto ou paga para sair da oficina" disse a Base. Enviado aprovação para a diretoria, onde a mesma informou para aguardar até dia 04/03, entrada deu 14 mil. - Aprovada (Vai seguira até dia 04/03/2025 por causa do caixa). Aprovado pela diretoria referente ao pagamento acordado. Vamos esperar até o dia 19/03 e solicitar um prazo de entrega para a oficina. 10/03/2025 - Entrada ainda não foi paga...25/03/2025. 12/06/2025 - Entrada paga, aguardando prazo de entrega da oficina - Placa aguardando peças 19/08/2025</t>
  </si>
  <si>
    <t>SFW0A65</t>
  </si>
  <si>
    <t>Juliano cobrado novamente, pois havia me informado no dia 03/04 que a Bruna estava a caminho. Veículo já deveria estar pronto segundo a informações dele.</t>
  </si>
  <si>
    <t>SGH8H54</t>
  </si>
  <si>
    <t>RUX9H13</t>
  </si>
  <si>
    <t>MG</t>
  </si>
  <si>
    <t>SMG1</t>
  </si>
  <si>
    <t>SC (CONTAGEM) SMG1</t>
  </si>
  <si>
    <t xml:space="preserve">SAMUEL </t>
  </si>
  <si>
    <t>HARLEY</t>
  </si>
  <si>
    <t>RUX9H14</t>
  </si>
  <si>
    <t>VITOR/JULIO</t>
  </si>
  <si>
    <t>Veículo devolvido 24/09</t>
  </si>
  <si>
    <t>RTM6B57</t>
  </si>
  <si>
    <t>Veículo devolvido dia, 11/08</t>
  </si>
  <si>
    <t>RNU2B89</t>
  </si>
  <si>
    <t>Veículo devolvido 11/08 na precision</t>
  </si>
  <si>
    <t>RNJ9D32</t>
  </si>
  <si>
    <t>Veículo desvolvido dia 17/07</t>
  </si>
  <si>
    <t>RNN0C13</t>
  </si>
  <si>
    <t>devolvido na precision em 01/08</t>
  </si>
  <si>
    <t>RNB5I26</t>
  </si>
  <si>
    <t>Veículo devolvido 22/10/2025 na precision</t>
  </si>
  <si>
    <t>09/05 veículo em teste</t>
  </si>
  <si>
    <t>RNN5I94</t>
  </si>
  <si>
    <t>devolvido na precision em 24/07</t>
  </si>
  <si>
    <t>solicitado desbloqueio 15/09 via forms</t>
  </si>
  <si>
    <t>SGH8C20</t>
  </si>
  <si>
    <t>Disponibilizado 30/09</t>
  </si>
  <si>
    <t>devolvido na precision 25/09</t>
  </si>
  <si>
    <t>Aguardando peça - 04/04</t>
  </si>
  <si>
    <t>SGF9B76</t>
  </si>
  <si>
    <t>solicitado desbloqueio 15/09</t>
  </si>
  <si>
    <t>RTE0I44</t>
  </si>
  <si>
    <t>Veículo devolvido 13/06</t>
  </si>
  <si>
    <t>SJT0F71</t>
  </si>
  <si>
    <t>CArro Roubado em Cotia 21/08/2025</t>
  </si>
  <si>
    <t>RVQ2D54</t>
  </si>
  <si>
    <t>RNN0C20</t>
  </si>
  <si>
    <t>Veículo Devolvido 1709</t>
  </si>
  <si>
    <t>Provavel pane Eletrica  05/06/2025 - Essa Sprinter finalizamos motor e injeção . Essa parte ok, está pronta 
Veio sem funcionar . Já funcionamos e está rodando. Estão finalizando o arla , a bomba queimou , compramos uma usada e estamos recuperando pra substituir pela queimada. Acredito que até sexta feira estará montada e venho com uma devolutiva de pronta ! Caso não. Apenas o conjunto novo 
Cotado na concessionária de 15 a 18k 31/07/2025</t>
  </si>
  <si>
    <t>Em contato com a Base a mesma me informou que n sabe o nome da oficina, tenho que conversar com Abner para saber para onde a mesma foi emcaminhada 10/07/2025</t>
  </si>
  <si>
    <t>24/09 - Oficina não está nos retornando devido a falta de pagamento, aguardamos regularização. 19/08 - Todas as peças chegaram na oficina, onde já estão dando andamento com o serviço. 08/08 - Veículo com prazo estimado pela oficina, acompanharemos o a finalização.  06/08 - Aguardando peças por parte da oficina prazo para chegada para terça-feira (12/08). 31/07 - Aguardando retorno da oficina sobre o prazo de entrega. 30/07 - Veículo com prazo de entrega segue o mesmo aguardando finalização. 18/07 - Aguardando liberação do veículo.  Parte Traseira sinistrada, será levado para a Safety Car. 21/05/2025 aguardando orçamento 23/05/2025 orçamento aprovado em prazo informado pela oficina. 16/06/2025 - Enviamos as peças, esperando as mesmas chegarem para podermos pedir prazo 05/08/2025</t>
  </si>
  <si>
    <t xml:space="preserve">Pós manutenção, veiculo presentou Pane Eletrica - 17/06/2025 - Bip reiniciou pq subiram minuta na mesma, placa ainda na oficina 27/06/2025, Motor começa a montar no dia (31/07), oficina deu prazo de 7 dias 31/07/2025 - Altorização na parte de motor </t>
  </si>
  <si>
    <t>devolvida na precision 03/11</t>
  </si>
  <si>
    <t>Parou e não ligou mais, estamos vendo oq vamos fazer sobre a mesma, provavel pane Eletrica 05/06/2025 - Após verificar com base, oficina e Abner, sobre esse veiculo, vamos ver se mandamos para a Mercedes o mesmo. O veiculo está desmontado na oficina e temos q montar, oficina está cobrando 5k de mão de obra, temos que enviar o veiulo para a Mercedes 14/07/2025 - Aguardando data para levar a mesma para a Mercedes 30/07/2025 - Aguardando agendanto pela Mercedes 15/08/2025</t>
  </si>
  <si>
    <t xml:space="preserve">Mecanictruck LTDA - Mercedes </t>
  </si>
  <si>
    <t>Peças sendo  enviadas para oficina 04/04/2025</t>
  </si>
  <si>
    <t>SFT5B15</t>
  </si>
  <si>
    <t>///////////</t>
  </si>
  <si>
    <t>SFW2B92</t>
  </si>
  <si>
    <t>RUX2C64</t>
  </si>
  <si>
    <t>esta rodando pet love RJ</t>
  </si>
  <si>
    <t>RVB7H85</t>
  </si>
  <si>
    <t>PLACA DEVOLVIDA - pv da Regaine - 27/06/2025</t>
  </si>
  <si>
    <t>04/04/2025 - Peças sendo  enviadas para oficina.</t>
  </si>
  <si>
    <t>RUX2C70</t>
  </si>
  <si>
    <t>Em contato com Base e Vinicius os mesmos me informaram q estavam aguardando orçamento das peças para comprarmos e enviarmos, vamos fazer a funilaria da parte de traz na oficina 15/04/2025</t>
  </si>
  <si>
    <t>RUX2C76</t>
  </si>
  <si>
    <t>SWM5J67</t>
  </si>
  <si>
    <t>Conferido pelo DDS - 275523053 - 12/09/2025</t>
  </si>
  <si>
    <t>RTB7E33</t>
  </si>
  <si>
    <t>Conferido pelo DDS - 275485092 - 12/09/2025</t>
  </si>
  <si>
    <t>STO4I48</t>
  </si>
  <si>
    <t>SVG0B47</t>
  </si>
  <si>
    <t>RTB7E31</t>
  </si>
  <si>
    <t>RUX2C87</t>
  </si>
  <si>
    <t>RUX2D15</t>
  </si>
  <si>
    <t>RUX2D18</t>
  </si>
  <si>
    <t xml:space="preserve">                                         </t>
  </si>
  <si>
    <t>devolvido na precion em 03/11/2025</t>
  </si>
  <si>
    <t>SGI8J17</t>
  </si>
  <si>
    <t>SGI8I67</t>
  </si>
  <si>
    <t>RUX2D17</t>
  </si>
  <si>
    <t>RUX2D20</t>
  </si>
  <si>
    <t>MT</t>
  </si>
  <si>
    <t>SC (CUIABA) SMR1</t>
  </si>
  <si>
    <t>31/07-Aguardando Orçamento/Junta Cabeçote queimada</t>
  </si>
  <si>
    <t xml:space="preserve">                 07/08- aguardando Oçamento para a oficina anterior arcar com o danos que foram causados nos veículos  31/07-Aguardando Orçamento-   06/06 Veículo veio de outra oficina, a nova oficina que o veículo está estão analisando oque precisa ser feito nela Processo de translado . Motor e Cabeçote</t>
  </si>
  <si>
    <t xml:space="preserve">veiculo sera desmobilizado </t>
  </si>
  <si>
    <t>Aguardando oficina encaminhar informação  02/05</t>
  </si>
  <si>
    <t>RUX2B56</t>
  </si>
  <si>
    <t>Veículo Pronto para fazer a Devolução/Aguardando Endereço</t>
  </si>
  <si>
    <t>RVB7H42</t>
  </si>
  <si>
    <t>Veículo Devolvido para a Locadora 24/06</t>
  </si>
  <si>
    <t>Abner ficou de fazer uma reunião para com a oficina as 14:30 - 03/04</t>
  </si>
  <si>
    <t>RUX2B32</t>
  </si>
  <si>
    <t>Veículo será Desmobilizado/ Aguardando data de desmobilização</t>
  </si>
  <si>
    <t>RUK7J83</t>
  </si>
  <si>
    <t>Veículo Devolvido Para a Locadora 24/06</t>
  </si>
  <si>
    <t>RUX2B49</t>
  </si>
  <si>
    <t>Veículo Será demobilizado/Aguardando data para fazer a Devolução</t>
  </si>
  <si>
    <t>RUX2B48</t>
  </si>
  <si>
    <t>RUX2B47</t>
  </si>
  <si>
    <t xml:space="preserve">           Devolvido em 02/06 na precision em Sp notificado </t>
  </si>
  <si>
    <t>Esta sendo tratado com Berrocal onde essa placa vai rodar 19/05/2025</t>
  </si>
  <si>
    <t>RUX2B45</t>
  </si>
  <si>
    <t>SDU2D18</t>
  </si>
  <si>
    <t>16/09 -  Funilaria finalizada e entregue na base.</t>
  </si>
  <si>
    <t>RUZ8A36</t>
  </si>
  <si>
    <t>RVB8A71</t>
  </si>
  <si>
    <t>SDU2D20</t>
  </si>
  <si>
    <t>SDU2D21</t>
  </si>
  <si>
    <t>RVB8A89</t>
  </si>
  <si>
    <t>RUZ8A12</t>
  </si>
  <si>
    <t>disponibilizado para base 08/09</t>
  </si>
  <si>
    <t xml:space="preserve">Verificando se vamos fazer a devolução do veiculo </t>
  </si>
  <si>
    <t>RVH4C81</t>
  </si>
  <si>
    <t>decretado pt em 22/08 conforme mensagem whatsap grupo movida</t>
  </si>
  <si>
    <t>Não obtive resposta por parte da oficina 03/04</t>
  </si>
  <si>
    <t>RVG0G13</t>
  </si>
  <si>
    <t>RVH4C82</t>
  </si>
  <si>
    <t>SDU2D24</t>
  </si>
  <si>
    <t>RVA2J29</t>
  </si>
  <si>
    <t>RUZ8A27</t>
  </si>
  <si>
    <t>masTER FURGAO L1</t>
  </si>
  <si>
    <t>RUZ8A43</t>
  </si>
  <si>
    <t>RUZ8A41</t>
  </si>
  <si>
    <t>RUZ8A38</t>
  </si>
  <si>
    <t>RUW5E68</t>
  </si>
  <si>
    <t>TAREFA: 3866363 OCORRENCIA: 3866322</t>
  </si>
  <si>
    <t>Reserva solicitado - 18403680</t>
  </si>
  <si>
    <t>RUW5E62</t>
  </si>
  <si>
    <t>SDU2D28</t>
  </si>
  <si>
    <t>h</t>
  </si>
  <si>
    <t>SDU2D27</t>
  </si>
  <si>
    <t>Aguardando Aprovação Localiza 07/05</t>
  </si>
  <si>
    <t>SDU2D25</t>
  </si>
  <si>
    <t>TAREFA: 3957724 OCORRÊNCIA: 3957684</t>
  </si>
  <si>
    <t>SIDIANE</t>
  </si>
  <si>
    <t>SDU2D31</t>
  </si>
  <si>
    <t>RUZ8A32</t>
  </si>
  <si>
    <t>CLEITON TERTO</t>
  </si>
  <si>
    <t>veiculo rodanmdo no xpt sao mateus</t>
  </si>
  <si>
    <t>RUX2B82</t>
  </si>
  <si>
    <t>SDT9F36</t>
  </si>
  <si>
    <t>SDU2D17</t>
  </si>
  <si>
    <t>RUX2B35</t>
  </si>
  <si>
    <t>RHW0D51</t>
  </si>
  <si>
    <t>SVV0E39</t>
  </si>
  <si>
    <t>CARLOS MORRISON</t>
  </si>
  <si>
    <t>22/09 - Veículo ainda segue aguardando a porta lateral. 28/08 - De acordo com o funileiro, houve imprevistos na finalização do veículo, o mesmo deu um novo prazo para o dia.  19/08 - Veículo segue finaizando funilaria com prazo informado pela oficina. 04/08 - Realizando a funilaria da lateral do veículo e amasso na porta lateral.</t>
  </si>
  <si>
    <t>Aguardando localiza dar continuade no serviço do veículo 17/04</t>
  </si>
  <si>
    <t>TCN0I66</t>
  </si>
  <si>
    <t>11/09 - Veículo está realizando orçamento, e o prazo em questão seria da confecção. 04/09 - Veículo já se enontra na oficina AMS e está realizando nova orçamentação. 03/09 - Veículo será retirado de guincho para a AMS.  07/08 - Veículo foi encaminhado de guincho hoje (07/08) para a Ford Dimas, irá realizar a orçamentação. 30/06 - Colisão na lateral esquerda do veículo</t>
  </si>
  <si>
    <t>Oficina AMS</t>
  </si>
  <si>
    <t>SDT9F57</t>
  </si>
  <si>
    <t>17/09 veiculo ativo pedido na reunião</t>
  </si>
  <si>
    <t>Enviado o email e aguardando e aguardando retorno 07/04</t>
  </si>
  <si>
    <t>Veículo está com problema na suspensão, lider vai encaminhar para a oficina AMS 09/05</t>
  </si>
  <si>
    <t>SDT9F58</t>
  </si>
  <si>
    <t>SDP9J17</t>
  </si>
  <si>
    <t>SDQ2C02</t>
  </si>
  <si>
    <t>Veículo Disponibilizado para a Base 11/09</t>
  </si>
  <si>
    <t>RUX2D10</t>
  </si>
  <si>
    <t>Falta motorista 27/08, 28/09, 29/08, 30/08, 31/08</t>
  </si>
  <si>
    <t>Oficina está fazendo o diagnóstico do veículo 17/04</t>
  </si>
  <si>
    <t>SDT9H12</t>
  </si>
  <si>
    <t>SGI8J75</t>
  </si>
  <si>
    <t>SDT9H16</t>
  </si>
  <si>
    <t>RVH5G71</t>
  </si>
  <si>
    <t>reserva solicitado 09/12/2024 tarefa 4111425</t>
  </si>
  <si>
    <t>SWY8C17</t>
  </si>
  <si>
    <t>Confrome atendente Fernanda da localiza segundo 614829, horario da retirada do reserva foi alterado para 16:30</t>
  </si>
  <si>
    <t>SGI8H80</t>
  </si>
  <si>
    <t>RUX2C73</t>
  </si>
  <si>
    <t>solicitado desbloqueio 08/09</t>
  </si>
  <si>
    <t>SGI8H20</t>
  </si>
  <si>
    <t>SGI8I24</t>
  </si>
  <si>
    <t>Aguardando as peças chegarem para fazer recondicionamentos das peças 17/04</t>
  </si>
  <si>
    <t>RNJ9C90</t>
  </si>
  <si>
    <t>disponibilizado para base 25/09</t>
  </si>
  <si>
    <t xml:space="preserve">SDQ2B97 </t>
  </si>
  <si>
    <t>Conferido pelo BIP 21/08</t>
  </si>
  <si>
    <t>RHW0D25</t>
  </si>
  <si>
    <t>SGI9A01</t>
  </si>
  <si>
    <t>SGI8H55</t>
  </si>
  <si>
    <t>SGI8J57</t>
  </si>
  <si>
    <t>FWR6F43</t>
  </si>
  <si>
    <t>4C4CC</t>
  </si>
  <si>
    <t>SDT9F61</t>
  </si>
  <si>
    <t>E-EXPERT-CARGO-1.5-TURBO-DIESEL</t>
  </si>
  <si>
    <t>SDQ2B97</t>
  </si>
  <si>
    <t>SDT9F60</t>
  </si>
  <si>
    <t>SGJ8F54</t>
  </si>
  <si>
    <t>SGI8G54</t>
  </si>
  <si>
    <t>SGJ8F55</t>
  </si>
  <si>
    <t>CE</t>
  </si>
  <si>
    <t>SC (FORTALEZA) SCE1</t>
  </si>
  <si>
    <t>JARDEL</t>
  </si>
  <si>
    <t xml:space="preserve">23/10 -veiculo pronto em processo de devolução </t>
  </si>
  <si>
    <t>TXA1A15</t>
  </si>
  <si>
    <t>MARCIO DIONISIO</t>
  </si>
  <si>
    <t>Vamos tentar devolver a mesma em Ribeirão Preto, a mesma vai indo devagar com um atrás 04/04/2025</t>
  </si>
  <si>
    <t>Disponibilizado mes 11</t>
  </si>
  <si>
    <t xml:space="preserve">                                                                                                                                                 </t>
  </si>
  <si>
    <t>RUL8C86</t>
  </si>
  <si>
    <t>RUO6A81</t>
  </si>
  <si>
    <t xml:space="preserve">Placa parada para devolver </t>
  </si>
  <si>
    <t>RVD8H34</t>
  </si>
  <si>
    <t>placa com vex enviado no email 24/10</t>
  </si>
  <si>
    <t>RUO6A83</t>
  </si>
  <si>
    <t>placa devolvida na precision 28/10/2025</t>
  </si>
  <si>
    <t>RVD4D41</t>
  </si>
  <si>
    <t>RUO6B10</t>
  </si>
  <si>
    <t>Conferido pelo BIP - 28/09/2025</t>
  </si>
  <si>
    <t>RVB1A01</t>
  </si>
  <si>
    <t>placa com vex emvaindo no email em 24/10/2025</t>
  </si>
  <si>
    <t>RUO6B25</t>
  </si>
  <si>
    <t>RNF2B99</t>
  </si>
  <si>
    <t>Esperando Marcio terminar de recondisionar amorteceores para enviar a oficina 04/04/2025</t>
  </si>
  <si>
    <t>RVG7D23</t>
  </si>
  <si>
    <t>placa devolvida na precison em 28/10/2025 com vex no email</t>
  </si>
  <si>
    <t>FCX4C57</t>
  </si>
  <si>
    <t>PLACA DEVOLVIDA - 29/09/2025</t>
  </si>
  <si>
    <t>RUO6A80</t>
  </si>
  <si>
    <t>RVG7D30</t>
  </si>
  <si>
    <t>RUN2B12</t>
  </si>
  <si>
    <t>RUO6B51</t>
  </si>
  <si>
    <t>PLACAS DEVOLVIDAS - 02/10/2025</t>
  </si>
  <si>
    <t>EQI5G81</t>
  </si>
  <si>
    <t>nao fi solicitado reserva devido a restrição em 17/02</t>
  </si>
  <si>
    <t>RUO6A82</t>
  </si>
  <si>
    <t>placa com vex enviado 24/10/2025</t>
  </si>
  <si>
    <t>RUO6B44</t>
  </si>
  <si>
    <t>placa devolvida na precision 03/11/2025</t>
  </si>
  <si>
    <t>EZN9J72</t>
  </si>
  <si>
    <t>Placa devolvida para a Movida - 22/09</t>
  </si>
  <si>
    <t>RVE7B97</t>
  </si>
  <si>
    <t>disponibilizado para base 16/09</t>
  </si>
  <si>
    <t>RNN0C18</t>
  </si>
  <si>
    <t xml:space="preserve">01/07/2025 fazendo motor (bloco estourado) </t>
  </si>
  <si>
    <t>16/05 cobrei via emaile whats sobre a peça -12/05 motor esta pronto aguardando chicote eletrico murici que iria fornecer-cobrada a oficina truck center 04/04 sobre o veiculo Recuperação de bloco, oficina esperando resposta da retifica para ver se o bloco tem restauração ou não 01/04/2025</t>
  </si>
  <si>
    <t>RTO9B12</t>
  </si>
  <si>
    <t>Ducato Chassi 2.3 2P</t>
  </si>
  <si>
    <t>devolvida na precission em 01/10/2025</t>
  </si>
  <si>
    <t>C</t>
  </si>
  <si>
    <t>RVC0J80</t>
  </si>
  <si>
    <t>11/09 - Veículo disponibilizado para a base</t>
  </si>
  <si>
    <t>GIG3B72</t>
  </si>
  <si>
    <t>disponibilizado para base 01/09</t>
  </si>
  <si>
    <t>RVB1A02</t>
  </si>
  <si>
    <t>RVQ2D62</t>
  </si>
  <si>
    <t>RVC0J68</t>
  </si>
  <si>
    <t>RHV8D36</t>
  </si>
  <si>
    <t>9F65</t>
  </si>
  <si>
    <t>JCJ1B31</t>
  </si>
  <si>
    <t>base notificada em 04/04 para levar o carro no alair em 05/04</t>
  </si>
  <si>
    <t>VUC sem direito a reserva</t>
  </si>
  <si>
    <t>RNJ9D11</t>
  </si>
  <si>
    <t>Veículo sem recuperação será dado baixa na planilha do Meli.</t>
  </si>
  <si>
    <t>TAP3F30</t>
  </si>
  <si>
    <t>RVC0J62</t>
  </si>
  <si>
    <t>12/05 cobrei via whats time do sinistro para aparovação com Sr Andre-em 05/05 oficina cobrada para enviar orçamento</t>
  </si>
  <si>
    <t>RVG0A11</t>
  </si>
  <si>
    <t>TAO0D65</t>
  </si>
  <si>
    <t>TAO3J41</t>
  </si>
  <si>
    <t>TAO3J34</t>
  </si>
  <si>
    <t>TAO3J92</t>
  </si>
  <si>
    <t>TAO4A31</t>
  </si>
  <si>
    <t>RVG0A12</t>
  </si>
  <si>
    <t>GO</t>
  </si>
  <si>
    <t xml:space="preserve">FMO8E22 </t>
  </si>
  <si>
    <t xml:space="preserve">17/09 - Funileiro atrasou a entrega devido a problemas de saúde, e prazo está de hoje para amanhã. 11/09 - Veículo ainda segue realizando serviço. 26/08 - Veículo com prazo de entrega informado e oficina segue realizando os serviços. 25/08 - Orçamento finalizado peças encomendas pela oficina.  21/08 - Mecânico irá realizar orçamento do veículo hoje (21/08), na parte da tarde. 19/08 - Veículo sofreu colisão em uma árvore, encaminhado para a oficina Auto reformadora Santos </t>
  </si>
  <si>
    <t>TEV9E72</t>
  </si>
  <si>
    <t>disponibilizado para base 12/11</t>
  </si>
  <si>
    <t>EXN8E45</t>
  </si>
  <si>
    <t>Veículo devolvido para a Movida 15/09</t>
  </si>
  <si>
    <t xml:space="preserve">EOA8G93 </t>
  </si>
  <si>
    <t>FAZER O MOTOR CORREA ARREBENTOU E TRAVOU O MOTOR</t>
  </si>
  <si>
    <t>Lima (Movida)</t>
  </si>
  <si>
    <t>SDP9J13</t>
  </si>
  <si>
    <t>SDP9J14</t>
  </si>
  <si>
    <t>SDP9J15</t>
  </si>
  <si>
    <t>SDQ2A37</t>
  </si>
  <si>
    <t>reserva solicitado em 11/03 protocolo de solicitação 6437584</t>
  </si>
  <si>
    <t>SDQ2A29</t>
  </si>
  <si>
    <t>SDQ2A26</t>
  </si>
  <si>
    <t>Reserva solicitado em 10/03 - Protocolo 300385579</t>
  </si>
  <si>
    <t>RUY0I52</t>
  </si>
  <si>
    <t>SPR5</t>
  </si>
  <si>
    <t>SC (GUARAPUAVA) SPR5</t>
  </si>
  <si>
    <t>RUX2C15</t>
  </si>
  <si>
    <t>STV6J39</t>
  </si>
  <si>
    <t>SGH7J35</t>
  </si>
  <si>
    <t>SQZ2J54</t>
  </si>
  <si>
    <t>SC (ITAPETININGA) SSP27</t>
  </si>
  <si>
    <t>FCN9F84</t>
  </si>
  <si>
    <t>GEB0E43</t>
  </si>
  <si>
    <t>JCJ0D22</t>
  </si>
  <si>
    <t xml:space="preserve">RVB7H59  </t>
  </si>
  <si>
    <t>disponibilizado para base 01/10</t>
  </si>
  <si>
    <t>Aguardando bicos, Abner disse que vai encaminhar - 09/05</t>
  </si>
  <si>
    <t>17/09 - Veículo realizando funilaria na oficina Vieira</t>
  </si>
  <si>
    <t>STI7D23</t>
  </si>
  <si>
    <t>Porta travada e falta do estribo</t>
  </si>
  <si>
    <t>RUL7G00</t>
  </si>
  <si>
    <t>Devolvido 01/09 Precision</t>
  </si>
  <si>
    <t>WRSAT</t>
  </si>
  <si>
    <t>Conferido pelo DDS - 279618235 - 23/09/2025</t>
  </si>
  <si>
    <t>SGI8G92</t>
  </si>
  <si>
    <t>SFN0B74</t>
  </si>
  <si>
    <t>SFG8G13</t>
  </si>
  <si>
    <t>SFW0A37</t>
  </si>
  <si>
    <t>RVB7H81</t>
  </si>
  <si>
    <t>devolvido precision em 26/09</t>
  </si>
  <si>
    <t>SFN0B49</t>
  </si>
  <si>
    <t>RUZ9B72</t>
  </si>
  <si>
    <t>Devolvido para locadora no dia 24/07/2025 - Precision motor</t>
  </si>
  <si>
    <t>RVE7C02</t>
  </si>
  <si>
    <t>veiculo devoovido 30/07</t>
  </si>
  <si>
    <t>RVE7C05</t>
  </si>
  <si>
    <t>Demobilizado pela base - 01/10/25</t>
  </si>
  <si>
    <t>SGI8J88</t>
  </si>
  <si>
    <t>Atualizado dia 04/04 - Informações recebidas pela Ana Flavia</t>
  </si>
  <si>
    <t>STT7A07</t>
  </si>
  <si>
    <t>SVF7D05</t>
  </si>
  <si>
    <t>disponibilizado 07/11/2025</t>
  </si>
  <si>
    <t>SGI8I42</t>
  </si>
  <si>
    <t>Aguardando previsão da oficina</t>
  </si>
  <si>
    <t>SFN0C60</t>
  </si>
  <si>
    <t>Disponibilizado para a Base - 17/09/2025</t>
  </si>
  <si>
    <t>SVN5B77</t>
  </si>
  <si>
    <t>SFT5A14</t>
  </si>
  <si>
    <t>SFT5A02</t>
  </si>
  <si>
    <t>SFV0E21</t>
  </si>
  <si>
    <t>RUM2B67</t>
  </si>
  <si>
    <t>disponibilizado para base 17/09</t>
  </si>
  <si>
    <t>SFN0C63</t>
  </si>
  <si>
    <t>SC (JALES) SSP28</t>
  </si>
  <si>
    <t>bicos enviado 03/04 para sp os velhos aguradando abner enviar os novos enviado email em 03/04 cobrando</t>
  </si>
  <si>
    <t>em 05/05 cobrei a base para levar o veiculo para outro fornecedor</t>
  </si>
  <si>
    <t>10/10/25 - Veiculo ativo rodando em tres lagoas esperando desmobilização</t>
  </si>
  <si>
    <t>RUO6B27</t>
  </si>
  <si>
    <t>15/10/25 - Carro ativo no estacionamento da base para devolução</t>
  </si>
  <si>
    <t>veiculo ativo deixado no estacionamento de osasco em 15/10, precisa retirar a plotagem para devolver na precision carros feito apenas paliativo no motor para devolver</t>
  </si>
  <si>
    <t>12/05 enviado email para base solicitando que mesmo trazer para SP para desmobilizar</t>
  </si>
  <si>
    <t>RVB8A64</t>
  </si>
  <si>
    <t>devolvido em 28/07</t>
  </si>
  <si>
    <t>RUZ8A39</t>
  </si>
  <si>
    <t>13/10/2025 - regis pediu para mandar para tres lagoas</t>
  </si>
  <si>
    <t>10/10/25 - pronto na oficina CW CAR 10/10/25 aguardando retirada para devolução</t>
  </si>
  <si>
    <t>C.W CAR</t>
  </si>
  <si>
    <t>SGF9B74</t>
  </si>
  <si>
    <t>17/09 n° do rota logistica veiculo rodando normal 277220672</t>
  </si>
  <si>
    <t>RUM2B48</t>
  </si>
  <si>
    <t>devolvida na precision em 18/08</t>
  </si>
  <si>
    <t>EST1G84</t>
  </si>
  <si>
    <t>XPT</t>
  </si>
  <si>
    <t>XPT(ANAPOLIS) EGO4/SGO1</t>
  </si>
  <si>
    <t>MICAEL</t>
  </si>
  <si>
    <t>ELISÂNGELA</t>
  </si>
  <si>
    <t>RUM2B62</t>
  </si>
  <si>
    <t>RUL7F78</t>
  </si>
  <si>
    <t>pintura</t>
  </si>
  <si>
    <t>noel</t>
  </si>
  <si>
    <t>SGF9B10</t>
  </si>
  <si>
    <t>RUM2B66</t>
  </si>
  <si>
    <t>10/10/25 - em manutenção 06/10 ALTERNADOR na CW CAR para ser devolvido</t>
  </si>
  <si>
    <t>SGH7I14</t>
  </si>
  <si>
    <t>SSC1</t>
  </si>
  <si>
    <t>SC (JOINVILLE) SSC1</t>
  </si>
  <si>
    <t xml:space="preserve">JAIANE </t>
  </si>
  <si>
    <t xml:space="preserve">LUCAS </t>
  </si>
  <si>
    <t xml:space="preserve">TJE6B54 </t>
  </si>
  <si>
    <t>Conferido pelo DDS - 275462678 - 12/09/2025</t>
  </si>
  <si>
    <t xml:space="preserve">TKM4F45 </t>
  </si>
  <si>
    <t>Conferido pelo DDS - 275200017 - 11/09/2025</t>
  </si>
  <si>
    <t xml:space="preserve">TLN2J87 </t>
  </si>
  <si>
    <t>Conferido pelo DDS - 275453599 - 12/09/2025</t>
  </si>
  <si>
    <t xml:space="preserve">TLF2J77 </t>
  </si>
  <si>
    <t>Conferido pelo DDS - 275455125 - 12/09/2025</t>
  </si>
  <si>
    <t xml:space="preserve">TJG8I26 </t>
  </si>
  <si>
    <t>Conferido pelo DDS - 275464687 - 12/09/2025</t>
  </si>
  <si>
    <t xml:space="preserve">TLQ1J15 </t>
  </si>
  <si>
    <t>Conferido pelo DDS - 275472303 - 12/09/2025</t>
  </si>
  <si>
    <t xml:space="preserve">TJV1C85 </t>
  </si>
  <si>
    <t>Conferido pelo DDS - 275472842 - 12/09/2025</t>
  </si>
  <si>
    <t>SWB1J96</t>
  </si>
  <si>
    <t>TMB1B26</t>
  </si>
  <si>
    <t>Conferido pelo DDS - 275294377 - 11/09/2025</t>
  </si>
  <si>
    <t>UDD7E60</t>
  </si>
  <si>
    <t>UGT4A60</t>
  </si>
  <si>
    <t>UEI4F88</t>
  </si>
  <si>
    <t>UER8C19</t>
  </si>
  <si>
    <t>RS</t>
  </si>
  <si>
    <t>24/09 - Oficina não está nos retornando devido a falta de pagamento, aguardamos regularização. 22/09 - Aguardando retorno da oficina. 16/09 - Aguarando retorno da oficina sobre a liberação do veículo. 19/08 - Prazo estimado pela oficina após validação. 01/08 - Aguardando peça por parte da oficina. 31/07 - Aguardando retorno da oficina sobre o prazo de entrega. 30/07 - Veículo já em serviço e com prazo de entrega. Aguardando chegada de peças, Portas - faltando peças (1 porta). Porta já entregue, oficina realizando a funilaria pesada para conseguir colocar a porta. 06/03/2025 oficina informou prazo de entrega 05/06/2025</t>
  </si>
  <si>
    <t>Placa cobrada no moacir 09/05 ele me disse que vai passar a atualização ainda hoje</t>
  </si>
  <si>
    <t>Pane Életrica( veículo guinchado para a oficina)</t>
  </si>
  <si>
    <t>Veículo Ativo no estacionamento da Base - em processo de desmobilização</t>
  </si>
  <si>
    <t>/</t>
  </si>
  <si>
    <t>17/09 veiculo ativo a pedido na reunião</t>
  </si>
  <si>
    <t>SGH7I25</t>
  </si>
  <si>
    <t>Veículo disponivel para a base 11/09</t>
  </si>
  <si>
    <t xml:space="preserve">LUCAS   </t>
  </si>
  <si>
    <t>Funilaria</t>
  </si>
  <si>
    <t>RNJ9C33</t>
  </si>
  <si>
    <t>RVD9A45</t>
  </si>
  <si>
    <t>SGH6H56</t>
  </si>
  <si>
    <t>SUX3G28</t>
  </si>
  <si>
    <t>SVP3F90</t>
  </si>
  <si>
    <t>SGI8J26</t>
  </si>
  <si>
    <t>SGH8C46</t>
  </si>
  <si>
    <t>SGH8H51</t>
  </si>
  <si>
    <t>SGI8I40</t>
  </si>
  <si>
    <t>SGH6H73</t>
  </si>
  <si>
    <t>SGH7J32</t>
  </si>
  <si>
    <t>SGH0H32</t>
  </si>
  <si>
    <t>SGH6H77</t>
  </si>
  <si>
    <t>RVB8A70</t>
  </si>
  <si>
    <t>00/01/1900</t>
  </si>
  <si>
    <t xml:space="preserve">veiculo ativo negociando com a outra mlp </t>
  </si>
  <si>
    <t>RVB8A73</t>
  </si>
  <si>
    <t>RVX0G57</t>
  </si>
  <si>
    <t>irá para outra transportadora (DESMOBILIZAÇÃO)</t>
  </si>
  <si>
    <t>15/09 - Peças já na base de Londrina aguardando retirada, para chegar em cáscavel. 11/09 - Edgard fará a cotação das peças faltantes para finalizar o veículo. 04/09 - Peças enviadas aguardando chegada e prazo de entrega. 02/09 - Peças faltantes chegaram na Jancap, já sendo mandada aqui para o Jaguaré. 19/08 - Peças aprovadas aguardando chegada na base do Jaguaré. 15/08 - peças com cotação formalizada aguardando apenas aprovação. 01/08 - Aguardando finalização da cotação para formalização do E-mail. 31/07 - Cotação sendo feita e buscando melhor custo beneficio. 29/07 - Veículo está aguardando peças (em cotação). 23/07 - Veículo sofreu colisão com lixeira de rua.</t>
  </si>
  <si>
    <t>Vazando óleo e ficou fraco</t>
  </si>
  <si>
    <t>RNP5E13</t>
  </si>
  <si>
    <t>Carro devolvido para localiza</t>
  </si>
  <si>
    <t>(DESMOBILIZAÇÃO) necessitam retirar o Rastreador e a Plotagem</t>
  </si>
  <si>
    <t>SFD5H85</t>
  </si>
  <si>
    <t>RVB8B05</t>
  </si>
  <si>
    <t>RNI1I30</t>
  </si>
  <si>
    <t>RVB8A83</t>
  </si>
  <si>
    <t>RVB8A63</t>
  </si>
  <si>
    <t>RNI1I29</t>
  </si>
  <si>
    <t>RNI1I31</t>
  </si>
  <si>
    <t>SFD5H79</t>
  </si>
  <si>
    <t xml:space="preserve">Motor esta na concessionária </t>
  </si>
  <si>
    <t>SFD5H72</t>
  </si>
  <si>
    <t>RUX2B84</t>
  </si>
  <si>
    <t>JCJ3H93</t>
  </si>
  <si>
    <t>RUX2C27</t>
  </si>
  <si>
    <t>solicitado desbloqueio 10/09 via forms</t>
  </si>
  <si>
    <t>SFD5H69</t>
  </si>
  <si>
    <t>SFD5H66</t>
  </si>
  <si>
    <t>SSX8B52</t>
  </si>
  <si>
    <t>STS5J93</t>
  </si>
  <si>
    <t>Freio somente</t>
  </si>
  <si>
    <t>auto Vans</t>
  </si>
  <si>
    <t>GBI9698</t>
  </si>
  <si>
    <t>AM</t>
  </si>
  <si>
    <t>SC (MANAUS) SAM1</t>
  </si>
  <si>
    <t>AMAURY/BEREH</t>
  </si>
  <si>
    <t>SYLVIA</t>
  </si>
  <si>
    <t>Ventuinha(Motor)</t>
  </si>
  <si>
    <t>Ofina Manaus</t>
  </si>
  <si>
    <t>FLR5G23</t>
  </si>
  <si>
    <t>Base irá retirar o veículo da oficina na data de hoje dia 28/08.</t>
  </si>
  <si>
    <t>RUL7F47</t>
  </si>
  <si>
    <t>SGK7D94</t>
  </si>
  <si>
    <t>RVT4F17</t>
  </si>
  <si>
    <t>devolvido 13/08/2025 para locadora</t>
  </si>
  <si>
    <t>RUM3C18</t>
  </si>
  <si>
    <t>RUL8C91</t>
  </si>
  <si>
    <t>30/07 - Devolução, protocolo: 6705404</t>
  </si>
  <si>
    <t>SDT9E95</t>
  </si>
  <si>
    <t xml:space="preserve">12/05 cobrei a Dani sobre o reserva infelizemnte sem disponibilidade-em 08/05 reserva solicitado protocolo </t>
  </si>
  <si>
    <t>reserva solicitado em 09/04 protocolo 6471938</t>
  </si>
  <si>
    <t>SDT9E93</t>
  </si>
  <si>
    <t>reserva solicitado 25/11 protocolo ws78s649va</t>
  </si>
  <si>
    <t>RVD4C71</t>
  </si>
  <si>
    <t>a peça chegou hoje 04/04 agurdando uma previsao da oficina</t>
  </si>
  <si>
    <t>SDT9E96</t>
  </si>
  <si>
    <t>SGK7E01</t>
  </si>
  <si>
    <t>SDT9G84</t>
  </si>
  <si>
    <t>disponibilizado para base 04/09</t>
  </si>
  <si>
    <t>efetuado a cobrança no whats em 04/04 pela localiza sobre previsao</t>
  </si>
  <si>
    <t>SGK7D80</t>
  </si>
  <si>
    <t>SGK7D62</t>
  </si>
  <si>
    <t>SGK7D92</t>
  </si>
  <si>
    <t>SGK7D88</t>
  </si>
  <si>
    <t>SGK7D83</t>
  </si>
  <si>
    <t>SGK7D52</t>
  </si>
  <si>
    <t>SGK7B80</t>
  </si>
  <si>
    <t>disponibilizado para base 21/09</t>
  </si>
  <si>
    <t>SWC3A30</t>
  </si>
  <si>
    <t>SPR6</t>
  </si>
  <si>
    <t>SC (MARINGA) SPR6</t>
  </si>
  <si>
    <t>GONZAGA</t>
  </si>
  <si>
    <t>SVH1A04</t>
  </si>
  <si>
    <t xml:space="preserve">SGF8I80	</t>
  </si>
  <si>
    <t>SGF8I73</t>
  </si>
  <si>
    <t>SGF8J29</t>
  </si>
  <si>
    <t>SGF9A28</t>
  </si>
  <si>
    <t>SGF9A48</t>
  </si>
  <si>
    <t>SGF8I80</t>
  </si>
  <si>
    <t>RHU2D67</t>
  </si>
  <si>
    <t>Placa sem motorista - 20/10/2025</t>
  </si>
  <si>
    <t>08/09 - Cotação feita e formalizada juntamente com o orçamento, aguardando apenas aprovação. 28/08 - Orçamento enviado cotando peças para redução dos valores. 25/08 - Veículo segue em orçamentação, aguardando o envio.  07/08 - Veículo já chegou na oficina Passos e esta realizando orçamentção. 05/08 - Veículo será retirado de guincho amanhã de manhã ( 06/08/2025), e será encaminhado para a oficina Passos. 01/08 - Aguadando espaço na oficina passos. 31/07 - Veículo aguardando espaço na oficina Passos para orçamentação. 25/07 - Orçamento ficou pronto porém oficina está com as peças em falta, encaminharemos para a oficina Passos na quinta-feira (31/07) . 22/07 - Orçamento ainda em confecção. 02/07 - Veículo foi encaminhado para a oficina GR e já está em orçamentação. 28/06 - Colisão frontal com a traseira do terceiro.</t>
  </si>
  <si>
    <t>Placa pronta para devolver</t>
  </si>
  <si>
    <t>RTM6B67</t>
  </si>
  <si>
    <t>Revisão de freios e pnes  - PLACA TEM QUE DESCER PARA A COCA</t>
  </si>
  <si>
    <t xml:space="preserve">Veiculo ativo seegundo a base </t>
  </si>
  <si>
    <t>Embreagem - pneu PLACA TEM QUE DESCER PARA A COCA</t>
  </si>
  <si>
    <t>devolvido na precision 06/10/2025</t>
  </si>
  <si>
    <t>14/07 E-mail formalizado pra ir pra coca</t>
  </si>
  <si>
    <t>17/07 Base solicitou a manutenção pela a localiza</t>
  </si>
  <si>
    <t>SGI8J67</t>
  </si>
  <si>
    <t>Placa quase sem freio - vamos mandar para a coca.</t>
  </si>
  <si>
    <t>SFV0D01</t>
  </si>
  <si>
    <t>Conferido pelo BIP - 02/10/2025</t>
  </si>
  <si>
    <t>SGI8J96</t>
  </si>
  <si>
    <t>Tratado com a Claudia, veículo será retirado da CCS hoje (dia 04/04)</t>
  </si>
  <si>
    <t>SFV0D88</t>
  </si>
  <si>
    <t>RHU2D65</t>
  </si>
  <si>
    <t xml:space="preserve">14/07 Localiza cobrada </t>
  </si>
  <si>
    <t>RVB7H45</t>
  </si>
  <si>
    <t>Veiculo devolvido - 24/06</t>
  </si>
  <si>
    <t>RVB7H67</t>
  </si>
  <si>
    <t>Veículo devolvido dia 16/07</t>
  </si>
  <si>
    <t>SGI8J62</t>
  </si>
  <si>
    <t>SFW0A62</t>
  </si>
  <si>
    <t>SGI8J44</t>
  </si>
  <si>
    <t>24/09 - Contando Guincho com o Jailton, para levar o veículo para a oficina Passos. 718/09 - Mecânico fez orçamento parcial presencialmente. 16/09 - veículo sofreu uma colisão frontal grave.</t>
  </si>
  <si>
    <t>RHV8D30</t>
  </si>
  <si>
    <t>Motorista em comtratação - 09/10/2025</t>
  </si>
  <si>
    <t>SFW6C99</t>
  </si>
  <si>
    <t>RNZ3H53</t>
  </si>
  <si>
    <t>Carros enviados para XPT Três Lagoas ( Araçatuba).</t>
  </si>
  <si>
    <t>Aguardando oficina encaminhar informação - 03/04</t>
  </si>
  <si>
    <t xml:space="preserve">revisao - freio </t>
  </si>
  <si>
    <t>SFV0D61</t>
  </si>
  <si>
    <t>RHW2G07</t>
  </si>
  <si>
    <t>SFT5A13</t>
  </si>
  <si>
    <t>SGI8H31</t>
  </si>
  <si>
    <t>SFT5A07</t>
  </si>
  <si>
    <t>SFV0D12</t>
  </si>
  <si>
    <t>Veiculo ativo segundo a base - 09/10/2025</t>
  </si>
  <si>
    <t>SFV0D57</t>
  </si>
  <si>
    <t>SFV0D04</t>
  </si>
  <si>
    <t>SFW2E98</t>
  </si>
  <si>
    <t xml:space="preserve">Placa pronta para devolver - Placa rodando na Mocca escondido </t>
  </si>
  <si>
    <t>SGI8H51</t>
  </si>
  <si>
    <t>SDQ2A60</t>
  </si>
  <si>
    <t>SDQ2A62</t>
  </si>
  <si>
    <t>SDQ3A67</t>
  </si>
  <si>
    <t>SDQ3J95</t>
  </si>
  <si>
    <t>SDT9F62</t>
  </si>
  <si>
    <t>SDT9F68</t>
  </si>
  <si>
    <t>SEF1D68</t>
  </si>
  <si>
    <t>SEF1D72</t>
  </si>
  <si>
    <t>SEF1D74</t>
  </si>
  <si>
    <t xml:space="preserve">Disponibilizado para base 23/09  conferido pelo bip 13/10 </t>
  </si>
  <si>
    <t>reserva solicitado 23/09 via whatsap</t>
  </si>
  <si>
    <t>SDQ3H16</t>
  </si>
  <si>
    <t>Veiculo Disponibilizado pelo Forms 09/09/25</t>
  </si>
  <si>
    <t>SDQ4A78</t>
  </si>
  <si>
    <t>SDQ2A58</t>
  </si>
  <si>
    <t>SDQ3J67</t>
  </si>
  <si>
    <t>SEF1C57</t>
  </si>
  <si>
    <t>SDQ3A65</t>
  </si>
  <si>
    <t xml:space="preserve">09/05 Localiza ainda sem previsão </t>
  </si>
  <si>
    <t>RHW0D44</t>
  </si>
  <si>
    <t>SDQ4A14</t>
  </si>
  <si>
    <t>SEF1C60</t>
  </si>
  <si>
    <t>disponibilizado para base 23/09</t>
  </si>
  <si>
    <t>SDQ2A59</t>
  </si>
  <si>
    <t>SEF1D71</t>
  </si>
  <si>
    <t>SDQ2A66</t>
  </si>
  <si>
    <t>SDQ2A75</t>
  </si>
  <si>
    <t>SDQ3J66</t>
  </si>
  <si>
    <t>SDQ2A64</t>
  </si>
  <si>
    <t>SEF1D70</t>
  </si>
  <si>
    <t>w</t>
  </si>
  <si>
    <t>RHW0D58</t>
  </si>
  <si>
    <t>sem deireto a reserva localiza fleet</t>
  </si>
  <si>
    <t>SEF1C58</t>
  </si>
  <si>
    <t>SDQ3G17</t>
  </si>
  <si>
    <t>SDQ3H13</t>
  </si>
  <si>
    <t>SDQ3A66</t>
  </si>
  <si>
    <t>SDQ2A70</t>
  </si>
  <si>
    <t>SDQ2H83</t>
  </si>
  <si>
    <t>SDQ3J53</t>
  </si>
  <si>
    <t>SDQ3I65</t>
  </si>
  <si>
    <t>SDQ3A53</t>
  </si>
  <si>
    <t>Sem motorista 02/09 e com baratas no carro</t>
  </si>
  <si>
    <t>SDT9F67</t>
  </si>
  <si>
    <t>SDT9F64</t>
  </si>
  <si>
    <t>SEF1C61</t>
  </si>
  <si>
    <t>SDQ4B93</t>
  </si>
  <si>
    <t>SEF1D69</t>
  </si>
  <si>
    <t>WILL</t>
  </si>
  <si>
    <t>RUX9H22</t>
  </si>
  <si>
    <t>Veículo Disponibilizado para a Base 08/09</t>
  </si>
  <si>
    <t>Aguardando Aprovação, email encaminhado para o Abner 08/04</t>
  </si>
  <si>
    <t>RUX9G13</t>
  </si>
  <si>
    <t>SUI1I27</t>
  </si>
  <si>
    <t>SC (PASSO FUNDO) SRS5</t>
  </si>
  <si>
    <t>SGI8I85</t>
  </si>
  <si>
    <t>GBJ3J26</t>
  </si>
  <si>
    <t>Sem motorista 01/10/2025</t>
  </si>
  <si>
    <t xml:space="preserve">GIL2H66 </t>
  </si>
  <si>
    <t>SPR4</t>
  </si>
  <si>
    <t>SC (PATO BRANCO) SPR4</t>
  </si>
  <si>
    <t>CLAUDIANE</t>
  </si>
  <si>
    <t>pneus</t>
  </si>
  <si>
    <t>RUX2B99</t>
  </si>
  <si>
    <t>17/09 Veiculo vai ser desmobilizado</t>
  </si>
  <si>
    <t>RUX2C16</t>
  </si>
  <si>
    <t>GFE0J36</t>
  </si>
  <si>
    <t>SFV0D15</t>
  </si>
  <si>
    <t>SC (PATOS MINAS) SMG11</t>
  </si>
  <si>
    <t>Sem Lider</t>
  </si>
  <si>
    <t xml:space="preserve">HARLEY </t>
  </si>
  <si>
    <t>Conferido pelo - 30/09/2025</t>
  </si>
  <si>
    <t>SRS2</t>
  </si>
  <si>
    <t>SC (PELOTAS) SRS2</t>
  </si>
  <si>
    <t>Christofer</t>
  </si>
  <si>
    <t xml:space="preserve">Veículo está em manutenção pela Movida e a mesma não voltará para a Murici pois será desmobilizada </t>
  </si>
  <si>
    <t>SGI8I75</t>
  </si>
  <si>
    <t>Chisrtofer</t>
  </si>
  <si>
    <t>SFW0A39</t>
  </si>
  <si>
    <t>SFZ4A58</t>
  </si>
  <si>
    <t>JCJ0D43</t>
  </si>
  <si>
    <t>JCJ0D42</t>
  </si>
  <si>
    <t>04/09 - cotação feita porém valores não ficaram de acordo. 28/08 - Cotando peças para diminuir os custos. 25/08 - Orçamento finalizado porém superfaturado. 19/08 - Veículo segue em orçamentação, aguardando envio. 14/08 - Veículo encaminhado de guincho para a oficina GR Car. 13/08 - Orçamento realizado porém com valores superfaturados, cotando o guincho e peças para redução dos valores.  11/08 - Veículo foi encaminhado para a oficina Genesis e está em orçamentação. 08/08 - Veículo sofreu uma colisão e capotamento.</t>
  </si>
  <si>
    <t>RUX2J14</t>
  </si>
  <si>
    <t>RUX2J13</t>
  </si>
  <si>
    <t>Veiculo devolcido- 30.09.2025</t>
  </si>
  <si>
    <t>SFN0B73</t>
  </si>
  <si>
    <t>FXU5F35</t>
  </si>
  <si>
    <t>RUX2J18</t>
  </si>
  <si>
    <t>RUX2J19</t>
  </si>
  <si>
    <t>RVG0G12</t>
  </si>
  <si>
    <t>SPR7</t>
  </si>
  <si>
    <t>SC (PONTA GROSSA) SPR7</t>
  </si>
  <si>
    <t xml:space="preserve">03/07 reserva solicitado via 0800 </t>
  </si>
  <si>
    <t>Protocolo: 4254437</t>
  </si>
  <si>
    <t>SUH2D47</t>
  </si>
  <si>
    <t>SUX5E10</t>
  </si>
  <si>
    <t xml:space="preserve">24/09 - Oficina não está nos retornando devido a falta de pagamento, aguardamos regularização. 22/09 - Aguardando retorno da oficina. 16/09 - Aguarando retorno da oficina sobre a liberação do veículo. 10/09 - Peça faltante chegará amanhã, e já com prazo de entrega. 01/09 - De acordo com o funileiro as peças que faltam irão chegar na quarta feira, assim já irá finalizar o serviço e entregar o veículo na sexta feira. 20/08 - Oficina está aguardando a chegada da balança. 19/08 - Oficina aguardando a chegada do eixo traseiro. 31/07 - Aguardando retorno da oficina sobre o prazo de entrega. 30/07 - Veículo foi aprovado e segue com prazo de entega estimado. 23/05 - Lateral do veiculo foi amassado. Aguardando aprovação por parte da seguradora. </t>
  </si>
  <si>
    <t>Placa cobrada pro pessoal do sinistro 09/05 e ainda está com a mesma previsão</t>
  </si>
  <si>
    <t>24/09 - Oficina não está nos retornando devido a falta de pagamento, aguardamos regularização. 01/09 - Veículo ainda não iniciou a funilaria, vinte dias para finalização. 19/08 - Acompanhando a liberação do veículo com qualquer adiantamento. 31/07 - Veículo com prazo de entrega estimado  acompanharemos o mesmo. 25/07 - Oficina cobrada de orçamento agaurdando envio para validação de aprovação. 15/07 - Veículo foi encaminhado para a Safety e está realizando orçamento. 10/07 - Veículo colidiu o baú, em uma árvore e irá dar parada para manutenção.</t>
  </si>
  <si>
    <t>SDT9G02</t>
  </si>
  <si>
    <t>SDU0F52</t>
  </si>
  <si>
    <t>Veículo Disponibilizado para a Base 24/10</t>
  </si>
  <si>
    <t>Cobrado 03/04 mas n obtive prazo dessa</t>
  </si>
  <si>
    <t>Rogerio</t>
  </si>
  <si>
    <t>Veículo Disponibilizado para a Base 16/10</t>
  </si>
  <si>
    <t>Ford Amazon</t>
  </si>
  <si>
    <t>SGH7G94</t>
  </si>
  <si>
    <t>SGH6H67</t>
  </si>
  <si>
    <t>SGH7J22</t>
  </si>
  <si>
    <t>SDT9G08</t>
  </si>
  <si>
    <t>SDT9G17</t>
  </si>
  <si>
    <t>SDT9F89</t>
  </si>
  <si>
    <t>placa foi cobrada 03/04 e foi esssa resposta que eu obtive  "Veículo entregue na css em  01/04, em fila para diagnóstico sem previsão. 04/04 placa foi cobrada novamente, aguardando retorno - 04/04  Em diagnóstico aguardando orçamento.</t>
  </si>
  <si>
    <t>SDT9F99</t>
  </si>
  <si>
    <t>Conferido pelo BIP - 07/09/2025</t>
  </si>
  <si>
    <t>SGH0H42</t>
  </si>
  <si>
    <t>RVD9A44</t>
  </si>
  <si>
    <t>SGH8C42</t>
  </si>
  <si>
    <t>Veículo Ativo- em processo de desmobilização</t>
  </si>
  <si>
    <t>RNQ8D22</t>
  </si>
  <si>
    <t>RTP4B89</t>
  </si>
  <si>
    <t>SGH8C33</t>
  </si>
  <si>
    <t>SDT9G14</t>
  </si>
  <si>
    <t>SGH7J24</t>
  </si>
  <si>
    <t>SGI8H45</t>
  </si>
  <si>
    <t>SGH8H45</t>
  </si>
  <si>
    <t>SGH6H63</t>
  </si>
  <si>
    <t>SGI8H09</t>
  </si>
  <si>
    <t>SGH0H23</t>
  </si>
  <si>
    <t>SGH6H58</t>
  </si>
  <si>
    <t>SGH6H74</t>
  </si>
  <si>
    <t>SGH8C44</t>
  </si>
  <si>
    <t>Veículo Disponibilizado para a base 23/10/2025</t>
  </si>
  <si>
    <t>SGH0H17</t>
  </si>
  <si>
    <t>SGF6H57</t>
  </si>
  <si>
    <t>SDQ2C0</t>
  </si>
  <si>
    <t>SGH0H33</t>
  </si>
  <si>
    <t>SVT2F29</t>
  </si>
  <si>
    <t>SGL2C08</t>
  </si>
  <si>
    <t>Veículo disponibilizado para a base</t>
  </si>
  <si>
    <t>SGF9B85</t>
  </si>
  <si>
    <t>SGK7E38</t>
  </si>
  <si>
    <t>SGK7E30</t>
  </si>
  <si>
    <t>SGL1J17</t>
  </si>
  <si>
    <t>SGH8H60</t>
  </si>
  <si>
    <t>SGH7J44</t>
  </si>
  <si>
    <t>SGL2B84</t>
  </si>
  <si>
    <t>STN5J69</t>
  </si>
  <si>
    <t>STD0B60</t>
  </si>
  <si>
    <t>SGL1J19</t>
  </si>
  <si>
    <t>Sem Motorista</t>
  </si>
  <si>
    <t>Bateria da placa falhando - Veiculo não aceitou troca de bateria</t>
  </si>
  <si>
    <t xml:space="preserve">FORD VILA GUILHERME </t>
  </si>
  <si>
    <t>Finalizando  até 13/10 oficina Vieira ( prazo enviado hoje 08/10/2025 ) trocando airbags e finalizando Pintura</t>
  </si>
  <si>
    <t xml:space="preserve">29/09 - Veículo disponibilizado para base. </t>
  </si>
  <si>
    <t>Placa rodando escondido na madeira-madeira</t>
  </si>
  <si>
    <t xml:space="preserve">24/04 - Aguardando resposta da base </t>
  </si>
  <si>
    <t>RUZ9B78</t>
  </si>
  <si>
    <t>veiculo devolvido na precision 14/07/2025</t>
  </si>
  <si>
    <t>RTE0I45</t>
  </si>
  <si>
    <t>deiculo deixado na Precision em 20/06 informado pelo whats</t>
  </si>
  <si>
    <t>RNU2D18</t>
  </si>
  <si>
    <t>Veículo devolvido 09/06</t>
  </si>
  <si>
    <t>31/10/2025 - Vai rodar em Tres lagoas com o Gabriel 01/11/2025</t>
  </si>
  <si>
    <t>12/05 cobre a oficina sobre o diagnostico</t>
  </si>
  <si>
    <t xml:space="preserve">enviado email em 04/04 cobrando financeiro </t>
  </si>
  <si>
    <t>SGL2D44</t>
  </si>
  <si>
    <t>SGF8J27</t>
  </si>
  <si>
    <t>RNJ9D01</t>
  </si>
  <si>
    <t>PE</t>
  </si>
  <si>
    <t>SPE1</t>
  </si>
  <si>
    <t>SC (RECIFE) SPE1</t>
  </si>
  <si>
    <t xml:space="preserve">ANDREW </t>
  </si>
  <si>
    <t>Aguardando Pagamento 03/04/2025 caixa de fusível externa queimada, pane elétrica</t>
  </si>
  <si>
    <t xml:space="preserve">Elias MT </t>
  </si>
  <si>
    <t>Oficina aguardando peça. 02/05</t>
  </si>
  <si>
    <t>RNU2C17</t>
  </si>
  <si>
    <t xml:space="preserve">Veiculo devolvido- 11/06 </t>
  </si>
  <si>
    <t>Nen</t>
  </si>
  <si>
    <t>a jancap enviara peça hoje 07/04 e restante 13/04 devido a falta de estoque</t>
  </si>
  <si>
    <t>RNJ9C84</t>
  </si>
  <si>
    <t>Cabeçote - aguardando envio - foi encaminhada as peças</t>
  </si>
  <si>
    <t>WS oficina automotiva</t>
  </si>
  <si>
    <t> </t>
  </si>
  <si>
    <t>Aguardando peça 02/05</t>
  </si>
  <si>
    <t>RNJ9D03</t>
  </si>
  <si>
    <t>Placas devolvidas no dia 29/07</t>
  </si>
  <si>
    <t>RNJ9C94</t>
  </si>
  <si>
    <t>Foi agendado a instalação da telemetria, porém os instaladores não compareceram, Tharcio reagendou para segunda-feira 07/04</t>
  </si>
  <si>
    <t>Disponibilizado para a base - 09/10/2025</t>
  </si>
  <si>
    <t>veiculo no estacionamento da coca aguardando para ser devolvido</t>
  </si>
  <si>
    <t>Placa com junta sobre medida, mas Marcio de Ribeirão está tentando mandar  a mesma para sp de guincho pois ela n roda.</t>
  </si>
  <si>
    <t>Placa parada dno estacionamento</t>
  </si>
  <si>
    <t>SDP9I93</t>
  </si>
  <si>
    <t xml:space="preserve">Conferido pelo DDS - 282083467
</t>
  </si>
  <si>
    <t>RHW0D28</t>
  </si>
  <si>
    <t xml:space="preserve">Conferido pelo DDS - 282083537
</t>
  </si>
  <si>
    <t>RFU2E46</t>
  </si>
  <si>
    <t>SEF1D91</t>
  </si>
  <si>
    <t>Conferido pelo BIP - 29/09/2025</t>
  </si>
  <si>
    <t>RNB5I19</t>
  </si>
  <si>
    <t>Placa devolvida - 22/10/2025</t>
  </si>
  <si>
    <t xml:space="preserve">24/09 - Procuração ficou pronta, e liberação segue sendo feita. 10/09 - Aguardando procuração que será confeccionada pela FORD. 04/09 - Veículo segue com a tratativa da placa. 15/08 - Veículo foi apreendido devido estar sem placa dianteira - Aguardando avará do Ari para a retirada do veiculo </t>
  </si>
  <si>
    <t>Pátio da DER</t>
  </si>
  <si>
    <t>SWP0G46</t>
  </si>
  <si>
    <t>SFW0A41</t>
  </si>
  <si>
    <t>aguardando para devolver</t>
  </si>
  <si>
    <t>Placa com problemas, vamos devolver. Abner disse q para retirar da oficina e devolver - Placa fumassiando muito.</t>
  </si>
  <si>
    <t>SDQ3A33</t>
  </si>
  <si>
    <t>Conferido pelo BIP - 30/09/2025</t>
  </si>
  <si>
    <t>RUY2E07</t>
  </si>
  <si>
    <t>Placa ativa - 07/11/2025</t>
  </si>
  <si>
    <t>Base me informou que essa placa foi terça-feira para SP e está aguardando posicionametno para onde foi enviada - Veiculo se enconra na rua doltor andre costa 723</t>
  </si>
  <si>
    <t>RNJ9D51</t>
  </si>
  <si>
    <t>Placa devolvida - 30/06/2025 - Pessoal do Marcio</t>
  </si>
  <si>
    <t>RFM2C61</t>
  </si>
  <si>
    <t>30/07 - Veículo declarado PT e devolvido.</t>
  </si>
  <si>
    <t>RVD4D18</t>
  </si>
  <si>
    <t>veiculo ativo no estacionamento de ribeirao aguardando local para devolver/transferir</t>
  </si>
  <si>
    <t>RUO6B61</t>
  </si>
  <si>
    <t>Placa devolvida - 10/06/2025 - Grupo bolinha verde</t>
  </si>
  <si>
    <t>SDQ2J19</t>
  </si>
  <si>
    <t>RVD4D20</t>
  </si>
  <si>
    <t>vex enviadso no email em 29/10</t>
  </si>
  <si>
    <t>SDQ2J86</t>
  </si>
  <si>
    <t>RNZ3H85</t>
  </si>
  <si>
    <t>SEF1D95</t>
  </si>
  <si>
    <t>SUP2B68</t>
  </si>
  <si>
    <t>GDM9D26</t>
  </si>
  <si>
    <t>RHW0D24</t>
  </si>
  <si>
    <t>SDQ2J76</t>
  </si>
  <si>
    <t xml:space="preserve">Veiculo Ativo </t>
  </si>
  <si>
    <t>Aguardando chegada da peça da fabrica - 07/04/2025</t>
  </si>
  <si>
    <t>RNF2B88</t>
  </si>
  <si>
    <t>Aguardando chegada da peça , provavel chegada das peçlas amanhã 07/04/2025</t>
  </si>
  <si>
    <t>SGI8I46</t>
  </si>
  <si>
    <t>RNZ3H84</t>
  </si>
  <si>
    <t>tres lagoas</t>
  </si>
  <si>
    <t>SDQ3A25</t>
  </si>
  <si>
    <t>SDQ2J85</t>
  </si>
  <si>
    <t>RUY3D36</t>
  </si>
  <si>
    <t>SGF9B68</t>
  </si>
  <si>
    <t>RVD4D24</t>
  </si>
  <si>
    <t>RVD4D40</t>
  </si>
  <si>
    <t>SDQ2J88</t>
  </si>
  <si>
    <t>reserva solicitado em 06/12</t>
  </si>
  <si>
    <t>RNZ3H80</t>
  </si>
  <si>
    <t>Mele pediu para desmobilizar</t>
  </si>
  <si>
    <t>no estacionamento de guarulhos</t>
  </si>
  <si>
    <t>RNE7C71</t>
  </si>
  <si>
    <t>RNC5H19</t>
  </si>
  <si>
    <t>RNC9E67</t>
  </si>
  <si>
    <t>RNC9E77</t>
  </si>
  <si>
    <t>RNF2B76</t>
  </si>
  <si>
    <t>SC (SANTA MARIA) SRS3</t>
  </si>
  <si>
    <t xml:space="preserve">FABIO BERROCAL </t>
  </si>
  <si>
    <t>Veículo disponibilizado para base 02/10/2025</t>
  </si>
  <si>
    <t>SGI8J51</t>
  </si>
  <si>
    <t>SFW6D03</t>
  </si>
  <si>
    <t>Rota Logistc- 274102732-09/08</t>
  </si>
  <si>
    <t>SGH8C31</t>
  </si>
  <si>
    <t>SDU2C99</t>
  </si>
  <si>
    <t>SSP15</t>
  </si>
  <si>
    <t>SC (SANTOS) SSP15</t>
  </si>
  <si>
    <t>SDU2C98</t>
  </si>
  <si>
    <t>SDQ2A90</t>
  </si>
  <si>
    <t xml:space="preserve">Placa emv manunteção - presente na planilha </t>
  </si>
  <si>
    <t>SDU2D05</t>
  </si>
  <si>
    <t>Verificado data de conclusão do serviço 04/04</t>
  </si>
  <si>
    <t>SDU2D02</t>
  </si>
  <si>
    <t>SDU2D03</t>
  </si>
  <si>
    <t>SDU2D01</t>
  </si>
  <si>
    <t>Bico injetor -24.09</t>
  </si>
  <si>
    <t>2409-  Aguardando Aprovação do Diagnóstico do veículo (1mik reais o dignóstico)Bico Injetor</t>
  </si>
  <si>
    <t>SWJ0E21</t>
  </si>
  <si>
    <t>Disponibilizado para a Base  - 16/09/2025</t>
  </si>
  <si>
    <t>devolvido na precision em 03/11/2025</t>
  </si>
  <si>
    <t>Aguardando envio das peças 07/04</t>
  </si>
  <si>
    <t xml:space="preserve">Manutenção própria </t>
  </si>
  <si>
    <t>SUX1H87</t>
  </si>
  <si>
    <t>Conferido pelo Bip - 12/09/2025</t>
  </si>
  <si>
    <t>RNJ9D54</t>
  </si>
  <si>
    <t>Está no patio do posto - 14/10/2025</t>
  </si>
  <si>
    <t xml:space="preserve"> Lanzotti Aguardando Pagamento </t>
  </si>
  <si>
    <t>Orçamento encaminhado 08/04</t>
  </si>
  <si>
    <t>RNF2B77</t>
  </si>
  <si>
    <t>devolvida na precision em 30/10/2025</t>
  </si>
  <si>
    <t>Veículo no estacionamento da base aguardando espaço na oficina 09/05</t>
  </si>
  <si>
    <t>RNJ9D53</t>
  </si>
  <si>
    <t>RVB7I20</t>
  </si>
  <si>
    <t>Veículo devolvido 02/07</t>
  </si>
  <si>
    <t>SGH8A87</t>
  </si>
  <si>
    <t>SGF9A36</t>
  </si>
  <si>
    <t>SXA5D58</t>
  </si>
  <si>
    <t>Mecânico chamou um parceiro para fazer a analise do veículo 09/05</t>
  </si>
  <si>
    <t>SXA5C88</t>
  </si>
  <si>
    <t>SXA5C78</t>
  </si>
  <si>
    <t>SXA5D38</t>
  </si>
  <si>
    <t>Disponibilizado para base 06/08</t>
  </si>
  <si>
    <t>Veículo encaminhado para a oficina 17/04</t>
  </si>
  <si>
    <t>SGL2D34</t>
  </si>
  <si>
    <t>TAK7D15</t>
  </si>
  <si>
    <t>SJU0J06</t>
  </si>
  <si>
    <t>SGI8J33</t>
  </si>
  <si>
    <t>SGF8I64</t>
  </si>
  <si>
    <t>Conferido pelo DDS - 273422983 - 07/09/2025</t>
  </si>
  <si>
    <t>SGF9B03</t>
  </si>
  <si>
    <t>TAK7B83</t>
  </si>
  <si>
    <t>TAK7D09</t>
  </si>
  <si>
    <t>SFV0D65</t>
  </si>
  <si>
    <t>Veiculo disponibilizado para base-23.09</t>
  </si>
  <si>
    <t>SUU7D47</t>
  </si>
  <si>
    <t>TAL3J35</t>
  </si>
  <si>
    <t>SGL2B92</t>
  </si>
  <si>
    <t>carro no estacionamento da coca rodara na pet love RJ</t>
  </si>
  <si>
    <t>Aguardando oficina encaminhar o orçamento 09/05</t>
  </si>
  <si>
    <t>22/08 - veículo segue realizando funilaria da estrutura. 19/08 - Veículo ainda segue em serviço. 01/08 - acompanhando a liberação do veículo com qualquer adiantamento. 31/07  - peças serão enviadas hoje as 10:00 horas para a oficina GR Car. 30/07 - Peças chegaram aguardando envio para a oficina. 18/07 - peças encomendadas aguardando chegada das mesmas. 08/07 - Veículo foi aprovado para recuperação e está em serviço, estamos cotando as peças para envio 04/07 - Veículo foi comprado pela Murici está aguardando aprovação. 02/07 - Aguardando diagnóstico da oficina (Ford) e ainda não foi confirmado o PT.</t>
  </si>
  <si>
    <t>RUM3C32</t>
  </si>
  <si>
    <t>19/08 - Pegaremos o carro de volta e faremos por conta. 30/07 - Devolução, protocolo: 6750226</t>
  </si>
  <si>
    <t>SGI9A03</t>
  </si>
  <si>
    <t>Conferido pelo DDS - 220256674 - 23/09/2025</t>
  </si>
  <si>
    <t>RUL7F45</t>
  </si>
  <si>
    <t>16/10/2025 - Devolvido na precision</t>
  </si>
  <si>
    <t>RUZ9B68</t>
  </si>
  <si>
    <t>veiculo devolvido na precision em 25/07</t>
  </si>
  <si>
    <t>Aguardando oficina encaminhar informação - 04/04</t>
  </si>
  <si>
    <t>RUZ9B74</t>
  </si>
  <si>
    <t>Devolvido em 11/07</t>
  </si>
  <si>
    <t>RNB5I29</t>
  </si>
  <si>
    <t>veiculo devolvido na precision em 22/10</t>
  </si>
  <si>
    <t>Aguardando oficina encaminhar informação - 08/04</t>
  </si>
  <si>
    <t>RTU5E56</t>
  </si>
  <si>
    <t>14/11/2025 Carro rodando no Full</t>
  </si>
  <si>
    <t>Ainda está no estacionamento da coca aguardando ser encaminhada para o Alair 17/04</t>
  </si>
  <si>
    <t>RUM3C27</t>
  </si>
  <si>
    <t>Disponibilizado para base 11/06, em processo de desmobilização desde 11/06, Veículo deixado na precision 15/07</t>
  </si>
  <si>
    <t>Veículo segue em diagnóstico pois apresentou problema na longarina 09/05</t>
  </si>
  <si>
    <t>SGK7D85</t>
  </si>
  <si>
    <t>SGK7D77</t>
  </si>
  <si>
    <t>SGK7D74</t>
  </si>
  <si>
    <t>SGK7D65</t>
  </si>
  <si>
    <t>RUM3C24</t>
  </si>
  <si>
    <t>devolvido na precision em 24/10</t>
  </si>
  <si>
    <t>JCI8F66</t>
  </si>
  <si>
    <t>SGL4D17</t>
  </si>
  <si>
    <t>JCJ0D41</t>
  </si>
  <si>
    <t>SGI8G13</t>
  </si>
  <si>
    <t>SGI8H70</t>
  </si>
  <si>
    <t>A</t>
  </si>
  <si>
    <t>RNB5I58</t>
  </si>
  <si>
    <t>RUM3C31</t>
  </si>
  <si>
    <t>24/09 - Oficina não está nos retornando devido a falta de pagamento, aguardamos regularização. 12/09 - Diretoria pediu pra aguardar a liberação de caixa para pagamento de 30k.</t>
  </si>
  <si>
    <t>SGI8I41</t>
  </si>
  <si>
    <t>Rota Logistc-277745035-18/09</t>
  </si>
  <si>
    <t>Ford superauto</t>
  </si>
  <si>
    <t>Veiculo aqueceu, e derreteu o motor. aguardando orçamento da retífica do motor</t>
  </si>
  <si>
    <t>Placa cobradas na data 03/04 não objtive retorno, 04/04  cobrada novamente aguardando retono da oficina.</t>
  </si>
  <si>
    <t>SUY2B70</t>
  </si>
  <si>
    <t>SGL2D19</t>
  </si>
  <si>
    <t>04/04 cobrada aguardando retorno da oficina</t>
  </si>
  <si>
    <t>SGH0H25</t>
  </si>
  <si>
    <t>SGI8H35</t>
  </si>
  <si>
    <t>SGH0H15</t>
  </si>
  <si>
    <t>RTP4B92</t>
  </si>
  <si>
    <t>RNJ9C32</t>
  </si>
  <si>
    <t>SGL2B79</t>
  </si>
  <si>
    <t>SGI8H94</t>
  </si>
  <si>
    <t>SGH0H27</t>
  </si>
  <si>
    <t>SGH8C43</t>
  </si>
  <si>
    <t>SGH0H07</t>
  </si>
  <si>
    <t>SGH7J38</t>
  </si>
  <si>
    <t>Conferido pelo BIP - 08/09/2025</t>
  </si>
  <si>
    <t>SGH8A89</t>
  </si>
  <si>
    <t>RTP4B83</t>
  </si>
  <si>
    <t>Conferido pelo DDS - 278875766 - 21/09/2025</t>
  </si>
  <si>
    <t>SGL1I61</t>
  </si>
  <si>
    <t>SGH8C36</t>
  </si>
  <si>
    <t>SGH0H38</t>
  </si>
  <si>
    <t>SGH8C37</t>
  </si>
  <si>
    <t>RNJ9C37</t>
  </si>
  <si>
    <t>SGH8C30</t>
  </si>
  <si>
    <t>SGH8A94</t>
  </si>
  <si>
    <t>SGH8H50</t>
  </si>
  <si>
    <t>SGH8C28</t>
  </si>
  <si>
    <t>SGL2D23</t>
  </si>
  <si>
    <t>RNJ9C36</t>
  </si>
  <si>
    <t>SGI8H89</t>
  </si>
  <si>
    <t>SGH8B55</t>
  </si>
  <si>
    <t>SFT5A46</t>
  </si>
  <si>
    <t>SGI8J20</t>
  </si>
  <si>
    <t>SGH8C40</t>
  </si>
  <si>
    <t>SGH8B06</t>
  </si>
  <si>
    <t>SGI8J99</t>
  </si>
  <si>
    <t>RFP5B11</t>
  </si>
  <si>
    <t>SGL2C62</t>
  </si>
  <si>
    <t>SGH8C32</t>
  </si>
  <si>
    <t>SGH0H45</t>
  </si>
  <si>
    <t>RUO6B39</t>
  </si>
  <si>
    <t>veiculo ativo parado no estacionamento aguardando local para devolver ou transferir</t>
  </si>
  <si>
    <t>Aguardando orçamento da placa 08/04/2025</t>
  </si>
  <si>
    <t>SDT9F06</t>
  </si>
  <si>
    <t>Disponibilizado para a Base - 23/10/2025</t>
  </si>
  <si>
    <t>TXA1F90</t>
  </si>
  <si>
    <t>SJE1I29</t>
  </si>
  <si>
    <t>SDT9F07</t>
  </si>
  <si>
    <t>GAW7842</t>
  </si>
  <si>
    <t>ira rodar no XPT tre lagoas</t>
  </si>
  <si>
    <t>SDT9G91</t>
  </si>
  <si>
    <t>Placa foi movida da oficina amorim para a oficina Beto Localiza por carta de avarai ser recusada. Tentamos solicitar rezerva mas aparece a seguinte informação "Não será possível fazer a liberação do carro reserva, pois o serviço no momento está indisponível para a sua empresa. 
Oriento que entre em contato com o seu Gestor de Frotas para mais informações.🤝💚 🚗" 04/04/2025</t>
  </si>
  <si>
    <t>Solivitar Rezerva</t>
  </si>
  <si>
    <t>Placa em manunteção - na planilha</t>
  </si>
  <si>
    <t>RVD8H60</t>
  </si>
  <si>
    <t>SDT9F08</t>
  </si>
  <si>
    <t>SDT9G95</t>
  </si>
  <si>
    <t>SDQ2J17</t>
  </si>
  <si>
    <t>enviado vex 22/10</t>
  </si>
  <si>
    <t>devolvido na precision 24/09</t>
  </si>
  <si>
    <t>TEJ1J42</t>
  </si>
  <si>
    <t>SAMPA TRIANON VEICUL (Localiza)</t>
  </si>
  <si>
    <t>TDV1I80</t>
  </si>
  <si>
    <t>Fiorino ENDURANCE FLEX 1.3 2P</t>
  </si>
  <si>
    <t>;</t>
  </si>
  <si>
    <t>Placa ativa - 10/10/2025</t>
  </si>
  <si>
    <t>TEJ1J20</t>
  </si>
  <si>
    <t>Veiculo será encaminhado para CSS, já foi solicitado guincho - 08/09</t>
  </si>
  <si>
    <t>Motor/Cambio</t>
  </si>
  <si>
    <t>RNG5A18</t>
  </si>
  <si>
    <t>veiculo disponibilizado para locadora - 01/08</t>
  </si>
  <si>
    <t>Veiculo será encaminhado para o Alair - 12/05</t>
  </si>
  <si>
    <t>RNG5A15</t>
  </si>
  <si>
    <t>veiculo devolvido com vex enviado em 08/09/2025</t>
  </si>
  <si>
    <t>A oficina do japonês foi até o local, contatou que é problema na bomba, vamos encaminhar para a oficina Vip</t>
  </si>
  <si>
    <t>SDT9F52</t>
  </si>
  <si>
    <t>RNE0J17</t>
  </si>
  <si>
    <t>disponibilizado para base 03/09</t>
  </si>
  <si>
    <t>RVB7I04</t>
  </si>
  <si>
    <t>Devolvido para locadora</t>
  </si>
  <si>
    <t xml:space="preserve">reserva solicitado em 06/05 com Atendente jenifer via 0800 localiza protocolo 6559587 </t>
  </si>
  <si>
    <t>SDT9F42</t>
  </si>
  <si>
    <t>SGI8I28</t>
  </si>
  <si>
    <t>RND8C43</t>
  </si>
  <si>
    <t>RNE0J15</t>
  </si>
  <si>
    <t>RNG5A19</t>
  </si>
  <si>
    <t>SDQ2J37</t>
  </si>
  <si>
    <t>RVD8H36</t>
  </si>
  <si>
    <t>Aguardando transfência- 6 outubro</t>
  </si>
  <si>
    <t xml:space="preserve">Estacionamento da Base </t>
  </si>
  <si>
    <t>SDQ2J22</t>
  </si>
  <si>
    <t>SGI8I82</t>
  </si>
  <si>
    <t>veículo Ativo</t>
  </si>
  <si>
    <t>disponibilizado para base 22/09</t>
  </si>
  <si>
    <t>RUL8C93</t>
  </si>
  <si>
    <t>RUO9G28</t>
  </si>
  <si>
    <t>Aguardando transfência- 30 de setembro</t>
  </si>
  <si>
    <t>RUM3C44</t>
  </si>
  <si>
    <t>RVD8H61</t>
  </si>
  <si>
    <t>RUM3C41</t>
  </si>
  <si>
    <t>RUO6A92</t>
  </si>
  <si>
    <t>SDQ2B05</t>
  </si>
  <si>
    <t>SDT9G71</t>
  </si>
  <si>
    <t>solicitado o desbloqueio 12/09</t>
  </si>
  <si>
    <t>SDQ2A78</t>
  </si>
  <si>
    <t>JCI8F77</t>
  </si>
  <si>
    <t>SGI8J03</t>
  </si>
  <si>
    <t>SGI8I77</t>
  </si>
  <si>
    <t>dispponibilizado para base 22/09</t>
  </si>
  <si>
    <t>SDT9G52</t>
  </si>
  <si>
    <t>SGI8H12</t>
  </si>
  <si>
    <t>TJW3J78</t>
  </si>
  <si>
    <t>TMC9F34</t>
  </si>
  <si>
    <t>SC (VESPASIANO-BH ZONA NORTE) SMG8</t>
  </si>
  <si>
    <t>ES</t>
  </si>
  <si>
    <t>ERIC</t>
  </si>
  <si>
    <t>01/09 - Veículo foi aprovado faltando apenas prazo de entrega. 18/08 - Seguimos aguardando aprovação da diretoria. 15/08 - Veículo já com orçamento pronto, validando aprovação com o Abner. 11/08 - Veículo está já na oficina e segue realizando orçamento. 07/08 - Veículo será retirado da base para a oficina aguardando liberação do líder. 31/07 - Oficina paralisou as manuteções devido a falta de pagamento. 14/07 - Colisão frontal, veículo dará parada na data de hoje para a realização de outro orçamento, pois estava em outra oficina onde não realizaram o orçamento.</t>
  </si>
  <si>
    <t>VIAFORD</t>
  </si>
  <si>
    <t xml:space="preserve">Placa rodando em RJ nas curtinas </t>
  </si>
  <si>
    <t>Placas paradas pois irão devolver</t>
  </si>
  <si>
    <t>SGF9C03</t>
  </si>
  <si>
    <t>RUV4G27</t>
  </si>
  <si>
    <t>RUV4G30</t>
  </si>
  <si>
    <t>Placa parada para devolver</t>
  </si>
  <si>
    <t>SGF8J53</t>
  </si>
  <si>
    <t>RUV4G25</t>
  </si>
  <si>
    <t>RUV4G11</t>
  </si>
  <si>
    <t>SGF9A02</t>
  </si>
  <si>
    <t>SGF9A00</t>
  </si>
  <si>
    <t>ECU4G25</t>
  </si>
  <si>
    <t>Placa devolvida - 06/10/2025 - Com VEX</t>
  </si>
  <si>
    <t>14/07 - Movida cobrada</t>
  </si>
  <si>
    <t>Devolvido no dia 03/10</t>
  </si>
  <si>
    <t>devolvido na precision em 06/10</t>
  </si>
  <si>
    <t>14/07 Oficina cobrada</t>
  </si>
  <si>
    <t>devolvido na movida 06/10</t>
  </si>
  <si>
    <t>Placa pronta - 29/09/2025</t>
  </si>
  <si>
    <t>veiculo esta na movida apos manutenção sera devolvida diretamente para movida</t>
  </si>
  <si>
    <t>RUO6A96</t>
  </si>
  <si>
    <t xml:space="preserve">Sem rodar no Mele por causa do Contrato </t>
  </si>
  <si>
    <t>RUM3C02</t>
  </si>
  <si>
    <t>devolvido na precision em 15/10</t>
  </si>
  <si>
    <t>RUM3C42</t>
  </si>
  <si>
    <t xml:space="preserve">Placa vai para outra transportadora </t>
  </si>
  <si>
    <t>EFD8G37</t>
  </si>
  <si>
    <t>DEVOLVIDO A LOCADORA - 12/09/2025</t>
  </si>
  <si>
    <t>Placa disponibilizada para a Base  - 29/09/2025</t>
  </si>
  <si>
    <t>TLB4G35</t>
  </si>
  <si>
    <t>PLACA REZERVA DE ZONA LESTE - CONFERIDO PELO GESTOR</t>
  </si>
  <si>
    <t>ENU7B66</t>
  </si>
  <si>
    <t>veiculo devolvido 19/09/2025</t>
  </si>
  <si>
    <t>SGI8H00</t>
  </si>
  <si>
    <t>EFV2B04</t>
  </si>
  <si>
    <t>PLACA DEVOLVIDA PARA A MOVIDA - 12/09/2025</t>
  </si>
  <si>
    <t>FCU6H01</t>
  </si>
  <si>
    <t>SFV0D00</t>
  </si>
  <si>
    <t xml:space="preserve">TOE7C89 </t>
  </si>
  <si>
    <t xml:space="preserve">TJI8H56 </t>
  </si>
  <si>
    <t xml:space="preserve">TMD7E58 </t>
  </si>
  <si>
    <t xml:space="preserve">TJS6E17 </t>
  </si>
  <si>
    <t>SDT9E98</t>
  </si>
  <si>
    <t>SC_ZS</t>
  </si>
  <si>
    <t>Conferido pelo BIP - 09/09/2025.</t>
  </si>
  <si>
    <t>SDQ4G20</t>
  </si>
  <si>
    <t>reserva solicitado em 06/05 via 0800 com atendente jenifer 6571672</t>
  </si>
  <si>
    <t>SDQ4A10</t>
  </si>
  <si>
    <t>SDQ4E39</t>
  </si>
  <si>
    <t>SDQ4A17</t>
  </si>
  <si>
    <t>SDQ3G20</t>
  </si>
  <si>
    <t>SDQ3G23</t>
  </si>
  <si>
    <t>SDQ3G33</t>
  </si>
  <si>
    <t>SDQ3G22</t>
  </si>
  <si>
    <t>SDQ4A18</t>
  </si>
  <si>
    <t>RVE7C06</t>
  </si>
  <si>
    <t>XPT (ALTA FLORESTA) EMR5/SMR2</t>
  </si>
  <si>
    <t>Desmobilização-Aguardando Endereço para devolução</t>
  </si>
  <si>
    <t>01/09-Motor do Veículo já está pronto/ porém o cambio está com problema e estão fazendo a manutenção dele/Motor</t>
  </si>
  <si>
    <t>Aguardando documentação do novo motor 20/05/2025</t>
  </si>
  <si>
    <t>RVD8H33</t>
  </si>
  <si>
    <t>RUM2B59</t>
  </si>
  <si>
    <t>RVD8H35</t>
  </si>
  <si>
    <t>EPT6120</t>
  </si>
  <si>
    <t>RUX9G19</t>
  </si>
  <si>
    <t xml:space="preserve">MT </t>
  </si>
  <si>
    <t>LUCIENE</t>
  </si>
  <si>
    <t>GKA9329</t>
  </si>
  <si>
    <t>RUX9G21</t>
  </si>
  <si>
    <t>Caminhao</t>
  </si>
  <si>
    <t>RHW0D34</t>
  </si>
  <si>
    <t>DKH9232</t>
  </si>
  <si>
    <t>PA</t>
  </si>
  <si>
    <t>SPA1</t>
  </si>
  <si>
    <t>XPT (CHAPADINHA) EMN3/SMN1</t>
  </si>
  <si>
    <t xml:space="preserve">DANIEL GARY </t>
  </si>
  <si>
    <t>GFR0H26</t>
  </si>
  <si>
    <t>MA</t>
  </si>
  <si>
    <t>EMN3</t>
  </si>
  <si>
    <t>XPT (ERECHIM) ERS6/SPR5</t>
  </si>
  <si>
    <t>SFT5A29</t>
  </si>
  <si>
    <t>SFT5A59</t>
  </si>
  <si>
    <t>SFT5A10</t>
  </si>
  <si>
    <t>SFT5A25</t>
  </si>
  <si>
    <t>Placa precisa trocar pastilha de freios - 22/09/2025</t>
  </si>
  <si>
    <t>SSR6G39</t>
  </si>
  <si>
    <t>SFT5A90</t>
  </si>
  <si>
    <t>ERS3/SPR5</t>
  </si>
  <si>
    <t>XPT (FREDERICO WESTPHALEN) ERS3/SPR5</t>
  </si>
  <si>
    <t xml:space="preserve">PABLO </t>
  </si>
  <si>
    <t>SFT5A50</t>
  </si>
  <si>
    <t>SFT5A06</t>
  </si>
  <si>
    <t>EPR13</t>
  </si>
  <si>
    <t>XPT (MANOEL RIBAS) EPR13/SPR5</t>
  </si>
  <si>
    <t>Cleiton Roberto</t>
  </si>
  <si>
    <t>RNF-2B91</t>
  </si>
  <si>
    <t>OVU6178</t>
  </si>
  <si>
    <t>EHC3J30</t>
  </si>
  <si>
    <t>EPR7</t>
  </si>
  <si>
    <t>XPT (SANTO ANTONIO DA PLATINA) EPR7/SPR2</t>
  </si>
  <si>
    <t>TIAGO/LUANY</t>
  </si>
  <si>
    <t>disponibilizado para base 28/08</t>
  </si>
  <si>
    <t>PXN4729</t>
  </si>
  <si>
    <t>SGF8I94</t>
  </si>
  <si>
    <t>STB2G28</t>
  </si>
  <si>
    <t>DANIEL</t>
  </si>
  <si>
    <t>Aguardando a gente mandar as peças faltantes 04/04/2025</t>
  </si>
  <si>
    <t>03/09 - Abner pediu para segurar a aprovação, devído ao fluxo de caixa. 29/08 - Veículo continua aguardando aprovação  das peças. 20/08 - Veículo está aguardando aprovação das peças para envio. 14/08 - Cotação e valores todos formalizado faltando apenas aprovação. 11/08 - Aguardando envio da cotação e possiveís de recuparação. 01/08 - Finalizando a cotação das peças. 31/07 - Carro já com a oficina e está em orçamentação. 28/07 - Aguardando aprovação do Sr. André, para solicitarmos o guincho e levarmos para a FSP.</t>
  </si>
  <si>
    <t>UEM9D08</t>
  </si>
  <si>
    <t>UFC2H60</t>
  </si>
  <si>
    <t>UDL1H28</t>
  </si>
  <si>
    <t>UES5C89</t>
  </si>
  <si>
    <t>QSZ9I88</t>
  </si>
  <si>
    <t>UDF2D07</t>
  </si>
  <si>
    <t>UFG1I38</t>
  </si>
  <si>
    <t>UGO4F58</t>
  </si>
  <si>
    <t>UGF4F30</t>
  </si>
  <si>
    <t>UDG2A79</t>
  </si>
  <si>
    <t>UDM7I79</t>
  </si>
  <si>
    <t>UES6H09</t>
  </si>
  <si>
    <t>UDG1A28</t>
  </si>
  <si>
    <t>UEY1D74</t>
  </si>
  <si>
    <t>Novo colaborador</t>
  </si>
  <si>
    <t>UGO2I49</t>
  </si>
  <si>
    <t>UEP0I07</t>
  </si>
  <si>
    <t>UGF3J37</t>
  </si>
  <si>
    <t>UGA8B38</t>
  </si>
  <si>
    <t>UFQ0E17</t>
  </si>
  <si>
    <t>UGG9A68</t>
  </si>
  <si>
    <t>SUZ7G58</t>
  </si>
  <si>
    <t>SUX4I99</t>
  </si>
  <si>
    <t>SUR9F09</t>
  </si>
  <si>
    <t>RUW5D84</t>
  </si>
  <si>
    <t>Solicitado via 0800 - 4009398</t>
  </si>
  <si>
    <t>STI4F79</t>
  </si>
  <si>
    <t>SFW0A34</t>
  </si>
  <si>
    <t>SVD8F48</t>
  </si>
  <si>
    <t>SUZ7A69</t>
  </si>
  <si>
    <t>SUR4C90</t>
  </si>
  <si>
    <t>SSX5J28</t>
  </si>
  <si>
    <t>SUH8H48</t>
  </si>
  <si>
    <t>SUT4H27</t>
  </si>
  <si>
    <t>Veículo passou pela oficina apenas para fazer orçamento de pastilha de freio</t>
  </si>
  <si>
    <t>STQ1D28</t>
  </si>
  <si>
    <t>Conferido pelo BIP - 25/09/2025</t>
  </si>
  <si>
    <t>12/05 enviado email para time de sinistro cobrando a respeito-enviado email em 05/05 cobrando o pagamento para time de sinistro</t>
  </si>
  <si>
    <t>RVQ2D76</t>
  </si>
  <si>
    <t>enviado email com vex 22/10/2025</t>
  </si>
  <si>
    <t>RVD8F81</t>
  </si>
  <si>
    <t>RVE2F23</t>
  </si>
  <si>
    <t>veiculo devolvido 29/07 em araçatuba</t>
  </si>
  <si>
    <t>RVD8G95</t>
  </si>
  <si>
    <t>10/10/25 - veiculo parado em araçatuba esperando desmobilização</t>
  </si>
  <si>
    <t>RUM2B57</t>
  </si>
  <si>
    <t>SFW2C23</t>
  </si>
  <si>
    <t>SFW6D16</t>
  </si>
  <si>
    <t>XPT (UMUARAMA) EPR8/SPR6</t>
  </si>
  <si>
    <t>08/08 falta de motorista</t>
  </si>
  <si>
    <t>SFV0D50</t>
  </si>
  <si>
    <t>SUD0C95</t>
  </si>
  <si>
    <t>EPR8</t>
  </si>
  <si>
    <t>RVG5F60</t>
  </si>
  <si>
    <t>SJU0F78</t>
  </si>
  <si>
    <t>RVG5F61</t>
  </si>
  <si>
    <t>SUT9A00</t>
  </si>
  <si>
    <t>SFW0A31</t>
  </si>
  <si>
    <t>SUG0F28</t>
  </si>
  <si>
    <t>EMG15</t>
  </si>
  <si>
    <t>XPT (VIÇOSA) EMG15/SRJ12</t>
  </si>
  <si>
    <t>COCA COLA</t>
  </si>
  <si>
    <t>DANISE</t>
  </si>
  <si>
    <t>ALAN</t>
  </si>
  <si>
    <t>GHK1J44</t>
  </si>
  <si>
    <t>SGL2D39</t>
  </si>
  <si>
    <t>STI1C79</t>
  </si>
  <si>
    <t>SGH8C18</t>
  </si>
  <si>
    <t>DTD3F21</t>
  </si>
  <si>
    <t>XX COCA COLA  (CD ABC)</t>
  </si>
  <si>
    <t>FELIPE</t>
  </si>
  <si>
    <t>DTD5279</t>
  </si>
  <si>
    <t>FRR0J79</t>
  </si>
  <si>
    <t>FSS4G15</t>
  </si>
  <si>
    <t>FXP0I03</t>
  </si>
  <si>
    <t>FXR6909</t>
  </si>
  <si>
    <t>FZM6G99</t>
  </si>
  <si>
    <t>GAL7C13</t>
  </si>
  <si>
    <t>GCC4H36</t>
  </si>
  <si>
    <t>GCR1H38</t>
  </si>
  <si>
    <t>GDL1B28</t>
  </si>
  <si>
    <t>GEF8A05</t>
  </si>
  <si>
    <t>GFC2I97</t>
  </si>
  <si>
    <t>GFC7H16</t>
  </si>
  <si>
    <t>GJN5C35</t>
  </si>
  <si>
    <t>RTZ4C60</t>
  </si>
  <si>
    <t>RTZ7C02</t>
  </si>
  <si>
    <t>RUC7I42</t>
  </si>
  <si>
    <t>FRY6I14</t>
  </si>
  <si>
    <t>XX COCA COLA (ABC)</t>
  </si>
  <si>
    <t>GCT0D85</t>
  </si>
  <si>
    <t>GKH0I15</t>
  </si>
  <si>
    <t>ACCELO 1316</t>
  </si>
  <si>
    <t>IPIRANGA</t>
  </si>
  <si>
    <t>SJQ0E74</t>
  </si>
  <si>
    <t>DELIVERY 13.180 6x2</t>
  </si>
  <si>
    <t>GreenMile</t>
  </si>
  <si>
    <t>SJQ9A84</t>
  </si>
  <si>
    <t>SJQ3B24</t>
  </si>
  <si>
    <t>SJQ0H62</t>
  </si>
  <si>
    <t>TJG5J58</t>
  </si>
  <si>
    <t>Atego 2429</t>
  </si>
  <si>
    <t>XX COCA COLA (APARECIDA)</t>
  </si>
  <si>
    <t>PEDRO H.</t>
  </si>
  <si>
    <t>TLU3G50</t>
  </si>
  <si>
    <t>TMD2F59</t>
  </si>
  <si>
    <t>TIT2G70</t>
  </si>
  <si>
    <t>TLX2F67</t>
  </si>
  <si>
    <t>Conferido pelo gestor - 23/09/2025</t>
  </si>
  <si>
    <t>TLT2E38</t>
  </si>
  <si>
    <t>TLA0E99</t>
  </si>
  <si>
    <t>Atego 1719</t>
  </si>
  <si>
    <t>TLJ9H08</t>
  </si>
  <si>
    <t>TLW7J19</t>
  </si>
  <si>
    <t>GDC9H54</t>
  </si>
  <si>
    <t>Accelo 1317</t>
  </si>
  <si>
    <t>GAL2G87</t>
  </si>
  <si>
    <t>TIV4J00</t>
  </si>
  <si>
    <t>XX COCA COLA (CRICIUMA)</t>
  </si>
  <si>
    <t>GDO8F91</t>
  </si>
  <si>
    <t>SFE2C99</t>
  </si>
  <si>
    <t>GAP2D57</t>
  </si>
  <si>
    <t>Regiane</t>
  </si>
  <si>
    <t>Diego</t>
  </si>
  <si>
    <t>AVU6B26</t>
  </si>
  <si>
    <t>25 390 CTC 6X2</t>
  </si>
  <si>
    <t>CARRETA</t>
  </si>
  <si>
    <t>GAG4E38</t>
  </si>
  <si>
    <t>17.190 CRM 4X2 4P</t>
  </si>
  <si>
    <t>TOCO</t>
  </si>
  <si>
    <t>GAW3J83</t>
  </si>
  <si>
    <t>ATEGO 2426</t>
  </si>
  <si>
    <t>GBQ6E23</t>
  </si>
  <si>
    <t>GBX5I14</t>
  </si>
  <si>
    <t>24.280 CRM 6X2</t>
  </si>
  <si>
    <t>GDH0H65</t>
  </si>
  <si>
    <t>13.180 DRC 6X2</t>
  </si>
  <si>
    <t>GDQ3H45</t>
  </si>
  <si>
    <t>GEF2C97</t>
  </si>
  <si>
    <t>GGU4C38</t>
  </si>
  <si>
    <t>GIA1D38</t>
  </si>
  <si>
    <t>GIQ2E94</t>
  </si>
  <si>
    <t>GKB4E54</t>
  </si>
  <si>
    <t>GKG6D57</t>
  </si>
  <si>
    <t>GDI9C34</t>
  </si>
  <si>
    <t>XX COCA COLA (IPATINGA)</t>
  </si>
  <si>
    <t>CLARISTON</t>
  </si>
  <si>
    <t>RUF9E69</t>
  </si>
  <si>
    <t>Harley</t>
  </si>
  <si>
    <t>GDH0B83</t>
  </si>
  <si>
    <t>SJQ5C76</t>
  </si>
  <si>
    <t>SJQ6B02</t>
  </si>
  <si>
    <t>SJQ2F14</t>
  </si>
  <si>
    <t>TMD8B98</t>
  </si>
  <si>
    <t>TKC8H49</t>
  </si>
  <si>
    <t>GIG2J16</t>
  </si>
  <si>
    <t>CONSTELLATION 17.190</t>
  </si>
  <si>
    <t>GBB8I63</t>
  </si>
  <si>
    <t>GEV0I07</t>
  </si>
  <si>
    <t>GAQ6B25</t>
  </si>
  <si>
    <t>GCQ2I17</t>
  </si>
  <si>
    <t>GDZ9G21</t>
  </si>
  <si>
    <t>GCH8F13</t>
  </si>
  <si>
    <t>GDU8E83</t>
  </si>
  <si>
    <t>GAI0B48</t>
  </si>
  <si>
    <t>Cleristo</t>
  </si>
  <si>
    <t>ANGELO</t>
  </si>
  <si>
    <t>GAQ4C37</t>
  </si>
  <si>
    <t>GAX5J68</t>
  </si>
  <si>
    <t>GBG9B54</t>
  </si>
  <si>
    <t>GBY9A46</t>
  </si>
  <si>
    <t>GCM8A54</t>
  </si>
  <si>
    <t>GCO0F14</t>
  </si>
  <si>
    <t>GEL1H63</t>
  </si>
  <si>
    <t>GEP2D64</t>
  </si>
  <si>
    <t>GFI7C15</t>
  </si>
  <si>
    <t>GIU4I37</t>
  </si>
  <si>
    <t>GJY8D53</t>
  </si>
  <si>
    <t>HBZ8C79</t>
  </si>
  <si>
    <t>OPW9J79</t>
  </si>
  <si>
    <t>TJQ7H28</t>
  </si>
  <si>
    <t>XX COCA COLA (JURUBATUBA)</t>
  </si>
  <si>
    <t>CLAÚDIO</t>
  </si>
  <si>
    <t>TKB9I09</t>
  </si>
  <si>
    <t>GED0I53</t>
  </si>
  <si>
    <t>TIR5C88</t>
  </si>
  <si>
    <t>XX COCA COLA (MARIANA)</t>
  </si>
  <si>
    <t>LEONIE</t>
  </si>
  <si>
    <t>CLERISTON</t>
  </si>
  <si>
    <t>TIT5E08</t>
  </si>
  <si>
    <t>TJB7A67</t>
  </si>
  <si>
    <t>TKC0E37</t>
  </si>
  <si>
    <t>TKK9J38</t>
  </si>
  <si>
    <t>TLM3C68</t>
  </si>
  <si>
    <t>TLO9H58</t>
  </si>
  <si>
    <t>TKA0J88</t>
  </si>
  <si>
    <t>TLA2J30</t>
  </si>
  <si>
    <t>TLL9D68</t>
  </si>
  <si>
    <t>TJW9G60</t>
  </si>
  <si>
    <t>TKM8C40</t>
  </si>
  <si>
    <t>TLS7I19</t>
  </si>
  <si>
    <t>TIS2I08</t>
  </si>
  <si>
    <t>TKF8H88</t>
  </si>
  <si>
    <t>SUR9C50</t>
  </si>
  <si>
    <t>FQI0F97</t>
  </si>
  <si>
    <t>BH</t>
  </si>
  <si>
    <t>XX COCA COLA (MINI BODEGA BH)</t>
  </si>
  <si>
    <t>GAZ2I77</t>
  </si>
  <si>
    <t>GBL5E47</t>
  </si>
  <si>
    <t>GFQ0A53</t>
  </si>
  <si>
    <t>GGP4C27</t>
  </si>
  <si>
    <t>GJZ7I35</t>
  </si>
  <si>
    <t>BXE1996</t>
  </si>
  <si>
    <t>XX COCA COLA (OSASCO)</t>
  </si>
  <si>
    <t>DPC4G50</t>
  </si>
  <si>
    <t>ECU4878</t>
  </si>
  <si>
    <t>EHR4131</t>
  </si>
  <si>
    <t>EJE4149</t>
  </si>
  <si>
    <t>EJX1G94</t>
  </si>
  <si>
    <t>EKU2740</t>
  </si>
  <si>
    <t>ELK5669</t>
  </si>
  <si>
    <t>EQH3050</t>
  </si>
  <si>
    <t>EXM7869</t>
  </si>
  <si>
    <t>EZU1383</t>
  </si>
  <si>
    <t>FFD2066</t>
  </si>
  <si>
    <t>FMS0415</t>
  </si>
  <si>
    <t>FQE3362</t>
  </si>
  <si>
    <t>FQI8704</t>
  </si>
  <si>
    <t>FRE7B62</t>
  </si>
  <si>
    <t>FUU2G71</t>
  </si>
  <si>
    <t>FWQ7402</t>
  </si>
  <si>
    <t>FWS0G69</t>
  </si>
  <si>
    <t>FXV3742</t>
  </si>
  <si>
    <t>GAE1G05</t>
  </si>
  <si>
    <t>GAT5D87</t>
  </si>
  <si>
    <t>GAV1B83</t>
  </si>
  <si>
    <t>GCB3A87</t>
  </si>
  <si>
    <t>GCX1J03</t>
  </si>
  <si>
    <t>GDF8I21</t>
  </si>
  <si>
    <t>GFY3C85</t>
  </si>
  <si>
    <t>GGU0F77</t>
  </si>
  <si>
    <t>GGY5F84</t>
  </si>
  <si>
    <t>GIW6A15</t>
  </si>
  <si>
    <t>GJQ6J28</t>
  </si>
  <si>
    <t>OWN2564</t>
  </si>
  <si>
    <t>TLQ6C88</t>
  </si>
  <si>
    <t>XX COCA COLA (PINHEIROS)</t>
  </si>
  <si>
    <t>JULIA</t>
  </si>
  <si>
    <t>ICARO</t>
  </si>
  <si>
    <t>TKS9E99</t>
  </si>
  <si>
    <t>XX COCA COLA (PONTE NOVA)</t>
  </si>
  <si>
    <t>FUG8I23</t>
  </si>
  <si>
    <t>GCX8G49</t>
  </si>
  <si>
    <t>GDN0H88</t>
  </si>
  <si>
    <t>GJF8F83</t>
  </si>
  <si>
    <t>GJM3J36</t>
  </si>
  <si>
    <t>SUJ9B58</t>
  </si>
  <si>
    <t>XX COCA COLA (PQ Novo Mundo)</t>
  </si>
  <si>
    <t>ITALO</t>
  </si>
  <si>
    <t>GIP9965</t>
  </si>
  <si>
    <t>DKK0615</t>
  </si>
  <si>
    <t>DKK9I44</t>
  </si>
  <si>
    <t>ECA6489</t>
  </si>
  <si>
    <t>EEB5356</t>
  </si>
  <si>
    <t>EJN7A26</t>
  </si>
  <si>
    <t>EKD5G42</t>
  </si>
  <si>
    <t>EMU9227</t>
  </si>
  <si>
    <t>EON1531</t>
  </si>
  <si>
    <t>EPA2597</t>
  </si>
  <si>
    <t>EPC1008</t>
  </si>
  <si>
    <t>EQQ6420</t>
  </si>
  <si>
    <t>EWJ7393</t>
  </si>
  <si>
    <t>EZY7902</t>
  </si>
  <si>
    <t>FBQ2481</t>
  </si>
  <si>
    <t>FBV7176</t>
  </si>
  <si>
    <t>FDI1491</t>
  </si>
  <si>
    <t>FFB2362</t>
  </si>
  <si>
    <t>FFK5322</t>
  </si>
  <si>
    <t>FFW3832</t>
  </si>
  <si>
    <t>FGU5844</t>
  </si>
  <si>
    <t>FOU7233</t>
  </si>
  <si>
    <t>FPM8D95</t>
  </si>
  <si>
    <t>FPY7155</t>
  </si>
  <si>
    <t>FQM7D47</t>
  </si>
  <si>
    <t>FRD4914</t>
  </si>
  <si>
    <t>FRR9712</t>
  </si>
  <si>
    <t>FSS0633</t>
  </si>
  <si>
    <t>FTK3491</t>
  </si>
  <si>
    <t>FVQ2210</t>
  </si>
  <si>
    <t>FWI9B57</t>
  </si>
  <si>
    <t>FWY5C49</t>
  </si>
  <si>
    <t>FZT7I15</t>
  </si>
  <si>
    <t>GAC1529</t>
  </si>
  <si>
    <t>GAC2F03</t>
  </si>
  <si>
    <t>GAF3902</t>
  </si>
  <si>
    <t>GBC1A05</t>
  </si>
  <si>
    <t>GBL3E31</t>
  </si>
  <si>
    <t>GBV0E36</t>
  </si>
  <si>
    <t>GDE5J27</t>
  </si>
  <si>
    <t>GDO0B74</t>
  </si>
  <si>
    <t>GED2J13</t>
  </si>
  <si>
    <t>GFC6I35</t>
  </si>
  <si>
    <t>GFJ3H03</t>
  </si>
  <si>
    <t>GGJ7E76</t>
  </si>
  <si>
    <t>GGK0B04</t>
  </si>
  <si>
    <t>GGL8F93</t>
  </si>
  <si>
    <t>GIZ5B06</t>
  </si>
  <si>
    <t>GJV4I78</t>
  </si>
  <si>
    <t>GKI9H48</t>
  </si>
  <si>
    <t>MQN6733</t>
  </si>
  <si>
    <t>GEB8E73</t>
  </si>
  <si>
    <t>XX COCA COLA SANTOS</t>
  </si>
  <si>
    <t>GCX9G65</t>
  </si>
  <si>
    <t>CLAVERSTON</t>
  </si>
  <si>
    <t>SUY5B68</t>
  </si>
  <si>
    <t>SDQ2C03</t>
  </si>
  <si>
    <t>SC (FLORIANOPOLIS) SSC2</t>
  </si>
  <si>
    <t>RVE7C04</t>
  </si>
  <si>
    <t>SGL4D21</t>
  </si>
  <si>
    <t>RUZ8A40</t>
  </si>
  <si>
    <t>vegas truck</t>
  </si>
  <si>
    <t>modulo</t>
  </si>
  <si>
    <t>SGF9B39</t>
  </si>
  <si>
    <t>PXN4H29</t>
  </si>
  <si>
    <t>disponibilizado para base 17/10</t>
  </si>
  <si>
    <t>TEJ1J72</t>
  </si>
  <si>
    <t>UGB2D07</t>
  </si>
  <si>
    <t>sinistro</t>
  </si>
  <si>
    <t>UGG5I88</t>
  </si>
  <si>
    <t>EIO6H69</t>
  </si>
  <si>
    <t>UEW6F87</t>
  </si>
  <si>
    <t>UDI8C37</t>
  </si>
  <si>
    <t>UEW9B34</t>
  </si>
  <si>
    <t>UEY6C67</t>
  </si>
  <si>
    <t>UDI6A45</t>
  </si>
  <si>
    <t>UDG3A45</t>
  </si>
  <si>
    <t>UFU4A96</t>
  </si>
  <si>
    <t>UDQ0D66</t>
  </si>
  <si>
    <t>UEW8C55</t>
  </si>
  <si>
    <t>UEV4B14</t>
  </si>
  <si>
    <t>UFI7C36</t>
  </si>
  <si>
    <t>Chassi</t>
  </si>
  <si>
    <t>Renavam</t>
  </si>
  <si>
    <t>Cidade Veiculo</t>
  </si>
  <si>
    <t>Estado Veiculo</t>
  </si>
  <si>
    <t>Cor</t>
  </si>
  <si>
    <t xml:space="preserve">Status Final </t>
  </si>
  <si>
    <t>Data</t>
  </si>
  <si>
    <t>RFB8J72</t>
  </si>
  <si>
    <t>Master Furgão 13m³</t>
  </si>
  <si>
    <t>93YMAF4XELJ915789</t>
  </si>
  <si>
    <t>01229733733</t>
  </si>
  <si>
    <t>Belo Horizonte</t>
  </si>
  <si>
    <t>Amarela</t>
  </si>
  <si>
    <t>Verificar</t>
  </si>
  <si>
    <t>RFM2D38</t>
  </si>
  <si>
    <t>93YMAFEXAMJ623956</t>
  </si>
  <si>
    <t>01237572107</t>
  </si>
  <si>
    <t>São Paulo</t>
  </si>
  <si>
    <t>Branca</t>
  </si>
  <si>
    <t>Desmobilizado</t>
  </si>
  <si>
    <t>Dev</t>
  </si>
  <si>
    <t>RFM2D41</t>
  </si>
  <si>
    <t>93YMAFEXAMJ624046</t>
  </si>
  <si>
    <t>01237572158</t>
  </si>
  <si>
    <t>RFM2D42</t>
  </si>
  <si>
    <t>93YMAFEXAMJ624075</t>
  </si>
  <si>
    <t>01237572166</t>
  </si>
  <si>
    <t>RFM2D45</t>
  </si>
  <si>
    <t>93YMAFEXAMJ624245</t>
  </si>
  <si>
    <t>01237572204</t>
  </si>
  <si>
    <t>Salvador</t>
  </si>
  <si>
    <t>RFM2D49</t>
  </si>
  <si>
    <t>93YMAFEXAMJ624392</t>
  </si>
  <si>
    <t>01237572255</t>
  </si>
  <si>
    <t>RFM2D46</t>
  </si>
  <si>
    <t>93YMAFEXAMJ624315</t>
  </si>
  <si>
    <t>01237572220</t>
  </si>
  <si>
    <t>RFM2D48</t>
  </si>
  <si>
    <t>93YMAFEXAMJ624390</t>
  </si>
  <si>
    <t>01237572247</t>
  </si>
  <si>
    <t>RFM2D40</t>
  </si>
  <si>
    <t>93YMAFEXAMJ623967</t>
  </si>
  <si>
    <t>01237572140</t>
  </si>
  <si>
    <t>RFM2D47</t>
  </si>
  <si>
    <t>93YMAFEXAMJ624389</t>
  </si>
  <si>
    <t>01237572239</t>
  </si>
  <si>
    <t>RFM2D29</t>
  </si>
  <si>
    <t>93YMAFEXAMJ623839</t>
  </si>
  <si>
    <t>01237571984</t>
  </si>
  <si>
    <t>RFM2D24</t>
  </si>
  <si>
    <t>93YMAFEXAMJ623524</t>
  </si>
  <si>
    <t>01237571917</t>
  </si>
  <si>
    <t>RFM2D08</t>
  </si>
  <si>
    <t>93YMAFEXAMJ624342</t>
  </si>
  <si>
    <t>01237571666</t>
  </si>
  <si>
    <t>RFM2D21</t>
  </si>
  <si>
    <t>93YMAFEXAMJ623410</t>
  </si>
  <si>
    <t>01237571887</t>
  </si>
  <si>
    <t>Curitiba</t>
  </si>
  <si>
    <t>RFM2C59</t>
  </si>
  <si>
    <t>93YMAFEXAMJ473741</t>
  </si>
  <si>
    <t>01237571062</t>
  </si>
  <si>
    <t>RFM2C98</t>
  </si>
  <si>
    <t>93YMAFEXAMJ623955</t>
  </si>
  <si>
    <t>01237571550</t>
  </si>
  <si>
    <t>RFM2C97</t>
  </si>
  <si>
    <t>93YMAFEXAMJ623954</t>
  </si>
  <si>
    <t>01237571542</t>
  </si>
  <si>
    <t>RFM2C99</t>
  </si>
  <si>
    <t>93YMAFEXAMJ623964</t>
  </si>
  <si>
    <t>01237571569</t>
  </si>
  <si>
    <t>RFM2C94</t>
  </si>
  <si>
    <t>93YMAFEXAMJ623940</t>
  </si>
  <si>
    <t>01237571496</t>
  </si>
  <si>
    <t>RFM2C93</t>
  </si>
  <si>
    <t>93YMAFEXAMJ623849</t>
  </si>
  <si>
    <t>01237571488</t>
  </si>
  <si>
    <t>RFM2D09</t>
  </si>
  <si>
    <t>93YMAFEXAMJ624415</t>
  </si>
  <si>
    <t>01237571674</t>
  </si>
  <si>
    <t>RFM2D03</t>
  </si>
  <si>
    <t>93YMAFEXAMJ624246</t>
  </si>
  <si>
    <t>01237571607</t>
  </si>
  <si>
    <t>RFM2C89</t>
  </si>
  <si>
    <t>93YMAFEXAMJ623782</t>
  </si>
  <si>
    <t>01237571429</t>
  </si>
  <si>
    <t>RFM2D01</t>
  </si>
  <si>
    <t>93YMAFEXAMJ624045</t>
  </si>
  <si>
    <t>01237571585</t>
  </si>
  <si>
    <t>RFM2D05</t>
  </si>
  <si>
    <t>93YMAFEXAMJ624317</t>
  </si>
  <si>
    <t>01237571623</t>
  </si>
  <si>
    <t>RFM2D10</t>
  </si>
  <si>
    <t>93YMAFEXAMJ624418</t>
  </si>
  <si>
    <t>01237218915</t>
  </si>
  <si>
    <t>RFM2D04</t>
  </si>
  <si>
    <t>93YMAFEXAMJ624314</t>
  </si>
  <si>
    <t>01237571615</t>
  </si>
  <si>
    <t>RFM2C81</t>
  </si>
  <si>
    <t>93YMAFEXAMJ623143</t>
  </si>
  <si>
    <t>01237571330</t>
  </si>
  <si>
    <t>RFM2C80</t>
  </si>
  <si>
    <t>93YMAFEXAMJ623142</t>
  </si>
  <si>
    <t>01237571321</t>
  </si>
  <si>
    <t>RFM2C62</t>
  </si>
  <si>
    <t>93YMAFEXAMJ531009</t>
  </si>
  <si>
    <t>01237571119</t>
  </si>
  <si>
    <t>RFM2C66</t>
  </si>
  <si>
    <t>93YMAFEXAMJ545471</t>
  </si>
  <si>
    <t>01237571143</t>
  </si>
  <si>
    <t>RFM2D06</t>
  </si>
  <si>
    <t>93YMAFEXAMJ624318</t>
  </si>
  <si>
    <t>01237571631</t>
  </si>
  <si>
    <t>93YMAFEXAMJ530958</t>
  </si>
  <si>
    <t>01237571097</t>
  </si>
  <si>
    <t>RFM2C24</t>
  </si>
  <si>
    <t>93YMAFEXAMJ545517</t>
  </si>
  <si>
    <t>01237570600</t>
  </si>
  <si>
    <t>RFM2C14</t>
  </si>
  <si>
    <t>93YMAFEXAMJ482192</t>
  </si>
  <si>
    <t>01237570473</t>
  </si>
  <si>
    <t>RFM2C12</t>
  </si>
  <si>
    <t>93YMAFEXAMJ480300</t>
  </si>
  <si>
    <t>01237570422</t>
  </si>
  <si>
    <t>RFM2C09</t>
  </si>
  <si>
    <t>93YMAFEXAMJ473108</t>
  </si>
  <si>
    <t>01237570384</t>
  </si>
  <si>
    <t>RFM2C06</t>
  </si>
  <si>
    <t>93YMAFEXAMJ471622</t>
  </si>
  <si>
    <t>01237570350</t>
  </si>
  <si>
    <t>RFM2C11</t>
  </si>
  <si>
    <t>93YMAFEXAMJ473744</t>
  </si>
  <si>
    <t>01237570414</t>
  </si>
  <si>
    <t>RFM2C33</t>
  </si>
  <si>
    <t>93YMAFEXAMJ623126</t>
  </si>
  <si>
    <t>01237570694</t>
  </si>
  <si>
    <t>RFM2C08</t>
  </si>
  <si>
    <t>93YMAFEXAMJ473107</t>
  </si>
  <si>
    <t>01237570376</t>
  </si>
  <si>
    <t>RFM2C54</t>
  </si>
  <si>
    <t>93YMAFEXAMJ624091</t>
  </si>
  <si>
    <t>01237570961</t>
  </si>
  <si>
    <t>RFM2C42</t>
  </si>
  <si>
    <t>93YMAFEXAMJ623492</t>
  </si>
  <si>
    <t>01237570821</t>
  </si>
  <si>
    <t>Porto Alegre</t>
  </si>
  <si>
    <t>RFM6H84</t>
  </si>
  <si>
    <t>93YMAFEXAMJ623338</t>
  </si>
  <si>
    <t>01237923775</t>
  </si>
  <si>
    <t>RFM6H98</t>
  </si>
  <si>
    <t>93YMAFEXAMJ624248</t>
  </si>
  <si>
    <t>01237923961</t>
  </si>
  <si>
    <t>RFM6H97</t>
  </si>
  <si>
    <t>93YMAFEXAMJ624247</t>
  </si>
  <si>
    <t>01237923945</t>
  </si>
  <si>
    <t>RFM6H94</t>
  </si>
  <si>
    <t>93YMAFEXAMJ624139</t>
  </si>
  <si>
    <t>01237923910</t>
  </si>
  <si>
    <t>RFM6H91</t>
  </si>
  <si>
    <t>93YMAFEXAMJ624090</t>
  </si>
  <si>
    <t>01237923864</t>
  </si>
  <si>
    <t>RFN1C59</t>
  </si>
  <si>
    <t>93YMAFEXAMJ623526</t>
  </si>
  <si>
    <t>01238226474</t>
  </si>
  <si>
    <t>RFN1C88</t>
  </si>
  <si>
    <t>93YMAFEXAMJ624657</t>
  </si>
  <si>
    <t>01238226881</t>
  </si>
  <si>
    <t>RFN1C83</t>
  </si>
  <si>
    <t>93YMAFEXAMJ624646</t>
  </si>
  <si>
    <t>01238226830</t>
  </si>
  <si>
    <t>RFN1C52</t>
  </si>
  <si>
    <t>93YMAFEXAMJ622927</t>
  </si>
  <si>
    <t>01238226369</t>
  </si>
  <si>
    <t>Campinas</t>
  </si>
  <si>
    <t>sp</t>
  </si>
  <si>
    <t>RFN1C67</t>
  </si>
  <si>
    <t>93YMAFEXAMJ624416</t>
  </si>
  <si>
    <t>01238226555</t>
  </si>
  <si>
    <t>RFN1C66</t>
  </si>
  <si>
    <t>93YMAFEXAMJ624393</t>
  </si>
  <si>
    <t>01238226547</t>
  </si>
  <si>
    <t>RFN1C58</t>
  </si>
  <si>
    <t>93YMAFEXAMJ623414</t>
  </si>
  <si>
    <t>01238226458</t>
  </si>
  <si>
    <t>RFN1C78</t>
  </si>
  <si>
    <t>93YMAFEXAMJ624593</t>
  </si>
  <si>
    <t>01238226750</t>
  </si>
  <si>
    <t>Joinville</t>
  </si>
  <si>
    <t>RFN1C71</t>
  </si>
  <si>
    <t>93YMAFEXAMJ624476</t>
  </si>
  <si>
    <t>01238226644</t>
  </si>
  <si>
    <t>RFN3F97</t>
  </si>
  <si>
    <t>93YMAFEXAMJ679807</t>
  </si>
  <si>
    <t>01238364290</t>
  </si>
  <si>
    <t>Recife</t>
  </si>
  <si>
    <t>RFN8D64</t>
  </si>
  <si>
    <t>93YMAFEXAMJ474228</t>
  </si>
  <si>
    <t>01238661766</t>
  </si>
  <si>
    <t>RFN8D65</t>
  </si>
  <si>
    <t>93YMAFEXAMJ479478</t>
  </si>
  <si>
    <t>01238661774</t>
  </si>
  <si>
    <t>RFN8D63</t>
  </si>
  <si>
    <t>93YMAFEXAMJ472142</t>
  </si>
  <si>
    <t>01238661740</t>
  </si>
  <si>
    <t>RFN8D62</t>
  </si>
  <si>
    <t>93YMAFEXAMJ472139</t>
  </si>
  <si>
    <t>01238661731</t>
  </si>
  <si>
    <t>RFO1C55</t>
  </si>
  <si>
    <t>93YMAFEXAMJ471235</t>
  </si>
  <si>
    <t>01238818150</t>
  </si>
  <si>
    <t>RFO1C56</t>
  </si>
  <si>
    <t>93YMAFEXAMJ471236</t>
  </si>
  <si>
    <t>01238818169</t>
  </si>
  <si>
    <t>RFO4H97</t>
  </si>
  <si>
    <t>93YMAFEXAMJ470154</t>
  </si>
  <si>
    <t>01239010670</t>
  </si>
  <si>
    <t>RFP7D91</t>
  </si>
  <si>
    <t>93YMAFEXAMJ624704</t>
  </si>
  <si>
    <t>01239953892</t>
  </si>
  <si>
    <t>RFP9G76</t>
  </si>
  <si>
    <t>93YMAFEXAMJ528925</t>
  </si>
  <si>
    <t>01240141502</t>
  </si>
  <si>
    <t>RFW3J11</t>
  </si>
  <si>
    <t>93YMAFEXAMJ716183</t>
  </si>
  <si>
    <t>01243805690</t>
  </si>
  <si>
    <t>RFW3J14</t>
  </si>
  <si>
    <t>93YMAFEXAMJ751002</t>
  </si>
  <si>
    <t>01243805762</t>
  </si>
  <si>
    <t>RFW3J13</t>
  </si>
  <si>
    <t>93YMAFEXAMJ728058</t>
  </si>
  <si>
    <t>01243805720</t>
  </si>
  <si>
    <t>RFW3J10</t>
  </si>
  <si>
    <t>93YMAFEXAMJ716182</t>
  </si>
  <si>
    <t>01243805657</t>
  </si>
  <si>
    <t>RFW3J15</t>
  </si>
  <si>
    <t>93YMAFEXAMJ751137</t>
  </si>
  <si>
    <t>01243805770</t>
  </si>
  <si>
    <t>RFO1C62</t>
  </si>
  <si>
    <t>93YMAFEXAMJ482193</t>
  </si>
  <si>
    <t>01238818240</t>
  </si>
  <si>
    <t>RFO1C60</t>
  </si>
  <si>
    <t>93YMAFEXAMJ479482</t>
  </si>
  <si>
    <t>01238818215</t>
  </si>
  <si>
    <t>RFO1C64</t>
  </si>
  <si>
    <t>93YMAFEXAMJ482222</t>
  </si>
  <si>
    <t>01238818266</t>
  </si>
  <si>
    <t>RFO4H98</t>
  </si>
  <si>
    <t>93YMAFEXAMJ481869</t>
  </si>
  <si>
    <t>01239010696</t>
  </si>
  <si>
    <t>RFP7D88</t>
  </si>
  <si>
    <t>93YMAFEXAMJ482219</t>
  </si>
  <si>
    <t>01239953833</t>
  </si>
  <si>
    <t>RFP9G84</t>
  </si>
  <si>
    <t>93YMAFEXAMJ624772</t>
  </si>
  <si>
    <t>01240141618</t>
  </si>
  <si>
    <t>RFP9G72</t>
  </si>
  <si>
    <t>93YMAFEXAMJ485743</t>
  </si>
  <si>
    <t>01240141421</t>
  </si>
  <si>
    <t>RFP9G82</t>
  </si>
  <si>
    <t>93YMAFEXAMJ624771</t>
  </si>
  <si>
    <t>01240141596</t>
  </si>
  <si>
    <t>RFP9G81</t>
  </si>
  <si>
    <t>93YMAFEXAMJ624736</t>
  </si>
  <si>
    <t>01240141588</t>
  </si>
  <si>
    <t>RFP9G64</t>
  </si>
  <si>
    <t>93YMAFEXAMJ482191</t>
  </si>
  <si>
    <t>01240141316</t>
  </si>
  <si>
    <t>RFP9G69</t>
  </si>
  <si>
    <t>93YMAFEXAMJ485562</t>
  </si>
  <si>
    <t>01240141383</t>
  </si>
  <si>
    <t>RFP9G66</t>
  </si>
  <si>
    <t>93YMAFEXAMJ482220</t>
  </si>
  <si>
    <t>01240141340</t>
  </si>
  <si>
    <t>RFP9G65</t>
  </si>
  <si>
    <t>93YMAFEXAMJ482218</t>
  </si>
  <si>
    <t>01240141332</t>
  </si>
  <si>
    <t>RFP9G71</t>
  </si>
  <si>
    <t>93YMAFEXAMJ485565</t>
  </si>
  <si>
    <t>01240141405</t>
  </si>
  <si>
    <t>RFP9G78</t>
  </si>
  <si>
    <t>93YMAFEXAMJ533507</t>
  </si>
  <si>
    <t>01240141529</t>
  </si>
  <si>
    <t>RFU2F07</t>
  </si>
  <si>
    <t>93YMAFEXAMJ708868</t>
  </si>
  <si>
    <t>01242528714</t>
  </si>
  <si>
    <t>RFU2F06</t>
  </si>
  <si>
    <t>93YMAFEXAMJ708866</t>
  </si>
  <si>
    <t>01242528706</t>
  </si>
  <si>
    <t>RFU2F04</t>
  </si>
  <si>
    <t>93YMAFEXAMJ708863</t>
  </si>
  <si>
    <t>01242528676</t>
  </si>
  <si>
    <t>RFU2F05</t>
  </si>
  <si>
    <t>93YMAFEXAMJ708864</t>
  </si>
  <si>
    <t>01242528692</t>
  </si>
  <si>
    <t>RFU2F03</t>
  </si>
  <si>
    <t>93YMAFEXAMJ708860</t>
  </si>
  <si>
    <t>01242528650</t>
  </si>
  <si>
    <t>RFU2F08</t>
  </si>
  <si>
    <t>93YMAFEXAMJ708869</t>
  </si>
  <si>
    <t>01242528730</t>
  </si>
  <si>
    <t>RFU7G68</t>
  </si>
  <si>
    <t>93YMAFEXAMJ623681</t>
  </si>
  <si>
    <t>01242865176</t>
  </si>
  <si>
    <t>Ribeirão Preto</t>
  </si>
  <si>
    <t>RFU7G79</t>
  </si>
  <si>
    <t>93YMAFEXAMJ708867</t>
  </si>
  <si>
    <t>01242865273</t>
  </si>
  <si>
    <t>RFU7G83</t>
  </si>
  <si>
    <t>93YMAFEXAMJ709291</t>
  </si>
  <si>
    <t>01242865320</t>
  </si>
  <si>
    <t>RFU7G80</t>
  </si>
  <si>
    <t>93YMAFEXAMJ709087</t>
  </si>
  <si>
    <t>01242865290</t>
  </si>
  <si>
    <t>RFU7G81</t>
  </si>
  <si>
    <t>93YMAFEXAMJ709088</t>
  </si>
  <si>
    <t>01242865303</t>
  </si>
  <si>
    <t>RFU7G78</t>
  </si>
  <si>
    <t>93YMAFEXAMJ708865</t>
  </si>
  <si>
    <t>01242865265</t>
  </si>
  <si>
    <t>RFU7G82</t>
  </si>
  <si>
    <t>93YMAFEXAMJ709270</t>
  </si>
  <si>
    <t>01242865311</t>
  </si>
  <si>
    <t>RFU7G85</t>
  </si>
  <si>
    <t>93YMAFEXAMJ709411</t>
  </si>
  <si>
    <t>01242865346</t>
  </si>
  <si>
    <t>RFU7G84</t>
  </si>
  <si>
    <t>93YMAFEXAMJ709294</t>
  </si>
  <si>
    <t>01242865338</t>
  </si>
  <si>
    <t>RFV0C09</t>
  </si>
  <si>
    <t>93YMAFEXAMJ710915</t>
  </si>
  <si>
    <t>01243012592</t>
  </si>
  <si>
    <t>RFV8J48</t>
  </si>
  <si>
    <t>93YMAFEXAMJ728057</t>
  </si>
  <si>
    <t>01243470957</t>
  </si>
  <si>
    <t>Manaus</t>
  </si>
  <si>
    <t>RFV7B86</t>
  </si>
  <si>
    <t>93YMAFEXAMJ710913</t>
  </si>
  <si>
    <t>01243363638</t>
  </si>
  <si>
    <t>RFV7B89</t>
  </si>
  <si>
    <t>93YMAFEXAMJ711097</t>
  </si>
  <si>
    <t>01243363670</t>
  </si>
  <si>
    <t>RFV7B76</t>
  </si>
  <si>
    <t>93YMAFEXAMJ708542</t>
  </si>
  <si>
    <t>01243363522</t>
  </si>
  <si>
    <t>RFV7B80</t>
  </si>
  <si>
    <t>93YMAFEXAMJ709443</t>
  </si>
  <si>
    <t>01243363565</t>
  </si>
  <si>
    <t>RFV7B87</t>
  </si>
  <si>
    <t>93YMAFEXAMJ710914</t>
  </si>
  <si>
    <t>01243363654</t>
  </si>
  <si>
    <t>RFV7B77</t>
  </si>
  <si>
    <t>93YMAFEXAMJ709433</t>
  </si>
  <si>
    <t>01243363530</t>
  </si>
  <si>
    <t>RFV8J49</t>
  </si>
  <si>
    <t>93YMAFEXAMJ728059</t>
  </si>
  <si>
    <t>01243470965</t>
  </si>
  <si>
    <t>RFV8J47</t>
  </si>
  <si>
    <t>93YMAFEXAMJ727851</t>
  </si>
  <si>
    <t>01243470949</t>
  </si>
  <si>
    <t>RFV8J46</t>
  </si>
  <si>
    <t>93YMAFEXAMJ727848</t>
  </si>
  <si>
    <t>01243470930</t>
  </si>
  <si>
    <t>RFV8J51</t>
  </si>
  <si>
    <t>93YMAFEXAMJ751242</t>
  </si>
  <si>
    <t>01243470973</t>
  </si>
  <si>
    <t>RFT7G81</t>
  </si>
  <si>
    <t>93YMAFEXCMJ712093</t>
  </si>
  <si>
    <t>01242207420</t>
  </si>
  <si>
    <t>93YMAFEXCMJ712368</t>
  </si>
  <si>
    <t>01242207454</t>
  </si>
  <si>
    <t>RFU2E35</t>
  </si>
  <si>
    <t>93YMAFEXCMJ712604</t>
  </si>
  <si>
    <t>01242527025</t>
  </si>
  <si>
    <t>Kangoo Z.E. MAXI 2 L</t>
  </si>
  <si>
    <t>VF1FWFZMPLU268894</t>
  </si>
  <si>
    <t>01242074217</t>
  </si>
  <si>
    <t>SSP1</t>
  </si>
  <si>
    <t>RFV4G65</t>
  </si>
  <si>
    <t>VF1FWFZMPLU268891</t>
  </si>
  <si>
    <t>01242074187</t>
  </si>
  <si>
    <t>RFV4G76</t>
  </si>
  <si>
    <t>VF1FWFZMPLU268902</t>
  </si>
  <si>
    <t>01242074306</t>
  </si>
  <si>
    <t>RFV4G61</t>
  </si>
  <si>
    <t>VF1FWFZMPLU268885</t>
  </si>
  <si>
    <t>01242074136</t>
  </si>
  <si>
    <t>RFV4G66</t>
  </si>
  <si>
    <t>VF1FWFZMPLU268892</t>
  </si>
  <si>
    <t>01242074195</t>
  </si>
  <si>
    <t>RFV4G78</t>
  </si>
  <si>
    <t>VF1FWFZMPLU268904</t>
  </si>
  <si>
    <t>01242074322</t>
  </si>
  <si>
    <t>RFS9I87</t>
  </si>
  <si>
    <t>VF1FWEZHNLU144372</t>
  </si>
  <si>
    <t>01241755385</t>
  </si>
  <si>
    <t>RFS9I79</t>
  </si>
  <si>
    <t>VF1FWEZHNLU144366</t>
  </si>
  <si>
    <t>01241755270</t>
  </si>
  <si>
    <t>RFS9I93</t>
  </si>
  <si>
    <t>VF1FWEZHNLU268869</t>
  </si>
  <si>
    <t>01241755474</t>
  </si>
  <si>
    <t>RFS9I98</t>
  </si>
  <si>
    <t>VF1FWEZHNLU268874</t>
  </si>
  <si>
    <t>01241755555</t>
  </si>
  <si>
    <t>RFS9J01</t>
  </si>
  <si>
    <t>VF1FWEZHNLU268875</t>
  </si>
  <si>
    <t>01241755563</t>
  </si>
  <si>
    <t>RFS9J04</t>
  </si>
  <si>
    <t>VF1FWEZHNLU268877</t>
  </si>
  <si>
    <t>01241755598</t>
  </si>
  <si>
    <t>RFS9I85</t>
  </si>
  <si>
    <t>VF1FWEZHNLU144370</t>
  </si>
  <si>
    <t>01241755350</t>
  </si>
  <si>
    <t>RFS9I81</t>
  </si>
  <si>
    <t>VF1FWEZHNLU144367</t>
  </si>
  <si>
    <t>01241755296</t>
  </si>
  <si>
    <t>RFS9I94</t>
  </si>
  <si>
    <t>VF1FWEZHNLU268870</t>
  </si>
  <si>
    <t>01241755490</t>
  </si>
  <si>
    <t>RFS9I83</t>
  </si>
  <si>
    <t>VF1FWEZHNLU144368</t>
  </si>
  <si>
    <t>01241755326</t>
  </si>
  <si>
    <t>RFS5H26</t>
  </si>
  <si>
    <t>93YMAFEXAMJ708213</t>
  </si>
  <si>
    <t>01241442123</t>
  </si>
  <si>
    <t>RFS5H25</t>
  </si>
  <si>
    <t>93YMAFEXAMJ708211</t>
  </si>
  <si>
    <t>01241442115</t>
  </si>
  <si>
    <t>RFS5H44</t>
  </si>
  <si>
    <t>93YMAFEXAMJ708377</t>
  </si>
  <si>
    <t>01241442387</t>
  </si>
  <si>
    <t>RFS5H23</t>
  </si>
  <si>
    <t>93YMAFEXAMJ670043</t>
  </si>
  <si>
    <t>01241442085</t>
  </si>
  <si>
    <t>RFS5H22</t>
  </si>
  <si>
    <t>93YMAFEXAMJ669860</t>
  </si>
  <si>
    <t>01241442069</t>
  </si>
  <si>
    <t>RFS5H42</t>
  </si>
  <si>
    <t>93YMAFEXAMJ708375</t>
  </si>
  <si>
    <t>01241442360</t>
  </si>
  <si>
    <t>RFS5H45</t>
  </si>
  <si>
    <t>93YMAFEXAMJ708379</t>
  </si>
  <si>
    <t>01241442425</t>
  </si>
  <si>
    <t>RFU0D94</t>
  </si>
  <si>
    <t>93YMAFEXAMJ708212</t>
  </si>
  <si>
    <t>01242375764</t>
  </si>
  <si>
    <t>RFU0D95</t>
  </si>
  <si>
    <t>93YMAFEXAMJ708402</t>
  </si>
  <si>
    <t>01242375799</t>
  </si>
  <si>
    <t>RFU0E04</t>
  </si>
  <si>
    <t>93YMAFEXAMJ708616</t>
  </si>
  <si>
    <t>01242375918</t>
  </si>
  <si>
    <t>RFU0E07</t>
  </si>
  <si>
    <t>93YMAFEXAMJ708739</t>
  </si>
  <si>
    <t>01242375950</t>
  </si>
  <si>
    <t>RFU0E05</t>
  </si>
  <si>
    <t>93YMAFEXAMJ708665</t>
  </si>
  <si>
    <t>01242375926</t>
  </si>
  <si>
    <t>RFU2E71</t>
  </si>
  <si>
    <t>93YMAFEXAMJ709321</t>
  </si>
  <si>
    <t>01242528005</t>
  </si>
  <si>
    <t>Brasília</t>
  </si>
  <si>
    <t>RFU2E69</t>
  </si>
  <si>
    <t>93YMAFEXAMJ709299</t>
  </si>
  <si>
    <t>01242527980</t>
  </si>
  <si>
    <t>RFU2E60</t>
  </si>
  <si>
    <t>93YMAFEXAMJ708862</t>
  </si>
  <si>
    <t>01242527874</t>
  </si>
  <si>
    <t>RFU2E67</t>
  </si>
  <si>
    <t>93YMAFEXAMJ709296</t>
  </si>
  <si>
    <t>01242527963</t>
  </si>
  <si>
    <t>RFU2E68</t>
  </si>
  <si>
    <t>93YMAFEXAMJ709297</t>
  </si>
  <si>
    <t>01242527971</t>
  </si>
  <si>
    <t>93YMAFEXAMJ708482</t>
  </si>
  <si>
    <t>01242527696</t>
  </si>
  <si>
    <t>RFU2E70</t>
  </si>
  <si>
    <t>93YMAFEXAMJ709320</t>
  </si>
  <si>
    <t>01242527998</t>
  </si>
  <si>
    <t>RMJ6B25</t>
  </si>
  <si>
    <t>93YMAFEXANJ796382</t>
  </si>
  <si>
    <t>01253216433</t>
  </si>
  <si>
    <t>RMJ6B26</t>
  </si>
  <si>
    <t>93YMAFEXANJ796383</t>
  </si>
  <si>
    <t>01253216441</t>
  </si>
  <si>
    <t>RMM9D97</t>
  </si>
  <si>
    <t>93YMAFEXANJ796413</t>
  </si>
  <si>
    <t>01255597841</t>
  </si>
  <si>
    <t>9535PFTE5NR024837</t>
  </si>
  <si>
    <t>01269717780</t>
  </si>
  <si>
    <t>9535PFTE1NR024950</t>
  </si>
  <si>
    <t>01269717666</t>
  </si>
  <si>
    <t>93YMAFEXANJ877103</t>
  </si>
  <si>
    <t>01258744268</t>
  </si>
  <si>
    <t>93YMAFEXANJ878060</t>
  </si>
  <si>
    <t>01258612060</t>
  </si>
  <si>
    <t>RNU2J50</t>
  </si>
  <si>
    <t>9BD2651MHM9197913</t>
  </si>
  <si>
    <t>01275690685</t>
  </si>
  <si>
    <t>RNU2J51</t>
  </si>
  <si>
    <t>9BD2651MHM9197916</t>
  </si>
  <si>
    <t>01275690693</t>
  </si>
  <si>
    <t>RNU2J45</t>
  </si>
  <si>
    <t>9BD2651MHM9197902</t>
  </si>
  <si>
    <t>01275690618</t>
  </si>
  <si>
    <t>RNU2J54</t>
  </si>
  <si>
    <t>9BD2651MHM9197920</t>
  </si>
  <si>
    <t>01275690723</t>
  </si>
  <si>
    <t>RNU2J64</t>
  </si>
  <si>
    <t>9BD2651MHM9197942</t>
  </si>
  <si>
    <t>01275690847</t>
  </si>
  <si>
    <t>93YMAFEXANJ949921</t>
  </si>
  <si>
    <t>01264342290</t>
  </si>
  <si>
    <t>RNB5I35</t>
  </si>
  <si>
    <t>93YMAFEXANJ950365</t>
  </si>
  <si>
    <t>01264342605</t>
  </si>
  <si>
    <t>93YMAFEXANJ949925</t>
  </si>
  <si>
    <t>01264342397</t>
  </si>
  <si>
    <t>93YMAFEXANJ949939</t>
  </si>
  <si>
    <t>01264342427</t>
  </si>
  <si>
    <t>RNB5I27</t>
  </si>
  <si>
    <t>93YMAFEXANJ950270</t>
  </si>
  <si>
    <t>01264342516</t>
  </si>
  <si>
    <t>RNB5I45</t>
  </si>
  <si>
    <t>93YMAFEXANJ952352</t>
  </si>
  <si>
    <t>01264342729</t>
  </si>
  <si>
    <t>93YMAFEXANJ910810</t>
  </si>
  <si>
    <t>01264342869</t>
  </si>
  <si>
    <t>93YMAFEXANJ951095</t>
  </si>
  <si>
    <t>01264342974</t>
  </si>
  <si>
    <t>93YMAFEXANJ951200</t>
  </si>
  <si>
    <t>01264342990</t>
  </si>
  <si>
    <t>RNB5I59</t>
  </si>
  <si>
    <t>93YMAFEXANJ952235</t>
  </si>
  <si>
    <t>01264343040</t>
  </si>
  <si>
    <t>93YMAFEXANJ951096</t>
  </si>
  <si>
    <t>01264342982</t>
  </si>
  <si>
    <t>93YMAFEXANJ951941</t>
  </si>
  <si>
    <t>01264343016</t>
  </si>
  <si>
    <t>93YMAFEXANJ950987</t>
  </si>
  <si>
    <t>01264342931</t>
  </si>
  <si>
    <t>93YMAFEXANJ952233</t>
  </si>
  <si>
    <t>01264343032</t>
  </si>
  <si>
    <t>RNB5I55</t>
  </si>
  <si>
    <t>93YMAFEXANJ951203</t>
  </si>
  <si>
    <t>01264343008</t>
  </si>
  <si>
    <t>RNB5I47</t>
  </si>
  <si>
    <t>93YMAFEXANJ950271</t>
  </si>
  <si>
    <t>01264342877</t>
  </si>
  <si>
    <t>RNB5I64</t>
  </si>
  <si>
    <t>93YMAFEXANJ952350</t>
  </si>
  <si>
    <t>01264343083</t>
  </si>
  <si>
    <t>93YMAFEXANJ951942</t>
  </si>
  <si>
    <t>01264924809</t>
  </si>
  <si>
    <t>93YMAFEXANJ952353</t>
  </si>
  <si>
    <t>01264924914</t>
  </si>
  <si>
    <t>RNC5H16</t>
  </si>
  <si>
    <t>93YMAFEXANJ951943</t>
  </si>
  <si>
    <t>01264924817</t>
  </si>
  <si>
    <t>93YMAFEXANJ952299</t>
  </si>
  <si>
    <t>01264924868</t>
  </si>
  <si>
    <t>93YMAFEXANJ954325</t>
  </si>
  <si>
    <t>01264924973</t>
  </si>
  <si>
    <t>93YMAFEXANJ947489</t>
  </si>
  <si>
    <t>01264924744</t>
  </si>
  <si>
    <t>93YMAFEXANJ954323</t>
  </si>
  <si>
    <t>01265353007</t>
  </si>
  <si>
    <t>93YMAFEXANJ952521</t>
  </si>
  <si>
    <t>01265352701</t>
  </si>
  <si>
    <t>93YMAFEXANJ953175</t>
  </si>
  <si>
    <t>01265352892</t>
  </si>
  <si>
    <t>RNC9E65</t>
  </si>
  <si>
    <t>93YMAFEXANJ953912</t>
  </si>
  <si>
    <t>01265352906</t>
  </si>
  <si>
    <t>93YMAFEXANJ952564</t>
  </si>
  <si>
    <t>01265352728</t>
  </si>
  <si>
    <t>93YMAFEXANJ948872</t>
  </si>
  <si>
    <t>01265912405</t>
  </si>
  <si>
    <t>93YMAFEXANJ952561</t>
  </si>
  <si>
    <t>01265912499</t>
  </si>
  <si>
    <t>93YMAFEXANJ952518</t>
  </si>
  <si>
    <t>01265912480</t>
  </si>
  <si>
    <t>93YMAFEXANJ975536</t>
  </si>
  <si>
    <t>01267275046</t>
  </si>
  <si>
    <t>93YMAFEXANJ974867</t>
  </si>
  <si>
    <t>01267274945</t>
  </si>
  <si>
    <t>93YMAFEXANJ975895</t>
  </si>
  <si>
    <t>01267503472</t>
  </si>
  <si>
    <t>93YMAFEXANJ976486</t>
  </si>
  <si>
    <t>01267503758</t>
  </si>
  <si>
    <t>93YMAFEXANJ976542</t>
  </si>
  <si>
    <t>01267503790</t>
  </si>
  <si>
    <t>93YMAFEXANJ976270</t>
  </si>
  <si>
    <t>01267503561</t>
  </si>
  <si>
    <t>93YMAFEXANJ976423</t>
  </si>
  <si>
    <t>01267723405</t>
  </si>
  <si>
    <t>93YMAFEXANJ986550</t>
  </si>
  <si>
    <t>01267723502</t>
  </si>
  <si>
    <t>RNF6H38</t>
  </si>
  <si>
    <t>93YMAFEXANJ976414</t>
  </si>
  <si>
    <t>01267723383</t>
  </si>
  <si>
    <t>93YMAFEXANJ976470</t>
  </si>
  <si>
    <t>01267503669</t>
  </si>
  <si>
    <t>93YMAFEXANJ976335</t>
  </si>
  <si>
    <t>01267723367</t>
  </si>
  <si>
    <t>93YMAFEXANJ976144</t>
  </si>
  <si>
    <t>01267503545</t>
  </si>
  <si>
    <t>93YMAFEXANJ976283</t>
  </si>
  <si>
    <t>01267503570</t>
  </si>
  <si>
    <t>93YMAFEXANJ976546</t>
  </si>
  <si>
    <t>01267503820</t>
  </si>
  <si>
    <t>93YMAFEXANJ976544</t>
  </si>
  <si>
    <t>01267503804</t>
  </si>
  <si>
    <t>93YMAFEXANJ976339</t>
  </si>
  <si>
    <t>01267878727</t>
  </si>
  <si>
    <t>RNN0C26</t>
  </si>
  <si>
    <t>93YMAFEXANJ977077</t>
  </si>
  <si>
    <t>01267878891</t>
  </si>
  <si>
    <t>RNN0C09</t>
  </si>
  <si>
    <t>93YMAFEXANJ976269</t>
  </si>
  <si>
    <t>01267878670</t>
  </si>
  <si>
    <t>93YMAFEXANJ976703</t>
  </si>
  <si>
    <t>01267878808</t>
  </si>
  <si>
    <t>93YMAFEXANJ976704</t>
  </si>
  <si>
    <t>01267878824</t>
  </si>
  <si>
    <t>93YMAFEXANJ976268</t>
  </si>
  <si>
    <t>01267878662</t>
  </si>
  <si>
    <t>RNN0C24</t>
  </si>
  <si>
    <t>93YMAFEXANJ977019</t>
  </si>
  <si>
    <t>01267878875</t>
  </si>
  <si>
    <t>93YMAFEXANJ976838</t>
  </si>
  <si>
    <t>01267878832</t>
  </si>
  <si>
    <t>93YMAFEXANJ976842</t>
  </si>
  <si>
    <t>01268042142</t>
  </si>
  <si>
    <t>RNN3G77</t>
  </si>
  <si>
    <t>93YMAFEXANJ976338</t>
  </si>
  <si>
    <t>01268042118</t>
  </si>
  <si>
    <t>93YMAFEXANJ975847</t>
  </si>
  <si>
    <t>01268143798</t>
  </si>
  <si>
    <t>RNN5I95</t>
  </si>
  <si>
    <t>93YMAFEXANJ976526</t>
  </si>
  <si>
    <t>01268143801</t>
  </si>
  <si>
    <t>93YMAFEXANJ976839</t>
  </si>
  <si>
    <t>01268154803</t>
  </si>
  <si>
    <t>93YMAFEXANJ976982</t>
  </si>
  <si>
    <t>01268154854</t>
  </si>
  <si>
    <t>93YMAFEXANJ976471</t>
  </si>
  <si>
    <t>01268154790</t>
  </si>
  <si>
    <t>RNN6A70</t>
  </si>
  <si>
    <t>93YMAFEXANJ976955</t>
  </si>
  <si>
    <t>01268154811</t>
  </si>
  <si>
    <t>RNG4F57</t>
  </si>
  <si>
    <t>93YMAFEXANJ977173</t>
  </si>
  <si>
    <t>01268725720</t>
  </si>
  <si>
    <t>LRIO - Rio de Janeiro</t>
  </si>
  <si>
    <t>RJ</t>
  </si>
  <si>
    <t>RNF2C00</t>
  </si>
  <si>
    <t>93YMAFEXANJ976545</t>
  </si>
  <si>
    <t>01267503812</t>
  </si>
  <si>
    <t>93YMAFEXANJ986578</t>
  </si>
  <si>
    <t>01268725789</t>
  </si>
  <si>
    <t>93YMAFEXANJ976259</t>
  </si>
  <si>
    <t>01268725649</t>
  </si>
  <si>
    <t>93YMAFEXANJ976003</t>
  </si>
  <si>
    <t>01268725533</t>
  </si>
  <si>
    <t>93YMAFEXANJ976183</t>
  </si>
  <si>
    <t>01268771080</t>
  </si>
  <si>
    <t>93YMAFEXANJ976257</t>
  </si>
  <si>
    <t>01268771101</t>
  </si>
  <si>
    <t>RNH5H00</t>
  </si>
  <si>
    <t>93YMAFEXANJ976872</t>
  </si>
  <si>
    <t>01269565939</t>
  </si>
  <si>
    <t>93YMAFEXANJ976978</t>
  </si>
  <si>
    <t>01269844994</t>
  </si>
  <si>
    <t>93YMAFEXANJ976873</t>
  </si>
  <si>
    <t>01269896650</t>
  </si>
  <si>
    <t>93YMAFEXANJ986542</t>
  </si>
  <si>
    <t>01269896676</t>
  </si>
  <si>
    <t>93YMAFEXANJ976587</t>
  </si>
  <si>
    <t>01269896625</t>
  </si>
  <si>
    <t>93YMAFEXANJ976956</t>
  </si>
  <si>
    <t>01269896668</t>
  </si>
  <si>
    <t>93YMAFEXANJ976576</t>
  </si>
  <si>
    <t>01269995496</t>
  </si>
  <si>
    <t>93YMAFEXANJ976653</t>
  </si>
  <si>
    <t>01269995500</t>
  </si>
  <si>
    <t>93YMAFEXANJ976700</t>
  </si>
  <si>
    <t>01269995518</t>
  </si>
  <si>
    <t>93YMAFEXANJ010952</t>
  </si>
  <si>
    <t>01271638735</t>
  </si>
  <si>
    <t>93YMAFEXANJ007174</t>
  </si>
  <si>
    <t>01271638247</t>
  </si>
  <si>
    <t>93YMAFEXANJ976952</t>
  </si>
  <si>
    <t>01271638808</t>
  </si>
  <si>
    <t>RNJ9C34</t>
  </si>
  <si>
    <t>93YMAFEXANJ007065</t>
  </si>
  <si>
    <t>01271638212</t>
  </si>
  <si>
    <t>93YMAFEXANJ009184</t>
  </si>
  <si>
    <t>01271638557</t>
  </si>
  <si>
    <t>RNJ9C30</t>
  </si>
  <si>
    <t>93YMAFEXANJ006829</t>
  </si>
  <si>
    <t>01271638140</t>
  </si>
  <si>
    <t>93YMAFEXANJ007062</t>
  </si>
  <si>
    <t>01271638190</t>
  </si>
  <si>
    <t>93YMAFEXANJ010953</t>
  </si>
  <si>
    <t>01271638778</t>
  </si>
  <si>
    <t>93YMAFEXANJ007341</t>
  </si>
  <si>
    <t>01271638271</t>
  </si>
  <si>
    <t>93YMAFEXANJ976192</t>
  </si>
  <si>
    <t>01268771098</t>
  </si>
  <si>
    <t>93YMAFEXANJ007340</t>
  </si>
  <si>
    <t>01271638263</t>
  </si>
  <si>
    <t>RNJ9C60</t>
  </si>
  <si>
    <t>93YMAFEXANJ009114</t>
  </si>
  <si>
    <t>01271638549</t>
  </si>
  <si>
    <t>93YMAFEXANJ009788</t>
  </si>
  <si>
    <t>01271638590</t>
  </si>
  <si>
    <t>93YMAFEXANJ009852</t>
  </si>
  <si>
    <t>01271638611</t>
  </si>
  <si>
    <t>93YMAFEXANJ010667</t>
  </si>
  <si>
    <t>01271638662</t>
  </si>
  <si>
    <t>93YMAFEXANJ006831</t>
  </si>
  <si>
    <t>01271638158</t>
  </si>
  <si>
    <t>93YMAFEXANJ007027</t>
  </si>
  <si>
    <t>01271638174</t>
  </si>
  <si>
    <t>93YMAFEXANJ007342</t>
  </si>
  <si>
    <t>01271638280</t>
  </si>
  <si>
    <t>93YMAFEXANJ008347</t>
  </si>
  <si>
    <t>01271638379</t>
  </si>
  <si>
    <t>93YMAFEXANJ007727</t>
  </si>
  <si>
    <t>01271639111</t>
  </si>
  <si>
    <t>RNJ9D34</t>
  </si>
  <si>
    <t>93YMAFEXANJ977574</t>
  </si>
  <si>
    <t>01271639472</t>
  </si>
  <si>
    <t>RNJ9D29</t>
  </si>
  <si>
    <t>93YMAFEXANJ010824</t>
  </si>
  <si>
    <t>01271639413</t>
  </si>
  <si>
    <t>93YMAFEXANJ009052</t>
  </si>
  <si>
    <t>01271639243</t>
  </si>
  <si>
    <t>93YMAFEXANJ011606</t>
  </si>
  <si>
    <t>01271639456</t>
  </si>
  <si>
    <t>93YMAFEXANJ008110</t>
  </si>
  <si>
    <t>01271639162</t>
  </si>
  <si>
    <t>93YMAFEXANJ009113</t>
  </si>
  <si>
    <t>01271639286</t>
  </si>
  <si>
    <t>93YMAFEXANJ007726</t>
  </si>
  <si>
    <t>01271639090</t>
  </si>
  <si>
    <t>RNJ9D13</t>
  </si>
  <si>
    <t>93YMAFEXANJ008810</t>
  </si>
  <si>
    <t>01271639235</t>
  </si>
  <si>
    <t>93YMAFEXANJ009053</t>
  </si>
  <si>
    <t>01271639278</t>
  </si>
  <si>
    <t>93YMAFEXANJ010954</t>
  </si>
  <si>
    <t>01271639430</t>
  </si>
  <si>
    <t>RNJ9D31</t>
  </si>
  <si>
    <t>93YMAFEXANJ010972</t>
  </si>
  <si>
    <t>01271639448</t>
  </si>
  <si>
    <t>RNJ9D27</t>
  </si>
  <si>
    <t>93YMAFEXANJ010822</t>
  </si>
  <si>
    <t>01271639391</t>
  </si>
  <si>
    <t>Osasco</t>
  </si>
  <si>
    <t>93YMAFEXANJ007030</t>
  </si>
  <si>
    <t>01271638948</t>
  </si>
  <si>
    <t>93YMAFEXANJ007031</t>
  </si>
  <si>
    <t>01271638956</t>
  </si>
  <si>
    <t>93YMAFEXANJ007067</t>
  </si>
  <si>
    <t>01271638972</t>
  </si>
  <si>
    <t>93YMAFEXANJ007725</t>
  </si>
  <si>
    <t>01271639081</t>
  </si>
  <si>
    <t>93YMAFEXANJ008354</t>
  </si>
  <si>
    <t>01271639200</t>
  </si>
  <si>
    <t>93YMAFEXANJ006832</t>
  </si>
  <si>
    <t>01271638883</t>
  </si>
  <si>
    <t>93YMAFEXANJ008403</t>
  </si>
  <si>
    <t>01271639219</t>
  </si>
  <si>
    <t>RNJ9C85</t>
  </si>
  <si>
    <t>93YMAFEXANJ006833</t>
  </si>
  <si>
    <t>01271638913</t>
  </si>
  <si>
    <t>93YMAFEXANJ007063</t>
  </si>
  <si>
    <t>01271638964</t>
  </si>
  <si>
    <t>93YMAFEXANJ007029</t>
  </si>
  <si>
    <t>01271638921</t>
  </si>
  <si>
    <t>93YMAFEXANJ007069</t>
  </si>
  <si>
    <t>01271638980</t>
  </si>
  <si>
    <t>93YMAFEXANJ007367</t>
  </si>
  <si>
    <t>01271639049</t>
  </si>
  <si>
    <t>93YMAFEXANJ009630</t>
  </si>
  <si>
    <t>01271639308</t>
  </si>
  <si>
    <t>93YMAFEXANJ007368</t>
  </si>
  <si>
    <t>01271639057</t>
  </si>
  <si>
    <t>93YMAFEXANJ007176</t>
  </si>
  <si>
    <t>01271639030</t>
  </si>
  <si>
    <t>93YMAFEXANJ007173</t>
  </si>
  <si>
    <t>01271639006</t>
  </si>
  <si>
    <t>93YMAFEXANJ009953</t>
  </si>
  <si>
    <t>01271639375</t>
  </si>
  <si>
    <t>93YMAFEXANJ009395</t>
  </si>
  <si>
    <t>01271639774</t>
  </si>
  <si>
    <t>93YMAFEXANJ008348</t>
  </si>
  <si>
    <t>01271639685</t>
  </si>
  <si>
    <t>RNJ9D52</t>
  </si>
  <si>
    <t>93YMAFEXANJ008405</t>
  </si>
  <si>
    <t>01271639715</t>
  </si>
  <si>
    <t>RNE0J06</t>
  </si>
  <si>
    <t>93YMAFEXANJ973564</t>
  </si>
  <si>
    <t>01266977411</t>
  </si>
  <si>
    <t>93YMAFEXANJ974618</t>
  </si>
  <si>
    <t>01266977420</t>
  </si>
  <si>
    <t>93YMAFEXANJ954278</t>
  </si>
  <si>
    <t>01265912545</t>
  </si>
  <si>
    <t>93YMAFEXANJ948640</t>
  </si>
  <si>
    <t>01265912286</t>
  </si>
  <si>
    <t>RND8C50</t>
  </si>
  <si>
    <t>93YMAFEXANJ949013</t>
  </si>
  <si>
    <t>01265912456</t>
  </si>
  <si>
    <t>RNE0J05</t>
  </si>
  <si>
    <t>93YMAFEXANJ972743</t>
  </si>
  <si>
    <t>01266977403</t>
  </si>
  <si>
    <t>RNE4J06</t>
  </si>
  <si>
    <t>93YMAFEXANJ975716</t>
  </si>
  <si>
    <t>01267190601</t>
  </si>
  <si>
    <t>93YMAFEXANJ006639</t>
  </si>
  <si>
    <t>01271639588</t>
  </si>
  <si>
    <t>93YMAFEXANJ010666</t>
  </si>
  <si>
    <t>01271639812</t>
  </si>
  <si>
    <t>93YMAFEXANJ006480</t>
  </si>
  <si>
    <t>01271639570</t>
  </si>
  <si>
    <t>93YMAFEXANJ008991</t>
  </si>
  <si>
    <t>01271639731</t>
  </si>
  <si>
    <t>RNJ9D47</t>
  </si>
  <si>
    <t>93YMAFEXANJ008112</t>
  </si>
  <si>
    <t>01271639669</t>
  </si>
  <si>
    <t>93YMAFEXANJ008402</t>
  </si>
  <si>
    <t>01271639693</t>
  </si>
  <si>
    <t>93YMAFEXANJ008987</t>
  </si>
  <si>
    <t>01271639723</t>
  </si>
  <si>
    <t>RNJ9D64</t>
  </si>
  <si>
    <t>93YMAFEXANJ010715</t>
  </si>
  <si>
    <t>01271639839</t>
  </si>
  <si>
    <t>93YMAFEXANJ890082</t>
  </si>
  <si>
    <t>01273508294</t>
  </si>
  <si>
    <t>93YMAFEXANJ890083</t>
  </si>
  <si>
    <t>01273508308</t>
  </si>
  <si>
    <t>93YMAFEXANJ890084</t>
  </si>
  <si>
    <t>01273508316</t>
  </si>
  <si>
    <t>93YMAFEXANJ890085</t>
  </si>
  <si>
    <t>01273508324</t>
  </si>
  <si>
    <t>93YMAFEXANJ890086</t>
  </si>
  <si>
    <t>01273508332</t>
  </si>
  <si>
    <t>RNR5C67</t>
  </si>
  <si>
    <t>93YMAFEXANJ891298</t>
  </si>
  <si>
    <t>01273508340</t>
  </si>
  <si>
    <t>93YMAFEXANJ035324</t>
  </si>
  <si>
    <t>01275636796</t>
  </si>
  <si>
    <t>RNU2C36</t>
  </si>
  <si>
    <t>93YMAFEXANJ056372</t>
  </si>
  <si>
    <t>01275637032</t>
  </si>
  <si>
    <t>93YMAFEXANJ033779</t>
  </si>
  <si>
    <t>01275636451</t>
  </si>
  <si>
    <t>RNU2C13</t>
  </si>
  <si>
    <t>93YMAFEXANJ035126</t>
  </si>
  <si>
    <t>01275636737</t>
  </si>
  <si>
    <t>RNU2C03</t>
  </si>
  <si>
    <t>93YMAFEXANJ034351</t>
  </si>
  <si>
    <t>01275636605</t>
  </si>
  <si>
    <t>93YMAFEXANJ034692</t>
  </si>
  <si>
    <t>01275636699</t>
  </si>
  <si>
    <t>RNU2C31</t>
  </si>
  <si>
    <t>93YMAFEXANJ040265</t>
  </si>
  <si>
    <t>01275636974</t>
  </si>
  <si>
    <t>93YMAFEXANJ034830</t>
  </si>
  <si>
    <t>01275638080</t>
  </si>
  <si>
    <t>RNE7C73</t>
  </si>
  <si>
    <t>93YMAFEXANJ975221</t>
  </si>
  <si>
    <t>01267274961</t>
  </si>
  <si>
    <t>93YMAFEXANJ975547</t>
  </si>
  <si>
    <t>01267275062</t>
  </si>
  <si>
    <t>RTE0I50</t>
  </si>
  <si>
    <t>93YMAFEXANJ119622</t>
  </si>
  <si>
    <t>01281672650</t>
  </si>
  <si>
    <t>93YMAFEXANJ119620</t>
  </si>
  <si>
    <t>01281672642</t>
  </si>
  <si>
    <t>RTE0I48</t>
  </si>
  <si>
    <t>93YMAFEXANJ119618</t>
  </si>
  <si>
    <t>01281672634</t>
  </si>
  <si>
    <t>RTE0I47</t>
  </si>
  <si>
    <t>93YMAFEXANJ119616</t>
  </si>
  <si>
    <t>01281672626</t>
  </si>
  <si>
    <t>93YMAFEXANJ119615</t>
  </si>
  <si>
    <t>01281672618</t>
  </si>
  <si>
    <t>93YMAFEXANJ119612</t>
  </si>
  <si>
    <t>01281672600</t>
  </si>
  <si>
    <t>93YMAFEXANJ119611</t>
  </si>
  <si>
    <t>01281672596</t>
  </si>
  <si>
    <t>93YMAFEXANJ119608</t>
  </si>
  <si>
    <t>01281672588</t>
  </si>
  <si>
    <t>93YMAFEXANJ119470</t>
  </si>
  <si>
    <t>01282254755</t>
  </si>
  <si>
    <t>RNG0I91</t>
  </si>
  <si>
    <t>3C6DFVBK1ME545494</t>
  </si>
  <si>
    <t>01268416905</t>
  </si>
  <si>
    <t>RNG0J46</t>
  </si>
  <si>
    <t>3C6DFVBK2ME545729</t>
  </si>
  <si>
    <t>01268417537</t>
  </si>
  <si>
    <t>RNY1A55</t>
  </si>
  <si>
    <t>93YMAFEXANJ058211</t>
  </si>
  <si>
    <t>01278178349</t>
  </si>
  <si>
    <t>9535PFTE6NR038701</t>
  </si>
  <si>
    <t>01285927122</t>
  </si>
  <si>
    <t>São José do Rio Preto</t>
  </si>
  <si>
    <t>9535PFTE7NR038576</t>
  </si>
  <si>
    <t>01285927130</t>
  </si>
  <si>
    <t>9535PFTE9NR037803</t>
  </si>
  <si>
    <t>01280205471</t>
  </si>
  <si>
    <t>RTB7E24</t>
  </si>
  <si>
    <t>9535PFTE1NR035771</t>
  </si>
  <si>
    <t>01280205072</t>
  </si>
  <si>
    <t>9535PFTE0NR037768</t>
  </si>
  <si>
    <t>01285927084</t>
  </si>
  <si>
    <t>9535PFTE3NR038655</t>
  </si>
  <si>
    <t>01280205188</t>
  </si>
  <si>
    <t>9535PFTE3NR038851</t>
  </si>
  <si>
    <t>01280205218</t>
  </si>
  <si>
    <t>9535PFTE3NR038915</t>
  </si>
  <si>
    <t>01280205226</t>
  </si>
  <si>
    <t>9535PFTE4NR039491</t>
  </si>
  <si>
    <t>01285927092</t>
  </si>
  <si>
    <t>RTR3F64</t>
  </si>
  <si>
    <t>9BD2651DHM9203146</t>
  </si>
  <si>
    <t>01289088796</t>
  </si>
  <si>
    <t>BAURU</t>
  </si>
  <si>
    <t>93YVBU4X1NJ120379</t>
  </si>
  <si>
    <t>01285886396</t>
  </si>
  <si>
    <t>93YVBU4X1NJ121916</t>
  </si>
  <si>
    <t>01285886582</t>
  </si>
  <si>
    <t>93YVBU4X1NJ121934</t>
  </si>
  <si>
    <t>01285886680</t>
  </si>
  <si>
    <t>93YVBU4X1NJ121933</t>
  </si>
  <si>
    <t>01285886671</t>
  </si>
  <si>
    <t>93YVBU4X1NJ121937</t>
  </si>
  <si>
    <t>01285886698</t>
  </si>
  <si>
    <t>93YVBU4X1NJ120383</t>
  </si>
  <si>
    <t>01285886426</t>
  </si>
  <si>
    <t>RTM6B55</t>
  </si>
  <si>
    <t>93YVBU4X1NJ121771</t>
  </si>
  <si>
    <t>01285886493</t>
  </si>
  <si>
    <t>93YVBU4X1NJ121918</t>
  </si>
  <si>
    <t>01285886590</t>
  </si>
  <si>
    <t>93YVBU4X1NJ121927</t>
  </si>
  <si>
    <t>01285886655</t>
  </si>
  <si>
    <t>93YVBU4X1NJ120283</t>
  </si>
  <si>
    <t>01285886329</t>
  </si>
  <si>
    <t>Guarulhos</t>
  </si>
  <si>
    <t>93YVBU4X1NJ120374</t>
  </si>
  <si>
    <t>01285886388</t>
  </si>
  <si>
    <t>93YVBU4X1NJ121741</t>
  </si>
  <si>
    <t>01285886442</t>
  </si>
  <si>
    <t>93YVBU4X1NJ121772</t>
  </si>
  <si>
    <t>01285886507</t>
  </si>
  <si>
    <t>93YVBU4X1NJ120307</t>
  </si>
  <si>
    <t>01285886337</t>
  </si>
  <si>
    <t>93YVBU4X1NJ121926</t>
  </si>
  <si>
    <t>01285886647</t>
  </si>
  <si>
    <t>93YVBU4X1NJ121925</t>
  </si>
  <si>
    <t>01285886639</t>
  </si>
  <si>
    <t>93YVBU4X1NJ121915</t>
  </si>
  <si>
    <t>01285886574</t>
  </si>
  <si>
    <t>9535PFTEXNR046218</t>
  </si>
  <si>
    <t>01286087551</t>
  </si>
  <si>
    <t>RTT1B29</t>
  </si>
  <si>
    <t>9535PFTE1NR050786</t>
  </si>
  <si>
    <t>01290152613</t>
  </si>
  <si>
    <t>RTT1B32</t>
  </si>
  <si>
    <t>9535PFTE2NR050604</t>
  </si>
  <si>
    <t>01290152648</t>
  </si>
  <si>
    <t>RTT1B34</t>
  </si>
  <si>
    <t>9535PFTE2NR050635</t>
  </si>
  <si>
    <t>01290152664</t>
  </si>
  <si>
    <t>RTT1B35</t>
  </si>
  <si>
    <t>9535PFTE2NR050800</t>
  </si>
  <si>
    <t>01290152672</t>
  </si>
  <si>
    <t>RTT1B36</t>
  </si>
  <si>
    <t>9535PFTE3NR050269</t>
  </si>
  <si>
    <t>01290152680</t>
  </si>
  <si>
    <t>RTT1B37</t>
  </si>
  <si>
    <t>9535PFTE3NR050580</t>
  </si>
  <si>
    <t>01290152702</t>
  </si>
  <si>
    <t>RTT1B38</t>
  </si>
  <si>
    <t>9535PFTE3NR050630</t>
  </si>
  <si>
    <t>01290152710</t>
  </si>
  <si>
    <t>RTT1B56</t>
  </si>
  <si>
    <t>9535PFTE8NR050638</t>
  </si>
  <si>
    <t>01290152931</t>
  </si>
  <si>
    <t>RTT1B24</t>
  </si>
  <si>
    <t>9535PFTE0NR050651</t>
  </si>
  <si>
    <t>01290152532</t>
  </si>
  <si>
    <t>RTT1B30</t>
  </si>
  <si>
    <t>9535PFTE1NR050903</t>
  </si>
  <si>
    <t>01290152621</t>
  </si>
  <si>
    <t>RTT1B31</t>
  </si>
  <si>
    <t>9535PFTE1NR051839</t>
  </si>
  <si>
    <t>01290152630</t>
  </si>
  <si>
    <t>RTT1B40</t>
  </si>
  <si>
    <t>9535PFTE3NR051079</t>
  </si>
  <si>
    <t>01290152737</t>
  </si>
  <si>
    <t>RTU1J86</t>
  </si>
  <si>
    <t>93YF62009PJ150469</t>
  </si>
  <si>
    <t>01290906979</t>
  </si>
  <si>
    <t>RFJ8D29</t>
  </si>
  <si>
    <t>VF7V1ZKXZNZ002252</t>
  </si>
  <si>
    <t>01292512587</t>
  </si>
  <si>
    <t>VF7V1ZKXZNZ002304</t>
  </si>
  <si>
    <t>01292512617</t>
  </si>
  <si>
    <t>VF7V1ZKXZNZ002227</t>
  </si>
  <si>
    <t>01292512536</t>
  </si>
  <si>
    <t>VF7V1ZKXZNZ002250</t>
  </si>
  <si>
    <t>01292512560</t>
  </si>
  <si>
    <t>VF7V1ZKXZNZ002303</t>
  </si>
  <si>
    <t>01292512609</t>
  </si>
  <si>
    <t>VF7V1ZKXZNZ002327</t>
  </si>
  <si>
    <t>01292512633</t>
  </si>
  <si>
    <t>VF7V1ZKXZNZ002326</t>
  </si>
  <si>
    <t>01292512625</t>
  </si>
  <si>
    <t>VF7V1ZKXZNZ002249</t>
  </si>
  <si>
    <t>01292512552</t>
  </si>
  <si>
    <t>RUG7E56</t>
  </si>
  <si>
    <t>9BD2651PAP9212498</t>
  </si>
  <si>
    <t>01299742480</t>
  </si>
  <si>
    <t>RUG7E90</t>
  </si>
  <si>
    <t>9BD2651PAP9212591</t>
  </si>
  <si>
    <t>01299743029</t>
  </si>
  <si>
    <t>VF7V1ZKXZPZ000841</t>
  </si>
  <si>
    <t>01302580407</t>
  </si>
  <si>
    <t>SDP9J18</t>
  </si>
  <si>
    <t>VF7V1ZKXZPZ001344</t>
  </si>
  <si>
    <t>01302580172</t>
  </si>
  <si>
    <t>VF7V1ZKXZPZ001147</t>
  </si>
  <si>
    <t>01302579930</t>
  </si>
  <si>
    <t>VF7V1ZKXZPZ001199</t>
  </si>
  <si>
    <t>01302595390</t>
  </si>
  <si>
    <t>RFL3J68</t>
  </si>
  <si>
    <t>RUG7G22</t>
  </si>
  <si>
    <t>RUF0B80</t>
  </si>
  <si>
    <t>RME6I23</t>
  </si>
  <si>
    <t>RHR7B70</t>
  </si>
  <si>
    <t>RFU2E56</t>
  </si>
  <si>
    <t>RNF8D67</t>
  </si>
  <si>
    <t>rnq3e47</t>
  </si>
  <si>
    <t>Rfn1c55</t>
  </si>
  <si>
    <t>RNY2C78</t>
  </si>
  <si>
    <t>Rnj9d55</t>
  </si>
  <si>
    <t>rnb7i39</t>
  </si>
  <si>
    <t>RUM3C12</t>
  </si>
  <si>
    <t>RUM2B34</t>
  </si>
  <si>
    <t>RUO6B36</t>
  </si>
  <si>
    <t>SRF CF</t>
  </si>
  <si>
    <t>94BF1543LMR046032</t>
  </si>
  <si>
    <t>TKS MARONI</t>
  </si>
  <si>
    <t>94BF1543LMR046035</t>
  </si>
  <si>
    <t>94BF1543RSR088958</t>
  </si>
  <si>
    <t>94BF1543RSR088950</t>
  </si>
  <si>
    <t>94BF1543RSR088954</t>
  </si>
  <si>
    <t>94BF1543RSR088952</t>
  </si>
  <si>
    <t>94BF1543RSR088933</t>
  </si>
  <si>
    <t>94BF1543RSR088955</t>
  </si>
  <si>
    <t>94BF1543RSR088957</t>
  </si>
  <si>
    <t>94BF1543RSR088937</t>
  </si>
  <si>
    <t>FACCHCHINI SRF CF</t>
  </si>
  <si>
    <t>94BF1543RRR087393</t>
  </si>
  <si>
    <t>94BF1543RSR088956</t>
  </si>
  <si>
    <t>94BF1543RSR088934</t>
  </si>
  <si>
    <t>94BF1543RSR088936</t>
  </si>
  <si>
    <t>94BF1543RSR088953</t>
  </si>
  <si>
    <t>94BF1543RSR088959</t>
  </si>
  <si>
    <t>94BF1543RRR087392</t>
  </si>
  <si>
    <t>94BF1543RSR088960</t>
  </si>
  <si>
    <t>94BF1543RSR088935</t>
  </si>
  <si>
    <t>94BF1543RSR088951</t>
  </si>
  <si>
    <t>94BF1543RSR088961</t>
  </si>
  <si>
    <t>94BF1543RSR088949</t>
  </si>
  <si>
    <t>11.180 drc 4x2</t>
  </si>
  <si>
    <t>9535V6TB1NR007500</t>
  </si>
  <si>
    <t>93ZC635BZR8206673</t>
  </si>
  <si>
    <t>93ZC635BZR8206582</t>
  </si>
  <si>
    <t>93ZC635BZR8206636</t>
  </si>
  <si>
    <t>93ZC635BZR8206589</t>
  </si>
  <si>
    <t>93ZC635BZR8206703</t>
  </si>
  <si>
    <t>93ZC635BZR8206634</t>
  </si>
  <si>
    <t>93ZC635BZR8206616</t>
  </si>
  <si>
    <t>93ZC635BZR8206626</t>
  </si>
  <si>
    <t>93ZC635BZR8206632</t>
  </si>
  <si>
    <t>93ZC635BZR8206552</t>
  </si>
  <si>
    <t>9BM951104PB345928</t>
  </si>
  <si>
    <t>9BM951104PB334757</t>
  </si>
  <si>
    <t>9BM951104PB346216</t>
  </si>
  <si>
    <t>9BM951104PB334738</t>
  </si>
  <si>
    <t>9BM951104PB346162</t>
  </si>
  <si>
    <t>9BM951104PB334742</t>
  </si>
  <si>
    <t>9BM951104PB334596</t>
  </si>
  <si>
    <t>9BM951104PB334573</t>
  </si>
  <si>
    <t>9BM951104PB346195</t>
  </si>
  <si>
    <t>9BM951104PB345915</t>
  </si>
  <si>
    <t>9BM951104PB346221</t>
  </si>
  <si>
    <t>9BM951104PB334754</t>
  </si>
  <si>
    <t>9BM951104PB346186</t>
  </si>
  <si>
    <t>9BM951104PB345931</t>
  </si>
  <si>
    <t>9BM951104PB334621</t>
  </si>
  <si>
    <t>VOLVO/VM 360 4X2</t>
  </si>
  <si>
    <t>9BVPZ60A5RE199581</t>
  </si>
  <si>
    <t>9BVPZ60A0RE199165</t>
  </si>
  <si>
    <t>9BVPZ60A8RE199582</t>
  </si>
  <si>
    <t>9BVPZ60A4RE199342</t>
  </si>
  <si>
    <t>9BVPZ60A6RE199998</t>
  </si>
  <si>
    <t>9BVPZ60A9RE199999</t>
  </si>
  <si>
    <t>9BVPZ60A7RE199612</t>
  </si>
  <si>
    <t>9BVPZ60A8RE199637</t>
  </si>
  <si>
    <t>9BVPZ60A0RE200033</t>
  </si>
  <si>
    <t>9BVPZ60AXRE199511</t>
  </si>
  <si>
    <t>9BVPZ60AXRE199613</t>
  </si>
  <si>
    <t>9BVPZ60A0RE199750</t>
  </si>
  <si>
    <t>9BVPZ60A7RE199510</t>
  </si>
  <si>
    <t>9BVPZ60A9RE199962</t>
  </si>
  <si>
    <t>9BVPZ60A3RE199618</t>
  </si>
  <si>
    <t>9BVPZ60A6RE199956</t>
  </si>
  <si>
    <t>9BVPZ60A3RE199751</t>
  </si>
  <si>
    <t>9BVPZ60A2RE199512</t>
  </si>
  <si>
    <t>9BVPZ60A8RE199509</t>
  </si>
  <si>
    <t>9BVPZ60A6RE199619</t>
  </si>
  <si>
    <t>2426/54</t>
  </si>
  <si>
    <t>9BM958166NB314072</t>
  </si>
  <si>
    <t>9BM958166NB313960</t>
  </si>
  <si>
    <t>IVECO/TECTOR 24320CL</t>
  </si>
  <si>
    <t>93ZE62LNZP8702304</t>
  </si>
  <si>
    <t>93ZE62LNZP8701706</t>
  </si>
  <si>
    <t>93ZE62LNZP8701636</t>
  </si>
  <si>
    <t>93ZE62LNZP8701600</t>
  </si>
  <si>
    <t>93ZE62LNZP8701919</t>
  </si>
  <si>
    <t>93ZE62LNZP8701147</t>
  </si>
  <si>
    <t>93ZE62LNZP8701674</t>
  </si>
  <si>
    <t>93ZE62LNZP8701670</t>
  </si>
  <si>
    <t>93ZC635BZS8207930</t>
  </si>
  <si>
    <t>93ZC635BZS8207970</t>
  </si>
  <si>
    <t>93ZC635BZS8207983</t>
  </si>
  <si>
    <t>93ZC635BZS8207961</t>
  </si>
  <si>
    <t>93ZC635BZS8207907</t>
  </si>
  <si>
    <t>93ZC635BZS8207897</t>
  </si>
  <si>
    <t>93ZC635BZS8207836</t>
  </si>
  <si>
    <t>93ZC635BZS8207971</t>
  </si>
  <si>
    <t>93ZC635BZS8207962</t>
  </si>
  <si>
    <t>93ZC635BZS8207988</t>
  </si>
  <si>
    <t>FH 540 6X4T</t>
  </si>
  <si>
    <t>9BVRT60D7RE609294</t>
  </si>
  <si>
    <t>9BVRT60DXRE609295</t>
  </si>
  <si>
    <t>9BM951104RB363143</t>
  </si>
  <si>
    <t>9BM951104RB363228</t>
  </si>
  <si>
    <t>9BM951104RB364864</t>
  </si>
  <si>
    <t>9BM951104RB361335</t>
  </si>
  <si>
    <t>SXB0F88</t>
  </si>
  <si>
    <t>9BM951104RB363247</t>
  </si>
  <si>
    <t>FPC4C93</t>
  </si>
  <si>
    <t>94BF1543MNR058268</t>
  </si>
  <si>
    <t>FTJ9A92</t>
  </si>
  <si>
    <t>94BF1543PRR080882</t>
  </si>
  <si>
    <t>FZU2C31</t>
  </si>
  <si>
    <t>94BF1543MNR058270</t>
  </si>
  <si>
    <t>SUG8F37</t>
  </si>
  <si>
    <t>94BF1543PRR080624</t>
  </si>
  <si>
    <t>SUU5B03</t>
  </si>
  <si>
    <t>94BF1543RSR090112</t>
  </si>
  <si>
    <t>SVW8A72</t>
  </si>
  <si>
    <t>94BF1543RSR090110</t>
  </si>
  <si>
    <t>93ZC635BZS8208085</t>
  </si>
  <si>
    <t>93ZC635BZS8208134</t>
  </si>
  <si>
    <t>93ZC635BZS8208129</t>
  </si>
  <si>
    <t>93ZC635BZS8208138</t>
  </si>
  <si>
    <t>93ZC635BZS8208142</t>
  </si>
  <si>
    <t>93ZC635BZS8208158</t>
  </si>
  <si>
    <t>93ZC635BZS8208078</t>
  </si>
  <si>
    <t>93ZC635BZS8208189</t>
  </si>
  <si>
    <t>93ZC635BZS8208183</t>
  </si>
  <si>
    <t>93ZC635BZS8208476</t>
  </si>
  <si>
    <t>9BM951104RB364867</t>
  </si>
  <si>
    <t>9BM951104RB361901</t>
  </si>
  <si>
    <t>9BM951104RB361696</t>
  </si>
  <si>
    <t>9BM951104RB361687</t>
  </si>
  <si>
    <t>9BM951104RB364898</t>
  </si>
  <si>
    <t>9BM951104RB362332</t>
  </si>
  <si>
    <t>9BM951104RB365186</t>
  </si>
  <si>
    <t>9BM951104RB361349</t>
  </si>
  <si>
    <t>9BM951104RB361779</t>
  </si>
  <si>
    <t>9BM951104RB361770</t>
  </si>
  <si>
    <t>9BM951104RB361414</t>
  </si>
  <si>
    <t>9BM951104RB361607</t>
  </si>
  <si>
    <t>9BM951104RB365002</t>
  </si>
  <si>
    <t>9BM951104RB361581</t>
  </si>
  <si>
    <t>9BM951104RB361632</t>
  </si>
  <si>
    <t>25.360 CTC 6X2</t>
  </si>
  <si>
    <t>9536R8276NR052580</t>
  </si>
  <si>
    <t>9536R8273NR052231</t>
  </si>
  <si>
    <t>9536R8276NR037870</t>
  </si>
  <si>
    <t>9536R8275NR051579</t>
  </si>
  <si>
    <t>9536R8272NR052222</t>
  </si>
  <si>
    <t>9536R8275NR038461</t>
  </si>
  <si>
    <t>9536R8277NR037733</t>
  </si>
  <si>
    <t>9536R8275NR037715</t>
  </si>
  <si>
    <t>9536R8273NR027166</t>
  </si>
  <si>
    <t>9536R8274NR051640</t>
  </si>
  <si>
    <t>9536R8276NR038257</t>
  </si>
  <si>
    <t>9536R8278NR050989</t>
  </si>
  <si>
    <t>9536R8270NR026766</t>
  </si>
  <si>
    <t>9536R8271NR026677</t>
  </si>
  <si>
    <t>9536R8279NR037863</t>
  </si>
  <si>
    <t>9536R8270NR038285</t>
  </si>
  <si>
    <t>9536R8275NR038217</t>
  </si>
  <si>
    <t>9536R827XNR052579</t>
  </si>
  <si>
    <t>9536R8272NR038708</t>
  </si>
  <si>
    <t>9536R8272NR038126</t>
  </si>
  <si>
    <t>9536R8275NR038492</t>
  </si>
  <si>
    <t>9536R8270NR052669</t>
  </si>
  <si>
    <t>9536R8273NR028852</t>
  </si>
  <si>
    <t>9536R8270NR027254</t>
  </si>
  <si>
    <t>9536R8279NR028810</t>
  </si>
  <si>
    <t>SR FG CG</t>
  </si>
  <si>
    <t>9ADR1543MMC012897</t>
  </si>
  <si>
    <t>9ADR1543MNC015509</t>
  </si>
  <si>
    <t>94BF1543PPR074823</t>
  </si>
  <si>
    <t>94BF1543MMR053849</t>
  </si>
  <si>
    <t>9ADR1543MNC015132</t>
  </si>
  <si>
    <t>SR FG CG (BAU30)</t>
  </si>
  <si>
    <t>9ADR1543MMC012974</t>
  </si>
  <si>
    <t>9ADR1543MNC015389</t>
  </si>
  <si>
    <t>SR FG CG 3E</t>
  </si>
  <si>
    <t>9ADR1543MNC015795</t>
  </si>
  <si>
    <t>9ADR1543MNC014501</t>
  </si>
  <si>
    <t>94BF1543PPR074821</t>
  </si>
  <si>
    <t>9ADR1543MNC016203</t>
  </si>
  <si>
    <t>94BF1543PPR074844</t>
  </si>
  <si>
    <t>9ADR1543MMC013345</t>
  </si>
  <si>
    <t>9ADR1543MMC013819</t>
  </si>
  <si>
    <t>9ADR1543JKC005908</t>
  </si>
  <si>
    <t>9ADR1543MNC015512</t>
  </si>
  <si>
    <t>9ADR1543LLC009992</t>
  </si>
  <si>
    <t>9ADR1543LLC010182</t>
  </si>
  <si>
    <t>9ADR1543LLC010222</t>
  </si>
  <si>
    <t>9ADR1543LLC010321</t>
  </si>
  <si>
    <t>9ADR1543LMC011000</t>
  </si>
  <si>
    <t>9ADR1543LMC011578</t>
  </si>
  <si>
    <t>9ADR1543LMC011589</t>
  </si>
  <si>
    <t>9ADR1543MNC016469</t>
  </si>
  <si>
    <t>9ADR1543MNC016470</t>
  </si>
  <si>
    <t>9ADR1543MNC016684</t>
  </si>
  <si>
    <t>9ADR1543MNC015779</t>
  </si>
  <si>
    <t>9ADR1543MNC015858</t>
  </si>
  <si>
    <t>9ADR1543MNC015852</t>
  </si>
  <si>
    <t>9ADR1543MNC015859</t>
  </si>
  <si>
    <t>RYF5B39</t>
  </si>
  <si>
    <t>9BM958166NB313869</t>
  </si>
  <si>
    <t xml:space="preserve">ACTROS 2548 LS 6X2 E.E. 3.300MM 480. </t>
  </si>
  <si>
    <t>9BM963425PB322113</t>
  </si>
  <si>
    <t>MAESTRO</t>
  </si>
  <si>
    <t>BQU6H11</t>
  </si>
  <si>
    <t xml:space="preserve">ACTROS 2651 LS 6X4 E.E. 3.550MM UPH (TETO BAIXO) 510. </t>
  </si>
  <si>
    <t>9BM963424PB325678</t>
  </si>
  <si>
    <t>9BM963425PB328524</t>
  </si>
  <si>
    <t>CUT3C97</t>
  </si>
  <si>
    <t>9BM963424PB326055</t>
  </si>
  <si>
    <t>CUT5C26</t>
  </si>
  <si>
    <t>9BM963424PB325689</t>
  </si>
  <si>
    <t>CUT5D37</t>
  </si>
  <si>
    <t>9BM963424PB325934</t>
  </si>
  <si>
    <t>CUT9C59</t>
  </si>
  <si>
    <t>9BM963424PB328340</t>
  </si>
  <si>
    <t>CUT9D89</t>
  </si>
  <si>
    <t>9BM963424PB325603</t>
  </si>
  <si>
    <t>FCV3J24</t>
  </si>
  <si>
    <t>9BM963424PB325639</t>
  </si>
  <si>
    <t>FQV7E24</t>
  </si>
  <si>
    <t>METEOR 28.480 MTM 6X2  SUSPENSÃO METÁLICA E.E 3.600MM 480. 12.419</t>
  </si>
  <si>
    <t>9539J8TH6SR200086</t>
  </si>
  <si>
    <t>FUR8D94</t>
  </si>
  <si>
    <t>9BM963424PB325663</t>
  </si>
  <si>
    <t>9BM963425PB339829</t>
  </si>
  <si>
    <t>9BM963424PB325615</t>
  </si>
  <si>
    <t>STJ6A96</t>
  </si>
  <si>
    <t>9539J8TH8SR200011</t>
  </si>
  <si>
    <t>STU3E60</t>
  </si>
  <si>
    <t>9BM963424PB327984</t>
  </si>
  <si>
    <t>STW5B17</t>
  </si>
  <si>
    <t xml:space="preserve">ACTROS 2651 LS 6X4 E.E.3.550MM UPI (TETO ALTO) 510. </t>
  </si>
  <si>
    <t>9BM963424PB324292</t>
  </si>
  <si>
    <t>SUK3I00</t>
  </si>
  <si>
    <t>9BM963424PB326007</t>
  </si>
  <si>
    <t>SUK7E04</t>
  </si>
  <si>
    <t>9BM963424PB332456</t>
  </si>
  <si>
    <t>9BM963425PB328467</t>
  </si>
  <si>
    <t>9BM963424PB325560</t>
  </si>
  <si>
    <t>9BM963424PB325694</t>
  </si>
  <si>
    <t>9BM963425PB336057</t>
  </si>
  <si>
    <t>SWH0E90</t>
  </si>
  <si>
    <t>9539J8TH2RR201987</t>
  </si>
  <si>
    <t>9BM963424PB323118</t>
  </si>
  <si>
    <t>9BM963425PB335340</t>
  </si>
  <si>
    <t>9BM963425PB322053</t>
  </si>
  <si>
    <t>SWU9B89</t>
  </si>
  <si>
    <t>9539J8TH1SR201453</t>
  </si>
  <si>
    <t>9BM963425PB334914</t>
  </si>
  <si>
    <t>TJU6D89</t>
  </si>
  <si>
    <t>9BM963424PB323267</t>
  </si>
  <si>
    <t>9BM963424PB318586</t>
  </si>
  <si>
    <t>9BM963424PB332428</t>
  </si>
  <si>
    <t>TJC0F85</t>
  </si>
  <si>
    <t>9BM951511TB430532</t>
  </si>
  <si>
    <t>PRÓPRIO</t>
  </si>
  <si>
    <t>TJE8E15</t>
  </si>
  <si>
    <t>9BM951511TB431019</t>
  </si>
  <si>
    <t>TJO3G96</t>
  </si>
  <si>
    <t>9BM951511TB431067</t>
  </si>
  <si>
    <t>9BM951511TB431203</t>
  </si>
  <si>
    <t>TLE4D84</t>
  </si>
  <si>
    <t>9BM951511TB431651</t>
  </si>
  <si>
    <t>UDS7D38</t>
  </si>
  <si>
    <t>9BM951511TB431217</t>
  </si>
  <si>
    <t xml:space="preserve">	UDX3B97</t>
  </si>
  <si>
    <t>9BM951511TB431838</t>
  </si>
  <si>
    <t>UDI0A98</t>
  </si>
  <si>
    <t>9BM951511TB431958</t>
  </si>
  <si>
    <t>UGN5A07</t>
  </si>
  <si>
    <t>9BM951511TB432090</t>
  </si>
  <si>
    <t>TIR9A26</t>
  </si>
  <si>
    <t>9BM951511TB432462</t>
  </si>
  <si>
    <t>UER5D17</t>
  </si>
  <si>
    <t>9BM951511TB430842</t>
  </si>
  <si>
    <t>UFD4I27</t>
  </si>
  <si>
    <t>9BM951511TB432025</t>
  </si>
  <si>
    <t>UEE6G46</t>
  </si>
  <si>
    <t>9BM951511TB431740</t>
  </si>
  <si>
    <t>UGF1A20</t>
  </si>
  <si>
    <t>9BM951511TB431726</t>
  </si>
  <si>
    <t>TKE5B98</t>
  </si>
  <si>
    <t>9BM951511TB431127</t>
  </si>
  <si>
    <t>TLM0F15</t>
  </si>
  <si>
    <t>SR/GUERRASP SRFG SI 2E</t>
  </si>
  <si>
    <t>96408152SSS003445</t>
  </si>
  <si>
    <t>TLU8F26</t>
  </si>
  <si>
    <t>96408152SSS003447</t>
  </si>
  <si>
    <t>TKZ7H26</t>
  </si>
  <si>
    <t>96408152SSS003446</t>
  </si>
  <si>
    <t>TJS9D47</t>
  </si>
  <si>
    <t>96408152SSS003444</t>
  </si>
  <si>
    <t>TLS7G35</t>
  </si>
  <si>
    <t>96408152SSS003443</t>
  </si>
  <si>
    <t>TLS5F46</t>
  </si>
  <si>
    <t>96408152SSS003442</t>
  </si>
  <si>
    <t>TLF7F34</t>
  </si>
  <si>
    <t>96408152SSS003441</t>
  </si>
  <si>
    <t>TKZ7B16</t>
  </si>
  <si>
    <t>96408152SSS003440</t>
  </si>
  <si>
    <t>TLC8C54</t>
  </si>
  <si>
    <t>96408152SSS003439</t>
  </si>
  <si>
    <t>TLL6F35</t>
  </si>
  <si>
    <t>96408152SSS003438</t>
  </si>
  <si>
    <t>TLK2F94</t>
  </si>
  <si>
    <t>96408152SSS003449</t>
  </si>
  <si>
    <t>TKA7A16</t>
  </si>
  <si>
    <t>96408152SSS003450</t>
  </si>
  <si>
    <t>TJQ3B56</t>
  </si>
  <si>
    <t>96408152SSS003452</t>
  </si>
  <si>
    <t>TJK4H86</t>
  </si>
  <si>
    <t>96408152SSS003454</t>
  </si>
  <si>
    <t xml:space="preserve">	UDQ3B86</t>
  </si>
  <si>
    <t>96408152SSS003456</t>
  </si>
  <si>
    <t>GES8A28</t>
  </si>
  <si>
    <t>TGX 28.440 6X2 T</t>
  </si>
  <si>
    <t>95388XZZ1LE002462</t>
  </si>
  <si>
    <t>GGF3F66</t>
  </si>
  <si>
    <t>95388XZZ8LE002507</t>
  </si>
  <si>
    <t>GFM6E44</t>
  </si>
  <si>
    <t>XF105 FTS 460A</t>
  </si>
  <si>
    <t>98PTS47MSJB103580</t>
  </si>
  <si>
    <t>FBV7I76</t>
  </si>
  <si>
    <t>DAF/XF105 FTS 460A</t>
  </si>
  <si>
    <t>98PTS47MSJB103587</t>
  </si>
  <si>
    <t>QPC6A81</t>
  </si>
  <si>
    <t>98PTS47MSJB104481</t>
  </si>
  <si>
    <t>FXR6J09</t>
  </si>
  <si>
    <t>FH 460 6X2T</t>
  </si>
  <si>
    <t>9BVRG20C7JE850861</t>
  </si>
  <si>
    <t>GFT5J70</t>
  </si>
  <si>
    <t>9BVRG20C9HE842834</t>
  </si>
  <si>
    <t>1106473849</t>
  </si>
  <si>
    <t>FH12 420 4X2T</t>
  </si>
  <si>
    <t>9BVAN60A95E713582</t>
  </si>
  <si>
    <t>00871477475</t>
  </si>
  <si>
    <t>FDC7C34</t>
  </si>
  <si>
    <t>FH 420 4X2 T</t>
  </si>
  <si>
    <t>9BVAG1O4DE797634</t>
  </si>
  <si>
    <t>00524528101</t>
  </si>
  <si>
    <t>FUP8I17</t>
  </si>
  <si>
    <t>9BVRG20C4JE850813</t>
  </si>
  <si>
    <t>GAB5B09</t>
  </si>
  <si>
    <t>9BVRG20CXJE850815</t>
  </si>
  <si>
    <t>FPO2A72</t>
  </si>
  <si>
    <t>VW 25.360 - 6X2 - CONSTELLATION</t>
  </si>
  <si>
    <t>9536R8279PR008821 </t>
  </si>
  <si>
    <t> 01304324130</t>
  </si>
  <si>
    <t>DE NIGRIS</t>
  </si>
  <si>
    <t>FIL1H94</t>
  </si>
  <si>
    <t>9536R827XNR007383</t>
  </si>
  <si>
    <t>GCO2G37</t>
  </si>
  <si>
    <t>9536R8276PR007626 </t>
  </si>
  <si>
    <t>01294099245 </t>
  </si>
  <si>
    <t>EKU0C05</t>
  </si>
  <si>
    <t>01294382818 </t>
  </si>
  <si>
    <t>EXU6A75</t>
  </si>
  <si>
    <t>9536R8278PR006283</t>
  </si>
  <si>
    <t>01294382818</t>
  </si>
  <si>
    <t>DCU9C23</t>
  </si>
  <si>
    <t>9536R8271PR006335 </t>
  </si>
  <si>
    <t>01294095720 </t>
  </si>
  <si>
    <t>GEL4A93</t>
  </si>
  <si>
    <t>9536R8272PR006120 </t>
  </si>
  <si>
    <t>01294389715</t>
  </si>
  <si>
    <t>CUA9B46</t>
  </si>
  <si>
    <t>9536R8279NR014521</t>
  </si>
  <si>
    <t>EJR8G35</t>
  </si>
  <si>
    <t>9536R8273NR019486</t>
  </si>
  <si>
    <t>GJR2A58</t>
  </si>
  <si>
    <t>9536R8278NR019838</t>
  </si>
  <si>
    <t>GGG7F92</t>
  </si>
  <si>
    <t>9536R827XNR006136</t>
  </si>
  <si>
    <t>EZZ2C04</t>
  </si>
  <si>
    <t>9536R8273PR005588 </t>
  </si>
  <si>
    <t>01293126699 </t>
  </si>
  <si>
    <t>DOO5C11</t>
  </si>
  <si>
    <t>9536R8273NR006981</t>
  </si>
  <si>
    <t>BYQ5A67</t>
  </si>
  <si>
    <t>9536R8279PR003585 </t>
  </si>
  <si>
    <t> 01315823982</t>
  </si>
  <si>
    <t xml:space="preserve"> ACCELO 817</t>
  </si>
  <si>
    <t>Ford Go</t>
  </si>
  <si>
    <t>TOE7C89</t>
  </si>
  <si>
    <t>TOE7C92</t>
  </si>
  <si>
    <t>TOE7D28</t>
  </si>
  <si>
    <t>SGL1I25</t>
  </si>
  <si>
    <t>SGB7B11</t>
  </si>
  <si>
    <t>Ranger</t>
  </si>
  <si>
    <t>SGB7B84</t>
  </si>
  <si>
    <t>SGB7C14</t>
  </si>
  <si>
    <t>TOE7D08</t>
  </si>
  <si>
    <t>SGH0H49</t>
  </si>
  <si>
    <t xml:space="preserve"> DELIVERY 9.180</t>
  </si>
  <si>
    <t>JCI8F90</t>
  </si>
  <si>
    <t>RVR7F66</t>
  </si>
  <si>
    <t>RVR9I52</t>
  </si>
  <si>
    <t>RVG7D32</t>
  </si>
  <si>
    <t>devolvida</t>
  </si>
  <si>
    <t>RVQ8G45</t>
  </si>
  <si>
    <t>RVX0G50</t>
  </si>
  <si>
    <t>RUK7J37</t>
  </si>
  <si>
    <t>RVQ2D80</t>
  </si>
  <si>
    <t>RVA2J35</t>
  </si>
  <si>
    <t>RVQ2D85</t>
  </si>
  <si>
    <t>RVR7F68</t>
  </si>
  <si>
    <t>RVR9I53</t>
  </si>
  <si>
    <t>RVS7H47</t>
  </si>
  <si>
    <t>RVQ2D50</t>
  </si>
  <si>
    <t>transferida</t>
  </si>
  <si>
    <t>RVR9I55</t>
  </si>
  <si>
    <t>RVR9I54</t>
  </si>
  <si>
    <t>RVQ2D53</t>
  </si>
  <si>
    <t>9BFYEA5VXCBL04529</t>
  </si>
  <si>
    <t>VERMELHA</t>
  </si>
  <si>
    <t>SC TRLHM13 (XPT BRASILIANDIA) SSP5_ESP13</t>
  </si>
  <si>
    <t>Ativo</t>
  </si>
  <si>
    <t>TKL9H18</t>
  </si>
  <si>
    <t>9BD2651PFS9297551</t>
  </si>
  <si>
    <t>BRANCA</t>
  </si>
  <si>
    <t>XPT (ANAPOLIS) EGO4/SGO1</t>
  </si>
  <si>
    <t>EGO04</t>
  </si>
  <si>
    <t>PTL02 BELEM (SEMANAL)</t>
  </si>
  <si>
    <t>9BD2651PFT9310887</t>
  </si>
  <si>
    <t>9BD2651PFT9310891</t>
  </si>
  <si>
    <t>9BD2651PFT9310900</t>
  </si>
  <si>
    <t>9BD2651PFT9310897</t>
  </si>
  <si>
    <t>9BD2651PFT9310908</t>
  </si>
  <si>
    <t>9BD255049D8968970</t>
  </si>
  <si>
    <t>9BD2651PFT9310890</t>
  </si>
  <si>
    <t>Cadastro_veic</t>
  </si>
  <si>
    <t>SHP_COMPANY_NAME</t>
  </si>
  <si>
    <t>Facility</t>
  </si>
  <si>
    <t>DATA_ULTIMO_BIPE</t>
  </si>
  <si>
    <t>Melione VUC Dedicado</t>
  </si>
  <si>
    <t>Van Frota Fixa Dedicado</t>
  </si>
  <si>
    <t>VUC Dedicado com Ajudante</t>
  </si>
  <si>
    <t>Melione Van Média Elétrica</t>
  </si>
  <si>
    <t>Van Média Elétrica</t>
  </si>
  <si>
    <t>ARENA</t>
  </si>
  <si>
    <t>E-Utilitário Last Mile</t>
  </si>
  <si>
    <t>Vuc Rental TKS</t>
  </si>
  <si>
    <t>Utilitário Elétrico Frota Fixa</t>
  </si>
  <si>
    <t>SJU4I99</t>
  </si>
  <si>
    <t>Melione Van Frota Fixa Dedicado</t>
  </si>
  <si>
    <t>Rental Medio FM</t>
  </si>
  <si>
    <t>BRRC02</t>
  </si>
  <si>
    <t>MeliOne Yellow Pool</t>
  </si>
  <si>
    <t>BRXSP5</t>
  </si>
  <si>
    <t>Yellow Pool Large Van – Equipe única</t>
  </si>
  <si>
    <t>Rental Utilitário com Ajudante</t>
  </si>
  <si>
    <t>Rental Utilitário sem Ajudante</t>
  </si>
  <si>
    <t>MeliOne Van Frota Fixa</t>
  </si>
  <si>
    <t>Van Frota Fixa - Equipe única</t>
  </si>
  <si>
    <t>BRSP06</t>
  </si>
  <si>
    <t>BRXSP10</t>
  </si>
  <si>
    <t>SSP45</t>
  </si>
  <si>
    <t>Van Frota Fixa - Equipe dupla</t>
  </si>
  <si>
    <t>Vuc</t>
  </si>
  <si>
    <t>BRSP11</t>
  </si>
  <si>
    <t>Melione VUC Elétrico</t>
  </si>
  <si>
    <t>Yellow Pool Large Van – Equipe dupla</t>
  </si>
  <si>
    <t>CAMPINAS</t>
  </si>
  <si>
    <t>VUC Elétrico</t>
  </si>
  <si>
    <t>VUC Rental</t>
  </si>
  <si>
    <t>BRXSP14</t>
  </si>
  <si>
    <t>BRRC03</t>
  </si>
  <si>
    <t>BRXSP6</t>
  </si>
  <si>
    <t>AZU9E31</t>
  </si>
  <si>
    <t>Utilitários</t>
  </si>
  <si>
    <t>SRJ10</t>
  </si>
  <si>
    <t>BRXRS1</t>
  </si>
  <si>
    <t>MJF4A35</t>
  </si>
  <si>
    <t>MeliOne VUC</t>
  </si>
  <si>
    <t>NYE6084</t>
  </si>
  <si>
    <t>Van</t>
  </si>
  <si>
    <t>BRSP10</t>
  </si>
  <si>
    <t>XSP4</t>
  </si>
  <si>
    <t>BRXSP11</t>
  </si>
  <si>
    <t>TCG3H90</t>
  </si>
  <si>
    <t>Melione Rental Utilitário com Ajudante</t>
  </si>
  <si>
    <t>TCC0B61</t>
  </si>
  <si>
    <t>TEP3C63</t>
  </si>
  <si>
    <t>TCG3I11</t>
  </si>
  <si>
    <t>TDB1E59</t>
  </si>
  <si>
    <t>SYZ5C07</t>
  </si>
  <si>
    <t>TEP3C42</t>
  </si>
  <si>
    <t>Melione VUC Agregado</t>
  </si>
  <si>
    <t>TEI8I15</t>
  </si>
  <si>
    <t>BRXPR3</t>
  </si>
  <si>
    <t>RUK8B23</t>
  </si>
  <si>
    <t>RUO6B64</t>
  </si>
  <si>
    <t>SYD9A23</t>
  </si>
  <si>
    <t>Rental IHDS Electric 2P</t>
  </si>
  <si>
    <t>RVB7H59</t>
  </si>
  <si>
    <t xml:space="preserve">ML </t>
  </si>
  <si>
    <t>DDS</t>
  </si>
  <si>
    <t>BASE RESERVA</t>
  </si>
  <si>
    <t>ULTIMO</t>
  </si>
  <si>
    <t>MOTIVO</t>
  </si>
  <si>
    <t xml:space="preserve">Observação </t>
  </si>
  <si>
    <t>EPT6I20</t>
  </si>
  <si>
    <t>STC3B36</t>
  </si>
  <si>
    <t>RVX0G12</t>
  </si>
  <si>
    <t xml:space="preserve">SJU4I99 </t>
  </si>
  <si>
    <t xml:space="preserve">SJU0J06 </t>
  </si>
  <si>
    <t xml:space="preserve">SJU0F78 </t>
  </si>
  <si>
    <t>SJT4J12</t>
  </si>
  <si>
    <t>EQF6J51</t>
  </si>
  <si>
    <t>SSR9G39</t>
  </si>
  <si>
    <t>FUX5535</t>
  </si>
  <si>
    <t>SUA3H49</t>
  </si>
  <si>
    <t>RFM2C73</t>
  </si>
  <si>
    <t>RFM2C77</t>
  </si>
  <si>
    <t>RFM2C87</t>
  </si>
  <si>
    <t>RFM2C92</t>
  </si>
  <si>
    <t>RFM2D00</t>
  </si>
  <si>
    <t>RFM2D13</t>
  </si>
  <si>
    <t>RFM2D15</t>
  </si>
  <si>
    <t>RFM2D27</t>
  </si>
  <si>
    <t>RFM2D44</t>
  </si>
  <si>
    <t>RFN1C57</t>
  </si>
  <si>
    <t>RFN1C72</t>
  </si>
  <si>
    <t>RFN1C75</t>
  </si>
  <si>
    <t>RFN3G29</t>
  </si>
  <si>
    <t>RFN6C47</t>
  </si>
  <si>
    <t>RFN8D67</t>
  </si>
  <si>
    <t>RFO1C57</t>
  </si>
  <si>
    <t>RFO1C59</t>
  </si>
  <si>
    <t>RFO1C61</t>
  </si>
  <si>
    <t>RFS5H52</t>
  </si>
  <si>
    <t>RFU0E03</t>
  </si>
  <si>
    <t>RFU2F21</t>
  </si>
  <si>
    <t>RFV4G69</t>
  </si>
  <si>
    <t>RFV4G70</t>
  </si>
  <si>
    <t>RFV4G75</t>
  </si>
  <si>
    <t>RFW3J05</t>
  </si>
  <si>
    <t>RMH5C67</t>
  </si>
  <si>
    <t>RMJ6B31</t>
  </si>
  <si>
    <t>RMK1E66</t>
  </si>
  <si>
    <t>RMK1E71</t>
  </si>
  <si>
    <t>RMM9D98</t>
  </si>
  <si>
    <t>RMM9E00</t>
  </si>
  <si>
    <t>RMX9D31</t>
  </si>
  <si>
    <t>RNF2B69</t>
  </si>
  <si>
    <t>RNF3F34</t>
  </si>
  <si>
    <t>RUK4H83</t>
  </si>
  <si>
    <t>RUO6B54</t>
  </si>
  <si>
    <t>RUO6B56</t>
  </si>
  <si>
    <t>RUO6B58</t>
  </si>
  <si>
    <t>RUO6B62</t>
  </si>
  <si>
    <t>RUO6B63</t>
  </si>
  <si>
    <t>RUO6B65</t>
  </si>
  <si>
    <t>RUO6B70</t>
  </si>
  <si>
    <t>RUO6B72</t>
  </si>
  <si>
    <t>RUO9G29</t>
  </si>
  <si>
    <t>RUQ5B51</t>
  </si>
  <si>
    <t>RUQ5B53</t>
  </si>
  <si>
    <t>RUQ5B54</t>
  </si>
  <si>
    <t>RUQ5B56</t>
  </si>
  <si>
    <t>RUQ5B61</t>
  </si>
  <si>
    <t>RUQ5B68</t>
  </si>
  <si>
    <t>RUQ5B70</t>
  </si>
  <si>
    <t>RUR5H71</t>
  </si>
  <si>
    <t>RUZ9B73</t>
  </si>
  <si>
    <t>RVA2J55</t>
  </si>
  <si>
    <t>RVD4C94</t>
  </si>
  <si>
    <t>RVE1D21</t>
  </si>
  <si>
    <t>RVI2B95</t>
  </si>
  <si>
    <t>RVQ2D57</t>
  </si>
  <si>
    <t>RVQ2D81</t>
  </si>
  <si>
    <t>RVX0F84</t>
  </si>
  <si>
    <t>RVX0G14</t>
  </si>
  <si>
    <t>SDU2D30</t>
  </si>
  <si>
    <t>EHC3930</t>
  </si>
  <si>
    <t>GDl9E85</t>
  </si>
  <si>
    <t>EYH4A21</t>
  </si>
  <si>
    <t>RUX9H55 </t>
  </si>
  <si>
    <t>SYB4F19</t>
  </si>
  <si>
    <t>FXU5535</t>
  </si>
  <si>
    <t>RTD7E51</t>
  </si>
  <si>
    <t>DKK9232</t>
  </si>
  <si>
    <t>RUM1E11</t>
  </si>
  <si>
    <t>RTW0D26</t>
  </si>
  <si>
    <t>SYG0A90</t>
  </si>
  <si>
    <t>RTZ4B75</t>
  </si>
  <si>
    <t>SIZ5B04</t>
  </si>
  <si>
    <t>RTT0C73</t>
  </si>
  <si>
    <t>RNQ1E98</t>
  </si>
  <si>
    <t>SYD1J97</t>
  </si>
  <si>
    <t>RVE6I93</t>
  </si>
  <si>
    <t>RTZ4C52</t>
  </si>
  <si>
    <t>SYF0C90</t>
  </si>
  <si>
    <t>RVI3G64</t>
  </si>
  <si>
    <t>RTD3C44</t>
  </si>
  <si>
    <t>RTJ0J21</t>
  </si>
  <si>
    <t>RTF5H83</t>
  </si>
  <si>
    <t>RUF3D82</t>
  </si>
  <si>
    <t>RUS1G52</t>
  </si>
  <si>
    <t>SJE9F84</t>
  </si>
  <si>
    <t>SIZ5B11</t>
  </si>
  <si>
    <t>RUD7B56</t>
  </si>
  <si>
    <t>RVD4C61</t>
  </si>
  <si>
    <t>RFB8J74</t>
  </si>
  <si>
    <t>RFM2C38</t>
  </si>
  <si>
    <t>FUX5F35</t>
  </si>
  <si>
    <t>SGF9I64</t>
  </si>
  <si>
    <t>SGF9A56</t>
  </si>
  <si>
    <t>Projeto</t>
  </si>
  <si>
    <t>Tempo de Status</t>
  </si>
  <si>
    <t>Grupo Manutenção</t>
  </si>
  <si>
    <t>Ciclo</t>
  </si>
  <si>
    <t>Proprietário</t>
  </si>
  <si>
    <t>Ano</t>
  </si>
  <si>
    <t>Origem</t>
  </si>
  <si>
    <t>Alugado</t>
  </si>
  <si>
    <t>Minuta - Km Rodado</t>
  </si>
  <si>
    <t>Usuário Gerador/Modificador</t>
  </si>
  <si>
    <t>AUDITORIA &amp; RH</t>
  </si>
  <si>
    <t>000AUDI</t>
  </si>
  <si>
    <t>10- FROTA PROPRIA MURICI</t>
  </si>
  <si>
    <t>50- AGREGADO 3/4</t>
  </si>
  <si>
    <t>Casa</t>
  </si>
  <si>
    <t>Não</t>
  </si>
  <si>
    <t>00G2H22</t>
  </si>
  <si>
    <t>BRUNO RIBEIRO DE OLIVEIRA</t>
  </si>
  <si>
    <t>50- AGREGADO VUC</t>
  </si>
  <si>
    <t>Terceiros</t>
  </si>
  <si>
    <t>0XA2F22</t>
  </si>
  <si>
    <t>PAULA ERMELINDA DOS SANTOS PRADO</t>
  </si>
  <si>
    <t>50- AGREGADO UTILITÁRIO</t>
  </si>
  <si>
    <t>NAT02 (MARINGA DIALOGO I-MILLE)</t>
  </si>
  <si>
    <t>AAA3G77</t>
  </si>
  <si>
    <t>SERGIO HENRIQUE FERNANDES MARSSOLLA</t>
  </si>
  <si>
    <t>50- AGREGADO PASSEIO</t>
  </si>
  <si>
    <t>NATURA</t>
  </si>
  <si>
    <t>ABG1F72</t>
  </si>
  <si>
    <t>ADRIANE ALVES DOS SANTOS</t>
  </si>
  <si>
    <t>BASE FRB</t>
  </si>
  <si>
    <t>ABJ4A26</t>
  </si>
  <si>
    <t>JOCEMIR JOSE DALPONTE</t>
  </si>
  <si>
    <t>CELISTICS BRASIL</t>
  </si>
  <si>
    <t>SC (MENDANHA RJ METRO) SRJ6</t>
  </si>
  <si>
    <t>ABL5B92</t>
  </si>
  <si>
    <t>ADIVANIR RODRIGUES SILVEIRA</t>
  </si>
  <si>
    <t>ABM3E46</t>
  </si>
  <si>
    <t>Gerada automaticamente - Minuta 3521729</t>
  </si>
  <si>
    <t>WATSON LEE SANTOS DIAS</t>
  </si>
  <si>
    <t>DDSINFO - 14/11/2025 10:53:22</t>
  </si>
  <si>
    <t>Gerada automaticamente - Minuta 3516827</t>
  </si>
  <si>
    <t>XPT (FREDERICO WESTPHALEN) ERS3/SRS5</t>
  </si>
  <si>
    <t>ACS6D10</t>
  </si>
  <si>
    <t>Gerada automaticamente - Minuta 3517353</t>
  </si>
  <si>
    <t>LIDIANE BAUMGARTEN</t>
  </si>
  <si>
    <t>50- AGREGADO VAN</t>
  </si>
  <si>
    <t>DDSINFO - 14/11/2025 12:02:09</t>
  </si>
  <si>
    <t>SC (CRICIUMA) SSC5-SDD</t>
  </si>
  <si>
    <t>AFR3A65</t>
  </si>
  <si>
    <t>VALERIA ALVES NAZARIO</t>
  </si>
  <si>
    <t>AFR6054</t>
  </si>
  <si>
    <t>NATANAEL JOSE MACHADO EURICH</t>
  </si>
  <si>
    <t>AFR6I47</t>
  </si>
  <si>
    <t>?</t>
  </si>
  <si>
    <t>AGH2C66</t>
  </si>
  <si>
    <t>MARIA LUCIA PIANCO DE MELO</t>
  </si>
  <si>
    <t>AGN0A97</t>
  </si>
  <si>
    <t>Gerada automaticamente - Minuta 3518281</t>
  </si>
  <si>
    <t>HALISON ARAUJO</t>
  </si>
  <si>
    <t>DDSINFO - 14/11/2025 17:07:13</t>
  </si>
  <si>
    <t>SC LH MERCADO LIVRE (LHM001)</t>
  </si>
  <si>
    <t>AGO6C22</t>
  </si>
  <si>
    <t>EDVALDO OLIVEIRA COELHO</t>
  </si>
  <si>
    <t>LH MERCADO LIVRE</t>
  </si>
  <si>
    <t>AGZ8088</t>
  </si>
  <si>
    <t>AHR9A05</t>
  </si>
  <si>
    <t>VILMARA SANTOS DA COSTA</t>
  </si>
  <si>
    <t>AHR9A13</t>
  </si>
  <si>
    <t>JOSEANE CRISTINA WACHHOLZ</t>
  </si>
  <si>
    <t>50- AGREGADO CARRETA</t>
  </si>
  <si>
    <t>AHZ4B00</t>
  </si>
  <si>
    <t>T.K.R. TRANSPORTES LTDA - ME</t>
  </si>
  <si>
    <t>AIM1H76</t>
  </si>
  <si>
    <t>EMERSON BATISTA DE BARROS</t>
  </si>
  <si>
    <t>AIO8D33</t>
  </si>
  <si>
    <t>PATRICK WOLF POTGURSKI</t>
  </si>
  <si>
    <t>AIR8718</t>
  </si>
  <si>
    <t>ELIZEU CARDOSO</t>
  </si>
  <si>
    <t>AIT2E44</t>
  </si>
  <si>
    <t>JOSE RAIMUNDO DE MATOS</t>
  </si>
  <si>
    <t>AJK0515</t>
  </si>
  <si>
    <t>ANA PAULA ROSATI</t>
  </si>
  <si>
    <t>SC (BARRA RJ) SRJ10</t>
  </si>
  <si>
    <t>AJL3408</t>
  </si>
  <si>
    <t>LUCIANO ALVES POLETINI</t>
  </si>
  <si>
    <t>AJO2I40</t>
  </si>
  <si>
    <t>JULIANO APARECIDO MOMPIAN</t>
  </si>
  <si>
    <t>AJS7E13</t>
  </si>
  <si>
    <t>CESAR AUGUSTO LUBIAN</t>
  </si>
  <si>
    <t>AJUDANT</t>
  </si>
  <si>
    <t>33-  AJUDANTE</t>
  </si>
  <si>
    <t>AJY5D33</t>
  </si>
  <si>
    <t>DIRCE DA SILVA MACEDO</t>
  </si>
  <si>
    <t>SC TRLHM02 (XPT BOM JESUS DA LAPA) SBA7_EBA18</t>
  </si>
  <si>
    <t>AKG1595</t>
  </si>
  <si>
    <t>SULIANNE MOREIRA</t>
  </si>
  <si>
    <t>AKH2397</t>
  </si>
  <si>
    <t>CRISTIAN DINIZ LISBOA</t>
  </si>
  <si>
    <t>AKV1C88</t>
  </si>
  <si>
    <t>JOSE DORIZETE BARBOSA DOS SANTOS</t>
  </si>
  <si>
    <t>AKY1886</t>
  </si>
  <si>
    <t>ALBERTO LEONARDO DE BRITO</t>
  </si>
  <si>
    <t>XPT (MANOEL RIBAS) SPR5_EPR13</t>
  </si>
  <si>
    <t>AKZ3F56</t>
  </si>
  <si>
    <t>Gerada automaticamente - Minuta 3517787</t>
  </si>
  <si>
    <t>ALEX JESUS DOS SANTOS</t>
  </si>
  <si>
    <t>DDSINFO - 14/11/2025 13:51:56</t>
  </si>
  <si>
    <t>SC TRLHM07 (XPT SAO MATEUS DO SUL) SPR7_EPR6</t>
  </si>
  <si>
    <t>AKZ4B11</t>
  </si>
  <si>
    <t>DEVAS TRANSPORTES LTDA - ME</t>
  </si>
  <si>
    <t>10- MURICI CARRETA</t>
  </si>
  <si>
    <t>AKZ5E33</t>
  </si>
  <si>
    <t>AKZ5E53</t>
  </si>
  <si>
    <t>AKZ6C00</t>
  </si>
  <si>
    <t>50- AGREGADO MOTOR-REBOQUE</t>
  </si>
  <si>
    <t>ALE2837</t>
  </si>
  <si>
    <t>FELIPE CAUAI CHIMENES CAETANO</t>
  </si>
  <si>
    <t>ALF2956</t>
  </si>
  <si>
    <t>LUZIA GERALDA</t>
  </si>
  <si>
    <t>ALM8H44</t>
  </si>
  <si>
    <t>GUSTAVO HENRIQUE DE OLIVEIRA DOS SANTOS</t>
  </si>
  <si>
    <t>ALU6592</t>
  </si>
  <si>
    <t>CELSO CORDEIRO DOS SANTOS</t>
  </si>
  <si>
    <t>SC (IJUÍ) SRS7</t>
  </si>
  <si>
    <t>AMQ0D25</t>
  </si>
  <si>
    <t>DIEGO JOLCI PAZ DE MOURA</t>
  </si>
  <si>
    <t>AMZ3A24</t>
  </si>
  <si>
    <t>FABIO LUIZ KARPINSKI</t>
  </si>
  <si>
    <t>AND3E37</t>
  </si>
  <si>
    <t>ELIELTON MENDES TAVARES</t>
  </si>
  <si>
    <t>ANI1H69</t>
  </si>
  <si>
    <t>ACIR VIEIRA RUIVO</t>
  </si>
  <si>
    <t>ANN0344</t>
  </si>
  <si>
    <t>RICARDO DUTRA DE SOUZA</t>
  </si>
  <si>
    <t>ANP5J20</t>
  </si>
  <si>
    <t>EDSON RAMOS FERNANDES</t>
  </si>
  <si>
    <t>ANT1H58</t>
  </si>
  <si>
    <t>FABIO RUIZ DUENHA</t>
  </si>
  <si>
    <t>XPT (BOM JESUS DA LAPA) EBA18/SBA7</t>
  </si>
  <si>
    <t>ANY8B54</t>
  </si>
  <si>
    <t>JULIO DOS SANTOS LOPES</t>
  </si>
  <si>
    <t>ANY8G83</t>
  </si>
  <si>
    <t>NATAN BENTO DA SILVA</t>
  </si>
  <si>
    <t>BASE GPV</t>
  </si>
  <si>
    <t>AOD4953</t>
  </si>
  <si>
    <t>ADAO JOEL PINHEIRO</t>
  </si>
  <si>
    <t>AOG0C55</t>
  </si>
  <si>
    <t>Gerada automaticamente - Minuta 3517888</t>
  </si>
  <si>
    <t>WILLIAN PILECO DOS SANTOS</t>
  </si>
  <si>
    <t>DDSINFO - 14/11/2025 14:09:27</t>
  </si>
  <si>
    <t>AOH3H87</t>
  </si>
  <si>
    <t>ELUANA BATISTA</t>
  </si>
  <si>
    <t>50- AGREGADO MOTO</t>
  </si>
  <si>
    <t>AOI5967</t>
  </si>
  <si>
    <t>ROBSON CARLOS DOS SANTOS</t>
  </si>
  <si>
    <t>AON6D35</t>
  </si>
  <si>
    <t>KLEITON ALVES DE ANDRADE</t>
  </si>
  <si>
    <t>AOO4I74</t>
  </si>
  <si>
    <t>3BSLOG TRANSPORTES LTDA</t>
  </si>
  <si>
    <t>AOT6988</t>
  </si>
  <si>
    <t>Gerada automaticamente - Minuta 3517828</t>
  </si>
  <si>
    <t>GILMAR JOSE DA SILVA</t>
  </si>
  <si>
    <t>DDSINFO - 14/11/2025 13:57:50</t>
  </si>
  <si>
    <t>AOV0A42</t>
  </si>
  <si>
    <t>Gerada automaticamente - Minuta 3516837</t>
  </si>
  <si>
    <t>ARIEL LUCAS LUIZ DE CAMPOS</t>
  </si>
  <si>
    <t>DDSINFO - 14/11/2025 10:53:33</t>
  </si>
  <si>
    <t>AOV6B12</t>
  </si>
  <si>
    <t>SIMONE KOSLOPP</t>
  </si>
  <si>
    <t>APD7C66</t>
  </si>
  <si>
    <t>Agregado</t>
  </si>
  <si>
    <t>AGREGADO SPOT</t>
  </si>
  <si>
    <t>ROSEMEIRE MARQUES CARDOSO DA FONSECA</t>
  </si>
  <si>
    <t>NATALIA ALBINO DE MELO SIQUEIRIRA ITAPETININGA - 14/11/2025 19:17:32</t>
  </si>
  <si>
    <t>APF4A61</t>
  </si>
  <si>
    <t>Gerada automaticamente - Minuta 3517685</t>
  </si>
  <si>
    <t>HAMILTON MARTINS DA SILVA</t>
  </si>
  <si>
    <t>DDSINFO - 14/11/2025 13:03:17</t>
  </si>
  <si>
    <t>API0216</t>
  </si>
  <si>
    <t>ABDIAS SEVERIANO DA SILVA</t>
  </si>
  <si>
    <t>APJ3C25</t>
  </si>
  <si>
    <t>JOHNNY SILVA FARIAS</t>
  </si>
  <si>
    <t>APQ6I53</t>
  </si>
  <si>
    <t>LETICIA FREGATTO DE OLIVEIRA</t>
  </si>
  <si>
    <t>APX2D22</t>
  </si>
  <si>
    <t>ELIEL JUNIOR BRIZOLLA SALDANHA</t>
  </si>
  <si>
    <t>APX3496</t>
  </si>
  <si>
    <t>GILDO JORGE GAMBETA</t>
  </si>
  <si>
    <t>APX5J60</t>
  </si>
  <si>
    <t>JOSE DIMAR ALVES DA CRUZ LTDA</t>
  </si>
  <si>
    <t>AQB1I21</t>
  </si>
  <si>
    <t>Gerada automaticamente - Minuta 3517827</t>
  </si>
  <si>
    <t>LUCAS VINICIUS DA SILVA CORDOBA</t>
  </si>
  <si>
    <t>DDSINFO - 14/11/2025 13:57:48</t>
  </si>
  <si>
    <t>AQD4I99</t>
  </si>
  <si>
    <t>Gerada automaticamente - Minuta 3517830</t>
  </si>
  <si>
    <t>DEIVID AUGUSTO DE SOUZA</t>
  </si>
  <si>
    <t>DDSINFO - 14/11/2025 13:57:52</t>
  </si>
  <si>
    <t>AQE6G33</t>
  </si>
  <si>
    <t>LUIS CARLOS MAI</t>
  </si>
  <si>
    <t>AQE8G75</t>
  </si>
  <si>
    <t>Gerada automaticamente - Minuta 3517300</t>
  </si>
  <si>
    <t>LOIVA MARIA CASALES GIONGO</t>
  </si>
  <si>
    <t>DDSINFO - 14/11/2025 12:01:19</t>
  </si>
  <si>
    <t>AQN5489</t>
  </si>
  <si>
    <t>SANDRO PAULO BRONOVISKI</t>
  </si>
  <si>
    <t>AQP7J52</t>
  </si>
  <si>
    <t>SIGMA SERVICOS - COMERCIO E TRANSPORTE LTDA</t>
  </si>
  <si>
    <t>AQR3G58</t>
  </si>
  <si>
    <t>DIANE CAROLINE MAZZI</t>
  </si>
  <si>
    <t>AQS8I81</t>
  </si>
  <si>
    <t>AQW4D90</t>
  </si>
  <si>
    <t>ANDERSON LUIZ BARBOSA</t>
  </si>
  <si>
    <t>AQY4734</t>
  </si>
  <si>
    <t>Gerada automaticamente - Minuta 3517240</t>
  </si>
  <si>
    <t>MARCIO ALVES DE MENEZES</t>
  </si>
  <si>
    <t>DDSINFO - 14/11/2025 11:50:12</t>
  </si>
  <si>
    <t>ARA3I73</t>
  </si>
  <si>
    <t>Gerada automaticamente - Minuta 3517824</t>
  </si>
  <si>
    <t>OLAIR DA SILVA SANTOS</t>
  </si>
  <si>
    <t>DDSINFO - 14/11/2025 13:57:45</t>
  </si>
  <si>
    <t>ARH9H93</t>
  </si>
  <si>
    <t>ANDERSON SILVA SANTOS</t>
  </si>
  <si>
    <t>ARK6H54</t>
  </si>
  <si>
    <t>FABIANO AGOSTINHO DA SILVA</t>
  </si>
  <si>
    <t>ARM2E66</t>
  </si>
  <si>
    <t>Gerada automaticamente - Minuta 3518287</t>
  </si>
  <si>
    <t>JANAINA DOS SANTOS BONVECHO</t>
  </si>
  <si>
    <t>DDSINFO - 14/11/2025 17:07:28</t>
  </si>
  <si>
    <t>ARM3F25</t>
  </si>
  <si>
    <t>EDSON JESUS MARCANSSONI</t>
  </si>
  <si>
    <t>ARR5G38</t>
  </si>
  <si>
    <t>MARCUS VINICIUS REMOVICZ DA SILVA</t>
  </si>
  <si>
    <t>ART8J02</t>
  </si>
  <si>
    <t>Gerada automaticamente - Minuta 3517780</t>
  </si>
  <si>
    <t>CLEVERTON SCHLOSSER</t>
  </si>
  <si>
    <t>DDSINFO - 14/11/2025 13:46:33</t>
  </si>
  <si>
    <t>ARV2E88</t>
  </si>
  <si>
    <t>GUSTAVO HENRIQUE NUNES LANDGRAF</t>
  </si>
  <si>
    <t>ARX1A92</t>
  </si>
  <si>
    <t>Gerada automaticamente - Minuta 3518523</t>
  </si>
  <si>
    <t>ANTONIO CARLOS GONCALVES JUNIOR</t>
  </si>
  <si>
    <t>DDSINFO - 14/11/2025 19:24:57</t>
  </si>
  <si>
    <t>ARZ3E05</t>
  </si>
  <si>
    <t>Gerada automaticamente - Minuta 3518307</t>
  </si>
  <si>
    <t>MARCOS RAFAEL SANTOS MACHADO</t>
  </si>
  <si>
    <t>DDSINFO - 14/11/2025 17:12:55</t>
  </si>
  <si>
    <t>ASA8540</t>
  </si>
  <si>
    <t>JOSE PEREIRA DOS SANTOS</t>
  </si>
  <si>
    <t>ASC4B64</t>
  </si>
  <si>
    <t>Gerada automaticamente - Minuta 3517790</t>
  </si>
  <si>
    <t>A C DE IGUAÇU AUTOMOVEISLTDA</t>
  </si>
  <si>
    <t>DDSINFO - 14/11/2025 13:51:59</t>
  </si>
  <si>
    <t>ASE0882</t>
  </si>
  <si>
    <t>CAROLINA MARCONDES SASSO</t>
  </si>
  <si>
    <t>ASJ7B06</t>
  </si>
  <si>
    <t>FABIO MACHADO BISCARO</t>
  </si>
  <si>
    <t>ASK7G87</t>
  </si>
  <si>
    <t>Gerada automaticamente - Minuta 3517837</t>
  </si>
  <si>
    <t>HEMILLY KAUANE DA SILVA SANTOS</t>
  </si>
  <si>
    <t>DDSINFO - 14/11/2025 13:58:01</t>
  </si>
  <si>
    <t>ASL0C42</t>
  </si>
  <si>
    <t>THIAGO POSTANOVICZ</t>
  </si>
  <si>
    <t>ASM4160</t>
  </si>
  <si>
    <t>JOSE DEOCLECIO SANTIAGO</t>
  </si>
  <si>
    <t>ASQ5A56</t>
  </si>
  <si>
    <t>EVERALDO DOS SANTOS</t>
  </si>
  <si>
    <t>ASU6I42</t>
  </si>
  <si>
    <t>Gerada automaticamente - Minuta 3518161</t>
  </si>
  <si>
    <t>DDSINFO - 14/11/2025 15:53:41</t>
  </si>
  <si>
    <t>ASX3D90</t>
  </si>
  <si>
    <t>WILIAN FRANCISCO MONTEIRO TAFAREL</t>
  </si>
  <si>
    <t>XPT (ERECHIM) ERS6/SRS5</t>
  </si>
  <si>
    <t>ASZ6H55</t>
  </si>
  <si>
    <t>C.A SERVIÇOS DE TRANSPORTE DE CARGAS</t>
  </si>
  <si>
    <t>ATA9B67</t>
  </si>
  <si>
    <t>Gerada automaticamente - Minuta 3517788</t>
  </si>
  <si>
    <t>TRANSPORTES SUKINHO EIRELI</t>
  </si>
  <si>
    <t>DDSINFO - 14/11/2025 13:51:57</t>
  </si>
  <si>
    <t>SC (CAMPOS DOS GOYTACAZES) SRJ4</t>
  </si>
  <si>
    <t>ATB9D79</t>
  </si>
  <si>
    <t>DEIRA LIMA RIBEIRO</t>
  </si>
  <si>
    <t>ATD2D14</t>
  </si>
  <si>
    <t>RAFAEL CAVALHEIRO MOREIRA</t>
  </si>
  <si>
    <t>ATG5444</t>
  </si>
  <si>
    <t>ABIGAIL DIAS CORNELIO</t>
  </si>
  <si>
    <t>ATG5I36</t>
  </si>
  <si>
    <t>JOAO ANTONIO BORGES</t>
  </si>
  <si>
    <t>ATH7D32</t>
  </si>
  <si>
    <t>Gerada automaticamente - Minuta 3517808</t>
  </si>
  <si>
    <t>GABRIELA MARIA PAVAN</t>
  </si>
  <si>
    <t>DDSINFO - 14/11/2025 13:52:18</t>
  </si>
  <si>
    <t>ATK9C67</t>
  </si>
  <si>
    <t>VINICIUS CESAR DE MACEDO BERTOLI</t>
  </si>
  <si>
    <t>ATL6815</t>
  </si>
  <si>
    <t>Gerada automaticamente - Minuta 3517822</t>
  </si>
  <si>
    <t>MATHEUS FELIPE PEREIRA</t>
  </si>
  <si>
    <t>DDSINFO - 14/11/2025 13:57:42</t>
  </si>
  <si>
    <t>ATM2F28</t>
  </si>
  <si>
    <t>GEOVANI FERREIRA DA SILVA</t>
  </si>
  <si>
    <t>ATN4C04</t>
  </si>
  <si>
    <t>MICHAEL APARECIDO ROMANI</t>
  </si>
  <si>
    <t>ATN7C15</t>
  </si>
  <si>
    <t>GABRIEL JONATHAN LOPES SILVINO</t>
  </si>
  <si>
    <t>ATP5B69</t>
  </si>
  <si>
    <t>ROGER FELIPE FARIAS DE MAIA</t>
  </si>
  <si>
    <t>ATP7H84</t>
  </si>
  <si>
    <t>RHIAN WITOR DE FRANCA E SILVA</t>
  </si>
  <si>
    <t>ATP9E30</t>
  </si>
  <si>
    <t>CLAUDINEI DE OLIVEIRA</t>
  </si>
  <si>
    <t>ATQ2H53</t>
  </si>
  <si>
    <t>Gerada automaticamente - Minuta 3517829</t>
  </si>
  <si>
    <t>ERASMO CARLOS DAS PAZOLO JUNIOR</t>
  </si>
  <si>
    <t>DDSINFO - 14/11/2025 13:57:51</t>
  </si>
  <si>
    <t>ATQ9868</t>
  </si>
  <si>
    <t>Gerada automaticamente - Minuta 3518297</t>
  </si>
  <si>
    <t>MATHEUS HIPOLITO DA SILVA</t>
  </si>
  <si>
    <t>DDSINFO - 14/11/2025 17:12:40</t>
  </si>
  <si>
    <t>ATR1E49</t>
  </si>
  <si>
    <t>ROSELI SCUINSANI DA ROSA</t>
  </si>
  <si>
    <t>ATR6B51</t>
  </si>
  <si>
    <t>ANALBERTO DOS SANTOS</t>
  </si>
  <si>
    <t>ATU5B99</t>
  </si>
  <si>
    <t>Gerada automaticamente - Minuta 3517778</t>
  </si>
  <si>
    <t>ADEILTON SALES DA SILVA</t>
  </si>
  <si>
    <t>DDSINFO - 14/11/2025 13:46:31</t>
  </si>
  <si>
    <t>ATU6E37</t>
  </si>
  <si>
    <t>Gerada automaticamente - Minuta 3517894</t>
  </si>
  <si>
    <t>IAGO ROGERIO DA CRUZ VEIRA</t>
  </si>
  <si>
    <t>DDSINFO - 14/11/2025 14:09:34</t>
  </si>
  <si>
    <t>ATX4J59</t>
  </si>
  <si>
    <t>PEDRO POSSIDENTE FILHO</t>
  </si>
  <si>
    <t>ATX9D73</t>
  </si>
  <si>
    <t>THAYS SUELLEN BERNARDES</t>
  </si>
  <si>
    <t>ATY7C42</t>
  </si>
  <si>
    <t>ANA CAROLINE RUFINO DA SILVA MARQUES</t>
  </si>
  <si>
    <t>ATY7H40</t>
  </si>
  <si>
    <t>LUCAS PAIN HOFFMANN</t>
  </si>
  <si>
    <t>AUA9B77</t>
  </si>
  <si>
    <t>JULIO CESAR PACHECO DIAS</t>
  </si>
  <si>
    <t>PTL06 RJ (SEMANAL)</t>
  </si>
  <si>
    <t>AUA9I94</t>
  </si>
  <si>
    <t>JESSICA SANTOS GONZAGA</t>
  </si>
  <si>
    <t>AUC6I12</t>
  </si>
  <si>
    <t>Gerada automaticamente - Minuta 3516835</t>
  </si>
  <si>
    <t>CARLITO ANDRE</t>
  </si>
  <si>
    <t>DDSINFO - 14/11/2025 10:53:30</t>
  </si>
  <si>
    <t>AUD2E87</t>
  </si>
  <si>
    <t>URIAS PAULISTA DE URSULANO JUNIOR</t>
  </si>
  <si>
    <t>AUD8A53</t>
  </si>
  <si>
    <t>Gerada automaticamente - Minuta 3516499</t>
  </si>
  <si>
    <t>ANDRE SCOTTI DA SILVA</t>
  </si>
  <si>
    <t>DDSINFO - 14/11/2025 10:02:24</t>
  </si>
  <si>
    <t>AUD8C41</t>
  </si>
  <si>
    <t>LUCAS OTAVIO KROMBAUR DE MATOS</t>
  </si>
  <si>
    <t>AUF0144</t>
  </si>
  <si>
    <t>Gerada automaticamente - Minuta 3517820</t>
  </si>
  <si>
    <t>RAUL ORLANDO SPLENDOR SOUSA</t>
  </si>
  <si>
    <t>DDSINFO - 14/11/2025 13:57:40</t>
  </si>
  <si>
    <t>AUF2G63</t>
  </si>
  <si>
    <t>Gerada automaticamente - Minuta 3516841</t>
  </si>
  <si>
    <t>AMANDA TAMARA SOLANO</t>
  </si>
  <si>
    <t>DDSINFO - 14/11/2025 10:53:38</t>
  </si>
  <si>
    <t>AUF3F92</t>
  </si>
  <si>
    <t>Gerada automaticamente - Minuta 3518043</t>
  </si>
  <si>
    <t>FABRICIA NUNES DE ASSIS</t>
  </si>
  <si>
    <t>DDSINFO - 14/11/2025 15:14:58</t>
  </si>
  <si>
    <t>AUF9J58</t>
  </si>
  <si>
    <t>DIEGO COSTA FERREIRA</t>
  </si>
  <si>
    <t>AUI0I34</t>
  </si>
  <si>
    <t>Gerada automaticamente - Minuta 3518269</t>
  </si>
  <si>
    <t>GUSTAVO HENRIQUE RIMOVICZ WACHESKI</t>
  </si>
  <si>
    <t>DDSINFO - 14/11/2025 17:01:50</t>
  </si>
  <si>
    <t>AUI9127</t>
  </si>
  <si>
    <t>Gerada automaticamente - Minuta 3517816</t>
  </si>
  <si>
    <t>FABIANO NUNES CARDOSO</t>
  </si>
  <si>
    <t>DDSINFO - 14/11/2025 13:57:35</t>
  </si>
  <si>
    <t>AUK2E81</t>
  </si>
  <si>
    <t>BIANCA CAROLINE DA SILVA VIEIRA</t>
  </si>
  <si>
    <t>AUL8239</t>
  </si>
  <si>
    <t>Gerada automaticamente - Minuta 3516909</t>
  </si>
  <si>
    <t>ADRIANO DRESCH</t>
  </si>
  <si>
    <t>DDSINFO - 14/11/2025 14:09:28</t>
  </si>
  <si>
    <t>AUM4B78</t>
  </si>
  <si>
    <t>Gerada automaticamente - Minuta 3516843</t>
  </si>
  <si>
    <t>VICTOR GABRIEL DA SILVA JOHN</t>
  </si>
  <si>
    <t>DDSINFO - 14/11/2025 10:53:40</t>
  </si>
  <si>
    <t>AUN3145</t>
  </si>
  <si>
    <t>ALVIR VINICIUS FERREIRA DE MELLO DUDAR</t>
  </si>
  <si>
    <t>AUQ3J68</t>
  </si>
  <si>
    <t>MARISA GONCALVES POZZEBOM</t>
  </si>
  <si>
    <t>AUS5B05</t>
  </si>
  <si>
    <t>ROBSON LOPES SALGADO</t>
  </si>
  <si>
    <t>AUV9H78</t>
  </si>
  <si>
    <t>Gerada automaticamente - Minuta 3517658</t>
  </si>
  <si>
    <t>CLEVERSON CESAR JOSE DA COSTA</t>
  </si>
  <si>
    <t>DDSINFO - 14/11/2025 12:52:15</t>
  </si>
  <si>
    <t>AUW1E86</t>
  </si>
  <si>
    <t>Gerada automaticamente - Minuta 3516481</t>
  </si>
  <si>
    <t>PAULO MARCOS DOS SANTOS BONETTI</t>
  </si>
  <si>
    <t>DDSINFO - 14/11/2025 10:02:07</t>
  </si>
  <si>
    <t>AUW5C89</t>
  </si>
  <si>
    <t>MAIKON COSTA MARCILIO</t>
  </si>
  <si>
    <t>AUW5J30</t>
  </si>
  <si>
    <t>Gerada automaticamente - Minuta 3517872</t>
  </si>
  <si>
    <t>EVELIN KOCH ANDRUKIU</t>
  </si>
  <si>
    <t>DDSINFO - 14/11/2025 14:09:09</t>
  </si>
  <si>
    <t>AUY6I98</t>
  </si>
  <si>
    <t>REGINALDO PEREIRA LUZIA</t>
  </si>
  <si>
    <t>AVB8178</t>
  </si>
  <si>
    <t>ELIANE DA SILVA</t>
  </si>
  <si>
    <t>AVC9C67</t>
  </si>
  <si>
    <t>BRUNO HENRIQUE PINHEIRO BORGES</t>
  </si>
  <si>
    <t>AVD0B44</t>
  </si>
  <si>
    <t>MADALENA PENHA</t>
  </si>
  <si>
    <t>AVF8C33</t>
  </si>
  <si>
    <t>Gerada automaticamente - Minuta 3518282</t>
  </si>
  <si>
    <t>PAULO HENRIQUE MARQUES DA SILVA</t>
  </si>
  <si>
    <t>DDSINFO - 14/11/2025 17:07:15</t>
  </si>
  <si>
    <t>AVG1I93</t>
  </si>
  <si>
    <t>Gerada automaticamente - Minuta 3517655</t>
  </si>
  <si>
    <t>HEROALDO SOARES PEREIRA JUNIOR</t>
  </si>
  <si>
    <t>DDSINFO - 14/11/2025 12:52:11</t>
  </si>
  <si>
    <t>AVH0H39</t>
  </si>
  <si>
    <t>GABRIEL HENRIQUE DA SILVA LIMA</t>
  </si>
  <si>
    <t>AVH7D34</t>
  </si>
  <si>
    <t>LARISSA DIENES SARTORI</t>
  </si>
  <si>
    <t>AVI6D06</t>
  </si>
  <si>
    <t>Gerada automaticamente - Minuta 3516840</t>
  </si>
  <si>
    <t>IVONEI JOEL RITTER</t>
  </si>
  <si>
    <t>DDSINFO - 14/11/2025 10:53:36</t>
  </si>
  <si>
    <t>SC (VOLTA REDONDA) SRJ3</t>
  </si>
  <si>
    <t>AVJ3I41</t>
  </si>
  <si>
    <t>AMELIA FERNANDA BRANCO DO VAL</t>
  </si>
  <si>
    <t>AVM4F49</t>
  </si>
  <si>
    <t>Gerada automaticamente - Minuta 3518624</t>
  </si>
  <si>
    <t>LEONARDO CORDEIRO TEIXEIRA</t>
  </si>
  <si>
    <t>DDSINFO - 14/11/2025 20:13:04</t>
  </si>
  <si>
    <t>AVO0J95</t>
  </si>
  <si>
    <t>TUNES &amp; CRUZ MATERIAIS DE CONSTRUCAO LTD</t>
  </si>
  <si>
    <t>AVP2G05</t>
  </si>
  <si>
    <t>ALISSON HENRIQUE PAULO GOMES</t>
  </si>
  <si>
    <t>AVP3C29</t>
  </si>
  <si>
    <t>EXPRESSO RIGON LTDA</t>
  </si>
  <si>
    <t>AVP5B37</t>
  </si>
  <si>
    <t>10- MURICI-VUC</t>
  </si>
  <si>
    <t>AVU9C58</t>
  </si>
  <si>
    <t>Gerada automaticamente - Minuta 3517804</t>
  </si>
  <si>
    <t>A S SCHUCHMANN TELECOMINICACOES ME</t>
  </si>
  <si>
    <t>DDSINFO - 14/11/2025 13:52:13</t>
  </si>
  <si>
    <t>SC (MOGI DAS CRUZES) SSP23</t>
  </si>
  <si>
    <t>AVX0G24</t>
  </si>
  <si>
    <t>DOUGLAS ALEXANDRE NICOLAU</t>
  </si>
  <si>
    <t>AVX9E01</t>
  </si>
  <si>
    <t>ROGERIO DE ANDRADE</t>
  </si>
  <si>
    <t>AVY7E29</t>
  </si>
  <si>
    <t>Gerada automaticamente - Minuta 3517887</t>
  </si>
  <si>
    <t>CRISTIANO FERREIRA CARDOSO</t>
  </si>
  <si>
    <t>DDSINFO - 14/11/2025 14:09:25</t>
  </si>
  <si>
    <t>AVZ3H83</t>
  </si>
  <si>
    <t>FLAVIO JOSE DE MORAES</t>
  </si>
  <si>
    <t>AWB6H59</t>
  </si>
  <si>
    <t>Gerada automaticamente - Minuta 3516824</t>
  </si>
  <si>
    <t>IVANIR MAULI</t>
  </si>
  <si>
    <t>DDSINFO - 14/11/2025 10:53:18</t>
  </si>
  <si>
    <t>AWC8C23</t>
  </si>
  <si>
    <t>Gerada automaticamente - Minuta 3517663</t>
  </si>
  <si>
    <t>CESAR PIRES DE ARAUJO</t>
  </si>
  <si>
    <t>DDSINFO - 14/11/2025 12:52:20</t>
  </si>
  <si>
    <t>AWE9C27</t>
  </si>
  <si>
    <t>CRISTIANO LUIZ DE ALMEIDA</t>
  </si>
  <si>
    <t>AWF9J72</t>
  </si>
  <si>
    <t>Gerada automaticamente - Minuta 3517809</t>
  </si>
  <si>
    <t>PAULO CEZAR DE ARAUJO</t>
  </si>
  <si>
    <t>DDSINFO - 14/11/2025 13:57:27</t>
  </si>
  <si>
    <t>AWG6I31</t>
  </si>
  <si>
    <t>ELIANA APARECIDA MACEDO</t>
  </si>
  <si>
    <t>AWG9A97</t>
  </si>
  <si>
    <t>MARCOS FOGAÇA</t>
  </si>
  <si>
    <t>AWH6304</t>
  </si>
  <si>
    <t>Gerada automaticamente - Minuta 3517868</t>
  </si>
  <si>
    <t>GRASIELLY ALEXSSANDRA MALEK</t>
  </si>
  <si>
    <t>DDSINFO - 14/11/2025 14:09:04</t>
  </si>
  <si>
    <t>AWK7I63</t>
  </si>
  <si>
    <t>Gerada automaticamente - Minuta 3516448</t>
  </si>
  <si>
    <t>MARCELO LOPEZ PINHEIRO</t>
  </si>
  <si>
    <t>DDSINFO - 14/11/2025 09:51:21</t>
  </si>
  <si>
    <t>AWN8609</t>
  </si>
  <si>
    <t>GLAUBER ANDRE GUARES</t>
  </si>
  <si>
    <t>AWP8F69</t>
  </si>
  <si>
    <t>Gerada automaticamente - Minuta 3517659</t>
  </si>
  <si>
    <t>DDSINFO - 14/11/2025 12:52:16</t>
  </si>
  <si>
    <t>AWR6786</t>
  </si>
  <si>
    <t>LETICIA KATHLEEN MARANHO LIMA</t>
  </si>
  <si>
    <t>XPT (CARINHANHA) EBA20/SBA7</t>
  </si>
  <si>
    <t>AWS6F42</t>
  </si>
  <si>
    <t>Gerada automaticamente - Minuta 3517100</t>
  </si>
  <si>
    <t>JANDER CARLOS FERNANDES DUQUE</t>
  </si>
  <si>
    <t>DDSINFO - 14/11/2025 11:42:56</t>
  </si>
  <si>
    <t>AWT4E65</t>
  </si>
  <si>
    <t>ELEANDRO SIERPINSKI</t>
  </si>
  <si>
    <t>AWU0G67</t>
  </si>
  <si>
    <t>Gerada automaticamente - Minuta 3517815</t>
  </si>
  <si>
    <t>ANDERSON ANTONIO BATISTA</t>
  </si>
  <si>
    <t>DDSINFO - 14/11/2025 13:57:34</t>
  </si>
  <si>
    <t>AWU3C39</t>
  </si>
  <si>
    <t>CRISTIANO ALVES PEREIRA</t>
  </si>
  <si>
    <t>AWU5J18</t>
  </si>
  <si>
    <t>JEERI TRANSPORTES LTDA</t>
  </si>
  <si>
    <t>AWU6E74</t>
  </si>
  <si>
    <t>ENRIQUE COUTINHO SANTOS</t>
  </si>
  <si>
    <t>AWU8D86</t>
  </si>
  <si>
    <t>ALTEMARA DO ROCIO ALVES DE ALMEIDA ZAGO</t>
  </si>
  <si>
    <t>SC (ITAQUERA) SSP45</t>
  </si>
  <si>
    <t>AWV0554</t>
  </si>
  <si>
    <t>MARIA CLAUDIA DANTAS</t>
  </si>
  <si>
    <t>AWW1H91</t>
  </si>
  <si>
    <t>MARCELO EDENILSON HERMOGENES FERREIRA</t>
  </si>
  <si>
    <t>AWY9A66</t>
  </si>
  <si>
    <t>Gerada automaticamente - Minuta 3516449</t>
  </si>
  <si>
    <t>JUSEFINA VILLALBA RECALDE</t>
  </si>
  <si>
    <t>DDSINFO - 14/11/2025 09:51:22</t>
  </si>
  <si>
    <t>AXA8066</t>
  </si>
  <si>
    <t>MARCOS VINICIUS CARVALHO DE LIMA</t>
  </si>
  <si>
    <t>SC (LIMEIRA) SSP9</t>
  </si>
  <si>
    <t>AXB0B97</t>
  </si>
  <si>
    <t>ELIVELTON GODOY GREGO</t>
  </si>
  <si>
    <t>AXB3038</t>
  </si>
  <si>
    <t>Gerada automaticamente - Minuta 3517811</t>
  </si>
  <si>
    <t>CARLOS ALEXANDRE SOUSA</t>
  </si>
  <si>
    <t>DDSINFO - 14/11/2025 13:57:29</t>
  </si>
  <si>
    <t>AXC1D22</t>
  </si>
  <si>
    <t>LUCELIA DE SOUZA LEAL</t>
  </si>
  <si>
    <t>AXC4B04</t>
  </si>
  <si>
    <t>Gerada automaticamente - Minuta 3518284</t>
  </si>
  <si>
    <t>DDSINFO - 14/11/2025 17:07:19</t>
  </si>
  <si>
    <t>AXH9D10</t>
  </si>
  <si>
    <t>MAURILIO MORO</t>
  </si>
  <si>
    <t>50- AGREGADO TOCO</t>
  </si>
  <si>
    <t>AXI0E57</t>
  </si>
  <si>
    <t>MARCIO EVERALDO DOS SANTOS</t>
  </si>
  <si>
    <t>SC (ITAPERUNA) SRJ12</t>
  </si>
  <si>
    <t>AXI6J51</t>
  </si>
  <si>
    <t>ADILSON FERREIRA</t>
  </si>
  <si>
    <t>AXJ9506</t>
  </si>
  <si>
    <t>CESAR REVERSO</t>
  </si>
  <si>
    <t>AXL0D71</t>
  </si>
  <si>
    <t>Gerada automaticamente - Minuta 3516925</t>
  </si>
  <si>
    <t>TATIANE BALESTRERI MOREIRA</t>
  </si>
  <si>
    <t>DDSINFO - 14/11/2025 14:09:12</t>
  </si>
  <si>
    <t>AXO3C08</t>
  </si>
  <si>
    <t>Gerada automaticamente - Minuta 3517657</t>
  </si>
  <si>
    <t>MARA ADRIANA MARCUSSO</t>
  </si>
  <si>
    <t>DDSINFO - 14/11/2025 12:52:13</t>
  </si>
  <si>
    <t>AXR6B86</t>
  </si>
  <si>
    <t>Gerada automaticamente - Minuta 3517836</t>
  </si>
  <si>
    <t>FERNANDO HENRIQUE DE ARAUJO</t>
  </si>
  <si>
    <t>DDSINFO - 14/11/2025 13:57:59</t>
  </si>
  <si>
    <t>AXR6H40</t>
  </si>
  <si>
    <t>LUCIO FLAVIO DA SILVA CODATO</t>
  </si>
  <si>
    <t>AXS3C58</t>
  </si>
  <si>
    <t>Gerada automaticamente - Minuta 3517789</t>
  </si>
  <si>
    <t>MILENA CAROLINA VASCONCELOS</t>
  </si>
  <si>
    <t>DDSINFO - 14/11/2025 13:51:58</t>
  </si>
  <si>
    <t>AXV1F38</t>
  </si>
  <si>
    <t>Gerada automaticamente - Minuta 3517656</t>
  </si>
  <si>
    <t>MAYARA PEDROSO</t>
  </si>
  <si>
    <t>DDSINFO - 14/11/2025 12:52:12</t>
  </si>
  <si>
    <t>AXW0D82</t>
  </si>
  <si>
    <t>MARIA APARECIDA ALEXANDRE DE SOBRAL</t>
  </si>
  <si>
    <t>AXY2H67</t>
  </si>
  <si>
    <t>WILLIAN ROBERTO CAMPOS</t>
  </si>
  <si>
    <t>AXY7554</t>
  </si>
  <si>
    <t>ANTONIO HIGINIO DOS SANTOS</t>
  </si>
  <si>
    <t>AXZ5G26</t>
  </si>
  <si>
    <t>Gerada automaticamente - Minuta 3517882</t>
  </si>
  <si>
    <t>CLAUDIO HENRIQUE DOMBROSKI CASTRO</t>
  </si>
  <si>
    <t>DDSINFO - 14/11/2025 14:09:20</t>
  </si>
  <si>
    <t>AYA4D26</t>
  </si>
  <si>
    <t>GUSTAVO POSS PARREIRA CIRILO</t>
  </si>
  <si>
    <t>AYA8579</t>
  </si>
  <si>
    <t>ERIC JONATHAN MENON</t>
  </si>
  <si>
    <t>AYB1D77</t>
  </si>
  <si>
    <t>Gerada automaticamente - Minuta 3517245</t>
  </si>
  <si>
    <t>MILTON ELIAS DE SOUZA JUNIOR</t>
  </si>
  <si>
    <t>DDSINFO - 14/11/2025 11:50:18</t>
  </si>
  <si>
    <t>SC (SALVADOR) SBA1</t>
  </si>
  <si>
    <t>AYC1I68</t>
  </si>
  <si>
    <t>SARA NOVAES DIAS</t>
  </si>
  <si>
    <t>AYC8B64</t>
  </si>
  <si>
    <t>VITOR DANIEL DE LIMA FERREIRA</t>
  </si>
  <si>
    <t>AYD6B67</t>
  </si>
  <si>
    <t>LAIDE RIZO TONET</t>
  </si>
  <si>
    <t>AYE8A96</t>
  </si>
  <si>
    <t>AYF4026</t>
  </si>
  <si>
    <t>EMERSON BUENO CASTANHO</t>
  </si>
  <si>
    <t>AYF4E35</t>
  </si>
  <si>
    <t>CELIA EDUARDO</t>
  </si>
  <si>
    <t>SC TRLHM03 (XPT CARINHANHA) SBA7_EBA20</t>
  </si>
  <si>
    <t>AYI0E22</t>
  </si>
  <si>
    <t>ERICK CRISTIAN SILVA COUTO</t>
  </si>
  <si>
    <t>LH PETLOVE</t>
  </si>
  <si>
    <t>AYI3H28</t>
  </si>
  <si>
    <t>ANA PAULA DA SILVA BAPTISTA</t>
  </si>
  <si>
    <t>AYI4C58</t>
  </si>
  <si>
    <t>ROSSINI E ALVES TRANSPORTES LTDA - ME</t>
  </si>
  <si>
    <t>50- AGREGADO TRUCK</t>
  </si>
  <si>
    <t>AYJ2817</t>
  </si>
  <si>
    <t>ISADORA VENTURINI FRUET CONSORTE</t>
  </si>
  <si>
    <t>AYJ4B48</t>
  </si>
  <si>
    <t>LUCAS DA SLVA MORAIS</t>
  </si>
  <si>
    <t>10- MURICI PASSEIO</t>
  </si>
  <si>
    <t>MICHELE CAROLINA FERREIRA NEVES ITUPEVA - 14/11/2025 14:17:26</t>
  </si>
  <si>
    <t>AYJ7E49</t>
  </si>
  <si>
    <t>LUCIANO TOMACHEVSKI</t>
  </si>
  <si>
    <t>AYK6F70</t>
  </si>
  <si>
    <t>ADRIANA APARECIDA TABORDA</t>
  </si>
  <si>
    <t>AYL6G50</t>
  </si>
  <si>
    <t>MAISA VARGAS MOR</t>
  </si>
  <si>
    <t>AYM1I66</t>
  </si>
  <si>
    <t>NATHANAEL FELIPE SILVA BALBINO</t>
  </si>
  <si>
    <t>AYM9C18</t>
  </si>
  <si>
    <t>THIAGO DA SILVA DE OLIVEIRA</t>
  </si>
  <si>
    <t>AYN6F39</t>
  </si>
  <si>
    <t>CARLOS ALBERTO DA SILVA PIRES</t>
  </si>
  <si>
    <t>AYO1J17</t>
  </si>
  <si>
    <t>Gerada automaticamente - Minuta 3516393</t>
  </si>
  <si>
    <t>DDSINFO - 14/11/2025 09:40:30</t>
  </si>
  <si>
    <t>AYO2A38</t>
  </si>
  <si>
    <t>Gerada automaticamente - Minuta 3517864</t>
  </si>
  <si>
    <t>GENI CORDEIRO DE MATOS</t>
  </si>
  <si>
    <t>DDSINFO - 14/11/2025 14:08:59</t>
  </si>
  <si>
    <t>AYO3692</t>
  </si>
  <si>
    <t>Gerada automaticamente - Minuta 3517779</t>
  </si>
  <si>
    <t>ELIANE TEREZA PREUSS</t>
  </si>
  <si>
    <t>DDSINFO - 14/11/2025 13:46:32</t>
  </si>
  <si>
    <t>AYP1H47</t>
  </si>
  <si>
    <t>ROSEANE JANETE DE OLIVEIRA</t>
  </si>
  <si>
    <t>AYP3C97</t>
  </si>
  <si>
    <t>MARCELO HENRIQUE DE FREITAS GONÇALVES</t>
  </si>
  <si>
    <t>AYP7A12</t>
  </si>
  <si>
    <t>LUIS ENRIQUE MEDRANO BLANCO</t>
  </si>
  <si>
    <t>AYP9D98</t>
  </si>
  <si>
    <t>Gerada automaticamente - Minuta 3516926</t>
  </si>
  <si>
    <t>THIAGO AUGUSTO RIVABEM</t>
  </si>
  <si>
    <t>DDSINFO - 14/11/2025 11:15:09</t>
  </si>
  <si>
    <t>AYQ0I46</t>
  </si>
  <si>
    <t>LUIS FERNANDO MOREIRA DA SILVA</t>
  </si>
  <si>
    <t>XPT (VIÇOSA) EMG15/SMG2</t>
  </si>
  <si>
    <t>AYQ5D09</t>
  </si>
  <si>
    <t>TANIER APARECIDA MS DE OLIVEIRA BHERING</t>
  </si>
  <si>
    <t>AYS2H54</t>
  </si>
  <si>
    <t>Carregado</t>
  </si>
  <si>
    <t>CARREGADOS</t>
  </si>
  <si>
    <t>LUCAS MENDES MAZIERO</t>
  </si>
  <si>
    <t>KARINA DE SOUZA CONSTANT PQ NOVO MUNDO - 14/11/2025 22:46:36</t>
  </si>
  <si>
    <t>AYS4G38</t>
  </si>
  <si>
    <t>Gerada automaticamente - Minuta 3516822</t>
  </si>
  <si>
    <t>ADRIANO VEBRA</t>
  </si>
  <si>
    <t>DDSINFO - 14/11/2025 10:53:15</t>
  </si>
  <si>
    <t>AYS7D67</t>
  </si>
  <si>
    <t>Gerada automaticamente - Minuta 3516530</t>
  </si>
  <si>
    <t>ALEX ALBRIGO DE FARIA</t>
  </si>
  <si>
    <t>DDSINFO - 14/11/2025 10:13:14</t>
  </si>
  <si>
    <t>AYT8G56</t>
  </si>
  <si>
    <t>Gerada automaticamente - Minuta 3518160</t>
  </si>
  <si>
    <t>DDSINFO - 14/11/2025 15:53:39</t>
  </si>
  <si>
    <t>AYW3537</t>
  </si>
  <si>
    <t>LUANA MAYARA DIAS FABRIS</t>
  </si>
  <si>
    <t>AYW3F37</t>
  </si>
  <si>
    <t>LUANA MAYARA DIAS LTDA</t>
  </si>
  <si>
    <t>AYW5D92</t>
  </si>
  <si>
    <t>THALES PALAZZO</t>
  </si>
  <si>
    <t>AYX2J24</t>
  </si>
  <si>
    <t>TIAGO  ANDRE DE SOUSA AUGSTEN</t>
  </si>
  <si>
    <t>SC (CORDOVIL) SRJ1</t>
  </si>
  <si>
    <t>AYY5G67</t>
  </si>
  <si>
    <t>ANA KARINE SERVO</t>
  </si>
  <si>
    <t>AYZ1F74</t>
  </si>
  <si>
    <t>D GARCIA TRANSPORTES LTDA</t>
  </si>
  <si>
    <t>AYZ8A94</t>
  </si>
  <si>
    <t>Gerada automaticamente - Minuta 3518271</t>
  </si>
  <si>
    <t>ADILSON CARMO DA CRUZ</t>
  </si>
  <si>
    <t>DDSINFO - 14/11/2025 17:01:54</t>
  </si>
  <si>
    <t>AZA6J11</t>
  </si>
  <si>
    <t>MARCOS ANTONIO AVILA</t>
  </si>
  <si>
    <t>AZB0433</t>
  </si>
  <si>
    <t>Gerada automaticamente - Minuta 3516492</t>
  </si>
  <si>
    <t>FELIPPE WESTRUP</t>
  </si>
  <si>
    <t>DDSINFO - 14/11/2025 10:02:18</t>
  </si>
  <si>
    <t>AZB0F32</t>
  </si>
  <si>
    <t>ALAN DOUGLAS DOS SANTOS</t>
  </si>
  <si>
    <t>AZB0F72</t>
  </si>
  <si>
    <t>RAFAEL PAULO MARQUES</t>
  </si>
  <si>
    <t>AZC2H91</t>
  </si>
  <si>
    <t>LUCIA MARTA FERREIRA PINTO MENDES</t>
  </si>
  <si>
    <t>AZD3J58</t>
  </si>
  <si>
    <t>Gerada automaticamente - Minuta 3517831</t>
  </si>
  <si>
    <t>MATHEUS FERREIRA</t>
  </si>
  <si>
    <t>10- MURICI UTILITARIO</t>
  </si>
  <si>
    <t>DDSINFO - 14/11/2025 13:57:54</t>
  </si>
  <si>
    <t>AZD4103</t>
  </si>
  <si>
    <t>Gerada automaticamente - Minuta 3517892</t>
  </si>
  <si>
    <t>ELSON MAIKE ERENO WOLOCHEN</t>
  </si>
  <si>
    <t>DDSINFO - 14/11/2025 14:09:32</t>
  </si>
  <si>
    <t>AZE4917</t>
  </si>
  <si>
    <t>Gerada automaticamente - Minuta 3516845</t>
  </si>
  <si>
    <t>TAILAN GOBBI</t>
  </si>
  <si>
    <t>DDSINFO - 14/11/2025 10:53:42</t>
  </si>
  <si>
    <t>AZE7C87</t>
  </si>
  <si>
    <t>Gerada automaticamente - Minuta 3516838</t>
  </si>
  <si>
    <t>JHENIFER RENATA PAHIN</t>
  </si>
  <si>
    <t>DDSINFO - 14/11/2025 10:53:34</t>
  </si>
  <si>
    <t>AZG1E86</t>
  </si>
  <si>
    <t>STRADA ALUGUEL DE MAQ E EQUIPAMENTOS</t>
  </si>
  <si>
    <t>AZI0540</t>
  </si>
  <si>
    <t>AZI8B10</t>
  </si>
  <si>
    <t>RICARDO JOSE TOSTES</t>
  </si>
  <si>
    <t>AZJ9531</t>
  </si>
  <si>
    <t>DANIEL MOREIRA PEREIRA</t>
  </si>
  <si>
    <t>AZK0D74</t>
  </si>
  <si>
    <t>ELZA BARBOSA DA SILVA</t>
  </si>
  <si>
    <t>AZK7B11</t>
  </si>
  <si>
    <t>ADRENEIA MARIA BENTO</t>
  </si>
  <si>
    <t>AZN2F45</t>
  </si>
  <si>
    <t>EDMAR DUARTE DOS SANTOS</t>
  </si>
  <si>
    <t>AZO0H34</t>
  </si>
  <si>
    <t>ALEXSANDRO DE SOUZA AXT</t>
  </si>
  <si>
    <t>AZO6F61</t>
  </si>
  <si>
    <t>HECTOR DE OLIVEIRA DAMES CASTELHANO</t>
  </si>
  <si>
    <t>AZR1F40</t>
  </si>
  <si>
    <t>DENYS CAMARGO COFANI</t>
  </si>
  <si>
    <t>AZU5A68</t>
  </si>
  <si>
    <t>BRUNO MENONI LOPES</t>
  </si>
  <si>
    <t>Gerada automaticamente - Minuta 3517592</t>
  </si>
  <si>
    <t>PAULO HENRIQUE FERREIRA DE CAMPOS</t>
  </si>
  <si>
    <t>DDSINFO - 14/11/2025 12:41:00</t>
  </si>
  <si>
    <t>AZV1647</t>
  </si>
  <si>
    <t>ADMILSON SILVA ALVES</t>
  </si>
  <si>
    <t>AZV7C84</t>
  </si>
  <si>
    <t>Gerada automaticamente - Minuta 3517798</t>
  </si>
  <si>
    <t>LUIZ FELIPE GHELLER WESTERBERG</t>
  </si>
  <si>
    <t>DDSINFO - 14/11/2025 13:52:07</t>
  </si>
  <si>
    <t>AZX1D79</t>
  </si>
  <si>
    <t>LUCINEIA DALOIA</t>
  </si>
  <si>
    <t>AZY7H15</t>
  </si>
  <si>
    <t>EDSON PHILIPE NEPOMOCENO CHAVES</t>
  </si>
  <si>
    <t>AZZ8576</t>
  </si>
  <si>
    <t>ELSON RAFAEL NIZER WOLOCHEN</t>
  </si>
  <si>
    <t>BAB6F03</t>
  </si>
  <si>
    <t>ANDRESSA DA SILVA SANTOS</t>
  </si>
  <si>
    <t>BAC6H96</t>
  </si>
  <si>
    <t>POZZA E OLIVEIRA PINTO TRANSPORTE DE CARGAS</t>
  </si>
  <si>
    <t>BAE8D58</t>
  </si>
  <si>
    <t>PAULO ROBERTO FERNANDES SILVA</t>
  </si>
  <si>
    <t>BAH0B85</t>
  </si>
  <si>
    <t>HELLEN SOUZA ALMEIDA</t>
  </si>
  <si>
    <t>BAH4J87</t>
  </si>
  <si>
    <t>FABIO AUGUSTO DO NASCIMENTO</t>
  </si>
  <si>
    <t>BAJ4H63</t>
  </si>
  <si>
    <t>WESLEI DE SOUSA</t>
  </si>
  <si>
    <t>BAJ9B68</t>
  </si>
  <si>
    <t>WESLEY SILVA GONÇALO</t>
  </si>
  <si>
    <t>BAK3B56</t>
  </si>
  <si>
    <t>JOSE ATILIO GANASSOLI</t>
  </si>
  <si>
    <t>MICHELE CAROLINA FERREIRA NEVES ITUPEVA - 14/11/2025 17:12:59</t>
  </si>
  <si>
    <t>BAN6F98</t>
  </si>
  <si>
    <t>Gerada automaticamente - Minuta 3517893</t>
  </si>
  <si>
    <t>INACIO FERREIRA REMOWICZ</t>
  </si>
  <si>
    <t>DDSINFO - 14/11/2025 14:09:33</t>
  </si>
  <si>
    <t>BAQ6335</t>
  </si>
  <si>
    <t>GABRIEL VIEIRA DA SILVA</t>
  </si>
  <si>
    <t>BAR5G74</t>
  </si>
  <si>
    <t>Gerada automaticamente - Minuta 3517627</t>
  </si>
  <si>
    <t>THAIS CRISTINA ALVES GOMES</t>
  </si>
  <si>
    <t>DDSINFO - 14/11/2025 12:46:28</t>
  </si>
  <si>
    <t>BAS2F85</t>
  </si>
  <si>
    <t>BAU8B55</t>
  </si>
  <si>
    <t>Gerada automaticamente - Minuta 3516927</t>
  </si>
  <si>
    <t>MATHEUS HENRIQUE RIVANBEM</t>
  </si>
  <si>
    <t>DDSINFO - 14/11/2025 11:15:11</t>
  </si>
  <si>
    <t>BAX2C99</t>
  </si>
  <si>
    <t>Gerada automaticamente - Minuta 3516911</t>
  </si>
  <si>
    <t>LEONARDO DAVI SCHWAAB</t>
  </si>
  <si>
    <t>DDSINFO - 14/11/2025 11:09:50</t>
  </si>
  <si>
    <t>BAY9765</t>
  </si>
  <si>
    <t>IRANI APARECIDA FIGUEIREDO</t>
  </si>
  <si>
    <t>BBA5A43</t>
  </si>
  <si>
    <t>Gerada automaticamente - Minuta 3517380</t>
  </si>
  <si>
    <t>GABRIEL RODRIGUES DA ROCHA</t>
  </si>
  <si>
    <t>DDSINFO - 14/11/2025 12:07:35</t>
  </si>
  <si>
    <t>PTL04 JUNDIA (SEMANAL)</t>
  </si>
  <si>
    <t>BBA5D16</t>
  </si>
  <si>
    <t>KARINA APARECIDA OLIVEIRA</t>
  </si>
  <si>
    <t>BBA5E38</t>
  </si>
  <si>
    <t>DAIMON GUADANHOLI TEIXIERA LIMA</t>
  </si>
  <si>
    <t>BBB5F61</t>
  </si>
  <si>
    <t>EDMAR DA COSTA</t>
  </si>
  <si>
    <t>BBD1J43</t>
  </si>
  <si>
    <t>ADILSON BERGAMASCHI</t>
  </si>
  <si>
    <t>BBD6A29</t>
  </si>
  <si>
    <t xml:space="preserve">MARIZETE FORMAIO DOS SANTOS </t>
  </si>
  <si>
    <t>BBE6G97</t>
  </si>
  <si>
    <t>VIVIANE APARECIDA SOARES</t>
  </si>
  <si>
    <t>BBF7596</t>
  </si>
  <si>
    <t>ROSIENE PEREIRA DA SILVA</t>
  </si>
  <si>
    <t>SC (CABO FRIO) SRJ9</t>
  </si>
  <si>
    <t>BBK6D57</t>
  </si>
  <si>
    <t>RENATO VIEIRA DE OLIVEIRA</t>
  </si>
  <si>
    <t>BBL9E62</t>
  </si>
  <si>
    <t>Gerada automaticamente - Minuta 3517823</t>
  </si>
  <si>
    <t>CLEITON DINIZ AGOSTINHO NASCIMENTO</t>
  </si>
  <si>
    <t>DDSINFO - 14/11/2025 13:57:44</t>
  </si>
  <si>
    <t>BBM6A59</t>
  </si>
  <si>
    <t>ANA PAULA PEREIRA DOS SANTOS RODRIGUES</t>
  </si>
  <si>
    <t>BBN2E93</t>
  </si>
  <si>
    <t>ABEL EVARISTO DE CARVALHO</t>
  </si>
  <si>
    <t>BBO9J36</t>
  </si>
  <si>
    <t>ANTONIO DE OLIVEIRA BARRA</t>
  </si>
  <si>
    <t>BBP0792</t>
  </si>
  <si>
    <t>CATIUCHA DE ASSIS DE SOUZA</t>
  </si>
  <si>
    <t>BBP0B67</t>
  </si>
  <si>
    <t>Gerada automaticamente - Minuta 3518608</t>
  </si>
  <si>
    <t>LAISLEN LOPES CARDOSO</t>
  </si>
  <si>
    <t>IGOR BARBOSA SILVA - 14/11/2025 20:11:04</t>
  </si>
  <si>
    <t>BBR2I67</t>
  </si>
  <si>
    <t>Gerada automaticamente - Minuta 3517826</t>
  </si>
  <si>
    <t>WELLINGTON PALMEIRA SANTANA</t>
  </si>
  <si>
    <t>DDSINFO - 14/11/2025 13:57:47</t>
  </si>
  <si>
    <t>BBS7926</t>
  </si>
  <si>
    <t>EVERTON DOS SANTOS FREIRE</t>
  </si>
  <si>
    <t>BBT4472</t>
  </si>
  <si>
    <t>JOSE RICARDO PRADO DOS SANTOS</t>
  </si>
  <si>
    <t>BBU5J38</t>
  </si>
  <si>
    <t>CARLOS ALEXANDRE DE ALMEIDA</t>
  </si>
  <si>
    <t>BBW5A90</t>
  </si>
  <si>
    <t>ANDREA CARALP DO ROSARIO</t>
  </si>
  <si>
    <t>BCA2C31</t>
  </si>
  <si>
    <t>BCA6A53</t>
  </si>
  <si>
    <t>Gerada automaticamente - Minuta 3516833</t>
  </si>
  <si>
    <t>JOHN ALVES RECH</t>
  </si>
  <si>
    <t>DDSINFO - 14/11/2025 10:53:28</t>
  </si>
  <si>
    <t>BCA9G90</t>
  </si>
  <si>
    <t>Gerada automaticamente - Minuta 3516832</t>
  </si>
  <si>
    <t>ADILSON BARBOSA</t>
  </si>
  <si>
    <t>DDSINFO - 14/11/2025 10:53:27</t>
  </si>
  <si>
    <t>BCB6I31</t>
  </si>
  <si>
    <t>Gerada automaticamente - Minuta 3516464</t>
  </si>
  <si>
    <t>RICARDO ANTONIO DE JESUS</t>
  </si>
  <si>
    <t>DDSINFO - 14/11/2025 09:56:43</t>
  </si>
  <si>
    <t>BCC4E82</t>
  </si>
  <si>
    <t>GILMAR GILIOLI</t>
  </si>
  <si>
    <t>BCF0B22</t>
  </si>
  <si>
    <t>Gerada automaticamente - Minuta 3516855</t>
  </si>
  <si>
    <t>JOSE ADIR GUARDACHENSKI</t>
  </si>
  <si>
    <t>DDSINFO - 14/11/2025 10:58:52</t>
  </si>
  <si>
    <t>BCF9C57</t>
  </si>
  <si>
    <t>CARINA BERNARDINELI</t>
  </si>
  <si>
    <t>SC (QUEIMADOS) SRJ2</t>
  </si>
  <si>
    <t>BCJ6C33</t>
  </si>
  <si>
    <t>EVELYN CRISTINA DA SILVA</t>
  </si>
  <si>
    <t>BCS8D11</t>
  </si>
  <si>
    <t>ELIELCIO ALVES JUSTINO</t>
  </si>
  <si>
    <t>BCT2B35</t>
  </si>
  <si>
    <t>IGOR GUIMARAES LEMOS</t>
  </si>
  <si>
    <t>BCY3E70</t>
  </si>
  <si>
    <t>R V BARBOSA TRANSPORTES LTDA</t>
  </si>
  <si>
    <t>BCY3G51</t>
  </si>
  <si>
    <t>BCY9G28</t>
  </si>
  <si>
    <t>ANDERSON DOS SANTOS RIBEIRO</t>
  </si>
  <si>
    <t>BDB6B41</t>
  </si>
  <si>
    <t>CRISTINA MARIA BARTOSKI</t>
  </si>
  <si>
    <t>BDB6J46</t>
  </si>
  <si>
    <t>LUIZ FELIPE CORDEIRO</t>
  </si>
  <si>
    <t>BDI1G19</t>
  </si>
  <si>
    <t>LUCIA VALDETE GHELLER WESTERBERG</t>
  </si>
  <si>
    <t>BDI1G98</t>
  </si>
  <si>
    <t>CARLOS ALEXANDRE DOS SANTOS</t>
  </si>
  <si>
    <t>BDJ9C19</t>
  </si>
  <si>
    <t>CRYSTIAN DELFINO SERAFIM</t>
  </si>
  <si>
    <t>BDN7J78</t>
  </si>
  <si>
    <t>ABIMAEL DOS SANTOS FERNANDES</t>
  </si>
  <si>
    <t>BDP2E62</t>
  </si>
  <si>
    <t>Gerada automaticamente - Minuta 3518001</t>
  </si>
  <si>
    <t>THIAGO PEREIRA ALVES</t>
  </si>
  <si>
    <t>DDSINFO - 14/11/2025 14:48:15</t>
  </si>
  <si>
    <t>BDP6G47</t>
  </si>
  <si>
    <t>FERNANDA ALVES DE SOUZA</t>
  </si>
  <si>
    <t>BDR8B80</t>
  </si>
  <si>
    <t>Gerada automaticamente - Minuta 3516844</t>
  </si>
  <si>
    <t>DDSINFO - 14/11/2025 10:53:41</t>
  </si>
  <si>
    <t>BDR9D94</t>
  </si>
  <si>
    <t>ANTONIO GILMAR DA ROSA</t>
  </si>
  <si>
    <t>BDX0B68</t>
  </si>
  <si>
    <t>RONALDO ANTONIO DA SILVA</t>
  </si>
  <si>
    <t>BDY2H67</t>
  </si>
  <si>
    <t>ALEXIA DE POLI RIBEIRO DE MEDEIROS</t>
  </si>
  <si>
    <t>BEF7F83</t>
  </si>
  <si>
    <t>ELAINE SOARES</t>
  </si>
  <si>
    <t>BEG8F22</t>
  </si>
  <si>
    <t>Gerada automaticamente - Minuta 3518157</t>
  </si>
  <si>
    <t>MARIA DE LURDES CAMPIAO MARCUSSO</t>
  </si>
  <si>
    <t>DDSINFO - 14/11/2025 15:53:35</t>
  </si>
  <si>
    <t>BEN9A49</t>
  </si>
  <si>
    <t>Gerada automaticamente - Minuta 3516821</t>
  </si>
  <si>
    <t>VALMOR TEDESCO</t>
  </si>
  <si>
    <t>DDSINFO - 14/11/2025 10:53:14</t>
  </si>
  <si>
    <t>BEX0B85</t>
  </si>
  <si>
    <t>Gerada automaticamente - Minuta 3517356</t>
  </si>
  <si>
    <t>FERNANDA BIELENKI FERREIRA</t>
  </si>
  <si>
    <t>DDSINFO - 14/11/2025 12:02:12</t>
  </si>
  <si>
    <t>BEX5H02</t>
  </si>
  <si>
    <t>LEANDRO DA SILVA</t>
  </si>
  <si>
    <t>BKU4F47</t>
  </si>
  <si>
    <t>FERNANDA MORAES RIBEIRO</t>
  </si>
  <si>
    <t>BMR7I26</t>
  </si>
  <si>
    <t>??????</t>
  </si>
  <si>
    <t>BRB4345</t>
  </si>
  <si>
    <t>Gerada automaticamente - Minuta 3517311</t>
  </si>
  <si>
    <t>GABRIEL CRISTIAN BOTEZINI QUOOS</t>
  </si>
  <si>
    <t>DDSINFO - 14/11/2025 12:01:29</t>
  </si>
  <si>
    <t>BRY3D05</t>
  </si>
  <si>
    <t>Gerada automaticamente - Minuta 3517660</t>
  </si>
  <si>
    <t>POLYANNA MENGATO CONSENTINO</t>
  </si>
  <si>
    <t>DDSINFO - 14/11/2025 12:52:17</t>
  </si>
  <si>
    <t>SC TRLHM09 (XPT SANTO ANTONIO DA PLATINA) SPR2_EPR7</t>
  </si>
  <si>
    <t>BSJ6H59</t>
  </si>
  <si>
    <t>10- MURICI CAVALO</t>
  </si>
  <si>
    <t>BSX0827</t>
  </si>
  <si>
    <t>DAKAR TRANSPORTE RODOVIARIO LTDA</t>
  </si>
  <si>
    <t>BSX5E32</t>
  </si>
  <si>
    <t>ANGELA LIMA DE SOUZA</t>
  </si>
  <si>
    <t>BWZ0D09</t>
  </si>
  <si>
    <t>ALDA MARIA GONCALVES DRUCIAK</t>
  </si>
  <si>
    <t>BXR8F38</t>
  </si>
  <si>
    <t>ELIZANGELA FERNANDES DOS SANTOD</t>
  </si>
  <si>
    <t>XPT (AMERICANOPOLIS) ESP12/SSP17</t>
  </si>
  <si>
    <t>BYQ8479</t>
  </si>
  <si>
    <t>KELY APARECIDA GUIMARAES</t>
  </si>
  <si>
    <t>BYQ8D55</t>
  </si>
  <si>
    <t>GABRIELLE MAREGA PEDRO</t>
  </si>
  <si>
    <t>BYW8B25</t>
  </si>
  <si>
    <t>MICHELE RODRIGUES MAGALHAES</t>
  </si>
  <si>
    <t>BZQ2J79</t>
  </si>
  <si>
    <t>FABIO RIBEIRO DA SILVA</t>
  </si>
  <si>
    <t>CAH9E08</t>
  </si>
  <si>
    <t>MONICA REIS CONCEICAO</t>
  </si>
  <si>
    <t>CBV7E33</t>
  </si>
  <si>
    <t>ROSELENE NOGUEIRA</t>
  </si>
  <si>
    <t>CCU0D68</t>
  </si>
  <si>
    <t>JOAO  VITOR SANCHES MARTINS</t>
  </si>
  <si>
    <t>CCU3A94</t>
  </si>
  <si>
    <t>CARLA ANDREIA DA SILVA SABIÃO</t>
  </si>
  <si>
    <t>CDC1510</t>
  </si>
  <si>
    <t>GRAUNA GOMES SILVEIRA</t>
  </si>
  <si>
    <t>CDR5A41</t>
  </si>
  <si>
    <t>Gerada automaticamente - Minuta 3517425</t>
  </si>
  <si>
    <t>FLAVIO BISPO DOS SANTOS</t>
  </si>
  <si>
    <t>DDSINFO - 14/11/2025 12:13:17</t>
  </si>
  <si>
    <t>CFK5B43</t>
  </si>
  <si>
    <t>EDUARDO CARDOSO LOPES</t>
  </si>
  <si>
    <t>CFY5A96</t>
  </si>
  <si>
    <t>LEONARDO MAREGA PEDRO</t>
  </si>
  <si>
    <t>CFZ3D55</t>
  </si>
  <si>
    <t>RUBENS DE LIMA PONTES</t>
  </si>
  <si>
    <t>CGS8I18</t>
  </si>
  <si>
    <t>APARECIDA DE FATIMA RODRIGUES</t>
  </si>
  <si>
    <t>SC TRLHM10 (XPT MANOEL RIBAS) SPR5_EPR13</t>
  </si>
  <si>
    <t>CKQ1690</t>
  </si>
  <si>
    <t>CKU1E65</t>
  </si>
  <si>
    <t>???????????????????????????</t>
  </si>
  <si>
    <t>CLU3258</t>
  </si>
  <si>
    <t>CMQ7C89</t>
  </si>
  <si>
    <t>agregados............................</t>
  </si>
  <si>
    <t>COLMENA RUBENS LIMA</t>
  </si>
  <si>
    <t>WELLINGTON JOSE RAMOS SILVA RIBEIRÃO PRETO - 14/11/2025 19:39:16</t>
  </si>
  <si>
    <t>CNI1H21</t>
  </si>
  <si>
    <t>FRANCISCO GLEIDIVAM NEVES SILVA</t>
  </si>
  <si>
    <t>CPE1G72</t>
  </si>
  <si>
    <t>CTB7C79</t>
  </si>
  <si>
    <t>RENAN GOUVEIA GONCALVES DA SILVA</t>
  </si>
  <si>
    <t>CUA6277</t>
  </si>
  <si>
    <t>FERNANDA BARRETO NASCIMENTO RODRIGUES MODERNO</t>
  </si>
  <si>
    <t>CUB9H31</t>
  </si>
  <si>
    <t>GUSTAVO JOSE PINTO</t>
  </si>
  <si>
    <t>CUE2C53</t>
  </si>
  <si>
    <t>CELSO DOMINGOS DA SILVA</t>
  </si>
  <si>
    <t>CUE5B29</t>
  </si>
  <si>
    <t>WELLINGTON GUIMARAES</t>
  </si>
  <si>
    <t>CUF6I59</t>
  </si>
  <si>
    <t>ALEXANDRO SIMOES BENSUASKI CAMPOS</t>
  </si>
  <si>
    <t>12- MAESTRO RENT</t>
  </si>
  <si>
    <t>12- MAESTRO CARRETA</t>
  </si>
  <si>
    <t>CUV9I00</t>
  </si>
  <si>
    <t>Gerada automaticamente - Minuta 3517526</t>
  </si>
  <si>
    <t>DOUGLAS FARIA DOS SANTOS</t>
  </si>
  <si>
    <t>DDSINFO - 14/11/2025 12:29:47</t>
  </si>
  <si>
    <t>CUZ9D29</t>
  </si>
  <si>
    <t>MOTORISTA AGREGADO</t>
  </si>
  <si>
    <t>DANIEL ALEXANDRE DA SILVA</t>
  </si>
  <si>
    <t>KIMBERLLY SIMPLICIO SILVA FMS/FULL - 14/11/2025 08:45:16</t>
  </si>
  <si>
    <t>CVM9C08</t>
  </si>
  <si>
    <t>RODRIGO SATURNINO DA SILVA</t>
  </si>
  <si>
    <t>CVN9B81</t>
  </si>
  <si>
    <t>AGNALDO DE FIGUEIREDO GOMES JUNIOR</t>
  </si>
  <si>
    <t>CVN9F12</t>
  </si>
  <si>
    <t>Gerada automaticamente - Minuta 3516724</t>
  </si>
  <si>
    <t>MARCOS VINICIOS RAMOS BATISTA</t>
  </si>
  <si>
    <t>DDSINFO - 14/11/2025 10:41:32</t>
  </si>
  <si>
    <t>CVP9409</t>
  </si>
  <si>
    <t>FRANCINALDO SILVA DE FREITAS</t>
  </si>
  <si>
    <t>CWQ7J92</t>
  </si>
  <si>
    <t>ELIANA CRISTINA ALVES BARBOSA</t>
  </si>
  <si>
    <t>PTL08 SAO JOSE DOS CAMPOS (SEMANAL)</t>
  </si>
  <si>
    <t>CXM0D15</t>
  </si>
  <si>
    <t>LUIZ HENRIQUE CAMELO DA CRUZ</t>
  </si>
  <si>
    <t>CYN3J28</t>
  </si>
  <si>
    <t>ANDERSON DOS ANJOS CATARINO</t>
  </si>
  <si>
    <t>CZG5E02</t>
  </si>
  <si>
    <t>FRANCISCO DE LIMA</t>
  </si>
  <si>
    <t>DAJ4I08</t>
  </si>
  <si>
    <t>MARIA ANGELICA MATHIAS BANCALLEIRO</t>
  </si>
  <si>
    <t>DBB6C88</t>
  </si>
  <si>
    <t>EDSON GONCALVES SOBRINHO</t>
  </si>
  <si>
    <t>DBL1B16</t>
  </si>
  <si>
    <t>AHMED MOHAMEDE YASSIN</t>
  </si>
  <si>
    <t>DBS9E10</t>
  </si>
  <si>
    <t>LUCIANO MARTINEZ DE MORAIS</t>
  </si>
  <si>
    <t>DCU3680</t>
  </si>
  <si>
    <t>ROGERIO VITOR BARBOSA</t>
  </si>
  <si>
    <t>DDA7G49</t>
  </si>
  <si>
    <t>HEVELLYN CARNEIRO PEREIRA NEVES</t>
  </si>
  <si>
    <t>DDF1B20</t>
  </si>
  <si>
    <t>ANANIAS NASCIMENTO</t>
  </si>
  <si>
    <t>DDF6J50</t>
  </si>
  <si>
    <t>ALEXANDRE DE OLIVEIRA</t>
  </si>
  <si>
    <t>ROSANA DOS SANTOS* - 14/11/2025 21:21:24</t>
  </si>
  <si>
    <t>DDN0J81</t>
  </si>
  <si>
    <t>Gerada automaticamente - Minuta 3518163</t>
  </si>
  <si>
    <t>LUCAS MAXIMIANO DE MORAES</t>
  </si>
  <si>
    <t>DDSINFO - 14/11/2025 15:53:44</t>
  </si>
  <si>
    <t>DEB2I79</t>
  </si>
  <si>
    <t>Gerada automaticamente - Minuta 3518077</t>
  </si>
  <si>
    <t>ANILTON VIANA GONCALVES</t>
  </si>
  <si>
    <t>DDSINFO - 14/11/2025 15:21:05</t>
  </si>
  <si>
    <t>DEB4109</t>
  </si>
  <si>
    <t>FERNANDO RAMIRO PINTO</t>
  </si>
  <si>
    <t>DEE0G01</t>
  </si>
  <si>
    <t>FRANCIANE BRAUN</t>
  </si>
  <si>
    <t>DEU4635</t>
  </si>
  <si>
    <t>DFT8B00</t>
  </si>
  <si>
    <t>VIVIANE DENIELLE DE OLIVEIRA DA SILVA</t>
  </si>
  <si>
    <t>DFV1938</t>
  </si>
  <si>
    <t>PERFECT GLASS INSTALACOES DE VIDROS LTDA</t>
  </si>
  <si>
    <t>DGB3J29</t>
  </si>
  <si>
    <t>EVERTON JACKSON PAULO DE LIMA</t>
  </si>
  <si>
    <t>DGG1A50</t>
  </si>
  <si>
    <t>55.320.754 LUAN HENRIQUE DA SILVA</t>
  </si>
  <si>
    <t>DIG4G60</t>
  </si>
  <si>
    <t>Gerada automaticamente - Minuta 3518572</t>
  </si>
  <si>
    <t>STEFANI PRICILA MARTINS FERREIRA</t>
  </si>
  <si>
    <t>IGOR BARBOSA SILVA - 14/11/2025 20:10:42</t>
  </si>
  <si>
    <t>DIT8I59</t>
  </si>
  <si>
    <t>EDVALDO APARECIDO FERREIRA</t>
  </si>
  <si>
    <t>DJL7B72</t>
  </si>
  <si>
    <t>Gerada automaticamente - Minuta 3517120</t>
  </si>
  <si>
    <t>LENILTON SOUZA PEREIRA</t>
  </si>
  <si>
    <t>DDSINFO - 14/11/2025 11:43:13</t>
  </si>
  <si>
    <t>DJP9H71</t>
  </si>
  <si>
    <t>CRISTINA MARIA DE PAULA LEMOS</t>
  </si>
  <si>
    <t>DKG3B31</t>
  </si>
  <si>
    <t>Gerada automaticamente - Minuta 3517316</t>
  </si>
  <si>
    <t>SIDINEI ANTONIO RODRIGUES</t>
  </si>
  <si>
    <t>DDSINFO - 14/11/2025 12:01:34</t>
  </si>
  <si>
    <t>XX COCA COLA (PARQUE NOVO MUNDO)</t>
  </si>
  <si>
    <t>10- MURICI TRUCK</t>
  </si>
  <si>
    <t>DKR0E74</t>
  </si>
  <si>
    <t>ENEIAS ALVES DA SILVA</t>
  </si>
  <si>
    <t>DKS1J38</t>
  </si>
  <si>
    <t>RODRIGO WINTERINK</t>
  </si>
  <si>
    <t>SC (PETRÓPOLIS) SRJ5</t>
  </si>
  <si>
    <t>DKU9C73</t>
  </si>
  <si>
    <t>Gerada automaticamente - Minuta 3516779</t>
  </si>
  <si>
    <t>FLAVIA CARVALHO TELLES</t>
  </si>
  <si>
    <t>DDSINFO - 14/11/2025 10:47:28</t>
  </si>
  <si>
    <t>DLL0A71</t>
  </si>
  <si>
    <t>SANDRO LUIS MALACHIAS</t>
  </si>
  <si>
    <t>DMB5F65</t>
  </si>
  <si>
    <t>JAISSON BRANDAO DOS SANTOS</t>
  </si>
  <si>
    <t>DMN8I07</t>
  </si>
  <si>
    <t>Gerada automaticamente - Minuta 3517634</t>
  </si>
  <si>
    <t>01- DIBRACAM RENT</t>
  </si>
  <si>
    <t>01- DIBRACAM VAN</t>
  </si>
  <si>
    <t>DDSINFO - 14/11/2025 12:46:34</t>
  </si>
  <si>
    <t>DMS7B63</t>
  </si>
  <si>
    <t>VANDIQUE DOS SANTOS FREITAS</t>
  </si>
  <si>
    <t>DNA1D49</t>
  </si>
  <si>
    <t>ANTENOR DA SILVA</t>
  </si>
  <si>
    <t>DNA5I12</t>
  </si>
  <si>
    <t>Gerada automaticamente - Minuta 3518658</t>
  </si>
  <si>
    <t>ISABELA GANDARA EROSA</t>
  </si>
  <si>
    <t>DDSINFO - 14/11/2025 20:29:49</t>
  </si>
  <si>
    <t>DNO4I23</t>
  </si>
  <si>
    <t>KEILA CRISTINA PEREIRA DA SILVA</t>
  </si>
  <si>
    <t>DOL7862</t>
  </si>
  <si>
    <t>Gerada automaticamente - Minuta 3517753</t>
  </si>
  <si>
    <t>HELISON LUCIO AMARAL SILVA</t>
  </si>
  <si>
    <t>DDSINFO - 14/11/2025 13:35:36</t>
  </si>
  <si>
    <t>DON5D61</t>
  </si>
  <si>
    <t>Gerada automaticamente - Minuta 3517253</t>
  </si>
  <si>
    <t>GIVANILDO OLIMPIO DE SOUZA</t>
  </si>
  <si>
    <t>DDSINFO - 14/11/2025 11:50:26</t>
  </si>
  <si>
    <t>DPB6I37</t>
  </si>
  <si>
    <t>TRANSPORTES SILVANA LTDA</t>
  </si>
  <si>
    <t>DPC2D47</t>
  </si>
  <si>
    <t>JANIVA DA COSTA OLIVEIRA SILVA</t>
  </si>
  <si>
    <t>DPL9G24</t>
  </si>
  <si>
    <t>CARLOS EDUARDO MUNIZ VENTURA</t>
  </si>
  <si>
    <t>DQA3I27</t>
  </si>
  <si>
    <t>WASHINGTON MCKENZIE GONÇALVES DE OLIVEIRA</t>
  </si>
  <si>
    <t>DQH8E45</t>
  </si>
  <si>
    <t>RONY JOSE DOS SANTOS</t>
  </si>
  <si>
    <t>DQR4I51</t>
  </si>
  <si>
    <t>JAMIL MOHD ABDEL JADER ABDULLAH</t>
  </si>
  <si>
    <t>DQW4I17</t>
  </si>
  <si>
    <t>KELLY PEREIRA TEODORO</t>
  </si>
  <si>
    <t>DRJ2H32</t>
  </si>
  <si>
    <t>VALMIR DE SOUZA CAMPOS</t>
  </si>
  <si>
    <t>DRK7F14</t>
  </si>
  <si>
    <t>TERESINHA DE F F S OLIVEIRA</t>
  </si>
  <si>
    <t>DRP2H89</t>
  </si>
  <si>
    <t>DAVI BOTELHO DOMINGOS</t>
  </si>
  <si>
    <t>DRQ9190</t>
  </si>
  <si>
    <t>IMPERIAL TRANSPORTES E EQUIPAMENTOS RODOVIARI</t>
  </si>
  <si>
    <t>DRS2A63</t>
  </si>
  <si>
    <t>EVERTON BATISTA DA SILVA</t>
  </si>
  <si>
    <t>DSA7A81</t>
  </si>
  <si>
    <t>MOVIDA LOCACAO DE VEICULOS S.A</t>
  </si>
  <si>
    <t>DSF7917</t>
  </si>
  <si>
    <t>DANIEL SANTOS RIBEIRO</t>
  </si>
  <si>
    <t>DSG7J37</t>
  </si>
  <si>
    <t>Gerada automaticamente - Minuta 3517397</t>
  </si>
  <si>
    <t>ARTUR DE SENA JESUS FREITAS</t>
  </si>
  <si>
    <t>DDSINFO - 14/11/2025 12:12:55</t>
  </si>
  <si>
    <t>DSL5A98</t>
  </si>
  <si>
    <t>MARCOS FERNANDO DOS SANTOS</t>
  </si>
  <si>
    <t>DSN2E66</t>
  </si>
  <si>
    <t>DIEGO RIBEIRO DE LIMA SILVA</t>
  </si>
  <si>
    <t>DSW5A43</t>
  </si>
  <si>
    <t>VICTOR DE LIMA SILVA</t>
  </si>
  <si>
    <t>Z LMS29 XPT VIÇOSA  (MG)</t>
  </si>
  <si>
    <t>DSX9G18</t>
  </si>
  <si>
    <t>DANILO JOSE FERNANDES DE ASSIS</t>
  </si>
  <si>
    <t>DTB1G20</t>
  </si>
  <si>
    <t>Gerada automaticamente - Minuta 3517573</t>
  </si>
  <si>
    <t>SANDRA MARIA FERRARI MATTOS</t>
  </si>
  <si>
    <t>DDSINFO - 14/11/2025 12:35:33</t>
  </si>
  <si>
    <t>DTC7026</t>
  </si>
  <si>
    <t>XX COCA COLA (IPIRANGA)</t>
  </si>
  <si>
    <t>DTE6772</t>
  </si>
  <si>
    <t>06- TOP RENT</t>
  </si>
  <si>
    <t>06- TOP VUC</t>
  </si>
  <si>
    <t>DTS8907</t>
  </si>
  <si>
    <t>Gerada automaticamente - Minuta 3517806</t>
  </si>
  <si>
    <t>DDSINFO - 14/11/2025 13:52:15</t>
  </si>
  <si>
    <t>DTT0659</t>
  </si>
  <si>
    <t>CASSIO PEREIRA FERMINO</t>
  </si>
  <si>
    <t>DTT8J78</t>
  </si>
  <si>
    <t>FRANCISCA DA SILVA SOARES</t>
  </si>
  <si>
    <t>DUI9638</t>
  </si>
  <si>
    <t>FERNANDA LOPES DE OLIVEIRA</t>
  </si>
  <si>
    <t>DUK4C06</t>
  </si>
  <si>
    <t>SILVANEI ANTUNES RODRIGUES</t>
  </si>
  <si>
    <t>DUL7J60</t>
  </si>
  <si>
    <t>JOAO RODRIGUES GONÇALVES REBELO JUNIOR</t>
  </si>
  <si>
    <t>DUN2A66</t>
  </si>
  <si>
    <t>RICARDO DE JESUS LOPES</t>
  </si>
  <si>
    <t>DUR7481</t>
  </si>
  <si>
    <t>MAURICIO ADAO FERREIRA</t>
  </si>
  <si>
    <t>DUR8C09</t>
  </si>
  <si>
    <t>GABRIELY DE SOUZA BARBOSA</t>
  </si>
  <si>
    <t>DVI4H79</t>
  </si>
  <si>
    <t>WESLEY CARDOSO FATORELLI</t>
  </si>
  <si>
    <t>DVK0E24</t>
  </si>
  <si>
    <t>DVK8H88</t>
  </si>
  <si>
    <t>DVS4C43</t>
  </si>
  <si>
    <t>DVT1H40</t>
  </si>
  <si>
    <t>DWF0J16</t>
  </si>
  <si>
    <t>LUIZ CARLOS LEITE DE MOURA FILHO</t>
  </si>
  <si>
    <t>DWG7F67</t>
  </si>
  <si>
    <t>Gerada automaticamente - Minuta 3516896</t>
  </si>
  <si>
    <t>JULIANO GATTI MARTINS</t>
  </si>
  <si>
    <t>DDSINFO - 14/11/2025 11:04:32</t>
  </si>
  <si>
    <t>DWH7128</t>
  </si>
  <si>
    <t>MATHEUS SOUZA SANTOS DOS ANJOS</t>
  </si>
  <si>
    <t>SC TRLHM11 (XPT FRANCISCO BELTRAO) SPR4_EPR9</t>
  </si>
  <si>
    <t>DWI4J39</t>
  </si>
  <si>
    <t>JANETE TROMBIM BURATTO</t>
  </si>
  <si>
    <t>PTL10 SOROCABA (SEMANAL)</t>
  </si>
  <si>
    <t>DWL8I89</t>
  </si>
  <si>
    <t>SERGIO DONIZETI DA SILVA PINHEIRO</t>
  </si>
  <si>
    <t>ALISSON VINICIUS RODRIGUES CORREA PTL09 SOROCABA - 14/11/2025 10:54:30</t>
  </si>
  <si>
    <t>DWM2823</t>
  </si>
  <si>
    <t>Gerada automaticamente - Minuta 3517163</t>
  </si>
  <si>
    <t>EDSON RICARDO ALVES MANOEL</t>
  </si>
  <si>
    <t>DDSINFO - 14/11/2025 11:43:51</t>
  </si>
  <si>
    <t>DWN8204</t>
  </si>
  <si>
    <t>Gerada automaticamente - Minuta 3518051</t>
  </si>
  <si>
    <t>GUSTAVO FERNANDES MEDEIROS</t>
  </si>
  <si>
    <t>DDSINFO - 14/11/2025 15:15:08</t>
  </si>
  <si>
    <t>DWT9F87</t>
  </si>
  <si>
    <t>CELSO TORRES DA SILVA</t>
  </si>
  <si>
    <t>DXA7G22</t>
  </si>
  <si>
    <t>GABRIELA BERNARDO GIMENES FORNAZARI</t>
  </si>
  <si>
    <t>SC (AVARE) SSP24</t>
  </si>
  <si>
    <t>DXP1J41</t>
  </si>
  <si>
    <t>FABIO ROSA DE CAMARGO</t>
  </si>
  <si>
    <t>DXR4H39</t>
  </si>
  <si>
    <t>AGREGADO NÃO CARREGOU</t>
  </si>
  <si>
    <t>GUSTAVO DA SILVA MORAES</t>
  </si>
  <si>
    <t>TAINA GARCIA FRANCISCO COTIA - 14/11/2025 19:43:24</t>
  </si>
  <si>
    <t>DXW6G34</t>
  </si>
  <si>
    <t>DAIANE KURZ</t>
  </si>
  <si>
    <t>DXW7H26</t>
  </si>
  <si>
    <t>Gerada automaticamente - Minuta 3517567</t>
  </si>
  <si>
    <t>MARCIA DE OLIVEIRA FERREIRA</t>
  </si>
  <si>
    <t>DDSINFO - 14/11/2025 12:35:27</t>
  </si>
  <si>
    <t>DYH2B52</t>
  </si>
  <si>
    <t>ISABELLE MARIA DA SILVA ROCHA</t>
  </si>
  <si>
    <t>DYI6F84</t>
  </si>
  <si>
    <t>IRENE ROSA DA SILVA</t>
  </si>
  <si>
    <t>DYJ8B26</t>
  </si>
  <si>
    <t>RENAN GONCALVES DE JESUS</t>
  </si>
  <si>
    <t>DYT1H49</t>
  </si>
  <si>
    <t>MARCOS DOS SANTOS FERREIRA</t>
  </si>
  <si>
    <t>DZD3579</t>
  </si>
  <si>
    <t>Gerada automaticamente - Minuta 3516446</t>
  </si>
  <si>
    <t>EMERSON FLORES DA SILVA</t>
  </si>
  <si>
    <t>DDSINFO - 14/11/2025 09:51:19</t>
  </si>
  <si>
    <t>DZD8D58</t>
  </si>
  <si>
    <t>VASTY RAQUEL CAHUANA QUISPE</t>
  </si>
  <si>
    <t>DZF3A39</t>
  </si>
  <si>
    <t>GABRIEL FELIPE DE FARIA FERREIRA</t>
  </si>
  <si>
    <t>DZI0884</t>
  </si>
  <si>
    <t>Gerada automaticamente - Minuta 3518041</t>
  </si>
  <si>
    <t>ALBERTO PAULO DOS ANJOS SANTOS</t>
  </si>
  <si>
    <t>DDSINFO - 14/11/2025 15:09:51</t>
  </si>
  <si>
    <t>DZJ7H99</t>
  </si>
  <si>
    <t>ROBERTO MACHADO DA SILVA</t>
  </si>
  <si>
    <t>DZX0587</t>
  </si>
  <si>
    <t>MARCELO ACHILEY DA SILVA BERTASSI</t>
  </si>
  <si>
    <t>DZZ4I08</t>
  </si>
  <si>
    <t>Gerada automaticamente - Minuta 3518046</t>
  </si>
  <si>
    <t>CLAUDIO VICENTE CRUZ</t>
  </si>
  <si>
    <t>DDSINFO - 14/11/2025 15:15:03</t>
  </si>
  <si>
    <t>EAE2G98</t>
  </si>
  <si>
    <t>JEAN GABRIEL CRUZ</t>
  </si>
  <si>
    <t>EAE6C68</t>
  </si>
  <si>
    <t>FRANCISCO FREIRE CASTELO</t>
  </si>
  <si>
    <t>EAH9B72</t>
  </si>
  <si>
    <t>AGNALDO DE OLIVEIRA MATOS</t>
  </si>
  <si>
    <t>EAI9550</t>
  </si>
  <si>
    <t>JOSE CICERO DA SILVA</t>
  </si>
  <si>
    <t>EAM9I06</t>
  </si>
  <si>
    <t>PALOMA SANTOS MIRANDA</t>
  </si>
  <si>
    <t>EAN2J75</t>
  </si>
  <si>
    <t>ANDRE FELIPE FREIRES PEREIRA</t>
  </si>
  <si>
    <t>PTL01 BELEM</t>
  </si>
  <si>
    <t>01- MOTOR</t>
  </si>
  <si>
    <t>Data de previsão de disponibilidade ainda não informada</t>
  </si>
  <si>
    <t>SEM- FRO/TA -RESE</t>
  </si>
  <si>
    <t>HORIMINAS SP TRANSPORTES EIRELI</t>
  </si>
  <si>
    <t>10- MURICI VAN</t>
  </si>
  <si>
    <t>RODRIGO ALMEIDA CAMPOS MM - 14/11/2025 07:19:13</t>
  </si>
  <si>
    <t>EAS8A06</t>
  </si>
  <si>
    <t>JOAO BATISTA DE AMORIM</t>
  </si>
  <si>
    <t>EAW7C41</t>
  </si>
  <si>
    <t>Gerada automaticamente - Minuta 3518118</t>
  </si>
  <si>
    <t>LOCALIZA FLEET S/A</t>
  </si>
  <si>
    <t>DDSINFO - 14/11/2025 15:42:37</t>
  </si>
  <si>
    <t>EAZ5E68</t>
  </si>
  <si>
    <t>Gerada automaticamente - Minuta 3517405</t>
  </si>
  <si>
    <t>DAIANA CLEMENTE PIMENTEL</t>
  </si>
  <si>
    <t>DDSINFO - 14/11/2025 12:13:02</t>
  </si>
  <si>
    <t>EBF8I34</t>
  </si>
  <si>
    <t>RUBENS DE BORBA</t>
  </si>
  <si>
    <t>EBG5E10</t>
  </si>
  <si>
    <t>PAULA DOS SANTOS CAVALCANTI MONTEIRO</t>
  </si>
  <si>
    <t>EBK4015</t>
  </si>
  <si>
    <t>BRUNO BARELLA</t>
  </si>
  <si>
    <t>EBM9362</t>
  </si>
  <si>
    <t>Gerada automaticamente - Minuta 3517444</t>
  </si>
  <si>
    <t>MAGNOLIA MARIA DE CAMARGO</t>
  </si>
  <si>
    <t>DDSINFO - 14/11/2025 12:13:32</t>
  </si>
  <si>
    <t>EBN0G29</t>
  </si>
  <si>
    <t>DAVID LUAN DA COSTA VIEIRA</t>
  </si>
  <si>
    <t>EBU9F76</t>
  </si>
  <si>
    <t>JOSE CARLOS LOPES</t>
  </si>
  <si>
    <t>EBW8F76</t>
  </si>
  <si>
    <t>ANTONIO DE FREITAS SILVA</t>
  </si>
  <si>
    <t>ECB1J36</t>
  </si>
  <si>
    <t>HUMBERTO ANTUNES DE OLIVEIRA</t>
  </si>
  <si>
    <t>SC (JUIZ DE FORA) SMG2</t>
  </si>
  <si>
    <t>ECG9F78</t>
  </si>
  <si>
    <t>ECM0J20</t>
  </si>
  <si>
    <t>FLAVIO MENDES INDEPENDENCIA</t>
  </si>
  <si>
    <t>ECO5B20</t>
  </si>
  <si>
    <t>Gerada automaticamente - Minuta 3518272</t>
  </si>
  <si>
    <t>ELDOIR PEDRO MAEHLER</t>
  </si>
  <si>
    <t>DDSINFO - 14/11/2025 17:01:56</t>
  </si>
  <si>
    <t>ECO8D72</t>
  </si>
  <si>
    <t>ECR3G15</t>
  </si>
  <si>
    <t>PEDRO HENRIQUE JUSTINO DOS SANTOS</t>
  </si>
  <si>
    <t>ECT1D62</t>
  </si>
  <si>
    <t>Gerada automaticamente - Minuta 3518463</t>
  </si>
  <si>
    <t>MARCIO CESARIO DE MOURA</t>
  </si>
  <si>
    <t>DDSINFO - 14/11/2025 19:02:57</t>
  </si>
  <si>
    <t>ECT6C56</t>
  </si>
  <si>
    <t>RYAN JOSE ARVASIA MARTINS</t>
  </si>
  <si>
    <t>EDA8H58</t>
  </si>
  <si>
    <t>MATHEUS DANTAS DE SOUZA</t>
  </si>
  <si>
    <t>EDD4H08</t>
  </si>
  <si>
    <t>SIMONY MARIM DE SOUZA</t>
  </si>
  <si>
    <t>EDF5H68</t>
  </si>
  <si>
    <t>LEONAN RAPHAEL MACEDO DA COSTA</t>
  </si>
  <si>
    <t>EDJ8I40</t>
  </si>
  <si>
    <t>LOG ALUGUEL DE CARROS LTD</t>
  </si>
  <si>
    <t>EDQ5B71</t>
  </si>
  <si>
    <t>Gerada automaticamente - Minuta 3517012</t>
  </si>
  <si>
    <t>LUIZ CARLOS DE ASSIS COELHO</t>
  </si>
  <si>
    <t>DDSINFO - 14/11/2025 11:26:40</t>
  </si>
  <si>
    <t>EDR0J77</t>
  </si>
  <si>
    <t>Gerada automaticamente - Minuta 3516997</t>
  </si>
  <si>
    <t>CARLOS ALBERTO SILVA</t>
  </si>
  <si>
    <t>DDSINFO - 14/11/2025 11:26:27</t>
  </si>
  <si>
    <t>EDR8921</t>
  </si>
  <si>
    <t>KAROLINE GOMES BARBOSA</t>
  </si>
  <si>
    <t>EDT9H57</t>
  </si>
  <si>
    <t>Sem operação</t>
  </si>
  <si>
    <t>JULIANA POMPERMAYER PIRACICABA - 14/11/2025 17:50:30</t>
  </si>
  <si>
    <t>EDV3G95</t>
  </si>
  <si>
    <t>TADEU DE PAULA JUNIOR</t>
  </si>
  <si>
    <t>EDV8C74</t>
  </si>
  <si>
    <t>JOVIANO CEZAR DE SOUZA</t>
  </si>
  <si>
    <t>EEE9E08</t>
  </si>
  <si>
    <t>AILTON DE CARVALHO</t>
  </si>
  <si>
    <t>EEF2D48</t>
  </si>
  <si>
    <t>LAIS MARI DE ARAUJO SOUSA</t>
  </si>
  <si>
    <t>EEJ4686</t>
  </si>
  <si>
    <t>JEANE CRISTINA NOGUEIRA DE ARAUJO</t>
  </si>
  <si>
    <t>EEJ6D15</t>
  </si>
  <si>
    <t>Gerada automaticamente - Minuta 3517117</t>
  </si>
  <si>
    <t>MARCOS SANTANA FERNANDES</t>
  </si>
  <si>
    <t>DDSINFO - 14/11/2025 11:43:10</t>
  </si>
  <si>
    <t>EEL7J72</t>
  </si>
  <si>
    <t>LUMA BEATRIZ TIBURCIO CAIADO</t>
  </si>
  <si>
    <t>EEL8A87</t>
  </si>
  <si>
    <t>EEM4H99</t>
  </si>
  <si>
    <t>CRISTINA PAIVA FEITOZA</t>
  </si>
  <si>
    <t>EET0720</t>
  </si>
  <si>
    <t>SANDRO ROGERIO DA SILVA</t>
  </si>
  <si>
    <t>EEU1G25</t>
  </si>
  <si>
    <t>Gerada automaticamente - Minuta 3518056</t>
  </si>
  <si>
    <t>DULCIMARIA SILVA FELIX</t>
  </si>
  <si>
    <t>DDSINFO - 14/11/2025 15:15:14</t>
  </si>
  <si>
    <t>EEY5I08</t>
  </si>
  <si>
    <t>Gerada automaticamente - Minuta 3517230</t>
  </si>
  <si>
    <t>RAFAEL ANDRADE DE SOUZA NOIA</t>
  </si>
  <si>
    <t>DDSINFO - 14/11/2025 11:50:01</t>
  </si>
  <si>
    <t>EEZ7F96</t>
  </si>
  <si>
    <t>LARYSSA KAROLAYNE DE FRANCA CONCEICAO</t>
  </si>
  <si>
    <t>PTL07 SAO JOSE DOS CAMPOS</t>
  </si>
  <si>
    <t>EFA2E99</t>
  </si>
  <si>
    <t>KEVIN KELLER MATOS DO PRADO</t>
  </si>
  <si>
    <t>EFO3039</t>
  </si>
  <si>
    <t>RODRIGO DE SOUZA E SILVA</t>
  </si>
  <si>
    <t>EFT0A97</t>
  </si>
  <si>
    <t>Gerada automaticamente - Minuta 3516399</t>
  </si>
  <si>
    <t>ANDERSON BARBOSA VIANA</t>
  </si>
  <si>
    <t>DDSINFO - 14/11/2025 09:40:36</t>
  </si>
  <si>
    <t>EFT5312</t>
  </si>
  <si>
    <t>EFU2C75</t>
  </si>
  <si>
    <t>BRUNA BOVENZO RAMOS DA SILVA</t>
  </si>
  <si>
    <t>EFU9D57</t>
  </si>
  <si>
    <t>EDUARDO PEDROSA MIELI</t>
  </si>
  <si>
    <t>EFU9I16</t>
  </si>
  <si>
    <t>WESLEY PEREIRA DOS SANTOS SILVA</t>
  </si>
  <si>
    <t>EFV4F34</t>
  </si>
  <si>
    <t>Gerada automaticamente - Minuta 3518712</t>
  </si>
  <si>
    <t>FABIO ESTEVAM DOS SANTOS</t>
  </si>
  <si>
    <t>DDSINFO - 14/11/2025 22:26:06</t>
  </si>
  <si>
    <t>EFV6G97</t>
  </si>
  <si>
    <t>ISBENE WILLIAM OLIVEIRA LIMA</t>
  </si>
  <si>
    <t>EFW8D91</t>
  </si>
  <si>
    <t>Gerada automaticamente - Minuta 3516946</t>
  </si>
  <si>
    <t>WENDEL WESLEY DE SOUZA SILVA</t>
  </si>
  <si>
    <t>DDSINFO - 14/11/2025 11:15:35</t>
  </si>
  <si>
    <t>EFZ0B39</t>
  </si>
  <si>
    <t>Gerada automaticamente - Minuta 3517409</t>
  </si>
  <si>
    <t>EDNALDO OLIVEIRA BANDEIRA LINS</t>
  </si>
  <si>
    <t>DDSINFO - 14/11/2025 12:13:05</t>
  </si>
  <si>
    <t>EFZ8199</t>
  </si>
  <si>
    <t>ESPEDITO CORREIA MOURA</t>
  </si>
  <si>
    <t>EGA5B73</t>
  </si>
  <si>
    <t>GIAN PORTO DE OLIVEIRA</t>
  </si>
  <si>
    <t>EGA8B59</t>
  </si>
  <si>
    <t>Gerada automaticamente - Minuta 3518243</t>
  </si>
  <si>
    <t>MARIA LUCIA JACINTO DUARTE</t>
  </si>
  <si>
    <t>DDSINFO - 14/11/2025 16:45:49</t>
  </si>
  <si>
    <t>EGG2798</t>
  </si>
  <si>
    <t>KARINA AMORIM RAMIRO LEVRERO</t>
  </si>
  <si>
    <t>EGH1F11</t>
  </si>
  <si>
    <t>PAULO SERGIO GONCALVES</t>
  </si>
  <si>
    <t>EGJ4A06</t>
  </si>
  <si>
    <t>DIEGO XAVIER DOS SANTOS</t>
  </si>
  <si>
    <t>EGK3G33</t>
  </si>
  <si>
    <t>DAMIAO GUSMAO DE FONTES</t>
  </si>
  <si>
    <t>EGQ6A37</t>
  </si>
  <si>
    <t>ANDREA CRISTINA DOS SANTOS</t>
  </si>
  <si>
    <t>EGR9D05</t>
  </si>
  <si>
    <t>Gerada automaticamente - Minuta 3516616</t>
  </si>
  <si>
    <t>MONIQUE PAULA ALVES GARCIA</t>
  </si>
  <si>
    <t>DDSINFO - 14/11/2025 10:24:38</t>
  </si>
  <si>
    <t>EGU4F99</t>
  </si>
  <si>
    <t>Gerada automaticamente - Minuta 3517886</t>
  </si>
  <si>
    <t>DDSINFO - 14/11/2025 14:09:24</t>
  </si>
  <si>
    <t>EGW2D90</t>
  </si>
  <si>
    <t>JOSE CANDIDO MARINHO</t>
  </si>
  <si>
    <t>EHD8I20</t>
  </si>
  <si>
    <t>MIRIANE CARVALHO PEREIRA</t>
  </si>
  <si>
    <t>EHE5F63</t>
  </si>
  <si>
    <t>EDSON LUIZ TERRES</t>
  </si>
  <si>
    <t>EHO5B88</t>
  </si>
  <si>
    <t>REGINALDO DA SILVA</t>
  </si>
  <si>
    <t>TRANSPORTES RODOVIARIO ENY CRUZ LTDA</t>
  </si>
  <si>
    <t>??</t>
  </si>
  <si>
    <t>EIA5479</t>
  </si>
  <si>
    <t>ENCARNAÇÃO CORDON FERNANDES</t>
  </si>
  <si>
    <t>EIC6I93</t>
  </si>
  <si>
    <t>ROBSON NUNES ROLLO JUNIOR</t>
  </si>
  <si>
    <t>EID2H05</t>
  </si>
  <si>
    <t>NAIARA SANTOS SACRAMENTO</t>
  </si>
  <si>
    <t>EIL8C59</t>
  </si>
  <si>
    <t>Gerada automaticamente - Minuta 3517569</t>
  </si>
  <si>
    <t>VINICIUS FARIA SANTOS</t>
  </si>
  <si>
    <t>DDSINFO - 14/11/2025 12:35:29</t>
  </si>
  <si>
    <t>EIN2418</t>
  </si>
  <si>
    <t>MARIO CONSTANCIO</t>
  </si>
  <si>
    <t>EIN2851</t>
  </si>
  <si>
    <t>ADRIANO RIBEIRO DOS SANTOS</t>
  </si>
  <si>
    <t>EIN2E18</t>
  </si>
  <si>
    <t>Gerada automaticamente - Minuta 3517547</t>
  </si>
  <si>
    <t>JONAS RENATO TOMAZ</t>
  </si>
  <si>
    <t>DDSINFO - 14/11/2025 12:30:11</t>
  </si>
  <si>
    <t>EIN3G92</t>
  </si>
  <si>
    <t>HARLEN SANTANA MARQUES</t>
  </si>
  <si>
    <t>EIN9306</t>
  </si>
  <si>
    <t>EIN9D06</t>
  </si>
  <si>
    <t>EIS8G57</t>
  </si>
  <si>
    <t>JONATHAN PEREIRA FERNANDES</t>
  </si>
  <si>
    <t>EIW4001</t>
  </si>
  <si>
    <t>Gerada automaticamente - Minuta 3517756</t>
  </si>
  <si>
    <t>DDSINFO - 14/11/2025 13:35:39</t>
  </si>
  <si>
    <t>EIW9150</t>
  </si>
  <si>
    <t>BRUNA ALMEIDA DE MELO</t>
  </si>
  <si>
    <t>EJA3G75</t>
  </si>
  <si>
    <t>HANA CRISTINA DE OLIVEIRA</t>
  </si>
  <si>
    <t>EJA5J30</t>
  </si>
  <si>
    <t>GUILHERME RAMOS ALBERICO</t>
  </si>
  <si>
    <t>EJG6005</t>
  </si>
  <si>
    <t>SILVANA BROETTO SILVA</t>
  </si>
  <si>
    <t>EJI7283</t>
  </si>
  <si>
    <t>THAIS SANTOS DA SILVA</t>
  </si>
  <si>
    <t>EJJ0A49</t>
  </si>
  <si>
    <t>SAMANTA BUCKMANN SERVILHA</t>
  </si>
  <si>
    <t>EJT9B13</t>
  </si>
  <si>
    <t>Gerada automaticamente - Minuta 3517252</t>
  </si>
  <si>
    <t>YASMIN HELENA DOS SANTOS MARIANO</t>
  </si>
  <si>
    <t>DDSINFO - 14/11/2025 11:50:25</t>
  </si>
  <si>
    <t>EJU9C51</t>
  </si>
  <si>
    <t>Gerada automaticamente - Minuta 3518411</t>
  </si>
  <si>
    <t>ANTONIO MARCOS DA SILVA</t>
  </si>
  <si>
    <t>DDSINFO - 14/11/2025 18:20:12</t>
  </si>
  <si>
    <t>EJV8104</t>
  </si>
  <si>
    <t>VANDERSON NOBRES VAIS</t>
  </si>
  <si>
    <t>EJX4F45</t>
  </si>
  <si>
    <t>MOISES MARTINS DE OLIVEIRA</t>
  </si>
  <si>
    <t>EJY0648</t>
  </si>
  <si>
    <t>RIVADAVIA PEDRONEO NETO</t>
  </si>
  <si>
    <t>EJY3A12</t>
  </si>
  <si>
    <t>ALEXANDRE SIQUEIRA DA SILVA</t>
  </si>
  <si>
    <t>EKM2D92</t>
  </si>
  <si>
    <t>MISAEL DOS SANTOS SOUSA</t>
  </si>
  <si>
    <t>EKM6I40</t>
  </si>
  <si>
    <t>EKO0E37</t>
  </si>
  <si>
    <t>Gerada automaticamente - Minuta 3518592</t>
  </si>
  <si>
    <t>ANA PAULA DE ARAUJO</t>
  </si>
  <si>
    <t>IGOR BARBOSA SILVA - 14/11/2025 20:10:08</t>
  </si>
  <si>
    <t>EKO5400</t>
  </si>
  <si>
    <t>HIGOR ARAUJO RODRIGUES</t>
  </si>
  <si>
    <t>EKQ2F93</t>
  </si>
  <si>
    <t>GERALMIR FREIRE LIMA JUNIOR</t>
  </si>
  <si>
    <t>EKQ3J63</t>
  </si>
  <si>
    <t>ROGER SANTOS DA SILVA</t>
  </si>
  <si>
    <t>EKV7E12</t>
  </si>
  <si>
    <t>Gerada automaticamente - Minuta 3516820</t>
  </si>
  <si>
    <t>CLAIR ANDRE</t>
  </si>
  <si>
    <t>DDSINFO - 14/11/2025 10:53:13</t>
  </si>
  <si>
    <t>EKV8G58</t>
  </si>
  <si>
    <t>LUCIMEIRE LOPES VELITA</t>
  </si>
  <si>
    <t>EKW9247</t>
  </si>
  <si>
    <t>Gerada automaticamente - Minuta 3517751</t>
  </si>
  <si>
    <t>ROBSON DO AMARAL RODRIGUES</t>
  </si>
  <si>
    <t>DDSINFO - 14/11/2025 13:35:34</t>
  </si>
  <si>
    <t>EKW9G81</t>
  </si>
  <si>
    <t>Gerada automaticamente - Minuta 3517103</t>
  </si>
  <si>
    <t>EDUARDO NATAN DE SOUZA PEREIRA</t>
  </si>
  <si>
    <t>DDSINFO - 14/11/2025 11:42:58</t>
  </si>
  <si>
    <t>ELC6G04</t>
  </si>
  <si>
    <t>ELC6G72</t>
  </si>
  <si>
    <t>ELI2F67</t>
  </si>
  <si>
    <t>ELM6B06</t>
  </si>
  <si>
    <t>Gerada automaticamente - Minuta 3518033</t>
  </si>
  <si>
    <t>MARIA ANGELICA DE CASTRO</t>
  </si>
  <si>
    <t>DDSINFO - 14/11/2025 15:09:41</t>
  </si>
  <si>
    <t>ELN1D90</t>
  </si>
  <si>
    <t>LHAYSLA RENATA DA SILVA ALVES BORDIN</t>
  </si>
  <si>
    <t>ELN7E36</t>
  </si>
  <si>
    <t>VAUDEIR SIQUEIRA SILVA</t>
  </si>
  <si>
    <t>ELO2556</t>
  </si>
  <si>
    <t>LUCIANA EVANGELISTA RODIRGUES PRAZERES</t>
  </si>
  <si>
    <t>ELQ2F63</t>
  </si>
  <si>
    <t>ANDERSON DA ROCHA MAJOR</t>
  </si>
  <si>
    <t>ELQ6A77</t>
  </si>
  <si>
    <t>ALINE DA SILVA LIMA</t>
  </si>
  <si>
    <t>ELT4356</t>
  </si>
  <si>
    <t>Gerada automaticamente - Minuta 3517797</t>
  </si>
  <si>
    <t>LUIS GIMENES BEJAMI</t>
  </si>
  <si>
    <t>DDSINFO - 14/11/2025 13:52:06</t>
  </si>
  <si>
    <t>ELT4B29</t>
  </si>
  <si>
    <t>Gerada automaticamente - Minuta 3516889</t>
  </si>
  <si>
    <t>NATHALY HAZELSKI TOMBA MAXIMIANO</t>
  </si>
  <si>
    <t>DDSINFO - 14/11/2025 11:04:24</t>
  </si>
  <si>
    <t>ELU6402</t>
  </si>
  <si>
    <t>10- MURICI-3/4 CT</t>
  </si>
  <si>
    <t>ELV3H23</t>
  </si>
  <si>
    <t>RICHER BRAULI TOVAR OCHOA</t>
  </si>
  <si>
    <t>ELV7206</t>
  </si>
  <si>
    <t>CLAUDEMIR PAULO ZANETTI</t>
  </si>
  <si>
    <t>SC TRLHM04 (XPT VIÇOSA) SRJ12_EMG15</t>
  </si>
  <si>
    <t>ELW0I32</t>
  </si>
  <si>
    <t>F V DE SOUZA TRANSPORTE</t>
  </si>
  <si>
    <t>ELW3I25</t>
  </si>
  <si>
    <t>HARRY FRIEDRICH DE FIGUEIREDO JUNUIOR</t>
  </si>
  <si>
    <t>ELW5381</t>
  </si>
  <si>
    <t>Gerada automaticamente - Minuta 3516817</t>
  </si>
  <si>
    <t>REGINALDO VINICIUS SILVA</t>
  </si>
  <si>
    <t>DDSINFO - 14/11/2025 10:53:09</t>
  </si>
  <si>
    <t>ELW8A13</t>
  </si>
  <si>
    <t>VITORIA BEATRIZ ROCHA DE ABREU SOBRERA</t>
  </si>
  <si>
    <t>ELX0D72</t>
  </si>
  <si>
    <t>WANESSA PAULA DA SILVA</t>
  </si>
  <si>
    <t>Z NAT01 (LONDRINA) NATURA</t>
  </si>
  <si>
    <t>ELY3D12</t>
  </si>
  <si>
    <t>60.211.037 RODRIGO DE ALMEIDA MOREIRA</t>
  </si>
  <si>
    <t>EMA3H33</t>
  </si>
  <si>
    <t>EMA3H73</t>
  </si>
  <si>
    <t>EMA7952</t>
  </si>
  <si>
    <t>EME0I31</t>
  </si>
  <si>
    <t>Gerada automaticamente - Minuta 3518069</t>
  </si>
  <si>
    <t>MARIA ISABEL CARLOS DE AZEVEDO</t>
  </si>
  <si>
    <t>DDSINFO - 14/11/2025 15:20:56</t>
  </si>
  <si>
    <t>EME4I71</t>
  </si>
  <si>
    <t>DANIELA DOS SANTOS PRATES</t>
  </si>
  <si>
    <t>EMF9J26</t>
  </si>
  <si>
    <t>MARIA DE LURDES BERNARDINO DOS SANTOS</t>
  </si>
  <si>
    <t>EMG2445</t>
  </si>
  <si>
    <t>KAMILA RAFFA CARDOSO</t>
  </si>
  <si>
    <t>EMJ6G42</t>
  </si>
  <si>
    <t>SERGIO SOARES CORREA</t>
  </si>
  <si>
    <t>EMJ7183</t>
  </si>
  <si>
    <t>ADAO DUARTE PRESTES</t>
  </si>
  <si>
    <t>EMM3A19</t>
  </si>
  <si>
    <t>EMM8G20</t>
  </si>
  <si>
    <t>KLEBER MARTINS BRIONES</t>
  </si>
  <si>
    <t>EMN6E85</t>
  </si>
  <si>
    <t>EMQ2C92</t>
  </si>
  <si>
    <t>IGOR LUIZ SILVA CARDOSO</t>
  </si>
  <si>
    <t>EMQ4E01</t>
  </si>
  <si>
    <t>MAICOW DOUGLAS DIAS ARAUJO</t>
  </si>
  <si>
    <t>EMQ5C03</t>
  </si>
  <si>
    <t>Gerada automaticamente - Minuta 3518058</t>
  </si>
  <si>
    <t>JHONATAN JHONNES ESTEVAO MARIANO</t>
  </si>
  <si>
    <t>DDSINFO - 14/11/2025 15:15:16</t>
  </si>
  <si>
    <t>EMR9A93</t>
  </si>
  <si>
    <t>Gerada automaticamente - Minuta 3518072</t>
  </si>
  <si>
    <t>JULIA FERREIRA DA ROCHA</t>
  </si>
  <si>
    <t>DDSINFO - 14/11/2025 15:21:00</t>
  </si>
  <si>
    <t>EMU1D12</t>
  </si>
  <si>
    <t>EMU3F24</t>
  </si>
  <si>
    <t>WASHINGTON NOVAIS SANTOS</t>
  </si>
  <si>
    <t>EMX2647</t>
  </si>
  <si>
    <t>10- MURICI TOCO</t>
  </si>
  <si>
    <t>EMX4C26</t>
  </si>
  <si>
    <t>MARCOS ANTONIO PESSOA VIANA</t>
  </si>
  <si>
    <t>EMY7819</t>
  </si>
  <si>
    <t>ENB8I18</t>
  </si>
  <si>
    <t>Gerada automaticamente - Minuta 3518081</t>
  </si>
  <si>
    <t>RAFAEL LIMA ARCANJO</t>
  </si>
  <si>
    <t>DDSINFO - 14/11/2025 15:21:09</t>
  </si>
  <si>
    <t>ENC5J16</t>
  </si>
  <si>
    <t>SERGIO TONON</t>
  </si>
  <si>
    <t>ENF5196</t>
  </si>
  <si>
    <t>IGOR MIRANDA DA SILVA</t>
  </si>
  <si>
    <t>ENI7503</t>
  </si>
  <si>
    <t>ENI7F03</t>
  </si>
  <si>
    <t>ENJ8J36</t>
  </si>
  <si>
    <t>ANDRE FERREIRA</t>
  </si>
  <si>
    <t>ENO8A62</t>
  </si>
  <si>
    <t>ALZEMIR RODRIGUES DA SILVA</t>
  </si>
  <si>
    <t>ENS8C78</t>
  </si>
  <si>
    <t>JULIA APARECIDA SANTOS GUIMARAES</t>
  </si>
  <si>
    <t>ENU0F40</t>
  </si>
  <si>
    <t>ADRIANO DE ALENCAR TALHACOLI</t>
  </si>
  <si>
    <t>ENU2J14</t>
  </si>
  <si>
    <t>ENV3202</t>
  </si>
  <si>
    <t>SARA LEMOS ROSA</t>
  </si>
  <si>
    <t>ENY7G64</t>
  </si>
  <si>
    <t>Gerada automaticamente - Minuta 3518076</t>
  </si>
  <si>
    <t>ROGERIO APARECIDO DOS SANTOS</t>
  </si>
  <si>
    <t>DDSINFO - 14/11/2025 15:21:04</t>
  </si>
  <si>
    <t>03- MOVIDAS RENT</t>
  </si>
  <si>
    <t>03- MOVIDA-UTILITÁRIO</t>
  </si>
  <si>
    <t>EOM8170</t>
  </si>
  <si>
    <t>JOSE ROGERIO DA SILVA</t>
  </si>
  <si>
    <t>EPB2051</t>
  </si>
  <si>
    <t>PEDRO BRAULINO DA SILVA</t>
  </si>
  <si>
    <t>EPD1E03</t>
  </si>
  <si>
    <t>ENIO DOS SANTOS PORTUGAL JUNIOR</t>
  </si>
  <si>
    <t>EPE4034</t>
  </si>
  <si>
    <t>Gerada automaticamente - Minuta 3517662</t>
  </si>
  <si>
    <t>GERSON AURELIO AGUIAR</t>
  </si>
  <si>
    <t>DDSINFO - 14/11/2025 12:52:19</t>
  </si>
  <si>
    <t>EPG3D85</t>
  </si>
  <si>
    <t>NOELI SILVA DA COSTA</t>
  </si>
  <si>
    <t>EPG7G49</t>
  </si>
  <si>
    <t>MARIA ANGELICA DA CRUZ</t>
  </si>
  <si>
    <t>EPI1C85</t>
  </si>
  <si>
    <t>AHYSLAN PINHEIRO AIRES</t>
  </si>
  <si>
    <t>EPJ0E68</t>
  </si>
  <si>
    <t>ADRIANA BISPO DA SILVA</t>
  </si>
  <si>
    <t>EPJ379A</t>
  </si>
  <si>
    <t>EPJ3A79</t>
  </si>
  <si>
    <t>EPK4694</t>
  </si>
  <si>
    <t>ELISONIA DIAS DE SOUZA</t>
  </si>
  <si>
    <t>EPQ3D68</t>
  </si>
  <si>
    <t>LUCINEIDE CALADODA SILVA</t>
  </si>
  <si>
    <t>EPR8A95</t>
  </si>
  <si>
    <t>JOAO BATISTA ALVES FERNANDES</t>
  </si>
  <si>
    <t>EPR9E71</t>
  </si>
  <si>
    <t>Gerada automaticamente - Minuta 3517635</t>
  </si>
  <si>
    <t>MATHEUS LOPES DE OLIVEIRA</t>
  </si>
  <si>
    <t>DDSINFO - 14/11/2025 12:46:36</t>
  </si>
  <si>
    <t>EPS0F61</t>
  </si>
  <si>
    <t>ALEX THEODORO DE OLIVEIRA</t>
  </si>
  <si>
    <t>EPT4D67</t>
  </si>
  <si>
    <t>CARLOS EDUARDO MARTINS</t>
  </si>
  <si>
    <t>Gerada automaticamente - Minuta 3517385</t>
  </si>
  <si>
    <t>DDSINFO - 14/11/2025 12:07:41</t>
  </si>
  <si>
    <t>EPU1F14</t>
  </si>
  <si>
    <t>Gerada automaticamente - Minuta 3517123</t>
  </si>
  <si>
    <t>EDIVAN BORGES DE OLIVEIRA</t>
  </si>
  <si>
    <t>DDSINFO - 14/11/2025 11:43:15</t>
  </si>
  <si>
    <t>EPU7H08</t>
  </si>
  <si>
    <t>Gerada automaticamente - Minuta 3517256</t>
  </si>
  <si>
    <t>DDSINFO - 14/11/2025 11:50:29</t>
  </si>
  <si>
    <t>SC (SAO LUIS) SMN1</t>
  </si>
  <si>
    <t>EPU7J68</t>
  </si>
  <si>
    <t>MARIA EVANICE DE SOUSA MARREIRO</t>
  </si>
  <si>
    <t>EPW6J86</t>
  </si>
  <si>
    <t>ANDRE GONZAGA SOARES</t>
  </si>
  <si>
    <t>EPW7C57</t>
  </si>
  <si>
    <t>Gerada automaticamente - Minuta 3517359</t>
  </si>
  <si>
    <t>JANICE APARECIDA ANDRIGHETTO DE SOUZA</t>
  </si>
  <si>
    <t>DDSINFO - 14/11/2025 12:02:15</t>
  </si>
  <si>
    <t>EPZ0949</t>
  </si>
  <si>
    <t>Gerada automaticamente - Minuta 3517009</t>
  </si>
  <si>
    <t>MAXSUEL SOUZA ROCHA</t>
  </si>
  <si>
    <t>DDSINFO - 14/11/2025 11:26:37</t>
  </si>
  <si>
    <t>EQA5212</t>
  </si>
  <si>
    <t>IAGO ALBUQUERQUE DA SILVA</t>
  </si>
  <si>
    <t>EQB7H89</t>
  </si>
  <si>
    <t>ALINE MARIA OLIVEIRA RODRIGUES</t>
  </si>
  <si>
    <t>EQG4C85</t>
  </si>
  <si>
    <t>MYSLENE SILVA FERNANDES</t>
  </si>
  <si>
    <t>EQH9812</t>
  </si>
  <si>
    <t>DEBORA MORENO TOMACHEVSKI</t>
  </si>
  <si>
    <t>EQJ0I72</t>
  </si>
  <si>
    <t>DEIVIDE WILLIAN DA SILVA</t>
  </si>
  <si>
    <t>EQJ9815</t>
  </si>
  <si>
    <t>ANA ALINE SANTOS DAMASCENO</t>
  </si>
  <si>
    <t>EQL3B81</t>
  </si>
  <si>
    <t>Motoristas sem disponibilidade para carregar</t>
  </si>
  <si>
    <t>EVERALDO FERREIRA DE SOUZA</t>
  </si>
  <si>
    <t>CLAUDIA FERREIRA CURTOLO GRU - 14/11/2025 21:44:58</t>
  </si>
  <si>
    <t>EQL4D80</t>
  </si>
  <si>
    <t>LEONARDO ANTONIO DA SILVA</t>
  </si>
  <si>
    <t>EQM2103</t>
  </si>
  <si>
    <t>BEATRIZ MARQUES DE OLIVEIRA</t>
  </si>
  <si>
    <t>EQM2E22</t>
  </si>
  <si>
    <t>EQM3868</t>
  </si>
  <si>
    <t>OLIVIO GALVAO</t>
  </si>
  <si>
    <t>EQN8G09</t>
  </si>
  <si>
    <t>NEMOR CONSTANCA</t>
  </si>
  <si>
    <t>EQQ5I35</t>
  </si>
  <si>
    <t>Gerada automaticamente - Minuta 3518032</t>
  </si>
  <si>
    <t>BRUNA APARECIDA DE FREITAS DANTAS</t>
  </si>
  <si>
    <t>DDSINFO - 14/11/2025 15:09:40</t>
  </si>
  <si>
    <t>EQV9G96</t>
  </si>
  <si>
    <t>MARIA MARTA MARQUES</t>
  </si>
  <si>
    <t>EQW3I58</t>
  </si>
  <si>
    <t>SERGIO PIRES DE SOUZA</t>
  </si>
  <si>
    <t>EQZ2C15</t>
  </si>
  <si>
    <t>Gerada automaticamente - Minuta 3518174</t>
  </si>
  <si>
    <t>ELCIO GOMES NEVES</t>
  </si>
  <si>
    <t>DDSINFO - 14/11/2025 16:04:26</t>
  </si>
  <si>
    <t>EQZ8D06</t>
  </si>
  <si>
    <t>JANIO LYON DE SOUZA</t>
  </si>
  <si>
    <t>ERA0H36</t>
  </si>
  <si>
    <t>PORTO SEGURO CIA DE SEGUROS GERAIS</t>
  </si>
  <si>
    <t>ERA4676</t>
  </si>
  <si>
    <t>ERE9523</t>
  </si>
  <si>
    <t>MARIA EUNICE DA SILVA</t>
  </si>
  <si>
    <t>ERI0D61</t>
  </si>
  <si>
    <t>Gerada automaticamente - Minuta 3517285</t>
  </si>
  <si>
    <t>LEONARDO CIGOGNINI</t>
  </si>
  <si>
    <t>DDSINFO - 14/11/2025 12:01:05</t>
  </si>
  <si>
    <t>ERI5G80</t>
  </si>
  <si>
    <t>Gerada automaticamente - Minuta 3518083</t>
  </si>
  <si>
    <t>FELIPE BATISTA DA SILVA</t>
  </si>
  <si>
    <t>DDSINFO - 14/11/2025 15:21:12</t>
  </si>
  <si>
    <t>ERJ6907</t>
  </si>
  <si>
    <t>IGOR ALMEIDA MEIRELES</t>
  </si>
  <si>
    <t>ERJ7131</t>
  </si>
  <si>
    <t>Gerada automaticamente - Minuta 3517769</t>
  </si>
  <si>
    <t>LEANDRO RODRIGUES DOS ANJOS</t>
  </si>
  <si>
    <t>DDSINFO - 14/11/2025 13:41:11</t>
  </si>
  <si>
    <t>ERK4F22</t>
  </si>
  <si>
    <t>CRISTO REI TRANSPORTE RODOVIARIO</t>
  </si>
  <si>
    <t>ERN6G56</t>
  </si>
  <si>
    <t>LUCINETE VANDA DOS SANTOS</t>
  </si>
  <si>
    <t>ERN8A37</t>
  </si>
  <si>
    <t>EVANDRO FAVERO MARTINS</t>
  </si>
  <si>
    <t>ERP0G70</t>
  </si>
  <si>
    <t>NÃO COLOCOU DISPONIBILIDADE</t>
  </si>
  <si>
    <t>SERGIO HENRIQUE PAHIM GAVIAO</t>
  </si>
  <si>
    <t>ALISSON VINICIUS RODRIGUES CORREA PTL09 SOROCABA - 14/11/2025 10:55:18</t>
  </si>
  <si>
    <t>ERR7D16</t>
  </si>
  <si>
    <t>Gerada automaticamente - Minuta 3516504</t>
  </si>
  <si>
    <t>ELIEDER CASSIO PERUSSI</t>
  </si>
  <si>
    <t>DDSINFO - 14/11/2025 10:02:30</t>
  </si>
  <si>
    <t>ERT3D38</t>
  </si>
  <si>
    <t>Gerada automaticamente - Minuta 3517235</t>
  </si>
  <si>
    <t>ANDRE LUIS TIBURCIO PINTO</t>
  </si>
  <si>
    <t>DDSINFO - 14/11/2025 11:50:06</t>
  </si>
  <si>
    <t>ERT3G19</t>
  </si>
  <si>
    <t>ISABELLA DE CARVALHO TIM</t>
  </si>
  <si>
    <t>ERT6J70</t>
  </si>
  <si>
    <t>MARIA SANT ANA DO NASCIMENTO DA SILVA</t>
  </si>
  <si>
    <t>ERU8J45</t>
  </si>
  <si>
    <t>JEFERSSON DE OLIVEIRA BARRETO</t>
  </si>
  <si>
    <t>ERW0763</t>
  </si>
  <si>
    <t>ERX3A63</t>
  </si>
  <si>
    <t>EDSON CARVALHO</t>
  </si>
  <si>
    <t>ERY6F81</t>
  </si>
  <si>
    <t>ROSIVANIO VIEIRA MACHADO JUNIOR</t>
  </si>
  <si>
    <t>ESA7I37</t>
  </si>
  <si>
    <t>ANA RAFAELA COSTA SILVA</t>
  </si>
  <si>
    <t>ESB0H12</t>
  </si>
  <si>
    <t>Gerada automaticamente - Minuta 3517564</t>
  </si>
  <si>
    <t>DDSINFO - 14/11/2025 12:35:24</t>
  </si>
  <si>
    <t>ESE3G47</t>
  </si>
  <si>
    <t>ANA JHESSICA DALAVALLE TRANSPORTES LTDA</t>
  </si>
  <si>
    <t>ESF1D40</t>
  </si>
  <si>
    <t>CAROLINE FERREIRA DA SILVA</t>
  </si>
  <si>
    <t>Gerada automaticamente - Minuta 3517645</t>
  </si>
  <si>
    <t>04- DE NIGRIS RENT</t>
  </si>
  <si>
    <t>04- DE NIGRIS VAN</t>
  </si>
  <si>
    <t>DDSINFO - 14/11/2025 12:46:50</t>
  </si>
  <si>
    <t>ETB0G34</t>
  </si>
  <si>
    <t>MILENA KOMAKOME MARQUES FEQUETTIA</t>
  </si>
  <si>
    <t>ETB3B45</t>
  </si>
  <si>
    <t>YASMIN MAIARA DE SOUSA RODRIGUES</t>
  </si>
  <si>
    <t>ETE8C34</t>
  </si>
  <si>
    <t>JOSENI CONCEIÇAO DE MOURA BARBOSA RIBEIRO</t>
  </si>
  <si>
    <t>ETE9A34</t>
  </si>
  <si>
    <t>ROSILENE DOS SANTOS LIMA</t>
  </si>
  <si>
    <t>ETL3065</t>
  </si>
  <si>
    <t>EDVALDO SANTOS DA SILVA</t>
  </si>
  <si>
    <t>ETO7J89</t>
  </si>
  <si>
    <t>Gerada automaticamente - Minuta 3517765</t>
  </si>
  <si>
    <t>UANDERSON SILVA SANTOS</t>
  </si>
  <si>
    <t>DDSINFO - 14/11/2025 13:35:59</t>
  </si>
  <si>
    <t>ETP6472</t>
  </si>
  <si>
    <t>ETQ4A99</t>
  </si>
  <si>
    <t>Gerada automaticamente - Minuta 3517812</t>
  </si>
  <si>
    <t>GABRIEL AGUIAR GOMES DA SILVA</t>
  </si>
  <si>
    <t>DDSINFO - 14/11/2025 13:57:30</t>
  </si>
  <si>
    <t>ETR9F65</t>
  </si>
  <si>
    <t>Gerada automaticamente - Minuta 3518165</t>
  </si>
  <si>
    <t>DDSINFO - 14/11/2025 15:53:49</t>
  </si>
  <si>
    <t>ETS3E18</t>
  </si>
  <si>
    <t>GUILHERME BONDAR NASCIMENTO</t>
  </si>
  <si>
    <t>ETT6E87</t>
  </si>
  <si>
    <t>ERNIVALDO BATISTA LOPES</t>
  </si>
  <si>
    <t>ETT7H01</t>
  </si>
  <si>
    <t>Gerada automaticamente - Minuta 3517313</t>
  </si>
  <si>
    <t>IGOR NUNES DO AMARAL</t>
  </si>
  <si>
    <t>DDSINFO - 14/11/2025 12:01:30</t>
  </si>
  <si>
    <t>ETU3A71</t>
  </si>
  <si>
    <t>ANDRE LUIZ TEIXEIRA</t>
  </si>
  <si>
    <t>ETU8289</t>
  </si>
  <si>
    <t>Gerada automaticamente - Minuta 3517267</t>
  </si>
  <si>
    <t>MARCIO DA LUZ GOUVEA</t>
  </si>
  <si>
    <t>CAMILA BARBOSA FERRAZ POÇOS DE CALDAS - 14/11/2025 11:54:57</t>
  </si>
  <si>
    <t>ETV6375</t>
  </si>
  <si>
    <t>SANDRA HELENA LOPES</t>
  </si>
  <si>
    <t>ETV8F90</t>
  </si>
  <si>
    <t>ETW1831</t>
  </si>
  <si>
    <t>ETY1D89</t>
  </si>
  <si>
    <t>NORVINDA TEIXEIRA ALVES</t>
  </si>
  <si>
    <t>EUA6I86</t>
  </si>
  <si>
    <t>JOSE ROBERTO DE FARIA</t>
  </si>
  <si>
    <t>EUD2A25</t>
  </si>
  <si>
    <t>BIANCA DE SOUZA SOARES</t>
  </si>
  <si>
    <t>EUD6E37</t>
  </si>
  <si>
    <t>Gerada automaticamente - Minuta 3517007</t>
  </si>
  <si>
    <t>OZIEL GALVAO</t>
  </si>
  <si>
    <t>DDSINFO - 14/11/2025 11:26:35</t>
  </si>
  <si>
    <t>EUD8J36</t>
  </si>
  <si>
    <t>ANGELO DE OLIVEIRA GUIMARÃES</t>
  </si>
  <si>
    <t>EUF6A55</t>
  </si>
  <si>
    <t>Gerada automaticamente - Minuta 3517174</t>
  </si>
  <si>
    <t>THIAGO DE LIMA LOPES</t>
  </si>
  <si>
    <t>DDSINFO - 14/11/2025 11:44:02</t>
  </si>
  <si>
    <t>EUG6H87</t>
  </si>
  <si>
    <t>Gerada automaticamente - Minuta 3517242</t>
  </si>
  <si>
    <t>ELIASBE MICHAEL FRANCISCO DA SILVA</t>
  </si>
  <si>
    <t>DDSINFO - 14/11/2025 11:50:15</t>
  </si>
  <si>
    <t>EUK0C47</t>
  </si>
  <si>
    <t>EUL3F94</t>
  </si>
  <si>
    <t>Gerada automaticamente - Minuta 3518412</t>
  </si>
  <si>
    <t>LUIS BIZERRA DOS SANTOS</t>
  </si>
  <si>
    <t>DDSINFO - 14/11/2025 18:20:13</t>
  </si>
  <si>
    <t>EUL4666</t>
  </si>
  <si>
    <t>NOEME ASSIS DOS SANTOS</t>
  </si>
  <si>
    <t>EUM8C39</t>
  </si>
  <si>
    <t>Gerada automaticamente - Minuta 3517251</t>
  </si>
  <si>
    <t>ELTON CARLOS DE OLIVEIRA SILVA</t>
  </si>
  <si>
    <t>DDSINFO - 14/11/2025 11:50:24</t>
  </si>
  <si>
    <t>EUN4H61</t>
  </si>
  <si>
    <t>BENEDITA VIANA ALVES</t>
  </si>
  <si>
    <t>EUP1G23</t>
  </si>
  <si>
    <t>CLAUDIA SANTOS COELHO DA SILVA</t>
  </si>
  <si>
    <t>EUP2E57</t>
  </si>
  <si>
    <t>Gerada automaticamente - Minuta 3516426</t>
  </si>
  <si>
    <t>DEULY MACHADO DA TRINDADE</t>
  </si>
  <si>
    <t>DDSINFO - 14/11/2025 09:45:57</t>
  </si>
  <si>
    <t>EUP6J56</t>
  </si>
  <si>
    <t>Gerada automaticamente - Minuta 3517802</t>
  </si>
  <si>
    <t>DDSINFO - 14/11/2025 13:52:12</t>
  </si>
  <si>
    <t>EUQ2J80</t>
  </si>
  <si>
    <t>LUAN GARCES PASSOS</t>
  </si>
  <si>
    <t>EUV8F94</t>
  </si>
  <si>
    <t>EUX4D13</t>
  </si>
  <si>
    <t>CRISTINA APARECIDA FARIAS DA SILVA</t>
  </si>
  <si>
    <t>EUX7F35</t>
  </si>
  <si>
    <t>Gerada automaticamente - Minuta 3516444</t>
  </si>
  <si>
    <t>FRANCENILDO DA SILVA ALVES</t>
  </si>
  <si>
    <t>DDSINFO - 14/11/2025 09:51:17</t>
  </si>
  <si>
    <t>EUY3D43</t>
  </si>
  <si>
    <t>APARECIDA ROSANGELA CARNEIRO</t>
  </si>
  <si>
    <t>EUZ2F36</t>
  </si>
  <si>
    <t>ROBERTO SILVA GOMES</t>
  </si>
  <si>
    <t>EVB9A22</t>
  </si>
  <si>
    <t>BEATRIZ JULIA DA SILVA</t>
  </si>
  <si>
    <t>EVC1G39</t>
  </si>
  <si>
    <t>DEIVID DA SILVA BERTELI</t>
  </si>
  <si>
    <t>EVC2890</t>
  </si>
  <si>
    <t>EVE1C23</t>
  </si>
  <si>
    <t>BRUNO GUEDES LIMA</t>
  </si>
  <si>
    <t>EVE6B28</t>
  </si>
  <si>
    <t>WILLIAN CHARANTOLA BULHOES</t>
  </si>
  <si>
    <t>EVF2J61</t>
  </si>
  <si>
    <t>VICTOR FAZOLLI CAMARA</t>
  </si>
  <si>
    <t>EVF4927</t>
  </si>
  <si>
    <t>Gerada automaticamente - Minuta 3517585</t>
  </si>
  <si>
    <t>THIAGO CORDEIRO FRANCO</t>
  </si>
  <si>
    <t>DDSINFO - 14/11/2025 12:35:46</t>
  </si>
  <si>
    <t>EVG7D43</t>
  </si>
  <si>
    <t>Gerada automaticamente - Minuta 3517107</t>
  </si>
  <si>
    <t>JESULINA NUNES DA SILVA</t>
  </si>
  <si>
    <t>DDSINFO - 14/11/2025 11:43:02</t>
  </si>
  <si>
    <t>EVI0I25</t>
  </si>
  <si>
    <t>ALEX DE SOUZA ARAUJO</t>
  </si>
  <si>
    <t>EVI3I29</t>
  </si>
  <si>
    <t>ADAUTO BEZERRA SILVA</t>
  </si>
  <si>
    <t>EVJ5B23</t>
  </si>
  <si>
    <t>EVK8G91</t>
  </si>
  <si>
    <t>Gerada automaticamente - Minuta 3516697</t>
  </si>
  <si>
    <t>FELIPE HENRIQUE DE SOUZA PESSANHA</t>
  </si>
  <si>
    <t>DDSINFO - 14/11/2025 10:36:03</t>
  </si>
  <si>
    <t>EVP5A97</t>
  </si>
  <si>
    <t>Gerada automaticamente - Minuta 3517158</t>
  </si>
  <si>
    <t>GENILSON FERREIRA ROCHA</t>
  </si>
  <si>
    <t>DDSINFO - 14/11/2025 11:43:47</t>
  </si>
  <si>
    <t>EVQ3E73</t>
  </si>
  <si>
    <t>Gerada automaticamente - Minuta 3518247</t>
  </si>
  <si>
    <t>JESSICA LETICIA BARBOZA</t>
  </si>
  <si>
    <t>DDSINFO - 14/11/2025 16:51:08</t>
  </si>
  <si>
    <t>EVQ7H92</t>
  </si>
  <si>
    <t>RICHARD BACELAR CARDIM</t>
  </si>
  <si>
    <t>EVU6J75</t>
  </si>
  <si>
    <t>LUIZ CARLOS GUEDES DO SANTOS</t>
  </si>
  <si>
    <t>EVV3I46</t>
  </si>
  <si>
    <t>KARINE RODRIGUES DE PAULA</t>
  </si>
  <si>
    <t>EVX6C96</t>
  </si>
  <si>
    <t>ADALTO PINTO DE ALMEIDA</t>
  </si>
  <si>
    <t>EVY2J70</t>
  </si>
  <si>
    <t>LUCAS HENRIQUE FRANZE RUZZI</t>
  </si>
  <si>
    <t>EWK8H44</t>
  </si>
  <si>
    <t>Gerada automaticamente - Minuta 3518064</t>
  </si>
  <si>
    <t>DDSINFO - 14/11/2025 15:20:51</t>
  </si>
  <si>
    <t>EWN0375</t>
  </si>
  <si>
    <t>JOSE HENRIQUE OSANAN</t>
  </si>
  <si>
    <t>EWO4I03</t>
  </si>
  <si>
    <t>TR CARDOSO LTDA</t>
  </si>
  <si>
    <t>EWU3H30</t>
  </si>
  <si>
    <t>MARIANE CARVALHO BARBOSA</t>
  </si>
  <si>
    <t>EWU4C86</t>
  </si>
  <si>
    <t>SC (SC_ZS) SSP1</t>
  </si>
  <si>
    <t>EWU7A64</t>
  </si>
  <si>
    <t>LUIZ CARLOS BENIGNO</t>
  </si>
  <si>
    <t>SC (CAMPINAS 3) SSP3</t>
  </si>
  <si>
    <t>EWV8I27</t>
  </si>
  <si>
    <t>AGUINALDO APARECIDO DE ALMEIDA</t>
  </si>
  <si>
    <t>ROSANA DOS SANTOS* - 14/11/2025 21:03:00</t>
  </si>
  <si>
    <t>EWX2692</t>
  </si>
  <si>
    <t>JOSEILDO FERREIRA DOS SANTOS</t>
  </si>
  <si>
    <t>EXI8C38</t>
  </si>
  <si>
    <t>Gerada automaticamente - Minuta 3518669</t>
  </si>
  <si>
    <t>EVERTON DOS SANTOS PEREIRA</t>
  </si>
  <si>
    <t>DDSINFO - 14/11/2025 20:45:54</t>
  </si>
  <si>
    <t>EXK4H91</t>
  </si>
  <si>
    <t>MARIA APARECIDA DA COSTA BARBOZA</t>
  </si>
  <si>
    <t>EXM2213</t>
  </si>
  <si>
    <t>RONALDO FRANCISCO DA SILVA</t>
  </si>
  <si>
    <t>EXM8F08</t>
  </si>
  <si>
    <t>MAURICIO CONRADO</t>
  </si>
  <si>
    <t>EXM9A71</t>
  </si>
  <si>
    <t>Gerada automaticamente - Minuta 3516988</t>
  </si>
  <si>
    <t>FABRICIO ALENCAR FERREIR</t>
  </si>
  <si>
    <t>DDSINFO - 14/11/2025 11:26:19</t>
  </si>
  <si>
    <t>EXR8A98</t>
  </si>
  <si>
    <t>EXS5D83</t>
  </si>
  <si>
    <t>LEANDRO DE MELLO PINHEIRO</t>
  </si>
  <si>
    <t>EXS7892</t>
  </si>
  <si>
    <t>Gerada automaticamente - Minuta 3518039</t>
  </si>
  <si>
    <t>MANOEL EDGAR PESSOA DE ASSUNÇÃO</t>
  </si>
  <si>
    <t>DDSINFO - 14/11/2025 15:09:48</t>
  </si>
  <si>
    <t>EXX0C44</t>
  </si>
  <si>
    <t>LUCINEIA LIMA SELARI MAREGA PEDRO</t>
  </si>
  <si>
    <t>EXX8C83</t>
  </si>
  <si>
    <t>Gerada automaticamente - Minuta 3516629</t>
  </si>
  <si>
    <t>LEANDRA DA SILVA BATISTA</t>
  </si>
  <si>
    <t>DDSINFO - 14/11/2025 10:24:50</t>
  </si>
  <si>
    <t>EXY7H28</t>
  </si>
  <si>
    <t>Gerada automaticamente - Minuta 3518502</t>
  </si>
  <si>
    <t>SILMARA BITTENCOURT</t>
  </si>
  <si>
    <t>IGOR APARECIDO DA COSTA - 14/11/2025 19:15:36</t>
  </si>
  <si>
    <t>EXY9C78</t>
  </si>
  <si>
    <t>LUCAS SANTOS DE OLIVEIRA</t>
  </si>
  <si>
    <t>EXZ4032</t>
  </si>
  <si>
    <t>MARIA DE ALMEIDA SILVA</t>
  </si>
  <si>
    <t>EYA6B29</t>
  </si>
  <si>
    <t>Gerada automaticamente - Minuta 3516870</t>
  </si>
  <si>
    <t>GENIVALDO DE OLIVEIRA COSTA</t>
  </si>
  <si>
    <t>DDSINFO - 14/11/2025 11:04:06</t>
  </si>
  <si>
    <t>EYB9G49</t>
  </si>
  <si>
    <t>AUSTRALIANA COSTA NOVAES</t>
  </si>
  <si>
    <t>EYC1046</t>
  </si>
  <si>
    <t>MARIA AUXILIADORA SOARES COUTINHO</t>
  </si>
  <si>
    <t>EYD1F01</t>
  </si>
  <si>
    <t>KLEYBER SEBASTIAO COELHO</t>
  </si>
  <si>
    <t>EYD5D95</t>
  </si>
  <si>
    <t>ANTONIA MARIA BARBOSA DOS SANTOS</t>
  </si>
  <si>
    <t>EYH2G00</t>
  </si>
  <si>
    <t>Gerada automaticamente - Minuta 3518600</t>
  </si>
  <si>
    <t>PAULO FERREIRA ALVES</t>
  </si>
  <si>
    <t>IGOR BARBOSA SILVA - 14/11/2025 20:10:38</t>
  </si>
  <si>
    <t>EYH2G47</t>
  </si>
  <si>
    <t>02- LOCALIZA RENT</t>
  </si>
  <si>
    <t>?????????</t>
  </si>
  <si>
    <t>EYH7C33</t>
  </si>
  <si>
    <t>ANDERSON GRACIANO COSTA SILVA</t>
  </si>
  <si>
    <t>EYI3F69</t>
  </si>
  <si>
    <t>RENATO ELOY DE MELO</t>
  </si>
  <si>
    <t>EYK6D59</t>
  </si>
  <si>
    <t>Gerada automaticamente - Minuta 3517764</t>
  </si>
  <si>
    <t>FRANCISCO  EVER DA SILVA</t>
  </si>
  <si>
    <t>DDSINFO - 14/11/2025 13:35:57</t>
  </si>
  <si>
    <t>EYL1382</t>
  </si>
  <si>
    <t>BRUNA LETICIA LOTRARIO DIAS</t>
  </si>
  <si>
    <t>EYL6A37</t>
  </si>
  <si>
    <t>Gerada automaticamente - Minuta 3517231</t>
  </si>
  <si>
    <t>ALESSANDRA RITA XAVIER</t>
  </si>
  <si>
    <t>DDSINFO - 14/11/2025 11:50:02</t>
  </si>
  <si>
    <t>EYM1H54</t>
  </si>
  <si>
    <t>Gerada automaticamente - Minuta 3516729</t>
  </si>
  <si>
    <t>DDSINFO - 14/11/2025 10:41:38</t>
  </si>
  <si>
    <t>EYM7D97</t>
  </si>
  <si>
    <t>Gerada automaticamente - Minuta 3518283</t>
  </si>
  <si>
    <t>MARCELA APARECIDA DE LIMA ZANUTTO</t>
  </si>
  <si>
    <t>DDSINFO - 14/11/2025 17:07:18</t>
  </si>
  <si>
    <t>EYM8H27</t>
  </si>
  <si>
    <t>PATREZE SANTOS LOPES</t>
  </si>
  <si>
    <t>EYN1H52</t>
  </si>
  <si>
    <t>Gerada automaticamente - Minuta 3518265</t>
  </si>
  <si>
    <t>WELLINGTON KIRANDA DOS SANTOS</t>
  </si>
  <si>
    <t>DDSINFO - 14/11/2025 16:51:28</t>
  </si>
  <si>
    <t>EYN1J05</t>
  </si>
  <si>
    <t>PTL03 JUNDIA</t>
  </si>
  <si>
    <t>EYN5F02</t>
  </si>
  <si>
    <t>ANDREW HENRIQUE DA SILVA GARCIA</t>
  </si>
  <si>
    <t>EYO5C25</t>
  </si>
  <si>
    <t>JORUALDO JOSE NOVAIS</t>
  </si>
  <si>
    <t>EYP6I47</t>
  </si>
  <si>
    <t>SUELI FERREIRA DE SOUSA</t>
  </si>
  <si>
    <t>EYS3739</t>
  </si>
  <si>
    <t>MARCELO SANTOS DA SILVA</t>
  </si>
  <si>
    <t>EYT4D14</t>
  </si>
  <si>
    <t xml:space="preserve">PAULA PATRICIA DA SILVA TORRES </t>
  </si>
  <si>
    <t>EYT9F01</t>
  </si>
  <si>
    <t>RODRIGO HERNANDES NASCIMENTO</t>
  </si>
  <si>
    <t>EYU1B16</t>
  </si>
  <si>
    <t>FLAVIO HENRIQUE PEREIRA SILVA</t>
  </si>
  <si>
    <t>EYW8A99</t>
  </si>
  <si>
    <t>Gerada automaticamente - Minuta 3517913</t>
  </si>
  <si>
    <t>BEATRIZ GONCALVES RIBEIRO</t>
  </si>
  <si>
    <t>BRAULI BARBOSA GONÇAVES - 14/11/2025 14:19:46</t>
  </si>
  <si>
    <t>EZA9503</t>
  </si>
  <si>
    <t>Gerada automaticamente - Minuta 3517835</t>
  </si>
  <si>
    <t>EDERLEY SELLA</t>
  </si>
  <si>
    <t>DDSINFO - 14/11/2025 13:57:58</t>
  </si>
  <si>
    <t>EZB1H89</t>
  </si>
  <si>
    <t>ALADINE DOMINIQUE POSS PARRERA CIRILO</t>
  </si>
  <si>
    <t>EZB4668</t>
  </si>
  <si>
    <t>Gerada automaticamente - Minuta 3517416</t>
  </si>
  <si>
    <t>CARLOS HENRIQUE RODRIGUES DE OLIVEIRA</t>
  </si>
  <si>
    <t>DDSINFO - 14/11/2025 12:13:11</t>
  </si>
  <si>
    <t>EZB4I38</t>
  </si>
  <si>
    <t>EDSON APARECIDO DA MOTA</t>
  </si>
  <si>
    <t>EZC1174</t>
  </si>
  <si>
    <t>Gerada automaticamente - Minuta 3518462</t>
  </si>
  <si>
    <t>RAULINDO EGIDIO DE JESUS</t>
  </si>
  <si>
    <t>EZD8G05</t>
  </si>
  <si>
    <t>Gerada automaticamente - Minuta 3516785</t>
  </si>
  <si>
    <t>ANDRE ALVARENGA DE SOUZA</t>
  </si>
  <si>
    <t>DDSINFO - 14/11/2025 10:47:34</t>
  </si>
  <si>
    <t>EZF9B28</t>
  </si>
  <si>
    <t>FELIPE RENE AUGUSTO DA SILVA</t>
  </si>
  <si>
    <t>EZI2D43</t>
  </si>
  <si>
    <t>IRENE NUNES</t>
  </si>
  <si>
    <t>EZI2I26</t>
  </si>
  <si>
    <t>EZI5040</t>
  </si>
  <si>
    <t>EZI5A40</t>
  </si>
  <si>
    <t>08- LM TRUCK</t>
  </si>
  <si>
    <t>EZK0730</t>
  </si>
  <si>
    <t>Gerada automaticamente - Minuta 3516769</t>
  </si>
  <si>
    <t>DDSINFO - 14/11/2025 10:47:20</t>
  </si>
  <si>
    <t>EZL2C09</t>
  </si>
  <si>
    <t>LEANDRO MONTEIRO DA SILVA</t>
  </si>
  <si>
    <t>EZM0710</t>
  </si>
  <si>
    <t>Gerada automaticamente - Minuta 3517237</t>
  </si>
  <si>
    <t>FERNANDA GRAZIELE DONELA ZAMBONI</t>
  </si>
  <si>
    <t>DDSINFO - 14/11/2025 11:50:09</t>
  </si>
  <si>
    <t>EZM6A65</t>
  </si>
  <si>
    <t>LUIZ FERNANDO DE OLIVEIRA BATISTA</t>
  </si>
  <si>
    <t>EZO4C61</t>
  </si>
  <si>
    <t>A AZEVEDO C L E C DE VEICULOS</t>
  </si>
  <si>
    <t>EZU1D83</t>
  </si>
  <si>
    <t>EZU6G29</t>
  </si>
  <si>
    <t>Gerada automaticamente - Minuta 3516474</t>
  </si>
  <si>
    <t>LUCAS CARDOSO ALVES</t>
  </si>
  <si>
    <t>DDSINFO - 14/11/2025 10:01:59</t>
  </si>
  <si>
    <t>EZU9729</t>
  </si>
  <si>
    <t>EZU9730</t>
  </si>
  <si>
    <t>EZV3H28</t>
  </si>
  <si>
    <t>THAIS REGINA DIAS</t>
  </si>
  <si>
    <t>EZW8011</t>
  </si>
  <si>
    <t>PATRICIA DE FATIMA CARDOSO</t>
  </si>
  <si>
    <t>EZW8O11</t>
  </si>
  <si>
    <t>A&amp;A MACIEL TRANSPORTES LTDA</t>
  </si>
  <si>
    <t>EZY3125</t>
  </si>
  <si>
    <t>FAI5B08</t>
  </si>
  <si>
    <t>THIAGO DE PAULA LIMA</t>
  </si>
  <si>
    <t>FAJ4H21</t>
  </si>
  <si>
    <t>VINICIUS CASAGRANDE NASCIMENTO</t>
  </si>
  <si>
    <t>FAK3J66</t>
  </si>
  <si>
    <t>JULIO CEZAR CAMPOS</t>
  </si>
  <si>
    <t>FAM8F50</t>
  </si>
  <si>
    <t>CLEUSA MARIA MARQUES</t>
  </si>
  <si>
    <t>FAO5G84</t>
  </si>
  <si>
    <t>Gerada automaticamente - Minuta 3518014</t>
  </si>
  <si>
    <t>RANIE LIMA DAS NEVES</t>
  </si>
  <si>
    <t>DDSINFO - 14/11/2025 14:59:09</t>
  </si>
  <si>
    <t>FAO6C52</t>
  </si>
  <si>
    <t>CAROLINA LORENA DE LIMA</t>
  </si>
  <si>
    <t>FAO7B14</t>
  </si>
  <si>
    <t>Gerada automaticamente - Minuta 3517010</t>
  </si>
  <si>
    <t>VALERIA DA SILVA</t>
  </si>
  <si>
    <t>DDSINFO - 14/11/2025 11:26:38</t>
  </si>
  <si>
    <t>FAR5I15</t>
  </si>
  <si>
    <t>Gerada automaticamente - Minuta 3518048</t>
  </si>
  <si>
    <t>GERALDO DOMINGOS LOPES MACIEL</t>
  </si>
  <si>
    <t>DDSINFO - 14/11/2025 15:15:05</t>
  </si>
  <si>
    <t>FAS6F30</t>
  </si>
  <si>
    <t>KELLY SIQUEIRA DA SILVA</t>
  </si>
  <si>
    <t>FAU1A89</t>
  </si>
  <si>
    <t>NICANOR DE SOUZA</t>
  </si>
  <si>
    <t>FAX1B90</t>
  </si>
  <si>
    <t>VANDERLEI PAIVA JUNIOR</t>
  </si>
  <si>
    <t>FAX6C80</t>
  </si>
  <si>
    <t>FERNANDA FERREIRA DA ROCHA</t>
  </si>
  <si>
    <t>05- FORD-PASSEIO</t>
  </si>
  <si>
    <t>FBA8B21</t>
  </si>
  <si>
    <t>DANIELE RODRIGUES BENEVIDES</t>
  </si>
  <si>
    <t>FBC6F51</t>
  </si>
  <si>
    <t>FELIPE JARDIM TEZOLIN</t>
  </si>
  <si>
    <t>FBD2H69</t>
  </si>
  <si>
    <t>08- LM RENT</t>
  </si>
  <si>
    <t>FBE1B15</t>
  </si>
  <si>
    <t>GILMAR GONCALVES OLIVEIRA</t>
  </si>
  <si>
    <t>FBG2805</t>
  </si>
  <si>
    <t>ADRIANA FERNANDES JACINTHO DA SILVEIRA</t>
  </si>
  <si>
    <t>FBH3A03</t>
  </si>
  <si>
    <t>Gerada automaticamente - Minuta 3517440</t>
  </si>
  <si>
    <t>PRISCILA DOS SANTOS MORAES</t>
  </si>
  <si>
    <t>DDSINFO - 14/11/2025 12:13:29</t>
  </si>
  <si>
    <t>FBL6D22</t>
  </si>
  <si>
    <t>DIOGO DE SOUSA RIBEIRO</t>
  </si>
  <si>
    <t>FBO5644</t>
  </si>
  <si>
    <t>Gerada automaticamente - Minuta 3516725</t>
  </si>
  <si>
    <t>LUCAS DE PAULA BEZERRA</t>
  </si>
  <si>
    <t>DDSINFO - 14/11/2025 10:41:33</t>
  </si>
  <si>
    <t>FBO8459</t>
  </si>
  <si>
    <t>EVERSON DA SILVA MARTINEZ</t>
  </si>
  <si>
    <t>FBP8H30</t>
  </si>
  <si>
    <t>MARCOS  JULIANO ALVES TEIXEIRA</t>
  </si>
  <si>
    <t>FBQ0H24</t>
  </si>
  <si>
    <t>ROBERTO FERREIRA DA TRINADE</t>
  </si>
  <si>
    <t>FBQ5C07</t>
  </si>
  <si>
    <t>Gerada automaticamente - Minuta 3518068</t>
  </si>
  <si>
    <t>ADRIANA DINIZ SOUZA</t>
  </si>
  <si>
    <t>DDSINFO - 14/11/2025 15:20:55</t>
  </si>
  <si>
    <t>FBQ8C65</t>
  </si>
  <si>
    <t>FBS0953</t>
  </si>
  <si>
    <t>RITA DE CASSIA DA SILVA CONSTA</t>
  </si>
  <si>
    <t>FBW3E78</t>
  </si>
  <si>
    <t>Gerada automaticamente - Minuta 3516610</t>
  </si>
  <si>
    <t>LUIZ FELLIPE AZEVEDO MARTINS</t>
  </si>
  <si>
    <t>DDSINFO - 14/11/2025 10:24:32</t>
  </si>
  <si>
    <t>FBZ9B79</t>
  </si>
  <si>
    <t>Gerada automaticamente - Minuta 3517129</t>
  </si>
  <si>
    <t>MAURICIA LOPES PEREIRA</t>
  </si>
  <si>
    <t>DDSINFO - 14/11/2025 11:43:21</t>
  </si>
  <si>
    <t>FCB2J33</t>
  </si>
  <si>
    <t>MAURO CESAR DE JESUS COSTA</t>
  </si>
  <si>
    <t>FCB6F51</t>
  </si>
  <si>
    <t>Gerada automaticamente - Minuta 3517785</t>
  </si>
  <si>
    <t>DDSINFO - 14/11/2025 13:51:53</t>
  </si>
  <si>
    <t>FCD8H01</t>
  </si>
  <si>
    <t>Gerada automaticamente - Minuta 3517694</t>
  </si>
  <si>
    <t>ADAO JOSE DOS SANTOS</t>
  </si>
  <si>
    <t>DDSINFO - 14/11/2025 13:08:42</t>
  </si>
  <si>
    <t>FCE0C20</t>
  </si>
  <si>
    <t>ALEXANDRE AILTON BARBOSA</t>
  </si>
  <si>
    <t>FCF4J75</t>
  </si>
  <si>
    <t>Gerada automaticamente - Minuta 3518234</t>
  </si>
  <si>
    <t>L K RODRIGUES LTDA</t>
  </si>
  <si>
    <t>DDSINFO - 14/11/2025 16:35:01</t>
  </si>
  <si>
    <t>FCG4A40</t>
  </si>
  <si>
    <t>EDSON PEREIRA DE SANTANA</t>
  </si>
  <si>
    <t>07- MARONI RENT</t>
  </si>
  <si>
    <t>07- MARONI- TOCO</t>
  </si>
  <si>
    <t>FCK5D33</t>
  </si>
  <si>
    <t>MARIA DE FATIMA NUNES DIAS</t>
  </si>
  <si>
    <t>NATALIA ALBINO DE MELO SIQUEIRIRA ITAPETININGA - 14/11/2025 19:20:59</t>
  </si>
  <si>
    <t>CICERO VIEIRA MARTINS</t>
  </si>
  <si>
    <t>FCR7695</t>
  </si>
  <si>
    <t>EXPRESSO CANTAO MALDONADO TRANSPORTES LTDA-ME</t>
  </si>
  <si>
    <t>FCS3034</t>
  </si>
  <si>
    <t>TAIPAS PORTAS E JANELAS LTDA</t>
  </si>
  <si>
    <t>FCT5E91</t>
  </si>
  <si>
    <t>Gerada automaticamente - Minuta 3517406</t>
  </si>
  <si>
    <t>VANIA MARIA DA SILVA ROCHA</t>
  </si>
  <si>
    <t>DDSINFO - 14/11/2025 12:13:03</t>
  </si>
  <si>
    <t>FCX4F62</t>
  </si>
  <si>
    <t>ANDERSON LOURENCO FORTE</t>
  </si>
  <si>
    <t>FCZ0D48</t>
  </si>
  <si>
    <t>Gerada automaticamente - Minuta 3516614</t>
  </si>
  <si>
    <t>ESTELA AUTOMOVEIS LTDA</t>
  </si>
  <si>
    <t>DDSINFO - 14/11/2025 10:24:36</t>
  </si>
  <si>
    <t>FDC4J91</t>
  </si>
  <si>
    <t>DANIEL KRAUCZUK</t>
  </si>
  <si>
    <t>FDG8E09</t>
  </si>
  <si>
    <t>CARLOS ALBERTO FERREIRA DE LIMA</t>
  </si>
  <si>
    <t>FDH4A67</t>
  </si>
  <si>
    <t>DANIEL ALVARES PENIN</t>
  </si>
  <si>
    <t>FDI2E70</t>
  </si>
  <si>
    <t>SHIRLEY FRANCISCA DOS SANTOS LIMA</t>
  </si>
  <si>
    <t>FDI4B51</t>
  </si>
  <si>
    <t>JULIA RAMOS DE OLIVEIRA</t>
  </si>
  <si>
    <t>FDI9F86</t>
  </si>
  <si>
    <t>ANGELA MARIA PUTUMUJU</t>
  </si>
  <si>
    <t>FDJ9H84</t>
  </si>
  <si>
    <t>Gerada automaticamente - Minuta 3518061</t>
  </si>
  <si>
    <t>MAILSON MELO DE OLIVEIRA</t>
  </si>
  <si>
    <t>DDSINFO - 14/11/2025 15:20:48</t>
  </si>
  <si>
    <t>FDK0C25</t>
  </si>
  <si>
    <t>Gerada automaticamente - Minuta 3517792</t>
  </si>
  <si>
    <t>D.M E A ODONTOLOGIA LTDA</t>
  </si>
  <si>
    <t>DDSINFO - 14/11/2025 13:52:02</t>
  </si>
  <si>
    <t>FDK2C94</t>
  </si>
  <si>
    <t>MARIA DO ROSARIO F DE PAIVA</t>
  </si>
  <si>
    <t>FDL9C88</t>
  </si>
  <si>
    <t>ADILSON JOSE DOS SANTOS</t>
  </si>
  <si>
    <t>FDM0317</t>
  </si>
  <si>
    <t>IRMA FRANCISCA LUIZ DE ANDRADE</t>
  </si>
  <si>
    <t>FDN9J90</t>
  </si>
  <si>
    <t>Gerada automaticamente - Minuta 3516439</t>
  </si>
  <si>
    <t>RAYLSON DE PINHO LIMA</t>
  </si>
  <si>
    <t>DDSINFO - 14/11/2025 09:46:08</t>
  </si>
  <si>
    <t>FDO4I82</t>
  </si>
  <si>
    <t>BRUNO VILELA DE ARAGÃO</t>
  </si>
  <si>
    <t>FDO8G06</t>
  </si>
  <si>
    <t>SHIRLEY MORO DA SILVA</t>
  </si>
  <si>
    <t>FDR0J36</t>
  </si>
  <si>
    <t>DEIVISON ELIAS SANTOS</t>
  </si>
  <si>
    <t>FDR1E30</t>
  </si>
  <si>
    <t>OCEANO SILVA DE SOUZA</t>
  </si>
  <si>
    <t>FDR8H40</t>
  </si>
  <si>
    <t>LEANDRO OCTAVIO LOSCH</t>
  </si>
  <si>
    <t>FDS2A79</t>
  </si>
  <si>
    <t>veiculo desmobilizado</t>
  </si>
  <si>
    <t>PM</t>
  </si>
  <si>
    <t>RAYZA RIBEIRO DOS SANTOS</t>
  </si>
  <si>
    <t>LETICIA CRISTINA DA SILVA FIGUEIREDO BAURU AJ - 14/11/2025 14:31:01</t>
  </si>
  <si>
    <t>FDT2G32</t>
  </si>
  <si>
    <t>Gerada automaticamente - Minuta 3517958</t>
  </si>
  <si>
    <t>DDSINFO - 14/11/2025 14:36:43</t>
  </si>
  <si>
    <t>FDW4E81</t>
  </si>
  <si>
    <t>MARCOS AURELIO DE OLIVEIRA</t>
  </si>
  <si>
    <t>07- MARONI VUC</t>
  </si>
  <si>
    <t>FEA5H13</t>
  </si>
  <si>
    <t>Gerada automaticamente - Minuta 3518053</t>
  </si>
  <si>
    <t>DDSINFO - 14/11/2025 15:15:11</t>
  </si>
  <si>
    <t>FEE7G81</t>
  </si>
  <si>
    <t>Gerada automaticamente - Minuta 3518503</t>
  </si>
  <si>
    <t>SIDENEI DURAES SANTOS</t>
  </si>
  <si>
    <t>FEG2B96</t>
  </si>
  <si>
    <t>Gerada automaticamente - Minuta 3517227</t>
  </si>
  <si>
    <t>LEANDRO MARQUES SOUZA</t>
  </si>
  <si>
    <t>DDSINFO - 14/11/2025 11:49:58</t>
  </si>
  <si>
    <t>FEG2G22</t>
  </si>
  <si>
    <t>REGINALDO LOPES DA SILVA</t>
  </si>
  <si>
    <t>FEH7A20</t>
  </si>
  <si>
    <t>FEI5A44</t>
  </si>
  <si>
    <t>CLOVIS HENRIQUE VARELA DE OLIVEIRA</t>
  </si>
  <si>
    <t>FEK6B29</t>
  </si>
  <si>
    <t>Gerada automaticamente - Minuta 3518063</t>
  </si>
  <si>
    <t>ADAO CUPERTINO RODRIGUES FILHO</t>
  </si>
  <si>
    <t>DDSINFO - 14/11/2025 15:20:50</t>
  </si>
  <si>
    <t>FEK8G23</t>
  </si>
  <si>
    <t>JOSE MARIO AMERICO</t>
  </si>
  <si>
    <t>FEL4B74</t>
  </si>
  <si>
    <t>DARCIO MARCELO CAPELLI</t>
  </si>
  <si>
    <t>FEM2401</t>
  </si>
  <si>
    <t>CARLOS EDUARDO SAMPAIO SILVA</t>
  </si>
  <si>
    <t>FER8H48</t>
  </si>
  <si>
    <t>ALINE DEISE DA SILVA</t>
  </si>
  <si>
    <t>FEU0B27</t>
  </si>
  <si>
    <t>ELIANDRO JOSÉ DA SILVA</t>
  </si>
  <si>
    <t>FEY3706</t>
  </si>
  <si>
    <t>RYAN FERNANDES DA SILVA</t>
  </si>
  <si>
    <t>FEY3H06</t>
  </si>
  <si>
    <t>FEZ9B62</t>
  </si>
  <si>
    <t>JOAO BATISTA PEREIRA DE JESUS BRITO</t>
  </si>
  <si>
    <t>FF06E63</t>
  </si>
  <si>
    <t>CARLOS MESSIAS SOBRINHO</t>
  </si>
  <si>
    <t>FFB1F36</t>
  </si>
  <si>
    <t>FFD2A66</t>
  </si>
  <si>
    <t>FFD6B48</t>
  </si>
  <si>
    <t>MARCOS JOSE MARCHIONI</t>
  </si>
  <si>
    <t>FFE3J40</t>
  </si>
  <si>
    <t>MATHEUS DOS SANTOS SILVA</t>
  </si>
  <si>
    <t>FFE3J94</t>
  </si>
  <si>
    <t>FFG2A99</t>
  </si>
  <si>
    <t>ANSELMO CRAVO MATARAZZO</t>
  </si>
  <si>
    <t>FFG8554</t>
  </si>
  <si>
    <t>Gerada automaticamente - Minuta 3517439</t>
  </si>
  <si>
    <t>DDSINFO - 14/11/2025 12:13:28</t>
  </si>
  <si>
    <t>FFH6A47</t>
  </si>
  <si>
    <t>Gerada automaticamente - Minuta 3517570</t>
  </si>
  <si>
    <t>T H DE CARVALHO CALCADOS LTDA</t>
  </si>
  <si>
    <t>DDSINFO - 14/11/2025 12:35:30</t>
  </si>
  <si>
    <t>FFH6E59</t>
  </si>
  <si>
    <t>Gerada automaticamente - Minuta 3518067</t>
  </si>
  <si>
    <t>TH TRASNPORTES DE LOCACAO</t>
  </si>
  <si>
    <t>IGOR APARECIDO DA COSTA - 14/11/2025 19:15:35</t>
  </si>
  <si>
    <t>FFI4A34</t>
  </si>
  <si>
    <t>CLAUDIO JOSE LOPES FERREIRA</t>
  </si>
  <si>
    <t>FFL9A33</t>
  </si>
  <si>
    <t>FFN0E39</t>
  </si>
  <si>
    <t>TANIA REGINA PEREIRA SANTIAGO</t>
  </si>
  <si>
    <t>FFN1573</t>
  </si>
  <si>
    <t>Gerada automaticamente - Minuta 3516986</t>
  </si>
  <si>
    <t>ROSA PEREIRA INOCENCIO</t>
  </si>
  <si>
    <t>DDSINFO - 14/11/2025 11:26:17</t>
  </si>
  <si>
    <t>FFP3E54</t>
  </si>
  <si>
    <t>TALITA KAREN DE ALMEIDA COELHO PRADO</t>
  </si>
  <si>
    <t>FFP8767</t>
  </si>
  <si>
    <t>NATHAN REINALDO CERQUEIRA</t>
  </si>
  <si>
    <t>FFU0G55</t>
  </si>
  <si>
    <t>TIAGO BENTO CELESTINO LOURENCO</t>
  </si>
  <si>
    <t>FFU6I02</t>
  </si>
  <si>
    <t>JOSE MOREIRA BARROS</t>
  </si>
  <si>
    <t>FFV9J94</t>
  </si>
  <si>
    <t>VALDEMIR EVANGELISTA MIRANDA</t>
  </si>
  <si>
    <t>FFX2534</t>
  </si>
  <si>
    <t>AMALIA CAROLINA DE SOUSA TELLES</t>
  </si>
  <si>
    <t>FFX9C68</t>
  </si>
  <si>
    <t>FFZ4G78</t>
  </si>
  <si>
    <t>EURIPEDES FALEIROS DOS REIS NETO</t>
  </si>
  <si>
    <t>FFZ7J11</t>
  </si>
  <si>
    <t>RENAN SOARES DE LIMA DIAS</t>
  </si>
  <si>
    <t>FFZ8E68</t>
  </si>
  <si>
    <t>LUCIANO HENRIQUE DINIZ</t>
  </si>
  <si>
    <t>FGF1I50</t>
  </si>
  <si>
    <t>FERNANDO PEREIRA</t>
  </si>
  <si>
    <t>FGG2G00</t>
  </si>
  <si>
    <t>IDEAL TRANSPORTES LTDA</t>
  </si>
  <si>
    <t>FGK4339</t>
  </si>
  <si>
    <t>Gerada automaticamente - Minuta 3517784</t>
  </si>
  <si>
    <t>JUCENEI APARECIDO CORASINI</t>
  </si>
  <si>
    <t>DDSINFO - 14/11/2025 13:51:52</t>
  </si>
  <si>
    <t>06- ACESSORIOS</t>
  </si>
  <si>
    <t>RODRIGO ALMEIDA CAMPOS MM - 14/11/2025 07:19:05</t>
  </si>
  <si>
    <t>FGN2G22</t>
  </si>
  <si>
    <t>Gerada automaticamente - Minuta 3516981</t>
  </si>
  <si>
    <t>JENNIFER DA SILVA LOPES</t>
  </si>
  <si>
    <t>DDSINFO - 14/11/2025 11:26:12</t>
  </si>
  <si>
    <t>FGP5B94</t>
  </si>
  <si>
    <t>ALEX SILVA DE ARAUJO</t>
  </si>
  <si>
    <t>FGQ4E87</t>
  </si>
  <si>
    <t>RODRIGO DE SOUZA VAQUES</t>
  </si>
  <si>
    <t>FGY1J85</t>
  </si>
  <si>
    <t>FHA0I96</t>
  </si>
  <si>
    <t>JAILSON FREIRE DA SILVA</t>
  </si>
  <si>
    <t>FHB0A65</t>
  </si>
  <si>
    <t>Gerada automaticamente - Minuta 3517675</t>
  </si>
  <si>
    <t>LUCELIA DE ARAUJO SILVA SANTANA</t>
  </si>
  <si>
    <t>DDSINFO - 14/11/2025 12:57:49</t>
  </si>
  <si>
    <t>FHC2380</t>
  </si>
  <si>
    <t>VITOR DE PAULA SANTOS</t>
  </si>
  <si>
    <t>FHE4I95</t>
  </si>
  <si>
    <t>FHF7D63</t>
  </si>
  <si>
    <t>EDUARDO NEVES DOS REIS</t>
  </si>
  <si>
    <t>FHF8I31</t>
  </si>
  <si>
    <t>Gerada automaticamente - Minuta 3516788</t>
  </si>
  <si>
    <t>MATHEUS RODRIGUES CARVALHO</t>
  </si>
  <si>
    <t>DDSINFO - 14/11/2025 10:47:36</t>
  </si>
  <si>
    <t>FHH7F55</t>
  </si>
  <si>
    <t>ADALBERTO FERREIRA DA SILVA CRUZ</t>
  </si>
  <si>
    <t>FHJ3F41</t>
  </si>
  <si>
    <t>DENILSON BARBOZA TELES</t>
  </si>
  <si>
    <t>FHJ7C24</t>
  </si>
  <si>
    <t>FHK5J85</t>
  </si>
  <si>
    <t>Gerada automaticamente - Minuta 3517516</t>
  </si>
  <si>
    <t>MARIO FRANCISCO DOS SANTOS</t>
  </si>
  <si>
    <t>IGOR APARECIDO DA COSTA - 14/11/2025 19:15:34</t>
  </si>
  <si>
    <t>FHL5615</t>
  </si>
  <si>
    <t>Gerada automaticamente - Minuta 3517844</t>
  </si>
  <si>
    <t>L M CALDEIRA HORFRUTI GRANJEIRO ME</t>
  </si>
  <si>
    <t>DDSINFO - 14/11/2025 13:58:12</t>
  </si>
  <si>
    <t>FHP8E13</t>
  </si>
  <si>
    <t>LUCIANO TRIBURTINO DE BARROS</t>
  </si>
  <si>
    <t>FHQ0683</t>
  </si>
  <si>
    <t>JOSE EDMILSON GOMES DA SILVA</t>
  </si>
  <si>
    <t>FHT1G92</t>
  </si>
  <si>
    <t>FHV6A44</t>
  </si>
  <si>
    <t>ADILSON CASSIO GONCALVES</t>
  </si>
  <si>
    <t>FHZ0E69</t>
  </si>
  <si>
    <t>FABIO DE ALBUQUERQUE</t>
  </si>
  <si>
    <t>FIG3B93</t>
  </si>
  <si>
    <t>BRAULIO DO CARMO CUNHA</t>
  </si>
  <si>
    <t>FII5C47</t>
  </si>
  <si>
    <t>EDUARDO AUGUSTO MARANGONI DE VASCONCELOS</t>
  </si>
  <si>
    <t>FIJ7D23</t>
  </si>
  <si>
    <t>Gerada automaticamente - Minuta 3518507</t>
  </si>
  <si>
    <t>ALEX SANDRO OLIVEIRA</t>
  </si>
  <si>
    <t>IGOR APARECIDO DA COSTA - 14/11/2025 19:15:37</t>
  </si>
  <si>
    <t>FIJ9A45</t>
  </si>
  <si>
    <t>LILIANE DOS SANTOS LIBERATO</t>
  </si>
  <si>
    <t>FIJ9I83</t>
  </si>
  <si>
    <t>NILZA DE ALMEIDA LEAL MEDEIROS</t>
  </si>
  <si>
    <t>FIK6947</t>
  </si>
  <si>
    <t>Gerada automaticamente - Minuta 3518050</t>
  </si>
  <si>
    <t>ORLANDO TADEU DA SILVA</t>
  </si>
  <si>
    <t>DDSINFO - 14/11/2025 15:15:07</t>
  </si>
  <si>
    <t>FIL0E99</t>
  </si>
  <si>
    <t>FIO6C33</t>
  </si>
  <si>
    <t>FIO7A39</t>
  </si>
  <si>
    <t>VANICE KELLY DA SILVA ANTUNES</t>
  </si>
  <si>
    <t>FIP9I71</t>
  </si>
  <si>
    <t>RENAN DOS SANTOS RODRIGUES</t>
  </si>
  <si>
    <t>FIQ0E16</t>
  </si>
  <si>
    <t>JHON RICHARD MOLLENAHUER</t>
  </si>
  <si>
    <t>FIQ2G74</t>
  </si>
  <si>
    <t>ANA MARIA DE ARAUJO SILVA</t>
  </si>
  <si>
    <t>FIS1577</t>
  </si>
  <si>
    <t>NATHAN MAGALHAES NASCIMENTO CAMPANATI</t>
  </si>
  <si>
    <t>FIS5H87</t>
  </si>
  <si>
    <t>Gerada automaticamente - Minuta 3517566</t>
  </si>
  <si>
    <t>DDSINFO - 14/11/2025 12:35:26</t>
  </si>
  <si>
    <t>FIS6020</t>
  </si>
  <si>
    <t>FIS6A93</t>
  </si>
  <si>
    <t>VANIA CRISTINA CRISTIANOTTI</t>
  </si>
  <si>
    <t>FIS7I06</t>
  </si>
  <si>
    <t>Gerada automaticamente - Minuta 3517917</t>
  </si>
  <si>
    <t>TAMIRES DE PAULA QUEIROZ</t>
  </si>
  <si>
    <t>DDSINFO - 14/11/2025 14:20:22</t>
  </si>
  <si>
    <t>FIS8G69</t>
  </si>
  <si>
    <t>ISAQUE DE AQUINO FLORES</t>
  </si>
  <si>
    <t>FIU7G52</t>
  </si>
  <si>
    <t>NAYANE SILVA DE OLIVEIRA</t>
  </si>
  <si>
    <t>FIW9F79</t>
  </si>
  <si>
    <t>Gerada automaticamente - Minuta 3517577</t>
  </si>
  <si>
    <t>JOSE RICARDO DE ALMEIDA</t>
  </si>
  <si>
    <t>DDSINFO - 14/11/2025 12:35:38</t>
  </si>
  <si>
    <t>07- PARTE ELÉTRICA</t>
  </si>
  <si>
    <t>GRUPO PERREIRA</t>
  </si>
  <si>
    <t>RODRIGO ALMEIDA CAMPOS MM - 14/11/2025 07:19:06</t>
  </si>
  <si>
    <t>FJH5J87</t>
  </si>
  <si>
    <t>Gerada automaticamente - Minuta 3516503</t>
  </si>
  <si>
    <t>CLAUDIA CRISTINA SANTOS DIAS</t>
  </si>
  <si>
    <t>DDSINFO - 14/11/2025 10:02:29</t>
  </si>
  <si>
    <t>TRANSMOLAS DISTRIBUIDORA DE PEÇAS AUTOMOTIVO</t>
  </si>
  <si>
    <t>FJJ2H58</t>
  </si>
  <si>
    <t>PABLO ROGERIO REIS PERONI</t>
  </si>
  <si>
    <t>07- MARONI CARRETA</t>
  </si>
  <si>
    <t>FJN0I72</t>
  </si>
  <si>
    <t>FJN2J06</t>
  </si>
  <si>
    <t>JOAO FERREIRA DE SOUZA</t>
  </si>
  <si>
    <t>FJO4F02</t>
  </si>
  <si>
    <t>JULIO CESAR IMPIERI FILHO</t>
  </si>
  <si>
    <t>FJT2J46</t>
  </si>
  <si>
    <t>LARA BEATRIZ SOUZA RODRIGUES</t>
  </si>
  <si>
    <t>FJT4E00</t>
  </si>
  <si>
    <t>C A DOS SANTOS TRANSPORTES</t>
  </si>
  <si>
    <t>FJV1F24</t>
  </si>
  <si>
    <t>AMANDA ALVES AGUIAR MONTEIRO</t>
  </si>
  <si>
    <t>FJW5E21</t>
  </si>
  <si>
    <t>ANA JESSICA DALAVALLE TRANSPORTES LTDA</t>
  </si>
  <si>
    <t>FJW7C14</t>
  </si>
  <si>
    <t>FRANCISCO DANIEL CANUTO DA SILVA</t>
  </si>
  <si>
    <t>FJZ6B33</t>
  </si>
  <si>
    <t>GILBERTO SVIDNICKI</t>
  </si>
  <si>
    <t>FKA6C97</t>
  </si>
  <si>
    <t>AMANDA LUIZ DE CASTRO</t>
  </si>
  <si>
    <t>FKA9D41</t>
  </si>
  <si>
    <t>Gerada automaticamente - Minuta 3518500</t>
  </si>
  <si>
    <t>FKC5F99</t>
  </si>
  <si>
    <t>FKC6I38</t>
  </si>
  <si>
    <t>FKD6J74</t>
  </si>
  <si>
    <t>SC (NITEROÍ) SRJ8</t>
  </si>
  <si>
    <t>FKE6168</t>
  </si>
  <si>
    <t>LEONARDO FAGUNDES PIRES</t>
  </si>
  <si>
    <t>FKG6G88</t>
  </si>
  <si>
    <t>MAICON VINICIUS OLIVEIRA FERREIRA</t>
  </si>
  <si>
    <t>Gerada automaticamente - Minuta 3517445</t>
  </si>
  <si>
    <t>02- LOCALIZA-VUC</t>
  </si>
  <si>
    <t>FKL4I56</t>
  </si>
  <si>
    <t>JESSICA APARECIDA TEIXEIRA GARCIA</t>
  </si>
  <si>
    <t>FKN9G81</t>
  </si>
  <si>
    <t>DANIEL LACERDA NETO</t>
  </si>
  <si>
    <t>FKQ3I57</t>
  </si>
  <si>
    <t>ALINE GOMES NOGUEIRA</t>
  </si>
  <si>
    <t>FKT2757</t>
  </si>
  <si>
    <t>DANIELA PEREIRA ALVES</t>
  </si>
  <si>
    <t>FKT2B74</t>
  </si>
  <si>
    <t>FLAVIO DA SILVA BARBOSA</t>
  </si>
  <si>
    <t>FKX7D63</t>
  </si>
  <si>
    <t>Gerada automaticamente - Minuta 3516612</t>
  </si>
  <si>
    <t>MATHEUS FELIPE TEIXEIRA GOMES</t>
  </si>
  <si>
    <t>DDSINFO - 14/11/2025 10:24:34</t>
  </si>
  <si>
    <t>FKY1A42</t>
  </si>
  <si>
    <t>ADEMIR LOURENÇO VICENTE</t>
  </si>
  <si>
    <t>FKY8J12</t>
  </si>
  <si>
    <t>Gerada automaticamente - Minuta 3516887</t>
  </si>
  <si>
    <t>DOUGLAS ALVES</t>
  </si>
  <si>
    <t>DDSINFO - 14/11/2025 11:04:21</t>
  </si>
  <si>
    <t>FKZ0J61</t>
  </si>
  <si>
    <t>EDERSON VERSANI</t>
  </si>
  <si>
    <t>FKZ3D00</t>
  </si>
  <si>
    <t>FKZ5F96</t>
  </si>
  <si>
    <t>JULIANO PACHECO DE JESUS</t>
  </si>
  <si>
    <t>FLB8G36</t>
  </si>
  <si>
    <t>Gerada automaticamente - Minuta 3517553</t>
  </si>
  <si>
    <t>DDSINFO - 14/11/2025 12:30:17</t>
  </si>
  <si>
    <t>FLE0788</t>
  </si>
  <si>
    <t>DAYVISSON MAX DA SILVEIRA</t>
  </si>
  <si>
    <t>FLE4E62</t>
  </si>
  <si>
    <t>NICANOR MAX DE OLIVEIRA</t>
  </si>
  <si>
    <t>FLE6I68</t>
  </si>
  <si>
    <t>FLF3C85</t>
  </si>
  <si>
    <t>PAULA FERREIRA DE ALMEIDA</t>
  </si>
  <si>
    <t>FLF5268</t>
  </si>
  <si>
    <t>Gerada automaticamente - Minuta 3517421</t>
  </si>
  <si>
    <t>ANTONIO HENRIQUE GOMES RODRIGUES</t>
  </si>
  <si>
    <t>DDSINFO - 14/11/2025 12:13:14</t>
  </si>
  <si>
    <t>FLF8H42</t>
  </si>
  <si>
    <t>DOUGLAS FANHANI</t>
  </si>
  <si>
    <t>FLF9A59</t>
  </si>
  <si>
    <t>FELIPE OLIVEIRA PEREIRA DA SILVA</t>
  </si>
  <si>
    <t>FLG3809</t>
  </si>
  <si>
    <t>Gerada automaticamente - Minuta 3516993</t>
  </si>
  <si>
    <t>CARLOS ANTONIO SILVEIRA MARONI</t>
  </si>
  <si>
    <t>DDSINFO - 14/11/2025 11:26:23</t>
  </si>
  <si>
    <t>FLH9J59</t>
  </si>
  <si>
    <t>Gerada automaticamente - Minuta 3518028</t>
  </si>
  <si>
    <t>DDSINFO - 14/11/2025 15:09:33</t>
  </si>
  <si>
    <t>FLI6F35</t>
  </si>
  <si>
    <t>RUBENS GOMES JUNIOR</t>
  </si>
  <si>
    <t>FLJ9H02</t>
  </si>
  <si>
    <t>DANIEL RIBEIRO DA SILVA</t>
  </si>
  <si>
    <t>FLN8H42</t>
  </si>
  <si>
    <t>ALEJANDRO ANTONIO LLOSSAS AGUILAR</t>
  </si>
  <si>
    <t>FLO3H54</t>
  </si>
  <si>
    <t>MAYCON DANILO DA SILVA</t>
  </si>
  <si>
    <t>FLO7A83</t>
  </si>
  <si>
    <t>Gerada automaticamente - Minuta 3517432</t>
  </si>
  <si>
    <t>JOSE DE OLIVEIRA DA SILVA</t>
  </si>
  <si>
    <t>DDSINFO - 14/11/2025 12:13:23</t>
  </si>
  <si>
    <t>Gerada automaticamente - Minuta 3516452</t>
  </si>
  <si>
    <t>DDSINFO - 14/11/2025 09:51:25</t>
  </si>
  <si>
    <t>FLR5J12</t>
  </si>
  <si>
    <t>Gerada automaticamente - Minuta 3517317</t>
  </si>
  <si>
    <t>GILBERTO WOLL KRUMENAUER</t>
  </si>
  <si>
    <t>DDSINFO - 14/11/2025 12:01:35</t>
  </si>
  <si>
    <t>FLS1G99</t>
  </si>
  <si>
    <t>LUCIENE DA SILVA BORGES NEIVA</t>
  </si>
  <si>
    <t>FLS1J14</t>
  </si>
  <si>
    <t>Gerada automaticamente - Minuta 3517413</t>
  </si>
  <si>
    <t>TOKIO MARINE SEGURADORA S A</t>
  </si>
  <si>
    <t>DDSINFO - 14/11/2025 12:13:08</t>
  </si>
  <si>
    <t>FLV6I65</t>
  </si>
  <si>
    <t>DANIEL MONTEIRO DE FRANCA</t>
  </si>
  <si>
    <t>FLW8J46</t>
  </si>
  <si>
    <t>Gerada automaticamente - Minuta 3517967</t>
  </si>
  <si>
    <t>ALEXSSANDRO VIEIRA CABRAL</t>
  </si>
  <si>
    <t>DDSINFO - 14/11/2025 14:37:07</t>
  </si>
  <si>
    <t>FLX3A62</t>
  </si>
  <si>
    <t>CAUA ZOZ DOS SANTOS</t>
  </si>
  <si>
    <t>FLX3H74</t>
  </si>
  <si>
    <t>GABRIEL EVARISTO DOS SANTOS</t>
  </si>
  <si>
    <t>FLX7G43</t>
  </si>
  <si>
    <t>Gerada automaticamente - Minuta 3517412</t>
  </si>
  <si>
    <t>STANLEY PEDRO SILVA ROSELINO</t>
  </si>
  <si>
    <t>FLY1A94</t>
  </si>
  <si>
    <t>LETICIA DE OLIVEIRA MARANTE</t>
  </si>
  <si>
    <t>FMA2E77</t>
  </si>
  <si>
    <t>FMC6I01</t>
  </si>
  <si>
    <t>Gerada automaticamente - Minuta 3518070</t>
  </si>
  <si>
    <t>RANAN WILLIAM PAES</t>
  </si>
  <si>
    <t>DDSINFO - 14/11/2025 15:20:57</t>
  </si>
  <si>
    <t>FMD3I97</t>
  </si>
  <si>
    <t>FELIPE VIANA DE SOUZA</t>
  </si>
  <si>
    <t>FME1298</t>
  </si>
  <si>
    <t>MARIA CÉLIA DE MOURA EHRHARDT</t>
  </si>
  <si>
    <t>FMG0F58</t>
  </si>
  <si>
    <t>RODINERIO ANTONIO DOS SANTOS</t>
  </si>
  <si>
    <t>FMG8C69</t>
  </si>
  <si>
    <t>RAFAEL FREITAS FERREIRA</t>
  </si>
  <si>
    <t>FMJ6F60</t>
  </si>
  <si>
    <t>FMO4H08</t>
  </si>
  <si>
    <t>KARINA LOPES MONTEIRO</t>
  </si>
  <si>
    <t>FMP0H33</t>
  </si>
  <si>
    <t>Gerada automaticamente - Minuta 3518047</t>
  </si>
  <si>
    <t>DANIELA BARBOSA DE SOUZA</t>
  </si>
  <si>
    <t>DDSINFO - 14/11/2025 15:15:04</t>
  </si>
  <si>
    <t>FMS0C58</t>
  </si>
  <si>
    <t>FMT7B75</t>
  </si>
  <si>
    <t>CAMILA APRIGIO</t>
  </si>
  <si>
    <t>FMU8I70</t>
  </si>
  <si>
    <t>IZAIAS DE ALMEIDA GONCALVES</t>
  </si>
  <si>
    <t>FMV2832</t>
  </si>
  <si>
    <t>Gerada automaticamente - Minuta 3517578</t>
  </si>
  <si>
    <t>MARILVIA DE MELO LUIZ PILATI ME</t>
  </si>
  <si>
    <t>DDSINFO - 14/11/2025 12:35:39</t>
  </si>
  <si>
    <t>FMW7A46</t>
  </si>
  <si>
    <t>DIEGO DONIZETE DA SILVA</t>
  </si>
  <si>
    <t>FMY4D21</t>
  </si>
  <si>
    <t>FND3E68</t>
  </si>
  <si>
    <t>MARCOS MEDEIROS DA SILVA</t>
  </si>
  <si>
    <t>FND9317</t>
  </si>
  <si>
    <t>ANTONIO PLOTEGHER</t>
  </si>
  <si>
    <t>FNF3158</t>
  </si>
  <si>
    <t>Gerada automaticamente - Minuta 3517404</t>
  </si>
  <si>
    <t>ELIZEU PEDRO DE OLIVERIRA</t>
  </si>
  <si>
    <t>DDSINFO - 14/11/2025 12:13:01</t>
  </si>
  <si>
    <t>THIARA THAIME NICOLAU PIRES GP03 - 14/11/2025 10:17:37</t>
  </si>
  <si>
    <t>08- FUNILARIA</t>
  </si>
  <si>
    <t>01- DIBRACAM VUC</t>
  </si>
  <si>
    <t>RODRIGO ALMEIDA CAMPOS MM - 14/11/2025 07:19:09</t>
  </si>
  <si>
    <t>FNN5921</t>
  </si>
  <si>
    <t>Gerada automaticamente - Minuta 3517661</t>
  </si>
  <si>
    <t>ANTONIO CARLOS JUSTINO RIBEIRO</t>
  </si>
  <si>
    <t>DDSINFO - 14/11/2025 12:52:18</t>
  </si>
  <si>
    <t>FNP2G28</t>
  </si>
  <si>
    <t>FNR5542</t>
  </si>
  <si>
    <t>03- MOVIDA-VAN</t>
  </si>
  <si>
    <t>FNR7C93</t>
  </si>
  <si>
    <t>FNS3H90</t>
  </si>
  <si>
    <t>ROGERIO DA SILVA</t>
  </si>
  <si>
    <t>FNU4B73</t>
  </si>
  <si>
    <t>GABRIEL FERREIRA DOS SANTOS</t>
  </si>
  <si>
    <t>FOC0D48</t>
  </si>
  <si>
    <t>CLEA MARA DOLENGA RAMOS</t>
  </si>
  <si>
    <t>FOC4F71</t>
  </si>
  <si>
    <t>MARTA VENICIA MESQUITA</t>
  </si>
  <si>
    <t>FOC5828</t>
  </si>
  <si>
    <t>FOE6I44</t>
  </si>
  <si>
    <t>ANA MARIA BAPTISTA RODRIGUES</t>
  </si>
  <si>
    <t>FOG3J07</t>
  </si>
  <si>
    <t>PAULO AFONSO DE QUIRINO</t>
  </si>
  <si>
    <t>FOJ3F33</t>
  </si>
  <si>
    <t>EDINALVA MARIA DA SILVA</t>
  </si>
  <si>
    <t>FOK7A40</t>
  </si>
  <si>
    <t>NELSON CESAR FERNANDES</t>
  </si>
  <si>
    <t>FOK7D89</t>
  </si>
  <si>
    <t>LEONARDO BELLINI</t>
  </si>
  <si>
    <t>FOS0H79</t>
  </si>
  <si>
    <t>SHEILA APARECIDA DE OLIVEIRA</t>
  </si>
  <si>
    <t>FOS2F00</t>
  </si>
  <si>
    <t>Gerada automaticamente - Minuta 3518055</t>
  </si>
  <si>
    <t>HENRIQUE NASCIMENTO REQUIENA</t>
  </si>
  <si>
    <t>DDSINFO - 14/11/2025 15:15:13</t>
  </si>
  <si>
    <t>FOU8E30</t>
  </si>
  <si>
    <t>FABIO SILVA DE SOUZA</t>
  </si>
  <si>
    <t>FOZ1H80</t>
  </si>
  <si>
    <t>WESLEY RODRIGUES DOS SANTOS</t>
  </si>
  <si>
    <t>FOZ9A51</t>
  </si>
  <si>
    <t>MARIA ADELINA PEREIRA DOS SANTOS</t>
  </si>
  <si>
    <t>FPG5870</t>
  </si>
  <si>
    <t>Gerada automaticamente - Minuta 3518440</t>
  </si>
  <si>
    <t>EDUARDA SILVA DE SANTANA CRICIUMA - 14/11/2025 18:52:20</t>
  </si>
  <si>
    <t>FPJ1H98</t>
  </si>
  <si>
    <t>BRASAL VEICULOS LTDA</t>
  </si>
  <si>
    <t>FPN2I75</t>
  </si>
  <si>
    <t>ANA PAULA MARTINS DA SILVA</t>
  </si>
  <si>
    <t>FPP3C59</t>
  </si>
  <si>
    <t>JOSE VIEIRA DA SILVA</t>
  </si>
  <si>
    <t>FPS1I65</t>
  </si>
  <si>
    <t>FPS6347</t>
  </si>
  <si>
    <t>SC TRLHM16 (XPT AMERICANOPOLIS) SSP17_ESP12</t>
  </si>
  <si>
    <t>FPT3J43</t>
  </si>
  <si>
    <t>LIVIO DE OLIVEIRA SANCHES</t>
  </si>
  <si>
    <t>FPU0F50</t>
  </si>
  <si>
    <t>EZELMO FREIRE DA SILVA</t>
  </si>
  <si>
    <t>FPU5E13</t>
  </si>
  <si>
    <t>Gerada automaticamente - Minuta 3517134</t>
  </si>
  <si>
    <t>SERGIO VINICIUS ROCHA CASTRO FRIAZA</t>
  </si>
  <si>
    <t>DDSINFO - 14/11/2025 11:43:26</t>
  </si>
  <si>
    <t>FPX4H90</t>
  </si>
  <si>
    <t>Gerada automaticamente - Minuta 3516872</t>
  </si>
  <si>
    <t>MARCOS ROBERTO PIERANGELO JUNIOR</t>
  </si>
  <si>
    <t>DDSINFO - 14/11/2025 11:04:08</t>
  </si>
  <si>
    <t>FQA4250</t>
  </si>
  <si>
    <t>Gerada automaticamente - Minuta 3516830</t>
  </si>
  <si>
    <t>PABLO AUGUSTO VARELA GARCIA</t>
  </si>
  <si>
    <t>DDSINFO - 14/11/2025 10:53:25</t>
  </si>
  <si>
    <t>FQC0D29</t>
  </si>
  <si>
    <t>WESLEY MARTINS FONSECA VIEIRA</t>
  </si>
  <si>
    <t>FQE3D62</t>
  </si>
  <si>
    <t>FQI8H04</t>
  </si>
  <si>
    <t>09- VAMOS RENT</t>
  </si>
  <si>
    <t>09- VAMOS VUC</t>
  </si>
  <si>
    <t>FQL9057</t>
  </si>
  <si>
    <t>VALTER SOARES</t>
  </si>
  <si>
    <t>FQM1J83</t>
  </si>
  <si>
    <t>ADEMIR PALHANO</t>
  </si>
  <si>
    <t>FQR1A66</t>
  </si>
  <si>
    <t>GUILHERME HENRIQUE MARTELO DE CAMPOS SALLES</t>
  </si>
  <si>
    <t>FQU0J31</t>
  </si>
  <si>
    <t>Gerada automaticamente - Minuta 3517435</t>
  </si>
  <si>
    <t>DENIS LEIVA THENORIO</t>
  </si>
  <si>
    <t>DDSINFO - 14/11/2025 12:13:25</t>
  </si>
  <si>
    <t>FQU1B24</t>
  </si>
  <si>
    <t>ALAN LIMA ROCHA</t>
  </si>
  <si>
    <t>FQU4E79</t>
  </si>
  <si>
    <t>Gerada automaticamente - Minuta 3518082</t>
  </si>
  <si>
    <t>ANTONIA NETA DE SOUZA</t>
  </si>
  <si>
    <t>DDSINFO - 14/11/2025 15:21:11</t>
  </si>
  <si>
    <t>FQV1A63</t>
  </si>
  <si>
    <t>Gerada automaticamente - Minuta 3518184</t>
  </si>
  <si>
    <t>DDSINFO - 14/11/2025 16:21:24</t>
  </si>
  <si>
    <t>FQW9C40</t>
  </si>
  <si>
    <t>ALEX PEREIRA DOS SANTOS</t>
  </si>
  <si>
    <t>FQX0C27</t>
  </si>
  <si>
    <t>ELENICE SOUZA DE CARVALHO OLIVEIRA</t>
  </si>
  <si>
    <t>Gerada automaticamente - Minuta 3517745</t>
  </si>
  <si>
    <t>06- TOP CARRETA</t>
  </si>
  <si>
    <t>DDSINFO - 14/11/2025 13:19:51</t>
  </si>
  <si>
    <t>FRB8A78</t>
  </si>
  <si>
    <t>Gerada automaticamente - Minuta 3516875</t>
  </si>
  <si>
    <t>MARLUCE LOURENÇO DA SILVA</t>
  </si>
  <si>
    <t>DDSINFO - 14/11/2025 11:04:10</t>
  </si>
  <si>
    <t>FRD6J26</t>
  </si>
  <si>
    <t>JAIR WILSON ALVES</t>
  </si>
  <si>
    <t>FRH5A18</t>
  </si>
  <si>
    <t>Gerada automaticamente - Minuta 3518059</t>
  </si>
  <si>
    <t>CARLLA MESQUITA PEDREIRA</t>
  </si>
  <si>
    <t>DDSINFO - 14/11/2025 15:15:17</t>
  </si>
  <si>
    <t>FRJ2B94</t>
  </si>
  <si>
    <t>DEVANIR APARECIDO DE SIQUEIRA</t>
  </si>
  <si>
    <t>FLAVIO DE MELO DE CARVALHO</t>
  </si>
  <si>
    <t>FRN7D24</t>
  </si>
  <si>
    <t>CIBELE DE FIGUEIREDO RAIMUNDO</t>
  </si>
  <si>
    <t>FRP7F43</t>
  </si>
  <si>
    <t>ALELUIA REGINA DUTRA PIMENTEL</t>
  </si>
  <si>
    <t>FRT1A84</t>
  </si>
  <si>
    <t>ERIKA MARA CAMPOS RIBEIRO INACIO</t>
  </si>
  <si>
    <t>FSD6F91</t>
  </si>
  <si>
    <t>ADMIR DE LIMA TEIXEIRA</t>
  </si>
  <si>
    <t>FSD9E41</t>
  </si>
  <si>
    <t>EDUARDO ABOUD GARCIA</t>
  </si>
  <si>
    <t>FSG4D27</t>
  </si>
  <si>
    <t>EUCLIDES VIEIRA DE LIMA</t>
  </si>
  <si>
    <t>FSI7H50</t>
  </si>
  <si>
    <t>SERGIO DA SILVA SANTANA</t>
  </si>
  <si>
    <t>FSL8F47</t>
  </si>
  <si>
    <t>Gerada automaticamente - Minuta 3516501</t>
  </si>
  <si>
    <t>ROBSON ROCHA FERNANDES</t>
  </si>
  <si>
    <t>DDSINFO - 14/11/2025 10:02:26</t>
  </si>
  <si>
    <t>FSQ0G30</t>
  </si>
  <si>
    <t>ADS COM E TRANSP GUARARAPES LTDA</t>
  </si>
  <si>
    <t>FSR1J22</t>
  </si>
  <si>
    <t>FSR7D25</t>
  </si>
  <si>
    <t>BRUNO GONCALVES ROSSI</t>
  </si>
  <si>
    <t>FST3C41</t>
  </si>
  <si>
    <t>Gerada automaticamente - Minuta 3518280</t>
  </si>
  <si>
    <t>CLAUDETE LOPES SALGADO PIRES</t>
  </si>
  <si>
    <t>DDSINFO - 14/11/2025 17:07:12</t>
  </si>
  <si>
    <t>PTL09 SOROCABA</t>
  </si>
  <si>
    <t>FSU3D84</t>
  </si>
  <si>
    <t>MARCEL DE OLIVEIRA MARTINEZ</t>
  </si>
  <si>
    <t>ALISSON VINICIUS RODRIGUES CORREA PTL09 SOROCABA - 14/11/2025 10:53:22</t>
  </si>
  <si>
    <t>FSU4E26</t>
  </si>
  <si>
    <t>LUIZ MARCELO CABRAL GONZAGA</t>
  </si>
  <si>
    <t>FSU7A59</t>
  </si>
  <si>
    <t>MARVINA APARECIDA RODRIGUES PARRA</t>
  </si>
  <si>
    <t>FSW1H80</t>
  </si>
  <si>
    <t>JOSIANE GARCIA DA SILVA</t>
  </si>
  <si>
    <t>ROBSON  GONÇALVES FERREIRA DE SOUZA</t>
  </si>
  <si>
    <t>FTF9E75</t>
  </si>
  <si>
    <t>FTG9D34</t>
  </si>
  <si>
    <t>NARCELIO RODRGUES DE LIMA</t>
  </si>
  <si>
    <t>FTH0F61</t>
  </si>
  <si>
    <t>FTJ5D25</t>
  </si>
  <si>
    <t>CAROLYNE BASTOS PEREIRA</t>
  </si>
  <si>
    <t>FTJ9G91</t>
  </si>
  <si>
    <t>Gerada automaticamente - Minuta 3518042</t>
  </si>
  <si>
    <t>DDSINFO - 14/11/2025 15:14:57</t>
  </si>
  <si>
    <t>FTM3C43</t>
  </si>
  <si>
    <t>Gerada automaticamente - Minuta 3517953</t>
  </si>
  <si>
    <t>FLAVIO SILVA DO NASCIMENTO</t>
  </si>
  <si>
    <t>DDSINFO - 14/11/2025 14:36:38</t>
  </si>
  <si>
    <t>FTM7J93</t>
  </si>
  <si>
    <t>Gerada automaticamente - Minuta 3516502</t>
  </si>
  <si>
    <t>JEFFERSON DE OLIVEIRA</t>
  </si>
  <si>
    <t>DDSINFO - 14/11/2025 10:02:27</t>
  </si>
  <si>
    <t>FTN2F20</t>
  </si>
  <si>
    <t>Gerada automaticamente - Minuta 3517243</t>
  </si>
  <si>
    <t>HAMILTON HERMINIO PEREIRA SOARES</t>
  </si>
  <si>
    <t>DDSINFO - 14/11/2025 11:50:16</t>
  </si>
  <si>
    <t>FTN7D99</t>
  </si>
  <si>
    <t>RODRIGO MONTEIRO</t>
  </si>
  <si>
    <t>FTR4G01</t>
  </si>
  <si>
    <t>MARCONDES CAVALCANTE MOTA</t>
  </si>
  <si>
    <t>FTT6C24</t>
  </si>
  <si>
    <t>WILLIAN TENORIO DA SILVA MENEZES</t>
  </si>
  <si>
    <t>FTT8186</t>
  </si>
  <si>
    <t>FTV1H09</t>
  </si>
  <si>
    <t>FTW8E25</t>
  </si>
  <si>
    <t>Gerada automaticamente - Minuta 3517876</t>
  </si>
  <si>
    <t>DDSINFO - 14/11/2025 14:09:13</t>
  </si>
  <si>
    <t>FTY3573</t>
  </si>
  <si>
    <t>ROITERY MODAS LTDA EPP</t>
  </si>
  <si>
    <t>FTZ3463</t>
  </si>
  <si>
    <t>ANA ROSANGELA GODINHO DOS SANTOS BELMONTE</t>
  </si>
  <si>
    <t>FUB1F47</t>
  </si>
  <si>
    <t>CLEMERSON DA SILVA CARVALHO</t>
  </si>
  <si>
    <t>FUB6G40</t>
  </si>
  <si>
    <t>Gerada automaticamente - Minuta 3517918</t>
  </si>
  <si>
    <t>THAIS APARECIDA DOS SANTOS DE ALBUQUERQUE</t>
  </si>
  <si>
    <t>DDSINFO - 14/11/2025 14:20:24</t>
  </si>
  <si>
    <t>FUB8C99</t>
  </si>
  <si>
    <t>JAILDA DOS SANTOS FREIRE</t>
  </si>
  <si>
    <t>FUC0B54</t>
  </si>
  <si>
    <t>JOAO VICTOR PEREIRA DE ALMEIDA</t>
  </si>
  <si>
    <t>FUC8H19</t>
  </si>
  <si>
    <t>Gerada automaticamente - Minuta 3518066</t>
  </si>
  <si>
    <t>DANILO NERI GOMES</t>
  </si>
  <si>
    <t>DDSINFO - 14/11/2025 15:20:53</t>
  </si>
  <si>
    <t>FUD5979</t>
  </si>
  <si>
    <t>DIEGO DA COSTA CORTES</t>
  </si>
  <si>
    <t>FUG9A34</t>
  </si>
  <si>
    <t>WELIGTON DIAS LIMA</t>
  </si>
  <si>
    <t>FUI1I10</t>
  </si>
  <si>
    <t>WENDELL DE PAULA ELIAS</t>
  </si>
  <si>
    <t>FUI3H15</t>
  </si>
  <si>
    <t>MARCO ANTONIO MUSSO JUNIOR</t>
  </si>
  <si>
    <t>FUI4B69</t>
  </si>
  <si>
    <t>ADRIANO DURAES DOS SANTOS GP01 - 14/11/2025 15:54:24</t>
  </si>
  <si>
    <t>FUP7C71</t>
  </si>
  <si>
    <t>SUZANA DE QUEIROZ CURTI</t>
  </si>
  <si>
    <t>FUS4I40</t>
  </si>
  <si>
    <t>GUILHERME DE ALMEIDA FAVA</t>
  </si>
  <si>
    <t>FUU0E50</t>
  </si>
  <si>
    <t>Gerada automaticamente - Minuta 3517408</t>
  </si>
  <si>
    <t>DDSINFO - 14/11/2025 12:13:04</t>
  </si>
  <si>
    <t>FUV4C86</t>
  </si>
  <si>
    <t>JESSSICA VELOSO MORITO</t>
  </si>
  <si>
    <t>FUZ0I43</t>
  </si>
  <si>
    <t>FUZ8B67</t>
  </si>
  <si>
    <t>ALEXANDRO CAMPOS DE SOUZA</t>
  </si>
  <si>
    <t>FUZ9H85</t>
  </si>
  <si>
    <t>ROBSON JOSE DE MATOS</t>
  </si>
  <si>
    <t>FVE2H22</t>
  </si>
  <si>
    <t>SHIRLEY OLIVEIRA GAMA</t>
  </si>
  <si>
    <t>FVE4E64</t>
  </si>
  <si>
    <t>Gerada automaticamente - Minuta 3517534</t>
  </si>
  <si>
    <t>BRUNO DE MORAES ALBUQUERQUE</t>
  </si>
  <si>
    <t>DDSINFO - 14/11/2025 12:29:57</t>
  </si>
  <si>
    <t>FVG1H06</t>
  </si>
  <si>
    <t>FVG6143</t>
  </si>
  <si>
    <t>MARIA CAROLINA DA COSTA</t>
  </si>
  <si>
    <t>FVJ0J78</t>
  </si>
  <si>
    <t>Gerada automaticamente - Minuta 3518286</t>
  </si>
  <si>
    <t>LETICIA MONTEIRO ALVES</t>
  </si>
  <si>
    <t>DDSINFO - 14/11/2025 17:07:25</t>
  </si>
  <si>
    <t>FVK7G40</t>
  </si>
  <si>
    <t>Gerada automaticamente - Minuta 3517398</t>
  </si>
  <si>
    <t>CAMILA ALVES BENTO</t>
  </si>
  <si>
    <t>DDSINFO - 14/11/2025 12:12:56</t>
  </si>
  <si>
    <t>FVL5H96</t>
  </si>
  <si>
    <t>FABIANA AGRIPINA DE CARVALHO</t>
  </si>
  <si>
    <t>FVM5D11</t>
  </si>
  <si>
    <t>CINTIA MARIA QUEIROZ DOS SANTOS</t>
  </si>
  <si>
    <t>FVP5D30</t>
  </si>
  <si>
    <t>LUIZ VIEIRA CAMPOS</t>
  </si>
  <si>
    <t>FVT4H43</t>
  </si>
  <si>
    <t>JOSE EDUARDO SOARES DE MELO</t>
  </si>
  <si>
    <t>FVW6E42</t>
  </si>
  <si>
    <t>BRUNO AMADEU LIMA DE ANDRADE</t>
  </si>
  <si>
    <t>FVW9D54</t>
  </si>
  <si>
    <t>JOSE MANUEL DA SILVA</t>
  </si>
  <si>
    <t>CLAUDINEI FREITAS</t>
  </si>
  <si>
    <t>FWF1H04</t>
  </si>
  <si>
    <t>RHAYNARA  KAROLINA DE FREITAS QUEIROZ</t>
  </si>
  <si>
    <t>FWF2F91</t>
  </si>
  <si>
    <t>ARTHUR GIRIO</t>
  </si>
  <si>
    <t>XXX COCA COLA (SANTOS)</t>
  </si>
  <si>
    <t>FWG6I88</t>
  </si>
  <si>
    <t>FWH1E58</t>
  </si>
  <si>
    <t>PEDRO HENRIQUE DE OLIVEIRA ROCHA</t>
  </si>
  <si>
    <t>FWI4E80</t>
  </si>
  <si>
    <t>Gerada automaticamente - Minuta 3517258</t>
  </si>
  <si>
    <t>ALEX SANDRO TORRES</t>
  </si>
  <si>
    <t>DDSINFO - 14/11/2025 11:50:32</t>
  </si>
  <si>
    <t>FWL5G19</t>
  </si>
  <si>
    <t>Gerada automaticamente - Minuta 3516721</t>
  </si>
  <si>
    <t>DDSINFO - 14/11/2025 10:41:29</t>
  </si>
  <si>
    <t>SC TRLHM05 (XPT 3 LAGOAS) SSP10_EMS4</t>
  </si>
  <si>
    <t>FWR7A09</t>
  </si>
  <si>
    <t>ALEXANDRE DE ALMEIDA SANTOS</t>
  </si>
  <si>
    <t>FWU3I25</t>
  </si>
  <si>
    <t>AMANDIO F M DIAS JUNIOR</t>
  </si>
  <si>
    <t>FXA4G66</t>
  </si>
  <si>
    <t>Gerada automaticamente - Minuta 3517525</t>
  </si>
  <si>
    <t>CARLOS ALVES FERRAZ</t>
  </si>
  <si>
    <t>DDSINFO - 14/11/2025 12:29:46</t>
  </si>
  <si>
    <t>FXA5I44</t>
  </si>
  <si>
    <t>ALISSON ECKHARDT SANCHO</t>
  </si>
  <si>
    <t>FXD3E10</t>
  </si>
  <si>
    <t>GIACOMO ROGER MAZZONI</t>
  </si>
  <si>
    <t>FXF4F92</t>
  </si>
  <si>
    <t>MOISES GOULART DOS SANTOS</t>
  </si>
  <si>
    <t>FXF6H42</t>
  </si>
  <si>
    <t>ELAINE CRISTINA ARAUJO</t>
  </si>
  <si>
    <t>FXL0D04</t>
  </si>
  <si>
    <t>LUDMILA MARTIN DE GODOY</t>
  </si>
  <si>
    <t>FXP0C08</t>
  </si>
  <si>
    <t>ROSIELE DE OLIVEIRA</t>
  </si>
  <si>
    <t>FXT9H66</t>
  </si>
  <si>
    <t>Gerada automaticamente - Minuta 3517551</t>
  </si>
  <si>
    <t>DDSINFO - 14/11/2025 12:30:15</t>
  </si>
  <si>
    <t>FXU0F34</t>
  </si>
  <si>
    <t>ERICA APARECIDA PEREIRA CABRAL</t>
  </si>
  <si>
    <t>FXU0J99</t>
  </si>
  <si>
    <t>WILSON JOSE PETERLINI JUNIOR</t>
  </si>
  <si>
    <t>Gerada automaticamente - Minuta 3517269</t>
  </si>
  <si>
    <t>CAMILA BARBOSA FERRAZ POÇOS DE CALDAS - 14/11/2025 11:55:06</t>
  </si>
  <si>
    <t>FXV8B45</t>
  </si>
  <si>
    <t>HENRIQUE TEIXEIRA GOMES</t>
  </si>
  <si>
    <t>FXX5H10</t>
  </si>
  <si>
    <t>Gerada automaticamente - Minuta 3517234</t>
  </si>
  <si>
    <t>EVELYN INGRITI ROBLES DE MELO</t>
  </si>
  <si>
    <t>DDSINFO - 14/11/2025 11:50:05</t>
  </si>
  <si>
    <t>FXX6B96</t>
  </si>
  <si>
    <t>Gerada automaticamente - Minuta 3516571</t>
  </si>
  <si>
    <t>CAUAN DA SILVA OLIVEIRA</t>
  </si>
  <si>
    <t>DDSINFO - 14/11/2025 10:18:54</t>
  </si>
  <si>
    <t>FXY9D65</t>
  </si>
  <si>
    <t>GISLAINE APARECIDA PIRES</t>
  </si>
  <si>
    <t>FYA7F09</t>
  </si>
  <si>
    <t>ROODNEY RAMOS DE JESUS</t>
  </si>
  <si>
    <t>FYB3F31</t>
  </si>
  <si>
    <t>Gerada automaticamente - Minuta 3518054</t>
  </si>
  <si>
    <t>KAUAN PADUA DOS SANTOS</t>
  </si>
  <si>
    <t>DDSINFO - 14/11/2025 15:15:12</t>
  </si>
  <si>
    <t>FYE0A48</t>
  </si>
  <si>
    <t>FYJ3G68</t>
  </si>
  <si>
    <t>OSVALDO ROSA</t>
  </si>
  <si>
    <t>FYN6B45</t>
  </si>
  <si>
    <t>ELIZANGELA DOS SANTOS</t>
  </si>
  <si>
    <t>FYO7308</t>
  </si>
  <si>
    <t>ROBINSON MACHADO JUNIOR</t>
  </si>
  <si>
    <t>FYQ4B32</t>
  </si>
  <si>
    <t>FYS0E25</t>
  </si>
  <si>
    <t>CARLOS GABRIEL JESUS DA SILVA</t>
  </si>
  <si>
    <t>FYT9J22</t>
  </si>
  <si>
    <t>RODRIGO GOMES DE MORAES</t>
  </si>
  <si>
    <t>FYZ5D79</t>
  </si>
  <si>
    <t>ISAQUE JANUARIO BALBINO</t>
  </si>
  <si>
    <t>FZA2G70</t>
  </si>
  <si>
    <t>FZA2H31</t>
  </si>
  <si>
    <t>FZB1A46</t>
  </si>
  <si>
    <t>NICOLAS TAVARES DE LIMA SOARES</t>
  </si>
  <si>
    <t>FZC6I44</t>
  </si>
  <si>
    <t>CICERO ALVES BATISTA JUNIOR</t>
  </si>
  <si>
    <t>FZE1H01</t>
  </si>
  <si>
    <t>FZE2F51</t>
  </si>
  <si>
    <t>TATIANA TEIXEIRA DA SILVA</t>
  </si>
  <si>
    <t>JONAS JOSE RUIZ</t>
  </si>
  <si>
    <t>FZF8H15</t>
  </si>
  <si>
    <t>RENAN DE JESUS FRINHANI</t>
  </si>
  <si>
    <t>FZG9A55</t>
  </si>
  <si>
    <t>FABRIZIA GARCIA DONATO</t>
  </si>
  <si>
    <t>FZK7J22</t>
  </si>
  <si>
    <t>FZK8I37</t>
  </si>
  <si>
    <t>ANTONIO ESPINHASSO NETO</t>
  </si>
  <si>
    <t>RENATO MORAIS MIYATA GP2 - 14/11/2025 10:59:10</t>
  </si>
  <si>
    <t>FZN7J68</t>
  </si>
  <si>
    <t>LUIZ MARCELO SOARES</t>
  </si>
  <si>
    <t>FZQ1191</t>
  </si>
  <si>
    <t>FZR7B56</t>
  </si>
  <si>
    <t>Gerada automaticamente - Minuta 3516447</t>
  </si>
  <si>
    <t>FLAVIA CARVALHO DE SOUZA</t>
  </si>
  <si>
    <t>DDSINFO - 14/11/2025 09:51:20</t>
  </si>
  <si>
    <t>FZS3E83</t>
  </si>
  <si>
    <t>NADYJA NARA RIBEIRO SILVA DE SOUZA VIANA</t>
  </si>
  <si>
    <t>GAC0G44</t>
  </si>
  <si>
    <t>MARVIN SANT ANNA MATTOS</t>
  </si>
  <si>
    <t>KIMBERLLY SIMPLICIO SILVA FMS/FULL - 14/11/2025 08:44:08</t>
  </si>
  <si>
    <t>GAD3G12</t>
  </si>
  <si>
    <t>GAE8H54</t>
  </si>
  <si>
    <t>Gerada automaticamente - Minuta 3517330</t>
  </si>
  <si>
    <t>DDSINFO - 14/11/2025 12:01:46</t>
  </si>
  <si>
    <t>GAH3H88</t>
  </si>
  <si>
    <t>FLAVIO DOS SANTOS HERMÍNIO</t>
  </si>
  <si>
    <t>GAK3I24</t>
  </si>
  <si>
    <t>GAK9B77</t>
  </si>
  <si>
    <t>GAL3G14</t>
  </si>
  <si>
    <t>JHOHAN PATRICK DA SILVA</t>
  </si>
  <si>
    <t>GAL9A35</t>
  </si>
  <si>
    <t>Gerada automaticamente - Minuta 3518065</t>
  </si>
  <si>
    <t>HELIO VITOR AMBROSIO ARAUJO</t>
  </si>
  <si>
    <t>DDSINFO - 14/11/2025 15:20:52</t>
  </si>
  <si>
    <t>GAQ8J07</t>
  </si>
  <si>
    <t>GAR5J15</t>
  </si>
  <si>
    <t>MARIA APARECIDA RIBEIRO</t>
  </si>
  <si>
    <t>GAR9I01</t>
  </si>
  <si>
    <t>WALDIR DE SOUZA FILGUEIRA</t>
  </si>
  <si>
    <t>GAT6B27</t>
  </si>
  <si>
    <t>Gerada automaticamente - Minuta 3518168</t>
  </si>
  <si>
    <t>DDSINFO - 14/11/2025 16:04:20</t>
  </si>
  <si>
    <t>GAZ5D98</t>
  </si>
  <si>
    <t>NEUZA MARIA DE ALMEIDA</t>
  </si>
  <si>
    <t>GBG2385</t>
  </si>
  <si>
    <t>MATHEUS VINICIUS SANTIAGO DE LIMA</t>
  </si>
  <si>
    <t>GBG9B24</t>
  </si>
  <si>
    <t>GBI1F95</t>
  </si>
  <si>
    <t>Gerada automaticamente - Minuta 3516454</t>
  </si>
  <si>
    <t>DDSINFO - 14/11/2025 09:51:27</t>
  </si>
  <si>
    <t>Gerada automaticamente - Minuta 3517928</t>
  </si>
  <si>
    <t>DDSINFO - 14/11/2025 14:25:45</t>
  </si>
  <si>
    <t>Gerada automaticamente - Minuta 3521706</t>
  </si>
  <si>
    <t>GBJ5G34</t>
  </si>
  <si>
    <t>Gerada automaticamente - Minuta 3518080</t>
  </si>
  <si>
    <t>CAMILLY MARTINS SILVA</t>
  </si>
  <si>
    <t>DDSINFO - 14/11/2025 15:21:08</t>
  </si>
  <si>
    <t>GBK2E14</t>
  </si>
  <si>
    <t>XX COCA COLA (MINI BODEGA)</t>
  </si>
  <si>
    <t>GBL7H86</t>
  </si>
  <si>
    <t>Gerada automaticamente - Minuta 3517018</t>
  </si>
  <si>
    <t>EDUARDO JOSE DOS SANTOS</t>
  </si>
  <si>
    <t>DDSINFO - 14/11/2025 11:26:45</t>
  </si>
  <si>
    <t>GBN1D08</t>
  </si>
  <si>
    <t>GBP2G66</t>
  </si>
  <si>
    <t>GBP9B18</t>
  </si>
  <si>
    <t>MARIA HELENA OLICHESKY</t>
  </si>
  <si>
    <t>GBQ6007</t>
  </si>
  <si>
    <t>PATRICIA MARIA MARQUES ACIOLI</t>
  </si>
  <si>
    <t>GBR4B78</t>
  </si>
  <si>
    <t>GBT2D95</t>
  </si>
  <si>
    <t>GBX3J90</t>
  </si>
  <si>
    <t>ABIA FAUSTO DO AMARAL</t>
  </si>
  <si>
    <t>GBY8727</t>
  </si>
  <si>
    <t>DABDA ELLEN GARCIA DE SENA</t>
  </si>
  <si>
    <t>GCB7J72</t>
  </si>
  <si>
    <t>GCC4H42</t>
  </si>
  <si>
    <t>LUIZ HENRIQUE MATOS DOS SANTOS</t>
  </si>
  <si>
    <t>GCG6J06</t>
  </si>
  <si>
    <t>MATHEUS DOS SANTOS FERRAZ</t>
  </si>
  <si>
    <t>GCH9C73</t>
  </si>
  <si>
    <t>NILZA MARIA FELIX</t>
  </si>
  <si>
    <t>GCH9I85</t>
  </si>
  <si>
    <t>Gerada automaticamente - Minuta 3517101</t>
  </si>
  <si>
    <t>ENOK PEREIRA DONATO JUNIOR</t>
  </si>
  <si>
    <t>DDSINFO - 14/11/2025 11:42:57</t>
  </si>
  <si>
    <t>GCI0D51</t>
  </si>
  <si>
    <t>PAULA JULIANA SINIGALLI FERRAZ</t>
  </si>
  <si>
    <t>GCJ6B05</t>
  </si>
  <si>
    <t>GCP8H77</t>
  </si>
  <si>
    <t>SAMIRA SALLES LOTTO</t>
  </si>
  <si>
    <t>GCT3H83</t>
  </si>
  <si>
    <t>GCT8F23</t>
  </si>
  <si>
    <t>Gerada automaticamente - Minuta 3518049</t>
  </si>
  <si>
    <t>THAIS APARECIDA DOS SANTOS SOUZA</t>
  </si>
  <si>
    <t>DDSINFO - 14/11/2025 15:15:06</t>
  </si>
  <si>
    <t>04- DE NIGRIS VUC MECANICO</t>
  </si>
  <si>
    <t>GDA3F62</t>
  </si>
  <si>
    <t>Gerada automaticamente - Minuta 3518610</t>
  </si>
  <si>
    <t>LIDIANA SILVA DE OLIVEIRA</t>
  </si>
  <si>
    <t>IGOR BARBOSA SILVA - 14/11/2025 20:11:08</t>
  </si>
  <si>
    <t>GDC7I69</t>
  </si>
  <si>
    <t>KAIQUE FERREIRA DE LIMA</t>
  </si>
  <si>
    <t>GDG2A45</t>
  </si>
  <si>
    <t>GDG4G95</t>
  </si>
  <si>
    <t>GDG4H45</t>
  </si>
  <si>
    <t>GDJ1E15</t>
  </si>
  <si>
    <t>GDK4G70</t>
  </si>
  <si>
    <t>Gerada automaticamente - Minuta 3516534</t>
  </si>
  <si>
    <t>MANOEL LUIZ PIRES SILVA</t>
  </si>
  <si>
    <t>DDSINFO - 14/11/2025 10:13:18</t>
  </si>
  <si>
    <t>GDM7C94</t>
  </si>
  <si>
    <t>CLEBER ANDRE DE SOUSA ALVES</t>
  </si>
  <si>
    <t>Gerada automaticamente - Minuta 3517736</t>
  </si>
  <si>
    <t>DDSINFO - 14/11/2025 13:19:34</t>
  </si>
  <si>
    <t>Gerada automaticamente - Minuta 3516548</t>
  </si>
  <si>
    <t>WELLINGTON JOSE RAMOS SILVA RIBEIRÃO PRETO - 14/11/2025 10:17:57</t>
  </si>
  <si>
    <t>GDN9G38</t>
  </si>
  <si>
    <t>LEVI PAULINO MARTINS</t>
  </si>
  <si>
    <t>Gerada automaticamente - Minuta 3517511</t>
  </si>
  <si>
    <t>DDSINFO - 14/11/2025 12:24:28</t>
  </si>
  <si>
    <t>Gerada automaticamente - Minuta 3516549</t>
  </si>
  <si>
    <t>WELLINGTON JOSE RAMOS SILVA RIBEIRÃO PRETO - 14/11/2025 18:53:50</t>
  </si>
  <si>
    <t>GDS7E32</t>
  </si>
  <si>
    <t>DEBORA SIMAO CONCEICAO</t>
  </si>
  <si>
    <t>GDT2F04</t>
  </si>
  <si>
    <t>GDU6D43</t>
  </si>
  <si>
    <t>04- DE NIGRIS VUC ELETRICO</t>
  </si>
  <si>
    <t>GDY3271</t>
  </si>
  <si>
    <t>GEA3F58</t>
  </si>
  <si>
    <t>TAPEROA TRANSPORTES EIRELI</t>
  </si>
  <si>
    <t>GEA8B99</t>
  </si>
  <si>
    <t>GEB4B42</t>
  </si>
  <si>
    <t>Gerada automaticamente - Minuta 3516730</t>
  </si>
  <si>
    <t>GUANAIRO VIEIRA DA SILVA JUNIOR</t>
  </si>
  <si>
    <t>DDSINFO - 14/11/2025 10:41:39</t>
  </si>
  <si>
    <t>GEF0A16</t>
  </si>
  <si>
    <t>DORIVAL APARECIDO DE ALMEIDA</t>
  </si>
  <si>
    <t>GEH0D55</t>
  </si>
  <si>
    <t>10- MURICI MOTO</t>
  </si>
  <si>
    <t>GEH5B65</t>
  </si>
  <si>
    <t>LUCAS YOSHIMASSA WATANABE</t>
  </si>
  <si>
    <t>GEI6D47</t>
  </si>
  <si>
    <t>Gerada automaticamente - Minuta 3516766</t>
  </si>
  <si>
    <t xml:space="preserve">JAILTON SANTOS </t>
  </si>
  <si>
    <t>DDSINFO - 14/11/2025 10:47:17</t>
  </si>
  <si>
    <t>GEI7B37</t>
  </si>
  <si>
    <t>Gerada automaticamente - Minuta 3516693</t>
  </si>
  <si>
    <t>DOUGLAS DE MOURRA GIRÃO</t>
  </si>
  <si>
    <t>DDSINFO - 14/11/2025 10:35:59</t>
  </si>
  <si>
    <t>GEO0I05</t>
  </si>
  <si>
    <t>Gerada automaticamente - Minuta 3517286</t>
  </si>
  <si>
    <t>DIEGO ANTONIO BERNARDI GARBIN</t>
  </si>
  <si>
    <t>DDSINFO - 14/11/2025 12:01:06</t>
  </si>
  <si>
    <t>GEO9D73</t>
  </si>
  <si>
    <t>WILLIAM ALEXANDRE OLIVEIRA DA SILVA</t>
  </si>
  <si>
    <t>GES2A97</t>
  </si>
  <si>
    <t>ADRIANA CRISTINA CORREA</t>
  </si>
  <si>
    <t>GES9780</t>
  </si>
  <si>
    <t>EDSON FREITAS OLIVEIRA</t>
  </si>
  <si>
    <t>GEU3C57</t>
  </si>
  <si>
    <t>GEU3J82</t>
  </si>
  <si>
    <t>ESLY ALICE SANTOS DA SILVA</t>
  </si>
  <si>
    <t>MARS DISTRIBUIDORA LTDA</t>
  </si>
  <si>
    <t>GEX0E39</t>
  </si>
  <si>
    <t>DAVI MOITINHO DE SOUZA</t>
  </si>
  <si>
    <t>GEX7H23</t>
  </si>
  <si>
    <t>HUGO LEONARDO SANTOS DE SOUZA</t>
  </si>
  <si>
    <t>GEY3B75</t>
  </si>
  <si>
    <t>AMANDA CRISTINA MACARIO DA SILVA</t>
  </si>
  <si>
    <t>GFD5J05</t>
  </si>
  <si>
    <t>EVERTON BODZIAK BRITTES</t>
  </si>
  <si>
    <t>Gerada automaticamente - Minuta 3516816</t>
  </si>
  <si>
    <t>DDSINFO - 14/11/2025 10:53:08</t>
  </si>
  <si>
    <t>GFG2E45</t>
  </si>
  <si>
    <t>GFH0249</t>
  </si>
  <si>
    <t>CLAUDIA DEMETRIO DE OLIVEIRA MILAGRES</t>
  </si>
  <si>
    <t>GFH4F77</t>
  </si>
  <si>
    <t>MURILO FERNANDO MATHEUS</t>
  </si>
  <si>
    <t>GFI2F88</t>
  </si>
  <si>
    <t>Gerada automaticamente - Minuta 3518034</t>
  </si>
  <si>
    <t>DDSINFO - 14/11/2025 15:09:42</t>
  </si>
  <si>
    <t>GFQ4C04</t>
  </si>
  <si>
    <t>Gerada automaticamente - Minuta 3517194</t>
  </si>
  <si>
    <t>DDSINFO - 14/11/2025 11:44:23</t>
  </si>
  <si>
    <t>Gerada automaticamente - Minuta 3518715</t>
  </si>
  <si>
    <t>DDSINFO - 14/11/2025 11:32:07</t>
  </si>
  <si>
    <t>Gerada automaticamente - Minuta 3517046</t>
  </si>
  <si>
    <t>RODRIGO ALMEIDA CAMPOS MM - 14/11/2025 07:19:07</t>
  </si>
  <si>
    <t>GFV3D65</t>
  </si>
  <si>
    <t>JAC TRANSPORTE RODOVIRIO DE CARGAS LTDA</t>
  </si>
  <si>
    <t>Gerada automaticamente - Minuta 3517921</t>
  </si>
  <si>
    <t>DDSINFO - 14/11/2025 14:25:38</t>
  </si>
  <si>
    <t>Gerada automaticamente - Minuta 3516880</t>
  </si>
  <si>
    <t>DDSINFO - 14/11/2025 11:04:14</t>
  </si>
  <si>
    <t>Gerada automaticamente - Minuta 3521794</t>
  </si>
  <si>
    <t>GGA3C84</t>
  </si>
  <si>
    <t>GGA6D77</t>
  </si>
  <si>
    <t>LUIZ CARLOS VENTURA</t>
  </si>
  <si>
    <t>GGB0C66</t>
  </si>
  <si>
    <t>GGC1J04</t>
  </si>
  <si>
    <t>REIVLA RAIANE DOURADO DA SILVA</t>
  </si>
  <si>
    <t>GGC2A51</t>
  </si>
  <si>
    <t>GGD8G91</t>
  </si>
  <si>
    <t>Gerada automaticamente - Minuta 3517583</t>
  </si>
  <si>
    <t>NATALIA ALVES BARBOSA</t>
  </si>
  <si>
    <t>DDSINFO - 14/11/2025 12:35:45</t>
  </si>
  <si>
    <t>GGH5H38</t>
  </si>
  <si>
    <t>RODRIGO CONCEIÇÃO RODRIGUES DE ARAUJO</t>
  </si>
  <si>
    <t>GGI5A63</t>
  </si>
  <si>
    <t>GGJ3B46</t>
  </si>
  <si>
    <t>VAGNER AILTON BRIANEZ</t>
  </si>
  <si>
    <t>GGM5G71</t>
  </si>
  <si>
    <t>CARLOS EDUARDO DIAS</t>
  </si>
  <si>
    <t>GGS7F96</t>
  </si>
  <si>
    <t>GGU8E70</t>
  </si>
  <si>
    <t>VANJADACI MACIEL MONTEIRO</t>
  </si>
  <si>
    <t>GGV6A92</t>
  </si>
  <si>
    <t>GGZ1C57</t>
  </si>
  <si>
    <t>GGZ6A99</t>
  </si>
  <si>
    <t>Gerada automaticamente - Minuta 3518609</t>
  </si>
  <si>
    <t>EMERSON DUARTE DE JESUS</t>
  </si>
  <si>
    <t>IGOR BARBOSA SILVA - 14/11/2025 20:11:06</t>
  </si>
  <si>
    <t>GHA2J64</t>
  </si>
  <si>
    <t>Gerada automaticamente - Minuta 3516733</t>
  </si>
  <si>
    <t>ANDERSON RODRIGUES CARVALHO</t>
  </si>
  <si>
    <t>DDSINFO - 14/11/2025 10:41:42</t>
  </si>
  <si>
    <t>GHA6I87</t>
  </si>
  <si>
    <t>GHA9I68</t>
  </si>
  <si>
    <t>MARLI TEREZINHA DE SOUZA KOCHINSKI</t>
  </si>
  <si>
    <t>GHD7D14</t>
  </si>
  <si>
    <t>GHF6G36</t>
  </si>
  <si>
    <t>ADRIANO LUIZ DA SILVA</t>
  </si>
  <si>
    <t>GHG9006</t>
  </si>
  <si>
    <t>ALINE LEMOS DA COSTA GAMA</t>
  </si>
  <si>
    <t>GHK1I67</t>
  </si>
  <si>
    <t>JOSE HENRIQUE NAVARO TECELÃO</t>
  </si>
  <si>
    <t>Gerada automaticamente - Minuta 3517646</t>
  </si>
  <si>
    <t>DDSINFO - 14/11/2025 12:46:51</t>
  </si>
  <si>
    <t>GHO9A47</t>
  </si>
  <si>
    <t>FELIPE IGNACIO DA SILVA</t>
  </si>
  <si>
    <t>GHT8B12</t>
  </si>
  <si>
    <t>GHY7J06</t>
  </si>
  <si>
    <t>MAIARA RITTER</t>
  </si>
  <si>
    <t>GHZ3B64</t>
  </si>
  <si>
    <t>GIA3E48</t>
  </si>
  <si>
    <t>RODRIGO ARCARE</t>
  </si>
  <si>
    <t>GIC6G27</t>
  </si>
  <si>
    <t>MICHAEL JUNIOR MARTINS SOUZA</t>
  </si>
  <si>
    <t>GIC8A95</t>
  </si>
  <si>
    <t>GABRIELA CARVALHO DE MORAIS</t>
  </si>
  <si>
    <t>GIC9A66</t>
  </si>
  <si>
    <t>Gerada automaticamente - Minuta 3517233</t>
  </si>
  <si>
    <t>DDSINFO - 14/11/2025 11:50:04</t>
  </si>
  <si>
    <t>Z SC (CUIABA) SMR1</t>
  </si>
  <si>
    <t>GIH2D10</t>
  </si>
  <si>
    <t>JANETE MARIA ANTONIETTI PRETELI</t>
  </si>
  <si>
    <t>GIH6033</t>
  </si>
  <si>
    <t>GIL0C59</t>
  </si>
  <si>
    <t>RAFAEL ALVES DE OLIVEIRA</t>
  </si>
  <si>
    <t>GIL2H66</t>
  </si>
  <si>
    <t>GIM1D81</t>
  </si>
  <si>
    <t>GIQ4498</t>
  </si>
  <si>
    <t>DOUGLAS JOSE DE ALMEIDA</t>
  </si>
  <si>
    <t>GIQ7D18</t>
  </si>
  <si>
    <t>Gerada automaticamente - Minuta 3516890</t>
  </si>
  <si>
    <t>DANILO ALVES DOS SANTOS</t>
  </si>
  <si>
    <t>DDSINFO - 14/11/2025 11:04:25</t>
  </si>
  <si>
    <t>GIR3E75</t>
  </si>
  <si>
    <t>RENATA SIMOES</t>
  </si>
  <si>
    <t>GIT5H02</t>
  </si>
  <si>
    <t>GIT6D04</t>
  </si>
  <si>
    <t>DANIEL PEREIRA DA SILVA</t>
  </si>
  <si>
    <t>GIT6G04</t>
  </si>
  <si>
    <t>GIV0D75</t>
  </si>
  <si>
    <t>ANDRE FELIPE MENDONCA DA COSTA</t>
  </si>
  <si>
    <t>GIX6H45</t>
  </si>
  <si>
    <t>Gerada automaticamente - Minuta 3517017</t>
  </si>
  <si>
    <t>DDSINFO - 14/11/2025 11:26:44</t>
  </si>
  <si>
    <t>GIX7076</t>
  </si>
  <si>
    <t>GIX7E72</t>
  </si>
  <si>
    <t>Gerada automaticamente - Minuta 3516829</t>
  </si>
  <si>
    <t>JOCEMAR HESPER</t>
  </si>
  <si>
    <t>DDSINFO - 14/11/2025 10:53:24</t>
  </si>
  <si>
    <t>Gerada automaticamente - Minuta 3518140</t>
  </si>
  <si>
    <t>NAYARA FRANCINE GOMES AQUINO MARILIA - 14/11/2025 16:05:40</t>
  </si>
  <si>
    <t>GJB0I47</t>
  </si>
  <si>
    <t>RODRIGO ALMEIDA CAMPOS MM - 14/11/2025 07:18:53</t>
  </si>
  <si>
    <t>GJP1052</t>
  </si>
  <si>
    <t>GJS5D26</t>
  </si>
  <si>
    <t>GJU6I85</t>
  </si>
  <si>
    <t>GJVAI78</t>
  </si>
  <si>
    <t>GJW9B09</t>
  </si>
  <si>
    <t>Gerada automaticamente - Minuta 3517957</t>
  </si>
  <si>
    <t>MARIVALDO BANDEIRA</t>
  </si>
  <si>
    <t>DDSINFO - 14/11/2025 14:36:42</t>
  </si>
  <si>
    <t>GJX6E73</t>
  </si>
  <si>
    <t>VICTOR HUGO MELO DE DEUS</t>
  </si>
  <si>
    <t>GJX7I06</t>
  </si>
  <si>
    <t>GJX8C12</t>
  </si>
  <si>
    <t>EDIMAR DE SOUSA RAMOS</t>
  </si>
  <si>
    <t>SAMUEL GOMES LIMA</t>
  </si>
  <si>
    <t>Gerada automaticamente - Minuta 3517383</t>
  </si>
  <si>
    <t>DDSINFO - 14/11/2025 12:07:39</t>
  </si>
  <si>
    <t>GKC9I56</t>
  </si>
  <si>
    <t>GKF8A19</t>
  </si>
  <si>
    <t>Gerada automaticamente - Minuta 3517238</t>
  </si>
  <si>
    <t>JOSE SIMAO DA SILVA NETO</t>
  </si>
  <si>
    <t>DDSINFO - 14/11/2025 11:50:10</t>
  </si>
  <si>
    <t>GNQ1J55</t>
  </si>
  <si>
    <t>PATRICIA KELLY FIORIN</t>
  </si>
  <si>
    <t>GON6E15</t>
  </si>
  <si>
    <t>Gerada automaticamente - Minuta 3517146</t>
  </si>
  <si>
    <t>RUBRICIO LOPES DA SILVA</t>
  </si>
  <si>
    <t>DDSINFO - 14/11/2025 11:43:37</t>
  </si>
  <si>
    <t>GSB5D94</t>
  </si>
  <si>
    <t>MARIA ANTONIA EGINA MACIEL</t>
  </si>
  <si>
    <t>Z SC XMG1 CROSS (FM CONTAGEM)</t>
  </si>
  <si>
    <t>GTK5234</t>
  </si>
  <si>
    <t>HARLEY GONÇALVES DE SOUZA</t>
  </si>
  <si>
    <t>GTM7I85</t>
  </si>
  <si>
    <t>DELPHOS LOGISTICA E SOLUCOES</t>
  </si>
  <si>
    <t>GVQ5253</t>
  </si>
  <si>
    <t>AK TRANSPORTE E LOGISTICA LTDA</t>
  </si>
  <si>
    <t>GVU4390</t>
  </si>
  <si>
    <t>SILMAR SANTOS NASCIMENTO</t>
  </si>
  <si>
    <t>GYF9F24</t>
  </si>
  <si>
    <t>FERNANDA DE FATIMA INES</t>
  </si>
  <si>
    <t>GYG1C43</t>
  </si>
  <si>
    <t>Gerada automaticamente - Minuta 3518652</t>
  </si>
  <si>
    <t>MARCOS GOMES DE SOUZA PAES</t>
  </si>
  <si>
    <t>DDSINFO - 14/11/2025 20:24:14</t>
  </si>
  <si>
    <t>GYI7H99</t>
  </si>
  <si>
    <t>Gerada automaticamente - Minuta 3518586</t>
  </si>
  <si>
    <t>DAVID DA SILVA FERREIRA</t>
  </si>
  <si>
    <t>IGOR BARBOSA SILVA - 14/11/2025 20:09:49</t>
  </si>
  <si>
    <t>GYI8B31</t>
  </si>
  <si>
    <t>Gerada automaticamente - Minuta 3518591</t>
  </si>
  <si>
    <t>JUSCILENE GONCALVES NICOLAU</t>
  </si>
  <si>
    <t>IGOR BARBOSA SILVA - 14/11/2025 20:10:05</t>
  </si>
  <si>
    <t>GYS5942</t>
  </si>
  <si>
    <t>VIVIANE DE OLIVEIRA LIMA MATIAS</t>
  </si>
  <si>
    <t>GYV9658</t>
  </si>
  <si>
    <t>MAILTON SAMUEL THIMOTEUROSA</t>
  </si>
  <si>
    <t>GYW2D92</t>
  </si>
  <si>
    <t>Gerada automaticamente - Minuta 3518228</t>
  </si>
  <si>
    <t>APRIGIO &amp; CALDAS LOCACOES E SERVICOS LTDA</t>
  </si>
  <si>
    <t>DDSINFO - 14/11/2025 16:34:56</t>
  </si>
  <si>
    <t>HAA0235</t>
  </si>
  <si>
    <t>THALYS ARONSO CAIAFA</t>
  </si>
  <si>
    <t>HAD2204</t>
  </si>
  <si>
    <t>AILTON TEREZA DOS REIS JUSTO</t>
  </si>
  <si>
    <t>HAF4G42</t>
  </si>
  <si>
    <t>JOAO VICTOR SANTOS LIMA</t>
  </si>
  <si>
    <t>HAV3439</t>
  </si>
  <si>
    <t>LUIZ RODRIGO DE LACERDA ADOLFO</t>
  </si>
  <si>
    <t>HBD8986</t>
  </si>
  <si>
    <t>Gerada automaticamente - Minuta 3517813</t>
  </si>
  <si>
    <t>FABIO AUGUSTO BARROS DE SOUZA</t>
  </si>
  <si>
    <t>DDSINFO - 14/11/2025 13:57:32</t>
  </si>
  <si>
    <t>HBE0825</t>
  </si>
  <si>
    <t>Gerada automaticamente - Minuta 3516992</t>
  </si>
  <si>
    <t>FABIO DE OLIVEIRA CARDOSO</t>
  </si>
  <si>
    <t>HBM7882</t>
  </si>
  <si>
    <t>LUCAS EDUARDO DA ROCHA AMADEU</t>
  </si>
  <si>
    <t>HBQ1F31</t>
  </si>
  <si>
    <t>FABRICIO LUIZ THEODORO</t>
  </si>
  <si>
    <t>HBQ4103</t>
  </si>
  <si>
    <t>Gerada automaticamente - Minuta 3518599</t>
  </si>
  <si>
    <t>JOSE LOPES TOSTES</t>
  </si>
  <si>
    <t>IGOR BARBOSA SILVA - 14/11/2025 20:10:34</t>
  </si>
  <si>
    <t>HBW4683</t>
  </si>
  <si>
    <t>AISSE GUILHERME DE SOUZA</t>
  </si>
  <si>
    <t>HBZ5565</t>
  </si>
  <si>
    <t>VALDOMIR FIORIN</t>
  </si>
  <si>
    <t>HBZ5J69</t>
  </si>
  <si>
    <t>Gerada automaticamente - Minuta 3518016</t>
  </si>
  <si>
    <t>DDSINFO - 14/11/2025 14:59:11</t>
  </si>
  <si>
    <t>HBZ6D72</t>
  </si>
  <si>
    <t>Gerada automaticamente - Minuta 3518193</t>
  </si>
  <si>
    <t>CLEUBERT OLIVEIRA DOS SANTOS DA SILVA</t>
  </si>
  <si>
    <t>DDSINFO - 14/11/2025 16:21:35</t>
  </si>
  <si>
    <t>HCH2C22</t>
  </si>
  <si>
    <t>RODOLFO RODRIGO DE SOUZA SILVA</t>
  </si>
  <si>
    <t>HDH2F81</t>
  </si>
  <si>
    <t>Gerada automaticamente - Minuta 3518317</t>
  </si>
  <si>
    <t>JOSE RAMALHO DIAS JUNIOR</t>
  </si>
  <si>
    <t>DDSINFO - 14/11/2025 17:18:10</t>
  </si>
  <si>
    <t>HDJ2052</t>
  </si>
  <si>
    <t>AMANDA KELIS DA SILVA</t>
  </si>
  <si>
    <t>HDK7I68</t>
  </si>
  <si>
    <t>IVANIR TEXEIRAS LOPES</t>
  </si>
  <si>
    <t>HDN3H03</t>
  </si>
  <si>
    <t>CELIO BARRETO DE SOUZA JUNIOR</t>
  </si>
  <si>
    <t>HDQ2G61</t>
  </si>
  <si>
    <t>HDW3762</t>
  </si>
  <si>
    <t>ARLINDO GREGORIO DE ASSIS</t>
  </si>
  <si>
    <t>HES7J03</t>
  </si>
  <si>
    <t>Gerada automaticamente - Minuta 3518331</t>
  </si>
  <si>
    <t>LUCAS SOUSA SANTOS</t>
  </si>
  <si>
    <t>DDSINFO - 14/11/2025 17:18:23</t>
  </si>
  <si>
    <t>HEU1H56</t>
  </si>
  <si>
    <t>MARIA CRISTINA SANTANA MESSIAS</t>
  </si>
  <si>
    <t>HEX6F31</t>
  </si>
  <si>
    <t>GABRIELLA CORDEIRO DIAS MARTINS</t>
  </si>
  <si>
    <t>HFN8644</t>
  </si>
  <si>
    <t>MAYCON MARTINS DE SOUZA</t>
  </si>
  <si>
    <t>HFU3535</t>
  </si>
  <si>
    <t>HGG6G34</t>
  </si>
  <si>
    <t>EVERSON DO NASCIMENTO DE OLIVEIRA</t>
  </si>
  <si>
    <t>HGH4F59</t>
  </si>
  <si>
    <t>WEMERSON MACIEL MOREIRA</t>
  </si>
  <si>
    <t>HGW0100</t>
  </si>
  <si>
    <t>EVANDRO CARLOS DIAS</t>
  </si>
  <si>
    <t>HHG0B58</t>
  </si>
  <si>
    <t>GILBERTO DE ARAUJO CRUZ</t>
  </si>
  <si>
    <t>HHR2H91</t>
  </si>
  <si>
    <t>ADISON FERNANDO DE SOUZA</t>
  </si>
  <si>
    <t>HHT0C08</t>
  </si>
  <si>
    <t>Gerada automaticamente - Minuta 3517382</t>
  </si>
  <si>
    <t>DDSINFO - 14/11/2025 12:07:38</t>
  </si>
  <si>
    <t>HIB1224</t>
  </si>
  <si>
    <t>Gerada automaticamente - Minuta 3518622</t>
  </si>
  <si>
    <t>PEDRO FONTES XISTO</t>
  </si>
  <si>
    <t>IGOR BARBOSA SILVA - 14/11/2025 20:11:27</t>
  </si>
  <si>
    <t>HIC4E79</t>
  </si>
  <si>
    <t>Gerada automaticamente - Minuta 3518274</t>
  </si>
  <si>
    <t>CARLOS HENRIQUE DO PRADO</t>
  </si>
  <si>
    <t>DDSINFO - 14/11/2025 17:02:02</t>
  </si>
  <si>
    <t>HIE4F52</t>
  </si>
  <si>
    <t>Gerada automaticamente - Minuta 3517801</t>
  </si>
  <si>
    <t>NILCEIA APARECIDA LEAL RETAMIRO</t>
  </si>
  <si>
    <t>DDSINFO - 14/11/2025 13:52:10</t>
  </si>
  <si>
    <t>HIE8D96</t>
  </si>
  <si>
    <t>JEFERLEI DOS SSANTOS JUNIOR</t>
  </si>
  <si>
    <t>HIJ8C25</t>
  </si>
  <si>
    <t>Gerada automaticamente - Minuta 3518602</t>
  </si>
  <si>
    <t>SILVIO MENDES DE FREITAS</t>
  </si>
  <si>
    <t>IGOR BARBOSA SILVA - 14/11/2025 20:11:25</t>
  </si>
  <si>
    <t>HIM9A12</t>
  </si>
  <si>
    <t>OSIAS ALVES MOREIRA</t>
  </si>
  <si>
    <t>HIP5J05</t>
  </si>
  <si>
    <t>RENATO ROSA</t>
  </si>
  <si>
    <t>HIU1H99</t>
  </si>
  <si>
    <t>Gerada automaticamente - Minuta 3516623</t>
  </si>
  <si>
    <t>PAULO RIBEIRO CECILIO</t>
  </si>
  <si>
    <t>DDSINFO - 14/11/2025 10:24:43</t>
  </si>
  <si>
    <t>HJA0791</t>
  </si>
  <si>
    <t>Gerada automaticamente - Minuta 3518333</t>
  </si>
  <si>
    <t>SILDERSON CLEITON CORDEIRO SANTOS</t>
  </si>
  <si>
    <t>DDSINFO - 14/11/2025 17:18:24</t>
  </si>
  <si>
    <t>HJG2A21</t>
  </si>
  <si>
    <t>ALEXSANDRO FAUSTINO GONÇALVES</t>
  </si>
  <si>
    <t>HJG3786</t>
  </si>
  <si>
    <t>Gerada automaticamente - Minuta 3518593</t>
  </si>
  <si>
    <t>ROSEMEIRE APARECIDA DE FREITAS</t>
  </si>
  <si>
    <t>IGOR BARBOSA SILVA - 14/11/2025 20:10:12</t>
  </si>
  <si>
    <t>HJI9331</t>
  </si>
  <si>
    <t>08- LM PASSEIO</t>
  </si>
  <si>
    <t>HJK0J80</t>
  </si>
  <si>
    <t>JOAO CLAUDIO LEITE COELHO</t>
  </si>
  <si>
    <t>HJL5J89</t>
  </si>
  <si>
    <t>Gerada automaticamente - Minuta 3518573</t>
  </si>
  <si>
    <t>IGOR SOUZA LEMOS</t>
  </si>
  <si>
    <t>IGOR BARBOSA SILVA - 14/11/2025 20:09:02</t>
  </si>
  <si>
    <t>HJL6I51</t>
  </si>
  <si>
    <t>MARCOS AURELIO DE ALMEIDA CAMARGO</t>
  </si>
  <si>
    <t>HJP2E75</t>
  </si>
  <si>
    <t>KAUA DE SOUSA NOGUEIRA</t>
  </si>
  <si>
    <t>HJR7C32</t>
  </si>
  <si>
    <t>Gerada automaticamente - Minuta 3516984</t>
  </si>
  <si>
    <t>LINO ANTONIO DOS SANTOS</t>
  </si>
  <si>
    <t>DDSINFO - 14/11/2025 11:26:15</t>
  </si>
  <si>
    <t>HJR9J49</t>
  </si>
  <si>
    <t>Gerada automaticamente - Minuta 3518071</t>
  </si>
  <si>
    <t>RONAN GUALBERTO PEREIRA</t>
  </si>
  <si>
    <t>DDSINFO - 14/11/2025 15:20:58</t>
  </si>
  <si>
    <t>HJZ3316</t>
  </si>
  <si>
    <t>REINALDO ALVEZ DE SOUZA</t>
  </si>
  <si>
    <t>HJZ5B67</t>
  </si>
  <si>
    <t>ALISSON NASCIMENTO PEREIRA</t>
  </si>
  <si>
    <t>HKC9G53</t>
  </si>
  <si>
    <t>MARCONI JOSE ALVES</t>
  </si>
  <si>
    <t>HKI8919</t>
  </si>
  <si>
    <t>Gerada automaticamente - Minuta 3517137</t>
  </si>
  <si>
    <t>AGNALDO SOARES DOS SANTOS</t>
  </si>
  <si>
    <t>DDSINFO - 14/11/2025 11:43:28</t>
  </si>
  <si>
    <t>HKW5G04</t>
  </si>
  <si>
    <t>JOSIANE BARROS PEREIRA DA SILVA</t>
  </si>
  <si>
    <t>HKZ9269</t>
  </si>
  <si>
    <t>RAFAEL GALVAO FERREIRA</t>
  </si>
  <si>
    <t>HLC0B96</t>
  </si>
  <si>
    <t>WILSON ALVES DE FARIAS</t>
  </si>
  <si>
    <t>HLC1740</t>
  </si>
  <si>
    <t>MARCELINO JOSE LOPES</t>
  </si>
  <si>
    <t>HLD0611</t>
  </si>
  <si>
    <t>WALLAN LISBOA DA COSTA</t>
  </si>
  <si>
    <t>HLF1501</t>
  </si>
  <si>
    <t>Gerada automaticamente - Minuta 3517334</t>
  </si>
  <si>
    <t>JOVANE ELISEU PASA</t>
  </si>
  <si>
    <t>DDSINFO - 14/11/2025 12:01:50</t>
  </si>
  <si>
    <t>HLG8J65</t>
  </si>
  <si>
    <t>HLH8B52</t>
  </si>
  <si>
    <t>LYSLANI TUANI COUTINHO BARRETO</t>
  </si>
  <si>
    <t>HLL3A48</t>
  </si>
  <si>
    <t>JULIANA KEIKO SHIGEOKA</t>
  </si>
  <si>
    <t>HLR0E19</t>
  </si>
  <si>
    <t>Gerada automaticamente - Minuta 3517337</t>
  </si>
  <si>
    <t>TAUANA DA SILVA MATHIAS</t>
  </si>
  <si>
    <t>DDSINFO - 14/11/2025 12:01:54</t>
  </si>
  <si>
    <t>HLR5013</t>
  </si>
  <si>
    <t>WELLINGTON WAGNER JACINTO</t>
  </si>
  <si>
    <t>HLV1683</t>
  </si>
  <si>
    <t>Gerada automaticamente - Minuta 3517152</t>
  </si>
  <si>
    <t>LEANDRO FRANCISCO DE LIMA</t>
  </si>
  <si>
    <t>DDSINFO - 14/11/2025 11:43:42</t>
  </si>
  <si>
    <t>HLX1I94</t>
  </si>
  <si>
    <t>Gerada automaticamente - Minuta 3516942</t>
  </si>
  <si>
    <t>CECILIA SIMÕES VAZ</t>
  </si>
  <si>
    <t>DDSINFO - 14/11/2025 11:15:31</t>
  </si>
  <si>
    <t>HMC0J49</t>
  </si>
  <si>
    <t>WELINGTON GABRIEL MARQUES ANDRADE</t>
  </si>
  <si>
    <t>HMD8085</t>
  </si>
  <si>
    <t>JUCILEIA DE OLIVEIRA PEREIRA LANA</t>
  </si>
  <si>
    <t>HMF0C50</t>
  </si>
  <si>
    <t>HMH7J46</t>
  </si>
  <si>
    <t>Gerada automaticamente - Minuta 3518615</t>
  </si>
  <si>
    <t>FERNANDO SILVA VIEIRA</t>
  </si>
  <si>
    <t>IGOR BARBOSA SILVA - 14/11/2025 20:11:16</t>
  </si>
  <si>
    <t>HMK3E74</t>
  </si>
  <si>
    <t>GABRIEL SANTOS SILVA</t>
  </si>
  <si>
    <t>HML1855</t>
  </si>
  <si>
    <t>WILSON RESENDE DA SILVA</t>
  </si>
  <si>
    <t>HML1I55</t>
  </si>
  <si>
    <t>Gerada automaticamente - Minuta 3518617</t>
  </si>
  <si>
    <t>ANDERSON DO AMARAL DE SOUZA</t>
  </si>
  <si>
    <t>IGOR BARBOSA SILVA - 14/11/2025 20:11:19</t>
  </si>
  <si>
    <t>HMN9G30</t>
  </si>
  <si>
    <t>Gerada automaticamente - Minuta 3518605</t>
  </si>
  <si>
    <t>MARCIO CALDEIRA DA SILVA</t>
  </si>
  <si>
    <t>IGOR BARBOSA SILVA - 14/11/2025 20:11:00</t>
  </si>
  <si>
    <t>HMQ4106</t>
  </si>
  <si>
    <t>Gerada automaticamente - Minuta 3518596</t>
  </si>
  <si>
    <t>JORGE CARLOS FERREIRA DE ARRUDA</t>
  </si>
  <si>
    <t>IGOR BARBOSA SILVA - 14/11/2025 20:10:57</t>
  </si>
  <si>
    <t>HMR2D28</t>
  </si>
  <si>
    <t>ALAN DE SOUZA MELLO</t>
  </si>
  <si>
    <t>HMT6J64</t>
  </si>
  <si>
    <t>Gerada automaticamente - Minuta 3517147</t>
  </si>
  <si>
    <t>GERCINO FERREIRA PINTO</t>
  </si>
  <si>
    <t>HMV9A02</t>
  </si>
  <si>
    <t>Gerada automaticamente - Minuta 3518230</t>
  </si>
  <si>
    <t>RAMON FERREIRA DE LIMA</t>
  </si>
  <si>
    <t>DDSINFO - 14/11/2025 16:34:58</t>
  </si>
  <si>
    <t>HMW1I14</t>
  </si>
  <si>
    <t>HMY3134</t>
  </si>
  <si>
    <t>Gerada automaticamente - Minuta 3518052</t>
  </si>
  <si>
    <t>LUIZA DE SOUZA SANTOS GRANCIERO</t>
  </si>
  <si>
    <t>DDSINFO - 14/11/2025 15:15:09</t>
  </si>
  <si>
    <t>HNB4103</t>
  </si>
  <si>
    <t>HNH1G69</t>
  </si>
  <si>
    <t>DALVA DE SOUZA</t>
  </si>
  <si>
    <t>HNI1H13</t>
  </si>
  <si>
    <t>EDUARDO ALCIDES DE OLIVEIRA SILVA</t>
  </si>
  <si>
    <t>HNI5C20</t>
  </si>
  <si>
    <t>ELVIS DOS REIS SILVA</t>
  </si>
  <si>
    <t>HNM8F90</t>
  </si>
  <si>
    <t>Gerada automaticamente - Minuta 3516777</t>
  </si>
  <si>
    <t>LEONARDO DOS SANTOS</t>
  </si>
  <si>
    <t>DDSINFO - 14/11/2025 10:47:27</t>
  </si>
  <si>
    <t>HNT1D08</t>
  </si>
  <si>
    <t>LEONARDO IDELFONSO DE SOUZA</t>
  </si>
  <si>
    <t>HNT9I81</t>
  </si>
  <si>
    <t>LFP TRANSPORTES LTDA</t>
  </si>
  <si>
    <t>HNU0B97</t>
  </si>
  <si>
    <t>Gerada automaticamente - Minuta 3516727</t>
  </si>
  <si>
    <t>BRAULI BARBOSA GONÇALVES</t>
  </si>
  <si>
    <t>DDSINFO - 14/11/2025 10:41:35</t>
  </si>
  <si>
    <t>HNU3177</t>
  </si>
  <si>
    <t>Gerada automaticamente - Minuta 3518121</t>
  </si>
  <si>
    <t>ABILIO OLIVEIRA MOREIRA NETO</t>
  </si>
  <si>
    <t>DDSINFO - 14/11/2025 15:42:40</t>
  </si>
  <si>
    <t>HNU5E60</t>
  </si>
  <si>
    <t>Gerada automaticamente - Minuta 3516535</t>
  </si>
  <si>
    <t>CESAR AUGUSTO DA SILVA</t>
  </si>
  <si>
    <t>DDSINFO - 14/11/2025 10:13:19</t>
  </si>
  <si>
    <t>HNV6629</t>
  </si>
  <si>
    <t>Gerada automaticamente - Minuta 3518583</t>
  </si>
  <si>
    <t>PAULO FERNANDO SOARES MONTEIRO</t>
  </si>
  <si>
    <t>IGOR BARBOSA SILVA - 14/11/2025 20:09:38</t>
  </si>
  <si>
    <t>HNY1063</t>
  </si>
  <si>
    <t>CARLOS ROBERTO SILVA MORAIS</t>
  </si>
  <si>
    <t>HNZ1F20</t>
  </si>
  <si>
    <t>ALISSON VINICIUS RODRIGUES CORREA PTL09 SOROCABA - 14/11/2025 10:47:12</t>
  </si>
  <si>
    <t>HOB6579</t>
  </si>
  <si>
    <t>ALEXANDRA ROMAN</t>
  </si>
  <si>
    <t>HOD8C82</t>
  </si>
  <si>
    <t>MARCOS RUAN GOMES PEREIRA SILVA</t>
  </si>
  <si>
    <t>HOD8D21</t>
  </si>
  <si>
    <t>Gerada automaticamente - Minuta 3518511</t>
  </si>
  <si>
    <t>REGISLAINE DOMINGOS DA SILVA</t>
  </si>
  <si>
    <t>IGOR APARECIDO DA COSTA - 14/11/2025 19:15:38</t>
  </si>
  <si>
    <t>HOE9168</t>
  </si>
  <si>
    <t>ANTONIO JOSE TEIXEIRA</t>
  </si>
  <si>
    <t>HOF1010</t>
  </si>
  <si>
    <t>WANDERSON DE AMORIM MOREIRA</t>
  </si>
  <si>
    <t>HOJ7G72</t>
  </si>
  <si>
    <t>Gerada automaticamente - Minuta 3518328</t>
  </si>
  <si>
    <t>DDSINFO - 14/11/2025 17:18:20</t>
  </si>
  <si>
    <t>HOJ9I42</t>
  </si>
  <si>
    <t>PAULO HENRIQUE FIRMO CARVALHO</t>
  </si>
  <si>
    <t>HOK4I90</t>
  </si>
  <si>
    <t>EDINALTO HENRIQUE DE FREITAS</t>
  </si>
  <si>
    <t>HPO9430</t>
  </si>
  <si>
    <t>NATANAEL DOS SANTOS LUZIA</t>
  </si>
  <si>
    <t>HSY8J36</t>
  </si>
  <si>
    <t>KMB TRANSPORTES E TURISMO LTDA</t>
  </si>
  <si>
    <t>HTF9093</t>
  </si>
  <si>
    <t>VINICIOS DE SOUZA BARBOSA</t>
  </si>
  <si>
    <t>HTP9E03</t>
  </si>
  <si>
    <t>GABRIEL SALOMÃO SERROU CAMY DE ARAUJO</t>
  </si>
  <si>
    <t>HTT6572</t>
  </si>
  <si>
    <t>RENATO MENEZES DA SILVA D AMORE</t>
  </si>
  <si>
    <t>HTV1089</t>
  </si>
  <si>
    <t>ERALDO DA SILVA RODRIGUES</t>
  </si>
  <si>
    <t>HWQ9949</t>
  </si>
  <si>
    <t>FRANCISCA ANGELA DE SOUZA</t>
  </si>
  <si>
    <t>HYC9J44</t>
  </si>
  <si>
    <t>Gerada automaticamente - Minuta 3516642</t>
  </si>
  <si>
    <t>JOSE WILAME DA COSTA SILVEIRA</t>
  </si>
  <si>
    <t>DDSINFO - 14/11/2025 10:30:04</t>
  </si>
  <si>
    <t>HYN3B57</t>
  </si>
  <si>
    <t>DAIANA DE CASSIA MOREIRA</t>
  </si>
  <si>
    <t>HYO9A67</t>
  </si>
  <si>
    <t>LETICIA KETHELEN ALVES MAGALHAES</t>
  </si>
  <si>
    <t>HYR7G82</t>
  </si>
  <si>
    <t>Gerada automaticamente - Minuta 3518222</t>
  </si>
  <si>
    <t>HILTON ALEXSANDRO MARQUES DA SILVA</t>
  </si>
  <si>
    <t>DDSINFO - 14/11/2025 16:28:02</t>
  </si>
  <si>
    <t>HYY2A63</t>
  </si>
  <si>
    <t>FRANCISCO WELLINGTON DA COSTA MARTINS</t>
  </si>
  <si>
    <t>IJD1372</t>
  </si>
  <si>
    <t>LEDI DA SILVA</t>
  </si>
  <si>
    <t>IJV5C08</t>
  </si>
  <si>
    <t>Gerada automaticamente - Minuta 3517328</t>
  </si>
  <si>
    <t>DDSINFO - 14/11/2025 12:01:45</t>
  </si>
  <si>
    <t>IKQ7D26</t>
  </si>
  <si>
    <t>ANDRE DOS SANTOS MACHADO</t>
  </si>
  <si>
    <t>IKR5J47</t>
  </si>
  <si>
    <t>Gerada automaticamente - Minuta 3517338</t>
  </si>
  <si>
    <t>JUDITH INES BOTEZINI</t>
  </si>
  <si>
    <t>DDSINFO - 14/11/2025 12:01:55</t>
  </si>
  <si>
    <t>ILG2B80</t>
  </si>
  <si>
    <t>EDER KLEIN</t>
  </si>
  <si>
    <t>ILT1A71</t>
  </si>
  <si>
    <t>ISABEL BORN</t>
  </si>
  <si>
    <t>IMA8A51</t>
  </si>
  <si>
    <t>Gerada automaticamente - Minuta 3517318</t>
  </si>
  <si>
    <t>DYONILSON DOS SANTOS RAMOS</t>
  </si>
  <si>
    <t>IML5522</t>
  </si>
  <si>
    <t>JEFERSON ANDRE SEVERO</t>
  </si>
  <si>
    <t>IOE3A97</t>
  </si>
  <si>
    <t>XANDERSON LUIS KATZER BOTTEGA SILVA</t>
  </si>
  <si>
    <t>IOJ4J33</t>
  </si>
  <si>
    <t>Gerada automaticamente - Minuta 3516498</t>
  </si>
  <si>
    <t>ALEXANDRE FERNANDES FELISBINO</t>
  </si>
  <si>
    <t>DDSINFO - 14/11/2025 10:02:23</t>
  </si>
  <si>
    <t>IOO7G61</t>
  </si>
  <si>
    <t>Gerada automaticamente - Minuta 3517280</t>
  </si>
  <si>
    <t>MIKE HENRIQUE FOREST FREDERES</t>
  </si>
  <si>
    <t>DDSINFO - 14/11/2025 12:00:59</t>
  </si>
  <si>
    <t>IOQ7716</t>
  </si>
  <si>
    <t>Gerada automaticamente - Minuta 3516755</t>
  </si>
  <si>
    <t>LUIZ CRISTOVAO GONCALVES ME</t>
  </si>
  <si>
    <t>DDSINFO - 14/11/2025 10:42:08</t>
  </si>
  <si>
    <t>IOR6E49</t>
  </si>
  <si>
    <t>Gerada automaticamente - Minuta 3517295</t>
  </si>
  <si>
    <t>SIMONE FRANCO NESSLER</t>
  </si>
  <si>
    <t>DDSINFO - 14/11/2025 12:01:14</t>
  </si>
  <si>
    <t>IOY2688</t>
  </si>
  <si>
    <t>IPH8A06</t>
  </si>
  <si>
    <t>ANTONIO EDONIR DE LIMA</t>
  </si>
  <si>
    <t>IPK8C94</t>
  </si>
  <si>
    <t>PEDRO ALVES JUNIOR</t>
  </si>
  <si>
    <t>IPP8B92</t>
  </si>
  <si>
    <t>IPR9A81</t>
  </si>
  <si>
    <t>DAIANE BARRETO ZANETTE</t>
  </si>
  <si>
    <t>IPU4E27</t>
  </si>
  <si>
    <t>Gerada automaticamente - Minuta 3517350</t>
  </si>
  <si>
    <t>ALEXANDRO MORAES DOS SANTOS</t>
  </si>
  <si>
    <t>DDSINFO - 14/11/2025 12:02:06</t>
  </si>
  <si>
    <t>IPV7F87</t>
  </si>
  <si>
    <t>Gerada automaticamente - Minuta 3517761</t>
  </si>
  <si>
    <t>EDSON DA FONTOURA JUNIOR</t>
  </si>
  <si>
    <t>DDSINFO - 14/11/2025 13:35:54</t>
  </si>
  <si>
    <t>IQD9158</t>
  </si>
  <si>
    <t>Gerada automaticamente - Minuta 3518010</t>
  </si>
  <si>
    <t>CLAUDIO LENDRO BECKER</t>
  </si>
  <si>
    <t>DDSINFO - 14/11/2025 14:59:01</t>
  </si>
  <si>
    <t>IQG9J05</t>
  </si>
  <si>
    <t>VOLMIR LUIZ ZATTI</t>
  </si>
  <si>
    <t>IQI0B34</t>
  </si>
  <si>
    <t>VALTAIR JACO SCHUMACHER</t>
  </si>
  <si>
    <t>IQI2I27</t>
  </si>
  <si>
    <t>IQN0J05</t>
  </si>
  <si>
    <t>Gerada automaticamente - Minuta 3517336</t>
  </si>
  <si>
    <t>CLAUDIOMAR MILLITZ</t>
  </si>
  <si>
    <t>DDSINFO - 14/11/2025 12:01:52</t>
  </si>
  <si>
    <t>IQN4F03</t>
  </si>
  <si>
    <t>IQN7809</t>
  </si>
  <si>
    <t>Gerada automaticamente - Minuta 3517865</t>
  </si>
  <si>
    <t>JEISON AISLAN MARAFIGO</t>
  </si>
  <si>
    <t>DDSINFO - 14/11/2025 14:09:01</t>
  </si>
  <si>
    <t>IQU6446</t>
  </si>
  <si>
    <t>Gerada automaticamente - Minuta 3517298</t>
  </si>
  <si>
    <t>THAIS - TUR TRANSPORTE E TURISMO LTDA</t>
  </si>
  <si>
    <t>DDSINFO - 14/11/2025 12:01:17</t>
  </si>
  <si>
    <t>IQW2F31</t>
  </si>
  <si>
    <t>Gerada automaticamente - Minuta 3517689</t>
  </si>
  <si>
    <t>WALTER ZAPPE</t>
  </si>
  <si>
    <t>DDSINFO - 14/11/2025 13:08:26</t>
  </si>
  <si>
    <t>IQY2J68</t>
  </si>
  <si>
    <t>CLEBER FERREIRA DA CRUZ</t>
  </si>
  <si>
    <t>IQY2J72</t>
  </si>
  <si>
    <t>Gerada automaticamente - Minuta 3517290</t>
  </si>
  <si>
    <t>IANA DA SILVEIRA MACHADO</t>
  </si>
  <si>
    <t>DDSINFO - 14/11/2025 12:01:09</t>
  </si>
  <si>
    <t>IQY9G18</t>
  </si>
  <si>
    <t>VITOR AFONSO FOLLETTO VICENTE</t>
  </si>
  <si>
    <t>IRA1431</t>
  </si>
  <si>
    <t>Gerada automaticamente - Minuta 3517323</t>
  </si>
  <si>
    <t>KAUA RODRIGO UAVNICZAK DOS SANTOS</t>
  </si>
  <si>
    <t>DDSINFO - 14/11/2025 12:01:40</t>
  </si>
  <si>
    <t>IRD3170</t>
  </si>
  <si>
    <t>MONICA BEATRIZ ARAUJO BRAGA</t>
  </si>
  <si>
    <t>IRH4D55</t>
  </si>
  <si>
    <t>Gerada automaticamente - Minuta 3517273</t>
  </si>
  <si>
    <t>GIAN ALEF DA SILVA MILLITZ</t>
  </si>
  <si>
    <t>DDSINFO - 14/11/2025 12:00:53</t>
  </si>
  <si>
    <t>IRP4510</t>
  </si>
  <si>
    <t>Gerada automaticamente - Minuta 3517361</t>
  </si>
  <si>
    <t>VILSON KWOLL</t>
  </si>
  <si>
    <t>DDSINFO - 14/11/2025 12:02:16</t>
  </si>
  <si>
    <t>IRP5B13</t>
  </si>
  <si>
    <t>JOSI MEDIANEIRA REGINATTO</t>
  </si>
  <si>
    <t>IRQ1H66</t>
  </si>
  <si>
    <t>MAICON PICOLLO</t>
  </si>
  <si>
    <t>IRQ2D21</t>
  </si>
  <si>
    <t>Gerada automaticamente - Minuta 3517800</t>
  </si>
  <si>
    <t>ALISSON SABINO DE OLIVEIRA</t>
  </si>
  <si>
    <t>DDSINFO - 14/11/2025 13:52:09</t>
  </si>
  <si>
    <t>IRQ7A96</t>
  </si>
  <si>
    <t>Gerada automaticamente - Minuta 3516541</t>
  </si>
  <si>
    <t>LAERTE DIAS CRISEL</t>
  </si>
  <si>
    <t>DDSINFO - 14/11/2025 10:13:25</t>
  </si>
  <si>
    <t>IRQ7B40</t>
  </si>
  <si>
    <t>Gerada automaticamente - Minuta 3517681</t>
  </si>
  <si>
    <t>CARLOS ANTONIO DA SILVA</t>
  </si>
  <si>
    <t>DDSINFO - 14/11/2025 13:03:06</t>
  </si>
  <si>
    <t>IRT2045</t>
  </si>
  <si>
    <t>Gerada automaticamente - Minuta 3517297</t>
  </si>
  <si>
    <t>WYLLIAM DA SILVA KURMANN</t>
  </si>
  <si>
    <t>DDSINFO - 14/11/2025 12:01:16</t>
  </si>
  <si>
    <t>IRT5A22</t>
  </si>
  <si>
    <t>CLAUDETE CARDOSO PINTO</t>
  </si>
  <si>
    <t>ISG3194</t>
  </si>
  <si>
    <t>EVANDRO MACIEL FERREIRA</t>
  </si>
  <si>
    <t>ISG9D60</t>
  </si>
  <si>
    <t>Gerada automaticamente - Minuta 3518305</t>
  </si>
  <si>
    <t>JOAO CALIR SIRTOLI</t>
  </si>
  <si>
    <t>DDSINFO - 14/11/2025 17:12:49</t>
  </si>
  <si>
    <t>ISJ3440</t>
  </si>
  <si>
    <t>GILNEI DE SOUZA</t>
  </si>
  <si>
    <t>05- FORD-UTILITÁRIO</t>
  </si>
  <si>
    <t>ISK8D30</t>
  </si>
  <si>
    <t>CARLOS FERNANDO DOS SANTOS</t>
  </si>
  <si>
    <t>ISL5E24</t>
  </si>
  <si>
    <t>SAMUEL WILLIAN ALMEIDA DE ARRUDA</t>
  </si>
  <si>
    <t>ISN2C28</t>
  </si>
  <si>
    <t>RENAN LAZZARETTI</t>
  </si>
  <si>
    <t>ISO7447</t>
  </si>
  <si>
    <t>WILLIAM FUENTES LOPES</t>
  </si>
  <si>
    <t>ISP7J40</t>
  </si>
  <si>
    <t>VINICIUS BIASI FLORES</t>
  </si>
  <si>
    <t>ISS1C87</t>
  </si>
  <si>
    <t>ANGELICA CALGARO</t>
  </si>
  <si>
    <t>ISU9H10</t>
  </si>
  <si>
    <t>FERNANDO DINIZ</t>
  </si>
  <si>
    <t>ISV6I48</t>
  </si>
  <si>
    <t>Gerada automaticamente - Minuta 3517791</t>
  </si>
  <si>
    <t>DDSINFO - 14/11/2025 13:52:01</t>
  </si>
  <si>
    <t>ISY8B27</t>
  </si>
  <si>
    <t>Gerada automaticamente - Minuta 3516546</t>
  </si>
  <si>
    <t>DDSINFO - 14/11/2025 10:13:30</t>
  </si>
  <si>
    <t>ISY8C41</t>
  </si>
  <si>
    <t>Gerada automaticamente - Minuta 3517321</t>
  </si>
  <si>
    <t>JOSE VALDIR NUNES DA SILVA</t>
  </si>
  <si>
    <t>DDSINFO - 14/11/2025 12:01:38</t>
  </si>
  <si>
    <t>ITB5H17</t>
  </si>
  <si>
    <t>SCHALHEMBERGER DIAS E CIA LTDA -ME</t>
  </si>
  <si>
    <t>ITC1A53</t>
  </si>
  <si>
    <t>DEISE SILVANA IEQUE</t>
  </si>
  <si>
    <t>ITF2D36</t>
  </si>
  <si>
    <t>Gerada automaticamente - Minuta 3517306</t>
  </si>
  <si>
    <t xml:space="preserve">GILMAR DE SOUZA </t>
  </si>
  <si>
    <t>DDSINFO - 14/11/2025 12:01:24</t>
  </si>
  <si>
    <t>ITH8D07</t>
  </si>
  <si>
    <t>Gerada automaticamente - Minuta 3516753</t>
  </si>
  <si>
    <t>CLEVERSON DOMINGUES CORREIA</t>
  </si>
  <si>
    <t>DDSINFO - 14/11/2025 10:42:06</t>
  </si>
  <si>
    <t>ITM0G77</t>
  </si>
  <si>
    <t>ITP8F63</t>
  </si>
  <si>
    <t>Gerada automaticamente - Minuta 3517814</t>
  </si>
  <si>
    <t>MARIA APARECIDA BARBOSA DA SILVA</t>
  </si>
  <si>
    <t>DDSINFO - 14/11/2025 13:57:33</t>
  </si>
  <si>
    <t>ITR2A57</t>
  </si>
  <si>
    <t>TIAGO HENSEL</t>
  </si>
  <si>
    <t>ITS2J08</t>
  </si>
  <si>
    <t>LETICIA MAZZO PETRICH</t>
  </si>
  <si>
    <t>ITU1H32</t>
  </si>
  <si>
    <t>ANA CLAUDIA SOUZA DE AVILA</t>
  </si>
  <si>
    <t>ITY8D55</t>
  </si>
  <si>
    <t>ANDRE LUIZ RACHKE</t>
  </si>
  <si>
    <t>ITZ7D14</t>
  </si>
  <si>
    <t>FRANCISCO ALVES DE ARAUJO</t>
  </si>
  <si>
    <t>IUB0H62</t>
  </si>
  <si>
    <t>ROBERTO ALVES DE MORAES</t>
  </si>
  <si>
    <t>IUB3A51</t>
  </si>
  <si>
    <t>Gerada automaticamente - Minuta 3517360</t>
  </si>
  <si>
    <t>GUILHERME NAZARIO MARION</t>
  </si>
  <si>
    <t>IUE2G81</t>
  </si>
  <si>
    <t>Gerada automaticamente - Minuta 3517874</t>
  </si>
  <si>
    <t>DDSINFO - 14/11/2025 14:09:11</t>
  </si>
  <si>
    <t>IUE8H25</t>
  </si>
  <si>
    <t>ALMIR SILVA DE SOUZA</t>
  </si>
  <si>
    <t>IUJ7D63</t>
  </si>
  <si>
    <t>LUCAS DEPNER BONMANN</t>
  </si>
  <si>
    <t>IUK2E65</t>
  </si>
  <si>
    <t>Gerada automaticamente - Minuta 3517331</t>
  </si>
  <si>
    <t>ROBSON RAUCH KRUMENAUER</t>
  </si>
  <si>
    <t>DDSINFO - 14/11/2025 12:01:47</t>
  </si>
  <si>
    <t>IUL5G41</t>
  </si>
  <si>
    <t>Gerada automaticamente - Minuta 3516894</t>
  </si>
  <si>
    <t>MARCIO SIDNEI LASSIG</t>
  </si>
  <si>
    <t>DDSINFO - 14/11/2025 11:04:30</t>
  </si>
  <si>
    <t>IUP9A26</t>
  </si>
  <si>
    <t>Gerada automaticamente - Minuta 3517283</t>
  </si>
  <si>
    <t>BRAZACA INDUSTRIA DE ALIMENTOS EIRELI</t>
  </si>
  <si>
    <t>DDSINFO - 14/11/2025 12:01:03</t>
  </si>
  <si>
    <t>IUR3F63</t>
  </si>
  <si>
    <t>KLEBER DA SILVA</t>
  </si>
  <si>
    <t>IUS0599</t>
  </si>
  <si>
    <t>Gerada automaticamente - Minuta 3517351</t>
  </si>
  <si>
    <t>LINDAJARA ANDRADES COPETTI</t>
  </si>
  <si>
    <t>DDSINFO - 14/11/2025 12:02:07</t>
  </si>
  <si>
    <t>IUS4980</t>
  </si>
  <si>
    <t>JULIANA MELLO DA SILVEIRA</t>
  </si>
  <si>
    <t>IUS5E20</t>
  </si>
  <si>
    <t>GISLAINE NEVES SPECHT</t>
  </si>
  <si>
    <t>IUW3670</t>
  </si>
  <si>
    <t>ANDRE ALEXANDRINO DA SILVA DE SOUZA</t>
  </si>
  <si>
    <t>IUW8C61</t>
  </si>
  <si>
    <t>SADI GRADE</t>
  </si>
  <si>
    <t>IUZ0798</t>
  </si>
  <si>
    <t>ELENILSON DE SOUSA PAULINO</t>
  </si>
  <si>
    <t>IUZ1C91</t>
  </si>
  <si>
    <t>MOISES KOVALESKI</t>
  </si>
  <si>
    <t>IUZ3C59</t>
  </si>
  <si>
    <t>VALMIR CASTANHA BATISTA</t>
  </si>
  <si>
    <t>IUZ9H45</t>
  </si>
  <si>
    <t>FLAVIO JOSE GONÇALVES</t>
  </si>
  <si>
    <t>IVA4C29</t>
  </si>
  <si>
    <t>TIAGO BAESSO DE SOUZA ALVES</t>
  </si>
  <si>
    <t>IVI8I25</t>
  </si>
  <si>
    <t>CLAUDIA SACILOTTO BACCIN</t>
  </si>
  <si>
    <t>IVJ9H02</t>
  </si>
  <si>
    <t>SIMONE OLIVEIRA DA FONSECA RODRIGUES</t>
  </si>
  <si>
    <t>IVL6G46</t>
  </si>
  <si>
    <t>Gerada automaticamente - Minuta 3517279</t>
  </si>
  <si>
    <t>CM COMUNICACAO VISUAL LTDA</t>
  </si>
  <si>
    <t>DDSINFO - 14/11/2025 12:00:58</t>
  </si>
  <si>
    <t>IVM0B23</t>
  </si>
  <si>
    <t>EV FLORIANO TRANSPORTES LTDA</t>
  </si>
  <si>
    <t>IVM7F51</t>
  </si>
  <si>
    <t>IAGO BERGHOFER DE OLIVEIRA FLORES</t>
  </si>
  <si>
    <t>IVO5847</t>
  </si>
  <si>
    <t>JORGE MOACIR BRAGA BORGES</t>
  </si>
  <si>
    <t>IVO8I62</t>
  </si>
  <si>
    <t>Gerada automaticamente - Minuta 3516520</t>
  </si>
  <si>
    <t>DDSINFO - 14/11/2025 10:07:58</t>
  </si>
  <si>
    <t>IVQ8E51</t>
  </si>
  <si>
    <t>Gerada automaticamente - Minuta 3517320</t>
  </si>
  <si>
    <t>DDSINFO - 14/11/2025 12:01:37</t>
  </si>
  <si>
    <t>IVT5802</t>
  </si>
  <si>
    <t>IVAN MARCIO CECATTO</t>
  </si>
  <si>
    <t>IWB6D37</t>
  </si>
  <si>
    <t>Gerada automaticamente - Minuta 3516524</t>
  </si>
  <si>
    <t>FRANCISCO DE ASSIS MACHADO</t>
  </si>
  <si>
    <t>DDSINFO - 14/11/2025 10:08:02</t>
  </si>
  <si>
    <t>IWC0C69</t>
  </si>
  <si>
    <t>PAULO ROBERTO GUADAGNIN</t>
  </si>
  <si>
    <t>IWC3C82</t>
  </si>
  <si>
    <t>Gerada automaticamente - Minuta 3516521</t>
  </si>
  <si>
    <t>EDERSON DALLA LANA</t>
  </si>
  <si>
    <t>DDSINFO - 14/11/2025 10:07:59</t>
  </si>
  <si>
    <t>IWC6D23</t>
  </si>
  <si>
    <t>Gerada automaticamente - Minuta 3518443</t>
  </si>
  <si>
    <t>DDSINFO - 14/11/2025 18:52:26</t>
  </si>
  <si>
    <t>IWF2A32</t>
  </si>
  <si>
    <t>Gerada automaticamente - Minuta 3516538</t>
  </si>
  <si>
    <t>MARCOS ADRIANO MOHNSAM PINHEIRO</t>
  </si>
  <si>
    <t>DDSINFO - 14/11/2025 10:13:22</t>
  </si>
  <si>
    <t>IWG7G38</t>
  </si>
  <si>
    <t>FABIO DOS SANTOS CHAVES</t>
  </si>
  <si>
    <t>IWK3H66</t>
  </si>
  <si>
    <t>Gerada automaticamente - Minuta 3516543</t>
  </si>
  <si>
    <t>JEAN CARLO BATISTA VIEIRA</t>
  </si>
  <si>
    <t>DDSINFO - 14/11/2025 10:13:27</t>
  </si>
  <si>
    <t>IWO7A08</t>
  </si>
  <si>
    <t>Gerada automaticamente - Minuta 3516545</t>
  </si>
  <si>
    <t>DDSINFO - 14/11/2025 10:13:29</t>
  </si>
  <si>
    <t>IWT1E81</t>
  </si>
  <si>
    <t>QUADRI E SLONGO COM. VEIC. LTDA</t>
  </si>
  <si>
    <t>IWT7E85</t>
  </si>
  <si>
    <t>LUCAS SOUZA NASCIMENTO</t>
  </si>
  <si>
    <t>IWX0D13</t>
  </si>
  <si>
    <t>EDSON DA SILVA CORREA</t>
  </si>
  <si>
    <t>IWX0I45</t>
  </si>
  <si>
    <t>IXJ3088</t>
  </si>
  <si>
    <t>IXL3E38</t>
  </si>
  <si>
    <t>CLAUDIO PADILHA DA ROSA</t>
  </si>
  <si>
    <t>IXP2F57</t>
  </si>
  <si>
    <t>Gerada automaticamente - Minuta 3517288</t>
  </si>
  <si>
    <t>DDSINFO - 14/11/2025 12:01:08</t>
  </si>
  <si>
    <t>IXV8E80</t>
  </si>
  <si>
    <t>Gerada automaticamente - Minuta 3517294</t>
  </si>
  <si>
    <t>DDSINFO - 14/11/2025 12:01:13</t>
  </si>
  <si>
    <t>IXY7C07</t>
  </si>
  <si>
    <t>IYE5529</t>
  </si>
  <si>
    <t>ANDREW LEMOS COELHO</t>
  </si>
  <si>
    <t>IYE5E09</t>
  </si>
  <si>
    <t>Gerada automaticamente - Minuta 3517307</t>
  </si>
  <si>
    <t>RAFAEL CARDOSO PINHEIRO</t>
  </si>
  <si>
    <t>DDSINFO - 14/11/2025 12:01:25</t>
  </si>
  <si>
    <t>IYF2D12</t>
  </si>
  <si>
    <t>Gerada automaticamente - Minuta 3517345</t>
  </si>
  <si>
    <t>JUNIOR MACHADO</t>
  </si>
  <si>
    <t>DDSINFO - 14/11/2025 12:02:02</t>
  </si>
  <si>
    <t>IYG4E33</t>
  </si>
  <si>
    <t>JOVANIO PEREIRA DE OLIVEIRA</t>
  </si>
  <si>
    <t>IYJ5B43</t>
  </si>
  <si>
    <t>Gerada automaticamente - Minuta 3517341</t>
  </si>
  <si>
    <t>TRES PASSOS ENERGIA SOLAR LTDA</t>
  </si>
  <si>
    <t>DDSINFO - 14/11/2025 12:01:58</t>
  </si>
  <si>
    <t>IYL5C62</t>
  </si>
  <si>
    <t>Gerada automaticamente - Minuta 3516494</t>
  </si>
  <si>
    <t>ALDOIR COELHO RODRIGUES</t>
  </si>
  <si>
    <t>DDSINFO - 14/11/2025 10:02:19</t>
  </si>
  <si>
    <t>IYN6E50</t>
  </si>
  <si>
    <t>VANESSA FERRANDO DOS SANTOS</t>
  </si>
  <si>
    <t>IYQ1H18</t>
  </si>
  <si>
    <t>IYV0579</t>
  </si>
  <si>
    <t>Gerada automaticamente - Minuta 3517339</t>
  </si>
  <si>
    <t>FERNANDA VARGAS DE ANDRADE KAIPPER</t>
  </si>
  <si>
    <t>DDSINFO - 14/11/2025 12:01:56</t>
  </si>
  <si>
    <t>IYV2J57</t>
  </si>
  <si>
    <t>Gerada automaticamente - Minuta 3517362</t>
  </si>
  <si>
    <t>CRISTIANO COPATTI</t>
  </si>
  <si>
    <t>DDSINFO - 14/11/2025 12:02:17</t>
  </si>
  <si>
    <t>IYV4434</t>
  </si>
  <si>
    <t>Gerada automaticamente - Minuta 3517291</t>
  </si>
  <si>
    <t>ASTEROIDE TRANSPORTE RODOVIARIO DE CARGAS TLDA</t>
  </si>
  <si>
    <t>DDSINFO - 14/11/2025 12:01:10</t>
  </si>
  <si>
    <t>IYZ6C90</t>
  </si>
  <si>
    <t>WILLIANS ROBERTO ALVES</t>
  </si>
  <si>
    <t>IZB9J73</t>
  </si>
  <si>
    <t>Gerada automaticamente - Minuta 3516846</t>
  </si>
  <si>
    <t>VILMAR VIEIRA DA SILVA</t>
  </si>
  <si>
    <t>DDSINFO - 14/11/2025 10:53:43</t>
  </si>
  <si>
    <t>IZH9D33</t>
  </si>
  <si>
    <t>IZQ5H53</t>
  </si>
  <si>
    <t>EDSON EDUARDO SUMAN</t>
  </si>
  <si>
    <t>IZY5C95</t>
  </si>
  <si>
    <t>JOÃO ANTONIO DAL VESCO ZANIN</t>
  </si>
  <si>
    <t>JAA4J78</t>
  </si>
  <si>
    <t>BLESSING TRANSPORTES LTDA</t>
  </si>
  <si>
    <t>JAA5A54</t>
  </si>
  <si>
    <t>JOSE RODOVALHO SIMAO SOBRINHO ME</t>
  </si>
  <si>
    <t>JAB3I55</t>
  </si>
  <si>
    <t>CARLOS CLARO DO NASCIMENTO</t>
  </si>
  <si>
    <t>JAJ1C91</t>
  </si>
  <si>
    <t>Gerada automaticamente - Minuta 3516847</t>
  </si>
  <si>
    <t>RODOLFO LUIZ VIVIAN</t>
  </si>
  <si>
    <t>DDSINFO - 14/11/2025 10:53:44</t>
  </si>
  <si>
    <t>JAL2H42</t>
  </si>
  <si>
    <t>Gerada automaticamente - Minuta 3517348</t>
  </si>
  <si>
    <t>ESTEVAO FELIPE SCHAFER</t>
  </si>
  <si>
    <t>DDSINFO - 14/11/2025 12:02:05</t>
  </si>
  <si>
    <t>JAQ1C45</t>
  </si>
  <si>
    <t>PAULA MAIKIELE SCHMOLLET</t>
  </si>
  <si>
    <t>JAS8A37</t>
  </si>
  <si>
    <t>Gerada automaticamente - Minuta 3517284</t>
  </si>
  <si>
    <t>DDSINFO - 14/11/2025 12:01:04</t>
  </si>
  <si>
    <t>JAT3G00</t>
  </si>
  <si>
    <t>CICERO DE FRANCA MACIEL</t>
  </si>
  <si>
    <t>JAZ4C65</t>
  </si>
  <si>
    <t>Gerada automaticamente - Minuta 3516631</t>
  </si>
  <si>
    <t>GUILHERME HENRIQUE ROSA RIZZARDI</t>
  </si>
  <si>
    <t>DDSINFO - 14/11/2025 10:24:52</t>
  </si>
  <si>
    <t>JBP3B59</t>
  </si>
  <si>
    <t>JBP3B73</t>
  </si>
  <si>
    <t>Gerada automaticamente - Minuta 3517349</t>
  </si>
  <si>
    <t>JBP3B79</t>
  </si>
  <si>
    <t>Gerada automaticamente - Minuta 3517354</t>
  </si>
  <si>
    <t>DDSINFO - 14/11/2025 12:02:10</t>
  </si>
  <si>
    <t>JCA0H51</t>
  </si>
  <si>
    <t>Gerada automaticamente - Minuta 3517352</t>
  </si>
  <si>
    <t>JOAO CARLOS DA CUNHA TABORDA</t>
  </si>
  <si>
    <t>DDSINFO - 14/11/2025 12:02:08</t>
  </si>
  <si>
    <t>JCB4A76</t>
  </si>
  <si>
    <t>Gerada automaticamente - Minuta 3517355</t>
  </si>
  <si>
    <t>IRMAOS BARROW LTDA</t>
  </si>
  <si>
    <t>DDSINFO - 14/11/2025 12:02:11</t>
  </si>
  <si>
    <t>Gerada automaticamente - Minuta 3517847</t>
  </si>
  <si>
    <t>DDSINFO - 14/11/2025 13:58:19</t>
  </si>
  <si>
    <t>Gerada automaticamente - Minuta 3517442</t>
  </si>
  <si>
    <t>DDSINFO - 14/11/2025 12:13:30</t>
  </si>
  <si>
    <t>Gerada automaticamente - Minuta 3516659</t>
  </si>
  <si>
    <t>DDSINFO - 14/11/2025 10:30:21</t>
  </si>
  <si>
    <t>Gerada automaticamente - Minuta 3516685</t>
  </si>
  <si>
    <t>DDSINFO - 14/11/2025 10:35:51</t>
  </si>
  <si>
    <t>Gerada automaticamente - Minuta 3516679</t>
  </si>
  <si>
    <t>DDSINFO - 14/11/2025 10:35:43</t>
  </si>
  <si>
    <t>Gerada automaticamente - Minuta 3516883</t>
  </si>
  <si>
    <t>DDSINFO - 14/11/2025 11:04:16</t>
  </si>
  <si>
    <t>Gerada automaticamente - Minuta 3517433</t>
  </si>
  <si>
    <t>DDSINFO - 14/11/2025 12:13:24</t>
  </si>
  <si>
    <t>Gerada automaticamente - Minuta 3518127</t>
  </si>
  <si>
    <t>NAYARA FRANCINE GOMES AQUINO MARILIA - 14/11/2025 16:05:36</t>
  </si>
  <si>
    <t>Gerada automaticamente - Minuta 3517443</t>
  </si>
  <si>
    <t>DDSINFO - 14/11/2025 12:13:31</t>
  </si>
  <si>
    <t>08- LM VUC</t>
  </si>
  <si>
    <t>Gerada automaticamente - Minuta 3517399</t>
  </si>
  <si>
    <t>DDSINFO - 14/11/2025 12:12:57</t>
  </si>
  <si>
    <t>Data de previsão de disponibilidade: 12/11/2025</t>
  </si>
  <si>
    <t>Gerada automaticamente - Minuta 3516665</t>
  </si>
  <si>
    <t>DDSINFO - 14/11/2025 10:30:28</t>
  </si>
  <si>
    <t>Gerada automaticamente - Minuta 3517712</t>
  </si>
  <si>
    <t>ALISSON VINICIUS RODRIGUES CORREA PTL09 SOROCABA - 14/11/2025 13:15:41</t>
  </si>
  <si>
    <t>Gerada automaticamente - Minuta 3516678</t>
  </si>
  <si>
    <t>DDSINFO - 14/11/2025 10:35:42</t>
  </si>
  <si>
    <t>Gerada automaticamente - Minuta 3517548</t>
  </si>
  <si>
    <t>DDSINFO - 14/11/2025 12:30:12</t>
  </si>
  <si>
    <t>Gerada automaticamente - Minuta 3517549</t>
  </si>
  <si>
    <t>DDSINFO - 14/11/2025 12:30:13</t>
  </si>
  <si>
    <t>Gerada automaticamente - Minuta 3517401</t>
  </si>
  <si>
    <t>DDSINFO - 14/11/2025 12:12:58</t>
  </si>
  <si>
    <t>Gerada automaticamente - Minuta 3517431</t>
  </si>
  <si>
    <t>DDSINFO - 14/11/2025 12:13:22</t>
  </si>
  <si>
    <t>Gerada automaticamente - Minuta 3517552</t>
  </si>
  <si>
    <t>DDSINFO - 14/11/2025 12:30:16</t>
  </si>
  <si>
    <t>Gerada automaticamente - Minuta 3516460</t>
  </si>
  <si>
    <t>DDSINFO - 14/11/2025 09:56:39</t>
  </si>
  <si>
    <t>JCS6J60</t>
  </si>
  <si>
    <t>MOVEIS DORIPEL LTDA</t>
  </si>
  <si>
    <t>JCT5H72</t>
  </si>
  <si>
    <t>Gerada automaticamente - Minuta 3517292</t>
  </si>
  <si>
    <t>JAINOR DAGMAR MEIRA</t>
  </si>
  <si>
    <t>DDSINFO - 14/11/2025 12:01:11</t>
  </si>
  <si>
    <t>JDD7D08</t>
  </si>
  <si>
    <t>JDH2J68</t>
  </si>
  <si>
    <t>Gerada automaticamente - Minuta 3517760</t>
  </si>
  <si>
    <t>VIANEI ROSA</t>
  </si>
  <si>
    <t>DDSINFO - 14/11/2025 13:35:53</t>
  </si>
  <si>
    <t>JDR4671</t>
  </si>
  <si>
    <t>JEL3993</t>
  </si>
  <si>
    <t>KELVIN HORLEY TELLES DA SILVA</t>
  </si>
  <si>
    <t>JGP1A44</t>
  </si>
  <si>
    <t>MARCO AURELIO DOS SANTOS</t>
  </si>
  <si>
    <t>JGU0C34</t>
  </si>
  <si>
    <t>JHB9452</t>
  </si>
  <si>
    <t>Gerada automaticamente - Minuta 3517164</t>
  </si>
  <si>
    <t>JOSELEY PESSOA DA SILVA</t>
  </si>
  <si>
    <t>DDSINFO - 14/11/2025 11:43:52</t>
  </si>
  <si>
    <t>JHH4B57</t>
  </si>
  <si>
    <t>ANDERSON ANDRE TEIXEIRA LONGO</t>
  </si>
  <si>
    <t>JHL3148</t>
  </si>
  <si>
    <t>VINICIUS FORTUNATO MONTURIL MATOS</t>
  </si>
  <si>
    <t>JHU3D62</t>
  </si>
  <si>
    <t>LOURDES DO NASCIMENTO FERREIRA DANTAS</t>
  </si>
  <si>
    <t>JHV0I57</t>
  </si>
  <si>
    <t>SALMO PIRES DOS REIS</t>
  </si>
  <si>
    <t>JHW3541</t>
  </si>
  <si>
    <t>MARIA DE LOURDES MANGUEIRA RIBEIRO</t>
  </si>
  <si>
    <t>JIB4D23</t>
  </si>
  <si>
    <t>BRENO HENRIQUE DA SILVA TEIXEIRA</t>
  </si>
  <si>
    <t>JID7E95</t>
  </si>
  <si>
    <t>Gerada automaticamente - Minuta 3517648</t>
  </si>
  <si>
    <t>YURI TELES DA SILVA</t>
  </si>
  <si>
    <t>DDSINFO - 14/11/2025 12:46:53</t>
  </si>
  <si>
    <t>JIE1567</t>
  </si>
  <si>
    <t>ALAN DOS SANTOS</t>
  </si>
  <si>
    <t>JIG4946</t>
  </si>
  <si>
    <t>CARLOS LEONCIO DE OLIVEIRA</t>
  </si>
  <si>
    <t>JIK4F88</t>
  </si>
  <si>
    <t>EDNEI RODRIGUES DO SANTOS</t>
  </si>
  <si>
    <t>JIO0E84</t>
  </si>
  <si>
    <t>Gerada automaticamente - Minuta 3517169</t>
  </si>
  <si>
    <t>GUSTAVO GRECO PITANGA DE SOUZA</t>
  </si>
  <si>
    <t>DDSINFO - 14/11/2025 11:43:57</t>
  </si>
  <si>
    <t>JIQ7E69</t>
  </si>
  <si>
    <t>GLEMIO TOMAZ SOUSA</t>
  </si>
  <si>
    <t>JIS7H39</t>
  </si>
  <si>
    <t>SAMUEL DIAS CARDOSO ROSA</t>
  </si>
  <si>
    <t>JIT4966</t>
  </si>
  <si>
    <t>Gerada automaticamente - Minuta 3517165</t>
  </si>
  <si>
    <t>ALEX DOS SANTOS MACEDO</t>
  </si>
  <si>
    <t>DDSINFO - 14/11/2025 11:43:53</t>
  </si>
  <si>
    <t>JIV0365</t>
  </si>
  <si>
    <t>Gerada automaticamente - Minuta 3517170</t>
  </si>
  <si>
    <t>DDSINFO - 14/11/2025 11:43:58</t>
  </si>
  <si>
    <t>JJB5568</t>
  </si>
  <si>
    <t>ROSINVAL DO CARMO DA SILVA</t>
  </si>
  <si>
    <t>JJG5111</t>
  </si>
  <si>
    <t>INACIO TEIXEIRA BASTOS</t>
  </si>
  <si>
    <t>JJG9H92</t>
  </si>
  <si>
    <t>ELENILZA MARIA BATIST NUNES</t>
  </si>
  <si>
    <t>JJH5164</t>
  </si>
  <si>
    <t>DANIELY CARDOSO DA SILVA CUNHA</t>
  </si>
  <si>
    <t>JJJ6E96</t>
  </si>
  <si>
    <t>Gerada automaticamente - Minuta 3516415</t>
  </si>
  <si>
    <t>FERNANDA SILVA SANTOS COSTA</t>
  </si>
  <si>
    <t>DDSINFO - 14/11/2025 09:45:48</t>
  </si>
  <si>
    <t>JJK8497</t>
  </si>
  <si>
    <t>DANIEL FELISBERTO ALVES PEREIRA</t>
  </si>
  <si>
    <t>JJL5A14</t>
  </si>
  <si>
    <t>JORGE LEANDRO PEREIRA DE LIMA</t>
  </si>
  <si>
    <t>JJW2C09</t>
  </si>
  <si>
    <t>JKD6H38</t>
  </si>
  <si>
    <t>CARLOS ALBERTO SANTANA</t>
  </si>
  <si>
    <t>JKD9C79</t>
  </si>
  <si>
    <t>APARECIDO FAGUNDES ALVES</t>
  </si>
  <si>
    <t>JKE0F32</t>
  </si>
  <si>
    <t>SERGIO DOS SANTOS SILVA</t>
  </si>
  <si>
    <t>JKJ1B40</t>
  </si>
  <si>
    <t>VINICIUS PAULINO DE OLIVEIRA ALMEIDA</t>
  </si>
  <si>
    <t>JKK5D61</t>
  </si>
  <si>
    <t>EDLEUZA BONFIM CRISPIM</t>
  </si>
  <si>
    <t>JKO6636</t>
  </si>
  <si>
    <t>Gerada automaticamente - Minuta 3517159</t>
  </si>
  <si>
    <t>ERICO VIINICIUS OLIVEIRA MARQUES</t>
  </si>
  <si>
    <t>JKQ2C26</t>
  </si>
  <si>
    <t>JHONY CASSAL BRITO</t>
  </si>
  <si>
    <t>JLO6434</t>
  </si>
  <si>
    <t>Gerada automaticamente - Minuta 3517133</t>
  </si>
  <si>
    <t>JORDANNA MYNELE GOMES DE SOUZA</t>
  </si>
  <si>
    <t>DDSINFO - 14/11/2025 11:43:25</t>
  </si>
  <si>
    <t>JMN2E97</t>
  </si>
  <si>
    <t>DANIEL ANDRADE DE SOUZA</t>
  </si>
  <si>
    <t>JOQ9399</t>
  </si>
  <si>
    <t>JOSÉ NILTON BRANDÃO</t>
  </si>
  <si>
    <t>JPD2C25</t>
  </si>
  <si>
    <t>JULIO CESAR FERNANDES</t>
  </si>
  <si>
    <t>JQS8E54</t>
  </si>
  <si>
    <t>Gerada automaticamente - Minuta 3517161</t>
  </si>
  <si>
    <t>FELIPE FERREIRA DOS SANTOS</t>
  </si>
  <si>
    <t>DDSINFO - 14/11/2025 11:43:49</t>
  </si>
  <si>
    <t>JRA4543</t>
  </si>
  <si>
    <t>agregado salvador</t>
  </si>
  <si>
    <t>JACSON SANTA RITA SANTANA</t>
  </si>
  <si>
    <t>TIAGO DOS SANTOS SOUSA FROTA* SALVADOR - 14/11/2025 19:42:50</t>
  </si>
  <si>
    <t>JRN9383</t>
  </si>
  <si>
    <t>MAICON FERREIRA DA SILVA SANTOS</t>
  </si>
  <si>
    <t>JRP1C37</t>
  </si>
  <si>
    <t>DEIVSON MORAES DE SOUZA</t>
  </si>
  <si>
    <t>JRX2I55</t>
  </si>
  <si>
    <t>ROSANGELA MELO GUERREIRO</t>
  </si>
  <si>
    <t>JSA9F12</t>
  </si>
  <si>
    <t>EVANILSON FERNANDES DA SILVA</t>
  </si>
  <si>
    <t>JSO4E56</t>
  </si>
  <si>
    <t>JSW8017</t>
  </si>
  <si>
    <t>FABIO SOARES BISPO</t>
  </si>
  <si>
    <t>JSZ3834</t>
  </si>
  <si>
    <t>Gerada automaticamente - Minuta 3517132</t>
  </si>
  <si>
    <t>PEDRO PAULO CRISPIM</t>
  </si>
  <si>
    <t>DDSINFO - 14/11/2025 11:43:24</t>
  </si>
  <si>
    <t>JVJ7806</t>
  </si>
  <si>
    <t>LUCIANO BARBOSA RESENDE</t>
  </si>
  <si>
    <t>JWD3H46</t>
  </si>
  <si>
    <t>DANIEL GONCALVES CANTANHEDE</t>
  </si>
  <si>
    <t>JXF7411</t>
  </si>
  <si>
    <t>ANNE CAROLINY RIBEIRO DE SOUZA</t>
  </si>
  <si>
    <t>JXL8656</t>
  </si>
  <si>
    <t>BIBIANO VASCONCELOS DE S FILHO</t>
  </si>
  <si>
    <t>JXR2732</t>
  </si>
  <si>
    <t>RITA DE CASSIA AZEVEDO BARBOSA</t>
  </si>
  <si>
    <t>KGB6172</t>
  </si>
  <si>
    <t>JANE LUCIA DE CASTRO FRAGOSO</t>
  </si>
  <si>
    <t>KGZ0I82</t>
  </si>
  <si>
    <t>LUANA PINHNEIRO DE SOUZA BERNARDO</t>
  </si>
  <si>
    <t>KJK6B73</t>
  </si>
  <si>
    <t>KKS4I39</t>
  </si>
  <si>
    <t>SINTHIA KAROLINA SIMPLICIO DE OLIVEIRA</t>
  </si>
  <si>
    <t>KKZ6918</t>
  </si>
  <si>
    <t>CAMILA MARGARIDA DE MENEZES</t>
  </si>
  <si>
    <t>KLB3959</t>
  </si>
  <si>
    <t>LEONICE MONTEIRO DE VASCONCELOS SOUZA</t>
  </si>
  <si>
    <t>KMT9C71</t>
  </si>
  <si>
    <t>RENATO PESSANHA DE FREITAS</t>
  </si>
  <si>
    <t>KMW9436</t>
  </si>
  <si>
    <t>ANDRE SOUZA BALEEIRO</t>
  </si>
  <si>
    <t>KMW9838</t>
  </si>
  <si>
    <t>RNG DISTRIBUIDORA DE VEICULOS LTDA</t>
  </si>
  <si>
    <t>KNW7D29</t>
  </si>
  <si>
    <t>Gerada automaticamente - Minuta 3518112</t>
  </si>
  <si>
    <t>JEFERSON DA SILVA DOS SANTOS ROSA</t>
  </si>
  <si>
    <t>DDSINFO - 14/11/2025 15:37:11</t>
  </si>
  <si>
    <t>KNX7J22</t>
  </si>
  <si>
    <t>Gerada automaticamente - Minuta 3516533</t>
  </si>
  <si>
    <t>KELSON DE SOUZA CORDEIRO</t>
  </si>
  <si>
    <t>DDSINFO - 14/11/2025 10:13:17</t>
  </si>
  <si>
    <t>KOE8C85</t>
  </si>
  <si>
    <t>DOUGLAS SANTOS DE LIMA</t>
  </si>
  <si>
    <t>KOE9G40</t>
  </si>
  <si>
    <t>Gerada automaticamente - Minuta 3518100</t>
  </si>
  <si>
    <t>BENEMERITO MOREIRA DE SOUSA</t>
  </si>
  <si>
    <t>DDSINFO - 14/11/2025 15:37:01</t>
  </si>
  <si>
    <t>KOP3010</t>
  </si>
  <si>
    <t>KLEYDO DUARTE GOMES LIMA</t>
  </si>
  <si>
    <t>KOP4G64</t>
  </si>
  <si>
    <t>ERNANDES TEIXEIRA DA SILVA</t>
  </si>
  <si>
    <t>KOP6170</t>
  </si>
  <si>
    <t>MARCO ANTONIO DE LECA DE JESUS</t>
  </si>
  <si>
    <t>KOP9A96</t>
  </si>
  <si>
    <t>Gerada automaticamente - Minuta 3518255</t>
  </si>
  <si>
    <t>ROBERTO WAGNER CANDIDO DOS SANTOS</t>
  </si>
  <si>
    <t>DDSINFO - 14/11/2025 16:51:18</t>
  </si>
  <si>
    <t>KOQ6711</t>
  </si>
  <si>
    <t>FINEAS DE OLIVEIRA CRUZ</t>
  </si>
  <si>
    <t>KOR3637</t>
  </si>
  <si>
    <t>JAIME BARROS VIANA JUNIOR</t>
  </si>
  <si>
    <t>KOR7A40</t>
  </si>
  <si>
    <t>MICHAEL DA COSTA HERCULANO</t>
  </si>
  <si>
    <t>KOW7F97</t>
  </si>
  <si>
    <t>VITOR DOS SANTOS AZEVEDO</t>
  </si>
  <si>
    <t>SC (MACAE) SRJ7</t>
  </si>
  <si>
    <t>KOY8J63</t>
  </si>
  <si>
    <t>EMERSON VIEIRA LANNES</t>
  </si>
  <si>
    <t>KPD4970</t>
  </si>
  <si>
    <t>Gerada automaticamente - Minuta 3517752</t>
  </si>
  <si>
    <t>NILSON CARLOS VALENTE</t>
  </si>
  <si>
    <t>DDSINFO - 14/11/2025 13:35:35</t>
  </si>
  <si>
    <t>KPD9D76</t>
  </si>
  <si>
    <t>VITOR VIEIRA AZEVEDO</t>
  </si>
  <si>
    <t>KPE9J93</t>
  </si>
  <si>
    <t>Gerada automaticamente - Minuta 3516794</t>
  </si>
  <si>
    <t>RAFAEL ESTEVES SATYRO</t>
  </si>
  <si>
    <t>DDSINFO - 14/11/2025 10:47:42</t>
  </si>
  <si>
    <t>KPG8399</t>
  </si>
  <si>
    <t>Gerada automaticamente - Minuta 3516793</t>
  </si>
  <si>
    <t>ADAO ARI TRINDADE RIBEIRO</t>
  </si>
  <si>
    <t>DDSINFO - 14/11/2025 10:47:41</t>
  </si>
  <si>
    <t>KPH4643</t>
  </si>
  <si>
    <t>EMIZAELE DOS SANTOS OLIVEIRA BARBOZA</t>
  </si>
  <si>
    <t>KPH6779</t>
  </si>
  <si>
    <t>TAIANE MONTEIRO SILVA</t>
  </si>
  <si>
    <t>KPI4B23</t>
  </si>
  <si>
    <t>EDIVALDO DUARTE RODRIGUES</t>
  </si>
  <si>
    <t>KPK9H02</t>
  </si>
  <si>
    <t>JULIANA GARCIA DA SILVA</t>
  </si>
  <si>
    <t>KPN6076</t>
  </si>
  <si>
    <t>Gerada automaticamente - Minuta 3516990</t>
  </si>
  <si>
    <t>RODRIGO OLIVEIRA DA SILVA</t>
  </si>
  <si>
    <t>DDSINFO - 14/11/2025 11:26:21</t>
  </si>
  <si>
    <t>KPN7D67</t>
  </si>
  <si>
    <t>Gerada automaticamente - Minuta 3516783</t>
  </si>
  <si>
    <t>CARLOS EDUARDO MIRANDA DE SOUZA</t>
  </si>
  <si>
    <t>DDSINFO - 14/11/2025 10:47:32</t>
  </si>
  <si>
    <t>KPO6F22</t>
  </si>
  <si>
    <t>Gerada automaticamente - Minuta 3517001</t>
  </si>
  <si>
    <t>VANDERLEI DE SOUZA RINO</t>
  </si>
  <si>
    <t>DDSINFO - 14/11/2025 11:26:30</t>
  </si>
  <si>
    <t>KPP5145</t>
  </si>
  <si>
    <t>CELSO FERRAZ DA SILVA</t>
  </si>
  <si>
    <t>KPQ5734</t>
  </si>
  <si>
    <t>ROGERIO FABIANO SOUZA DE SANTANA</t>
  </si>
  <si>
    <t>KPT7J82</t>
  </si>
  <si>
    <t>RAQUEL APARECIDA BATISTA</t>
  </si>
  <si>
    <t>KPU8I67</t>
  </si>
  <si>
    <t>MARCOS PAULO AZEREDO LOPES</t>
  </si>
  <si>
    <t>KPW6H39</t>
  </si>
  <si>
    <t>Gerada automaticamente - Minuta 3516459</t>
  </si>
  <si>
    <t>FRANCISCO BUQUERONE</t>
  </si>
  <si>
    <t>DDSINFO - 14/11/2025 09:51:32</t>
  </si>
  <si>
    <t>KPX3G40</t>
  </si>
  <si>
    <t>Gerada automaticamente - Minuta 3518097</t>
  </si>
  <si>
    <t>GILBERTO PEDRO DE COUTO</t>
  </si>
  <si>
    <t>DDSINFO - 14/11/2025 15:36:58</t>
  </si>
  <si>
    <t>KPZ3D55</t>
  </si>
  <si>
    <t>Gerada automaticamente - Minuta 3518524</t>
  </si>
  <si>
    <t>ROSANE TEODORO PIMENTEL</t>
  </si>
  <si>
    <t>KQB3227</t>
  </si>
  <si>
    <t>Gerada automaticamente - Minuta 3516787</t>
  </si>
  <si>
    <t>MINIMERCADO VENDE TUDO LTDA</t>
  </si>
  <si>
    <t>KQF4B25</t>
  </si>
  <si>
    <t>MARIA AMELIA DOS S F RODRIGUES</t>
  </si>
  <si>
    <t>KQF5G58</t>
  </si>
  <si>
    <t>KQF7B37</t>
  </si>
  <si>
    <t>JOAO FELIPE TEIXEIRA</t>
  </si>
  <si>
    <t>KQF8063</t>
  </si>
  <si>
    <t>Gerada automaticamente - Minuta 3516690</t>
  </si>
  <si>
    <t>ALEXANDER MAXUEL CAVALCANTI</t>
  </si>
  <si>
    <t>DDSINFO - 14/11/2025 10:35:56</t>
  </si>
  <si>
    <t>KQJ9392</t>
  </si>
  <si>
    <t>Gerada automaticamente - Minuta 3516994</t>
  </si>
  <si>
    <t>MARIA APARECIDA DE ALMEIDA</t>
  </si>
  <si>
    <t>DDSINFO - 14/11/2025 11:26:24</t>
  </si>
  <si>
    <t>KQK2E63</t>
  </si>
  <si>
    <t>PABLO HENRIQUE CHAGAS ARRUDA</t>
  </si>
  <si>
    <t>KQK9B17</t>
  </si>
  <si>
    <t>ALESSANDRA DE JESUS</t>
  </si>
  <si>
    <t>KQL7975</t>
  </si>
  <si>
    <t>FERNANDO RIBEIRO DOS REIS</t>
  </si>
  <si>
    <t>KQP9067</t>
  </si>
  <si>
    <t>ROBSON DE SOUZA ANDRADE</t>
  </si>
  <si>
    <t>KQP9I01</t>
  </si>
  <si>
    <t>LUCIENE FRANCA MARIA PIRES DA SILVA</t>
  </si>
  <si>
    <t>KQQ5F68</t>
  </si>
  <si>
    <t>NATANAEL RANGEL LIRA CRUZ</t>
  </si>
  <si>
    <t>KQQ9799</t>
  </si>
  <si>
    <t>MARINILDA NUNES DE BARROS ARAUJO</t>
  </si>
  <si>
    <t>KQR7E32</t>
  </si>
  <si>
    <t>Gerada automaticamente - Minuta 3516778</t>
  </si>
  <si>
    <t>AGNALDO LAUREANO</t>
  </si>
  <si>
    <t>KQS1H56</t>
  </si>
  <si>
    <t>RAPHAEL PESSANHA DE SOUZA</t>
  </si>
  <si>
    <t>KQS7J61</t>
  </si>
  <si>
    <t>LEONARDO LISBOA MARIANO</t>
  </si>
  <si>
    <t>KQT2A70</t>
  </si>
  <si>
    <t>Gerada automaticamente - Minuta 3518358</t>
  </si>
  <si>
    <t>DDSINFO - 14/11/2025 17:29:03</t>
  </si>
  <si>
    <t>KQU9379</t>
  </si>
  <si>
    <t>Gerada automaticamente - Minuta 3518251</t>
  </si>
  <si>
    <t>REGINALDO JOSE DA SILVA</t>
  </si>
  <si>
    <t>DDSINFO - 14/11/2025 16:51:14</t>
  </si>
  <si>
    <t>KQV7D85</t>
  </si>
  <si>
    <t>ELISANGELA CRISTINA BERNI</t>
  </si>
  <si>
    <t>KQV9B66</t>
  </si>
  <si>
    <t>Gerada automaticamente - Minuta 3516814</t>
  </si>
  <si>
    <t>VINICIUS ALVES PINTO</t>
  </si>
  <si>
    <t>DDSINFO - 14/11/2025 10:48:01</t>
  </si>
  <si>
    <t>KQW1E05</t>
  </si>
  <si>
    <t>Gerada automaticamente - Minuta 3518235</t>
  </si>
  <si>
    <t>BRUNO AUGUSTO ALMEIDA SANTOS</t>
  </si>
  <si>
    <t>DDSINFO - 14/11/2025 16:35:02</t>
  </si>
  <si>
    <t>KQW2A60</t>
  </si>
  <si>
    <t>Gerada automaticamente - Minuta 3516811</t>
  </si>
  <si>
    <t>LUCIO DE ALCANTARA NETO</t>
  </si>
  <si>
    <t>DDSINFO - 14/11/2025 10:47:58</t>
  </si>
  <si>
    <t>KQX8E61</t>
  </si>
  <si>
    <t>JAQUELINE DA SILVA XAVIER</t>
  </si>
  <si>
    <t>KQY9C79</t>
  </si>
  <si>
    <t>Gerada automaticamente - Minuta 3518250</t>
  </si>
  <si>
    <t>JEFFERSON RIBEIRO RODRIGUES</t>
  </si>
  <si>
    <t>DDSINFO - 14/11/2025 16:51:13</t>
  </si>
  <si>
    <t>KRG4F55</t>
  </si>
  <si>
    <t>MIDIAN ALVES DE SOUZA</t>
  </si>
  <si>
    <t>KRG7B94</t>
  </si>
  <si>
    <t>Gerada automaticamente - Minuta 3518103</t>
  </si>
  <si>
    <t>PAULO ROBERTO BATISTA</t>
  </si>
  <si>
    <t>DDSINFO - 14/11/2025 15:37:03</t>
  </si>
  <si>
    <t>KRH3G72</t>
  </si>
  <si>
    <t>AUTOCELO COM E LOC DE VEICULOS EIRELI</t>
  </si>
  <si>
    <t>KRI2727</t>
  </si>
  <si>
    <t>MARIA SELMA LIMA DA SILVA</t>
  </si>
  <si>
    <t>KRL9F17</t>
  </si>
  <si>
    <t>JOSE ADOLFO ZANATELLI</t>
  </si>
  <si>
    <t>KRP0736</t>
  </si>
  <si>
    <t>MONICA CONCEICAO LOPES CARDOSO</t>
  </si>
  <si>
    <t>PTL05 RJ</t>
  </si>
  <si>
    <t>KRQ6H85</t>
  </si>
  <si>
    <t>REGINA FELIX SIQUEIRA CORREA</t>
  </si>
  <si>
    <t>KRS3G61</t>
  </si>
  <si>
    <t>JORGE MONTEIRO DIAS</t>
  </si>
  <si>
    <t>KRS9H96</t>
  </si>
  <si>
    <t>DOUGLAS HENRIQUES EVARISTO BRAZ</t>
  </si>
  <si>
    <t>KRU3D70</t>
  </si>
  <si>
    <t>RAFAELA NORBERTO DA SILVA</t>
  </si>
  <si>
    <t>KRW5E58</t>
  </si>
  <si>
    <t>Gerada automaticamente - Minuta 3516803</t>
  </si>
  <si>
    <t>ANA CLARA SILVA PORTO</t>
  </si>
  <si>
    <t>DDSINFO - 14/11/2025 10:47:51</t>
  </si>
  <si>
    <t>KRW6D99</t>
  </si>
  <si>
    <t>WAGNER PEREIRA QUINTAO</t>
  </si>
  <si>
    <t>KRW8E59</t>
  </si>
  <si>
    <t>Gerada automaticamente - Minuta 3518015</t>
  </si>
  <si>
    <t>WELLINGTON PRATTI FERREIRA</t>
  </si>
  <si>
    <t>DDSINFO - 14/11/2025 14:59:10</t>
  </si>
  <si>
    <t>KRX1B28</t>
  </si>
  <si>
    <t>SIDNEY QUARESMA MAGALHAES</t>
  </si>
  <si>
    <t>KRX2G54</t>
  </si>
  <si>
    <t>Gerada automaticamente - Minuta 3516795</t>
  </si>
  <si>
    <t>MATEUS GONCALVES BADOLATI DE MIRANDA</t>
  </si>
  <si>
    <t>KRX3F36</t>
  </si>
  <si>
    <t>WALTER AUGUSTO HATIMANN</t>
  </si>
  <si>
    <t>KRX7249</t>
  </si>
  <si>
    <t>Gerada automaticamente - Minuta 3517758</t>
  </si>
  <si>
    <t>MATEUS ARUEIRA DO NASCIMENTO</t>
  </si>
  <si>
    <t>DDSINFO - 14/11/2025 13:35:41</t>
  </si>
  <si>
    <t>KRX8A47</t>
  </si>
  <si>
    <t>KRY7A32</t>
  </si>
  <si>
    <t>JHONATAN DA SILVA ALVES</t>
  </si>
  <si>
    <t>KRZ7A12</t>
  </si>
  <si>
    <t>WALLACE MARCOLINO ALVES</t>
  </si>
  <si>
    <t>KRZ7J40</t>
  </si>
  <si>
    <t>NICOLLAS ANTHONNY TRIGUEIRO PIRES</t>
  </si>
  <si>
    <t>KVA6A53</t>
  </si>
  <si>
    <t>MATHEUS KALEBE ESTEVES SILVA</t>
  </si>
  <si>
    <t>KVC5F94</t>
  </si>
  <si>
    <t>WILLIAM JUNIOR SANTOS DE SOUZA</t>
  </si>
  <si>
    <t>KVG4463</t>
  </si>
  <si>
    <t>LUCIO VALENTIM BRAGA</t>
  </si>
  <si>
    <t>KVH3F46</t>
  </si>
  <si>
    <t>FABRICIO DE OLIVEIRA BRASILEIRO</t>
  </si>
  <si>
    <t>KVH7B63</t>
  </si>
  <si>
    <t>Gerada automaticamente - Minuta 3518357</t>
  </si>
  <si>
    <t>ELIANE APARECIDA BRAZ</t>
  </si>
  <si>
    <t>DDSINFO - 14/11/2025 17:29:01</t>
  </si>
  <si>
    <t>KVH8B53</t>
  </si>
  <si>
    <t>JOCIL ANTÔNIO SANTOS CRUZ</t>
  </si>
  <si>
    <t>KVJ5E21</t>
  </si>
  <si>
    <t>VITOR AFONSO DA SILVA</t>
  </si>
  <si>
    <t>KVL7H45</t>
  </si>
  <si>
    <t>IARA GARCIA DOS SANTOS</t>
  </si>
  <si>
    <t>KVM4A80</t>
  </si>
  <si>
    <t>FERNANDO SANTOS CASTIAJO</t>
  </si>
  <si>
    <t>KVO8361</t>
  </si>
  <si>
    <t>CELSO GONÇALVES PEREGRINO</t>
  </si>
  <si>
    <t>KVP6B76</t>
  </si>
  <si>
    <t>GUSTAVO PESSOA DOS SANTOS</t>
  </si>
  <si>
    <t>KVP9586</t>
  </si>
  <si>
    <t>Gerada automaticamente - Minuta 3517171</t>
  </si>
  <si>
    <t>PAULO CHARLES DA SILVA JESUS</t>
  </si>
  <si>
    <t>DDSINFO - 14/11/2025 11:43:59</t>
  </si>
  <si>
    <t>KVQ4D70</t>
  </si>
  <si>
    <t>Gerada automaticamente - Minuta 3518248</t>
  </si>
  <si>
    <t>SUELEN DE OLIVEIRA DA SILVA MARTINS</t>
  </si>
  <si>
    <t>DDSINFO - 14/11/2025 16:51:11</t>
  </si>
  <si>
    <t>KVQ8G83</t>
  </si>
  <si>
    <t>THIAGO JANSEN DE FREITAS</t>
  </si>
  <si>
    <t>KVR4E33</t>
  </si>
  <si>
    <t>CELINA PEREIRA DE BRITO</t>
  </si>
  <si>
    <t>KVR8E99</t>
  </si>
  <si>
    <t>MARCO ANTONIO DE SOUSA</t>
  </si>
  <si>
    <t>KVR9734</t>
  </si>
  <si>
    <t>MARIO JOSE DOS REIS</t>
  </si>
  <si>
    <t>KVS5463</t>
  </si>
  <si>
    <t>ANATIELEN GUIMARAES DO NASCIMENTO</t>
  </si>
  <si>
    <t>KVT4186</t>
  </si>
  <si>
    <t>ALFREDO BARNABE</t>
  </si>
  <si>
    <t>KVY9H27</t>
  </si>
  <si>
    <t>Gerada automaticamente - Minuta 3518092</t>
  </si>
  <si>
    <t>DAVID SANT ANNA DE OLIVEIRA</t>
  </si>
  <si>
    <t>DDSINFO - 14/11/2025 15:36:54</t>
  </si>
  <si>
    <t>KWC6J34</t>
  </si>
  <si>
    <t>Gerada automaticamente - Minuta 3518655</t>
  </si>
  <si>
    <t>JOELMA ALVARENGA HENRIQUES DA SILVA</t>
  </si>
  <si>
    <t>DDSINFO - 14/11/2025 20:24:18</t>
  </si>
  <si>
    <t>KWC9195</t>
  </si>
  <si>
    <t>KWD5I27</t>
  </si>
  <si>
    <t>KWF3F28</t>
  </si>
  <si>
    <t>ALEXANDRO SILVA DANTAS</t>
  </si>
  <si>
    <t>KWI8A53</t>
  </si>
  <si>
    <t>BIANCA GIMENES JANSEN DE FREITAS</t>
  </si>
  <si>
    <t>KWJ9915</t>
  </si>
  <si>
    <t>Gerada automaticamente - Minuta 3516613</t>
  </si>
  <si>
    <t>MARIA MADALENA DIAS FASSINE</t>
  </si>
  <si>
    <t>DDSINFO - 14/11/2025 10:24:35</t>
  </si>
  <si>
    <t>KWK3E68</t>
  </si>
  <si>
    <t>Gerada automaticamente - Minuta 3516704</t>
  </si>
  <si>
    <t>DEIVID COSTA</t>
  </si>
  <si>
    <t>DDSINFO - 14/11/2025 10:41:09</t>
  </si>
  <si>
    <t>KWK8F04</t>
  </si>
  <si>
    <t>Gerada automaticamente - Minuta 3518520</t>
  </si>
  <si>
    <t>DANIEL DOS SANTOS QUEIROZ</t>
  </si>
  <si>
    <t>DDSINFO - 14/11/2025 19:24:53</t>
  </si>
  <si>
    <t>KWL7B84</t>
  </si>
  <si>
    <t>SAULO MOURA BONO</t>
  </si>
  <si>
    <t>KWM4308</t>
  </si>
  <si>
    <t>RENNAN SENA ALMEIDA</t>
  </si>
  <si>
    <t>KWM4B43</t>
  </si>
  <si>
    <t>LUCIENE OLIVEIRA COSTA</t>
  </si>
  <si>
    <t>KWN5D70</t>
  </si>
  <si>
    <t>CAMILA DOS SANTOS XAVIER</t>
  </si>
  <si>
    <t>KWO4949</t>
  </si>
  <si>
    <t>ROBERTO FREITAS LONDON</t>
  </si>
  <si>
    <t>KWP4I35</t>
  </si>
  <si>
    <t>RENAN AQUINO MARCHON DE SOUZA</t>
  </si>
  <si>
    <t>KWP5J96</t>
  </si>
  <si>
    <t>Gerada automaticamente - Minuta 3518261</t>
  </si>
  <si>
    <t>ANETE DE FREITAS CRUZ</t>
  </si>
  <si>
    <t>DDSINFO - 14/11/2025 16:51:24</t>
  </si>
  <si>
    <t>KWQ6029</t>
  </si>
  <si>
    <t>KWQ9J68</t>
  </si>
  <si>
    <t>Gerada automaticamente - Minuta 3516808</t>
  </si>
  <si>
    <t>PEDRO HENRIQUE LENTINI DA SILVA</t>
  </si>
  <si>
    <t>DDSINFO - 14/11/2025 10:47:55</t>
  </si>
  <si>
    <t>KWS6C14</t>
  </si>
  <si>
    <t>ROSEMARY NEVES DE CARVALHO</t>
  </si>
  <si>
    <t>KWT4012</t>
  </si>
  <si>
    <t>PABLO MARCOS SANTOS DE JESUS</t>
  </si>
  <si>
    <t>KWT7H19</t>
  </si>
  <si>
    <t>MARCO ANTONIO DE LIMA</t>
  </si>
  <si>
    <t>KWV5554</t>
  </si>
  <si>
    <t>Gerada automaticamente - Minuta 3516949</t>
  </si>
  <si>
    <t>DDSINFO - 14/11/2025 11:15:38</t>
  </si>
  <si>
    <t>KWW7844</t>
  </si>
  <si>
    <t>JAIRO COSTA JUNIOR</t>
  </si>
  <si>
    <t>KXB9J75</t>
  </si>
  <si>
    <t>Gerada automaticamente - Minuta 3517376</t>
  </si>
  <si>
    <t>PODIUM VEICULOS LTDA</t>
  </si>
  <si>
    <t>DDSINFO - 14/11/2025 12:07:31</t>
  </si>
  <si>
    <t>KXD4640</t>
  </si>
  <si>
    <t>MARLENE VERISSIMO OLIVEIRA</t>
  </si>
  <si>
    <t>KXE7E00</t>
  </si>
  <si>
    <t>JOSIENE FONSECA ALVES</t>
  </si>
  <si>
    <t>KXF5J53</t>
  </si>
  <si>
    <t>Gerada automaticamente - Minuta 3516537</t>
  </si>
  <si>
    <t>NERACI DE FATIMA PEIXOTO</t>
  </si>
  <si>
    <t>DDSINFO - 14/11/2025 10:13:21</t>
  </si>
  <si>
    <t>KXF6215</t>
  </si>
  <si>
    <t>Gerada automaticamente - Minuta 3518529</t>
  </si>
  <si>
    <t>MARLENE PEREIRA PARDINHO</t>
  </si>
  <si>
    <t>DDSINFO - 14/11/2025 19:25:02</t>
  </si>
  <si>
    <t>KXG8D62</t>
  </si>
  <si>
    <t>ROBSON SOARES DA CRUZ</t>
  </si>
  <si>
    <t>KXH4349</t>
  </si>
  <si>
    <t>FERNANDA TEIXEIRA NOGUEIRA</t>
  </si>
  <si>
    <t>KXH7A54</t>
  </si>
  <si>
    <t>EDUARDO LEAL</t>
  </si>
  <si>
    <t>KXJ3J91</t>
  </si>
  <si>
    <t>Gerada automaticamente - Minuta 3518589</t>
  </si>
  <si>
    <t>IGOR BARBOSA SILVA - 14/11/2025 20:09:59</t>
  </si>
  <si>
    <t>KXJ8053</t>
  </si>
  <si>
    <t>Gerada automaticamente - Minuta 3518102</t>
  </si>
  <si>
    <t>MARIETE TRINDADE VIEIRA DO NASCIMENTO</t>
  </si>
  <si>
    <t>DDSINFO - 14/11/2025 15:37:02</t>
  </si>
  <si>
    <t>KXK4710</t>
  </si>
  <si>
    <t>CLAUDIO RODRIGUES DOS SANTOS</t>
  </si>
  <si>
    <t>KXK6B23</t>
  </si>
  <si>
    <t>RAMON STEFANO MARTINS DE OLIVEIRA</t>
  </si>
  <si>
    <t>KXK7H30</t>
  </si>
  <si>
    <t>WAGNER VASCONCELLOS</t>
  </si>
  <si>
    <t>KXK8J46</t>
  </si>
  <si>
    <t>LUIZ DE FREITAS BHERING NETO</t>
  </si>
  <si>
    <t>KXL8F47</t>
  </si>
  <si>
    <t>HELENICE DOS SANTOS PONTES</t>
  </si>
  <si>
    <t>KXO5675</t>
  </si>
  <si>
    <t>Gerada automaticamente - Minuta 3516989</t>
  </si>
  <si>
    <t>YGOR DE SOUSA ALVES</t>
  </si>
  <si>
    <t>DDSINFO - 14/11/2025 11:26:20</t>
  </si>
  <si>
    <t>KXP7C21</t>
  </si>
  <si>
    <t>Gerada automaticamente - Minuta 3518113</t>
  </si>
  <si>
    <t>ANDRE FERREIRA DE SOUZA</t>
  </si>
  <si>
    <t>DDSINFO - 14/11/2025 15:37:12</t>
  </si>
  <si>
    <t>KXP7D63</t>
  </si>
  <si>
    <t>Gerada automaticamente - Minuta 3518654</t>
  </si>
  <si>
    <t>MARIA DO CARMO PIRES MUNIZ</t>
  </si>
  <si>
    <t>DDSINFO - 14/11/2025 20:24:16</t>
  </si>
  <si>
    <t>KXQ9B79</t>
  </si>
  <si>
    <t>ROMULO MIGUEL BARBOSA DA SILVA</t>
  </si>
  <si>
    <t>KXR7G89</t>
  </si>
  <si>
    <t>Gerada automaticamente - Minuta 3518254</t>
  </si>
  <si>
    <t>ORLANDO GOMES DA SILVEIRA</t>
  </si>
  <si>
    <t>DDSINFO - 14/11/2025 16:51:17</t>
  </si>
  <si>
    <t>KXT4284</t>
  </si>
  <si>
    <t>ANA NONATA QUITES MIRANDA</t>
  </si>
  <si>
    <t>KXU8950</t>
  </si>
  <si>
    <t>Gerada automaticamente - Minuta 3516945</t>
  </si>
  <si>
    <t>KLEYDSON ALVES COSTA REIS</t>
  </si>
  <si>
    <t>DDSINFO - 14/11/2025 11:15:34</t>
  </si>
  <si>
    <t>KXV1E83</t>
  </si>
  <si>
    <t>OSIAS BATISTA ALVES JUNIOR</t>
  </si>
  <si>
    <t>KXY5576</t>
  </si>
  <si>
    <t>Gerada automaticamente - Minuta 3518094</t>
  </si>
  <si>
    <t>JANE ROSA MARIANO</t>
  </si>
  <si>
    <t>DDSINFO - 14/11/2025 15:36:56</t>
  </si>
  <si>
    <t>KXY5I83</t>
  </si>
  <si>
    <t>Gerada automaticamente - Minuta 3516782</t>
  </si>
  <si>
    <t>MAYARA DA SILVA SEABRA</t>
  </si>
  <si>
    <t>DDSINFO - 14/11/2025 10:47:31</t>
  </si>
  <si>
    <t>KYB3H40</t>
  </si>
  <si>
    <t>DAVID FONSECA TEIXEIRA DA SILVA</t>
  </si>
  <si>
    <t>KYC3F67</t>
  </si>
  <si>
    <t>DOUGLAS RIBEIRO ALVES</t>
  </si>
  <si>
    <t>KYC9A86</t>
  </si>
  <si>
    <t>Gerada automaticamente - Minuta 3518086</t>
  </si>
  <si>
    <t>FABIO MOTA CORREA</t>
  </si>
  <si>
    <t>DDSINFO - 14/11/2025 15:36:48</t>
  </si>
  <si>
    <t>KYE5702</t>
  </si>
  <si>
    <t>WANDA APARECIDA DA SILVA GONÇÃVES</t>
  </si>
  <si>
    <t>KYG4A35</t>
  </si>
  <si>
    <t>JACILENE FRANCISCA RIBEIRO DE SOUZA</t>
  </si>
  <si>
    <t>KYG5H05</t>
  </si>
  <si>
    <t>Gerada automaticamente - Minuta 3516813</t>
  </si>
  <si>
    <t>CLEBER MACIEL</t>
  </si>
  <si>
    <t>DDSINFO - 14/11/2025 10:48:00</t>
  </si>
  <si>
    <t>KYH4A47</t>
  </si>
  <si>
    <t>UELINTON DOUGLAS DA ROCHA VARGAS</t>
  </si>
  <si>
    <t>KYK3011</t>
  </si>
  <si>
    <t>ANDRE LUIZ CARLOTA MONTEIRO</t>
  </si>
  <si>
    <t>KYK7D91</t>
  </si>
  <si>
    <t>RONAN ANTONIO DA SILVA</t>
  </si>
  <si>
    <t>KYL4427</t>
  </si>
  <si>
    <t>TARCISIO DE OLIVEIRA DA SILVA</t>
  </si>
  <si>
    <t>KYL7E61</t>
  </si>
  <si>
    <t>Gerada automaticamente - Minuta 3516939</t>
  </si>
  <si>
    <t>MARIA CRISTINA DA FONSECA RODRIGUES</t>
  </si>
  <si>
    <t>DDSINFO - 14/11/2025 11:15:28</t>
  </si>
  <si>
    <t>KYR1I73</t>
  </si>
  <si>
    <t>RAFAEL RAMOS LEODORO DA SILVA</t>
  </si>
  <si>
    <t>KYR8439</t>
  </si>
  <si>
    <t>Gerada automaticamente - Minuta 3516784</t>
  </si>
  <si>
    <t>EDENIR ESTEVES AMORIN FROTA</t>
  </si>
  <si>
    <t>DDSINFO - 14/11/2025 10:47:33</t>
  </si>
  <si>
    <t>KYV6634</t>
  </si>
  <si>
    <t>ROBSON RODRIGUES DA SILVA</t>
  </si>
  <si>
    <t>KZA3I78</t>
  </si>
  <si>
    <t>Gerada automaticamente - Minuta 3516607</t>
  </si>
  <si>
    <t>ARMANDO BEZERRA DE BARROS</t>
  </si>
  <si>
    <t>DDSINFO - 14/11/2025 10:24:30</t>
  </si>
  <si>
    <t>KZA4158</t>
  </si>
  <si>
    <t>JINY BRAGA AZEVEDO SANANDREZ</t>
  </si>
  <si>
    <t>KZB0159</t>
  </si>
  <si>
    <t>ROGERIO RODRIGUES DOS SANTOS</t>
  </si>
  <si>
    <t>KZC8D18</t>
  </si>
  <si>
    <t>KZF5A15</t>
  </si>
  <si>
    <t>MIRIAM MARTINS DA SILVA</t>
  </si>
  <si>
    <t>KZF9F08</t>
  </si>
  <si>
    <t>Gerada automaticamente - Minuta 3516789</t>
  </si>
  <si>
    <t>EDUARDO COSTA DE SÁ</t>
  </si>
  <si>
    <t>DDSINFO - 14/11/2025 10:47:37</t>
  </si>
  <si>
    <t>KZG8I28</t>
  </si>
  <si>
    <t>JULIANO LIBERATO DE ALCANTARA</t>
  </si>
  <si>
    <t>KZG9B47</t>
  </si>
  <si>
    <t>Gerada automaticamente - Minuta 3516443</t>
  </si>
  <si>
    <t>AUGUSTO PEREIRA MARQUES</t>
  </si>
  <si>
    <t>DDSINFO - 14/11/2025 09:51:16</t>
  </si>
  <si>
    <t>KZH2F08</t>
  </si>
  <si>
    <t>RELANA GOMES QUARESMA</t>
  </si>
  <si>
    <t>KZH5111</t>
  </si>
  <si>
    <t>ALESSANDRA GABRIEL DA ROCHA DE OLIVEIRA</t>
  </si>
  <si>
    <t>KZH5C40</t>
  </si>
  <si>
    <t>LUCIANO BATISTA DOS SANTOS</t>
  </si>
  <si>
    <t>KZI6I75</t>
  </si>
  <si>
    <t>KAROLINY FIGUEIREDO VIANA</t>
  </si>
  <si>
    <t>KZI7C48</t>
  </si>
  <si>
    <t>Gerada automaticamente - Minuta 3518154</t>
  </si>
  <si>
    <t>RODRIGO FLORES QUINTAS</t>
  </si>
  <si>
    <t>DDSINFO - 14/11/2025 15:53:31</t>
  </si>
  <si>
    <t>KZK3019</t>
  </si>
  <si>
    <t>ATAILSON ROCHA DE ALMEIDA</t>
  </si>
  <si>
    <t>KZL7D35</t>
  </si>
  <si>
    <t>Gerada automaticamente - Minuta 3516791</t>
  </si>
  <si>
    <t>RENATO DA SILVA ALMEIDA</t>
  </si>
  <si>
    <t>DDSINFO - 14/11/2025 10:47:39</t>
  </si>
  <si>
    <t>KZL8I47</t>
  </si>
  <si>
    <t>RODRIGO GUIMARAES MENDES</t>
  </si>
  <si>
    <t>KZM2J41</t>
  </si>
  <si>
    <t>EVANDRO ESCALA SILVA</t>
  </si>
  <si>
    <t>KZM3E06</t>
  </si>
  <si>
    <t>MARCOS ANTONIO BISPO DA SILVA</t>
  </si>
  <si>
    <t>KZM6C20</t>
  </si>
  <si>
    <t>Gerada automaticamente - Minuta 3516775</t>
  </si>
  <si>
    <t>CLAUDIO DA SILVA CARDOSO</t>
  </si>
  <si>
    <t>DDSINFO - 14/11/2025 10:47:25</t>
  </si>
  <si>
    <t>KZN1111</t>
  </si>
  <si>
    <t>Gerada automaticamente - Minuta 3518531</t>
  </si>
  <si>
    <t>ANA DA SILVA SOUZA</t>
  </si>
  <si>
    <t>DDSINFO - 14/11/2025 19:25:15</t>
  </si>
  <si>
    <t>KZN1I66</t>
  </si>
  <si>
    <t>SONYA POES BASTOS</t>
  </si>
  <si>
    <t>KZN5H01</t>
  </si>
  <si>
    <t>LUIS FERNANDO DOS SANTOS ALVES</t>
  </si>
  <si>
    <t>KZN8G62</t>
  </si>
  <si>
    <t>Gerada automaticamente - Minuta 3516941</t>
  </si>
  <si>
    <t>LUCIA MARIA LOPES GANTE PEAO</t>
  </si>
  <si>
    <t>DDSINFO - 14/11/2025 11:15:30</t>
  </si>
  <si>
    <t>KZU6E89</t>
  </si>
  <si>
    <t>LUCIANO CONSTANCIO THOMAZ</t>
  </si>
  <si>
    <t>KZV8A58</t>
  </si>
  <si>
    <t>DANIEL VIEIRA BENTO ALVES</t>
  </si>
  <si>
    <t>KZW2188</t>
  </si>
  <si>
    <t>Gerada automaticamente - Minuta 3518093</t>
  </si>
  <si>
    <t>;LEONARDO MARIA JACOB</t>
  </si>
  <si>
    <t>DDSINFO - 14/11/2025 15:36:55</t>
  </si>
  <si>
    <t>LBW7908</t>
  </si>
  <si>
    <t>MARCELO RIBEIRO DE OLIVEIRA</t>
  </si>
  <si>
    <t>LCH3327</t>
  </si>
  <si>
    <t>LKD8380</t>
  </si>
  <si>
    <t>LENICE DAS GRACAS DOS SANTOS</t>
  </si>
  <si>
    <t>LKK8J59</t>
  </si>
  <si>
    <t>TIAGO AZEVEDO DA SILVA</t>
  </si>
  <si>
    <t>LKO8040</t>
  </si>
  <si>
    <t>ANDERSON VICENTE TEIXEIRA</t>
  </si>
  <si>
    <t>LKV8H20</t>
  </si>
  <si>
    <t>ALTAMIR FERREIRA ROCHA</t>
  </si>
  <si>
    <t>LKY3H27</t>
  </si>
  <si>
    <t>Gerada automaticamente - Minuta 3518106</t>
  </si>
  <si>
    <t>WEDSON THIAGO BAIENSE DA SILVA</t>
  </si>
  <si>
    <t>DDSINFO - 14/11/2025 15:37:06</t>
  </si>
  <si>
    <t>LKZ5252</t>
  </si>
  <si>
    <t>Gerada automaticamente - Minuta 3518353</t>
  </si>
  <si>
    <t>SANDRA NOVOA MARQUES</t>
  </si>
  <si>
    <t>DDSINFO - 14/11/2025 17:28:57</t>
  </si>
  <si>
    <t>LLA3414</t>
  </si>
  <si>
    <t>FELIPE VASCONCELLOS DA SILVA</t>
  </si>
  <si>
    <t>LLB4H68</t>
  </si>
  <si>
    <t>Gerada automaticamente - Minuta 3516731</t>
  </si>
  <si>
    <t>DDSINFO - 14/11/2025 10:41:40</t>
  </si>
  <si>
    <t>LLB8434</t>
  </si>
  <si>
    <t>MARIA DA CONCEIÇÃO VIANNA CONSTANTE</t>
  </si>
  <si>
    <t>LLC2022</t>
  </si>
  <si>
    <t>KATIA SANTIAGO</t>
  </si>
  <si>
    <t>LLD2J75</t>
  </si>
  <si>
    <t>CARLOS ALEXSANDRO DE SOUZA RAMOS</t>
  </si>
  <si>
    <t>LLE8289</t>
  </si>
  <si>
    <t>Gerada automaticamente - Minuta 3518657</t>
  </si>
  <si>
    <t>RODRIGO LYRIO DA SILVA</t>
  </si>
  <si>
    <t>DDSINFO - 14/11/2025 20:24:20</t>
  </si>
  <si>
    <t>LLI5123</t>
  </si>
  <si>
    <t>Gerada automaticamente - Minuta 3518191</t>
  </si>
  <si>
    <t>DANILO JOSE BARROS</t>
  </si>
  <si>
    <t>DDSINFO - 14/11/2025 16:21:32</t>
  </si>
  <si>
    <t>LLI8I46</t>
  </si>
  <si>
    <t>SHEILA REGINA AMBAR</t>
  </si>
  <si>
    <t>LLJ8A20</t>
  </si>
  <si>
    <t>LLJ9H69</t>
  </si>
  <si>
    <t>ANDRE MARLON DE LIMA FRANCO</t>
  </si>
  <si>
    <t>LLK6B31</t>
  </si>
  <si>
    <t>MARCELO RODRIGUES MACHADO</t>
  </si>
  <si>
    <t>LLK6C22</t>
  </si>
  <si>
    <t>CLEBER RANGEL SALLES</t>
  </si>
  <si>
    <t>LLK7D96</t>
  </si>
  <si>
    <t>WELLINGTON COELHO BAPTISTA DA SILVA</t>
  </si>
  <si>
    <t>LLM9E61</t>
  </si>
  <si>
    <t>ELOIZA MARIA CIULDIN</t>
  </si>
  <si>
    <t>LLN2C59</t>
  </si>
  <si>
    <t>BEATRIZ LUCAS DE ALMEIDA</t>
  </si>
  <si>
    <t>LLO4E96</t>
  </si>
  <si>
    <t>Gerada automaticamente - Minuta 3518185</t>
  </si>
  <si>
    <t>DDSINFO - 14/11/2025 16:21:25</t>
  </si>
  <si>
    <t>LLP2978</t>
  </si>
  <si>
    <t>PAULA DOS SANTOS PEREIRA</t>
  </si>
  <si>
    <t>LLT6D29</t>
  </si>
  <si>
    <t>Gerada automaticamente - Minuta 3516689</t>
  </si>
  <si>
    <t>JOAO PAULO LIMA GOMES</t>
  </si>
  <si>
    <t>LLV4B39</t>
  </si>
  <si>
    <t>LUCAS GOMES DE ARAUJO</t>
  </si>
  <si>
    <t>LLV7F36</t>
  </si>
  <si>
    <t>Gerada automaticamente - Minuta 3517914</t>
  </si>
  <si>
    <t>JOSE HENRIQUE SCHUCK DE MELO</t>
  </si>
  <si>
    <t>BRAULI BARBOSA GONÇAVES - 14/11/2025 14:19:49</t>
  </si>
  <si>
    <t>LLW7I77</t>
  </si>
  <si>
    <t>RAFAEL COUTO DOS SANTOS</t>
  </si>
  <si>
    <t>LLY3A59</t>
  </si>
  <si>
    <t>Gerada automaticamente - Minuta 3518258</t>
  </si>
  <si>
    <t>CARLOS DOS SANTOS PEREIRA</t>
  </si>
  <si>
    <t>DDSINFO - 14/11/2025 16:51:21</t>
  </si>
  <si>
    <t>LLY5G14</t>
  </si>
  <si>
    <t>HUGO FINAMOR CARVALHO</t>
  </si>
  <si>
    <t>LLZ3777</t>
  </si>
  <si>
    <t>WASHINGTON MENDES DA SILVA</t>
  </si>
  <si>
    <t>LLZ5J96</t>
  </si>
  <si>
    <t>LLZ8G47</t>
  </si>
  <si>
    <t>Gerada automaticamente - Minuta 3518354</t>
  </si>
  <si>
    <t>MICHELLE DOS REIS PINNA</t>
  </si>
  <si>
    <t>DDSINFO - 14/11/2025 17:28:59</t>
  </si>
  <si>
    <t>LMA7818</t>
  </si>
  <si>
    <t>EDSON CAMPELO DOS SANTOS</t>
  </si>
  <si>
    <t>LMA7G61</t>
  </si>
  <si>
    <t>LMA9I79</t>
  </si>
  <si>
    <t>MARCELO MAGALHAES REIS</t>
  </si>
  <si>
    <t>LMB5816</t>
  </si>
  <si>
    <t>Gerada automaticamente - Minuta 3518104</t>
  </si>
  <si>
    <t>HERMINNYS NATAN DA SILVA</t>
  </si>
  <si>
    <t>DDSINFO - 14/11/2025 15:37:04</t>
  </si>
  <si>
    <t>LMC4G35</t>
  </si>
  <si>
    <t>PATRICK MATHEUS DOS SANTOS MACHADO</t>
  </si>
  <si>
    <t>LMC6J82</t>
  </si>
  <si>
    <t>Gerada automaticamente - Minuta 3518263</t>
  </si>
  <si>
    <t>FLX AUTOMOVEIS EORELI - EPP</t>
  </si>
  <si>
    <t>DDSINFO - 14/11/2025 16:51:26</t>
  </si>
  <si>
    <t>LMD1661</t>
  </si>
  <si>
    <t>ANTONIO CARLOS GONCALVES</t>
  </si>
  <si>
    <t>LMD4I80</t>
  </si>
  <si>
    <t>CLAUDIO DE ALMEIDA CAMPOS</t>
  </si>
  <si>
    <t>LMD5I51</t>
  </si>
  <si>
    <t>Gerada automaticamente - Minuta 3516609</t>
  </si>
  <si>
    <t>LUCAS FERNANDO MAIA PRADO DE ARAUJO</t>
  </si>
  <si>
    <t>DDSINFO - 14/11/2025 10:24:31</t>
  </si>
  <si>
    <t>LMF2H04</t>
  </si>
  <si>
    <t>Gerada automaticamente - Minuta 3518090</t>
  </si>
  <si>
    <t>BRUNO SANT ANNA JUVENAL</t>
  </si>
  <si>
    <t>DDSINFO - 14/11/2025 15:36:52</t>
  </si>
  <si>
    <t>LMG1B13</t>
  </si>
  <si>
    <t>Gerada automaticamente - Minuta 3517693</t>
  </si>
  <si>
    <t>CLEITON RODRIGUES</t>
  </si>
  <si>
    <t>DDSINFO - 14/11/2025 13:08:39</t>
  </si>
  <si>
    <t>LMH1D03</t>
  </si>
  <si>
    <t>LUCIA HELENA COTRIN LIMA</t>
  </si>
  <si>
    <t>LMH4G15</t>
  </si>
  <si>
    <t>Gerada automaticamente - Minuta 3518190</t>
  </si>
  <si>
    <t>DDSINFO - 14/11/2025 16:21:29</t>
  </si>
  <si>
    <t>LMI4A72</t>
  </si>
  <si>
    <t>Gerada automaticamente - Minuta 3516810</t>
  </si>
  <si>
    <t>HENRIQUE JOSE DOS SANTOS</t>
  </si>
  <si>
    <t>DDSINFO - 14/11/2025 10:47:57</t>
  </si>
  <si>
    <t>LMI9H64</t>
  </si>
  <si>
    <t>GILBERTO PEREIRA MACEDO</t>
  </si>
  <si>
    <t>LMJ3E96</t>
  </si>
  <si>
    <t>GILDA DOS SANTOS BRAGA GONÇALVES</t>
  </si>
  <si>
    <t>LMK3632</t>
  </si>
  <si>
    <t>DELSON LUCIO AMARO DE ANDRADE</t>
  </si>
  <si>
    <t>LMK9264</t>
  </si>
  <si>
    <t>Gerada automaticamente - Minuta 3516723</t>
  </si>
  <si>
    <t>HEDNER CORREA SILVA</t>
  </si>
  <si>
    <t>DDSINFO - 14/11/2025 10:41:31</t>
  </si>
  <si>
    <t>LML0H75</t>
  </si>
  <si>
    <t>Gerada automaticamente - Minuta 3518108</t>
  </si>
  <si>
    <t>JONATHAN LIMA GONÇALVES</t>
  </si>
  <si>
    <t>DDSINFO - 14/11/2025 15:37:08</t>
  </si>
  <si>
    <t>LML2934</t>
  </si>
  <si>
    <t>TEIXEIRAO COMERCIAL LTDA</t>
  </si>
  <si>
    <t>LML7G16</t>
  </si>
  <si>
    <t>Gerada automaticamente - Minuta 3516420</t>
  </si>
  <si>
    <t>POLLYANA PEREIRA MARTINS</t>
  </si>
  <si>
    <t>DDSINFO - 14/11/2025 09:45:52</t>
  </si>
  <si>
    <t>LML8063</t>
  </si>
  <si>
    <t>Gerada automaticamente - Minuta 3516985</t>
  </si>
  <si>
    <t>FABIO VALERIO BARRETO GOMES</t>
  </si>
  <si>
    <t>DDSINFO - 14/11/2025 11:26:16</t>
  </si>
  <si>
    <t>LMO2795</t>
  </si>
  <si>
    <t>MARIA DA GLORIA VENANCIO DA SILVA</t>
  </si>
  <si>
    <t>LMO6G65</t>
  </si>
  <si>
    <t>LMO9E02</t>
  </si>
  <si>
    <t>Gerada automaticamente - Minuta 3518521</t>
  </si>
  <si>
    <t>ROGERIO DE OLIVEIRA TAVARES</t>
  </si>
  <si>
    <t>DDSINFO - 14/11/2025 19:24:54</t>
  </si>
  <si>
    <t>LMP3H21</t>
  </si>
  <si>
    <t>WALLACE DE MIRANDA JUNIOR</t>
  </si>
  <si>
    <t>LMR9F90</t>
  </si>
  <si>
    <t>PAULO DE OLIVEIRA PIRES</t>
  </si>
  <si>
    <t>LMT1C29</t>
  </si>
  <si>
    <t>MANOEL ASSIS RAMOS</t>
  </si>
  <si>
    <t>LMT8D81</t>
  </si>
  <si>
    <t>Gerada automaticamente - Minuta 3516796</t>
  </si>
  <si>
    <t>MARCIO DOMINGUES DA SILVA</t>
  </si>
  <si>
    <t>DDSINFO - 14/11/2025 10:47:43</t>
  </si>
  <si>
    <t>LMU2F37</t>
  </si>
  <si>
    <t>ALEXANDRE VICTOR SANTOS PEREIRA</t>
  </si>
  <si>
    <t>LMV3B17</t>
  </si>
  <si>
    <t>EDUARDO SERRANO FONSECA</t>
  </si>
  <si>
    <t>LMV9G36</t>
  </si>
  <si>
    <t>Gerada automaticamente - Minuta 3518089</t>
  </si>
  <si>
    <t>LEONARDO GARCIA DE PAIVA</t>
  </si>
  <si>
    <t>DDSINFO - 14/11/2025 15:36:51</t>
  </si>
  <si>
    <t>LMY8I40</t>
  </si>
  <si>
    <t>BRUNO FELIPE DE PAULA NUNES</t>
  </si>
  <si>
    <t>LMZ0E21</t>
  </si>
  <si>
    <t>LNH6A78</t>
  </si>
  <si>
    <t>VITOR MARINS DO NASCIMENTO</t>
  </si>
  <si>
    <t>LNL4A52</t>
  </si>
  <si>
    <t>CARLOS ANTONIO RIBEIRO</t>
  </si>
  <si>
    <t>LNW5326</t>
  </si>
  <si>
    <t>Gerada automaticamente - Minuta 3516950</t>
  </si>
  <si>
    <t>BRUNO JOSE DA SILVA FERREIRA</t>
  </si>
  <si>
    <t>DDSINFO - 14/11/2025 11:15:39</t>
  </si>
  <si>
    <t>LNZ5874</t>
  </si>
  <si>
    <t>Gerada automaticamente - Minuta 3516995</t>
  </si>
  <si>
    <t>TAYANE LINHARES REIS ROCHA</t>
  </si>
  <si>
    <t>DDSINFO - 14/11/2025 11:26:25</t>
  </si>
  <si>
    <t>LPA5G21</t>
  </si>
  <si>
    <t>Gerada automaticamente - Minuta 3518110</t>
  </si>
  <si>
    <t>THIAGO CYRILLO FERREIRA DOS SANTOS</t>
  </si>
  <si>
    <t>DDSINFO - 14/11/2025 15:37:10</t>
  </si>
  <si>
    <t>LPE7251</t>
  </si>
  <si>
    <t>Gerada automaticamente - Minuta 3518181</t>
  </si>
  <si>
    <t>FABIO SAMPAIO DE MORAIS</t>
  </si>
  <si>
    <t>DDSINFO - 14/11/2025 16:21:21</t>
  </si>
  <si>
    <t>LPG7E45</t>
  </si>
  <si>
    <t>Gerada automaticamente - Minuta 3516691</t>
  </si>
  <si>
    <t>MATEUS DA SILVA BARRETO</t>
  </si>
  <si>
    <t>DDSINFO - 14/11/2025 10:35:57</t>
  </si>
  <si>
    <t>LPI5048</t>
  </si>
  <si>
    <t>LPJ3922</t>
  </si>
  <si>
    <t>CAMILA RANGEL DE ARAUJO</t>
  </si>
  <si>
    <t>LPM4A12</t>
  </si>
  <si>
    <t>SERGIO PEREIRA VENTURA JUNIOR</t>
  </si>
  <si>
    <t>LPN9013</t>
  </si>
  <si>
    <t>LPO6C83</t>
  </si>
  <si>
    <t>Gerada automaticamente - Minuta 3518264</t>
  </si>
  <si>
    <t>JOSE  GOMES DA SILVA</t>
  </si>
  <si>
    <t>DDSINFO - 14/11/2025 16:51:27</t>
  </si>
  <si>
    <t>LPQ2F63</t>
  </si>
  <si>
    <t>PAULO CEZAR SA DA GAMA</t>
  </si>
  <si>
    <t>LPR7A55</t>
  </si>
  <si>
    <t>Gerada automaticamente - Minuta 3516987</t>
  </si>
  <si>
    <t>CARLOS EDUARDO BATISTA DA SILVA</t>
  </si>
  <si>
    <t>DDSINFO - 14/11/2025 11:26:18</t>
  </si>
  <si>
    <t>LPS6F37</t>
  </si>
  <si>
    <t>Gerada automaticamente - Minuta 3516807</t>
  </si>
  <si>
    <t>ADAILTON OLIVEIRA AZEVEDO</t>
  </si>
  <si>
    <t>DDSINFO - 14/11/2025 10:47:54</t>
  </si>
  <si>
    <t>LPU0896</t>
  </si>
  <si>
    <t>SILMAR DELSON DA SILVA</t>
  </si>
  <si>
    <t>LPU3147</t>
  </si>
  <si>
    <t>ALEX DE ALMEIDA MANHAES</t>
  </si>
  <si>
    <t>LPX4228</t>
  </si>
  <si>
    <t>LPX8H65</t>
  </si>
  <si>
    <t>REINALDO DOMINGOS LUNARDI</t>
  </si>
  <si>
    <t>LPY9305</t>
  </si>
  <si>
    <t>GABRIEL ANGELO SILVA DA COSTA</t>
  </si>
  <si>
    <t>LQB3J06</t>
  </si>
  <si>
    <t>SILVIA MARIA DO NASCIMENTO</t>
  </si>
  <si>
    <t>LQB8J78</t>
  </si>
  <si>
    <t>TIAGO CARVALHO TARDELLI</t>
  </si>
  <si>
    <t>LQD8703</t>
  </si>
  <si>
    <t>VIVIANE SOARES CORREA</t>
  </si>
  <si>
    <t>LQE2D63</t>
  </si>
  <si>
    <t>LQF7E61</t>
  </si>
  <si>
    <t>Gerada automaticamente - Minuta 3516980</t>
  </si>
  <si>
    <t>LUIZ FELIPE SACRAMENTO LIMA</t>
  </si>
  <si>
    <t>LQG5H37</t>
  </si>
  <si>
    <t>ANA CAROLINA DOS SANTOS CAVALCANTE</t>
  </si>
  <si>
    <t>LQG7F05</t>
  </si>
  <si>
    <t>LQG8C02</t>
  </si>
  <si>
    <t>LQH8E59</t>
  </si>
  <si>
    <t>CAZUHISSA IQUEDA JUNIOR</t>
  </si>
  <si>
    <t>LQI2240</t>
  </si>
  <si>
    <t>SERGIO ROBERTO PEREIRA RIBEIRO</t>
  </si>
  <si>
    <t>LQK3A86</t>
  </si>
  <si>
    <t>Gerada automaticamente - Minuta 3518665</t>
  </si>
  <si>
    <t>DDSINFO - 14/11/2025 20:35:18</t>
  </si>
  <si>
    <t>LQK6J48</t>
  </si>
  <si>
    <t>ELIZABETE DOS SANTOS MACHADO</t>
  </si>
  <si>
    <t>LQM1G11</t>
  </si>
  <si>
    <t>LEONARDO MARINS LOURENCO</t>
  </si>
  <si>
    <t>LQM4D61</t>
  </si>
  <si>
    <t>DAYANE RODRIGUES ALVES</t>
  </si>
  <si>
    <t>LQN5151</t>
  </si>
  <si>
    <t>ANDERSON RODRIGUES MOURA</t>
  </si>
  <si>
    <t>LQP7I53</t>
  </si>
  <si>
    <t>JOSE MARIO DA SILVA ZECA</t>
  </si>
  <si>
    <t>LQP9D87</t>
  </si>
  <si>
    <t>Gerada automaticamente - Minuta 3516776</t>
  </si>
  <si>
    <t>SABRINA GOUVEIA RODRIGUES</t>
  </si>
  <si>
    <t>DDSINFO - 14/11/2025 10:47:26</t>
  </si>
  <si>
    <t>LQR6H19</t>
  </si>
  <si>
    <t>ELISANGELA DA SILVA MACEDO</t>
  </si>
  <si>
    <t>LQS2E93</t>
  </si>
  <si>
    <t>ANA PAULA ALVES DA SILVA</t>
  </si>
  <si>
    <t>LQS5478</t>
  </si>
  <si>
    <t>Gerada automaticamente - Minuta 3518109</t>
  </si>
  <si>
    <t>LUIS EDUARDO MORAES</t>
  </si>
  <si>
    <t>DDSINFO - 14/11/2025 15:37:09</t>
  </si>
  <si>
    <t>LQT5931</t>
  </si>
  <si>
    <t>RALPH DE CAMPOS CARNEIRO</t>
  </si>
  <si>
    <t>LQT5F62</t>
  </si>
  <si>
    <t>Gerada automaticamente - Minuta 3516770</t>
  </si>
  <si>
    <t>THALES FOLSTER PIRES SILVA</t>
  </si>
  <si>
    <t>DDSINFO - 14/11/2025 10:47:21</t>
  </si>
  <si>
    <t>LQU3E52</t>
  </si>
  <si>
    <t>MIRIAN DORCELINO DE PONTES CUNHA</t>
  </si>
  <si>
    <t>LQW2E19</t>
  </si>
  <si>
    <t>Gerada automaticamente - Minuta 3516792</t>
  </si>
  <si>
    <t>ANDRE LUIZ CARVALHO DA SILVA</t>
  </si>
  <si>
    <t>DDSINFO - 14/11/2025 10:47:40</t>
  </si>
  <si>
    <t>LQW5C34</t>
  </si>
  <si>
    <t>INGRID FRANCISCA DE SOUZA</t>
  </si>
  <si>
    <t>LQX4G81</t>
  </si>
  <si>
    <t>THIAGO NEVES HORA</t>
  </si>
  <si>
    <t>LQZ6I07</t>
  </si>
  <si>
    <t>MARCO AURELIO DE OLIVEIRA ANTONIO</t>
  </si>
  <si>
    <t>LRA2C69</t>
  </si>
  <si>
    <t>JUNILSON COSTA PINHEIRO</t>
  </si>
  <si>
    <t>LRA3G45</t>
  </si>
  <si>
    <t>JOANA CLAUDIA CARNEIRO</t>
  </si>
  <si>
    <t>LRB7C28</t>
  </si>
  <si>
    <t>GEISE DE OLIVEIRA MACHADO</t>
  </si>
  <si>
    <t>LRC8J90</t>
  </si>
  <si>
    <t>VENUZA IZIDORIO GOMES</t>
  </si>
  <si>
    <t>LRD4E27</t>
  </si>
  <si>
    <t>Gerada automaticamente - Minuta 3517754</t>
  </si>
  <si>
    <t>DDSINFO - 14/11/2025 13:35:37</t>
  </si>
  <si>
    <t>LRD8B31</t>
  </si>
  <si>
    <t>LRD8E86</t>
  </si>
  <si>
    <t>CRISTIANO MAGHELLY DE SOUZA PILOUPAS</t>
  </si>
  <si>
    <t>LRD9E47</t>
  </si>
  <si>
    <t>HELIA SOLEDADE NASCIMENTO</t>
  </si>
  <si>
    <t>LRE1J99</t>
  </si>
  <si>
    <t>LUCIANO MEMORIA DE OLIVEIRA</t>
  </si>
  <si>
    <t>LRE9J94</t>
  </si>
  <si>
    <t>JONATHAN MARCIO ALVEZ DE CARVALHO</t>
  </si>
  <si>
    <t>LRG7F50</t>
  </si>
  <si>
    <t>ROSENILDA PEREIRA DA SILVA</t>
  </si>
  <si>
    <t>LRI8B80</t>
  </si>
  <si>
    <t>VALDECI DE CARVALHO</t>
  </si>
  <si>
    <t>LRI9787</t>
  </si>
  <si>
    <t>JAIRO SERGIO AMANDIO</t>
  </si>
  <si>
    <t>LRK6C79</t>
  </si>
  <si>
    <t>VINICIUS RANGEL DA SILVA</t>
  </si>
  <si>
    <t>LRL7D85</t>
  </si>
  <si>
    <t>GABRIEL LIMA DOS REIS</t>
  </si>
  <si>
    <t>LRM2G06</t>
  </si>
  <si>
    <t>MARCELO JOSE DE ALMEIDA</t>
  </si>
  <si>
    <t>LRM9C68</t>
  </si>
  <si>
    <t>MARINEA TEREZA COSTA SANTANA</t>
  </si>
  <si>
    <t>LRN3E95</t>
  </si>
  <si>
    <t>ARMANDO DA SILVA SANTOS</t>
  </si>
  <si>
    <t>LRN8097</t>
  </si>
  <si>
    <t>Gerada automaticamente - Minuta 3518087</t>
  </si>
  <si>
    <t>ANDRE LUIS DO PRADO FERREIRA</t>
  </si>
  <si>
    <t>DDSINFO - 14/11/2025 15:36:49</t>
  </si>
  <si>
    <t>LRN9E43</t>
  </si>
  <si>
    <t>SUELEN GOMES DOS SANTOS</t>
  </si>
  <si>
    <t>LRO2E69</t>
  </si>
  <si>
    <t>KARLA GABRIELLE CAVALCANTI LIMA</t>
  </si>
  <si>
    <t>LRO2J44</t>
  </si>
  <si>
    <t>RACKLEN BARROS GONÇALVES</t>
  </si>
  <si>
    <t>LRP8H68</t>
  </si>
  <si>
    <t>GABRIEL VINICIUS DE ASSIS SOUZA</t>
  </si>
  <si>
    <t>LRS8D25</t>
  </si>
  <si>
    <t>LRU4D13</t>
  </si>
  <si>
    <t>Gerada automaticamente - Minuta 3516790</t>
  </si>
  <si>
    <t>HAMILTON DA CUNHA MACHADO</t>
  </si>
  <si>
    <t>DDSINFO - 14/11/2025 10:47:38</t>
  </si>
  <si>
    <t>LRV8509</t>
  </si>
  <si>
    <t>EDMILSON ACCIOLI ROQUE</t>
  </si>
  <si>
    <t>LRV8B64</t>
  </si>
  <si>
    <t>JUNIO LACERDA DE ASSIS</t>
  </si>
  <si>
    <t>LRV8D30</t>
  </si>
  <si>
    <t>SANDRO FRANCISCO DOS ANJOS</t>
  </si>
  <si>
    <t>LRY9E56</t>
  </si>
  <si>
    <t>LRZ6A08</t>
  </si>
  <si>
    <t>CARLOS EDUARDO RIBEIRO WANDERMUREM</t>
  </si>
  <si>
    <t>LSB3E19</t>
  </si>
  <si>
    <t>DILCEA LIMA LEONIDIO DA SILVA</t>
  </si>
  <si>
    <t>LSB5B88</t>
  </si>
  <si>
    <t>MARCIA NUNES PEREIRA DE OLIVEIRA</t>
  </si>
  <si>
    <t>LSB5H89</t>
  </si>
  <si>
    <t>ALESSANDRA DA SILVA CRUZ</t>
  </si>
  <si>
    <t>LSB5I07</t>
  </si>
  <si>
    <t>Gerada automaticamente - Minuta 3516542</t>
  </si>
  <si>
    <t>RÓBISSON LANGORT GARCIA</t>
  </si>
  <si>
    <t>DDSINFO - 14/11/2025 10:13:26</t>
  </si>
  <si>
    <t>LSB7282</t>
  </si>
  <si>
    <t>Gerada automaticamente - Minuta 3516732</t>
  </si>
  <si>
    <t>ODAIR DE PAULA PAIVA</t>
  </si>
  <si>
    <t>DDSINFO - 14/11/2025 10:41:41</t>
  </si>
  <si>
    <t>LSC3C71</t>
  </si>
  <si>
    <t>JHONES XAVIER BROCHINI</t>
  </si>
  <si>
    <t>LSC6J05</t>
  </si>
  <si>
    <t>LSD7046</t>
  </si>
  <si>
    <t>WILSON LENZI</t>
  </si>
  <si>
    <t>LSD7H06</t>
  </si>
  <si>
    <t>JENIFER GANDINO FOSTER</t>
  </si>
  <si>
    <t>LSF3I86</t>
  </si>
  <si>
    <t>EDNA MOREIRA DA SILVA</t>
  </si>
  <si>
    <t>LSF7448</t>
  </si>
  <si>
    <t>LSF9I42</t>
  </si>
  <si>
    <t>LUIZ AUGUSTO RIBEIRO</t>
  </si>
  <si>
    <t>LSG6912</t>
  </si>
  <si>
    <t>Gerada automaticamente - Minuta 3516617</t>
  </si>
  <si>
    <t>ZILENE CABRAL DE CAMPOS</t>
  </si>
  <si>
    <t>LSG6E39</t>
  </si>
  <si>
    <t>JOSE MARLO GONÇALVES JUNIOR</t>
  </si>
  <si>
    <t>LSI3C58</t>
  </si>
  <si>
    <t>THIAGO BRANDAO LOUREDO NOBREGA</t>
  </si>
  <si>
    <t>LSJ6D07</t>
  </si>
  <si>
    <t>LSL5356</t>
  </si>
  <si>
    <t>VINICIUS TORQUARTO COUTINHO</t>
  </si>
  <si>
    <t>LSM3F76</t>
  </si>
  <si>
    <t>LSN5E12</t>
  </si>
  <si>
    <t>LSO2F01</t>
  </si>
  <si>
    <t>ROBSON DIAS DE OLIVEIRA</t>
  </si>
  <si>
    <t>LSO4C87</t>
  </si>
  <si>
    <t>Gerada automaticamente - Minuta 3518156</t>
  </si>
  <si>
    <t>DDSINFO - 14/11/2025 15:53:32</t>
  </si>
  <si>
    <t>LSP8F40</t>
  </si>
  <si>
    <t>EVALDO LISBOA MACHADO</t>
  </si>
  <si>
    <t>LST5F90</t>
  </si>
  <si>
    <t>ANA CLAUDIA DE ASSIS FREIRES</t>
  </si>
  <si>
    <t>LTA5I12</t>
  </si>
  <si>
    <t>Gerada automaticamente - Minuta 3516458</t>
  </si>
  <si>
    <t>TEREZA CRISTINA PAIXAO LISBOA DE MELO</t>
  </si>
  <si>
    <t>DDSINFO - 14/11/2025 09:51:31</t>
  </si>
  <si>
    <t>LTB3G70</t>
  </si>
  <si>
    <t>LTB4F07</t>
  </si>
  <si>
    <t>LTC2575</t>
  </si>
  <si>
    <t>CATIA DE CARVALHO MENEZES</t>
  </si>
  <si>
    <t>LTC8844</t>
  </si>
  <si>
    <t>AMIRON MULTIMARCAS VEICULOS LTDA</t>
  </si>
  <si>
    <t>LTE8C22</t>
  </si>
  <si>
    <t>YURI CARVALHO TINOCO</t>
  </si>
  <si>
    <t>LTF4B16</t>
  </si>
  <si>
    <t>LEONARDO FAUSTINO DA SILVA</t>
  </si>
  <si>
    <t>LTF6D35</t>
  </si>
  <si>
    <t>Gerada automaticamente - Minuta 3518155</t>
  </si>
  <si>
    <t>DAYSE PORTO DA SILVA FERREIRA</t>
  </si>
  <si>
    <t>LTG7H41</t>
  </si>
  <si>
    <t>ROSANGELA BOA MODANESE</t>
  </si>
  <si>
    <t>LTH5182</t>
  </si>
  <si>
    <t>CARLA CRISTINA RODRIGUES DO NASCIMENTO</t>
  </si>
  <si>
    <t>LTH8I06</t>
  </si>
  <si>
    <t>WEULY VICTOR DE SOUZA NASARE</t>
  </si>
  <si>
    <t>LTJ1F32</t>
  </si>
  <si>
    <t>Gerada automaticamente - Minuta 3518356</t>
  </si>
  <si>
    <t>RICARDO MENDES TELLES</t>
  </si>
  <si>
    <t>LTJ2322</t>
  </si>
  <si>
    <t>Gerada automaticamente - Minuta 3518359</t>
  </si>
  <si>
    <t>DEJAIR PEREIRA DA ROCHA</t>
  </si>
  <si>
    <t>DDSINFO - 14/11/2025 17:29:04</t>
  </si>
  <si>
    <t>LTO7H96</t>
  </si>
  <si>
    <t>FABIO LUIZ DO NASCIMENTO SILVA</t>
  </si>
  <si>
    <t>LTP5C84</t>
  </si>
  <si>
    <t>RUAAN VIEIRA CORREA</t>
  </si>
  <si>
    <t>LTR5A04</t>
  </si>
  <si>
    <t>DOUGLAS PEREIRA DA COSTA SILVA</t>
  </si>
  <si>
    <t>LTR5F66</t>
  </si>
  <si>
    <t>Gerada automaticamente - Minuta 3518187</t>
  </si>
  <si>
    <t>MICHELLE CARDOSO DO CARMO</t>
  </si>
  <si>
    <t>DDSINFO - 14/11/2025 16:21:26</t>
  </si>
  <si>
    <t>LTS9H88</t>
  </si>
  <si>
    <t>Gerada automaticamente - Minuta 3516937</t>
  </si>
  <si>
    <t>WILMA CAROLINE DOS SANTOS SOUZA</t>
  </si>
  <si>
    <t>DDSINFO - 14/11/2025 11:15:26</t>
  </si>
  <si>
    <t>LTU6J25</t>
  </si>
  <si>
    <t>WALLACE PEREIRA INACIO DA SILVA</t>
  </si>
  <si>
    <t>LTV3G60</t>
  </si>
  <si>
    <t>FABIANO  DOS ANJOS NASCIMENTO</t>
  </si>
  <si>
    <t>LTV4516</t>
  </si>
  <si>
    <t>FABIO VITALE</t>
  </si>
  <si>
    <t>LTX3I60</t>
  </si>
  <si>
    <t>AIRON PEREIRA DA SILVA</t>
  </si>
  <si>
    <t>LTX5C80</t>
  </si>
  <si>
    <t>Gerada automaticamente - Minuta 3516948</t>
  </si>
  <si>
    <t>ODUVALDO CUNHA E SILVA JUNIOR</t>
  </si>
  <si>
    <t>DDSINFO - 14/11/2025 11:15:37</t>
  </si>
  <si>
    <t>LUA1F40</t>
  </si>
  <si>
    <t>DAFNE DA SILVA VIANA CUNHA</t>
  </si>
  <si>
    <t>LUD5J98</t>
  </si>
  <si>
    <t>CAMILA CARVALHO DE ALMEIDA</t>
  </si>
  <si>
    <t>LUF8J26</t>
  </si>
  <si>
    <t>SAULO POEYS BASTOS</t>
  </si>
  <si>
    <t>LUH6J54</t>
  </si>
  <si>
    <t>JOSIANE SAPUCAIA SIQUEIRA DE SOUZA</t>
  </si>
  <si>
    <t>LUI5H44</t>
  </si>
  <si>
    <t>Gerada automaticamente - Minuta 3516943</t>
  </si>
  <si>
    <t>DDSINFO - 14/11/2025 11:15:32</t>
  </si>
  <si>
    <t>LUJ4F25</t>
  </si>
  <si>
    <t>JOSE LOPES DA SILVA</t>
  </si>
  <si>
    <t>LUK4A12</t>
  </si>
  <si>
    <t>SERGIO DA ROCHA SANTOS</t>
  </si>
  <si>
    <t>LUL3B97</t>
  </si>
  <si>
    <t>MARCIA DE PAIVA RODRIGUES</t>
  </si>
  <si>
    <t>LUM4H52</t>
  </si>
  <si>
    <t>STEPHANIE DE OLIVEIRA DIAS</t>
  </si>
  <si>
    <t>LUR6407</t>
  </si>
  <si>
    <t>Gerada automaticamente - Minuta 3516802</t>
  </si>
  <si>
    <t>HOMERO VICENTE</t>
  </si>
  <si>
    <t>DDSINFO - 14/11/2025 10:47:50</t>
  </si>
  <si>
    <t>LUT7B62</t>
  </si>
  <si>
    <t>ERIKA GOUVEIA RODRIGUES</t>
  </si>
  <si>
    <t>LUW2A61</t>
  </si>
  <si>
    <t>ROBERTO BASTOS LISBOA</t>
  </si>
  <si>
    <t>LUX8627</t>
  </si>
  <si>
    <t>ROGERIO BASTOS LISBOA</t>
  </si>
  <si>
    <t>LWO3C21</t>
  </si>
  <si>
    <t>MARCOS ANTONIO SILVA DE BARROS</t>
  </si>
  <si>
    <t>LYM2838</t>
  </si>
  <si>
    <t>ALEX WILLIAN SALLA BERNARDI</t>
  </si>
  <si>
    <t>MAO4J75</t>
  </si>
  <si>
    <t>Gerada automaticamente - Minuta 3517299</t>
  </si>
  <si>
    <t>BRUNA DE TOLEDO DA SILVA</t>
  </si>
  <si>
    <t>DDSINFO - 14/11/2025 12:01:18</t>
  </si>
  <si>
    <t>MBU3B86</t>
  </si>
  <si>
    <t>Gerada automaticamente - Minuta 3517327</t>
  </si>
  <si>
    <t>DDSINFO - 14/11/2025 12:01:44</t>
  </si>
  <si>
    <t>MCX4I75</t>
  </si>
  <si>
    <t>LUAN SANTANA COSTA CITTADIN</t>
  </si>
  <si>
    <t>MDJ4J16</t>
  </si>
  <si>
    <t>JEANE OLIVEIRA FERREIRA</t>
  </si>
  <si>
    <t>MDO4C39</t>
  </si>
  <si>
    <t>WEBERTON JUAN DE LIMA ROGENSKI</t>
  </si>
  <si>
    <t>MDX2957</t>
  </si>
  <si>
    <t>Gerada automaticamente - Minuta 3516904</t>
  </si>
  <si>
    <t>MATHEUS MARTINS FRIZO</t>
  </si>
  <si>
    <t>DDSINFO - 14/11/2025 11:04:40</t>
  </si>
  <si>
    <t>MEL4B76</t>
  </si>
  <si>
    <t>Gerada automaticamente - Minuta 3516475</t>
  </si>
  <si>
    <t>MONICA BORGHEZAN SERAFIM</t>
  </si>
  <si>
    <t>DDSINFO - 14/11/2025 10:02:00</t>
  </si>
  <si>
    <t>MEL6350</t>
  </si>
  <si>
    <t>DIONI MARTINS VITORIANO</t>
  </si>
  <si>
    <t>MEO0A83</t>
  </si>
  <si>
    <t>Gerada automaticamente - Minuta 3517281</t>
  </si>
  <si>
    <t>EDUARDO BINOTTO FONTANA</t>
  </si>
  <si>
    <t>DDSINFO - 14/11/2025 12:01:01</t>
  </si>
  <si>
    <t>MEV7C38</t>
  </si>
  <si>
    <t>Gerada automaticamente - Minuta 3517304</t>
  </si>
  <si>
    <t>DDSINFO - 14/11/2025 12:01:22</t>
  </si>
  <si>
    <t>MFF0A53</t>
  </si>
  <si>
    <t>Gerada automaticamente - Minuta 3517346</t>
  </si>
  <si>
    <t>CRISTIAN SANTOS DO AMARAL</t>
  </si>
  <si>
    <t>DDSINFO - 14/11/2025 12:02:03</t>
  </si>
  <si>
    <t>MFG8438</t>
  </si>
  <si>
    <t>JAIR DOS SANTOS</t>
  </si>
  <si>
    <t>MFX8I76</t>
  </si>
  <si>
    <t>JEAN HENRIQUE DOS SANTOS CARVALHO</t>
  </si>
  <si>
    <t>MFZ4826</t>
  </si>
  <si>
    <t>CLEBERSON JUNIOR WACHHOLZ</t>
  </si>
  <si>
    <t>MFZ5E47</t>
  </si>
  <si>
    <t>Gerada automaticamente - Minuta 3517890</t>
  </si>
  <si>
    <t>ELIANE ZAIONCZ PACHECO</t>
  </si>
  <si>
    <t>DDSINFO - 14/11/2025 14:09:29</t>
  </si>
  <si>
    <t>MGA2I37</t>
  </si>
  <si>
    <t>ALESSANDRA MONTEMOR DO NASCIMENTO</t>
  </si>
  <si>
    <t>MGB4794</t>
  </si>
  <si>
    <t>Gerada automaticamente - Minuta 3517332</t>
  </si>
  <si>
    <t>TATIANA CARINA KWOLL</t>
  </si>
  <si>
    <t>DDSINFO - 14/11/2025 12:01:48</t>
  </si>
  <si>
    <t>MGB9E86</t>
  </si>
  <si>
    <t>DAIANE VALENTIM DOS SANTOS DE FARIAS</t>
  </si>
  <si>
    <t>MGD0J48</t>
  </si>
  <si>
    <t>Gerada automaticamente - Minuta 3517289</t>
  </si>
  <si>
    <t>MGI6A07</t>
  </si>
  <si>
    <t>PRISCILA PINHO ALEXANDRE</t>
  </si>
  <si>
    <t>MGJ5A67</t>
  </si>
  <si>
    <t>PEDRO DA SILVA</t>
  </si>
  <si>
    <t>MGJ8C89</t>
  </si>
  <si>
    <t>MICHELLE MARQUES ALMARIO</t>
  </si>
  <si>
    <t>MGK2C58</t>
  </si>
  <si>
    <t>BRUNO MACIEL TEIXEIRA</t>
  </si>
  <si>
    <t>MGL9J95</t>
  </si>
  <si>
    <t>FABRICIO DE SOUZA</t>
  </si>
  <si>
    <t>MGM9D37</t>
  </si>
  <si>
    <t>LUIZ EDUARDO DA SILVA</t>
  </si>
  <si>
    <t>MGN0J65</t>
  </si>
  <si>
    <t>Gerada automaticamente - Minuta 3516900</t>
  </si>
  <si>
    <t>MAELSON DE ALMEIDA FIRMIANO</t>
  </si>
  <si>
    <t>DDSINFO - 14/11/2025 11:04:36</t>
  </si>
  <si>
    <t>MGN4G04</t>
  </si>
  <si>
    <t>Gerada automaticamente - Minuta 3517287</t>
  </si>
  <si>
    <t>DDSINFO - 14/11/2025 12:01:07</t>
  </si>
  <si>
    <t>MGP5B39</t>
  </si>
  <si>
    <t>Gerada automaticamente - Minuta 3518299</t>
  </si>
  <si>
    <t>EVANILDA DE JESUS CARNEIRO REIS</t>
  </si>
  <si>
    <t>DDSINFO - 14/11/2025 17:12:45</t>
  </si>
  <si>
    <t>MGS5B98</t>
  </si>
  <si>
    <t>Gerada automaticamente - Minuta 3517315</t>
  </si>
  <si>
    <t>VINICIUS CICHELERO</t>
  </si>
  <si>
    <t>DDSINFO - 14/11/2025 12:01:33</t>
  </si>
  <si>
    <t>MGT1G69</t>
  </si>
  <si>
    <t>DOMINIQUE ALMEIDA RAMOS CASTRO</t>
  </si>
  <si>
    <t>MGU7G05</t>
  </si>
  <si>
    <t>Gerada automaticamente - Minuta 3517873</t>
  </si>
  <si>
    <t>DDSINFO - 14/11/2025 14:09:10</t>
  </si>
  <si>
    <t>MGY9J36</t>
  </si>
  <si>
    <t>Gerada automaticamente - Minuta 3517325</t>
  </si>
  <si>
    <t>MATEUS DA COSTA BACCI</t>
  </si>
  <si>
    <t>DDSINFO - 14/11/2025 12:01:42</t>
  </si>
  <si>
    <t>MHA1B66</t>
  </si>
  <si>
    <t>MHJ5A44</t>
  </si>
  <si>
    <t>MHO3F96</t>
  </si>
  <si>
    <t>LUCAS RUAN DOMINGOS</t>
  </si>
  <si>
    <t>MHQ5205</t>
  </si>
  <si>
    <t>Gerada automaticamente - Minuta 3518448</t>
  </si>
  <si>
    <t>SEBASTIAO MAURICIO DE FARIAS</t>
  </si>
  <si>
    <t>EDUARDA SILVA DE SANTANA CRICIUMA - 14/11/2025 18:52:42</t>
  </si>
  <si>
    <t>MHQ5841</t>
  </si>
  <si>
    <t>DAIANE BEHLING FRITSCHE</t>
  </si>
  <si>
    <t>MHT4G74</t>
  </si>
  <si>
    <t>NELI ROSANE FAGUNDES</t>
  </si>
  <si>
    <t>MHU4D35</t>
  </si>
  <si>
    <t>ADAILTON GONCALVES DOS SANTOS</t>
  </si>
  <si>
    <t>MHV0E35</t>
  </si>
  <si>
    <t>LUCAS FRANCISCO MARCELINO</t>
  </si>
  <si>
    <t>MHW4F12</t>
  </si>
  <si>
    <t>DIOGO VALDEMIR SCHENATO FORQUIM</t>
  </si>
  <si>
    <t>MHW9J68</t>
  </si>
  <si>
    <t>MHZ2I06</t>
  </si>
  <si>
    <t>Gerada automaticamente - Minuta 3516482</t>
  </si>
  <si>
    <t>AILTON ALVES FERNANDES</t>
  </si>
  <si>
    <t>DDSINFO - 14/11/2025 10:02:08</t>
  </si>
  <si>
    <t>MHZ2J29</t>
  </si>
  <si>
    <t>MIB7C12</t>
  </si>
  <si>
    <t>ROSIMARA MEDIANEIRA COELHO</t>
  </si>
  <si>
    <t>MIH8H53</t>
  </si>
  <si>
    <t>Gerada automaticamente - Minuta 3517852</t>
  </si>
  <si>
    <t>DANIEL VERBIENEN</t>
  </si>
  <si>
    <t>DDSINFO - 14/11/2025 14:03:37</t>
  </si>
  <si>
    <t>MII4013</t>
  </si>
  <si>
    <t>ANDRE ALVES SANTOS</t>
  </si>
  <si>
    <t>MIN5I85</t>
  </si>
  <si>
    <t>JANIO LUIZ RUSSI BORTOLON</t>
  </si>
  <si>
    <t>MIQ2H25</t>
  </si>
  <si>
    <t>GUILHERME BERNARDINO</t>
  </si>
  <si>
    <t>MIQ5146</t>
  </si>
  <si>
    <t>ELDER NICLELE</t>
  </si>
  <si>
    <t>MIU2J95</t>
  </si>
  <si>
    <t>Gerada automaticamente - Minuta 3517358</t>
  </si>
  <si>
    <t>BERNADO CHAVES ANTUNES</t>
  </si>
  <si>
    <t>DDSINFO - 14/11/2025 12:02:14</t>
  </si>
  <si>
    <t>MIW8H43</t>
  </si>
  <si>
    <t>LEONILDO DA ROSA</t>
  </si>
  <si>
    <t>MIY2I98</t>
  </si>
  <si>
    <t>Gerada automaticamente - Minuta 3517277</t>
  </si>
  <si>
    <t>DDSINFO - 14/11/2025 12:00:57</t>
  </si>
  <si>
    <t>MIZ4F91</t>
  </si>
  <si>
    <t>Gerada automaticamente - Minuta 3517807</t>
  </si>
  <si>
    <t>ALESSANDRA NECKEL</t>
  </si>
  <si>
    <t>DDSINFO - 14/11/2025 13:52:17</t>
  </si>
  <si>
    <t>MJE2H01</t>
  </si>
  <si>
    <t>Gerada automaticamente - Minuta 3516726</t>
  </si>
  <si>
    <t>DDSINFO - 14/11/2025 10:41:34</t>
  </si>
  <si>
    <t>Gerada automaticamente - Minuta 3516490</t>
  </si>
  <si>
    <t>SAMUEL VIEIRA DE OLIVEIRA</t>
  </si>
  <si>
    <t>DDSINFO - 14/11/2025 10:02:16</t>
  </si>
  <si>
    <t>MJF5F28</t>
  </si>
  <si>
    <t>IVANDRO SAUCEDO DA SILVA</t>
  </si>
  <si>
    <t>MJG1C52</t>
  </si>
  <si>
    <t>JONAS VIEIRA MIGUEL</t>
  </si>
  <si>
    <t>MJJ0E62</t>
  </si>
  <si>
    <t>JOAO ROBERTO ROTOLO FILHO</t>
  </si>
  <si>
    <t>MJL5A62</t>
  </si>
  <si>
    <t>Gerada automaticamente - Minuta 3516477</t>
  </si>
  <si>
    <t>ROSILANE GOMES</t>
  </si>
  <si>
    <t>DDSINFO - 14/11/2025 10:02:03</t>
  </si>
  <si>
    <t>MJL9G59</t>
  </si>
  <si>
    <t>WESLEY FERREIRA MOREIRA</t>
  </si>
  <si>
    <t>MJP8C49</t>
  </si>
  <si>
    <t>THOMAS JDLICZKA</t>
  </si>
  <si>
    <t>MJQ0I74</t>
  </si>
  <si>
    <t>Gerada automaticamente - Minuta 3517329</t>
  </si>
  <si>
    <t>MJR6C89</t>
  </si>
  <si>
    <t>Gerada automaticamente - Minuta 3517803</t>
  </si>
  <si>
    <t>MJT1H46</t>
  </si>
  <si>
    <t>Gerada automaticamente - Minuta 3516834</t>
  </si>
  <si>
    <t>JUSLEI DE OLIVEIRA</t>
  </si>
  <si>
    <t>DDSINFO - 14/11/2025 10:53:29</t>
  </si>
  <si>
    <t>MJX8H12</t>
  </si>
  <si>
    <t>ZILDENI DE SOUZA FERNANDES</t>
  </si>
  <si>
    <t>MKA2H65</t>
  </si>
  <si>
    <t>Gerada automaticamente - Minuta 3516912</t>
  </si>
  <si>
    <t>DDSINFO - 14/11/2025 11:09:51</t>
  </si>
  <si>
    <t>MKB7E00</t>
  </si>
  <si>
    <t>MKF5B44</t>
  </si>
  <si>
    <t>Gerada automaticamente - Minuta 3517302</t>
  </si>
  <si>
    <t>JAIME ROMANZINI</t>
  </si>
  <si>
    <t>DDSINFO - 14/11/2025 12:01:20</t>
  </si>
  <si>
    <t>MKJ2G44</t>
  </si>
  <si>
    <t>HENRIQUE GABRIEL DALMORA MARQUES SANTOS</t>
  </si>
  <si>
    <t>MKK7E01</t>
  </si>
  <si>
    <t>Gerada automaticamente - Minuta 3517879</t>
  </si>
  <si>
    <t>JOSE LUCIANO GONCALVES MATEUS</t>
  </si>
  <si>
    <t>DDSINFO - 14/11/2025 14:09:17</t>
  </si>
  <si>
    <t>MKK7F55</t>
  </si>
  <si>
    <t>LEONARDO KIERAS DOS SANTOS</t>
  </si>
  <si>
    <t>MKN4349</t>
  </si>
  <si>
    <t>MARIA SANDRA BARBOSA MOURAO</t>
  </si>
  <si>
    <t>MKO8C64</t>
  </si>
  <si>
    <t>Gerada automaticamente - Minuta 3516489</t>
  </si>
  <si>
    <t>BRENER GONCALVES ALVES DA SILVEIRA</t>
  </si>
  <si>
    <t>DDSINFO - 14/11/2025 10:02:15</t>
  </si>
  <si>
    <t>MKO8D81</t>
  </si>
  <si>
    <t>LEANDRO AZEVEDO MARTINS</t>
  </si>
  <si>
    <t>MKQ4H66</t>
  </si>
  <si>
    <t>Gerada automaticamente - Minuta 3517880</t>
  </si>
  <si>
    <t>LEANDRO ALBERTO DE FREITAS ARAUJO</t>
  </si>
  <si>
    <t>DDSINFO - 14/11/2025 14:09:18</t>
  </si>
  <si>
    <t>MKR2A63</t>
  </si>
  <si>
    <t>Gerada automaticamente - Minuta 3516471</t>
  </si>
  <si>
    <t>DANIEL MACHADO</t>
  </si>
  <si>
    <t>DDSINFO - 14/11/2025 10:01:56</t>
  </si>
  <si>
    <t>MKR7G01</t>
  </si>
  <si>
    <t>ADILSON JACINTO</t>
  </si>
  <si>
    <t>MKS4J64</t>
  </si>
  <si>
    <t>GABRIEL AUGUSTO DE MACEDO BERTOLI</t>
  </si>
  <si>
    <t>MKW5G05</t>
  </si>
  <si>
    <t>GIOVANE SCHREINER</t>
  </si>
  <si>
    <t>MKW6E76</t>
  </si>
  <si>
    <t>Gerada automaticamente - Minuta 3517282</t>
  </si>
  <si>
    <t>UILIAN BATISTA DA ROSA</t>
  </si>
  <si>
    <t>DDSINFO - 14/11/2025 12:01:02</t>
  </si>
  <si>
    <t>MKX0I23</t>
  </si>
  <si>
    <t>LUCAS DOS SANTOS DELFINO</t>
  </si>
  <si>
    <t>MLC2F60</t>
  </si>
  <si>
    <t>Gerada automaticamente - Minuta 3517278</t>
  </si>
  <si>
    <t>FERNANDA LUIZA KWOLL</t>
  </si>
  <si>
    <t>MLD5J28</t>
  </si>
  <si>
    <t>MARCELO MAZZUCCO</t>
  </si>
  <si>
    <t>MLF9E00</t>
  </si>
  <si>
    <t>LUCIANO LEMOS</t>
  </si>
  <si>
    <t>MLJ4D46</t>
  </si>
  <si>
    <t>MLL2E69</t>
  </si>
  <si>
    <t>DANUBIA FLORIANO CHAGAS PEREIRA</t>
  </si>
  <si>
    <t>MLL2F64</t>
  </si>
  <si>
    <t>JULIO MANOEL DE VARGAS QUADROS</t>
  </si>
  <si>
    <t>MLL3J79</t>
  </si>
  <si>
    <t>MARCOS ANTONIO RIBEIRO</t>
  </si>
  <si>
    <t>MLN5F42</t>
  </si>
  <si>
    <t>CARLOS ALEXANDRE BUTKE</t>
  </si>
  <si>
    <t>MLN6I21</t>
  </si>
  <si>
    <t>MLN8I13</t>
  </si>
  <si>
    <t>Gerada automaticamente - Minuta 3517860</t>
  </si>
  <si>
    <t>ALESSANDRA APARECIDA PANQUEVES</t>
  </si>
  <si>
    <t>DDSINFO - 14/11/2025 14:03:45</t>
  </si>
  <si>
    <t>MLQ5C09</t>
  </si>
  <si>
    <t>Gerada automaticamente - Minuta 3517869</t>
  </si>
  <si>
    <t>JOSE PERES DA MAIA</t>
  </si>
  <si>
    <t>DDSINFO - 14/11/2025 14:09:05</t>
  </si>
  <si>
    <t>MLQ6D37</t>
  </si>
  <si>
    <t>DOUGLAS DE OLIVEIRA LICHESKI</t>
  </si>
  <si>
    <t>MLS1G22</t>
  </si>
  <si>
    <t>MLS7A84</t>
  </si>
  <si>
    <t>Gerada automaticamente - Minuta 3516496</t>
  </si>
  <si>
    <t>AFONSO HENRIQUE LUMMERTZ DAROLT</t>
  </si>
  <si>
    <t>DDSINFO - 14/11/2025 10:02:21</t>
  </si>
  <si>
    <t>MLS8E92</t>
  </si>
  <si>
    <t>DENILSON FAGUNDES GONCALVES NEVES</t>
  </si>
  <si>
    <t>MLU4B19</t>
  </si>
  <si>
    <t>PEDRO GIOVANO SOARES</t>
  </si>
  <si>
    <t>MLW0I68</t>
  </si>
  <si>
    <t>DANRLEY DIOGO MORAIS</t>
  </si>
  <si>
    <t>MLW5D94</t>
  </si>
  <si>
    <t>MAYKOL WILIAN PIAZZA</t>
  </si>
  <si>
    <t>MLX0J23</t>
  </si>
  <si>
    <t>REGINA SANTANA DA SILVEIRA PEREIRA</t>
  </si>
  <si>
    <t>MMA4A82</t>
  </si>
  <si>
    <t>Gerada automaticamente - Minuta 3517866</t>
  </si>
  <si>
    <t>MARCOS DOS SANTOS PASSOS</t>
  </si>
  <si>
    <t>DDSINFO - 14/11/2025 14:09:02</t>
  </si>
  <si>
    <t>MMC7F98</t>
  </si>
  <si>
    <t>Gerada automaticamente - Minuta 3517762</t>
  </si>
  <si>
    <t>ANGELICA DEUTNER</t>
  </si>
  <si>
    <t>DDSINFO - 14/11/2025 13:35:55</t>
  </si>
  <si>
    <t>MMD9I09</t>
  </si>
  <si>
    <t>BRUNO SALVALAIO DE SOUZA</t>
  </si>
  <si>
    <t>MME1D96</t>
  </si>
  <si>
    <t>ELAINE CRISTINA GABANA FARINEA</t>
  </si>
  <si>
    <t>MMF6262</t>
  </si>
  <si>
    <t>MMJ1E55</t>
  </si>
  <si>
    <t>Gerada automaticamente - Minuta 3516403</t>
  </si>
  <si>
    <t>RICARDO DOS SANTOS</t>
  </si>
  <si>
    <t>DDSINFO - 14/11/2025 09:40:40</t>
  </si>
  <si>
    <t>MMJ7D71</t>
  </si>
  <si>
    <t>Gerada automaticamente - Minuta 3516470</t>
  </si>
  <si>
    <t>GABRIEL ALEXANDRINO DE SOUZA</t>
  </si>
  <si>
    <t>DDSINFO - 14/11/2025 10:01:54</t>
  </si>
  <si>
    <t>MMJ8H20</t>
  </si>
  <si>
    <t>LIBERA GOMES CEMIN</t>
  </si>
  <si>
    <t>MML8I43</t>
  </si>
  <si>
    <t>Gerada automaticamente - Minuta 3517366</t>
  </si>
  <si>
    <t>JOAO GABRIEL DE LIMA</t>
  </si>
  <si>
    <t>DDSINFO - 14/11/2025 12:02:22</t>
  </si>
  <si>
    <t>MMM2091</t>
  </si>
  <si>
    <t>LIELMAR MARIM MACHADO</t>
  </si>
  <si>
    <t>MQO9076</t>
  </si>
  <si>
    <t>Gerada automaticamente - Minuta 3518017</t>
  </si>
  <si>
    <t>MARIA JOSENIRA REIS DE SOUSA</t>
  </si>
  <si>
    <t>MQZ1F16</t>
  </si>
  <si>
    <t>THIAGO DOS SANTOS OLIVEIRA</t>
  </si>
  <si>
    <t>MRB1B97</t>
  </si>
  <si>
    <t>RENATO JULIANO DE OLIVEIRA CURCINO</t>
  </si>
  <si>
    <t>MRB9893</t>
  </si>
  <si>
    <t>MATEUS MEDINA BRAGA</t>
  </si>
  <si>
    <t>MRR1741</t>
  </si>
  <si>
    <t>Gerada automaticamente - Minuta 3518330</t>
  </si>
  <si>
    <t>LILIA ALMEIDA AZEVEDO</t>
  </si>
  <si>
    <t>DDSINFO - 14/11/2025 17:18:22</t>
  </si>
  <si>
    <t>MRW3A91</t>
  </si>
  <si>
    <t>ADILSON SOUZA DE JESUS</t>
  </si>
  <si>
    <t>MSK7044</t>
  </si>
  <si>
    <t>ANDRE LUIS DE OLIVEIRA</t>
  </si>
  <si>
    <t>MSM9539</t>
  </si>
  <si>
    <t>JANAINA CATI ANDRADE</t>
  </si>
  <si>
    <t>MSS7C89</t>
  </si>
  <si>
    <t>GIAN CARLOS RIBEIRO</t>
  </si>
  <si>
    <t>MSS7D68</t>
  </si>
  <si>
    <t>MARCELA SIQUEIRA MADEIRA</t>
  </si>
  <si>
    <t>MSW0J78</t>
  </si>
  <si>
    <t>MARIA EDUARDA ALVES DO NASCIMENTO</t>
  </si>
  <si>
    <t>MSW9A93</t>
  </si>
  <si>
    <t>FERNANDO DA CONCEICAO</t>
  </si>
  <si>
    <t>MTA5H73</t>
  </si>
  <si>
    <t>JOANA D ARC DOS SANTOS ARAUJO</t>
  </si>
  <si>
    <t>MTB1F52</t>
  </si>
  <si>
    <t>Gerada automaticamente - Minuta 3518022</t>
  </si>
  <si>
    <t>PAULO VITOR CORREA GRACIOTTI</t>
  </si>
  <si>
    <t>DDSINFO - 14/11/2025 14:59:16</t>
  </si>
  <si>
    <t>MTB5A61</t>
  </si>
  <si>
    <t>Gerada automaticamente - Minuta 3517372</t>
  </si>
  <si>
    <t>GIOVANI SANTOS PEREIRA</t>
  </si>
  <si>
    <t>DDSINFO - 14/11/2025 12:07:28</t>
  </si>
  <si>
    <t>MTK5331</t>
  </si>
  <si>
    <t>EDVANDO FERREIRA DA SILVA</t>
  </si>
  <si>
    <t>MTL4E55</t>
  </si>
  <si>
    <t>BRUNO HELLAMA ALVES DA SILVA</t>
  </si>
  <si>
    <t>MTO0G76</t>
  </si>
  <si>
    <t>ALEFE MIGUEL DIAS</t>
  </si>
  <si>
    <t>MTP7582</t>
  </si>
  <si>
    <t>DEVACIR ROSSETO BRAGGIO</t>
  </si>
  <si>
    <t>MTU1B73</t>
  </si>
  <si>
    <t>NARA BARCELOS DE MARTIN PEREIRA</t>
  </si>
  <si>
    <t>MWR7F81</t>
  </si>
  <si>
    <t>Gerada automaticamente - Minuta 3517624</t>
  </si>
  <si>
    <t>CARLOS ROBERTO RODRIGUES DA SILVA</t>
  </si>
  <si>
    <t>DDSINFO - 14/11/2025 12:46:23</t>
  </si>
  <si>
    <t>MWX5239</t>
  </si>
  <si>
    <t>AGNALDO ROSENO DE ARAUJO JUNIOR</t>
  </si>
  <si>
    <t>MXF2A83</t>
  </si>
  <si>
    <t>Gerada automaticamente - Minuta 3517629</t>
  </si>
  <si>
    <t>LORRAINE MARCIA BUENO DE SOUSA</t>
  </si>
  <si>
    <t>DDSINFO - 14/11/2025 12:46:30</t>
  </si>
  <si>
    <t>NBA2C53</t>
  </si>
  <si>
    <t>JARDEL DAVI PROGENIO DA SILVA</t>
  </si>
  <si>
    <t>NBA2G66</t>
  </si>
  <si>
    <t>MARCOS SERRAO PEREIRA</t>
  </si>
  <si>
    <t>NDK6I99</t>
  </si>
  <si>
    <t>EDUARDO DE JESUS NUNES</t>
  </si>
  <si>
    <t>NDQ1I86</t>
  </si>
  <si>
    <t>GUSTAVO AIRTON KERPEN COUTINHO</t>
  </si>
  <si>
    <t>NET6B45</t>
  </si>
  <si>
    <t>Gerada automaticamente - Minuta 3517347</t>
  </si>
  <si>
    <t>ELISETE SANTOS DE QUADROS</t>
  </si>
  <si>
    <t>DDSINFO - 14/11/2025 12:02:04</t>
  </si>
  <si>
    <t>NEZ4F91</t>
  </si>
  <si>
    <t>NHZ0B21</t>
  </si>
  <si>
    <t>TERESINHA DE JESUS SANTOS</t>
  </si>
  <si>
    <t>NII7708</t>
  </si>
  <si>
    <t>Gerada automaticamente - Minuta 3517183</t>
  </si>
  <si>
    <t>EDVALDO RODRIGUES DE CARVALHO</t>
  </si>
  <si>
    <t>DDSINFO - 14/11/2025 11:44:11</t>
  </si>
  <si>
    <t>NIK7B59</t>
  </si>
  <si>
    <t>KEITE VIDAL FERREIRA DE OLIVEIRA</t>
  </si>
  <si>
    <t>NIS2E32</t>
  </si>
  <si>
    <t>NJE2B31</t>
  </si>
  <si>
    <t>CHARLES SOUZA GARCIA</t>
  </si>
  <si>
    <t>NKA1896</t>
  </si>
  <si>
    <t>MARCIA JACKELINE GONCALVES DA SILVA BENTO</t>
  </si>
  <si>
    <t>NKJ1I30</t>
  </si>
  <si>
    <t>NKP9I01</t>
  </si>
  <si>
    <t>NILTON CESAR VIEIRA</t>
  </si>
  <si>
    <t>NKY1B44</t>
  </si>
  <si>
    <t>Gerada automaticamente - Minuta 3517959</t>
  </si>
  <si>
    <t>DIEGO DOS REIS SANTOS DE ALENCAR</t>
  </si>
  <si>
    <t>DDSINFO - 14/11/2025 14:36:44</t>
  </si>
  <si>
    <t>NKY6835</t>
  </si>
  <si>
    <t>ATIVIDADE TRANS ARMAZ E LOGIST EIRELI</t>
  </si>
  <si>
    <t>NLC7I98</t>
  </si>
  <si>
    <t>CAIO CHRISTIAN CARDOSO DOS SANTOS</t>
  </si>
  <si>
    <t>NLO9588</t>
  </si>
  <si>
    <t>Gerada automaticamente - Minuta 3517118</t>
  </si>
  <si>
    <t>CARLOS NOGUEIRA SOUZA</t>
  </si>
  <si>
    <t>DDSINFO - 14/11/2025 11:43:11</t>
  </si>
  <si>
    <t>NML6G46</t>
  </si>
  <si>
    <t>MARCKS RAFAEL DE O T VASCONCELOS</t>
  </si>
  <si>
    <t>NMU8B90</t>
  </si>
  <si>
    <t>VALDECI LOPES PEREIRA</t>
  </si>
  <si>
    <t>NMV1F20</t>
  </si>
  <si>
    <t>Gerada automaticamente - Minuta 3517956</t>
  </si>
  <si>
    <t>DISLY ARAUJO RODRIGUES</t>
  </si>
  <si>
    <t>DDSINFO - 14/11/2025 14:36:41</t>
  </si>
  <si>
    <t>NNE0C11</t>
  </si>
  <si>
    <t>DAVID FERNANDO SERRAO SILVA</t>
  </si>
  <si>
    <t>NNI8F03</t>
  </si>
  <si>
    <t>Gerada automaticamente - Minuta 3517188</t>
  </si>
  <si>
    <t>CASSIO JHONES COELHO RIBEIRO</t>
  </si>
  <si>
    <t>DDSINFO - 14/11/2025 11:44:17</t>
  </si>
  <si>
    <t>NNU6F47</t>
  </si>
  <si>
    <t>FRANCIELLE DE SOUZA TRINDADE</t>
  </si>
  <si>
    <t>NOO1D50</t>
  </si>
  <si>
    <t>ALCEU JULIANO</t>
  </si>
  <si>
    <t>NOT5E51</t>
  </si>
  <si>
    <t>RODRIGO SIMPSON PINTO</t>
  </si>
  <si>
    <t>NOW4F59</t>
  </si>
  <si>
    <t>Gerada automaticamente - Minuta 3516453</t>
  </si>
  <si>
    <t>NEIVIMAR LIMA LOBATO</t>
  </si>
  <si>
    <t>DDSINFO - 14/11/2025 09:51:26</t>
  </si>
  <si>
    <t>NPB5071</t>
  </si>
  <si>
    <t>MARIA ZENEIDE DANTAS DA SILVA</t>
  </si>
  <si>
    <t>NPF1266</t>
  </si>
  <si>
    <t>NPL9A62</t>
  </si>
  <si>
    <t>CIDINEI  RAMALHO RAINAT</t>
  </si>
  <si>
    <t>NQX3650</t>
  </si>
  <si>
    <t>ANTONIO MARINHO DOS SANTOS</t>
  </si>
  <si>
    <t>NQX4258</t>
  </si>
  <si>
    <t>VALMIR GOMES DA SILVA</t>
  </si>
  <si>
    <t>NRC0I00</t>
  </si>
  <si>
    <t>02- LOCALIZA- UTILITÁRIO</t>
  </si>
  <si>
    <t>NRC2D35</t>
  </si>
  <si>
    <t>Gerada automaticamente - Minuta 3516673</t>
  </si>
  <si>
    <t>DDSINFO - 14/11/2025 10:35:35</t>
  </si>
  <si>
    <t>NRF9908</t>
  </si>
  <si>
    <t>JEFERSON SOARES RODRIGUES</t>
  </si>
  <si>
    <t>NRH9266</t>
  </si>
  <si>
    <t>LAIR MOREIRA DOS SANTOS</t>
  </si>
  <si>
    <t>NRL4J29</t>
  </si>
  <si>
    <t>Gerada automaticamente - Minuta 3517244</t>
  </si>
  <si>
    <t>EVANDER SILVA MELO</t>
  </si>
  <si>
    <t>DDSINFO - 14/11/2025 11:50:17</t>
  </si>
  <si>
    <t>NRL6966</t>
  </si>
  <si>
    <t>Gerada automaticamente - Minuta 3517232</t>
  </si>
  <si>
    <t>WESLEY MARTINS FIGUEIREDO</t>
  </si>
  <si>
    <t>DDSINFO - 14/11/2025 11:50:03</t>
  </si>
  <si>
    <t>NRN0652</t>
  </si>
  <si>
    <t>LEANDRO CARDOSO VILLA MAIOR</t>
  </si>
  <si>
    <t>NRN4415</t>
  </si>
  <si>
    <t>HELOINA MARCELA DA SILVA ALENCAR</t>
  </si>
  <si>
    <t>NRN7710</t>
  </si>
  <si>
    <t>SABRINA DA SILVA</t>
  </si>
  <si>
    <t>NRP6C88</t>
  </si>
  <si>
    <t>PEDRO HENRIQUE MARIANO FIDELIS</t>
  </si>
  <si>
    <t>NRS5C02</t>
  </si>
  <si>
    <t>Gerada automaticamente - Minuta 3517250</t>
  </si>
  <si>
    <t>KARIN SAYURI WAGATUMA PEREIRA</t>
  </si>
  <si>
    <t>DDSINFO - 14/11/2025 11:50:23</t>
  </si>
  <si>
    <t>NRY7D54</t>
  </si>
  <si>
    <t>Gerada automaticamente - Minuta 3517344</t>
  </si>
  <si>
    <t>DANIELA MARTINS</t>
  </si>
  <si>
    <t>DDSINFO - 14/11/2025 12:02:01</t>
  </si>
  <si>
    <t>NRZ2A77</t>
  </si>
  <si>
    <t>BRUNO SILVA MACHADO</t>
  </si>
  <si>
    <t>NSA1E55</t>
  </si>
  <si>
    <t>ALMIR NUNES DE OLIVEIRA</t>
  </si>
  <si>
    <t>NSA8B72</t>
  </si>
  <si>
    <t>Gerada automaticamente - Minuta 3517651</t>
  </si>
  <si>
    <t>MARCELO XAVIER BARRETOS</t>
  </si>
  <si>
    <t>DDSINFO - 14/11/2025 12:46:59</t>
  </si>
  <si>
    <t>NSB2J70</t>
  </si>
  <si>
    <t>Gerada automaticamente - Minuta 3517248</t>
  </si>
  <si>
    <t>AGENOR CARDOZO LOPES FILHO</t>
  </si>
  <si>
    <t>DDSINFO - 14/11/2025 11:50:21</t>
  </si>
  <si>
    <t>NSE7D37</t>
  </si>
  <si>
    <t>VICTOR FERNANDO COSTA ALMEIDA</t>
  </si>
  <si>
    <t>NSY0A29</t>
  </si>
  <si>
    <t>Gerada automaticamente - Minuta 3516809</t>
  </si>
  <si>
    <t>CLAUDIA SOARES DE SOUZA</t>
  </si>
  <si>
    <t>DDSINFO - 14/11/2025 10:47:56</t>
  </si>
  <si>
    <t>NTB0C66</t>
  </si>
  <si>
    <t>EDISON BARBOSA</t>
  </si>
  <si>
    <t>NTF1311</t>
  </si>
  <si>
    <t>Gerada automaticamente - Minuta 3517952</t>
  </si>
  <si>
    <t>ZILDENIR SOARES F DE OLIVEIRA</t>
  </si>
  <si>
    <t>DDSINFO - 14/11/2025 14:36:37</t>
  </si>
  <si>
    <t>NTN4659</t>
  </si>
  <si>
    <t>ERIC PATRICK DOS SANTOS LEMOS</t>
  </si>
  <si>
    <t>NTO7B24</t>
  </si>
  <si>
    <t>Gerada automaticamente - Minuta 3516826</t>
  </si>
  <si>
    <t>PAULO EDUARDO BORGES MEOTTI</t>
  </si>
  <si>
    <t>DDSINFO - 14/11/2025 10:53:20</t>
  </si>
  <si>
    <t>NTS2E57</t>
  </si>
  <si>
    <t>ANTONIO VITOR DO ROSARIO SANTOS FEITOSA</t>
  </si>
  <si>
    <t>NTT6E37</t>
  </si>
  <si>
    <t>TAMIRES DE OLIVEIRA CUNHA</t>
  </si>
  <si>
    <t>NTU5820</t>
  </si>
  <si>
    <t>Gerada automaticamente - Minuta 3517954</t>
  </si>
  <si>
    <t>EDEMIR FERREIRA DE SOUZA</t>
  </si>
  <si>
    <t>DDSINFO - 14/11/2025 14:36:39</t>
  </si>
  <si>
    <t>NTW5G71</t>
  </si>
  <si>
    <t>FRANCISCO DE MATOS PACHECO</t>
  </si>
  <si>
    <t>NUH5H99</t>
  </si>
  <si>
    <t>TAYNARA CRUZ SANTOS</t>
  </si>
  <si>
    <t>NUQ6987</t>
  </si>
  <si>
    <t>NVE4E90</t>
  </si>
  <si>
    <t>Gerada automaticamente - Minuta 3516638</t>
  </si>
  <si>
    <t>ANTONIA HELENILCE DOS SANTOS NUNES</t>
  </si>
  <si>
    <t>DDSINFO - 14/11/2025 10:29:59</t>
  </si>
  <si>
    <t>NVO3E09</t>
  </si>
  <si>
    <t>Gerada automaticamente - Minuta 3516874</t>
  </si>
  <si>
    <t>DDSINFO - 14/11/2025 11:04:09</t>
  </si>
  <si>
    <t>NVO6G77</t>
  </si>
  <si>
    <t>RONALDO RODRIGUES RAFAEL</t>
  </si>
  <si>
    <t>SC TRLHM15 (XPT ANAPOLIS) SGO1_EGO4</t>
  </si>
  <si>
    <t>NVX7G07</t>
  </si>
  <si>
    <t>CLAUDIO NEVES DOS ANJOS</t>
  </si>
  <si>
    <t>NWC1J16</t>
  </si>
  <si>
    <t>MARIANA CAMILO BARRETO VIEIRA NOGUEIRA</t>
  </si>
  <si>
    <t>NWE5A90</t>
  </si>
  <si>
    <t>GLEISON HUMBERTO DE ALMEIDA</t>
  </si>
  <si>
    <t>NWE8C66</t>
  </si>
  <si>
    <t>JOBEM APARECIDO DE JESUS</t>
  </si>
  <si>
    <t>NWP6D60</t>
  </si>
  <si>
    <t>ARTUR ATILIO GONZALEZ</t>
  </si>
  <si>
    <t>NWQ0G45</t>
  </si>
  <si>
    <t>Gerada automaticamente - Minuta 3517153</t>
  </si>
  <si>
    <t>GENICE MOREIRA DOS SANTOS</t>
  </si>
  <si>
    <t>DDSINFO - 14/11/2025 11:43:43</t>
  </si>
  <si>
    <t>NWQ1A18</t>
  </si>
  <si>
    <t>CLAUDIANE DA SILVA RAMOS RODRIGUES</t>
  </si>
  <si>
    <t>NWR1E60</t>
  </si>
  <si>
    <t>Gerada automaticamente - Minuta 3516440</t>
  </si>
  <si>
    <t>CLAYTON MARCOS RODRIGUES MORAES</t>
  </si>
  <si>
    <t>DDSINFO - 14/11/2025 09:46:09</t>
  </si>
  <si>
    <t>NWW7B85</t>
  </si>
  <si>
    <t>ALAN DE JESUS PINTO PINHEIRO</t>
  </si>
  <si>
    <t>NWZ7932</t>
  </si>
  <si>
    <t>ROMARIO DOS SANTOS LIMA</t>
  </si>
  <si>
    <t>NWZ9142</t>
  </si>
  <si>
    <t>ELISEU DE JESUS ARAUJO PINHEIRO</t>
  </si>
  <si>
    <t>NWZ9I42</t>
  </si>
  <si>
    <t>NXC2A39</t>
  </si>
  <si>
    <t>MARCOS AURELIO COSTA DE FREITAS</t>
  </si>
  <si>
    <t>NXC3766</t>
  </si>
  <si>
    <t>CLAUDENICE VALE MENDES</t>
  </si>
  <si>
    <t>NXF2786</t>
  </si>
  <si>
    <t>LENILSON LIMA DOS SNATOS</t>
  </si>
  <si>
    <t>NXF9F00</t>
  </si>
  <si>
    <t>ANDRE ROBERTO DA SILVA</t>
  </si>
  <si>
    <t>NXJ8D83</t>
  </si>
  <si>
    <t>Gerada automaticamente - Minuta 3517181</t>
  </si>
  <si>
    <t>ACLEMILDO AVES BARROS</t>
  </si>
  <si>
    <t>DDSINFO - 14/11/2025 11:44:08</t>
  </si>
  <si>
    <t>NXJ9I04</t>
  </si>
  <si>
    <t>HERBETH THARLY SANTOS MENDES</t>
  </si>
  <si>
    <t>NXN9E03</t>
  </si>
  <si>
    <t>ROGERIO COSTA VIEIRA</t>
  </si>
  <si>
    <t>NXQ4258</t>
  </si>
  <si>
    <t>NXV0G31</t>
  </si>
  <si>
    <t>LUIZ ADRIEL SOARES ARAUJO DA SILVA</t>
  </si>
  <si>
    <t>NXY4J43</t>
  </si>
  <si>
    <t>Gerada automaticamente - Minuta 3516823</t>
  </si>
  <si>
    <t>EDUARDO BIGATON DA SILVA</t>
  </si>
  <si>
    <t>DDSINFO - 14/11/2025 10:53:16</t>
  </si>
  <si>
    <t>NYB3C15</t>
  </si>
  <si>
    <t>Gerada automaticamente - Minuta 3516919</t>
  </si>
  <si>
    <t>WENDER ALVES FERREIRA</t>
  </si>
  <si>
    <t>DDSINFO - 14/11/2025 11:10:00</t>
  </si>
  <si>
    <t>NYC1F39</t>
  </si>
  <si>
    <t>Gerada automaticamente - Minuta 3518334</t>
  </si>
  <si>
    <t>GLEYBSON L. VIANA DOS SANTOS</t>
  </si>
  <si>
    <t>DDSINFO - 14/11/2025 17:18:25</t>
  </si>
  <si>
    <t>NYD9D53</t>
  </si>
  <si>
    <t>TALITA ASSIS DA SILVA CRÚZ</t>
  </si>
  <si>
    <t>Gerada automaticamente - Minuta 3516395</t>
  </si>
  <si>
    <t>JEFFERSON MOISES DA SILVA</t>
  </si>
  <si>
    <t>DDSINFO - 14/11/2025 09:40:32</t>
  </si>
  <si>
    <t>NYF5941</t>
  </si>
  <si>
    <t>ADRIANA VIANA RAMOS</t>
  </si>
  <si>
    <t>NYL5G28</t>
  </si>
  <si>
    <t>TIAGO ARUJO DA SILVA</t>
  </si>
  <si>
    <t>TIAGO DOS SANTOS SOUSA FROTA* SALVADOR - 14/11/2025 19:51:31</t>
  </si>
  <si>
    <t>NYM5C41</t>
  </si>
  <si>
    <t>ANA GABRIELA BARBOSA MARTINS</t>
  </si>
  <si>
    <t>NYR7333</t>
  </si>
  <si>
    <t>LUIZ ANTONIO FERNANDES DE MELO</t>
  </si>
  <si>
    <t>NYS8280</t>
  </si>
  <si>
    <t>Gerada automaticamente - Minuta 3517168</t>
  </si>
  <si>
    <t>RENATO SANTOS DE JESUS</t>
  </si>
  <si>
    <t>DDSINFO - 14/11/2025 11:43:56</t>
  </si>
  <si>
    <t>NYT9I55</t>
  </si>
  <si>
    <t>NYU4H32</t>
  </si>
  <si>
    <t>Gerada automaticamente - Minuta 3517113</t>
  </si>
  <si>
    <t>TARCISIO OLIVEIRA RAMOS</t>
  </si>
  <si>
    <t>DDSINFO - 14/11/2025 11:43:07</t>
  </si>
  <si>
    <t>NYU6B09</t>
  </si>
  <si>
    <t>Gerada automaticamente - Minuta 3517115</t>
  </si>
  <si>
    <t>RAFAEL DOURADO CLEMENTINO</t>
  </si>
  <si>
    <t>DDSINFO - 14/11/2025 11:43:09</t>
  </si>
  <si>
    <t>NYY7040</t>
  </si>
  <si>
    <t>JOSE PAULO PEREIRA DE ANDRADE</t>
  </si>
  <si>
    <t>NYZ9D63</t>
  </si>
  <si>
    <t>NZG6710</t>
  </si>
  <si>
    <t>Gerada automaticamente - Minuta 3517963</t>
  </si>
  <si>
    <t>SANTIAGO RIBEIRO BORGES</t>
  </si>
  <si>
    <t>DDSINFO - 14/11/2025 14:36:49</t>
  </si>
  <si>
    <t>NZO9913</t>
  </si>
  <si>
    <t>MANOEL MESSIAS CARDEAL DOS SANTOS</t>
  </si>
  <si>
    <t>NZR2A77</t>
  </si>
  <si>
    <t>NZR7179</t>
  </si>
  <si>
    <t>Gerada automaticamente - Minuta 3517130</t>
  </si>
  <si>
    <t>JOSE IGNACIO DE OLIVEIRA</t>
  </si>
  <si>
    <t>DDSINFO - 14/11/2025 11:43:22</t>
  </si>
  <si>
    <t>NZY4921</t>
  </si>
  <si>
    <t>Gerada automaticamente - Minuta 3517173</t>
  </si>
  <si>
    <t>DDSINFO - 14/11/2025 11:44:01</t>
  </si>
  <si>
    <t>OAL0A59</t>
  </si>
  <si>
    <t>Gerada automaticamente - Minuta 3516456</t>
  </si>
  <si>
    <t>RAQUEL DO CARMO ARAUJO</t>
  </si>
  <si>
    <t>DDSINFO - 14/11/2025 09:51:29</t>
  </si>
  <si>
    <t>OAT3B94</t>
  </si>
  <si>
    <t>OBB8600</t>
  </si>
  <si>
    <t>Gerada automaticamente - Minuta 3517275</t>
  </si>
  <si>
    <t>ADORLI DIOGO CHAGAS</t>
  </si>
  <si>
    <t>DDSINFO - 14/11/2025 12:00:54</t>
  </si>
  <si>
    <t>OBC7I68</t>
  </si>
  <si>
    <t>MARCELO DE SOUZA</t>
  </si>
  <si>
    <t>OBQ8517</t>
  </si>
  <si>
    <t>???</t>
  </si>
  <si>
    <t>OCB6918</t>
  </si>
  <si>
    <t>VAELSON SILVA DE CAMPOS</t>
  </si>
  <si>
    <t>OCD4H86</t>
  </si>
  <si>
    <t>ITALO NICKSON DE SOUSA GARCIA</t>
  </si>
  <si>
    <t>OCG4369</t>
  </si>
  <si>
    <t>Gerada automaticamente - Minuta 3518220</t>
  </si>
  <si>
    <t>MARIA AUXILIADORA SOARES DE ARAUJO</t>
  </si>
  <si>
    <t>DDSINFO - 14/11/2025 16:27:51</t>
  </si>
  <si>
    <t>OCN2668</t>
  </si>
  <si>
    <t>OCT8B17</t>
  </si>
  <si>
    <t>Gerada automaticamente - Minuta 3518217</t>
  </si>
  <si>
    <t>FELIPE MARTINS RIBEIRO</t>
  </si>
  <si>
    <t>DDSINFO - 14/11/2025 16:27:34</t>
  </si>
  <si>
    <t>OCW4D07</t>
  </si>
  <si>
    <t>LORRAYNNY ALVES PEREIRA DO SANTOS</t>
  </si>
  <si>
    <t>OCY9862</t>
  </si>
  <si>
    <t>BRUNO BANDEIRA</t>
  </si>
  <si>
    <t>OCZ7J60</t>
  </si>
  <si>
    <t>TIAGO BERGAMI T. DA SILVA</t>
  </si>
  <si>
    <t>ODA6B30</t>
  </si>
  <si>
    <t>CARLOS ANTONIO MARTINS DA SILVA</t>
  </si>
  <si>
    <t>ODC0A95</t>
  </si>
  <si>
    <t>VALDECI BENTO DE OLIVEIRA</t>
  </si>
  <si>
    <t>ODC5847</t>
  </si>
  <si>
    <t>FARIAS COMERCIO DE VEICULOS EIRELI</t>
  </si>
  <si>
    <t>ODC8I24</t>
  </si>
  <si>
    <t>ODD3I91</t>
  </si>
  <si>
    <t>LEONARDO MASSOLA CORREA</t>
  </si>
  <si>
    <t>ODG0E47</t>
  </si>
  <si>
    <t>Gerada automaticamente - Minuta 3518019</t>
  </si>
  <si>
    <t>ANTONIO LYRIO ROSA</t>
  </si>
  <si>
    <t>DDSINFO - 14/11/2025 14:59:13</t>
  </si>
  <si>
    <t>ODGOE47</t>
  </si>
  <si>
    <t>ODH0H67</t>
  </si>
  <si>
    <t>FREDERICO RAMOS LUKSIK SCHIMIDT</t>
  </si>
  <si>
    <t>ODH6B16</t>
  </si>
  <si>
    <t>LEANDRO BERNARDES MACHADO</t>
  </si>
  <si>
    <t>ODL7736</t>
  </si>
  <si>
    <t>MARTA FELONTA</t>
  </si>
  <si>
    <t>ODM2G53</t>
  </si>
  <si>
    <t>Gerada automaticamente - Minuta 3518096</t>
  </si>
  <si>
    <t>JORGE DE REZENDE TRINDADE</t>
  </si>
  <si>
    <t>DDSINFO - 14/11/2025 15:36:57</t>
  </si>
  <si>
    <t>ODP3844</t>
  </si>
  <si>
    <t>Gerada automaticamente - Minuta 3518021</t>
  </si>
  <si>
    <t>THIAGO SOUSA TRINDADE</t>
  </si>
  <si>
    <t>DDSINFO - 14/11/2025 14:59:15</t>
  </si>
  <si>
    <t>ODP5A75</t>
  </si>
  <si>
    <t>ELAINE CORREA TEIXEIRA</t>
  </si>
  <si>
    <t>ODQ5C16</t>
  </si>
  <si>
    <t>BEM COMERCIO DE VEICULOS LTDA</t>
  </si>
  <si>
    <t>OEL8J75</t>
  </si>
  <si>
    <t>Gerada automaticamente - Minuta 3517128</t>
  </si>
  <si>
    <t>DDSINFO - 14/11/2025 11:43:20</t>
  </si>
  <si>
    <t>OEU3F48</t>
  </si>
  <si>
    <t>LEONARDO DE SOUZA GOULART</t>
  </si>
  <si>
    <t>OFL4E93</t>
  </si>
  <si>
    <t>IGOR EDUARDO DO NASCIMENTO CORREIA</t>
  </si>
  <si>
    <t>OGI2F57</t>
  </si>
  <si>
    <t>ITAU SEGUROS S.A</t>
  </si>
  <si>
    <t>OGL9680</t>
  </si>
  <si>
    <t>ELTON CHAVES DUARTE</t>
  </si>
  <si>
    <t>OGP0H33</t>
  </si>
  <si>
    <t>ALISSON DA SILVA DE MATOS</t>
  </si>
  <si>
    <t>OGQ6F03</t>
  </si>
  <si>
    <t>CRISTIANO PEREIRA CAMILO</t>
  </si>
  <si>
    <t>OGS8F00</t>
  </si>
  <si>
    <t>ROSEVAL PEDRO ALVES</t>
  </si>
  <si>
    <t>OGZ8G39</t>
  </si>
  <si>
    <t>LUCIANO DE OLIVEIRA RIOS</t>
  </si>
  <si>
    <t>OHA9J04</t>
  </si>
  <si>
    <t>JESSIKA VITORIA AMORIM</t>
  </si>
  <si>
    <t>OHC0H58</t>
  </si>
  <si>
    <t>MARIA CELIA DE ARAUJO</t>
  </si>
  <si>
    <t>OHL4C00</t>
  </si>
  <si>
    <t>JEAN CARLOS DA SILVA</t>
  </si>
  <si>
    <t>OHQ6B69</t>
  </si>
  <si>
    <t>EDIMAR ESTADLER</t>
  </si>
  <si>
    <t>OIA3I04</t>
  </si>
  <si>
    <t>JULIA RODRIGUES DE FREITAS</t>
  </si>
  <si>
    <t>OIE0G61</t>
  </si>
  <si>
    <t>PRYSCYLA ALVESLOPES</t>
  </si>
  <si>
    <t>OIE7G06</t>
  </si>
  <si>
    <t>LEONARDO BUDUKIEVICZ GARCIA</t>
  </si>
  <si>
    <t>OIF3I72</t>
  </si>
  <si>
    <t>MARIA GLAUCIENE CAMPELO DA SILVA</t>
  </si>
  <si>
    <t>OIG1A61</t>
  </si>
  <si>
    <t>LUIZA TEOFILO SOBRINHA DE SOUSA</t>
  </si>
  <si>
    <t>OIH6A66</t>
  </si>
  <si>
    <t>Gerada automaticamente - Minuta 3516639</t>
  </si>
  <si>
    <t>FRANCISCA CLEIDE DE SOUSA FEITOSA</t>
  </si>
  <si>
    <t>DDSINFO - 14/11/2025 10:30:00</t>
  </si>
  <si>
    <t>OIK0F01</t>
  </si>
  <si>
    <t>OIO8E53</t>
  </si>
  <si>
    <t>DANIEL ANDERSON SILVA SOUSA</t>
  </si>
  <si>
    <t>OIQ2696</t>
  </si>
  <si>
    <t>FRANCISCO EDESIO VIANA FEITOSA</t>
  </si>
  <si>
    <t>OIV0B42</t>
  </si>
  <si>
    <t>Gerada automaticamente - Minuta 3517182</t>
  </si>
  <si>
    <t>FRANCISCO EDUARDO SILVA DE SA</t>
  </si>
  <si>
    <t>DDSINFO - 14/11/2025 11:44:10</t>
  </si>
  <si>
    <t>OIW0B95</t>
  </si>
  <si>
    <t>BENTO PEREIRA DOS SANTOS</t>
  </si>
  <si>
    <t>OIY5D45</t>
  </si>
  <si>
    <t>IARA DUBIRACI CAMPELO CARVALHAL</t>
  </si>
  <si>
    <t>OJC4C47</t>
  </si>
  <si>
    <t>Gerada automaticamente - Minuta 3517189</t>
  </si>
  <si>
    <t>ITALO JOHNNES COSTA PESSOA</t>
  </si>
  <si>
    <t>DDSINFO - 14/11/2025 11:44:18</t>
  </si>
  <si>
    <t>OJC8172</t>
  </si>
  <si>
    <t>Gerada automaticamente - Minuta 3517255</t>
  </si>
  <si>
    <t>GUSTAVO TAVARES DE OLIVEIRA</t>
  </si>
  <si>
    <t>DDSINFO - 14/11/2025 11:50:28</t>
  </si>
  <si>
    <t>OJE2J19</t>
  </si>
  <si>
    <t>OJI3359</t>
  </si>
  <si>
    <t>HARLESSON SILVA DE SOUSA</t>
  </si>
  <si>
    <t>OJL4964</t>
  </si>
  <si>
    <t>BRUNO CESAR FRANCA PINHEIRO</t>
  </si>
  <si>
    <t>OJO4860</t>
  </si>
  <si>
    <t>JACKSON DOS SANTOS PROTAZIO</t>
  </si>
  <si>
    <t>OKG0D60</t>
  </si>
  <si>
    <t>R B DA SILVA TRANSPORTES E LOCACAO</t>
  </si>
  <si>
    <t>OKG9J08</t>
  </si>
  <si>
    <t>Gerada automaticamente - Minuta 3518162</t>
  </si>
  <si>
    <t>DDSINFO - 14/11/2025 15:53:43</t>
  </si>
  <si>
    <t>OKH8A09</t>
  </si>
  <si>
    <t>OKO4D98</t>
  </si>
  <si>
    <t>ISAIS BARBOSA DOS SANTOS</t>
  </si>
  <si>
    <t>OKO8A29</t>
  </si>
  <si>
    <t>ADONIAS LEANDRO DE SOUSA</t>
  </si>
  <si>
    <t>OKQ1413</t>
  </si>
  <si>
    <t>GABRIEL VITOR FLORIANO FREITAS</t>
  </si>
  <si>
    <t>OKQ6C59</t>
  </si>
  <si>
    <t>Gerada automaticamente - Minuta 3517149</t>
  </si>
  <si>
    <t>DDSINFO - 14/11/2025 11:43:39</t>
  </si>
  <si>
    <t>OKU3E10</t>
  </si>
  <si>
    <t>ALEX JUNIOR ALVES DE  QUEIROZ</t>
  </si>
  <si>
    <t>OKV1018</t>
  </si>
  <si>
    <t>NYLTON PEREIRA DE CARVALHO</t>
  </si>
  <si>
    <t>SC (SBA7)</t>
  </si>
  <si>
    <t>OKX0E94</t>
  </si>
  <si>
    <t>ROUSICLER DE JESUS OLIVEIRA</t>
  </si>
  <si>
    <t>OKX2187</t>
  </si>
  <si>
    <t>MAGELA DOMINGUES BOA SORTE</t>
  </si>
  <si>
    <t>OKX3312</t>
  </si>
  <si>
    <t>EDIR TEIXEIRA MARQUES</t>
  </si>
  <si>
    <t>OKX7B49</t>
  </si>
  <si>
    <t>TAIS CRISTINA PEREIRA SANTOS</t>
  </si>
  <si>
    <t>OLC6272</t>
  </si>
  <si>
    <t>MARGARETH MIRANDA AYRES</t>
  </si>
  <si>
    <t>OLE1H68</t>
  </si>
  <si>
    <t>JOSINEI GONÇALVES DE CARVALHO E CIA LTDA</t>
  </si>
  <si>
    <t>OLK7C15</t>
  </si>
  <si>
    <t>Gerada automaticamente - Minuta 3518587</t>
  </si>
  <si>
    <t>LEILA DIAS PEREIRA VERNEQUE</t>
  </si>
  <si>
    <t>IGOR BARBOSA SILVA - 14/11/2025 20:09:52</t>
  </si>
  <si>
    <t>OLN3J29</t>
  </si>
  <si>
    <t>JULIANA DA SILVA FERREIRA</t>
  </si>
  <si>
    <t>OLO4D47</t>
  </si>
  <si>
    <t>Gerada automaticamente - Minuta 3517434</t>
  </si>
  <si>
    <t>GABRIEL LIMA GOMES DA SILVA</t>
  </si>
  <si>
    <t>OLQ6D59</t>
  </si>
  <si>
    <t>ANTONIO MARCOS PEREIRA DA SILVA</t>
  </si>
  <si>
    <t>OLR0B93</t>
  </si>
  <si>
    <t>OLS6G83</t>
  </si>
  <si>
    <t>OLS7367</t>
  </si>
  <si>
    <t>ELISETE LUCIANA DOS S. ANDRADE</t>
  </si>
  <si>
    <t>OLV7G92</t>
  </si>
  <si>
    <t>BRUNA BEATRIZ MARTINS VASCONCELOS</t>
  </si>
  <si>
    <t>OLY1243</t>
  </si>
  <si>
    <t>IGOR DE SOUZA MARQUES</t>
  </si>
  <si>
    <t>OMA3547</t>
  </si>
  <si>
    <t>JOSE FERREIRA DOS SANTOS</t>
  </si>
  <si>
    <t>OMA4H36</t>
  </si>
  <si>
    <t>Gerada automaticamente - Minuta 3517817</t>
  </si>
  <si>
    <t>DIEGO APARECIDO DE LIMA</t>
  </si>
  <si>
    <t>DDSINFO - 14/11/2025 13:57:37</t>
  </si>
  <si>
    <t>OMC0E99</t>
  </si>
  <si>
    <t>VANILZA SIQUEIRA SILVA</t>
  </si>
  <si>
    <t>OMC3A05</t>
  </si>
  <si>
    <t>Gerada automaticamente - Minuta 3517319</t>
  </si>
  <si>
    <t>DDSINFO - 14/11/2025 12:01:36</t>
  </si>
  <si>
    <t>OMD0D49</t>
  </si>
  <si>
    <t>ANDREIA PEREIRA GARCIA</t>
  </si>
  <si>
    <t>OME2D48</t>
  </si>
  <si>
    <t>KELVIN INACIO DA SILVA</t>
  </si>
  <si>
    <t>OME7G83</t>
  </si>
  <si>
    <t>JORGE DE JESUS GONZAGA</t>
  </si>
  <si>
    <t>OME9H89</t>
  </si>
  <si>
    <t>OMG3F25</t>
  </si>
  <si>
    <t>INES MARIA DOS SANTOS TAVARES</t>
  </si>
  <si>
    <t>OMG5J83</t>
  </si>
  <si>
    <t>Gerada automaticamente - Minuta 3518578</t>
  </si>
  <si>
    <t>IAGO SOUZA LEMOS</t>
  </si>
  <si>
    <t>IGOR BARBOSA SILVA - 14/11/2025 20:09:22</t>
  </si>
  <si>
    <t>OMG6C66</t>
  </si>
  <si>
    <t>CAIO CESAR DA SILVA FREITAS</t>
  </si>
  <si>
    <t>OMH5J64</t>
  </si>
  <si>
    <t>VINICIUS RODRIGUES DOS SANTOS</t>
  </si>
  <si>
    <t>OMI9E54</t>
  </si>
  <si>
    <t>Gerada automaticamente - Minuta 3516416</t>
  </si>
  <si>
    <t>PEDRO HENRIQUE BERNARDES CIPRIANO GOMES</t>
  </si>
  <si>
    <t>DDSINFO - 14/11/2025 09:45:49</t>
  </si>
  <si>
    <t>OMN2D95</t>
  </si>
  <si>
    <t>Gerada automaticamente - Minuta 3517162</t>
  </si>
  <si>
    <t>ANDRE FRANK NUNES SILVA</t>
  </si>
  <si>
    <t>DDSINFO - 14/11/2025 11:43:50</t>
  </si>
  <si>
    <t>SC (DIVINOPOLIS) SMG10</t>
  </si>
  <si>
    <t>OMO2B17</t>
  </si>
  <si>
    <t>GABRIEL SOUZA SANTIAGO</t>
  </si>
  <si>
    <t>OMR7H84</t>
  </si>
  <si>
    <t>CAMILA LEAL DOS SANTOS FIRMINO</t>
  </si>
  <si>
    <t>OMT3C40</t>
  </si>
  <si>
    <t>Gerada automaticamente - Minuta 3517642</t>
  </si>
  <si>
    <t>ALENIR RODRIGUES DA CUNHA</t>
  </si>
  <si>
    <t>DDSINFO - 14/11/2025 12:46:47</t>
  </si>
  <si>
    <t>OMU9G94</t>
  </si>
  <si>
    <t>JOAO BATISTA DA SILVA</t>
  </si>
  <si>
    <t>ONB1A49</t>
  </si>
  <si>
    <t>JULIO CESAR SOARES DE FREITAS</t>
  </si>
  <si>
    <t>ONB4I99</t>
  </si>
  <si>
    <t>JUCIMAR SOARES DE SOUSA</t>
  </si>
  <si>
    <t>OND1C15</t>
  </si>
  <si>
    <t>GIDEVAL DE OLIVEIRA COSTA</t>
  </si>
  <si>
    <t>ONE5G83</t>
  </si>
  <si>
    <t>ANDRE DE SOUZA SANTOS</t>
  </si>
  <si>
    <t>ONF4F97</t>
  </si>
  <si>
    <t>ONF5D35</t>
  </si>
  <si>
    <t>LUIZ SANTIAGO SILVA</t>
  </si>
  <si>
    <t>ONJ2A27</t>
  </si>
  <si>
    <t>ANTONIO CARLOS DE SOUSA COSTA</t>
  </si>
  <si>
    <t>ONL7J43</t>
  </si>
  <si>
    <t>ONM8J09</t>
  </si>
  <si>
    <t>ONO1G20</t>
  </si>
  <si>
    <t>THAIS PEREIRA DURAES MODESTO</t>
  </si>
  <si>
    <t>ONO8879</t>
  </si>
  <si>
    <t>ISAAC DE FARIA SILVA</t>
  </si>
  <si>
    <t>ONP1E06</t>
  </si>
  <si>
    <t>Gerada automaticamente - Minuta 3516438</t>
  </si>
  <si>
    <t>ERICK SOARES TRINDADE</t>
  </si>
  <si>
    <t>DDSINFO - 14/11/2025 09:46:07</t>
  </si>
  <si>
    <t>ONS0E31</t>
  </si>
  <si>
    <t>Gerada automaticamente - Minuta 3516442</t>
  </si>
  <si>
    <t>MARCOS SILVA DOS SANTOS</t>
  </si>
  <si>
    <t>DDSINFO - 14/11/2025 09:46:10</t>
  </si>
  <si>
    <t>ONS9H72</t>
  </si>
  <si>
    <t>ROSIRENE ALVES VIEIRA DE LIMA</t>
  </si>
  <si>
    <t>ONV8I85</t>
  </si>
  <si>
    <t>Gerada automaticamente - Minuta 3517140</t>
  </si>
  <si>
    <t>DDSINFO - 14/11/2025 11:43:31</t>
  </si>
  <si>
    <t>ONX6044</t>
  </si>
  <si>
    <t>Gerada automaticamente - Minuta 3517143</t>
  </si>
  <si>
    <t>IARA GOMES DE SOUZA</t>
  </si>
  <si>
    <t>DDSINFO - 14/11/2025 11:43:34</t>
  </si>
  <si>
    <t>ONX8D33</t>
  </si>
  <si>
    <t>FABIANA MARIA LEITE</t>
  </si>
  <si>
    <t>ONZ4C71</t>
  </si>
  <si>
    <t>JORDANA SANTIAGO DE OLIVEIRA</t>
  </si>
  <si>
    <t>OOE9H23</t>
  </si>
  <si>
    <t>Gerada automaticamente - Minuta 3516511</t>
  </si>
  <si>
    <t>ORONDINA SOARES DE OLIVEIRA</t>
  </si>
  <si>
    <t>DDSINFO - 14/11/2025 10:02:39</t>
  </si>
  <si>
    <t>OOH0B82</t>
  </si>
  <si>
    <t>MARCONI ALVES DE LIMA</t>
  </si>
  <si>
    <t>OOH8F75</t>
  </si>
  <si>
    <t>Gerada automaticamente - Minuta 3517262</t>
  </si>
  <si>
    <t>FELIPE PAULINO DE BRITO</t>
  </si>
  <si>
    <t>DDSINFO - 14/11/2025 11:50:37</t>
  </si>
  <si>
    <t>OOH8J11</t>
  </si>
  <si>
    <t>Gerada automaticamente - Minuta 3516450</t>
  </si>
  <si>
    <t>ANA PAULA SILVA BARBOSA</t>
  </si>
  <si>
    <t>DDSINFO - 14/11/2025 09:51:23</t>
  </si>
  <si>
    <t>OOJ7297</t>
  </si>
  <si>
    <t>Gerada automaticamente - Minuta 3517259</t>
  </si>
  <si>
    <t>MAXSON JESUS DANTAS DA SILVA</t>
  </si>
  <si>
    <t>DDSINFO - 14/11/2025 11:50:33</t>
  </si>
  <si>
    <t>OOL2011</t>
  </si>
  <si>
    <t>JORGE RICARDO MARDEM AGUIAR</t>
  </si>
  <si>
    <t>OON9458</t>
  </si>
  <si>
    <t>Gerada automaticamente - Minuta 3516445</t>
  </si>
  <si>
    <t>DDSINFO - 14/11/2025 09:51:18</t>
  </si>
  <si>
    <t>OOP6C70</t>
  </si>
  <si>
    <t>Gerada automaticamente - Minuta 3517239</t>
  </si>
  <si>
    <t>RAYNARA GIROLA PIMENTA</t>
  </si>
  <si>
    <t>DDSINFO - 14/11/2025 11:50:11</t>
  </si>
  <si>
    <t>OOR5G40</t>
  </si>
  <si>
    <t>Gerada automaticamente - Minuta 3517415</t>
  </si>
  <si>
    <t>MIRIAN DA APARECIDA CARDOSO</t>
  </si>
  <si>
    <t>DDSINFO - 14/11/2025 12:13:10</t>
  </si>
  <si>
    <t>OOS4B01</t>
  </si>
  <si>
    <t>ALEX PITER GARCIA CHAVARRIA</t>
  </si>
  <si>
    <t>OOU2930</t>
  </si>
  <si>
    <t>ALEX SANDRO DA FONSECA ARANTE</t>
  </si>
  <si>
    <t>OOU3266</t>
  </si>
  <si>
    <t>OOU7G26</t>
  </si>
  <si>
    <t>OOV0393</t>
  </si>
  <si>
    <t>ALINE CUSTODIO PIATEZI</t>
  </si>
  <si>
    <t>OOV2H61</t>
  </si>
  <si>
    <t>Gerada automaticamente - Minuta 3517099</t>
  </si>
  <si>
    <t>CLEBER MALAQUIAS</t>
  </si>
  <si>
    <t>DDSINFO - 14/11/2025 11:42:55</t>
  </si>
  <si>
    <t>OOW2I24</t>
  </si>
  <si>
    <t>DOUGLAS DIOGO TEIXEIRA</t>
  </si>
  <si>
    <t>OOX7D90</t>
  </si>
  <si>
    <t>DIOGO DA SILVA ZATTI</t>
  </si>
  <si>
    <t>OOZ4D37</t>
  </si>
  <si>
    <t>EDER FARIA LOPES</t>
  </si>
  <si>
    <t>OOZ9G23</t>
  </si>
  <si>
    <t>WELLINGTHON SILVA GONÇALVES</t>
  </si>
  <si>
    <t>OPA0153</t>
  </si>
  <si>
    <t>OPA2416</t>
  </si>
  <si>
    <t>Gerada automaticamente - Minuta 3518612</t>
  </si>
  <si>
    <t>ELIAS SEVERINO DE PAULA MOURA</t>
  </si>
  <si>
    <t>IGOR BARBOSA SILVA - 14/11/2025 20:11:11</t>
  </si>
  <si>
    <t>OPA3103</t>
  </si>
  <si>
    <t>WELLINGTON SOUZA SANT ANA</t>
  </si>
  <si>
    <t>OPA9C84</t>
  </si>
  <si>
    <t>FERNANDA LIRIO DOS SANTOS PEREIRA</t>
  </si>
  <si>
    <t>OPB8H37</t>
  </si>
  <si>
    <t>WESLEY WILLYS PIRES</t>
  </si>
  <si>
    <t>OPF1H79</t>
  </si>
  <si>
    <t>BARBARA CRISTINA DE SOUZA DUARTE</t>
  </si>
  <si>
    <t>OPF6F58</t>
  </si>
  <si>
    <t>MAYARA SOARES DA SILVA DE OLIVEIRA</t>
  </si>
  <si>
    <t>OPG2F29</t>
  </si>
  <si>
    <t>Gerada automaticamente - Minuta 3516435</t>
  </si>
  <si>
    <t>FLAVIANA RODRIGUES DE MORAIS</t>
  </si>
  <si>
    <t>DDSINFO - 14/11/2025 09:46:05</t>
  </si>
  <si>
    <t>OPH5J32</t>
  </si>
  <si>
    <t>RODRIGO JUNIO DA SILVA</t>
  </si>
  <si>
    <t>OPH6H83</t>
  </si>
  <si>
    <t>CYNTHIA CREPALDI DAMACENO</t>
  </si>
  <si>
    <t>OPI0569</t>
  </si>
  <si>
    <t>JOSE HORTIS CUSTODIO DA SILVA</t>
  </si>
  <si>
    <t>OPM0758</t>
  </si>
  <si>
    <t>Gerada automaticamente - Minuta 3517757</t>
  </si>
  <si>
    <t>OTAMIR DE PAULA PAIVA</t>
  </si>
  <si>
    <t>DDSINFO - 14/11/2025 13:35:40</t>
  </si>
  <si>
    <t>OPM4J56</t>
  </si>
  <si>
    <t>Gerada automaticamente - Minuta 3516394</t>
  </si>
  <si>
    <t>JULIANO BARBOSA RIBEIRO</t>
  </si>
  <si>
    <t>DDSINFO - 14/11/2025 09:40:31</t>
  </si>
  <si>
    <t>OPN5A72</t>
  </si>
  <si>
    <t>OPQ9A50</t>
  </si>
  <si>
    <t>Gerada automaticamente - Minuta 3516512</t>
  </si>
  <si>
    <t>ANA CLAUDIA SOARES</t>
  </si>
  <si>
    <t>DDSINFO - 14/11/2025 10:02:40</t>
  </si>
  <si>
    <t>OPS4H98</t>
  </si>
  <si>
    <t>MAGNO JOSE PEREIRA</t>
  </si>
  <si>
    <t>OPU2B37</t>
  </si>
  <si>
    <t>Gerada automaticamente - Minuta 3516768</t>
  </si>
  <si>
    <t>DDSINFO - 14/11/2025 10:47:19</t>
  </si>
  <si>
    <t>OPY7B89</t>
  </si>
  <si>
    <t>Gerada automaticamente - Minuta 3518074</t>
  </si>
  <si>
    <t>ADAIR DE ARAUJO</t>
  </si>
  <si>
    <t>OQA9G58</t>
  </si>
  <si>
    <t>NATALI MARINHO DE OLIVEIRA</t>
  </si>
  <si>
    <t>OQB2J12</t>
  </si>
  <si>
    <t>PATRICIA RIBEIRO GONÇALVES</t>
  </si>
  <si>
    <t>OQB7E14</t>
  </si>
  <si>
    <t>Gerada automaticamente - Minuta 3518577</t>
  </si>
  <si>
    <t>PATRICIA FERREIRA DA SILVA VILAS BOAS</t>
  </si>
  <si>
    <t>IGOR BARBOSA SILVA - 14/11/2025 20:09:17</t>
  </si>
  <si>
    <t>OQC1F39</t>
  </si>
  <si>
    <t>THIAGO BATISTA DE SOUZA</t>
  </si>
  <si>
    <t>OQJ3I95</t>
  </si>
  <si>
    <t>LARA CRISTINE ALVES RIBEIRO</t>
  </si>
  <si>
    <t>OQJ4370</t>
  </si>
  <si>
    <t>RENNAN PEREIRA FARIAS</t>
  </si>
  <si>
    <t>OQP2F18</t>
  </si>
  <si>
    <t>Gerada automaticamente - Minuta 3517375</t>
  </si>
  <si>
    <t>PAULO GEOVANE GRAÇAS SANTOS</t>
  </si>
  <si>
    <t>DDSINFO - 14/11/2025 12:07:30</t>
  </si>
  <si>
    <t>OQQ3791</t>
  </si>
  <si>
    <t>FELIPE MONTEIRO KLEN</t>
  </si>
  <si>
    <t>OQS7B84</t>
  </si>
  <si>
    <t>ASSIS GOMES DE PAULA</t>
  </si>
  <si>
    <t>OQS8A95</t>
  </si>
  <si>
    <t>OQS9G57</t>
  </si>
  <si>
    <t>EDIRLEY SOUSA JULIO</t>
  </si>
  <si>
    <t>OQT1B77</t>
  </si>
  <si>
    <t>EDINA DUTRA PEREIRA</t>
  </si>
  <si>
    <t>OQT2I13</t>
  </si>
  <si>
    <t>JOSEMIR MONTEIRO DA SILVA</t>
  </si>
  <si>
    <t>ORB0F21</t>
  </si>
  <si>
    <t>ORC5C07</t>
  </si>
  <si>
    <t>ANTONIO GALDENCIO CARREIRO</t>
  </si>
  <si>
    <t>ORC5F12</t>
  </si>
  <si>
    <t>MARTINS VANS ULTILITARIOS LTDA</t>
  </si>
  <si>
    <t>ORD2J60</t>
  </si>
  <si>
    <t>ROSIANE NOVAES MEDEIROS</t>
  </si>
  <si>
    <t>ORE3H58</t>
  </si>
  <si>
    <t>FRANK MARQUES DE AMORIM</t>
  </si>
  <si>
    <t>ORP8A04</t>
  </si>
  <si>
    <t>MATEUS SANTOS ALVES</t>
  </si>
  <si>
    <t>ORS7G72</t>
  </si>
  <si>
    <t>Gerada automaticamente - Minuta 3518223</t>
  </si>
  <si>
    <t>ANTONIO ROMEU SILVA MESQUITA</t>
  </si>
  <si>
    <t>DDSINFO - 14/11/2025 16:28:12</t>
  </si>
  <si>
    <t>ORW2802</t>
  </si>
  <si>
    <t>Gerada automaticamente - Minuta 3516647</t>
  </si>
  <si>
    <t>HERBESON CAVALHO CRUZ</t>
  </si>
  <si>
    <t>DDSINFO - 14/11/2025 10:30:09</t>
  </si>
  <si>
    <t>OSB6A49</t>
  </si>
  <si>
    <t>ANDRESSA BOSCARATO GARRIDO DE ALMEIDA</t>
  </si>
  <si>
    <t>OSC4D13</t>
  </si>
  <si>
    <t>OSD5I34</t>
  </si>
  <si>
    <t>Gerada automaticamente - Minuta 3516646</t>
  </si>
  <si>
    <t>FRANCISCO ZENIVA BELEM</t>
  </si>
  <si>
    <t>DDSINFO - 14/11/2025 10:30:08</t>
  </si>
  <si>
    <t>OSF5B90</t>
  </si>
  <si>
    <t>Gerada automaticamente - Minuta 3516640</t>
  </si>
  <si>
    <t>TEREZINHA NOBRE RABELO</t>
  </si>
  <si>
    <t>DDSINFO - 14/11/2025 10:30:01</t>
  </si>
  <si>
    <t>OSG9887</t>
  </si>
  <si>
    <t>Gerada automaticamente - Minuta 3518219</t>
  </si>
  <si>
    <t>FRANCISCO EDSON PIRES FILHO</t>
  </si>
  <si>
    <t>DDSINFO - 14/11/2025 16:27:44</t>
  </si>
  <si>
    <t>OSU0730</t>
  </si>
  <si>
    <t>JOSE VICENTE DA SILVA</t>
  </si>
  <si>
    <t>OSV7F61</t>
  </si>
  <si>
    <t>Gerada automaticamente - Minuta 3516648</t>
  </si>
  <si>
    <t>JOSE TARCISIO VIEIRA FRAGA JUNIOR</t>
  </si>
  <si>
    <t>DDSINFO - 14/11/2025 10:30:10</t>
  </si>
  <si>
    <t>OSX2I14</t>
  </si>
  <si>
    <t>ROBERTO MONTEIRO POUBEL JUNIOR</t>
  </si>
  <si>
    <t>OTX6I39</t>
  </si>
  <si>
    <t>LEONARDO MULLER VASCONCELOS DE ALMEIDA</t>
  </si>
  <si>
    <t>OUH9059</t>
  </si>
  <si>
    <t>Gerada automaticamente - Minuta 3517098</t>
  </si>
  <si>
    <t>KISSIA DANIELLE CARDOSO V BARROS</t>
  </si>
  <si>
    <t>DDSINFO - 14/11/2025 11:42:54</t>
  </si>
  <si>
    <t>OUJ3D28</t>
  </si>
  <si>
    <t>Gerada automaticamente - Minuta 3517144</t>
  </si>
  <si>
    <t>ANGELA PROFIRA DUARTE</t>
  </si>
  <si>
    <t>DDSINFO - 14/11/2025 11:43:35</t>
  </si>
  <si>
    <t>OUK4C07</t>
  </si>
  <si>
    <t>OUR1J34</t>
  </si>
  <si>
    <t>RITCHELLI LOPES DA SILVA</t>
  </si>
  <si>
    <t>OUU1E73</t>
  </si>
  <si>
    <t>ELTON ARCANJO DOS SANTOS PARDIM</t>
  </si>
  <si>
    <t>OUU4I48</t>
  </si>
  <si>
    <t>RENATO PAULO PEREIRA NASCIMENTO</t>
  </si>
  <si>
    <t>OUU8J45</t>
  </si>
  <si>
    <t>MAYCON DOUGLAS DE OLIVEIRA</t>
  </si>
  <si>
    <t>50- AGREGADO BICICLETA</t>
  </si>
  <si>
    <t>OUU9H51</t>
  </si>
  <si>
    <t>FRANCISCO DE ASSIS OLIMPO</t>
  </si>
  <si>
    <t>OUV2296</t>
  </si>
  <si>
    <t>JOAO JOAQUIM DE AZEVEDO</t>
  </si>
  <si>
    <t>OUV4646</t>
  </si>
  <si>
    <t>Gerada automaticamente - Minuta 3517131</t>
  </si>
  <si>
    <t>WALTER FERREIRA VASCONCELOS JUNIOR</t>
  </si>
  <si>
    <t>DDSINFO - 14/11/2025 11:43:23</t>
  </si>
  <si>
    <t>OUW4A97</t>
  </si>
  <si>
    <t>Gerada automaticamente - Minuta 3517125</t>
  </si>
  <si>
    <t>TIAGO SILVA DE ASSIS</t>
  </si>
  <si>
    <t>DDSINFO - 14/11/2025 11:43:17</t>
  </si>
  <si>
    <t>OUX2E41</t>
  </si>
  <si>
    <t>GUSTAVO DE OLIVEIRA PINTO</t>
  </si>
  <si>
    <t>OUX3E41</t>
  </si>
  <si>
    <t>OUZ1D21</t>
  </si>
  <si>
    <t>Gerada automaticamente - Minuta 3518614</t>
  </si>
  <si>
    <t>AUTOMINAS AUTOMOVEIS LTDA</t>
  </si>
  <si>
    <t>IGOR BARBOSA SILVA - 14/11/2025 20:11:14</t>
  </si>
  <si>
    <t>OUZ8D95</t>
  </si>
  <si>
    <t>ALVINO PEREIRA NETO</t>
  </si>
  <si>
    <t>OVE2I70</t>
  </si>
  <si>
    <t>L M GASPAR RETIFICA DE MOTORES ME</t>
  </si>
  <si>
    <t>OVH1F40</t>
  </si>
  <si>
    <t>CHEF BEER SERVIÇOS LTDA</t>
  </si>
  <si>
    <t>OVJ5G59</t>
  </si>
  <si>
    <t>Gerada automaticamente - Minuta 3518018</t>
  </si>
  <si>
    <t>LUANA ENDLICH ROSA COUTO</t>
  </si>
  <si>
    <t>DDSINFO - 14/11/2025 14:59:12</t>
  </si>
  <si>
    <t>OVR1D22</t>
  </si>
  <si>
    <t>Gerada automaticamente - Minuta 3517638</t>
  </si>
  <si>
    <t>CARLOS HENRIQUE FELICIO DOS SANTOS</t>
  </si>
  <si>
    <t>DDSINFO - 14/11/2025 12:46:41</t>
  </si>
  <si>
    <t>OVS3G04</t>
  </si>
  <si>
    <t>JOSE CARLOS PINHEIRO RODRIGUES</t>
  </si>
  <si>
    <t>OVS4239</t>
  </si>
  <si>
    <t>Gerada automaticamente - Minuta 3517142</t>
  </si>
  <si>
    <t>LILIAN DO CARMO ALMEIDA SANTOS</t>
  </si>
  <si>
    <t>DDSINFO - 14/11/2025 11:43:33</t>
  </si>
  <si>
    <t>OVU4F62</t>
  </si>
  <si>
    <t>OVU6183</t>
  </si>
  <si>
    <t>OVV5H53</t>
  </si>
  <si>
    <t>ADELTO PEREIRA DE REZENDE</t>
  </si>
  <si>
    <t>OVV5H61</t>
  </si>
  <si>
    <t>SAVYO JASON NEVES DOURADO</t>
  </si>
  <si>
    <t>OVV7E05</t>
  </si>
  <si>
    <t>GRAZIELA PEREIRA DOS SANTOS FREITAS</t>
  </si>
  <si>
    <t>OVX0E77</t>
  </si>
  <si>
    <t>LUIZ FELIPE ARAUJO LIMA</t>
  </si>
  <si>
    <t>OWI4H13</t>
  </si>
  <si>
    <t>Gerada automaticamente - Minuta 3518584</t>
  </si>
  <si>
    <t>EDIMILSON BARTOLOMEU DE FREITAS</t>
  </si>
  <si>
    <t>IGOR BARBOSA SILVA - 14/11/2025 20:09:42</t>
  </si>
  <si>
    <t>OWJ0J34</t>
  </si>
  <si>
    <t>Gerada automaticamente - Minuta 3517850</t>
  </si>
  <si>
    <t>WENDERSON ANTONIO RIBEIRO</t>
  </si>
  <si>
    <t>DDSINFO - 14/11/2025 14:03:34</t>
  </si>
  <si>
    <t>OWJ9D62</t>
  </si>
  <si>
    <t>STEFANY ARAUJO DA SILVA DE OLIVEIRA</t>
  </si>
  <si>
    <t>OWL6E44</t>
  </si>
  <si>
    <t>Gerada automaticamente - Minuta 3516694</t>
  </si>
  <si>
    <t>LORENA PORTO RODRIGUES OLIVEIRA</t>
  </si>
  <si>
    <t>DDSINFO - 14/11/2025 10:36:00</t>
  </si>
  <si>
    <t>OWL8G81</t>
  </si>
  <si>
    <t>SHIRLEY VELA SALGADO</t>
  </si>
  <si>
    <t>OWM4H98</t>
  </si>
  <si>
    <t>PATRICIA MARTINS CRUZ</t>
  </si>
  <si>
    <t>OWN5H61</t>
  </si>
  <si>
    <t>LUIS CARLOS DE ALVARENGA CIDADE</t>
  </si>
  <si>
    <t>OWP6231</t>
  </si>
  <si>
    <t>DAIANA MARIA BARBOSA</t>
  </si>
  <si>
    <t>OWU8I23</t>
  </si>
  <si>
    <t>Gerada automaticamente - Minuta 3517630</t>
  </si>
  <si>
    <t>DDSINFO - 14/11/2025 12:46:31</t>
  </si>
  <si>
    <t>OWW8A72</t>
  </si>
  <si>
    <t>Gerada automaticamente - Minuta 3516812</t>
  </si>
  <si>
    <t>DANIEL ANTONIO FONSECA</t>
  </si>
  <si>
    <t>DDSINFO - 14/11/2025 10:47:59</t>
  </si>
  <si>
    <t>OWX7C96</t>
  </si>
  <si>
    <t>Gerada automaticamente - Minuta 3517946</t>
  </si>
  <si>
    <t>ROQUE SANTOS MENDES</t>
  </si>
  <si>
    <t>DDSINFO - 14/11/2025 14:31:10</t>
  </si>
  <si>
    <t>OWZ1683</t>
  </si>
  <si>
    <t>NEREIDE JARDIM SILVA</t>
  </si>
  <si>
    <t>OWZ9847</t>
  </si>
  <si>
    <t>ERIVANDO SOUZA PAE</t>
  </si>
  <si>
    <t>OXA2F22</t>
  </si>
  <si>
    <t>OXA9F04</t>
  </si>
  <si>
    <t>Gerada automaticamente - Minuta 3516431</t>
  </si>
  <si>
    <t>LEONARDO MOREIRA DA SILVA</t>
  </si>
  <si>
    <t>DDSINFO - 14/11/2025 09:46:02</t>
  </si>
  <si>
    <t>OXB0G62</t>
  </si>
  <si>
    <t>Gerada automaticamente - Minuta 3517312</t>
  </si>
  <si>
    <t>OXB7J58</t>
  </si>
  <si>
    <t>OXD5D58</t>
  </si>
  <si>
    <t>Gerada automaticamente - Minuta 3517254</t>
  </si>
  <si>
    <t>TATIANA LOPES</t>
  </si>
  <si>
    <t>DDSINFO - 14/11/2025 11:50:27</t>
  </si>
  <si>
    <t>OXE3184</t>
  </si>
  <si>
    <t>OXE4F53</t>
  </si>
  <si>
    <t>Gerada automaticamente - Minuta 3518270</t>
  </si>
  <si>
    <t>MARIA LUIZA DOS SANTOS</t>
  </si>
  <si>
    <t>DDSINFO - 14/11/2025 17:01:51</t>
  </si>
  <si>
    <t>OXG8J95</t>
  </si>
  <si>
    <t>MANOEL FLAVIO CASTRO SANTOS</t>
  </si>
  <si>
    <t>OXG9J85</t>
  </si>
  <si>
    <t>OXJ5I61</t>
  </si>
  <si>
    <t>Gerada automaticamente - Minuta 3517403</t>
  </si>
  <si>
    <t>ANDERSON MARCELO FERREIRA</t>
  </si>
  <si>
    <t>DDSINFO - 14/11/2025 12:13:00</t>
  </si>
  <si>
    <t>OXK7877</t>
  </si>
  <si>
    <t>Gerada automaticamente - Minuta 3518619</t>
  </si>
  <si>
    <t>ELAINE LINA ROSADO</t>
  </si>
  <si>
    <t>IGOR BARBOSA SILVA - 14/11/2025 20:11:22</t>
  </si>
  <si>
    <t>OXO9F81</t>
  </si>
  <si>
    <t>Gerada automaticamente - Minuta 3516476</t>
  </si>
  <si>
    <t>WELLINGTON MASCARELLO</t>
  </si>
  <si>
    <t>DDSINFO - 14/11/2025 10:02:02</t>
  </si>
  <si>
    <t>OXS1E09</t>
  </si>
  <si>
    <t>Gerada automaticamente - Minuta 3517965</t>
  </si>
  <si>
    <t>JOSIAS RIBEIRO LEAL</t>
  </si>
  <si>
    <t>DDSINFO - 14/11/2025 14:37:05</t>
  </si>
  <si>
    <t>OXS7367</t>
  </si>
  <si>
    <t>RODRIGO DOS SANTOS LOPES</t>
  </si>
  <si>
    <t>OXS8J87</t>
  </si>
  <si>
    <t>CONCEICAO DE MARIA PEREIRA RODRIGUES</t>
  </si>
  <si>
    <t>OXU1619</t>
  </si>
  <si>
    <t>OXU3F09</t>
  </si>
  <si>
    <t>CHARLES JOHNSON DE SOUZA CORREA</t>
  </si>
  <si>
    <t>OXU5732</t>
  </si>
  <si>
    <t>MANOEL PEREIRA DE SOUSA FILHO</t>
  </si>
  <si>
    <t>OYD7H23</t>
  </si>
  <si>
    <t>MAGNO RAMOS DE SOUZA</t>
  </si>
  <si>
    <t>OYG6096</t>
  </si>
  <si>
    <t>Gerada automaticamente - Minuta 3518020</t>
  </si>
  <si>
    <t>ROBERTH MARLON DE LIMA MARTINS</t>
  </si>
  <si>
    <t>DDSINFO - 14/11/2025 14:59:14</t>
  </si>
  <si>
    <t>OYG7D11</t>
  </si>
  <si>
    <t>ROMA ES COMERCIO E DELIVERY LTDA</t>
  </si>
  <si>
    <t>OYH3C93</t>
  </si>
  <si>
    <t>Gerada automaticamente - Minuta 3516772</t>
  </si>
  <si>
    <t>WAGNER DE REZENDE SILVA</t>
  </si>
  <si>
    <t>DDSINFO - 14/11/2025 10:47:23</t>
  </si>
  <si>
    <t>OYI4D32</t>
  </si>
  <si>
    <t>Gerada automaticamente - Minuta 3518579</t>
  </si>
  <si>
    <t>ALEXANDRE ACACIO RIBEIRO</t>
  </si>
  <si>
    <t>IGOR BARBOSA SILVA - 14/11/2025 20:09:25</t>
  </si>
  <si>
    <t>OYJ1B66</t>
  </si>
  <si>
    <t>JUSTINIANO MATIAS DOS SANTOS</t>
  </si>
  <si>
    <t>OYU7317</t>
  </si>
  <si>
    <t>JESSICA DA SILVA BRAZ</t>
  </si>
  <si>
    <t>OYW8E15</t>
  </si>
  <si>
    <t>Gerada automaticamente - Minuta 3517945</t>
  </si>
  <si>
    <t>ELMO DE JESUS DOS SANTOS</t>
  </si>
  <si>
    <t>DDSINFO - 14/11/2025 14:31:09</t>
  </si>
  <si>
    <t>OYX6A37</t>
  </si>
  <si>
    <t>NIVALDO JOSE DA COSTA JUNIOR 051.644.994-01</t>
  </si>
  <si>
    <t>OZA4035</t>
  </si>
  <si>
    <t>SEBASTIANA MARIA DOS SANTOS NASCIMENMTO</t>
  </si>
  <si>
    <t>OZA5J50</t>
  </si>
  <si>
    <t>RENAN DA SILVA BATISTA</t>
  </si>
  <si>
    <t>OZG6453</t>
  </si>
  <si>
    <t>DANIELLE MEIRELLES DE SOUZA COSTA</t>
  </si>
  <si>
    <t>OZI9147</t>
  </si>
  <si>
    <t>GENESIO MIGUEL</t>
  </si>
  <si>
    <t>OZO8C63</t>
  </si>
  <si>
    <t>Gerada automaticamente - Minuta 3517160</t>
  </si>
  <si>
    <t>EDUARDO DONATO RIBEIRO</t>
  </si>
  <si>
    <t>DDSINFO - 14/11/2025 11:43:48</t>
  </si>
  <si>
    <t>OZS9B73</t>
  </si>
  <si>
    <t>Gerada automaticamente - Minuta 3517105</t>
  </si>
  <si>
    <t>DDSINFO - 14/11/2025 11:43:00</t>
  </si>
  <si>
    <t>OZT1E14</t>
  </si>
  <si>
    <t>Gerada automaticamente - Minuta 3517108</t>
  </si>
  <si>
    <t>PAULO BERNARDES PEREIRA</t>
  </si>
  <si>
    <t>DDSINFO - 14/11/2025 11:43:03</t>
  </si>
  <si>
    <t>OZT3I30</t>
  </si>
  <si>
    <t>RAFAEL VICENTE REGO</t>
  </si>
  <si>
    <t>OZU2414</t>
  </si>
  <si>
    <t>Gerada automaticamente - Minuta 3517121</t>
  </si>
  <si>
    <t>MAURO FRANCISCO DE SOUZA</t>
  </si>
  <si>
    <t>DDSINFO - 14/11/2025 11:43:14</t>
  </si>
  <si>
    <t>OZY3A25</t>
  </si>
  <si>
    <t>WALTERCIDES INACIO BASTOS</t>
  </si>
  <si>
    <t>OZZ6I27</t>
  </si>
  <si>
    <t>ANTONIO CARLOS FERREIRA DE AMORIM</t>
  </si>
  <si>
    <t>PAB0C76</t>
  </si>
  <si>
    <t>JURAILTON RODRIGUES DE LIMA</t>
  </si>
  <si>
    <t>PAC3637</t>
  </si>
  <si>
    <t>JOANA DA SILVA SOUZA</t>
  </si>
  <si>
    <t>PAD3881</t>
  </si>
  <si>
    <t>PAE5J30</t>
  </si>
  <si>
    <t>KENNEDY ALVES BARBOSA</t>
  </si>
  <si>
    <t>PAF9D42</t>
  </si>
  <si>
    <t>WASHINGTON MARTINS NASCIMENTO</t>
  </si>
  <si>
    <t>PAG7E52</t>
  </si>
  <si>
    <t>ALESSANDRO DAVI LISBOA</t>
  </si>
  <si>
    <t>PAI0A70</t>
  </si>
  <si>
    <t>JEAN XAVIER DA MATA</t>
  </si>
  <si>
    <t>PAP5H82</t>
  </si>
  <si>
    <t>ANTONIO CARVALHO DA SILVA</t>
  </si>
  <si>
    <t>PAQ9181</t>
  </si>
  <si>
    <t>LUCAS FELLIPE DE SOUSA COSTA</t>
  </si>
  <si>
    <t>PAV5265</t>
  </si>
  <si>
    <t>Gerada automaticamente - Minuta 3517139</t>
  </si>
  <si>
    <t>DDSINFO - 14/11/2025 11:43:30</t>
  </si>
  <si>
    <t>PAV5C72</t>
  </si>
  <si>
    <t>Gerada automaticamente - Minuta 3517649</t>
  </si>
  <si>
    <t>REINALDO RIBEIRO DE FREITAS</t>
  </si>
  <si>
    <t>DDSINFO - 14/11/2025 12:46:54</t>
  </si>
  <si>
    <t>PAW6D49</t>
  </si>
  <si>
    <t>ANTONIO COSTA DOS SANTOS</t>
  </si>
  <si>
    <t>PAW7I34</t>
  </si>
  <si>
    <t>DENES HENRIQUE DA TRINDADE</t>
  </si>
  <si>
    <t>PAX7E52</t>
  </si>
  <si>
    <t>Gerada automaticamente - Minuta 3517633</t>
  </si>
  <si>
    <t>LUIZ CARLOS SOARES LOPES</t>
  </si>
  <si>
    <t>DDSINFO - 14/11/2025 12:46:33</t>
  </si>
  <si>
    <t>PAX9J58</t>
  </si>
  <si>
    <t>Gerada automaticamente - Minuta 3518335</t>
  </si>
  <si>
    <t>DDSINFO - 14/11/2025 17:18:26</t>
  </si>
  <si>
    <t>PAY1G31</t>
  </si>
  <si>
    <t>LEONARDO BARBOSA SILVA</t>
  </si>
  <si>
    <t>PAY3D22</t>
  </si>
  <si>
    <t>RAFAEL VIEIRA DE OLIVEIRA</t>
  </si>
  <si>
    <t>PAY5D29</t>
  </si>
  <si>
    <t>Gerada automaticamente - Minuta 3517154</t>
  </si>
  <si>
    <t>DDSINFO - 14/11/2025 11:43:44</t>
  </si>
  <si>
    <t>PAZ1526</t>
  </si>
  <si>
    <t>DERLANGE FAUSTINO DA SILVA VIEIRA</t>
  </si>
  <si>
    <t>PBA4A72</t>
  </si>
  <si>
    <t>JULIO CESAR MOURA DE ALMEIDA</t>
  </si>
  <si>
    <t>PBF2G62</t>
  </si>
  <si>
    <t>Gerada automaticamente - Minuta 3516441</t>
  </si>
  <si>
    <t>SEBASTIAO GONCALVES SILVERIO</t>
  </si>
  <si>
    <t>PBH1F84</t>
  </si>
  <si>
    <t>Gerada automaticamente - Minuta 3517637</t>
  </si>
  <si>
    <t>IDE EVANGELISTA GONCALVES</t>
  </si>
  <si>
    <t>DDSINFO - 14/11/2025 12:46:40</t>
  </si>
  <si>
    <t>PBI8564</t>
  </si>
  <si>
    <t>MARQUECUEL DE JESUS LIMA</t>
  </si>
  <si>
    <t>PBV1F48</t>
  </si>
  <si>
    <t>ADALBERTO DE SOUZA CAMPOS</t>
  </si>
  <si>
    <t>PCA3J16</t>
  </si>
  <si>
    <t>PLACIDIO BATISTA RAMALHO</t>
  </si>
  <si>
    <t>PCE5J12</t>
  </si>
  <si>
    <t>REIMACLO MOREIRA JUNIOR</t>
  </si>
  <si>
    <t>PCU2B25</t>
  </si>
  <si>
    <t>CLAUDIO LUIZ DE ALMEIDA</t>
  </si>
  <si>
    <t>PDA6F98</t>
  </si>
  <si>
    <t>WESLEY ROCHA SOBRAL</t>
  </si>
  <si>
    <t>PDJ3C12</t>
  </si>
  <si>
    <t>ANTONIO LOURENÇO DA SILVA NETO</t>
  </si>
  <si>
    <t>PDJ6B44</t>
  </si>
  <si>
    <t>RHALDNEY ALVES FERREIRA</t>
  </si>
  <si>
    <t>PDO7C78</t>
  </si>
  <si>
    <t>CLAUDENICE DOS SANTOS</t>
  </si>
  <si>
    <t>PDW7386</t>
  </si>
  <si>
    <t>FAGNER LOURENCO CAVALCANTI DA SILVA</t>
  </si>
  <si>
    <t>PDX0E23</t>
  </si>
  <si>
    <t>KERISON NILSON DA SILVA</t>
  </si>
  <si>
    <t>PEN7H63</t>
  </si>
  <si>
    <t>RAPHAELLA DIAS MONTEIRO DE VASCONCELOS</t>
  </si>
  <si>
    <t>PFV1A45</t>
  </si>
  <si>
    <t>TAISE CRISTINE TAVARES ALVES DOS SANTOS</t>
  </si>
  <si>
    <t>PGA9579</t>
  </si>
  <si>
    <t>TAMIRES TALITA DA SILVA GOMES</t>
  </si>
  <si>
    <t>PGC6524</t>
  </si>
  <si>
    <t>NILDSON CARLOS DA SILVA FERREIRA</t>
  </si>
  <si>
    <t>PGL2H53</t>
  </si>
  <si>
    <t>JONAS AZEVEDO DE MELO</t>
  </si>
  <si>
    <t>PGO9D57</t>
  </si>
  <si>
    <t>Gerada automaticamente - Minuta 3516774</t>
  </si>
  <si>
    <t>MARICIR BARBOSA CURITYBA</t>
  </si>
  <si>
    <t>DDSINFO - 14/11/2025 10:47:24</t>
  </si>
  <si>
    <t>PGP6284</t>
  </si>
  <si>
    <t>IZAQUIEL GAUDENCIO DA SILVA</t>
  </si>
  <si>
    <t>PGQ2E35</t>
  </si>
  <si>
    <t>ANDREW DE SANTANA LINS E SILVA</t>
  </si>
  <si>
    <t>PGR7D58</t>
  </si>
  <si>
    <t>PGX1F90</t>
  </si>
  <si>
    <t>SANDRO DE OLIVEIRA GODOI</t>
  </si>
  <si>
    <t>PGX9801</t>
  </si>
  <si>
    <t>PHA5176</t>
  </si>
  <si>
    <t>ROBERTO CARLOS COSTA MELO</t>
  </si>
  <si>
    <t>PHE1423</t>
  </si>
  <si>
    <t>HIANNE DE MOURA LIMA</t>
  </si>
  <si>
    <t>PHH8148</t>
  </si>
  <si>
    <t>Gerada automaticamente - Minuta 3516457</t>
  </si>
  <si>
    <t>GABRIEL PICCOLI MACEDO</t>
  </si>
  <si>
    <t>DDSINFO - 14/11/2025 09:51:30</t>
  </si>
  <si>
    <t>PHJ5F42</t>
  </si>
  <si>
    <t>WALTER LUCIO ABREU DE FIGUEIREDO</t>
  </si>
  <si>
    <t>PHK6543</t>
  </si>
  <si>
    <t>CLAUDIANA ALBUQUERQUE SILVA</t>
  </si>
  <si>
    <t>PHK8369</t>
  </si>
  <si>
    <t>FRANCISCO LOPES DE OLIVEIRA</t>
  </si>
  <si>
    <t>PHN2191</t>
  </si>
  <si>
    <t>INGRID LORENA A VALENTE</t>
  </si>
  <si>
    <t>PHN9B24</t>
  </si>
  <si>
    <t>NIVALDA XAVIER DE SOUZA</t>
  </si>
  <si>
    <t>PHS4C55</t>
  </si>
  <si>
    <t>IAGO ALVES XAVIER DA SILVA</t>
  </si>
  <si>
    <t>PHT0B05</t>
  </si>
  <si>
    <t>VANIA CELESTE GONÇALVES DE CASTRO</t>
  </si>
  <si>
    <t>PHU0I34</t>
  </si>
  <si>
    <t>ORISMAR NASCIMENTO DA SILVA 310</t>
  </si>
  <si>
    <t>PHV3358</t>
  </si>
  <si>
    <t>NATANAEL DE LIMA LADISLAO</t>
  </si>
  <si>
    <t>PHW0A66</t>
  </si>
  <si>
    <t>PHW2E30</t>
  </si>
  <si>
    <t>AGG LTDA</t>
  </si>
  <si>
    <t>PHX0B71</t>
  </si>
  <si>
    <t>ERICO MORAES FANFA ESTRADA</t>
  </si>
  <si>
    <t>PHZ6299</t>
  </si>
  <si>
    <t>ROSEMBERG VALENTE DA SILVA</t>
  </si>
  <si>
    <t>PHZ7C83</t>
  </si>
  <si>
    <t>SILZETE CONCEIÇAO COSTA</t>
  </si>
  <si>
    <t>PIC5F40</t>
  </si>
  <si>
    <t>JOSE MARIA FERNANDES NUNES</t>
  </si>
  <si>
    <t>PIQ1H01</t>
  </si>
  <si>
    <t>ERIVALDO CRUZ TORRES</t>
  </si>
  <si>
    <t>PJF4896</t>
  </si>
  <si>
    <t>Gerada automaticamente - Minuta 3517126</t>
  </si>
  <si>
    <t>JOAO PEREIRA DUARDE</t>
  </si>
  <si>
    <t>DDSINFO - 14/11/2025 11:43:18</t>
  </si>
  <si>
    <t>PJJ9049</t>
  </si>
  <si>
    <t>RAIMUNDO ERIBERTO SANTOS DE SOUZA</t>
  </si>
  <si>
    <t>PJN5A27</t>
  </si>
  <si>
    <t>Gerada automaticamente - Minuta 3517148</t>
  </si>
  <si>
    <t>DDSINFO - 14/11/2025 11:43:38</t>
  </si>
  <si>
    <t>PJN7B52</t>
  </si>
  <si>
    <t>IGOR SOUSA MORAIS DE SANTANA</t>
  </si>
  <si>
    <t>PJR0754</t>
  </si>
  <si>
    <t>Gerada automaticamente - Minuta 3517135</t>
  </si>
  <si>
    <t>SEULANDIA ROSA PEREIRA DE ALMEIDA</t>
  </si>
  <si>
    <t>DDSINFO - 14/11/2025 11:43:27</t>
  </si>
  <si>
    <t>PJV3J55</t>
  </si>
  <si>
    <t>Gerada automaticamente - Minuta 3518319</t>
  </si>
  <si>
    <t>JEFFERSON BARBOSA LIMA</t>
  </si>
  <si>
    <t>DDSINFO - 14/11/2025 17:18:12</t>
  </si>
  <si>
    <t>PJX8E57</t>
  </si>
  <si>
    <t>Gerada automaticamente - Minuta 3516413</t>
  </si>
  <si>
    <t>AMADEU RODRIGUES DOS SANTOS</t>
  </si>
  <si>
    <t>DDSINFO - 14/11/2025 09:45:47</t>
  </si>
  <si>
    <t>PKC1F58</t>
  </si>
  <si>
    <t>Gerada automaticamente - Minuta 3517151</t>
  </si>
  <si>
    <t>JULIMAR LOPES SOUSA</t>
  </si>
  <si>
    <t>DDSINFO - 14/11/2025 11:43:41</t>
  </si>
  <si>
    <t>PKE6F46</t>
  </si>
  <si>
    <t>Gerada automaticamente - Minuta 3517414</t>
  </si>
  <si>
    <t>MARCELO PEREIRA DE SOUZA SILVA</t>
  </si>
  <si>
    <t>DDSINFO - 14/11/2025 12:13:09</t>
  </si>
  <si>
    <t>PKH4B73</t>
  </si>
  <si>
    <t>LEONARDO DA SILVA JANUARIO</t>
  </si>
  <si>
    <t>PKJ7105</t>
  </si>
  <si>
    <t>FABIANA RODRIGUES DE LIMA</t>
  </si>
  <si>
    <t>PKQ6C59</t>
  </si>
  <si>
    <t>PKS3A40</t>
  </si>
  <si>
    <t>SAMUEL VIANA DA SILVA</t>
  </si>
  <si>
    <t>PLB7G08</t>
  </si>
  <si>
    <t>RAIMUNO MOREIRA FOGACA</t>
  </si>
  <si>
    <t>PLE9J63</t>
  </si>
  <si>
    <t>PLL8H78</t>
  </si>
  <si>
    <t>SANDRA RODRIGUES DE AZEVEDO</t>
  </si>
  <si>
    <t>PLM4D22</t>
  </si>
  <si>
    <t>Gerada automaticamente - Minuta 3517166</t>
  </si>
  <si>
    <t>EDSON FERREIRA SOUTO</t>
  </si>
  <si>
    <t>DDSINFO - 14/11/2025 11:43:54</t>
  </si>
  <si>
    <t>PLP7I05</t>
  </si>
  <si>
    <t>Gerada automaticamente - Minuta 3517124</t>
  </si>
  <si>
    <t>DDSINFO - 14/11/2025 11:43:16</t>
  </si>
  <si>
    <t>PLW9A81</t>
  </si>
  <si>
    <t>Gerada automaticamente - Minuta 3517955</t>
  </si>
  <si>
    <t>ARGENTINO PEREIRA DOS SANTOS</t>
  </si>
  <si>
    <t>DDSINFO - 14/11/2025 14:36:40</t>
  </si>
  <si>
    <t>PLW9C03</t>
  </si>
  <si>
    <t>JOSE CARLOS DE SANTANA NETO</t>
  </si>
  <si>
    <t>PMD4G84</t>
  </si>
  <si>
    <t>Gerada automaticamente - Minuta 3518224</t>
  </si>
  <si>
    <t>JULIO CESAR CELESTINO DA COSTA</t>
  </si>
  <si>
    <t>DDSINFO - 14/11/2025 16:28:16</t>
  </si>
  <si>
    <t>PMN1D16</t>
  </si>
  <si>
    <t>Gerada automaticamente - Minuta 3518226</t>
  </si>
  <si>
    <t>RICARDO FERREIRA DA SILVA</t>
  </si>
  <si>
    <t>DDSINFO - 14/11/2025 16:28:21</t>
  </si>
  <si>
    <t>PNG7D73</t>
  </si>
  <si>
    <t>EDNARDO PEREIRA DOS SANTOS FREITAS</t>
  </si>
  <si>
    <t>PNL5J48</t>
  </si>
  <si>
    <t>Gerada automaticamente - Minuta 3518215</t>
  </si>
  <si>
    <t>JOSE WILKER DE ASSUNCAO</t>
  </si>
  <si>
    <t>DDSINFO - 14/11/2025 16:27:23</t>
  </si>
  <si>
    <t>PNO9D63</t>
  </si>
  <si>
    <t>TOMAS AUGUSTO SLEPICK?</t>
  </si>
  <si>
    <t>PNP0F82</t>
  </si>
  <si>
    <t>Gerada automaticamente - Minuta 3518645</t>
  </si>
  <si>
    <t>ISMAEL MALTA LIRA</t>
  </si>
  <si>
    <t>DDSINFO - 14/11/2025 20:13:32</t>
  </si>
  <si>
    <t>POA8C32</t>
  </si>
  <si>
    <t>Gerada automaticamente - Minuta 3516637</t>
  </si>
  <si>
    <t>GUILHERME HOLANDA QUEIROZ CIA LIMITADA</t>
  </si>
  <si>
    <t>DDSINFO - 14/11/2025 10:29:58</t>
  </si>
  <si>
    <t>POD9G39</t>
  </si>
  <si>
    <t>JACONIAS INACIO DE AZEVEDO FILHO</t>
  </si>
  <si>
    <t>POG3G50</t>
  </si>
  <si>
    <t>Gerada automaticamente - Minuta 3518216</t>
  </si>
  <si>
    <t>RAIMUNDO GEOVANE RODRIGUES CAVALCANTE</t>
  </si>
  <si>
    <t>DDSINFO - 14/11/2025 16:27:30</t>
  </si>
  <si>
    <t>POU5E55</t>
  </si>
  <si>
    <t>FRANCISCO RAFAEL SILVA MESQUITA</t>
  </si>
  <si>
    <t>POV4E29</t>
  </si>
  <si>
    <t>RAFAEL COSTA DE ALMEIDA</t>
  </si>
  <si>
    <t>POZ6B52</t>
  </si>
  <si>
    <t>THIAGO ARANTES HEITOR</t>
  </si>
  <si>
    <t>PPB0G45</t>
  </si>
  <si>
    <t>JOAO JOSE XAVIER</t>
  </si>
  <si>
    <t>PPC2B15</t>
  </si>
  <si>
    <t>DILSON COSTA MEDEIROS</t>
  </si>
  <si>
    <t>PPD4G51</t>
  </si>
  <si>
    <t>Gerada automaticamente - Minuta 3518588</t>
  </si>
  <si>
    <t>ALEX REIS DE FREITAS</t>
  </si>
  <si>
    <t>IGOR BARBOSA SILVA - 14/11/2025 20:09:56</t>
  </si>
  <si>
    <t>PPE7701</t>
  </si>
  <si>
    <t>ELIEZER JULIO LEITE</t>
  </si>
  <si>
    <t>PPL8A74</t>
  </si>
  <si>
    <t>ORLANDO SANTOS DE ARAUJO</t>
  </si>
  <si>
    <t>PPM8C88</t>
  </si>
  <si>
    <t>Gerada automaticamente - Minuta 3517575</t>
  </si>
  <si>
    <t>CAIO HENRIQUE ALVES RODRIGUES</t>
  </si>
  <si>
    <t>DDSINFO - 14/11/2025 12:35:36</t>
  </si>
  <si>
    <t>PPN9114</t>
  </si>
  <si>
    <t>JEAN PIERRE CORREA CAETANO</t>
  </si>
  <si>
    <t>PPN9I71</t>
  </si>
  <si>
    <t>Gerada automaticamente - Minuta 3518024</t>
  </si>
  <si>
    <t>DAYANA DE ASSIS FLAUZINO</t>
  </si>
  <si>
    <t>DDSINFO - 14/11/2025 14:59:18</t>
  </si>
  <si>
    <t>PPO1J27</t>
  </si>
  <si>
    <t>ELIAS INACIO GOMES</t>
  </si>
  <si>
    <t>PPW9J44</t>
  </si>
  <si>
    <t>PEDRO ALVARENGA FREIRE</t>
  </si>
  <si>
    <t>PPZ8I26</t>
  </si>
  <si>
    <t>EDUARDO DE LUCA MOTTA MARCHIORI</t>
  </si>
  <si>
    <t>PQA3C72</t>
  </si>
  <si>
    <t>WILTON DA SILVA RIBEIRO</t>
  </si>
  <si>
    <t>PQG6033</t>
  </si>
  <si>
    <t>Gerada automaticamente - Minuta 3516417</t>
  </si>
  <si>
    <t>LETICYA FIGUEIREDO MENDES</t>
  </si>
  <si>
    <t>DDSINFO - 14/11/2025 09:45:50</t>
  </si>
  <si>
    <t>PQH4D99</t>
  </si>
  <si>
    <t>Gerada automaticamente - Minuta 3516422</t>
  </si>
  <si>
    <t>WILTON CARLOS DE ABREU</t>
  </si>
  <si>
    <t>DDSINFO - 14/11/2025 09:45:54</t>
  </si>
  <si>
    <t>PQH6F45</t>
  </si>
  <si>
    <t>Gerada automaticamente - Minuta 3517641</t>
  </si>
  <si>
    <t>ANDRE URIAS DE OLIVEIRA</t>
  </si>
  <si>
    <t>DDSINFO - 14/11/2025 12:46:44</t>
  </si>
  <si>
    <t>PQP3634</t>
  </si>
  <si>
    <t>MARCO ANTONIO LIMA CANUTO</t>
  </si>
  <si>
    <t>PQP5A21</t>
  </si>
  <si>
    <t>MARIA IVONETE LEITE</t>
  </si>
  <si>
    <t>PQR7A00</t>
  </si>
  <si>
    <t>MARCELO DE CASTRO FALCAO</t>
  </si>
  <si>
    <t>PQV4F68</t>
  </si>
  <si>
    <t>Gerada automaticamente - Minuta 3517109</t>
  </si>
  <si>
    <t>CICERO NOGUEIRA SOUZA</t>
  </si>
  <si>
    <t>DDSINFO - 14/11/2025 11:43:04</t>
  </si>
  <si>
    <t>PQX8A52</t>
  </si>
  <si>
    <t>Gerada automaticamente - Minuta 3516428</t>
  </si>
  <si>
    <t>JONATHAS DIVINO PEREIRA DOS SANTOS</t>
  </si>
  <si>
    <t>DDSINFO - 14/11/2025 09:45:59</t>
  </si>
  <si>
    <t>PQZ5B02</t>
  </si>
  <si>
    <t>MURILO REZENDE FARIA</t>
  </si>
  <si>
    <t>PRD8C47</t>
  </si>
  <si>
    <t>THIAGO OLIVEIRA RIBEIRO</t>
  </si>
  <si>
    <t>PRF4B97</t>
  </si>
  <si>
    <t>Gerada automaticamente - Minuta 3517644</t>
  </si>
  <si>
    <t>ROGÉRIO BATISTA MELO</t>
  </si>
  <si>
    <t>DDSINFO - 14/11/2025 12:46:49</t>
  </si>
  <si>
    <t>PRJ1G79</t>
  </si>
  <si>
    <t>JANIO ALVES DE SOUZA</t>
  </si>
  <si>
    <t>PRM5H32</t>
  </si>
  <si>
    <t>Gerada automaticamente - Minuta 3517172</t>
  </si>
  <si>
    <t>AGNALDO CARLOS PACHECO</t>
  </si>
  <si>
    <t>DDSINFO - 14/11/2025 11:44:00</t>
  </si>
  <si>
    <t>PRP1C27</t>
  </si>
  <si>
    <t>EDVALDO CARLOS MUNDIM</t>
  </si>
  <si>
    <t>PRQ2C78</t>
  </si>
  <si>
    <t>GEISE MORAIS LIMA MARTINS</t>
  </si>
  <si>
    <t>PRV4F58</t>
  </si>
  <si>
    <t>JOAO PAULO TEIXEIRA PORTO</t>
  </si>
  <si>
    <t>PRZ5F65</t>
  </si>
  <si>
    <t>JADHER ROSA DE SOUZA OLIVEIRA</t>
  </si>
  <si>
    <t>SC TRLHM08 (XPT CHAPADINHA) SMN1_EMN3</t>
  </si>
  <si>
    <t>PSE6209</t>
  </si>
  <si>
    <t>EVANDRO CARVALHO PEREIRA</t>
  </si>
  <si>
    <t>PSE9341</t>
  </si>
  <si>
    <t>MARIA JOSE LOPES DOS SANTOS</t>
  </si>
  <si>
    <t>PSF6C99</t>
  </si>
  <si>
    <t>ANTONIO MARCOS SANTOS MENDES</t>
  </si>
  <si>
    <t>PSH6J55</t>
  </si>
  <si>
    <t>Gerada automaticamente - Minuta 3518218</t>
  </si>
  <si>
    <t>ANTONIO LUIZ XAVIER DA SILVA</t>
  </si>
  <si>
    <t>DDSINFO - 14/11/2025 16:27:37</t>
  </si>
  <si>
    <t>PSQ7G36</t>
  </si>
  <si>
    <t>IGOR LUIS DOS REIS SILVEIRA</t>
  </si>
  <si>
    <t>PSR2741</t>
  </si>
  <si>
    <t>VALDIR LOPES PEREIRA</t>
  </si>
  <si>
    <t>PSS3G14</t>
  </si>
  <si>
    <t>JONATHAN RAFAEL PLENS</t>
  </si>
  <si>
    <t>PSS7H18</t>
  </si>
  <si>
    <t>Gerada automaticamente - Minuta 3517102</t>
  </si>
  <si>
    <t>PSY2J86</t>
  </si>
  <si>
    <t>JOSE TEIXEIRA QUARESMA JUNIOR</t>
  </si>
  <si>
    <t>PTC7D64</t>
  </si>
  <si>
    <t>BRUNO EUGENIO ALMEIDA DE CALDAS</t>
  </si>
  <si>
    <t>PTD7E50</t>
  </si>
  <si>
    <t>Gerada automaticamente - Minuta 3517176</t>
  </si>
  <si>
    <t>ENILSON DA CRUZ PEDROSA</t>
  </si>
  <si>
    <t>DDSINFO - 14/11/2025 11:44:03</t>
  </si>
  <si>
    <t>PTG5G47</t>
  </si>
  <si>
    <t>JOSE ANTONIO SILVA BASTOS</t>
  </si>
  <si>
    <t>PTH5F81</t>
  </si>
  <si>
    <t>LUIS FILIPE SILVEIRA GALVAO</t>
  </si>
  <si>
    <t>PTH6J58</t>
  </si>
  <si>
    <t>DOMINGOS ARLINDO DA SILVA</t>
  </si>
  <si>
    <t>PTQ9F24</t>
  </si>
  <si>
    <t>AMANDIO AUGUSTO LAGAREIRO NETO</t>
  </si>
  <si>
    <t>PTU3H35</t>
  </si>
  <si>
    <t>REGIS VERCAUTEREN DE SOUZA CASTRO</t>
  </si>
  <si>
    <t>PTW0J53</t>
  </si>
  <si>
    <t>DALVALICE FERRAZ BRAGA</t>
  </si>
  <si>
    <t>PTW6E83</t>
  </si>
  <si>
    <t>Gerada automaticamente - Minuta 3517966</t>
  </si>
  <si>
    <t>MARIA LUZIVANDA RAMALHO</t>
  </si>
  <si>
    <t>DDSINFO - 14/11/2025 14:37:06</t>
  </si>
  <si>
    <t>PTX7A27</t>
  </si>
  <si>
    <t>MARIA CLEONICE SANTOS GOMES</t>
  </si>
  <si>
    <t>PTZ1B11</t>
  </si>
  <si>
    <t>GILSON  COSTA MENDES</t>
  </si>
  <si>
    <t>PUA2G93</t>
  </si>
  <si>
    <t>LUIZ AMARAL TAVARES JUINIOR</t>
  </si>
  <si>
    <t>PUA8216</t>
  </si>
  <si>
    <t>Gerada automaticamente - Minuta 3518088</t>
  </si>
  <si>
    <t>GISELE DA SILVA REIS</t>
  </si>
  <si>
    <t>DDSINFO - 14/11/2025 15:36:50</t>
  </si>
  <si>
    <t>PUA8347</t>
  </si>
  <si>
    <t>EVERALDO HENRIQUE SANTANA SOARES</t>
  </si>
  <si>
    <t>PUA8D13</t>
  </si>
  <si>
    <t>EV LOGISTICA E TRANSPORTE LTDA</t>
  </si>
  <si>
    <t>PUB9J94</t>
  </si>
  <si>
    <t>KARINEDUARTE DOFINY</t>
  </si>
  <si>
    <t>PUC1I60</t>
  </si>
  <si>
    <t>MARCELO PEDRO ALMEIDA VITORINO 18551494864</t>
  </si>
  <si>
    <t>PUC2H24</t>
  </si>
  <si>
    <t>Gerada automaticamente - Minuta 3516531</t>
  </si>
  <si>
    <t>EDMAR ROSA</t>
  </si>
  <si>
    <t>DDSINFO - 14/11/2025 10:13:15</t>
  </si>
  <si>
    <t>PUG8F49</t>
  </si>
  <si>
    <t>JAQUELINE SOUZA RIBEIRO</t>
  </si>
  <si>
    <t>PUG9913</t>
  </si>
  <si>
    <t>Gerada automaticamente - Minuta 3518322</t>
  </si>
  <si>
    <t>WASHINGTON PEREIRA LACERDA</t>
  </si>
  <si>
    <t>DDSINFO - 14/11/2025 17:18:15</t>
  </si>
  <si>
    <t>PUH3C23</t>
  </si>
  <si>
    <t>Gerada automaticamente - Minuta 3516867</t>
  </si>
  <si>
    <t>RAFAEL MARTINS FREIRE</t>
  </si>
  <si>
    <t>DDSINFO - 14/11/2025 11:04:03</t>
  </si>
  <si>
    <t>PUJ5J33</t>
  </si>
  <si>
    <t>ROSANE DA COSTA MACIEL</t>
  </si>
  <si>
    <t>PUJ7H04</t>
  </si>
  <si>
    <t>Gerada automaticamente - Minuta 3517426</t>
  </si>
  <si>
    <t>MARIA DE FATIMA BARBOSA</t>
  </si>
  <si>
    <t>DDSINFO - 14/11/2025 12:13:18</t>
  </si>
  <si>
    <t>PUJ9F45</t>
  </si>
  <si>
    <t>PUL5A82</t>
  </si>
  <si>
    <t>Gerada automaticamente - Minuta 3518603</t>
  </si>
  <si>
    <t>JOSE RESENDE LEANDRO</t>
  </si>
  <si>
    <t>IGOR BARBOSA SILVA - 14/11/2025 20:10:48</t>
  </si>
  <si>
    <t>PUN1J69</t>
  </si>
  <si>
    <t>ELAINE CRISTINA FLOR</t>
  </si>
  <si>
    <t>PUN5553</t>
  </si>
  <si>
    <t>VANDILSON TADEU DELGADO</t>
  </si>
  <si>
    <t>PUN7H75</t>
  </si>
  <si>
    <t>ELIO ANDRADE LOPES</t>
  </si>
  <si>
    <t>PUO4E42</t>
  </si>
  <si>
    <t>CLAUDIO HENRIQUE DE MENEZES</t>
  </si>
  <si>
    <t>PUO5J09</t>
  </si>
  <si>
    <t>WEBERSON EDUARDO DA SILVA</t>
  </si>
  <si>
    <t>PUP1F36</t>
  </si>
  <si>
    <t>ALEXANDRO FIGUEIREDO</t>
  </si>
  <si>
    <t>PUR5C92</t>
  </si>
  <si>
    <t>Gerada automaticamente - Minuta 3517076</t>
  </si>
  <si>
    <t>DDSINFO - 14/11/2025 11:37:40</t>
  </si>
  <si>
    <t>PUU3I51</t>
  </si>
  <si>
    <t>NICOLE RIBEIRO BARROS</t>
  </si>
  <si>
    <t>PUU4C57</t>
  </si>
  <si>
    <t>PUV4F26</t>
  </si>
  <si>
    <t>CASSANDRA LUCIA LOPES</t>
  </si>
  <si>
    <t>PUV5D07</t>
  </si>
  <si>
    <t>Gerada automaticamente - Minuta 3518581</t>
  </si>
  <si>
    <t>IGOR BARBOSA SILVA - 14/11/2025 20:09:31</t>
  </si>
  <si>
    <t>PUX6B75</t>
  </si>
  <si>
    <t>Gerada automaticamente - Minuta 3517333</t>
  </si>
  <si>
    <t>FABIO KOLOGESKI</t>
  </si>
  <si>
    <t>DDSINFO - 14/11/2025 12:01:49</t>
  </si>
  <si>
    <t>PVA3G44</t>
  </si>
  <si>
    <t>Gerada automaticamente - Minuta 3518231</t>
  </si>
  <si>
    <t>MARCUS DA SILVA SA</t>
  </si>
  <si>
    <t>PVB4G50</t>
  </si>
  <si>
    <t>EDILSON MARQUES DA SILVA</t>
  </si>
  <si>
    <t>PVB6D78</t>
  </si>
  <si>
    <t>Gerada automaticamente - Minuta 3517755</t>
  </si>
  <si>
    <t>SANDRA APARECIDA DE S TAMIOZZO DE MIRANDA</t>
  </si>
  <si>
    <t>DDSINFO - 14/11/2025 13:35:38</t>
  </si>
  <si>
    <t>PVF2F19</t>
  </si>
  <si>
    <t>Gerada automaticamente - Minuta 3516532</t>
  </si>
  <si>
    <t>CARLOS HENRIQUE ANDRADE</t>
  </si>
  <si>
    <t>DDSINFO - 14/11/2025 10:13:16</t>
  </si>
  <si>
    <t>PVF8928</t>
  </si>
  <si>
    <t>LAIZA MARIA BENICIO DE CARVALHO</t>
  </si>
  <si>
    <t>PVG4J52</t>
  </si>
  <si>
    <t>PVH9B69</t>
  </si>
  <si>
    <t>BRUNO FARIA AVELINO</t>
  </si>
  <si>
    <t>PVI3J41</t>
  </si>
  <si>
    <t>Gerada automaticamente - Minuta 3516922</t>
  </si>
  <si>
    <t>JORGE THIAGO SOARES ROSA</t>
  </si>
  <si>
    <t>DDSINFO - 14/11/2025 11:10:04</t>
  </si>
  <si>
    <t>PVL3A60</t>
  </si>
  <si>
    <t>PVL9C76</t>
  </si>
  <si>
    <t>DANILO DA SILVA ANDRADE</t>
  </si>
  <si>
    <t>PVM0B20</t>
  </si>
  <si>
    <t>ELVIS RICARDO DA CONCEIÇÃO</t>
  </si>
  <si>
    <t>PVM4H10</t>
  </si>
  <si>
    <t>LUCAS RIBEIRO FIALHO</t>
  </si>
  <si>
    <t>PVS2H09</t>
  </si>
  <si>
    <t>CICERA DE SOUSA</t>
  </si>
  <si>
    <t>PVS3C40</t>
  </si>
  <si>
    <t>Gerada automaticamente - Minuta 3518044</t>
  </si>
  <si>
    <t>DORALICE MATA DOS REIS</t>
  </si>
  <si>
    <t>DDSINFO - 14/11/2025 15:14:59</t>
  </si>
  <si>
    <t>PVT5832</t>
  </si>
  <si>
    <t>Gerada automaticamente - Minuta 3516767</t>
  </si>
  <si>
    <t>VANDA DA SILVA SANTANA</t>
  </si>
  <si>
    <t>DDSINFO - 14/11/2025 10:47:18</t>
  </si>
  <si>
    <t>PVV9D43</t>
  </si>
  <si>
    <t>ROSIMEIRE APARECIDA ARAUJO</t>
  </si>
  <si>
    <t>PVW6445</t>
  </si>
  <si>
    <t>Gerada automaticamente - Minuta 3517116</t>
  </si>
  <si>
    <t>PVX7J50</t>
  </si>
  <si>
    <t>EDSILSON EUSTAQUEI RIBEIRO</t>
  </si>
  <si>
    <t>PWA3B43</t>
  </si>
  <si>
    <t>Gerada automaticamente - Minuta 3516536</t>
  </si>
  <si>
    <t>EDIMAR MOREIRA DE BARROS</t>
  </si>
  <si>
    <t>DDSINFO - 14/11/2025 10:13:20</t>
  </si>
  <si>
    <t>PWC3E72</t>
  </si>
  <si>
    <t>ANA PAULA DE CASTRO DA SILVA</t>
  </si>
  <si>
    <t>PWC5H60</t>
  </si>
  <si>
    <t>VANESSA PEREIRA DA SILVA</t>
  </si>
  <si>
    <t>PWE2023</t>
  </si>
  <si>
    <t>MARIA ANGELICA CARDOSO</t>
  </si>
  <si>
    <t>PWE9A36</t>
  </si>
  <si>
    <t>KAREN LORENA SOUZA DA SILVA</t>
  </si>
  <si>
    <t>PWF4585</t>
  </si>
  <si>
    <t>MARIO VICTOR LOPES RODRIGUES</t>
  </si>
  <si>
    <t>PWF9I90</t>
  </si>
  <si>
    <t>PWG6A41</t>
  </si>
  <si>
    <t>Gerada automaticamente - Minuta 3517186</t>
  </si>
  <si>
    <t xml:space="preserve">VANIA OLIVEIRA DE ALMEIDA </t>
  </si>
  <si>
    <t>DDSINFO - 14/11/2025 11:44:15</t>
  </si>
  <si>
    <t>PWI9I95</t>
  </si>
  <si>
    <t>JOAO VITOR GUIEM MORTEAN</t>
  </si>
  <si>
    <t>PWJ8F91</t>
  </si>
  <si>
    <t>ISRAEL ALEXANDRINO DE SOUZA</t>
  </si>
  <si>
    <t>PWK3B02</t>
  </si>
  <si>
    <t>Gerada automaticamente - Minuta 3518595</t>
  </si>
  <si>
    <t>MATEUS  CLEMENTONI BASTOS ARAUJO</t>
  </si>
  <si>
    <t>IGOR BARBOSA SILVA - 14/11/2025 20:10:19</t>
  </si>
  <si>
    <t>PWL0254</t>
  </si>
  <si>
    <t>BULK ESPRESS TRANSPORTES LTDA</t>
  </si>
  <si>
    <t>PWL4D06</t>
  </si>
  <si>
    <t>PWP9E03</t>
  </si>
  <si>
    <t>DIEISON IZIDORO AMARAL DA SILVA</t>
  </si>
  <si>
    <t>PWQ5B92</t>
  </si>
  <si>
    <t>ROSENI SPINOLA NOGUEIRA</t>
  </si>
  <si>
    <t>PWQ6G65</t>
  </si>
  <si>
    <t>Gerada automaticamente - Minuta 3518057</t>
  </si>
  <si>
    <t>STEPHANIE ROCHA RODRIGUES</t>
  </si>
  <si>
    <t>DDSINFO - 14/11/2025 15:15:15</t>
  </si>
  <si>
    <t>PWT4F03</t>
  </si>
  <si>
    <t>JOAO PAULO TEIXEIRA</t>
  </si>
  <si>
    <t>PWU6677</t>
  </si>
  <si>
    <t>MARIA LIMA DOS SANTOS</t>
  </si>
  <si>
    <t>PWW6077</t>
  </si>
  <si>
    <t>GUILHERME PATROCINIO DE CASTRO</t>
  </si>
  <si>
    <t>PWX0E62</t>
  </si>
  <si>
    <t>Gerada automaticamente - Minuta 3517794</t>
  </si>
  <si>
    <t>MARCOS ROBERTO SITTA</t>
  </si>
  <si>
    <t>DDSINFO - 14/11/2025 13:52:03</t>
  </si>
  <si>
    <t>PXA1D75</t>
  </si>
  <si>
    <t>Gerada automaticamente - Minuta 3517805</t>
  </si>
  <si>
    <t>CAIO HENRIQUE GROSSI</t>
  </si>
  <si>
    <t>DDSINFO - 14/11/2025 13:52:14</t>
  </si>
  <si>
    <t>PXA7G59</t>
  </si>
  <si>
    <t>KAUAN BRANDAO MOREIRA DA CRUZ</t>
  </si>
  <si>
    <t>PXA8799</t>
  </si>
  <si>
    <t>TRANSPORBIO LAND MARITINE SERVICE LTDA M</t>
  </si>
  <si>
    <t>PXB1761</t>
  </si>
  <si>
    <t>Gerada automaticamente - Minuta 3518574</t>
  </si>
  <si>
    <t>CAMILLA GARCIA REGIS LEITE</t>
  </si>
  <si>
    <t>IGOR BARBOSA SILVA - 14/11/2025 20:09:06</t>
  </si>
  <si>
    <t>PXC7516</t>
  </si>
  <si>
    <t>LILIANE PEREIRA DE LACERDA DIAS</t>
  </si>
  <si>
    <t>PXC8C81</t>
  </si>
  <si>
    <t>Gerada automaticamente - Minuta 3518062</t>
  </si>
  <si>
    <t>PEDRINA VIEIRA DA SILVA</t>
  </si>
  <si>
    <t>DDSINFO - 14/11/2025 15:20:49</t>
  </si>
  <si>
    <t>PXE5E21</t>
  </si>
  <si>
    <t>LARYSSA ARAUJO F FERREIRA E FERREIRA</t>
  </si>
  <si>
    <t>PXJ5897</t>
  </si>
  <si>
    <t>PXN1H92</t>
  </si>
  <si>
    <t>Gerada automaticamente - Minuta 3516819</t>
  </si>
  <si>
    <t>ROSELI MAXMIUK MORINEL</t>
  </si>
  <si>
    <t>DDSINFO - 14/11/2025 10:53:11</t>
  </si>
  <si>
    <t>PXN3H27</t>
  </si>
  <si>
    <t>BARBARA DIAS RIBEIRO</t>
  </si>
  <si>
    <t>PXN4E95</t>
  </si>
  <si>
    <t>WARLLY NATAN SANTOS MACHADO</t>
  </si>
  <si>
    <t>Gerada automaticamente - Minuta 3518164</t>
  </si>
  <si>
    <t>DDSINFO - 14/11/2025 15:53:47</t>
  </si>
  <si>
    <t>PXP4H56</t>
  </si>
  <si>
    <t>PXP6698</t>
  </si>
  <si>
    <t>RUBENS DE MELLO COSTA</t>
  </si>
  <si>
    <t>PXQ8477</t>
  </si>
  <si>
    <t>Gerada automaticamente - Minuta 3518151</t>
  </si>
  <si>
    <t>ALCINDO ANTUNES FILHO</t>
  </si>
  <si>
    <t>DDSINFO - 14/11/2025 15:47:59</t>
  </si>
  <si>
    <t>PXR1685</t>
  </si>
  <si>
    <t>DAYANNE COUTO ESTEVES DUARTE</t>
  </si>
  <si>
    <t>PXS0A45</t>
  </si>
  <si>
    <t>Gerada automaticamente - Minuta 3517377</t>
  </si>
  <si>
    <t>CHIRLENE DOS SANTOS RIBEIRO</t>
  </si>
  <si>
    <t>DDSINFO - 14/11/2025 12:07:32</t>
  </si>
  <si>
    <t>PXT9060</t>
  </si>
  <si>
    <t>PXW5792</t>
  </si>
  <si>
    <t>JULIO CESAR DOS SANTOS</t>
  </si>
  <si>
    <t>PXX1346</t>
  </si>
  <si>
    <t>DENISE APARECIDA OLIVEIRA MACIEL</t>
  </si>
  <si>
    <t>PXY6H41</t>
  </si>
  <si>
    <t>VIVIANE CAROLINA VALERIANO</t>
  </si>
  <si>
    <t>PXY8I41</t>
  </si>
  <si>
    <t>Gerada automaticamente - Minuta 3517683</t>
  </si>
  <si>
    <t>ERICKSON AMARO DE ANDRADE</t>
  </si>
  <si>
    <t>DDSINFO - 14/11/2025 13:03:10</t>
  </si>
  <si>
    <t>PYC7C37</t>
  </si>
  <si>
    <t>Gerada automaticamente - Minuta 3518585</t>
  </si>
  <si>
    <t>DIEINY PEREIRA</t>
  </si>
  <si>
    <t>IGOR BARBOSA SILVA - 14/11/2025 20:09:45</t>
  </si>
  <si>
    <t>PYE2F25</t>
  </si>
  <si>
    <t>JONATHAN VINICIUS PEREIRA DOS SANTOS</t>
  </si>
  <si>
    <t>PYE6I50</t>
  </si>
  <si>
    <t>Gerada automaticamente - Minuta 3517335</t>
  </si>
  <si>
    <t>MURILO VENDRUSCOLO BOLSONI</t>
  </si>
  <si>
    <t>DDSINFO - 14/11/2025 12:01:51</t>
  </si>
  <si>
    <t>PYF9A92</t>
  </si>
  <si>
    <t>CAREN CRISTINA ARRUDA</t>
  </si>
  <si>
    <t>PYH0H43</t>
  </si>
  <si>
    <t>DAYNARA CASTRO DE ABREU ALMEIDA PEDRO</t>
  </si>
  <si>
    <t>PYH1C13</t>
  </si>
  <si>
    <t>LUIS HENRIQUE DAS NEVES LISBOA</t>
  </si>
  <si>
    <t>PYH9H36</t>
  </si>
  <si>
    <t>EDSON EVARISTO DOS SANTOS</t>
  </si>
  <si>
    <t>PYJ1H71</t>
  </si>
  <si>
    <t>Gerada automaticamente - Minuta 3517184</t>
  </si>
  <si>
    <t>DDSINFO - 14/11/2025 11:44:12</t>
  </si>
  <si>
    <t>PYK7J67</t>
  </si>
  <si>
    <t>RAIMUNDA NONATA COELHO FERREIRA</t>
  </si>
  <si>
    <t>PYK9H45</t>
  </si>
  <si>
    <t>JERONIMO MORAES MENDONCA</t>
  </si>
  <si>
    <t>PYL4F50</t>
  </si>
  <si>
    <t>Gerada automaticamente - Minuta 3517011</t>
  </si>
  <si>
    <t>JULIO CLEBERSON SAMPAIO GOMES</t>
  </si>
  <si>
    <t>DDSINFO - 14/11/2025 11:26:39</t>
  </si>
  <si>
    <t>PYL7E47</t>
  </si>
  <si>
    <t>RAFAELA PALMIRA DE JESUS VILLAR</t>
  </si>
  <si>
    <t>PYL7F47</t>
  </si>
  <si>
    <t>PYN0G56</t>
  </si>
  <si>
    <t>Gerada automaticamente - Minuta 3516493</t>
  </si>
  <si>
    <t>RICHARD ALVES RIOS</t>
  </si>
  <si>
    <t>PYN0J77</t>
  </si>
  <si>
    <t>Gerada automaticamente - Minuta 3518618</t>
  </si>
  <si>
    <t>RODRIGO MESSIAS FIRMINO</t>
  </si>
  <si>
    <t>IGOR BARBOSA SILVA - 14/11/2025 20:11:20</t>
  </si>
  <si>
    <t>PYQ4C50</t>
  </si>
  <si>
    <t>PYQ6A28</t>
  </si>
  <si>
    <t>PYR4J73</t>
  </si>
  <si>
    <t>Gerada automaticamente - Minuta 3518030</t>
  </si>
  <si>
    <t>DDSINFO - 14/11/2025 15:09:37</t>
  </si>
  <si>
    <t>PYS1A29</t>
  </si>
  <si>
    <t>Gerada automaticamente - Minuta 3518336</t>
  </si>
  <si>
    <t>LUIS FERNANDO VASCONCELOS</t>
  </si>
  <si>
    <t>DDSINFO - 14/11/2025 17:18:27</t>
  </si>
  <si>
    <t>PYT2I78</t>
  </si>
  <si>
    <t>Gerada automaticamente - Minuta 3518332</t>
  </si>
  <si>
    <t>AUREA CRISTINA DE ARAUJO JACINTO</t>
  </si>
  <si>
    <t>PYT8727</t>
  </si>
  <si>
    <t>NEURIVALDO DE OLIVEIRA FERNANDES</t>
  </si>
  <si>
    <t>PYV8268</t>
  </si>
  <si>
    <t>FRANCISCO JOSINETO SOUZA ARAUJO</t>
  </si>
  <si>
    <t>PYV8C68</t>
  </si>
  <si>
    <t>GERSILVALDO DE LIMA SILVA</t>
  </si>
  <si>
    <t>PYW8D50</t>
  </si>
  <si>
    <t>GELERSON FORTES</t>
  </si>
  <si>
    <t>PYY5608</t>
  </si>
  <si>
    <t>IRINEU APARECIDO DA FONSECA</t>
  </si>
  <si>
    <t>PYY6066</t>
  </si>
  <si>
    <t>THIAGO BARROS QUEIROZ</t>
  </si>
  <si>
    <t>PZC2D54</t>
  </si>
  <si>
    <t>FABIO GONÇALVES COSTA JUNIOR</t>
  </si>
  <si>
    <t>PZC3170</t>
  </si>
  <si>
    <t>JULIANA QUINTINO MEDEIROS DE CAMPOS</t>
  </si>
  <si>
    <t>PZD3837</t>
  </si>
  <si>
    <t>VANESSA CHRISTINA DOS SANTOS MIRANDA</t>
  </si>
  <si>
    <t>PZD6D96</t>
  </si>
  <si>
    <t>SUELY APARECIDA ALEXANDRE DA SILVA</t>
  </si>
  <si>
    <t>PZF6236</t>
  </si>
  <si>
    <t>JOSE MARIA DOS ANJOS MENDES</t>
  </si>
  <si>
    <t>PZF6770</t>
  </si>
  <si>
    <t>PZF6H70</t>
  </si>
  <si>
    <t>PZF6I98</t>
  </si>
  <si>
    <t>Gerada automaticamente - Minuta 3516436</t>
  </si>
  <si>
    <t>ALVARO CESAR DE ABREU</t>
  </si>
  <si>
    <t>DDSINFO - 14/11/2025 09:46:06</t>
  </si>
  <si>
    <t>PZG4G59</t>
  </si>
  <si>
    <t>Gerada automaticamente - Minuta 3517000</t>
  </si>
  <si>
    <t>MARIA DOLORES MAIA REIS</t>
  </si>
  <si>
    <t>PZH1B24</t>
  </si>
  <si>
    <t>VINICIUS NERIS DE SOUSA</t>
  </si>
  <si>
    <t>PZJ1F25</t>
  </si>
  <si>
    <t>ELIZABETH CRISTINA DE SOUZA</t>
  </si>
  <si>
    <t>PZL5C84</t>
  </si>
  <si>
    <t>Gerada automaticamente - Minuta 3517241</t>
  </si>
  <si>
    <t>LAIS FREITAS ALAMAN</t>
  </si>
  <si>
    <t>DDSINFO - 14/11/2025 11:50:14</t>
  </si>
  <si>
    <t>PZM3I49</t>
  </si>
  <si>
    <t>PZM6D11</t>
  </si>
  <si>
    <t>Gerada automaticamente - Minuta 3517710</t>
  </si>
  <si>
    <t>FRANCISCO CARLOS BATISTA SOUSA</t>
  </si>
  <si>
    <t>DDSINFO - 14/11/2025 13:14:13</t>
  </si>
  <si>
    <t>PZO2404</t>
  </si>
  <si>
    <t>FERNANDA ALVES PEREIRA</t>
  </si>
  <si>
    <t>PZO7E42</t>
  </si>
  <si>
    <t>IRACI FRANCISCO RIBEIRO DA SILVA</t>
  </si>
  <si>
    <t>PZO7F02</t>
  </si>
  <si>
    <t>MARCOS ANTONIO DA FONSECA</t>
  </si>
  <si>
    <t>PZP9G17</t>
  </si>
  <si>
    <t>FELICIO JUNIOR GRANATO DE FARIA</t>
  </si>
  <si>
    <t>PZR7D53</t>
  </si>
  <si>
    <t>UBIRATAN BARBOSA PINTO</t>
  </si>
  <si>
    <t>PZR7F03</t>
  </si>
  <si>
    <t>Gerada automaticamente - Minuta 3516570</t>
  </si>
  <si>
    <t>LUCAS ALVES FERREIRA WERDUM</t>
  </si>
  <si>
    <t>DDSINFO - 14/11/2025 10:18:53</t>
  </si>
  <si>
    <t>PZR7H93</t>
  </si>
  <si>
    <t>GISELE DE LIMA JOAQUIM MEZZARI</t>
  </si>
  <si>
    <t>PZS6163</t>
  </si>
  <si>
    <t>FERNADES DOMINGOS GARCES</t>
  </si>
  <si>
    <t>PZT5J13</t>
  </si>
  <si>
    <t>PZV7I77</t>
  </si>
  <si>
    <t>PZW5F82</t>
  </si>
  <si>
    <t>Gerada automaticamente - Minuta 3518318</t>
  </si>
  <si>
    <t>ANDERSON LEITE DE MORAES</t>
  </si>
  <si>
    <t>DDSINFO - 14/11/2025 17:18:11</t>
  </si>
  <si>
    <t>PZW8F81</t>
  </si>
  <si>
    <t>Gerada automaticamente - Minuta 3516979</t>
  </si>
  <si>
    <t>ELAINE DO CARMO DOS SANTOS</t>
  </si>
  <si>
    <t>DDSINFO - 14/11/2025 11:26:11</t>
  </si>
  <si>
    <t>PZX5D69</t>
  </si>
  <si>
    <t>RAQUEL ANA MACEDO COSTA</t>
  </si>
  <si>
    <t>PZX8E98</t>
  </si>
  <si>
    <t>CLEMILDA MARIA DA ROCHA</t>
  </si>
  <si>
    <t>PZY6I45</t>
  </si>
  <si>
    <t>VITOR ARRUDA DO NASCIMENTO</t>
  </si>
  <si>
    <t>PZZ1F12</t>
  </si>
  <si>
    <t>Gerada automaticamente - Minuta 3517114</t>
  </si>
  <si>
    <t>ROSILDA FERREIRA DOS SANTOS</t>
  </si>
  <si>
    <t>DDSINFO - 14/11/2025 11:43:08</t>
  </si>
  <si>
    <t>PZZ5147</t>
  </si>
  <si>
    <t>Gerada automaticamente - Minuta 3518075</t>
  </si>
  <si>
    <t>DDSINFO - 14/11/2025 15:21:03</t>
  </si>
  <si>
    <t>QAA2620</t>
  </si>
  <si>
    <t>MARGARIDA DA SILVA CANTEIRO</t>
  </si>
  <si>
    <t>QAA4I05</t>
  </si>
  <si>
    <t>Gerada automaticamente - Minuta 3517246</t>
  </si>
  <si>
    <t>DANIELA APARECIDA VOLPATO</t>
  </si>
  <si>
    <t>DDSINFO - 14/11/2025 11:50:19</t>
  </si>
  <si>
    <t>QAD2615</t>
  </si>
  <si>
    <t>JOSE GUSTAVO SILVA DOS SANTOS</t>
  </si>
  <si>
    <t>QAD6H05</t>
  </si>
  <si>
    <t>Gerada automaticamente - Minuta 3517229</t>
  </si>
  <si>
    <t>CLAUDETE GARCIA DE SALES</t>
  </si>
  <si>
    <t>DDSINFO - 14/11/2025 11:50:00</t>
  </si>
  <si>
    <t>QAF8C76</t>
  </si>
  <si>
    <t>Gerada automaticamente - Minuta 3517263</t>
  </si>
  <si>
    <t>DDSINFO - 14/11/2025 11:50:38</t>
  </si>
  <si>
    <t>QAH6139</t>
  </si>
  <si>
    <t>QAI9F07</t>
  </si>
  <si>
    <t>Gerada automaticamente - Minuta 3517260</t>
  </si>
  <si>
    <t>FERNANDA FERREIRA CARDOSO</t>
  </si>
  <si>
    <t>DDSINFO - 14/11/2025 11:50:34</t>
  </si>
  <si>
    <t>QAK6571</t>
  </si>
  <si>
    <t>ODETE DE OLIVEIRA</t>
  </si>
  <si>
    <t>QAL2221</t>
  </si>
  <si>
    <t>HELTON RIBEIRO GONCALVES D ELIA BELLINATTI</t>
  </si>
  <si>
    <t>QAL3B61</t>
  </si>
  <si>
    <t>Gerada automaticamente - Minuta 3516451</t>
  </si>
  <si>
    <t>QAL4F04</t>
  </si>
  <si>
    <t>Gerada automaticamente - Minuta 3518159</t>
  </si>
  <si>
    <t>VALDIR VIGINOSKI BARBOSA</t>
  </si>
  <si>
    <t>DDSINFO - 14/11/2025 15:53:37</t>
  </si>
  <si>
    <t>QAQ9E98</t>
  </si>
  <si>
    <t>Gerada automaticamente - Minuta 3517228</t>
  </si>
  <si>
    <t>IRIS DE OLIVEIRA SANTOS</t>
  </si>
  <si>
    <t>DDSINFO - 14/11/2025 11:49:59</t>
  </si>
  <si>
    <t>QAU4I09</t>
  </si>
  <si>
    <t>VALERIA BUENO ROMAO</t>
  </si>
  <si>
    <t>QAV1E05</t>
  </si>
  <si>
    <t>ELAINE NUNES LOPES</t>
  </si>
  <si>
    <t>QBA7A99</t>
  </si>
  <si>
    <t>ALESANDY DE FREITAS CARVALHO</t>
  </si>
  <si>
    <t>QBC0C87</t>
  </si>
  <si>
    <t>MANOEL ALVES DE ALENCAR</t>
  </si>
  <si>
    <t>QBD0A40</t>
  </si>
  <si>
    <t>QBJ8C37</t>
  </si>
  <si>
    <t>???????????????????</t>
  </si>
  <si>
    <t>QBN2E52</t>
  </si>
  <si>
    <t>Gerada automaticamente - Minuta 3517112</t>
  </si>
  <si>
    <t>DDSINFO - 14/11/2025 11:43:06</t>
  </si>
  <si>
    <t>QBO4C60</t>
  </si>
  <si>
    <t>Gerada automaticamente - Minuta 3517381</t>
  </si>
  <si>
    <t>JAQUELINE DELGADO</t>
  </si>
  <si>
    <t>DDSINFO - 14/11/2025 12:07:37</t>
  </si>
  <si>
    <t>QBQ5J41</t>
  </si>
  <si>
    <t>SEBASTIAO ANTONIO SANTOS DA SILVA</t>
  </si>
  <si>
    <t>QBU1J68</t>
  </si>
  <si>
    <t>FELIPE DE MIRANDA SILVA</t>
  </si>
  <si>
    <t>QBV9E78</t>
  </si>
  <si>
    <t>RICARDO EIJI MIZUSHIMA</t>
  </si>
  <si>
    <t>QCG5787</t>
  </si>
  <si>
    <t>JOAO EPIFANIO RODRIGUES</t>
  </si>
  <si>
    <t>QCN5C85</t>
  </si>
  <si>
    <t>Gerada automaticamente - Minuta 3517157</t>
  </si>
  <si>
    <t>DDSINFO - 14/11/2025 11:43:46</t>
  </si>
  <si>
    <t>QCP5J37</t>
  </si>
  <si>
    <t>EDSON JOSE DA ROCHA</t>
  </si>
  <si>
    <t>QCS1I98</t>
  </si>
  <si>
    <t>DENILSON FRANCISCO DOS SANTOS</t>
  </si>
  <si>
    <t>QCY3637</t>
  </si>
  <si>
    <t>Gerada automaticamente - Minuta 3517379</t>
  </si>
  <si>
    <t>GIOVANI KLAUS</t>
  </si>
  <si>
    <t>DDSINFO - 14/11/2025 12:07:34</t>
  </si>
  <si>
    <t>QEJ4J22</t>
  </si>
  <si>
    <t>ANTONIO DE JESUS CARMONA</t>
  </si>
  <si>
    <t>QEW9D25</t>
  </si>
  <si>
    <t>Gerada automaticamente - Minuta 3516996</t>
  </si>
  <si>
    <t>ALBERTO GOMES DUARTE</t>
  </si>
  <si>
    <t>DDSINFO - 14/11/2025 11:26:26</t>
  </si>
  <si>
    <t>QFA2F36</t>
  </si>
  <si>
    <t>QFK5J54</t>
  </si>
  <si>
    <t>MOISES GONZAGA DE FREITAS</t>
  </si>
  <si>
    <t>QFT1F47</t>
  </si>
  <si>
    <t>HELIO VIEIRA DA SILVA JUNIOR</t>
  </si>
  <si>
    <t>QGJ0B00</t>
  </si>
  <si>
    <t>Gerada automaticamente - Minuta 3516645</t>
  </si>
  <si>
    <t>ADRIANO DE SOUSA POSTALI</t>
  </si>
  <si>
    <t>DDSINFO - 14/11/2025 10:30:07</t>
  </si>
  <si>
    <t>QGP6698</t>
  </si>
  <si>
    <t>Gerada automaticamente - Minuta 3516944</t>
  </si>
  <si>
    <t>JOAO MARIA SOUZA DE ALCANTARA</t>
  </si>
  <si>
    <t>DDSINFO - 14/11/2025 11:15:33</t>
  </si>
  <si>
    <t>QHA8B04</t>
  </si>
  <si>
    <t>QHC9G48</t>
  </si>
  <si>
    <t>QHG3J77</t>
  </si>
  <si>
    <t>DIOGO DILTON SERAFIM</t>
  </si>
  <si>
    <t>QHH0C46</t>
  </si>
  <si>
    <t>KEILA MARIA VIEIRA DA SILVA DOURADO</t>
  </si>
  <si>
    <t>QHI7C69</t>
  </si>
  <si>
    <t>LUCAS ISAEL FERNANDES THOMAZ</t>
  </si>
  <si>
    <t>QHM5F81</t>
  </si>
  <si>
    <t>SEBASTIAO CARLOS DE OLIVEIRA</t>
  </si>
  <si>
    <t>QHM6D33</t>
  </si>
  <si>
    <t>PATRICK ALVES CECHINEL</t>
  </si>
  <si>
    <t>QHM9H57</t>
  </si>
  <si>
    <t>KAUAN PEREIRA STOFFEL</t>
  </si>
  <si>
    <t>QHO3104</t>
  </si>
  <si>
    <t>ANDRE DA SILVA CORDEIRO</t>
  </si>
  <si>
    <t>QHP7G60</t>
  </si>
  <si>
    <t>MARCOS HENRIQUE DA SILVA PEREIRA</t>
  </si>
  <si>
    <t>QHS0D95</t>
  </si>
  <si>
    <t>BIANCA VIEIRA DOS REIS</t>
  </si>
  <si>
    <t>QHS5H35</t>
  </si>
  <si>
    <t>QHT6D05</t>
  </si>
  <si>
    <t>Gerada automaticamente - Minuta 3516923</t>
  </si>
  <si>
    <t>MARCELO SZWED</t>
  </si>
  <si>
    <t>DDSINFO - 14/11/2025 14:09:08</t>
  </si>
  <si>
    <t>QHT7B81</t>
  </si>
  <si>
    <t>Gerada automaticamente - Minuta 3516903</t>
  </si>
  <si>
    <t>ALEX ALMEIDA DA SILVA</t>
  </si>
  <si>
    <t>QHU2H25</t>
  </si>
  <si>
    <t>QHX5B18</t>
  </si>
  <si>
    <t>ISABELLA LAMOUNIER MIRANDA</t>
  </si>
  <si>
    <t>QHX7503</t>
  </si>
  <si>
    <t>CRISTIAN GUSTAVO SCHNEIDER CUBAS</t>
  </si>
  <si>
    <t>QIB0J79</t>
  </si>
  <si>
    <t>QIB4C51</t>
  </si>
  <si>
    <t>GABRIEL STAPASSOLI</t>
  </si>
  <si>
    <t>QIE1I51</t>
  </si>
  <si>
    <t>QIK2180</t>
  </si>
  <si>
    <t>VANESSA MARISA DO AMARAL DA CRUZ</t>
  </si>
  <si>
    <t>QIK6H46</t>
  </si>
  <si>
    <t>Gerada automaticamente - Minuta 3516466</t>
  </si>
  <si>
    <t>EDUARDA SILVA DE SANTANA CRICIUMA - 14/11/2025 18:52:36</t>
  </si>
  <si>
    <t>QIL4I40</t>
  </si>
  <si>
    <t>Gerada automaticamente - Minuta 3516479</t>
  </si>
  <si>
    <t>ALENCAR DA SILVA COELHO</t>
  </si>
  <si>
    <t>DDSINFO - 14/11/2025 10:02:05</t>
  </si>
  <si>
    <t>QIM5F91</t>
  </si>
  <si>
    <t>ANA PAULA SANDRI SOARES</t>
  </si>
  <si>
    <t>QIN3B95</t>
  </si>
  <si>
    <t>VALJUNIOR ALVES CAVALHEIRO</t>
  </si>
  <si>
    <t>QIQ3H17</t>
  </si>
  <si>
    <t>WHESLLEY BONGES PIRES</t>
  </si>
  <si>
    <t>QIR1H92</t>
  </si>
  <si>
    <t>LUIZ PAULO SANTOS MACHADO</t>
  </si>
  <si>
    <t>QIV6D42</t>
  </si>
  <si>
    <t>QIW2489</t>
  </si>
  <si>
    <t>AZAEL AZUI PEREIRA</t>
  </si>
  <si>
    <t>QIZ0I43</t>
  </si>
  <si>
    <t>OSMAR LOURIVAL LANGER JUNIOR</t>
  </si>
  <si>
    <t>QIZ2E09</t>
  </si>
  <si>
    <t>JORGE LEANDRO TEIXEIRA</t>
  </si>
  <si>
    <t>QJD2E57</t>
  </si>
  <si>
    <t>THIAGO LUIZ DA CUNHA</t>
  </si>
  <si>
    <t>QJE3E23</t>
  </si>
  <si>
    <t>Gerada automaticamente - Minuta 3518237</t>
  </si>
  <si>
    <t>EDISON VICENTE SCHEIDT VAZ</t>
  </si>
  <si>
    <t>DDSINFO - 14/11/2025 16:40:21</t>
  </si>
  <si>
    <t>QJE9938</t>
  </si>
  <si>
    <t>GISSELI FONTES DE OLIVEIRA</t>
  </si>
  <si>
    <t>QJG6D54</t>
  </si>
  <si>
    <t>Gerada automaticamente - Minuta 3516472</t>
  </si>
  <si>
    <t>DIEGO POSSAMAI ESPINDULA</t>
  </si>
  <si>
    <t>DDSINFO - 14/11/2025 10:01:57</t>
  </si>
  <si>
    <t>QJK0384</t>
  </si>
  <si>
    <t>EDUARDO DA ROSA DE BARROS</t>
  </si>
  <si>
    <t>QJK5D54</t>
  </si>
  <si>
    <t>QJN0H66</t>
  </si>
  <si>
    <t>EDSON NAZARIO DE SOUZA</t>
  </si>
  <si>
    <t>QJP3H22</t>
  </si>
  <si>
    <t>Gerada automaticamente - Minuta 3518441</t>
  </si>
  <si>
    <t>HELEN REDIVO RODRIGUES</t>
  </si>
  <si>
    <t>EDUARDA SILVA DE SANTANA CRICIUMA - 14/11/2025 18:52:22</t>
  </si>
  <si>
    <t>QJV8A97</t>
  </si>
  <si>
    <t>OZEIA MARTINS SIMOES</t>
  </si>
  <si>
    <t>QJX2I82</t>
  </si>
  <si>
    <t>Gerada automaticamente - Minuta 3516485</t>
  </si>
  <si>
    <t>EDUARDA SILVA DE SANTANA CRICIUMA - 14/11/2025 18:52:53</t>
  </si>
  <si>
    <t>QJX9106</t>
  </si>
  <si>
    <t>DONIZETE SILVEIRA</t>
  </si>
  <si>
    <t>QJY9H45</t>
  </si>
  <si>
    <t>QJZ4B64</t>
  </si>
  <si>
    <t>MARCOS LUIS FERREIRA DA SILVA</t>
  </si>
  <si>
    <t>QKA0378</t>
  </si>
  <si>
    <t>Gerada automaticamente - Minuta 3518221</t>
  </si>
  <si>
    <t>ANTONIO GARDEL DUARTE SILVEIRA</t>
  </si>
  <si>
    <t>DDSINFO - 14/11/2025 16:27:59</t>
  </si>
  <si>
    <t>QKE0B45</t>
  </si>
  <si>
    <t>Gerada automaticamente - Minuta 3516513</t>
  </si>
  <si>
    <t>GUILHERME ALVES GONTIJO</t>
  </si>
  <si>
    <t>DDSINFO - 14/11/2025 10:02:41</t>
  </si>
  <si>
    <t>QKJ8I37</t>
  </si>
  <si>
    <t>TAIS HELENA DA SILVA</t>
  </si>
  <si>
    <t>QKO2A36</t>
  </si>
  <si>
    <t>DRG TRANSPORTES LTDA</t>
  </si>
  <si>
    <t>QKO4D63</t>
  </si>
  <si>
    <t>Gerada automaticamente - Minuta 3517947</t>
  </si>
  <si>
    <t>DDSINFO - 14/11/2025 14:31:11</t>
  </si>
  <si>
    <t>QKR4J78</t>
  </si>
  <si>
    <t>MARIA CLAUDIA DE FARIAS</t>
  </si>
  <si>
    <t>QLO3B71</t>
  </si>
  <si>
    <t>PAULO ANDERSON RICARDO LUZ</t>
  </si>
  <si>
    <t>QLO3I63</t>
  </si>
  <si>
    <t>M L ALVES LTDA</t>
  </si>
  <si>
    <t>QMS0F89</t>
  </si>
  <si>
    <t>WASHINGTON DA SILVA FERREIRA</t>
  </si>
  <si>
    <t>QMS7A21</t>
  </si>
  <si>
    <t>JOSE ULISSES MATIAS DA SILVA</t>
  </si>
  <si>
    <t>QMT3120</t>
  </si>
  <si>
    <t>Gerada automaticamente - Minuta 3517274</t>
  </si>
  <si>
    <t>QMT7I23</t>
  </si>
  <si>
    <t>Gerada automaticamente - Minuta 3517003</t>
  </si>
  <si>
    <t>MARCOS MEIRELES DOS SANTOS</t>
  </si>
  <si>
    <t>DDSINFO - 14/11/2025 11:26:32</t>
  </si>
  <si>
    <t>QMU9I46</t>
  </si>
  <si>
    <t>FRANCISCO ALEVATO</t>
  </si>
  <si>
    <t>QMX6E62</t>
  </si>
  <si>
    <t>QNA4I44</t>
  </si>
  <si>
    <t>Gerada automaticamente - Minuta 3517155</t>
  </si>
  <si>
    <t>QNB0B68</t>
  </si>
  <si>
    <t>Gerada automaticamente - Minuta 3518325</t>
  </si>
  <si>
    <t>DENER AUGUSTO FERREIRA</t>
  </si>
  <si>
    <t>DDSINFO - 14/11/2025 17:18:17</t>
  </si>
  <si>
    <t>QNB6C41</t>
  </si>
  <si>
    <t>Gerada automaticamente - Minuta 3517584</t>
  </si>
  <si>
    <t>PAULO HENRIQUE DE SOUZA MORAES</t>
  </si>
  <si>
    <t>QND1F50</t>
  </si>
  <si>
    <t>LUIZ CARLOS DE LARA</t>
  </si>
  <si>
    <t>QND4G75</t>
  </si>
  <si>
    <t>CHARLES GABRIEL LEANDRO DO CARMO</t>
  </si>
  <si>
    <t>QNF0J61</t>
  </si>
  <si>
    <t>Gerada automaticamente - Minuta 3518279</t>
  </si>
  <si>
    <t>DANIEL AFFONSO FREGATTO DE OLIVEIRA</t>
  </si>
  <si>
    <t>DDSINFO - 14/11/2025 17:07:11</t>
  </si>
  <si>
    <t>QNF4114</t>
  </si>
  <si>
    <t>JOSE LUIS PACHECO BETTIOL</t>
  </si>
  <si>
    <t>QNG3B68</t>
  </si>
  <si>
    <t>Gerada automaticamente - Minuta 3517640</t>
  </si>
  <si>
    <t>FABIO DE ALMEIDA SILVA</t>
  </si>
  <si>
    <t>DDSINFO - 14/11/2025 12:46:43</t>
  </si>
  <si>
    <t>QNH5345</t>
  </si>
  <si>
    <t>Gerada automaticamente - Minuta 3517676</t>
  </si>
  <si>
    <t>VINICIUS JUNIO MARQUES</t>
  </si>
  <si>
    <t>DDSINFO - 14/11/2025 12:57:52</t>
  </si>
  <si>
    <t>QNH5A80</t>
  </si>
  <si>
    <t>Gerada automaticamente - Minuta 3518204</t>
  </si>
  <si>
    <t>EDSON DANTE BARBOSA</t>
  </si>
  <si>
    <t>DDSINFO - 14/11/2025 16:21:46</t>
  </si>
  <si>
    <t>QNI4I89</t>
  </si>
  <si>
    <t>Gerada automaticamente - Minuta 3516508</t>
  </si>
  <si>
    <t>ALDIR COELHO FLOR FILHO</t>
  </si>
  <si>
    <t>DDSINFO - 14/11/2025 10:02:35</t>
  </si>
  <si>
    <t>QNI5E70</t>
  </si>
  <si>
    <t>SODRE &amp; FARIA PAD. E CONF. LTDA</t>
  </si>
  <si>
    <t>QNI9817</t>
  </si>
  <si>
    <t>DELTA RENT A CAR LTDA EPP</t>
  </si>
  <si>
    <t>QNJ1C85</t>
  </si>
  <si>
    <t>FABIO BARBOSA ANTUNES</t>
  </si>
  <si>
    <t>QNJ3F47</t>
  </si>
  <si>
    <t>QNJ8164</t>
  </si>
  <si>
    <t>Gerada automaticamente - Minuta 3517191</t>
  </si>
  <si>
    <t>CARLOS WANDSON LISBOA DOS SANTOS</t>
  </si>
  <si>
    <t>DDSINFO - 14/11/2025 11:44:20</t>
  </si>
  <si>
    <t>QNJ9074</t>
  </si>
  <si>
    <t>MIRLA DA SILVA MESQUITA</t>
  </si>
  <si>
    <t>QNJ9C06</t>
  </si>
  <si>
    <t>Gerada automaticamente - Minuta 3516947</t>
  </si>
  <si>
    <t>REGINA CLAUDIA COSTA</t>
  </si>
  <si>
    <t>DDSINFO - 14/11/2025 11:15:36</t>
  </si>
  <si>
    <t>QNJ9F68</t>
  </si>
  <si>
    <t>JOSE EDVANDO FERREIRA BEZERRA</t>
  </si>
  <si>
    <t>QNK3I70</t>
  </si>
  <si>
    <t>GILSON MARTINEZ JACINTO</t>
  </si>
  <si>
    <t>QNM3I88</t>
  </si>
  <si>
    <t>Gerada automaticamente - Minuta 3516799</t>
  </si>
  <si>
    <t>MARIANA SOUZA HONORIO DA SILVA</t>
  </si>
  <si>
    <t>TAINA GARCIA FRANCISCO COTIA - 14/11/2025 19:42:01</t>
  </si>
  <si>
    <t>QNM5D49</t>
  </si>
  <si>
    <t>DANILO APARECIDO CRUZ</t>
  </si>
  <si>
    <t>QNM5J52</t>
  </si>
  <si>
    <t>ALEXANDRE LEANDRO DE ALMEIDA BONFIM</t>
  </si>
  <si>
    <t>QNN8975</t>
  </si>
  <si>
    <t>JOAO BATISTA RODRIGUES OLIVEIRA</t>
  </si>
  <si>
    <t>QNN9E24</t>
  </si>
  <si>
    <t>Gerada automaticamente - Minuta 3516818</t>
  </si>
  <si>
    <t>RICARDO ADENOR BURILLE</t>
  </si>
  <si>
    <t>DDSINFO - 14/11/2025 10:53:10</t>
  </si>
  <si>
    <t>QNO0784</t>
  </si>
  <si>
    <t>GLEISON DA SILVA SANTOS</t>
  </si>
  <si>
    <t>QNP3J77</t>
  </si>
  <si>
    <t>JOÃO VITOR NUNES ARAUJO</t>
  </si>
  <si>
    <t>QNP9F72</t>
  </si>
  <si>
    <t>Gerada automaticamente - Minuta 3518320</t>
  </si>
  <si>
    <t>WELLINGTON RODRIGUES APOLINARIO</t>
  </si>
  <si>
    <t>DDSINFO - 14/11/2025 17:18:13</t>
  </si>
  <si>
    <t>QNR9A49</t>
  </si>
  <si>
    <t>QNR9E90</t>
  </si>
  <si>
    <t>SIMONE APARECIDA DA S SOUSA</t>
  </si>
  <si>
    <t>QNR9J82</t>
  </si>
  <si>
    <t>MARCILIO GRANJA FEITOZA</t>
  </si>
  <si>
    <t>QNS3G39</t>
  </si>
  <si>
    <t>Gerada automaticamente - Minuta 3518653</t>
  </si>
  <si>
    <t>JALDER MIRANDA DE AZEREDO</t>
  </si>
  <si>
    <t>DDSINFO - 14/11/2025 20:24:15</t>
  </si>
  <si>
    <t>QNS8307</t>
  </si>
  <si>
    <t>WILTON FERNANDES DE SOUZA</t>
  </si>
  <si>
    <t>QNT6D01</t>
  </si>
  <si>
    <t>Gerada automaticamente - Minuta 3516522</t>
  </si>
  <si>
    <t>PEDRO HENRIQUE GARCIA DE BRUM</t>
  </si>
  <si>
    <t>DDSINFO - 14/11/2025 10:08:00</t>
  </si>
  <si>
    <t>QNU8B11</t>
  </si>
  <si>
    <t>BRUNO RIBEIRO LACERDA DE GODOY</t>
  </si>
  <si>
    <t>QNW9I82</t>
  </si>
  <si>
    <t>Gerada automaticamente - Minuta 3516805</t>
  </si>
  <si>
    <t>PAULO NORMANDO GONCALVES LEONARDO COSTA</t>
  </si>
  <si>
    <t>DDSINFO - 14/11/2025 10:47:52</t>
  </si>
  <si>
    <t>QNX3502</t>
  </si>
  <si>
    <t>Gerada automaticamente - Minuta 3518575</t>
  </si>
  <si>
    <t>COELHO E SILVA COM E SERVICOS</t>
  </si>
  <si>
    <t>IGOR BARBOSA SILVA - 14/11/2025 20:09:10</t>
  </si>
  <si>
    <t>QNY2E03</t>
  </si>
  <si>
    <t>SERGIO ANTONIO LEMES</t>
  </si>
  <si>
    <t>QNZ3G08</t>
  </si>
  <si>
    <t>EULER ALEXANDRE DE MATOS</t>
  </si>
  <si>
    <t>QOA4I45</t>
  </si>
  <si>
    <t>MARCELLEDA SILVACAMPOS MOTTA</t>
  </si>
  <si>
    <t>QOC0H90</t>
  </si>
  <si>
    <t>Gerada automaticamente - Minuta 3518570</t>
  </si>
  <si>
    <t>MARIA DAS GRAÇAS TEIXEIRAS DA SILVA</t>
  </si>
  <si>
    <t>IGOR BARBOSA SILVA - 14/11/2025 20:08:50</t>
  </si>
  <si>
    <t>QOC6J91</t>
  </si>
  <si>
    <t>Gerada automaticamente - Minuta 3517119</t>
  </si>
  <si>
    <t>DDSINFO - 14/11/2025 11:43:12</t>
  </si>
  <si>
    <t>QOD2I78</t>
  </si>
  <si>
    <t>Gerada automaticamente - Minuta 3516437</t>
  </si>
  <si>
    <t>MARCELO VICTOR MOREIRA TAVARES</t>
  </si>
  <si>
    <t>QOF2H02</t>
  </si>
  <si>
    <t>ADRIANA VITORINO SANT ANA MARINHO</t>
  </si>
  <si>
    <t>QOF8C89</t>
  </si>
  <si>
    <t>ELAINE LUNELLI</t>
  </si>
  <si>
    <t>QOH2I36</t>
  </si>
  <si>
    <t>Gerada automaticamente - Minuta 3516806</t>
  </si>
  <si>
    <t>PATRICK EDUARDO RIBEIRO DA CRUZ</t>
  </si>
  <si>
    <t>DDSINFO - 14/11/2025 10:47:53</t>
  </si>
  <si>
    <t>QOK5292</t>
  </si>
  <si>
    <t>Gerada automaticamente - Minuta 3518214</t>
  </si>
  <si>
    <t>KELVIA SOUZA MATIAS</t>
  </si>
  <si>
    <t>DDSINFO - 14/11/2025 16:27:20</t>
  </si>
  <si>
    <t>QOM4G21</t>
  </si>
  <si>
    <t>CLEBER MENDONÇA VALENCA</t>
  </si>
  <si>
    <t>QOO6B47</t>
  </si>
  <si>
    <t>Gerada automaticamente - Minuta 3517586</t>
  </si>
  <si>
    <t>POINTER VEICULOS LTDA ME</t>
  </si>
  <si>
    <t>DDSINFO - 14/11/2025 12:35:47</t>
  </si>
  <si>
    <t>QOP5I88</t>
  </si>
  <si>
    <t>Gerada automaticamente - Minuta 3516982</t>
  </si>
  <si>
    <t>ALOAN SOARES OLIVEIRA</t>
  </si>
  <si>
    <t>DDSINFO - 14/11/2025 11:26:13</t>
  </si>
  <si>
    <t>QOR2E10</t>
  </si>
  <si>
    <t>TATIANE MARTINS DA SILVA</t>
  </si>
  <si>
    <t>QOR2G30</t>
  </si>
  <si>
    <t>MAYKON PHILIP LOPES</t>
  </si>
  <si>
    <t>QOU1H36</t>
  </si>
  <si>
    <t>ERONIDES SEBASTIAO DE BRITO</t>
  </si>
  <si>
    <t>QOW9336</t>
  </si>
  <si>
    <t>ANTONIO MARCOS RODRIGUES BEZERRA</t>
  </si>
  <si>
    <t>QOX9H02</t>
  </si>
  <si>
    <t>BRUNO RODRIGUES LEITE</t>
  </si>
  <si>
    <t>QOY2B77</t>
  </si>
  <si>
    <t>MARTA GOMES DA SILVA ESTILINO</t>
  </si>
  <si>
    <t>QOY4J76</t>
  </si>
  <si>
    <t>JEFERSON DE SOUZA SANTOS</t>
  </si>
  <si>
    <t>QOZ9F55</t>
  </si>
  <si>
    <t>DAVID SOUZA FERREIRA DE AMORIM</t>
  </si>
  <si>
    <t>QPB0350</t>
  </si>
  <si>
    <t>Gerada automaticamente - Minuta 3518192</t>
  </si>
  <si>
    <t>MATEUS VINICIUS BARBOSA SILVA</t>
  </si>
  <si>
    <t>DDSINFO - 14/11/2025 16:21:34</t>
  </si>
  <si>
    <t>QPB0C24</t>
  </si>
  <si>
    <t>RENATO ROCHA MARTINELI</t>
  </si>
  <si>
    <t>QPB4J79</t>
  </si>
  <si>
    <t>Gerada automaticamente - Minuta 3517002</t>
  </si>
  <si>
    <t>DDSINFO - 14/11/2025 11:26:31</t>
  </si>
  <si>
    <t>QPB9110</t>
  </si>
  <si>
    <t>SHAYENE CASTRO DE ANDRADE</t>
  </si>
  <si>
    <t>QPB9I10</t>
  </si>
  <si>
    <t>RODRIGO ALMEIDA CAMPOS MM - 14/11/2025 07:19:00</t>
  </si>
  <si>
    <t>QPC0J29</t>
  </si>
  <si>
    <t>Gerada automaticamente - Minuta 3517810</t>
  </si>
  <si>
    <t>DDSINFO - 14/11/2025 13:57:28</t>
  </si>
  <si>
    <t>RODRIGO ALMEIDA CAMPOS MM - 14/11/2025 07:19:02</t>
  </si>
  <si>
    <t>AMAURI JOSE FLACH</t>
  </si>
  <si>
    <t>QPD1C32</t>
  </si>
  <si>
    <t>WELLINTON NATA DA SILVA DE ARAUJO</t>
  </si>
  <si>
    <t>QPD5E98</t>
  </si>
  <si>
    <t>EVANDRO OCTAVIO PEREIRA DE S LEAO</t>
  </si>
  <si>
    <t>QPD7J37</t>
  </si>
  <si>
    <t>THIAGO NEVES FERNANDES</t>
  </si>
  <si>
    <t>QPE2I31</t>
  </si>
  <si>
    <t>QPE2I45</t>
  </si>
  <si>
    <t>Gerada automaticamente - Minuta 3518205</t>
  </si>
  <si>
    <t>JOAO ANTONIO GIBOWSKI DE LIMA</t>
  </si>
  <si>
    <t>DDSINFO - 14/11/2025 16:21:47</t>
  </si>
  <si>
    <t>QPF5H68</t>
  </si>
  <si>
    <t>MARCUS VINICIUS TEIXEIRA ABRAHAO</t>
  </si>
  <si>
    <t>QPF5J69</t>
  </si>
  <si>
    <t>COSME DAMIAO MARQUES ALVES</t>
  </si>
  <si>
    <t>QPF7G88</t>
  </si>
  <si>
    <t>MARCOS PAULO DA SILVA</t>
  </si>
  <si>
    <t>QPG9E41</t>
  </si>
  <si>
    <t>BRUNO DE ANDRADE BATISTA</t>
  </si>
  <si>
    <t>QPH3A59</t>
  </si>
  <si>
    <t>LINDOMAR LUZANI</t>
  </si>
  <si>
    <t>QPI4H69</t>
  </si>
  <si>
    <t>Gerada automaticamente - Minuta 3516898</t>
  </si>
  <si>
    <t>TATIANE ELOY DOS SANTOS FERREIRA</t>
  </si>
  <si>
    <t>DDSINFO - 14/11/2025 11:04:34</t>
  </si>
  <si>
    <t>QPI4J82</t>
  </si>
  <si>
    <t>Gerada automaticamente - Minuta 3518060</t>
  </si>
  <si>
    <t>DDSINFO - 14/11/2025 15:20:47</t>
  </si>
  <si>
    <t>QPJ9I60</t>
  </si>
  <si>
    <t>Gerada automaticamente - Minuta 3517854</t>
  </si>
  <si>
    <t>ROSANA MARA DA SILVA QUEZADA</t>
  </si>
  <si>
    <t>DDSINFO - 14/11/2025 14:03:39</t>
  </si>
  <si>
    <t>QPL2B24</t>
  </si>
  <si>
    <t>SOLANGE TAVARES</t>
  </si>
  <si>
    <t>QPN3J89</t>
  </si>
  <si>
    <t>LEANDRO HOLANDA SILVA</t>
  </si>
  <si>
    <t>QPO4I18</t>
  </si>
  <si>
    <t>Gerada automaticamente - Minuta 3517150</t>
  </si>
  <si>
    <t>DDSINFO - 14/11/2025 11:43:40</t>
  </si>
  <si>
    <t>QPP8I71</t>
  </si>
  <si>
    <t>MARYANE MARQUES DE OLIVEIRA</t>
  </si>
  <si>
    <t>QPQ2F51</t>
  </si>
  <si>
    <t>Gerada automaticamente - Minuta 3518045</t>
  </si>
  <si>
    <t>LUCIANO DA SILVA BORGES</t>
  </si>
  <si>
    <t>DDSINFO - 14/11/2025 15:15:01</t>
  </si>
  <si>
    <t>QPR1B68</t>
  </si>
  <si>
    <t>Gerada automaticamente - Minuta 3516764</t>
  </si>
  <si>
    <t>LUCIANO SILVEIRA DOS SANTOS</t>
  </si>
  <si>
    <t>DDSINFO - 14/11/2025 10:47:15</t>
  </si>
  <si>
    <t>QPR9C90</t>
  </si>
  <si>
    <t>Gerada automaticamente - Minuta 3517588</t>
  </si>
  <si>
    <t>MAELLY SANTOS FERNANDES MACEDO</t>
  </si>
  <si>
    <t>DDSINFO - 14/11/2025 12:35:48</t>
  </si>
  <si>
    <t>QPT6D61</t>
  </si>
  <si>
    <t>Gerada automaticamente - Minuta 3517006</t>
  </si>
  <si>
    <t>QPV5C50</t>
  </si>
  <si>
    <t>Gerada automaticamente - Minuta 3516839</t>
  </si>
  <si>
    <t>EMANUEL PERCIO LOPES DO AMARAL</t>
  </si>
  <si>
    <t>DDSINFO - 14/11/2025 10:53:35</t>
  </si>
  <si>
    <t>QPW7I24</t>
  </si>
  <si>
    <t>TAIS CUSTODIO DA SILVA</t>
  </si>
  <si>
    <t>QPX7E40</t>
  </si>
  <si>
    <t>ROSANA DE MELO CARVALHO</t>
  </si>
  <si>
    <t>QPY7757</t>
  </si>
  <si>
    <t>SUELI LURDES OLIVEIRA</t>
  </si>
  <si>
    <t>QPZ5379</t>
  </si>
  <si>
    <t>Gerada automaticamente - Minuta 3518673</t>
  </si>
  <si>
    <t>DDSINFO - 14/11/2025 21:07:34</t>
  </si>
  <si>
    <t>QPZ9G24</t>
  </si>
  <si>
    <t>JOSE RIVALDO DOS SANTOS</t>
  </si>
  <si>
    <t>QQB4A29</t>
  </si>
  <si>
    <t>Gerada automaticamente - Minuta 3518566</t>
  </si>
  <si>
    <t>MARCIO TADEU MESSIAS</t>
  </si>
  <si>
    <t>IGOR BARBOSA SILVA - 14/11/2025 20:08:37</t>
  </si>
  <si>
    <t>QQC1F29</t>
  </si>
  <si>
    <t>Gerada automaticamente - Minuta 3516921</t>
  </si>
  <si>
    <t>WANDERSON BUENO DE FREITAS</t>
  </si>
  <si>
    <t>DDSINFO - 14/11/2025 11:10:02</t>
  </si>
  <si>
    <t>QQD5D83</t>
  </si>
  <si>
    <t>Gerada automaticamente - Minuta 3516998</t>
  </si>
  <si>
    <t>DDSINFO - 14/11/2025 11:26:28</t>
  </si>
  <si>
    <t>QQG5C70</t>
  </si>
  <si>
    <t>MARCO AURELIO RAMOS DE SA FARIA</t>
  </si>
  <si>
    <t>QQK1A47</t>
  </si>
  <si>
    <t>Gerada automaticamente - Minuta 3516910</t>
  </si>
  <si>
    <t>THIAGO AUGUSTO SILVEIRA</t>
  </si>
  <si>
    <t>DDSINFO - 14/11/2025 11:09:49</t>
  </si>
  <si>
    <t>QQL7H57</t>
  </si>
  <si>
    <t>ARIADNE GANDRA DE AMORIM MATOS</t>
  </si>
  <si>
    <t>QQL8J35</t>
  </si>
  <si>
    <t>RENAN SILVA DE CARVALHO</t>
  </si>
  <si>
    <t>QQN0I56</t>
  </si>
  <si>
    <t>CRISTIANO GONÇALVES DA SILVA</t>
  </si>
  <si>
    <t>QQN2F31</t>
  </si>
  <si>
    <t>FRANCISMAURO MAIA DOS SANTOS</t>
  </si>
  <si>
    <t>QQP5H13</t>
  </si>
  <si>
    <t>RONILDO ANTONIO DO CARMO</t>
  </si>
  <si>
    <t>QQQ7E98</t>
  </si>
  <si>
    <t>RONALDO FAUSTINO SANTANA</t>
  </si>
  <si>
    <t>QQS2G98</t>
  </si>
  <si>
    <t>ROGERIO DE MOURA FALCAO</t>
  </si>
  <si>
    <t>QQS8G37</t>
  </si>
  <si>
    <t>Gerada automaticamente - Minuta 3517384</t>
  </si>
  <si>
    <t>LUCIANO ANDRE TEIXEIRA</t>
  </si>
  <si>
    <t>LUCIENE CECILIA CHAVES SANTOS DE OLIVEIRA XPT ALTA FLORESTA - 14/11/2025 13:49:32</t>
  </si>
  <si>
    <t>QQU3E17</t>
  </si>
  <si>
    <t>ROSEANE DE OLIVEIRA DIAS DA SILVA</t>
  </si>
  <si>
    <t>QQV6F19</t>
  </si>
  <si>
    <t>QQV6G26</t>
  </si>
  <si>
    <t>ROBSON CICERO DE OLIVEIRA PIMENTEL</t>
  </si>
  <si>
    <t>QQZ8I92</t>
  </si>
  <si>
    <t>Gerada automaticamente - Minuta 3516983</t>
  </si>
  <si>
    <t>MATHEUS SOUSA FERNANDES</t>
  </si>
  <si>
    <t>DDSINFO - 14/11/2025 11:26:14</t>
  </si>
  <si>
    <t>QRC7J13</t>
  </si>
  <si>
    <t>JOSIAS MONTES MOREIRA</t>
  </si>
  <si>
    <t>QRC9D99</t>
  </si>
  <si>
    <t>ROMARIO PEREIRA</t>
  </si>
  <si>
    <t>QRF4E53</t>
  </si>
  <si>
    <t>JUAREZ DA PAIXAO JUNIOR</t>
  </si>
  <si>
    <t>QRF6G15</t>
  </si>
  <si>
    <t>Gerada automaticamente - Minuta 3516765</t>
  </si>
  <si>
    <t>JULIA MONTEIRO SILVA</t>
  </si>
  <si>
    <t>DDSINFO - 14/11/2025 10:47:16</t>
  </si>
  <si>
    <t>QRI4C03</t>
  </si>
  <si>
    <t>ADELSON VEICULOS LTDA</t>
  </si>
  <si>
    <t>QRJ4G03</t>
  </si>
  <si>
    <t>WR COMERCIAL DE VEICULOS LTDA</t>
  </si>
  <si>
    <t>QRM8G90</t>
  </si>
  <si>
    <t>Gerada automaticamente - Minuta 3516773</t>
  </si>
  <si>
    <t>LUIS FERNANDO DA SILVA CAETANO</t>
  </si>
  <si>
    <t>QRR9G02</t>
  </si>
  <si>
    <t>Gerada automaticamente - Minuta 3517156</t>
  </si>
  <si>
    <t>LEANDRO PONTES DO NASCIMENTO</t>
  </si>
  <si>
    <t>DDSINFO - 14/11/2025 11:43:45</t>
  </si>
  <si>
    <t>QSA9B73</t>
  </si>
  <si>
    <t>IURY PEREIRA PATRICIO</t>
  </si>
  <si>
    <t>13- EVOLUTION RENT</t>
  </si>
  <si>
    <t>13- EVOLUTION VAN ELETERICA</t>
  </si>
  <si>
    <t>Gerada automaticamente - Minuta 3516427</t>
  </si>
  <si>
    <t>DDSINFO - 14/11/2025 09:45:58</t>
  </si>
  <si>
    <t>QTW7E25</t>
  </si>
  <si>
    <t>Gerada automaticamente - Minuta 3517138</t>
  </si>
  <si>
    <t>LAUDICEIA DOS SANTOS GONÇALVES</t>
  </si>
  <si>
    <t>DDSINFO - 14/11/2025 11:43:29</t>
  </si>
  <si>
    <t>QUA1I31</t>
  </si>
  <si>
    <t>MARIA DAS NEVES CAVALCANTI DA SILVA</t>
  </si>
  <si>
    <t>QUA2J79</t>
  </si>
  <si>
    <t>EDUARDO RIBEIRO DOS SANTOS</t>
  </si>
  <si>
    <t>QUC4D32</t>
  </si>
  <si>
    <t>T S CARVALHO COMERCIO DE VEICULOS</t>
  </si>
  <si>
    <t>QUC6A45</t>
  </si>
  <si>
    <t>Gerada automaticamente - Minuta 3516518</t>
  </si>
  <si>
    <t>GILBERTO RIGHI</t>
  </si>
  <si>
    <t>DDSINFO - 14/11/2025 10:07:56</t>
  </si>
  <si>
    <t>QUC6J26</t>
  </si>
  <si>
    <t>Gerada automaticamente - Minuta 3518525</t>
  </si>
  <si>
    <t>JC PALERMO COMERCIO DE VEICULOS LTDA</t>
  </si>
  <si>
    <t>DDSINFO - 14/11/2025 19:24:59</t>
  </si>
  <si>
    <t>QUE2E57</t>
  </si>
  <si>
    <t>QUF3D63</t>
  </si>
  <si>
    <t>MICHAEL DOS SANTOS SILVA</t>
  </si>
  <si>
    <t>04- FREIOS</t>
  </si>
  <si>
    <t>QUH1B68</t>
  </si>
  <si>
    <t>Gerada automaticamente - Minuta 3517533</t>
  </si>
  <si>
    <t>WAGNER PEREIRA DA SILVA</t>
  </si>
  <si>
    <t>DDSINFO - 14/11/2025 12:29:56</t>
  </si>
  <si>
    <t>QUH1G46</t>
  </si>
  <si>
    <t>RAFAEL RICARDO RONDON</t>
  </si>
  <si>
    <t>QUJ2G92</t>
  </si>
  <si>
    <t>ADENILSON JOSE MAGESKI</t>
  </si>
  <si>
    <t>QUJ9A16</t>
  </si>
  <si>
    <t>SERGIO CARDOSO DA SILVA</t>
  </si>
  <si>
    <t>QUM9C83</t>
  </si>
  <si>
    <t>Gerada automaticamente - Minuta 3516938</t>
  </si>
  <si>
    <t>DDSINFO - 14/11/2025 11:15:27</t>
  </si>
  <si>
    <t>QUP4B59</t>
  </si>
  <si>
    <t>ADAIR JOSE ALVES RODRIGUE</t>
  </si>
  <si>
    <t>QUP7H58</t>
  </si>
  <si>
    <t>MAICON HENRIQUE FERREIRA PINTO</t>
  </si>
  <si>
    <t>QUR4G84</t>
  </si>
  <si>
    <t>Gerada automaticamente - Minuta 3518597</t>
  </si>
  <si>
    <t>THIAGO ALMEIDA RAMALHO</t>
  </si>
  <si>
    <t>IGOR BARBOSA SILVA - 14/11/2025 20:10:27</t>
  </si>
  <si>
    <t>QUR8E53</t>
  </si>
  <si>
    <t>TANIA REGINA DE M A CARVALHO</t>
  </si>
  <si>
    <t>QUS3G85</t>
  </si>
  <si>
    <t>Gerada automaticamente - Minuta 3517759</t>
  </si>
  <si>
    <t>ROBSON DE CASSIO NUNES DE MACEDO</t>
  </si>
  <si>
    <t>DDSINFO - 14/11/2025 13:35:42</t>
  </si>
  <si>
    <t>QUS5628</t>
  </si>
  <si>
    <t>WILSON PEREIRA DA SILVA</t>
  </si>
  <si>
    <t>QUT7H29</t>
  </si>
  <si>
    <t>LUCIA ALINE SOARES DOS SANTOS</t>
  </si>
  <si>
    <t>QUU1J29</t>
  </si>
  <si>
    <t>Gerada automaticamente - Minuta 3516433</t>
  </si>
  <si>
    <t>EDUARDO MOURA DOS SANTOS</t>
  </si>
  <si>
    <t>DDSINFO - 14/11/2025 09:46:03</t>
  </si>
  <si>
    <t>QUU6J47</t>
  </si>
  <si>
    <t>KENIO FONSECA FERREIRA</t>
  </si>
  <si>
    <t>QUW0546</t>
  </si>
  <si>
    <t>RONALD PEREIRA MISCHIATTI</t>
  </si>
  <si>
    <t>QUW1D86</t>
  </si>
  <si>
    <t>LETS RENT A CAR</t>
  </si>
  <si>
    <t>QUW7H51</t>
  </si>
  <si>
    <t>Gerada automaticamente - Minuta 3517422</t>
  </si>
  <si>
    <t>EUDACIO VILAS BOAS DOS SANTOS JUNIOR</t>
  </si>
  <si>
    <t>DDSINFO - 14/11/2025 12:13:15</t>
  </si>
  <si>
    <t>QUX4I42</t>
  </si>
  <si>
    <t>VALMIR ALVES DO NASCIMENTO</t>
  </si>
  <si>
    <t>QUY2B37</t>
  </si>
  <si>
    <t>EDSON NUNES DE MATOS</t>
  </si>
  <si>
    <t>QUY2D15</t>
  </si>
  <si>
    <t>DIEGO FREITAS GRACIANO</t>
  </si>
  <si>
    <t>QUZ6A57</t>
  </si>
  <si>
    <t>QVS0F60</t>
  </si>
  <si>
    <t>ADRIANO MIRANDA</t>
  </si>
  <si>
    <t>QWR3G39</t>
  </si>
  <si>
    <t>MARCELO COCCHI</t>
  </si>
  <si>
    <t>QWR5I25</t>
  </si>
  <si>
    <t>VINICIUS COSME DA SILVA</t>
  </si>
  <si>
    <t>QWS7H60</t>
  </si>
  <si>
    <t>CLAIR TERESINHA BERNARDI</t>
  </si>
  <si>
    <t>QWV0D49</t>
  </si>
  <si>
    <t>QWV1G13</t>
  </si>
  <si>
    <t>Gerada automaticamente - Minuta 3518481</t>
  </si>
  <si>
    <t>FONTES COMERCIO DE VEICULOS LTDA</t>
  </si>
  <si>
    <t>DDSINFO - 14/11/2025 19:03:23</t>
  </si>
  <si>
    <t>QWV3J51</t>
  </si>
  <si>
    <t>QWX1I96</t>
  </si>
  <si>
    <t>VANDERLEI ALVES MARINS</t>
  </si>
  <si>
    <t>QWZ6C95</t>
  </si>
  <si>
    <t>MARCOS VIEIRA DOS SANTOS</t>
  </si>
  <si>
    <t>QXA3D49</t>
  </si>
  <si>
    <t>RUTH CRISTIANE BEZERRA DINIZ</t>
  </si>
  <si>
    <t>QXA9600</t>
  </si>
  <si>
    <t>IVAN GOMES DA SILVA</t>
  </si>
  <si>
    <t>QXB3A38</t>
  </si>
  <si>
    <t>GABRIEL MARCIO MARTINS DO CARMO</t>
  </si>
  <si>
    <t>QXB7C31</t>
  </si>
  <si>
    <t>EDUARDO JONAS HESPER</t>
  </si>
  <si>
    <t>QXB8C53</t>
  </si>
  <si>
    <t>Gerada automaticamente - Minuta 3516754</t>
  </si>
  <si>
    <t>EDIVAN SANTINI</t>
  </si>
  <si>
    <t>DDSINFO - 14/11/2025 10:42:07</t>
  </si>
  <si>
    <t>QXC5C45</t>
  </si>
  <si>
    <t>DANIEL GOULART RODRIGUES</t>
  </si>
  <si>
    <t>QXF6G74</t>
  </si>
  <si>
    <t>Gerada automaticamente - Minuta 3516991</t>
  </si>
  <si>
    <t>EUSEBIO MADUREIRA ARANTES</t>
  </si>
  <si>
    <t>DDSINFO - 14/11/2025 11:26:22</t>
  </si>
  <si>
    <t>QXI8272</t>
  </si>
  <si>
    <t>Gerada automaticamente - Minuta 3518458</t>
  </si>
  <si>
    <t>DDSINFO - 14/11/2025 19:02:54</t>
  </si>
  <si>
    <t>QXI8C79</t>
  </si>
  <si>
    <t>Gerada automaticamente - Minuta 3516455</t>
  </si>
  <si>
    <t>DDSINFO - 14/11/2025 09:51:28</t>
  </si>
  <si>
    <t>QXL0I87</t>
  </si>
  <si>
    <t>SERGIO PEREZ MARANGONE</t>
  </si>
  <si>
    <t>QXL9F99</t>
  </si>
  <si>
    <t>DIVINO MARCOS DE OLIVEIRA LOPES</t>
  </si>
  <si>
    <t>QXM7E64</t>
  </si>
  <si>
    <t>QXN4H82</t>
  </si>
  <si>
    <t>57224808 SIDNEI VIEIRA DE OLIVEIRA</t>
  </si>
  <si>
    <t>QXP1B53</t>
  </si>
  <si>
    <t>ADEMIR DOS SANTOS SILVA</t>
  </si>
  <si>
    <t>QXP5B30</t>
  </si>
  <si>
    <t>ALEX WILLAME CRUZ PEREIRA</t>
  </si>
  <si>
    <t>QXP5J00</t>
  </si>
  <si>
    <t>Gerada automaticamente - Minuta 3518101</t>
  </si>
  <si>
    <t>GILBERTO CARVALHO DOS SANTOS</t>
  </si>
  <si>
    <t>QXQ0E64</t>
  </si>
  <si>
    <t>Gerada automaticamente - Minuta 3516933</t>
  </si>
  <si>
    <t>PAULO SERGIO DE OLIVEIRA CRUZ</t>
  </si>
  <si>
    <t>DDSINFO - 14/11/2025 11:15:18</t>
  </si>
  <si>
    <t>QXQ6A92</t>
  </si>
  <si>
    <t>QXQ8G13</t>
  </si>
  <si>
    <t>ANDERSON LIMA RODRIGUES</t>
  </si>
  <si>
    <t>QXQ8G95</t>
  </si>
  <si>
    <t>DOMINGO SAVIO DE MORAES</t>
  </si>
  <si>
    <t>QXS1J41</t>
  </si>
  <si>
    <t>QXS4B20</t>
  </si>
  <si>
    <t>JOSE HELIO CERQUEIRA SANTOS JUNIOR</t>
  </si>
  <si>
    <t>QXU2C48</t>
  </si>
  <si>
    <t>LEANDRO DA SILVA BORGES</t>
  </si>
  <si>
    <t>QXU7C70</t>
  </si>
  <si>
    <t>DERVALDO JESUS DOS SANTOS</t>
  </si>
  <si>
    <t>QXU8J03</t>
  </si>
  <si>
    <t>GLEIDSON XAVIER TONGO</t>
  </si>
  <si>
    <t>QXV8G82</t>
  </si>
  <si>
    <t>Gerada automaticamente - Minuta 3517343</t>
  </si>
  <si>
    <t>DDSINFO - 14/11/2025 12:02:00</t>
  </si>
  <si>
    <t>QYB6I05</t>
  </si>
  <si>
    <t>MARCELO LIMA DE AZEVEDO</t>
  </si>
  <si>
    <t>QYF6C41</t>
  </si>
  <si>
    <t>EDINALVA MARINHO DO NASCIMENTO</t>
  </si>
  <si>
    <t>QYL2B77</t>
  </si>
  <si>
    <t>ADALTO PEREIRA DO NASCIMENTO</t>
  </si>
  <si>
    <t>QYL4E81</t>
  </si>
  <si>
    <t>QZA1I50</t>
  </si>
  <si>
    <t>MM GESTAO DE INST DE ESPORTES LTDA</t>
  </si>
  <si>
    <t>QZB5C09</t>
  </si>
  <si>
    <t>ROBERT BORGES GONCALVES</t>
  </si>
  <si>
    <t>QZC6B73</t>
  </si>
  <si>
    <t>QZD6C45</t>
  </si>
  <si>
    <t>ERILCO PEREIRA CIDADE JUNIOR</t>
  </si>
  <si>
    <t>QZI3A43</t>
  </si>
  <si>
    <t>ANDREA DE OLIVEIRA CECIM</t>
  </si>
  <si>
    <t>QZJ5D76</t>
  </si>
  <si>
    <t>Gerada automaticamente - Minuta 3517652</t>
  </si>
  <si>
    <t>EMERSON SOARES DA SILVA</t>
  </si>
  <si>
    <t>DDSINFO - 14/11/2025 12:47:03</t>
  </si>
  <si>
    <t>QZO6E75</t>
  </si>
  <si>
    <t>ZILMAR MOREIRA DE SOUZA</t>
  </si>
  <si>
    <t>QZO9F34</t>
  </si>
  <si>
    <t>CARLOS DOMINGOS DE SOUZA SABIAO</t>
  </si>
  <si>
    <t>QZU5E85</t>
  </si>
  <si>
    <t>QZW1D87</t>
  </si>
  <si>
    <t>RISONETE LAURINDA LOPES</t>
  </si>
  <si>
    <t>QZX1A54</t>
  </si>
  <si>
    <t>CAYMAN ASS E SEV DE INFO CAD LTDA</t>
  </si>
  <si>
    <t>RAG6999</t>
  </si>
  <si>
    <t>KLEBER CARDOSO TEIXEIRA</t>
  </si>
  <si>
    <t>RAH6A55</t>
  </si>
  <si>
    <t>Gerada automaticamente - Minuta 3516491</t>
  </si>
  <si>
    <t>EDENILSON DA SILVA BARBOSA</t>
  </si>
  <si>
    <t>DDSINFO - 14/11/2025 10:02:17</t>
  </si>
  <si>
    <t>RAI2F23</t>
  </si>
  <si>
    <t>CLAUDEMIR DE FREITAS CANDIDO</t>
  </si>
  <si>
    <t>RAI5A85</t>
  </si>
  <si>
    <t>JOAO EVILASIO GONÇALVES</t>
  </si>
  <si>
    <t>RAN1I98</t>
  </si>
  <si>
    <t>REGINALDO DE OLIVEIRA SILVA</t>
  </si>
  <si>
    <t>RAO4A66</t>
  </si>
  <si>
    <t>SERGIO  NOBUYOSHI TANIGUT</t>
  </si>
  <si>
    <t>RAT3G69</t>
  </si>
  <si>
    <t>ROGERIO DOS SANTOS SOUZA</t>
  </si>
  <si>
    <t>RBU5D37</t>
  </si>
  <si>
    <t>LUCAS MORENO DOS SANTOS</t>
  </si>
  <si>
    <t>RCJ1J15</t>
  </si>
  <si>
    <t>JEOVANI SANTOS DE CASTRO JUNIOR</t>
  </si>
  <si>
    <t>RCQ5J32</t>
  </si>
  <si>
    <t>Gerada automaticamente - Minuta 3517110</t>
  </si>
  <si>
    <t>RCU3G88</t>
  </si>
  <si>
    <t>JADSON FERREIRA SANTOS</t>
  </si>
  <si>
    <t>RDB2E76</t>
  </si>
  <si>
    <t>Gerada automaticamente - Minuta 3517106</t>
  </si>
  <si>
    <t>ALAN LACERDA MICLOS</t>
  </si>
  <si>
    <t>DDSINFO - 14/11/2025 11:43:01</t>
  </si>
  <si>
    <t>REA3J73</t>
  </si>
  <si>
    <t>Gerada automaticamente - Minuta 3517777</t>
  </si>
  <si>
    <t>DDSINFO - 14/11/2025 13:46:30</t>
  </si>
  <si>
    <t>REC1E39</t>
  </si>
  <si>
    <t>CARLOS EDUARDO ALVES DIAS</t>
  </si>
  <si>
    <t>RED7B87</t>
  </si>
  <si>
    <t>KAUA CAMPOS DE ALMEID</t>
  </si>
  <si>
    <t>REE9G21</t>
  </si>
  <si>
    <t>VALTER GOMES CAMPOS</t>
  </si>
  <si>
    <t>REH0A98</t>
  </si>
  <si>
    <t>Gerada automaticamente - Minuta 3516423</t>
  </si>
  <si>
    <t>LIVINO PRANCHESKI</t>
  </si>
  <si>
    <t>DDSINFO - 14/11/2025 09:45:55</t>
  </si>
  <si>
    <t>REH4B38</t>
  </si>
  <si>
    <t>MARCELO HENRIQUE OLIVEIRA S RODRIGUES</t>
  </si>
  <si>
    <t>RES3J75</t>
  </si>
  <si>
    <t>Gerada automaticamente - Minuta 3517145</t>
  </si>
  <si>
    <t>ANICETO PEREIRA DO NASCIMENTO JUNIOR</t>
  </si>
  <si>
    <t>RES7F84</t>
  </si>
  <si>
    <t>DAIANE DOS PASSOS LUIZ</t>
  </si>
  <si>
    <t>RFB6C25</t>
  </si>
  <si>
    <t>JOSIAS FERNANDES</t>
  </si>
  <si>
    <t>RFC6G79</t>
  </si>
  <si>
    <t>LAURO DOS SANTOS SILVA</t>
  </si>
  <si>
    <t>RFD2F65</t>
  </si>
  <si>
    <t>RFD3F22</t>
  </si>
  <si>
    <t>JORGE LUIZ NUNES DA GLORIA</t>
  </si>
  <si>
    <t>RFD7E89</t>
  </si>
  <si>
    <t>SAMUEL JOSE DOS SANTOS MARTINS</t>
  </si>
  <si>
    <t>RFE4D02</t>
  </si>
  <si>
    <t>RFF9C68</t>
  </si>
  <si>
    <t>Gerada automaticamente - Minuta 3518085</t>
  </si>
  <si>
    <t>JESSICA GALTER DE SOUZA</t>
  </si>
  <si>
    <t>RFG1J52</t>
  </si>
  <si>
    <t>CRYSLANE DOS SANTOS PENHA</t>
  </si>
  <si>
    <t>RFJ4E25</t>
  </si>
  <si>
    <t>JANAINA DE ANDRADE CAJAIBA</t>
  </si>
  <si>
    <t>RFL3J18</t>
  </si>
  <si>
    <t>Gerada automaticamente - Minuta 3516831</t>
  </si>
  <si>
    <t>ITAMAR GALVAN</t>
  </si>
  <si>
    <t>DDSINFO - 14/11/2025 10:53:26</t>
  </si>
  <si>
    <t>RFL3J94</t>
  </si>
  <si>
    <t>RFL4G12</t>
  </si>
  <si>
    <t>MARCELO MUNHOZ</t>
  </si>
  <si>
    <t>RFL5C44</t>
  </si>
  <si>
    <t>WILLIAM CATONHO DA SILVA</t>
  </si>
  <si>
    <t>RFL9B43</t>
  </si>
  <si>
    <t>COMPANHIA  DE LOCAÇÃO DA AMERICAS</t>
  </si>
  <si>
    <t>sem rota extra</t>
  </si>
  <si>
    <t>TIAGO DOS SANTOS PRESTES SAPUCAIA - 14/11/2025 22:33:41</t>
  </si>
  <si>
    <t>02- LOCALIZA-VAN</t>
  </si>
  <si>
    <t>RFQ7D29</t>
  </si>
  <si>
    <t>ADENOR DOS PASSOS LOBATO</t>
  </si>
  <si>
    <t>RFQ9F47</t>
  </si>
  <si>
    <t>Gerada automaticamente - Minuta 3518361</t>
  </si>
  <si>
    <t>DDSINFO - 14/11/2025 17:29:06</t>
  </si>
  <si>
    <t>RFR3C32</t>
  </si>
  <si>
    <t>JOSÉ RIBAMAR CUNHA SOUSA JUNIOR</t>
  </si>
  <si>
    <t>RFS1D03</t>
  </si>
  <si>
    <t>Gerada automaticamente - Minuta 3517136</t>
  </si>
  <si>
    <t>CLAUDIVAM DA SILVA APOLINARIO</t>
  </si>
  <si>
    <t>RFS8J11</t>
  </si>
  <si>
    <t>RFT3D43</t>
  </si>
  <si>
    <t>ADRIANO DO SANTOS ROCHA</t>
  </si>
  <si>
    <t>RFT3D59</t>
  </si>
  <si>
    <t>RFT4F31</t>
  </si>
  <si>
    <t>Gerada automaticamente - Minuta 3516434</t>
  </si>
  <si>
    <t>LAZARA DE LELES</t>
  </si>
  <si>
    <t>DDSINFO - 14/11/2025 09:46:04</t>
  </si>
  <si>
    <t>Gerada automaticamente - Minuta 3516682</t>
  </si>
  <si>
    <t>DDSINFO - 14/11/2025 10:35:47</t>
  </si>
  <si>
    <t>manutencao............................</t>
  </si>
  <si>
    <t>WELLINGTON JOSE RAMOS SILVA RIBEIRÃO PRETO - 14/11/2025 19:41:12</t>
  </si>
  <si>
    <t>RFT9B59</t>
  </si>
  <si>
    <t>Gerada automaticamente - Minuta 3518667</t>
  </si>
  <si>
    <t>MARINETE MARIA DA SILVA</t>
  </si>
  <si>
    <t>DDSINFO - 14/11/2025 20:35:22</t>
  </si>
  <si>
    <t>RFU2B42</t>
  </si>
  <si>
    <t>RUBINEIDE LIMA DO NASCIMENTO</t>
  </si>
  <si>
    <t>Gerada automaticamente - Minuta 3516407</t>
  </si>
  <si>
    <t>WELLINGTON JOSE RAMOS SILVA RIBEIRÃO PRETO - 14/11/2025 09:44:48</t>
  </si>
  <si>
    <t>RFU5J32</t>
  </si>
  <si>
    <t>CLEDENILTON JOAO BATISTA</t>
  </si>
  <si>
    <t>RFV0H87</t>
  </si>
  <si>
    <t>PLINIO JOSE BARBOSA</t>
  </si>
  <si>
    <t>RFW0G79</t>
  </si>
  <si>
    <t>Gerada automaticamente - Minuta 3516786</t>
  </si>
  <si>
    <t>VALTER BERNARDES MACHADO</t>
  </si>
  <si>
    <t>DDSINFO - 14/11/2025 10:47:35</t>
  </si>
  <si>
    <t>RFX1G19</t>
  </si>
  <si>
    <t>CLENIO DA SILVA ANDRADE</t>
  </si>
  <si>
    <t>RFX1H05</t>
  </si>
  <si>
    <t>????????????????????</t>
  </si>
  <si>
    <t>RFY2J86</t>
  </si>
  <si>
    <t>CLEITON DELFINO</t>
  </si>
  <si>
    <t>RFY7H16</t>
  </si>
  <si>
    <t>RGA2D67</t>
  </si>
  <si>
    <t>LUIZ GUILHERME MENEGASSI BOTTGER</t>
  </si>
  <si>
    <t>RGB3H64</t>
  </si>
  <si>
    <t>WILSON BARCELOS CAMPOS</t>
  </si>
  <si>
    <t>RGB7D86</t>
  </si>
  <si>
    <t>Gerada automaticamente - Minuta 3517639</t>
  </si>
  <si>
    <t>DDSINFO - 14/11/2025 12:46:42</t>
  </si>
  <si>
    <t>RGD7H33</t>
  </si>
  <si>
    <t>GEOVANE DA CRUZ ORTEGA</t>
  </si>
  <si>
    <t>RGD9J17</t>
  </si>
  <si>
    <t>Gerada automaticamente - Minuta 3517625</t>
  </si>
  <si>
    <t>NUBIA DE LOURDES RIBEIRO</t>
  </si>
  <si>
    <t>DDSINFO - 14/11/2025 12:46:26</t>
  </si>
  <si>
    <t>RGQ4I76</t>
  </si>
  <si>
    <t>MELQUIZEDEQUE DE OLIVEIRA PEREIRA</t>
  </si>
  <si>
    <t>RHA1A95</t>
  </si>
  <si>
    <t>MARGARETE DE CAMARGO MONTEIRO</t>
  </si>
  <si>
    <t>RHA1B39</t>
  </si>
  <si>
    <t>Gerada automaticamente - Minuta 3516396</t>
  </si>
  <si>
    <t>RENATA APARECIDA DA SILVA</t>
  </si>
  <si>
    <t>DDSINFO - 14/11/2025 09:40:33</t>
  </si>
  <si>
    <t>RHE3G53</t>
  </si>
  <si>
    <t>Gerada automaticamente - Minuta 3517293</t>
  </si>
  <si>
    <t>HELIO PEDRO CAVALHEIRO</t>
  </si>
  <si>
    <t>DDSINFO - 14/11/2025 12:01:12</t>
  </si>
  <si>
    <t>RHF0I28</t>
  </si>
  <si>
    <t>Gerada automaticamente - Minuta 3517195</t>
  </si>
  <si>
    <t>DENIS LUIZ GARCIA</t>
  </si>
  <si>
    <t>DDSINFO - 14/11/2025 11:44:24</t>
  </si>
  <si>
    <t>RHG4H79</t>
  </si>
  <si>
    <t>Gerada automaticamente - Minuta 3518567</t>
  </si>
  <si>
    <t>TATIANE DA SILVA BARROS</t>
  </si>
  <si>
    <t>IGOR BARBOSA SILVA - 14/11/2025 20:08:41</t>
  </si>
  <si>
    <t>RHI9D63</t>
  </si>
  <si>
    <t>LUDMILA DOS SANTOS SILVA</t>
  </si>
  <si>
    <t>RHJ9D36</t>
  </si>
  <si>
    <t>CLAUDENIR GALVAO E CIA LTDA</t>
  </si>
  <si>
    <t>RHK8I05</t>
  </si>
  <si>
    <t>THIAGO ROMERO DA SILVA</t>
  </si>
  <si>
    <t>RHM6G68</t>
  </si>
  <si>
    <t>SILVIO ANTONIO DA ROSA</t>
  </si>
  <si>
    <t>Gerada automaticamente - Minuta 3517488</t>
  </si>
  <si>
    <t>DDSINFO - 14/11/2025 12:19:10</t>
  </si>
  <si>
    <t>RHO5G76</t>
  </si>
  <si>
    <t>ANDRESSA SESCATO COLACO</t>
  </si>
  <si>
    <t>RHR3F85</t>
  </si>
  <si>
    <t>RHS0E66</t>
  </si>
  <si>
    <t>Gerada automaticamente - Minuta 3517781</t>
  </si>
  <si>
    <t>DDSINFO - 14/11/2025 13:46:35</t>
  </si>
  <si>
    <t>RHT1B27</t>
  </si>
  <si>
    <t>IVAN DE LIMA LAAKE</t>
  </si>
  <si>
    <t>Falta Motorista</t>
  </si>
  <si>
    <t>Estamos contratando motorista.</t>
  </si>
  <si>
    <t>NATASHA CAROLINA DE JESUS COSTA FULL - 14/11/2025 16:35:11</t>
  </si>
  <si>
    <t>Gerada automaticamente - Minuta 3517498</t>
  </si>
  <si>
    <t>DDSINFO - 14/11/2025 12:19:17</t>
  </si>
  <si>
    <t>Gerada automaticamente - Minuta 3517494</t>
  </si>
  <si>
    <t>DDSINFO - 14/11/2025 12:19:14</t>
  </si>
  <si>
    <t>Gerada automaticamente - Minuta 3517496</t>
  </si>
  <si>
    <t>DDSINFO - 14/11/2025 12:19:15</t>
  </si>
  <si>
    <t>NATASHA CAROLINA DE JESUS COSTA FULL - 14/11/2025 16:32:12</t>
  </si>
  <si>
    <t>SC (CAMPINAS 37 ) SSP37</t>
  </si>
  <si>
    <t>Minuta:3517970 Rota Logistics:300596605</t>
  </si>
  <si>
    <t>ROSANA DOS SANTOS* - 14/11/2025 21:20:20</t>
  </si>
  <si>
    <t>Gerada automaticamente - Minuta 3516636</t>
  </si>
  <si>
    <t>02- LOCALIZA-VAN ELÉTRICA</t>
  </si>
  <si>
    <t>WELLINGTON JOSE RAMOS SILVA RIBEIRÃO PRETO - 14/11/2025 10:29:52</t>
  </si>
  <si>
    <t>Gerada automaticamente - Minuta 3516763</t>
  </si>
  <si>
    <t>02- LOCALIZA-UTILITÁRIO ELÉTRICO</t>
  </si>
  <si>
    <t>WELLINGTON JOSE RAMOS SILVA RIBEIRÃO PRETO - 14/11/2025 10:48:00</t>
  </si>
  <si>
    <t>INDISPONIBILIDADE</t>
  </si>
  <si>
    <t>BRUNO PEREIRA MOOCA - 14/11/2025 13:18:19</t>
  </si>
  <si>
    <t>Gerada automaticamente - Minuta 3518386</t>
  </si>
  <si>
    <t>DDSINFO - 14/11/2025 17:39:42</t>
  </si>
  <si>
    <t>Gerada automaticamente - Minuta 3516584</t>
  </si>
  <si>
    <t>DDSINFO - 14/11/2025 10:24:12</t>
  </si>
  <si>
    <t>Gerada automaticamente - Minuta 3517075</t>
  </si>
  <si>
    <t>DDSINFO - 14/11/2025 11:37:39</t>
  </si>
  <si>
    <t>Gerada automaticamente - Minuta 3517067</t>
  </si>
  <si>
    <t>DDSINFO - 14/11/2025 11:37:29</t>
  </si>
  <si>
    <t>Gerada automaticamente - Minuta 3516603</t>
  </si>
  <si>
    <t>DDSINFO - 14/11/2025 10:24:27</t>
  </si>
  <si>
    <t>Gerada automaticamente - Minuta 3517066</t>
  </si>
  <si>
    <t>DDSINFO - 14/11/2025 11:37:27</t>
  </si>
  <si>
    <t>Sinistrado</t>
  </si>
  <si>
    <t>TIAGO DOS SANTOS SOUSA FROTA* SALVADOR - 14/11/2025 19:48:39</t>
  </si>
  <si>
    <t>Gerada automaticamente - Minuta 3517065</t>
  </si>
  <si>
    <t>DDSINFO - 14/11/2025 11:37:26</t>
  </si>
  <si>
    <t>Gerada automaticamente - Minuta 3517072</t>
  </si>
  <si>
    <t>DDSINFO - 14/11/2025 11:37:35</t>
  </si>
  <si>
    <t>Gerada automaticamente - Minuta 3517490</t>
  </si>
  <si>
    <t>DDSINFO - 14/11/2025 12:19:12</t>
  </si>
  <si>
    <t>Minuta:3517969 Rota Logistics:300320448</t>
  </si>
  <si>
    <t>ROSANA DOS SANTOS* - 14/11/2025 21:19:43</t>
  </si>
  <si>
    <t>RIO2I72</t>
  </si>
  <si>
    <t>ROSELENE CHAGAS SOUZA</t>
  </si>
  <si>
    <t>RIQ5B84</t>
  </si>
  <si>
    <t>EMERSON RODRIGO DE PAULA</t>
  </si>
  <si>
    <t>RIR0D79</t>
  </si>
  <si>
    <t>LILIANE PEREIRA TAVARES</t>
  </si>
  <si>
    <t>RIT2F69</t>
  </si>
  <si>
    <t>GARAGEM VEICULOS RJ LTDA</t>
  </si>
  <si>
    <t>RIT3F19</t>
  </si>
  <si>
    <t>GISELE CESCON DA SILVA</t>
  </si>
  <si>
    <t>RIW6J59</t>
  </si>
  <si>
    <t>RIX5E34</t>
  </si>
  <si>
    <t>DIEGO DA FONSECA COURE</t>
  </si>
  <si>
    <t>RJD3E73</t>
  </si>
  <si>
    <t>RODRIGO AMERICO FARIA DE ALMEIDA</t>
  </si>
  <si>
    <t>RJH2A48</t>
  </si>
  <si>
    <t>Gerada automaticamente - Minuta 3518098</t>
  </si>
  <si>
    <t>WASHINGTON LUIZ BARBOSA JUNIOR</t>
  </si>
  <si>
    <t>DDSINFO - 14/11/2025 15:36:59</t>
  </si>
  <si>
    <t>RJK2I08</t>
  </si>
  <si>
    <t>FABIANA CAMPOS PAES</t>
  </si>
  <si>
    <t>RJK5D97</t>
  </si>
  <si>
    <t>MARIA DA CONCEICAO DE CARVALHO CESAR</t>
  </si>
  <si>
    <t>RJK5E85</t>
  </si>
  <si>
    <t>Gerada automaticamente - Minuta 3516696</t>
  </si>
  <si>
    <t>DDSINFO - 14/11/2025 10:36:02</t>
  </si>
  <si>
    <t>RJL5D74</t>
  </si>
  <si>
    <t>RENATA CASTRO DA SILVA RODRIGUES</t>
  </si>
  <si>
    <t>RJQ2E39</t>
  </si>
  <si>
    <t>Gerada automaticamente - Minuta 3518590</t>
  </si>
  <si>
    <t>LARISSA MATEUS VICOSO</t>
  </si>
  <si>
    <t>IGOR BARBOSA SILVA - 14/11/2025 20:10:02</t>
  </si>
  <si>
    <t>RJR1C61</t>
  </si>
  <si>
    <t>RJT4D62</t>
  </si>
  <si>
    <t>ALEXANDRE VIEIRA SOUSA</t>
  </si>
  <si>
    <t>RJX1I85</t>
  </si>
  <si>
    <t>Gerada automaticamente - Minuta 3516771</t>
  </si>
  <si>
    <t>DDSINFO - 14/11/2025 10:47:22</t>
  </si>
  <si>
    <t>RJZ1D25</t>
  </si>
  <si>
    <t>FELIPE OLIVEIRA CAMARGO</t>
  </si>
  <si>
    <t>RKE5F35</t>
  </si>
  <si>
    <t>AMOS GREGORIO DE ALMEIDA JUNIOR</t>
  </si>
  <si>
    <t>RKG0B33</t>
  </si>
  <si>
    <t>Gerada automaticamente - Minuta 3518099</t>
  </si>
  <si>
    <t>DDSINFO - 14/11/2025 15:37:00</t>
  </si>
  <si>
    <t>RKL0F03</t>
  </si>
  <si>
    <t>ELIO DE MELLO</t>
  </si>
  <si>
    <t>RKM2G98</t>
  </si>
  <si>
    <t>DAYVID NEEMIAS DE OLIVEIRA NUNES</t>
  </si>
  <si>
    <t>RKM4E06</t>
  </si>
  <si>
    <t>Gerada automaticamente - Minuta 3518256</t>
  </si>
  <si>
    <t>GEOVA FAUSTINO DE OLIVEIRA</t>
  </si>
  <si>
    <t>DDSINFO - 14/11/2025 16:51:19</t>
  </si>
  <si>
    <t>RKQ3A19</t>
  </si>
  <si>
    <t>IAN CARDOSO RABELO TEIXEIRA</t>
  </si>
  <si>
    <t>RKT1I97</t>
  </si>
  <si>
    <t>RKT2H48</t>
  </si>
  <si>
    <t>Gerada automaticamente - Minuta 3518233</t>
  </si>
  <si>
    <t>WALIER COMERCIO DE AUTOMOVEIS LTDA</t>
  </si>
  <si>
    <t>DDSINFO - 14/11/2025 16:35:00</t>
  </si>
  <si>
    <t>RKU1I72</t>
  </si>
  <si>
    <t>ADEILTOM SOUSA DA SILVA</t>
  </si>
  <si>
    <t>RLE6E64</t>
  </si>
  <si>
    <t>VALESIO PEREIRA TEIXEIRA</t>
  </si>
  <si>
    <t>RLF8J55</t>
  </si>
  <si>
    <t>JOSE MANUEL GARCIA PINHO</t>
  </si>
  <si>
    <t>RLH7F86</t>
  </si>
  <si>
    <t>TAUANA MESQUITA</t>
  </si>
  <si>
    <t>RLN4I35</t>
  </si>
  <si>
    <t>Gerada automaticamente - Minuta 3516487</t>
  </si>
  <si>
    <t>DDSINFO - 14/11/2025 10:02:13</t>
  </si>
  <si>
    <t>RLP9G54</t>
  </si>
  <si>
    <t>MARICELE WANDERLIND DE SOUZA</t>
  </si>
  <si>
    <t>RMD1H13</t>
  </si>
  <si>
    <t>ADRIANO LUIS CANAVEZES</t>
  </si>
  <si>
    <t>RME4F98</t>
  </si>
  <si>
    <t>EDER PEREIRA BRASILIA</t>
  </si>
  <si>
    <t>RME4F99</t>
  </si>
  <si>
    <t>JOHNNY PEREIRA DE OLIVEIRA</t>
  </si>
  <si>
    <t>RMF5C81</t>
  </si>
  <si>
    <t>Gerada automaticamente - Minuta 3516780</t>
  </si>
  <si>
    <t>MAYQUY MACIEL PEREIRA</t>
  </si>
  <si>
    <t>DDSINFO - 14/11/2025 10:47:29</t>
  </si>
  <si>
    <t>RMG4I13</t>
  </si>
  <si>
    <t>KEITIELEN N. SOARES NOVAES DINI</t>
  </si>
  <si>
    <t>RMK2D98</t>
  </si>
  <si>
    <t>Gerada automaticamente - Minuta 3517677</t>
  </si>
  <si>
    <t>LUCAS ALBERTO MARQUES SILVA</t>
  </si>
  <si>
    <t>DDSINFO - 14/11/2025 12:57:54</t>
  </si>
  <si>
    <t>RMK6C78</t>
  </si>
  <si>
    <t>FLAVIO FERREIRA DIAS</t>
  </si>
  <si>
    <t>RMK9D56</t>
  </si>
  <si>
    <t>MAGNUM VIEIRA RIBEIRO</t>
  </si>
  <si>
    <t>RML5G38</t>
  </si>
  <si>
    <t>Gerada automaticamente - Minuta 3516385</t>
  </si>
  <si>
    <t>CUSTODIO RIBEIRO MARTINS</t>
  </si>
  <si>
    <t>ANA KAROLINA COSTA FERREIRA DIVINOPOLIS - 14/11/2025 09:28:13</t>
  </si>
  <si>
    <t>RMM3A47</t>
  </si>
  <si>
    <t>Gerada automaticamente - Minuta 3516999</t>
  </si>
  <si>
    <t>JOSUE DE FREITAS BLAZ DA SILVA CARDOSO</t>
  </si>
  <si>
    <t>DDSINFO - 14/11/2025 11:26:29</t>
  </si>
  <si>
    <t>RMO5J82</t>
  </si>
  <si>
    <t>ROGERIO JOSE DA SILVA</t>
  </si>
  <si>
    <t>RMP4H31</t>
  </si>
  <si>
    <t>Gerada automaticamente - Minuta 3517167</t>
  </si>
  <si>
    <t>DDSINFO - 14/11/2025 11:43:55</t>
  </si>
  <si>
    <t>RMP8G25</t>
  </si>
  <si>
    <t>GIOVANE DA SILVA AVELAR</t>
  </si>
  <si>
    <t>RMQ8E99</t>
  </si>
  <si>
    <t>MARIO MARCIO PRASERES DE ALMEIDA</t>
  </si>
  <si>
    <t>Gerada automaticamente - Minuta 3517539</t>
  </si>
  <si>
    <t>DDSINFO - 14/11/2025 12:30:03</t>
  </si>
  <si>
    <t>RODRIGO ALMEIDA CAMPOS MM - 14/11/2025 07:18:54</t>
  </si>
  <si>
    <t>RMS1B51</t>
  </si>
  <si>
    <t>ELEUSA DOS SANTOS MOREIRA OLIVEIRA</t>
  </si>
  <si>
    <t>RMT3B93</t>
  </si>
  <si>
    <t>KAROLINE LAGO SILVA</t>
  </si>
  <si>
    <t>RMU5B64</t>
  </si>
  <si>
    <t>Gerada automaticamente - Minuta 3516804</t>
  </si>
  <si>
    <t>RMW7J32</t>
  </si>
  <si>
    <t>Gerada automaticamente - Minuta 3518326</t>
  </si>
  <si>
    <t>KARINA POLIANA SALLES DA SILVA</t>
  </si>
  <si>
    <t>DDSINFO - 14/11/2025 17:18:18</t>
  </si>
  <si>
    <t>RMZ0D15</t>
  </si>
  <si>
    <t>AYRTON JONATHAN DA VEIGA</t>
  </si>
  <si>
    <t>Missão</t>
  </si>
  <si>
    <t>REVISÃO, RODA AMANHA</t>
  </si>
  <si>
    <t>ROSANA DOS SANTOS* - 14/11/2025 21:22:49</t>
  </si>
  <si>
    <t>Gerada automaticamente - Minuta 3517528</t>
  </si>
  <si>
    <t>DDSINFO - 14/11/2025 12:29:50</t>
  </si>
  <si>
    <t>Gerada automaticamente - Minuta 3517936</t>
  </si>
  <si>
    <t>DDSINFO - 14/11/2025 14:25:55</t>
  </si>
  <si>
    <t>Gerada automaticamente - Minuta 3516739</t>
  </si>
  <si>
    <t>DDSINFO - 14/11/2025 10:41:49</t>
  </si>
  <si>
    <t>Gerada automaticamente - Minuta 3517451</t>
  </si>
  <si>
    <t>DDSINFO - 14/11/2025 12:13:37</t>
  </si>
  <si>
    <t>Gerada automaticamente - Minuta 3517591</t>
  </si>
  <si>
    <t>DDSINFO - 14/11/2025 12:40:57</t>
  </si>
  <si>
    <t>Gerada automaticamente - Minuta 3516879</t>
  </si>
  <si>
    <t>DDSINFO - 14/11/2025 11:04:13</t>
  </si>
  <si>
    <t>RNC0E94</t>
  </si>
  <si>
    <t>Gerada automaticamente - Minuta 3517193</t>
  </si>
  <si>
    <t>ANTONIO PEDRO SILVA ALMEIDA FILHO</t>
  </si>
  <si>
    <t>DDSINFO - 14/11/2025 11:44:22</t>
  </si>
  <si>
    <t>09- PREVENTIVA ( REVISÃO)</t>
  </si>
  <si>
    <t>Gerada automaticamente - Minuta 3516738</t>
  </si>
  <si>
    <t>Gerada automaticamente - Minuta 3518175</t>
  </si>
  <si>
    <t>WELLINGTON JOSE RAMOS SILVA RIBEIRÃO PRETO - 14/11/2025 16:05:39</t>
  </si>
  <si>
    <t>Gerada automaticamente - Minuta 3516751</t>
  </si>
  <si>
    <t>DDSINFO - 14/11/2025 10:42:03</t>
  </si>
  <si>
    <t>Gerada automaticamente - Minuta 3516742</t>
  </si>
  <si>
    <t>DDSINFO - 14/11/2025 10:41:53</t>
  </si>
  <si>
    <t>Gerada automaticamente - Minuta 3516737</t>
  </si>
  <si>
    <t>DDSINFO - 14/11/2025 10:41:47</t>
  </si>
  <si>
    <t>Gerada automaticamente - Minuta 3516740</t>
  </si>
  <si>
    <t>DDSINFO - 14/11/2025 10:41:51</t>
  </si>
  <si>
    <t>Gerada automaticamente - Minuta 3516408</t>
  </si>
  <si>
    <t>WELLINGTON JOSE RAMOS SILVA RIBEIRÃO PRETO - 14/11/2025 09:44:50</t>
  </si>
  <si>
    <t>Gerada automaticamente - Minuta 3516748</t>
  </si>
  <si>
    <t>DDSINFO - 14/11/2025 10:42:00</t>
  </si>
  <si>
    <t>Gerada automaticamente - Minuta 3516406</t>
  </si>
  <si>
    <t>WELLINGTON JOSE RAMOS SILVA RIBEIRÃO PRETO - 14/11/2025 09:44:46</t>
  </si>
  <si>
    <t>RND7A97</t>
  </si>
  <si>
    <t>Gerada automaticamente - Minuta 3518321</t>
  </si>
  <si>
    <t>TALITA CRISTINA DOS S.SILVA</t>
  </si>
  <si>
    <t>DDSINFO - 14/11/2025 17:18:14</t>
  </si>
  <si>
    <t>Gerada automaticamente - Minuta 3517596</t>
  </si>
  <si>
    <t>DDSINFO - 14/11/2025 12:41:05</t>
  </si>
  <si>
    <t>Gerada automaticamente - Minuta 3517728</t>
  </si>
  <si>
    <t>ALISSON VINICIUS RODRIGUES CORREA PTL09 SOROCABA - 14/11/2025 13:16:10</t>
  </si>
  <si>
    <t>Gerada automaticamente - Minuta 3517402</t>
  </si>
  <si>
    <t>DDSINFO - 14/11/2025 12:12:59</t>
  </si>
  <si>
    <t>Gerada automaticamente - Minuta 3517603</t>
  </si>
  <si>
    <t>DDSINFO - 14/11/2025 12:41:14</t>
  </si>
  <si>
    <t>RODRIGO ALMEIDA CAMPOS MM - 14/11/2025 07:18:55</t>
  </si>
  <si>
    <t>RND9I98</t>
  </si>
  <si>
    <t>Gerada automaticamente - Minuta 3516500</t>
  </si>
  <si>
    <t>ELOISA FIGUEREDO CAMPOS</t>
  </si>
  <si>
    <t>DDSINFO - 14/11/2025 10:02:25</t>
  </si>
  <si>
    <t>ROSANA DOS SANTOS* - 14/11/2025 21:23:58</t>
  </si>
  <si>
    <t>Gerada automaticamente - Minuta 3517719</t>
  </si>
  <si>
    <t>ALISSON VINICIUS RODRIGUES CORREA PTL09 SOROCABA - 14/11/2025 13:15:53</t>
  </si>
  <si>
    <t>Gerada automaticamente - Minuta 3517720</t>
  </si>
  <si>
    <t>ALISSON VINICIUS RODRIGUES CORREA PTL09 SOROCABA - 14/11/2025 13:15:54</t>
  </si>
  <si>
    <t>RNE2I73</t>
  </si>
  <si>
    <t>RAUL DIAS CARDOSO</t>
  </si>
  <si>
    <t>NATASHA CAROLINA DE JESUS COSTA FULL - 14/11/2025 16:36:30</t>
  </si>
  <si>
    <t>Gerada automaticamente - Minuta 3516410</t>
  </si>
  <si>
    <t>WELLINGTON JOSE RAMOS SILVA RIBEIRÃO PRETO - 14/11/2025 09:44:54</t>
  </si>
  <si>
    <t>Gerada automaticamente - Minuta 3516746</t>
  </si>
  <si>
    <t>DDSINFO - 14/11/2025 10:41:57</t>
  </si>
  <si>
    <t>03- SUSPENSÃO</t>
  </si>
  <si>
    <t>NATASHA CAROLINA DE JESUS COSTA FULL - 14/11/2025 16:42:19</t>
  </si>
  <si>
    <t>MAURICIO DE SOUZA SILVA SÃO CARLOS - 14/11/2025 23:04:56</t>
  </si>
  <si>
    <t>Gerada automaticamente - Minuta 3516411</t>
  </si>
  <si>
    <t>WELLINGTON JOSE RAMOS SILVA RIBEIRÃO PRETO - 14/11/2025 09:44:57</t>
  </si>
  <si>
    <t>Gerada automaticamente - Minuta 3516409</t>
  </si>
  <si>
    <t>WELLINGTON JOSE RAMOS SILVA RIBEIRÃO PRETO - 14/11/2025 09:44:52</t>
  </si>
  <si>
    <t>Gerada automaticamente - Minuta 3518115</t>
  </si>
  <si>
    <t>DDSINFO - 14/11/2025 15:37:24</t>
  </si>
  <si>
    <t>MAURICIO DE SOUZA SILVA SÃO CARLOS - 14/11/2025 23:01:31</t>
  </si>
  <si>
    <t>RNF2J64</t>
  </si>
  <si>
    <t>PRISCILLA VIEIRA DA SILVA</t>
  </si>
  <si>
    <t>RNF4A03</t>
  </si>
  <si>
    <t>Gerada automaticamente - Minuta 3516695</t>
  </si>
  <si>
    <t>CARLOS MAGNO DE SOUZA FERNANDES</t>
  </si>
  <si>
    <t>DDSINFO - 14/11/2025 10:36:01</t>
  </si>
  <si>
    <t>RNF5J20</t>
  </si>
  <si>
    <t>Gerada automaticamente - Minuta 3517374</t>
  </si>
  <si>
    <t>MEGA MOTORS LTDA</t>
  </si>
  <si>
    <t>DDSINFO - 14/11/2025 12:07:29</t>
  </si>
  <si>
    <t>LARISSA FERNANDA DA SILVA RIBEIRO ARAÇATUBA - 14/11/2025 14:09:09</t>
  </si>
  <si>
    <t>Gerada automaticamente - Minuta 3517576</t>
  </si>
  <si>
    <t>DDSINFO - 14/11/2025 12:35:37</t>
  </si>
  <si>
    <t>Motorista teve problemas pessoais.</t>
  </si>
  <si>
    <t>NATASHA CAROLINA DE JESUS COSTA FULL - 14/11/2025 16:41:07</t>
  </si>
  <si>
    <t>Gerada automaticamente - Minuta 3517722</t>
  </si>
  <si>
    <t>ALISSON VINICIUS RODRIGUES CORREA PTL09 SOROCABA - 14/11/2025 13:16:01</t>
  </si>
  <si>
    <t>Gerada automaticamente - Minuta 3517725</t>
  </si>
  <si>
    <t>ALISSON VINICIUS RODRIGUES CORREA PTL09 SOROCABA - 14/11/2025 13:16:06</t>
  </si>
  <si>
    <t>Gerada automaticamente - Minuta 3517716</t>
  </si>
  <si>
    <t>ALISSON VINICIUS RODRIGUES CORREA PTL09 SOROCABA - 14/11/2025 13:15:48</t>
  </si>
  <si>
    <t>Gerada automaticamente - Minuta 3516677</t>
  </si>
  <si>
    <t>DDSINFO - 14/11/2025 10:35:41</t>
  </si>
  <si>
    <t>Gerada automaticamente - Minuta 3517718</t>
  </si>
  <si>
    <t>ALISSON VINICIUS RODRIGUES CORREA PTL09 SOROCABA - 14/11/2025 13:15:51</t>
  </si>
  <si>
    <t>NATASHA CAROLINA DE JESUS COSTA FULL - 14/11/2025 16:34:22</t>
  </si>
  <si>
    <t>RNH8I61</t>
  </si>
  <si>
    <t>RONE CLEIDE DE SOUZA ALMEIDA</t>
  </si>
  <si>
    <t>RNH9B89</t>
  </si>
  <si>
    <t>RENAN VEICULOS LTDA</t>
  </si>
  <si>
    <t>desmobilização, sera devolvidos</t>
  </si>
  <si>
    <t>EDGARD CESAR ASSO LONDRINA - 14/11/2025 17:29:55</t>
  </si>
  <si>
    <t>RNJ2I92</t>
  </si>
  <si>
    <t>ANA PAULA HONORIA DE PAULA</t>
  </si>
  <si>
    <t>Gerada automaticamente - Minuta 3517688</t>
  </si>
  <si>
    <t>DDSINFO - 14/11/2025 13:08:25</t>
  </si>
  <si>
    <t>02- TRANSMISSÃO</t>
  </si>
  <si>
    <t>Gerada automaticamente - Minuta 3516397</t>
  </si>
  <si>
    <t>DDSINFO - 14/11/2025 09:40:34</t>
  </si>
  <si>
    <t>Gerada automaticamente - Minuta 3517411</t>
  </si>
  <si>
    <t>DDSINFO - 14/11/2025 12:13:07</t>
  </si>
  <si>
    <t>Gerada automaticamente - Minuta 3517429</t>
  </si>
  <si>
    <t>DDSINFO - 14/11/2025 12:13:21</t>
  </si>
  <si>
    <t>Gerada automaticamente - Minuta 3517593</t>
  </si>
  <si>
    <t>DDSINFO - 14/11/2025 12:41:02</t>
  </si>
  <si>
    <t>Gerada automaticamente - Minuta 3517594</t>
  </si>
  <si>
    <t>DDSINFO - 14/11/2025 12:41:03</t>
  </si>
  <si>
    <t>Gerada automaticamente - Minuta 3517598</t>
  </si>
  <si>
    <t>DDSINFO - 14/11/2025 12:41:07</t>
  </si>
  <si>
    <t>Gerada automaticamente - Minuta 3516714</t>
  </si>
  <si>
    <t>DDSINFO - 14/11/2025 10:41:20</t>
  </si>
  <si>
    <t>Gerada automaticamente - Minuta 3516715</t>
  </si>
  <si>
    <t>DDSINFO - 14/11/2025 10:41:21</t>
  </si>
  <si>
    <t>Gerada automaticamente - Minuta 3517602</t>
  </si>
  <si>
    <t>DDSINFO - 14/11/2025 12:41:12</t>
  </si>
  <si>
    <t>Gerada automaticamente - Minuta 3517454</t>
  </si>
  <si>
    <t>DDSINFO - 14/11/2025 12:13:39</t>
  </si>
  <si>
    <t>Gerada automaticamente - Minuta 3517419</t>
  </si>
  <si>
    <t>DDSINFO - 14/11/2025 12:13:13</t>
  </si>
  <si>
    <t>Gerada automaticamente - Minuta 3517410</t>
  </si>
  <si>
    <t>DDSINFO - 14/11/2025 12:13:06</t>
  </si>
  <si>
    <t>13- DEVOLVIDO PARA LOCADORA (DISATIVAR)</t>
  </si>
  <si>
    <t>RODRIGO ALMEIDA CAMPOS MM - 14/11/2025 07:18:56</t>
  </si>
  <si>
    <t>Gerada automaticamente - Minuta 3517428</t>
  </si>
  <si>
    <t>DDSINFO - 14/11/2025 12:13:20</t>
  </si>
  <si>
    <t>MAURICIO DE SOUZA SILVA SÃO CARLOS - 14/11/2025 23:03:36</t>
  </si>
  <si>
    <t>RNK7H02</t>
  </si>
  <si>
    <t>RNL8F04</t>
  </si>
  <si>
    <t>Gerada automaticamente - Minuta 3518419</t>
  </si>
  <si>
    <t>DDSINFO - 14/11/2025 18:25:31</t>
  </si>
  <si>
    <t>RNN2C07</t>
  </si>
  <si>
    <t xml:space="preserve">SONIA APARECIDA DE CAMPOS </t>
  </si>
  <si>
    <t>RODRIGO ALMEIDA CAMPOS MM - 14/11/2025 07:18:57</t>
  </si>
  <si>
    <t>RNO2A11</t>
  </si>
  <si>
    <t>LETICIA MEIRA MOREIRA</t>
  </si>
  <si>
    <t>RNP2F60</t>
  </si>
  <si>
    <t>Gerada automaticamente - Minuta 3517249</t>
  </si>
  <si>
    <t>CLEBISON DOS SANTOS VENTURA</t>
  </si>
  <si>
    <t>DDSINFO - 14/11/2025 11:50:22</t>
  </si>
  <si>
    <t>RNP5I89</t>
  </si>
  <si>
    <t>LUIS RODRIGO MARSIGLIA LARROSA</t>
  </si>
  <si>
    <t>NATASHA DE SOUZA FELICIANO POA* - 14/11/2025 20:18:52</t>
  </si>
  <si>
    <t>RNP9I65</t>
  </si>
  <si>
    <t>EDMILSON LONGATTI</t>
  </si>
  <si>
    <t>RNR1C98</t>
  </si>
  <si>
    <t>FARLEY DARIO PAIVA</t>
  </si>
  <si>
    <t>Gerada automaticamente - Minuta 3516400</t>
  </si>
  <si>
    <t>DDSINFO - 14/11/2025 09:40:37</t>
  </si>
  <si>
    <t>Gerada automaticamente - Minuta 3517601</t>
  </si>
  <si>
    <t>DDSINFO - 14/11/2025 12:41:10</t>
  </si>
  <si>
    <t>RNT1J15</t>
  </si>
  <si>
    <t>RNU0B90</t>
  </si>
  <si>
    <t>JOAO PEDRO PIOVESAN JUNIOR</t>
  </si>
  <si>
    <t>Gerada automaticamente - Minuta 3516750</t>
  </si>
  <si>
    <t>DDSINFO - 14/11/2025 10:42:02</t>
  </si>
  <si>
    <t>Gerada automaticamente - Minuta 3517692</t>
  </si>
  <si>
    <t>DDSINFO - 14/11/2025 13:08:37</t>
  </si>
  <si>
    <t>RNU7B66</t>
  </si>
  <si>
    <t>RUAN DA SILVA FAGUDES</t>
  </si>
  <si>
    <t>RNV4C47</t>
  </si>
  <si>
    <t>ERICK ALVARO DA SILVA</t>
  </si>
  <si>
    <t>RNW6F48</t>
  </si>
  <si>
    <t>Gerada automaticamente - Minuta 3518107</t>
  </si>
  <si>
    <t>DDSINFO - 14/11/2025 15:37:07</t>
  </si>
  <si>
    <t>RNX9G50</t>
  </si>
  <si>
    <t>Gerada automaticamente - Minuta 3516510</t>
  </si>
  <si>
    <t>MILTON VINICIUS ALVES GONTIJO</t>
  </si>
  <si>
    <t>DDSINFO - 14/11/2025 10:02:38</t>
  </si>
  <si>
    <t>RNX9J54</t>
  </si>
  <si>
    <t>Gerada automaticamente - Minuta 3518308</t>
  </si>
  <si>
    <t>SILVANA MARA FERREIRA TIDRE</t>
  </si>
  <si>
    <t>DDSINFO - 14/11/2025 17:12:56</t>
  </si>
  <si>
    <t>DESMOBILIZAÇÃO</t>
  </si>
  <si>
    <t>LARISSA FERNANDA DA SILVA RIBEIRO ARAÇATUBA - 14/11/2025 14:04:40</t>
  </si>
  <si>
    <t>RODRIGO ALMEIDA CAMPOS MM - 14/11/2025 07:19:01</t>
  </si>
  <si>
    <t>ROF5J78</t>
  </si>
  <si>
    <t>DIEGO MATIAS DA SILVA</t>
  </si>
  <si>
    <t>ROI6G71</t>
  </si>
  <si>
    <t>NATANAEL BELFORT FERREIRA</t>
  </si>
  <si>
    <t>ROS3C06</t>
  </si>
  <si>
    <t>GENILSON ALVES SALES</t>
  </si>
  <si>
    <t>ROT1B01</t>
  </si>
  <si>
    <t>ROV7J19</t>
  </si>
  <si>
    <t>DELVAN DE JESUS RIBEIRO</t>
  </si>
  <si>
    <t>ROZ5A83</t>
  </si>
  <si>
    <t>JHONNYS PEREIRA DE SOUSA</t>
  </si>
  <si>
    <t>RPG4F00</t>
  </si>
  <si>
    <t>ROSIMEIRY CALDEIRA MARTINS</t>
  </si>
  <si>
    <t>RPT7D43</t>
  </si>
  <si>
    <t>DONEZEDEQUE SILVA NASCIMENTO</t>
  </si>
  <si>
    <t>RRP1H07</t>
  </si>
  <si>
    <t>EDMAR LOPES PENIDO</t>
  </si>
  <si>
    <t>RTA8I39</t>
  </si>
  <si>
    <t>Gerada automaticamente - Minuta 3518091</t>
  </si>
  <si>
    <t>MIRELA MARQUES PEREIRA</t>
  </si>
  <si>
    <t>DDSINFO - 14/11/2025 15:36:53</t>
  </si>
  <si>
    <t>RTB1B47</t>
  </si>
  <si>
    <t>Gerada automaticamente - Minuta 3516484</t>
  </si>
  <si>
    <t>DDSINFO - 14/11/2025 10:02:10</t>
  </si>
  <si>
    <t>Gerada automaticamente - Minuta 3516495</t>
  </si>
  <si>
    <t>DDSINFO - 14/11/2025 10:02:20</t>
  </si>
  <si>
    <t>RTC9J39</t>
  </si>
  <si>
    <t>Gerada automaticamente - Minuta 3518035</t>
  </si>
  <si>
    <t>GUILHERME VICENTE GARCIA</t>
  </si>
  <si>
    <t>DDSINFO - 14/11/2025 15:09:43</t>
  </si>
  <si>
    <t>RTD0G40</t>
  </si>
  <si>
    <t>ANDERSON DO NASCIMENTO SILVA</t>
  </si>
  <si>
    <t>RTD3C16</t>
  </si>
  <si>
    <t>Gerada automaticamente - Minuta 3517550</t>
  </si>
  <si>
    <t>DDSINFO - 14/11/2025 12:30:14</t>
  </si>
  <si>
    <t>Gerada automaticamente - Minuta 3516735</t>
  </si>
  <si>
    <t>DDSINFO - 14/11/2025 10:41:44</t>
  </si>
  <si>
    <t>RTE2F04</t>
  </si>
  <si>
    <t>MARCOS PAULO DE ARAUJO</t>
  </si>
  <si>
    <t>RTE6E43</t>
  </si>
  <si>
    <t>KAREN EMILIA DA SILVA TEIXEIRA</t>
  </si>
  <si>
    <t>Gerada automaticamente - Minuta 3517457</t>
  </si>
  <si>
    <t>DDSINFO - 14/11/2025 12:13:41</t>
  </si>
  <si>
    <t>RTJ2B48</t>
  </si>
  <si>
    <t>RTL6B10</t>
  </si>
  <si>
    <t>RTL6C26</t>
  </si>
  <si>
    <t>CLAUDIA DE SOUZA DE CARVALHO</t>
  </si>
  <si>
    <t>Meli ainda não autorizou a rodagem</t>
  </si>
  <si>
    <t>NATASHA DE SOUZA FELICIANO POA* - 14/11/2025 20:33:52</t>
  </si>
  <si>
    <t>KETHLEEN SILVA RIBEIRO MM - 14/11/2025 12:25:31</t>
  </si>
  <si>
    <t>Gerada automaticamente - Minuta 3517845</t>
  </si>
  <si>
    <t>DDSINFO - 14/11/2025 13:58:16</t>
  </si>
  <si>
    <t>RTM6C99</t>
  </si>
  <si>
    <t>SONIA MARIA DA SILVA MALAQUIAS</t>
  </si>
  <si>
    <t>Gerada automaticamente - Minuta 3517461</t>
  </si>
  <si>
    <t>DDSINFO - 14/11/2025 12:13:45</t>
  </si>
  <si>
    <t>Gerada automaticamente - Minuta 3517846</t>
  </si>
  <si>
    <t>DDSINFO - 14/11/2025 13:58:17</t>
  </si>
  <si>
    <t>RTN9A29</t>
  </si>
  <si>
    <t>RTN9F41</t>
  </si>
  <si>
    <t>Gerada automaticamente - Minuta 3517636</t>
  </si>
  <si>
    <t xml:space="preserve">NILMAR OLIVEIRA CAVALCANTE </t>
  </si>
  <si>
    <t>DDSINFO - 14/11/2025 12:46:37</t>
  </si>
  <si>
    <t>RTO9A05</t>
  </si>
  <si>
    <t>RENAN VITOR DE AVELAR</t>
  </si>
  <si>
    <t>RTP0A93</t>
  </si>
  <si>
    <t>Gerada automaticamente - Minuta 3516728</t>
  </si>
  <si>
    <t>DDSINFO - 14/11/2025 10:41:36</t>
  </si>
  <si>
    <t>RTP0C66</t>
  </si>
  <si>
    <t>CHIPAS PAO DE FORMA LTDA</t>
  </si>
  <si>
    <t>NATASHA DE SOUZA FELICIANO POA* - 14/11/2025 20:41:02</t>
  </si>
  <si>
    <t>RTQ8J12</t>
  </si>
  <si>
    <t>VALDIR LUCAS FILHO</t>
  </si>
  <si>
    <t>RTT8E06</t>
  </si>
  <si>
    <t>CLAUDJANE SANTANA DA SILVA</t>
  </si>
  <si>
    <t>RTU3J38</t>
  </si>
  <si>
    <t>Gerada automaticamente - Minuta 3516429</t>
  </si>
  <si>
    <t>ANDRE FELIPE PEIXOTO MONTEIRO</t>
  </si>
  <si>
    <t>DDSINFO - 14/11/2025 09:46:00</t>
  </si>
  <si>
    <t>Gerada automaticamente - Minuta 3516881</t>
  </si>
  <si>
    <t>RTU6I30</t>
  </si>
  <si>
    <t>MARCOS ANTONIO BRANDÃO</t>
  </si>
  <si>
    <t>RTVOE27</t>
  </si>
  <si>
    <t>MALDIVINO JULIO VIEIRA</t>
  </si>
  <si>
    <t>RTX7I49</t>
  </si>
  <si>
    <t>Gerada automaticamente - Minuta 3518040</t>
  </si>
  <si>
    <t>DDSINFO - 14/11/2025 15:09:49</t>
  </si>
  <si>
    <t>RTZ2E40</t>
  </si>
  <si>
    <t>JUCEMAR QUEIROZ DA SILVA</t>
  </si>
  <si>
    <t>RTZ9F58</t>
  </si>
  <si>
    <t>GINOVAL MARIANO DA SILVA</t>
  </si>
  <si>
    <t>RUC5B53</t>
  </si>
  <si>
    <t>PEDRO VINICIUS ALVES CASTRO</t>
  </si>
  <si>
    <t>RUD8E23</t>
  </si>
  <si>
    <t>Gerada automaticamente - Minuta 3517647</t>
  </si>
  <si>
    <t>FABRICIO COSTA ANGELICA</t>
  </si>
  <si>
    <t>DDSINFO - 14/11/2025 12:46:52</t>
  </si>
  <si>
    <t>RUF8F16</t>
  </si>
  <si>
    <t>LUCIMARIA SOUZA BATISTA</t>
  </si>
  <si>
    <t>Gerada automaticamente - Minuta 3517691</t>
  </si>
  <si>
    <t>DDSINFO - 14/11/2025 13:08:34</t>
  </si>
  <si>
    <t>RUH0A61</t>
  </si>
  <si>
    <t>RUH6C97</t>
  </si>
  <si>
    <t>WELLIGTON MAGNO SANTOS DE ALMEIDA</t>
  </si>
  <si>
    <t>RUK6C82</t>
  </si>
  <si>
    <t>Gerada automaticamente - Minuta 3518079</t>
  </si>
  <si>
    <t>DDSINFO - 14/11/2025 15:21:07</t>
  </si>
  <si>
    <t>desmobilizadas</t>
  </si>
  <si>
    <t>JAINARA VICENTE DA SILVA JALES - 14/11/2025 12:06:52</t>
  </si>
  <si>
    <t>Gerada automaticamente - Minuta 3518130</t>
  </si>
  <si>
    <t>NAYARA FRANCINE GOMES AQUINO MARILIA - 14/11/2025 16:05:39</t>
  </si>
  <si>
    <t>Gerada automaticamente - Minuta 3517565</t>
  </si>
  <si>
    <t>DDSINFO - 14/11/2025 12:35:25</t>
  </si>
  <si>
    <t>Gerada automaticamente - Minuta 3517731</t>
  </si>
  <si>
    <t>ALISSON VINICIUS RODRIGUES CORREA PTL09 SOROCABA - 14/11/2025 13:16:14</t>
  </si>
  <si>
    <t>RUM1E34</t>
  </si>
  <si>
    <t>MARCO AURELIO BRAGA</t>
  </si>
  <si>
    <t>Gerada automaticamente - Minuta 3516663</t>
  </si>
  <si>
    <t>SILVIA PINTO DE FREITAS ATIBAIA/PETLOVE - 14/11/2025 19:22:15</t>
  </si>
  <si>
    <t>Gerada automaticamente - Minuta 3516664</t>
  </si>
  <si>
    <t>DDSINFO - 14/11/2025 10:30:26</t>
  </si>
  <si>
    <t>Gerada automaticamente - Minuta 3516683</t>
  </si>
  <si>
    <t>DDSINFO - 14/11/2025 10:35:49</t>
  </si>
  <si>
    <t>Gerada automaticamente - Minuta 3516688</t>
  </si>
  <si>
    <t>DDSINFO - 14/11/2025 10:35:54</t>
  </si>
  <si>
    <t>VEICULO AGUARDANDO DEVOLUÇÃO</t>
  </si>
  <si>
    <t>MARIANA FERREIRA CARDOSO XPT 3 LAGOAS - 14/11/2025 12:51:48</t>
  </si>
  <si>
    <t>Gerada automaticamente - Minuta 3516674</t>
  </si>
  <si>
    <t>DDSINFO - 14/11/2025 10:35:37</t>
  </si>
  <si>
    <t>Gerada automaticamente - Minuta 3517530</t>
  </si>
  <si>
    <t>DDSINFO - 14/11/2025 12:29:52</t>
  </si>
  <si>
    <t>Gerada automaticamente - Minuta 3518148</t>
  </si>
  <si>
    <t>NAYARA FRANCINE GOMES AQUINO MARILIA - 14/11/2025 16:05:35</t>
  </si>
  <si>
    <t>Gerada automaticamente - Minuta 3518134</t>
  </si>
  <si>
    <t>RODRIGO ALMEIDA CAMPOS MM - 14/11/2025 07:19:18</t>
  </si>
  <si>
    <t>RUM3G41</t>
  </si>
  <si>
    <t>Gerada automaticamente - Minuta 3518323</t>
  </si>
  <si>
    <t>ELIZABETE SALLES DOS SANTOS</t>
  </si>
  <si>
    <t>Gerada automaticamente - Minuta 3517571</t>
  </si>
  <si>
    <t>DDSINFO - 14/11/2025 12:35:31</t>
  </si>
  <si>
    <t>Gerada automaticamente - Minuta 3517729</t>
  </si>
  <si>
    <t>ALISSON VINICIUS RODRIGUES CORREA PTL09 SOROCABA - 14/11/2025 13:16:11</t>
  </si>
  <si>
    <t>Gerada automaticamente - Minuta 3516687</t>
  </si>
  <si>
    <t>DDSINFO - 14/11/2025 10:35:53</t>
  </si>
  <si>
    <t>Gerada automaticamente - Minuta 3518533</t>
  </si>
  <si>
    <t>DDSINFO - 14/11/2025 19:25:18</t>
  </si>
  <si>
    <t>Gerada automaticamente - Minuta 3517568</t>
  </si>
  <si>
    <t>DDSINFO - 14/11/2025 12:35:28</t>
  </si>
  <si>
    <t>RODRIGO ALMEIDA CAMPOS MM - 14/11/2025 07:18:58</t>
  </si>
  <si>
    <t>Gerada automaticamente - Minuta 3519273</t>
  </si>
  <si>
    <t>DDSINFO - 14/11/2025 15:09:46</t>
  </si>
  <si>
    <t>Gerada automaticamente - Minuta 3518038</t>
  </si>
  <si>
    <t>RODRIGO ALMEIDA CAMPOS MM - 14/11/2025 07:19:04</t>
  </si>
  <si>
    <t>RUQ7B27</t>
  </si>
  <si>
    <t>Gerada automaticamente - Minuta 3517180</t>
  </si>
  <si>
    <t>FERNANDO ALVES DO NASCIMENTO</t>
  </si>
  <si>
    <t>DDSINFO - 14/11/2025 11:44:07</t>
  </si>
  <si>
    <t>RUS3D39</t>
  </si>
  <si>
    <t>Gerada automaticamente - Minuta 3518073</t>
  </si>
  <si>
    <t>TL SUPLEMENTOS E VITAMINAS LTDA</t>
  </si>
  <si>
    <t>RUS3D58</t>
  </si>
  <si>
    <t>RUS8D80</t>
  </si>
  <si>
    <t>JEREMIAS JONATAS BASTOS DA SILVA</t>
  </si>
  <si>
    <t>RUS8F16</t>
  </si>
  <si>
    <t>RUV3A05</t>
  </si>
  <si>
    <t>WELLIS PIRES</t>
  </si>
  <si>
    <t>RUV9I33</t>
  </si>
  <si>
    <t>TIAGO LIMA DE SOUZA</t>
  </si>
  <si>
    <t>Gerada automaticamente - Minuta 3517878</t>
  </si>
  <si>
    <t>DDSINFO - 14/11/2025 14:09:16</t>
  </si>
  <si>
    <t>Gerada automaticamente - Minuta 3516907</t>
  </si>
  <si>
    <t>DDSINFO - 14/11/2025 14:09:03</t>
  </si>
  <si>
    <t>Gerada automaticamente - Minuta 3516627</t>
  </si>
  <si>
    <t>DDSINFO - 14/11/2025 10:24:48</t>
  </si>
  <si>
    <t>Gerada automaticamente - Minuta 3518202</t>
  </si>
  <si>
    <t>DDSINFO - 14/11/2025 16:21:44</t>
  </si>
  <si>
    <t>Gerada automaticamente - Minuta 3518198</t>
  </si>
  <si>
    <t>DDSINFO - 14/11/2025 16:21:41</t>
  </si>
  <si>
    <t>RODRIGO ALMEIDA CAMPOS MM - 14/11/2025 07:18:59</t>
  </si>
  <si>
    <t>Data de previsão de disponibilidade: 08/09/2025</t>
  </si>
  <si>
    <t>Gerada automaticamente - Minuta 3516854</t>
  </si>
  <si>
    <t>DDSINFO - 14/11/2025 10:58:50</t>
  </si>
  <si>
    <t>Gerada automaticamente - Minuta 3518240</t>
  </si>
  <si>
    <t>DDSINFO - 14/11/2025 16:40:23</t>
  </si>
  <si>
    <t>Gerada automaticamente - Minuta 3517465</t>
  </si>
  <si>
    <t>DDSINFO - 14/11/2025 12:13:48</t>
  </si>
  <si>
    <t>MELI NÃO LIBEROU RODAGEM</t>
  </si>
  <si>
    <t>NATASHA DE SOUZA FELICIANO POA* - 14/11/2025 20:42:09</t>
  </si>
  <si>
    <t>Gerada automaticamente - Minuta 3518238</t>
  </si>
  <si>
    <t>DDSINFO - 14/11/2025 16:40:22</t>
  </si>
  <si>
    <t>Gerada automaticamente - Minuta 3517270</t>
  </si>
  <si>
    <t>CAMILA BARBOSA FERRAZ POÇOS DE CALDAS - 14/11/2025 11:55:09</t>
  </si>
  <si>
    <t>Gerada automaticamente - Minuta 3517268</t>
  </si>
  <si>
    <t>CAMILA BARBOSA FERRAZ POÇOS DE CALDAS - 14/11/2025 11:55:00</t>
  </si>
  <si>
    <t>Gerada automaticamente - Minuta 3517077</t>
  </si>
  <si>
    <t>DDSINFO - 14/11/2025 11:37:41</t>
  </si>
  <si>
    <t>Gerada automaticamente - Minuta 3517069</t>
  </si>
  <si>
    <t>DDSINFO - 14/11/2025 11:37:32</t>
  </si>
  <si>
    <t>Gerada automaticamente - Minuta 3517378</t>
  </si>
  <si>
    <t>DDSINFO - 14/11/2025 12:07:33</t>
  </si>
  <si>
    <t>Gerada automaticamente - Minuta 3518387</t>
  </si>
  <si>
    <t>DDSINFO - 14/11/2025 17:39:43</t>
  </si>
  <si>
    <t>Gerada automaticamente - Minuta 3516624</t>
  </si>
  <si>
    <t>DDSINFO - 14/11/2025 10:24:44</t>
  </si>
  <si>
    <t>Gerada automaticamente - Minuta 3516621</t>
  </si>
  <si>
    <t>DDSINFO - 14/11/2025 10:24:41</t>
  </si>
  <si>
    <t>Gerada automaticamente - Minuta 3516384</t>
  </si>
  <si>
    <t>Gerada automaticamente - Minuta 3516405</t>
  </si>
  <si>
    <t>WELLINGTON JOSE RAMOS SILVA RIBEIRÃO PRETO - 14/11/2025 09:44:44</t>
  </si>
  <si>
    <t>Gerada automaticamente - Minuta 3516412</t>
  </si>
  <si>
    <t>WELLINGTON JOSE RAMOS SILVA RIBEIRÃO PRETO - 14/11/2025 09:44:59</t>
  </si>
  <si>
    <t>RUY9G16</t>
  </si>
  <si>
    <t>SAULO ROBERTO DE OLIVEIRA SANTOS</t>
  </si>
  <si>
    <t>LETICIA CRISTINA DA SILVA FIGUEIREDO BAURU AJ - 14/11/2025 14:29:50</t>
  </si>
  <si>
    <t>Gerada automaticamente - Minuta 3518158</t>
  </si>
  <si>
    <t>DDSINFO - 14/11/2025 15:53:36</t>
  </si>
  <si>
    <t>RVC4J76</t>
  </si>
  <si>
    <t>CONTRUTORA MARFIM LTDA</t>
  </si>
  <si>
    <t>RVC5G98</t>
  </si>
  <si>
    <t>LURDIMAR MASAY FERNANDES</t>
  </si>
  <si>
    <t>RVC6A71</t>
  </si>
  <si>
    <t>Gerada automaticamente - Minuta 3516608</t>
  </si>
  <si>
    <t>VANESSA LIMA DA SILVA</t>
  </si>
  <si>
    <t>RVC9I32</t>
  </si>
  <si>
    <t>FABIO CARDOSO RAMOS JUNIOR</t>
  </si>
  <si>
    <t>Gerada automaticamente - Minuta 3518129</t>
  </si>
  <si>
    <t>NAYARA FRANCINE GOMES AQUINO MARILIA - 14/11/2025 16:05:38</t>
  </si>
  <si>
    <t>Gerada automaticamente - Minuta 3516888</t>
  </si>
  <si>
    <t>DDSINFO - 14/11/2025 11:04:22</t>
  </si>
  <si>
    <t>Gerada automaticamente - Minuta 3518128</t>
  </si>
  <si>
    <t>NAYARA FRANCINE GOMES AQUINO MARILIA - 14/11/2025 16:05:37</t>
  </si>
  <si>
    <t>02- LOCALIZA-PASSEIO</t>
  </si>
  <si>
    <t>Gerada automaticamente - Minuta 3516555</t>
  </si>
  <si>
    <t>DDSINFO - 14/11/2025 10:18:39</t>
  </si>
  <si>
    <t>RVE3C37</t>
  </si>
  <si>
    <t>RVF3B19</t>
  </si>
  <si>
    <t>RAYANE SOUZA AMARAL</t>
  </si>
  <si>
    <t>Motorista com problemas pessoais.</t>
  </si>
  <si>
    <t>NATASHA CAROLINA DE JESUS COSTA FULL - 14/11/2025 16:37:15</t>
  </si>
  <si>
    <t>Gerada automaticamente - Minuta 3516801</t>
  </si>
  <si>
    <t>DDSINFO - 14/11/2025 10:47:49</t>
  </si>
  <si>
    <t>Gerada automaticamente - Minuta 3518197</t>
  </si>
  <si>
    <t>DDSINFO - 14/11/2025 16:21:40</t>
  </si>
  <si>
    <t>Gerada automaticamente - Minuta 3516928</t>
  </si>
  <si>
    <t>DDSINFO - 14/11/2025 11:15:12</t>
  </si>
  <si>
    <t>Gerada automaticamente - Minuta 3516630</t>
  </si>
  <si>
    <t>DDSINFO - 14/11/2025 10:24:51</t>
  </si>
  <si>
    <t>Gerada automaticamente - Minuta 3518203</t>
  </si>
  <si>
    <t>DDSINFO - 14/11/2025 16:21:45</t>
  </si>
  <si>
    <t>SGI-8I75</t>
  </si>
  <si>
    <t>Gerada automaticamente - Minuta 3517818</t>
  </si>
  <si>
    <t>DDSINFO - 14/11/2025 13:57:38</t>
  </si>
  <si>
    <t>Gerada automaticamente - Minuta 3517819</t>
  </si>
  <si>
    <t>DDSINFO - 14/11/2025 13:57:39</t>
  </si>
  <si>
    <t>Gerada automaticamente - Minuta 3516392</t>
  </si>
  <si>
    <t>DDSINFO - 14/11/2025 09:40:29</t>
  </si>
  <si>
    <t>Gerada automaticamente - Minuta 3518200</t>
  </si>
  <si>
    <t>DDSINFO - 14/11/2025 16:21:42</t>
  </si>
  <si>
    <t>Gerada automaticamente - Minuta 3518514</t>
  </si>
  <si>
    <t>CARLOS HENRIQUE SOARES SELL FLORIPA - 14/11/2025 19:20:17</t>
  </si>
  <si>
    <t>Gerada automaticamente - Minuta 3516713</t>
  </si>
  <si>
    <t>DDSINFO - 14/11/2025 10:41:19</t>
  </si>
  <si>
    <t>RVI0B23</t>
  </si>
  <si>
    <t>ANITA GARIBALDI CRISTINA DOS SANTOS</t>
  </si>
  <si>
    <t>RVI0E03</t>
  </si>
  <si>
    <t>TALITA AUGUSTO SANTANA</t>
  </si>
  <si>
    <t>RVJ1B84</t>
  </si>
  <si>
    <t>JOSE FERNANDO AMORIM FILHO</t>
  </si>
  <si>
    <t>RVJ7A61</t>
  </si>
  <si>
    <t>Gerada automaticamente - Minuta 3516940</t>
  </si>
  <si>
    <t>DDSINFO - 14/11/2025 11:15:29</t>
  </si>
  <si>
    <t>RVN2D24</t>
  </si>
  <si>
    <t>Gerada automaticamente - Minuta 3516611</t>
  </si>
  <si>
    <t>ELIZABETH DIBO DO NASCIMENTO</t>
  </si>
  <si>
    <t>DDSINFO - 14/11/2025 10:24:33</t>
  </si>
  <si>
    <t>RVN3I97</t>
  </si>
  <si>
    <t>Gerada automaticamente - Minuta 3518225</t>
  </si>
  <si>
    <t>DDSINFO - 14/11/2025 16:28:18</t>
  </si>
  <si>
    <t>RVO0H76</t>
  </si>
  <si>
    <t>VANEHYNGRID MARIZA DO AMARAL</t>
  </si>
  <si>
    <t>RVO9D72</t>
  </si>
  <si>
    <t>Gerada automaticamente - Minuta 3516798</t>
  </si>
  <si>
    <t>DDSINFO - 14/11/2025 10:47:45</t>
  </si>
  <si>
    <t>Data de previsão de disponibilidade: 13/11/2025</t>
  </si>
  <si>
    <t>RVQ2E87</t>
  </si>
  <si>
    <t>WESLEI APARECIDO MARQUES</t>
  </si>
  <si>
    <t>RVQ3F73</t>
  </si>
  <si>
    <t>EVERTON HONORATO DA SILVA</t>
  </si>
  <si>
    <t>RVR4H31</t>
  </si>
  <si>
    <t>RVT4J12</t>
  </si>
  <si>
    <t>CARLOS ROBERTO DA SILVA</t>
  </si>
  <si>
    <t>RVW6I02</t>
  </si>
  <si>
    <t>WESLE PERREIRA DA SILVA</t>
  </si>
  <si>
    <t>Gerada automaticamente - Minuta 3517540</t>
  </si>
  <si>
    <t>DDSINFO - 14/11/2025 12:30:04</t>
  </si>
  <si>
    <t>RVX6B58</t>
  </si>
  <si>
    <t>JHEZY GRACY BARROS DA SILVA FELIX</t>
  </si>
  <si>
    <t>RVY8F71</t>
  </si>
  <si>
    <t>EDUARDO REIS FERNANDES</t>
  </si>
  <si>
    <t>RWJ8G49</t>
  </si>
  <si>
    <t>Gerada automaticamente - Minuta 3516507</t>
  </si>
  <si>
    <t>NIDYA DE AZEVEDO ONCA</t>
  </si>
  <si>
    <t>DDSINFO - 14/11/2025 10:02:34</t>
  </si>
  <si>
    <t>RXK2I17</t>
  </si>
  <si>
    <t>RXK5C67</t>
  </si>
  <si>
    <t>RXK9F41</t>
  </si>
  <si>
    <t>Gerada automaticamente - Minuta 3516488</t>
  </si>
  <si>
    <t>ARIEL RIOS</t>
  </si>
  <si>
    <t>EDUARDA SILVA DE SANTANA CRICIUMA - 14/11/2025 18:53:02</t>
  </si>
  <si>
    <t>RXV3A27</t>
  </si>
  <si>
    <t>FERNANDO SILVA ALBUQUERQUE DOS SANTOS</t>
  </si>
  <si>
    <t>RXY0F48</t>
  </si>
  <si>
    <t>Gerada automaticamente - Minuta 3516404</t>
  </si>
  <si>
    <t>THIAGO DE OLIVEIRA GARCIA</t>
  </si>
  <si>
    <t>DDSINFO - 14/11/2025 09:40:41</t>
  </si>
  <si>
    <t>RXY6B94</t>
  </si>
  <si>
    <t>Gerada automaticamente - Minuta 3516836</t>
  </si>
  <si>
    <t>DDSINFO - 14/11/2025 10:53:32</t>
  </si>
  <si>
    <t>RYA8C69</t>
  </si>
  <si>
    <t>RYG0G42</t>
  </si>
  <si>
    <t>Gerada automaticamente - Minuta 3516486</t>
  </si>
  <si>
    <t>JAQUELINE MADALENA</t>
  </si>
  <si>
    <t>EDUARDA SILVA DE SANTANA CRICIUMA - 14/11/2025 18:52:31</t>
  </si>
  <si>
    <t>RYS1E07</t>
  </si>
  <si>
    <t>EDILSON VIEIRA DA SILVA</t>
  </si>
  <si>
    <t>RYU2H53</t>
  </si>
  <si>
    <t>SARITA CUNHA PEREIRA</t>
  </si>
  <si>
    <t>RYY2H87</t>
  </si>
  <si>
    <t>RYZ1G85</t>
  </si>
  <si>
    <t>TIAGO DA SILVA MOREIRA</t>
  </si>
  <si>
    <t>RZA1F47</t>
  </si>
  <si>
    <t>DARLAN VIEIRA MOREIRA</t>
  </si>
  <si>
    <t>SAL4C87</t>
  </si>
  <si>
    <t>ELETRO SHOP LTDA</t>
  </si>
  <si>
    <t>SCE4E15</t>
  </si>
  <si>
    <t>Gerada automaticamente - Minuta 3516424</t>
  </si>
  <si>
    <t>DDSINFO - 14/11/2025 09:45:56</t>
  </si>
  <si>
    <t>SCH8H62</t>
  </si>
  <si>
    <t>Gerada automaticamente - Minuta 3517122</t>
  </si>
  <si>
    <t>DIBYOKLEBERSON JUNIOR MIRANDA</t>
  </si>
  <si>
    <t>SCI6B34</t>
  </si>
  <si>
    <t>ARTHUR DA SLVA PEREIRA</t>
  </si>
  <si>
    <t>SCQ0E86</t>
  </si>
  <si>
    <t>LUCAS OLIVEIRA DE ALMEIDA SOUZA</t>
  </si>
  <si>
    <t>SDM5H90</t>
  </si>
  <si>
    <t>MARCOS A R HAMMACHER MED SERVICE</t>
  </si>
  <si>
    <t>SDO1C12</t>
  </si>
  <si>
    <t>DARLENE MARIANO FIDELES</t>
  </si>
  <si>
    <t>Gerada automaticamente - Minuta 3517092</t>
  </si>
  <si>
    <t>WELLINGTON JOSE RAMOS SILVA RIBEIRÃO PRETO - 14/11/2025 11:42:26</t>
  </si>
  <si>
    <t>Gerada automaticamente - Minuta 3517070</t>
  </si>
  <si>
    <t>DDSINFO - 14/11/2025 11:37:33</t>
  </si>
  <si>
    <t>Gerada automaticamente - Minuta 3517064</t>
  </si>
  <si>
    <t>DDSINFO - 14/11/2025 11:37:25</t>
  </si>
  <si>
    <t>Gerada automaticamente - Minuta 3517068</t>
  </si>
  <si>
    <t>DDSINFO - 14/11/2025 11:37:30</t>
  </si>
  <si>
    <t>Gerada automaticamente - Minuta 3517063</t>
  </si>
  <si>
    <t>DDSINFO - 14/11/2025 11:37:23</t>
  </si>
  <si>
    <t>Gerada automaticamente - Minuta 3516643</t>
  </si>
  <si>
    <t>DDSINFO - 14/11/2025 10:30:05</t>
  </si>
  <si>
    <t>Gerada automaticamente - Minuta 3516430</t>
  </si>
  <si>
    <t>DDSINFO - 14/11/2025 09:46:01</t>
  </si>
  <si>
    <t>Gerada automaticamente - Minuta 3518150</t>
  </si>
  <si>
    <t>DDSINFO - 14/11/2025 15:47:57</t>
  </si>
  <si>
    <t>Gerada automaticamente - Minuta 3516425</t>
  </si>
  <si>
    <t>Gerada automaticamente - Minuta 3517650</t>
  </si>
  <si>
    <t>Gerada automaticamente - Minuta 3516432</t>
  </si>
  <si>
    <t>Gerada automaticamente - Minuta 3517623</t>
  </si>
  <si>
    <t>BRUNO PEREIRA MOOCA - 14/11/2025 12:45:54</t>
  </si>
  <si>
    <t>Gerada automaticamente - Minuta 3518745</t>
  </si>
  <si>
    <t>DDSINFO - 14/11/2025 10:24:10</t>
  </si>
  <si>
    <t>Gerada automaticamente - Minuta 3516583</t>
  </si>
  <si>
    <t>Gerada automaticamente - Minuta 3517613</t>
  </si>
  <si>
    <t>BRUNO PEREIRA MOOCA - 14/11/2025 12:45:35</t>
  </si>
  <si>
    <t>Gerada automaticamente - Minuta 3517606</t>
  </si>
  <si>
    <t>BRUNO PEREIRA MOOCA - 14/11/2025 12:45:23</t>
  </si>
  <si>
    <t>Gerada automaticamente - Minuta 3517610</t>
  </si>
  <si>
    <t>BRUNO PEREIRA MOOCA - 14/11/2025 12:45:30</t>
  </si>
  <si>
    <t>Gerada automaticamente - Minuta 3517615</t>
  </si>
  <si>
    <t>BRUNO PEREIRA MOOCA - 14/11/2025 12:45:39</t>
  </si>
  <si>
    <t>Gerada automaticamente - Minuta 3516586</t>
  </si>
  <si>
    <t>DDSINFO - 14/11/2025 10:24:14</t>
  </si>
  <si>
    <t>Data de previsão de disponibilidade: 14/11/2025</t>
  </si>
  <si>
    <t>BRUNO PEREIRA MOOCA - 14/11/2025 12:45:26</t>
  </si>
  <si>
    <t>BRUNO PEREIRA MOOCA - 14/11/2025 13:19:01</t>
  </si>
  <si>
    <t>Gerada automaticamente - Minuta 3517841</t>
  </si>
  <si>
    <t>DDSINFO - 14/11/2025 13:58:08</t>
  </si>
  <si>
    <t>RODRIGO ALMEIDA CAMPOS MM - 14/11/2025 07:19:03</t>
  </si>
  <si>
    <t>Gerada automaticamente - Minuta 3518241</t>
  </si>
  <si>
    <t>DDSINFO - 14/11/2025 16:40:24</t>
  </si>
  <si>
    <t>Gerada automaticamente - Minuta 3518239</t>
  </si>
  <si>
    <t>BRUNO PEREIRA MOOCA - 14/11/2025 13:19:43</t>
  </si>
  <si>
    <t>Gerada automaticamente - Minuta 3517620</t>
  </si>
  <si>
    <t>BRUNO PEREIRA MOOCA - 14/11/2025 12:45:49</t>
  </si>
  <si>
    <t>Gerada automaticamente - Minuta 3516675</t>
  </si>
  <si>
    <t>DDSINFO - 14/11/2025 10:35:38</t>
  </si>
  <si>
    <t>Gerada automaticamente - Minuta 3517900</t>
  </si>
  <si>
    <t>DDSINFO - 14/11/2025 14:14:43</t>
  </si>
  <si>
    <t>05- PNEUS</t>
  </si>
  <si>
    <t>ROSANA DOS SANTOS* - 14/11/2025 21:24:47</t>
  </si>
  <si>
    <t>Gerada automaticamente - Minuta 3516684</t>
  </si>
  <si>
    <t>DDSINFO - 14/11/2025 10:35:50</t>
  </si>
  <si>
    <t>Gerada automaticamente - Minuta 3517905</t>
  </si>
  <si>
    <t>DDSINFO - 14/11/2025 14:14:55</t>
  </si>
  <si>
    <t>Gerada automaticamente - Minuta 3517091</t>
  </si>
  <si>
    <t>WELLINGTON JOSE RAMOS SILVA RIBEIRÃO PRETO - 14/11/2025 11:42:22</t>
  </si>
  <si>
    <t>Gerada automaticamente - Minuta 3517095</t>
  </si>
  <si>
    <t>WELLINGTON JOSE RAMOS SILVA RIBEIRÃO PRETO - 14/11/2025 11:42:33</t>
  </si>
  <si>
    <t>Gerada automaticamente - Minuta 3517901</t>
  </si>
  <si>
    <t>DDSINFO - 14/11/2025 14:14:44</t>
  </si>
  <si>
    <t>Gerada automaticamente - Minuta 3517904</t>
  </si>
  <si>
    <t>DDSINFO - 14/11/2025 14:14:53</t>
  </si>
  <si>
    <t>Gerada automaticamente - Minuta 3517096</t>
  </si>
  <si>
    <t>WELLINGTON JOSE RAMOS SILVA RIBEIRÃO PRETO - 14/11/2025 11:42:37</t>
  </si>
  <si>
    <t>Gerada automaticamente - Minuta 3517093</t>
  </si>
  <si>
    <t>WELLINGTON JOSE RAMOS SILVA RIBEIRÃO PRETO - 14/11/2025 11:42:28</t>
  </si>
  <si>
    <t>Gerada automaticamente - Minuta 3516934</t>
  </si>
  <si>
    <t>DDSINFO - 14/11/2025 11:15:19</t>
  </si>
  <si>
    <t>Gerada automaticamente - Minuta 3517902</t>
  </si>
  <si>
    <t>DDSINFO - 14/11/2025 14:14:46</t>
  </si>
  <si>
    <t>Gerada automaticamente - Minuta 3516931</t>
  </si>
  <si>
    <t>DDSINFO - 14/11/2025 11:15:15</t>
  </si>
  <si>
    <t>Gerada automaticamente - Minuta 3516936</t>
  </si>
  <si>
    <t>DDSINFO - 14/11/2025 11:15:21</t>
  </si>
  <si>
    <t>Gerada automaticamente - Minuta 3517612</t>
  </si>
  <si>
    <t>BRUNO PEREIRA MOOCA - 14/11/2025 12:45:33</t>
  </si>
  <si>
    <t>Gerada automaticamente - Minuta 3516590</t>
  </si>
  <si>
    <t>DDSINFO - 14/11/2025 10:24:18</t>
  </si>
  <si>
    <t>Gerada automaticamente - Minuta 3516585</t>
  </si>
  <si>
    <t>DDSINFO - 14/11/2025 10:24:13</t>
  </si>
  <si>
    <t>Gerada automaticamente - Minuta 3516594</t>
  </si>
  <si>
    <t>DDSINFO - 14/11/2025 10:24:21</t>
  </si>
  <si>
    <t>Gerada automaticamente - Minuta 3517619</t>
  </si>
  <si>
    <t>BRUNO PEREIRA MOOCA - 14/11/2025 12:45:47</t>
  </si>
  <si>
    <t>Gerada automaticamente - Minuta 3516573</t>
  </si>
  <si>
    <t>DDSINFO - 14/11/2025 10:18:55</t>
  </si>
  <si>
    <t>Gerada automaticamente - Minuta 3516575</t>
  </si>
  <si>
    <t>DDSINFO - 14/11/2025 10:18:57</t>
  </si>
  <si>
    <t>Gerada automaticamente - Minuta 3517695</t>
  </si>
  <si>
    <t>DDSINFO - 14/11/2025 13:08:43</t>
  </si>
  <si>
    <t>Gerada automaticamente - Minuta 3516588</t>
  </si>
  <si>
    <t>DDSINFO - 14/11/2025 10:24:16</t>
  </si>
  <si>
    <t>Gerada automaticamente - Minuta 3516576</t>
  </si>
  <si>
    <t>DDSINFO - 14/11/2025 10:18:58</t>
  </si>
  <si>
    <t>Gerada automaticamente - Minuta 3516587</t>
  </si>
  <si>
    <t>DDSINFO - 14/11/2025 10:24:15</t>
  </si>
  <si>
    <t>Gerada automaticamente - Minuta 3517611</t>
  </si>
  <si>
    <t>BRUNO PEREIRA MOOCA - 14/11/2025 12:45:32</t>
  </si>
  <si>
    <t>Gerada automaticamente - Minuta 3517622</t>
  </si>
  <si>
    <t>BRUNO PEREIRA MOOCA - 14/11/2025 12:45:53</t>
  </si>
  <si>
    <t>Gerada automaticamente - Minuta 3517618</t>
  </si>
  <si>
    <t>BRUNO PEREIRA MOOCA - 14/11/2025 12:45:46</t>
  </si>
  <si>
    <t>Gerada automaticamente - Minuta 3517617</t>
  </si>
  <si>
    <t>BRUNO PEREIRA MOOCA - 14/11/2025 12:45:44</t>
  </si>
  <si>
    <t>Gerada automaticamente - Minuta 3517616</t>
  </si>
  <si>
    <t>BRUNO PEREIRA MOOCA - 14/11/2025 12:45:41</t>
  </si>
  <si>
    <t>Gerada automaticamente - Minuta 3517607</t>
  </si>
  <si>
    <t>BRUNO PEREIRA MOOCA - 14/11/2025 12:45:24</t>
  </si>
  <si>
    <t>Gerada automaticamente - Minuta 3516578</t>
  </si>
  <si>
    <t>DDSINFO - 14/11/2025 10:19:00</t>
  </si>
  <si>
    <t>Gerada automaticamente - Minuta 3517605</t>
  </si>
  <si>
    <t>BRUNO PEREIRA MOOCA - 14/11/2025 12:45:21</t>
  </si>
  <si>
    <t>Gerada automaticamente - Minuta 3516574</t>
  </si>
  <si>
    <t>DDSINFO - 14/11/2025 10:18:56</t>
  </si>
  <si>
    <t>Gerada automaticamente - Minuta 3517696</t>
  </si>
  <si>
    <t>DDSINFO - 14/11/2025 13:08:44</t>
  </si>
  <si>
    <t>Gerada automaticamente - Minuta 3517621</t>
  </si>
  <si>
    <t>BRUNO PEREIRA MOOCA - 14/11/2025 12:45:51</t>
  </si>
  <si>
    <t>Gerada automaticamente - Minuta 3517614</t>
  </si>
  <si>
    <t>BRUNO PEREIRA MOOCA - 14/11/2025 12:45:37</t>
  </si>
  <si>
    <t>Gerada automaticamente - Minuta 3517609</t>
  </si>
  <si>
    <t>BRUNO PEREIRA MOOCA - 14/11/2025 12:45:28</t>
  </si>
  <si>
    <t>Gerada automaticamente - Minuta 3516577</t>
  </si>
  <si>
    <t>DDSINFO - 14/11/2025 10:18:59</t>
  </si>
  <si>
    <t>Gerada automaticamente - Minuta 3516572</t>
  </si>
  <si>
    <t>Gerada automaticamente - Minuta 3517572</t>
  </si>
  <si>
    <t>DDSINFO - 14/11/2025 12:35:32</t>
  </si>
  <si>
    <t>Gerada automaticamente - Minuta 3517581</t>
  </si>
  <si>
    <t>DDSINFO - 14/11/2025 12:35:43</t>
  </si>
  <si>
    <t>Gerada automaticamente - Minuta 3518176</t>
  </si>
  <si>
    <t>NAYARA FRANCINE GOMES AQUINO MARILIA - 14/11/2025 16:05:42</t>
  </si>
  <si>
    <t>Gerada automaticamente - Minuta 3516579</t>
  </si>
  <si>
    <t>DDSINFO - 14/11/2025 10:19:01</t>
  </si>
  <si>
    <t>Gerada automaticamente - Minuta 3518169</t>
  </si>
  <si>
    <t>DDSINFO - 14/11/2025 16:04:21</t>
  </si>
  <si>
    <t>Gerada automaticamente - Minuta 3518170</t>
  </si>
  <si>
    <t>DDSINFO - 14/11/2025 16:04:22</t>
  </si>
  <si>
    <t>Gerada automaticamente - Minuta 3516515</t>
  </si>
  <si>
    <t>DDSINFO - 14/11/2025 10:07:53</t>
  </si>
  <si>
    <t>Gerada automaticamente - Minuta 3516628</t>
  </si>
  <si>
    <t>DDSINFO - 14/11/2025 10:24:49</t>
  </si>
  <si>
    <t>Gerada automaticamente - Minuta 3517714</t>
  </si>
  <si>
    <t>ALISSON VINICIUS RODRIGUES CORREA PTL09 SOROCABA - 14/11/2025 13:15:45</t>
  </si>
  <si>
    <t>Gerada automaticamente - Minuta 3516680</t>
  </si>
  <si>
    <t>DDSINFO - 14/11/2025 10:35:45</t>
  </si>
  <si>
    <t>Gerada automaticamente - Minuta 3516722</t>
  </si>
  <si>
    <t>DDSINFO - 14/11/2025 10:41:30</t>
  </si>
  <si>
    <t>Gerada automaticamente - Minuta 3518242</t>
  </si>
  <si>
    <t>DDSINFO - 14/11/2025 16:40:25</t>
  </si>
  <si>
    <t>Gerada automaticamente - Minuta 3516716</t>
  </si>
  <si>
    <t>DDSINFO - 14/11/2025 10:41:22</t>
  </si>
  <si>
    <t>Gerada automaticamente - Minuta 3516712</t>
  </si>
  <si>
    <t>DDSINFO - 14/11/2025 10:41:18</t>
  </si>
  <si>
    <t>Gerada automaticamente - Minuta 3516605</t>
  </si>
  <si>
    <t>DDSINFO - 14/11/2025 10:24:29</t>
  </si>
  <si>
    <t>Gerada automaticamente - Minuta 3516596</t>
  </si>
  <si>
    <t>DDSINFO - 14/11/2025 10:24:23</t>
  </si>
  <si>
    <t>Gerada automaticamente - Minuta 3516598</t>
  </si>
  <si>
    <t>DDSINFO - 14/11/2025 10:24:24</t>
  </si>
  <si>
    <t>Gerada automaticamente - Minuta 3516606</t>
  </si>
  <si>
    <t>Gerada automaticamente - Minuta 3516589</t>
  </si>
  <si>
    <t>DDSINFO - 14/11/2025 10:24:17</t>
  </si>
  <si>
    <t>Gerada automaticamente - Minuta 3516604</t>
  </si>
  <si>
    <t>DDSINFO - 14/11/2025 10:24:28</t>
  </si>
  <si>
    <t>Gerada automaticamente - Minuta 3516963</t>
  </si>
  <si>
    <t>DDSINFO - 14/11/2025 11:20:52</t>
  </si>
  <si>
    <t>Gerada automaticamente - Minuta 3516962</t>
  </si>
  <si>
    <t>DDSINFO - 14/11/2025 11:20:51</t>
  </si>
  <si>
    <t>Gerada automaticamente - Minuta 3516970</t>
  </si>
  <si>
    <t>DDSINFO - 14/11/2025 11:21:00</t>
  </si>
  <si>
    <t>Gerada automaticamente - Minuta 3516964</t>
  </si>
  <si>
    <t>DDSINFO - 14/11/2025 11:20:53</t>
  </si>
  <si>
    <t>Gerada automaticamente - Minuta 3516961</t>
  </si>
  <si>
    <t>DDSINFO - 14/11/2025 11:20:50</t>
  </si>
  <si>
    <t>NATASHA DE SOUZA FELICIANO POA* - 14/11/2025 20:39:39</t>
  </si>
  <si>
    <t>Gerada automaticamente - Minuta 3518364</t>
  </si>
  <si>
    <t>DDSINFO - 14/11/2025 17:29:14</t>
  </si>
  <si>
    <t>Gerada automaticamente - Minuta 3518363</t>
  </si>
  <si>
    <t>DDSINFO - 14/11/2025 17:29:13</t>
  </si>
  <si>
    <t>Gerada automaticamente - Minuta 3518365</t>
  </si>
  <si>
    <t>Gerada automaticamente - Minuta 3517713</t>
  </si>
  <si>
    <t>ALISSON VINICIUS RODRIGUES CORREA PTL09 SOROCABA - 14/11/2025 13:15:43</t>
  </si>
  <si>
    <t>Gerada automaticamente - Minuta 3517715</t>
  </si>
  <si>
    <t>ALISSON VINICIUS RODRIGUES CORREA PTL09 SOROCABA - 14/11/2025 13:15:46</t>
  </si>
  <si>
    <t>Gerada automaticamente - Minuta 3517721</t>
  </si>
  <si>
    <t>ALISSON VINICIUS RODRIGUES CORREA PTL09 SOROCABA - 14/11/2025 13:15:59</t>
  </si>
  <si>
    <t>Gerada automaticamente - Minuta 3517717</t>
  </si>
  <si>
    <t>ALISSON VINICIUS RODRIGUES CORREA PTL09 SOROCABA - 14/11/2025 13:15:49</t>
  </si>
  <si>
    <t>Gerada automaticamente - Minuta 3517723</t>
  </si>
  <si>
    <t>ALISSON VINICIUS RODRIGUES CORREA PTL09 SOROCABA - 14/11/2025 13:16:03</t>
  </si>
  <si>
    <t>Gerada automaticamente - Minuta 3518137</t>
  </si>
  <si>
    <t>Gerada automaticamente - Minuta 3517678</t>
  </si>
  <si>
    <t>DDSINFO - 14/11/2025 12:57:56</t>
  </si>
  <si>
    <t>Gerada automaticamente - Minuta 3516516</t>
  </si>
  <si>
    <t>DDSINFO - 14/11/2025 10:07:54</t>
  </si>
  <si>
    <t>Gerada automaticamente - Minuta 3516517</t>
  </si>
  <si>
    <t>DDSINFO - 14/11/2025 10:07:55</t>
  </si>
  <si>
    <t>Gerada automaticamente - Minuta 3516720</t>
  </si>
  <si>
    <t>DDSINFO - 14/11/2025 10:41:28</t>
  </si>
  <si>
    <t>Gerada automaticamente - Minuta 3516717</t>
  </si>
  <si>
    <t>DDSINFO - 14/11/2025 10:41:24</t>
  </si>
  <si>
    <t>NATASHA DE SOUZA FELICIANO POA* - 14/11/2025 20:38:09</t>
  </si>
  <si>
    <t>Gerada automaticamente - Minuta 3516869</t>
  </si>
  <si>
    <t>DDSINFO - 14/11/2025 11:04:05</t>
  </si>
  <si>
    <t>Gerada automaticamente - Minuta 3516868</t>
  </si>
  <si>
    <t>DDSINFO - 14/11/2025 11:04:04</t>
  </si>
  <si>
    <t>Gerada automaticamente - Minuta 3516871</t>
  </si>
  <si>
    <t>DDSINFO - 14/11/2025 11:04:07</t>
  </si>
  <si>
    <t>Gerada automaticamente - Minuta 3517843</t>
  </si>
  <si>
    <t>DDSINFO - 14/11/2025 13:58:11</t>
  </si>
  <si>
    <t>Gerada automaticamente - Minuta 3518206</t>
  </si>
  <si>
    <t>DDSINFO - 14/11/2025 16:21:48</t>
  </si>
  <si>
    <t>Gerada automaticamente - Minuta 3518207</t>
  </si>
  <si>
    <t>DDSINFO - 14/11/2025 16:21:49</t>
  </si>
  <si>
    <t>Gerada automaticamente - Minuta 3518195</t>
  </si>
  <si>
    <t>DDSINFO - 14/11/2025 16:21:37</t>
  </si>
  <si>
    <t>Gerada automaticamente - Minuta 3518210</t>
  </si>
  <si>
    <t>DDSINFO - 14/11/2025 16:21:53</t>
  </si>
  <si>
    <t>Gerada automaticamente - Minuta 3518209</t>
  </si>
  <si>
    <t>DDSINFO - 14/11/2025 16:21:52</t>
  </si>
  <si>
    <t>Gerada automaticamente - Minuta 3517734</t>
  </si>
  <si>
    <t>DDSINFO - 14/11/2025 13:19:25</t>
  </si>
  <si>
    <t>Gerada automaticamente - Minuta 3516626</t>
  </si>
  <si>
    <t>DDSINFO - 14/11/2025 10:24:46</t>
  </si>
  <si>
    <t>Gerada automaticamente - Minuta 3518626</t>
  </si>
  <si>
    <t>DDSINFO - 14/11/2025 20:13:06</t>
  </si>
  <si>
    <t>Gerada automaticamente - Minuta 3518208</t>
  </si>
  <si>
    <t>DDSINFO - 14/11/2025 16:21:50</t>
  </si>
  <si>
    <t>Gerada automaticamente - Minuta 3518212</t>
  </si>
  <si>
    <t>DDSINFO - 14/11/2025 16:21:55</t>
  </si>
  <si>
    <t>Gerada automaticamente - Minuta 3518211</t>
  </si>
  <si>
    <t>DDSINFO - 14/11/2025 16:21:54</t>
  </si>
  <si>
    <t>SEA6D34</t>
  </si>
  <si>
    <t>FABIO LUIS OLIVEIRA LEAL</t>
  </si>
  <si>
    <t>SEE9E84</t>
  </si>
  <si>
    <t>Gerada automaticamente - Minuta 3516591</t>
  </si>
  <si>
    <t>DDSINFO - 14/11/2025 10:24:19</t>
  </si>
  <si>
    <t>Gerada automaticamente - Minuta 3516601</t>
  </si>
  <si>
    <t>DDSINFO - 14/11/2025 10:24:26</t>
  </si>
  <si>
    <t>Gerada automaticamente - Minuta 3516595</t>
  </si>
  <si>
    <t>DDSINFO - 14/11/2025 10:24:22</t>
  </si>
  <si>
    <t>Gerada automaticamente - Minuta 3516593</t>
  </si>
  <si>
    <t>DDSINFO - 14/11/2025 10:24:20</t>
  </si>
  <si>
    <t>Gerada automaticamente - Minuta 3516599</t>
  </si>
  <si>
    <t>DDSINFO - 14/11/2025 10:24:25</t>
  </si>
  <si>
    <t>Gerada automaticamente - Minuta 3516597</t>
  </si>
  <si>
    <t>Gerada automaticamente - Minuta 3516600</t>
  </si>
  <si>
    <t>Gerada automaticamente - Minuta 3516602</t>
  </si>
  <si>
    <t>Gerada automaticamente - Minuta 3516592</t>
  </si>
  <si>
    <t>Gerada automaticamente - Minuta 3516929</t>
  </si>
  <si>
    <t>DDSINFO - 14/11/2025 11:15:14</t>
  </si>
  <si>
    <t>Gerada automaticamente - Minuta 3518171</t>
  </si>
  <si>
    <t>DDSINFO - 14/11/2025 16:04:23</t>
  </si>
  <si>
    <t>Gerada automaticamente - Minuta 3517903</t>
  </si>
  <si>
    <t>DDSINFO - 14/11/2025 14:14:49</t>
  </si>
  <si>
    <t>Gerada automaticamente - Minuta 3516932</t>
  </si>
  <si>
    <t>DDSINFO - 14/11/2025 11:15:17</t>
  </si>
  <si>
    <t>SEK9D00</t>
  </si>
  <si>
    <t>SER0H65</t>
  </si>
  <si>
    <t>DONIZETE FERREIRA DA SILVA</t>
  </si>
  <si>
    <t>SEV6I79</t>
  </si>
  <si>
    <t>Gerada automaticamente - Minuta 3517664</t>
  </si>
  <si>
    <t>M PAN COMERCIO DE PRODUTOS ALIMENTICIOS</t>
  </si>
  <si>
    <t>DDSINFO - 14/11/2025 12:52:21</t>
  </si>
  <si>
    <t>SEY9H02</t>
  </si>
  <si>
    <t>CIDNEI QUINTINO DA SILVA</t>
  </si>
  <si>
    <t>SEZ5A30</t>
  </si>
  <si>
    <t>Gerada automaticamente - Minuta 3518260</t>
  </si>
  <si>
    <t>ALFA COM DE VEICULOS LTDA</t>
  </si>
  <si>
    <t>DDSINFO - 14/11/2025 16:51:23</t>
  </si>
  <si>
    <t>Gerada automaticamente - Minuta 3517668</t>
  </si>
  <si>
    <t>DDSINFO - 14/11/2025 12:52:26</t>
  </si>
  <si>
    <t>Gerada automaticamente - Minuta 3517667</t>
  </si>
  <si>
    <t>DDSINFO - 14/11/2025 12:52:25</t>
  </si>
  <si>
    <t>MICHELE CAROLINA FERREIRA NEVES ITUPEVA - 14/11/2025 17:12:14</t>
  </si>
  <si>
    <t>Gerada automaticamente - Minuta 3517531</t>
  </si>
  <si>
    <t>DDSINFO - 14/11/2025 12:29:53</t>
  </si>
  <si>
    <t>Gerada automaticamente - Minuta 3518697</t>
  </si>
  <si>
    <t>MICHELE CAROLINA FERREIRA NEVES ITUPEVA - 14/11/2025 21:56:17</t>
  </si>
  <si>
    <t>Gerada automaticamente - Minuta 3516463</t>
  </si>
  <si>
    <t>DDSINFO - 14/11/2025 09:56:42</t>
  </si>
  <si>
    <t>Gerada automaticamente - Minuta 3517666</t>
  </si>
  <si>
    <t>DDSINFO - 14/11/2025 12:52:24</t>
  </si>
  <si>
    <t>SFG5A75</t>
  </si>
  <si>
    <t>ROSEMARI HANNEL GOBBI</t>
  </si>
  <si>
    <t>Gerada automaticamente - Minuta 3517942</t>
  </si>
  <si>
    <t>MICHELE CAROLINA FERREIRA NEVES ITUPEVA - 14/11/2025 14:26:19</t>
  </si>
  <si>
    <t>Gerada automaticamente - Minuta 3517529</t>
  </si>
  <si>
    <t>DDSINFO - 14/11/2025 12:29:51</t>
  </si>
  <si>
    <t>Gerada automaticamente - Minuta 3517544</t>
  </si>
  <si>
    <t>DDSINFO - 14/11/2025 12:30:07</t>
  </si>
  <si>
    <t>RODRIGO ALMEIDA CAMPOS MM - 14/11/2025 07:19:10</t>
  </si>
  <si>
    <t>Gerada automaticamente - Minuta 3517266</t>
  </si>
  <si>
    <t>CAMILA BARBOSA FERRAZ POÇOS DE CALDAS - 14/11/2025 11:54:53</t>
  </si>
  <si>
    <t>TREINAMENTO PETLOVE SOROCABA</t>
  </si>
  <si>
    <t>MICHELE CAROLINA FERREIRA NEVES ITUPEVA - 14/11/2025 14:43:17</t>
  </si>
  <si>
    <t>Gerada automaticamente - Minuta 3516649</t>
  </si>
  <si>
    <t>SILVIA PINTO DE FREITAS ATIBAIA/PETLOVE - 14/11/2025 19:22:13</t>
  </si>
  <si>
    <t>RODRIGO ALMEIDA CAMPOS MM - 14/11/2025 07:19:11</t>
  </si>
  <si>
    <t>Gerada automaticamente - Minuta 3517042</t>
  </si>
  <si>
    <t>DDSINFO - 14/11/2025 11:32:03</t>
  </si>
  <si>
    <t>Gerada automaticamente - Minuta 3517522</t>
  </si>
  <si>
    <t>DDSINFO - 14/11/2025 12:29:42</t>
  </si>
  <si>
    <t>Gerada automaticamente - Minuta 3517541</t>
  </si>
  <si>
    <t>Gerada automaticamente - Minuta 3517519</t>
  </si>
  <si>
    <t>DDSINFO - 14/11/2025 12:29:39</t>
  </si>
  <si>
    <t>Gerada automaticamente - Minuta 3517340</t>
  </si>
  <si>
    <t>05- FORD RENT</t>
  </si>
  <si>
    <t>05- FORD-VAN</t>
  </si>
  <si>
    <t>DDSINFO - 14/11/2025 12:01:57</t>
  </si>
  <si>
    <t>Gerada automaticamente - Minuta 3517589</t>
  </si>
  <si>
    <t>DDSINFO - 14/11/2025 12:35:49</t>
  </si>
  <si>
    <t>Gerada automaticamente - Minuta 3517301</t>
  </si>
  <si>
    <t>Gerada automaticamente - Minuta 3517499</t>
  </si>
  <si>
    <t>Gerada automaticamente - Minuta 3517520</t>
  </si>
  <si>
    <t>DDSINFO - 14/11/2025 12:29:40</t>
  </si>
  <si>
    <t>Gerada automaticamente - Minuta 3517303</t>
  </si>
  <si>
    <t>DDSINFO - 14/11/2025 12:01:21</t>
  </si>
  <si>
    <t>Gerada automaticamente - Minuta 3517342</t>
  </si>
  <si>
    <t>DDSINFO - 14/11/2025 12:01:59</t>
  </si>
  <si>
    <t>Gerada automaticamente - Minuta 3517324</t>
  </si>
  <si>
    <t>DDSINFO - 14/11/2025 12:01:41</t>
  </si>
  <si>
    <t>Gerada automaticamente - Minuta 3516525</t>
  </si>
  <si>
    <t>DDSINFO - 14/11/2025 10:13:08</t>
  </si>
  <si>
    <t>Gerada automaticamente - Minuta 3517504</t>
  </si>
  <si>
    <t>DDSINFO - 14/11/2025 12:19:20</t>
  </si>
  <si>
    <t>Gerada automaticamente - Minuta 3517257</t>
  </si>
  <si>
    <t>DDSINFO - 14/11/2025 11:50:31</t>
  </si>
  <si>
    <t>Gerada automaticamente - Minuta 3517276</t>
  </si>
  <si>
    <t>DDSINFO - 14/11/2025 12:00:55</t>
  </si>
  <si>
    <t>Gerada automaticamente - Minuta 3517322</t>
  </si>
  <si>
    <t>DDSINFO - 14/11/2025 12:01:39</t>
  </si>
  <si>
    <t>RODRIGO ALMEIDA CAMPOS MM - 14/11/2025 07:19:12</t>
  </si>
  <si>
    <t>Gerada automaticamente - Minuta 3517775</t>
  </si>
  <si>
    <t>DDSINFO - 14/11/2025 13:41:24</t>
  </si>
  <si>
    <t>RODRIGO ALMEIDA CAMPOS MM - 14/11/2025 07:19:14</t>
  </si>
  <si>
    <t>Gerada automaticamente - Minuta 3516736</t>
  </si>
  <si>
    <t>DDSINFO - 14/11/2025 10:41:46</t>
  </si>
  <si>
    <t>Gerada automaticamente - Minuta 3517773</t>
  </si>
  <si>
    <t>DDSINFO - 14/11/2025 13:41:22</t>
  </si>
  <si>
    <t>Gerada automaticamente - Minuta 3517774</t>
  </si>
  <si>
    <t>DDSINFO - 14/11/2025 13:41:23</t>
  </si>
  <si>
    <t>Gerada automaticamente - Minuta 3516885</t>
  </si>
  <si>
    <t>DDSINFO - 14/11/2025 11:04:18</t>
  </si>
  <si>
    <t>Gerada automaticamente - Minuta 3517016</t>
  </si>
  <si>
    <t>DDSINFO - 14/11/2025 11:26:43</t>
  </si>
  <si>
    <t>Carregado 300523917</t>
  </si>
  <si>
    <t>CLAUDIA FERREIRA CURTOLO GRU - 14/11/2025 21:41:16</t>
  </si>
  <si>
    <t>ativo 17/11</t>
  </si>
  <si>
    <t>CLAUDIA FERREIRA CURTOLO GRU - 14/11/2025 21:43:20</t>
  </si>
  <si>
    <t>Gerada automaticamente - Minuta 3517485</t>
  </si>
  <si>
    <t>DDSINFO - 14/11/2025 12:19:08</t>
  </si>
  <si>
    <t>Gerada automaticamente - Minuta 3516509</t>
  </si>
  <si>
    <t>DDSINFO - 14/11/2025 10:02:36</t>
  </si>
  <si>
    <t>Gerada automaticamente - Minuta 3516884</t>
  </si>
  <si>
    <t>DDSINFO - 14/11/2025 11:04:17</t>
  </si>
  <si>
    <t>Gerada automaticamente - Minuta 3517832</t>
  </si>
  <si>
    <t>DDSINFO - 14/11/2025 13:57:55</t>
  </si>
  <si>
    <t>Gerada automaticamente - Minuta 3517482</t>
  </si>
  <si>
    <t>DDSINFO - 14/11/2025 12:19:05</t>
  </si>
  <si>
    <t>Gerada automaticamente - Minuta 3517484</t>
  </si>
  <si>
    <t>DDSINFO - 14/11/2025 12:19:07</t>
  </si>
  <si>
    <t>Gerada automaticamente - Minuta 3517931</t>
  </si>
  <si>
    <t>DDSINFO - 14/11/2025 14:25:49</t>
  </si>
  <si>
    <t>Gerada automaticamente - Minuta 3516886</t>
  </si>
  <si>
    <t>DDSINFO - 14/11/2025 11:04:19</t>
  </si>
  <si>
    <t>Carro esta com a placa travada em sistema</t>
  </si>
  <si>
    <t>CLAUDIA FERREIRA CURTOLO GRU - 14/11/2025 21:44:17</t>
  </si>
  <si>
    <t>Gerada automaticamente - Minuta 3517483</t>
  </si>
  <si>
    <t>DDSINFO - 14/11/2025 12:19:06</t>
  </si>
  <si>
    <t>Gerada automaticamente - Minuta 3517538</t>
  </si>
  <si>
    <t>DDSINFO - 14/11/2025 12:30:01</t>
  </si>
  <si>
    <t>Gerada automaticamente - Minuta 3517085</t>
  </si>
  <si>
    <t>DDSINFO - 14/11/2025 11:37:49</t>
  </si>
  <si>
    <t>Gerada automaticamente - Minuta 3517825</t>
  </si>
  <si>
    <t>DDSINFO - 14/11/2025 13:57:46</t>
  </si>
  <si>
    <t>Gerada automaticamente - Minuta 3517891</t>
  </si>
  <si>
    <t>DDSINFO - 14/11/2025 14:09:30</t>
  </si>
  <si>
    <t>Gerada automaticamente - Minuta 3518289</t>
  </si>
  <si>
    <t>MICHELE CAROLINA FERREIRA NEVES ITUPEVA - 14/11/2025 17:08:48</t>
  </si>
  <si>
    <t>Gerada automaticamente - Minuta 3517543</t>
  </si>
  <si>
    <t>DDSINFO - 14/11/2025 12:30:06</t>
  </si>
  <si>
    <t>Gerada automaticamente - Minuta 3516540</t>
  </si>
  <si>
    <t>DDSINFO - 14/11/2025 10:13:24</t>
  </si>
  <si>
    <t>Gerada automaticamente - Minuta 3517094</t>
  </si>
  <si>
    <t>WELLINGTON JOSE RAMOS SILVA RIBEIRÃO PRETO - 14/11/2025 11:42:31</t>
  </si>
  <si>
    <t>Gerada automaticamente - Minuta 3517502</t>
  </si>
  <si>
    <t>DDSINFO - 14/11/2025 12:19:19</t>
  </si>
  <si>
    <t>Gerada automaticamente - Minuta 3517464</t>
  </si>
  <si>
    <t>DDSINFO - 14/11/2025 12:13:47</t>
  </si>
  <si>
    <t>Gerada automaticamente - Minuta 3517487</t>
  </si>
  <si>
    <t>Gerada automaticamente - Minuta 3516891</t>
  </si>
  <si>
    <t>DDSINFO - 14/11/2025 11:04:27</t>
  </si>
  <si>
    <t>Gerada automaticamente - Minuta 3517080</t>
  </si>
  <si>
    <t>DDSINFO - 14/11/2025 11:37:45</t>
  </si>
  <si>
    <t>Gerada automaticamente - Minuta 3517043</t>
  </si>
  <si>
    <t>DDSINFO - 14/11/2025 11:32:04</t>
  </si>
  <si>
    <t>Gerada automaticamente - Minuta 3517527</t>
  </si>
  <si>
    <t>DDSINFO - 14/11/2025 12:29:49</t>
  </si>
  <si>
    <t>Gerada automaticamente - Minuta 3517497</t>
  </si>
  <si>
    <t>DDSINFO - 14/11/2025 12:19:16</t>
  </si>
  <si>
    <t>Gerada automaticamente - Minuta 3517083</t>
  </si>
  <si>
    <t>DDSINFO - 14/11/2025 11:37:47</t>
  </si>
  <si>
    <t>Data de previsão de disponibilidade: 06/08/2025</t>
  </si>
  <si>
    <t>Gerada automaticamente - Minuta 3517082</t>
  </si>
  <si>
    <t>DDSINFO - 14/11/2025 11:37:46</t>
  </si>
  <si>
    <t>Gerada automaticamente - Minuta 3516478</t>
  </si>
  <si>
    <t>DDSINFO - 14/11/2025 10:02:04</t>
  </si>
  <si>
    <t>Gerada automaticamente - Minuta 3517247</t>
  </si>
  <si>
    <t>DDSINFO - 14/11/2025 11:50:20</t>
  </si>
  <si>
    <t>Gerada automaticamente - Minuta 3516897</t>
  </si>
  <si>
    <t>Gerada automaticamente - Minuta 3517081</t>
  </si>
  <si>
    <t>Gerada automaticamente - Minuta 3517536</t>
  </si>
  <si>
    <t>DDSINFO - 14/11/2025 12:29:59</t>
  </si>
  <si>
    <t>Gerada automaticamente - Minuta 3517486</t>
  </si>
  <si>
    <t>DDSINFO - 14/11/2025 12:19:09</t>
  </si>
  <si>
    <t>Gerada automaticamente - Minuta 3516519</t>
  </si>
  <si>
    <t>05- FORD-VUC</t>
  </si>
  <si>
    <t>DDSINFO - 14/11/2025 10:07:57</t>
  </si>
  <si>
    <t>Gerada automaticamente - Minuta 3517084</t>
  </si>
  <si>
    <t>DDSINFO - 14/11/2025 11:37:48</t>
  </si>
  <si>
    <t>Gerada automaticamente - Minuta 3517833</t>
  </si>
  <si>
    <t>DDSINFO - 14/11/2025 13:57:56</t>
  </si>
  <si>
    <t>Gerada automaticamente - Minuta 3517684</t>
  </si>
  <si>
    <t>DDSINFO - 14/11/2025 13:03:16</t>
  </si>
  <si>
    <t>RODRIGO ALMEIDA CAMPOS MM - 14/11/2025 07:19:15</t>
  </si>
  <si>
    <t>Gerada automaticamente - Minuta 3517935</t>
  </si>
  <si>
    <t>DDSINFO - 14/11/2025 14:25:54</t>
  </si>
  <si>
    <t>Gerada automaticamente - Minuta 3516860</t>
  </si>
  <si>
    <t>DDSINFO - 14/11/2025 10:58:55</t>
  </si>
  <si>
    <t>Gerada automaticamente - Minuta 3516465</t>
  </si>
  <si>
    <t>DDSINFO - 14/11/2025 09:56:45</t>
  </si>
  <si>
    <t>RODRIGO ALMEIDA CAMPOS MM - 14/11/2025 07:19:16</t>
  </si>
  <si>
    <t>Gerada automaticamente - Minuta 3517587</t>
  </si>
  <si>
    <t>Gerada automaticamente - Minuta 3516815</t>
  </si>
  <si>
    <t>DDSINFO - 14/11/2025 10:53:07</t>
  </si>
  <si>
    <t>Gerada automaticamente - Minuta 3516863</t>
  </si>
  <si>
    <t>DDSINFO - 14/11/2025 10:58:57</t>
  </si>
  <si>
    <t>Gerada automaticamente - Minuta 3518012</t>
  </si>
  <si>
    <t>DDSINFO - 14/11/2025 14:59:06</t>
  </si>
  <si>
    <t>Gerada automaticamente - Minuta 3516857</t>
  </si>
  <si>
    <t>DDSINFO - 14/11/2025 10:58:53</t>
  </si>
  <si>
    <t>Gerada automaticamente - Minuta 3517047</t>
  </si>
  <si>
    <t>DDSINFO - 14/11/2025 11:32:08</t>
  </si>
  <si>
    <t>Gerada automaticamente - Minuta 3516858</t>
  </si>
  <si>
    <t>DDSINFO - 14/11/2025 10:58:54</t>
  </si>
  <si>
    <t>RODRIGO ALMEIDA CAMPOS MM - 14/11/2025 07:23:07</t>
  </si>
  <si>
    <t>Gerada automaticamente - Minuta 3517930</t>
  </si>
  <si>
    <t>DDSINFO - 14/11/2025 14:25:48</t>
  </si>
  <si>
    <t>Gerada automaticamente - Minuta 3518023</t>
  </si>
  <si>
    <t>DDSINFO - 14/11/2025 14:59:17</t>
  </si>
  <si>
    <t>Gerada automaticamente - Minuta 3516506</t>
  </si>
  <si>
    <t>DDSINFO - 14/11/2025 10:02:32</t>
  </si>
  <si>
    <t>SGF9B20</t>
  </si>
  <si>
    <t>Gerada automaticamente - Minuta 3517430</t>
  </si>
  <si>
    <t>Gerada automaticamente - Minuta 3518120</t>
  </si>
  <si>
    <t>DDSINFO - 14/11/2025 15:42:39</t>
  </si>
  <si>
    <t>Gerada automaticamente - Minuta 3517937</t>
  </si>
  <si>
    <t>DDSINFO - 14/11/2025 14:25:57</t>
  </si>
  <si>
    <t>Gerada automaticamente - Minuta 3516930</t>
  </si>
  <si>
    <t>Gerada automaticamente - Minuta 3517674</t>
  </si>
  <si>
    <t>DDSINFO - 14/11/2025 12:57:47</t>
  </si>
  <si>
    <t>Gerada automaticamente - Minuta 3516800</t>
  </si>
  <si>
    <t>DDSINFO - 14/11/2025 10:47:48</t>
  </si>
  <si>
    <t>Gerada automaticamente - Minuta 3517050</t>
  </si>
  <si>
    <t>DDSINFO - 14/11/2025 11:32:11</t>
  </si>
  <si>
    <t>Gerada automaticamente - Minuta 3517023</t>
  </si>
  <si>
    <t>DDSINFO - 14/11/2025 11:26:49</t>
  </si>
  <si>
    <t>Gerada automaticamente - Minuta 3516965</t>
  </si>
  <si>
    <t>DDSINFO - 14/11/2025 11:20:55</t>
  </si>
  <si>
    <t>Gerada automaticamente - Minuta 3517915</t>
  </si>
  <si>
    <t>DDSINFO - 14/11/2025 14:20:13</t>
  </si>
  <si>
    <t>Gerada automaticamente - Minuta 3517916</t>
  </si>
  <si>
    <t>DDSINFO - 14/11/2025 14:20:17</t>
  </si>
  <si>
    <t>TIAGO DOS SANTOS PRESTES SAPUCAIA - 14/11/2025 22:28:15</t>
  </si>
  <si>
    <t>Gerada automaticamente - Minuta 3518379</t>
  </si>
  <si>
    <t>DDSINFO - 14/11/2025 14:25:41</t>
  </si>
  <si>
    <t>Gerada automaticamente - Minuta 3517923</t>
  </si>
  <si>
    <t>Gerada automaticamente - Minuta 3516564</t>
  </si>
  <si>
    <t>DDSINFO - 14/11/2025 10:18:47</t>
  </si>
  <si>
    <t>NATASHA DE SOUZA FELICIANO POA* - 14/11/2025 20:44:27</t>
  </si>
  <si>
    <t>Gerada automaticamente - Minuta 3516959</t>
  </si>
  <si>
    <t>DDSINFO - 14/11/2025 11:20:48</t>
  </si>
  <si>
    <t>Gerada automaticamente - Minuta 3516972</t>
  </si>
  <si>
    <t>DDSINFO - 14/11/2025 11:21:02</t>
  </si>
  <si>
    <t>Gerada automaticamente - Minuta 3516969</t>
  </si>
  <si>
    <t>DDSINFO - 14/11/2025 11:20:59</t>
  </si>
  <si>
    <t>rota avulsa, coleta first</t>
  </si>
  <si>
    <t>TIAGO DOS SANTOS PRESTES SAPUCAIA - 14/11/2025 22:30:20</t>
  </si>
  <si>
    <t>Gerada automaticamente - Minuta 3516556</t>
  </si>
  <si>
    <t>DDSINFO - 14/11/2025 10:18:40</t>
  </si>
  <si>
    <t>Gerada automaticamente - Minuta 3517014</t>
  </si>
  <si>
    <t>DDSINFO - 14/11/2025 11:26:42</t>
  </si>
  <si>
    <t>Gerada automaticamente - Minuta 3517771</t>
  </si>
  <si>
    <t>TAINA GARCIA FRANCISCO COTIA - 14/11/2025 19:42:02</t>
  </si>
  <si>
    <t>Gerada automaticamente - Minuta 3516553</t>
  </si>
  <si>
    <t>DDSINFO - 14/11/2025 10:18:37</t>
  </si>
  <si>
    <t>Gerada automaticamente - Minuta 3516958</t>
  </si>
  <si>
    <t>DDSINFO - 14/11/2025 11:20:47</t>
  </si>
  <si>
    <t>Gerada automaticamente - Minuta 3517690</t>
  </si>
  <si>
    <t>DDSINFO - 14/11/2025 13:08:27</t>
  </si>
  <si>
    <t>Gerada automaticamente - Minuta 3516960</t>
  </si>
  <si>
    <t>DDSINFO - 14/11/2025 11:20:49</t>
  </si>
  <si>
    <t>Gerada automaticamente - Minuta 3517545</t>
  </si>
  <si>
    <t>DDSINFO - 14/11/2025 12:30:09</t>
  </si>
  <si>
    <t>Gerada automaticamente - Minuta 3518362</t>
  </si>
  <si>
    <t>DDSINFO - 14/11/2025 17:29:12</t>
  </si>
  <si>
    <t>Gerada automaticamente - Minuta 3516562</t>
  </si>
  <si>
    <t>DDSINFO - 14/11/2025 10:18:45</t>
  </si>
  <si>
    <t>Gerada automaticamente - Minuta 3516966</t>
  </si>
  <si>
    <t>DDSINFO - 14/11/2025 11:20:56</t>
  </si>
  <si>
    <t>Gerada automaticamente - Minuta 3516565</t>
  </si>
  <si>
    <t>DDSINFO - 14/11/2025 10:18:48</t>
  </si>
  <si>
    <t>Gerada automaticamente - Minuta 3516567</t>
  </si>
  <si>
    <t>DDSINFO - 14/11/2025 10:18:50</t>
  </si>
  <si>
    <t>Gerada automaticamente - Minuta 3516563</t>
  </si>
  <si>
    <t>DDSINFO - 14/11/2025 10:18:46</t>
  </si>
  <si>
    <t>MOTORISTA FOLGA</t>
  </si>
  <si>
    <t>KARINA DE SOUZA CONSTANT PQ NOVO MUNDO - 14/11/2025 22:47:54</t>
  </si>
  <si>
    <t>Gerada automaticamente - Minuta 3516974</t>
  </si>
  <si>
    <t>DDSINFO - 14/11/2025 11:21:04</t>
  </si>
  <si>
    <t>Gerada automaticamente - Minuta 3518313</t>
  </si>
  <si>
    <t>DDSINFO - 14/11/2025 17:13:04</t>
  </si>
  <si>
    <t>Gerada automaticamente - Minuta 3516569</t>
  </si>
  <si>
    <t>DDSINFO - 14/11/2025 10:18:52</t>
  </si>
  <si>
    <t>NATASHA DE SOUZA FELICIANO POA* - 14/11/2025 20:35:02</t>
  </si>
  <si>
    <t>Gerada automaticamente - Minuta 3516956</t>
  </si>
  <si>
    <t>DDSINFO - 14/11/2025 11:20:45</t>
  </si>
  <si>
    <t>Gerada automaticamente - Minuta 3516559</t>
  </si>
  <si>
    <t>DDSINFO - 14/11/2025 10:18:43</t>
  </si>
  <si>
    <t>Gerada automaticamente - Minuta 3516853</t>
  </si>
  <si>
    <t>Gerada automaticamente - Minuta 3517019</t>
  </si>
  <si>
    <t>DDSINFO - 14/11/2025 11:26:46</t>
  </si>
  <si>
    <t>Gerada automaticamente - Minuta 3517738</t>
  </si>
  <si>
    <t>DDSINFO - 14/11/2025 13:19:38</t>
  </si>
  <si>
    <t>Gerada automaticamente - Minuta 3517932</t>
  </si>
  <si>
    <t>DDSINFO - 14/11/2025 14:25:50</t>
  </si>
  <si>
    <t>Gerada automaticamente - Minuta 3516551</t>
  </si>
  <si>
    <t>DDSINFO - 14/11/2025 10:18:35</t>
  </si>
  <si>
    <t>Gerada automaticamente - Minuta 3516418</t>
  </si>
  <si>
    <t>DDSINFO - 14/11/2025 09:45:51</t>
  </si>
  <si>
    <t>FALTA MOTORISTA</t>
  </si>
  <si>
    <t>TAINA GARCIA FRANCISCO COTIA - 14/11/2025 19:45:16</t>
  </si>
  <si>
    <t>Gerada automaticamente - Minuta 3516967</t>
  </si>
  <si>
    <t>DDSINFO - 14/11/2025 11:20:57</t>
  </si>
  <si>
    <t>Gerada automaticamente - Minuta 3516561</t>
  </si>
  <si>
    <t>Gerada automaticamente - Minuta 3517679</t>
  </si>
  <si>
    <t>DDSINFO - 14/11/2025 12:58:00</t>
  </si>
  <si>
    <t>NATASHA DE SOUZA FELICIANO POA* - 14/11/2025 20:36:44</t>
  </si>
  <si>
    <t>Gerada automaticamente - Minuta 3516557</t>
  </si>
  <si>
    <t>DDSINFO - 14/11/2025 10:18:41</t>
  </si>
  <si>
    <t>Gerada automaticamente - Minuta 3516893</t>
  </si>
  <si>
    <t>DDSINFO - 14/11/2025 11:04:29</t>
  </si>
  <si>
    <t>Gerada automaticamente - Minuta 3516957</t>
  </si>
  <si>
    <t>DDSINFO - 14/11/2025 11:20:46</t>
  </si>
  <si>
    <t>Gerada automaticamente - Minuta 3517467</t>
  </si>
  <si>
    <t>DDSINFO - 14/11/2025 12:13:51</t>
  </si>
  <si>
    <t>Gerada automaticamente - Minuta 3516968</t>
  </si>
  <si>
    <t>DDSINFO - 14/11/2025 11:20:58</t>
  </si>
  <si>
    <t>Gerada automaticamente - Minuta 3517493</t>
  </si>
  <si>
    <t>DDSINFO - 14/11/2025 12:19:13</t>
  </si>
  <si>
    <t>Gerada automaticamente - Minuta 3516568</t>
  </si>
  <si>
    <t>DDSINFO - 14/11/2025 10:18:51</t>
  </si>
  <si>
    <t>Gerada automaticamente - Minuta 3516899</t>
  </si>
  <si>
    <t>DDSINFO - 14/11/2025 11:04:35</t>
  </si>
  <si>
    <t>MOTORISTA DOENTE</t>
  </si>
  <si>
    <t>KARINA DE SOUZA CONSTANT PQ NOVO MUNDO - 14/11/2025 22:47:18</t>
  </si>
  <si>
    <t>Gerada automaticamente - Minuta 3516552</t>
  </si>
  <si>
    <t>DDSINFO - 14/11/2025 10:18:36</t>
  </si>
  <si>
    <t>Gerada automaticamente - Minuta 3516686</t>
  </si>
  <si>
    <t>DDSINFO - 14/11/2025 10:35:52</t>
  </si>
  <si>
    <t>Gerada automaticamente - Minuta 3517481</t>
  </si>
  <si>
    <t>DDSINFO - 14/11/2025 12:19:04</t>
  </si>
  <si>
    <t>Gerada automaticamente - Minuta 3516876</t>
  </si>
  <si>
    <t>DDSINFO - 14/11/2025 11:04:11</t>
  </si>
  <si>
    <t>Gerada automaticamente - Minuta 3516706</t>
  </si>
  <si>
    <t>DDSINFO - 14/11/2025 10:41:11</t>
  </si>
  <si>
    <t>Gerada automaticamente - Minuta 3517479</t>
  </si>
  <si>
    <t>DDSINFO - 14/11/2025 12:19:02</t>
  </si>
  <si>
    <t>Gerada automaticamente - Minuta 3517537</t>
  </si>
  <si>
    <t>DDSINFO - 14/11/2025 12:30:00</t>
  </si>
  <si>
    <t>Gerada automaticamente - Minuta 3517015</t>
  </si>
  <si>
    <t>Gerada automaticamente - Minuta 3516676</t>
  </si>
  <si>
    <t>DDSINFO - 14/11/2025 10:35:40</t>
  </si>
  <si>
    <t>Gerada automaticamente - Minuta 3516971</t>
  </si>
  <si>
    <t>DDSINFO - 14/11/2025 11:21:01</t>
  </si>
  <si>
    <t>Gerada automaticamente - Minuta 3517726</t>
  </si>
  <si>
    <t>ALISSON VINICIUS RODRIGUES CORREA PTL09 SOROCABA - 14/11/2025 13:16:07</t>
  </si>
  <si>
    <t>Gerada automaticamente - Minuta 3516660</t>
  </si>
  <si>
    <t>DDSINFO - 14/11/2025 10:30:22</t>
  </si>
  <si>
    <t>Gerada automaticamente - Minuta 3516401</t>
  </si>
  <si>
    <t>DDSINFO - 14/11/2025 09:40:38</t>
  </si>
  <si>
    <t>Gerada automaticamente - Minuta 3516703</t>
  </si>
  <si>
    <t>DDSINFO - 14/11/2025 10:41:08</t>
  </si>
  <si>
    <t>Gerada automaticamente - Minuta 3517491</t>
  </si>
  <si>
    <t>Gerada automaticamente - Minuta 3517542</t>
  </si>
  <si>
    <t>DDSINFO - 14/11/2025 12:30:05</t>
  </si>
  <si>
    <t>Gerada automaticamente - Minuta 3517489</t>
  </si>
  <si>
    <t>DDSINFO - 14/11/2025 12:19:11</t>
  </si>
  <si>
    <t>Gerada automaticamente - Minuta 3516708</t>
  </si>
  <si>
    <t>DDSINFO - 14/11/2025 10:41:14</t>
  </si>
  <si>
    <t>Gerada automaticamente - Minuta 3517418</t>
  </si>
  <si>
    <t>Gerada automaticamente - Minuta 3517770</t>
  </si>
  <si>
    <t>DDSINFO - 14/11/2025 13:41:12</t>
  </si>
  <si>
    <t>Gerada automaticamente - Minuta 3516657</t>
  </si>
  <si>
    <t>SILVIA PINTO DE FREITAS ATIBAIA/PETLOVE - 14/11/2025 19:22:17</t>
  </si>
  <si>
    <t>Gerada automaticamente - Minuta 3517727</t>
  </si>
  <si>
    <t>ALISSON VINICIUS RODRIGUES CORREA PTL09 SOROCABA - 14/11/2025 13:16:09</t>
  </si>
  <si>
    <t>Gerada automaticamente - Minuta 3517510</t>
  </si>
  <si>
    <t>DDSINFO - 14/11/2025 12:24:27</t>
  </si>
  <si>
    <t>Gerada automaticamente - Minuta 3516747</t>
  </si>
  <si>
    <t>DDSINFO - 14/11/2025 10:41:59</t>
  </si>
  <si>
    <t>Gerada automaticamente - Minuta 3516718</t>
  </si>
  <si>
    <t>DDSINFO - 14/11/2025 10:41:26</t>
  </si>
  <si>
    <t>Gerada automaticamente - Minuta 3517849</t>
  </si>
  <si>
    <t>ALISSON VINICIUS RODRIGUES CORREA PTL09 SOROCABA - 14/11/2025 14:02:38</t>
  </si>
  <si>
    <t>Gerada automaticamente - Minuta 3517471</t>
  </si>
  <si>
    <t>DDSINFO - 14/11/2025 12:13:54</t>
  </si>
  <si>
    <t>Gerada automaticamente - Minuta 3517005</t>
  </si>
  <si>
    <t>DDSINFO - 14/11/2025 11:26:34</t>
  </si>
  <si>
    <t>Gerada automaticamente - Minuta 3516560</t>
  </si>
  <si>
    <t>DDSINFO - 14/11/2025 10:18:44</t>
  </si>
  <si>
    <t>Gerada automaticamente - Minuta 3517535</t>
  </si>
  <si>
    <t>DDSINFO - 14/11/2025 12:29:58</t>
  </si>
  <si>
    <t>Gerada automaticamente - Minuta 3516550</t>
  </si>
  <si>
    <t>WELLINGTON JOSE RAMOS SILVA RIBEIRÃO PRETO - 14/11/2025 18:53:51</t>
  </si>
  <si>
    <t>Gerada automaticamente - Minuta 3517501</t>
  </si>
  <si>
    <t>DDSINFO - 14/11/2025 12:19:18</t>
  </si>
  <si>
    <t>Gerada automaticamente - Minuta 3516749</t>
  </si>
  <si>
    <t>DDSINFO - 14/11/2025 10:42:01</t>
  </si>
  <si>
    <t>Gerada automaticamente - Minuta 3516483</t>
  </si>
  <si>
    <t>DDSINFO - 14/11/2025 10:02:09</t>
  </si>
  <si>
    <t>ativo 15/11</t>
  </si>
  <si>
    <t>CLAUDIA FERREIRA CURTOLO GRU - 14/11/2025 21:42:54</t>
  </si>
  <si>
    <t>Gerada automaticamente - Minuta 3517597</t>
  </si>
  <si>
    <t>DDSINFO - 14/11/2025 12:41:06</t>
  </si>
  <si>
    <t>Gerada automaticamente - Minuta 3516544</t>
  </si>
  <si>
    <t>DDSINFO - 14/11/2025 10:13:28</t>
  </si>
  <si>
    <t>Gerada automaticamente - Minuta 3516681</t>
  </si>
  <si>
    <t>DDSINFO - 14/11/2025 10:35:46</t>
  </si>
  <si>
    <t>Gerada automaticamente - Minuta 3517724</t>
  </si>
  <si>
    <t>ALISSON VINICIUS RODRIGUES CORREA PTL09 SOROCABA - 14/11/2025 13:16:04</t>
  </si>
  <si>
    <t>Gerada automaticamente - Minuta 3516539</t>
  </si>
  <si>
    <t>DDSINFO - 14/11/2025 10:13:23</t>
  </si>
  <si>
    <t>Gerada automaticamente - Minuta 3517742</t>
  </si>
  <si>
    <t>SILVIA PINTO DE FREITAS ATIBAIA/PETLOVE - 14/11/2025 19:22:21</t>
  </si>
  <si>
    <t>Gerada automaticamente - Minuta 3516710</t>
  </si>
  <si>
    <t>DDSINFO - 14/11/2025 10:41:16</t>
  </si>
  <si>
    <t>Gerada automaticamente - Minuta 3516745</t>
  </si>
  <si>
    <t>Gerada automaticamente - Minuta 3517730</t>
  </si>
  <si>
    <t>ALISSON VINICIUS RODRIGUES CORREA PTL09 SOROCABA - 14/11/2025 13:16:13</t>
  </si>
  <si>
    <t>Gerada automaticamente - Minuta 3517492</t>
  </si>
  <si>
    <t>Gerada automaticamente - Minuta 3516402</t>
  </si>
  <si>
    <t>DDSINFO - 14/11/2025 09:40:39</t>
  </si>
  <si>
    <t>Gerada automaticamente - Minuta 3516468</t>
  </si>
  <si>
    <t>DDSINFO - 14/11/2025 10:01:52</t>
  </si>
  <si>
    <t>Gerada automaticamente - Minuta 3516566</t>
  </si>
  <si>
    <t>DDSINFO - 14/11/2025 10:18:49</t>
  </si>
  <si>
    <t>Gerada automaticamente - Minuta 3517523</t>
  </si>
  <si>
    <t>DDSINFO - 14/11/2025 12:29:43</t>
  </si>
  <si>
    <t>Gerada automaticamente - Minuta 3517924</t>
  </si>
  <si>
    <t>Gerada automaticamente - Minuta 3516668</t>
  </si>
  <si>
    <t>DDSINFO - 14/11/2025 10:30:30</t>
  </si>
  <si>
    <t>Gerada automaticamente - Minuta 3516652</t>
  </si>
  <si>
    <t>DDSINFO - 14/11/2025 10:30:14</t>
  </si>
  <si>
    <t>Gerada automaticamente - Minuta 3516523</t>
  </si>
  <si>
    <t>DDSINFO - 14/11/2025 10:08:01</t>
  </si>
  <si>
    <t>Gerada automaticamente - Minuta 3517029</t>
  </si>
  <si>
    <t>DDSINFO - 14/11/2025 11:26:53</t>
  </si>
  <si>
    <t>Gerada automaticamente - Minuta 3517750</t>
  </si>
  <si>
    <t>DDSINFO - 14/11/2025 13:30:23</t>
  </si>
  <si>
    <t>Gerada automaticamente - Minuta 3517500</t>
  </si>
  <si>
    <t>Gerada automaticamente - Minuta 3516554</t>
  </si>
  <si>
    <t>DDSINFO - 14/11/2025 10:18:38</t>
  </si>
  <si>
    <t>Gerada automaticamente - Minuta 3517503</t>
  </si>
  <si>
    <t>Gerada automaticamente - Minuta 3516744</t>
  </si>
  <si>
    <t>DDSINFO - 14/11/2025 10:41:56</t>
  </si>
  <si>
    <t>Gerada automaticamente - Minuta 3517749</t>
  </si>
  <si>
    <t>DDSINFO - 14/11/2025 13:30:21</t>
  </si>
  <si>
    <t>Gerada automaticamente - Minuta 3516743</t>
  </si>
  <si>
    <t>DDSINFO - 14/11/2025 10:41:55</t>
  </si>
  <si>
    <t>Gerada automaticamente - Minuta 3517741</t>
  </si>
  <si>
    <t>DDSINFO - 14/11/2025 13:19:44</t>
  </si>
  <si>
    <t>Gerada automaticamente - Minuta 3517514</t>
  </si>
  <si>
    <t>Gerada automaticamente - Minuta 3517515</t>
  </si>
  <si>
    <t>DDSINFO - 14/11/2025 12:24:31</t>
  </si>
  <si>
    <t>Gerada automaticamente - Minuta 3516741</t>
  </si>
  <si>
    <t>Gerada automaticamente - Minuta 3517450</t>
  </si>
  <si>
    <t>DDSINFO - 14/11/2025 12:13:36</t>
  </si>
  <si>
    <t>Gerada automaticamente - Minuta 3516655</t>
  </si>
  <si>
    <t>DDSINFO - 14/11/2025 10:30:17</t>
  </si>
  <si>
    <t>Gerada automaticamente - Minuta 3516752</t>
  </si>
  <si>
    <t>DDSINFO - 14/11/2025 10:42:04</t>
  </si>
  <si>
    <t>Carregado 300504303</t>
  </si>
  <si>
    <t>CLAUDIA FERREIRA CURTOLO GRU - 14/11/2025 21:40:28</t>
  </si>
  <si>
    <t>Gerada automaticamente - Minuta 3516709</t>
  </si>
  <si>
    <t>Gerada automaticamente - Minuta 3517424</t>
  </si>
  <si>
    <t>REVISÃO CAOA</t>
  </si>
  <si>
    <t>ROSANA DOS SANTOS* - 14/11/2025 21:13:03</t>
  </si>
  <si>
    <t>Gerada automaticamente - Minuta 3516719</t>
  </si>
  <si>
    <t>DDSINFO - 14/11/2025 10:41:27</t>
  </si>
  <si>
    <t>Gerada automaticamente - Minuta 3516707</t>
  </si>
  <si>
    <t>DDSINFO - 14/11/2025 10:41:12</t>
  </si>
  <si>
    <t>Gerada automaticamente - Minuta 3518138</t>
  </si>
  <si>
    <t>Gerada automaticamente - Minuta 3518133</t>
  </si>
  <si>
    <t>Gerada automaticamente - Minuta 3518139</t>
  </si>
  <si>
    <t>Gerada automaticamente - Minuta 3516877</t>
  </si>
  <si>
    <t>Gerada automaticamente - Minuta 3516882</t>
  </si>
  <si>
    <t>DDSINFO - 14/11/2025 11:04:15</t>
  </si>
  <si>
    <t>Gerada automaticamente - Minuta 3518142</t>
  </si>
  <si>
    <t>NAYARA FRANCINE GOMES AQUINO MARILIA - 14/11/2025 16:05:44</t>
  </si>
  <si>
    <t>Gerada automaticamente - Minuta 3516878</t>
  </si>
  <si>
    <t>DDSINFO - 14/11/2025 11:04:12</t>
  </si>
  <si>
    <t>Gerada automaticamente - Minuta 3518131</t>
  </si>
  <si>
    <t>Gerada automaticamente - Minuta 3518135</t>
  </si>
  <si>
    <t>Gerada automaticamente - Minuta 3517513</t>
  </si>
  <si>
    <t>DDSINFO - 14/11/2025 12:24:29</t>
  </si>
  <si>
    <t>Gerada automaticamente - Minuta 3517028</t>
  </si>
  <si>
    <t>Gerada automaticamente - Minuta 3517021</t>
  </si>
  <si>
    <t>DDSINFO - 14/11/2025 11:26:48</t>
  </si>
  <si>
    <t>Gerada automaticamente - Minuta 3517022</t>
  </si>
  <si>
    <t>RODRIGO ALMEIDA CAMPOS MM - 14/11/2025 07:19:17</t>
  </si>
  <si>
    <t>Gerada automaticamente - Minuta 3517448</t>
  </si>
  <si>
    <t>DDSINFO - 14/11/2025 12:13:35</t>
  </si>
  <si>
    <t>Gerada automaticamente - Minuta 3517458</t>
  </si>
  <si>
    <t>DDSINFO - 14/11/2025 12:13:42</t>
  </si>
  <si>
    <t>Gerada automaticamente - Minuta 3517480</t>
  </si>
  <si>
    <t>DDSINFO - 14/11/2025 12:19:03</t>
  </si>
  <si>
    <t>Gerada automaticamente - Minuta 3517417</t>
  </si>
  <si>
    <t>DDSINFO - 14/11/2025 12:13:12</t>
  </si>
  <si>
    <t>Gerada automaticamente - Minuta 3517027</t>
  </si>
  <si>
    <t>DDSINFO - 14/11/2025 11:26:52</t>
  </si>
  <si>
    <t>Gerada automaticamente - Minuta 3517449</t>
  </si>
  <si>
    <t>Gerada automaticamente - Minuta 3516975</t>
  </si>
  <si>
    <t>DDSINFO - 14/11/2025 11:21:05</t>
  </si>
  <si>
    <t>Gerada automaticamente - Minuta 3517024</t>
  </si>
  <si>
    <t>DDSINFO - 14/11/2025 11:26:50</t>
  </si>
  <si>
    <t>Gerada automaticamente - Minuta 3517941</t>
  </si>
  <si>
    <t>DDSINFO - 14/11/2025 14:26:03</t>
  </si>
  <si>
    <t>Gerada automaticamente - Minuta 3517772</t>
  </si>
  <si>
    <t>DDSINFO - 14/11/2025 13:41:20</t>
  </si>
  <si>
    <t>Gerada automaticamente - Minuta 3516650</t>
  </si>
  <si>
    <t>DDSINFO - 14/11/2025 10:30:12</t>
  </si>
  <si>
    <t>Gerada automaticamente - Minuta 3517848</t>
  </si>
  <si>
    <t>DDSINFO - 14/11/2025 13:58:21</t>
  </si>
  <si>
    <t>Gerada automaticamente - Minuta 3517455</t>
  </si>
  <si>
    <t>DDSINFO - 14/11/2025 12:13:40</t>
  </si>
  <si>
    <t>Gerada automaticamente - Minuta 3517456</t>
  </si>
  <si>
    <t>Gerada automaticamente - Minuta 3517407</t>
  </si>
  <si>
    <t>Gerada automaticamente - Minuta 3517427</t>
  </si>
  <si>
    <t>DDSINFO - 14/11/2025 12:13:19</t>
  </si>
  <si>
    <t>Gerada automaticamente - Minuta 3517020</t>
  </si>
  <si>
    <t>DDSINFO - 14/11/2025 11:26:47</t>
  </si>
  <si>
    <t>Gerada automaticamente - Minuta 3518152</t>
  </si>
  <si>
    <t>DDSINFO - 14/11/2025 12:24:26</t>
  </si>
  <si>
    <t>Gerada automaticamente - Minuta 3517509</t>
  </si>
  <si>
    <t>Motorista doente</t>
  </si>
  <si>
    <t>KETHLEEN SILVA RIBEIRO MM - 14/11/2025 12:23:04</t>
  </si>
  <si>
    <t>Gerada automaticamente - Minuta 3516658</t>
  </si>
  <si>
    <t>DDSINFO - 14/11/2025 10:30:20</t>
  </si>
  <si>
    <t>Gerada automaticamente - Minuta 3517074</t>
  </si>
  <si>
    <t>DDSINFO - 14/11/2025 11:37:38</t>
  </si>
  <si>
    <t>Gerada automaticamente - Minuta 3516656</t>
  </si>
  <si>
    <t>DDSINFO - 14/11/2025 10:30:18</t>
  </si>
  <si>
    <t>Gerada automaticamente - Minuta 3517041</t>
  </si>
  <si>
    <t>DDSINFO - 14/11/2025 11:32:02</t>
  </si>
  <si>
    <t>Gerada automaticamente - Minuta 3517643</t>
  </si>
  <si>
    <t>DDSINFO - 14/11/2025 12:46:48</t>
  </si>
  <si>
    <t>Gerada automaticamente - Minuta 3517682</t>
  </si>
  <si>
    <t>DDSINFO - 14/11/2025 13:03:08</t>
  </si>
  <si>
    <t>Gerada automaticamente - Minuta 3516528</t>
  </si>
  <si>
    <t>DDSINFO - 14/11/2025 10:13:12</t>
  </si>
  <si>
    <t>Gerada automaticamente - Minuta 3517948</t>
  </si>
  <si>
    <t>DDSINFO - 14/11/2025 14:31:13</t>
  </si>
  <si>
    <t>Gerada automaticamente - Minuta 3517079</t>
  </si>
  <si>
    <t>DDSINFO - 14/11/2025 11:37:43</t>
  </si>
  <si>
    <t>Gerada automaticamente - Minuta 3517073</t>
  </si>
  <si>
    <t>DDSINFO - 14/11/2025 11:37:36</t>
  </si>
  <si>
    <t>Gerada automaticamente - Minuta 3517495</t>
  </si>
  <si>
    <t>SGP3A06</t>
  </si>
  <si>
    <t>Gerada automaticamente - Minuta 3517127</t>
  </si>
  <si>
    <t>ODETINA FERREIRA DE SOUZA</t>
  </si>
  <si>
    <t>DDSINFO - 14/11/2025 11:43:19</t>
  </si>
  <si>
    <t>SHB0B39</t>
  </si>
  <si>
    <t>MEIRE DESIDERIO REIS</t>
  </si>
  <si>
    <t>SHB7B59</t>
  </si>
  <si>
    <t>GICELE PONCIANO DE BRITO</t>
  </si>
  <si>
    <t>SHF2I43</t>
  </si>
  <si>
    <t>SHH7G94</t>
  </si>
  <si>
    <t>JOSE HENRIQUE DE LIMA</t>
  </si>
  <si>
    <t>SHJ3F46</t>
  </si>
  <si>
    <t>Gerada automaticamente - Minuta 3516914</t>
  </si>
  <si>
    <t>DDSINFO - 14/11/2025 11:09:54</t>
  </si>
  <si>
    <t>SHK1E62</t>
  </si>
  <si>
    <t>PAULO RICARDO DE MELO VENTURA</t>
  </si>
  <si>
    <t>SHK5A32</t>
  </si>
  <si>
    <t>SHL2E05</t>
  </si>
  <si>
    <t>Gerada automaticamente - Minuta 3518327</t>
  </si>
  <si>
    <t>PAULO HENRIQUE DE ARAUJO</t>
  </si>
  <si>
    <t>DDSINFO - 14/11/2025 17:18:19</t>
  </si>
  <si>
    <t>SHL2I01</t>
  </si>
  <si>
    <t>GABRIELA GOMES DE OLIVEIRA</t>
  </si>
  <si>
    <t>SHL6D08</t>
  </si>
  <si>
    <t>NATANAEL JOSE DE MOURA</t>
  </si>
  <si>
    <t>SHL7B34</t>
  </si>
  <si>
    <t>ADILEUSA DA SILVA</t>
  </si>
  <si>
    <t>SHL9E60</t>
  </si>
  <si>
    <t>EMILY MARQUES DA SILVA</t>
  </si>
  <si>
    <t>SHM3F10</t>
  </si>
  <si>
    <t>Gerada automaticamente - Minuta 3517582</t>
  </si>
  <si>
    <t>DDSINFO - 14/11/2025 12:35:44</t>
  </si>
  <si>
    <t>SHO4B32</t>
  </si>
  <si>
    <t>SHP1B53</t>
  </si>
  <si>
    <t>Gerada automaticamente - Minuta 3517437</t>
  </si>
  <si>
    <t>ADRIANA FERREIRA SILVA AGUIAR</t>
  </si>
  <si>
    <t>DDSINFO - 14/11/2025 12:13:27</t>
  </si>
  <si>
    <t>SHQ6E42</t>
  </si>
  <si>
    <t>ADAILTON SOUZA SANTOS</t>
  </si>
  <si>
    <t>SHQ8G35</t>
  </si>
  <si>
    <t>SHQ8J99</t>
  </si>
  <si>
    <t>VANDERLEI AGATTI BRIZOLLA</t>
  </si>
  <si>
    <t>SHS1H01</t>
  </si>
  <si>
    <t>EDUARDO RIBEIRO REIS</t>
  </si>
  <si>
    <t>SHS4G04</t>
  </si>
  <si>
    <t>Gerada automaticamente - Minuta 3518196</t>
  </si>
  <si>
    <t>THIAGO BARBOZA DELAZARI</t>
  </si>
  <si>
    <t>DDSINFO - 14/11/2025 16:21:39</t>
  </si>
  <si>
    <t>SHS6A96</t>
  </si>
  <si>
    <t>EMANUEL DAVI ANTUNES LORENZETTI</t>
  </si>
  <si>
    <t>SHV0B31</t>
  </si>
  <si>
    <t>BRUNO DE SOUZA DOMICIANO</t>
  </si>
  <si>
    <t>SHY4E06</t>
  </si>
  <si>
    <t>Gerada automaticamente - Minuta 3516382</t>
  </si>
  <si>
    <t>MARIO FERNANDES</t>
  </si>
  <si>
    <t>ANA KAROLINA COSTA FERREIRA DIVINOPOLIS - 14/11/2025 09:28:12</t>
  </si>
  <si>
    <t>SIB2F05</t>
  </si>
  <si>
    <t>Gerada automaticamente - Minuta 3518329</t>
  </si>
  <si>
    <t>CLAUDINEI LUCIANO DE JESUS</t>
  </si>
  <si>
    <t>DDSINFO - 14/11/2025 17:18:21</t>
  </si>
  <si>
    <t>SIB2H32</t>
  </si>
  <si>
    <t>SID5I30</t>
  </si>
  <si>
    <t>Gerada automaticamente - Minuta 3516414</t>
  </si>
  <si>
    <t>ELIENA PEREIRA DA SILVA</t>
  </si>
  <si>
    <t>SIF1E87</t>
  </si>
  <si>
    <t>ELISANGELA PEREIRA DINIZ GUTERRES</t>
  </si>
  <si>
    <t>SIF8C70</t>
  </si>
  <si>
    <t>DEISE CARLA DIAS</t>
  </si>
  <si>
    <t>SIF9D96</t>
  </si>
  <si>
    <t>LEONN MOTOS LTDA</t>
  </si>
  <si>
    <t>SII3F97</t>
  </si>
  <si>
    <t>Gerada automaticamente - Minuta 3517179</t>
  </si>
  <si>
    <t>DDSINFO - 14/11/2025 11:44:06</t>
  </si>
  <si>
    <t>SII9I03</t>
  </si>
  <si>
    <t>UNIDAS RENT</t>
  </si>
  <si>
    <t>SIK6E24</t>
  </si>
  <si>
    <t>FLAVIA CRISTINA FERRAZ LUSVORDES</t>
  </si>
  <si>
    <t>SIL2E37</t>
  </si>
  <si>
    <t>GISANGELA GAMA PASSOS</t>
  </si>
  <si>
    <t>SIS6B04</t>
  </si>
  <si>
    <t>SIT8J14</t>
  </si>
  <si>
    <t>SIV8B95</t>
  </si>
  <si>
    <t>ANATALIA HELENA DE PAULA SILVA</t>
  </si>
  <si>
    <t>SIV8E56</t>
  </si>
  <si>
    <t>EDIMAR CORREA E SILVA</t>
  </si>
  <si>
    <t>SIY0I08</t>
  </si>
  <si>
    <t>Gerada automaticamente - Minuta 3518616</t>
  </si>
  <si>
    <t>MAURICIA MELO MAURICIO</t>
  </si>
  <si>
    <t>IGOR BARBOSA SILVA - 14/11/2025 20:11:17</t>
  </si>
  <si>
    <t>SIY5E98</t>
  </si>
  <si>
    <t>Gerada automaticamente - Minuta 3516469</t>
  </si>
  <si>
    <t>MARCIO DA ROCHA SILVA</t>
  </si>
  <si>
    <t>DDSINFO - 14/11/2025 10:01:53</t>
  </si>
  <si>
    <t>SIY5E9B</t>
  </si>
  <si>
    <t>SJA8F89</t>
  </si>
  <si>
    <t>SJD9307</t>
  </si>
  <si>
    <t>SJD9E07</t>
  </si>
  <si>
    <t>Gerada automaticamente - Minuta 3518172</t>
  </si>
  <si>
    <t>DDSINFO - 14/11/2025 16:04:24</t>
  </si>
  <si>
    <t>SJE2D49</t>
  </si>
  <si>
    <t>ANALU EMBALAGENS LTDA</t>
  </si>
  <si>
    <t>08-LM TOCO</t>
  </si>
  <si>
    <t>VEICULO SINISTRADO</t>
  </si>
  <si>
    <t>TAINA GARCIA FRANCISCO COTIA - 14/11/2025 19:43:52</t>
  </si>
  <si>
    <t>RODRIGO ALMEIDA CAMPOS MM - 14/11/2025 07:19:08</t>
  </si>
  <si>
    <t>Gerada automaticamente - Minuta 3517446</t>
  </si>
  <si>
    <t>DDSINFO - 14/11/2025 12:13:33</t>
  </si>
  <si>
    <t>Gerada automaticamente - Minuta 3517441</t>
  </si>
  <si>
    <t>Gerada automaticamente - Minuta 3516461</t>
  </si>
  <si>
    <t>DDSINFO - 14/11/2025 09:56:41</t>
  </si>
  <si>
    <t>Gerada automaticamente - Minuta 3517462</t>
  </si>
  <si>
    <t>Gerada automaticamente - Minuta 3516864</t>
  </si>
  <si>
    <t>DDSINFO - 14/11/2025 10:58:58</t>
  </si>
  <si>
    <t>Gerada automaticamente - Minuta 3517044</t>
  </si>
  <si>
    <t>DDSINFO - 14/11/2025 11:32:05</t>
  </si>
  <si>
    <t>Gerada automaticamente - Minuta 3517735</t>
  </si>
  <si>
    <t>DDSINFO - 14/11/2025 13:19:33</t>
  </si>
  <si>
    <t>Gerada automaticamente - Minuta 3516661</t>
  </si>
  <si>
    <t>DDSINFO - 14/11/2025 10:30:23</t>
  </si>
  <si>
    <t>Gerada automaticamente - Minuta 3516859</t>
  </si>
  <si>
    <t>SKK3E14</t>
  </si>
  <si>
    <t>Gerada automaticamente - Minuta 3517141</t>
  </si>
  <si>
    <t>LOSANO JAIME DO VALE</t>
  </si>
  <si>
    <t>DDSINFO - 14/11/2025 11:43:32</t>
  </si>
  <si>
    <t>SMF4F91</t>
  </si>
  <si>
    <t>Gerada automaticamente - Minuta 3517261</t>
  </si>
  <si>
    <t>RAFAEL RODRIGUES PEREIRA</t>
  </si>
  <si>
    <t>DDSINFO - 14/11/2025 11:50:35</t>
  </si>
  <si>
    <t>SNA8G32</t>
  </si>
  <si>
    <t>GERFSON WILKE AMORIM</t>
  </si>
  <si>
    <t>SOR3H22</t>
  </si>
  <si>
    <t>SUELDO SERGIO ALBUQUERQUE DA SILVA</t>
  </si>
  <si>
    <t>SOV9H27</t>
  </si>
  <si>
    <t>MARCUS ANTONIUS BARTOLOMEU ACIOLI</t>
  </si>
  <si>
    <t>SPJ1C07</t>
  </si>
  <si>
    <t>RENAN GUSTAVO DE OLIVEIRA</t>
  </si>
  <si>
    <t>SQJ0H62</t>
  </si>
  <si>
    <t>SQZ1D44</t>
  </si>
  <si>
    <t>WANDERSON DA SILVA SOARES</t>
  </si>
  <si>
    <t>SQZ1I39</t>
  </si>
  <si>
    <t>Gerada automaticamente - Minuta 3516734</t>
  </si>
  <si>
    <t>ITALLO PINTO DE SOUZA</t>
  </si>
  <si>
    <t>DDSINFO - 14/11/2025 10:41:43</t>
  </si>
  <si>
    <t>SRB7C78</t>
  </si>
  <si>
    <t>Gerada automaticamente - Minuta 3516781</t>
  </si>
  <si>
    <t>CLAUDINEI BALTAR DA SILVA</t>
  </si>
  <si>
    <t>DDSINFO - 14/11/2025 10:47:30</t>
  </si>
  <si>
    <t>SRC9E05</t>
  </si>
  <si>
    <t>PUPPY PET VET LTDA</t>
  </si>
  <si>
    <t>SRD1J62</t>
  </si>
  <si>
    <t>Gerada automaticamente - Minuta 3516615</t>
  </si>
  <si>
    <t>ANDERSON CLAYTON NATARI DAS NEVES</t>
  </si>
  <si>
    <t>DDSINFO - 14/11/2025 10:24:37</t>
  </si>
  <si>
    <t>SRD7B85</t>
  </si>
  <si>
    <t>BARTOLOMEU JOSE DE L BEZERRA</t>
  </si>
  <si>
    <t>SRM1D98</t>
  </si>
  <si>
    <t>GEOVA G DA S TRANSPORTESLTDA</t>
  </si>
  <si>
    <t>Gerada automaticamente - Minuta 3517400</t>
  </si>
  <si>
    <t>SRZ6F77</t>
  </si>
  <si>
    <t>MIRELLA REIS SIMONIS FONSECA LISBOA</t>
  </si>
  <si>
    <t>SSL5B78</t>
  </si>
  <si>
    <t>RENATO DE SOUSA BARROS</t>
  </si>
  <si>
    <t>Gerada automaticamente - Minuta 3516825</t>
  </si>
  <si>
    <t>DDSINFO - 14/11/2025 10:53:19</t>
  </si>
  <si>
    <t>Gerada automaticamente - Minuta 3516651</t>
  </si>
  <si>
    <t>DDSINFO - 14/11/2025 10:30:13</t>
  </si>
  <si>
    <t>Gerada automaticamente - Minuta 3516797</t>
  </si>
  <si>
    <t>HIGOR VINICIUS DA SILVA FERNANDES</t>
  </si>
  <si>
    <t>DDSINFO - 14/11/2025 10:47:44</t>
  </si>
  <si>
    <t>Gerada automaticamente - Minuta 3517580</t>
  </si>
  <si>
    <t>DDSINFO - 14/11/2025 12:35:42</t>
  </si>
  <si>
    <t>SSV4G31</t>
  </si>
  <si>
    <t>KARLA VANDERLEI DE ARAUJO</t>
  </si>
  <si>
    <t>Gerada automaticamente - Minuta 3517744</t>
  </si>
  <si>
    <t>DDSINFO - 14/11/2025 13:19:50</t>
  </si>
  <si>
    <t>Gerada automaticamente - Minuta 3518141</t>
  </si>
  <si>
    <t>NAYARA FRANCINE GOMES AQUINO MARILIA - 14/11/2025 16:05:41</t>
  </si>
  <si>
    <t>SSX2A96</t>
  </si>
  <si>
    <t>NATALIA DA COSTA DE ANDRADE</t>
  </si>
  <si>
    <t>STA2A17</t>
  </si>
  <si>
    <t>Gerada automaticamente - Minuta 3517468</t>
  </si>
  <si>
    <t>DDSINFO - 14/11/2025 12:13:52</t>
  </si>
  <si>
    <t>Gerada automaticamente - Minuta 3516861</t>
  </si>
  <si>
    <t>DDSINFO - 14/11/2025 10:58:56</t>
  </si>
  <si>
    <t>Gerada automaticamente - Minuta 3517026</t>
  </si>
  <si>
    <t>DDSINFO - 14/11/2025 11:26:51</t>
  </si>
  <si>
    <t>STD4D49</t>
  </si>
  <si>
    <t>Gerada automaticamente - Minuta 3518659</t>
  </si>
  <si>
    <t>JACKSON CARDOSO MOURA</t>
  </si>
  <si>
    <t>DDSINFO - 14/11/2025 20:29:50</t>
  </si>
  <si>
    <t>Gerada automaticamente - Minuta 3517870</t>
  </si>
  <si>
    <t>DDSINFO - 14/11/2025 14:09:07</t>
  </si>
  <si>
    <t>Gerada automaticamente - Minuta 3518290</t>
  </si>
  <si>
    <t>MICHELE CAROLINA FERREIRA NEVES ITUPEVA - 14/11/2025 17:08:49</t>
  </si>
  <si>
    <t>Gerada automaticamente - Minuta 3517025</t>
  </si>
  <si>
    <t>STN6F67</t>
  </si>
  <si>
    <t>DIEGO AGUIAR SOUZA</t>
  </si>
  <si>
    <t>Gerada automaticamente - Minuta 3517521</t>
  </si>
  <si>
    <t>DDSINFO - 14/11/2025 12:29:41</t>
  </si>
  <si>
    <t>Gerada automaticamente - Minuta 3516473</t>
  </si>
  <si>
    <t>DDSINFO - 14/11/2025 10:01:58</t>
  </si>
  <si>
    <t>Gerada automaticamente - Minuta 3516865</t>
  </si>
  <si>
    <t>DDSINFO - 14/11/2025 14:09:22</t>
  </si>
  <si>
    <t>Gerada automaticamente - Minuta 3516666</t>
  </si>
  <si>
    <t>Gerada automaticamente - Minuta 3517665</t>
  </si>
  <si>
    <t>DDSINFO - 14/11/2025 12:52:23</t>
  </si>
  <si>
    <t>Gerada automaticamente - Minuta 3517737</t>
  </si>
  <si>
    <t>DDSINFO - 14/11/2025 13:19:35</t>
  </si>
  <si>
    <t>Gerada automaticamente - Minuta 3517599</t>
  </si>
  <si>
    <t>DDSINFO - 14/11/2025 12:41:08</t>
  </si>
  <si>
    <t>Gerada automaticamente - Minuta 3517546</t>
  </si>
  <si>
    <t>DDSINFO - 14/11/2025 12:30:10</t>
  </si>
  <si>
    <t>FOLGA MOTORISTA</t>
  </si>
  <si>
    <t>TUANY LISBOA DE MATTOS DA SILVA CAMPINA GRANDE DO SUL* - 14/11/2025 18:58:04</t>
  </si>
  <si>
    <t>Gerada automaticamente - Minuta 3517453</t>
  </si>
  <si>
    <t>DDSINFO - 14/11/2025 12:13:38</t>
  </si>
  <si>
    <t>Gerada automaticamente - Minuta 3517436</t>
  </si>
  <si>
    <t>DDSINFO - 14/11/2025 12:13:26</t>
  </si>
  <si>
    <t>Gerada automaticamente - Minuta 3517595</t>
  </si>
  <si>
    <t>DDSINFO - 14/11/2025 12:41:04</t>
  </si>
  <si>
    <t>Gerada automaticamente - Minuta 3518273</t>
  </si>
  <si>
    <t>DDSINFO - 14/11/2025 17:02:00</t>
  </si>
  <si>
    <t>STW6G13</t>
  </si>
  <si>
    <t>Gerada automaticamente - Minuta 3516462</t>
  </si>
  <si>
    <t>Gerada automaticamente - Minuta 3517472</t>
  </si>
  <si>
    <t>DDSINFO - 14/11/2025 12:13:55</t>
  </si>
  <si>
    <t>Gerada automaticamente - Minuta 3518580</t>
  </si>
  <si>
    <t>IGOR BARBOSA SILVA - 14/11/2025 20:09:29</t>
  </si>
  <si>
    <t>Gerada automaticamente - Minuta 3517740</t>
  </si>
  <si>
    <t>DDSINFO - 14/11/2025 13:19:42</t>
  </si>
  <si>
    <t>SILVIA PINTO DE FREITAS ATIBAIA/PETLOVE - 14/11/2025 19:19:24</t>
  </si>
  <si>
    <t>Gerada automaticamente - Minuta 3517881</t>
  </si>
  <si>
    <t>DDSINFO - 14/11/2025 14:09:19</t>
  </si>
  <si>
    <t>Gerada automaticamente - Minuta 3517796</t>
  </si>
  <si>
    <t>DDSINFO - 14/11/2025 13:52:05</t>
  </si>
  <si>
    <t>SUI8I53</t>
  </si>
  <si>
    <t>DAVID VAZ CORVELLO</t>
  </si>
  <si>
    <t>Gerada automaticamente - Minuta 3516653</t>
  </si>
  <si>
    <t>DDSINFO - 14/11/2025 10:30:15</t>
  </si>
  <si>
    <t>SUP0B13</t>
  </si>
  <si>
    <t>TURB COMPARTILHAMENTO DE VEICULOS S/A</t>
  </si>
  <si>
    <t>Gerada automaticamente - Minuta 3516762</t>
  </si>
  <si>
    <t>WELLINGTON JOSE RAMOS SILVA RIBEIRÃO PRETO - 14/11/2025 10:47:59</t>
  </si>
  <si>
    <t>Gerada automaticamente - Minuta 3517600</t>
  </si>
  <si>
    <t>DDSINFO - 14/11/2025 12:41:09</t>
  </si>
  <si>
    <t>Gerada automaticamente - Minuta 3517452</t>
  </si>
  <si>
    <t>Gerada automaticamente - Minuta 3517512</t>
  </si>
  <si>
    <t>Gerada automaticamente - Minuta 3517793</t>
  </si>
  <si>
    <t>Gerada automaticamente - Minuta 3517821</t>
  </si>
  <si>
    <t>DDSINFO - 14/11/2025 13:57:41</t>
  </si>
  <si>
    <t>Gerada automaticamente - Minuta 3517940</t>
  </si>
  <si>
    <t>DDSINFO - 14/11/2025 14:26:01</t>
  </si>
  <si>
    <t>SUV2A68</t>
  </si>
  <si>
    <t>Gerada automaticamente - Minuta 3516692</t>
  </si>
  <si>
    <t>DDSINFO - 14/11/2025 10:35:58</t>
  </si>
  <si>
    <t>SUW1E15</t>
  </si>
  <si>
    <t>MOVIDA LOCADORA DE VEICULOS</t>
  </si>
  <si>
    <t>Gerada automaticamente - Minuta 3517939</t>
  </si>
  <si>
    <t>DDSINFO - 14/11/2025 14:25:59</t>
  </si>
  <si>
    <t>SUX2I20</t>
  </si>
  <si>
    <t>ELIANA FERREIRA DOS SANTOS</t>
  </si>
  <si>
    <t>Gerada automaticamente - Minuta 3517885</t>
  </si>
  <si>
    <t>DDSINFO - 14/11/2025 14:09:23</t>
  </si>
  <si>
    <t>Gerada automaticamente - Minuta 3517799</t>
  </si>
  <si>
    <t>Gerada automaticamente - Minuta 3517460</t>
  </si>
  <si>
    <t>DDSINFO - 14/11/2025 12:13:44</t>
  </si>
  <si>
    <t>SUZ3I08</t>
  </si>
  <si>
    <t>Gerada automaticamente - Minuta 3517877</t>
  </si>
  <si>
    <t>DDSINFO - 14/11/2025 14:09:15</t>
  </si>
  <si>
    <t>Gerada automaticamente - Minuta 3516654</t>
  </si>
  <si>
    <t>DDSINFO - 14/11/2025 10:30:16</t>
  </si>
  <si>
    <t>Gerada automaticamente - Minuta 3516398</t>
  </si>
  <si>
    <t>DDSINFO - 14/11/2025 09:40:35</t>
  </si>
  <si>
    <t>Gerada automaticamente - Minuta 3516828</t>
  </si>
  <si>
    <t>DDSINFO - 14/11/2025 10:53:23</t>
  </si>
  <si>
    <t>Gerada automaticamente - Minuta 3517933</t>
  </si>
  <si>
    <t>DDSINFO - 14/11/2025 14:25:52</t>
  </si>
  <si>
    <t>Gerada automaticamente - Minuta 3516906</t>
  </si>
  <si>
    <t>Gerada automaticamente - Minuta 3517532</t>
  </si>
  <si>
    <t>DDSINFO - 14/11/2025 12:29:55</t>
  </si>
  <si>
    <t>Gerada automaticamente - Minuta 3517739</t>
  </si>
  <si>
    <t>DDSINFO - 14/11/2025 13:19:39</t>
  </si>
  <si>
    <t>Gerada automaticamente - Minuta 3516497</t>
  </si>
  <si>
    <t>EDUARDA SILVA DE SANTANA CRICIUMA - 14/11/2025 18:52:50</t>
  </si>
  <si>
    <t>Gerada automaticamente - Minuta 3516856</t>
  </si>
  <si>
    <t>Gerada automaticamente - Minuta 3518136</t>
  </si>
  <si>
    <t>Gerada automaticamente - Minuta 3517459</t>
  </si>
  <si>
    <t>DDSINFO - 14/11/2025 12:13:43</t>
  </si>
  <si>
    <t>SVL6G97</t>
  </si>
  <si>
    <t>PEDRO TALLYSON PEREIRA DE SOUZA</t>
  </si>
  <si>
    <t>Gerada automaticamente - Minuta 3517438</t>
  </si>
  <si>
    <t>Gerada automaticamente - Minuta 3517524</t>
  </si>
  <si>
    <t>DDSINFO - 14/11/2025 12:29:45</t>
  </si>
  <si>
    <t>Gerada automaticamente - Minuta 3516558</t>
  </si>
  <si>
    <t>DDSINFO - 14/11/2025 10:18:42</t>
  </si>
  <si>
    <t>Gerada automaticamente - Minuta 3517236</t>
  </si>
  <si>
    <t>DDSINFO - 14/11/2025 11:50:08</t>
  </si>
  <si>
    <t>Gerada automaticamente - Minuta 3516973</t>
  </si>
  <si>
    <t>DDSINFO - 14/11/2025 11:21:03</t>
  </si>
  <si>
    <t>Gerada automaticamente - Minuta 3518199</t>
  </si>
  <si>
    <t>Gerada automaticamente - Minuta 3516842</t>
  </si>
  <si>
    <t>DDSINFO - 14/11/2025 10:53:39</t>
  </si>
  <si>
    <t>Gerada automaticamente - Minuta 3517743</t>
  </si>
  <si>
    <t>DDSINFO - 14/11/2025 13:19:48</t>
  </si>
  <si>
    <t>Gerada automaticamente - Minuta 3517574</t>
  </si>
  <si>
    <t>DDSINFO - 14/11/2025 12:35:34</t>
  </si>
  <si>
    <t>Gerada automaticamente - Minuta 3517853</t>
  </si>
  <si>
    <t>DDSINFO - 14/11/2025 14:03:38</t>
  </si>
  <si>
    <t>Gerada automaticamente - Minuta 3516862</t>
  </si>
  <si>
    <t>Gerada automaticamente - Minuta 3518291</t>
  </si>
  <si>
    <t>MICHELE CAROLINA FERREIRA NEVES ITUPEVA - 14/11/2025 17:08:47</t>
  </si>
  <si>
    <t>Gerada automaticamente - Minuta 3517938</t>
  </si>
  <si>
    <t>DDSINFO - 14/11/2025 14:25:58</t>
  </si>
  <si>
    <t>LARISSA FERNANDA DA SILVA RIBEIRO ARAÇATUBA - 14/11/2025 14:11:58</t>
  </si>
  <si>
    <t>Gerada automaticamente - Minuta 3516667</t>
  </si>
  <si>
    <t>DDSINFO - 14/11/2025 10:30:29</t>
  </si>
  <si>
    <t>Gerada automaticamente - Minuta 3516662</t>
  </si>
  <si>
    <t>DDSINFO - 14/11/2025 10:30:24</t>
  </si>
  <si>
    <t>Gerada automaticamente - Minuta 3516480</t>
  </si>
  <si>
    <t>DDSINFO - 14/11/2025 10:02:06</t>
  </si>
  <si>
    <t>DDSINFO - 14/11/2025 11:15:20</t>
  </si>
  <si>
    <t>SWU9J57</t>
  </si>
  <si>
    <t>Gerada automaticamente - Minuta 3517632</t>
  </si>
  <si>
    <t>MAURICIO DE SOUZA SILVA SÃO CARLOS - 14/11/2025 23:06:25</t>
  </si>
  <si>
    <t>Gerada automaticamente - Minuta 3516711</t>
  </si>
  <si>
    <t>DDSINFO - 14/11/2025 10:41:17</t>
  </si>
  <si>
    <t>Gerada automaticamente - Minuta 3517927</t>
  </si>
  <si>
    <t>DDSINFO - 14/11/2025 14:25:44</t>
  </si>
  <si>
    <t>Gerada automaticamente - Minuta 3517925</t>
  </si>
  <si>
    <t>DDSINFO - 14/11/2025 14:25:42</t>
  </si>
  <si>
    <t>Gerada automaticamente - Minuta 3517934</t>
  </si>
  <si>
    <t>DDSINFO - 14/11/2025 14:25:53</t>
  </si>
  <si>
    <t>Gerada automaticamente - Minuta 3517039</t>
  </si>
  <si>
    <t>DDSINFO - 14/11/2025 11:32:00</t>
  </si>
  <si>
    <t>Gerada automaticamente - Minuta 3517929</t>
  </si>
  <si>
    <t>DDSINFO - 14/11/2025 14:25:46</t>
  </si>
  <si>
    <t>SXF9B38</t>
  </si>
  <si>
    <t>JOAO LUIZ DE SANTANA NETO</t>
  </si>
  <si>
    <t>SXG6H24</t>
  </si>
  <si>
    <t>Gerada automaticamente - Minuta 3517326</t>
  </si>
  <si>
    <t>CASSIO NOGARA DOS REIS</t>
  </si>
  <si>
    <t>DDSINFO - 14/11/2025 12:01:43</t>
  </si>
  <si>
    <t>SXH9F91</t>
  </si>
  <si>
    <t>FABIANE LACERDA DE OLIVEIRA</t>
  </si>
  <si>
    <t>SXJ9G52</t>
  </si>
  <si>
    <t>RODRIGO AGUIAR DE CARVALHO</t>
  </si>
  <si>
    <t>XX COCA COLA (ANGRA DOS REIS)</t>
  </si>
  <si>
    <t>SYA9J04</t>
  </si>
  <si>
    <t>SYE0G97</t>
  </si>
  <si>
    <t>SYE0I28</t>
  </si>
  <si>
    <t>FERNANDO GONCALVES DA SILVA</t>
  </si>
  <si>
    <t>SYG8D81</t>
  </si>
  <si>
    <t>LUDIMAR DE JESUS DE RAMOS</t>
  </si>
  <si>
    <t>SYH9E32</t>
  </si>
  <si>
    <t>SYN6C51</t>
  </si>
  <si>
    <t>Gerada automaticamente - Minuta 3518604</t>
  </si>
  <si>
    <t>MERCADINHO VILELA LTDA</t>
  </si>
  <si>
    <t>IGOR BARBOSA SILVA - 14/11/2025 20:10:51</t>
  </si>
  <si>
    <t>SYO3H63</t>
  </si>
  <si>
    <t>SYZ5C19</t>
  </si>
  <si>
    <t>TAC9A69</t>
  </si>
  <si>
    <t>AURIMAR B IMBIRIBA-SO IND DE ADVOCACIA</t>
  </si>
  <si>
    <t>TAD9G09</t>
  </si>
  <si>
    <t>CARLOS ROMERO DA CRUZ CERQUEIRA</t>
  </si>
  <si>
    <t>Gerada automaticamente - Minuta 3517048</t>
  </si>
  <si>
    <t>DDSINFO - 14/11/2025 11:32:09</t>
  </si>
  <si>
    <t>Gerada automaticamente - Minuta 3517038</t>
  </si>
  <si>
    <t>DDSINFO - 14/11/2025 11:31:59</t>
  </si>
  <si>
    <t>Gerada automaticamente - Minuta 3517051</t>
  </si>
  <si>
    <t>KIMBERLLY SIMPLICIO SILVA FMS/FULL - 14/11/2025 08:52:25</t>
  </si>
  <si>
    <t>Gerada automaticamente - Minuta 3517049</t>
  </si>
  <si>
    <t>DDSINFO - 14/11/2025 11:32:10</t>
  </si>
  <si>
    <t>Gerada automaticamente - Minuta 3517926</t>
  </si>
  <si>
    <t>DDSINFO - 14/11/2025 14:25:43</t>
  </si>
  <si>
    <t>NATASHA CAROLINA DE JESUS COSTA FULL - 14/11/2025 16:39:20</t>
  </si>
  <si>
    <t>TAU8H40</t>
  </si>
  <si>
    <t>LM TRANSPORTES INTFRESTADUAIS</t>
  </si>
  <si>
    <t>TAV6E06</t>
  </si>
  <si>
    <t>Gerada automaticamente - Minuta 3517838</t>
  </si>
  <si>
    <t>DDSINFO - 14/11/2025 13:58:05</t>
  </si>
  <si>
    <t>TAX3E61</t>
  </si>
  <si>
    <t>TBO7E16</t>
  </si>
  <si>
    <t>ALEX PAULINO DOS ANJOS</t>
  </si>
  <si>
    <t>TBO9G12</t>
  </si>
  <si>
    <t>ALLISON EDUARDO COLACO</t>
  </si>
  <si>
    <t>TBZ7F05</t>
  </si>
  <si>
    <t>ERINALDO CABRAL NASCIMENTO</t>
  </si>
  <si>
    <t>TCA8B57</t>
  </si>
  <si>
    <t>FLAVIO ROCHA DE PAULA</t>
  </si>
  <si>
    <t>TCE1D74</t>
  </si>
  <si>
    <t>TCG3114</t>
  </si>
  <si>
    <t>TCG3I14</t>
  </si>
  <si>
    <t>TCG6F56</t>
  </si>
  <si>
    <t>TCG6F59</t>
  </si>
  <si>
    <t>TCK7E75</t>
  </si>
  <si>
    <t>ANDERSON BERNARDINO RODOLFO</t>
  </si>
  <si>
    <t>TCK9D55</t>
  </si>
  <si>
    <t>Gerada automaticamente - Minuta 3518568</t>
  </si>
  <si>
    <t>TOTAO COM. E DESENV. INTER. LTDA</t>
  </si>
  <si>
    <t>IGOR BARBOSA SILVA - 14/11/2025 20:09:35</t>
  </si>
  <si>
    <t>TCL2B29</t>
  </si>
  <si>
    <t>EDUARDO ARTUR VIANNA SILVA</t>
  </si>
  <si>
    <t>TCM6B07</t>
  </si>
  <si>
    <t>Gerada automaticamente - Minuta 3518213</t>
  </si>
  <si>
    <t>DDSINFO - 14/11/2025 16:27:18</t>
  </si>
  <si>
    <t>TCR2A23</t>
  </si>
  <si>
    <t>TCT2C63</t>
  </si>
  <si>
    <t>Gerada automaticamente - Minuta 3518383</t>
  </si>
  <si>
    <t>DDSINFO - 14/11/2025 17:39:41</t>
  </si>
  <si>
    <t>TCT2H39</t>
  </si>
  <si>
    <t>JORDANA CRISTINA SOARES PEREIRA</t>
  </si>
  <si>
    <t>TCT5E05</t>
  </si>
  <si>
    <t>INVESTCAR BH COM DE VEICULOS</t>
  </si>
  <si>
    <t>TCU6C80</t>
  </si>
  <si>
    <t>TCU7J64</t>
  </si>
  <si>
    <t>TCY7H25</t>
  </si>
  <si>
    <t>Gerada automaticamente - Minuta 3518388</t>
  </si>
  <si>
    <t>DDSINFO - 14/11/2025 17:39:45</t>
  </si>
  <si>
    <t>TDA3D89</t>
  </si>
  <si>
    <t>TDB4G61</t>
  </si>
  <si>
    <t>TDC6A73</t>
  </si>
  <si>
    <t>LUCAS DO CARMO GAMA</t>
  </si>
  <si>
    <t>TDC6C71</t>
  </si>
  <si>
    <t>TDE5B24</t>
  </si>
  <si>
    <t>TDF3F81</t>
  </si>
  <si>
    <t>TDL0F22</t>
  </si>
  <si>
    <t>TDL6B38</t>
  </si>
  <si>
    <t>TDM8H07</t>
  </si>
  <si>
    <t>CRISTIAN CORREIA ARROYO</t>
  </si>
  <si>
    <t>TDN6G58</t>
  </si>
  <si>
    <t>ERONI DE FATIMA DA SILVA BARBOSA</t>
  </si>
  <si>
    <t>TDT2D05</t>
  </si>
  <si>
    <t>JEFERSON RODRIGUES DA SILVA</t>
  </si>
  <si>
    <t>ROSANA DOS SANTOS* - 14/11/2025 21:21:44</t>
  </si>
  <si>
    <t>TDX8J99</t>
  </si>
  <si>
    <t>Gerada automaticamente - Minuta 3516514</t>
  </si>
  <si>
    <t>MATHEUS HENRIQUE HAUEISEN CARDOSO</t>
  </si>
  <si>
    <t>DDSINFO - 14/11/2025 10:02:42</t>
  </si>
  <si>
    <t>TEB1C90</t>
  </si>
  <si>
    <t>TEB1C91</t>
  </si>
  <si>
    <t>TEB4J04</t>
  </si>
  <si>
    <t>Gerada automaticamente - Minuta 3516620</t>
  </si>
  <si>
    <t>ANGELA ELOISA VIGANO</t>
  </si>
  <si>
    <t>DDSINFO - 14/11/2025 10:24:40</t>
  </si>
  <si>
    <t>TEH2A11</t>
  </si>
  <si>
    <t>TEI8I89</t>
  </si>
  <si>
    <t>Gerada automaticamente - Minuta 3518384</t>
  </si>
  <si>
    <t>TEI8J27</t>
  </si>
  <si>
    <t>TEI8J89</t>
  </si>
  <si>
    <t>Gerada automaticamente - Minuta 3518453</t>
  </si>
  <si>
    <t>EDUARDA SILVA DE SANTANA CRICIUMA - 14/11/2025 18:52:56</t>
  </si>
  <si>
    <t>TEJ1J75</t>
  </si>
  <si>
    <t>TEJ9J56</t>
  </si>
  <si>
    <t>TEP2F06</t>
  </si>
  <si>
    <t>Gerada automaticamente - Minuta 3518366</t>
  </si>
  <si>
    <t>DDSINFO - 14/11/2025 17:29:15</t>
  </si>
  <si>
    <t>TEP3C67</t>
  </si>
  <si>
    <t>TEQ8D18</t>
  </si>
  <si>
    <t>DAYVISON ALVES PESSOA</t>
  </si>
  <si>
    <t>TES0G07</t>
  </si>
  <si>
    <t>ERLAN FEBRONIO DOS SANTOS</t>
  </si>
  <si>
    <t>TEU0G06</t>
  </si>
  <si>
    <t>Gerada automaticamente - Minuta 3517851</t>
  </si>
  <si>
    <t>VITOR MANUEL MOTA FONSECA</t>
  </si>
  <si>
    <t>DDSINFO - 14/11/2025 14:03:35</t>
  </si>
  <si>
    <t>TEW9D98</t>
  </si>
  <si>
    <t>Gerada automaticamente - Minuta 3518594</t>
  </si>
  <si>
    <t>PABLO LINEKER POLESCA PEREIRA ME</t>
  </si>
  <si>
    <t>IGOR BARBOSA SILVA - 14/11/2025 20:11:09</t>
  </si>
  <si>
    <t>TFJ2J16</t>
  </si>
  <si>
    <t>GUSTAVO HENRIQUE FERREIRA BOTELHO</t>
  </si>
  <si>
    <t>TGF0H65</t>
  </si>
  <si>
    <t>TAMILLYS PADILHA DE MOURA LANDE</t>
  </si>
  <si>
    <t>TIE1G11</t>
  </si>
  <si>
    <t>Gerada automaticamente - Minuta 3516644</t>
  </si>
  <si>
    <t>ROBERTO TOMAZ DA SILVA</t>
  </si>
  <si>
    <t>TIQ6A16</t>
  </si>
  <si>
    <t>Gerada automaticamente - Minuta 3517919</t>
  </si>
  <si>
    <t>DDSINFO - 14/11/2025 14:20:25</t>
  </si>
  <si>
    <t>TIS5B82</t>
  </si>
  <si>
    <t>MAYARA ALVES CESAR</t>
  </si>
  <si>
    <t>TJE6B54</t>
  </si>
  <si>
    <t>Gerada automaticamente - Minuta 3518312</t>
  </si>
  <si>
    <t>MARIO LUIZ DA SILVA MAIA</t>
  </si>
  <si>
    <t>DDSINFO - 14/11/2025 17:13:03</t>
  </si>
  <si>
    <t>TJG8I26</t>
  </si>
  <si>
    <t>Gerada automaticamente - Minuta 3517855</t>
  </si>
  <si>
    <t>DDSINFO - 14/11/2025 14:03:40</t>
  </si>
  <si>
    <t>TJI8H56</t>
  </si>
  <si>
    <t>Gerada automaticamente - Minuta 3517008</t>
  </si>
  <si>
    <t>DDSINFO - 14/11/2025 11:26:36</t>
  </si>
  <si>
    <t>TJL2I83</t>
  </si>
  <si>
    <t>Gerada automaticamente - Minuta 3516383</t>
  </si>
  <si>
    <t>LUDMILA FRANCINE SILVA</t>
  </si>
  <si>
    <t>TJS6E17</t>
  </si>
  <si>
    <t>Gerada automaticamente - Minuta 3517004</t>
  </si>
  <si>
    <t>DDSINFO - 14/11/2025 11:26:33</t>
  </si>
  <si>
    <t>TJV1C85</t>
  </si>
  <si>
    <t>Gerada automaticamente - Minuta 3518311</t>
  </si>
  <si>
    <t>EMERSON FRANCO DE SOUZA</t>
  </si>
  <si>
    <t>DDSINFO - 14/11/2025 17:12:59</t>
  </si>
  <si>
    <t>TKM4F45</t>
  </si>
  <si>
    <t>Gerada automaticamente - Minuta 3517858</t>
  </si>
  <si>
    <t>LAIS HELENA DE MEDEIROS</t>
  </si>
  <si>
    <t>DDSINFO - 14/11/2025 14:03:43</t>
  </si>
  <si>
    <t>TKU4I20</t>
  </si>
  <si>
    <t>59.943.386 DANIEL PAULA DA COSTA</t>
  </si>
  <si>
    <t>TKZ0J06</t>
  </si>
  <si>
    <t>Gerada automaticamente - Minuta 3518671</t>
  </si>
  <si>
    <t>THABATA RODRIGUES VELSCH GALDINO</t>
  </si>
  <si>
    <t>DDSINFO - 14/11/2025 20:51:25</t>
  </si>
  <si>
    <t>TLF2J77</t>
  </si>
  <si>
    <t>Gerada automaticamente - Minuta 3516913</t>
  </si>
  <si>
    <t>LUCAS FERREIRA BATISTEL</t>
  </si>
  <si>
    <t>DDSINFO - 14/11/2025 11:09:52</t>
  </si>
  <si>
    <t>Gerada automaticamente - Minuta 3516421</t>
  </si>
  <si>
    <t>DDSINFO - 14/11/2025 09:45:53</t>
  </si>
  <si>
    <t>TLL2F75</t>
  </si>
  <si>
    <t>TLN2J87</t>
  </si>
  <si>
    <t>Gerada automaticamente - Minuta 3517859</t>
  </si>
  <si>
    <t>LEANDRO RICARDO MIRANDA</t>
  </si>
  <si>
    <t>DDSINFO - 14/11/2025 14:03:44</t>
  </si>
  <si>
    <t>TLQ1E11</t>
  </si>
  <si>
    <t>TLQ1J15</t>
  </si>
  <si>
    <t>Gerada automaticamente - Minuta 3517856</t>
  </si>
  <si>
    <t>ELIANE ALVES PEREIRA</t>
  </si>
  <si>
    <t>DDSINFO - 14/11/2025 14:03:41</t>
  </si>
  <si>
    <t>TLZ6J18</t>
  </si>
  <si>
    <t>Gerada automaticamente - Minuta 3518454</t>
  </si>
  <si>
    <t>EDUARDA SILVA DE SANTANA CRICIUMA - 14/11/2025 18:52:59</t>
  </si>
  <si>
    <t>Gerada automaticamente - Minuta 3517857</t>
  </si>
  <si>
    <t>PAULO VITOR DE MEDEIROS</t>
  </si>
  <si>
    <t>DDSINFO - 14/11/2025 14:03:42</t>
  </si>
  <si>
    <t>ALISSON VINICIUS RODRIGUES CORREA PTL09 SOROCABA - 14/11/2025 10:52:30</t>
  </si>
  <si>
    <t>TMD7E58</t>
  </si>
  <si>
    <t>Gerada automaticamente - Minuta 3517013</t>
  </si>
  <si>
    <t>DDSINFO - 14/11/2025 11:26:41</t>
  </si>
  <si>
    <t>ALBERTO DE OLIVEIRA</t>
  </si>
  <si>
    <t>Gerada automaticamente - Minuta 3516527</t>
  </si>
  <si>
    <t>DDSINFO - 14/11/2025 10:13:10</t>
  </si>
  <si>
    <t>Gerada automaticamente - Minuta 3516529</t>
  </si>
  <si>
    <t>DDSINFO - 14/11/2025 10:13:13</t>
  </si>
  <si>
    <t>Gerada automaticamente - Minuta 3518278</t>
  </si>
  <si>
    <t>DDSINFO - 14/11/2025 17:07:09</t>
  </si>
  <si>
    <t>Gerada automaticamente - Minuta 3516526</t>
  </si>
  <si>
    <t>DDSINFO - 14/11/2025 10:13:09</t>
  </si>
  <si>
    <t>Gerada automaticamente - Minuta 3517834</t>
  </si>
  <si>
    <t>DDSINFO - 14/11/2025 13:57:57</t>
  </si>
  <si>
    <t>TOH8C48</t>
  </si>
  <si>
    <t>Gerada automaticamente - Minuta 3517373</t>
  </si>
  <si>
    <t>TPI3A65</t>
  </si>
  <si>
    <t>Gerada automaticamente - Minuta 3516705</t>
  </si>
  <si>
    <t>JUAN VITOR GASPERI</t>
  </si>
  <si>
    <t>DDSINFO - 14/11/2025 10:41:10</t>
  </si>
  <si>
    <t>TPV6C27</t>
  </si>
  <si>
    <t>TQW3C87</t>
  </si>
  <si>
    <t>TRY0G53</t>
  </si>
  <si>
    <t>ZULENE MARIA FERREIRA</t>
  </si>
  <si>
    <t>TRZ6C16</t>
  </si>
  <si>
    <t>JUCEA ANDRADE CHAGAS</t>
  </si>
  <si>
    <t>TRZ6I77</t>
  </si>
  <si>
    <t>AMARILIS GISELA CARRERA GUARISMA</t>
  </si>
  <si>
    <t>TSC7G47</t>
  </si>
  <si>
    <t>LEANDRO CAVALCANTE MACIEL</t>
  </si>
  <si>
    <t>TSD8F86</t>
  </si>
  <si>
    <t>SUMO RENT A CAR LOC DE VEIC LTDA</t>
  </si>
  <si>
    <t>TTA3A95</t>
  </si>
  <si>
    <t>RICARDO BRUNO PONCE DE SOUZA</t>
  </si>
  <si>
    <t>TTB5C29</t>
  </si>
  <si>
    <t>RAFAELA DOS SANTOS SOUZA DE OLIVEIRA</t>
  </si>
  <si>
    <t>TTP1C77</t>
  </si>
  <si>
    <t>PEDRO ROBERTO OLIVEIRA DOS SANTOS</t>
  </si>
  <si>
    <t>TTP6I41</t>
  </si>
  <si>
    <t>FERNANDA VEIGA TRINDADE ASSIS</t>
  </si>
  <si>
    <t>TUL1B81</t>
  </si>
  <si>
    <t>JEFFERSON SOARES SAMPAIO</t>
  </si>
  <si>
    <t>TWY8I58</t>
  </si>
  <si>
    <t>Gerada automaticamente - Minuta 3518576</t>
  </si>
  <si>
    <t>IGOR BARBOSA SILVA - 14/11/2025 20:09:14</t>
  </si>
  <si>
    <t>TWZ8H56</t>
  </si>
  <si>
    <t>FRANCISCO DE LIMA ME</t>
  </si>
  <si>
    <t>TXA0J80</t>
  </si>
  <si>
    <t>TXA1A14</t>
  </si>
  <si>
    <t>Gerada automaticamente - Minuta 3517071</t>
  </si>
  <si>
    <t>DDSINFO - 14/11/2025 11:37:34</t>
  </si>
  <si>
    <t>TXA1F16</t>
  </si>
  <si>
    <t>Gerada automaticamente - Minuta 3517078</t>
  </si>
  <si>
    <t>DDSINFO - 14/11/2025 11:37:42</t>
  </si>
  <si>
    <t>TXAOJ80</t>
  </si>
  <si>
    <t>TXD1I53</t>
  </si>
  <si>
    <t>Gerada automaticamente - Minuta 3518569</t>
  </si>
  <si>
    <t>IGOR BARBOSA SILVA - 14/11/2025 20:08:47</t>
  </si>
  <si>
    <t>TXJ6J84</t>
  </si>
  <si>
    <t>Gerada automaticamente - Minuta 3518620</t>
  </si>
  <si>
    <t>IGOR BARBOSA SILVA - 14/11/2025 20:11:24</t>
  </si>
  <si>
    <t>TXK4H62</t>
  </si>
  <si>
    <t>Gerada automaticamente - Minuta 3518598</t>
  </si>
  <si>
    <t>EDINEI RAMOS GAMARANO</t>
  </si>
  <si>
    <t>IGOR BARBOSA SILVA - 14/11/2025 20:10:31</t>
  </si>
  <si>
    <t>TXP1D15</t>
  </si>
  <si>
    <t>Gerada automaticamente - Minuta 3516622</t>
  </si>
  <si>
    <t>EMANUEL RICARDO RIBEIRO LEITE FONSECA</t>
  </si>
  <si>
    <t>TXQ1G01</t>
  </si>
  <si>
    <t>Gerada automaticamente - Minuta 3518571</t>
  </si>
  <si>
    <t>IRACI HERCULANO BOSEJA</t>
  </si>
  <si>
    <t>IGOR BARBOSA SILVA - 14/11/2025 20:11:12</t>
  </si>
  <si>
    <t>TYA7D72</t>
  </si>
  <si>
    <t>JAQUELINE GUILADUCCI BARBOSA</t>
  </si>
  <si>
    <t>UAB4J54</t>
  </si>
  <si>
    <t>Gerada automaticamente - Minuta 3518385</t>
  </si>
  <si>
    <t>Gerada automaticamente - Minuta 3516895</t>
  </si>
  <si>
    <t>DDSINFO - 14/11/2025 11:04:31</t>
  </si>
  <si>
    <t>Gerada automaticamente - Minuta 3516419</t>
  </si>
  <si>
    <t>Gerada automaticamente - Minuta 3517190</t>
  </si>
  <si>
    <t>Gerada automaticamente - Minuta 3517192</t>
  </si>
  <si>
    <t>DDSINFO - 14/11/2025 11:44:21</t>
  </si>
  <si>
    <t>Gerada automaticamente - Minuta 3518504</t>
  </si>
  <si>
    <t>DAYCOVAL LEASING SA</t>
  </si>
  <si>
    <t>Gerada automaticamente - Minuta 3516915</t>
  </si>
  <si>
    <t>DDSINFO - 14/11/2025 11:09:55</t>
  </si>
  <si>
    <t>Gerada automaticamente - Minuta 3516917</t>
  </si>
  <si>
    <t>DDSINFO - 14/11/2025 11:09:57</t>
  </si>
  <si>
    <t>UDK5A19</t>
  </si>
  <si>
    <t>Gerada automaticamente - Minuta 3518444</t>
  </si>
  <si>
    <t>EDUARDA SILVA DE SANTANA CRICIUMA - 14/11/2025 18:52:28</t>
  </si>
  <si>
    <t>UDM7179</t>
  </si>
  <si>
    <t>Gerada automaticamente - Minuta 3517205</t>
  </si>
  <si>
    <t>DDSINFO - 14/11/2025 11:49:30</t>
  </si>
  <si>
    <t>UDQ4I12</t>
  </si>
  <si>
    <t>UDX3B97</t>
  </si>
  <si>
    <t>UDY6D43</t>
  </si>
  <si>
    <t>UDY9J81</t>
  </si>
  <si>
    <t>Gerada automaticamente - Minuta 3517478</t>
  </si>
  <si>
    <t>DDSINFO - 14/11/2025 12:19:01</t>
  </si>
  <si>
    <t>Gerada automaticamente - Minuta 3516902</t>
  </si>
  <si>
    <t>DDSINFO - 14/11/2025 11:04:39</t>
  </si>
  <si>
    <t>Gerada automaticamente - Minuta 3516901</t>
  </si>
  <si>
    <t>DDSINFO - 14/11/2025 11:04:38</t>
  </si>
  <si>
    <t>UEK3H65</t>
  </si>
  <si>
    <t>Gerada automaticamente - Minuta 3517795</t>
  </si>
  <si>
    <t>DDSINFO - 14/11/2025 13:52:04</t>
  </si>
  <si>
    <t>Gerada automaticamente - Minuta 3517469</t>
  </si>
  <si>
    <t>DDSINFO - 14/11/2025 12:13:53</t>
  </si>
  <si>
    <t>PTL11 AMERICANOPOLIS</t>
  </si>
  <si>
    <t>Gerada automaticamente - Minuta 3516892</t>
  </si>
  <si>
    <t>DDSINFO - 14/11/2025 11:04:28</t>
  </si>
  <si>
    <t>UES1H07</t>
  </si>
  <si>
    <t>Gerada automaticamente - Minuta 3517786</t>
  </si>
  <si>
    <t>DDSINFO - 14/11/2025 13:51:55</t>
  </si>
  <si>
    <t>Gerada automaticamente - Minuta 3517177</t>
  </si>
  <si>
    <t>DDSINFO - 14/11/2025 11:44:04</t>
  </si>
  <si>
    <t>Gerada automaticamente - Minuta 3516916</t>
  </si>
  <si>
    <t>DDSINFO - 14/11/2025 11:09:56</t>
  </si>
  <si>
    <t>Gerada automaticamente - Minuta 3518506</t>
  </si>
  <si>
    <t>DDSINFO - 14/11/2025 19:14:13</t>
  </si>
  <si>
    <t>Gerada automaticamente - Minuta 3516918</t>
  </si>
  <si>
    <t>DDSINFO - 14/11/2025 11:09:58</t>
  </si>
  <si>
    <t>Gerada automaticamente - Minuta 3517470</t>
  </si>
  <si>
    <t>Gerada automaticamente - Minuta 3516920</t>
  </si>
  <si>
    <t>DDSINFO - 14/11/2025 11:10:01</t>
  </si>
  <si>
    <t>UFA6E04</t>
  </si>
  <si>
    <t>Gerada automaticamente - Minuta 3516467</t>
  </si>
  <si>
    <t>EDUARDA SILVA DE SANTANA CRICIUMA - 14/11/2025 18:52:47</t>
  </si>
  <si>
    <t>UFG1138</t>
  </si>
  <si>
    <t>Gerada automaticamente - Minuta 3518508</t>
  </si>
  <si>
    <t>UFJ1I70</t>
  </si>
  <si>
    <t>DORIVAL PEREIRA</t>
  </si>
  <si>
    <t>UFJ5E18</t>
  </si>
  <si>
    <t>UFO4F58</t>
  </si>
  <si>
    <t>UFQ5A40</t>
  </si>
  <si>
    <t>Gerada automaticamente - Minuta 3518501</t>
  </si>
  <si>
    <t>UFZ7D00</t>
  </si>
  <si>
    <t>Gerada automaticamente - Minuta 3516505</t>
  </si>
  <si>
    <t>GEAN MARCOS GABRIEL D. NERES SE SOUZA</t>
  </si>
  <si>
    <t>DDSINFO - 14/11/2025 10:02:31</t>
  </si>
  <si>
    <t>Gerada automaticamente - Minuta 3518449</t>
  </si>
  <si>
    <t>EDUARDA SILVA DE SANTANA CRICIUMA - 14/11/2025 18:52:45</t>
  </si>
  <si>
    <t>Gerada automaticamente - Minuta 3517178</t>
  </si>
  <si>
    <t>DDSINFO - 14/11/2025 11:44:05</t>
  </si>
  <si>
    <t>Gerada automaticamente - Minuta 3518446</t>
  </si>
  <si>
    <t>EDUARDA SILVA DE SANTANA CRICIUMA - 14/11/2025 18:52:33</t>
  </si>
  <si>
    <t>Gerada automaticamente - Minuta 3518442</t>
  </si>
  <si>
    <t>EDUARDA SILVA DE SANTANA CRICIUMA - 14/11/2025 18:52:25</t>
  </si>
  <si>
    <t>Gerada automaticamente - Minuta 3517187</t>
  </si>
  <si>
    <t>Gerada automaticamente - Minuta 3517631</t>
  </si>
  <si>
    <t>DDSINFO - 14/11/2025 12:46:32</t>
  </si>
  <si>
    <t>status</t>
  </si>
  <si>
    <t>Tipo de manutenção</t>
  </si>
  <si>
    <t>Aprovação</t>
  </si>
  <si>
    <t>Master Furgão L3H2 13m³ 2.3 2P</t>
  </si>
  <si>
    <t>Master Furgão L1H1 8m³ 2.3 2P</t>
  </si>
  <si>
    <t>Unidas</t>
  </si>
  <si>
    <t>COCA-COLA</t>
  </si>
  <si>
    <t>Master Grand Furgão L2H2 11m³ 2.3 2P</t>
  </si>
  <si>
    <t>Movidas</t>
  </si>
  <si>
    <t>Kangoo Z.E. MAXI 2 Lugares 2P</t>
  </si>
  <si>
    <t>MADEIRA</t>
  </si>
  <si>
    <t>Argo Flex 1.0 4P</t>
  </si>
  <si>
    <t>Ducato Cargo Curto 8m³ 2.3 2P</t>
  </si>
  <si>
    <t>Fiorino Working 1.4 2P</t>
  </si>
  <si>
    <t>Master Chassi L2H1 2.3 2P</t>
  </si>
  <si>
    <t>Fiorino Hard Working 1.4 2P</t>
  </si>
  <si>
    <t>Grand Siena Flex MT 1.0 4P</t>
  </si>
  <si>
    <t>Ducato Cargo 2.8 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</si>
</sst>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66">
    <font>
      <sz val="10"/>
      <color theme="1"/>
      <name val="Segoe UI"/>
      <family val="2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Segoe UI"/>
      <family val="2"/>
    </font>
    <font>
      <strike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Segoe UI"/>
      <family val="2"/>
    </font>
    <font>
      <b/>
      <sz val="10"/>
      <color theme="0"/>
      <name val="Calibri"/>
      <family val="2"/>
      <scheme val="minor"/>
    </font>
    <font>
      <sz val="10"/>
      <color rgb="FF000000"/>
      <name val="Segoe UI"/>
      <family val="2"/>
      <charset val="1"/>
    </font>
    <font>
      <sz val="10"/>
      <color theme="0"/>
      <name val="Segoe UI"/>
      <family val="2"/>
    </font>
    <font>
      <u/>
      <sz val="10"/>
      <color theme="1"/>
      <name val="Segoe UI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color rgb="FF000000"/>
      <name val="Segoe UI"/>
      <family val="2"/>
    </font>
    <font>
      <sz val="11"/>
      <color rgb="FF000000"/>
      <name val="Aptos Narrow"/>
      <family val="2"/>
    </font>
    <font>
      <sz val="9"/>
      <color rgb="FF000000"/>
      <name val="Calibri"/>
      <family val="2"/>
    </font>
    <font>
      <sz val="11"/>
      <name val="Arial"/>
      <family val="2"/>
    </font>
    <font>
      <sz val="11"/>
      <color theme="1"/>
      <name val="Arial"/>
      <family val="2"/>
    </font>
    <font>
      <sz val="9"/>
      <color theme="1"/>
      <name val="Localiza"/>
      <charset val="1"/>
    </font>
    <font>
      <sz val="10"/>
      <color rgb="FF000000"/>
      <name val="Arial"/>
      <family val="2"/>
    </font>
    <font>
      <sz val="10"/>
      <name val="Calibri Light"/>
      <family val="2"/>
      <scheme val="major"/>
    </font>
    <font>
      <sz val="12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Arial"/>
      <family val="2"/>
    </font>
    <font>
      <i/>
      <sz val="10"/>
      <name val="Segoe UI"/>
      <family val="2"/>
    </font>
    <font>
      <sz val="10"/>
      <color theme="1"/>
      <name val="Localiza"/>
      <charset val="1"/>
    </font>
    <font>
      <sz val="9"/>
      <name val="Segoe UI"/>
      <family val="2"/>
    </font>
    <font>
      <sz val="8"/>
      <color rgb="FF000000"/>
      <name val="Calibri"/>
      <family val="2"/>
    </font>
    <font>
      <sz val="11"/>
      <name val="Calibri Light"/>
      <family val="2"/>
      <scheme val="major"/>
    </font>
    <font>
      <sz val="10"/>
      <color rgb="FFFF0000"/>
      <name val="Segoe UI"/>
      <family val="2"/>
    </font>
    <font>
      <b/>
      <sz val="10"/>
      <color rgb="FF073763"/>
      <name val="Arial"/>
      <family val="2"/>
    </font>
    <font>
      <b/>
      <sz val="11"/>
      <color rgb="FF073763"/>
      <name val="Arial"/>
      <family val="2"/>
    </font>
    <font>
      <b/>
      <sz val="11"/>
      <color rgb="FF000000"/>
      <name val="Calibri"/>
      <family val="2"/>
    </font>
    <font>
      <sz val="10"/>
      <color rgb="FF002060"/>
      <name val="Segoe UI"/>
      <family val="2"/>
    </font>
    <font>
      <sz val="11"/>
      <color theme="1"/>
      <name val="Localiza"/>
      <charset val="1"/>
    </font>
    <font>
      <sz val="11"/>
      <color theme="0"/>
      <name val="Calibri"/>
      <family val="2"/>
    </font>
    <font>
      <sz val="11"/>
      <color theme="1"/>
      <name val="Segoe UI"/>
      <family val="2"/>
    </font>
    <font>
      <sz val="9"/>
      <color rgb="FF000000"/>
      <name val="Arial"/>
      <family val="2"/>
    </font>
    <font>
      <sz val="10"/>
      <name val="Arial"/>
    </font>
    <font>
      <sz val="10"/>
      <color theme="1"/>
      <name val="Arial"/>
      <charset val="1"/>
    </font>
    <font>
      <sz val="11"/>
      <color rgb="FF000000"/>
      <name val="Calibri"/>
    </font>
    <font>
      <sz val="11"/>
      <color rgb="FF000000"/>
      <name val="Aptos Narrow"/>
    </font>
    <font>
      <sz val="9"/>
      <color rgb="FF000000"/>
      <name val="Arial"/>
    </font>
    <font>
      <sz val="11"/>
      <name val="Calibri"/>
      <scheme val="minor"/>
    </font>
    <font>
      <sz val="11"/>
      <name val="Calibri Light"/>
      <scheme val="major"/>
    </font>
    <font>
      <sz val="10"/>
      <name val="Calibri Light"/>
      <scheme val="major"/>
    </font>
    <font>
      <sz val="11"/>
      <color theme="0"/>
      <name val="Calibri"/>
    </font>
    <font>
      <sz val="10"/>
      <color rgb="FF000000"/>
      <name val="Aptos Narrow"/>
      <family val="2"/>
    </font>
    <font>
      <sz val="11"/>
      <name val="Segoe UI"/>
      <family val="2"/>
    </font>
    <font>
      <sz val="10"/>
      <color theme="1"/>
      <name val="Arial"/>
    </font>
    <font>
      <sz val="8"/>
      <color rgb="FF000000"/>
      <name val="Arial"/>
      <family val="2"/>
    </font>
    <font>
      <sz val="11"/>
      <name val="Arial"/>
    </font>
    <font>
      <sz val="11"/>
      <color rgb="FF242424"/>
      <name val="Aptos Narrow"/>
      <charset val="1"/>
    </font>
    <font>
      <sz val="11"/>
      <color rgb="FFFF0000"/>
      <name val="Calibri"/>
      <family val="2"/>
    </font>
    <font>
      <sz val="10"/>
      <color theme="1" tint="4.9989318521683403E-2"/>
      <name val="Segoe UI"/>
      <family val="2"/>
    </font>
    <font>
      <sz val="10"/>
      <color rgb="FF002060"/>
      <name val="Segoe UI"/>
      <family val="2"/>
      <charset val="1"/>
    </font>
    <font>
      <b/>
      <sz val="11"/>
      <color theme="1"/>
      <name val="Calibri"/>
      <charset val="1"/>
    </font>
    <font>
      <sz val="10"/>
      <color theme="1"/>
      <name val="Calibri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5911"/>
        <bgColor rgb="FF000000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01B8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BFBFB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</fills>
  <borders count="32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rgb="FF01B8AA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1B8AA"/>
      </left>
      <right/>
      <top style="thin">
        <color rgb="FF01B8AA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1B8AA"/>
      </right>
      <top style="thin">
        <color rgb="FF01B8AA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4472C4"/>
      </left>
      <right/>
      <top style="thin">
        <color rgb="FF4472C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0" fontId="3" fillId="0" borderId="0"/>
  </cellStyleXfs>
  <cellXfs count="375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0" fillId="4" borderId="0" xfId="0" applyFill="1"/>
    <xf numFmtId="0" fontId="5" fillId="4" borderId="0" xfId="0" applyFont="1" applyFill="1"/>
    <xf numFmtId="0" fontId="0" fillId="5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center" vertical="center"/>
    </xf>
    <xf numFmtId="0" fontId="0" fillId="6" borderId="0" xfId="0" applyFill="1"/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4" fontId="8" fillId="0" borderId="0" xfId="0" applyNumberFormat="1" applyFont="1"/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0" borderId="0" xfId="0" applyFont="1"/>
    <xf numFmtId="0" fontId="8" fillId="0" borderId="1" xfId="0" applyFont="1" applyBorder="1" applyAlignment="1">
      <alignment horizontal="center"/>
    </xf>
    <xf numFmtId="14" fontId="0" fillId="2" borderId="0" xfId="0" applyNumberFormat="1" applyFill="1"/>
    <xf numFmtId="164" fontId="0" fillId="0" borderId="0" xfId="1" applyNumberFormat="1" applyFont="1" applyAlignment="1">
      <alignment vertical="center"/>
    </xf>
    <xf numFmtId="164" fontId="0" fillId="0" borderId="0" xfId="1" applyNumberFormat="1" applyFont="1"/>
    <xf numFmtId="14" fontId="11" fillId="0" borderId="0" xfId="0" applyNumberFormat="1" applyFont="1" applyAlignment="1">
      <alignment horizontal="center" vertical="center"/>
    </xf>
    <xf numFmtId="0" fontId="12" fillId="8" borderId="1" xfId="0" applyFont="1" applyFill="1" applyBorder="1"/>
    <xf numFmtId="0" fontId="12" fillId="8" borderId="4" xfId="0" applyFont="1" applyFill="1" applyBorder="1"/>
    <xf numFmtId="0" fontId="0" fillId="0" borderId="1" xfId="0" applyBorder="1"/>
    <xf numFmtId="0" fontId="0" fillId="0" borderId="4" xfId="0" applyBorder="1"/>
    <xf numFmtId="0" fontId="12" fillId="8" borderId="5" xfId="0" applyFont="1" applyFill="1" applyBorder="1"/>
    <xf numFmtId="0" fontId="0" fillId="0" borderId="3" xfId="0" applyBorder="1"/>
    <xf numFmtId="0" fontId="0" fillId="0" borderId="6" xfId="0" applyBorder="1"/>
    <xf numFmtId="0" fontId="12" fillId="8" borderId="1" xfId="0" applyFont="1" applyFill="1" applyBorder="1" applyAlignment="1">
      <alignment horizontal="center"/>
    </xf>
    <xf numFmtId="14" fontId="13" fillId="8" borderId="1" xfId="0" applyNumberFormat="1" applyFont="1" applyFill="1" applyBorder="1" applyAlignment="1">
      <alignment horizontal="center" vertical="center"/>
    </xf>
    <xf numFmtId="164" fontId="12" fillId="8" borderId="1" xfId="1" applyNumberFormat="1" applyFont="1" applyFill="1" applyBorder="1"/>
    <xf numFmtId="14" fontId="12" fillId="8" borderId="1" xfId="0" applyNumberFormat="1" applyFont="1" applyFill="1" applyBorder="1"/>
    <xf numFmtId="14" fontId="8" fillId="0" borderId="5" xfId="0" applyNumberFormat="1" applyFont="1" applyBorder="1"/>
    <xf numFmtId="14" fontId="11" fillId="0" borderId="1" xfId="0" applyNumberFormat="1" applyFont="1" applyBorder="1" applyAlignment="1">
      <alignment horizontal="center" vertical="center"/>
    </xf>
    <xf numFmtId="14" fontId="0" fillId="0" borderId="1" xfId="0" applyNumberFormat="1" applyBorder="1"/>
    <xf numFmtId="164" fontId="0" fillId="0" borderId="1" xfId="1" applyNumberFormat="1" applyFont="1" applyBorder="1"/>
    <xf numFmtId="14" fontId="8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6" borderId="1" xfId="0" applyFill="1" applyBorder="1"/>
    <xf numFmtId="14" fontId="0" fillId="0" borderId="3" xfId="0" applyNumberFormat="1" applyBorder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14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14" fontId="15" fillId="0" borderId="0" xfId="0" applyNumberFormat="1" applyFont="1" applyAlignment="1">
      <alignment horizontal="center" vertical="center"/>
    </xf>
    <xf numFmtId="0" fontId="15" fillId="10" borderId="0" xfId="0" applyFont="1" applyFill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1" fontId="0" fillId="0" borderId="0" xfId="0" applyNumberFormat="1" applyAlignment="1">
      <alignment vertical="center"/>
    </xf>
    <xf numFmtId="0" fontId="16" fillId="11" borderId="0" xfId="0" applyFont="1" applyFill="1" applyAlignment="1">
      <alignment horizontal="left" vertical="center"/>
    </xf>
    <xf numFmtId="0" fontId="17" fillId="0" borderId="0" xfId="0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2" fontId="0" fillId="0" borderId="9" xfId="0" applyNumberFormat="1" applyBorder="1" applyAlignment="1">
      <alignment horizontal="left" vertical="center"/>
    </xf>
    <xf numFmtId="14" fontId="7" fillId="5" borderId="0" xfId="0" applyNumberFormat="1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19" fillId="5" borderId="0" xfId="0" applyFont="1" applyFill="1" applyAlignment="1">
      <alignment horizontal="left" vertical="center"/>
    </xf>
    <xf numFmtId="0" fontId="20" fillId="5" borderId="0" xfId="0" applyFont="1" applyFill="1" applyAlignment="1">
      <alignment horizontal="left"/>
    </xf>
    <xf numFmtId="14" fontId="7" fillId="0" borderId="1" xfId="0" applyNumberFormat="1" applyFont="1" applyBorder="1" applyAlignment="1">
      <alignment horizontal="left" vertical="center"/>
    </xf>
    <xf numFmtId="14" fontId="19" fillId="6" borderId="0" xfId="0" applyNumberFormat="1" applyFont="1" applyFill="1" applyAlignment="1">
      <alignment horizontal="left" vertical="center"/>
    </xf>
    <xf numFmtId="0" fontId="19" fillId="6" borderId="0" xfId="0" applyFont="1" applyFill="1" applyAlignment="1">
      <alignment horizontal="left" vertical="center"/>
    </xf>
    <xf numFmtId="0" fontId="19" fillId="9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14" fontId="22" fillId="9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5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left"/>
    </xf>
    <xf numFmtId="14" fontId="7" fillId="5" borderId="1" xfId="0" applyNumberFormat="1" applyFont="1" applyFill="1" applyBorder="1" applyAlignment="1">
      <alignment horizontal="left" vertical="center"/>
    </xf>
    <xf numFmtId="14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3" fillId="9" borderId="0" xfId="0" applyNumberFormat="1" applyFont="1" applyFill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3" fillId="5" borderId="0" xfId="2" applyFill="1" applyAlignment="1">
      <alignment horizontal="left"/>
    </xf>
    <xf numFmtId="0" fontId="7" fillId="0" borderId="0" xfId="0" applyFont="1" applyAlignment="1">
      <alignment horizontal="left"/>
    </xf>
    <xf numFmtId="14" fontId="7" fillId="5" borderId="2" xfId="0" applyNumberFormat="1" applyFont="1" applyFill="1" applyBorder="1" applyAlignment="1">
      <alignment horizontal="left" vertical="center"/>
    </xf>
    <xf numFmtId="14" fontId="19" fillId="0" borderId="0" xfId="0" applyNumberFormat="1" applyFont="1" applyAlignment="1">
      <alignment horizontal="left" vertical="center"/>
    </xf>
    <xf numFmtId="0" fontId="7" fillId="0" borderId="1" xfId="0" applyFont="1" applyBorder="1" applyAlignment="1">
      <alignment horizontal="left"/>
    </xf>
    <xf numFmtId="14" fontId="20" fillId="5" borderId="0" xfId="0" applyNumberFormat="1" applyFont="1" applyFill="1" applyAlignment="1">
      <alignment horizontal="left"/>
    </xf>
    <xf numFmtId="0" fontId="19" fillId="5" borderId="0" xfId="0" applyFont="1" applyFill="1" applyAlignment="1">
      <alignment horizontal="left" vertical="top"/>
    </xf>
    <xf numFmtId="14" fontId="19" fillId="0" borderId="0" xfId="0" applyNumberFormat="1" applyFont="1" applyAlignment="1">
      <alignment horizontal="center" vertical="center"/>
    </xf>
    <xf numFmtId="16" fontId="17" fillId="0" borderId="0" xfId="0" applyNumberFormat="1" applyFont="1" applyAlignment="1">
      <alignment horizontal="center" vertical="center"/>
    </xf>
    <xf numFmtId="0" fontId="7" fillId="9" borderId="0" xfId="0" applyFont="1" applyFill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1" fillId="0" borderId="0" xfId="0" applyFont="1" applyAlignment="1">
      <alignment horizontal="center"/>
    </xf>
    <xf numFmtId="14" fontId="0" fillId="5" borderId="0" xfId="0" applyNumberForma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19" fillId="5" borderId="2" xfId="0" applyFont="1" applyFill="1" applyBorder="1" applyAlignment="1">
      <alignment horizontal="left" vertical="center"/>
    </xf>
    <xf numFmtId="16" fontId="9" fillId="0" borderId="0" xfId="0" applyNumberFormat="1" applyFont="1" applyAlignment="1">
      <alignment horizontal="center" vertical="center"/>
    </xf>
    <xf numFmtId="14" fontId="7" fillId="14" borderId="0" xfId="0" applyNumberFormat="1" applyFont="1" applyFill="1" applyAlignment="1">
      <alignment horizontal="left" vertical="center"/>
    </xf>
    <xf numFmtId="0" fontId="7" fillId="14" borderId="0" xfId="0" applyFont="1" applyFill="1" applyAlignment="1">
      <alignment horizontal="left" vertical="center"/>
    </xf>
    <xf numFmtId="0" fontId="19" fillId="14" borderId="0" xfId="0" applyFont="1" applyFill="1" applyAlignment="1">
      <alignment horizontal="left" vertical="center"/>
    </xf>
    <xf numFmtId="0" fontId="20" fillId="14" borderId="0" xfId="0" applyFont="1" applyFill="1" applyAlignment="1">
      <alignment horizontal="left"/>
    </xf>
    <xf numFmtId="0" fontId="19" fillId="5" borderId="11" xfId="0" applyFont="1" applyFill="1" applyBorder="1" applyAlignment="1">
      <alignment horizontal="left" vertical="center"/>
    </xf>
    <xf numFmtId="0" fontId="20" fillId="5" borderId="11" xfId="0" applyFont="1" applyFill="1" applyBorder="1" applyAlignment="1">
      <alignment horizontal="left"/>
    </xf>
    <xf numFmtId="0" fontId="18" fillId="0" borderId="0" xfId="0" applyFont="1" applyAlignment="1">
      <alignment horizontal="center"/>
    </xf>
    <xf numFmtId="14" fontId="7" fillId="5" borderId="3" xfId="0" applyNumberFormat="1" applyFont="1" applyFill="1" applyBorder="1" applyAlignment="1">
      <alignment horizontal="left" vertical="center"/>
    </xf>
    <xf numFmtId="0" fontId="19" fillId="5" borderId="3" xfId="0" applyFont="1" applyFill="1" applyBorder="1" applyAlignment="1">
      <alignment horizontal="left" vertical="center"/>
    </xf>
    <xf numFmtId="14" fontId="20" fillId="5" borderId="3" xfId="0" applyNumberFormat="1" applyFont="1" applyFill="1" applyBorder="1" applyAlignment="1">
      <alignment horizontal="left"/>
    </xf>
    <xf numFmtId="0" fontId="7" fillId="0" borderId="3" xfId="0" applyFont="1" applyBorder="1" applyAlignment="1">
      <alignment horizontal="left" vertical="center"/>
    </xf>
    <xf numFmtId="14" fontId="7" fillId="0" borderId="3" xfId="0" applyNumberFormat="1" applyFont="1" applyBorder="1" applyAlignment="1">
      <alignment horizontal="left" vertical="center"/>
    </xf>
    <xf numFmtId="14" fontId="27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4" fontId="29" fillId="5" borderId="0" xfId="0" applyNumberFormat="1" applyFont="1" applyFill="1" applyAlignment="1">
      <alignment horizontal="left" vertical="center"/>
    </xf>
    <xf numFmtId="14" fontId="20" fillId="5" borderId="11" xfId="0" applyNumberFormat="1" applyFont="1" applyFill="1" applyBorder="1" applyAlignment="1">
      <alignment horizontal="left"/>
    </xf>
    <xf numFmtId="0" fontId="30" fillId="0" borderId="0" xfId="0" applyFont="1" applyAlignment="1">
      <alignment horizontal="center"/>
    </xf>
    <xf numFmtId="14" fontId="19" fillId="9" borderId="0" xfId="0" applyNumberFormat="1" applyFont="1" applyFill="1" applyAlignment="1">
      <alignment horizontal="left" vertical="center"/>
    </xf>
    <xf numFmtId="14" fontId="7" fillId="12" borderId="0" xfId="0" applyNumberFormat="1" applyFont="1" applyFill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/>
    </xf>
    <xf numFmtId="14" fontId="7" fillId="0" borderId="12" xfId="0" applyNumberFormat="1" applyFont="1" applyBorder="1" applyAlignment="1">
      <alignment horizontal="left" vertical="center"/>
    </xf>
    <xf numFmtId="0" fontId="0" fillId="5" borderId="0" xfId="0" applyFill="1" applyAlignment="1">
      <alignment horizontal="left"/>
    </xf>
    <xf numFmtId="14" fontId="7" fillId="5" borderId="13" xfId="0" applyNumberFormat="1" applyFont="1" applyFill="1" applyBorder="1" applyAlignment="1">
      <alignment horizontal="left" vertical="center"/>
    </xf>
    <xf numFmtId="0" fontId="20" fillId="5" borderId="3" xfId="0" applyFont="1" applyFill="1" applyBorder="1" applyAlignment="1">
      <alignment horizontal="left"/>
    </xf>
    <xf numFmtId="14" fontId="31" fillId="0" borderId="0" xfId="0" applyNumberFormat="1" applyFont="1" applyAlignment="1">
      <alignment horizontal="center" vertical="center"/>
    </xf>
    <xf numFmtId="14" fontId="31" fillId="9" borderId="0" xfId="0" applyNumberFormat="1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14" fontId="32" fillId="5" borderId="0" xfId="0" applyNumberFormat="1" applyFont="1" applyFill="1" applyAlignment="1">
      <alignment horizontal="left" vertical="center"/>
    </xf>
    <xf numFmtId="0" fontId="8" fillId="9" borderId="0" xfId="0" applyFont="1" applyFill="1" applyAlignment="1">
      <alignment horizontal="center"/>
    </xf>
    <xf numFmtId="14" fontId="9" fillId="0" borderId="0" xfId="0" applyNumberFormat="1" applyFont="1" applyAlignment="1">
      <alignment horizontal="left" vertical="center"/>
    </xf>
    <xf numFmtId="14" fontId="7" fillId="5" borderId="0" xfId="0" quotePrefix="1" applyNumberFormat="1" applyFont="1" applyFill="1" applyAlignment="1">
      <alignment horizontal="left" vertical="center"/>
    </xf>
    <xf numFmtId="14" fontId="33" fillId="0" borderId="0" xfId="0" applyNumberFormat="1" applyFont="1" applyAlignment="1">
      <alignment horizontal="left"/>
    </xf>
    <xf numFmtId="14" fontId="22" fillId="9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left" vertical="top"/>
    </xf>
    <xf numFmtId="0" fontId="17" fillId="0" borderId="0" xfId="0" applyFont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7" fillId="5" borderId="14" xfId="0" applyFont="1" applyFill="1" applyBorder="1" applyAlignment="1">
      <alignment horizontal="left" vertical="center"/>
    </xf>
    <xf numFmtId="14" fontId="7" fillId="5" borderId="8" xfId="0" applyNumberFormat="1" applyFont="1" applyFill="1" applyBorder="1" applyAlignment="1">
      <alignment horizontal="left" vertical="center"/>
    </xf>
    <xf numFmtId="0" fontId="19" fillId="5" borderId="8" xfId="0" applyFont="1" applyFill="1" applyBorder="1" applyAlignment="1">
      <alignment horizontal="left" vertical="center"/>
    </xf>
    <xf numFmtId="0" fontId="20" fillId="5" borderId="8" xfId="0" applyFont="1" applyFill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14" fontId="19" fillId="5" borderId="0" xfId="0" applyNumberFormat="1" applyFont="1" applyFill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7" fillId="5" borderId="13" xfId="0" applyFont="1" applyFill="1" applyBorder="1" applyAlignment="1">
      <alignment horizontal="left" vertical="center"/>
    </xf>
    <xf numFmtId="14" fontId="22" fillId="0" borderId="1" xfId="0" applyNumberFormat="1" applyFont="1" applyBorder="1" applyAlignment="1">
      <alignment horizontal="center" vertical="center"/>
    </xf>
    <xf numFmtId="14" fontId="22" fillId="9" borderId="3" xfId="0" applyNumberFormat="1" applyFont="1" applyFill="1" applyBorder="1" applyAlignment="1">
      <alignment horizontal="center" vertical="center"/>
    </xf>
    <xf numFmtId="14" fontId="7" fillId="15" borderId="0" xfId="0" applyNumberFormat="1" applyFont="1" applyFill="1" applyAlignment="1">
      <alignment horizontal="left" vertical="center"/>
    </xf>
    <xf numFmtId="14" fontId="36" fillId="9" borderId="0" xfId="0" applyNumberFormat="1" applyFont="1" applyFill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14" fontId="37" fillId="0" borderId="0" xfId="0" applyNumberFormat="1" applyFont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14" fontId="7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5" borderId="8" xfId="0" applyFont="1" applyFill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0" fillId="5" borderId="1" xfId="0" applyFill="1" applyBorder="1" applyAlignment="1">
      <alignment horizontal="left"/>
    </xf>
    <xf numFmtId="0" fontId="8" fillId="12" borderId="0" xfId="0" applyFont="1" applyFill="1" applyAlignment="1">
      <alignment horizontal="left"/>
    </xf>
    <xf numFmtId="14" fontId="7" fillId="5" borderId="18" xfId="0" applyNumberFormat="1" applyFont="1" applyFill="1" applyBorder="1" applyAlignment="1">
      <alignment horizontal="left" vertical="center"/>
    </xf>
    <xf numFmtId="0" fontId="38" fillId="17" borderId="19" xfId="0" quotePrefix="1" applyFont="1" applyFill="1" applyBorder="1" applyAlignment="1">
      <alignment horizontal="center" vertical="center"/>
    </xf>
    <xf numFmtId="0" fontId="38" fillId="17" borderId="19" xfId="0" applyFont="1" applyFill="1" applyBorder="1" applyAlignment="1">
      <alignment horizontal="center" vertical="center"/>
    </xf>
    <xf numFmtId="0" fontId="39" fillId="17" borderId="20" xfId="0" applyFont="1" applyFill="1" applyBorder="1" applyAlignment="1">
      <alignment horizontal="center" vertical="center"/>
    </xf>
    <xf numFmtId="0" fontId="38" fillId="17" borderId="21" xfId="0" applyFont="1" applyFill="1" applyBorder="1" applyAlignment="1">
      <alignment horizontal="center" vertical="center"/>
    </xf>
    <xf numFmtId="0" fontId="38" fillId="15" borderId="19" xfId="0" applyFont="1" applyFill="1" applyBorder="1" applyAlignment="1">
      <alignment horizontal="center" vertical="center"/>
    </xf>
    <xf numFmtId="0" fontId="40" fillId="0" borderId="2" xfId="0" applyFont="1" applyBorder="1"/>
    <xf numFmtId="0" fontId="40" fillId="0" borderId="31" xfId="0" applyFont="1" applyBorder="1"/>
    <xf numFmtId="0" fontId="0" fillId="6" borderId="0" xfId="0" applyFill="1" applyAlignment="1">
      <alignment horizontal="center"/>
    </xf>
    <xf numFmtId="0" fontId="12" fillId="20" borderId="0" xfId="0" applyFont="1" applyFill="1" applyAlignment="1">
      <alignment horizontal="center"/>
    </xf>
    <xf numFmtId="14" fontId="0" fillId="0" borderId="0" xfId="0" applyNumberFormat="1" applyAlignment="1">
      <alignment horizontal="left"/>
    </xf>
    <xf numFmtId="14" fontId="4" fillId="0" borderId="0" xfId="0" applyNumberFormat="1" applyFont="1" applyAlignment="1">
      <alignment horizontal="center"/>
    </xf>
    <xf numFmtId="14" fontId="7" fillId="0" borderId="5" xfId="0" applyNumberFormat="1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24" fillId="0" borderId="0" xfId="0" applyNumberFormat="1" applyFont="1"/>
    <xf numFmtId="0" fontId="9" fillId="0" borderId="0" xfId="0" applyFont="1" applyAlignment="1">
      <alignment horizontal="center" vertical="top"/>
    </xf>
    <xf numFmtId="0" fontId="25" fillId="0" borderId="0" xfId="0" applyFont="1"/>
    <xf numFmtId="0" fontId="7" fillId="12" borderId="0" xfId="0" applyFont="1" applyFill="1"/>
    <xf numFmtId="0" fontId="8" fillId="5" borderId="0" xfId="0" applyFont="1" applyFill="1"/>
    <xf numFmtId="0" fontId="24" fillId="0" borderId="0" xfId="0" applyFont="1"/>
    <xf numFmtId="0" fontId="17" fillId="5" borderId="0" xfId="0" applyFont="1" applyFill="1"/>
    <xf numFmtId="14" fontId="14" fillId="0" borderId="0" xfId="0" applyNumberFormat="1" applyFont="1"/>
    <xf numFmtId="0" fontId="33" fillId="0" borderId="0" xfId="0" applyFont="1"/>
    <xf numFmtId="0" fontId="19" fillId="12" borderId="0" xfId="0" applyFont="1" applyFill="1"/>
    <xf numFmtId="14" fontId="33" fillId="0" borderId="0" xfId="0" applyNumberFormat="1" applyFont="1"/>
    <xf numFmtId="0" fontId="35" fillId="0" borderId="0" xfId="0" applyFont="1"/>
    <xf numFmtId="14" fontId="24" fillId="16" borderId="0" xfId="0" applyNumberFormat="1" applyFont="1" applyFill="1"/>
    <xf numFmtId="0" fontId="8" fillId="12" borderId="0" xfId="0" applyFont="1" applyFill="1"/>
    <xf numFmtId="0" fontId="0" fillId="6" borderId="1" xfId="0" applyFill="1" applyBorder="1" applyAlignment="1">
      <alignment horizontal="center"/>
    </xf>
    <xf numFmtId="14" fontId="11" fillId="0" borderId="3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14" fontId="20" fillId="0" borderId="0" xfId="0" applyNumberFormat="1" applyFont="1" applyAlignment="1">
      <alignment horizontal="left"/>
    </xf>
    <xf numFmtId="14" fontId="28" fillId="0" borderId="0" xfId="0" applyNumberFormat="1" applyFont="1" applyAlignment="1">
      <alignment horizontal="center" vertical="center"/>
    </xf>
    <xf numFmtId="14" fontId="7" fillId="5" borderId="15" xfId="0" applyNumberFormat="1" applyFont="1" applyFill="1" applyBorder="1" applyAlignment="1">
      <alignment horizontal="left" vertical="center"/>
    </xf>
    <xf numFmtId="0" fontId="7" fillId="12" borderId="0" xfId="0" applyFont="1" applyFill="1" applyAlignment="1">
      <alignment horizontal="left" vertical="center"/>
    </xf>
    <xf numFmtId="0" fontId="0" fillId="5" borderId="3" xfId="0" applyFill="1" applyBorder="1"/>
    <xf numFmtId="14" fontId="7" fillId="5" borderId="17" xfId="0" applyNumberFormat="1" applyFont="1" applyFill="1" applyBorder="1" applyAlignment="1">
      <alignment horizontal="left" vertical="center"/>
    </xf>
    <xf numFmtId="0" fontId="19" fillId="5" borderId="3" xfId="0" applyFont="1" applyFill="1" applyBorder="1" applyAlignment="1">
      <alignment horizontal="left" vertical="top"/>
    </xf>
    <xf numFmtId="0" fontId="8" fillId="5" borderId="1" xfId="0" applyFont="1" applyFill="1" applyBorder="1"/>
    <xf numFmtId="0" fontId="14" fillId="13" borderId="0" xfId="0" applyFont="1" applyFill="1"/>
    <xf numFmtId="0" fontId="19" fillId="5" borderId="10" xfId="0" applyFont="1" applyFill="1" applyBorder="1" applyAlignment="1">
      <alignment horizontal="left" vertical="center"/>
    </xf>
    <xf numFmtId="0" fontId="20" fillId="14" borderId="1" xfId="0" applyFont="1" applyFill="1" applyBorder="1" applyAlignment="1">
      <alignment horizontal="left"/>
    </xf>
    <xf numFmtId="0" fontId="7" fillId="0" borderId="10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19" fillId="12" borderId="1" xfId="0" applyFont="1" applyFill="1" applyBorder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7" fillId="7" borderId="6" xfId="0" applyFont="1" applyFill="1" applyBorder="1"/>
    <xf numFmtId="0" fontId="8" fillId="21" borderId="0" xfId="0" applyFont="1" applyFill="1"/>
    <xf numFmtId="0" fontId="41" fillId="0" borderId="0" xfId="0" applyFont="1"/>
    <xf numFmtId="14" fontId="12" fillId="8" borderId="1" xfId="0" applyNumberFormat="1" applyFont="1" applyFill="1" applyBorder="1" applyAlignment="1">
      <alignment horizontal="center"/>
    </xf>
    <xf numFmtId="0" fontId="42" fillId="0" borderId="0" xfId="0" applyFont="1" applyAlignment="1">
      <alignment horizontal="center"/>
    </xf>
    <xf numFmtId="0" fontId="0" fillId="15" borderId="0" xfId="0" applyFill="1"/>
    <xf numFmtId="164" fontId="0" fillId="0" borderId="0" xfId="1" applyNumberFormat="1" applyFont="1" applyBorder="1"/>
    <xf numFmtId="0" fontId="9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14" fontId="7" fillId="6" borderId="0" xfId="0" applyNumberFormat="1" applyFont="1" applyFill="1" applyAlignment="1">
      <alignment horizontal="left" vertical="center"/>
    </xf>
    <xf numFmtId="0" fontId="41" fillId="0" borderId="0" xfId="0" applyFont="1" applyAlignment="1">
      <alignment vertical="center"/>
    </xf>
    <xf numFmtId="14" fontId="19" fillId="6" borderId="1" xfId="0" applyNumberFormat="1" applyFont="1" applyFill="1" applyBorder="1" applyAlignment="1">
      <alignment horizontal="left" vertical="center"/>
    </xf>
    <xf numFmtId="0" fontId="19" fillId="6" borderId="1" xfId="0" applyFont="1" applyFill="1" applyBorder="1" applyAlignment="1">
      <alignment horizontal="left" vertical="center"/>
    </xf>
    <xf numFmtId="0" fontId="19" fillId="9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12" borderId="8" xfId="0" applyFont="1" applyFill="1" applyBorder="1"/>
    <xf numFmtId="0" fontId="19" fillId="12" borderId="8" xfId="0" applyFont="1" applyFill="1" applyBorder="1"/>
    <xf numFmtId="0" fontId="20" fillId="12" borderId="8" xfId="0" applyFont="1" applyFill="1" applyBorder="1"/>
    <xf numFmtId="0" fontId="7" fillId="0" borderId="8" xfId="0" applyFont="1" applyBorder="1"/>
    <xf numFmtId="0" fontId="19" fillId="22" borderId="8" xfId="0" applyFont="1" applyFill="1" applyBorder="1"/>
    <xf numFmtId="14" fontId="19" fillId="22" borderId="8" xfId="0" applyNumberFormat="1" applyFont="1" applyFill="1" applyBorder="1"/>
    <xf numFmtId="0" fontId="45" fillId="0" borderId="1" xfId="0" applyFont="1" applyBorder="1" applyAlignment="1">
      <alignment horizontal="center" vertical="center"/>
    </xf>
    <xf numFmtId="0" fontId="20" fillId="5" borderId="0" xfId="0" applyFont="1" applyFill="1"/>
    <xf numFmtId="0" fontId="47" fillId="19" borderId="25" xfId="0" applyFont="1" applyFill="1" applyBorder="1" applyAlignment="1">
      <alignment readingOrder="1"/>
    </xf>
    <xf numFmtId="0" fontId="47" fillId="19" borderId="26" xfId="0" applyFont="1" applyFill="1" applyBorder="1" applyAlignment="1">
      <alignment readingOrder="1"/>
    </xf>
    <xf numFmtId="0" fontId="47" fillId="0" borderId="26" xfId="0" applyFont="1" applyBorder="1" applyAlignment="1">
      <alignment readingOrder="1"/>
    </xf>
    <xf numFmtId="0" fontId="47" fillId="0" borderId="27" xfId="0" applyFont="1" applyBorder="1" applyAlignment="1">
      <alignment readingOrder="1"/>
    </xf>
    <xf numFmtId="0" fontId="47" fillId="18" borderId="25" xfId="0" applyFont="1" applyFill="1" applyBorder="1" applyAlignment="1">
      <alignment readingOrder="1"/>
    </xf>
    <xf numFmtId="0" fontId="47" fillId="18" borderId="26" xfId="0" applyFont="1" applyFill="1" applyBorder="1" applyAlignment="1">
      <alignment readingOrder="1"/>
    </xf>
    <xf numFmtId="0" fontId="47" fillId="19" borderId="28" xfId="0" applyFont="1" applyFill="1" applyBorder="1" applyAlignment="1">
      <alignment readingOrder="1"/>
    </xf>
    <xf numFmtId="0" fontId="47" fillId="19" borderId="29" xfId="0" applyFont="1" applyFill="1" applyBorder="1" applyAlignment="1">
      <alignment readingOrder="1"/>
    </xf>
    <xf numFmtId="0" fontId="47" fillId="0" borderId="29" xfId="0" applyFont="1" applyBorder="1" applyAlignment="1">
      <alignment readingOrder="1"/>
    </xf>
    <xf numFmtId="0" fontId="47" fillId="0" borderId="30" xfId="0" applyFont="1" applyBorder="1" applyAlignment="1">
      <alignment readingOrder="1"/>
    </xf>
    <xf numFmtId="14" fontId="8" fillId="9" borderId="0" xfId="0" applyNumberFormat="1" applyFont="1" applyFill="1"/>
    <xf numFmtId="14" fontId="48" fillId="0" borderId="1" xfId="0" applyNumberFormat="1" applyFont="1" applyBorder="1" applyAlignment="1">
      <alignment horizontal="center"/>
    </xf>
    <xf numFmtId="14" fontId="8" fillId="0" borderId="0" xfId="0" applyNumberFormat="1" applyFont="1" applyAlignment="1">
      <alignment horizontal="center" vertical="center"/>
    </xf>
    <xf numFmtId="14" fontId="43" fillId="0" borderId="0" xfId="0" applyNumberFormat="1" applyFont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49" fillId="5" borderId="0" xfId="0" applyFont="1" applyFill="1" applyAlignment="1">
      <alignment horizontal="left"/>
    </xf>
    <xf numFmtId="14" fontId="48" fillId="0" borderId="0" xfId="0" applyNumberFormat="1" applyFont="1" applyAlignment="1">
      <alignment horizontal="center"/>
    </xf>
    <xf numFmtId="14" fontId="8" fillId="11" borderId="0" xfId="0" applyNumberFormat="1" applyFont="1" applyFill="1" applyAlignment="1">
      <alignment horizontal="center"/>
    </xf>
    <xf numFmtId="0" fontId="46" fillId="0" borderId="0" xfId="0" applyFont="1" applyAlignment="1">
      <alignment horizontal="center" vertical="center"/>
    </xf>
    <xf numFmtId="0" fontId="49" fillId="5" borderId="1" xfId="0" applyFont="1" applyFill="1" applyBorder="1" applyAlignment="1">
      <alignment horizontal="left"/>
    </xf>
    <xf numFmtId="0" fontId="7" fillId="23" borderId="0" xfId="0" applyFont="1" applyFill="1" applyAlignment="1">
      <alignment horizontal="left" vertical="center"/>
    </xf>
    <xf numFmtId="14" fontId="48" fillId="11" borderId="0" xfId="0" applyNumberFormat="1" applyFont="1" applyFill="1" applyAlignment="1">
      <alignment horizontal="center"/>
    </xf>
    <xf numFmtId="0" fontId="0" fillId="0" borderId="3" xfId="0" applyBorder="1" applyAlignment="1">
      <alignment horizontal="left"/>
    </xf>
    <xf numFmtId="0" fontId="50" fillId="0" borderId="1" xfId="0" applyFont="1" applyBorder="1" applyAlignment="1">
      <alignment horizontal="center" vertical="center"/>
    </xf>
    <xf numFmtId="0" fontId="30" fillId="5" borderId="0" xfId="0" applyFont="1" applyFill="1"/>
    <xf numFmtId="14" fontId="8" fillId="9" borderId="0" xfId="0" applyNumberFormat="1" applyFont="1" applyFill="1" applyAlignment="1">
      <alignment horizontal="center"/>
    </xf>
    <xf numFmtId="0" fontId="0" fillId="0" borderId="3" xfId="0" applyBorder="1" applyAlignment="1">
      <alignment vertical="center"/>
    </xf>
    <xf numFmtId="0" fontId="0" fillId="0" borderId="0" xfId="0" applyAlignment="1">
      <alignment horizontal="center" wrapText="1"/>
    </xf>
    <xf numFmtId="14" fontId="7" fillId="6" borderId="0" xfId="0" applyNumberFormat="1" applyFont="1" applyFill="1" applyAlignment="1">
      <alignment horizontal="center"/>
    </xf>
    <xf numFmtId="0" fontId="50" fillId="0" borderId="1" xfId="0" applyFont="1" applyBorder="1" applyAlignment="1">
      <alignment horizontal="center" vertical="center" wrapText="1"/>
    </xf>
    <xf numFmtId="14" fontId="41" fillId="5" borderId="0" xfId="0" applyNumberFormat="1" applyFont="1" applyFill="1" applyAlignment="1">
      <alignment horizontal="left" vertical="center"/>
    </xf>
    <xf numFmtId="0" fontId="41" fillId="5" borderId="0" xfId="0" applyFont="1" applyFill="1"/>
    <xf numFmtId="0" fontId="0" fillId="6" borderId="0" xfId="0" applyFill="1" applyAlignment="1">
      <alignment vertical="center"/>
    </xf>
    <xf numFmtId="14" fontId="8" fillId="0" borderId="5" xfId="0" applyNumberFormat="1" applyFont="1" applyBorder="1" applyAlignment="1">
      <alignment horizontal="center"/>
    </xf>
    <xf numFmtId="0" fontId="41" fillId="0" borderId="1" xfId="0" applyFont="1" applyBorder="1"/>
    <xf numFmtId="14" fontId="7" fillId="6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14" fontId="8" fillId="0" borderId="7" xfId="0" applyNumberFormat="1" applyFont="1" applyBorder="1"/>
    <xf numFmtId="0" fontId="8" fillId="0" borderId="3" xfId="0" applyFont="1" applyBorder="1" applyAlignment="1">
      <alignment horizontal="center"/>
    </xf>
    <xf numFmtId="0" fontId="41" fillId="0" borderId="3" xfId="0" applyFont="1" applyBorder="1"/>
    <xf numFmtId="0" fontId="0" fillId="6" borderId="3" xfId="0" applyFill="1" applyBorder="1"/>
    <xf numFmtId="0" fontId="0" fillId="0" borderId="3" xfId="0" applyBorder="1" applyAlignment="1">
      <alignment horizontal="center"/>
    </xf>
    <xf numFmtId="0" fontId="50" fillId="0" borderId="3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/>
    </xf>
    <xf numFmtId="164" fontId="0" fillId="0" borderId="3" xfId="1" applyNumberFormat="1" applyFont="1" applyBorder="1"/>
    <xf numFmtId="0" fontId="0" fillId="6" borderId="3" xfId="0" applyFill="1" applyBorder="1" applyAlignment="1">
      <alignment horizontal="center"/>
    </xf>
    <xf numFmtId="14" fontId="8" fillId="0" borderId="3" xfId="0" applyNumberFormat="1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8" fillId="11" borderId="0" xfId="0" applyNumberFormat="1" applyFont="1" applyFill="1"/>
    <xf numFmtId="14" fontId="48" fillId="11" borderId="0" xfId="0" applyNumberFormat="1" applyFont="1" applyFill="1"/>
    <xf numFmtId="0" fontId="7" fillId="5" borderId="3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14" fontId="7" fillId="5" borderId="7" xfId="0" applyNumberFormat="1" applyFont="1" applyFill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14" fontId="46" fillId="0" borderId="3" xfId="0" applyNumberFormat="1" applyFont="1" applyBorder="1" applyAlignment="1">
      <alignment horizontal="center" vertical="center"/>
    </xf>
    <xf numFmtId="0" fontId="46" fillId="0" borderId="3" xfId="0" applyFont="1" applyBorder="1" applyAlignment="1">
      <alignment horizontal="center" vertical="center"/>
    </xf>
    <xf numFmtId="14" fontId="51" fillId="0" borderId="3" xfId="0" applyNumberFormat="1" applyFont="1" applyBorder="1" applyAlignment="1">
      <alignment horizontal="center" vertical="center"/>
    </xf>
    <xf numFmtId="14" fontId="52" fillId="9" borderId="3" xfId="0" applyNumberFormat="1" applyFont="1" applyFill="1" applyBorder="1" applyAlignment="1">
      <alignment horizontal="center" vertical="center"/>
    </xf>
    <xf numFmtId="0" fontId="53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14" fontId="48" fillId="11" borderId="0" xfId="0" applyNumberFormat="1" applyFont="1" applyFill="1" applyAlignment="1">
      <alignment horizontal="center" vertical="center"/>
    </xf>
    <xf numFmtId="14" fontId="54" fillId="0" borderId="0" xfId="0" applyNumberFormat="1" applyFont="1" applyAlignment="1">
      <alignment horizontal="center"/>
    </xf>
    <xf numFmtId="14" fontId="47" fillId="19" borderId="26" xfId="0" applyNumberFormat="1" applyFont="1" applyFill="1" applyBorder="1" applyAlignment="1">
      <alignment readingOrder="1"/>
    </xf>
    <xf numFmtId="14" fontId="47" fillId="18" borderId="26" xfId="0" applyNumberFormat="1" applyFont="1" applyFill="1" applyBorder="1" applyAlignment="1">
      <alignment readingOrder="1"/>
    </xf>
    <xf numFmtId="14" fontId="47" fillId="19" borderId="29" xfId="0" applyNumberFormat="1" applyFont="1" applyFill="1" applyBorder="1" applyAlignment="1">
      <alignment readingOrder="1"/>
    </xf>
    <xf numFmtId="0" fontId="55" fillId="5" borderId="0" xfId="0" applyFont="1" applyFill="1" applyAlignment="1">
      <alignment horizontal="left"/>
    </xf>
    <xf numFmtId="14" fontId="34" fillId="5" borderId="0" xfId="0" applyNumberFormat="1" applyFont="1" applyFill="1" applyAlignment="1">
      <alignment horizontal="left" vertical="center"/>
    </xf>
    <xf numFmtId="0" fontId="56" fillId="0" borderId="0" xfId="0" applyFont="1" applyAlignment="1">
      <alignment horizontal="center" vertical="center"/>
    </xf>
    <xf numFmtId="16" fontId="46" fillId="0" borderId="0" xfId="0" applyNumberFormat="1" applyFont="1" applyAlignment="1">
      <alignment horizontal="center" vertical="center"/>
    </xf>
    <xf numFmtId="14" fontId="8" fillId="11" borderId="0" xfId="0" applyNumberFormat="1" applyFont="1" applyFill="1" applyAlignment="1">
      <alignment horizontal="center" vertical="center"/>
    </xf>
    <xf numFmtId="14" fontId="57" fillId="0" borderId="0" xfId="0" applyNumberFormat="1" applyFont="1" applyAlignment="1">
      <alignment horizontal="center" vertical="center"/>
    </xf>
    <xf numFmtId="0" fontId="7" fillId="12" borderId="13" xfId="0" applyFont="1" applyFill="1" applyBorder="1"/>
    <xf numFmtId="0" fontId="46" fillId="9" borderId="0" xfId="0" applyFont="1" applyFill="1" applyAlignment="1">
      <alignment horizontal="center" vertical="center"/>
    </xf>
    <xf numFmtId="0" fontId="20" fillId="9" borderId="0" xfId="0" applyFont="1" applyFill="1" applyAlignment="1">
      <alignment horizontal="left"/>
    </xf>
    <xf numFmtId="0" fontId="58" fillId="0" borderId="1" xfId="0" applyFont="1" applyBorder="1" applyAlignment="1">
      <alignment horizontal="center" vertical="center"/>
    </xf>
    <xf numFmtId="1" fontId="7" fillId="6" borderId="0" xfId="0" applyNumberFormat="1" applyFont="1" applyFill="1" applyAlignment="1">
      <alignment horizontal="left" vertical="center"/>
    </xf>
    <xf numFmtId="4" fontId="0" fillId="0" borderId="0" xfId="0" applyNumberFormat="1"/>
    <xf numFmtId="14" fontId="48" fillId="0" borderId="0" xfId="0" applyNumberFormat="1" applyFont="1" applyAlignment="1">
      <alignment horizontal="center" vertical="center"/>
    </xf>
    <xf numFmtId="14" fontId="46" fillId="0" borderId="1" xfId="0" applyNumberFormat="1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14" fontId="59" fillId="0" borderId="1" xfId="0" applyNumberFormat="1" applyFont="1" applyBorder="1" applyAlignment="1">
      <alignment horizontal="center" vertical="center"/>
    </xf>
    <xf numFmtId="14" fontId="59" fillId="9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7" fillId="0" borderId="23" xfId="0" applyFont="1" applyBorder="1" applyAlignment="1">
      <alignment readingOrder="1"/>
    </xf>
    <xf numFmtId="0" fontId="47" fillId="0" borderId="24" xfId="0" applyFont="1" applyBorder="1" applyAlignment="1">
      <alignment readingOrder="1"/>
    </xf>
    <xf numFmtId="0" fontId="45" fillId="0" borderId="1" xfId="0" applyFont="1" applyBorder="1" applyAlignment="1">
      <alignment horizontal="center" vertical="center" wrapText="1"/>
    </xf>
    <xf numFmtId="14" fontId="7" fillId="9" borderId="1" xfId="0" applyNumberFormat="1" applyFont="1" applyFill="1" applyBorder="1" applyAlignment="1">
      <alignment horizontal="left" vertical="center"/>
    </xf>
    <xf numFmtId="3" fontId="0" fillId="0" borderId="0" xfId="0" applyNumberFormat="1"/>
    <xf numFmtId="14" fontId="0" fillId="0" borderId="3" xfId="0" applyNumberFormat="1" applyBorder="1" applyAlignment="1">
      <alignment vertical="center"/>
    </xf>
    <xf numFmtId="0" fontId="50" fillId="0" borderId="1" xfId="0" applyFont="1" applyBorder="1" applyAlignment="1">
      <alignment horizontal="left" vertical="center"/>
    </xf>
    <xf numFmtId="0" fontId="45" fillId="0" borderId="1" xfId="0" applyFont="1" applyBorder="1" applyAlignment="1">
      <alignment horizontal="left" vertical="center"/>
    </xf>
    <xf numFmtId="0" fontId="33" fillId="0" borderId="0" xfId="0" applyFont="1" applyAlignment="1">
      <alignment horizontal="center"/>
    </xf>
    <xf numFmtId="0" fontId="60" fillId="0" borderId="0" xfId="0" applyFont="1"/>
    <xf numFmtId="0" fontId="24" fillId="0" borderId="0" xfId="0" applyFont="1" applyAlignment="1">
      <alignment horizontal="center"/>
    </xf>
    <xf numFmtId="14" fontId="61" fillId="11" borderId="0" xfId="0" applyNumberFormat="1" applyFont="1" applyFill="1"/>
    <xf numFmtId="0" fontId="62" fillId="6" borderId="0" xfId="0" applyFont="1" applyFill="1"/>
    <xf numFmtId="0" fontId="63" fillId="0" borderId="0" xfId="0" applyFont="1"/>
    <xf numFmtId="8" fontId="0" fillId="0" borderId="0" xfId="0" applyNumberFormat="1"/>
    <xf numFmtId="0" fontId="48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19" fillId="24" borderId="8" xfId="0" applyFont="1" applyFill="1" applyBorder="1"/>
    <xf numFmtId="0" fontId="19" fillId="0" borderId="8" xfId="0" applyFont="1" applyBorder="1"/>
    <xf numFmtId="0" fontId="9" fillId="0" borderId="8" xfId="0" applyFont="1" applyBorder="1"/>
    <xf numFmtId="0" fontId="27" fillId="0" borderId="8" xfId="0" applyFont="1" applyBorder="1"/>
    <xf numFmtId="0" fontId="22" fillId="24" borderId="8" xfId="0" applyFont="1" applyFill="1" applyBorder="1"/>
    <xf numFmtId="0" fontId="29" fillId="0" borderId="8" xfId="0" applyFont="1" applyBorder="1"/>
    <xf numFmtId="14" fontId="7" fillId="0" borderId="8" xfId="0" applyNumberFormat="1" applyFont="1" applyBorder="1"/>
    <xf numFmtId="0" fontId="7" fillId="0" borderId="16" xfId="0" applyFont="1" applyBorder="1"/>
    <xf numFmtId="0" fontId="50" fillId="0" borderId="0" xfId="0" applyFont="1" applyAlignment="1">
      <alignment horizontal="center" vertical="center"/>
    </xf>
    <xf numFmtId="0" fontId="48" fillId="0" borderId="2" xfId="0" applyFont="1" applyBorder="1"/>
    <xf numFmtId="0" fontId="48" fillId="0" borderId="31" xfId="0" applyFont="1" applyBorder="1"/>
    <xf numFmtId="14" fontId="48" fillId="0" borderId="31" xfId="0" applyNumberFormat="1" applyFont="1" applyBorder="1"/>
    <xf numFmtId="0" fontId="48" fillId="0" borderId="12" xfId="0" applyFont="1" applyBorder="1"/>
    <xf numFmtId="0" fontId="48" fillId="0" borderId="10" xfId="0" applyFont="1" applyBorder="1"/>
    <xf numFmtId="14" fontId="48" fillId="0" borderId="10" xfId="0" applyNumberFormat="1" applyFont="1" applyBorder="1"/>
    <xf numFmtId="0" fontId="45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7" fillId="6" borderId="1" xfId="0" applyNumberFormat="1" applyFont="1" applyFill="1" applyBorder="1" applyAlignment="1">
      <alignment horizontal="center"/>
    </xf>
    <xf numFmtId="0" fontId="47" fillId="18" borderId="22" xfId="0" applyFont="1" applyFill="1" applyBorder="1" applyAlignment="1">
      <alignment readingOrder="1"/>
    </xf>
    <xf numFmtId="0" fontId="47" fillId="18" borderId="23" xfId="0" applyFont="1" applyFill="1" applyBorder="1" applyAlignment="1">
      <alignment readingOrder="1"/>
    </xf>
    <xf numFmtId="14" fontId="47" fillId="18" borderId="23" xfId="0" applyNumberFormat="1" applyFont="1" applyFill="1" applyBorder="1" applyAlignment="1">
      <alignment readingOrder="1"/>
    </xf>
    <xf numFmtId="0" fontId="19" fillId="6" borderId="0" xfId="0" quotePrefix="1" applyFont="1" applyFill="1" applyAlignment="1">
      <alignment horizontal="left" vertical="center"/>
    </xf>
    <xf numFmtId="8" fontId="64" fillId="0" borderId="0" xfId="0" applyNumberFormat="1" applyFont="1"/>
    <xf numFmtId="14" fontId="65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5" borderId="1" xfId="2" applyFont="1" applyFill="1" applyBorder="1" applyAlignment="1">
      <alignment horizontal="left"/>
    </xf>
  </cellXfs>
  <cellStyles count="3">
    <cellStyle name="Moeda" xfId="1" builtinId="4"/>
    <cellStyle name="Normal" xfId="0" builtinId="0"/>
    <cellStyle name="Normal 4" xfId="2" xr:uid="{D37BE800-D9E7-4EDC-920A-693E9E5227B2}"/>
  </cellStyles>
  <dxfs count="1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numFmt numFmtId="0" formatCode="General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theme="4"/>
        </right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numFmt numFmtId="19" formatCode="dd/mm/yyyy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name val="Arial"/>
        <family val="2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rgb="FF000000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rgb="FF000000"/>
        <name val="Aptos Narrow"/>
        <family val="2"/>
      </font>
      <numFmt numFmtId="19" formatCode="dd/mm/yyyy"/>
      <fill>
        <patternFill patternType="none">
          <fgColor indexed="64"/>
          <bgColor theme="0" tint="-0.249977111117893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rgb="FF000000"/>
      </font>
      <numFmt numFmtId="0" formatCode="General"/>
      <fill>
        <patternFill patternType="none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numFmt numFmtId="19" formatCode="dd/mm/yyyy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  <dxf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numFmt numFmtId="0" formatCode="General"/>
    </dxf>
    <dxf>
      <alignment horizontal="left"/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4" formatCode="_-[$R$-416]\ * #,##0.00_-;\-[$R$-416]\ * #,##0.00_-;_-[$R$-416]\ * &quot;-&quot;??_-;_-@_-"/>
    </dxf>
    <dxf>
      <numFmt numFmtId="19" formatCode="dd/mm/yyyy"/>
    </dxf>
    <dxf>
      <numFmt numFmtId="19" formatCode="dd/mm/yyyy"/>
    </dxf>
    <dxf>
      <font>
        <sz val="10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4"/>
        </bottom>
        <vertical/>
        <horizontal/>
      </border>
    </dxf>
    <dxf>
      <font>
        <sz val="8"/>
        <color theme="1" tint="0.2499465926084170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4"/>
        </bottom>
        <vertical/>
        <horizontal/>
      </border>
    </dxf>
    <dxf>
      <font>
        <sz val="8"/>
        <color theme="1" tint="0.2499465926084170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</dxfs>
  <tableStyles count="4" defaultTableStyle="TableStyleLight9" defaultPivotStyle="PivotStyleLight16">
    <tableStyle name="Invisible" pivot="0" table="0" count="0" xr9:uid="{D40893BF-99EB-40B0-BB79-3E77AAB03970}"/>
    <tableStyle name="ROGERIO" pivot="0" table="0" count="10" xr9:uid="{B8BF9E2C-403C-444C-8455-6401E581204C}">
      <tableStyleElement type="wholeTable" dxfId="183"/>
      <tableStyleElement type="headerRow" dxfId="182"/>
    </tableStyle>
    <tableStyle name="SlicerStyleDark1 2" pivot="0" table="0" count="10" xr9:uid="{BB523B37-FBF5-4C8D-9C80-D02ABE208F93}">
      <tableStyleElement type="wholeTable" dxfId="181"/>
      <tableStyleElement type="headerRow" dxfId="180"/>
    </tableStyle>
    <tableStyle name="SlicerStyleDark1 3" pivot="0" table="0" count="10" xr9:uid="{DBCFF53C-7258-408E-AFDF-9D4630931DF2}">
      <tableStyleElement type="wholeTable" dxfId="179"/>
      <tableStyleElement type="headerRow" dxfId="178"/>
    </tableStyle>
  </tableStyle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ROGERIO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Dark1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Dark1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748958765600199"/>
          <c:y val="9.9633722623223467E-2"/>
          <c:w val="0.45179133134095922"/>
          <c:h val="0.79684088646785767"/>
        </c:manualLayout>
      </c:layout>
      <c:doughnutChart>
        <c:varyColors val="1"/>
        <c:ser>
          <c:idx val="1"/>
          <c:order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1064-4866-98DD-790225EFE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pieChart>
        <c:varyColors val="1"/>
        <c:ser>
          <c:idx val="0"/>
          <c:order val="1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1064-4866-98DD-790225EFE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1393827272"/>
        <c:axId val="1393827928"/>
      </c:barChart>
      <c:catAx>
        <c:axId val="1393827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3827928"/>
        <c:crosses val="autoZero"/>
        <c:auto val="1"/>
        <c:lblAlgn val="ctr"/>
        <c:lblOffset val="100"/>
        <c:noMultiLvlLbl val="0"/>
      </c:catAx>
      <c:valAx>
        <c:axId val="13938279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93827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48000"/>
            </a:schemeClr>
          </a:solidFill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928133088"/>
        <c:axId val="1928130464"/>
      </c:area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8133088"/>
        <c:axId val="1928130464"/>
      </c:lineChart>
      <c:catAx>
        <c:axId val="1928133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30464"/>
        <c:crosses val="autoZero"/>
        <c:auto val="1"/>
        <c:lblAlgn val="ctr"/>
        <c:lblOffset val="100"/>
        <c:noMultiLvlLbl val="0"/>
      </c:catAx>
      <c:valAx>
        <c:axId val="19281304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813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0000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>
            <a:noFill/>
          </a:ln>
          <a:effectLst/>
        </c:spPr>
      </c:pivotFmt>
      <c:pivotFmt>
        <c:idx val="11"/>
        <c:spPr>
          <a:solidFill>
            <a:srgbClr val="FF0000"/>
          </a:solidFill>
          <a:ln>
            <a:noFill/>
          </a:ln>
          <a:effectLst/>
        </c:spPr>
      </c:pivotFmt>
      <c:pivotFmt>
        <c:idx val="12"/>
        <c:spPr>
          <a:solidFill>
            <a:srgbClr val="FFC000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rgbClr val="FF0000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rgbClr val="FFC000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rgbClr val="FFC000"/>
          </a:solidFill>
          <a:ln>
            <a:noFill/>
          </a:ln>
          <a:effectLst/>
        </c:spPr>
      </c:pivotFmt>
      <c:pivotFmt>
        <c:idx val="19"/>
        <c:spPr>
          <a:solidFill>
            <a:srgbClr val="FF0000"/>
          </a:solidFill>
          <a:ln>
            <a:noFill/>
          </a:ln>
          <a:effectLst/>
        </c:spPr>
      </c:pivotFmt>
      <c:pivotFmt>
        <c:idx val="20"/>
        <c:spPr>
          <a:solidFill>
            <a:srgbClr val="FF0000"/>
          </a:solidFill>
          <a:ln>
            <a:noFill/>
          </a:ln>
          <a:effectLst/>
        </c:spPr>
      </c:pivotFmt>
      <c:pivotFmt>
        <c:idx val="21"/>
        <c:spPr>
          <a:solidFill>
            <a:srgbClr val="FF0000"/>
          </a:solidFill>
          <a:ln>
            <a:noFill/>
          </a:ln>
          <a:effectLst/>
        </c:spPr>
      </c:pivotFmt>
      <c:pivotFmt>
        <c:idx val="22"/>
        <c:spPr>
          <a:solidFill>
            <a:srgbClr val="FF0000"/>
          </a:solidFill>
          <a:ln>
            <a:noFill/>
          </a:ln>
          <a:effectLst/>
        </c:spPr>
      </c:pivotFmt>
      <c:pivotFmt>
        <c:idx val="23"/>
        <c:spPr>
          <a:solidFill>
            <a:srgbClr val="FF0000"/>
          </a:solidFill>
          <a:ln>
            <a:noFill/>
          </a:ln>
          <a:effectLst/>
        </c:spPr>
      </c:pivotFmt>
      <c:pivotFmt>
        <c:idx val="24"/>
        <c:spPr>
          <a:solidFill>
            <a:srgbClr val="FF0000"/>
          </a:solidFill>
          <a:ln>
            <a:noFill/>
          </a:ln>
          <a:effectLst/>
        </c:spPr>
      </c:pivotFmt>
      <c:pivotFmt>
        <c:idx val="25"/>
        <c:spPr>
          <a:solidFill>
            <a:srgbClr val="01897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FF0000"/>
          </a:solidFill>
          <a:ln>
            <a:noFill/>
          </a:ln>
          <a:effectLst/>
        </c:spPr>
      </c:pivotFmt>
      <c:pivotFmt>
        <c:idx val="27"/>
        <c:spPr>
          <a:solidFill>
            <a:srgbClr val="FF0000"/>
          </a:solidFill>
          <a:ln>
            <a:noFill/>
          </a:ln>
          <a:effectLst/>
        </c:spPr>
      </c:pivotFmt>
      <c:pivotFmt>
        <c:idx val="28"/>
        <c:spPr>
          <a:solidFill>
            <a:srgbClr val="01897E"/>
          </a:solidFill>
          <a:ln>
            <a:noFill/>
          </a:ln>
          <a:effectLst/>
        </c:spPr>
      </c:pivotFmt>
      <c:pivotFmt>
        <c:idx val="29"/>
        <c:spPr>
          <a:solidFill>
            <a:srgbClr val="01897E"/>
          </a:solidFill>
          <a:ln>
            <a:noFill/>
          </a:ln>
          <a:effectLst/>
        </c:spPr>
      </c:pivotFmt>
      <c:pivotFmt>
        <c:idx val="30"/>
        <c:spPr>
          <a:solidFill>
            <a:srgbClr val="FF0000"/>
          </a:solidFill>
          <a:ln>
            <a:noFill/>
          </a:ln>
          <a:effectLst/>
        </c:spPr>
      </c:pivotFmt>
      <c:pivotFmt>
        <c:idx val="31"/>
        <c:spPr>
          <a:solidFill>
            <a:srgbClr val="FF0000"/>
          </a:solidFill>
          <a:ln>
            <a:noFill/>
          </a:ln>
          <a:effectLst/>
        </c:spPr>
      </c:pivotFmt>
      <c:pivotFmt>
        <c:idx val="32"/>
        <c:spPr>
          <a:solidFill>
            <a:srgbClr val="FF0000"/>
          </a:solidFill>
          <a:ln>
            <a:noFill/>
          </a:ln>
          <a:effectLst/>
        </c:spPr>
      </c:pivotFmt>
      <c:pivotFmt>
        <c:idx val="33"/>
        <c:spPr>
          <a:solidFill>
            <a:srgbClr val="FF0000"/>
          </a:solidFill>
          <a:ln>
            <a:noFill/>
          </a:ln>
          <a:effectLst/>
        </c:spPr>
      </c:pivotFmt>
      <c:pivotFmt>
        <c:idx val="34"/>
        <c:spPr>
          <a:solidFill>
            <a:srgbClr val="01897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FF0000"/>
          </a:solidFill>
          <a:ln>
            <a:noFill/>
          </a:ln>
          <a:effectLst/>
        </c:spPr>
      </c:pivotFmt>
      <c:pivotFmt>
        <c:idx val="36"/>
        <c:spPr>
          <a:solidFill>
            <a:srgbClr val="FF0000"/>
          </a:solidFill>
          <a:ln>
            <a:noFill/>
          </a:ln>
          <a:effectLst/>
        </c:spPr>
      </c:pivotFmt>
      <c:pivotFmt>
        <c:idx val="37"/>
        <c:spPr>
          <a:solidFill>
            <a:srgbClr val="FF0000"/>
          </a:solidFill>
          <a:ln>
            <a:noFill/>
          </a:ln>
          <a:effectLst/>
        </c:spPr>
      </c:pivotFmt>
      <c:pivotFmt>
        <c:idx val="38"/>
        <c:spPr>
          <a:solidFill>
            <a:srgbClr val="FF0000"/>
          </a:solidFill>
          <a:ln>
            <a:noFill/>
          </a:ln>
          <a:effectLst/>
        </c:spPr>
      </c:pivotFmt>
      <c:pivotFmt>
        <c:idx val="39"/>
        <c:spPr>
          <a:solidFill>
            <a:srgbClr val="01897E"/>
          </a:solidFill>
          <a:ln>
            <a:noFill/>
          </a:ln>
          <a:effectLst/>
        </c:spPr>
      </c:pivotFmt>
      <c:pivotFmt>
        <c:idx val="40"/>
        <c:spPr>
          <a:solidFill>
            <a:srgbClr val="01897E"/>
          </a:solidFill>
          <a:ln>
            <a:noFill/>
          </a:ln>
          <a:effectLst/>
        </c:spPr>
      </c:pivotFmt>
      <c:pivotFmt>
        <c:idx val="41"/>
        <c:spPr>
          <a:solidFill>
            <a:srgbClr val="FF0000"/>
          </a:solidFill>
          <a:ln>
            <a:noFill/>
          </a:ln>
          <a:effectLst/>
        </c:spPr>
      </c:pivotFmt>
      <c:pivotFmt>
        <c:idx val="4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00B050"/>
          </a:solidFill>
          <a:ln>
            <a:noFill/>
          </a:ln>
          <a:effectLst/>
        </c:spPr>
      </c:pivotFmt>
      <c:pivotFmt>
        <c:idx val="44"/>
      </c:pivotFmt>
      <c:pivotFmt>
        <c:idx val="45"/>
        <c:spPr>
          <a:solidFill>
            <a:srgbClr val="FF0000"/>
          </a:solidFill>
          <a:ln>
            <a:noFill/>
          </a:ln>
          <a:effectLst/>
        </c:spPr>
      </c:pivotFmt>
      <c:pivotFmt>
        <c:idx val="46"/>
        <c:spPr>
          <a:solidFill>
            <a:srgbClr val="FF0000"/>
          </a:solidFill>
          <a:ln>
            <a:noFill/>
          </a:ln>
          <a:effectLst/>
        </c:spPr>
      </c:pivotFmt>
      <c:pivotFmt>
        <c:idx val="47"/>
        <c:spPr>
          <a:solidFill>
            <a:srgbClr val="FF0000"/>
          </a:solidFill>
          <a:ln>
            <a:noFill/>
          </a:ln>
          <a:effectLst/>
        </c:spPr>
      </c:pivotFmt>
      <c:pivotFmt>
        <c:idx val="48"/>
        <c:spPr>
          <a:solidFill>
            <a:srgbClr val="01897E"/>
          </a:solidFill>
          <a:ln>
            <a:noFill/>
          </a:ln>
          <a:effectLst/>
        </c:spPr>
      </c:pivotFmt>
      <c:pivotFmt>
        <c:idx val="49"/>
        <c:spPr>
          <a:solidFill>
            <a:srgbClr val="FF0000"/>
          </a:solidFill>
          <a:ln>
            <a:noFill/>
          </a:ln>
          <a:effectLst/>
        </c:spPr>
      </c:pivotFmt>
      <c:pivotFmt>
        <c:idx val="50"/>
        <c:spPr>
          <a:solidFill>
            <a:srgbClr val="FF0000"/>
          </a:solidFill>
          <a:ln>
            <a:noFill/>
          </a:ln>
          <a:effectLst/>
        </c:spPr>
      </c:pivotFmt>
      <c:pivotFmt>
        <c:idx val="51"/>
        <c:spPr>
          <a:solidFill>
            <a:srgbClr val="FF0000"/>
          </a:solidFill>
          <a:ln>
            <a:noFill/>
          </a:ln>
          <a:effectLst/>
        </c:spPr>
      </c:pivotFmt>
      <c:pivotFmt>
        <c:idx val="52"/>
        <c:spPr>
          <a:solidFill>
            <a:srgbClr val="FF0000"/>
          </a:solidFill>
          <a:ln>
            <a:noFill/>
          </a:ln>
          <a:effectLst/>
        </c:spPr>
      </c:pivotFmt>
      <c:pivotFmt>
        <c:idx val="5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FF0000"/>
          </a:solidFill>
          <a:ln>
            <a:noFill/>
          </a:ln>
          <a:effectLst/>
        </c:spPr>
      </c:pivotFmt>
      <c:pivotFmt>
        <c:idx val="55"/>
        <c:spPr>
          <a:solidFill>
            <a:srgbClr val="FF0000"/>
          </a:solidFill>
          <a:ln>
            <a:noFill/>
          </a:ln>
          <a:effectLst/>
        </c:spPr>
      </c:pivotFmt>
      <c:pivotFmt>
        <c:idx val="56"/>
        <c:spPr>
          <a:solidFill>
            <a:srgbClr val="FF0000"/>
          </a:solidFill>
          <a:ln>
            <a:noFill/>
          </a:ln>
          <a:effectLst/>
        </c:spPr>
      </c:pivotFmt>
      <c:pivotFmt>
        <c:idx val="57"/>
        <c:spPr>
          <a:solidFill>
            <a:srgbClr val="FF0000"/>
          </a:solidFill>
          <a:ln>
            <a:noFill/>
          </a:ln>
          <a:effectLst/>
        </c:spPr>
      </c:pivotFmt>
      <c:pivotFmt>
        <c:idx val="58"/>
        <c:spPr>
          <a:solidFill>
            <a:srgbClr val="FF0000"/>
          </a:solidFill>
          <a:ln>
            <a:noFill/>
          </a:ln>
          <a:effectLst/>
        </c:spPr>
      </c:pivotFmt>
      <c:pivotFmt>
        <c:idx val="59"/>
        <c:spPr>
          <a:solidFill>
            <a:srgbClr val="FF0000"/>
          </a:solidFill>
          <a:ln>
            <a:noFill/>
          </a:ln>
          <a:effectLst/>
        </c:spPr>
      </c:pivotFmt>
      <c:pivotFmt>
        <c:idx val="60"/>
        <c:spPr>
          <a:solidFill>
            <a:srgbClr val="00B050"/>
          </a:solidFill>
          <a:ln>
            <a:noFill/>
          </a:ln>
          <a:effectLst/>
        </c:spPr>
      </c:pivotFmt>
      <c:pivotFmt>
        <c:idx val="6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rgbClr val="FF0000"/>
          </a:solidFill>
          <a:ln>
            <a:noFill/>
          </a:ln>
          <a:effectLst/>
        </c:spPr>
      </c:pivotFmt>
      <c:pivotFmt>
        <c:idx val="63"/>
        <c:spPr>
          <a:solidFill>
            <a:srgbClr val="FF0000"/>
          </a:solidFill>
          <a:ln>
            <a:noFill/>
          </a:ln>
          <a:effectLst/>
        </c:spPr>
      </c:pivotFmt>
      <c:pivotFmt>
        <c:idx val="64"/>
        <c:spPr>
          <a:solidFill>
            <a:srgbClr val="FF0000"/>
          </a:solidFill>
          <a:ln>
            <a:noFill/>
          </a:ln>
          <a:effectLst/>
        </c:spPr>
      </c:pivotFmt>
      <c:pivotFmt>
        <c:idx val="65"/>
        <c:spPr>
          <a:solidFill>
            <a:srgbClr val="FF0000"/>
          </a:solidFill>
          <a:ln>
            <a:noFill/>
          </a:ln>
          <a:effectLst/>
        </c:spPr>
      </c:pivotFmt>
      <c:pivotFmt>
        <c:idx val="66"/>
        <c:spPr>
          <a:solidFill>
            <a:srgbClr val="FF0000"/>
          </a:solidFill>
          <a:ln>
            <a:noFill/>
          </a:ln>
          <a:effectLst/>
        </c:spPr>
      </c:pivotFmt>
      <c:pivotFmt>
        <c:idx val="67"/>
        <c:spPr>
          <a:solidFill>
            <a:srgbClr val="FF0000"/>
          </a:solidFill>
          <a:ln>
            <a:noFill/>
          </a:ln>
          <a:effectLst/>
        </c:spPr>
      </c:pivotFmt>
      <c:pivotFmt>
        <c:idx val="68"/>
        <c:spPr>
          <a:solidFill>
            <a:srgbClr val="00B05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3462496869847634E-2"/>
          <c:y val="0.2477152493875534"/>
          <c:w val="0.95307500626030472"/>
          <c:h val="0.5187519257789055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A97-4259-931E-C85030CC05C5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0A97-4259-931E-C85030CC05C5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A97-4259-931E-C85030CC05C5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A97-4259-931E-C85030CC05C5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A97-4259-931E-C85030CC05C5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A97-4259-931E-C85030CC05C5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0A97-4259-931E-C85030CC05C5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0A97-4259-931E-C85030CC05C5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0A97-4259-931E-C85030CC05C5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474-4C1C-922F-B60E4BD38541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C474-4C1C-922F-B60E4BD38541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4AA7-4538-A9D0-561300CC5784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AAF9-44DE-A910-245452A6D0CA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087F-4F14-9007-4AFF64DC727F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8F11-416C-94CB-BEFC093A46DB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4AA7-4538-A9D0-561300CC5784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4AA7-4538-A9D0-561300CC5784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FD93-4672-BD22-1BFB935F32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SBA1</c:v>
              </c:pt>
              <c:pt idx="1">
                <c:v>SSC2</c:v>
              </c:pt>
              <c:pt idx="2">
                <c:v>SSP42</c:v>
              </c:pt>
              <c:pt idx="3">
                <c:v>SSC3</c:v>
              </c:pt>
              <c:pt idx="4">
                <c:v>SSP4</c:v>
              </c:pt>
              <c:pt idx="5">
                <c:v>SRS8</c:v>
              </c:pt>
              <c:pt idx="6">
                <c:v>SPR2</c:v>
              </c:pt>
              <c:pt idx="7">
                <c:v>MM03</c:v>
              </c:pt>
              <c:pt idx="8">
                <c:v>SES1</c:v>
              </c:pt>
              <c:pt idx="9">
                <c:v>SRS10</c:v>
              </c:pt>
              <c:pt idx="10">
                <c:v>BRRC01</c:v>
              </c:pt>
              <c:pt idx="11">
                <c:v>SRS1</c:v>
              </c:pt>
            </c:strLit>
          </c:cat>
          <c:val>
            <c:numLit>
              <c:formatCode>General</c:formatCode>
              <c:ptCount val="12"/>
              <c:pt idx="0">
                <c:v>11</c:v>
              </c:pt>
              <c:pt idx="1">
                <c:v>10</c:v>
              </c:pt>
              <c:pt idx="2">
                <c:v>9</c:v>
              </c:pt>
              <c:pt idx="3">
                <c:v>8</c:v>
              </c:pt>
              <c:pt idx="4">
                <c:v>8</c:v>
              </c:pt>
              <c:pt idx="5">
                <c:v>7</c:v>
              </c:pt>
              <c:pt idx="6">
                <c:v>7</c:v>
              </c:pt>
              <c:pt idx="7">
                <c:v>6</c:v>
              </c:pt>
              <c:pt idx="8">
                <c:v>6</c:v>
              </c:pt>
              <c:pt idx="9">
                <c:v>6</c:v>
              </c:pt>
              <c:pt idx="10">
                <c:v>6</c:v>
              </c:pt>
              <c:pt idx="11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3-33AE-4BF1-BADD-1A886840F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0774656"/>
        <c:axId val="790774984"/>
      </c:barChart>
      <c:catAx>
        <c:axId val="79077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0774984"/>
        <c:crosses val="autoZero"/>
        <c:auto val="1"/>
        <c:lblAlgn val="ctr"/>
        <c:lblOffset val="100"/>
        <c:noMultiLvlLbl val="0"/>
      </c:catAx>
      <c:valAx>
        <c:axId val="7907749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9077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</c:pivotFmt>
      <c:pivotFmt>
        <c:idx val="13"/>
        <c:spPr>
          <a:solidFill>
            <a:srgbClr val="FF0000"/>
          </a:solidFill>
          <a:ln>
            <a:noFill/>
          </a:ln>
          <a:effectLst/>
        </c:spPr>
      </c:pivotFmt>
      <c:pivotFmt>
        <c:idx val="14"/>
        <c:spPr>
          <a:solidFill>
            <a:srgbClr val="FF0000"/>
          </a:solidFill>
          <a:ln>
            <a:noFill/>
          </a:ln>
          <a:effectLst/>
        </c:spPr>
      </c:pivotFmt>
      <c:pivotFmt>
        <c:idx val="15"/>
      </c:pivotFmt>
      <c:pivotFmt>
        <c:idx val="16"/>
        <c:spPr>
          <a:solidFill>
            <a:srgbClr val="FF0000"/>
          </a:solidFill>
          <a:ln>
            <a:noFill/>
          </a:ln>
          <a:effectLst/>
        </c:spPr>
      </c:pivotFmt>
      <c:pivotFmt>
        <c:idx val="17"/>
        <c:spPr>
          <a:solidFill>
            <a:srgbClr val="FF0000"/>
          </a:solidFill>
          <a:ln>
            <a:noFill/>
          </a:ln>
          <a:effectLst/>
        </c:spPr>
      </c:pivotFmt>
      <c:pivotFmt>
        <c:idx val="18"/>
        <c:spPr>
          <a:solidFill>
            <a:srgbClr val="FF0000"/>
          </a:solidFill>
          <a:ln>
            <a:noFill/>
          </a:ln>
          <a:effectLst/>
        </c:spPr>
      </c:pivotFmt>
      <c:pivotFmt>
        <c:idx val="19"/>
        <c:spPr>
          <a:solidFill>
            <a:srgbClr val="FF0000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23"/>
      </c:pivotFmt>
      <c:pivotFmt>
        <c:idx val="24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3356865856180135E-2"/>
          <c:y val="6.7330720110967968E-2"/>
          <c:w val="0.94877545078214343"/>
          <c:h val="0.50683067022743522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1D49-43DE-8FBD-C13AEE0F7DC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1D49-43DE-8FBD-C13AEE0F7DC6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1D49-43DE-8FBD-C13AEE0F7DC6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1D49-43DE-8FBD-C13AEE0F7DC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EC8C-400D-B04D-CCD771ABB40A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9EE9-4C15-A03D-34FE2075D9C4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F891-4E97-8055-D3C6B447DADE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8285-4051-B920-1920109BEFA5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5665-4593-AB66-DFE23F6713A4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0553-4822-8A0E-7568ACFCD6DB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D571-4976-97CE-66C7CBE9AD0B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597C-4939-ACA6-536816515826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B176-47E1-AF56-E489C09FDAB6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6992-4DFF-BD79-BB9C53275A51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3684-4DA4-A0F3-D6BD47C9FC24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468B-4819-9BFD-E29845CF41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0"/>
              <c:pt idx="0">
                <c:v>Safety Car</c:v>
              </c:pt>
              <c:pt idx="1">
                <c:v>Estacionamento da Coca/MuriTruck</c:v>
              </c:pt>
              <c:pt idx="2">
                <c:v>FSP</c:v>
              </c:pt>
              <c:pt idx="3">
                <c:v>Gaulesa Iguatemi (Localiza) </c:v>
              </c:pt>
              <c:pt idx="4">
                <c:v>Injemec</c:v>
              </c:pt>
              <c:pt idx="5">
                <c:v>Ford Studio Guarulhos</c:v>
              </c:pt>
              <c:pt idx="6">
                <c:v>(vazio)</c:v>
              </c:pt>
              <c:pt idx="7">
                <c:v>Vip Pneus </c:v>
              </c:pt>
              <c:pt idx="8">
                <c:v>KM Auto Center</c:v>
              </c:pt>
              <c:pt idx="9">
                <c:v>Ford AutoPlus</c:v>
              </c:pt>
              <c:pt idx="10">
                <c:v>Mecatrônica Ganso </c:v>
              </c:pt>
              <c:pt idx="11">
                <c:v>Oficina do Alair</c:v>
              </c:pt>
              <c:pt idx="12">
                <c:v>Estacionamento da base</c:v>
              </c:pt>
              <c:pt idx="13">
                <c:v>Denigris (São Bernardo do Campo)</c:v>
              </c:pt>
              <c:pt idx="14">
                <c:v>Helena Maria</c:v>
              </c:pt>
              <c:pt idx="15">
                <c:v>Ford Caoa Campinas</c:v>
              </c:pt>
              <c:pt idx="16">
                <c:v>GR Car</c:v>
              </c:pt>
              <c:pt idx="17">
                <c:v>Ford caminho Bauru</c:v>
              </c:pt>
              <c:pt idx="18">
                <c:v>Alair</c:v>
              </c:pt>
              <c:pt idx="19">
                <c:v>Truck Center</c:v>
              </c:pt>
            </c:strLit>
          </c:cat>
          <c:val>
            <c:numLit>
              <c:formatCode>General</c:formatCode>
              <c:ptCount val="20"/>
              <c:pt idx="0">
                <c:v>16</c:v>
              </c:pt>
              <c:pt idx="1">
                <c:v>13</c:v>
              </c:pt>
              <c:pt idx="2">
                <c:v>9</c:v>
              </c:pt>
              <c:pt idx="3">
                <c:v>7</c:v>
              </c:pt>
              <c:pt idx="4">
                <c:v>7</c:v>
              </c:pt>
              <c:pt idx="5">
                <c:v>6</c:v>
              </c:pt>
              <c:pt idx="6">
                <c:v>6</c:v>
              </c:pt>
              <c:pt idx="7">
                <c:v>6</c:v>
              </c:pt>
              <c:pt idx="8">
                <c:v>6</c:v>
              </c:pt>
              <c:pt idx="9">
                <c:v>3</c:v>
              </c:pt>
              <c:pt idx="10">
                <c:v>3</c:v>
              </c:pt>
              <c:pt idx="11">
                <c:v>3</c:v>
              </c:pt>
              <c:pt idx="12">
                <c:v>3</c:v>
              </c:pt>
              <c:pt idx="13">
                <c:v>3</c:v>
              </c:pt>
              <c:pt idx="14">
                <c:v>3</c:v>
              </c:pt>
              <c:pt idx="15">
                <c:v>3</c:v>
              </c:pt>
              <c:pt idx="16">
                <c:v>3</c:v>
              </c:pt>
              <c:pt idx="17">
                <c:v>3</c:v>
              </c:pt>
              <c:pt idx="18">
                <c:v>3</c:v>
              </c:pt>
              <c:pt idx="19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15-1D49-43DE-8FBD-C13AEE0F7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8568648"/>
        <c:axId val="938574880"/>
      </c:barChart>
      <c:catAx>
        <c:axId val="938568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8574880"/>
        <c:crosses val="autoZero"/>
        <c:auto val="1"/>
        <c:lblAlgn val="ctr"/>
        <c:lblOffset val="100"/>
        <c:noMultiLvlLbl val="0"/>
      </c:catAx>
      <c:valAx>
        <c:axId val="9385748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38568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>
            <a:noFill/>
          </a:ln>
          <a:effectLst/>
        </c:spPr>
      </c:pivotFmt>
      <c:pivotFmt>
        <c:idx val="20"/>
        <c:spPr>
          <a:solidFill>
            <a:srgbClr val="FF0000"/>
          </a:solidFill>
          <a:ln>
            <a:noFill/>
          </a:ln>
          <a:effectLst/>
        </c:spPr>
      </c:pivotFmt>
      <c:pivotFmt>
        <c:idx val="21"/>
        <c:spPr>
          <a:solidFill>
            <a:srgbClr val="FFC000"/>
          </a:solidFill>
          <a:ln>
            <a:noFill/>
          </a:ln>
          <a:effectLst/>
        </c:spPr>
      </c:pivotFmt>
      <c:pivotFmt>
        <c:idx val="22"/>
        <c:spPr>
          <a:solidFill>
            <a:srgbClr val="FFC000"/>
          </a:solidFill>
          <a:ln>
            <a:noFill/>
          </a:ln>
          <a:effectLst/>
        </c:spPr>
      </c:pivotFmt>
      <c:pivotFmt>
        <c:idx val="23"/>
        <c:spPr>
          <a:solidFill>
            <a:srgbClr val="FF0000"/>
          </a:solidFill>
          <a:ln>
            <a:noFill/>
          </a:ln>
          <a:effectLst/>
        </c:spPr>
      </c:pivotFmt>
      <c:pivotFmt>
        <c:idx val="24"/>
        <c:spPr>
          <a:solidFill>
            <a:srgbClr val="FF0000"/>
          </a:solidFill>
          <a:ln>
            <a:noFill/>
          </a:ln>
          <a:effectLst/>
        </c:spPr>
      </c:pivotFmt>
      <c:pivotFmt>
        <c:idx val="25"/>
        <c:spPr>
          <a:solidFill>
            <a:srgbClr val="FF0000"/>
          </a:solidFill>
          <a:ln>
            <a:noFill/>
          </a:ln>
          <a:effectLst/>
        </c:spPr>
      </c:pivotFmt>
      <c:pivotFmt>
        <c:idx val="26"/>
        <c:spPr>
          <a:solidFill>
            <a:srgbClr val="FF0000"/>
          </a:solidFill>
          <a:ln>
            <a:noFill/>
          </a:ln>
          <a:effectLst/>
        </c:spPr>
      </c:pivotFmt>
      <c:pivotFmt>
        <c:idx val="27"/>
        <c:spPr>
          <a:solidFill>
            <a:srgbClr val="FFC000"/>
          </a:solidFill>
          <a:ln>
            <a:noFill/>
          </a:ln>
          <a:effectLst/>
        </c:spPr>
      </c:pivotFmt>
      <c:pivotFmt>
        <c:idx val="28"/>
        <c:spPr>
          <a:solidFill>
            <a:srgbClr val="FFC000"/>
          </a:solidFill>
          <a:ln>
            <a:noFill/>
          </a:ln>
          <a:effectLst/>
        </c:spPr>
      </c:pivotFmt>
      <c:pivotFmt>
        <c:idx val="29"/>
        <c:spPr>
          <a:solidFill>
            <a:srgbClr val="FFC000"/>
          </a:solidFill>
          <a:ln>
            <a:noFill/>
          </a:ln>
          <a:effectLst/>
        </c:spPr>
      </c:pivotFmt>
      <c:pivotFmt>
        <c:idx val="30"/>
        <c:spPr>
          <a:solidFill>
            <a:srgbClr val="FFC000"/>
          </a:solidFill>
          <a:ln>
            <a:noFill/>
          </a:ln>
          <a:effectLst/>
        </c:spPr>
      </c:pivotFmt>
      <c:pivotFmt>
        <c:idx val="31"/>
        <c:spPr>
          <a:solidFill>
            <a:srgbClr val="FFC000"/>
          </a:solidFill>
          <a:ln>
            <a:noFill/>
          </a:ln>
          <a:effectLst/>
        </c:spPr>
      </c:pivotFmt>
      <c:pivotFmt>
        <c:idx val="32"/>
        <c:spPr>
          <a:solidFill>
            <a:srgbClr val="FFC000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FF0000"/>
          </a:solidFill>
          <a:ln>
            <a:noFill/>
          </a:ln>
          <a:effectLst/>
        </c:spPr>
      </c:pivotFmt>
      <c:pivotFmt>
        <c:idx val="35"/>
        <c:spPr>
          <a:solidFill>
            <a:srgbClr val="FF0000"/>
          </a:solidFill>
          <a:ln>
            <a:noFill/>
          </a:ln>
          <a:effectLst/>
        </c:spPr>
      </c:pivotFmt>
      <c:pivotFmt>
        <c:idx val="36"/>
        <c:spPr>
          <a:solidFill>
            <a:srgbClr val="FFC000"/>
          </a:solidFill>
          <a:ln>
            <a:noFill/>
          </a:ln>
          <a:effectLst/>
        </c:spPr>
      </c:pivotFmt>
      <c:pivotFmt>
        <c:idx val="37"/>
        <c:spPr>
          <a:solidFill>
            <a:schemeClr val="accent4"/>
          </a:solidFill>
          <a:ln>
            <a:noFill/>
          </a:ln>
          <a:effectLst/>
        </c:spPr>
      </c:pivotFmt>
      <c:pivotFmt>
        <c:idx val="38"/>
        <c:spPr>
          <a:solidFill>
            <a:srgbClr val="FFC000"/>
          </a:solidFill>
          <a:ln>
            <a:noFill/>
          </a:ln>
          <a:effectLst/>
        </c:spPr>
      </c:pivotFmt>
      <c:pivotFmt>
        <c:idx val="39"/>
        <c:spPr>
          <a:solidFill>
            <a:schemeClr val="accent4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F5D2-4E5F-ABA1-F6B34C64B39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F5D2-4E5F-ABA1-F6B34C64B39B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F5D2-4E5F-ABA1-F6B34C64B39B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F5D2-4E5F-ABA1-F6B34C64B3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6"/>
              <c:pt idx="0">
                <c:v>13/11/2025</c:v>
              </c:pt>
              <c:pt idx="1">
                <c:v>17/11/2025</c:v>
              </c:pt>
              <c:pt idx="2">
                <c:v>18/11/2025</c:v>
              </c:pt>
              <c:pt idx="3">
                <c:v>19/11/2025</c:v>
              </c:pt>
              <c:pt idx="4">
                <c:v>20/11/2025</c:v>
              </c:pt>
              <c:pt idx="5">
                <c:v>21/11/2025</c:v>
              </c:pt>
              <c:pt idx="6">
                <c:v>22/11/2025</c:v>
              </c:pt>
              <c:pt idx="7">
                <c:v>24/11/2025</c:v>
              </c:pt>
              <c:pt idx="8">
                <c:v>25/11/2025</c:v>
              </c:pt>
              <c:pt idx="9">
                <c:v>26/11/2025</c:v>
              </c:pt>
              <c:pt idx="10">
                <c:v>27/11/2025</c:v>
              </c:pt>
              <c:pt idx="11">
                <c:v>28/11/2025</c:v>
              </c:pt>
              <c:pt idx="12">
                <c:v>29/11/2025</c:v>
              </c:pt>
              <c:pt idx="13">
                <c:v>30/11/2025</c:v>
              </c:pt>
              <c:pt idx="14">
                <c:v>01/12/2025</c:v>
              </c:pt>
              <c:pt idx="15">
                <c:v>(vazio)</c:v>
              </c:pt>
            </c:strLit>
          </c:cat>
          <c:val>
            <c:numLit>
              <c:formatCode>General</c:formatCode>
              <c:ptCount val="16"/>
              <c:pt idx="0">
                <c:v>2</c:v>
              </c:pt>
              <c:pt idx="1">
                <c:v>3</c:v>
              </c:pt>
              <c:pt idx="2">
                <c:v>7</c:v>
              </c:pt>
              <c:pt idx="3">
                <c:v>19</c:v>
              </c:pt>
              <c:pt idx="4">
                <c:v>1</c:v>
              </c:pt>
              <c:pt idx="5">
                <c:v>10</c:v>
              </c:pt>
              <c:pt idx="6">
                <c:v>1</c:v>
              </c:pt>
              <c:pt idx="7">
                <c:v>1</c:v>
              </c:pt>
              <c:pt idx="8">
                <c:v>5</c:v>
              </c:pt>
              <c:pt idx="9">
                <c:v>2</c:v>
              </c:pt>
              <c:pt idx="10">
                <c:v>1</c:v>
              </c:pt>
              <c:pt idx="11">
                <c:v>4</c:v>
              </c:pt>
              <c:pt idx="12">
                <c:v>2</c:v>
              </c:pt>
              <c:pt idx="13">
                <c:v>1</c:v>
              </c:pt>
              <c:pt idx="14">
                <c:v>2</c:v>
              </c:pt>
              <c:pt idx="15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2-F5D2-4E5F-ABA1-F6B34C64B3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4673752"/>
        <c:axId val="734674736"/>
      </c:barChart>
      <c:catAx>
        <c:axId val="734673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4674736"/>
        <c:crosses val="autoZero"/>
        <c:auto val="1"/>
        <c:lblAlgn val="ctr"/>
        <c:lblOffset val="100"/>
        <c:noMultiLvlLbl val="0"/>
      </c:catAx>
      <c:valAx>
        <c:axId val="7346747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34673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hyperlink" Target="#Dados!A1"/><Relationship Id="rId7" Type="http://schemas.openxmlformats.org/officeDocument/2006/relationships/image" Target="../media/image4.svg"/><Relationship Id="rId2" Type="http://schemas.openxmlformats.org/officeDocument/2006/relationships/hyperlink" Target="#Dinamicas!A1"/><Relationship Id="rId1" Type="http://schemas.openxmlformats.org/officeDocument/2006/relationships/hyperlink" Target="#Dashboards!A1"/><Relationship Id="rId6" Type="http://schemas.openxmlformats.org/officeDocument/2006/relationships/image" Target="../media/image3.png"/><Relationship Id="rId5" Type="http://schemas.openxmlformats.org/officeDocument/2006/relationships/image" Target="../media/image2.svg"/><Relationship Id="rId10" Type="http://schemas.openxmlformats.org/officeDocument/2006/relationships/image" Target="../media/image7.png"/><Relationship Id="rId4" Type="http://schemas.openxmlformats.org/officeDocument/2006/relationships/image" Target="../media/image1.png"/><Relationship Id="rId9" Type="http://schemas.openxmlformats.org/officeDocument/2006/relationships/image" Target="../media/image6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26" Type="http://schemas.openxmlformats.org/officeDocument/2006/relationships/image" Target="../media/image25.png"/><Relationship Id="rId3" Type="http://schemas.openxmlformats.org/officeDocument/2006/relationships/hyperlink" Target="#Dados!A1"/><Relationship Id="rId21" Type="http://schemas.openxmlformats.org/officeDocument/2006/relationships/image" Target="../media/image21.png"/><Relationship Id="rId7" Type="http://schemas.openxmlformats.org/officeDocument/2006/relationships/image" Target="../media/image11.svg"/><Relationship Id="rId12" Type="http://schemas.openxmlformats.org/officeDocument/2006/relationships/chart" Target="../charts/chart3.xml"/><Relationship Id="rId17" Type="http://schemas.openxmlformats.org/officeDocument/2006/relationships/image" Target="../media/image17.png"/><Relationship Id="rId25" Type="http://schemas.openxmlformats.org/officeDocument/2006/relationships/image" Target="../media/image7.png"/><Relationship Id="rId2" Type="http://schemas.openxmlformats.org/officeDocument/2006/relationships/hyperlink" Target="#Dinamicas!A1"/><Relationship Id="rId16" Type="http://schemas.openxmlformats.org/officeDocument/2006/relationships/image" Target="../media/image16.svg"/><Relationship Id="rId20" Type="http://schemas.openxmlformats.org/officeDocument/2006/relationships/image" Target="../media/image20.svg"/><Relationship Id="rId29" Type="http://schemas.openxmlformats.org/officeDocument/2006/relationships/chart" Target="../charts/chart5.xml"/><Relationship Id="rId1" Type="http://schemas.openxmlformats.org/officeDocument/2006/relationships/hyperlink" Target="#Dashboards!A1"/><Relationship Id="rId6" Type="http://schemas.openxmlformats.org/officeDocument/2006/relationships/image" Target="../media/image10.png"/><Relationship Id="rId11" Type="http://schemas.openxmlformats.org/officeDocument/2006/relationships/chart" Target="../charts/chart2.xml"/><Relationship Id="rId24" Type="http://schemas.openxmlformats.org/officeDocument/2006/relationships/image" Target="../media/image24.svg"/><Relationship Id="rId32" Type="http://schemas.openxmlformats.org/officeDocument/2006/relationships/image" Target="../media/image28.svg"/><Relationship Id="rId5" Type="http://schemas.openxmlformats.org/officeDocument/2006/relationships/image" Target="../media/image9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chart" Target="../charts/chart4.xml"/><Relationship Id="rId10" Type="http://schemas.openxmlformats.org/officeDocument/2006/relationships/chart" Target="../charts/chart1.xml"/><Relationship Id="rId19" Type="http://schemas.openxmlformats.org/officeDocument/2006/relationships/image" Target="../media/image19.png"/><Relationship Id="rId31" Type="http://schemas.openxmlformats.org/officeDocument/2006/relationships/image" Target="../media/image27.png"/><Relationship Id="rId4" Type="http://schemas.openxmlformats.org/officeDocument/2006/relationships/image" Target="../media/image8.png"/><Relationship Id="rId9" Type="http://schemas.openxmlformats.org/officeDocument/2006/relationships/image" Target="../media/image12.sv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6.svg"/><Relationship Id="rId30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835025</xdr:colOff>
      <xdr:row>0</xdr:row>
      <xdr:rowOff>339725</xdr:rowOff>
    </xdr:from>
    <xdr:to>
      <xdr:col>13</xdr:col>
      <xdr:colOff>415370</xdr:colOff>
      <xdr:row>1</xdr:row>
      <xdr:rowOff>148590</xdr:rowOff>
    </xdr:to>
    <xdr:sp macro="" textlink="">
      <xdr:nvSpPr>
        <xdr:cNvPr id="4" name="CaixaDeTexto 42">
          <a:extLst>
            <a:ext uri="{FF2B5EF4-FFF2-40B4-BE49-F238E27FC236}">
              <a16:creationId xmlns:a16="http://schemas.microsoft.com/office/drawing/2014/main" id="{4F9A7BBC-E38F-4700-88A1-999C9EA19C7E}"/>
            </a:ext>
          </a:extLst>
        </xdr:cNvPr>
        <xdr:cNvSpPr txBox="1"/>
      </xdr:nvSpPr>
      <xdr:spPr>
        <a:xfrm>
          <a:off x="8108315" y="335915"/>
          <a:ext cx="10445195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t-BR" sz="3600" b="1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DADOS</a:t>
          </a:r>
          <a:endParaRPr lang="pt-BR" sz="3600" b="1">
            <a:solidFill>
              <a:schemeClr val="accent2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7</xdr:col>
      <xdr:colOff>955040</xdr:colOff>
      <xdr:row>0</xdr:row>
      <xdr:rowOff>38100</xdr:rowOff>
    </xdr:from>
    <xdr:to>
      <xdr:col>7</xdr:col>
      <xdr:colOff>2174320</xdr:colOff>
      <xdr:row>0</xdr:row>
      <xdr:rowOff>339725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8E58552D-1032-4187-91B6-F5B67CD03494}"/>
            </a:ext>
          </a:extLst>
        </xdr:cNvPr>
        <xdr:cNvSpPr txBox="1"/>
      </xdr:nvSpPr>
      <xdr:spPr>
        <a:xfrm>
          <a:off x="2324100" y="38100"/>
          <a:ext cx="11525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Murici Logística</a:t>
          </a:r>
          <a:endParaRPr lang="pt-BR" sz="1200" b="1">
            <a:solidFill>
              <a:schemeClr val="accent2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117720</xdr:colOff>
      <xdr:row>2698</xdr:row>
      <xdr:rowOff>215900</xdr:rowOff>
    </xdr:from>
    <xdr:to>
      <xdr:col>1</xdr:col>
      <xdr:colOff>0</xdr:colOff>
      <xdr:row>2712</xdr:row>
      <xdr:rowOff>3809</xdr:rowOff>
    </xdr:to>
    <xdr:sp macro="" textlink="">
      <xdr:nvSpPr>
        <xdr:cNvPr id="13" name="Retângulo: Cantos Superiores Arredondados 12">
          <a:extLst>
            <a:ext uri="{FF2B5EF4-FFF2-40B4-BE49-F238E27FC236}">
              <a16:creationId xmlns:a16="http://schemas.microsoft.com/office/drawing/2014/main" id="{A2C0059B-A451-4EF7-A94D-7EF79FEC01E8}"/>
            </a:ext>
          </a:extLst>
        </xdr:cNvPr>
        <xdr:cNvSpPr/>
      </xdr:nvSpPr>
      <xdr:spPr>
        <a:xfrm rot="16200000">
          <a:off x="629849" y="1883624"/>
          <a:ext cx="576046" cy="1600304"/>
        </a:xfrm>
        <a:prstGeom prst="round2SameRect">
          <a:avLst>
            <a:gd name="adj1" fmla="val 32052"/>
            <a:gd name="adj2" fmla="val 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114306</xdr:colOff>
      <xdr:row>2726</xdr:row>
      <xdr:rowOff>177165</xdr:rowOff>
    </xdr:from>
    <xdr:to>
      <xdr:col>1</xdr:col>
      <xdr:colOff>0</xdr:colOff>
      <xdr:row>2728</xdr:row>
      <xdr:rowOff>215900</xdr:rowOff>
    </xdr:to>
    <xdr:sp macro="" textlink="">
      <xdr:nvSpPr>
        <xdr:cNvPr id="14" name="Retângulo: Cantos Superiores Arredondados 13">
          <a:extLst>
            <a:ext uri="{FF2B5EF4-FFF2-40B4-BE49-F238E27FC236}">
              <a16:creationId xmlns:a16="http://schemas.microsoft.com/office/drawing/2014/main" id="{5E740E6D-1C7C-4D30-A287-FF688036DDCF}"/>
            </a:ext>
          </a:extLst>
        </xdr:cNvPr>
        <xdr:cNvSpPr/>
      </xdr:nvSpPr>
      <xdr:spPr>
        <a:xfrm rot="16200000">
          <a:off x="681571" y="1829860"/>
          <a:ext cx="539751" cy="1674282"/>
        </a:xfrm>
        <a:prstGeom prst="round2SameRect">
          <a:avLst>
            <a:gd name="adj1" fmla="val 32052"/>
            <a:gd name="adj2" fmla="val 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accent1"/>
            </a:solidFill>
          </a:endParaRPr>
        </a:p>
      </xdr:txBody>
    </xdr:sp>
    <xdr:clientData/>
  </xdr:twoCellAnchor>
  <xdr:twoCellAnchor editAs="absolute">
    <xdr:from>
      <xdr:col>0</xdr:col>
      <xdr:colOff>114306</xdr:colOff>
      <xdr:row>2698</xdr:row>
      <xdr:rowOff>215900</xdr:rowOff>
    </xdr:from>
    <xdr:to>
      <xdr:col>1</xdr:col>
      <xdr:colOff>0</xdr:colOff>
      <xdr:row>2713</xdr:row>
      <xdr:rowOff>215265</xdr:rowOff>
    </xdr:to>
    <xdr:sp macro="" textlink="">
      <xdr:nvSpPr>
        <xdr:cNvPr id="15" name="Retângulo: Cantos Superiores Arredondados 14">
          <a:extLst>
            <a:ext uri="{FF2B5EF4-FFF2-40B4-BE49-F238E27FC236}">
              <a16:creationId xmlns:a16="http://schemas.microsoft.com/office/drawing/2014/main" id="{5FDC0C22-909C-44B5-A0D1-C50C3D2DB028}"/>
            </a:ext>
          </a:extLst>
        </xdr:cNvPr>
        <xdr:cNvSpPr/>
      </xdr:nvSpPr>
      <xdr:spPr>
        <a:xfrm rot="16200000">
          <a:off x="475249" y="2034700"/>
          <a:ext cx="880957" cy="1602844"/>
        </a:xfrm>
        <a:prstGeom prst="round2SameRect">
          <a:avLst>
            <a:gd name="adj1" fmla="val 32052"/>
            <a:gd name="adj2" fmla="val 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accent1"/>
            </a:solidFill>
          </a:endParaRPr>
        </a:p>
      </xdr:txBody>
    </xdr:sp>
    <xdr:clientData/>
  </xdr:twoCellAnchor>
  <xdr:twoCellAnchor editAs="absolute">
    <xdr:from>
      <xdr:col>0</xdr:col>
      <xdr:colOff>606431</xdr:colOff>
      <xdr:row>2733</xdr:row>
      <xdr:rowOff>215557</xdr:rowOff>
    </xdr:from>
    <xdr:to>
      <xdr:col>0</xdr:col>
      <xdr:colOff>1638305</xdr:colOff>
      <xdr:row>2736</xdr:row>
      <xdr:rowOff>2540</xdr:rowOff>
    </xdr:to>
    <xdr:sp macro="" textlink="">
      <xdr:nvSpPr>
        <xdr:cNvPr id="16" name="CaixaDeTexto 15">
          <a:hlinkClick xmlns:r="http://schemas.openxmlformats.org/officeDocument/2006/relationships" r:id="rId1" tooltip="Dashboards"/>
          <a:extLst>
            <a:ext uri="{FF2B5EF4-FFF2-40B4-BE49-F238E27FC236}">
              <a16:creationId xmlns:a16="http://schemas.microsoft.com/office/drawing/2014/main" id="{CAAB2045-82DD-4513-9533-D026B536132A}"/>
            </a:ext>
          </a:extLst>
        </xdr:cNvPr>
        <xdr:cNvSpPr txBox="1"/>
      </xdr:nvSpPr>
      <xdr:spPr>
        <a:xfrm>
          <a:off x="606431" y="7692047"/>
          <a:ext cx="1031874" cy="5223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D</a:t>
          </a:r>
          <a:r>
            <a:rPr lang="pt-BR" sz="11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ashboard</a:t>
          </a:r>
        </a:p>
      </xdr:txBody>
    </xdr:sp>
    <xdr:clientData/>
  </xdr:twoCellAnchor>
  <xdr:twoCellAnchor editAs="absolute">
    <xdr:from>
      <xdr:col>0</xdr:col>
      <xdr:colOff>606431</xdr:colOff>
      <xdr:row>2726</xdr:row>
      <xdr:rowOff>215900</xdr:rowOff>
    </xdr:from>
    <xdr:to>
      <xdr:col>0</xdr:col>
      <xdr:colOff>1638305</xdr:colOff>
      <xdr:row>2728</xdr:row>
      <xdr:rowOff>215900</xdr:rowOff>
    </xdr:to>
    <xdr:sp macro="" textlink="">
      <xdr:nvSpPr>
        <xdr:cNvPr id="17" name="CaixaDeTexto 16">
          <a:hlinkClick xmlns:r="http://schemas.openxmlformats.org/officeDocument/2006/relationships" r:id="rId2" tooltip="Data Model"/>
          <a:extLst>
            <a:ext uri="{FF2B5EF4-FFF2-40B4-BE49-F238E27FC236}">
              <a16:creationId xmlns:a16="http://schemas.microsoft.com/office/drawing/2014/main" id="{71F2FD4C-0A0C-41CB-ACC4-3EF2D00349B0}"/>
            </a:ext>
          </a:extLst>
        </xdr:cNvPr>
        <xdr:cNvSpPr txBox="1"/>
      </xdr:nvSpPr>
      <xdr:spPr>
        <a:xfrm>
          <a:off x="600081" y="2444750"/>
          <a:ext cx="1038224" cy="4582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D</a:t>
          </a:r>
          <a:r>
            <a:rPr lang="pt-BR" sz="11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ata</a:t>
          </a:r>
          <a:r>
            <a:rPr lang="pt-BR" sz="1100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Model</a:t>
          </a:r>
          <a:endParaRPr lang="pt-BR" sz="11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606431</xdr:colOff>
      <xdr:row>2700</xdr:row>
      <xdr:rowOff>215265</xdr:rowOff>
    </xdr:from>
    <xdr:to>
      <xdr:col>0</xdr:col>
      <xdr:colOff>1638305</xdr:colOff>
      <xdr:row>2721</xdr:row>
      <xdr:rowOff>215873</xdr:rowOff>
    </xdr:to>
    <xdr:sp macro="" textlink="">
      <xdr:nvSpPr>
        <xdr:cNvPr id="18" name="CaixaDeTexto 17">
          <a:hlinkClick xmlns:r="http://schemas.openxmlformats.org/officeDocument/2006/relationships" r:id="rId3" tooltip="Ir para Dados"/>
          <a:extLst>
            <a:ext uri="{FF2B5EF4-FFF2-40B4-BE49-F238E27FC236}">
              <a16:creationId xmlns:a16="http://schemas.microsoft.com/office/drawing/2014/main" id="{852C0983-8DCE-4440-9C1F-F604CB2B92B9}"/>
            </a:ext>
          </a:extLst>
        </xdr:cNvPr>
        <xdr:cNvSpPr txBox="1"/>
      </xdr:nvSpPr>
      <xdr:spPr>
        <a:xfrm>
          <a:off x="600081" y="1661583"/>
          <a:ext cx="1038224" cy="4582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D</a:t>
          </a:r>
          <a:r>
            <a:rPr lang="pt-BR" sz="1100" b="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ados</a:t>
          </a:r>
          <a:endParaRPr lang="pt-BR" sz="1100">
            <a:solidFill>
              <a:schemeClr val="accent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307485</xdr:colOff>
      <xdr:row>2733</xdr:row>
      <xdr:rowOff>2540</xdr:rowOff>
    </xdr:from>
    <xdr:to>
      <xdr:col>0</xdr:col>
      <xdr:colOff>650335</xdr:colOff>
      <xdr:row>2735</xdr:row>
      <xdr:rowOff>215900</xdr:rowOff>
    </xdr:to>
    <xdr:pic>
      <xdr:nvPicPr>
        <xdr:cNvPr id="19" name="Gráfico 18" descr="Gráfico de barras">
          <a:hlinkClick xmlns:r="http://schemas.openxmlformats.org/officeDocument/2006/relationships" r:id="rId1" tooltip="Dashboards"/>
          <a:extLst>
            <a:ext uri="{FF2B5EF4-FFF2-40B4-BE49-F238E27FC236}">
              <a16:creationId xmlns:a16="http://schemas.microsoft.com/office/drawing/2014/main" id="{3F597D63-07D1-4173-9A56-C5CE54B1E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17645" y="7569835"/>
          <a:ext cx="347930" cy="507365"/>
        </a:xfrm>
        <a:prstGeom prst="rect">
          <a:avLst/>
        </a:prstGeom>
      </xdr:spPr>
    </xdr:pic>
    <xdr:clientData/>
  </xdr:twoCellAnchor>
  <xdr:twoCellAnchor editAs="absolute">
    <xdr:from>
      <xdr:col>0</xdr:col>
      <xdr:colOff>193344</xdr:colOff>
      <xdr:row>2698</xdr:row>
      <xdr:rowOff>177800</xdr:rowOff>
    </xdr:from>
    <xdr:to>
      <xdr:col>0</xdr:col>
      <xdr:colOff>567944</xdr:colOff>
      <xdr:row>2712</xdr:row>
      <xdr:rowOff>177165</xdr:rowOff>
    </xdr:to>
    <xdr:pic>
      <xdr:nvPicPr>
        <xdr:cNvPr id="20" name="Gráfico 19" descr="Banco de dados">
          <a:hlinkClick xmlns:r="http://schemas.openxmlformats.org/officeDocument/2006/relationships" r:id="rId3" tooltip="Dados"/>
          <a:extLst>
            <a:ext uri="{FF2B5EF4-FFF2-40B4-BE49-F238E27FC236}">
              <a16:creationId xmlns:a16="http://schemas.microsoft.com/office/drawing/2014/main" id="{D95A9055-A89A-4AAE-AE47-974C721F0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93344" y="2357120"/>
          <a:ext cx="374600" cy="645160"/>
        </a:xfrm>
        <a:prstGeom prst="rect">
          <a:avLst/>
        </a:prstGeom>
      </xdr:spPr>
    </xdr:pic>
    <xdr:clientData/>
  </xdr:twoCellAnchor>
  <xdr:twoCellAnchor editAs="absolute">
    <xdr:from>
      <xdr:col>0</xdr:col>
      <xdr:colOff>302405</xdr:colOff>
      <xdr:row>2726</xdr:row>
      <xdr:rowOff>215265</xdr:rowOff>
    </xdr:from>
    <xdr:to>
      <xdr:col>0</xdr:col>
      <xdr:colOff>650105</xdr:colOff>
      <xdr:row>2728</xdr:row>
      <xdr:rowOff>216403</xdr:rowOff>
    </xdr:to>
    <xdr:pic>
      <xdr:nvPicPr>
        <xdr:cNvPr id="21" name="Gráfico 20" descr="Rede">
          <a:hlinkClick xmlns:r="http://schemas.openxmlformats.org/officeDocument/2006/relationships" r:id="rId2" tooltip="Data Model"/>
          <a:extLst>
            <a:ext uri="{FF2B5EF4-FFF2-40B4-BE49-F238E27FC236}">
              <a16:creationId xmlns:a16="http://schemas.microsoft.com/office/drawing/2014/main" id="{9CCD8B92-2792-419A-B008-7ACD6F1D6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302405" y="2478050"/>
          <a:ext cx="347700" cy="377333"/>
        </a:xfrm>
        <a:prstGeom prst="rect">
          <a:avLst/>
        </a:prstGeom>
      </xdr:spPr>
    </xdr:pic>
    <xdr:clientData/>
  </xdr:twoCellAnchor>
  <xdr:twoCellAnchor editAs="oneCell">
    <xdr:from>
      <xdr:col>2</xdr:col>
      <xdr:colOff>3175</xdr:colOff>
      <xdr:row>0</xdr:row>
      <xdr:rowOff>196850</xdr:rowOff>
    </xdr:from>
    <xdr:to>
      <xdr:col>3</xdr:col>
      <xdr:colOff>497916</xdr:colOff>
      <xdr:row>0</xdr:row>
      <xdr:rowOff>758638</xdr:rowOff>
    </xdr:to>
    <xdr:pic>
      <xdr:nvPicPr>
        <xdr:cNvPr id="5" name="Imagem 21">
          <a:extLst>
            <a:ext uri="{FF2B5EF4-FFF2-40B4-BE49-F238E27FC236}">
              <a16:creationId xmlns:a16="http://schemas.microsoft.com/office/drawing/2014/main" id="{28A1F0B6-B6CF-4AE8-92C7-39FB5335C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90775" y="196850"/>
          <a:ext cx="1478991" cy="5617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39</xdr:col>
      <xdr:colOff>67582</xdr:colOff>
      <xdr:row>6</xdr:row>
      <xdr:rowOff>72855</xdr:rowOff>
    </xdr:from>
    <xdr:to>
      <xdr:col>55</xdr:col>
      <xdr:colOff>68382</xdr:colOff>
      <xdr:row>10</xdr:row>
      <xdr:rowOff>63140</xdr:rowOff>
    </xdr:to>
    <xdr:grpSp>
      <xdr:nvGrpSpPr>
        <xdr:cNvPr id="29" name="Agrupar 253">
          <a:extLst>
            <a:ext uri="{FF2B5EF4-FFF2-40B4-BE49-F238E27FC236}">
              <a16:creationId xmlns:a16="http://schemas.microsoft.com/office/drawing/2014/main" id="{6E021FDA-3DE5-46E0-A04D-F7AD779F974F}"/>
            </a:ext>
          </a:extLst>
        </xdr:cNvPr>
        <xdr:cNvGrpSpPr/>
      </xdr:nvGrpSpPr>
      <xdr:grpSpPr>
        <a:xfrm>
          <a:off x="5761415" y="1152355"/>
          <a:ext cx="1694134" cy="709952"/>
          <a:chOff x="1733550" y="1720915"/>
          <a:chExt cx="1728000" cy="727010"/>
        </a:xfrm>
      </xdr:grpSpPr>
      <xdr:sp macro="" textlink="">
        <xdr:nvSpPr>
          <xdr:cNvPr id="30" name="Retângulo: Cantos Arredondados 254">
            <a:extLst>
              <a:ext uri="{FF2B5EF4-FFF2-40B4-BE49-F238E27FC236}">
                <a16:creationId xmlns:a16="http://schemas.microsoft.com/office/drawing/2014/main" id="{ECE78B0F-0C69-4154-BF23-166166A282D7}"/>
              </a:ext>
            </a:extLst>
          </xdr:cNvPr>
          <xdr:cNvSpPr/>
        </xdr:nvSpPr>
        <xdr:spPr>
          <a:xfrm>
            <a:off x="1733550" y="1724025"/>
            <a:ext cx="1728000" cy="723900"/>
          </a:xfrm>
          <a:prstGeom prst="roundRect">
            <a:avLst>
              <a:gd name="adj" fmla="val 9211"/>
            </a:avLst>
          </a:prstGeom>
          <a:solidFill>
            <a:schemeClr val="bg1"/>
          </a:solidFill>
          <a:ln>
            <a:solidFill>
              <a:srgbClr val="FF0000">
                <a:alpha val="0"/>
              </a:srgbClr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31" name="Forma Livre: Forma 255">
            <a:extLst>
              <a:ext uri="{FF2B5EF4-FFF2-40B4-BE49-F238E27FC236}">
                <a16:creationId xmlns:a16="http://schemas.microsoft.com/office/drawing/2014/main" id="{E8616B0F-A0C1-4685-991B-9F1B8A55327D}"/>
              </a:ext>
            </a:extLst>
          </xdr:cNvPr>
          <xdr:cNvSpPr/>
        </xdr:nvSpPr>
        <xdr:spPr>
          <a:xfrm>
            <a:off x="1733550" y="1720915"/>
            <a:ext cx="123828" cy="723900"/>
          </a:xfrm>
          <a:custGeom>
            <a:avLst/>
            <a:gdLst>
              <a:gd name="connsiteX0" fmla="*/ 66678 w 123828"/>
              <a:gd name="connsiteY0" fmla="*/ 0 h 723900"/>
              <a:gd name="connsiteX1" fmla="*/ 123828 w 123828"/>
              <a:gd name="connsiteY1" fmla="*/ 0 h 723900"/>
              <a:gd name="connsiteX2" fmla="*/ 57150 w 123828"/>
              <a:gd name="connsiteY2" fmla="*/ 66678 h 723900"/>
              <a:gd name="connsiteX3" fmla="*/ 57150 w 123828"/>
              <a:gd name="connsiteY3" fmla="*/ 657222 h 723900"/>
              <a:gd name="connsiteX4" fmla="*/ 123828 w 123828"/>
              <a:gd name="connsiteY4" fmla="*/ 723900 h 723900"/>
              <a:gd name="connsiteX5" fmla="*/ 66678 w 123828"/>
              <a:gd name="connsiteY5" fmla="*/ 723900 h 723900"/>
              <a:gd name="connsiteX6" fmla="*/ 0 w 123828"/>
              <a:gd name="connsiteY6" fmla="*/ 657222 h 723900"/>
              <a:gd name="connsiteX7" fmla="*/ 0 w 123828"/>
              <a:gd name="connsiteY7" fmla="*/ 66678 h 723900"/>
              <a:gd name="connsiteX8" fmla="*/ 66678 w 123828"/>
              <a:gd name="connsiteY8" fmla="*/ 0 h 7239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23828" h="723900">
                <a:moveTo>
                  <a:pt x="66678" y="0"/>
                </a:moveTo>
                <a:lnTo>
                  <a:pt x="123828" y="0"/>
                </a:lnTo>
                <a:cubicBezTo>
                  <a:pt x="87003" y="0"/>
                  <a:pt x="57150" y="29853"/>
                  <a:pt x="57150" y="66678"/>
                </a:cubicBezTo>
                <a:lnTo>
                  <a:pt x="57150" y="657222"/>
                </a:lnTo>
                <a:cubicBezTo>
                  <a:pt x="57150" y="694047"/>
                  <a:pt x="87003" y="723900"/>
                  <a:pt x="123828" y="723900"/>
                </a:cubicBezTo>
                <a:lnTo>
                  <a:pt x="66678" y="723900"/>
                </a:lnTo>
                <a:cubicBezTo>
                  <a:pt x="29853" y="723900"/>
                  <a:pt x="0" y="694047"/>
                  <a:pt x="0" y="657222"/>
                </a:cubicBezTo>
                <a:lnTo>
                  <a:pt x="0" y="66678"/>
                </a:lnTo>
                <a:cubicBezTo>
                  <a:pt x="0" y="29853"/>
                  <a:pt x="29853" y="0"/>
                  <a:pt x="66678" y="0"/>
                </a:cubicBezTo>
                <a:close/>
              </a:path>
            </a:pathLst>
          </a:custGeom>
          <a:solidFill>
            <a:schemeClr val="accent1">
              <a:alpha val="85000"/>
            </a:schemeClr>
          </a:solidFill>
          <a:ln>
            <a:solidFill>
              <a:srgbClr val="FF0000">
                <a:alpha val="0"/>
              </a:srgbClr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21</xdr:col>
      <xdr:colOff>95250</xdr:colOff>
      <xdr:row>6</xdr:row>
      <xdr:rowOff>82380</xdr:rowOff>
    </xdr:from>
    <xdr:to>
      <xdr:col>38</xdr:col>
      <xdr:colOff>46157</xdr:colOff>
      <xdr:row>10</xdr:row>
      <xdr:rowOff>85365</xdr:rowOff>
    </xdr:to>
    <xdr:grpSp>
      <xdr:nvGrpSpPr>
        <xdr:cNvPr id="251" name="Agrupar 250">
          <a:extLst>
            <a:ext uri="{FF2B5EF4-FFF2-40B4-BE49-F238E27FC236}">
              <a16:creationId xmlns:a16="http://schemas.microsoft.com/office/drawing/2014/main" id="{3DCA81A3-F27E-439B-B3C8-AC76229A2F4B}"/>
            </a:ext>
          </a:extLst>
        </xdr:cNvPr>
        <xdr:cNvGrpSpPr/>
      </xdr:nvGrpSpPr>
      <xdr:grpSpPr>
        <a:xfrm>
          <a:off x="3884083" y="1161880"/>
          <a:ext cx="1750074" cy="722652"/>
          <a:chOff x="1733550" y="1720915"/>
          <a:chExt cx="1728000" cy="727010"/>
        </a:xfrm>
      </xdr:grpSpPr>
      <xdr:sp macro="" textlink="">
        <xdr:nvSpPr>
          <xdr:cNvPr id="252" name="Retângulo: Cantos Arredondados 251">
            <a:extLst>
              <a:ext uri="{FF2B5EF4-FFF2-40B4-BE49-F238E27FC236}">
                <a16:creationId xmlns:a16="http://schemas.microsoft.com/office/drawing/2014/main" id="{F5FE59B8-F1A7-43EB-9E36-5ECCDC7E568B}"/>
              </a:ext>
            </a:extLst>
          </xdr:cNvPr>
          <xdr:cNvSpPr/>
        </xdr:nvSpPr>
        <xdr:spPr>
          <a:xfrm>
            <a:off x="1733550" y="1724025"/>
            <a:ext cx="1728000" cy="723900"/>
          </a:xfrm>
          <a:prstGeom prst="roundRect">
            <a:avLst>
              <a:gd name="adj" fmla="val 9211"/>
            </a:avLst>
          </a:prstGeom>
          <a:solidFill>
            <a:schemeClr val="bg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53" name="Forma Livre: Forma 252">
            <a:extLst>
              <a:ext uri="{FF2B5EF4-FFF2-40B4-BE49-F238E27FC236}">
                <a16:creationId xmlns:a16="http://schemas.microsoft.com/office/drawing/2014/main" id="{C7E3E0A3-6D0D-4068-A4AB-B4C958AD25B6}"/>
              </a:ext>
            </a:extLst>
          </xdr:cNvPr>
          <xdr:cNvSpPr/>
        </xdr:nvSpPr>
        <xdr:spPr>
          <a:xfrm>
            <a:off x="1733550" y="1720915"/>
            <a:ext cx="123828" cy="723900"/>
          </a:xfrm>
          <a:custGeom>
            <a:avLst/>
            <a:gdLst>
              <a:gd name="connsiteX0" fmla="*/ 66678 w 123828"/>
              <a:gd name="connsiteY0" fmla="*/ 0 h 723900"/>
              <a:gd name="connsiteX1" fmla="*/ 123828 w 123828"/>
              <a:gd name="connsiteY1" fmla="*/ 0 h 723900"/>
              <a:gd name="connsiteX2" fmla="*/ 57150 w 123828"/>
              <a:gd name="connsiteY2" fmla="*/ 66678 h 723900"/>
              <a:gd name="connsiteX3" fmla="*/ 57150 w 123828"/>
              <a:gd name="connsiteY3" fmla="*/ 657222 h 723900"/>
              <a:gd name="connsiteX4" fmla="*/ 123828 w 123828"/>
              <a:gd name="connsiteY4" fmla="*/ 723900 h 723900"/>
              <a:gd name="connsiteX5" fmla="*/ 66678 w 123828"/>
              <a:gd name="connsiteY5" fmla="*/ 723900 h 723900"/>
              <a:gd name="connsiteX6" fmla="*/ 0 w 123828"/>
              <a:gd name="connsiteY6" fmla="*/ 657222 h 723900"/>
              <a:gd name="connsiteX7" fmla="*/ 0 w 123828"/>
              <a:gd name="connsiteY7" fmla="*/ 66678 h 723900"/>
              <a:gd name="connsiteX8" fmla="*/ 66678 w 123828"/>
              <a:gd name="connsiteY8" fmla="*/ 0 h 7239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23828" h="723900">
                <a:moveTo>
                  <a:pt x="66678" y="0"/>
                </a:moveTo>
                <a:lnTo>
                  <a:pt x="123828" y="0"/>
                </a:lnTo>
                <a:cubicBezTo>
                  <a:pt x="87003" y="0"/>
                  <a:pt x="57150" y="29853"/>
                  <a:pt x="57150" y="66678"/>
                </a:cubicBezTo>
                <a:lnTo>
                  <a:pt x="57150" y="657222"/>
                </a:lnTo>
                <a:cubicBezTo>
                  <a:pt x="57150" y="694047"/>
                  <a:pt x="87003" y="723900"/>
                  <a:pt x="123828" y="723900"/>
                </a:cubicBezTo>
                <a:lnTo>
                  <a:pt x="66678" y="723900"/>
                </a:lnTo>
                <a:cubicBezTo>
                  <a:pt x="29853" y="723900"/>
                  <a:pt x="0" y="694047"/>
                  <a:pt x="0" y="657222"/>
                </a:cubicBezTo>
                <a:lnTo>
                  <a:pt x="0" y="66678"/>
                </a:lnTo>
                <a:cubicBezTo>
                  <a:pt x="0" y="29853"/>
                  <a:pt x="29853" y="0"/>
                  <a:pt x="66678" y="0"/>
                </a:cubicBezTo>
                <a:close/>
              </a:path>
            </a:pathLst>
          </a:custGeom>
          <a:solidFill>
            <a:schemeClr val="accent1">
              <a:alpha val="85000"/>
            </a:schemeClr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</xdr:col>
      <xdr:colOff>64407</xdr:colOff>
      <xdr:row>6</xdr:row>
      <xdr:rowOff>63330</xdr:rowOff>
    </xdr:from>
    <xdr:to>
      <xdr:col>17</xdr:col>
      <xdr:colOff>65207</xdr:colOff>
      <xdr:row>10</xdr:row>
      <xdr:rowOff>53615</xdr:rowOff>
    </xdr:to>
    <xdr:grpSp>
      <xdr:nvGrpSpPr>
        <xdr:cNvPr id="25" name="Agrupar 249">
          <a:extLst>
            <a:ext uri="{FF2B5EF4-FFF2-40B4-BE49-F238E27FC236}">
              <a16:creationId xmlns:a16="http://schemas.microsoft.com/office/drawing/2014/main" id="{E0CF1F0E-9F43-49DB-A62F-5E1B23373735}"/>
            </a:ext>
            <a:ext uri="{147F2762-F138-4A5C-976F-8EAC2B608ADB}">
              <a16:predDERef xmlns:a16="http://schemas.microsoft.com/office/drawing/2014/main" pred="{3DCA81A3-F27E-439B-B3C8-AC76229A2F4B}"/>
            </a:ext>
          </a:extLst>
        </xdr:cNvPr>
        <xdr:cNvGrpSpPr/>
      </xdr:nvGrpSpPr>
      <xdr:grpSpPr>
        <a:xfrm>
          <a:off x="1736574" y="1142830"/>
          <a:ext cx="1694133" cy="709952"/>
          <a:chOff x="1733550" y="1720915"/>
          <a:chExt cx="1728000" cy="727010"/>
        </a:xfrm>
      </xdr:grpSpPr>
      <xdr:sp macro="" textlink="">
        <xdr:nvSpPr>
          <xdr:cNvPr id="27" name="Retângulo: Cantos Arredondados 247">
            <a:extLst>
              <a:ext uri="{FF2B5EF4-FFF2-40B4-BE49-F238E27FC236}">
                <a16:creationId xmlns:a16="http://schemas.microsoft.com/office/drawing/2014/main" id="{3AE7692B-174F-4E31-8FB7-452465ECAA7D}"/>
              </a:ext>
            </a:extLst>
          </xdr:cNvPr>
          <xdr:cNvSpPr/>
        </xdr:nvSpPr>
        <xdr:spPr>
          <a:xfrm>
            <a:off x="1733550" y="1724025"/>
            <a:ext cx="1728000" cy="723900"/>
          </a:xfrm>
          <a:prstGeom prst="roundRect">
            <a:avLst>
              <a:gd name="adj" fmla="val 9211"/>
            </a:avLst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8" name="Forma Livre: Forma 248">
            <a:extLst>
              <a:ext uri="{FF2B5EF4-FFF2-40B4-BE49-F238E27FC236}">
                <a16:creationId xmlns:a16="http://schemas.microsoft.com/office/drawing/2014/main" id="{37B0A1B9-5FD2-4B5F-9EE3-8D587ED712B7}"/>
              </a:ext>
            </a:extLst>
          </xdr:cNvPr>
          <xdr:cNvSpPr/>
        </xdr:nvSpPr>
        <xdr:spPr>
          <a:xfrm>
            <a:off x="1733550" y="1720915"/>
            <a:ext cx="123828" cy="723900"/>
          </a:xfrm>
          <a:custGeom>
            <a:avLst/>
            <a:gdLst>
              <a:gd name="connsiteX0" fmla="*/ 66678 w 123828"/>
              <a:gd name="connsiteY0" fmla="*/ 0 h 723900"/>
              <a:gd name="connsiteX1" fmla="*/ 123828 w 123828"/>
              <a:gd name="connsiteY1" fmla="*/ 0 h 723900"/>
              <a:gd name="connsiteX2" fmla="*/ 57150 w 123828"/>
              <a:gd name="connsiteY2" fmla="*/ 66678 h 723900"/>
              <a:gd name="connsiteX3" fmla="*/ 57150 w 123828"/>
              <a:gd name="connsiteY3" fmla="*/ 657222 h 723900"/>
              <a:gd name="connsiteX4" fmla="*/ 123828 w 123828"/>
              <a:gd name="connsiteY4" fmla="*/ 723900 h 723900"/>
              <a:gd name="connsiteX5" fmla="*/ 66678 w 123828"/>
              <a:gd name="connsiteY5" fmla="*/ 723900 h 723900"/>
              <a:gd name="connsiteX6" fmla="*/ 0 w 123828"/>
              <a:gd name="connsiteY6" fmla="*/ 657222 h 723900"/>
              <a:gd name="connsiteX7" fmla="*/ 0 w 123828"/>
              <a:gd name="connsiteY7" fmla="*/ 66678 h 723900"/>
              <a:gd name="connsiteX8" fmla="*/ 66678 w 123828"/>
              <a:gd name="connsiteY8" fmla="*/ 0 h 7239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23828" h="723900">
                <a:moveTo>
                  <a:pt x="66678" y="0"/>
                </a:moveTo>
                <a:lnTo>
                  <a:pt x="123828" y="0"/>
                </a:lnTo>
                <a:cubicBezTo>
                  <a:pt x="87003" y="0"/>
                  <a:pt x="57150" y="29853"/>
                  <a:pt x="57150" y="66678"/>
                </a:cubicBezTo>
                <a:lnTo>
                  <a:pt x="57150" y="657222"/>
                </a:lnTo>
                <a:cubicBezTo>
                  <a:pt x="57150" y="694047"/>
                  <a:pt x="87003" y="723900"/>
                  <a:pt x="123828" y="723900"/>
                </a:cubicBezTo>
                <a:lnTo>
                  <a:pt x="66678" y="723900"/>
                </a:lnTo>
                <a:cubicBezTo>
                  <a:pt x="29853" y="723900"/>
                  <a:pt x="0" y="694047"/>
                  <a:pt x="0" y="657222"/>
                </a:cubicBezTo>
                <a:lnTo>
                  <a:pt x="0" y="66678"/>
                </a:lnTo>
                <a:cubicBezTo>
                  <a:pt x="0" y="29853"/>
                  <a:pt x="29853" y="0"/>
                  <a:pt x="66678" y="0"/>
                </a:cubicBezTo>
                <a:close/>
              </a:path>
            </a:pathLst>
          </a:cu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t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18</xdr:col>
      <xdr:colOff>100393</xdr:colOff>
      <xdr:row>7</xdr:row>
      <xdr:rowOff>100015</xdr:rowOff>
    </xdr:from>
    <xdr:to>
      <xdr:col>21</xdr:col>
      <xdr:colOff>76582</xdr:colOff>
      <xdr:row>9</xdr:row>
      <xdr:rowOff>104774</xdr:rowOff>
    </xdr:to>
    <xdr:sp macro="" textlink="">
      <xdr:nvSpPr>
        <xdr:cNvPr id="142" name="Seta: para a Direita 141">
          <a:extLst>
            <a:ext uri="{FF2B5EF4-FFF2-40B4-BE49-F238E27FC236}">
              <a16:creationId xmlns:a16="http://schemas.microsoft.com/office/drawing/2014/main" id="{33DFA3B7-8B8F-440A-9DC6-4B2999CE9915}"/>
            </a:ext>
          </a:extLst>
        </xdr:cNvPr>
        <xdr:cNvSpPr/>
      </xdr:nvSpPr>
      <xdr:spPr>
        <a:xfrm>
          <a:off x="3690260" y="1463148"/>
          <a:ext cx="306389" cy="394226"/>
        </a:xfrm>
        <a:prstGeom prst="rightArrow">
          <a:avLst/>
        </a:prstGeom>
        <a:solidFill>
          <a:schemeClr val="accent1">
            <a:alpha val="85000"/>
          </a:schemeClr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38</xdr:col>
      <xdr:colOff>71818</xdr:colOff>
      <xdr:row>7</xdr:row>
      <xdr:rowOff>100015</xdr:rowOff>
    </xdr:from>
    <xdr:to>
      <xdr:col>41</xdr:col>
      <xdr:colOff>42715</xdr:colOff>
      <xdr:row>9</xdr:row>
      <xdr:rowOff>104774</xdr:rowOff>
    </xdr:to>
    <xdr:sp macro="" textlink="">
      <xdr:nvSpPr>
        <xdr:cNvPr id="193" name="Seta: para a Direita 192">
          <a:extLst>
            <a:ext uri="{FF2B5EF4-FFF2-40B4-BE49-F238E27FC236}">
              <a16:creationId xmlns:a16="http://schemas.microsoft.com/office/drawing/2014/main" id="{051103AD-B57B-45D8-A637-69C187836D2F}"/>
            </a:ext>
          </a:extLst>
        </xdr:cNvPr>
        <xdr:cNvSpPr/>
      </xdr:nvSpPr>
      <xdr:spPr>
        <a:xfrm>
          <a:off x="5863018" y="1463148"/>
          <a:ext cx="301097" cy="394226"/>
        </a:xfrm>
        <a:prstGeom prst="rightArrow">
          <a:avLst/>
        </a:prstGeom>
        <a:solidFill>
          <a:schemeClr val="accent1">
            <a:alpha val="85000"/>
          </a:schemeClr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61231</xdr:colOff>
      <xdr:row>12</xdr:row>
      <xdr:rowOff>176492</xdr:rowOff>
    </xdr:from>
    <xdr:to>
      <xdr:col>57</xdr:col>
      <xdr:colOff>71437</xdr:colOff>
      <xdr:row>26</xdr:row>
      <xdr:rowOff>187699</xdr:rowOff>
    </xdr:to>
    <xdr:grpSp>
      <xdr:nvGrpSpPr>
        <xdr:cNvPr id="37" name="Agrupar 282">
          <a:extLst>
            <a:ext uri="{FF2B5EF4-FFF2-40B4-BE49-F238E27FC236}">
              <a16:creationId xmlns:a16="http://schemas.microsoft.com/office/drawing/2014/main" id="{6522057B-AA7D-43A2-A482-478989B98856}"/>
            </a:ext>
            <a:ext uri="{147F2762-F138-4A5C-976F-8EAC2B608ADB}">
              <a16:predDERef xmlns:a16="http://schemas.microsoft.com/office/drawing/2014/main" pred="{051103AD-B57B-45D8-A637-69C187836D2F}"/>
            </a:ext>
          </a:extLst>
        </xdr:cNvPr>
        <xdr:cNvGrpSpPr/>
      </xdr:nvGrpSpPr>
      <xdr:grpSpPr>
        <a:xfrm>
          <a:off x="1839231" y="2335492"/>
          <a:ext cx="5831039" cy="2520515"/>
          <a:chOff x="1857374" y="2647949"/>
          <a:chExt cx="5708448" cy="2381250"/>
        </a:xfrm>
      </xdr:grpSpPr>
      <xdr:sp macro="" textlink="">
        <xdr:nvSpPr>
          <xdr:cNvPr id="38" name="Retângulo: Cantos Arredondados 236">
            <a:extLst>
              <a:ext uri="{FF2B5EF4-FFF2-40B4-BE49-F238E27FC236}">
                <a16:creationId xmlns:a16="http://schemas.microsoft.com/office/drawing/2014/main" id="{24B490BF-C686-4F57-A20A-D1C2B4CD2090}"/>
              </a:ext>
            </a:extLst>
          </xdr:cNvPr>
          <xdr:cNvSpPr/>
        </xdr:nvSpPr>
        <xdr:spPr>
          <a:xfrm>
            <a:off x="1857376" y="2647949"/>
            <a:ext cx="5697938" cy="2381250"/>
          </a:xfrm>
          <a:prstGeom prst="roundRect">
            <a:avLst>
              <a:gd name="adj" fmla="val 730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/>
          </a:p>
        </xdr:txBody>
      </xdr:sp>
      <xdr:sp macro="" textlink="">
        <xdr:nvSpPr>
          <xdr:cNvPr id="39" name="Forma Livre: Forma 240">
            <a:extLst>
              <a:ext uri="{FF2B5EF4-FFF2-40B4-BE49-F238E27FC236}">
                <a16:creationId xmlns:a16="http://schemas.microsoft.com/office/drawing/2014/main" id="{4E033D79-638D-425F-ACF6-7D3D4196B7E4}"/>
              </a:ext>
            </a:extLst>
          </xdr:cNvPr>
          <xdr:cNvSpPr/>
        </xdr:nvSpPr>
        <xdr:spPr>
          <a:xfrm>
            <a:off x="1857374" y="2647949"/>
            <a:ext cx="5708448" cy="344415"/>
          </a:xfrm>
          <a:custGeom>
            <a:avLst/>
            <a:gdLst>
              <a:gd name="connsiteX0" fmla="*/ 175298 w 5686426"/>
              <a:gd name="connsiteY0" fmla="*/ 0 h 409576"/>
              <a:gd name="connsiteX1" fmla="*/ 5511127 w 5686426"/>
              <a:gd name="connsiteY1" fmla="*/ 0 h 409576"/>
              <a:gd name="connsiteX2" fmla="*/ 5686426 w 5686426"/>
              <a:gd name="connsiteY2" fmla="*/ 175298 h 409576"/>
              <a:gd name="connsiteX3" fmla="*/ 5686426 w 5686426"/>
              <a:gd name="connsiteY3" fmla="*/ 409576 h 409576"/>
              <a:gd name="connsiteX4" fmla="*/ 0 w 5686426"/>
              <a:gd name="connsiteY4" fmla="*/ 409576 h 409576"/>
              <a:gd name="connsiteX5" fmla="*/ 0 w 5686426"/>
              <a:gd name="connsiteY5" fmla="*/ 175298 h 409576"/>
              <a:gd name="connsiteX6" fmla="*/ 175298 w 5686426"/>
              <a:gd name="connsiteY6" fmla="*/ 0 h 4095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5686426" h="409576">
                <a:moveTo>
                  <a:pt x="175298" y="0"/>
                </a:moveTo>
                <a:lnTo>
                  <a:pt x="5511127" y="0"/>
                </a:lnTo>
                <a:cubicBezTo>
                  <a:pt x="5607942" y="0"/>
                  <a:pt x="5686426" y="78484"/>
                  <a:pt x="5686426" y="175298"/>
                </a:cubicBezTo>
                <a:lnTo>
                  <a:pt x="5686426" y="409576"/>
                </a:lnTo>
                <a:lnTo>
                  <a:pt x="0" y="409576"/>
                </a:lnTo>
                <a:lnTo>
                  <a:pt x="0" y="175298"/>
                </a:lnTo>
                <a:cubicBezTo>
                  <a:pt x="0" y="78484"/>
                  <a:pt x="78484" y="0"/>
                  <a:pt x="175298" y="0"/>
                </a:cubicBezTo>
                <a:close/>
              </a:path>
            </a:pathLst>
          </a:cu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/>
          </a:p>
        </xdr:txBody>
      </xdr:sp>
    </xdr:grpSp>
    <xdr:clientData/>
  </xdr:twoCellAnchor>
  <xdr:twoCellAnchor editAs="absolute">
    <xdr:from>
      <xdr:col>59</xdr:col>
      <xdr:colOff>80283</xdr:colOff>
      <xdr:row>13</xdr:row>
      <xdr:rowOff>1701</xdr:rowOff>
    </xdr:from>
    <xdr:to>
      <xdr:col>115</xdr:col>
      <xdr:colOff>16935</xdr:colOff>
      <xdr:row>27</xdr:row>
      <xdr:rowOff>56030</xdr:rowOff>
    </xdr:to>
    <xdr:grpSp>
      <xdr:nvGrpSpPr>
        <xdr:cNvPr id="284" name="Agrupar 283">
          <a:extLst>
            <a:ext uri="{FF2B5EF4-FFF2-40B4-BE49-F238E27FC236}">
              <a16:creationId xmlns:a16="http://schemas.microsoft.com/office/drawing/2014/main" id="{16DD6B15-752C-4472-94D8-55FB6F04A833}"/>
            </a:ext>
          </a:extLst>
        </xdr:cNvPr>
        <xdr:cNvGrpSpPr/>
      </xdr:nvGrpSpPr>
      <xdr:grpSpPr>
        <a:xfrm>
          <a:off x="7890783" y="2340618"/>
          <a:ext cx="5863319" cy="2573162"/>
          <a:chOff x="7696200" y="2609850"/>
          <a:chExt cx="5803890" cy="2409824"/>
        </a:xfrm>
      </xdr:grpSpPr>
      <xdr:sp macro="" textlink="">
        <xdr:nvSpPr>
          <xdr:cNvPr id="238" name="Retângulo: Cantos Arredondados 237">
            <a:extLst>
              <a:ext uri="{FF2B5EF4-FFF2-40B4-BE49-F238E27FC236}">
                <a16:creationId xmlns:a16="http://schemas.microsoft.com/office/drawing/2014/main" id="{8117115B-995C-44F6-BB82-C9E86AD9A836}"/>
              </a:ext>
            </a:extLst>
          </xdr:cNvPr>
          <xdr:cNvSpPr/>
        </xdr:nvSpPr>
        <xdr:spPr>
          <a:xfrm>
            <a:off x="7705726" y="2638424"/>
            <a:ext cx="5791201" cy="2381250"/>
          </a:xfrm>
          <a:prstGeom prst="roundRect">
            <a:avLst>
              <a:gd name="adj" fmla="val 730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/>
          </a:p>
        </xdr:txBody>
      </xdr:sp>
      <xdr:sp macro="" textlink="">
        <xdr:nvSpPr>
          <xdr:cNvPr id="242" name="Forma Livre: Forma 241">
            <a:extLst>
              <a:ext uri="{FF2B5EF4-FFF2-40B4-BE49-F238E27FC236}">
                <a16:creationId xmlns:a16="http://schemas.microsoft.com/office/drawing/2014/main" id="{DFFD997E-BC46-4990-BE8D-9F10C77918FC}"/>
              </a:ext>
            </a:extLst>
          </xdr:cNvPr>
          <xdr:cNvSpPr/>
        </xdr:nvSpPr>
        <xdr:spPr>
          <a:xfrm>
            <a:off x="7696200" y="2609850"/>
            <a:ext cx="5803890" cy="352425"/>
          </a:xfrm>
          <a:custGeom>
            <a:avLst/>
            <a:gdLst>
              <a:gd name="connsiteX0" fmla="*/ 174022 w 5791201"/>
              <a:gd name="connsiteY0" fmla="*/ 0 h 419101"/>
              <a:gd name="connsiteX1" fmla="*/ 5617179 w 5791201"/>
              <a:gd name="connsiteY1" fmla="*/ 0 h 419101"/>
              <a:gd name="connsiteX2" fmla="*/ 5791201 w 5791201"/>
              <a:gd name="connsiteY2" fmla="*/ 174022 h 419101"/>
              <a:gd name="connsiteX3" fmla="*/ 5791201 w 5791201"/>
              <a:gd name="connsiteY3" fmla="*/ 419101 h 419101"/>
              <a:gd name="connsiteX4" fmla="*/ 0 w 5791201"/>
              <a:gd name="connsiteY4" fmla="*/ 419101 h 419101"/>
              <a:gd name="connsiteX5" fmla="*/ 0 w 5791201"/>
              <a:gd name="connsiteY5" fmla="*/ 174022 h 419101"/>
              <a:gd name="connsiteX6" fmla="*/ 174022 w 5791201"/>
              <a:gd name="connsiteY6" fmla="*/ 0 h 41910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5791201" h="419101">
                <a:moveTo>
                  <a:pt x="174022" y="0"/>
                </a:moveTo>
                <a:lnTo>
                  <a:pt x="5617179" y="0"/>
                </a:lnTo>
                <a:cubicBezTo>
                  <a:pt x="5713289" y="0"/>
                  <a:pt x="5791201" y="77912"/>
                  <a:pt x="5791201" y="174022"/>
                </a:cubicBezTo>
                <a:lnTo>
                  <a:pt x="5791201" y="419101"/>
                </a:lnTo>
                <a:lnTo>
                  <a:pt x="0" y="419101"/>
                </a:lnTo>
                <a:lnTo>
                  <a:pt x="0" y="174022"/>
                </a:lnTo>
                <a:cubicBezTo>
                  <a:pt x="0" y="77912"/>
                  <a:pt x="77912" y="0"/>
                  <a:pt x="174022" y="0"/>
                </a:cubicBezTo>
                <a:close/>
              </a:path>
            </a:pathLst>
          </a:cu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/>
          </a:p>
        </xdr:txBody>
      </xdr:sp>
    </xdr:grpSp>
    <xdr:clientData/>
  </xdr:twoCellAnchor>
  <xdr:twoCellAnchor editAs="absolute">
    <xdr:from>
      <xdr:col>3</xdr:col>
      <xdr:colOff>4248</xdr:colOff>
      <xdr:row>29</xdr:row>
      <xdr:rowOff>4585</xdr:rowOff>
    </xdr:from>
    <xdr:to>
      <xdr:col>118</xdr:col>
      <xdr:colOff>79390</xdr:colOff>
      <xdr:row>52</xdr:row>
      <xdr:rowOff>188648</xdr:rowOff>
    </xdr:to>
    <xdr:grpSp>
      <xdr:nvGrpSpPr>
        <xdr:cNvPr id="154" name="Agrupar 284">
          <a:extLst>
            <a:ext uri="{FF2B5EF4-FFF2-40B4-BE49-F238E27FC236}">
              <a16:creationId xmlns:a16="http://schemas.microsoft.com/office/drawing/2014/main" id="{D96FB871-0499-4EF6-9906-901A4EAE2FE5}"/>
            </a:ext>
            <a:ext uri="{147F2762-F138-4A5C-976F-8EAC2B608ADB}">
              <a16:predDERef xmlns:a16="http://schemas.microsoft.com/office/drawing/2014/main" pred="{16DD6B15-752C-4472-94D8-55FB6F04A833}"/>
            </a:ext>
          </a:extLst>
        </xdr:cNvPr>
        <xdr:cNvGrpSpPr/>
      </xdr:nvGrpSpPr>
      <xdr:grpSpPr>
        <a:xfrm>
          <a:off x="1888081" y="5222168"/>
          <a:ext cx="12245976" cy="4312622"/>
          <a:chOff x="1876426" y="5143499"/>
          <a:chExt cx="11630025" cy="2381250"/>
        </a:xfrm>
      </xdr:grpSpPr>
      <xdr:sp macro="" textlink="">
        <xdr:nvSpPr>
          <xdr:cNvPr id="155" name="Retângulo: Cantos Arredondados 235">
            <a:extLst>
              <a:ext uri="{FF2B5EF4-FFF2-40B4-BE49-F238E27FC236}">
                <a16:creationId xmlns:a16="http://schemas.microsoft.com/office/drawing/2014/main" id="{71A58FE1-9073-4B8D-873B-C5C66A0A6AE9}"/>
              </a:ext>
            </a:extLst>
          </xdr:cNvPr>
          <xdr:cNvSpPr/>
        </xdr:nvSpPr>
        <xdr:spPr>
          <a:xfrm>
            <a:off x="1876426" y="5143499"/>
            <a:ext cx="11630025" cy="2381250"/>
          </a:xfrm>
          <a:prstGeom prst="roundRect">
            <a:avLst>
              <a:gd name="adj" fmla="val 650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/>
          </a:p>
        </xdr:txBody>
      </xdr:sp>
      <xdr:sp macro="" textlink="">
        <xdr:nvSpPr>
          <xdr:cNvPr id="156" name="Forma Livre: Forma 239">
            <a:extLst>
              <a:ext uri="{FF2B5EF4-FFF2-40B4-BE49-F238E27FC236}">
                <a16:creationId xmlns:a16="http://schemas.microsoft.com/office/drawing/2014/main" id="{C86152D5-5C53-4D72-8FFC-B8006EE0C3CE}"/>
              </a:ext>
            </a:extLst>
          </xdr:cNvPr>
          <xdr:cNvSpPr/>
        </xdr:nvSpPr>
        <xdr:spPr>
          <a:xfrm>
            <a:off x="1876426" y="5143499"/>
            <a:ext cx="11630025" cy="257610"/>
          </a:xfrm>
          <a:custGeom>
            <a:avLst/>
            <a:gdLst>
              <a:gd name="connsiteX0" fmla="*/ 154972 w 11630025"/>
              <a:gd name="connsiteY0" fmla="*/ 0 h 428626"/>
              <a:gd name="connsiteX1" fmla="*/ 11475053 w 11630025"/>
              <a:gd name="connsiteY1" fmla="*/ 0 h 428626"/>
              <a:gd name="connsiteX2" fmla="*/ 11630025 w 11630025"/>
              <a:gd name="connsiteY2" fmla="*/ 154972 h 428626"/>
              <a:gd name="connsiteX3" fmla="*/ 11630025 w 11630025"/>
              <a:gd name="connsiteY3" fmla="*/ 428626 h 428626"/>
              <a:gd name="connsiteX4" fmla="*/ 0 w 11630025"/>
              <a:gd name="connsiteY4" fmla="*/ 428626 h 428626"/>
              <a:gd name="connsiteX5" fmla="*/ 0 w 11630025"/>
              <a:gd name="connsiteY5" fmla="*/ 154972 h 428626"/>
              <a:gd name="connsiteX6" fmla="*/ 154972 w 11630025"/>
              <a:gd name="connsiteY6" fmla="*/ 0 h 42862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11630025" h="428626">
                <a:moveTo>
                  <a:pt x="154972" y="0"/>
                </a:moveTo>
                <a:lnTo>
                  <a:pt x="11475053" y="0"/>
                </a:lnTo>
                <a:cubicBezTo>
                  <a:pt x="11560642" y="0"/>
                  <a:pt x="11630025" y="69383"/>
                  <a:pt x="11630025" y="154972"/>
                </a:cubicBezTo>
                <a:lnTo>
                  <a:pt x="11630025" y="428626"/>
                </a:lnTo>
                <a:lnTo>
                  <a:pt x="0" y="428626"/>
                </a:lnTo>
                <a:lnTo>
                  <a:pt x="0" y="154972"/>
                </a:lnTo>
                <a:cubicBezTo>
                  <a:pt x="0" y="69383"/>
                  <a:pt x="69383" y="0"/>
                  <a:pt x="154972" y="0"/>
                </a:cubicBezTo>
                <a:close/>
              </a:path>
            </a:pathLst>
          </a:cu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/>
          </a:p>
        </xdr:txBody>
      </xdr:sp>
    </xdr:grpSp>
    <xdr:clientData/>
  </xdr:twoCellAnchor>
  <xdr:twoCellAnchor editAs="absolute">
    <xdr:from>
      <xdr:col>61</xdr:col>
      <xdr:colOff>13607</xdr:colOff>
      <xdr:row>5</xdr:row>
      <xdr:rowOff>57150</xdr:rowOff>
    </xdr:from>
    <xdr:to>
      <xdr:col>75</xdr:col>
      <xdr:colOff>42182</xdr:colOff>
      <xdr:row>8</xdr:row>
      <xdr:rowOff>38100</xdr:rowOff>
    </xdr:to>
    <xdr:grpSp>
      <xdr:nvGrpSpPr>
        <xdr:cNvPr id="261" name="Agrupar 260">
          <a:extLst>
            <a:ext uri="{FF2B5EF4-FFF2-40B4-BE49-F238E27FC236}">
              <a16:creationId xmlns:a16="http://schemas.microsoft.com/office/drawing/2014/main" id="{E82561DD-FA84-447D-B779-6D85C8B2CE20}"/>
            </a:ext>
          </a:extLst>
        </xdr:cNvPr>
        <xdr:cNvGrpSpPr/>
      </xdr:nvGrpSpPr>
      <xdr:grpSpPr>
        <a:xfrm>
          <a:off x="8035774" y="956733"/>
          <a:ext cx="1510241" cy="520700"/>
          <a:chOff x="8477250" y="1085850"/>
          <a:chExt cx="1728000" cy="728662"/>
        </a:xfrm>
      </xdr:grpSpPr>
      <xdr:sp macro="" textlink="">
        <xdr:nvSpPr>
          <xdr:cNvPr id="259" name="Retângulo: Cantos Arredondados 258">
            <a:extLst>
              <a:ext uri="{FF2B5EF4-FFF2-40B4-BE49-F238E27FC236}">
                <a16:creationId xmlns:a16="http://schemas.microsoft.com/office/drawing/2014/main" id="{4AD3C6C4-22C1-42A8-8C6E-0813DF6FBA1D}"/>
              </a:ext>
            </a:extLst>
          </xdr:cNvPr>
          <xdr:cNvSpPr/>
        </xdr:nvSpPr>
        <xdr:spPr>
          <a:xfrm>
            <a:off x="8477250" y="1085850"/>
            <a:ext cx="1728000" cy="723900"/>
          </a:xfrm>
          <a:prstGeom prst="roundRect">
            <a:avLst>
              <a:gd name="adj" fmla="val 9211"/>
            </a:avLst>
          </a:prstGeom>
          <a:solidFill>
            <a:schemeClr val="bg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60" name="Forma Livre: Forma 259">
            <a:extLst>
              <a:ext uri="{FF2B5EF4-FFF2-40B4-BE49-F238E27FC236}">
                <a16:creationId xmlns:a16="http://schemas.microsoft.com/office/drawing/2014/main" id="{00EB6286-92E9-4FDA-A801-29832B4AFCB9}"/>
              </a:ext>
            </a:extLst>
          </xdr:cNvPr>
          <xdr:cNvSpPr/>
        </xdr:nvSpPr>
        <xdr:spPr>
          <a:xfrm>
            <a:off x="8477250" y="1090612"/>
            <a:ext cx="123828" cy="723900"/>
          </a:xfrm>
          <a:custGeom>
            <a:avLst/>
            <a:gdLst>
              <a:gd name="connsiteX0" fmla="*/ 66678 w 123828"/>
              <a:gd name="connsiteY0" fmla="*/ 0 h 723900"/>
              <a:gd name="connsiteX1" fmla="*/ 123828 w 123828"/>
              <a:gd name="connsiteY1" fmla="*/ 0 h 723900"/>
              <a:gd name="connsiteX2" fmla="*/ 57150 w 123828"/>
              <a:gd name="connsiteY2" fmla="*/ 66678 h 723900"/>
              <a:gd name="connsiteX3" fmla="*/ 57150 w 123828"/>
              <a:gd name="connsiteY3" fmla="*/ 657222 h 723900"/>
              <a:gd name="connsiteX4" fmla="*/ 123828 w 123828"/>
              <a:gd name="connsiteY4" fmla="*/ 723900 h 723900"/>
              <a:gd name="connsiteX5" fmla="*/ 66678 w 123828"/>
              <a:gd name="connsiteY5" fmla="*/ 723900 h 723900"/>
              <a:gd name="connsiteX6" fmla="*/ 0 w 123828"/>
              <a:gd name="connsiteY6" fmla="*/ 657222 h 723900"/>
              <a:gd name="connsiteX7" fmla="*/ 0 w 123828"/>
              <a:gd name="connsiteY7" fmla="*/ 66678 h 723900"/>
              <a:gd name="connsiteX8" fmla="*/ 66678 w 123828"/>
              <a:gd name="connsiteY8" fmla="*/ 0 h 7239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23828" h="723900">
                <a:moveTo>
                  <a:pt x="66678" y="0"/>
                </a:moveTo>
                <a:lnTo>
                  <a:pt x="123828" y="0"/>
                </a:lnTo>
                <a:cubicBezTo>
                  <a:pt x="87003" y="0"/>
                  <a:pt x="57150" y="29853"/>
                  <a:pt x="57150" y="66678"/>
                </a:cubicBezTo>
                <a:lnTo>
                  <a:pt x="57150" y="657222"/>
                </a:lnTo>
                <a:cubicBezTo>
                  <a:pt x="57150" y="694047"/>
                  <a:pt x="87003" y="723900"/>
                  <a:pt x="123828" y="723900"/>
                </a:cubicBezTo>
                <a:lnTo>
                  <a:pt x="66678" y="723900"/>
                </a:lnTo>
                <a:cubicBezTo>
                  <a:pt x="29853" y="723900"/>
                  <a:pt x="0" y="694047"/>
                  <a:pt x="0" y="657222"/>
                </a:cubicBezTo>
                <a:lnTo>
                  <a:pt x="0" y="66678"/>
                </a:lnTo>
                <a:cubicBezTo>
                  <a:pt x="0" y="29853"/>
                  <a:pt x="29853" y="0"/>
                  <a:pt x="66678" y="0"/>
                </a:cubicBezTo>
                <a:close/>
              </a:path>
            </a:pathLst>
          </a:custGeom>
          <a:solidFill>
            <a:schemeClr val="accent4">
              <a:alpha val="85000"/>
            </a:schemeClr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61</xdr:col>
      <xdr:colOff>32657</xdr:colOff>
      <xdr:row>8</xdr:row>
      <xdr:rowOff>133350</xdr:rowOff>
    </xdr:from>
    <xdr:to>
      <xdr:col>75</xdr:col>
      <xdr:colOff>61232</xdr:colOff>
      <xdr:row>11</xdr:row>
      <xdr:rowOff>114300</xdr:rowOff>
    </xdr:to>
    <xdr:grpSp>
      <xdr:nvGrpSpPr>
        <xdr:cNvPr id="264" name="Agrupar 263">
          <a:extLst>
            <a:ext uri="{FF2B5EF4-FFF2-40B4-BE49-F238E27FC236}">
              <a16:creationId xmlns:a16="http://schemas.microsoft.com/office/drawing/2014/main" id="{C426C347-96E9-4FDD-A5F3-1DC61554E677}"/>
            </a:ext>
          </a:extLst>
        </xdr:cNvPr>
        <xdr:cNvGrpSpPr/>
      </xdr:nvGrpSpPr>
      <xdr:grpSpPr>
        <a:xfrm>
          <a:off x="8054824" y="1572683"/>
          <a:ext cx="1510241" cy="520700"/>
          <a:chOff x="8477250" y="1085850"/>
          <a:chExt cx="1728000" cy="728662"/>
        </a:xfrm>
      </xdr:grpSpPr>
      <xdr:sp macro="" textlink="">
        <xdr:nvSpPr>
          <xdr:cNvPr id="265" name="Retângulo: Cantos Arredondados 264">
            <a:extLst>
              <a:ext uri="{FF2B5EF4-FFF2-40B4-BE49-F238E27FC236}">
                <a16:creationId xmlns:a16="http://schemas.microsoft.com/office/drawing/2014/main" id="{4AD88DE9-692B-44B5-8BA2-31FE0F3A3299}"/>
              </a:ext>
            </a:extLst>
          </xdr:cNvPr>
          <xdr:cNvSpPr/>
        </xdr:nvSpPr>
        <xdr:spPr>
          <a:xfrm>
            <a:off x="8477250" y="1085850"/>
            <a:ext cx="1728000" cy="723900"/>
          </a:xfrm>
          <a:prstGeom prst="roundRect">
            <a:avLst>
              <a:gd name="adj" fmla="val 9211"/>
            </a:avLst>
          </a:prstGeom>
          <a:solidFill>
            <a:schemeClr val="bg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66" name="Forma Livre: Forma 265">
            <a:extLst>
              <a:ext uri="{FF2B5EF4-FFF2-40B4-BE49-F238E27FC236}">
                <a16:creationId xmlns:a16="http://schemas.microsoft.com/office/drawing/2014/main" id="{4787809F-BE35-45ED-AB92-A07394274FB1}"/>
              </a:ext>
            </a:extLst>
          </xdr:cNvPr>
          <xdr:cNvSpPr/>
        </xdr:nvSpPr>
        <xdr:spPr>
          <a:xfrm>
            <a:off x="8477250" y="1090612"/>
            <a:ext cx="123828" cy="723900"/>
          </a:xfrm>
          <a:custGeom>
            <a:avLst/>
            <a:gdLst>
              <a:gd name="connsiteX0" fmla="*/ 66678 w 123828"/>
              <a:gd name="connsiteY0" fmla="*/ 0 h 723900"/>
              <a:gd name="connsiteX1" fmla="*/ 123828 w 123828"/>
              <a:gd name="connsiteY1" fmla="*/ 0 h 723900"/>
              <a:gd name="connsiteX2" fmla="*/ 57150 w 123828"/>
              <a:gd name="connsiteY2" fmla="*/ 66678 h 723900"/>
              <a:gd name="connsiteX3" fmla="*/ 57150 w 123828"/>
              <a:gd name="connsiteY3" fmla="*/ 657222 h 723900"/>
              <a:gd name="connsiteX4" fmla="*/ 123828 w 123828"/>
              <a:gd name="connsiteY4" fmla="*/ 723900 h 723900"/>
              <a:gd name="connsiteX5" fmla="*/ 66678 w 123828"/>
              <a:gd name="connsiteY5" fmla="*/ 723900 h 723900"/>
              <a:gd name="connsiteX6" fmla="*/ 0 w 123828"/>
              <a:gd name="connsiteY6" fmla="*/ 657222 h 723900"/>
              <a:gd name="connsiteX7" fmla="*/ 0 w 123828"/>
              <a:gd name="connsiteY7" fmla="*/ 66678 h 723900"/>
              <a:gd name="connsiteX8" fmla="*/ 66678 w 123828"/>
              <a:gd name="connsiteY8" fmla="*/ 0 h 7239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23828" h="723900">
                <a:moveTo>
                  <a:pt x="66678" y="0"/>
                </a:moveTo>
                <a:lnTo>
                  <a:pt x="123828" y="0"/>
                </a:lnTo>
                <a:cubicBezTo>
                  <a:pt x="87003" y="0"/>
                  <a:pt x="57150" y="29853"/>
                  <a:pt x="57150" y="66678"/>
                </a:cubicBezTo>
                <a:lnTo>
                  <a:pt x="57150" y="657222"/>
                </a:lnTo>
                <a:cubicBezTo>
                  <a:pt x="57150" y="694047"/>
                  <a:pt x="87003" y="723900"/>
                  <a:pt x="123828" y="723900"/>
                </a:cubicBezTo>
                <a:lnTo>
                  <a:pt x="66678" y="723900"/>
                </a:lnTo>
                <a:cubicBezTo>
                  <a:pt x="29853" y="723900"/>
                  <a:pt x="0" y="694047"/>
                  <a:pt x="0" y="657222"/>
                </a:cubicBezTo>
                <a:lnTo>
                  <a:pt x="0" y="66678"/>
                </a:lnTo>
                <a:cubicBezTo>
                  <a:pt x="0" y="29853"/>
                  <a:pt x="29853" y="0"/>
                  <a:pt x="66678" y="0"/>
                </a:cubicBezTo>
                <a:close/>
              </a:path>
            </a:pathLst>
          </a:custGeom>
          <a:solidFill>
            <a:schemeClr val="accent3">
              <a:alpha val="85000"/>
            </a:schemeClr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58</xdr:col>
      <xdr:colOff>8057</xdr:colOff>
      <xdr:row>6</xdr:row>
      <xdr:rowOff>136401</xdr:rowOff>
    </xdr:from>
    <xdr:to>
      <xdr:col>61</xdr:col>
      <xdr:colOff>13607</xdr:colOff>
      <xdr:row>8</xdr:row>
      <xdr:rowOff>95250</xdr:rowOff>
    </xdr:to>
    <xdr:cxnSp macro="">
      <xdr:nvCxnSpPr>
        <xdr:cNvPr id="273" name="Conector de Seta Reta 272">
          <a:extLst>
            <a:ext uri="{FF2B5EF4-FFF2-40B4-BE49-F238E27FC236}">
              <a16:creationId xmlns:a16="http://schemas.microsoft.com/office/drawing/2014/main" id="{35468362-3685-40E3-88A9-E89380A4710E}"/>
            </a:ext>
          </a:extLst>
        </xdr:cNvPr>
        <xdr:cNvCxnSpPr>
          <a:stCxn id="255" idx="3"/>
          <a:endCxn id="259" idx="1"/>
        </xdr:cNvCxnSpPr>
      </xdr:nvCxnSpPr>
      <xdr:spPr>
        <a:xfrm flipV="1">
          <a:off x="7643025" y="1222251"/>
          <a:ext cx="319875" cy="320799"/>
        </a:xfrm>
        <a:prstGeom prst="curvedConnector3">
          <a:avLst>
            <a:gd name="adj1" fmla="val 50000"/>
          </a:avLst>
        </a:prstGeom>
        <a:ln w="28575"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58</xdr:col>
      <xdr:colOff>8057</xdr:colOff>
      <xdr:row>8</xdr:row>
      <xdr:rowOff>95250</xdr:rowOff>
    </xdr:from>
    <xdr:to>
      <xdr:col>61</xdr:col>
      <xdr:colOff>32657</xdr:colOff>
      <xdr:row>10</xdr:row>
      <xdr:rowOff>31626</xdr:rowOff>
    </xdr:to>
    <xdr:cxnSp macro="">
      <xdr:nvCxnSpPr>
        <xdr:cNvPr id="275" name="Conector de Seta Reta 274">
          <a:extLst>
            <a:ext uri="{FF2B5EF4-FFF2-40B4-BE49-F238E27FC236}">
              <a16:creationId xmlns:a16="http://schemas.microsoft.com/office/drawing/2014/main" id="{A39D22E1-997F-4B0C-BE92-8A957559BA59}"/>
            </a:ext>
          </a:extLst>
        </xdr:cNvPr>
        <xdr:cNvCxnSpPr>
          <a:stCxn id="255" idx="3"/>
          <a:endCxn id="265" idx="1"/>
        </xdr:cNvCxnSpPr>
      </xdr:nvCxnSpPr>
      <xdr:spPr>
        <a:xfrm>
          <a:off x="7643025" y="1543050"/>
          <a:ext cx="338925" cy="298326"/>
        </a:xfrm>
        <a:prstGeom prst="curvedConnector3">
          <a:avLst>
            <a:gd name="adj1" fmla="val 50000"/>
          </a:avLst>
        </a:prstGeom>
        <a:ln w="28575"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114301</xdr:colOff>
      <xdr:row>16</xdr:row>
      <xdr:rowOff>47625</xdr:rowOff>
    </xdr:from>
    <xdr:to>
      <xdr:col>0</xdr:col>
      <xdr:colOff>1673679</xdr:colOff>
      <xdr:row>19</xdr:row>
      <xdr:rowOff>0</xdr:rowOff>
    </xdr:to>
    <xdr:sp macro="" textlink="">
      <xdr:nvSpPr>
        <xdr:cNvPr id="90" name="Retângulo: Cantos Superiores Arredondados 89">
          <a:extLst>
            <a:ext uri="{FF2B5EF4-FFF2-40B4-BE49-F238E27FC236}">
              <a16:creationId xmlns:a16="http://schemas.microsoft.com/office/drawing/2014/main" id="{5D3E0238-34E8-4A13-A320-4FC1278EE93C}"/>
            </a:ext>
          </a:extLst>
        </xdr:cNvPr>
        <xdr:cNvSpPr/>
      </xdr:nvSpPr>
      <xdr:spPr>
        <a:xfrm rot="16200000">
          <a:off x="679252" y="2625924"/>
          <a:ext cx="541735" cy="1671637"/>
        </a:xfrm>
        <a:prstGeom prst="round2SameRect">
          <a:avLst>
            <a:gd name="adj1" fmla="val 32052"/>
            <a:gd name="adj2" fmla="val 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114301</xdr:colOff>
      <xdr:row>12</xdr:row>
      <xdr:rowOff>47625</xdr:rowOff>
    </xdr:from>
    <xdr:to>
      <xdr:col>0</xdr:col>
      <xdr:colOff>1673679</xdr:colOff>
      <xdr:row>15</xdr:row>
      <xdr:rowOff>0</xdr:rowOff>
    </xdr:to>
    <xdr:sp macro="" textlink="">
      <xdr:nvSpPr>
        <xdr:cNvPr id="91" name="Retângulo: Cantos Superiores Arredondados 90">
          <a:extLst>
            <a:ext uri="{FF2B5EF4-FFF2-40B4-BE49-F238E27FC236}">
              <a16:creationId xmlns:a16="http://schemas.microsoft.com/office/drawing/2014/main" id="{6A04DBF7-EBD5-4174-9BDF-AAF020C37255}"/>
            </a:ext>
          </a:extLst>
        </xdr:cNvPr>
        <xdr:cNvSpPr/>
      </xdr:nvSpPr>
      <xdr:spPr>
        <a:xfrm rot="16200000">
          <a:off x="642938" y="1690688"/>
          <a:ext cx="495300" cy="1552574"/>
        </a:xfrm>
        <a:prstGeom prst="round2SameRect">
          <a:avLst>
            <a:gd name="adj1" fmla="val 32052"/>
            <a:gd name="adj2" fmla="val 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accent1"/>
            </a:solidFill>
          </a:endParaRPr>
        </a:p>
      </xdr:txBody>
    </xdr:sp>
    <xdr:clientData/>
  </xdr:twoCellAnchor>
  <xdr:twoCellAnchor editAs="absolute">
    <xdr:from>
      <xdr:col>0</xdr:col>
      <xdr:colOff>114301</xdr:colOff>
      <xdr:row>8</xdr:row>
      <xdr:rowOff>47625</xdr:rowOff>
    </xdr:from>
    <xdr:to>
      <xdr:col>0</xdr:col>
      <xdr:colOff>1673679</xdr:colOff>
      <xdr:row>11</xdr:row>
      <xdr:rowOff>0</xdr:rowOff>
    </xdr:to>
    <xdr:sp macro="" textlink="">
      <xdr:nvSpPr>
        <xdr:cNvPr id="92" name="Retângulo: Cantos Superiores Arredondados 91">
          <a:extLst>
            <a:ext uri="{FF2B5EF4-FFF2-40B4-BE49-F238E27FC236}">
              <a16:creationId xmlns:a16="http://schemas.microsoft.com/office/drawing/2014/main" id="{B0DDA271-7BBC-4845-983F-D2EA48D501BE}"/>
            </a:ext>
          </a:extLst>
        </xdr:cNvPr>
        <xdr:cNvSpPr/>
      </xdr:nvSpPr>
      <xdr:spPr>
        <a:xfrm rot="16200000">
          <a:off x="642938" y="966788"/>
          <a:ext cx="495300" cy="1552574"/>
        </a:xfrm>
        <a:prstGeom prst="round2SameRect">
          <a:avLst>
            <a:gd name="adj1" fmla="val 32052"/>
            <a:gd name="adj2" fmla="val 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accent1"/>
            </a:solidFill>
          </a:endParaRPr>
        </a:p>
      </xdr:txBody>
    </xdr:sp>
    <xdr:clientData/>
  </xdr:twoCellAnchor>
  <xdr:twoCellAnchor editAs="absolute">
    <xdr:from>
      <xdr:col>0</xdr:col>
      <xdr:colOff>600076</xdr:colOff>
      <xdr:row>16</xdr:row>
      <xdr:rowOff>95250</xdr:rowOff>
    </xdr:from>
    <xdr:to>
      <xdr:col>0</xdr:col>
      <xdr:colOff>1638300</xdr:colOff>
      <xdr:row>18</xdr:row>
      <xdr:rowOff>161925</xdr:rowOff>
    </xdr:to>
    <xdr:sp macro="" textlink="">
      <xdr:nvSpPr>
        <xdr:cNvPr id="7" name="CaixaDeTexto 6">
          <a:hlinkClick xmlns:r="http://schemas.openxmlformats.org/officeDocument/2006/relationships" r:id="rId1" tooltip="Dashboards"/>
          <a:extLst>
            <a:ext uri="{FF2B5EF4-FFF2-40B4-BE49-F238E27FC236}">
              <a16:creationId xmlns:a16="http://schemas.microsoft.com/office/drawing/2014/main" id="{6E3DE6A5-697F-4CDC-8520-CAEF858BDE60}"/>
            </a:ext>
          </a:extLst>
        </xdr:cNvPr>
        <xdr:cNvSpPr txBox="1"/>
      </xdr:nvSpPr>
      <xdr:spPr>
        <a:xfrm>
          <a:off x="600076" y="2990850"/>
          <a:ext cx="1038224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D</a:t>
          </a:r>
          <a:r>
            <a:rPr lang="pt-BR" sz="11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ashboard</a:t>
          </a:r>
        </a:p>
      </xdr:txBody>
    </xdr:sp>
    <xdr:clientData/>
  </xdr:twoCellAnchor>
  <xdr:twoCellAnchor editAs="absolute">
    <xdr:from>
      <xdr:col>0</xdr:col>
      <xdr:colOff>600076</xdr:colOff>
      <xdr:row>12</xdr:row>
      <xdr:rowOff>95250</xdr:rowOff>
    </xdr:from>
    <xdr:to>
      <xdr:col>0</xdr:col>
      <xdr:colOff>1638300</xdr:colOff>
      <xdr:row>14</xdr:row>
      <xdr:rowOff>161925</xdr:rowOff>
    </xdr:to>
    <xdr:sp macro="" textlink="">
      <xdr:nvSpPr>
        <xdr:cNvPr id="94" name="CaixaDeTexto 93">
          <a:hlinkClick xmlns:r="http://schemas.openxmlformats.org/officeDocument/2006/relationships" r:id="rId2" tooltip="Data Model"/>
          <a:extLst>
            <a:ext uri="{FF2B5EF4-FFF2-40B4-BE49-F238E27FC236}">
              <a16:creationId xmlns:a16="http://schemas.microsoft.com/office/drawing/2014/main" id="{C944F473-B1F5-4DDA-B481-10355B27620B}"/>
            </a:ext>
          </a:extLst>
        </xdr:cNvPr>
        <xdr:cNvSpPr txBox="1"/>
      </xdr:nvSpPr>
      <xdr:spPr>
        <a:xfrm>
          <a:off x="600076" y="2266950"/>
          <a:ext cx="1038224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D</a:t>
          </a:r>
          <a:r>
            <a:rPr lang="pt-BR" sz="11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ata</a:t>
          </a:r>
          <a:r>
            <a:rPr lang="pt-BR" sz="1100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Model</a:t>
          </a:r>
          <a:endParaRPr lang="pt-BR" sz="11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600076</xdr:colOff>
      <xdr:row>8</xdr:row>
      <xdr:rowOff>95250</xdr:rowOff>
    </xdr:from>
    <xdr:to>
      <xdr:col>0</xdr:col>
      <xdr:colOff>1638300</xdr:colOff>
      <xdr:row>10</xdr:row>
      <xdr:rowOff>161925</xdr:rowOff>
    </xdr:to>
    <xdr:sp macro="" textlink="">
      <xdr:nvSpPr>
        <xdr:cNvPr id="95" name="CaixaDeTexto 94">
          <a:hlinkClick xmlns:r="http://schemas.openxmlformats.org/officeDocument/2006/relationships" r:id="rId3" tooltip="Dados"/>
          <a:extLst>
            <a:ext uri="{FF2B5EF4-FFF2-40B4-BE49-F238E27FC236}">
              <a16:creationId xmlns:a16="http://schemas.microsoft.com/office/drawing/2014/main" id="{5BAAA013-00D0-47CD-8489-30F0359F0B90}"/>
            </a:ext>
          </a:extLst>
        </xdr:cNvPr>
        <xdr:cNvSpPr txBox="1"/>
      </xdr:nvSpPr>
      <xdr:spPr>
        <a:xfrm>
          <a:off x="600076" y="1543050"/>
          <a:ext cx="1038224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D</a:t>
          </a:r>
          <a:r>
            <a:rPr lang="pt-BR" sz="11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ados</a:t>
          </a:r>
          <a:endParaRPr lang="pt-BR" sz="11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302400</xdr:colOff>
      <xdr:row>16</xdr:row>
      <xdr:rowOff>104775</xdr:rowOff>
    </xdr:from>
    <xdr:to>
      <xdr:col>0</xdr:col>
      <xdr:colOff>651600</xdr:colOff>
      <xdr:row>18</xdr:row>
      <xdr:rowOff>92025</xdr:rowOff>
    </xdr:to>
    <xdr:pic>
      <xdr:nvPicPr>
        <xdr:cNvPr id="9" name="Gráfico 8" descr="Gráfico de barras">
          <a:hlinkClick xmlns:r="http://schemas.openxmlformats.org/officeDocument/2006/relationships" r:id="rId1" tooltip="Dashboards"/>
          <a:extLst>
            <a:ext uri="{FF2B5EF4-FFF2-40B4-BE49-F238E27FC236}">
              <a16:creationId xmlns:a16="http://schemas.microsoft.com/office/drawing/2014/main" id="{0C099912-46ED-4EF9-A20F-8EF18B80B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02400" y="3000375"/>
          <a:ext cx="349200" cy="349200"/>
        </a:xfrm>
        <a:prstGeom prst="rect">
          <a:avLst/>
        </a:prstGeom>
      </xdr:spPr>
    </xdr:pic>
    <xdr:clientData/>
  </xdr:twoCellAnchor>
  <xdr:twoCellAnchor editAs="absolute">
    <xdr:from>
      <xdr:col>0</xdr:col>
      <xdr:colOff>302400</xdr:colOff>
      <xdr:row>8</xdr:row>
      <xdr:rowOff>130950</xdr:rowOff>
    </xdr:from>
    <xdr:to>
      <xdr:col>0</xdr:col>
      <xdr:colOff>651600</xdr:colOff>
      <xdr:row>10</xdr:row>
      <xdr:rowOff>118200</xdr:rowOff>
    </xdr:to>
    <xdr:pic>
      <xdr:nvPicPr>
        <xdr:cNvPr id="11" name="Gráfico 10" descr="Banco de dados">
          <a:hlinkClick xmlns:r="http://schemas.openxmlformats.org/officeDocument/2006/relationships" r:id="rId3" tooltip="Dados"/>
          <a:extLst>
            <a:ext uri="{FF2B5EF4-FFF2-40B4-BE49-F238E27FC236}">
              <a16:creationId xmlns:a16="http://schemas.microsoft.com/office/drawing/2014/main" id="{78522ACE-6025-4C6D-9241-F25CB111D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02400" y="1578750"/>
          <a:ext cx="349200" cy="349200"/>
        </a:xfrm>
        <a:prstGeom prst="rect">
          <a:avLst/>
        </a:prstGeom>
      </xdr:spPr>
    </xdr:pic>
    <xdr:clientData/>
  </xdr:twoCellAnchor>
  <xdr:twoCellAnchor editAs="absolute">
    <xdr:from>
      <xdr:col>0</xdr:col>
      <xdr:colOff>302400</xdr:colOff>
      <xdr:row>12</xdr:row>
      <xdr:rowOff>128550</xdr:rowOff>
    </xdr:from>
    <xdr:to>
      <xdr:col>0</xdr:col>
      <xdr:colOff>650100</xdr:colOff>
      <xdr:row>14</xdr:row>
      <xdr:rowOff>114300</xdr:rowOff>
    </xdr:to>
    <xdr:pic>
      <xdr:nvPicPr>
        <xdr:cNvPr id="14" name="Gráfico 13" descr="Rede">
          <a:hlinkClick xmlns:r="http://schemas.openxmlformats.org/officeDocument/2006/relationships" r:id="rId2" tooltip="Data Model"/>
          <a:extLst>
            <a:ext uri="{FF2B5EF4-FFF2-40B4-BE49-F238E27FC236}">
              <a16:creationId xmlns:a16="http://schemas.microsoft.com/office/drawing/2014/main" id="{641EDE17-E3C7-4A9B-B37E-99542C11E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302400" y="2300250"/>
          <a:ext cx="347700" cy="347700"/>
        </a:xfrm>
        <a:prstGeom prst="rect">
          <a:avLst/>
        </a:prstGeom>
      </xdr:spPr>
    </xdr:pic>
    <xdr:clientData/>
  </xdr:twoCellAnchor>
  <xdr:twoCellAnchor editAs="absolute">
    <xdr:from>
      <xdr:col>78</xdr:col>
      <xdr:colOff>23133</xdr:colOff>
      <xdr:row>3</xdr:row>
      <xdr:rowOff>111900</xdr:rowOff>
    </xdr:from>
    <xdr:to>
      <xdr:col>114</xdr:col>
      <xdr:colOff>80282</xdr:colOff>
      <xdr:row>12</xdr:row>
      <xdr:rowOff>67733</xdr:rowOff>
    </xdr:to>
    <xdr:sp macro="" textlink="">
      <xdr:nvSpPr>
        <xdr:cNvPr id="93" name="Retângulo: Cantos Arredondados 92">
          <a:extLst>
            <a:ext uri="{FF2B5EF4-FFF2-40B4-BE49-F238E27FC236}">
              <a16:creationId xmlns:a16="http://schemas.microsoft.com/office/drawing/2014/main" id="{165230BE-7993-4BCE-9FBD-D786EA6222A1}"/>
            </a:ext>
          </a:extLst>
        </xdr:cNvPr>
        <xdr:cNvSpPr/>
      </xdr:nvSpPr>
      <xdr:spPr>
        <a:xfrm>
          <a:off x="10217000" y="696100"/>
          <a:ext cx="4019549" cy="1708433"/>
        </a:xfrm>
        <a:prstGeom prst="roundRect">
          <a:avLst>
            <a:gd name="adj" fmla="val 730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/>
        </a:p>
      </xdr:txBody>
    </xdr:sp>
    <xdr:clientData/>
  </xdr:twoCellAnchor>
  <xdr:twoCellAnchor editAs="absolute">
    <xdr:from>
      <xdr:col>78</xdr:col>
      <xdr:colOff>13608</xdr:colOff>
      <xdr:row>3</xdr:row>
      <xdr:rowOff>83325</xdr:rowOff>
    </xdr:from>
    <xdr:to>
      <xdr:col>114</xdr:col>
      <xdr:colOff>83343</xdr:colOff>
      <xdr:row>5</xdr:row>
      <xdr:rowOff>73800</xdr:rowOff>
    </xdr:to>
    <xdr:sp macro="" textlink="">
      <xdr:nvSpPr>
        <xdr:cNvPr id="96" name="Forma Livre: Forma 95">
          <a:extLst>
            <a:ext uri="{FF2B5EF4-FFF2-40B4-BE49-F238E27FC236}">
              <a16:creationId xmlns:a16="http://schemas.microsoft.com/office/drawing/2014/main" id="{2D56AD23-67CB-4F33-8ACD-0BBAE7762072}"/>
            </a:ext>
          </a:extLst>
        </xdr:cNvPr>
        <xdr:cNvSpPr/>
      </xdr:nvSpPr>
      <xdr:spPr>
        <a:xfrm>
          <a:off x="9943421" y="619106"/>
          <a:ext cx="3927360" cy="347663"/>
        </a:xfrm>
        <a:custGeom>
          <a:avLst/>
          <a:gdLst>
            <a:gd name="connsiteX0" fmla="*/ 174022 w 5791201"/>
            <a:gd name="connsiteY0" fmla="*/ 0 h 419101"/>
            <a:gd name="connsiteX1" fmla="*/ 5617179 w 5791201"/>
            <a:gd name="connsiteY1" fmla="*/ 0 h 419101"/>
            <a:gd name="connsiteX2" fmla="*/ 5791201 w 5791201"/>
            <a:gd name="connsiteY2" fmla="*/ 174022 h 419101"/>
            <a:gd name="connsiteX3" fmla="*/ 5791201 w 5791201"/>
            <a:gd name="connsiteY3" fmla="*/ 419101 h 419101"/>
            <a:gd name="connsiteX4" fmla="*/ 0 w 5791201"/>
            <a:gd name="connsiteY4" fmla="*/ 419101 h 419101"/>
            <a:gd name="connsiteX5" fmla="*/ 0 w 5791201"/>
            <a:gd name="connsiteY5" fmla="*/ 174022 h 419101"/>
            <a:gd name="connsiteX6" fmla="*/ 174022 w 5791201"/>
            <a:gd name="connsiteY6" fmla="*/ 0 h 4191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791201" h="419101">
              <a:moveTo>
                <a:pt x="174022" y="0"/>
              </a:moveTo>
              <a:lnTo>
                <a:pt x="5617179" y="0"/>
              </a:lnTo>
              <a:cubicBezTo>
                <a:pt x="5713289" y="0"/>
                <a:pt x="5791201" y="77912"/>
                <a:pt x="5791201" y="174022"/>
              </a:cubicBezTo>
              <a:lnTo>
                <a:pt x="5791201" y="419101"/>
              </a:lnTo>
              <a:lnTo>
                <a:pt x="0" y="419101"/>
              </a:lnTo>
              <a:lnTo>
                <a:pt x="0" y="174022"/>
              </a:lnTo>
              <a:cubicBezTo>
                <a:pt x="0" y="77912"/>
                <a:pt x="77912" y="0"/>
                <a:pt x="174022" y="0"/>
              </a:cubicBezTo>
              <a:close/>
            </a:path>
          </a:pathLst>
        </a:cu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/>
        </a:p>
      </xdr:txBody>
    </xdr:sp>
    <xdr:clientData/>
  </xdr:twoCellAnchor>
  <xdr:twoCellAnchor>
    <xdr:from>
      <xdr:col>71</xdr:col>
      <xdr:colOff>86814</xdr:colOff>
      <xdr:row>5</xdr:row>
      <xdr:rowOff>12015</xdr:rowOff>
    </xdr:from>
    <xdr:to>
      <xdr:col>105</xdr:col>
      <xdr:colOff>63001</xdr:colOff>
      <xdr:row>16</xdr:row>
      <xdr:rowOff>17968</xdr:rowOff>
    </xdr:to>
    <xdr:graphicFrame macro="">
      <xdr:nvGraphicFramePr>
        <xdr:cNvPr id="24" name="Gráfico 43">
          <a:extLst>
            <a:ext uri="{FF2B5EF4-FFF2-40B4-BE49-F238E27FC236}">
              <a16:creationId xmlns:a16="http://schemas.microsoft.com/office/drawing/2014/main" id="{4BB6918B-5469-49F1-808B-D9E154CCD09E}"/>
            </a:ext>
            <a:ext uri="{147F2762-F138-4A5C-976F-8EAC2B608ADB}">
              <a16:predDERef xmlns:a16="http://schemas.microsoft.com/office/drawing/2014/main" pred="{2D56AD23-67CB-4F33-8ACD-0BBAE77620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60</xdr:col>
      <xdr:colOff>101205</xdr:colOff>
      <xdr:row>14</xdr:row>
      <xdr:rowOff>96100</xdr:rowOff>
    </xdr:from>
    <xdr:to>
      <xdr:col>99</xdr:col>
      <xdr:colOff>34018</xdr:colOff>
      <xdr:row>25</xdr:row>
      <xdr:rowOff>130630</xdr:rowOff>
    </xdr:to>
    <xdr:graphicFrame macro="">
      <xdr:nvGraphicFramePr>
        <xdr:cNvPr id="23" name="Gráfico 45">
          <a:extLst>
            <a:ext uri="{FF2B5EF4-FFF2-40B4-BE49-F238E27FC236}">
              <a16:creationId xmlns:a16="http://schemas.microsoft.com/office/drawing/2014/main" id="{067610DE-B234-46C0-A2B3-0BF2D1DC2C6E}"/>
            </a:ext>
            <a:ext uri="{147F2762-F138-4A5C-976F-8EAC2B608ADB}">
              <a16:predDERef xmlns:a16="http://schemas.microsoft.com/office/drawing/2014/main" pred="{4BB6918B-5469-49F1-808B-D9E154CCD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29</xdr:col>
      <xdr:colOff>54426</xdr:colOff>
      <xdr:row>30</xdr:row>
      <xdr:rowOff>14457</xdr:rowOff>
    </xdr:from>
    <xdr:to>
      <xdr:col>96</xdr:col>
      <xdr:colOff>42522</xdr:colOff>
      <xdr:row>40</xdr:row>
      <xdr:rowOff>181995</xdr:rowOff>
    </xdr:to>
    <xdr:graphicFrame macro="">
      <xdr:nvGraphicFramePr>
        <xdr:cNvPr id="22" name="Gráfico 46">
          <a:extLst>
            <a:ext uri="{FF2B5EF4-FFF2-40B4-BE49-F238E27FC236}">
              <a16:creationId xmlns:a16="http://schemas.microsoft.com/office/drawing/2014/main" id="{B7D1BA25-F56A-4F7C-AEB0-25B95DEEF8FF}"/>
            </a:ext>
            <a:ext uri="{147F2762-F138-4A5C-976F-8EAC2B608ADB}">
              <a16:predDERef xmlns:a16="http://schemas.microsoft.com/office/drawing/2014/main" pred="{067610DE-B234-46C0-A2B3-0BF2D1DC2C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101</xdr:col>
      <xdr:colOff>111409</xdr:colOff>
      <xdr:row>5</xdr:row>
      <xdr:rowOff>181826</xdr:rowOff>
    </xdr:from>
    <xdr:to>
      <xdr:col>114</xdr:col>
      <xdr:colOff>4774</xdr:colOff>
      <xdr:row>11</xdr:row>
      <xdr:rowOff>108857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tatus">
              <a:extLst>
                <a:ext uri="{FF2B5EF4-FFF2-40B4-BE49-F238E27FC236}">
                  <a16:creationId xmlns:a16="http://schemas.microsoft.com/office/drawing/2014/main" id="{39EAE5DC-04C2-4CF7-AD9D-9C3865AACD6E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66820" y="1168345"/>
              <a:ext cx="1382147" cy="11108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>
    <xdr:from>
      <xdr:col>99</xdr:col>
      <xdr:colOff>48987</xdr:colOff>
      <xdr:row>6</xdr:row>
      <xdr:rowOff>52049</xdr:rowOff>
    </xdr:from>
    <xdr:to>
      <xdr:col>99</xdr:col>
      <xdr:colOff>48987</xdr:colOff>
      <xdr:row>10</xdr:row>
      <xdr:rowOff>170089</xdr:rowOff>
    </xdr:to>
    <xdr:cxnSp macro="">
      <xdr:nvCxnSpPr>
        <xdr:cNvPr id="59" name="Conector reto 58">
          <a:extLst>
            <a:ext uri="{FF2B5EF4-FFF2-40B4-BE49-F238E27FC236}">
              <a16:creationId xmlns:a16="http://schemas.microsoft.com/office/drawing/2014/main" id="{BA936ACE-1CB8-4388-A194-75518F668D29}"/>
            </a:ext>
          </a:extLst>
        </xdr:cNvPr>
        <xdr:cNvCxnSpPr/>
      </xdr:nvCxnSpPr>
      <xdr:spPr>
        <a:xfrm>
          <a:off x="13173077" y="1235870"/>
          <a:ext cx="0" cy="9072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47625</xdr:colOff>
      <xdr:row>6</xdr:row>
      <xdr:rowOff>107496</xdr:rowOff>
    </xdr:from>
    <xdr:to>
      <xdr:col>18</xdr:col>
      <xdr:colOff>46266</xdr:colOff>
      <xdr:row>9</xdr:row>
      <xdr:rowOff>59869</xdr:rowOff>
    </xdr:to>
    <xdr:sp macro="" textlink="#REF!">
      <xdr:nvSpPr>
        <xdr:cNvPr id="21" name="CaixaDeTexto 64">
          <a:extLst>
            <a:ext uri="{FF2B5EF4-FFF2-40B4-BE49-F238E27FC236}">
              <a16:creationId xmlns:a16="http://schemas.microsoft.com/office/drawing/2014/main" id="{54AD6E57-EBE2-4E84-AC44-337B215F41F7}"/>
            </a:ext>
            <a:ext uri="{147F2762-F138-4A5C-976F-8EAC2B608ADB}">
              <a16:predDERef xmlns:a16="http://schemas.microsoft.com/office/drawing/2014/main" pred="{BA936ACE-1CB8-4388-A194-75518F668D29}"/>
            </a:ext>
          </a:extLst>
        </xdr:cNvPr>
        <xdr:cNvSpPr txBox="1"/>
      </xdr:nvSpPr>
      <xdr:spPr>
        <a:xfrm>
          <a:off x="2352675" y="1307646"/>
          <a:ext cx="1151166" cy="552448"/>
        </a:xfrm>
        <a:prstGeom prst="rect">
          <a:avLst/>
        </a:prstGeom>
        <a:noFill/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fld id="{999CA0D9-8755-4FCE-A946-50EBBFE0F60C}" type="TxLink">
            <a:rPr lang="en-US" sz="2400" b="1" i="0" u="none" strike="noStrike">
              <a:solidFill>
                <a:schemeClr val="tx2"/>
              </a:solidFill>
              <a:latin typeface="Segoe UI"/>
              <a:cs typeface="Segoe UI"/>
            </a:rPr>
            <a:pPr algn="ctr"/>
            <a:t>108</a:t>
          </a:fld>
          <a:endParaRPr lang="pt-BR" sz="16600" b="1">
            <a:solidFill>
              <a:schemeClr val="tx2"/>
            </a:solidFill>
          </a:endParaRPr>
        </a:p>
      </xdr:txBody>
    </xdr:sp>
    <xdr:clientData/>
  </xdr:twoCellAnchor>
  <xdr:twoCellAnchor>
    <xdr:from>
      <xdr:col>26</xdr:col>
      <xdr:colOff>13607</xdr:colOff>
      <xdr:row>6</xdr:row>
      <xdr:rowOff>107496</xdr:rowOff>
    </xdr:from>
    <xdr:to>
      <xdr:col>37</xdr:col>
      <xdr:colOff>108856</xdr:colOff>
      <xdr:row>9</xdr:row>
      <xdr:rowOff>59869</xdr:rowOff>
    </xdr:to>
    <xdr:sp macro="" textlink="#REF!">
      <xdr:nvSpPr>
        <xdr:cNvPr id="66" name="CaixaDeTexto 65">
          <a:extLst>
            <a:ext uri="{FF2B5EF4-FFF2-40B4-BE49-F238E27FC236}">
              <a16:creationId xmlns:a16="http://schemas.microsoft.com/office/drawing/2014/main" id="{D05E6742-C45A-4D3A-811D-D2981215D978}"/>
            </a:ext>
          </a:extLst>
        </xdr:cNvPr>
        <xdr:cNvSpPr txBox="1"/>
      </xdr:nvSpPr>
      <xdr:spPr>
        <a:xfrm>
          <a:off x="4694464" y="1291317"/>
          <a:ext cx="1367518" cy="544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A76E0A7-26B5-4327-91B4-1600E5720D01}" type="TxLink">
            <a:rPr lang="en-US" sz="2400" b="1" i="0" u="none" strike="noStrike">
              <a:solidFill>
                <a:schemeClr val="accent2"/>
              </a:solidFill>
              <a:latin typeface="Segoe UI"/>
              <a:cs typeface="Segoe UI"/>
            </a:rPr>
            <a:pPr algn="ctr"/>
            <a:t>21</a:t>
          </a:fld>
          <a:endParaRPr lang="pt-BR" sz="16600" b="1">
            <a:solidFill>
              <a:schemeClr val="accent2"/>
            </a:solidFill>
          </a:endParaRPr>
        </a:p>
      </xdr:txBody>
    </xdr:sp>
    <xdr:clientData/>
  </xdr:twoCellAnchor>
  <xdr:twoCellAnchor>
    <xdr:from>
      <xdr:col>44</xdr:col>
      <xdr:colOff>62289</xdr:colOff>
      <xdr:row>6</xdr:row>
      <xdr:rowOff>90562</xdr:rowOff>
    </xdr:from>
    <xdr:to>
      <xdr:col>57</xdr:col>
      <xdr:colOff>45960</xdr:colOff>
      <xdr:row>9</xdr:row>
      <xdr:rowOff>42935</xdr:rowOff>
    </xdr:to>
    <xdr:sp macro="" textlink="#REF!">
      <xdr:nvSpPr>
        <xdr:cNvPr id="33" name="CaixaDeTexto 66">
          <a:extLst>
            <a:ext uri="{FF2B5EF4-FFF2-40B4-BE49-F238E27FC236}">
              <a16:creationId xmlns:a16="http://schemas.microsoft.com/office/drawing/2014/main" id="{07B36EAE-687B-497D-B624-91C9ECD943BE}"/>
            </a:ext>
            <a:ext uri="{147F2762-F138-4A5C-976F-8EAC2B608ADB}">
              <a16:predDERef xmlns:a16="http://schemas.microsoft.com/office/drawing/2014/main" pred="{D05E6742-C45A-4D3A-811D-D2981215D978}"/>
            </a:ext>
          </a:extLst>
        </xdr:cNvPr>
        <xdr:cNvSpPr txBox="1"/>
      </xdr:nvSpPr>
      <xdr:spPr>
        <a:xfrm>
          <a:off x="6513889" y="1258962"/>
          <a:ext cx="1414538" cy="5365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4007916D-2E89-4BAA-A7D3-0CEC328F6A89}" type="TxLink">
            <a:rPr lang="en-US" sz="2400" b="1" i="0" u="none" strike="noStrike">
              <a:solidFill>
                <a:schemeClr val="accent2"/>
              </a:solidFill>
              <a:latin typeface="Segoe UI"/>
              <a:cs typeface="Segoe UI"/>
            </a:rPr>
            <a:pPr algn="ctr"/>
            <a:t>41</a:t>
          </a:fld>
          <a:endParaRPr lang="pt-BR" sz="71400" b="1">
            <a:solidFill>
              <a:schemeClr val="accent2"/>
            </a:solidFill>
          </a:endParaRPr>
        </a:p>
      </xdr:txBody>
    </xdr:sp>
    <xdr:clientData/>
  </xdr:twoCellAnchor>
  <xdr:twoCellAnchor>
    <xdr:from>
      <xdr:col>65</xdr:col>
      <xdr:colOff>74839</xdr:colOff>
      <xdr:row>8</xdr:row>
      <xdr:rowOff>112940</xdr:rowOff>
    </xdr:from>
    <xdr:to>
      <xdr:col>75</xdr:col>
      <xdr:colOff>0</xdr:colOff>
      <xdr:row>10</xdr:row>
      <xdr:rowOff>61233</xdr:rowOff>
    </xdr:to>
    <xdr:sp macro="" textlink="#REF!">
      <xdr:nvSpPr>
        <xdr:cNvPr id="68" name="CaixaDeTexto 67">
          <a:extLst>
            <a:ext uri="{FF2B5EF4-FFF2-40B4-BE49-F238E27FC236}">
              <a16:creationId xmlns:a16="http://schemas.microsoft.com/office/drawing/2014/main" id="{6CE8F38D-BA09-492F-9E94-6442A64D974B}"/>
            </a:ext>
          </a:extLst>
        </xdr:cNvPr>
        <xdr:cNvSpPr txBox="1"/>
      </xdr:nvSpPr>
      <xdr:spPr>
        <a:xfrm>
          <a:off x="9266465" y="1691369"/>
          <a:ext cx="1081768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27D2B4F-22D4-48A8-956B-51813B824F30}" type="TxLink">
            <a:rPr lang="en-US" sz="1800" b="1" i="0" u="none" strike="noStrike">
              <a:solidFill>
                <a:schemeClr val="accent3"/>
              </a:solidFill>
              <a:latin typeface="Segoe UI"/>
              <a:cs typeface="Segoe UI"/>
            </a:rPr>
            <a:pPr algn="ctr"/>
            <a:t>173</a:t>
          </a:fld>
          <a:endParaRPr lang="pt-BR" sz="4800" b="1">
            <a:solidFill>
              <a:schemeClr val="accent3"/>
            </a:solidFill>
          </a:endParaRPr>
        </a:p>
      </xdr:txBody>
    </xdr:sp>
    <xdr:clientData/>
  </xdr:twoCellAnchor>
  <xdr:twoCellAnchor>
    <xdr:from>
      <xdr:col>64</xdr:col>
      <xdr:colOff>108858</xdr:colOff>
      <xdr:row>5</xdr:row>
      <xdr:rowOff>47624</xdr:rowOff>
    </xdr:from>
    <xdr:to>
      <xdr:col>74</xdr:col>
      <xdr:colOff>81643</xdr:colOff>
      <xdr:row>7</xdr:row>
      <xdr:rowOff>40821</xdr:rowOff>
    </xdr:to>
    <xdr:sp macro="" textlink="#REF!">
      <xdr:nvSpPr>
        <xdr:cNvPr id="69" name="CaixaDeTexto 68">
          <a:extLst>
            <a:ext uri="{FF2B5EF4-FFF2-40B4-BE49-F238E27FC236}">
              <a16:creationId xmlns:a16="http://schemas.microsoft.com/office/drawing/2014/main" id="{7C8057CC-B541-44F7-B2C6-DEDBE687DB58}"/>
            </a:ext>
          </a:extLst>
        </xdr:cNvPr>
        <xdr:cNvSpPr txBox="1"/>
      </xdr:nvSpPr>
      <xdr:spPr>
        <a:xfrm>
          <a:off x="9184822" y="1034143"/>
          <a:ext cx="1129392" cy="3878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F674FC37-4CFA-40E4-92D0-B654446B1A44}" type="TxLink">
            <a:rPr lang="en-US" sz="1800" b="1" i="0" u="none" strike="noStrike">
              <a:solidFill>
                <a:schemeClr val="accent4"/>
              </a:solidFill>
              <a:latin typeface="Segoe UI"/>
              <a:cs typeface="Segoe UI"/>
            </a:rPr>
            <a:pPr algn="ctr"/>
            <a:t>10</a:t>
          </a:fld>
          <a:endParaRPr lang="pt-BR" sz="4800" b="1">
            <a:solidFill>
              <a:schemeClr val="accent4"/>
            </a:solidFill>
          </a:endParaRPr>
        </a:p>
      </xdr:txBody>
    </xdr:sp>
    <xdr:clientData/>
  </xdr:twoCellAnchor>
  <xdr:twoCellAnchor editAs="absolute">
    <xdr:from>
      <xdr:col>4</xdr:col>
      <xdr:colOff>19051</xdr:colOff>
      <xdr:row>7</xdr:row>
      <xdr:rowOff>34696</xdr:rowOff>
    </xdr:from>
    <xdr:to>
      <xdr:col>8</xdr:col>
      <xdr:colOff>18373</xdr:colOff>
      <xdr:row>9</xdr:row>
      <xdr:rowOff>87765</xdr:rowOff>
    </xdr:to>
    <xdr:pic>
      <xdr:nvPicPr>
        <xdr:cNvPr id="70" name="Gráfico 69" descr="Ferramentas de mineração">
          <a:extLst>
            <a:ext uri="{FF2B5EF4-FFF2-40B4-BE49-F238E27FC236}">
              <a16:creationId xmlns:a16="http://schemas.microsoft.com/office/drawing/2014/main" id="{D95A10F4-FBF0-4564-9079-513C68570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151290" y="1415822"/>
          <a:ext cx="461964" cy="447676"/>
        </a:xfrm>
        <a:prstGeom prst="rect">
          <a:avLst/>
        </a:prstGeom>
      </xdr:spPr>
    </xdr:pic>
    <xdr:clientData/>
  </xdr:twoCellAnchor>
  <xdr:twoCellAnchor editAs="absolute">
    <xdr:from>
      <xdr:col>62</xdr:col>
      <xdr:colOff>42825</xdr:colOff>
      <xdr:row>5</xdr:row>
      <xdr:rowOff>136070</xdr:rowOff>
    </xdr:from>
    <xdr:to>
      <xdr:col>65</xdr:col>
      <xdr:colOff>67355</xdr:colOff>
      <xdr:row>7</xdr:row>
      <xdr:rowOff>98688</xdr:rowOff>
    </xdr:to>
    <xdr:pic>
      <xdr:nvPicPr>
        <xdr:cNvPr id="73" name="Gráfico 72" descr="Alvo">
          <a:extLst>
            <a:ext uri="{FF2B5EF4-FFF2-40B4-BE49-F238E27FC236}">
              <a16:creationId xmlns:a16="http://schemas.microsoft.com/office/drawing/2014/main" id="{7BE8E324-B46E-4BB5-B79B-5B196B011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8883386" y="1122589"/>
          <a:ext cx="371513" cy="357225"/>
        </a:xfrm>
        <a:prstGeom prst="rect">
          <a:avLst/>
        </a:prstGeom>
      </xdr:spPr>
    </xdr:pic>
    <xdr:clientData/>
  </xdr:twoCellAnchor>
  <xdr:twoCellAnchor editAs="absolute">
    <xdr:from>
      <xdr:col>62</xdr:col>
      <xdr:colOff>10885</xdr:colOff>
      <xdr:row>9</xdr:row>
      <xdr:rowOff>25209</xdr:rowOff>
    </xdr:from>
    <xdr:to>
      <xdr:col>65</xdr:col>
      <xdr:colOff>87765</xdr:colOff>
      <xdr:row>11</xdr:row>
      <xdr:rowOff>40177</xdr:rowOff>
    </xdr:to>
    <xdr:pic>
      <xdr:nvPicPr>
        <xdr:cNvPr id="74" name="Gráfico 73" descr="Cronômetro">
          <a:extLst>
            <a:ext uri="{FF2B5EF4-FFF2-40B4-BE49-F238E27FC236}">
              <a16:creationId xmlns:a16="http://schemas.microsoft.com/office/drawing/2014/main" id="{23A983F6-8CBE-45CE-BF44-94D3DBF4C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8851446" y="1800942"/>
          <a:ext cx="423863" cy="409575"/>
        </a:xfrm>
        <a:prstGeom prst="rect">
          <a:avLst/>
        </a:prstGeom>
      </xdr:spPr>
    </xdr:pic>
    <xdr:clientData/>
  </xdr:twoCellAnchor>
  <xdr:twoCellAnchor>
    <xdr:from>
      <xdr:col>6</xdr:col>
      <xdr:colOff>50801</xdr:colOff>
      <xdr:row>8</xdr:row>
      <xdr:rowOff>170092</xdr:rowOff>
    </xdr:from>
    <xdr:to>
      <xdr:col>17</xdr:col>
      <xdr:colOff>61234</xdr:colOff>
      <xdr:row>10</xdr:row>
      <xdr:rowOff>95253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CAE36274-57F5-4C2B-A76B-2186D6796638}"/>
            </a:ext>
          </a:extLst>
        </xdr:cNvPr>
        <xdr:cNvSpPr txBox="1"/>
      </xdr:nvSpPr>
      <xdr:spPr>
        <a:xfrm>
          <a:off x="2319868" y="1727959"/>
          <a:ext cx="1221166" cy="3146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t-BR" sz="1100" b="1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Em Manutenção</a:t>
          </a:r>
          <a:endParaRPr lang="pt-BR">
            <a:solidFill>
              <a:schemeClr val="accent1">
                <a:lumMod val="75000"/>
              </a:schemeClr>
            </a:solidFill>
            <a:effectLst/>
          </a:endParaRPr>
        </a:p>
      </xdr:txBody>
    </xdr:sp>
    <xdr:clientData/>
  </xdr:twoCellAnchor>
  <xdr:twoCellAnchor>
    <xdr:from>
      <xdr:col>23</xdr:col>
      <xdr:colOff>33618</xdr:colOff>
      <xdr:row>8</xdr:row>
      <xdr:rowOff>170092</xdr:rowOff>
    </xdr:from>
    <xdr:to>
      <xdr:col>37</xdr:col>
      <xdr:colOff>20410</xdr:colOff>
      <xdr:row>10</xdr:row>
      <xdr:rowOff>85728</xdr:rowOff>
    </xdr:to>
    <xdr:sp macro="" textlink="">
      <xdr:nvSpPr>
        <xdr:cNvPr id="16" name="CaixaDeTexto 76">
          <a:extLst>
            <a:ext uri="{FF2B5EF4-FFF2-40B4-BE49-F238E27FC236}">
              <a16:creationId xmlns:a16="http://schemas.microsoft.com/office/drawing/2014/main" id="{AD547A10-E209-4D88-A58B-67232DAA7B94}"/>
            </a:ext>
            <a:ext uri="{147F2762-F138-4A5C-976F-8EAC2B608ADB}">
              <a16:predDERef xmlns:a16="http://schemas.microsoft.com/office/drawing/2014/main" pred="{CAE36274-57F5-4C2B-A76B-2186D6796638}"/>
            </a:ext>
          </a:extLst>
        </xdr:cNvPr>
        <xdr:cNvSpPr txBox="1"/>
      </xdr:nvSpPr>
      <xdr:spPr>
        <a:xfrm>
          <a:off x="3922059" y="1604445"/>
          <a:ext cx="1398733" cy="274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100" b="1">
              <a:solidFill>
                <a:schemeClr val="accent1"/>
              </a:solidFill>
              <a:latin typeface="+mn-lt"/>
              <a:ea typeface="+mn-lt"/>
              <a:cs typeface="+mn-lt"/>
            </a:rPr>
            <a:t>Motor</a:t>
          </a:r>
        </a:p>
      </xdr:txBody>
    </xdr:sp>
    <xdr:clientData/>
  </xdr:twoCellAnchor>
  <xdr:twoCellAnchor>
    <xdr:from>
      <xdr:col>47</xdr:col>
      <xdr:colOff>46263</xdr:colOff>
      <xdr:row>8</xdr:row>
      <xdr:rowOff>170092</xdr:rowOff>
    </xdr:from>
    <xdr:to>
      <xdr:col>55</xdr:col>
      <xdr:colOff>63952</xdr:colOff>
      <xdr:row>10</xdr:row>
      <xdr:rowOff>85728</xdr:rowOff>
    </xdr:to>
    <xdr:sp macro="" textlink="">
      <xdr:nvSpPr>
        <xdr:cNvPr id="78" name="CaixaDeTexto 77">
          <a:extLst>
            <a:ext uri="{FF2B5EF4-FFF2-40B4-BE49-F238E27FC236}">
              <a16:creationId xmlns:a16="http://schemas.microsoft.com/office/drawing/2014/main" id="{F1060CB7-2427-4D0C-B439-FF752B699A87}"/>
            </a:ext>
          </a:extLst>
        </xdr:cNvPr>
        <xdr:cNvSpPr txBox="1"/>
      </xdr:nvSpPr>
      <xdr:spPr>
        <a:xfrm>
          <a:off x="7155996" y="1748521"/>
          <a:ext cx="942975" cy="3102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accent1"/>
              </a:solidFill>
            </a:rPr>
            <a:t>Sinistro</a:t>
          </a:r>
        </a:p>
      </xdr:txBody>
    </xdr:sp>
    <xdr:clientData/>
  </xdr:twoCellAnchor>
  <xdr:twoCellAnchor>
    <xdr:from>
      <xdr:col>64</xdr:col>
      <xdr:colOff>69396</xdr:colOff>
      <xdr:row>6</xdr:row>
      <xdr:rowOff>151039</xdr:rowOff>
    </xdr:from>
    <xdr:to>
      <xdr:col>75</xdr:col>
      <xdr:colOff>40821</xdr:colOff>
      <xdr:row>8</xdr:row>
      <xdr:rowOff>81642</xdr:rowOff>
    </xdr:to>
    <xdr:sp macro="" textlink="">
      <xdr:nvSpPr>
        <xdr:cNvPr id="79" name="CaixaDeTexto 78">
          <a:extLst>
            <a:ext uri="{FF2B5EF4-FFF2-40B4-BE49-F238E27FC236}">
              <a16:creationId xmlns:a16="http://schemas.microsoft.com/office/drawing/2014/main" id="{CD67DE74-23CB-4AFC-AB73-910B088C3669}"/>
            </a:ext>
          </a:extLst>
        </xdr:cNvPr>
        <xdr:cNvSpPr txBox="1"/>
      </xdr:nvSpPr>
      <xdr:spPr>
        <a:xfrm>
          <a:off x="9145360" y="1334860"/>
          <a:ext cx="1243694" cy="3252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accent4"/>
              </a:solidFill>
            </a:rPr>
            <a:t>Dentro</a:t>
          </a:r>
          <a:r>
            <a:rPr lang="pt-BR" sz="1100" b="1" baseline="0">
              <a:solidFill>
                <a:schemeClr val="accent4"/>
              </a:solidFill>
            </a:rPr>
            <a:t> do Prazo</a:t>
          </a:r>
          <a:endParaRPr lang="pt-BR" sz="1100" b="1">
            <a:solidFill>
              <a:schemeClr val="accent4"/>
            </a:solidFill>
          </a:endParaRPr>
        </a:p>
      </xdr:txBody>
    </xdr:sp>
    <xdr:clientData/>
  </xdr:twoCellAnchor>
  <xdr:twoCellAnchor>
    <xdr:from>
      <xdr:col>64</xdr:col>
      <xdr:colOff>99332</xdr:colOff>
      <xdr:row>10</xdr:row>
      <xdr:rowOff>31295</xdr:rowOff>
    </xdr:from>
    <xdr:to>
      <xdr:col>75</xdr:col>
      <xdr:colOff>70757</xdr:colOff>
      <xdr:row>11</xdr:row>
      <xdr:rowOff>159202</xdr:rowOff>
    </xdr:to>
    <xdr:sp macro="" textlink="">
      <xdr:nvSpPr>
        <xdr:cNvPr id="80" name="CaixaDeTexto 79">
          <a:extLst>
            <a:ext uri="{FF2B5EF4-FFF2-40B4-BE49-F238E27FC236}">
              <a16:creationId xmlns:a16="http://schemas.microsoft.com/office/drawing/2014/main" id="{7EFA0A8C-072A-4F4F-BE78-6C718F5EE07E}"/>
            </a:ext>
          </a:extLst>
        </xdr:cNvPr>
        <xdr:cNvSpPr txBox="1"/>
      </xdr:nvSpPr>
      <xdr:spPr>
        <a:xfrm>
          <a:off x="9011161" y="1995826"/>
          <a:ext cx="1215627" cy="3243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accent3"/>
              </a:solidFill>
            </a:rPr>
            <a:t>Fora</a:t>
          </a:r>
          <a:r>
            <a:rPr lang="pt-BR" sz="1100" b="1" baseline="0">
              <a:solidFill>
                <a:schemeClr val="accent3"/>
              </a:solidFill>
            </a:rPr>
            <a:t> do Prazo</a:t>
          </a:r>
          <a:endParaRPr lang="pt-BR" sz="1100" b="1">
            <a:solidFill>
              <a:schemeClr val="accent3"/>
            </a:solidFill>
          </a:endParaRPr>
        </a:p>
      </xdr:txBody>
    </xdr:sp>
    <xdr:clientData/>
  </xdr:twoCellAnchor>
  <xdr:twoCellAnchor>
    <xdr:from>
      <xdr:col>3</xdr:col>
      <xdr:colOff>104776</xdr:colOff>
      <xdr:row>12</xdr:row>
      <xdr:rowOff>186418</xdr:rowOff>
    </xdr:from>
    <xdr:to>
      <xdr:col>7</xdr:col>
      <xdr:colOff>73323</xdr:colOff>
      <xdr:row>15</xdr:row>
      <xdr:rowOff>31797</xdr:rowOff>
    </xdr:to>
    <xdr:pic>
      <xdr:nvPicPr>
        <xdr:cNvPr id="82" name="Gráfico 81" descr="Caminhão">
          <a:extLst>
            <a:ext uri="{FF2B5EF4-FFF2-40B4-BE49-F238E27FC236}">
              <a16:creationId xmlns:a16="http://schemas.microsoft.com/office/drawing/2014/main" id="{5D0AD864-ED74-4318-966D-955CD0B9C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125437" y="2554061"/>
          <a:ext cx="431190" cy="437290"/>
        </a:xfrm>
        <a:prstGeom prst="rect">
          <a:avLst/>
        </a:prstGeom>
      </xdr:spPr>
    </xdr:pic>
    <xdr:clientData/>
  </xdr:twoCellAnchor>
  <xdr:twoCellAnchor>
    <xdr:from>
      <xdr:col>60</xdr:col>
      <xdr:colOff>97974</xdr:colOff>
      <xdr:row>12</xdr:row>
      <xdr:rowOff>175532</xdr:rowOff>
    </xdr:from>
    <xdr:to>
      <xdr:col>64</xdr:col>
      <xdr:colOff>33018</xdr:colOff>
      <xdr:row>14</xdr:row>
      <xdr:rowOff>164325</xdr:rowOff>
    </xdr:to>
    <xdr:pic>
      <xdr:nvPicPr>
        <xdr:cNvPr id="83" name="Gráfico 82" descr="Usuário">
          <a:extLst>
            <a:ext uri="{FF2B5EF4-FFF2-40B4-BE49-F238E27FC236}">
              <a16:creationId xmlns:a16="http://schemas.microsoft.com/office/drawing/2014/main" id="{1F5C879F-62E6-418D-816C-996D4933B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8711295" y="2543175"/>
          <a:ext cx="397687" cy="383400"/>
        </a:xfrm>
        <a:prstGeom prst="rect">
          <a:avLst/>
        </a:prstGeom>
      </xdr:spPr>
    </xdr:pic>
    <xdr:clientData/>
  </xdr:twoCellAnchor>
  <xdr:twoCellAnchor>
    <xdr:from>
      <xdr:col>4</xdr:col>
      <xdr:colOff>22731</xdr:colOff>
      <xdr:row>29</xdr:row>
      <xdr:rowOff>11135</xdr:rowOff>
    </xdr:from>
    <xdr:to>
      <xdr:col>7</xdr:col>
      <xdr:colOff>33306</xdr:colOff>
      <xdr:row>31</xdr:row>
      <xdr:rowOff>8110</xdr:rowOff>
    </xdr:to>
    <xdr:pic>
      <xdr:nvPicPr>
        <xdr:cNvPr id="84" name="Gráfico 83" descr="Tendência ascendente">
          <a:extLst>
            <a:ext uri="{FF2B5EF4-FFF2-40B4-BE49-F238E27FC236}">
              <a16:creationId xmlns:a16="http://schemas.microsoft.com/office/drawing/2014/main" id="{1392C5D7-A056-4869-9ADB-2E6A93115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097064" y="5944857"/>
          <a:ext cx="328075" cy="406197"/>
        </a:xfrm>
        <a:prstGeom prst="rect">
          <a:avLst/>
        </a:prstGeom>
      </xdr:spPr>
    </xdr:pic>
    <xdr:clientData/>
  </xdr:twoCellAnchor>
  <xdr:twoCellAnchor>
    <xdr:from>
      <xdr:col>64</xdr:col>
      <xdr:colOff>68036</xdr:colOff>
      <xdr:row>13</xdr:row>
      <xdr:rowOff>54429</xdr:rowOff>
    </xdr:from>
    <xdr:to>
      <xdr:col>83</xdr:col>
      <xdr:colOff>28308</xdr:colOff>
      <xdr:row>14</xdr:row>
      <xdr:rowOff>117729</xdr:rowOff>
    </xdr:to>
    <xdr:sp macro="" textlink="">
      <xdr:nvSpPr>
        <xdr:cNvPr id="87" name="CaixaDeTexto 86">
          <a:extLst>
            <a:ext uri="{FF2B5EF4-FFF2-40B4-BE49-F238E27FC236}">
              <a16:creationId xmlns:a16="http://schemas.microsoft.com/office/drawing/2014/main" id="{C38F50E7-58FA-4062-8ACA-7913C353A971}"/>
            </a:ext>
          </a:extLst>
        </xdr:cNvPr>
        <xdr:cNvSpPr txBox="1"/>
      </xdr:nvSpPr>
      <xdr:spPr>
        <a:xfrm>
          <a:off x="9144000" y="2619376"/>
          <a:ext cx="2157827" cy="2606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0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Oficina</a:t>
          </a:r>
        </a:p>
        <a:p>
          <a:pPr algn="l"/>
          <a:endParaRPr lang="pt-BR" sz="10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83</xdr:col>
      <xdr:colOff>91166</xdr:colOff>
      <xdr:row>3</xdr:row>
      <xdr:rowOff>145598</xdr:rowOff>
    </xdr:from>
    <xdr:to>
      <xdr:col>106</xdr:col>
      <xdr:colOff>89647</xdr:colOff>
      <xdr:row>5</xdr:row>
      <xdr:rowOff>22411</xdr:rowOff>
    </xdr:to>
    <xdr:sp macro="" textlink="">
      <xdr:nvSpPr>
        <xdr:cNvPr id="89" name="CaixaDeTexto 88">
          <a:extLst>
            <a:ext uri="{FF2B5EF4-FFF2-40B4-BE49-F238E27FC236}">
              <a16:creationId xmlns:a16="http://schemas.microsoft.com/office/drawing/2014/main" id="{A0A0641B-E51E-4260-84A4-4FD47037D8AA}"/>
            </a:ext>
          </a:extLst>
        </xdr:cNvPr>
        <xdr:cNvSpPr txBox="1"/>
      </xdr:nvSpPr>
      <xdr:spPr>
        <a:xfrm>
          <a:off x="10030784" y="683480"/>
          <a:ext cx="2318098" cy="2354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0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Manutenção dentro do prazo</a:t>
          </a:r>
          <a:endParaRPr lang="pt-BR" sz="10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8</xdr:col>
      <xdr:colOff>81644</xdr:colOff>
      <xdr:row>13</xdr:row>
      <xdr:rowOff>54428</xdr:rowOff>
    </xdr:from>
    <xdr:to>
      <xdr:col>27</xdr:col>
      <xdr:colOff>41916</xdr:colOff>
      <xdr:row>14</xdr:row>
      <xdr:rowOff>117728</xdr:rowOff>
    </xdr:to>
    <xdr:sp macro="" textlink="">
      <xdr:nvSpPr>
        <xdr:cNvPr id="97" name="CaixaDeTexto 96">
          <a:extLst>
            <a:ext uri="{FF2B5EF4-FFF2-40B4-BE49-F238E27FC236}">
              <a16:creationId xmlns:a16="http://schemas.microsoft.com/office/drawing/2014/main" id="{824BB9AF-ECFE-48AA-8382-C4E90A047E04}"/>
            </a:ext>
          </a:extLst>
        </xdr:cNvPr>
        <xdr:cNvSpPr txBox="1"/>
      </xdr:nvSpPr>
      <xdr:spPr>
        <a:xfrm>
          <a:off x="2680608" y="2619375"/>
          <a:ext cx="2157827" cy="2606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0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Por Base</a:t>
          </a:r>
          <a:endParaRPr lang="pt-BR" sz="10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8</xdr:col>
      <xdr:colOff>52666</xdr:colOff>
      <xdr:row>29</xdr:row>
      <xdr:rowOff>70253</xdr:rowOff>
    </xdr:from>
    <xdr:to>
      <xdr:col>27</xdr:col>
      <xdr:colOff>22463</xdr:colOff>
      <xdr:row>31</xdr:row>
      <xdr:rowOff>104422</xdr:rowOff>
    </xdr:to>
    <xdr:sp macro="" textlink="">
      <xdr:nvSpPr>
        <xdr:cNvPr id="98" name="CaixaDeTexto 97">
          <a:extLst>
            <a:ext uri="{FF2B5EF4-FFF2-40B4-BE49-F238E27FC236}">
              <a16:creationId xmlns:a16="http://schemas.microsoft.com/office/drawing/2014/main" id="{5F40CF41-DBF5-4F4E-8E3C-14C0F94F7A5A}"/>
            </a:ext>
          </a:extLst>
        </xdr:cNvPr>
        <xdr:cNvSpPr txBox="1"/>
      </xdr:nvSpPr>
      <xdr:spPr>
        <a:xfrm>
          <a:off x="2550333" y="6003975"/>
          <a:ext cx="1980630" cy="4433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1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Previsão de Entrega  Diaria </a:t>
          </a:r>
          <a:endParaRPr lang="pt-BR" sz="11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89959</xdr:colOff>
      <xdr:row>0</xdr:row>
      <xdr:rowOff>93134</xdr:rowOff>
    </xdr:from>
    <xdr:to>
      <xdr:col>24</xdr:col>
      <xdr:colOff>50801</xdr:colOff>
      <xdr:row>2</xdr:row>
      <xdr:rowOff>186267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C81742EA-239E-4143-AEBF-B8FE65D83238}"/>
            </a:ext>
          </a:extLst>
        </xdr:cNvPr>
        <xdr:cNvSpPr txBox="1"/>
      </xdr:nvSpPr>
      <xdr:spPr>
        <a:xfrm>
          <a:off x="1808692" y="93134"/>
          <a:ext cx="2492376" cy="482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pt-BR" sz="3200" b="1">
              <a:solidFill>
                <a:schemeClr val="accent1"/>
              </a:solidFill>
            </a:rPr>
            <a:t>DASH</a:t>
          </a:r>
          <a:r>
            <a:rPr lang="pt-BR" sz="3200" b="1">
              <a:solidFill>
                <a:schemeClr val="accent2"/>
              </a:solidFill>
            </a:rPr>
            <a:t>BOARD</a:t>
          </a:r>
          <a:r>
            <a:rPr lang="pt-BR" sz="4800" b="1" baseline="0">
              <a:solidFill>
                <a:schemeClr val="accent2"/>
              </a:solidFill>
            </a:rPr>
            <a:t> </a:t>
          </a:r>
          <a:endParaRPr lang="pt-BR" sz="4800" b="1">
            <a:solidFill>
              <a:schemeClr val="accent2"/>
            </a:solidFill>
          </a:endParaRPr>
        </a:p>
      </xdr:txBody>
    </xdr:sp>
    <xdr:clientData/>
  </xdr:twoCellAnchor>
  <xdr:twoCellAnchor editAs="absolute">
    <xdr:from>
      <xdr:col>3</xdr:col>
      <xdr:colOff>10886</xdr:colOff>
      <xdr:row>0</xdr:row>
      <xdr:rowOff>88446</xdr:rowOff>
    </xdr:from>
    <xdr:to>
      <xdr:col>14</xdr:col>
      <xdr:colOff>10885</xdr:colOff>
      <xdr:row>2</xdr:row>
      <xdr:rowOff>21771</xdr:rowOff>
    </xdr:to>
    <xdr:sp macro="" textlink="">
      <xdr:nvSpPr>
        <xdr:cNvPr id="99" name="CaixaDeTexto 98">
          <a:extLst>
            <a:ext uri="{FF2B5EF4-FFF2-40B4-BE49-F238E27FC236}">
              <a16:creationId xmlns:a16="http://schemas.microsoft.com/office/drawing/2014/main" id="{559E8055-102F-4277-A615-5472766DAA97}"/>
            </a:ext>
          </a:extLst>
        </xdr:cNvPr>
        <xdr:cNvSpPr txBox="1"/>
      </xdr:nvSpPr>
      <xdr:spPr>
        <a:xfrm>
          <a:off x="2027465" y="88446"/>
          <a:ext cx="1272267" cy="3279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endParaRPr lang="pt-BR" sz="1200" b="1">
            <a:solidFill>
              <a:schemeClr val="accent2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154517</xdr:colOff>
      <xdr:row>1</xdr:row>
      <xdr:rowOff>52917</xdr:rowOff>
    </xdr:from>
    <xdr:to>
      <xdr:col>0</xdr:col>
      <xdr:colOff>1646208</xdr:colOff>
      <xdr:row>3</xdr:row>
      <xdr:rowOff>139513</xdr:rowOff>
    </xdr:to>
    <xdr:pic>
      <xdr:nvPicPr>
        <xdr:cNvPr id="100" name="Imagem 99">
          <a:extLst>
            <a:ext uri="{FF2B5EF4-FFF2-40B4-BE49-F238E27FC236}">
              <a16:creationId xmlns:a16="http://schemas.microsoft.com/office/drawing/2014/main" id="{A8039747-A3B6-4E6F-9802-135E7D118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4517" y="247650"/>
          <a:ext cx="1491691" cy="476063"/>
        </a:xfrm>
        <a:prstGeom prst="rect">
          <a:avLst/>
        </a:prstGeom>
      </xdr:spPr>
    </xdr:pic>
    <xdr:clientData/>
  </xdr:twoCellAnchor>
  <xdr:twoCellAnchor editAs="oneCell">
    <xdr:from>
      <xdr:col>23</xdr:col>
      <xdr:colOff>56030</xdr:colOff>
      <xdr:row>6</xdr:row>
      <xdr:rowOff>152399</xdr:rowOff>
    </xdr:from>
    <xdr:to>
      <xdr:col>27</xdr:col>
      <xdr:colOff>78442</xdr:colOff>
      <xdr:row>9</xdr:row>
      <xdr:rowOff>40341</xdr:rowOff>
    </xdr:to>
    <xdr:pic>
      <xdr:nvPicPr>
        <xdr:cNvPr id="4" name="Gráfico 3" descr="Ferramentas">
          <a:extLst>
            <a:ext uri="{FF2B5EF4-FFF2-40B4-BE49-F238E27FC236}">
              <a16:creationId xmlns:a16="http://schemas.microsoft.com/office/drawing/2014/main" id="{7AD62CE0-FFA6-439A-8C3C-436AA28B9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7"/>
            </a:ext>
          </a:extLst>
        </a:blip>
        <a:stretch>
          <a:fillRect/>
        </a:stretch>
      </xdr:blipFill>
      <xdr:spPr>
        <a:xfrm>
          <a:off x="3944471" y="1228164"/>
          <a:ext cx="425824" cy="425824"/>
        </a:xfrm>
        <a:prstGeom prst="rect">
          <a:avLst/>
        </a:prstGeom>
      </xdr:spPr>
    </xdr:pic>
    <xdr:clientData/>
  </xdr:twoCellAnchor>
  <xdr:twoCellAnchor>
    <xdr:from>
      <xdr:col>2</xdr:col>
      <xdr:colOff>38100</xdr:colOff>
      <xdr:row>15</xdr:row>
      <xdr:rowOff>77880</xdr:rowOff>
    </xdr:from>
    <xdr:to>
      <xdr:col>56</xdr:col>
      <xdr:colOff>48683</xdr:colOff>
      <xdr:row>27</xdr:row>
      <xdr:rowOff>89087</xdr:rowOff>
    </xdr:to>
    <xdr:graphicFrame macro="">
      <xdr:nvGraphicFramePr>
        <xdr:cNvPr id="12" name="Gráfico 103">
          <a:extLst>
            <a:ext uri="{FF2B5EF4-FFF2-40B4-BE49-F238E27FC236}">
              <a16:creationId xmlns:a16="http://schemas.microsoft.com/office/drawing/2014/main" id="{A33C2A83-AA03-4806-951F-F988C786BFC9}"/>
            </a:ext>
            <a:ext uri="{147F2762-F138-4A5C-976F-8EAC2B608ADB}">
              <a16:predDERef xmlns:a16="http://schemas.microsoft.com/office/drawing/2014/main" pred="{7AD62CE0-FFA6-439A-8C3C-436AA28B9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60</xdr:col>
      <xdr:colOff>78441</xdr:colOff>
      <xdr:row>15</xdr:row>
      <xdr:rowOff>100853</xdr:rowOff>
    </xdr:from>
    <xdr:to>
      <xdr:col>114</xdr:col>
      <xdr:colOff>59266</xdr:colOff>
      <xdr:row>26</xdr:row>
      <xdr:rowOff>33619</xdr:rowOff>
    </xdr:to>
    <xdr:graphicFrame macro="">
      <xdr:nvGraphicFramePr>
        <xdr:cNvPr id="20" name="Gráfico 105">
          <a:extLst>
            <a:ext uri="{FF2B5EF4-FFF2-40B4-BE49-F238E27FC236}">
              <a16:creationId xmlns:a16="http://schemas.microsoft.com/office/drawing/2014/main" id="{A642343A-CBA7-446D-B616-1BEAD942C372}"/>
            </a:ext>
            <a:ext uri="{147F2762-F138-4A5C-976F-8EAC2B608ADB}">
              <a16:predDERef xmlns:a16="http://schemas.microsoft.com/office/drawing/2014/main" pred="{A33C2A83-AA03-4806-951F-F988C786BF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3</xdr:col>
      <xdr:colOff>8467</xdr:colOff>
      <xdr:row>30</xdr:row>
      <xdr:rowOff>152401</xdr:rowOff>
    </xdr:from>
    <xdr:to>
      <xdr:col>114</xdr:col>
      <xdr:colOff>59267</xdr:colOff>
      <xdr:row>50</xdr:row>
      <xdr:rowOff>186267</xdr:rowOff>
    </xdr:to>
    <xdr:graphicFrame macro="">
      <xdr:nvGraphicFramePr>
        <xdr:cNvPr id="5" name="Gráfico 107">
          <a:extLst>
            <a:ext uri="{FF2B5EF4-FFF2-40B4-BE49-F238E27FC236}">
              <a16:creationId xmlns:a16="http://schemas.microsoft.com/office/drawing/2014/main" id="{AEA6075E-16EE-4423-AFC4-10E98DCE894E}"/>
            </a:ext>
            <a:ext uri="{147F2762-F138-4A5C-976F-8EAC2B608ADB}">
              <a16:predDERef xmlns:a16="http://schemas.microsoft.com/office/drawing/2014/main" pred="{A642343A-CBA7-446D-B616-1BEAD942C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135</xdr:col>
      <xdr:colOff>92277</xdr:colOff>
      <xdr:row>2</xdr:row>
      <xdr:rowOff>110066</xdr:rowOff>
    </xdr:from>
    <xdr:to>
      <xdr:col>152</xdr:col>
      <xdr:colOff>19051</xdr:colOff>
      <xdr:row>22</xdr:row>
      <xdr:rowOff>160865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Oficina">
              <a:extLst>
                <a:ext uri="{FF2B5EF4-FFF2-40B4-BE49-F238E27FC236}">
                  <a16:creationId xmlns:a16="http://schemas.microsoft.com/office/drawing/2014/main" id="{FA575DB2-1CBE-4CB4-AFDA-172CC5E788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fici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59944" y="499533"/>
              <a:ext cx="1797907" cy="39454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42</xdr:col>
      <xdr:colOff>63500</xdr:colOff>
      <xdr:row>7</xdr:row>
      <xdr:rowOff>9523</xdr:rowOff>
    </xdr:from>
    <xdr:to>
      <xdr:col>47</xdr:col>
      <xdr:colOff>47625</xdr:colOff>
      <xdr:row>9</xdr:row>
      <xdr:rowOff>144461</xdr:rowOff>
    </xdr:to>
    <xdr:pic>
      <xdr:nvPicPr>
        <xdr:cNvPr id="10" name="Gráfico 9" descr="Marca de seleção">
          <a:extLst>
            <a:ext uri="{FF2B5EF4-FFF2-40B4-BE49-F238E27FC236}">
              <a16:creationId xmlns:a16="http://schemas.microsoft.com/office/drawing/2014/main" id="{A4367E82-B64B-4A14-AF79-FA52C1335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5969000" y="1287461"/>
          <a:ext cx="500063" cy="500063"/>
        </a:xfrm>
        <a:prstGeom prst="rect">
          <a:avLst/>
        </a:prstGeom>
      </xdr:spPr>
    </xdr:pic>
    <xdr:clientData/>
  </xdr:twoCellAnchor>
  <xdr:twoCellAnchor>
    <xdr:from>
      <xdr:col>1</xdr:col>
      <xdr:colOff>61808</xdr:colOff>
      <xdr:row>2</xdr:row>
      <xdr:rowOff>14394</xdr:rowOff>
    </xdr:from>
    <xdr:to>
      <xdr:col>39</xdr:col>
      <xdr:colOff>28222</xdr:colOff>
      <xdr:row>6</xdr:row>
      <xdr:rowOff>5988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87644BF-02C2-486A-AC42-D034458416D0}"/>
            </a:ext>
          </a:extLst>
        </xdr:cNvPr>
        <xdr:cNvSpPr txBox="1"/>
      </xdr:nvSpPr>
      <xdr:spPr>
        <a:xfrm>
          <a:off x="1783364" y="395394"/>
          <a:ext cx="3988080" cy="7535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pt-BR" sz="4800" b="1">
              <a:solidFill>
                <a:srgbClr val="FF0000"/>
              </a:solidFill>
            </a:rPr>
            <a:t>Manutenção</a:t>
          </a:r>
          <a:r>
            <a:rPr lang="pt-BR" sz="4800" b="1" baseline="0">
              <a:solidFill>
                <a:schemeClr val="accent2"/>
              </a:solidFill>
            </a:rPr>
            <a:t> </a:t>
          </a:r>
          <a:endParaRPr lang="pt-BR" sz="4800" b="1">
            <a:solidFill>
              <a:schemeClr val="accent2"/>
            </a:solidFill>
          </a:endParaRPr>
        </a:p>
      </xdr:txBody>
    </xdr: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7D7DFF1A-3CB8-4E1B-A1F7-45C03B403128}">
    <nsvFilter filterId="{F13A3D06-C8AB-4ECB-B272-8565238899F2}" ref="C3:Z186" tableId="1">
      <columnFilter colId="7" id="{D62C2870-ED6D-4DAC-BDE4-20005C2AAA6B}">
        <filter colId="7">
          <x:filters>
            <x:filter val="Carla I."/>
          </x:filters>
        </filter>
      </columnFilter>
      <sortRules>
        <sortRule colId="16" id="{612350C6-B807-4E49-9C42-3FBDD54FFAB9}">
          <sortCondition ref="S3:S186"/>
        </sortRule>
      </sortRules>
    </nsvFilter>
  </namedSheetView>
  <namedSheetView name="Exibição 2" id="{000D7D3C-9823-4DCC-BB42-AE1E197FEC23}"/>
  <namedSheetView name="Exibição 3" id="{CC9D28C6-E1BC-4A9C-9F16-0683004E00CE}"/>
  <namedSheetView name="Exibição 4" id="{28928D12-67EA-4E00-9C13-BE20CE3AA610}">
    <nsvFilter filterId="{F13A3D06-C8AB-4ECB-B272-8565238899F2}" ref="C3:Z186" tableId="1">
      <sortRules>
        <sortRule colId="20" id="{07F4D5D1-255A-4B10-9182-7E513401EBEE}">
          <sortCondition ref="W3:W186"/>
        </sortRule>
      </sortRules>
    </nsvFilter>
  </namedSheetView>
  <namedSheetView name="Exibir1" id="{B78572F1-1042-4031-B7FF-EC4BD04D6C88}"/>
  <namedSheetView name="Exibir2" id="{3E010B6A-A1E8-4382-852E-E9E9CBB70400}">
    <nsvFilter filterId="{F13A3D06-C8AB-4ECB-B272-8565238899F2}" ref="C3:Z186" tableId="1">
      <columnFilter colId="7" id="{D62C2870-ED6D-4DAC-BDE4-20005C2AAA6B}">
        <filter colId="7">
          <x:filters>
            <x:filter val="Arthur"/>
          </x:filters>
        </filter>
      </columnFilter>
      <sortRules>
        <sortRule colId="20" id="{07F4D5D1-255A-4B10-9182-7E513401EBEE}">
          <sortCondition descending="1" ref="W3:W186"/>
        </sortRule>
      </sortRules>
    </nsvFilter>
  </namedSheetView>
  <namedSheetView name="Exibir3" id="{C481D465-B31A-448E-9EE5-2950D03B4D31}">
    <nsvFilter filterId="{F13A3D06-C8AB-4ECB-B272-8565238899F2}" ref="C3:Z186" tableId="1">
      <sortRules>
        <sortRule colId="17" id="{3033D48E-B608-4539-A5E1-668F00391CE1}">
          <sortCondition ref="T3:T186"/>
        </sortRule>
      </sortRules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Rogerio Souza Gonçalves" id="{FE552697-A683-4551-B598-803665E1F67E}" userId="S::RogerioSouzaGoncalves@Art22.onmicrosoft.com::a631f771-03b6-47a6-b883-09e0fd0b776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gerio souza" refreshedDate="45943.618641782406" createdVersion="6" refreshedVersion="8" minRefreshableVersion="3" recordCount="200" xr:uid="{F1ED0703-6514-4AE1-8A72-807D835637BF}">
  <cacheSource type="worksheet">
    <worksheetSource name="DadosViagem"/>
  </cacheSource>
  <cacheFields count="23">
    <cacheField name="Data Forms" numFmtId="14">
      <sharedItems containsNonDate="0" containsDate="1" containsString="0" containsBlank="1" minDate="1899-12-30T00:00:00" maxDate="2025-09-26T00:00:00"/>
    </cacheField>
    <cacheField name="Atendimento" numFmtId="0">
      <sharedItems containsString="0" containsBlank="1" containsNumber="1" containsInteger="1" minValue="6468939" maxValue="2030000000"/>
    </cacheField>
    <cacheField name="Placa" numFmtId="0">
      <sharedItems containsBlank="1"/>
    </cacheField>
    <cacheField name="Modelo" numFmtId="0">
      <sharedItems containsBlank="1"/>
    </cacheField>
    <cacheField name="km" numFmtId="0">
      <sharedItems containsBlank="1" containsMixedTypes="1" containsNumber="1" containsInteger="1" minValue="6318" maxValue="6966009"/>
    </cacheField>
    <cacheField name="Relato " numFmtId="0">
      <sharedItems containsDate="1" containsBlank="1" containsMixedTypes="1" minDate="1899-12-30T11:03:00" maxDate="1899-12-30T11:03:00" longText="1"/>
    </cacheField>
    <cacheField name="Data Agenda" numFmtId="14">
      <sharedItems containsDate="1" containsBlank="1" containsMixedTypes="1" minDate="2024-10-10T00:00:00" maxDate="2025-10-14T00:00:00"/>
    </cacheField>
    <cacheField name="Focal" numFmtId="0">
      <sharedItems containsBlank="1"/>
    </cacheField>
    <cacheField name="Reparo" numFmtId="0">
      <sharedItems containsBlank="1" count="5">
        <s v="Manutenção"/>
        <s v="Sinistro"/>
        <m/>
        <s v="  Manutenção" u="1"/>
        <s v="     Manutenção" u="1"/>
      </sharedItems>
    </cacheField>
    <cacheField name="Tipo de Manutenção" numFmtId="14">
      <sharedItems containsBlank="1"/>
    </cacheField>
    <cacheField name="Aprovação " numFmtId="14">
      <sharedItems containsBlank="1"/>
    </cacheField>
    <cacheField name="Valor do Orçamento" numFmtId="164">
      <sharedItems containsBlank="1" containsMixedTypes="1" containsNumber="1" minValue="450" maxValue="70863.31"/>
    </cacheField>
    <cacheField name="Valor Negociado" numFmtId="164">
      <sharedItems containsString="0" containsBlank="1" containsNumber="1" minValue="450" maxValue="70863.31"/>
    </cacheField>
    <cacheField name="Centro de Custo" numFmtId="0">
      <sharedItems containsBlank="1" containsMixedTypes="1" containsNumber="1" containsInteger="1" minValue="0" maxValue="0" count="56">
        <s v="SSP22"/>
        <s v="SSP24"/>
        <s v="SSP1"/>
        <s v="GP02"/>
        <s v="SSP17"/>
        <s v="SSP4"/>
        <s v="SCE1"/>
        <s v="SSC3"/>
        <s v="SMR1"/>
        <s v="SSP40"/>
        <s v="SSP20"/>
        <s v="EPR6"/>
        <s v="SES1"/>
        <s v="SSC2"/>
        <s v="SSP3"/>
        <s v="BRRC01"/>
        <s v="SSP12"/>
        <s v="GP03"/>
        <s v="SSP38"/>
        <s v="SRS8"/>
        <s v="SPR3"/>
        <s v="SSP16"/>
        <s v="SSP26"/>
        <s v="GP01"/>
        <s v="SSC5"/>
        <s v="SRS10"/>
        <s v="SSP5"/>
        <s v="MM03"/>
        <s v="SSP30"/>
        <s v="SPR2"/>
        <s v="SRS1"/>
        <s v="SBA1"/>
        <s v="SMG5"/>
        <s v="SPR1"/>
        <s v="SSP37"/>
        <m/>
        <s v="SMG14"/>
        <s v="SSP21"/>
        <s v="SSP28"/>
        <s v="SSP6"/>
        <s v="SRS2"/>
        <s v="SGO1"/>
        <s v="SMR2"/>
        <s v="MM01"/>
        <s v="SSC4"/>
        <s v="EMS4"/>
        <s v="SSP25"/>
        <s v="SDF1"/>
        <s v="SSP14"/>
        <s v="ERS6/SPR5"/>
        <s v="SSP10"/>
        <s v="SSP42"/>
        <s v="SSP11"/>
        <s v="SPR8"/>
        <s v="SSP8"/>
        <n v="0" u="1"/>
      </sharedItems>
    </cacheField>
    <cacheField name="Operação" numFmtId="0">
      <sharedItems containsBlank="1"/>
    </cacheField>
    <cacheField name="Status" numFmtId="0">
      <sharedItems containsBlank="1" count="11">
        <s v="Em Manutenção"/>
        <s v="Motor"/>
        <s v="C/Reserva"/>
        <s v="Sinistro"/>
        <m/>
        <s v="S/Reserva" u="1"/>
        <s v="Manutenção" u="1"/>
        <s v="Realizadas" u="1"/>
        <s v="Planejada" u="1"/>
        <s v="Pedido Entregue" u="1"/>
        <s v="Em Andamento" u="1"/>
      </sharedItems>
    </cacheField>
    <cacheField name="Previsão" numFmtId="14">
      <sharedItems containsDate="1" containsBlank="1" containsMixedTypes="1" minDate="2025-10-06T00:00:00" maxDate="2025-11-26T00:00:00" count="34">
        <d v="2025-10-13T00:00:00"/>
        <d v="2025-10-21T00:00:00"/>
        <s v="Em Diagnóstico"/>
        <d v="2025-10-10T00:00:00"/>
        <d v="2025-10-14T00:00:00"/>
        <d v="2025-10-16T00:00:00"/>
        <s v="Aguardando Aprovação"/>
        <s v="Aguardando Peça"/>
        <d v="2025-10-17T00:00:00"/>
        <d v="2025-10-15T00:00:00"/>
        <d v="2025-10-18T00:00:00"/>
        <d v="2025-10-20T00:00:00"/>
        <d v="2025-11-20T00:00:00"/>
        <d v="2025-11-17T00:00:00"/>
        <d v="2025-10-29T00:00:00"/>
        <d v="2025-10-30T00:00:00"/>
        <d v="2025-11-11T00:00:00"/>
        <d v="2025-11-15T00:00:00"/>
        <s v="Aguardando Aprovação da Ford"/>
        <s v="Aguardando Aprovação Movida"/>
        <m/>
        <s v="Aguardando Pagamento"/>
        <d v="2025-10-19T00:00:00"/>
        <s v="Sem retorno Movidas"/>
        <d v="2025-10-31T00:00:00"/>
        <d v="2025-10-24T00:00:00"/>
        <d v="2025-11-25T00:00:00"/>
        <d v="2025-11-22T00:00:00"/>
        <d v="2025-10-11T00:00:00"/>
        <d v="2025-11-06T00:00:00" u="1"/>
        <d v="2025-10-09T00:00:00" u="1"/>
        <d v="2025-10-08T00:00:00" u="1"/>
        <d v="2025-10-06T00:00:00" u="1"/>
        <d v="2025-10-07T00:00:00" u="1"/>
      </sharedItems>
    </cacheField>
    <cacheField name="Liberado" numFmtId="14">
      <sharedItems containsNonDate="0" containsString="0" containsBlank="1"/>
    </cacheField>
    <cacheField name="D+Manut" numFmtId="0">
      <sharedItems containsBlank="1" containsMixedTypes="1" containsNumber="1" containsInteger="1" minValue="0" maxValue="368"/>
    </cacheField>
    <cacheField name="Status2" numFmtId="0">
      <sharedItems containsBlank="1" count="7">
        <s v="Fora do Prazo"/>
        <m/>
        <e v="#VALUE!"/>
        <s v="Dentro do Prazo"/>
        <e v="#NUM!" u="1"/>
        <s v=" Fora do Prazo " u="1"/>
        <s v="dentrodo prazo" u="1"/>
      </sharedItems>
    </cacheField>
    <cacheField name="Oficina" numFmtId="0">
      <sharedItems containsBlank="1" containsMixedTypes="1" containsNumber="1" containsInteger="1" minValue="0" maxValue="0" count="103">
        <s v="Lanzotti"/>
        <s v="Nelson Retifica"/>
        <s v="MONTANAS CAR (Localiza)"/>
        <s v="Estacionamento da Coca/MuriTruck"/>
        <s v="Oficina Ribeirão"/>
        <s v="PIGALLE VEICULOS PEC (Localiza)"/>
        <s v="RP3 (Localiza)"/>
        <s v="FSP"/>
        <s v="GP Auto Center"/>
        <s v="Oficina Muritruck"/>
        <s v="SM3"/>
        <s v="RP3 AUTO CENTER (Localiza)"/>
        <s v="VIAFOR (FORD)"/>
        <s v="Globo Veículos (Localiza)"/>
        <s v="Vegas Truck"/>
        <s v="SAO CRISTOVAO CENTER TRUCK"/>
        <s v="Oficina mecatronica Ganso"/>
        <s v="LUMIERE (CITROEN) (Localiza)"/>
        <s v="AMS"/>
        <s v="França pneus"/>
        <s v="Oficina Helena Maria"/>
        <s v="Vieira"/>
        <s v="Safety Car"/>
        <s v="Autentica"/>
        <s v="Rafa Guincho"/>
        <s v="Injemec"/>
        <s v="OFICINA RP3 (Localiza)"/>
        <s v="ALAIR"/>
        <s v="Oficina MMS REIS "/>
        <s v="Oficina Robson "/>
        <s v="NEL AUTOMECANICA DIESEL  LTDA"/>
        <s v="Ford Studio Guarulhos"/>
        <s v="Passos"/>
        <s v="Nova Elite Retifica "/>
        <s v="Pátio da D.E.R (Departamento de estradas e rodagens)"/>
        <s v="Mecatronica Ganso "/>
        <s v="Ford indiana "/>
        <s v="GR Car"/>
        <s v="Revizze"/>
        <s v="Oficina (MOVIDA)"/>
        <s v="Ford Andreta"/>
        <s v="Ford Campinas"/>
        <s v="Ford São Caetano"/>
        <s v="Zakrzewski &amp; Cipanski Ltda - Epp (Movida)"/>
        <m/>
        <s v="Funilaria Athaide"/>
        <s v="oficina do Julio"/>
        <s v="André Funilaria"/>
        <s v="Truck Center"/>
        <s v="Formula comercio de automóveis (Auto Vans)"/>
        <s v="Cental Truck"/>
        <s v="Oficina Passos "/>
        <s v="KM Auto Center"/>
        <s v="Gideoes Oficina"/>
        <s v="Jl Car Experts Ltda (Movida)"/>
        <s v="RN (Movida)"/>
        <s v="Coelho &amp; Reis Comercial de Pecas E Servicos Ltda (Movida)"/>
        <s v="Brasdiesel Servico E Comercio de Pecas (Movida)"/>
        <s v="Mecanica Marjovan Ltda -epp"/>
        <s v="Nova Lima (Movida)"/>
        <s v="Escama Dub"/>
        <s v="Auto Vans"/>
        <s v="Alto elétrico da Murici"/>
        <s v="Roela"/>
        <s v="Lima (Localiza)"/>
        <s v="Sampa Trainon (Localiza)"/>
        <s v="A J DE AMORIM E CIA (Localiza)"/>
        <s v="Helena Maria"/>
        <s v="Duti Reparações Automotivos"/>
        <s v="Noel car"/>
        <s v="Master Tech"/>
        <s v="Oficina Vieira"/>
        <s v="BF ACESSORIOS PECAS"/>
        <s v="JPS oficina"/>
        <s v="De Nigris (São Bernardo dos Campos)"/>
        <s v="Mecanictruck LTDA - Mercedes "/>
        <s v="Ford Sumaré"/>
        <s v="Ford Piracicaba "/>
        <s v="VIA FORD (FORDGO)"/>
        <s v="Ford Alphaville"/>
        <s v="Estacionamento de Guarulhos"/>
        <s v="Ford SuperAuto"/>
        <s v="Pneumax"/>
        <s v="NOTRE DAME (Localiza)"/>
        <s v="AZ PARK FROTAS (Localiza)"/>
        <s v="Ford Araçatuba"/>
        <s v="NGN (Localiza)"/>
        <s v="RT Caminhoes "/>
        <s v="Ata"/>
        <s v="LIMA CENTRO AUTOMOTI (Localiza) "/>
        <s v="Estacionamento da Base"/>
        <s v="Ford Campinas "/>
        <s v="C.W Car"/>
        <s v="Vip Pneus "/>
        <s v="Ford Amazon Novo Hamburgo"/>
        <s v="Megatronica Ganso "/>
        <s v="RPA OFICINA "/>
        <s v="Oficina Devacar"/>
        <s v="PASSOS (Localiza)"/>
        <s v="Ford Lajeado"/>
        <s v="Oficina Greco"/>
        <s v="Ford Atibaia"/>
        <n v="0" u="1"/>
      </sharedItems>
    </cacheField>
    <cacheField name="Lider Base" numFmtId="0">
      <sharedItems containsBlank="1"/>
    </cacheField>
    <cacheField name="Mês" numFmtId="0">
      <sharedItems containsBlank="1"/>
    </cacheField>
  </cacheFields>
  <extLst>
    <ext xmlns:x14="http://schemas.microsoft.com/office/spreadsheetml/2009/9/main" uri="{725AE2AE-9491-48be-B2B4-4EB974FC3084}">
      <x14:pivotCacheDefinition pivotCacheId="55286383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m/>
    <m/>
    <s v="RNJ9D54"/>
    <s v="Master Furgão 8m³"/>
    <n v="220480"/>
    <s v="03/10 DESMOBILIZAÇÃO NAO COMPENSA ARRUMAR   vazamento de combustivel - 24.09 "/>
    <d v="2025-09-19T00:00:00"/>
    <s v="Khetlyn"/>
    <x v="0"/>
    <s v="Corretiva"/>
    <s v="Aprovado"/>
    <m/>
    <m/>
    <x v="0"/>
    <s v="MERCADO LIVRE"/>
    <x v="0"/>
    <x v="0"/>
    <m/>
    <n v="24"/>
    <x v="0"/>
    <x v="0"/>
    <s v="MAURICIO"/>
    <s v="Set"/>
  </r>
  <r>
    <m/>
    <m/>
    <s v="RNF2B77"/>
    <s v="Master Furgão 8m³"/>
    <n v="203105"/>
    <s v="03/10 DESMOBILIZAÇÃO NAO COMPENSA ARRUMAR Vazamento de óleo"/>
    <d v="2025-09-17T00:00:00"/>
    <s v="Khetlyn"/>
    <x v="0"/>
    <s v="Corretiva"/>
    <s v="Aprovado"/>
    <m/>
    <m/>
    <x v="0"/>
    <s v="MERCADO LIVRE"/>
    <x v="0"/>
    <x v="0"/>
    <m/>
    <n v="26"/>
    <x v="0"/>
    <x v="0"/>
    <s v="MAURICIO"/>
    <s v="Set"/>
  </r>
  <r>
    <m/>
    <m/>
    <s v="RNJ9D53"/>
    <s v="Master Furgão 8m³"/>
    <n v="266524"/>
    <s v="03/10 nao compensa arrumar iremos desmobilizar Vazamento de oléo do motor "/>
    <d v="2025-09-24T00:00:00"/>
    <s v="Khetlyn"/>
    <x v="0"/>
    <s v="Corretiva"/>
    <s v="Aprovado"/>
    <m/>
    <m/>
    <x v="0"/>
    <s v="MERCADO LIVRE"/>
    <x v="0"/>
    <x v="0"/>
    <m/>
    <n v="19"/>
    <x v="0"/>
    <x v="0"/>
    <s v="MAURICIO"/>
    <s v="Set"/>
  </r>
  <r>
    <m/>
    <m/>
    <s v="RVB7H44"/>
    <s v="TRANSIT FURGÃO"/>
    <n v="115000"/>
    <s v="Motor- negociando novo parceiro 29/09"/>
    <d v="2024-10-10T00:00:00"/>
    <s v="Luana"/>
    <x v="0"/>
    <s v="Corretiva"/>
    <s v="Aprovado"/>
    <m/>
    <m/>
    <x v="1"/>
    <s v="MERCADO LIVRE"/>
    <x v="1"/>
    <x v="1"/>
    <m/>
    <n v="368"/>
    <x v="0"/>
    <x v="1"/>
    <s v="EDUARDO"/>
    <s v="Out"/>
  </r>
  <r>
    <m/>
    <n v="6787233"/>
    <s v="RFV4G68"/>
    <s v="Kangoo Z.E. MAXI 2 L"/>
    <n v="38598"/>
    <s v="Caixa de marcha completa, parachoque, friso, painel, farol "/>
    <d v="2025-06-03T00:00:00"/>
    <s v="Julia"/>
    <x v="0"/>
    <s v="Corretiva"/>
    <s v="Negociando"/>
    <m/>
    <m/>
    <x v="2"/>
    <s v="MERCADO LIVRE"/>
    <x v="2"/>
    <x v="2"/>
    <m/>
    <n v="132"/>
    <x v="0"/>
    <x v="2"/>
    <s v="DOMENICO"/>
    <s v="Jun"/>
  </r>
  <r>
    <m/>
    <m/>
    <s v="RND8C57"/>
    <s v="Master Furgão 8m³"/>
    <n v="135245"/>
    <s v="Freios e suspensão "/>
    <d v="2025-09-05T00:00:00"/>
    <s v="Khetlyn"/>
    <x v="0"/>
    <s v="Corretiva"/>
    <s v="Aprovado"/>
    <m/>
    <m/>
    <x v="0"/>
    <s v="MERCADO LIVRE"/>
    <x v="0"/>
    <x v="0"/>
    <m/>
    <n v="38"/>
    <x v="0"/>
    <x v="0"/>
    <s v="MAURICIO"/>
    <s v="Set"/>
  </r>
  <r>
    <m/>
    <m/>
    <s v="GCX2D35"/>
    <s v="Sprinter 313"/>
    <s v="119.264.0"/>
    <s v="Bomba do Arla"/>
    <d v="2025-10-06T00:00:00"/>
    <s v="Sara"/>
    <x v="0"/>
    <s v="Corretiva"/>
    <s v="Negociando"/>
    <m/>
    <m/>
    <x v="3"/>
    <s v="GRUPO PEREIRA"/>
    <x v="0"/>
    <x v="2"/>
    <m/>
    <n v="7"/>
    <x v="0"/>
    <x v="3"/>
    <s v="RENATO "/>
    <s v="Out"/>
  </r>
  <r>
    <m/>
    <m/>
    <s v="RTM6B72"/>
    <s v="Master Furgão 8m³"/>
    <n v="74484"/>
    <s v="direção dura- aguardando vaga na oficina "/>
    <d v="2025-10-03T00:00:00"/>
    <s v="Julia"/>
    <x v="0"/>
    <s v="Corretiva"/>
    <s v="Aprovado"/>
    <m/>
    <m/>
    <x v="4"/>
    <s v="MERCADO LIVRE"/>
    <x v="0"/>
    <x v="0"/>
    <m/>
    <n v="10"/>
    <x v="0"/>
    <x v="3"/>
    <s v="IGOR"/>
    <s v="Set "/>
  </r>
  <r>
    <m/>
    <m/>
    <s v="RVD4D19"/>
    <s v=" Partner Rapid Business Pack 1.4 2P"/>
    <n v="76502"/>
    <s v="02/07/2025 - Chegou o cabeçote hoje. 24/06/2025 -  Amaciando, soltando fumaça branca pelo escapamento, motor na garantia"/>
    <d v="2025-06-12T00:00:00"/>
    <s v="Carla"/>
    <x v="0"/>
    <s v="Corretiva"/>
    <s v="Aprovado"/>
    <m/>
    <n v="1090"/>
    <x v="5"/>
    <s v="MERCADO LIVRE"/>
    <x v="1"/>
    <x v="3"/>
    <m/>
    <n v="123"/>
    <x v="0"/>
    <x v="4"/>
    <s v="DEBORAH"/>
    <s v="Jun"/>
  </r>
  <r>
    <d v="2025-02-14T00:00:00"/>
    <n v="6468939"/>
    <s v="SDP9J07"/>
    <s v="E-Jumpy Furgão 2P"/>
    <n v="30000"/>
    <s v="Bateria, chicote eletrico, scanner"/>
    <d v="2025-03-10T00:00:00"/>
    <s v="Julia"/>
    <x v="0"/>
    <s v="Corretiva"/>
    <s v="Aprovado"/>
    <m/>
    <m/>
    <x v="6"/>
    <s v="MERCADO LIVRE"/>
    <x v="2"/>
    <x v="0"/>
    <m/>
    <n v="217"/>
    <x v="0"/>
    <x v="5"/>
    <s v="GLEUMA"/>
    <s v="Mar"/>
  </r>
  <r>
    <d v="2025-08-25T00:00:00"/>
    <n v="6768471"/>
    <s v="SDQ3A28"/>
    <s v="Kangoo Z.E. MAXI 5 Lugares 2P"/>
    <n v="44000"/>
    <s v="Pane Eletrica - 29/08/2025"/>
    <d v="2025-08-25T00:00:00"/>
    <s v="Carla"/>
    <x v="0"/>
    <s v="Corretiva"/>
    <s v="Aprovado"/>
    <m/>
    <m/>
    <x v="5"/>
    <s v="MERCADO LIVRE"/>
    <x v="0"/>
    <x v="3"/>
    <m/>
    <n v="49"/>
    <x v="0"/>
    <x v="6"/>
    <s v="DEBORAH"/>
    <s v="Ago"/>
  </r>
  <r>
    <m/>
    <m/>
    <s v="QPC5I33"/>
    <s v="MASTER FURGAO L1"/>
    <s v="N/E"/>
    <s v="Veículo sofreu uma colisão frontal"/>
    <d v="2025-05-16T00:00:00"/>
    <s v="Vinicius"/>
    <x v="1"/>
    <s v="Corretiva"/>
    <s v="Aprovado"/>
    <n v="5304.2"/>
    <n v="5304.2"/>
    <x v="7"/>
    <s v="MERCADO LIVRE"/>
    <x v="3"/>
    <x v="4"/>
    <m/>
    <n v="150"/>
    <x v="0"/>
    <x v="7"/>
    <s v="GABRIELI"/>
    <s v="Set"/>
  </r>
  <r>
    <m/>
    <m/>
    <s v="RUX2B50"/>
    <s v=" Partner Rapid Business Pack 1.4 2P"/>
    <n v="54096"/>
    <s v="Veículo realizando o reparo no Cambio"/>
    <d v="2025-03-14T00:00:00"/>
    <s v="Julia"/>
    <x v="0"/>
    <s v="Corretiva"/>
    <s v="Aprovado"/>
    <m/>
    <m/>
    <x v="8"/>
    <s v="MERCADO LIVRE"/>
    <x v="0"/>
    <x v="5"/>
    <m/>
    <n v="213"/>
    <x v="0"/>
    <x v="8"/>
    <s v="MICAEL MARCOS "/>
    <s v="Mar"/>
  </r>
  <r>
    <m/>
    <m/>
    <s v="RTM6B65"/>
    <s v="Master Furgão 8m³"/>
    <n v="82511"/>
    <s v="04/08 Direção - Funilaria para mecher na tampa traseira "/>
    <d v="2025-07-15T00:00:00"/>
    <s v="Carla"/>
    <x v="0"/>
    <s v="Corretiva"/>
    <s v="Aprovado"/>
    <m/>
    <m/>
    <x v="9"/>
    <s v="MERCADO LIVRE"/>
    <x v="0"/>
    <x v="3"/>
    <m/>
    <n v="90"/>
    <x v="0"/>
    <x v="9"/>
    <s v="KARINA"/>
    <s v="Jul"/>
  </r>
  <r>
    <d v="1899-12-30T00:00:00"/>
    <m/>
    <s v="HNZ1F20 "/>
    <s v="Fiorino Endurance Evo 1.4 2P"/>
    <n v="450000"/>
    <s v="Motor e cambio "/>
    <d v="2025-09-10T00:00:00"/>
    <s v="Khetlyn"/>
    <x v="0"/>
    <s v="Corretiva"/>
    <s v="Negociando"/>
    <n v="7500"/>
    <m/>
    <x v="10"/>
    <s v="PETLOVE"/>
    <x v="1"/>
    <x v="6"/>
    <m/>
    <n v="33"/>
    <x v="0"/>
    <x v="10"/>
    <s v="LARIANE"/>
    <s v="Set"/>
  </r>
  <r>
    <m/>
    <m/>
    <s v="SDQ2J23"/>
    <s v="Kangoo Z.E. MAXI 5 Lugares 2P"/>
    <n v="63383"/>
    <s v="Troca de Pneus"/>
    <d v="2025-09-16T00:00:00"/>
    <s v="Carla"/>
    <x v="0"/>
    <s v="Corretiva"/>
    <s v="Aprovado"/>
    <m/>
    <m/>
    <x v="5"/>
    <s v="MERCADO LIVRE"/>
    <x v="0"/>
    <x v="3"/>
    <m/>
    <n v="27"/>
    <x v="0"/>
    <x v="11"/>
    <s v="DEBORAH"/>
    <s v="Set"/>
  </r>
  <r>
    <m/>
    <m/>
    <s v="STG9C09"/>
    <s v="MASTER FURGAO L1"/>
    <n v="47828"/>
    <s v="Colisão frontal"/>
    <d v="2025-04-16T00:00:00"/>
    <s v="Vinicius"/>
    <x v="1"/>
    <s v="Corretiva"/>
    <s v="Aprovado"/>
    <n v="25000"/>
    <n v="25000"/>
    <x v="11"/>
    <s v="MERCADO LIVRE"/>
    <x v="3"/>
    <x v="0"/>
    <m/>
    <n v="180"/>
    <x v="0"/>
    <x v="7"/>
    <s v="ALINE"/>
    <s v="Abr"/>
  </r>
  <r>
    <m/>
    <m/>
    <s v="SGF8I65"/>
    <s v="TRANSIT CHASSI"/>
    <n v="32452"/>
    <s v="&quot;Vai pra VIAFOR hoje, aguardando o guincho para levar, veículo para troca de pneus, freios, troca de óleo, está com alguma coisa fazendo muito barulho na roda dianteira, só no guincho para seguir. _x000a_&quot;_x000a_"/>
    <d v="2025-09-11T00:00:00"/>
    <s v="Carla"/>
    <x v="0"/>
    <s v="Corretiva"/>
    <s v="Negociando"/>
    <m/>
    <m/>
    <x v="12"/>
    <s v="MERCADO LIVRE"/>
    <x v="0"/>
    <x v="6"/>
    <m/>
    <n v="32"/>
    <x v="0"/>
    <x v="12"/>
    <s v="JOÃO"/>
    <s v="Set"/>
  </r>
  <r>
    <d v="2025-09-25T00:00:00"/>
    <n v="6782511"/>
    <s v="SDQ2B60"/>
    <s v="Kangoo Z.E. MAXI 5 Lugares 2P"/>
    <n v="57586"/>
    <s v="Problema no cambio Localiza "/>
    <d v="2025-09-26T00:00:00"/>
    <s v="Hillary"/>
    <x v="0"/>
    <s v="Corretiva"/>
    <s v="Aprovado"/>
    <m/>
    <m/>
    <x v="13"/>
    <s v="MERCADO LIVRE"/>
    <x v="0"/>
    <x v="2"/>
    <m/>
    <n v="17"/>
    <x v="0"/>
    <x v="13"/>
    <s v="CARLOS SELL"/>
    <s v="Set "/>
  </r>
  <r>
    <m/>
    <m/>
    <s v="RNF2B74"/>
    <s v="Master Furgão 8m³"/>
    <n v="231758"/>
    <s v="Pane Elétrica"/>
    <d v="2025-09-26T00:00:00"/>
    <s v="Khetlyn"/>
    <x v="0"/>
    <s v="Corretiva"/>
    <s v="Aprovado"/>
    <m/>
    <m/>
    <x v="0"/>
    <s v="MERCADO LIVRE"/>
    <x v="0"/>
    <x v="0"/>
    <m/>
    <n v="17"/>
    <x v="0"/>
    <x v="0"/>
    <s v="MAURICIO"/>
    <s v="Set"/>
  </r>
  <r>
    <m/>
    <m/>
    <s v="SVC1A96"/>
    <s v="M.BENZ/ACCELO 1017 CE"/>
    <n v="612580"/>
    <s v="Pane Elétrica"/>
    <d v="2025-09-25T00:00:00"/>
    <s v="Khetlyn"/>
    <x v="0"/>
    <s v="Corretiva"/>
    <s v="Aprovado"/>
    <m/>
    <m/>
    <x v="0"/>
    <s v="MERCADO LIVRE"/>
    <x v="0"/>
    <x v="2"/>
    <m/>
    <n v="18"/>
    <x v="0"/>
    <x v="0"/>
    <s v="MAURICIO"/>
    <s v="Set"/>
  </r>
  <r>
    <m/>
    <m/>
    <s v="RNC5H28"/>
    <s v="Master Furgão 8m³"/>
    <s v="N/E"/>
    <s v="Revisão"/>
    <d v="2025-10-06T00:00:00"/>
    <s v="Khetlyn"/>
    <x v="0"/>
    <s v="Corretiva"/>
    <s v="Aprovado"/>
    <s v=""/>
    <m/>
    <x v="14"/>
    <s v="MERCADO LIVRE"/>
    <x v="0"/>
    <x v="7"/>
    <m/>
    <n v="7"/>
    <x v="0"/>
    <x v="14"/>
    <s v="KAREN"/>
    <s v="Out"/>
  </r>
  <r>
    <m/>
    <m/>
    <s v="RVA2J63"/>
    <s v="MASTER FURGAO L1"/>
    <n v="152272"/>
    <s v="Falta bicos retirar 27/09 "/>
    <d v="2025-06-13T00:00:00"/>
    <s v="Carla"/>
    <x v="0"/>
    <s v="Corretiva"/>
    <s v="Aprovado"/>
    <m/>
    <m/>
    <x v="5"/>
    <s v="MERCADO LIVRE"/>
    <x v="0"/>
    <x v="0"/>
    <m/>
    <n v="122"/>
    <x v="0"/>
    <x v="4"/>
    <s v="DEBORAH"/>
    <s v="Jun"/>
  </r>
  <r>
    <d v="2025-07-22T00:00:00"/>
    <n v="6675081"/>
    <s v="RVF9J64"/>
    <s v="MB Accelo 815 MT 4x2 4.8 2P"/>
    <n v="177846"/>
    <s v="12/07/25 Estourou o cardam e a cuica"/>
    <d v="2025-09-09T00:00:00"/>
    <s v="Luana"/>
    <x v="0"/>
    <s v="Corretiva"/>
    <s v="Aprovado"/>
    <m/>
    <m/>
    <x v="15"/>
    <s v="MERCADO LIVRE"/>
    <x v="0"/>
    <x v="8"/>
    <m/>
    <n v="34"/>
    <x v="0"/>
    <x v="15"/>
    <s v="BRUNO/ERIVELTON"/>
    <s v="Set"/>
  </r>
  <r>
    <m/>
    <m/>
    <s v="RVD4D21"/>
    <s v=" Partner Rapid Business Pack 1.4 2P"/>
    <n v="141631"/>
    <s v="Pane Elétrica_x000a_"/>
    <d v="2025-08-27T00:00:00"/>
    <s v="Carla"/>
    <x v="0"/>
    <s v="Corretiva"/>
    <s v="Aprovado"/>
    <m/>
    <m/>
    <x v="5"/>
    <s v="MERCADO LIVRE"/>
    <x v="0"/>
    <x v="3"/>
    <m/>
    <n v="47"/>
    <x v="0"/>
    <x v="16"/>
    <s v="DEBORAH"/>
    <s v="Ago"/>
  </r>
  <r>
    <d v="2025-09-10T00:00:00"/>
    <n v="6776076"/>
    <s v="SEF1D92"/>
    <s v="E-Jumpy Furgão 2P"/>
    <n v="37767"/>
    <s v="Bandeja com pivo, pastilha e disco de freio, buzina, lampadas"/>
    <d v="2025-09-10T00:00:00"/>
    <s v="Carla"/>
    <x v="0"/>
    <s v="Corretiva"/>
    <s v="Aprovado"/>
    <m/>
    <m/>
    <x v="16"/>
    <s v="MERCADO LIVRE"/>
    <x v="2"/>
    <x v="3"/>
    <m/>
    <n v="33"/>
    <x v="0"/>
    <x v="17"/>
    <s v="GABRIEL"/>
    <s v="Set"/>
  </r>
  <r>
    <m/>
    <m/>
    <s v="SDT9F44"/>
    <s v="E-Jumpy Furgão 2P"/>
    <n v="94172"/>
    <s v="Suspensão/Pneus"/>
    <d v="2025-10-03T00:00:00"/>
    <s v="Hillary"/>
    <x v="0"/>
    <s v="Corretiva"/>
    <s v="Aprovado"/>
    <m/>
    <m/>
    <x v="13"/>
    <s v="MERCADO LIVRE"/>
    <x v="0"/>
    <x v="4"/>
    <m/>
    <n v="10"/>
    <x v="0"/>
    <x v="18"/>
    <s v="CARLOS SELL"/>
    <s v="Out"/>
  </r>
  <r>
    <m/>
    <m/>
    <s v="SDQ2C01"/>
    <s v="Kangoo Z.E. MAXI 5 Lugares 2P"/>
    <n v="59194"/>
    <s v="Funilaria na porta lateral."/>
    <d v="2025-07-29T00:00:00"/>
    <s v="Vinicius"/>
    <x v="1"/>
    <s v="Corretiva"/>
    <s v="Aprovado"/>
    <n v="5600"/>
    <n v="5600"/>
    <x v="13"/>
    <s v="MERCADO LIVRE"/>
    <x v="3"/>
    <x v="8"/>
    <m/>
    <n v="76"/>
    <x v="0"/>
    <x v="19"/>
    <s v="CARLOS SELL"/>
    <s v="Set"/>
  </r>
  <r>
    <m/>
    <m/>
    <s v="GIG4F93"/>
    <s v="Sprinter 313"/>
    <n v="99923"/>
    <s v="Bomba de arla - Apos fazer a manutenção, a mesma foi fazer uma funilaria na parte de tras."/>
    <d v="2025-09-02T00:00:00"/>
    <s v="Vinicius"/>
    <x v="1"/>
    <s v="Corretiva"/>
    <s v="Aprovado"/>
    <n v="4800"/>
    <n v="4800"/>
    <x v="17"/>
    <s v="GRUPO PEREIRA"/>
    <x v="3"/>
    <x v="9"/>
    <m/>
    <n v="41"/>
    <x v="0"/>
    <x v="20"/>
    <s v="KETHLEEN"/>
    <s v="Set"/>
  </r>
  <r>
    <m/>
    <m/>
    <s v="RVB7H99"/>
    <s v="TRANSIT FURGÃO"/>
    <n v="151494"/>
    <s v="Veículo realizando funilaria na oficina Vieria"/>
    <d v="2024-12-30T00:00:00"/>
    <s v="Vinicius"/>
    <x v="1"/>
    <s v="Corretiva"/>
    <s v="Aprovado"/>
    <n v="3700"/>
    <n v="3700"/>
    <x v="18"/>
    <s v="MERCADO LIVRE"/>
    <x v="3"/>
    <x v="8"/>
    <m/>
    <n v="287"/>
    <x v="0"/>
    <x v="21"/>
    <s v="ANA FLAVIA"/>
    <s v="Dez"/>
  </r>
  <r>
    <m/>
    <m/>
    <s v="RTM6B61"/>
    <s v="Master Furgão 8m³"/>
    <n v="50089"/>
    <s v="03/10 arrumando bau 05/ 06 - Veiculo aqueceu, e derreteu o motor. aguardando orçamento da retífica do motor"/>
    <d v="2024-12-11T00:00:00"/>
    <s v="Hillary"/>
    <x v="0"/>
    <s v="Corretiva"/>
    <s v="Aprovado"/>
    <m/>
    <m/>
    <x v="19"/>
    <s v="MERCADO LIVRE"/>
    <x v="0"/>
    <x v="0"/>
    <m/>
    <n v="306"/>
    <x v="0"/>
    <x v="22"/>
    <s v="ALESSANDRA"/>
    <s v="Dez"/>
  </r>
  <r>
    <m/>
    <m/>
    <s v="RUX2C24"/>
    <s v=" Partner Rapid Business Pack 1.4 2P"/>
    <n v="60222"/>
    <s v="Colisão lateral direita, fiorino rasgada."/>
    <d v="2025-04-19T00:00:00"/>
    <s v="Vinicius"/>
    <x v="1"/>
    <s v="Corretiva"/>
    <s v="Aprovado"/>
    <n v="17000"/>
    <n v="17000"/>
    <x v="20"/>
    <s v="MERCADO LIVRE"/>
    <x v="3"/>
    <x v="4"/>
    <m/>
    <n v="177"/>
    <x v="0"/>
    <x v="23"/>
    <s v="CLEITON"/>
    <s v="Abr"/>
  </r>
  <r>
    <m/>
    <m/>
    <s v="RTB7E32"/>
    <s v="VW Express Delivery 2.8 2P"/>
    <s v="N/E"/>
    <s v="Amortecedor dianteiro"/>
    <d v="2025-09-12T00:00:00"/>
    <s v="Carla"/>
    <x v="0"/>
    <s v="Corretiva"/>
    <s v="Aprovado"/>
    <n v="3073"/>
    <m/>
    <x v="21"/>
    <s v="MERCADO LIVRE"/>
    <x v="0"/>
    <x v="4"/>
    <m/>
    <n v="31"/>
    <x v="0"/>
    <x v="24"/>
    <s v="Camila"/>
    <s v="Set "/>
  </r>
  <r>
    <m/>
    <m/>
    <s v="RVD4C93"/>
    <s v=" Partner Rapid Business Pack 1.4 2P"/>
    <n v="151311"/>
    <s v="16/07/2025 - Vazou todo o óleo do motor."/>
    <d v="2025-06-19T00:00:00"/>
    <s v="Luana"/>
    <x v="0"/>
    <s v="Corretiva"/>
    <s v="Aprovado"/>
    <m/>
    <m/>
    <x v="1"/>
    <s v="MERCADO LIVRE"/>
    <x v="1"/>
    <x v="9"/>
    <m/>
    <n v="116"/>
    <x v="0"/>
    <x v="25"/>
    <s v="EDUARDO"/>
    <s v="Jun"/>
  </r>
  <r>
    <m/>
    <n v="6764629"/>
    <s v="SEF1D96"/>
    <s v="E-Jumpy Furgão 2P"/>
    <n v="75643"/>
    <s v="Freios || Pneu || Suspensão"/>
    <d v="2025-08-18T00:00:00"/>
    <s v="Carla"/>
    <x v="0"/>
    <s v="Corretiva"/>
    <s v="Aprovado"/>
    <m/>
    <m/>
    <x v="5"/>
    <s v="MERCADO LIVRE"/>
    <x v="2"/>
    <x v="5"/>
    <m/>
    <n v="56"/>
    <x v="0"/>
    <x v="26"/>
    <s v="DEBORAH"/>
    <s v="Ago"/>
  </r>
  <r>
    <d v="1899-12-30T00:00:00"/>
    <m/>
    <s v="RUM3C17"/>
    <s v="Fiorino Endurance Evo 1.4 2P"/>
    <s v="N/E"/>
    <s v="Motor( Aguardando Guincho para levar o veiculos para a oficina)"/>
    <d v="2025-09-10T00:00:00"/>
    <s v="Khetlyn"/>
    <x v="0"/>
    <s v="Corretiva"/>
    <s v="Aprovado"/>
    <m/>
    <m/>
    <x v="10"/>
    <s v="MERCADO LIVRE"/>
    <x v="1"/>
    <x v="5"/>
    <m/>
    <n v="33"/>
    <x v="0"/>
    <x v="27"/>
    <s v="LARIANE"/>
    <s v="Set"/>
  </r>
  <r>
    <m/>
    <m/>
    <s v="RNB5I16"/>
    <s v="Master Furgão 8m³"/>
    <n v="171429"/>
    <s v="Problema no Radiador "/>
    <d v="2025-07-23T00:00:00"/>
    <s v="Carla"/>
    <x v="0"/>
    <s v="Corretiva"/>
    <s v="Aprovado"/>
    <m/>
    <m/>
    <x v="22"/>
    <s v="MERCADO LIVRE"/>
    <x v="0"/>
    <x v="5"/>
    <m/>
    <n v="82"/>
    <x v="0"/>
    <x v="28"/>
    <s v="MATHEUS"/>
    <s v="Jul"/>
  </r>
  <r>
    <m/>
    <m/>
    <s v="SVT9G70"/>
    <s v="MASTER FURGAO L1"/>
    <n v="47465"/>
    <s v="Colisão dianteira grave. Aguardando peça já solicitadas, que chegrarão dia 15/10/2025"/>
    <d v="2025-06-12T00:00:00"/>
    <s v="Vinicius"/>
    <x v="1"/>
    <s v="Corretiva"/>
    <s v="Aprovado"/>
    <n v="46000"/>
    <n v="29429"/>
    <x v="11"/>
    <s v="MERCADO LIVRE"/>
    <x v="3"/>
    <x v="9"/>
    <m/>
    <n v="123"/>
    <x v="0"/>
    <x v="7"/>
    <s v="ALINE"/>
    <s v="Set"/>
  </r>
  <r>
    <m/>
    <m/>
    <s v="GGV1A34"/>
    <s v="Sprinter 313"/>
    <s v="14.020.0"/>
    <s v="pane eletrica"/>
    <d v="2025-09-16T00:00:00"/>
    <s v="Sara"/>
    <x v="0"/>
    <s v="Corretiva"/>
    <s v="Aprovado"/>
    <m/>
    <m/>
    <x v="23"/>
    <s v="GRUPO PEREIRA"/>
    <x v="0"/>
    <x v="5"/>
    <m/>
    <n v="27"/>
    <x v="0"/>
    <x v="3"/>
    <s v="ADRIANO"/>
    <s v="Set"/>
  </r>
  <r>
    <m/>
    <m/>
    <s v="RUX2D16"/>
    <s v=" Partner Rapid Business Pack 1.4 2P"/>
    <n v="147149"/>
    <s v="16/07/2025 - Pane Elétrica"/>
    <d v="2025-06-13T00:00:00"/>
    <s v="Hillary"/>
    <x v="0"/>
    <s v="Corretiva"/>
    <s v="Aprovado"/>
    <m/>
    <m/>
    <x v="24"/>
    <s v="MERCADO LIVRE"/>
    <x v="0"/>
    <x v="8"/>
    <m/>
    <n v="122"/>
    <x v="0"/>
    <x v="29"/>
    <s v="REGIANE"/>
    <s v="Jun"/>
  </r>
  <r>
    <m/>
    <m/>
    <s v="RVD9A43"/>
    <s v="Fiorino Endurance Evo 1.4 2P"/>
    <n v="126462"/>
    <s v="Pane életrica"/>
    <d v="2025-08-06T00:00:00"/>
    <s v="Hillary"/>
    <x v="0"/>
    <s v="Corretiva"/>
    <s v="Aprovado"/>
    <m/>
    <m/>
    <x v="25"/>
    <s v="MERCADO LIVRE"/>
    <x v="0"/>
    <x v="8"/>
    <m/>
    <n v="68"/>
    <x v="0"/>
    <x v="22"/>
    <s v="FERNANDA "/>
    <s v="Ago"/>
  </r>
  <r>
    <m/>
    <m/>
    <s v="RUX2C67"/>
    <s v=" Partner Rapid Business Pack 1.4 2P"/>
    <s v="N/E"/>
    <s v="Motor"/>
    <d v="2025-09-28T00:00:00"/>
    <s v="Hillary"/>
    <x v="0"/>
    <s v="Corretiva"/>
    <s v="Aprovado"/>
    <m/>
    <m/>
    <x v="19"/>
    <s v="MERCADO LIVRE"/>
    <x v="0"/>
    <x v="8"/>
    <m/>
    <n v="15"/>
    <x v="0"/>
    <x v="22"/>
    <s v="LUCAS"/>
    <s v="Out"/>
  </r>
  <r>
    <m/>
    <m/>
    <s v="RTM6B60"/>
    <s v="MASTER FURGAO L1"/>
    <n v="111624"/>
    <s v="pegou fogo na caixa de fusiveis."/>
    <d v="2025-09-24T00:00:00"/>
    <s v="Luana"/>
    <x v="0"/>
    <s v="Corretiva"/>
    <s v="Aprovado"/>
    <m/>
    <m/>
    <x v="26"/>
    <s v="MERCADO LIVRE"/>
    <x v="0"/>
    <x v="10"/>
    <m/>
    <n v="19"/>
    <x v="0"/>
    <x v="30"/>
    <s v="MARCELO/ISLENE/ERIVELTON"/>
    <s v="Set"/>
  </r>
  <r>
    <m/>
    <m/>
    <s v="SGF8J34"/>
    <s v="TRANSIT CHASSI"/>
    <n v="62410"/>
    <s v="Abs"/>
    <d v="2025-08-08T00:00:00"/>
    <s v="Khetlyn"/>
    <x v="0"/>
    <s v="Corretiva"/>
    <s v="Aprovado"/>
    <m/>
    <m/>
    <x v="0"/>
    <s v="MERCADO LIVRE"/>
    <x v="0"/>
    <x v="8"/>
    <m/>
    <n v="66"/>
    <x v="0"/>
    <x v="0"/>
    <s v="MAURICIO"/>
    <s v="Ago"/>
  </r>
  <r>
    <m/>
    <m/>
    <s v="RNP6E45"/>
    <s v="Master Furgão 8m³"/>
    <n v="120931"/>
    <s v="Motor"/>
    <d v="2025-06-17T00:00:00"/>
    <s v="Hillary"/>
    <x v="0"/>
    <s v="Corretiva"/>
    <s v="Aprovado"/>
    <m/>
    <m/>
    <x v="19"/>
    <s v="MERCADO LIVRE"/>
    <x v="1"/>
    <x v="11"/>
    <m/>
    <n v="118"/>
    <x v="0"/>
    <x v="22"/>
    <s v="ALESSANDRA"/>
    <s v="Jun"/>
  </r>
  <r>
    <m/>
    <m/>
    <s v="GHM9C04"/>
    <s v="Sprinter 313"/>
    <s v="N/E"/>
    <s v="Provavel pane Eletrica  05/06/2025 - Essa Sprinter finalizamos motor e injeção . Essa parte ok, está pronta _x000a_Veio sem funcionar . Já funcionamos e está rodando. Estão finalizando o arla , a bomba queimou , compramos uma usada e estamos recuperando pra substituir pela queimada. Acredito que até sexta feira estará montada e venho com uma devolutiva de pronta ! Caso não. Apenas o conjunto novo _x000a_Cotado na concessionária de 15 a 18k 31/07/2025"/>
    <d v="2025-05-17T00:00:00"/>
    <s v="Hillary"/>
    <x v="0"/>
    <s v="Corretiva"/>
    <s v="Aprovado"/>
    <m/>
    <m/>
    <x v="24"/>
    <s v="MERCADO LIVRE"/>
    <x v="0"/>
    <x v="11"/>
    <m/>
    <n v="149"/>
    <x v="0"/>
    <x v="7"/>
    <s v="REGIANE"/>
    <s v="Mai"/>
  </r>
  <r>
    <m/>
    <m/>
    <s v="SGF9C11"/>
    <s v="TRANSIT CHASSI"/>
    <s v="37.506.0"/>
    <s v="chicote do sistema Arla"/>
    <d v="2025-10-02T00:00:00"/>
    <s v="Sara"/>
    <x v="0"/>
    <s v="Corretiva"/>
    <s v="Negociando"/>
    <m/>
    <m/>
    <x v="27"/>
    <s v="MADEIRA MADEIRA"/>
    <x v="0"/>
    <x v="6"/>
    <m/>
    <n v="11"/>
    <x v="0"/>
    <x v="31"/>
    <s v="ALEXANDRE"/>
    <s v="Set"/>
  </r>
  <r>
    <m/>
    <m/>
    <s v="SGI8I22"/>
    <s v="TRANSIT FURGÃO"/>
    <n v="24826"/>
    <s v="Colisão frontal"/>
    <d v="2025-06-28T00:00:00"/>
    <s v="Vinicius"/>
    <x v="1"/>
    <s v="Corretiva"/>
    <s v="Não Aprovado"/>
    <n v="53770"/>
    <n v="53770"/>
    <x v="28"/>
    <s v="MERCADO LIVRE"/>
    <x v="3"/>
    <x v="6"/>
    <m/>
    <n v="107"/>
    <x v="0"/>
    <x v="32"/>
    <s v="CLAUDIA"/>
    <s v="Jun"/>
  </r>
  <r>
    <m/>
    <m/>
    <s v="SGI8J40"/>
    <s v="TRANSIT FURGÃO"/>
    <n v="27278"/>
    <s v="Colisão grave na lateral da cabine"/>
    <d v="2025-08-15T00:00:00"/>
    <s v="Vinicius"/>
    <x v="1"/>
    <s v="Corretiva"/>
    <s v="Não Aprovado"/>
    <n v="28300"/>
    <n v="28300"/>
    <x v="4"/>
    <s v="MERCADO LIVRE"/>
    <x v="3"/>
    <x v="6"/>
    <m/>
    <n v="59"/>
    <x v="0"/>
    <x v="32"/>
    <s v="IGOR"/>
    <s v="Set"/>
  </r>
  <r>
    <m/>
    <m/>
    <s v="RVA2J52"/>
    <s v="MASTER FURGAO L1"/>
    <n v="111662"/>
    <s v="Motor- negociando novo parceiro 29/09 - carro na base e motor na oficina aqui em sp - 08/10/2025"/>
    <d v="2025-02-21T00:00:00"/>
    <s v="Carla"/>
    <x v="0"/>
    <s v="Corretiva"/>
    <s v="Aprovado"/>
    <m/>
    <m/>
    <x v="5"/>
    <s v="MERCADO LIVRE"/>
    <x v="1"/>
    <x v="12"/>
    <m/>
    <n v="234"/>
    <x v="0"/>
    <x v="33"/>
    <s v="DEBORAH"/>
    <s v="Fev"/>
  </r>
  <r>
    <m/>
    <m/>
    <s v="RVQ2D86"/>
    <s v="MASTER FURGAO L1"/>
    <s v="N/E"/>
    <s v="Motor "/>
    <d v="2025-01-20T00:00:00"/>
    <s v="Carla"/>
    <x v="0"/>
    <s v="Corretiva"/>
    <s v="Aprovado"/>
    <m/>
    <m/>
    <x v="21"/>
    <s v="MERCADO LIVRE "/>
    <x v="1"/>
    <x v="13"/>
    <m/>
    <n v="266"/>
    <x v="0"/>
    <x v="3"/>
    <s v="Camila"/>
    <s v="Jan"/>
  </r>
  <r>
    <m/>
    <m/>
    <s v="RVX0G57"/>
    <s v="MASTER FURGAO L1"/>
    <s v="N/E"/>
    <s v="Motor- negociando novo parceiro 29/09"/>
    <d v="2025-04-10T00:00:00"/>
    <s v="Arthur"/>
    <x v="0"/>
    <s v="Corretiva"/>
    <s v="Aprovado"/>
    <m/>
    <m/>
    <x v="29"/>
    <s v="MERCADO LIVRE "/>
    <x v="1"/>
    <x v="14"/>
    <m/>
    <n v="186"/>
    <x v="0"/>
    <x v="33"/>
    <s v="RENATA"/>
    <s v="Abr"/>
  </r>
  <r>
    <m/>
    <m/>
    <s v="JCI8F93"/>
    <s v="DELIVERY 9.180"/>
    <n v="69584"/>
    <s v="Motor aguardando orçamento "/>
    <d v="2025-09-25T00:00:00"/>
    <s v="Luana"/>
    <x v="0"/>
    <s v="Corretiva"/>
    <s v="Aprovado"/>
    <m/>
    <m/>
    <x v="15"/>
    <s v="MERCADO LIVRE"/>
    <x v="1"/>
    <x v="15"/>
    <m/>
    <n v="18"/>
    <x v="0"/>
    <x v="9"/>
    <s v="BRUNO/ERIVELTON"/>
    <s v="Set "/>
  </r>
  <r>
    <m/>
    <m/>
    <s v="SGF8J33"/>
    <s v="TRANSIT CHASSI"/>
    <n v="46272"/>
    <s v="Veículo apreendido. "/>
    <d v="2025-08-15T00:00:00"/>
    <s v="Vinicius"/>
    <x v="1"/>
    <s v="Corretiva"/>
    <s v="Aprovado"/>
    <n v="6971.86"/>
    <n v="6971.86"/>
    <x v="5"/>
    <s v="MERCADO LIVRE"/>
    <x v="3"/>
    <x v="0"/>
    <m/>
    <n v="59"/>
    <x v="0"/>
    <x v="34"/>
    <s v="Deborah"/>
    <s v="Ago"/>
  </r>
  <r>
    <m/>
    <m/>
    <s v="RNU2C11"/>
    <s v="Master Furgão 8m³"/>
    <s v="N/E"/>
    <s v="02/07/2025 - Placa na retifica fazendo o virabrequim.  26/06/2025 - Oficina prolongou a data de liberação, placa sendo mais complicada do que parece. 18/06/2025 - De acordo com a Base, aguardando retorno da oficina referente a mesma.14/02/2025 - Motor - batendo motor - Em orçamentação - Mabio fez o diagnostico e estava esquentando muito o motos (Motor fazendo barulho) - Marcio disse que vai levar o veiculo para SP de novo (14/02/2025) -  Aguardando autorização do Abner para solicitar guincho, E-mail formalizado, Veiculo está na Grilo Car ainda 21/02/2025 - Decidiram que vão devolver para a locadora  21/02/2025 - Fazendo Plotagem 05/03/2025. Indo fazer Funilaria - Em contato com Abner vamos devolver em Ribeirão preto, se não der vamos trazes para SP 02/04/2025 - Levamos o mesmo de Fraca para Ribeirão Preto de guincho próprio - Aguardando resposta dos superiores para vermos como vamos devolver a mesma 25/04/2025 - Não vamos mais devolver a mesma, vendo como vamos consertar a mesma, no dia de hoje vou formalizar E-mail para o mele para mostrar a ineficiência da mesma em base 09/05/2025 - Remoção do motor aprovada, vão abrir para identificar o problema e mandar orçamento 16/05/2025 - 11/06/2025 - veiculo quase pronto, verificando casquilho do carro que viro para fazer uma solda, pós isso fazer plotagem."/>
    <d v="2025-01-21T00:00:00"/>
    <s v="Carla"/>
    <x v="0"/>
    <s v="Corretiva"/>
    <s v="Aprovado"/>
    <m/>
    <m/>
    <x v="22"/>
    <s v="MERCADO LIVRE"/>
    <x v="1"/>
    <x v="16"/>
    <m/>
    <n v="265"/>
    <x v="0"/>
    <x v="35"/>
    <s v="MATHEUS"/>
    <s v="Jan"/>
  </r>
  <r>
    <m/>
    <m/>
    <s v="RTM6B63"/>
    <s v="Master Furgão 8m³"/>
    <s v="N/E"/>
    <s v="Veículo colidiu o baú"/>
    <d v="2025-07-10T00:00:00"/>
    <s v="Vinicius"/>
    <x v="1"/>
    <s v="Corretiva"/>
    <s v="Aprovado"/>
    <m/>
    <m/>
    <x v="30"/>
    <s v="MERCADO LIVRE"/>
    <x v="3"/>
    <x v="17"/>
    <m/>
    <n v="95"/>
    <x v="0"/>
    <x v="22"/>
    <s v="ALESSANDRA"/>
    <s v="Set"/>
  </r>
  <r>
    <m/>
    <m/>
    <s v="TOE7C71"/>
    <s v="TRANSIT FURGÃO"/>
    <n v="10203"/>
    <s v="Veículo foi encaminhado para a Ford por conta de pane elétrica"/>
    <d v="2025-09-24T00:00:00"/>
    <s v="Julia"/>
    <x v="0"/>
    <s v="Corretiva"/>
    <s v="Negociando"/>
    <m/>
    <m/>
    <x v="31"/>
    <s v="MERCADO LIVRE"/>
    <x v="0"/>
    <x v="6"/>
    <m/>
    <n v="19"/>
    <x v="0"/>
    <x v="36"/>
    <s v="CORREIA "/>
    <s v="Set "/>
  </r>
  <r>
    <m/>
    <m/>
    <s v="RUX2J10"/>
    <s v=" Partner Rapid Business Pack 1.4 2P"/>
    <n v="160659"/>
    <s v="Veículo sofreu uma colisão e capotamento."/>
    <d v="2025-08-10T00:00:00"/>
    <s v="Vinicius"/>
    <x v="1"/>
    <s v="Corretiva"/>
    <s v="Não Aprovado"/>
    <n v="13750"/>
    <n v="13750"/>
    <x v="32"/>
    <s v="MERCADO LIVRE"/>
    <x v="3"/>
    <x v="0"/>
    <m/>
    <n v="64"/>
    <x v="0"/>
    <x v="37"/>
    <s v="CAMILA"/>
    <s v="Ago"/>
  </r>
  <r>
    <m/>
    <m/>
    <s v="RUX6F65"/>
    <s v=" Fiorino Endurance Evo 1.4 2P"/>
    <n v="109475"/>
    <s v="12/09/2025 Problema no modulo "/>
    <d v="2025-09-09T00:00:00"/>
    <s v="Arthur"/>
    <x v="0"/>
    <s v="Corretiva"/>
    <s v="Negociando"/>
    <m/>
    <m/>
    <x v="33"/>
    <s v="MERCADO LIVRE"/>
    <x v="0"/>
    <x v="6"/>
    <m/>
    <n v="34"/>
    <x v="0"/>
    <x v="38"/>
    <s v="RENATA"/>
    <s v="Set"/>
  </r>
  <r>
    <d v="2025-07-16T00:00:00"/>
    <n v="6838378"/>
    <s v="RUX6F61"/>
    <s v=" Fiorino Endurance Evo 1.4 2P"/>
    <n v="130989"/>
    <s v="Colisão Frontal com poste"/>
    <d v="2025-07-10T00:00:00"/>
    <s v="Vinicius"/>
    <x v="1"/>
    <s v="Corretiva"/>
    <s v="Negociando"/>
    <m/>
    <m/>
    <x v="20"/>
    <s v="MERCADO LIVRE"/>
    <x v="3"/>
    <x v="6"/>
    <m/>
    <n v="95"/>
    <x v="0"/>
    <x v="39"/>
    <s v="CAROLINA/EDGAR"/>
    <s v="Jul"/>
  </r>
  <r>
    <m/>
    <m/>
    <s v="GFV1C44"/>
    <s v="Sprinter 313"/>
    <n v="117838"/>
    <s v="Veículo está realizando a funilaria do teto"/>
    <d v="2025-07-09T00:00:00"/>
    <s v="Vinicius"/>
    <x v="1"/>
    <s v="Corretiva"/>
    <s v="Não Aprovado"/>
    <n v="16000"/>
    <n v="16000"/>
    <x v="3"/>
    <s v="GRUPO PEREIRA "/>
    <x v="3"/>
    <x v="6"/>
    <m/>
    <n v="96"/>
    <x v="0"/>
    <x v="37"/>
    <s v="RENATO "/>
    <s v="Set"/>
  </r>
  <r>
    <m/>
    <m/>
    <s v="SGI8I01"/>
    <s v="TRANSIT FURGÃO"/>
    <s v="N/E"/>
    <s v="Vazamento de oléo"/>
    <d v="2025-09-30T00:00:00"/>
    <s v="Khetlyn"/>
    <x v="0"/>
    <s v="Corretiva"/>
    <s v="Negociando"/>
    <m/>
    <m/>
    <x v="10"/>
    <s v="MERCADO LIVRE"/>
    <x v="0"/>
    <x v="6"/>
    <m/>
    <n v="13"/>
    <x v="0"/>
    <x v="40"/>
    <s v="LARIANE"/>
    <s v="Set"/>
  </r>
  <r>
    <m/>
    <m/>
    <s v="SFT5A52"/>
    <s v="TRANSIT FURGÃO"/>
    <n v="37260"/>
    <s v="Bomba de Gasolina "/>
    <d v="2025-09-26T00:00:00"/>
    <s v="Khetlyn"/>
    <x v="0"/>
    <s v="Corretiva"/>
    <s v="Negociando"/>
    <m/>
    <m/>
    <x v="34"/>
    <s v="MERCADO LIVRE"/>
    <x v="0"/>
    <x v="6"/>
    <m/>
    <n v="17"/>
    <x v="0"/>
    <x v="41"/>
    <s v="KAREN"/>
    <s v="Set"/>
  </r>
  <r>
    <m/>
    <m/>
    <s v="SGI8I50"/>
    <s v="TRANSIT FURGÃO"/>
    <n v="62364"/>
    <s v="Troca de pneus"/>
    <d v="2025-10-03T00:00:00"/>
    <s v="Khetlyn"/>
    <x v="0"/>
    <s v="Corretiva"/>
    <s v="Negociando"/>
    <m/>
    <m/>
    <x v="14"/>
    <s v="MERCADO LIVRE"/>
    <x v="0"/>
    <x v="6"/>
    <m/>
    <n v="10"/>
    <x v="0"/>
    <x v="41"/>
    <s v="KAREN"/>
    <s v="Out"/>
  </r>
  <r>
    <m/>
    <m/>
    <s v="SGF9B96"/>
    <s v="TRANSIT CHASSI"/>
    <s v="33.425.0"/>
    <s v="Embreagem gasta"/>
    <d v="2025-09-29T00:00:00"/>
    <s v="Sara"/>
    <x v="0"/>
    <s v="Corretiva"/>
    <s v="Negociando"/>
    <m/>
    <m/>
    <x v="27"/>
    <s v="MADEIRA MADEIRA"/>
    <x v="0"/>
    <x v="18"/>
    <m/>
    <n v="14"/>
    <x v="0"/>
    <x v="42"/>
    <s v="ALEXANDRE"/>
    <s v="Set "/>
  </r>
  <r>
    <d v="2025-07-23T00:00:00"/>
    <n v="6863744"/>
    <s v="RVG0G11"/>
    <s v=" Fiorino Endurance Evo 1.4 2P"/>
    <n v="147372"/>
    <s v="JUCINEIA MACUCO INFORMA QUE MANGUEIRA DO VEICULO ESTOUROU E ESTA VAZANDO OLEO NO PROTETOR DE CARTER SOLICITA REMOÇÃO PROTOCOLO GERADO: 2025079152  ENDEREÇO DE ORIGEM  R. Estanislau Boczkovski, 300-442, Antônio Olinto - PR, 83980-000, Brasil  LOCALIZAÇÃO ENDEREÇO DE ORIGEM https://www.google.com/maps/place/25%C2%B059'10.5%22S+50%C2%B012'10.4%22W/@-25.98625,-50.2028889,986m/data=!3m2!1e3!4b1!4m4!3m3!8m2!3d-25.98625!4d-50.2028889?hl=pt-BR&amp;entry=ttu&amp;g_ep=EgoyMDI1MDcyMC4wIKXMDSoASAFQAw%3D%3D  CARLOS ESTA COM VEICULO 47 996037447  JUCINEIA SOLICITANTE (42) 9998-61653  Fiat - FIORINO ENDURANCE EVO 1.4 FLEX 8V 2P"/>
    <d v="2025-07-23T00:00:00"/>
    <s v="Arthur"/>
    <x v="0"/>
    <s v="Corretiva"/>
    <s v="Negociando"/>
    <m/>
    <m/>
    <x v="11"/>
    <s v="MERCADO LIVRE"/>
    <x v="0"/>
    <x v="19"/>
    <m/>
    <n v="82"/>
    <x v="0"/>
    <x v="43"/>
    <s v="ALINE"/>
    <s v="Jul"/>
  </r>
  <r>
    <m/>
    <m/>
    <m/>
    <m/>
    <m/>
    <m/>
    <m/>
    <m/>
    <x v="2"/>
    <m/>
    <m/>
    <m/>
    <m/>
    <x v="35"/>
    <m/>
    <x v="4"/>
    <x v="20"/>
    <m/>
    <m/>
    <x v="1"/>
    <x v="44"/>
    <m/>
    <m/>
  </r>
  <r>
    <m/>
    <m/>
    <s v="SFT5A73"/>
    <s v="TRANSIT FURGÃO"/>
    <n v="55792"/>
    <s v="Motorista colidiu a nossa Van em um poste por desatenção"/>
    <d v="2025-10-03T00:00:00"/>
    <s v="Vinicius"/>
    <x v="1"/>
    <s v="Corretiva"/>
    <s v="Aprovado"/>
    <m/>
    <m/>
    <x v="0"/>
    <s v="MERCADO LIVRE"/>
    <x v="3"/>
    <x v="0"/>
    <m/>
    <n v="10"/>
    <x v="0"/>
    <x v="45"/>
    <s v="MAURICIO"/>
    <s v="Out"/>
  </r>
  <r>
    <m/>
    <m/>
    <s v="RUX9H16"/>
    <s v="Fiorino Endurance Evo 1.4 2P"/>
    <n v="57482"/>
    <s v="suspensao dianteira apos colidir com tronco"/>
    <d v="2025-09-15T00:00:00"/>
    <s v="Julia"/>
    <x v="0"/>
    <s v="Corretiva"/>
    <s v="Negociando"/>
    <m/>
    <m/>
    <x v="36"/>
    <s v="MERCADO LIVRE"/>
    <x v="0"/>
    <x v="21"/>
    <m/>
    <n v="28"/>
    <x v="0"/>
    <x v="46"/>
    <s v="THAMIRES"/>
    <s v="Set"/>
  </r>
  <r>
    <m/>
    <m/>
    <s v="SGL2C21"/>
    <s v="TRANSIT FURGÃO"/>
    <n v="24900"/>
    <s v="Veículo realizando funilaria na oficina &quot;André Funilaria&quot;"/>
    <d v="2025-09-19T00:00:00"/>
    <s v="Vinicius"/>
    <x v="1"/>
    <s v="Corretiva"/>
    <s v="Aprovado"/>
    <n v="4000"/>
    <n v="4000"/>
    <x v="27"/>
    <s v="MADEIRA MADEIRA"/>
    <x v="3"/>
    <x v="8"/>
    <m/>
    <n v="24"/>
    <x v="0"/>
    <x v="47"/>
    <s v="ALEXANDRE"/>
    <s v="Set"/>
  </r>
  <r>
    <m/>
    <m/>
    <s v="SGH0H29"/>
    <s v="TRANSIT FURGÃO"/>
    <n v="45272"/>
    <s v="Freios"/>
    <d v="2025-09-10T00:00:00"/>
    <s v="Hillary"/>
    <x v="0"/>
    <s v="Corretiva"/>
    <s v="Aprovado"/>
    <m/>
    <m/>
    <x v="19"/>
    <s v="MERCADO LIVRE"/>
    <x v="0"/>
    <x v="22"/>
    <m/>
    <n v="33"/>
    <x v="0"/>
    <x v="22"/>
    <s v="ALESSANDRA"/>
    <s v="Set"/>
  </r>
  <r>
    <m/>
    <m/>
    <s v="RUX2B54"/>
    <s v=" Partner Rapid Business Pack 1.4 2P"/>
    <s v="N/E "/>
    <s v="16/07-Motor Na Retifica 05/05 - Junta Cabeçote agaurdando aprovaçã andre 26/09"/>
    <d v="2025-02-16T00:00:00"/>
    <s v="Julia"/>
    <x v="0"/>
    <s v="Corretiva"/>
    <s v="Aprovado"/>
    <n v="27000"/>
    <n v="15000"/>
    <x v="8"/>
    <s v="MERCADO LIVRE"/>
    <x v="1"/>
    <x v="7"/>
    <m/>
    <n v="239"/>
    <x v="0"/>
    <x v="8"/>
    <s v="MICAEL MARCOS "/>
    <s v="Fev"/>
  </r>
  <r>
    <m/>
    <m/>
    <s v="RNC9E64"/>
    <s v="Master Furgão 8m³"/>
    <n v="196707"/>
    <s v="Funilaria dianteira, colisão grave."/>
    <d v="2024-10-11T00:00:00"/>
    <s v="Vinicius"/>
    <x v="1"/>
    <s v="Corretiva"/>
    <s v="Aprovado"/>
    <n v="17613.71"/>
    <n v="17613.71"/>
    <x v="14"/>
    <s v="MERCADO LIVRE"/>
    <x v="3"/>
    <x v="0"/>
    <m/>
    <n v="367"/>
    <x v="0"/>
    <x v="14"/>
    <s v="KAREN "/>
    <s v="Set"/>
  </r>
  <r>
    <m/>
    <m/>
    <s v="RUO6B67"/>
    <s v="MASTER FURGAO L1"/>
    <n v="91457"/>
    <s v="15/07 - Motor na retifica"/>
    <d v="2024-12-12T00:00:00"/>
    <s v="Khetlyn"/>
    <x v="0"/>
    <s v="Corretiva"/>
    <s v="Negociando"/>
    <m/>
    <m/>
    <x v="14"/>
    <s v="MERCADO LIVRE"/>
    <x v="1"/>
    <x v="7"/>
    <m/>
    <n v="305"/>
    <x v="0"/>
    <x v="48"/>
    <s v="KAREN"/>
    <s v="Dez"/>
  </r>
  <r>
    <m/>
    <m/>
    <s v="RVB8A81"/>
    <s v="MASTER FURGAO L1"/>
    <n v="118699"/>
    <s v="Veículo sofreu colisão com lixeira de rua."/>
    <d v="2025-07-23T00:00:00"/>
    <s v="Vinicius"/>
    <x v="1"/>
    <s v="Corretiva"/>
    <s v="Não Aprovado"/>
    <n v="26340.43"/>
    <n v="26340.43"/>
    <x v="29"/>
    <s v="MERCADO LIVRE"/>
    <x v="3"/>
    <x v="0"/>
    <m/>
    <n v="82"/>
    <x v="0"/>
    <x v="49"/>
    <s v="EDGARD"/>
    <s v="Jul"/>
  </r>
  <r>
    <m/>
    <m/>
    <s v="TAK7B94"/>
    <s v="DAILY 35CS"/>
    <n v="64244"/>
    <s v="Colisão com árvore, grave."/>
    <d v="2025-09-05T00:00:00"/>
    <s v="Vinicius"/>
    <x v="1"/>
    <s v="Corretiva"/>
    <s v="Aprovado"/>
    <n v="14864.25"/>
    <n v="14864.25"/>
    <x v="17"/>
    <s v="MERCADO LIVRE"/>
    <x v="3"/>
    <x v="9"/>
    <m/>
    <n v="38"/>
    <x v="0"/>
    <x v="50"/>
    <s v="BRUNO"/>
    <s v="Set"/>
  </r>
  <r>
    <m/>
    <m/>
    <s v="SDQ3J74"/>
    <s v="Kangoo Z.E. MAXI 5 Lugares 2P"/>
    <n v="22770"/>
    <s v="freio"/>
    <d v="2025-09-13T00:00:00"/>
    <s v="Julia"/>
    <x v="0"/>
    <s v="Corretiva"/>
    <s v="Negociando"/>
    <m/>
    <m/>
    <x v="37"/>
    <s v="MERCADO LIVRE"/>
    <x v="0"/>
    <x v="7"/>
    <m/>
    <n v="30"/>
    <x v="0"/>
    <x v="51"/>
    <s v="JONATHAN"/>
    <s v="Set"/>
  </r>
  <r>
    <m/>
    <m/>
    <s v="GFB0H75"/>
    <s v="Sprinter 313"/>
    <n v="79000"/>
    <s v="Aguardando Aprovação serviço de bico injetores"/>
    <d v="2025-01-24T00:00:00"/>
    <s v="Luana"/>
    <x v="0"/>
    <s v="Corretiva"/>
    <s v="Aprovado"/>
    <n v="23000"/>
    <n v="17000"/>
    <x v="38"/>
    <s v="MERCADO LIVRE"/>
    <x v="0"/>
    <x v="7"/>
    <m/>
    <n v="262"/>
    <x v="0"/>
    <x v="25"/>
    <s v="JOAO VITOR"/>
    <s v="Jan"/>
  </r>
  <r>
    <m/>
    <m/>
    <s v="GBT8G14"/>
    <s v="Sprinter 313"/>
    <n v="25986"/>
    <s v="Motor-22/05 informação dada pela Amanda aguardando peça da mercedes a Murici ira fornecer"/>
    <d v="2025-04-15T00:00:00"/>
    <s v="Sara"/>
    <x v="0"/>
    <s v="Corretiva"/>
    <s v="Negociando"/>
    <m/>
    <m/>
    <x v="17"/>
    <s v="GRUPO PEREIRA"/>
    <x v="1"/>
    <x v="7"/>
    <m/>
    <n v="181"/>
    <x v="0"/>
    <x v="48"/>
    <s v="KETHLEEN"/>
    <s v="Abr"/>
  </r>
  <r>
    <m/>
    <m/>
    <s v="RUX2B53"/>
    <s v=" Partner Rapid Business Pack 1.4 2P"/>
    <n v="67479"/>
    <s v="Embreagem/Veículo não está tendo Força na Subida"/>
    <d v="2025-08-11T00:00:00"/>
    <s v="Julia"/>
    <x v="0"/>
    <s v="Corretiva"/>
    <s v="Negociando"/>
    <m/>
    <m/>
    <x v="8"/>
    <s v="MERCADO LIVRE"/>
    <x v="0"/>
    <x v="9"/>
    <m/>
    <n v="63"/>
    <x v="0"/>
    <x v="8"/>
    <s v="MICAEL MARCOS "/>
    <s v="Ago"/>
  </r>
  <r>
    <m/>
    <m/>
    <s v="SGH6H71"/>
    <s v="TRANSIT FURGÃO"/>
    <s v="N/E"/>
    <s v="Veículo sofreu uma colisão lateral."/>
    <d v="2024-10-22T00:00:00"/>
    <s v="Vinicius"/>
    <x v="1"/>
    <s v="Corretiva"/>
    <s v="Aprovado"/>
    <n v="5294.81"/>
    <n v="5294.81"/>
    <x v="25"/>
    <s v="MERCADO LIVRE"/>
    <x v="3"/>
    <x v="11"/>
    <m/>
    <n v="356"/>
    <x v="0"/>
    <x v="22"/>
    <s v="FERNANDA "/>
    <s v="Set"/>
  </r>
  <r>
    <m/>
    <m/>
    <s v="RNF2B91"/>
    <s v="MASTER FURGAO L1"/>
    <n v="130018"/>
    <s v="Funilaria traseira"/>
    <d v="2025-08-29T00:00:00"/>
    <s v="Vinicius"/>
    <x v="1"/>
    <s v="Corretiva"/>
    <s v="Negociando"/>
    <m/>
    <m/>
    <x v="26"/>
    <s v="MERCADO LIVRE"/>
    <x v="3"/>
    <x v="9"/>
    <m/>
    <n v="45"/>
    <x v="0"/>
    <x v="21"/>
    <s v="MARCELO/ISLENE/ERIVELTON"/>
    <s v="Ago"/>
  </r>
  <r>
    <m/>
    <m/>
    <s v="RUV4G26"/>
    <s v="Partner Rapid Business Pack 1.4 2P"/>
    <n v="114993"/>
    <s v="Manutenção geral e troca de óleo"/>
    <d v="2025-07-16T00:00:00"/>
    <s v="Carla"/>
    <x v="0"/>
    <s v="Corretiva"/>
    <s v="Aprovado"/>
    <n v="2380"/>
    <n v="2380"/>
    <x v="12"/>
    <s v="MERCADO LIVRE"/>
    <x v="0"/>
    <x v="21"/>
    <m/>
    <n v="89"/>
    <x v="0"/>
    <x v="52"/>
    <s v="JOÃO"/>
    <s v="Jul"/>
  </r>
  <r>
    <m/>
    <m/>
    <s v="RUV4G24"/>
    <s v="Partner Rapid Business Pack 1.4 2P"/>
    <n v="123870"/>
    <s v="Motor"/>
    <d v="2025-08-28T00:00:00"/>
    <s v="carla "/>
    <x v="0"/>
    <s v="Corretiva"/>
    <s v="Negociando"/>
    <m/>
    <m/>
    <x v="12"/>
    <s v="MERCADO LIVRE"/>
    <x v="0"/>
    <x v="21"/>
    <m/>
    <n v="46"/>
    <x v="0"/>
    <x v="52"/>
    <s v="JOÃO"/>
    <s v="Ago"/>
  </r>
  <r>
    <m/>
    <m/>
    <s v="RVE1D19"/>
    <s v="Fiorino Endurance Evo 1.4 2P"/>
    <n v="10203"/>
    <s v="Pane Elétrica"/>
    <d v="2025-10-02T00:00:00"/>
    <s v="Julia"/>
    <x v="0"/>
    <s v="Corretiva"/>
    <s v="Negociando"/>
    <m/>
    <m/>
    <x v="31"/>
    <s v="MERCADO LIVRE"/>
    <x v="0"/>
    <x v="0"/>
    <m/>
    <n v="11"/>
    <x v="0"/>
    <x v="53"/>
    <s v="HERICLES"/>
    <s v="Set "/>
  </r>
  <r>
    <d v="2025-05-16T00:00:00"/>
    <n v="2030000000"/>
    <s v="RTB0I88"/>
    <s v=" Fiorino Endurance Evo 1.4 2P"/>
    <n v="22035"/>
    <s v="VEICULO DESAPARECIDO NA OFICINA EM TRATATIVA COM A MOVIDA"/>
    <d v="2025-05-19T00:00:00"/>
    <s v="Carla"/>
    <x v="0"/>
    <s v="Corretiva"/>
    <s v="Negociando"/>
    <m/>
    <m/>
    <x v="39"/>
    <s v="MERCADO LIVRE"/>
    <x v="0"/>
    <x v="2"/>
    <m/>
    <n v="147"/>
    <x v="0"/>
    <x v="54"/>
    <s v="JHENIFFER"/>
    <s v="Mai"/>
  </r>
  <r>
    <d v="2025-08-08T00:00:00"/>
    <n v="6866787"/>
    <s v="RVG0G17"/>
    <s v=" Fiorino Endurance Evo 1.4 2P"/>
    <n v="128645"/>
    <s v="Pane Életrica"/>
    <d v="2025-07-24T00:00:00"/>
    <s v="Hillary"/>
    <x v="0"/>
    <s v="Corretiva"/>
    <s v="Negociando"/>
    <m/>
    <m/>
    <x v="40"/>
    <s v="MERCADO LIVRE"/>
    <x v="0"/>
    <x v="0"/>
    <m/>
    <n v="81"/>
    <x v="0"/>
    <x v="55"/>
    <s v="ROGER"/>
    <s v="Jul"/>
  </r>
  <r>
    <d v="2025-08-03T00:00:00"/>
    <n v="2030000000"/>
    <s v="RVH5G75"/>
    <s v=" Fiorino Endurance Evo 1.4 2P"/>
    <n v="147266"/>
    <s v="Verificar mangueira do freio (estourada)"/>
    <d v="2025-08-03T00:00:00"/>
    <s v="Hillary"/>
    <x v="0"/>
    <s v="Corretiva"/>
    <s v="Negociando"/>
    <m/>
    <m/>
    <x v="13"/>
    <s v="MERCADO LIVRE"/>
    <x v="0"/>
    <x v="2"/>
    <m/>
    <n v="71"/>
    <x v="0"/>
    <x v="56"/>
    <s v="CARLOS SELL"/>
    <s v="Ago"/>
  </r>
  <r>
    <m/>
    <m/>
    <s v="RVH5G73"/>
    <s v=" Fiorino Endurance Evo 1.4 2P"/>
    <n v="149919"/>
    <s v="Pane elétrica"/>
    <d v="2025-08-26T00:00:00"/>
    <s v="Hillary"/>
    <x v="0"/>
    <s v="Corretiva"/>
    <s v="Negociando"/>
    <m/>
    <m/>
    <x v="13"/>
    <s v="MERCADO LIVRE"/>
    <x v="0"/>
    <x v="2"/>
    <m/>
    <n v="48"/>
    <x v="0"/>
    <x v="18"/>
    <s v="CARLOS SELL"/>
    <s v="Ago"/>
  </r>
  <r>
    <d v="2025-04-03T00:00:00"/>
    <n v="6620911"/>
    <s v="EOO7H87"/>
    <s v=" Partner Rapid Business Pack 1.4 2P"/>
    <n v="121379"/>
    <s v="Pane Elétrica"/>
    <d v="2025-04-01T00:00:00"/>
    <s v="Julia"/>
    <x v="0"/>
    <s v="Corretiva"/>
    <s v="Aprovado"/>
    <m/>
    <m/>
    <x v="31"/>
    <s v="MERCADO LIVRE"/>
    <x v="0"/>
    <x v="23"/>
    <m/>
    <n v="195"/>
    <x v="0"/>
    <x v="57"/>
    <s v="UEBERT"/>
    <s v="Abr"/>
  </r>
  <r>
    <d v="2025-07-24T00:00:00"/>
    <n v="6875952"/>
    <s v="RUW5D77"/>
    <s v=" Partner Rapid Business Pack 1.4 2P"/>
    <n v="141035"/>
    <s v="REBOQUE - PROTOCOLO GERADO: 2025079616  VERIFICAR A SUSPENSÃO"/>
    <d v="2025-07-23T00:00:00"/>
    <s v="Arthur"/>
    <x v="0"/>
    <s v="Corretiva"/>
    <s v="Negociando"/>
    <m/>
    <m/>
    <x v="11"/>
    <s v="MERCADO LIVRE"/>
    <x v="0"/>
    <x v="19"/>
    <m/>
    <n v="82"/>
    <x v="0"/>
    <x v="58"/>
    <s v="ALINE"/>
    <s v="Jul"/>
  </r>
  <r>
    <m/>
    <m/>
    <s v="EOA8G93"/>
    <s v=" Partner Rapid Business Pack 1.4 2P"/>
    <n v="76689"/>
    <s v="Pane Életrica"/>
    <d v="2025-07-03T00:00:00"/>
    <s v="Julia"/>
    <x v="0"/>
    <s v="Corretiva"/>
    <s v="Negociando"/>
    <m/>
    <m/>
    <x v="19"/>
    <s v="MERCADO LIVRE"/>
    <x v="0"/>
    <x v="6"/>
    <m/>
    <n v="102"/>
    <x v="0"/>
    <x v="59"/>
    <s v="Micael"/>
    <s v="Jul"/>
  </r>
  <r>
    <m/>
    <m/>
    <s v="EEC0I73"/>
    <s v=" Partner Rapid Business Pack 1.4 2P"/>
    <n v="90540"/>
    <s v="Pivô que pegou a roda e o para-choque"/>
    <d v="2025-08-03T00:00:00"/>
    <s v="Julia"/>
    <x v="0"/>
    <s v="Corretiva"/>
    <s v="Negociando"/>
    <m/>
    <m/>
    <x v="41"/>
    <s v="MERCADO LIVRE"/>
    <x v="0"/>
    <x v="6"/>
    <m/>
    <n v="71"/>
    <x v="0"/>
    <x v="60"/>
    <s v="MICAEL MARCOS "/>
    <s v="Ago"/>
  </r>
  <r>
    <m/>
    <m/>
    <s v="FOM3F69"/>
    <s v="CITROEN JUMPY"/>
    <n v="7706"/>
    <s v="pane eletrica"/>
    <d v="2025-09-02T00:00:00"/>
    <s v="Arthur"/>
    <x v="0"/>
    <s v="Corretiva"/>
    <s v="Negociando"/>
    <m/>
    <m/>
    <x v="29"/>
    <s v="MERCADO LIVRE"/>
    <x v="0"/>
    <x v="6"/>
    <m/>
    <n v="41"/>
    <x v="0"/>
    <x v="61"/>
    <s v="EDGARD"/>
    <s v="Out"/>
  </r>
  <r>
    <m/>
    <m/>
    <s v="EAS7778"/>
    <s v="CITROEN JUMPY"/>
    <n v="789099"/>
    <s v="Aguardando chegada do cambio "/>
    <d v="2025-02-04T00:00:00"/>
    <s v="Julia"/>
    <x v="0"/>
    <s v="Corretiva"/>
    <s v="Aprovado"/>
    <m/>
    <m/>
    <x v="42"/>
    <s v="MERCADO LIVRE"/>
    <x v="0"/>
    <x v="9"/>
    <m/>
    <n v="251"/>
    <x v="0"/>
    <x v="3"/>
    <s v="LUCIENE "/>
    <s v="Fev"/>
  </r>
  <r>
    <m/>
    <m/>
    <s v="SFN0B78"/>
    <s v="DAILY 35CS"/>
    <n v="46000"/>
    <s v="Pane Eletrica"/>
    <d v="2025-06-08T00:00:00"/>
    <s v="Sara"/>
    <x v="0"/>
    <s v="Corretiva"/>
    <s v="Negociando"/>
    <m/>
    <m/>
    <x v="43"/>
    <s v="MADEIRA MADEIRA"/>
    <x v="0"/>
    <x v="2"/>
    <m/>
    <n v="127"/>
    <x v="0"/>
    <x v="62"/>
    <s v="GEOVANNA"/>
    <s v="Jun"/>
  </r>
  <r>
    <m/>
    <m/>
    <s v="RNF2C01"/>
    <s v="Master Furgão 8m³"/>
    <n v="279147"/>
    <s v="Porta do passageiro solta "/>
    <d v="2025-09-25T00:00:00"/>
    <s v="Khetlyn"/>
    <x v="0"/>
    <s v="Corretiva"/>
    <s v="Negociando"/>
    <m/>
    <m/>
    <x v="0"/>
    <s v="MERCADO LIVRE"/>
    <x v="0"/>
    <x v="9"/>
    <m/>
    <n v="8"/>
    <x v="0"/>
    <x v="0"/>
    <s v="MAURICIO"/>
    <s v="Set"/>
  </r>
  <r>
    <m/>
    <m/>
    <s v="STY0E52"/>
    <s v="DELIVERY 9.180"/>
    <n v="62000"/>
    <s v="Vazando óleo e ficou fraco"/>
    <d v="2025-07-31T00:00:00"/>
    <s v="Arthur"/>
    <x v="0"/>
    <s v="Corretiva"/>
    <s v="Negociando"/>
    <m/>
    <m/>
    <x v="29"/>
    <s v="MERCADO LIVRE"/>
    <x v="0"/>
    <x v="6"/>
    <m/>
    <n v="74"/>
    <x v="0"/>
    <x v="63"/>
    <s v="EDGARD"/>
    <s v="Out"/>
  </r>
  <r>
    <d v="2025-08-28T00:00:00"/>
    <n v="6768227"/>
    <s v="SDQ2A25"/>
    <s v="E-Jumpy Furgão 2P"/>
    <n v="24510"/>
    <s v="Cubo da roda dianteira, rolamento da roda, sensor ABS"/>
    <d v="2025-08-25T00:00:00"/>
    <s v="Julia"/>
    <x v="0"/>
    <s v="Corretiva"/>
    <s v="Aprovado"/>
    <m/>
    <m/>
    <x v="41"/>
    <s v="MERCADO LIVRE"/>
    <x v="2"/>
    <x v="4"/>
    <m/>
    <n v="49"/>
    <x v="0"/>
    <x v="64"/>
    <s v="MICAEL MARCOS "/>
    <s v="Ago"/>
  </r>
  <r>
    <d v="2025-09-10T00:00:00"/>
    <n v="6776265"/>
    <s v="SDT9F50"/>
    <s v="E-Jumpy Furgão 2P"/>
    <n v="80000"/>
    <s v="Pane Eletrica - 05/09/2025"/>
    <d v="2025-06-26T00:00:00"/>
    <s v="Khetlyn"/>
    <x v="0"/>
    <s v="Corretiva"/>
    <s v="Negociando"/>
    <m/>
    <m/>
    <x v="10"/>
    <s v="MERCADO LIVRE"/>
    <x v="2"/>
    <x v="9"/>
    <m/>
    <n v="109"/>
    <x v="0"/>
    <x v="65"/>
    <s v="LARIANE"/>
    <s v="Jun"/>
  </r>
  <r>
    <m/>
    <m/>
    <s v="SDT9G93"/>
    <s v="E-Jumpy Furgão 2P"/>
    <n v="65000"/>
    <s v="Pane Eletrica- 24.09 - Placa desmontada na oficina. "/>
    <d v="2025-07-23T00:00:00"/>
    <s v="Carla"/>
    <x v="0"/>
    <s v="Corretiva"/>
    <s v="Negociando"/>
    <m/>
    <m/>
    <x v="16"/>
    <s v="MERCADO LIVRE"/>
    <x v="2"/>
    <x v="2"/>
    <m/>
    <n v="82"/>
    <x v="0"/>
    <x v="66"/>
    <s v="GABRIEL"/>
    <s v="Jul"/>
  </r>
  <r>
    <d v="2025-04-08T00:00:00"/>
    <n v="6531144"/>
    <s v="SDT9E97"/>
    <s v="E-Jumpy Furgão 2P"/>
    <n v="92070"/>
    <s v="Pane elétrica 24.09 "/>
    <d v="2025-08-29T00:00:00"/>
    <s v="Carla"/>
    <x v="0"/>
    <s v="Corretiva"/>
    <s v="Negociando"/>
    <m/>
    <m/>
    <x v="16"/>
    <s v="MERCADO LIVRE"/>
    <x v="2"/>
    <x v="2"/>
    <m/>
    <n v="45"/>
    <x v="0"/>
    <x v="17"/>
    <s v="GABRIEL"/>
    <s v="Ago"/>
  </r>
  <r>
    <m/>
    <m/>
    <m/>
    <m/>
    <m/>
    <m/>
    <m/>
    <m/>
    <x v="2"/>
    <m/>
    <m/>
    <m/>
    <m/>
    <x v="35"/>
    <m/>
    <x v="4"/>
    <x v="20"/>
    <m/>
    <m/>
    <x v="1"/>
    <x v="44"/>
    <m/>
    <m/>
  </r>
  <r>
    <m/>
    <n v="6771633"/>
    <s v="SDP9J10"/>
    <s v="E-Jumpy Furgão 2P"/>
    <n v="38538"/>
    <s v="Não liga"/>
    <d v="2025-09-01T00:00:00"/>
    <s v="Julia"/>
    <x v="0"/>
    <s v="Corretiva"/>
    <s v="Negociando"/>
    <m/>
    <m/>
    <x v="6"/>
    <s v="MERCADO LIVRE"/>
    <x v="2"/>
    <x v="24"/>
    <m/>
    <n v="42"/>
    <x v="0"/>
    <x v="5"/>
    <s v="GLEUMA"/>
    <s v="Set"/>
  </r>
  <r>
    <m/>
    <m/>
    <s v="RUO6B07"/>
    <s v="Fiorino Endurance Evo 1.4 2P"/>
    <n v="128334"/>
    <s v="Funilaria dianteira"/>
    <d v="2025-06-09T00:00:00"/>
    <s v="Vinicius"/>
    <x v="1"/>
    <s v="Corretiva"/>
    <s v="Aprovado"/>
    <n v="4815"/>
    <n v="4815"/>
    <x v="21"/>
    <s v="MERCADO LIVRE"/>
    <x v="3"/>
    <x v="8"/>
    <m/>
    <n v="126"/>
    <x v="0"/>
    <x v="67"/>
    <s v="CAMILA"/>
    <s v="Jun"/>
  </r>
  <r>
    <m/>
    <m/>
    <s v="RUO6B04"/>
    <s v="Fiorino Endurance Evo 1.4 2P"/>
    <n v="121367"/>
    <s v="Motor - 09/10/2025"/>
    <d v="2025-08-18T00:00:00"/>
    <s v="Carla"/>
    <x v="0"/>
    <s v="Corretiva"/>
    <s v="Negociando"/>
    <m/>
    <m/>
    <x v="21"/>
    <s v="MERCADO LIVRE"/>
    <x v="0"/>
    <x v="8"/>
    <m/>
    <n v="56"/>
    <x v="0"/>
    <x v="27"/>
    <s v="CAMILA"/>
    <s v="Ago"/>
  </r>
  <r>
    <m/>
    <m/>
    <s v="SFW0A40"/>
    <s v="TRANSIT FURGÃO"/>
    <s v="N/E"/>
    <s v="Colisão dianteira grave"/>
    <d v="2024-10-22T00:00:00"/>
    <s v="Vinicius"/>
    <x v="1"/>
    <s v="Corretiva"/>
    <s v="Aprovado"/>
    <n v="28030"/>
    <n v="28030"/>
    <x v="44"/>
    <s v="MERCADO LIVRE"/>
    <x v="3"/>
    <x v="25"/>
    <m/>
    <n v="356"/>
    <x v="0"/>
    <x v="68"/>
    <s v="JULIANO"/>
    <s v="Set"/>
  </r>
  <r>
    <m/>
    <m/>
    <s v="RUM2B47"/>
    <s v="Fiorino Endurance Evo 1.4 2P"/>
    <n v="181865"/>
    <s v="pane eletrica"/>
    <d v="2025-08-29T00:00:00"/>
    <s v="Luana"/>
    <x v="0"/>
    <s v="Corretiva"/>
    <s v="Aprovado"/>
    <n v="4980"/>
    <n v="4850"/>
    <x v="38"/>
    <s v="MERCADO LIVRE"/>
    <x v="0"/>
    <x v="0"/>
    <m/>
    <n v="45"/>
    <x v="0"/>
    <x v="69"/>
    <s v="JOAO VITOR"/>
    <s v="Ago"/>
  </r>
  <r>
    <m/>
    <m/>
    <s v="RUO6B50"/>
    <s v="Fiorino Endurance Evo 1.4 2P"/>
    <n v="97360"/>
    <s v="Motor- renegociando com oficina aguarando novo orçamento baixa de custo"/>
    <d v="2025-08-09T00:00:00"/>
    <s v="Luana"/>
    <x v="0"/>
    <s v="Corretiva"/>
    <s v="Negociando"/>
    <m/>
    <m/>
    <x v="45"/>
    <s v="MERCADO LIVRE"/>
    <x v="1"/>
    <x v="6"/>
    <m/>
    <n v="65"/>
    <x v="0"/>
    <x v="70"/>
    <s v="MARIANA"/>
    <s v="Ago"/>
  </r>
  <r>
    <m/>
    <m/>
    <s v="RUM3C40"/>
    <s v="Fiorino Endurance Evo 1.4 2P"/>
    <n v="1352650"/>
    <s v="Funilaria "/>
    <d v="2025-08-21T00:00:00"/>
    <s v="Vinicius"/>
    <x v="1"/>
    <s v="Corretiva"/>
    <s v="Negociando"/>
    <m/>
    <m/>
    <x v="46"/>
    <s v="MERCADO LIVRE"/>
    <x v="3"/>
    <x v="0"/>
    <m/>
    <n v="53"/>
    <x v="0"/>
    <x v="71"/>
    <s v="LEANDRO"/>
    <s v="Ago"/>
  </r>
  <r>
    <m/>
    <m/>
    <s v="RVD4D22"/>
    <s v="Fiorino Endurance Evo 1.4 2P"/>
    <n v="135375"/>
    <s v="Placa com problema no capo, placa fumaçando."/>
    <d v="2025-09-26T00:00:00"/>
    <s v="Carla"/>
    <x v="0"/>
    <s v="Corretiva"/>
    <s v="Negociando"/>
    <m/>
    <m/>
    <x v="5"/>
    <s v="MERCADO LIVRE"/>
    <x v="0"/>
    <x v="7"/>
    <m/>
    <n v="17"/>
    <x v="0"/>
    <x v="4"/>
    <s v="MARCIO"/>
    <s v="Set"/>
  </r>
  <r>
    <m/>
    <n v="6782740"/>
    <s v="SDP3F46"/>
    <s v="Kangoo Z.E. MAXI 5 Lugares 2P"/>
    <n v="50472"/>
    <s v="Veículo sofreu uma colisão frontal"/>
    <d v="2025-09-22T00:00:00"/>
    <s v="Vinicius"/>
    <x v="1"/>
    <s v="Corretiva"/>
    <s v="Negociando"/>
    <m/>
    <m/>
    <x v="47"/>
    <s v="MERCADO LIVRE"/>
    <x v="3"/>
    <x v="2"/>
    <m/>
    <n v="21"/>
    <x v="0"/>
    <x v="72"/>
    <s v="Ercy netto"/>
    <s v="Set"/>
  </r>
  <r>
    <m/>
    <m/>
    <s v="RNC9E48"/>
    <s v="Master Furgão 8m³"/>
    <n v="220308"/>
    <s v="Arrefencimento - estourou o quite corrente da mesma"/>
    <d v="2025-09-12T00:00:00"/>
    <s v="Carla"/>
    <x v="0"/>
    <s v="Corretiva"/>
    <s v="Aprovado"/>
    <m/>
    <m/>
    <x v="5"/>
    <s v="MERCADO LIVRE"/>
    <x v="0"/>
    <x v="8"/>
    <m/>
    <n v="31"/>
    <x v="0"/>
    <x v="73"/>
    <s v="DEBORAH"/>
    <s v="Set"/>
  </r>
  <r>
    <m/>
    <m/>
    <s v="RNF2B95"/>
    <s v="Master Furgão 8m³"/>
    <n v="208766"/>
    <s v="Cabeçote aguardando orçamento - Aguardando relação de pecas."/>
    <d v="2025-09-06T00:00:00"/>
    <s v="Carla"/>
    <x v="0"/>
    <s v="Corretiva"/>
    <s v="Aprovado"/>
    <n v="10000"/>
    <n v="10000"/>
    <x v="5"/>
    <s v="MERCADO LIVRE"/>
    <x v="0"/>
    <x v="11"/>
    <m/>
    <n v="37"/>
    <x v="0"/>
    <x v="4"/>
    <s v="DEBORAH"/>
    <s v="Set"/>
  </r>
  <r>
    <m/>
    <m/>
    <s v="GCP5D34"/>
    <s v="Sprinter 313"/>
    <n v="108802"/>
    <s v="Pane Eletrica e Arla"/>
    <d v="2025-08-12T00:00:00"/>
    <s v="Sara"/>
    <x v="0"/>
    <s v="Corretiva"/>
    <s v="Negociando"/>
    <m/>
    <m/>
    <x v="23"/>
    <s v="GRUPO PEREIRA"/>
    <x v="0"/>
    <x v="6"/>
    <m/>
    <n v="62"/>
    <x v="0"/>
    <x v="74"/>
    <s v="ADRIANO"/>
    <s v="Ago"/>
  </r>
  <r>
    <m/>
    <m/>
    <s v="GDM4G44"/>
    <s v="Sprinter 313"/>
    <n v="870000"/>
    <s v="Pane Eletrica"/>
    <d v="2025-05-30T00:00:00"/>
    <s v="Hillary"/>
    <x v="0"/>
    <s v="Corretiva"/>
    <s v="Negociando"/>
    <m/>
    <m/>
    <x v="24"/>
    <s v="MERCADO LIVRE"/>
    <x v="0"/>
    <x v="2"/>
    <m/>
    <n v="136"/>
    <x v="0"/>
    <x v="75"/>
    <s v="REGIANE"/>
    <s v="Mai"/>
  </r>
  <r>
    <m/>
    <m/>
    <s v="GGQ9J34"/>
    <s v="Sprinter 313"/>
    <s v="N/E"/>
    <s v="Veículo apreendido. "/>
    <d v="2025-09-10T00:00:00"/>
    <s v="Vinicius"/>
    <x v="1"/>
    <s v="Corretiva"/>
    <s v="Aprovado "/>
    <m/>
    <m/>
    <x v="23"/>
    <s v="GRUPO PEREIRA"/>
    <x v="3"/>
    <x v="0"/>
    <m/>
    <n v="33"/>
    <x v="0"/>
    <x v="34"/>
    <s v="ADRIANO"/>
    <s v="Set"/>
  </r>
  <r>
    <m/>
    <m/>
    <s v="SFW2B76"/>
    <s v="TRANSIT FURGÃO"/>
    <n v="17296"/>
    <s v="Colisão traseira, coluna do baú."/>
    <d v="2025-05-12T00:00:00"/>
    <s v="Vinicius"/>
    <x v="1"/>
    <s v="Corretiva"/>
    <s v="Aprovado"/>
    <m/>
    <m/>
    <x v="24"/>
    <s v="MERCADO LIVRE"/>
    <x v="3"/>
    <x v="24"/>
    <m/>
    <n v="154"/>
    <x v="0"/>
    <x v="22"/>
    <s v="ALESSANDRA"/>
    <s v="Set"/>
  </r>
  <r>
    <m/>
    <m/>
    <s v="SGI8J06"/>
    <s v="TRANSIT FURGÃO"/>
    <n v="68103"/>
    <s v="Veículo está realizando a funilaria do teto"/>
    <d v="2025-08-06T00:00:00"/>
    <s v="Vinicius"/>
    <x v="1"/>
    <s v="Corretiva"/>
    <s v="Aprovado"/>
    <n v="6562.32"/>
    <n v="5900"/>
    <x v="25"/>
    <s v="MERCADO LIVRE"/>
    <x v="3"/>
    <x v="26"/>
    <m/>
    <n v="68"/>
    <x v="0"/>
    <x v="22"/>
    <s v="FERNANDA"/>
    <s v="Ago"/>
  </r>
  <r>
    <m/>
    <m/>
    <s v="RVB7I22"/>
    <s v="TRANSIT FURGÃO"/>
    <n v="129678"/>
    <s v="Motor- negociando novo parceiro 29/09"/>
    <d v="2024-12-17T00:00:00"/>
    <s v="Luana"/>
    <x v="0"/>
    <s v="Corretiva"/>
    <s v="Aprovado"/>
    <m/>
    <m/>
    <x v="48"/>
    <s v="MERCADO LIVRE"/>
    <x v="1"/>
    <x v="21"/>
    <m/>
    <n v="300"/>
    <x v="0"/>
    <x v="27"/>
    <s v="Leticia"/>
    <s v="Dez"/>
  </r>
  <r>
    <m/>
    <m/>
    <s v="SGF9A21"/>
    <s v="TRANSIT CHASSI"/>
    <n v="39612"/>
    <s v="Funilaria dianteira, colisão grave."/>
    <d v="2025-07-13T00:00:00"/>
    <s v="Vinicius"/>
    <x v="1"/>
    <s v="Corretiva"/>
    <s v="Aprovado"/>
    <n v="27000"/>
    <n v="27000"/>
    <x v="12"/>
    <s v="MERCADO LIVRE"/>
    <x v="3"/>
    <x v="21"/>
    <m/>
    <n v="92"/>
    <x v="0"/>
    <x v="52"/>
    <s v="JOÃO"/>
    <s v="Set"/>
  </r>
  <r>
    <m/>
    <m/>
    <s v="SGH8H49"/>
    <s v="TRANSIT FURGÃO"/>
    <n v="23762"/>
    <s v="Colisão lateral "/>
    <d v="2025-03-14T00:00:00"/>
    <s v="Vinicius"/>
    <x v="1"/>
    <s v="Corretiva"/>
    <s v="Não Aprovado"/>
    <n v="70863.31"/>
    <n v="70863.31"/>
    <x v="19"/>
    <s v="MERCADO LIVRE"/>
    <x v="3"/>
    <x v="21"/>
    <m/>
    <n v="213"/>
    <x v="0"/>
    <x v="22"/>
    <s v="ALESSANDRA"/>
    <s v="Mar"/>
  </r>
  <r>
    <m/>
    <m/>
    <s v="SGF8I96"/>
    <s v="TRANSIT CHASSI"/>
    <s v="31.000.0"/>
    <s v="Embreagem "/>
    <d v="2025-08-27T00:00:00"/>
    <s v="Sara"/>
    <x v="0"/>
    <s v="Corretiva"/>
    <s v="Negociando"/>
    <m/>
    <m/>
    <x v="27"/>
    <s v="MADEIRA MADEIRA"/>
    <x v="0"/>
    <x v="2"/>
    <m/>
    <n v="47"/>
    <x v="0"/>
    <x v="76"/>
    <s v="ALEXANDRE"/>
    <s v="Ago"/>
  </r>
  <r>
    <m/>
    <m/>
    <s v="SGF9B05"/>
    <s v="TRANSIT CHASSI"/>
    <n v="39260"/>
    <s v="Veículo vai para a concessionaria na data 06/10  vai fazer Pneu, óleo, filtros, freios..."/>
    <d v="2025-08-28T00:00:00"/>
    <s v="Carla"/>
    <x v="0"/>
    <s v="Corretiva"/>
    <s v="Negociando"/>
    <n v="5590.14"/>
    <m/>
    <x v="12"/>
    <s v="MERCADO LIVRE"/>
    <x v="0"/>
    <x v="2"/>
    <m/>
    <n v="46"/>
    <x v="0"/>
    <x v="12"/>
    <s v="João"/>
    <s v="Ago"/>
  </r>
  <r>
    <m/>
    <m/>
    <s v="SGF9B78"/>
    <s v="TRANSIT CHASSI"/>
    <n v="412790"/>
    <s v="troca de pneus "/>
    <d v="2025-10-02T00:00:00"/>
    <s v="Khetlyn"/>
    <x v="0"/>
    <s v="Corretiva"/>
    <s v="Negociando"/>
    <m/>
    <m/>
    <x v="0"/>
    <s v="MERCADO LIVRE"/>
    <x v="0"/>
    <x v="2"/>
    <m/>
    <n v="11"/>
    <x v="0"/>
    <x v="77"/>
    <s v="MAURICIO"/>
    <s v="Out"/>
  </r>
  <r>
    <m/>
    <m/>
    <s v="SGF9B06"/>
    <s v="TRANSIT CHASSI"/>
    <s v="N/E"/>
    <s v="placa revisão pela FORD"/>
    <d v="2025-09-18T00:00:00"/>
    <s v="Carla"/>
    <x v="0"/>
    <s v="Corretiva"/>
    <s v="Negociando"/>
    <m/>
    <m/>
    <x v="12"/>
    <s v="MERCADO LIVRE"/>
    <x v="0"/>
    <x v="2"/>
    <m/>
    <n v="25"/>
    <x v="0"/>
    <x v="78"/>
    <s v="JOÃO"/>
    <s v="Out"/>
  </r>
  <r>
    <m/>
    <m/>
    <s v="SGH6H70"/>
    <s v="TRANSIT FURGÃO"/>
    <n v="92598"/>
    <s v="embreagem"/>
    <d v="2025-10-01T00:00:00"/>
    <s v="Hillary"/>
    <x v="0"/>
    <s v="Corretiva"/>
    <s v="Aprovado"/>
    <m/>
    <m/>
    <x v="25"/>
    <s v="MERCADO LIVRE"/>
    <x v="0"/>
    <x v="2"/>
    <m/>
    <n v="12"/>
    <x v="0"/>
    <x v="22"/>
    <s v="FERNANDA"/>
    <s v="Out"/>
  </r>
  <r>
    <m/>
    <m/>
    <s v="SWZ7J67"/>
    <s v="TRANSIT FURGÃO"/>
    <s v="N/E"/>
    <s v="Bico Injetor"/>
    <d v="2025-06-27T00:00:00"/>
    <s v="Khetlyn"/>
    <x v="0"/>
    <s v="Corretiva"/>
    <s v="Negociando"/>
    <m/>
    <m/>
    <x v="0"/>
    <s v="MERCADO LIVRE"/>
    <x v="0"/>
    <x v="2"/>
    <m/>
    <n v="108"/>
    <x v="0"/>
    <x v="77"/>
    <s v="MAURICIO"/>
    <s v="Jun"/>
  </r>
  <r>
    <m/>
    <m/>
    <s v="TOE7D13"/>
    <s v="TRANSIT FURGÃO"/>
    <s v="2.220.0"/>
    <s v="Veículo sem força"/>
    <d v="2025-08-01T00:00:00"/>
    <s v="Sara"/>
    <x v="0"/>
    <s v="Corretiva"/>
    <s v="Não Aprovado"/>
    <m/>
    <m/>
    <x v="27"/>
    <s v="MADEIRA MADEIRA"/>
    <x v="0"/>
    <x v="2"/>
    <m/>
    <n v="73"/>
    <x v="0"/>
    <x v="79"/>
    <s v="KETHLEEN"/>
    <s v="Ago"/>
  </r>
  <r>
    <m/>
    <m/>
    <s v="SGH8H46"/>
    <s v="TRANSIT FURGÃO"/>
    <n v="25857"/>
    <s v="Freios, Pneus"/>
    <d v="2025-08-13T00:00:00"/>
    <s v="Carla"/>
    <x v="0"/>
    <s v="Corretiva"/>
    <s v="Negociando"/>
    <m/>
    <m/>
    <x v="28"/>
    <s v="MERCADO LIVRE"/>
    <x v="0"/>
    <x v="2"/>
    <m/>
    <n v="61"/>
    <x v="0"/>
    <x v="80"/>
    <s v="CLAUDIA"/>
    <s v="Ago"/>
  </r>
  <r>
    <m/>
    <m/>
    <s v="SGI8J07"/>
    <s v="TRANSIT FURGÃO"/>
    <n v="27621"/>
    <s v="Embreagem"/>
    <d v="2025-08-14T00:00:00"/>
    <s v="Carla"/>
    <x v="0"/>
    <s v="Corretiva"/>
    <s v="Negociando"/>
    <m/>
    <m/>
    <x v="28"/>
    <s v="MERCADO LIVRE"/>
    <x v="0"/>
    <x v="2"/>
    <m/>
    <n v="60"/>
    <x v="0"/>
    <x v="31"/>
    <s v="CLAUDIA"/>
    <s v="Ago"/>
  </r>
  <r>
    <m/>
    <m/>
    <s v="SGH6H72"/>
    <s v="TRANSIT FURGÃO"/>
    <n v="38827"/>
    <s v="Bomba e Bico"/>
    <d v="2025-08-22T00:00:00"/>
    <s v="Hillary"/>
    <x v="0"/>
    <s v="Corretiva"/>
    <s v="Aprovado"/>
    <n v="2730.3"/>
    <m/>
    <x v="30"/>
    <s v="MERCADO LIVRE"/>
    <x v="0"/>
    <x v="5"/>
    <m/>
    <n v="52"/>
    <x v="0"/>
    <x v="81"/>
    <s v="EVAILTON"/>
    <s v="Ago"/>
  </r>
  <r>
    <m/>
    <m/>
    <s v="SFT5A36"/>
    <s v="TRANSIT FURGÃO"/>
    <n v="23599"/>
    <s v="Revisão de freios e pnes "/>
    <d v="2025-08-26T00:00:00"/>
    <s v="Carla"/>
    <x v="0"/>
    <s v="Corretiva"/>
    <s v="Negociando"/>
    <m/>
    <m/>
    <x v="28"/>
    <s v="MERCADO LIVRE"/>
    <x v="0"/>
    <x v="2"/>
    <m/>
    <n v="48"/>
    <x v="0"/>
    <x v="31"/>
    <s v="CLAUDIA"/>
    <s v="Ago"/>
  </r>
  <r>
    <m/>
    <m/>
    <s v="SGH6H75"/>
    <s v="TRANSIT FURGÃO"/>
    <n v="51176"/>
    <s v="Bomba e Bico"/>
    <d v="2025-09-08T00:00:00"/>
    <s v="Hillary"/>
    <x v="0"/>
    <s v="Corretiva"/>
    <s v="Aprovado"/>
    <m/>
    <m/>
    <x v="19"/>
    <s v="MERCADO LIVRE"/>
    <x v="0"/>
    <x v="8"/>
    <m/>
    <n v="35"/>
    <x v="0"/>
    <x v="81"/>
    <s v="ALESSANDRA"/>
    <s v="Set"/>
  </r>
  <r>
    <m/>
    <m/>
    <s v="SGI0G81"/>
    <s v="TRANSIT FURGÃO"/>
    <n v="25044"/>
    <s v="16/09 revisão "/>
    <d v="2025-08-27T00:00:00"/>
    <s v="Carla"/>
    <x v="0"/>
    <s v="Corretiva"/>
    <s v="Negociando"/>
    <m/>
    <m/>
    <x v="28"/>
    <s v="MERCADO LIVRE"/>
    <x v="0"/>
    <x v="2"/>
    <m/>
    <n v="47"/>
    <x v="0"/>
    <x v="80"/>
    <s v="CLAUDIA"/>
    <s v="Ago"/>
  </r>
  <r>
    <m/>
    <m/>
    <s v="SGI8H63"/>
    <s v="TRANSIT FURGÃO"/>
    <n v="24986"/>
    <s v="16/09 revisão "/>
    <d v="2025-08-29T00:00:00"/>
    <s v="Carla"/>
    <x v="0"/>
    <s v="Corretiva"/>
    <s v="Negociando"/>
    <m/>
    <m/>
    <x v="28"/>
    <s v="MERCADO LIVRE"/>
    <x v="0"/>
    <x v="2"/>
    <m/>
    <n v="45"/>
    <x v="0"/>
    <x v="80"/>
    <s v="CLAUDIA"/>
    <s v="Ago"/>
  </r>
  <r>
    <m/>
    <m/>
    <s v="SFD5H74"/>
    <s v="DELIVERY 9.180"/>
    <n v="59935"/>
    <s v="problema de módulo e catalizador"/>
    <d v="2025-09-30T00:00:00"/>
    <s v="Khetlyn"/>
    <x v="0"/>
    <s v="Corretiva"/>
    <s v="Aprovado"/>
    <m/>
    <m/>
    <x v="18"/>
    <s v="MERCADO LIVRE"/>
    <x v="0"/>
    <x v="9"/>
    <m/>
    <n v="13"/>
    <x v="0"/>
    <x v="3"/>
    <s v="ANA FLAVIA"/>
    <s v="Set"/>
  </r>
  <r>
    <m/>
    <m/>
    <s v="SFT5A20"/>
    <s v="TRANSIT FURGÃO"/>
    <n v="20048"/>
    <s v="Placa não entra a marcha ré"/>
    <d v="2025-09-17T00:00:00"/>
    <s v="Hillary"/>
    <x v="0"/>
    <s v="Corretiva"/>
    <s v="Negociando"/>
    <m/>
    <m/>
    <x v="49"/>
    <s v="MERCADO LIVRE"/>
    <x v="0"/>
    <x v="2"/>
    <m/>
    <n v="26"/>
    <x v="0"/>
    <x v="82"/>
    <s v="TATIANA"/>
    <s v="Set"/>
  </r>
  <r>
    <m/>
    <m/>
    <s v="RNB5I50"/>
    <s v="Master Furgão 8m³"/>
    <n v="157167"/>
    <s v="chave perdida do caro precisa fazer Revisão"/>
    <d v="2025-09-26T00:00:00"/>
    <s v="Luana"/>
    <x v="0"/>
    <s v="Corretiva"/>
    <s v="Negociando"/>
    <m/>
    <m/>
    <x v="26"/>
    <s v="MERCADO LIVRE"/>
    <x v="0"/>
    <x v="4"/>
    <m/>
    <n v="17"/>
    <x v="0"/>
    <x v="3"/>
    <s v="BRUNO/ERIVELTON"/>
    <s v="Set"/>
  </r>
  <r>
    <m/>
    <m/>
    <s v="SGH8C35"/>
    <s v="TRANSIT FURGÃO"/>
    <n v="39067"/>
    <s v="bomba e bico"/>
    <d v="2025-09-23T00:00:00"/>
    <s v="Hillary"/>
    <x v="0"/>
    <s v="Corretiva"/>
    <s v="Aprovado"/>
    <m/>
    <m/>
    <x v="30"/>
    <s v="MERCADO LIVRE"/>
    <x v="0"/>
    <x v="9"/>
    <m/>
    <n v="20"/>
    <x v="0"/>
    <x v="81"/>
    <s v="EVAILTON"/>
    <s v="Set"/>
  </r>
  <r>
    <m/>
    <n v="6783442"/>
    <s v="SDT9G58"/>
    <s v="E-Jumpy Furgão 2P"/>
    <n v="6966009"/>
    <s v="Pane elétrica"/>
    <d v="2025-09-23T00:00:00"/>
    <s v="Khetlyn"/>
    <x v="0"/>
    <s v="Corretiva"/>
    <s v="Aprovado"/>
    <m/>
    <m/>
    <x v="10"/>
    <s v="MERCADO LIVRE"/>
    <x v="0"/>
    <x v="9"/>
    <m/>
    <n v="20"/>
    <x v="0"/>
    <x v="83"/>
    <s v="LARIANE"/>
    <s v="Set"/>
  </r>
  <r>
    <m/>
    <m/>
    <s v="RVB0J97"/>
    <s v="MASTER FURGAO L1"/>
    <n v="183000"/>
    <s v="Homocinetica/Maçaneta/Chave de Seta"/>
    <d v="2025-09-23T00:00:00"/>
    <s v="Luana"/>
    <x v="0"/>
    <s v="Corretiva"/>
    <s v="Aprovado"/>
    <m/>
    <m/>
    <x v="1"/>
    <s v="MERCADO LIVRE"/>
    <x v="0"/>
    <x v="0"/>
    <m/>
    <n v="20"/>
    <x v="0"/>
    <x v="25"/>
    <s v="EDUARDO"/>
    <s v="Set "/>
  </r>
  <r>
    <m/>
    <m/>
    <s v="SDQ3A37"/>
    <s v="Kangoo Z.E. MAXI 5 Lugares 2P"/>
    <n v="12453"/>
    <s v="Carro já liberado do pátio e segue na oficina Localiza."/>
    <d v="2025-09-25T00:00:00"/>
    <s v="Carla"/>
    <x v="0"/>
    <s v="Corretiva"/>
    <s v="Negociando"/>
    <m/>
    <m/>
    <x v="5"/>
    <s v="MERCADO LIVRE"/>
    <x v="0"/>
    <x v="2"/>
    <m/>
    <n v="18"/>
    <x v="0"/>
    <x v="84"/>
    <s v="DEBORAH"/>
    <s v="Out"/>
  </r>
  <r>
    <m/>
    <m/>
    <s v="RVG0G15"/>
    <s v=" Fiorino Endurance Evo 1.4 2P"/>
    <n v="129279"/>
    <s v=" ficou atolado lá, conseguiu um morador com trator pra tirar ele e conseguiram quebrar o radiador, não sei bem ao "/>
    <d v="2025-10-01T00:00:00"/>
    <s v="Arthur"/>
    <x v="0"/>
    <s v="Corretiva"/>
    <s v="Negociando"/>
    <m/>
    <m/>
    <x v="33"/>
    <s v="MERCADO LIVRE"/>
    <x v="0"/>
    <x v="6"/>
    <m/>
    <n v="12"/>
    <x v="0"/>
    <x v="7"/>
    <s v="RENATA"/>
    <s v="Out"/>
  </r>
  <r>
    <m/>
    <m/>
    <s v="SWK0B78"/>
    <s v="TRANSIT FURGÃO"/>
    <n v="65443"/>
    <s v="Bateria"/>
    <d v="2025-08-24T00:00:00"/>
    <s v="Luana"/>
    <x v="0"/>
    <s v="Corretiva"/>
    <s v="Aprovado"/>
    <m/>
    <m/>
    <x v="50"/>
    <s v="MERCADO LIVRE"/>
    <x v="0"/>
    <x v="8"/>
    <m/>
    <n v="50"/>
    <x v="0"/>
    <x v="85"/>
    <s v="NAGMA"/>
    <s v="Set"/>
  </r>
  <r>
    <m/>
    <m/>
    <s v="RHV8D37"/>
    <s v="JAC iEV1200T AT 4x2 2P"/>
    <n v="38033"/>
    <s v="Guinchado/Falta de força"/>
    <d v="2025-09-30T00:00:00"/>
    <s v="Luana"/>
    <x v="0"/>
    <s v="Corretiva"/>
    <s v="Aprovado"/>
    <m/>
    <m/>
    <x v="15"/>
    <s v="MERCADO LIVRE"/>
    <x v="0"/>
    <x v="4"/>
    <m/>
    <n v="13"/>
    <x v="0"/>
    <x v="86"/>
    <s v="BRUNO/ERIVELTON"/>
    <s v="Set "/>
  </r>
  <r>
    <m/>
    <m/>
    <s v="SFW0A67"/>
    <s v="TRANSIT FURGÃO"/>
    <n v="39067"/>
    <s v="Veículo sofreu uma colisão traseira de um terceiro."/>
    <d v="2025-08-14T00:00:00"/>
    <s v="Vinicius"/>
    <x v="1"/>
    <s v="Corretiva"/>
    <s v="Aprovado"/>
    <m/>
    <m/>
    <x v="31"/>
    <s v="MERCADO LIVRE"/>
    <x v="3"/>
    <x v="27"/>
    <m/>
    <n v="60"/>
    <x v="0"/>
    <x v="87"/>
    <s v="Tiago"/>
    <s v="Ago"/>
  </r>
  <r>
    <m/>
    <m/>
    <s v="SGH6H69"/>
    <s v="TRANSIT FURGÃO"/>
    <n v="54936"/>
    <s v="Pane Elétrica"/>
    <d v="2025-09-14T00:00:00"/>
    <s v="Khetlyn"/>
    <x v="0"/>
    <s v="Corretiva"/>
    <s v="Negociando"/>
    <m/>
    <m/>
    <x v="51"/>
    <s v="MERCADO LIVRE"/>
    <x v="0"/>
    <x v="2"/>
    <m/>
    <n v="29"/>
    <x v="0"/>
    <x v="41"/>
    <s v="ANA FLAVIA"/>
    <s v="Set"/>
  </r>
  <r>
    <m/>
    <m/>
    <s v="FJG5F03"/>
    <s v="Sprinter 313"/>
    <s v="107.126.0"/>
    <s v="Pane Eletrica"/>
    <d v="2025-10-02T00:00:00"/>
    <s v="Sara"/>
    <x v="0"/>
    <s v="Corretiva"/>
    <s v="Negociando"/>
    <m/>
    <m/>
    <x v="23"/>
    <s v="GRUPO PEREIRA"/>
    <x v="0"/>
    <x v="2"/>
    <m/>
    <n v="11"/>
    <x v="0"/>
    <x v="74"/>
    <s v="ADRIANO"/>
    <s v="Out"/>
  </r>
  <r>
    <m/>
    <m/>
    <s v="SDT9G01"/>
    <s v="E-Jumpy Furgão 2P"/>
    <n v="41636"/>
    <s v="Pane Elétrica"/>
    <d v="2025-10-03T00:00:00"/>
    <s v="Hillary"/>
    <x v="0"/>
    <s v="Corretiva"/>
    <s v="Aprovado"/>
    <m/>
    <m/>
    <x v="30"/>
    <s v="MERCADO LIVRE"/>
    <x v="0"/>
    <x v="9"/>
    <m/>
    <n v="10"/>
    <x v="0"/>
    <x v="81"/>
    <s v="EVAILTON"/>
    <s v="Out"/>
  </r>
  <r>
    <m/>
    <m/>
    <s v="SGI8J52"/>
    <s v="TRANSIT FURGÃO"/>
    <n v="35664"/>
    <s v="Colisão lateral esquerda, caixa de direção."/>
    <d v="2025-06-30T00:00:00"/>
    <s v="Vinicius"/>
    <x v="1"/>
    <s v="Corretiva"/>
    <s v="Negociando"/>
    <m/>
    <m/>
    <x v="13"/>
    <s v="MERCADO LIVRE"/>
    <x v="3"/>
    <x v="2"/>
    <m/>
    <n v="105"/>
    <x v="0"/>
    <x v="18"/>
    <s v="CARLOS SELL"/>
    <s v="Set"/>
  </r>
  <r>
    <m/>
    <m/>
    <s v="SFT5B02"/>
    <s v="TRANSIT FURGÃO"/>
    <n v="58885"/>
    <s v="Feiche de mola"/>
    <d v="2025-10-01T00:00:00"/>
    <s v="Luana"/>
    <x v="0"/>
    <s v="Corretiva"/>
    <s v="Aprovado"/>
    <n v="27171"/>
    <n v="2620"/>
    <x v="52"/>
    <s v="MERCADO LIVRE"/>
    <x v="0"/>
    <x v="4"/>
    <m/>
    <n v="12"/>
    <x v="0"/>
    <x v="88"/>
    <s v="FERNANDO"/>
    <s v="Set "/>
  </r>
  <r>
    <m/>
    <m/>
    <s v="JCJ0D26"/>
    <s v="DELIVERY 9.180"/>
    <n v="51957"/>
    <s v="Baixa Pressão de Oléo"/>
    <d v="2025-10-09T00:00:00"/>
    <s v="Luana"/>
    <x v="0"/>
    <s v="Corretiva"/>
    <s v="Negociando"/>
    <m/>
    <m/>
    <x v="26"/>
    <s v="MERCADO LIVRE"/>
    <x v="0"/>
    <x v="2"/>
    <m/>
    <n v="4"/>
    <x v="0"/>
    <x v="27"/>
    <s v="ERIVELTON"/>
    <s v="Out"/>
  </r>
  <r>
    <m/>
    <n v="6787867"/>
    <s v="SDQ2A30"/>
    <s v="E-Jumpy Furgão 2P"/>
    <n v="32269"/>
    <s v="Pane elétrica"/>
    <d v="2025-10-06T00:00:00"/>
    <s v="Julia"/>
    <x v="0"/>
    <s v="Corretiva"/>
    <s v="Negociando"/>
    <m/>
    <m/>
    <x v="41"/>
    <s v="MERCADO LIVRE"/>
    <x v="0"/>
    <x v="2"/>
    <m/>
    <n v="7"/>
    <x v="0"/>
    <x v="89"/>
    <s v="MICAEL MARCOS "/>
    <s v="Out"/>
  </r>
  <r>
    <m/>
    <m/>
    <s v="SGI8J29"/>
    <s v="TRANSIT FURGÃO"/>
    <n v="31972"/>
    <s v="Veículo sofreu uma colisão grave frontal com um poste."/>
    <d v="2025-09-13T00:00:00"/>
    <s v="Vinicius"/>
    <x v="1"/>
    <s v="Corretiva"/>
    <s v="Negociando"/>
    <m/>
    <m/>
    <x v="28"/>
    <s v="MERCADO LIVRE"/>
    <x v="3"/>
    <x v="2"/>
    <m/>
    <n v="30"/>
    <x v="0"/>
    <x v="90"/>
    <s v="CLAUDIA"/>
    <s v="Set"/>
  </r>
  <r>
    <m/>
    <m/>
    <s v="SGH6H60"/>
    <s v="TRANSIT FURGÃO"/>
    <n v="4008628"/>
    <s v="Veículo realizando funilaria na oficina &quot;André Funilaria&quot;"/>
    <d v="2025-10-01T00:00:00"/>
    <s v="Vinicius"/>
    <x v="1"/>
    <s v="Corretiva"/>
    <s v="Negociando"/>
    <n v="2500"/>
    <n v="2500"/>
    <x v="0"/>
    <s v="MERCADO LIVRE"/>
    <x v="3"/>
    <x v="0"/>
    <m/>
    <n v="12"/>
    <x v="0"/>
    <x v="47"/>
    <s v="ERIVELTON"/>
    <s v="Out"/>
  </r>
  <r>
    <m/>
    <m/>
    <m/>
    <m/>
    <m/>
    <m/>
    <m/>
    <m/>
    <x v="2"/>
    <m/>
    <m/>
    <m/>
    <m/>
    <x v="35"/>
    <m/>
    <x v="4"/>
    <x v="20"/>
    <m/>
    <m/>
    <x v="1"/>
    <x v="44"/>
    <m/>
    <m/>
  </r>
  <r>
    <m/>
    <m/>
    <s v="SFW2E77"/>
    <s v="TRANSIT FURGÃO"/>
    <n v="628030"/>
    <s v="troca de pneus "/>
    <d v="2025-10-01T00:00:00"/>
    <s v="Khetlyn"/>
    <x v="0"/>
    <s v="Preventiva"/>
    <s v="Negociando"/>
    <m/>
    <m/>
    <x v="51"/>
    <s v="MERCADO LIVRE"/>
    <x v="0"/>
    <x v="2"/>
    <m/>
    <n v="12"/>
    <x v="0"/>
    <x v="41"/>
    <s v="ANA FLAVIA"/>
    <s v="Out"/>
  </r>
  <r>
    <m/>
    <m/>
    <s v="RMR5J24"/>
    <s v="Master Furgão 8m³"/>
    <n v="216429"/>
    <s v="Direção"/>
    <d v="2025-09-30T00:00:00"/>
    <s v="Khetlyn"/>
    <x v="0"/>
    <s v="Corretiva"/>
    <s v="Negociando"/>
    <m/>
    <m/>
    <x v="14"/>
    <s v="MERCADO LIVRE"/>
    <x v="0"/>
    <x v="2"/>
    <m/>
    <n v="13"/>
    <x v="0"/>
    <x v="14"/>
    <s v="KAREN"/>
    <s v="Set"/>
  </r>
  <r>
    <m/>
    <m/>
    <s v="SGL4D18"/>
    <s v="TRANSIT FURGÃO"/>
    <s v="24.302.0"/>
    <s v="Radiador furado"/>
    <d v="2025-10-01T00:00:00"/>
    <s v="Sara"/>
    <x v="0"/>
    <s v="Corretiva"/>
    <s v="Negociando"/>
    <m/>
    <m/>
    <x v="23"/>
    <s v="GRUPO PEREIRA"/>
    <x v="0"/>
    <x v="2"/>
    <m/>
    <n v="12"/>
    <x v="0"/>
    <x v="41"/>
    <s v="KETHLEEN"/>
    <s v="Out"/>
  </r>
  <r>
    <m/>
    <m/>
    <m/>
    <m/>
    <m/>
    <m/>
    <m/>
    <m/>
    <x v="2"/>
    <m/>
    <m/>
    <m/>
    <m/>
    <x v="35"/>
    <m/>
    <x v="4"/>
    <x v="20"/>
    <m/>
    <m/>
    <x v="1"/>
    <x v="44"/>
    <m/>
    <m/>
  </r>
  <r>
    <m/>
    <m/>
    <s v="SJT3D02"/>
    <s v="DELIVERY 9.180"/>
    <n v="76522"/>
    <s v="Porta travada e falta do estribo"/>
    <d v="2025-09-30T00:00:00"/>
    <s v="Khetlyn"/>
    <x v="0"/>
    <s v="Corretiva"/>
    <s v="Negociando"/>
    <m/>
    <m/>
    <x v="18"/>
    <s v="MERCADO LIVRE"/>
    <x v="0"/>
    <x v="2"/>
    <m/>
    <n v="13"/>
    <x v="0"/>
    <x v="3"/>
    <s v="ANA FLAVIA"/>
    <s v="Set "/>
  </r>
  <r>
    <m/>
    <m/>
    <s v="RUV4G20"/>
    <s v=" Partner Rapid Business Pack 1.4 2P"/>
    <s v="N/E"/>
    <s v="Freios, manutenção preventiva, e troca de pneus dianteiros."/>
    <d v="2025-09-17T00:00:00"/>
    <s v="Carla"/>
    <x v="0"/>
    <s v="Corretiva"/>
    <s v="Negociando"/>
    <m/>
    <m/>
    <x v="12"/>
    <s v="MERCADO LIVRE"/>
    <x v="0"/>
    <x v="21"/>
    <m/>
    <n v="26"/>
    <x v="0"/>
    <x v="52"/>
    <s v="JOÃO"/>
    <s v="Out"/>
  </r>
  <r>
    <m/>
    <m/>
    <s v="RUV4G23"/>
    <s v=" Partner Rapid Business Pack 1.4 2P"/>
    <s v="N/E"/>
    <s v="Motor com barulho"/>
    <d v="2025-06-11T00:00:00"/>
    <s v="Carla"/>
    <x v="0"/>
    <s v="Corretiva"/>
    <s v="Negociando"/>
    <m/>
    <m/>
    <x v="12"/>
    <s v="MERCADO LIVRE"/>
    <x v="1"/>
    <x v="21"/>
    <m/>
    <n v="124"/>
    <x v="0"/>
    <x v="52"/>
    <s v="JOÃO"/>
    <s v="Out"/>
  </r>
  <r>
    <m/>
    <m/>
    <s v="SFW0A36"/>
    <s v="TRANSIT FURGÃO"/>
    <n v="60973"/>
    <s v="Revisão - pneus"/>
    <d v="2025-10-01T00:00:00"/>
    <s v="Khetlyn"/>
    <x v="0"/>
    <s v="Corretiva"/>
    <s v="Negociando"/>
    <m/>
    <m/>
    <x v="51"/>
    <s v="MERCADO LIVRE"/>
    <x v="0"/>
    <x v="2"/>
    <m/>
    <n v="12"/>
    <x v="0"/>
    <x v="91"/>
    <s v="ANA FLAVIA"/>
    <s v="Out"/>
  </r>
  <r>
    <m/>
    <m/>
    <s v="RUL7F41"/>
    <s v="Fiorino Endurance Evo 1.4 2P"/>
    <n v="65156"/>
    <s v="Bateria/Alternador"/>
    <d v="2025-10-06T00:00:00"/>
    <s v="Luana"/>
    <x v="0"/>
    <s v="Corretiva"/>
    <s v="Aprovado"/>
    <n v="1530"/>
    <m/>
    <x v="38"/>
    <s v="MERCADO LIVRE"/>
    <x v="0"/>
    <x v="9"/>
    <m/>
    <n v="7"/>
    <x v="0"/>
    <x v="92"/>
    <s v="JOAO VITOR"/>
    <s v="Out"/>
  </r>
  <r>
    <m/>
    <m/>
    <s v="SDQ2A99"/>
    <s v="Kangoo Z.E. MAXI 5 Lugares 2P"/>
    <n v="66899"/>
    <s v="Pane életrica"/>
    <d v="2025-10-07T00:00:00"/>
    <s v="Hillary"/>
    <x v="0"/>
    <s v="Corretiva"/>
    <s v="Negociando"/>
    <m/>
    <m/>
    <x v="13"/>
    <s v="MERCADO LIVRE"/>
    <x v="0"/>
    <x v="2"/>
    <m/>
    <n v="6"/>
    <x v="0"/>
    <x v="13"/>
    <s v="CARLOS SELL"/>
    <s v="Out"/>
  </r>
  <r>
    <m/>
    <m/>
    <s v="SGI8I36"/>
    <s v="TRANSIT FURGÃO"/>
    <n v="25372"/>
    <s v="Bateria- mandamos o veiculo de guincho para a Ford -  Ford aguardando autorização da troca pela a montadora. E estamos aguardando o retorno deles. - Tentando encaixar preventiva e troca dos dois pneus dianteiros - Placa foi emcaminhada da coca para a FORD São Caetano"/>
    <d v="2025-08-25T00:00:00"/>
    <s v="Carla"/>
    <x v="0"/>
    <s v="Corretiva"/>
    <s v="Aprovado"/>
    <m/>
    <m/>
    <x v="39"/>
    <s v="MERCADO LIVRE"/>
    <x v="0"/>
    <x v="2"/>
    <m/>
    <n v="49"/>
    <x v="0"/>
    <x v="42"/>
    <s v="JHENIFFER"/>
    <s v="Out"/>
  </r>
  <r>
    <m/>
    <m/>
    <s v="GIW6I25"/>
    <s v="Sprinter 313"/>
    <s v="119.458.0"/>
    <s v="Pane elétrica"/>
    <d v="2025-10-07T00:00:00"/>
    <s v="Sara"/>
    <x v="0"/>
    <s v="Corretiva"/>
    <s v="Negociando"/>
    <m/>
    <m/>
    <x v="17"/>
    <s v="GRUPO PEREIRA"/>
    <x v="0"/>
    <x v="2"/>
    <m/>
    <n v="6"/>
    <x v="0"/>
    <x v="4"/>
    <s v="KETHLEEN"/>
    <s v="Out"/>
  </r>
  <r>
    <m/>
    <m/>
    <s v="GBZ4B11"/>
    <s v="Sprinter 313"/>
    <s v="108.802.0"/>
    <s v="Pane elétrica"/>
    <d v="2025-08-12T00:00:00"/>
    <s v="Sara"/>
    <x v="0"/>
    <s v="Corretiva"/>
    <s v="Negociando"/>
    <m/>
    <m/>
    <x v="23"/>
    <s v="GRUPO PEREIRA"/>
    <x v="0"/>
    <x v="6"/>
    <m/>
    <n v="62"/>
    <x v="0"/>
    <x v="74"/>
    <s v="ADRIANO"/>
    <s v="Out"/>
  </r>
  <r>
    <m/>
    <m/>
    <s v="SFN0B54"/>
    <s v="DAILY 35CS"/>
    <n v="100677"/>
    <s v="Vazando disiel por mangueira "/>
    <d v="2025-10-07T00:00:00"/>
    <s v="Khetlyn"/>
    <x v="0"/>
    <s v="Corretiva"/>
    <s v="Negociando"/>
    <m/>
    <m/>
    <x v="18"/>
    <s v="MERCADO LIVRE"/>
    <x v="0"/>
    <x v="7"/>
    <m/>
    <n v="6"/>
    <x v="0"/>
    <x v="93"/>
    <s v="ANA FLAVIA "/>
    <s v="Out"/>
  </r>
  <r>
    <m/>
    <m/>
    <s v="SGH8C23"/>
    <s v="TRANSIT FURGÃO"/>
    <n v="58008"/>
    <s v="Bomba e Bico"/>
    <d v="2025-10-07T00:00:00"/>
    <s v="Hillary"/>
    <x v="0"/>
    <s v="Corretiva"/>
    <s v="Aprovado"/>
    <m/>
    <m/>
    <x v="19"/>
    <s v="MERCADO LIVRE"/>
    <x v="0"/>
    <x v="8"/>
    <m/>
    <n v="6"/>
    <x v="0"/>
    <x v="94"/>
    <s v="ALESSANDRA"/>
    <s v="Out"/>
  </r>
  <r>
    <m/>
    <m/>
    <s v="RUX2C18"/>
    <s v=" Partner Rapid Business Pack 1.4 2P"/>
    <n v="129660"/>
    <s v="Pane eletrica"/>
    <d v="2025-10-08T00:00:00"/>
    <s v="Arthur"/>
    <x v="0"/>
    <s v="Corretiva"/>
    <s v="Aprovado"/>
    <n v="2257"/>
    <n v="2257"/>
    <x v="20"/>
    <s v="MERCADO LIVRE"/>
    <x v="0"/>
    <x v="6"/>
    <m/>
    <n v="5"/>
    <x v="0"/>
    <x v="23"/>
    <s v="CAROLINA/EDGAR"/>
    <s v="Out"/>
  </r>
  <r>
    <m/>
    <m/>
    <s v="RUEwE56"/>
    <s v="Fiorino Endurance Evo 1.4 2P"/>
    <s v="N/E"/>
    <s v="Modulo"/>
    <d v="2025-10-03T00:00:00"/>
    <e v="#N/A"/>
    <x v="0"/>
    <s v="Corretiva"/>
    <s v="Aprovado"/>
    <n v="1038"/>
    <n v="1038"/>
    <x v="33"/>
    <s v="MERCADO LIVRE"/>
    <x v="0"/>
    <x v="28"/>
    <m/>
    <n v="10"/>
    <x v="0"/>
    <x v="38"/>
    <s v="Renata"/>
    <s v="Out"/>
  </r>
  <r>
    <m/>
    <m/>
    <s v="RVD4D37"/>
    <s v=" Partner Rapid Business Pack 1.4 2P"/>
    <s v="N/E"/>
    <s v="Cabeçote"/>
    <d v="2025-09-07T00:00:00"/>
    <s v="Carla"/>
    <x v="0"/>
    <s v="Corretiva"/>
    <s v="Aprovado"/>
    <n v="450"/>
    <n v="450"/>
    <x v="5"/>
    <s v="MERCADO LIVRE"/>
    <x v="0"/>
    <x v="0"/>
    <m/>
    <n v="36"/>
    <x v="0"/>
    <x v="4"/>
    <s v="Marcio"/>
    <s v="Out"/>
  </r>
  <r>
    <m/>
    <m/>
    <s v="SJT0J55"/>
    <s v="DELIVERY 9.180"/>
    <s v="N/E"/>
    <s v="Pedal de embreagem"/>
    <d v="2025-10-07T00:00:00"/>
    <s v="Khetlyn"/>
    <x v="0"/>
    <s v="Corretiva"/>
    <s v="Negociando"/>
    <m/>
    <m/>
    <x v="51"/>
    <s v="MERCADO LIVRE"/>
    <x v="0"/>
    <x v="7"/>
    <m/>
    <n v="6"/>
    <x v="0"/>
    <x v="93"/>
    <s v="ANA FLAVIA "/>
    <s v="Out"/>
  </r>
  <r>
    <m/>
    <m/>
    <s v="SGL4D24"/>
    <s v="TRANSIT FURGÃO"/>
    <n v="6318"/>
    <s v="Van não passa de 20km p/h luz da injeção acesa no painel"/>
    <d v="2025-10-08T00:00:00"/>
    <s v="Julia"/>
    <x v="0"/>
    <s v="Corretiva"/>
    <s v="Negociando"/>
    <m/>
    <m/>
    <x v="31"/>
    <s v="MERCADO LIVRE"/>
    <x v="0"/>
    <x v="2"/>
    <m/>
    <n v="5"/>
    <x v="0"/>
    <x v="36"/>
    <s v="UEBERT"/>
    <s v="Out"/>
  </r>
  <r>
    <m/>
    <m/>
    <s v="RUY3D33"/>
    <s v="MASTER FURGAO L1"/>
    <s v="N/E"/>
    <s v="Placa disparando o motor, dando sintomas de turbina do motor."/>
    <d v="2025-09-29T00:00:00"/>
    <s v="Carla"/>
    <x v="0"/>
    <s v="Corretiva"/>
    <s v="Aprovado"/>
    <n v="3000"/>
    <n v="3000"/>
    <x v="5"/>
    <s v="MERCADO LIVRE"/>
    <x v="0"/>
    <x v="3"/>
    <m/>
    <n v="14"/>
    <x v="0"/>
    <x v="95"/>
    <s v="Marcio"/>
    <s v="Out"/>
  </r>
  <r>
    <m/>
    <m/>
    <s v="RNC9E73"/>
    <s v="Master Furgão 8m³"/>
    <s v="N/E"/>
    <s v="Cabeçote"/>
    <d v="2025-09-16T00:00:00"/>
    <s v="Carla"/>
    <x v="0"/>
    <s v="Corretiva"/>
    <s v="Aprovado"/>
    <m/>
    <m/>
    <x v="5"/>
    <s v="MERCADO LIVRE"/>
    <x v="0"/>
    <x v="2"/>
    <m/>
    <n v="27"/>
    <x v="0"/>
    <x v="96"/>
    <s v="Marcio"/>
    <s v="Out"/>
  </r>
  <r>
    <m/>
    <m/>
    <s v="RNZ3H89"/>
    <s v="DELIVERY 9.180"/>
    <s v="N/E"/>
    <s v="Cambio - Aguardnado peça - Cambio em São Paulo, aguardando peça 09/10/2025"/>
    <d v="2025-09-18T00:00:00"/>
    <s v="Carla"/>
    <x v="0"/>
    <s v="Corretiva"/>
    <s v="Aprovado"/>
    <m/>
    <m/>
    <x v="5"/>
    <s v="MERCADO LIVRE"/>
    <x v="0"/>
    <x v="7"/>
    <m/>
    <n v="25"/>
    <x v="0"/>
    <x v="4"/>
    <s v="Marcio"/>
    <s v="Out"/>
  </r>
  <r>
    <m/>
    <m/>
    <s v="GDS2B64"/>
    <s v="ACCELO 1016"/>
    <s v="N/E"/>
    <s v="Pane Elétrica - Placa não passsa de 20k.km - Oficina alega não encontrar o diagnostico da pane, placa foi para 3 correções e não acharam o problem ainda."/>
    <d v="2025-09-17T00:00:00"/>
    <s v="Carla"/>
    <x v="0"/>
    <s v="Corretiva"/>
    <s v="Negociando"/>
    <m/>
    <m/>
    <x v="5"/>
    <s v="MERCADO LIVRE"/>
    <x v="0"/>
    <x v="8"/>
    <m/>
    <n v="26"/>
    <x v="0"/>
    <x v="97"/>
    <s v="Marcio"/>
    <s v="Out"/>
  </r>
  <r>
    <m/>
    <m/>
    <s v="RNF2B98"/>
    <s v="Master Furgão 8m³"/>
    <s v="N/E"/>
    <s v="Oficina está alegando que a placa, Placa não funciona, placa está sem o sensor e provavel que seja por falta de sensor do pedal, oficina fazendo analize detalhada do defeito.   "/>
    <d v="2025-10-08T00:00:00"/>
    <s v="Carla"/>
    <x v="0"/>
    <s v="Corretiva"/>
    <s v="Negociando"/>
    <m/>
    <m/>
    <x v="5"/>
    <s v="MERCADO LIVRE"/>
    <x v="0"/>
    <x v="8"/>
    <m/>
    <n v="5"/>
    <x v="0"/>
    <x v="97"/>
    <s v="Marcio"/>
    <s v="Out"/>
  </r>
  <r>
    <m/>
    <m/>
    <m/>
    <m/>
    <m/>
    <m/>
    <m/>
    <m/>
    <x v="2"/>
    <m/>
    <m/>
    <m/>
    <m/>
    <x v="35"/>
    <m/>
    <x v="4"/>
    <x v="20"/>
    <m/>
    <m/>
    <x v="1"/>
    <x v="44"/>
    <m/>
    <m/>
  </r>
  <r>
    <m/>
    <m/>
    <s v="RUZ8A40"/>
    <s v="Master Furgão 8m³"/>
    <s v="N/E"/>
    <s v="Motor "/>
    <d v="2025-10-09T00:00:00"/>
    <s v="Khetlyn"/>
    <x v="0"/>
    <s v="Corretiva"/>
    <s v="Negociando"/>
    <m/>
    <m/>
    <x v="14"/>
    <s v="MERCADO LIVRE"/>
    <x v="1"/>
    <x v="7"/>
    <m/>
    <n v="4"/>
    <x v="0"/>
    <x v="14"/>
    <s v="KAREN"/>
    <s v="Out"/>
  </r>
  <r>
    <m/>
    <m/>
    <s v="RNB5I46"/>
    <s v="Master Furgão 8m³"/>
    <s v="N/E"/>
    <s v="Modulo"/>
    <d v="2025-04-14T00:00:00"/>
    <s v="Khetlyn"/>
    <x v="0"/>
    <s v="Corretiva"/>
    <s v="Negociando"/>
    <m/>
    <m/>
    <x v="18"/>
    <s v="MERCADO LIVRE"/>
    <x v="1"/>
    <x v="0"/>
    <m/>
    <n v="182"/>
    <x v="0"/>
    <x v="14"/>
    <s v="ANA FLAVIA"/>
    <s v="Abr"/>
  </r>
  <r>
    <m/>
    <m/>
    <s v="RNR5C65"/>
    <s v="Master Furgão 8m³"/>
    <n v="87004"/>
    <d v="1899-12-30T11:03:00"/>
    <s v="      01/08/2025"/>
    <s v="Arthur"/>
    <x v="0"/>
    <s v="Corretiva"/>
    <s v="Negociando"/>
    <m/>
    <m/>
    <x v="53"/>
    <s v="MERCADO LIVRE"/>
    <x v="1"/>
    <x v="2"/>
    <m/>
    <e v="#VALUE!"/>
    <x v="2"/>
    <x v="27"/>
    <s v="TUANY"/>
    <s v="Jul"/>
  </r>
  <r>
    <m/>
    <m/>
    <s v="RUL7F46"/>
    <s v="Fiorino Endurance Evo 1.4 2P"/>
    <n v="125000"/>
    <s v="Funilaria dianteira"/>
    <d v="2025-04-05T00:00:00"/>
    <s v="Vinicius"/>
    <x v="1"/>
    <s v="Corretiva"/>
    <s v="Aprovado"/>
    <n v="5256"/>
    <n v="5256"/>
    <x v="54"/>
    <s v="MERCADO LIVRE"/>
    <x v="3"/>
    <x v="8"/>
    <m/>
    <n v="181"/>
    <x v="0"/>
    <x v="71"/>
    <s v="GABRIELE"/>
    <s v="Abr"/>
  </r>
  <r>
    <m/>
    <n v="6756332"/>
    <s v="SDQ3A54"/>
    <s v="Kangoo Z.E. MAXI 5 Lugares 2P"/>
    <n v="23721"/>
    <s v="CAIXA DE DIREÇÃO "/>
    <d v="2025-10-09T00:00:00"/>
    <s v="Julia"/>
    <x v="0"/>
    <s v="Corretiva"/>
    <s v="Aprovado"/>
    <m/>
    <m/>
    <x v="37"/>
    <s v="MERCADO LIVRE"/>
    <x v="0"/>
    <x v="5"/>
    <m/>
    <n v="4"/>
    <x v="0"/>
    <x v="98"/>
    <s v="JONATHAN"/>
    <s v="Out"/>
  </r>
  <r>
    <m/>
    <m/>
    <s v="SGH8C39"/>
    <s v="TRANSIT FURGÃO"/>
    <n v="79972"/>
    <s v="Bomba e Bico"/>
    <d v="2025-10-06T00:00:00"/>
    <s v="Hillary"/>
    <x v="0"/>
    <s v="Corretiva"/>
    <s v="Negociando"/>
    <m/>
    <m/>
    <x v="25"/>
    <s v="MERCADO LIVRE"/>
    <x v="0"/>
    <x v="2"/>
    <m/>
    <n v="7"/>
    <x v="0"/>
    <x v="99"/>
    <s v="FERNANDA"/>
    <s v="Out"/>
  </r>
  <r>
    <m/>
    <m/>
    <s v="SFN0C59"/>
    <s v="DAILY 35CS"/>
    <s v="56.000.0"/>
    <s v="Vazamento de óleo e freio"/>
    <d v="2025-10-09T00:00:00"/>
    <s v="Sara"/>
    <x v="0"/>
    <s v="Corretiva"/>
    <s v="Negociando"/>
    <m/>
    <m/>
    <x v="43"/>
    <s v="MADEIRA MADEIRA"/>
    <x v="0"/>
    <x v="2"/>
    <m/>
    <n v="4"/>
    <x v="0"/>
    <x v="3"/>
    <s v="GEOVANNA"/>
    <s v="Out"/>
  </r>
  <r>
    <m/>
    <m/>
    <s v="SFV0D53"/>
    <s v="TRANSIT FURGÃO"/>
    <n v="35634"/>
    <s v="Revisão - Placa parou de funciocar - pode ser a bomba de combustivel"/>
    <d v="2025-08-26T00:00:00"/>
    <s v="Carla"/>
    <x v="0"/>
    <s v="Corretiva"/>
    <s v="Negociando"/>
    <m/>
    <m/>
    <x v="28"/>
    <s v="MERCADO LIVRE"/>
    <x v="0"/>
    <x v="2"/>
    <m/>
    <n v="48"/>
    <x v="0"/>
    <x v="31"/>
    <s v="Claudia"/>
    <s v="Out"/>
  </r>
  <r>
    <m/>
    <m/>
    <s v="SFW0A42"/>
    <s v="TRANSIT FURGÃO"/>
    <n v="30149"/>
    <s v="Revisão - 10/10/2025"/>
    <d v="2025-09-14T00:00:00"/>
    <s v="Carla"/>
    <x v="0"/>
    <s v="Corretiva"/>
    <s v="Negociando"/>
    <m/>
    <m/>
    <x v="28"/>
    <s v="MERCADO LIVRE"/>
    <x v="0"/>
    <x v="2"/>
    <m/>
    <n v="29"/>
    <x v="0"/>
    <x v="31"/>
    <s v="Claudia"/>
    <s v="Out"/>
  </r>
  <r>
    <m/>
    <m/>
    <s v="SFW0A79"/>
    <s v="TRANSIT FURGÃO"/>
    <n v="301899"/>
    <s v="Pneu - freio - bomba de combustivel - revisão - luz da injesão acendeu."/>
    <m/>
    <s v="Carla"/>
    <x v="0"/>
    <s v="Corretiva"/>
    <s v="Negociando"/>
    <m/>
    <m/>
    <x v="28"/>
    <s v="MERCADO LIVRE"/>
    <x v="0"/>
    <x v="2"/>
    <m/>
    <n v="0"/>
    <x v="3"/>
    <x v="31"/>
    <m/>
    <m/>
  </r>
  <r>
    <m/>
    <m/>
    <s v="RTM6B49"/>
    <s v="MASTER FURGAO L1"/>
    <s v="N/E"/>
    <s v="Embreagem"/>
    <d v="2025-10-10T00:00:00"/>
    <s v="Julia"/>
    <x v="0"/>
    <s v="Corretiva"/>
    <s v="Negociando"/>
    <m/>
    <m/>
    <x v="4"/>
    <s v="MERCADO LIVRE"/>
    <x v="0"/>
    <x v="2"/>
    <m/>
    <n v="3"/>
    <x v="0"/>
    <x v="100"/>
    <s v="IGOR"/>
    <s v="Out"/>
  </r>
  <r>
    <m/>
    <m/>
    <s v="SGI8I95"/>
    <s v="TRANSIT FURGÃO"/>
    <n v="56935"/>
    <s v="Troca de correia"/>
    <d v="2025-10-07T00:00:00"/>
    <s v="Khetlyn"/>
    <x v="0"/>
    <s v="Corretiva"/>
    <s v="Aprovado"/>
    <m/>
    <m/>
    <x v="46"/>
    <s v="MERCADO LIVRE"/>
    <x v="0"/>
    <x v="4"/>
    <m/>
    <n v="6"/>
    <x v="0"/>
    <x v="101"/>
    <s v="LEANDRO"/>
    <s v="Out"/>
  </r>
  <r>
    <m/>
    <m/>
    <s v="RVE7B95"/>
    <s v="MASTER FURGAO L1"/>
    <s v="N/E"/>
    <s v="Catalizador turbina mangueiras interculer 1 interculer"/>
    <d v="2025-09-27T00:00:00"/>
    <s v="Khetlyn"/>
    <x v="0"/>
    <s v="Corretiva"/>
    <s v="Negociando"/>
    <m/>
    <m/>
    <x v="51"/>
    <s v="MERCADO LIVRE"/>
    <x v="0"/>
    <x v="7"/>
    <m/>
    <n v="16"/>
    <x v="0"/>
    <x v="93"/>
    <s v="ANA FLAVIA "/>
    <s v="Set"/>
  </r>
  <r>
    <m/>
    <m/>
    <s v="RVD8H79"/>
    <s v="Fiorino Endurance Evo 1.4 2P"/>
    <m/>
    <s v="Vão arrumar a maçaneta/Veiculo pronto"/>
    <d v="2025-10-13T00:00:00"/>
    <s v="Luana"/>
    <x v="0"/>
    <s v="Corretiva"/>
    <s v="Negociando"/>
    <m/>
    <m/>
    <x v="51"/>
    <s v="MERCADO LIVRE"/>
    <x v="0"/>
    <x v="4"/>
    <m/>
    <n v="0"/>
    <x v="3"/>
    <x v="92"/>
    <s v="JOAO VITOR"/>
    <s v="Out"/>
  </r>
  <r>
    <m/>
    <m/>
    <s v="QPC0J28 "/>
    <s v="MASTER FURGAO L1"/>
    <n v="155000"/>
    <s v="Perca de Potencia"/>
    <d v="2025-10-09T00:00:00"/>
    <s v="Luana"/>
    <x v="0"/>
    <s v="Corretiva"/>
    <s v="Negociando"/>
    <m/>
    <m/>
    <x v="54"/>
    <s v="MERCADO LIVRE"/>
    <x v="0"/>
    <x v="2"/>
    <m/>
    <n v="4"/>
    <x v="0"/>
    <x v="3"/>
    <s v="GABRIELE"/>
    <s v="Out"/>
  </r>
  <r>
    <m/>
    <m/>
    <s v="SGH8H52"/>
    <s v="TRANSIT FURGÃO"/>
    <m/>
    <s v="Veículo deu parada para realizar funilaria do teto."/>
    <d v="2025-10-13T00:00:00"/>
    <s v="Hillary"/>
    <x v="1"/>
    <s v="Corretiva"/>
    <m/>
    <m/>
    <m/>
    <x v="35"/>
    <s v="MERCADO LIVRE"/>
    <x v="3"/>
    <x v="2"/>
    <m/>
    <n v="0"/>
    <x v="3"/>
    <x v="22"/>
    <m/>
    <s v="Out"/>
  </r>
  <r>
    <m/>
    <m/>
    <s v="RVG0G10"/>
    <s v=" Fiorino Endurance Evo 1.4 2P"/>
    <m/>
    <m/>
    <m/>
    <s v="Arthur"/>
    <x v="2"/>
    <m/>
    <m/>
    <m/>
    <m/>
    <x v="35"/>
    <m/>
    <x v="4"/>
    <x v="20"/>
    <m/>
    <n v="0"/>
    <x v="3"/>
    <x v="44"/>
    <m/>
    <m/>
  </r>
</pivotCacheRecord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" xr10:uid="{565BC6A7-BCD3-4428-B56E-E26C24AC7438}" sourceName="Status">
  <data>
    <tabular pivotCacheId="552863837">
      <items count="11">
        <i x="2"/>
        <i x="10"/>
        <i x="0"/>
        <i x="6"/>
        <i x="1"/>
        <i x="9"/>
        <i x="8"/>
        <i x="7"/>
        <i x="5" s="1"/>
        <i x="3"/>
        <i x="4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Oficina" xr10:uid="{61B1880A-012A-413A-A5CB-51DA07FE786B}" sourceName="Oficina">
  <data>
    <tabular pivotCacheId="552863837">
      <items count="103">
        <i x="102" s="1"/>
        <i x="66" s="1"/>
        <i x="27" s="1"/>
        <i x="62" s="1"/>
        <i x="18" s="1"/>
        <i x="47" s="1"/>
        <i x="88" s="1"/>
        <i x="23" s="1"/>
        <i x="61" s="1"/>
        <i x="84" s="1"/>
        <i x="72" s="1"/>
        <i x="57" s="1"/>
        <i x="92" s="1"/>
        <i x="50" s="1"/>
        <i x="56" s="1"/>
        <i x="74" s="1"/>
        <i x="68" s="1"/>
        <i x="60" s="1"/>
        <i x="90" s="1"/>
        <i x="3" s="1"/>
        <i x="80" s="1"/>
        <i x="79" s="1"/>
        <i x="94" s="1"/>
        <i x="40" s="1"/>
        <i x="85" s="1"/>
        <i x="101" s="1"/>
        <i x="41" s="1"/>
        <i x="91" s="1"/>
        <i x="36" s="1"/>
        <i x="99" s="1"/>
        <i x="77" s="1"/>
        <i x="42" s="1"/>
        <i x="31" s="1"/>
        <i x="76" s="1"/>
        <i x="81" s="1"/>
        <i x="49" s="1"/>
        <i x="19" s="1"/>
        <i x="7" s="1"/>
        <i x="45" s="1"/>
        <i x="53" s="1"/>
        <i x="13" s="1"/>
        <i x="8" s="1"/>
        <i x="37" s="1"/>
        <i x="67" s="1"/>
        <i x="25" s="1"/>
        <i x="54" s="1"/>
        <i x="73" s="1"/>
        <i x="52" s="1"/>
        <i x="0" s="1"/>
        <i x="64" s="1"/>
        <i x="89" s="1"/>
        <i x="17" s="1"/>
        <i x="70" s="1"/>
        <i x="58" s="1"/>
        <i x="75" s="1"/>
        <i x="35" s="1"/>
        <i x="95" s="1"/>
        <i x="2" s="1"/>
        <i x="30" s="1"/>
        <i x="1" s="1"/>
        <i x="86" s="1"/>
        <i x="69" s="1"/>
        <i x="83" s="1"/>
        <i x="33" s="1"/>
        <i x="59" s="1"/>
        <i x="39" s="1"/>
        <i x="97" s="1"/>
        <i x="46" s="1"/>
        <i x="100" s="1"/>
        <i x="20" s="1"/>
        <i x="16" s="1"/>
        <i x="28" s="1"/>
        <i x="9" s="1"/>
        <i x="51" s="1"/>
        <i x="4" s="1"/>
        <i x="29" s="1"/>
        <i x="26" s="1"/>
        <i x="71" s="1"/>
        <i x="32" s="1"/>
        <i x="98" s="1"/>
        <i x="34" s="1"/>
        <i x="5" s="1"/>
        <i x="82" s="1"/>
        <i x="24" s="1"/>
        <i x="38" s="1"/>
        <i x="55" s="1"/>
        <i x="63" s="1"/>
        <i x="6" s="1"/>
        <i x="11" s="1"/>
        <i x="96" s="1"/>
        <i x="87" s="1"/>
        <i x="22" s="1"/>
        <i x="65" s="1"/>
        <i x="15" s="1"/>
        <i x="10" s="1"/>
        <i x="48" s="1"/>
        <i x="14" s="1"/>
        <i x="78" s="1"/>
        <i x="12" s="1"/>
        <i x="21" s="1"/>
        <i x="93" s="1"/>
        <i x="43" s="1"/>
        <i x="44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" xr10:uid="{3201F0EF-E722-4EC9-9880-6263C7EF6018}" cache="SegmentaçãodeDados_Status" caption="Status" startItem="8" showCaption="0" style="SlicerStyleDark1 3" lockedPosition="1" rowHeight="288000"/>
  <slicer name="Oficina" xr10:uid="{6AF57E33-43FF-4F6E-9241-E37FDA1310DF}" cache="SegmentaçãodeDados_Oficina" caption="Oficina" startItem="6" style="SlicerStyleDark1 3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53F787-E731-461E-91DF-E99487A947A1}" name="Tabela2" displayName="Tabela2" ref="A1:AY36" totalsRowShown="0">
  <autoFilter ref="A1:AY36" xr:uid="{E753F787-E731-461E-91DF-E99487A947A1}"/>
  <tableColumns count="51">
    <tableColumn id="1" xr3:uid="{F66BF2BD-661D-4F1A-B125-ACAA6D37321F}" name="DATA " dataDxfId="177"/>
    <tableColumn id="2" xr3:uid="{D1BFD596-0A0B-4148-98CF-730347A7D27D}" name="FILTRO DE COMBUSTIVEL"/>
    <tableColumn id="3" xr3:uid="{EA88F76E-8D9C-4583-84D2-4DCCC934674F}" name="FILTRO DE AR"/>
    <tableColumn id="4" xr3:uid="{D791608F-A118-4CA5-BD0F-86CA37A452AA}" name="FILTRO DE  OLEO"/>
    <tableColumn id="5" xr3:uid="{113298DF-DF6D-4E4C-91FB-A435044C1781}" name="OLEO MOTOR 5W30"/>
    <tableColumn id="6" xr3:uid="{9E6D2984-850E-4352-A1F5-2F2C0FEAA6FB}" name="PASTILHA DE FREIO D/"/>
    <tableColumn id="7" xr3:uid="{0A3361A7-D708-4A15-83AE-22392416EC9F}" name="FILTRO DE COMBUSTIVEL MASTER 2023"/>
    <tableColumn id="8" xr3:uid="{F5CCBF45-1022-4543-B83D-5EF08F34C0EF}" name="PASTILHA DE FREIO TRASEIRA"/>
    <tableColumn id="9" xr3:uid="{CE07C732-B8C3-467D-B81E-ABB08116AD53}" name="DISCO DE FREIO D/"/>
    <tableColumn id="10" xr3:uid="{61D5022B-300B-4D75-A2C9-B1CA161CF6C6}" name="DISCO DE FREIO T/"/>
    <tableColumn id="11" xr3:uid="{E8387EA6-24FD-46FB-B34E-1DA000F53DCF}" name="FLUIDO DE FREIO DT 4"/>
    <tableColumn id="12" xr3:uid="{7DF1727E-323B-46F3-BA14-02F07142EA02}" name="KIT  CORRERIA ALTERNADOR 2.3"/>
    <tableColumn id="13" xr3:uid="{589A4CC3-10D1-4504-A1FE-28A9F8E66917}" name="KIT  CORRERIA ALTERNADOR 2023"/>
    <tableColumn id="14" xr3:uid="{2490FB62-497B-4FAC-AA48-19C36B6A213D}" name="OLEO HIDRAULICO"/>
    <tableColumn id="15" xr3:uid="{F14AF3D9-FA49-469D-9671-75E355892479}" name="PINÇA TRASEIRA"/>
    <tableColumn id="16" xr3:uid="{95856B3A-6C00-4798-B650-0283D7EBB77F}" name="PINÇA DIANTEIRA"/>
    <tableColumn id="17" xr3:uid="{A11E12DE-4D77-4BA0-9CAE-7DC092E2ACA7}" name="COPO FILTRO MASTER ANTIGA 2.3"/>
    <tableColumn id="18" xr3:uid="{ED08E107-A455-4718-B6D1-C34D7111790A}" name="LAMPADA H7"/>
    <tableColumn id="19" xr3:uid="{494D3DC1-272B-4F46-A923-099772B7CF8E}" name="LAMPADAS 1 POLO"/>
    <tableColumn id="20" xr3:uid="{C12AE387-292B-4ACA-8D4A-52A133D39915}" name="LAMPADA 2 POLO"/>
    <tableColumn id="21" xr3:uid="{7F403F8B-E9F4-46BD-8246-D81AEEE3F8F5}" name="LAMPADA PINGUINHO"/>
    <tableColumn id="22" xr3:uid="{B87E9845-F4D8-47E4-986B-9706A90C760B}" name="SEMI EIXO D 2"/>
    <tableColumn id="23" xr3:uid="{750C4A3D-E3A0-4467-96B4-695EAE601A79}" name="SEMI EIXO E "/>
    <tableColumn id="24" xr3:uid="{8D37856C-BE03-4D1B-9DE1-81C748A37F7C}" name="HOMOCINETICA"/>
    <tableColumn id="25" xr3:uid="{E74E85B3-464E-4929-B53C-94709A9EC7E7}" name="PIVO D/"/>
    <tableColumn id="26" xr3:uid="{678538BA-EC7E-4882-B2EE-B2252C862E8F}" name="PIVO E/"/>
    <tableColumn id="27" xr3:uid="{4F5A6507-6CB9-457D-B147-6AD498618246}" name="BIELETA"/>
    <tableColumn id="28" xr3:uid="{35B16C7B-5E3F-40F6-B9F5-8533E2155C3D}" name="PULIA DO VIRA"/>
    <tableColumn id="29" xr3:uid="{A44B1663-E032-4A3A-AB6E-F1B57F29715D}" name="SENSOR MAF"/>
    <tableColumn id="30" xr3:uid="{11C0B162-3CD5-4625-8DB7-29FDB5D89E3D}" name="TERMINAL D/"/>
    <tableColumn id="31" xr3:uid="{E1AFC171-D585-4B7B-BF00-C724B50956A6}" name="TERMINAL E/"/>
    <tableColumn id="32" xr3:uid="{FB5E9538-F444-4FDB-AC55-219D6CC542E0}" name="KIT AMORTECEDR D/E"/>
    <tableColumn id="33" xr3:uid="{9F63ED12-10B6-4F47-AEBF-CBDEF56C18C5}" name="KIT AMORTECEDOR"/>
    <tableColumn id="34" xr3:uid="{26799F09-1F75-41CD-B05A-FE670CDA8075}" name="BOMBA DO TANQUE "/>
    <tableColumn id="35" xr3:uid="{94363676-4B02-4168-AF3B-941E08538471}" name="BOMBA DE ALTA RECONDICIONADA"/>
    <tableColumn id="36" xr3:uid="{9C6EBE80-B311-44B1-BFC6-30EF236B5624}" name="BOMBA DIREÇÃO"/>
    <tableColumn id="37" xr3:uid="{62BC093D-19CF-4457-9D2B-AF41CC2A0B62}" name="MANGUEIRA DE PRESSAO DA CIAXA"/>
    <tableColumn id="38" xr3:uid="{CFE236B2-114E-4DB2-AB5D-F291D243650D}" name="AGUA DESTILADA "/>
    <tableColumn id="39" xr3:uid="{4B5B8196-4434-44CB-BD61-5A52D4420766}" name="ATUADOR PEDAL "/>
    <tableColumn id="40" xr3:uid="{0667F53F-4EF8-4FBD-9087-846A91505F3D}" name="CILINDRO MESTRE"/>
    <tableColumn id="41" xr3:uid="{B6EE234A-F201-46D1-960F-5DC101077391}" name="ATUADOR CAMBIO"/>
    <tableColumn id="42" xr3:uid="{DC555BB0-1664-4FBF-8141-9CF36B555E5E}" name="TAMPA RESERVATORIO"/>
    <tableColumn id="43" xr3:uid="{29E65ED1-EFF5-498F-BFAD-92CB26A24038}" name="CAIXA DE DIREÇÃO"/>
    <tableColumn id="44" xr3:uid="{A36296D0-2B37-4250-90EA-BC8E3C8C63F6}" name="TUBO TBI"/>
    <tableColumn id="45" xr3:uid="{EEEDF60E-9B29-4869-B613-B2B82DCDF254}" name="MANGUEIRA INFERIOR DO RADIADOR"/>
    <tableColumn id="46" xr3:uid="{AC7F90CF-F422-4A95-B6B1-BDEF446A61FD}" name="RECONDICIONAMENTO TURBINA"/>
    <tableColumn id="47" xr3:uid="{ABE44FBA-E2E3-4471-AA75-463B40CC3002}" name="INTERCOOLER"/>
    <tableColumn id="48" xr3:uid="{BA56E21E-EB44-4562-AC71-23E21E205B92}" name="RETROVISOR"/>
    <tableColumn id="49" xr3:uid="{BEB7A2E7-2221-4416-8E1B-4CC0E71135E1}" name="RADIADOR"/>
    <tableColumn id="50" xr3:uid="{CBBB289C-CB53-4B6E-8156-32A7046376E3}" name="OLEO CAMBIO 75 W 80"/>
    <tableColumn id="51" xr3:uid="{B38C2C57-2A5D-41B2-9703-4D2C6AB4744F}" name="EMBREAGEM 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A3D06-C8AB-4ECB-B272-8565238899F2}" name="Tabela1" displayName="Tabela1" ref="C3:Z186" totalsRowShown="0">
  <autoFilter ref="C3:Z186" xr:uid="{F13A3D06-C8AB-4ECB-B272-8565238899F2}"/>
  <sortState xmlns:xlrd2="http://schemas.microsoft.com/office/spreadsheetml/2017/richdata2" ref="C4:Z176">
    <sortCondition ref="S3:S176"/>
  </sortState>
  <tableColumns count="24">
    <tableColumn id="1" xr3:uid="{E196051E-112E-451C-973C-753C5D5D02F8}" name="oficina em debito" dataDxfId="176"/>
    <tableColumn id="2" xr3:uid="{655F685A-32E9-4956-91B3-D5FB32BB244E}" name="Atendimento" dataDxfId="175"/>
    <tableColumn id="3" xr3:uid="{186E816C-2F46-4653-BBD8-A60AEF34FA73}" name="Placa" dataDxfId="174"/>
    <tableColumn id="4" xr3:uid="{2BE0BFA2-92B1-4CAC-9E9D-1CE0BA822796}" name="Modelo" dataDxfId="173">
      <calculatedColumnFormula>IFERROR(VLOOKUP(Tabela1[[#This Row],[Placa]],'Base Cadastro '!A:B,2,FALSE),"Correção de cadastro")</calculatedColumnFormula>
    </tableColumn>
    <tableColumn id="5" xr3:uid="{B859E1C0-8DA4-44C5-88B6-3DA6F2C25DFA}" name="km" dataDxfId="172"/>
    <tableColumn id="6" xr3:uid="{40D4FF10-1995-4BC5-B2F8-8AA624FC0B20}" name="Relato " dataDxfId="171"/>
    <tableColumn id="7" xr3:uid="{9C74675C-3093-4426-ACDD-0A508DF42B79}" name="Data Agenda" dataDxfId="170"/>
    <tableColumn id="8" xr3:uid="{D62C2870-ED6D-4DAC-BDE4-20005C2AAA6B}" name="Focal" dataDxfId="169"/>
    <tableColumn id="9" xr3:uid="{F768BD46-A76E-4742-B9DE-D916FCDD5B05}" name="Reparo" dataDxfId="168"/>
    <tableColumn id="10" xr3:uid="{BA335D6C-7AF7-41BD-8D5D-E2DE2D741321}" name="Tipo de Manutenção" dataDxfId="167"/>
    <tableColumn id="11" xr3:uid="{F0733615-3605-4734-BE10-34ED278DA055}" name="Aprovação " dataDxfId="166"/>
    <tableColumn id="12" xr3:uid="{A530520E-99C6-47B5-A4D3-7FEFCE841189}" name="Valor do Orçamento" dataDxfId="165" dataCellStyle="Moeda"/>
    <tableColumn id="13" xr3:uid="{3190537E-799C-46AE-826C-ED125A8F352D}" name="Valor Negociado" dataDxfId="164" dataCellStyle="Moeda"/>
    <tableColumn id="14" xr3:uid="{12423FDF-17D8-4A55-AC53-7DD4C145CC5C}" name="Centro de Custo" dataDxfId="163">
      <calculatedColumnFormula>VLOOKUP(Tabela1[[#This Row],[Placa]],'Base Cadastro '!A:M,13,FALSE)</calculatedColumnFormula>
    </tableColumn>
    <tableColumn id="15" xr3:uid="{E392AE27-D094-47BF-9EB2-E28E5603ADBA}" name="Operação"/>
    <tableColumn id="16" xr3:uid="{5E854F12-13E8-4DC5-AA51-C8B53F744AB5}" name="Status"/>
    <tableColumn id="17" xr3:uid="{612350C6-B807-4E49-9C42-3FBDD54FFAB9}" name="Previsão" dataDxfId="162"/>
    <tableColumn id="18" xr3:uid="{3033D48E-B608-4539-A5E1-668F00391CE1}" name="Liberado" dataDxfId="161"/>
    <tableColumn id="19" xr3:uid="{4497E01E-4A55-47F5-84D2-2EB2748A1D02}" name="D+Manut" dataDxfId="160">
      <calculatedColumnFormula>IFERROR(DATEDIF(Tabela1[[#This Row],[Data Agenda]],Tabela1[[#This Row],[Liberado]],"D"),DATEDIF(Tabela1[[#This Row],[Data Agenda]],TODAY(),"D"))</calculatedColumnFormula>
    </tableColumn>
    <tableColumn id="20" xr3:uid="{3689BDC3-8EE7-4E97-AF87-7701318D8AEE}" name="Status2" dataDxfId="159">
      <calculatedColumnFormula>IF(Tabela1[[#This Row],[D+Manut]]&lt;=2,"Dentro do Prazo","Fora do Prazo")</calculatedColumnFormula>
    </tableColumn>
    <tableColumn id="21" xr3:uid="{07F4D5D1-255A-4B10-9182-7E513401EBEE}" name="Oficina"/>
    <tableColumn id="22" xr3:uid="{C16377B8-4FD1-437A-8B82-B6868CBCECB1}" name="Lider Base"/>
    <tableColumn id="23" xr3:uid="{944B33FF-2950-4F46-BB60-A86162605FCC}" name="Mês"/>
    <tableColumn id="24" xr3:uid="{AD95B86C-551E-4F21-BEA9-C2133FF1F937}" name="Base" dataDxfId="158">
      <calculatedColumnFormula>VLOOKUP(Tabela1[[#This Row],[Placa]],DadosViagem5[[Placa]:[Base]],11,FALSE)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FD441B-E384-48CF-BA39-55C01005A9D8}" name="Tabela7" displayName="Tabela7" ref="A1:A2" insertRow="1" totalsRowShown="0" headerRowDxfId="157" dataDxfId="156">
  <tableColumns count="1">
    <tableColumn id="1" xr3:uid="{A11E89B1-5AA6-4B7A-8F7E-8F8F96DC31CA}" name="Coluna1" dataDxfId="155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506D97-1954-4E9C-9F1E-8F3BD0785161}" name="DadosViagem5" displayName="DadosViagem5" ref="A1:AJ1982" headerRowDxfId="154" dataDxfId="153" totalsRowDxfId="152">
  <autoFilter ref="A1:AJ1982" xr:uid="{60506D97-1954-4E9C-9F1E-8F3BD0785161}"/>
  <tableColumns count="36">
    <tableColumn id="3" xr3:uid="{E6B0E80D-9E1E-45E2-B3BC-C981C0F371AF}" name="Placa" dataDxfId="151" totalsRowDxfId="150"/>
    <tableColumn id="31" xr3:uid="{84242280-D1BC-4445-8AB6-A1D75B7B9632}" name="Prefixo" dataDxfId="149" totalsRowDxfId="148"/>
    <tableColumn id="28" xr3:uid="{7A5703A4-8009-48D0-8508-717CFF10E89E}" name="Modelo" dataDxfId="147" totalsRowDxfId="146"/>
    <tableColumn id="27" xr3:uid="{0E0100CF-D3A8-40A1-BEE8-A3B00BB5C559}" name="Perfil cadastro " dataDxfId="145" totalsRowDxfId="144"/>
    <tableColumn id="17" xr3:uid="{53B93097-3A9E-46FE-AE72-DAC770C64F13}" name="Locadora" dataDxfId="143" totalsRowDxfId="142"/>
    <tableColumn id="6" xr3:uid="{89666CE6-FE45-4AF7-AF6C-3E50E3AE604B}" name="Rastreador" dataDxfId="141" totalsRowDxfId="140"/>
    <tableColumn id="29" xr3:uid="{EDC3A286-5604-4DC3-894E-1BF5E21B39EC}" name="Status Rastreador" dataDxfId="139" totalsRowDxfId="138"/>
    <tableColumn id="5" xr3:uid="{76B495D8-10B0-48A5-9530-57C35E4BDF1A}" name="Ano " dataDxfId="137" totalsRowDxfId="136"/>
    <tableColumn id="4" xr3:uid="{2DB80013-0BAC-48C0-BB98-755DA5FB0E46}" name="Estado" dataDxfId="135" totalsRowDxfId="134"/>
    <tableColumn id="1" xr3:uid="{2BF72AC8-6D4B-4893-B9B3-E2EB66A25CDA}" name="SVC" dataDxfId="133" totalsRowDxfId="132"/>
    <tableColumn id="7" xr3:uid="{E779F152-8AB2-47D7-A505-40A4A0A15978}" name="Base" dataDxfId="131" totalsRowDxfId="130"/>
    <tableColumn id="9" xr3:uid="{1C1CD236-6A65-498E-87B8-D3F296ADA8DC}" name="Operação" dataDxfId="129" totalsRowDxfId="128"/>
    <tableColumn id="10" xr3:uid="{6EF3DE37-8014-4433-A3A7-F76BE7131DFA}" name="Focal " dataDxfId="127" totalsRowDxfId="126"/>
    <tableColumn id="12" xr3:uid="{B2AB67D9-F0D0-4781-BDAE-04054F877B8E}" name="Líder" dataDxfId="125" totalsRowDxfId="124"/>
    <tableColumn id="13" xr3:uid="{2225B50D-18E4-41F6-9D60-387568383932}" name="Regional" dataDxfId="123" totalsRowDxfId="122"/>
    <tableColumn id="14" xr3:uid="{95AA0AD8-4C3D-42EE-A098-E43CDA38F579}" name="BIP" dataDxfId="121" totalsRowDxfId="120">
      <calculatedColumnFormula>IFERROR(VLOOKUP(DadosViagem5[[#This Row],[Placa]],BIP!A:E,5,FALSE),"")</calculatedColumnFormula>
    </tableColumn>
    <tableColumn id="16" xr3:uid="{5490AD82-EF08-4F29-8E98-70ACF78DF564}" name="Dias S/ Rodar" dataDxfId="119" totalsRowDxfId="118">
      <calculatedColumnFormula>DATEDIF(DadosViagem5[[#This Row],[BIP]],TODAY(),"D")</calculatedColumnFormula>
    </tableColumn>
    <tableColumn id="38" xr3:uid="{711A8D47-D796-4886-B7EA-8F39CE3F8B1C}" name="Status DDS" dataDxfId="117" totalsRowDxfId="116"/>
    <tableColumn id="15" xr3:uid="{770D3F76-E08B-4291-928B-1AA435E03444}" name="Status final" dataDxfId="115" totalsRowDxfId="114"/>
    <tableColumn id="18" xr3:uid="{22E01C9A-A42A-46DC-99C6-B31FF56B8CA7}" name="Protocolo" dataDxfId="113" totalsRowDxfId="112"/>
    <tableColumn id="19" xr3:uid="{AE028F88-D1A4-4F54-A4A3-7604FDBE2D57}" name="Data da abertura " dataDxfId="111" totalsRowDxfId="110"/>
    <tableColumn id="20" xr3:uid="{41283B0D-8DAF-4FD0-97FA-70AB6A7863D5}" name="Data de parada" dataDxfId="109" totalsRowDxfId="108"/>
    <tableColumn id="21" xr3:uid="{5221A33B-9F45-4417-8446-F8463E7A40CC}" name="Observação" dataDxfId="107" totalsRowDxfId="106"/>
    <tableColumn id="22" xr3:uid="{72D4D881-F3A5-4613-A8E2-14C7FEDDA3AC}" name="Status" dataDxfId="105" totalsRowDxfId="104"/>
    <tableColumn id="23" xr3:uid="{010A60A6-8CC7-4F59-A871-3F4D07753DF1}" name="Prazo" dataDxfId="103" totalsRowDxfId="102"/>
    <tableColumn id="24" xr3:uid="{E393BCE3-7F99-4FD3-9470-B80DDE3F86AE}" name="Oficina" dataDxfId="101" totalsRowDxfId="100"/>
    <tableColumn id="25" xr3:uid="{8CFB0784-DEA1-4385-A96B-79D297556FFE}" name="Reserva" dataDxfId="99" totalsRowDxfId="98"/>
    <tableColumn id="26" xr3:uid="{B0E0594D-023D-475A-B386-1B32DB4E427D}" name="Modelo Reseerva" dataDxfId="97" totalsRowDxfId="96"/>
    <tableColumn id="8" xr3:uid="{450BBDC7-0A8F-4B62-A347-C5D0BF7AF8FE}" name="Utimo Bip Reserva" dataDxfId="95" totalsRowDxfId="94"/>
    <tableColumn id="11" xr3:uid="{6663E394-7BF3-48AB-95B6-B1E217009E4A}" name="Dias sem Rodar " dataDxfId="93" totalsRowDxfId="92"/>
    <tableColumn id="2" xr3:uid="{4B7044BA-8A90-4608-988A-3FC1C11983DA}" name="Tratativa força tarefa " dataDxfId="91" totalsRowDxfId="90"/>
    <tableColumn id="34" xr3:uid="{AD009B3B-E6A8-420A-9C4F-08D9506CB7A8}" name="Data Solicitada" dataDxfId="89" totalsRowDxfId="88"/>
    <tableColumn id="30" xr3:uid="{A7123CFE-E41A-4852-8A53-D30C86DC524B}" name="Contato" dataDxfId="87" totalsRowDxfId="86"/>
    <tableColumn id="32" xr3:uid="{3B9DD053-D566-4828-B8AC-F3844EFC5881}" name="Dias em manutenção " dataDxfId="85" totalsRowDxfId="84"/>
    <tableColumn id="36" xr3:uid="{A9358F0B-561F-4BF8-A3DA-3FF65718AE60}" name="SLA" dataDxfId="83" totalsRowDxfId="82"/>
    <tableColumn id="33" xr3:uid="{166BC30C-97A9-4F8B-BDEB-C0590C215AB2}" name="Desmobilização" dataDxfId="81" totalsRowDxfId="8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149FE5-65BB-4875-9098-5107CD1E4184}" name="Tabela9" displayName="Tabela9" ref="A1:Q5276" totalsRowShown="0">
  <autoFilter ref="A1:Q5276" xr:uid="{3C149FE5-65BB-4875-9098-5107CD1E4184}"/>
  <tableColumns count="17">
    <tableColumn id="1" xr3:uid="{AB1C333D-F168-4AF4-94CC-486E7AE0939B}" name="Projeto"/>
    <tableColumn id="2" xr3:uid="{CFC594D0-9F5B-4D4C-B54A-7DF94B7BA86A}" name="Placa"/>
    <tableColumn id="3" xr3:uid="{E372E660-57EC-4181-9F84-7DF76796598E}" name="Status"/>
    <tableColumn id="4" xr3:uid="{18FF0647-8971-4BC6-A1B5-1ECD5C691BCE}" name="Tempo de Status"/>
    <tableColumn id="5" xr3:uid="{24901756-8DB3-44FA-B83C-BF463411E31D}" name="Grupo Manutenção"/>
    <tableColumn id="6" xr3:uid="{5360ABD2-E0A5-406D-984E-E5C240AD8BD9}" name="Observação"/>
    <tableColumn id="7" xr3:uid="{CDD485EF-9E90-42B1-8BE6-C0991597468C}" name="Reserva"/>
    <tableColumn id="8" xr3:uid="{704E6F13-FDDF-4BCC-B8C3-B66630EAE269}" name="Data"/>
    <tableColumn id="9" xr3:uid="{498F57CC-4170-4E87-8CDD-3C5080B760B3}" name="Ciclo"/>
    <tableColumn id="10" xr3:uid="{959FBC41-A8E8-4826-8405-22229A3C8FF4}" name="Proprietário"/>
    <tableColumn id="11" xr3:uid="{11053BFE-87B8-49DC-9EBF-E19142B3F1A4}" name="Ano"/>
    <tableColumn id="12" xr3:uid="{80629740-3DF7-4FAA-A185-D51EB3DE2129}" name="Modelo"/>
    <tableColumn id="13" xr3:uid="{CA00D201-DCE0-4382-8FC4-FAD528073C2B}" name="Origem"/>
    <tableColumn id="14" xr3:uid="{01E59B5B-AAB8-4D58-B1A6-73DE27E0E38A}" name="Alugado"/>
    <tableColumn id="15" xr3:uid="{4E809E2F-E831-48B9-926F-287BE3895356}" name="Operação"/>
    <tableColumn id="16" xr3:uid="{2FBE9BD6-94FD-42F2-B708-60C95A400DC7}" name="Minuta - Km Rodado"/>
    <tableColumn id="17" xr3:uid="{29073CEC-2432-44AA-958B-72FB4BFBB7BD}" name="Usuário Gerador/Modificad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Power BI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1B8AA"/>
      </a:accent1>
      <a:accent2>
        <a:srgbClr val="5F6B6D"/>
      </a:accent2>
      <a:accent3>
        <a:srgbClr val="FF6236"/>
      </a:accent3>
      <a:accent4>
        <a:srgbClr val="F2C80F"/>
      </a:accent4>
      <a:accent5>
        <a:srgbClr val="8AD4EB"/>
      </a:accent5>
      <a:accent6>
        <a:srgbClr val="FE9666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5-09-05T14:08:14.15" personId="{FE552697-A683-4551-B598-803665E1F67E}" id="{FAE0DB66-F493-492D-A1B8-7C831463327B}">
    <text xml:space="preserve">Breve Relato sobre o serviço solicitado!
</text>
  </threadedComment>
  <threadedComment ref="K3" dT="2025-09-05T14:06:11.44" personId="{FE552697-A683-4551-B598-803665E1F67E}" id="{212BA8F2-2D7D-4827-AC11-35CEB1C4C643}">
    <text xml:space="preserve">Apenas para descrever se e Manutenção ou Sinistro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" dT="2025-09-05T14:08:14.15" personId="{FE552697-A683-4551-B598-803665E1F67E}" id="{24588005-250E-48C5-99F3-58F3143FA116}">
    <text xml:space="preserve">Breve Relato sobre o serviço solicitado!
</text>
  </threadedComment>
  <threadedComment ref="I1" dT="2025-09-05T14:06:11.44" personId="{FE552697-A683-4551-B598-803665E1F67E}" id="{6EDEED37-8EBD-4A96-B4D3-0FD997B4A1B6}">
    <text xml:space="preserve">Apenas para descrever se e Manutenção ou Sinistro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19/04/relationships/namedSheetView" Target="../namedSheetViews/namedSheetView1.xml"/><Relationship Id="rId3" Type="http://schemas.openxmlformats.org/officeDocument/2006/relationships/vmlDrawing" Target="../drawings/vmlDrawing1.vml"/><Relationship Id="rId7" Type="http://schemas.microsoft.com/office/2017/10/relationships/threadedComment" Target="../threadedComments/threadedComment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2F9FA-D01D-4908-88C4-5FB82C7CE2C0}">
  <dimension ref="A1:AY36"/>
  <sheetViews>
    <sheetView workbookViewId="0">
      <selection activeCell="A10" sqref="A10"/>
    </sheetView>
  </sheetViews>
  <sheetFormatPr defaultRowHeight="14.25"/>
  <cols>
    <col min="1" max="1" width="10.5703125" style="3" bestFit="1" customWidth="1"/>
    <col min="2" max="2" width="25.7109375" customWidth="1"/>
    <col min="3" max="3" width="15.28515625" customWidth="1"/>
    <col min="4" max="4" width="18.28515625" customWidth="1"/>
    <col min="5" max="5" width="21.140625" customWidth="1"/>
    <col min="6" max="6" width="23.5703125" customWidth="1"/>
    <col min="7" max="7" width="38.85546875" customWidth="1"/>
    <col min="8" max="8" width="30.140625" customWidth="1"/>
    <col min="9" max="9" width="20.28515625" customWidth="1"/>
    <col min="10" max="10" width="20" customWidth="1"/>
    <col min="11" max="11" width="23.28515625" customWidth="1"/>
    <col min="12" max="12" width="32.5703125" customWidth="1"/>
    <col min="13" max="13" width="34.28515625" customWidth="1"/>
    <col min="14" max="14" width="19.85546875" customWidth="1"/>
    <col min="15" max="15" width="18" customWidth="1"/>
    <col min="16" max="16" width="19.140625" customWidth="1"/>
    <col min="17" max="17" width="34.140625" customWidth="1"/>
    <col min="18" max="18" width="15.28515625" customWidth="1"/>
    <col min="19" max="19" width="20.5703125" customWidth="1"/>
    <col min="20" max="20" width="19.42578125" customWidth="1"/>
    <col min="21" max="21" width="23.42578125" customWidth="1"/>
    <col min="22" max="22" width="15.7109375" customWidth="1"/>
    <col min="23" max="23" width="14.28515625" customWidth="1"/>
    <col min="24" max="24" width="17.42578125" customWidth="1"/>
    <col min="25" max="25" width="10.140625" customWidth="1"/>
    <col min="26" max="26" width="9.7109375" customWidth="1"/>
    <col min="27" max="27" width="10.140625" customWidth="1"/>
    <col min="28" max="28" width="16.5703125" customWidth="1"/>
    <col min="29" max="29" width="14.85546875" customWidth="1"/>
    <col min="30" max="30" width="15.28515625" customWidth="1"/>
    <col min="31" max="31" width="14.7109375" customWidth="1"/>
    <col min="32" max="32" width="23" customWidth="1"/>
    <col min="33" max="33" width="20.5703125" customWidth="1"/>
    <col min="34" max="34" width="22.140625" customWidth="1"/>
    <col min="35" max="35" width="35.85546875" customWidth="1"/>
    <col min="36" max="36" width="18.7109375" customWidth="1"/>
    <col min="37" max="37" width="35.7109375" customWidth="1"/>
    <col min="38" max="38" width="19.7109375" customWidth="1"/>
    <col min="39" max="39" width="19.140625" customWidth="1"/>
    <col min="40" max="40" width="19.5703125" customWidth="1"/>
    <col min="41" max="41" width="20.28515625" customWidth="1"/>
    <col min="42" max="42" width="24" customWidth="1"/>
    <col min="43" max="43" width="20.28515625" customWidth="1"/>
    <col min="44" max="44" width="11.42578125" customWidth="1"/>
    <col min="45" max="45" width="37.28515625" customWidth="1"/>
    <col min="46" max="46" width="32.7109375" customWidth="1"/>
    <col min="47" max="47" width="15.5703125" customWidth="1"/>
    <col min="48" max="48" width="14.42578125" customWidth="1"/>
    <col min="49" max="49" width="12.85546875" customWidth="1"/>
    <col min="50" max="50" width="23.85546875" customWidth="1"/>
    <col min="51" max="51" width="15.140625" customWidth="1"/>
  </cols>
  <sheetData>
    <row r="1" spans="1:51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3">
        <v>45727</v>
      </c>
      <c r="B2">
        <v>25</v>
      </c>
      <c r="C2">
        <v>25</v>
      </c>
      <c r="D2">
        <v>25</v>
      </c>
      <c r="E2">
        <v>100</v>
      </c>
      <c r="F2">
        <v>20</v>
      </c>
      <c r="G2">
        <v>7</v>
      </c>
      <c r="H2">
        <v>20</v>
      </c>
      <c r="I2">
        <v>10</v>
      </c>
      <c r="J2">
        <v>10</v>
      </c>
      <c r="K2">
        <v>28</v>
      </c>
      <c r="L2">
        <v>4</v>
      </c>
      <c r="M2">
        <v>2</v>
      </c>
      <c r="N2">
        <v>15</v>
      </c>
      <c r="O2">
        <v>2</v>
      </c>
      <c r="P2">
        <v>0</v>
      </c>
      <c r="Q2">
        <v>2</v>
      </c>
      <c r="R2">
        <v>20</v>
      </c>
      <c r="S2">
        <v>20</v>
      </c>
      <c r="T2">
        <v>20</v>
      </c>
      <c r="U2">
        <v>20</v>
      </c>
      <c r="V2">
        <v>2</v>
      </c>
      <c r="W2">
        <v>2</v>
      </c>
      <c r="X2">
        <v>6</v>
      </c>
      <c r="Y2">
        <v>6</v>
      </c>
      <c r="Z2">
        <v>6</v>
      </c>
      <c r="AA2">
        <v>6</v>
      </c>
      <c r="AB2">
        <v>3</v>
      </c>
      <c r="AC2">
        <v>2</v>
      </c>
      <c r="AD2">
        <v>2</v>
      </c>
      <c r="AE2">
        <v>2</v>
      </c>
      <c r="AF2">
        <v>2</v>
      </c>
      <c r="AG2">
        <v>0</v>
      </c>
      <c r="AH2">
        <v>1</v>
      </c>
      <c r="AI2">
        <v>0</v>
      </c>
      <c r="AJ2">
        <v>5</v>
      </c>
      <c r="AK2">
        <v>4</v>
      </c>
      <c r="AL2">
        <v>6</v>
      </c>
      <c r="AM2">
        <v>5</v>
      </c>
      <c r="AN2">
        <v>0</v>
      </c>
      <c r="AO2">
        <v>2</v>
      </c>
      <c r="AP2">
        <v>3</v>
      </c>
      <c r="AQ2">
        <v>3</v>
      </c>
      <c r="AR2">
        <v>3</v>
      </c>
      <c r="AS2">
        <v>3</v>
      </c>
      <c r="AT2">
        <v>0</v>
      </c>
      <c r="AU2">
        <v>2</v>
      </c>
      <c r="AV2">
        <v>0</v>
      </c>
      <c r="AW2">
        <v>0</v>
      </c>
      <c r="AX2">
        <v>24</v>
      </c>
      <c r="AY2">
        <v>0</v>
      </c>
    </row>
    <row r="3" spans="1:51">
      <c r="A3" s="3">
        <v>45727</v>
      </c>
      <c r="B3">
        <v>1</v>
      </c>
      <c r="C3">
        <v>1</v>
      </c>
      <c r="D3">
        <v>1</v>
      </c>
      <c r="E3">
        <v>8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1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 s="3">
        <v>45728</v>
      </c>
      <c r="B4">
        <v>0</v>
      </c>
      <c r="C4">
        <v>1</v>
      </c>
      <c r="D4">
        <v>1</v>
      </c>
      <c r="E4">
        <v>8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s="3">
        <v>45729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</v>
      </c>
      <c r="AK5">
        <v>0</v>
      </c>
      <c r="AL5">
        <v>2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 s="3">
        <v>45730</v>
      </c>
      <c r="B6">
        <v>1</v>
      </c>
      <c r="C6">
        <v>0</v>
      </c>
      <c r="D6">
        <v>0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s="3">
        <v>45733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s="3">
        <v>45733</v>
      </c>
      <c r="B8">
        <v>0</v>
      </c>
      <c r="C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1</v>
      </c>
      <c r="L8">
        <v>0</v>
      </c>
      <c r="M8">
        <v>0</v>
      </c>
      <c r="N8">
        <v>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1</v>
      </c>
      <c r="Z8">
        <v>1</v>
      </c>
      <c r="AA8">
        <v>2</v>
      </c>
      <c r="AB8">
        <v>0</v>
      </c>
      <c r="AC8">
        <v>0</v>
      </c>
      <c r="AD8">
        <v>1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1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</row>
    <row r="9" spans="1:51">
      <c r="A9" s="3">
        <v>45733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1</v>
      </c>
      <c r="AS9">
        <v>0</v>
      </c>
      <c r="AT9">
        <v>1</v>
      </c>
      <c r="AU9">
        <v>0</v>
      </c>
      <c r="AV9">
        <v>0</v>
      </c>
      <c r="AX9">
        <v>0</v>
      </c>
      <c r="AY9">
        <v>0</v>
      </c>
    </row>
    <row r="10" spans="1:51">
      <c r="A10" s="3">
        <v>45735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s="3">
        <v>45736</v>
      </c>
      <c r="B11">
        <v>1</v>
      </c>
      <c r="C11">
        <v>1</v>
      </c>
      <c r="D11">
        <v>1</v>
      </c>
      <c r="E11">
        <v>8</v>
      </c>
      <c r="F11">
        <v>0</v>
      </c>
      <c r="G11">
        <v>0</v>
      </c>
      <c r="H11">
        <v>1</v>
      </c>
      <c r="I11">
        <v>2</v>
      </c>
      <c r="J11">
        <v>2</v>
      </c>
      <c r="K11">
        <v>0</v>
      </c>
      <c r="L11">
        <v>0</v>
      </c>
      <c r="M11">
        <v>0</v>
      </c>
      <c r="N11">
        <v>2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</row>
    <row r="12" spans="1:51">
      <c r="A12" s="3">
        <v>45736</v>
      </c>
      <c r="B12">
        <v>1</v>
      </c>
      <c r="C12">
        <v>1</v>
      </c>
      <c r="D12">
        <v>1</v>
      </c>
      <c r="E12">
        <v>8</v>
      </c>
      <c r="F12">
        <v>0</v>
      </c>
      <c r="G12">
        <v>1</v>
      </c>
      <c r="H12">
        <v>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>
      <c r="A13" s="3">
        <v>45737</v>
      </c>
      <c r="B13">
        <v>1</v>
      </c>
      <c r="C13">
        <v>1</v>
      </c>
      <c r="D13">
        <v>1</v>
      </c>
      <c r="E13">
        <v>8</v>
      </c>
      <c r="F13">
        <v>1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">
        <v>51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>
      <c r="A14" s="3">
        <v>45737</v>
      </c>
      <c r="B14">
        <v>1</v>
      </c>
      <c r="C14">
        <v>1</v>
      </c>
      <c r="D14">
        <v>1</v>
      </c>
      <c r="E14">
        <v>8</v>
      </c>
      <c r="F14">
        <v>1</v>
      </c>
      <c r="G14">
        <v>0</v>
      </c>
      <c r="H14">
        <v>1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>
      <c r="A15" s="3">
        <v>45740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0</v>
      </c>
      <c r="AW15">
        <v>0</v>
      </c>
      <c r="AX15">
        <v>0</v>
      </c>
      <c r="AY15">
        <v>0</v>
      </c>
    </row>
    <row r="16" spans="1:51">
      <c r="A16" s="3">
        <v>45740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>
      <c r="A17" s="3">
        <v>45740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>
      <c r="A18" s="3">
        <v>45742</v>
      </c>
      <c r="B18">
        <v>0</v>
      </c>
      <c r="C18">
        <v>1</v>
      </c>
      <c r="D18">
        <v>1</v>
      </c>
      <c r="E18">
        <v>8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3</v>
      </c>
      <c r="AY18">
        <v>0</v>
      </c>
    </row>
    <row r="19" spans="1:51">
      <c r="A19" s="3">
        <v>45743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>
      <c r="A20" s="3">
        <v>45744</v>
      </c>
      <c r="B20">
        <v>1</v>
      </c>
      <c r="C20">
        <v>1</v>
      </c>
      <c r="D20">
        <v>1</v>
      </c>
      <c r="E20">
        <v>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>
      <c r="A21" s="3">
        <v>45744</v>
      </c>
      <c r="B21">
        <v>1</v>
      </c>
      <c r="C21">
        <v>1</v>
      </c>
      <c r="D21">
        <v>1</v>
      </c>
      <c r="E21">
        <v>8</v>
      </c>
      <c r="F21">
        <v>1</v>
      </c>
      <c r="G21">
        <v>0</v>
      </c>
      <c r="H21">
        <v>1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>
      <c r="A22" s="3">
        <v>45744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>
      <c r="A23" s="3">
        <v>45748</v>
      </c>
      <c r="B23">
        <v>0</v>
      </c>
      <c r="C23">
        <v>1</v>
      </c>
      <c r="D23">
        <v>1</v>
      </c>
      <c r="E23">
        <v>8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>
      <c r="A24" s="3">
        <v>45749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1</v>
      </c>
    </row>
    <row r="25" spans="1:51">
      <c r="A25" s="3">
        <v>45749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>
      <c r="A26" s="3">
        <v>45749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1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>
      <c r="A27" s="3">
        <v>45751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>
      <c r="A28" s="3">
        <v>45754</v>
      </c>
      <c r="B28">
        <v>0</v>
      </c>
      <c r="C28">
        <v>1</v>
      </c>
      <c r="D28">
        <v>1</v>
      </c>
      <c r="E28">
        <v>8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>
      <c r="A29" s="3">
        <v>45754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1</v>
      </c>
      <c r="I29">
        <v>1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>
      <c r="A30" s="3">
        <v>45761</v>
      </c>
      <c r="B30">
        <v>1</v>
      </c>
      <c r="C30">
        <v>1</v>
      </c>
      <c r="D30">
        <v>1</v>
      </c>
      <c r="E30">
        <v>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>
      <c r="A31" s="3">
        <v>45761</v>
      </c>
      <c r="B31">
        <v>1</v>
      </c>
      <c r="C31">
        <v>1</v>
      </c>
      <c r="D31">
        <v>1</v>
      </c>
      <c r="E31">
        <v>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>
      <c r="A32" s="3">
        <v>45761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>
      <c r="A33" s="3">
        <v>45761</v>
      </c>
      <c r="B33">
        <v>1</v>
      </c>
      <c r="C33">
        <v>1</v>
      </c>
      <c r="D33">
        <v>1</v>
      </c>
      <c r="E33">
        <v>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>
      <c r="A34" s="3">
        <v>45761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>
      <c r="A35" s="3">
        <v>45761</v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>
      <c r="A36" s="3">
        <v>45762</v>
      </c>
      <c r="B36">
        <v>0</v>
      </c>
      <c r="C36">
        <v>1</v>
      </c>
      <c r="D36">
        <v>1</v>
      </c>
      <c r="E36">
        <v>8</v>
      </c>
      <c r="F36">
        <v>1</v>
      </c>
      <c r="G36">
        <v>1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FE88-A625-46D6-BECC-B09661B595DF}">
  <sheetPr codeName="Planilha1">
    <tabColor theme="4" tint="-0.249977111117893"/>
  </sheetPr>
  <dimension ref="A1:AM187"/>
  <sheetViews>
    <sheetView showGridLines="0" zoomScaleNormal="100" workbookViewId="0"/>
  </sheetViews>
  <sheetFormatPr defaultColWidth="9.140625" defaultRowHeight="17.25" customHeight="1"/>
  <cols>
    <col min="1" max="1" width="25" style="8" customWidth="1"/>
    <col min="2" max="2" width="9.140625" style="2" bestFit="1" customWidth="1"/>
    <col min="3" max="3" width="14.5703125" style="2" bestFit="1" customWidth="1"/>
    <col min="4" max="4" width="21" style="14" customWidth="1"/>
    <col min="5" max="5" width="10" style="2" bestFit="1" customWidth="1"/>
    <col min="6" max="6" width="16.85546875" style="2" customWidth="1"/>
    <col min="7" max="7" width="12.5703125" style="14" customWidth="1"/>
    <col min="8" max="8" width="80.5703125" style="57" customWidth="1"/>
    <col min="9" max="9" width="16.28515625" style="7" customWidth="1"/>
    <col min="10" max="10" width="9.140625" style="2" customWidth="1"/>
    <col min="11" max="11" width="16.28515625" style="2" customWidth="1"/>
    <col min="12" max="12" width="24.28515625" style="2" customWidth="1"/>
    <col min="13" max="13" width="23.28515625" style="2" customWidth="1"/>
    <col min="14" max="14" width="22" style="24" customWidth="1"/>
    <col min="15" max="15" width="20.5703125" style="24" customWidth="1"/>
    <col min="16" max="16" width="9.140625" style="14" customWidth="1"/>
    <col min="17" max="17" width="18" style="2" customWidth="1"/>
    <col min="18" max="18" width="13.85546875" style="2" customWidth="1"/>
    <col min="19" max="19" width="27.5703125" style="14" bestFit="1" customWidth="1"/>
    <col min="20" max="20" width="11.42578125" style="7" bestFit="1" customWidth="1"/>
    <col min="21" max="21" width="11.7109375" style="2" bestFit="1" customWidth="1"/>
    <col min="22" max="22" width="15.140625" style="2" bestFit="1" customWidth="1"/>
    <col min="23" max="23" width="38" style="2" customWidth="1"/>
    <col min="24" max="24" width="21.5703125" style="2" customWidth="1"/>
    <col min="25" max="25" width="15.140625" style="2" bestFit="1" customWidth="1"/>
    <col min="26" max="26" width="39.28515625" style="2" customWidth="1"/>
    <col min="27" max="28" width="15" style="2" bestFit="1" customWidth="1"/>
    <col min="29" max="29" width="5.28515625" style="2" bestFit="1" customWidth="1"/>
    <col min="30" max="30" width="16.140625" style="2" customWidth="1"/>
    <col min="31" max="31" width="16.140625" style="2" bestFit="1" customWidth="1"/>
    <col min="32" max="32" width="5.28515625" style="2" bestFit="1" customWidth="1"/>
    <col min="33" max="34" width="11.85546875" style="2" bestFit="1" customWidth="1"/>
    <col min="35" max="35" width="15" style="2" bestFit="1" customWidth="1"/>
    <col min="36" max="36" width="15" style="2" customWidth="1"/>
    <col min="37" max="37" width="9.140625" style="2"/>
    <col min="38" max="38" width="10.28515625" style="2" bestFit="1" customWidth="1"/>
    <col min="39" max="39" width="20.7109375" style="2" bestFit="1" customWidth="1"/>
    <col min="40" max="16384" width="9.140625" style="2"/>
  </cols>
  <sheetData>
    <row r="1" spans="1:38" ht="69.75" customHeight="1">
      <c r="A1" s="8" t="s">
        <v>52</v>
      </c>
    </row>
    <row r="3" spans="1:38" ht="15">
      <c r="C3" t="s">
        <v>53</v>
      </c>
      <c r="D3" s="6" t="s">
        <v>54</v>
      </c>
      <c r="E3" t="s">
        <v>55</v>
      </c>
      <c r="F3" t="s">
        <v>56</v>
      </c>
      <c r="G3" s="6" t="s">
        <v>57</v>
      </c>
      <c r="H3" s="236" t="s">
        <v>58</v>
      </c>
      <c r="I3" s="26" t="s">
        <v>59</v>
      </c>
      <c r="J3" t="s">
        <v>60</v>
      </c>
      <c r="K3" t="s">
        <v>61</v>
      </c>
      <c r="L3" t="s">
        <v>62</v>
      </c>
      <c r="M3" t="s">
        <v>63</v>
      </c>
      <c r="N3" s="25" t="s">
        <v>64</v>
      </c>
      <c r="O3" s="25" t="s">
        <v>65</v>
      </c>
      <c r="P3" s="6" t="s">
        <v>66</v>
      </c>
      <c r="Q3" t="s">
        <v>67</v>
      </c>
      <c r="R3" t="s">
        <v>68</v>
      </c>
      <c r="S3" s="258" t="s">
        <v>69</v>
      </c>
      <c r="T3" s="3" t="s">
        <v>70</v>
      </c>
      <c r="U3" t="s">
        <v>71</v>
      </c>
      <c r="V3" t="s">
        <v>72</v>
      </c>
      <c r="W3" t="s">
        <v>73</v>
      </c>
      <c r="X3" t="s">
        <v>74</v>
      </c>
      <c r="Y3" t="s">
        <v>75</v>
      </c>
      <c r="Z3" t="s">
        <v>76</v>
      </c>
      <c r="AA3"/>
      <c r="AB3"/>
      <c r="AC3"/>
      <c r="AD3"/>
      <c r="AE3"/>
      <c r="AF3"/>
      <c r="AG3"/>
      <c r="AH3"/>
      <c r="AI3"/>
      <c r="AJ3"/>
      <c r="AK3"/>
      <c r="AL3"/>
    </row>
    <row r="4" spans="1:38" ht="15" customHeight="1">
      <c r="C4" s="16"/>
      <c r="D4" s="17"/>
      <c r="E4" s="224" t="s">
        <v>77</v>
      </c>
      <c r="F4" s="231" t="str">
        <f>IFERROR(VLOOKUP(Tabela1[[#This Row],[Placa]],'Base Cadastro '!A:B,2,FALSE),"Correção de cadastro")</f>
        <v>TRANSIT FURGÃO</v>
      </c>
      <c r="G4" s="6"/>
      <c r="H4" s="268" t="s">
        <v>78</v>
      </c>
      <c r="I4" s="26">
        <v>45708</v>
      </c>
      <c r="J4" s="14" t="s">
        <v>79</v>
      </c>
      <c r="K4" s="6" t="s">
        <v>80</v>
      </c>
      <c r="L4" s="3" t="s">
        <v>81</v>
      </c>
      <c r="M4" s="3" t="s">
        <v>82</v>
      </c>
      <c r="N4" s="228">
        <v>22000</v>
      </c>
      <c r="O4" s="228">
        <v>22000</v>
      </c>
      <c r="P4" s="181" t="str">
        <f>VLOOKUP(Tabela1[[#This Row],[Placa]],'Base Cadastro '!A:M,13,FALSE)</f>
        <v>SSP8</v>
      </c>
      <c r="Q4" t="s">
        <v>83</v>
      </c>
      <c r="R4" t="s">
        <v>80</v>
      </c>
      <c r="S4" s="257">
        <v>45974</v>
      </c>
      <c r="T4" s="5"/>
      <c r="U4" s="15">
        <f ca="1">IFERROR(DATEDIF(Tabela1[[#This Row],[Data Agenda]],Tabela1[[#This Row],[Liberado]],"D"),DATEDIF(Tabela1[[#This Row],[Data Agenda]],TODAY(),"D"))</f>
        <v>270</v>
      </c>
      <c r="V4" s="4" t="str">
        <f ca="1">IF(Tabela1[[#This Row],[D+Manut]]&lt;=2,"Dentro do Prazo","Fora do Prazo")</f>
        <v>Fora do Prazo</v>
      </c>
      <c r="W4" t="s">
        <v>84</v>
      </c>
      <c r="X4" t="s">
        <v>85</v>
      </c>
      <c r="Y4" t="s">
        <v>86</v>
      </c>
      <c r="Z4" t="str">
        <f>VLOOKUP(Tabela1[[#This Row],[Placa]],DadosViagem5[[Placa]:[Base]],11,FALSE)</f>
        <v>SC (SAO JOSE DOS CAMPOS) SSP8</v>
      </c>
      <c r="AA4"/>
      <c r="AB4"/>
      <c r="AC4"/>
      <c r="AD4"/>
      <c r="AE4"/>
      <c r="AF4"/>
      <c r="AG4"/>
      <c r="AH4"/>
      <c r="AI4"/>
      <c r="AJ4"/>
      <c r="AK4"/>
      <c r="AL4"/>
    </row>
    <row r="5" spans="1:38" ht="15" customHeight="1">
      <c r="C5" s="16"/>
      <c r="D5" s="17"/>
      <c r="E5" s="232" t="s">
        <v>87</v>
      </c>
      <c r="F5" s="231" t="str">
        <f>IFERROR(VLOOKUP(Tabela1[[#This Row],[Placa]],'Base Cadastro '!A:B,2,FALSE),"Correção de cadastro")</f>
        <v>E-Jumpy Furgão 2P</v>
      </c>
      <c r="G5" s="6">
        <v>34254</v>
      </c>
      <c r="H5" s="243" t="s">
        <v>88</v>
      </c>
      <c r="I5" s="26">
        <v>45736</v>
      </c>
      <c r="J5" s="6" t="s">
        <v>79</v>
      </c>
      <c r="K5" s="6" t="s">
        <v>80</v>
      </c>
      <c r="L5" s="3" t="s">
        <v>81</v>
      </c>
      <c r="M5" s="3" t="s">
        <v>82</v>
      </c>
      <c r="N5" s="24">
        <v>19364.98</v>
      </c>
      <c r="O5" s="24">
        <v>19364.98</v>
      </c>
      <c r="P5" s="273" t="str">
        <f>VLOOKUP(Tabela1[[#This Row],[Placa]],'Base Cadastro '!A:M,13,FALSE)</f>
        <v>SRS1</v>
      </c>
      <c r="Q5" s="2" t="s">
        <v>83</v>
      </c>
      <c r="R5" s="2" t="s">
        <v>80</v>
      </c>
      <c r="S5" s="261">
        <v>45974</v>
      </c>
      <c r="T5" s="5"/>
      <c r="U5" s="277">
        <v>197</v>
      </c>
      <c r="V5" s="4" t="str">
        <f>IF(Tabela1[[#This Row],[D+Manut]]&lt;=2,"Dentro do Prazo","Fora do Prazo")</f>
        <v>Fora do Prazo</v>
      </c>
      <c r="W5" t="s">
        <v>89</v>
      </c>
      <c r="X5" s="2" t="s">
        <v>90</v>
      </c>
      <c r="Y5" s="2" t="s">
        <v>91</v>
      </c>
      <c r="Z5" t="str">
        <f>VLOOKUP(Tabela1[[#This Row],[Placa]],DadosViagem5[[Placa]:[Base]],11,FALSE)</f>
        <v>SC (PORTO ALEGRE) SRS1</v>
      </c>
      <c r="AA5"/>
      <c r="AB5"/>
      <c r="AC5"/>
      <c r="AD5"/>
      <c r="AE5"/>
      <c r="AF5"/>
      <c r="AG5"/>
      <c r="AH5"/>
      <c r="AI5"/>
      <c r="AJ5"/>
      <c r="AK5"/>
      <c r="AL5"/>
    </row>
    <row r="6" spans="1:38" ht="15" customHeight="1">
      <c r="A6" s="8">
        <v>0</v>
      </c>
      <c r="C6" s="18"/>
      <c r="D6" s="17"/>
      <c r="E6" s="224" t="s">
        <v>92</v>
      </c>
      <c r="F6" s="15" t="str">
        <f>IFERROR(VLOOKUP(Tabela1[[#This Row],[Placa]],'Base Cadastro '!A:B,2,FALSE),"Correção de cadastro")</f>
        <v>Master Furgão 8m³</v>
      </c>
      <c r="G6" s="6" t="s">
        <v>93</v>
      </c>
      <c r="H6" s="268" t="s">
        <v>94</v>
      </c>
      <c r="I6" s="26">
        <v>45848</v>
      </c>
      <c r="J6" s="6" t="s">
        <v>79</v>
      </c>
      <c r="K6" s="6" t="s">
        <v>80</v>
      </c>
      <c r="L6" s="3" t="s">
        <v>81</v>
      </c>
      <c r="M6" s="3" t="s">
        <v>82</v>
      </c>
      <c r="N6" s="228"/>
      <c r="O6" s="228"/>
      <c r="P6" s="181" t="str">
        <f>VLOOKUP(Tabela1[[#This Row],[Placa]],'Base Cadastro '!A:M,13,FALSE)</f>
        <v>SRS1</v>
      </c>
      <c r="Q6" t="s">
        <v>83</v>
      </c>
      <c r="R6" t="s">
        <v>80</v>
      </c>
      <c r="S6" s="16" t="s">
        <v>95</v>
      </c>
      <c r="T6" s="5"/>
      <c r="U6" s="15">
        <f ca="1">IFERROR(DATEDIF(Tabela1[[#This Row],[Data Agenda]],Tabela1[[#This Row],[Liberado]],"D"),DATEDIF(Tabela1[[#This Row],[Data Agenda]],TODAY(),"D"))</f>
        <v>130</v>
      </c>
      <c r="V6" s="4" t="str">
        <f ca="1">IF(Tabela1[[#This Row],[D+Manut]]&lt;=2,"Dentro do Prazo","Fora do Prazo")</f>
        <v>Fora do Prazo</v>
      </c>
      <c r="W6" t="s">
        <v>89</v>
      </c>
      <c r="X6"/>
      <c r="Y6" t="s">
        <v>91</v>
      </c>
      <c r="Z6" t="str">
        <f>VLOOKUP(Tabela1[[#This Row],[Placa]],DadosViagem5[[Placa]:[Base]],11,FALSE)</f>
        <v>SC (PORTO ALEGRE) SRS1</v>
      </c>
      <c r="AA6"/>
      <c r="AB6"/>
      <c r="AC6"/>
      <c r="AD6"/>
      <c r="AE6"/>
      <c r="AF6"/>
      <c r="AG6"/>
      <c r="AH6"/>
      <c r="AI6"/>
      <c r="AJ6"/>
      <c r="AK6"/>
      <c r="AL6"/>
    </row>
    <row r="7" spans="1:38" ht="15" customHeight="1">
      <c r="C7" s="16"/>
      <c r="D7" s="17"/>
      <c r="E7" s="232" t="s">
        <v>96</v>
      </c>
      <c r="F7" s="231" t="str">
        <f>IFERROR(VLOOKUP(Tabela1[[#This Row],[Placa]],'Base Cadastro '!A:B,2,FALSE),"Correção de cadastro")</f>
        <v xml:space="preserve"> Partner Rapid Business Pack 1.4 2P</v>
      </c>
      <c r="G7" s="6"/>
      <c r="H7" s="243" t="s">
        <v>97</v>
      </c>
      <c r="I7" s="26"/>
      <c r="J7" s="6" t="s">
        <v>79</v>
      </c>
      <c r="K7" s="6" t="s">
        <v>80</v>
      </c>
      <c r="L7" s="7" t="s">
        <v>81</v>
      </c>
      <c r="M7" s="7"/>
      <c r="P7" s="273" t="str">
        <f>VLOOKUP(Tabela1[[#This Row],[Placa]],'Base Cadastro '!A:M,13,FALSE)</f>
        <v>SGO1</v>
      </c>
      <c r="Q7" s="2" t="s">
        <v>83</v>
      </c>
      <c r="R7" s="2" t="s">
        <v>80</v>
      </c>
      <c r="S7" s="16">
        <v>45980</v>
      </c>
      <c r="T7" s="5"/>
      <c r="U7" s="277">
        <f ca="1">IFERROR(DATEDIF(Tabela1[[#This Row],[Data Agenda]],Tabela1[[#This Row],[Liberado]],"D"),DATEDIF(Tabela1[[#This Row],[Data Agenda]],TODAY(),"D"))</f>
        <v>0</v>
      </c>
      <c r="V7" s="57" t="str">
        <f ca="1">IF(Tabela1[[#This Row],[D+Manut]]&lt;=2,"Dentro do Prazo","Fora do Prazo")</f>
        <v>Dentro do Prazo</v>
      </c>
      <c r="W7" s="2" t="s">
        <v>98</v>
      </c>
      <c r="Y7" s="2" t="s">
        <v>99</v>
      </c>
      <c r="Z7" t="e">
        <f>VLOOKUP(Tabela1[[#This Row],[Placa]],DadosViagem5[[Placa]:[Base]],11,FALSE)</f>
        <v>#N/A</v>
      </c>
      <c r="AA7"/>
      <c r="AB7"/>
      <c r="AC7"/>
      <c r="AD7"/>
      <c r="AE7"/>
      <c r="AF7"/>
      <c r="AG7"/>
      <c r="AH7"/>
      <c r="AI7"/>
      <c r="AJ7"/>
      <c r="AK7"/>
      <c r="AL7"/>
    </row>
    <row r="8" spans="1:38" ht="15" customHeight="1">
      <c r="C8" s="18"/>
      <c r="D8" s="17"/>
      <c r="E8" s="224" t="s">
        <v>100</v>
      </c>
      <c r="F8" s="15" t="str">
        <f>IFERROR(VLOOKUP(Tabela1[[#This Row],[Placa]],'Base Cadastro '!A:B,2,FALSE),"Correção de cadastro")</f>
        <v xml:space="preserve"> Partner Rapid Business Pack 1.4 2P</v>
      </c>
      <c r="G8" s="6">
        <v>160659</v>
      </c>
      <c r="H8" s="268" t="s">
        <v>101</v>
      </c>
      <c r="I8" s="26">
        <v>45879</v>
      </c>
      <c r="J8" s="6" t="s">
        <v>102</v>
      </c>
      <c r="K8" s="6" t="s">
        <v>80</v>
      </c>
      <c r="L8" s="3" t="s">
        <v>81</v>
      </c>
      <c r="M8" s="3" t="s">
        <v>82</v>
      </c>
      <c r="N8" s="25">
        <v>13750</v>
      </c>
      <c r="O8" s="25">
        <v>13750</v>
      </c>
      <c r="P8" s="181" t="str">
        <f>VLOOKUP(Tabela1[[#This Row],[Placa]],'Base Cadastro '!A:M,13,FALSE)</f>
        <v>SMG5</v>
      </c>
      <c r="Q8" t="s">
        <v>83</v>
      </c>
      <c r="R8" t="s">
        <v>80</v>
      </c>
      <c r="S8" s="16" t="s">
        <v>103</v>
      </c>
      <c r="T8" s="5"/>
      <c r="U8" s="15">
        <f ca="1">IFERROR(DATEDIF(Tabela1[[#This Row],[Data Agenda]],Tabela1[[#This Row],[Liberado]],"D"),DATEDIF(Tabela1[[#This Row],[Data Agenda]],TODAY(),"D"))</f>
        <v>99</v>
      </c>
      <c r="V8" s="4" t="str">
        <f ca="1">IF(Tabela1[[#This Row],[D+Manut]]&lt;=2,"Dentro do Prazo","Fora do Prazo")</f>
        <v>Fora do Prazo</v>
      </c>
      <c r="W8" t="s">
        <v>84</v>
      </c>
      <c r="X8" t="s">
        <v>104</v>
      </c>
      <c r="Y8" t="s">
        <v>105</v>
      </c>
      <c r="Z8" t="str">
        <f>VLOOKUP(Tabela1[[#This Row],[Placa]],DadosViagem5[[Placa]:[Base]],11,FALSE)</f>
        <v>SC (POÇOS DE CALDAS) SMG5</v>
      </c>
      <c r="AA8"/>
      <c r="AB8"/>
      <c r="AC8"/>
      <c r="AD8"/>
      <c r="AE8"/>
      <c r="AF8"/>
      <c r="AG8"/>
      <c r="AH8"/>
      <c r="AI8"/>
      <c r="AJ8"/>
      <c r="AK8"/>
      <c r="AL8"/>
    </row>
    <row r="9" spans="1:38" ht="15" customHeight="1">
      <c r="C9" s="18"/>
      <c r="D9" s="17"/>
      <c r="E9" s="224" t="s">
        <v>106</v>
      </c>
      <c r="F9" s="15" t="str">
        <f>IFERROR(VLOOKUP(Tabela1[[#This Row],[Placa]],'Base Cadastro '!A:B,2,FALSE),"Correção de cadastro")</f>
        <v>MASTER FURGAO L1</v>
      </c>
      <c r="G9" s="6" t="s">
        <v>93</v>
      </c>
      <c r="H9" s="268" t="s">
        <v>107</v>
      </c>
      <c r="I9" s="26">
        <v>45677</v>
      </c>
      <c r="J9" s="6" t="s">
        <v>108</v>
      </c>
      <c r="K9" s="6" t="s">
        <v>109</v>
      </c>
      <c r="L9" s="3" t="s">
        <v>81</v>
      </c>
      <c r="M9" s="3" t="s">
        <v>82</v>
      </c>
      <c r="N9" s="25"/>
      <c r="O9" s="25"/>
      <c r="P9" s="181" t="str">
        <f>VLOOKUP(Tabela1[[#This Row],[Placa]],'Base Cadastro '!A:M,13,FALSE)</f>
        <v>SSP16</v>
      </c>
      <c r="Q9" t="s">
        <v>110</v>
      </c>
      <c r="R9" t="s">
        <v>111</v>
      </c>
      <c r="S9" s="16">
        <v>45978</v>
      </c>
      <c r="T9" s="5"/>
      <c r="U9" s="15">
        <f ca="1">IFERROR(DATEDIF(Tabela1[[#This Row],[Data Agenda]],Tabela1[[#This Row],[Liberado]],"D"),DATEDIF(Tabela1[[#This Row],[Data Agenda]],TODAY(),"D"))</f>
        <v>301</v>
      </c>
      <c r="V9" s="4" t="str">
        <f ca="1">IF(Tabela1[[#This Row],[D+Manut]]&lt;=2,"Dentro do Prazo","Fora do Prazo")</f>
        <v>Fora do Prazo</v>
      </c>
      <c r="W9" t="s">
        <v>112</v>
      </c>
      <c r="X9" t="s">
        <v>104</v>
      </c>
      <c r="Y9" t="s">
        <v>113</v>
      </c>
      <c r="Z9" t="str">
        <f>VLOOKUP(Tabela1[[#This Row],[Placa]],DadosViagem5[[Placa]:[Base]],11,FALSE)</f>
        <v>SC (CARAGUATATUBA) SSP16</v>
      </c>
      <c r="AA9"/>
      <c r="AB9"/>
      <c r="AC9"/>
      <c r="AD9"/>
      <c r="AE9"/>
      <c r="AF9"/>
      <c r="AG9"/>
      <c r="AH9"/>
      <c r="AI9"/>
      <c r="AJ9"/>
      <c r="AK9"/>
      <c r="AL9"/>
    </row>
    <row r="10" spans="1:38" ht="15" customHeight="1">
      <c r="C10" s="294" t="s">
        <v>114</v>
      </c>
      <c r="D10" s="17"/>
      <c r="E10" s="224" t="s">
        <v>115</v>
      </c>
      <c r="F10" s="15" t="str">
        <f>IFERROR(VLOOKUP(Tabela1[[#This Row],[Placa]],'Base Cadastro '!A:B,2,FALSE),"Correção de cadastro")</f>
        <v>MASTER FURGAO L1</v>
      </c>
      <c r="G10" s="6" t="s">
        <v>93</v>
      </c>
      <c r="H10" s="268" t="s">
        <v>116</v>
      </c>
      <c r="I10" s="26">
        <v>45793</v>
      </c>
      <c r="J10" s="6" t="s">
        <v>102</v>
      </c>
      <c r="K10" s="6" t="s">
        <v>80</v>
      </c>
      <c r="L10" s="3" t="s">
        <v>81</v>
      </c>
      <c r="M10" s="3" t="s">
        <v>82</v>
      </c>
      <c r="N10" s="25">
        <v>5304.2</v>
      </c>
      <c r="O10" s="25">
        <v>5304.2</v>
      </c>
      <c r="P10" s="181" t="str">
        <f>VLOOKUP(Tabela1[[#This Row],[Placa]],'Base Cadastro '!A:M,13,FALSE)</f>
        <v>SSC3</v>
      </c>
      <c r="Q10" t="s">
        <v>83</v>
      </c>
      <c r="R10" t="s">
        <v>80</v>
      </c>
      <c r="S10" s="16">
        <v>45982</v>
      </c>
      <c r="T10" s="5"/>
      <c r="U10" s="15">
        <f ca="1">IFERROR(DATEDIF(Tabela1[[#This Row],[Data Agenda]],Tabela1[[#This Row],[Liberado]],"D"),DATEDIF(Tabela1[[#This Row],[Data Agenda]],TODAY(),"D"))</f>
        <v>185</v>
      </c>
      <c r="V10" s="4" t="str">
        <f ca="1">IF(Tabela1[[#This Row],[D+Manut]]&lt;=2,"Dentro do Prazo","Fora do Prazo")</f>
        <v>Fora do Prazo</v>
      </c>
      <c r="W10" t="s">
        <v>117</v>
      </c>
      <c r="X10" t="s">
        <v>118</v>
      </c>
      <c r="Y10" t="s">
        <v>91</v>
      </c>
      <c r="Z10" t="str">
        <f>VLOOKUP(Tabela1[[#This Row],[Placa]],DadosViagem5[[Placa]:[Base]],11,FALSE)</f>
        <v>SC (BLUMENAU) SSC3</v>
      </c>
      <c r="AA10"/>
      <c r="AB10"/>
      <c r="AC10"/>
      <c r="AD10"/>
      <c r="AE10"/>
      <c r="AF10"/>
      <c r="AG10"/>
      <c r="AH10"/>
      <c r="AI10"/>
      <c r="AJ10"/>
      <c r="AK10"/>
      <c r="AL10"/>
    </row>
    <row r="11" spans="1:38" ht="15" customHeight="1">
      <c r="C11" s="295" t="s">
        <v>114</v>
      </c>
      <c r="D11" s="17"/>
      <c r="E11" s="224" t="s">
        <v>119</v>
      </c>
      <c r="F11" s="15" t="str">
        <f>IFERROR(VLOOKUP(Tabela1[[#This Row],[Placa]],'Base Cadastro '!A:B,2,FALSE),"Correção de cadastro")</f>
        <v>MASTER FURGAO L1</v>
      </c>
      <c r="G11" s="6">
        <v>47465</v>
      </c>
      <c r="H11" s="268" t="s">
        <v>120</v>
      </c>
      <c r="I11" s="26">
        <v>45820</v>
      </c>
      <c r="J11" s="6" t="s">
        <v>102</v>
      </c>
      <c r="K11" s="6" t="s">
        <v>80</v>
      </c>
      <c r="L11" s="3" t="s">
        <v>81</v>
      </c>
      <c r="M11" s="3" t="s">
        <v>82</v>
      </c>
      <c r="N11" s="25">
        <v>46000</v>
      </c>
      <c r="O11" s="25">
        <v>29429</v>
      </c>
      <c r="P11" s="181" t="str">
        <f>VLOOKUP(Tabela1[[#This Row],[Placa]],'Base Cadastro '!A:M,13,FALSE)</f>
        <v>EPR6</v>
      </c>
      <c r="Q11" t="s">
        <v>83</v>
      </c>
      <c r="R11" t="s">
        <v>80</v>
      </c>
      <c r="S11" s="16">
        <v>45980</v>
      </c>
      <c r="T11" s="5"/>
      <c r="U11" s="15">
        <f ca="1">IFERROR(DATEDIF(Tabela1[[#This Row],[Data Agenda]],Tabela1[[#This Row],[Liberado]],"D"),DATEDIF(Tabela1[[#This Row],[Data Agenda]],TODAY(),"D"))</f>
        <v>158</v>
      </c>
      <c r="V11" s="4" t="str">
        <f ca="1">IF(Tabela1[[#This Row],[D+Manut]]&lt;=2,"Dentro do Prazo","Fora do Prazo")</f>
        <v>Fora do Prazo</v>
      </c>
      <c r="W11" t="s">
        <v>117</v>
      </c>
      <c r="X11" t="s">
        <v>121</v>
      </c>
      <c r="Y11" t="s">
        <v>91</v>
      </c>
      <c r="Z11" t="str">
        <f>VLOOKUP(Tabela1[[#This Row],[Placa]],DadosViagem5[[Placa]:[Base]],11,FALSE)</f>
        <v>XPT (SAO MATEUS DO SUL) EPR6/SPR7</v>
      </c>
      <c r="AA11"/>
      <c r="AB11"/>
      <c r="AC11"/>
      <c r="AD11"/>
      <c r="AE11"/>
      <c r="AF11"/>
      <c r="AG11"/>
      <c r="AH11"/>
      <c r="AI11"/>
      <c r="AJ11"/>
      <c r="AK11"/>
      <c r="AL11"/>
    </row>
    <row r="12" spans="1:38" ht="15">
      <c r="C12" s="18"/>
      <c r="D12" s="17"/>
      <c r="E12" s="224" t="s">
        <v>122</v>
      </c>
      <c r="F12" s="15" t="str">
        <f>IFERROR(VLOOKUP(Tabela1[[#This Row],[Placa]],'Base Cadastro '!A:B,2,FALSE),"Correção de cadastro")</f>
        <v>TRANSIT FURGÃO</v>
      </c>
      <c r="G12" s="6">
        <v>24826</v>
      </c>
      <c r="H12" s="268" t="s">
        <v>123</v>
      </c>
      <c r="I12" s="26">
        <v>45836</v>
      </c>
      <c r="J12" s="14" t="s">
        <v>124</v>
      </c>
      <c r="K12" s="6" t="s">
        <v>80</v>
      </c>
      <c r="L12" s="3" t="s">
        <v>81</v>
      </c>
      <c r="M12" s="3" t="s">
        <v>82</v>
      </c>
      <c r="N12" s="228">
        <v>5000</v>
      </c>
      <c r="O12" s="228">
        <v>5000</v>
      </c>
      <c r="P12" s="181" t="str">
        <f>VLOOKUP(Tabela1[[#This Row],[Placa]],'Base Cadastro '!A:M,13,FALSE)</f>
        <v>SSP30</v>
      </c>
      <c r="Q12" t="s">
        <v>83</v>
      </c>
      <c r="R12" t="s">
        <v>80</v>
      </c>
      <c r="S12" s="257">
        <v>45980</v>
      </c>
      <c r="T12" s="5"/>
      <c r="U12" s="15">
        <f ca="1">IFERROR(DATEDIF(Tabela1[[#This Row],[Data Agenda]],Tabela1[[#This Row],[Liberado]],"D"),DATEDIF(Tabela1[[#This Row],[Data Agenda]],TODAY(),"D"))</f>
        <v>142</v>
      </c>
      <c r="V12" s="4" t="str">
        <f ca="1">IF(Tabela1[[#This Row],[D+Manut]]&lt;=2,"Dentro do Prazo","Fora do Prazo")</f>
        <v>Fora do Prazo</v>
      </c>
      <c r="W12" t="s">
        <v>125</v>
      </c>
      <c r="X12" t="s">
        <v>126</v>
      </c>
      <c r="Y12" t="s">
        <v>127</v>
      </c>
      <c r="Z12" t="str">
        <f>VLOOKUP(Tabela1[[#This Row],[Placa]],DadosViagem5[[Placa]:[Base]],11,FALSE)</f>
        <v>SC (MEGA GUARULHOS) SSP30</v>
      </c>
      <c r="AA12"/>
      <c r="AB12"/>
      <c r="AC12"/>
      <c r="AD12"/>
      <c r="AE12"/>
      <c r="AF12"/>
      <c r="AG12"/>
      <c r="AH12"/>
      <c r="AI12"/>
      <c r="AJ12"/>
      <c r="AK12"/>
      <c r="AL12"/>
    </row>
    <row r="13" spans="1:38" ht="15" customHeight="1">
      <c r="C13" s="18"/>
      <c r="D13" s="17"/>
      <c r="E13" s="224" t="s">
        <v>128</v>
      </c>
      <c r="F13" s="15" t="str">
        <f>IFERROR(VLOOKUP(Tabela1[[#This Row],[Placa]],'Base Cadastro '!A:B,2,FALSE),"Correção de cadastro")</f>
        <v>TRANSIT FURGÃO</v>
      </c>
      <c r="G13" s="6">
        <v>17296</v>
      </c>
      <c r="H13" s="268" t="s">
        <v>129</v>
      </c>
      <c r="I13" s="26">
        <v>45789</v>
      </c>
      <c r="J13" s="14" t="s">
        <v>124</v>
      </c>
      <c r="K13" s="6" t="s">
        <v>80</v>
      </c>
      <c r="L13" s="3" t="s">
        <v>81</v>
      </c>
      <c r="M13" s="3" t="s">
        <v>82</v>
      </c>
      <c r="N13" s="25"/>
      <c r="O13" s="25"/>
      <c r="P13" s="181" t="str">
        <f>VLOOKUP(Tabela1[[#This Row],[Placa]],'Base Cadastro '!A:M,13,FALSE)</f>
        <v>SSC5</v>
      </c>
      <c r="Q13" t="s">
        <v>83</v>
      </c>
      <c r="R13" t="s">
        <v>80</v>
      </c>
      <c r="S13" s="257">
        <v>46019</v>
      </c>
      <c r="T13" s="5"/>
      <c r="U13" s="15">
        <f ca="1">IFERROR(DATEDIF(Tabela1[[#This Row],[Data Agenda]],Tabela1[[#This Row],[Liberado]],"D"),DATEDIF(Tabela1[[#This Row],[Data Agenda]],TODAY(),"D"))</f>
        <v>189</v>
      </c>
      <c r="V13" s="4" t="str">
        <f ca="1">IF(Tabela1[[#This Row],[D+Manut]]&lt;=2,"Dentro do Prazo","Fora do Prazo")</f>
        <v>Fora do Prazo</v>
      </c>
      <c r="W13" t="s">
        <v>89</v>
      </c>
      <c r="X13" t="s">
        <v>130</v>
      </c>
      <c r="Y13" t="s">
        <v>91</v>
      </c>
      <c r="Z13" t="str">
        <f>VLOOKUP(Tabela1[[#This Row],[Placa]],DadosViagem5[[Placa]:[Base]],11,FALSE)</f>
        <v>SC (CRICIUMA) SSC5</v>
      </c>
      <c r="AA13"/>
      <c r="AB13"/>
      <c r="AC13"/>
      <c r="AD13"/>
      <c r="AE13"/>
      <c r="AF13"/>
      <c r="AG13"/>
      <c r="AH13"/>
      <c r="AI13"/>
      <c r="AJ13"/>
      <c r="AK13"/>
      <c r="AL13"/>
    </row>
    <row r="14" spans="1:38" ht="15" customHeight="1">
      <c r="C14" s="266" t="s">
        <v>114</v>
      </c>
      <c r="D14" s="17"/>
      <c r="E14" s="224" t="s">
        <v>131</v>
      </c>
      <c r="F14" s="15" t="str">
        <f>IFERROR(VLOOKUP(Tabela1[[#This Row],[Placa]],'Base Cadastro '!A:B,2,FALSE),"Correção de cadastro")</f>
        <v>Sprinter 313</v>
      </c>
      <c r="G14" s="6">
        <v>79000</v>
      </c>
      <c r="H14" s="268" t="s">
        <v>132</v>
      </c>
      <c r="I14" s="26">
        <v>45681</v>
      </c>
      <c r="J14" s="6" t="s">
        <v>133</v>
      </c>
      <c r="K14" s="6" t="s">
        <v>109</v>
      </c>
      <c r="L14" s="3" t="s">
        <v>81</v>
      </c>
      <c r="M14" s="3" t="s">
        <v>82</v>
      </c>
      <c r="N14" s="25">
        <v>23000</v>
      </c>
      <c r="O14" s="25">
        <v>17000</v>
      </c>
      <c r="P14" s="181" t="str">
        <f>VLOOKUP(Tabela1[[#This Row],[Placa]],'Base Cadastro '!A:M,13,FALSE)</f>
        <v>SSP28</v>
      </c>
      <c r="Q14" t="s">
        <v>83</v>
      </c>
      <c r="R14" s="2" t="s">
        <v>134</v>
      </c>
      <c r="S14" s="16">
        <v>45982</v>
      </c>
      <c r="T14" s="5"/>
      <c r="U14" s="15">
        <f ca="1">IFERROR(DATEDIF(Tabela1[[#This Row],[Data Agenda]],Tabela1[[#This Row],[Liberado]],"D"),DATEDIF(Tabela1[[#This Row],[Data Agenda]],TODAY(),"D"))</f>
        <v>297</v>
      </c>
      <c r="V14" s="4" t="str">
        <f ca="1">IF(Tabela1[[#This Row],[D+Manut]]&lt;=2,"Dentro do Prazo","Fora do Prazo")</f>
        <v>Fora do Prazo</v>
      </c>
      <c r="W14" t="s">
        <v>135</v>
      </c>
      <c r="X14" t="s">
        <v>136</v>
      </c>
      <c r="Y14" t="s">
        <v>113</v>
      </c>
      <c r="Z14" t="str">
        <f>VLOOKUP(Tabela1[[#This Row],[Placa]],DadosViagem5[[Placa]:[Base]],11,FALSE)</f>
        <v>SC (JALES) SSP28</v>
      </c>
      <c r="AA14"/>
      <c r="AB14"/>
      <c r="AC14"/>
      <c r="AD14"/>
      <c r="AE14"/>
      <c r="AF14"/>
      <c r="AG14"/>
      <c r="AH14"/>
      <c r="AI14"/>
      <c r="AJ14"/>
      <c r="AK14"/>
      <c r="AL14"/>
    </row>
    <row r="15" spans="1:38" ht="15" customHeight="1">
      <c r="C15" s="16"/>
      <c r="D15" s="17"/>
      <c r="E15" s="224" t="s">
        <v>137</v>
      </c>
      <c r="F15" s="231" t="str">
        <f>IFERROR(VLOOKUP(Tabela1[[#This Row],[Placa]],'Base Cadastro '!A:B,2,FALSE),"Correção de cadastro")</f>
        <v>TRANSIT FURGÃO</v>
      </c>
      <c r="G15" s="6">
        <v>66248</v>
      </c>
      <c r="H15" s="268" t="s">
        <v>138</v>
      </c>
      <c r="I15" s="26">
        <v>45943</v>
      </c>
      <c r="J15" s="6" t="s">
        <v>139</v>
      </c>
      <c r="K15" s="6" t="s">
        <v>109</v>
      </c>
      <c r="L15" s="3" t="s">
        <v>81</v>
      </c>
      <c r="M15" s="3" t="s">
        <v>82</v>
      </c>
      <c r="N15" s="25"/>
      <c r="O15" s="25"/>
      <c r="P15" s="181" t="str">
        <f>VLOOKUP(Tabela1[[#This Row],[Placa]],'Base Cadastro '!A:M,13,FALSE)</f>
        <v>SRS10</v>
      </c>
      <c r="Q15" t="s">
        <v>83</v>
      </c>
      <c r="R15" s="2" t="s">
        <v>134</v>
      </c>
      <c r="S15" s="16">
        <v>45978</v>
      </c>
      <c r="T15" s="5"/>
      <c r="U15" s="15">
        <f ca="1">IFERROR(DATEDIF(Tabela1[[#This Row],[Data Agenda]],Tabela1[[#This Row],[Liberado]],"D"),DATEDIF(Tabela1[[#This Row],[Data Agenda]],TODAY(),"D"))</f>
        <v>35</v>
      </c>
      <c r="V15" s="4" t="str">
        <f ca="1">IF(Tabela1[[#This Row],[D+Manut]]&lt;=2,"Dentro do Prazo","Fora do Prazo")</f>
        <v>Fora do Prazo</v>
      </c>
      <c r="W15" t="s">
        <v>140</v>
      </c>
      <c r="X15" t="s">
        <v>141</v>
      </c>
      <c r="Y15" t="s">
        <v>142</v>
      </c>
      <c r="Z15" t="str">
        <f>VLOOKUP(Tabela1[[#This Row],[Placa]],DadosViagem5[[Placa]:[Base]],11,FALSE)</f>
        <v>SC (LAJEADO) SRS10</v>
      </c>
      <c r="AA15"/>
      <c r="AB15"/>
      <c r="AC15"/>
      <c r="AD15"/>
      <c r="AE15"/>
      <c r="AF15"/>
      <c r="AG15"/>
      <c r="AH15"/>
      <c r="AI15"/>
      <c r="AJ15"/>
      <c r="AK15"/>
      <c r="AL15"/>
    </row>
    <row r="16" spans="1:38" ht="15" customHeight="1">
      <c r="C16" s="16"/>
      <c r="D16" s="17"/>
      <c r="E16" s="224" t="s">
        <v>143</v>
      </c>
      <c r="F16" s="231" t="str">
        <f>IFERROR(VLOOKUP(Tabela1[[#This Row],[Placa]],'Base Cadastro '!A:B,2,FALSE),"Correção de cadastro")</f>
        <v>TRANSIT FURGÃO</v>
      </c>
      <c r="G16" s="6">
        <v>97608</v>
      </c>
      <c r="H16" s="268" t="s">
        <v>138</v>
      </c>
      <c r="I16" s="26">
        <v>45943</v>
      </c>
      <c r="J16" s="6" t="s">
        <v>139</v>
      </c>
      <c r="K16" s="6" t="s">
        <v>109</v>
      </c>
      <c r="L16" s="3" t="s">
        <v>81</v>
      </c>
      <c r="M16" s="3" t="s">
        <v>82</v>
      </c>
      <c r="N16" s="25"/>
      <c r="O16" s="25"/>
      <c r="P16" s="181" t="str">
        <f>VLOOKUP(Tabela1[[#This Row],[Placa]],'Base Cadastro '!A:M,13,FALSE)</f>
        <v>SRS10</v>
      </c>
      <c r="Q16" t="s">
        <v>83</v>
      </c>
      <c r="R16" s="2" t="s">
        <v>134</v>
      </c>
      <c r="S16" s="16">
        <v>45978</v>
      </c>
      <c r="T16" s="5"/>
      <c r="U16" s="15">
        <f ca="1">IFERROR(DATEDIF(Tabela1[[#This Row],[Data Agenda]],Tabela1[[#This Row],[Liberado]],"D"),DATEDIF(Tabela1[[#This Row],[Data Agenda]],TODAY(),"D"))</f>
        <v>35</v>
      </c>
      <c r="V16" s="4" t="str">
        <f ca="1">IF(Tabela1[[#This Row],[D+Manut]]&lt;=2,"Dentro do Prazo","Fora do Prazo")</f>
        <v>Fora do Prazo</v>
      </c>
      <c r="W16" t="s">
        <v>144</v>
      </c>
      <c r="X16" t="s">
        <v>141</v>
      </c>
      <c r="Y16" t="s">
        <v>142</v>
      </c>
      <c r="Z16" t="str">
        <f>VLOOKUP(Tabela1[[#This Row],[Placa]],DadosViagem5[[Placa]:[Base]],11,FALSE)</f>
        <v>SC (LAJEADO) SRS10</v>
      </c>
      <c r="AA16"/>
      <c r="AB16"/>
      <c r="AC16"/>
      <c r="AD16"/>
      <c r="AE16"/>
      <c r="AF16"/>
      <c r="AG16"/>
      <c r="AH16"/>
      <c r="AI16"/>
      <c r="AJ16"/>
      <c r="AK16"/>
      <c r="AL16"/>
    </row>
    <row r="17" spans="3:38" ht="15" customHeight="1">
      <c r="C17" s="18"/>
      <c r="D17" s="17"/>
      <c r="E17" s="224" t="s">
        <v>145</v>
      </c>
      <c r="F17" s="15" t="str">
        <f>IFERROR(VLOOKUP(Tabela1[[#This Row],[Placa]],'Base Cadastro '!A:B,2,FALSE),"Correção de cadastro")</f>
        <v>TRANSIT FURGÃO</v>
      </c>
      <c r="G17" s="6">
        <v>55792</v>
      </c>
      <c r="H17" s="268" t="s">
        <v>146</v>
      </c>
      <c r="I17" s="26">
        <v>45933</v>
      </c>
      <c r="J17" s="6" t="s">
        <v>102</v>
      </c>
      <c r="K17" s="6" t="s">
        <v>80</v>
      </c>
      <c r="L17" s="3" t="s">
        <v>81</v>
      </c>
      <c r="M17" s="3" t="s">
        <v>82</v>
      </c>
      <c r="N17" s="25">
        <v>2400</v>
      </c>
      <c r="O17" s="25">
        <v>2400</v>
      </c>
      <c r="P17" s="181" t="str">
        <f>VLOOKUP(Tabela1[[#This Row],[Placa]],'Base Cadastro '!A:M,13,FALSE)</f>
        <v>SSP22</v>
      </c>
      <c r="Q17" t="s">
        <v>83</v>
      </c>
      <c r="R17" t="s">
        <v>80</v>
      </c>
      <c r="S17" s="16">
        <v>45982</v>
      </c>
      <c r="T17" s="5"/>
      <c r="U17" s="15">
        <f ca="1">IFERROR(DATEDIF(Tabela1[[#This Row],[Data Agenda]],Tabela1[[#This Row],[Liberado]],"D"),DATEDIF(Tabela1[[#This Row],[Data Agenda]],TODAY(),"D"))</f>
        <v>45</v>
      </c>
      <c r="V17" s="4" t="str">
        <f ca="1">IF(Tabela1[[#This Row],[D+Manut]]&lt;=2,"Dentro do Prazo","Fora do Prazo")</f>
        <v>Fora do Prazo</v>
      </c>
      <c r="W17" t="s">
        <v>147</v>
      </c>
      <c r="X17" t="s">
        <v>148</v>
      </c>
      <c r="Y17" t="s">
        <v>142</v>
      </c>
      <c r="Z17" t="str">
        <f>VLOOKUP(Tabela1[[#This Row],[Placa]],DadosViagem5[[Placa]:[Base]],11,FALSE)</f>
        <v>SC (SAO CARLOS) SSP22</v>
      </c>
      <c r="AA17"/>
      <c r="AB17"/>
      <c r="AC17"/>
      <c r="AD17"/>
      <c r="AE17"/>
      <c r="AF17"/>
      <c r="AG17"/>
      <c r="AH17"/>
      <c r="AI17"/>
      <c r="AJ17"/>
      <c r="AK17"/>
      <c r="AL17"/>
    </row>
    <row r="18" spans="3:38" ht="15" customHeight="1">
      <c r="C18" s="18"/>
      <c r="D18" s="17"/>
      <c r="E18" s="224" t="s">
        <v>149</v>
      </c>
      <c r="F18" s="15" t="str">
        <f>IFERROR(VLOOKUP(Tabela1[[#This Row],[Placa]],'Base Cadastro '!A:B,2,FALSE),"Correção de cadastro")</f>
        <v>Master Furgão 8m³</v>
      </c>
      <c r="G18" s="6">
        <v>120931</v>
      </c>
      <c r="H18" s="268" t="s">
        <v>111</v>
      </c>
      <c r="I18" s="26">
        <v>45825</v>
      </c>
      <c r="J18" s="6" t="s">
        <v>150</v>
      </c>
      <c r="K18" s="6" t="s">
        <v>109</v>
      </c>
      <c r="L18" s="3" t="s">
        <v>81</v>
      </c>
      <c r="M18" s="3" t="s">
        <v>82</v>
      </c>
      <c r="N18" s="25"/>
      <c r="O18" s="25"/>
      <c r="P18" s="181" t="str">
        <f>VLOOKUP(Tabela1[[#This Row],[Placa]],'Base Cadastro '!A:M,13,FALSE)</f>
        <v>SRS8</v>
      </c>
      <c r="Q18" t="s">
        <v>83</v>
      </c>
      <c r="R18" t="s">
        <v>111</v>
      </c>
      <c r="S18" s="270" t="s">
        <v>151</v>
      </c>
      <c r="T18" s="5"/>
      <c r="U18" s="15">
        <f ca="1">IFERROR(DATEDIF(Tabela1[[#This Row],[Data Agenda]],Tabela1[[#This Row],[Liberado]],"D"),DATEDIF(Tabela1[[#This Row],[Data Agenda]],TODAY(),"D"))</f>
        <v>153</v>
      </c>
      <c r="V18" s="4" t="str">
        <f ca="1">IF(Tabela1[[#This Row],[D+Manut]]&lt;=2,"Dentro do Prazo","Fora do Prazo")</f>
        <v>Fora do Prazo</v>
      </c>
      <c r="W18" t="s">
        <v>89</v>
      </c>
      <c r="X18" t="s">
        <v>90</v>
      </c>
      <c r="Y18" t="s">
        <v>127</v>
      </c>
      <c r="Z18" t="str">
        <f>VLOOKUP(Tabela1[[#This Row],[Placa]],DadosViagem5[[Placa]:[Base]],11,FALSE)</f>
        <v>SC (SAPUCAIA) SRS8</v>
      </c>
      <c r="AA18"/>
      <c r="AB18"/>
      <c r="AC18"/>
      <c r="AD18"/>
      <c r="AE18"/>
      <c r="AF18"/>
      <c r="AG18"/>
      <c r="AH18"/>
      <c r="AI18"/>
      <c r="AJ18"/>
      <c r="AK18"/>
      <c r="AL18"/>
    </row>
    <row r="19" spans="3:38" ht="15" customHeight="1">
      <c r="C19" s="16"/>
      <c r="D19" s="17"/>
      <c r="E19" s="232" t="s">
        <v>152</v>
      </c>
      <c r="F19" s="231" t="str">
        <f>IFERROR(VLOOKUP(Tabela1[[#This Row],[Placa]],'Base Cadastro '!A:B,2,FALSE),"Correção de cadastro")</f>
        <v>Sprinter 313</v>
      </c>
      <c r="G19" s="6" t="s">
        <v>153</v>
      </c>
      <c r="H19" s="243" t="s">
        <v>154</v>
      </c>
      <c r="I19" s="26">
        <v>45958</v>
      </c>
      <c r="J19" s="6" t="s">
        <v>124</v>
      </c>
      <c r="K19" s="6" t="s">
        <v>80</v>
      </c>
      <c r="L19" s="3" t="s">
        <v>81</v>
      </c>
      <c r="M19" s="3" t="s">
        <v>82</v>
      </c>
      <c r="N19" s="24">
        <v>0</v>
      </c>
      <c r="O19" s="24">
        <v>0</v>
      </c>
      <c r="P19" s="273" t="str">
        <f>VLOOKUP(Tabela1[[#This Row],[Placa]],'Base Cadastro '!A:M,13,FALSE)</f>
        <v>FMS09</v>
      </c>
      <c r="Q19" s="2" t="s">
        <v>155</v>
      </c>
      <c r="R19" s="2" t="s">
        <v>80</v>
      </c>
      <c r="S19" s="261">
        <v>45982</v>
      </c>
      <c r="T19" s="5"/>
      <c r="U19" s="277">
        <f ca="1">IFERROR(DATEDIF(Tabela1[[#This Row],[Data Agenda]],Tabela1[[#This Row],[Liberado]],"D"),DATEDIF(Tabela1[[#This Row],[Data Agenda]],TODAY(),"D"))</f>
        <v>20</v>
      </c>
      <c r="V19" s="57" t="str">
        <f ca="1">IF(Tabela1[[#This Row],[D+Manut]]&lt;=2,"Dentro do Prazo","Fora do Prazo")</f>
        <v>Fora do Prazo</v>
      </c>
      <c r="W19" s="2" t="s">
        <v>156</v>
      </c>
      <c r="X19" s="2" t="s">
        <v>157</v>
      </c>
      <c r="Y19" s="2" t="s">
        <v>142</v>
      </c>
      <c r="Z19" t="str">
        <f>VLOOKUP(Tabela1[[#This Row],[Placa]],DadosViagem5[[Placa]:[Base]],11,FALSE)</f>
        <v>FMS09 SÃO PAULO (SP)</v>
      </c>
      <c r="AA19"/>
      <c r="AB19"/>
      <c r="AC19"/>
      <c r="AD19"/>
      <c r="AE19"/>
      <c r="AF19"/>
      <c r="AG19"/>
      <c r="AH19"/>
      <c r="AI19"/>
      <c r="AJ19"/>
      <c r="AK19"/>
      <c r="AL19"/>
    </row>
    <row r="20" spans="3:38" ht="15" customHeight="1">
      <c r="C20" s="16"/>
      <c r="D20" s="17"/>
      <c r="E20" s="224" t="s">
        <v>158</v>
      </c>
      <c r="F20" s="231" t="str">
        <f>IFERROR(VLOOKUP(Tabela1[[#This Row],[Placa]],'Base Cadastro '!A:B,2,FALSE),"Correção de cadastro")</f>
        <v>Fiorino Endurance Evo 1.4 2P</v>
      </c>
      <c r="G20" s="6">
        <v>206871</v>
      </c>
      <c r="H20" s="243" t="s">
        <v>159</v>
      </c>
      <c r="I20" s="26">
        <v>45972</v>
      </c>
      <c r="J20" s="6" t="s">
        <v>133</v>
      </c>
      <c r="K20" s="6" t="s">
        <v>109</v>
      </c>
      <c r="L20" s="7" t="s">
        <v>81</v>
      </c>
      <c r="M20" s="7" t="s">
        <v>82</v>
      </c>
      <c r="N20" s="369"/>
      <c r="P20" s="273" t="str">
        <f>VLOOKUP(Tabela1[[#This Row],[Placa]],'Base Cadastro '!A:M,13,FALSE)</f>
        <v>SSP28</v>
      </c>
      <c r="Q20" s="2" t="s">
        <v>83</v>
      </c>
      <c r="R20" s="2" t="s">
        <v>134</v>
      </c>
      <c r="S20" s="16">
        <v>45979</v>
      </c>
      <c r="T20" s="5"/>
      <c r="U20" s="277">
        <f ca="1">IFERROR(DATEDIF(Tabela1[[#This Row],[Data Agenda]],Tabela1[[#This Row],[Liberado]],"D"),DATEDIF(Tabela1[[#This Row],[Data Agenda]],TODAY(),"D"))</f>
        <v>6</v>
      </c>
      <c r="V20" s="57" t="str">
        <f ca="1">IF(Tabela1[[#This Row],[D+Manut]]&lt;=2,"Dentro do Prazo","Fora do Prazo")</f>
        <v>Fora do Prazo</v>
      </c>
      <c r="W20" s="2" t="s">
        <v>135</v>
      </c>
      <c r="X20" s="2" t="s">
        <v>136</v>
      </c>
      <c r="Y20" s="2" t="s">
        <v>99</v>
      </c>
      <c r="Z20" t="str">
        <f>VLOOKUP(Tabela1[[#This Row],[Placa]],DadosViagem5[[Placa]:[Base]],11,FALSE)</f>
        <v>SC (JALES) SSP28</v>
      </c>
      <c r="AA20"/>
      <c r="AB20"/>
      <c r="AC20"/>
      <c r="AD20"/>
      <c r="AE20"/>
      <c r="AF20"/>
      <c r="AG20"/>
      <c r="AH20"/>
      <c r="AI20"/>
      <c r="AJ20"/>
      <c r="AK20"/>
      <c r="AL20"/>
    </row>
    <row r="21" spans="3:38" ht="15" customHeight="1">
      <c r="C21" s="16"/>
      <c r="D21" s="355">
        <v>6797882</v>
      </c>
      <c r="E21" s="232" t="s">
        <v>160</v>
      </c>
      <c r="F21" s="231" t="str">
        <f>IFERROR(VLOOKUP(Tabela1[[#This Row],[Placa]],'Base Cadastro '!A:B,2,FALSE),"Correção de cadastro")</f>
        <v>Kangoo Z.E. MAXI 5 Lugares 2P</v>
      </c>
      <c r="G21" s="6">
        <v>78322</v>
      </c>
      <c r="H21" s="268" t="s">
        <v>161</v>
      </c>
      <c r="I21" s="26">
        <v>45964</v>
      </c>
      <c r="J21" s="6" t="s">
        <v>108</v>
      </c>
      <c r="K21" s="6" t="s">
        <v>109</v>
      </c>
      <c r="L21" s="7" t="s">
        <v>81</v>
      </c>
      <c r="M21" s="7" t="s">
        <v>162</v>
      </c>
      <c r="P21" s="273" t="str">
        <f>VLOOKUP(Tabela1[[#This Row],[Placa]],'Base Cadastro '!A:M,13,FALSE)</f>
        <v>SSP15</v>
      </c>
      <c r="Q21" s="2" t="s">
        <v>83</v>
      </c>
      <c r="R21" s="2" t="s">
        <v>134</v>
      </c>
      <c r="S21" s="16">
        <v>45979</v>
      </c>
      <c r="T21" s="5"/>
      <c r="U21" s="277">
        <f ca="1">IFERROR(DATEDIF(Tabela1[[#This Row],[Data Agenda]],Tabela1[[#This Row],[Liberado]],"D"),DATEDIF(Tabela1[[#This Row],[Data Agenda]],TODAY(),"D"))</f>
        <v>14</v>
      </c>
      <c r="V21" s="57" t="str">
        <f ca="1">IF(Tabela1[[#This Row],[D+Manut]]&lt;=2,"Dentro do Prazo","Fora do Prazo")</f>
        <v>Fora do Prazo</v>
      </c>
      <c r="W21" s="2" t="s">
        <v>163</v>
      </c>
      <c r="X21" s="2" t="s">
        <v>164</v>
      </c>
      <c r="Y21" s="2" t="s">
        <v>165</v>
      </c>
      <c r="Z21" t="str">
        <f>VLOOKUP(Tabela1[[#This Row],[Placa]],DadosViagem5[[Placa]:[Base]],11,FALSE)</f>
        <v>SC (SANTOS) SSP15</v>
      </c>
      <c r="AA21"/>
      <c r="AB21"/>
      <c r="AC21"/>
      <c r="AD21"/>
      <c r="AE21"/>
      <c r="AF21"/>
      <c r="AG21"/>
      <c r="AH21"/>
      <c r="AI21"/>
      <c r="AJ21"/>
      <c r="AK21"/>
      <c r="AL21"/>
    </row>
    <row r="22" spans="3:38" ht="15" customHeight="1">
      <c r="C22" s="16"/>
      <c r="D22" s="338">
        <v>6795801</v>
      </c>
      <c r="E22" s="232" t="s">
        <v>166</v>
      </c>
      <c r="F22" s="231" t="str">
        <f>IFERROR(VLOOKUP(Tabela1[[#This Row],[Placa]],'Base Cadastro '!A:B,2,FALSE),"Correção de cadastro")</f>
        <v>Kangoo Z.E. MAXI 5 Lugares 2P</v>
      </c>
      <c r="G22" s="6">
        <v>60490</v>
      </c>
      <c r="H22" s="243" t="s">
        <v>167</v>
      </c>
      <c r="I22" s="26">
        <v>45968</v>
      </c>
      <c r="J22" s="6" t="s">
        <v>108</v>
      </c>
      <c r="K22" s="6" t="s">
        <v>109</v>
      </c>
      <c r="L22" s="7" t="s">
        <v>168</v>
      </c>
      <c r="M22" s="7" t="s">
        <v>82</v>
      </c>
      <c r="P22" s="273" t="str">
        <f>VLOOKUP(Tabela1[[#This Row],[Placa]],'Base Cadastro '!A:M,13,FALSE)</f>
        <v>SSP4</v>
      </c>
      <c r="Q22" s="2" t="s">
        <v>83</v>
      </c>
      <c r="R22" s="2" t="s">
        <v>134</v>
      </c>
      <c r="S22" s="16">
        <v>45979</v>
      </c>
      <c r="T22" s="5"/>
      <c r="U22" s="277">
        <f ca="1">IFERROR(DATEDIF(Tabela1[[#This Row],[Data Agenda]],Tabela1[[#This Row],[Liberado]],"D"),DATEDIF(Tabela1[[#This Row],[Data Agenda]],TODAY(),"D"))</f>
        <v>10</v>
      </c>
      <c r="V22" s="57" t="str">
        <f ca="1">IF(Tabela1[[#This Row],[D+Manut]]&lt;=2,"Dentro do Prazo","Fora do Prazo")</f>
        <v>Fora do Prazo</v>
      </c>
      <c r="W22" s="2" t="s">
        <v>169</v>
      </c>
      <c r="X22" s="2" t="s">
        <v>170</v>
      </c>
      <c r="Y22" s="2" t="s">
        <v>99</v>
      </c>
      <c r="Z22" t="str">
        <f>VLOOKUP(Tabela1[[#This Row],[Placa]],DadosViagem5[[Placa]:[Base]],11,FALSE)</f>
        <v>SC (RIBEIRAO PRETO) SSP4</v>
      </c>
      <c r="AA22"/>
      <c r="AB22"/>
      <c r="AC22"/>
      <c r="AD22"/>
      <c r="AE22"/>
      <c r="AF22"/>
      <c r="AG22"/>
      <c r="AH22"/>
      <c r="AI22"/>
      <c r="AJ22"/>
      <c r="AK22"/>
      <c r="AL22"/>
    </row>
    <row r="23" spans="3:38" ht="16.5" customHeight="1">
      <c r="C23" s="18"/>
      <c r="D23" s="17"/>
      <c r="E23" s="224" t="s">
        <v>171</v>
      </c>
      <c r="F23" s="15" t="str">
        <f>IFERROR(VLOOKUP(Tabela1[[#This Row],[Placa]],'Base Cadastro '!A:B,2,FALSE),"Correção de cadastro")</f>
        <v>TRANSIT CHASSI</v>
      </c>
      <c r="G23" s="6">
        <v>32452</v>
      </c>
      <c r="H23" s="268" t="s">
        <v>172</v>
      </c>
      <c r="I23" s="26">
        <v>45911</v>
      </c>
      <c r="J23" s="6" t="s">
        <v>139</v>
      </c>
      <c r="K23" s="6" t="s">
        <v>109</v>
      </c>
      <c r="L23" s="3" t="s">
        <v>81</v>
      </c>
      <c r="M23" s="3" t="s">
        <v>162</v>
      </c>
      <c r="N23" s="25"/>
      <c r="O23" s="25"/>
      <c r="P23" s="181" t="str">
        <f>VLOOKUP(Tabela1[[#This Row],[Placa]],'Base Cadastro '!A:M,13,FALSE)</f>
        <v>SES1</v>
      </c>
      <c r="Q23" t="s">
        <v>83</v>
      </c>
      <c r="R23" s="2" t="s">
        <v>134</v>
      </c>
      <c r="S23" s="16">
        <v>45979</v>
      </c>
      <c r="T23" s="5"/>
      <c r="U23" s="15">
        <f ca="1">IFERROR(DATEDIF(Tabela1[[#This Row],[Data Agenda]],Tabela1[[#This Row],[Liberado]],"D"),DATEDIF(Tabela1[[#This Row],[Data Agenda]],TODAY(),"D"))</f>
        <v>67</v>
      </c>
      <c r="V23" s="4" t="str">
        <f ca="1">IF(Tabela1[[#This Row],[D+Manut]]&lt;=2,"Dentro do Prazo","Fora do Prazo")</f>
        <v>Fora do Prazo</v>
      </c>
      <c r="W23" t="s">
        <v>173</v>
      </c>
      <c r="X23" t="s">
        <v>174</v>
      </c>
      <c r="Y23" t="s">
        <v>91</v>
      </c>
      <c r="Z23" t="str">
        <f>VLOOKUP(Tabela1[[#This Row],[Placa]],DadosViagem5[[Placa]:[Base]],11,FALSE)</f>
        <v>SC (VITORIA) SES1</v>
      </c>
      <c r="AA23"/>
      <c r="AB23"/>
      <c r="AC23"/>
      <c r="AD23"/>
      <c r="AE23"/>
      <c r="AF23"/>
      <c r="AG23"/>
      <c r="AH23"/>
      <c r="AI23"/>
      <c r="AJ23"/>
      <c r="AK23"/>
      <c r="AL23"/>
    </row>
    <row r="24" spans="3:38" ht="15" customHeight="1">
      <c r="C24" s="18"/>
      <c r="D24" s="17"/>
      <c r="E24" s="224" t="s">
        <v>175</v>
      </c>
      <c r="F24" s="15" t="str">
        <f>IFERROR(VLOOKUP(Tabela1[[#This Row],[Placa]],'Base Cadastro '!A:B,2,FALSE),"Correção de cadastro")</f>
        <v>TRANSIT CHASSI</v>
      </c>
      <c r="G24" s="6">
        <v>39260</v>
      </c>
      <c r="H24" s="268" t="s">
        <v>176</v>
      </c>
      <c r="I24" s="26">
        <v>45897</v>
      </c>
      <c r="J24" s="6" t="s">
        <v>139</v>
      </c>
      <c r="K24" s="6" t="s">
        <v>109</v>
      </c>
      <c r="L24" s="3" t="s">
        <v>81</v>
      </c>
      <c r="M24" s="3" t="s">
        <v>162</v>
      </c>
      <c r="N24" s="25">
        <v>5590.14</v>
      </c>
      <c r="O24" s="25"/>
      <c r="P24" s="181" t="str">
        <f>VLOOKUP(Tabela1[[#This Row],[Placa]],'Base Cadastro '!A:M,13,FALSE)</f>
        <v>SES1</v>
      </c>
      <c r="Q24" t="s">
        <v>83</v>
      </c>
      <c r="R24" s="2" t="s">
        <v>134</v>
      </c>
      <c r="S24" s="16">
        <v>45979</v>
      </c>
      <c r="T24" s="5"/>
      <c r="U24" s="15">
        <f ca="1">IFERROR(DATEDIF(Tabela1[[#This Row],[Data Agenda]],Tabela1[[#This Row],[Liberado]],"D"),DATEDIF(Tabela1[[#This Row],[Data Agenda]],TODAY(),"D"))</f>
        <v>81</v>
      </c>
      <c r="V24" s="4" t="str">
        <f ca="1">IF(Tabela1[[#This Row],[D+Manut]]&lt;=2,"Dentro do Prazo","Fora do Prazo")</f>
        <v>Fora do Prazo</v>
      </c>
      <c r="W24" t="s">
        <v>173</v>
      </c>
      <c r="X24" t="s">
        <v>174</v>
      </c>
      <c r="Y24" t="s">
        <v>105</v>
      </c>
      <c r="Z24" t="str">
        <f>VLOOKUP(Tabela1[[#This Row],[Placa]],DadosViagem5[[Placa]:[Base]],11,FALSE)</f>
        <v>SC (VITORIA) SES1</v>
      </c>
      <c r="AA24"/>
      <c r="AB24"/>
      <c r="AC24"/>
      <c r="AD24"/>
      <c r="AE24"/>
      <c r="AF24"/>
      <c r="AG24"/>
      <c r="AH24"/>
      <c r="AI24"/>
      <c r="AJ24"/>
      <c r="AK24"/>
      <c r="AL24"/>
    </row>
    <row r="25" spans="3:38" ht="15" customHeight="1">
      <c r="C25" s="18"/>
      <c r="D25" s="17"/>
      <c r="E25" s="224" t="s">
        <v>177</v>
      </c>
      <c r="F25" s="15" t="str">
        <f>IFERROR(VLOOKUP(Tabela1[[#This Row],[Placa]],'Base Cadastro '!A:B,2,FALSE),"Correção de cadastro")</f>
        <v>MASTER FURGAO L1</v>
      </c>
      <c r="G25" s="6">
        <v>130018</v>
      </c>
      <c r="H25" s="268" t="s">
        <v>178</v>
      </c>
      <c r="I25" s="26">
        <v>45898</v>
      </c>
      <c r="J25" s="6" t="s">
        <v>102</v>
      </c>
      <c r="K25" s="6" t="s">
        <v>80</v>
      </c>
      <c r="L25" s="3" t="s">
        <v>81</v>
      </c>
      <c r="M25" s="3" t="s">
        <v>82</v>
      </c>
      <c r="N25" s="25">
        <v>3000</v>
      </c>
      <c r="O25" s="25">
        <v>2600</v>
      </c>
      <c r="P25" s="181" t="str">
        <f>VLOOKUP(Tabela1[[#This Row],[Placa]],'Base Cadastro '!A:M,13,FALSE)</f>
        <v>SSP5</v>
      </c>
      <c r="Q25" t="s">
        <v>83</v>
      </c>
      <c r="R25" t="s">
        <v>80</v>
      </c>
      <c r="S25" s="16">
        <v>45980</v>
      </c>
      <c r="T25" s="5"/>
      <c r="U25" s="15">
        <f ca="1">IFERROR(DATEDIF(Tabela1[[#This Row],[Data Agenda]],Tabela1[[#This Row],[Liberado]],"D"),DATEDIF(Tabela1[[#This Row],[Data Agenda]],TODAY(),"D"))</f>
        <v>80</v>
      </c>
      <c r="V25" s="4" t="str">
        <f ca="1">IF(Tabela1[[#This Row],[D+Manut]]&lt;=2,"Dentro do Prazo","Fora do Prazo")</f>
        <v>Fora do Prazo</v>
      </c>
      <c r="W25" t="s">
        <v>179</v>
      </c>
      <c r="X25" t="s">
        <v>180</v>
      </c>
      <c r="Y25" t="s">
        <v>105</v>
      </c>
      <c r="Z25" t="str">
        <f>VLOOKUP(Tabela1[[#This Row],[Placa]],DadosViagem5[[Placa]:[Base]],11,FALSE)</f>
        <v>SC (ARENA BARUERI) SSP5</v>
      </c>
      <c r="AA25"/>
      <c r="AB25"/>
      <c r="AC25"/>
      <c r="AD25"/>
      <c r="AE25"/>
      <c r="AF25"/>
      <c r="AG25"/>
      <c r="AH25"/>
      <c r="AI25"/>
      <c r="AJ25"/>
      <c r="AK25"/>
      <c r="AL25"/>
    </row>
    <row r="26" spans="3:38" ht="15" customHeight="1">
      <c r="C26" s="270"/>
      <c r="D26" s="17"/>
      <c r="E26" s="224" t="s">
        <v>181</v>
      </c>
      <c r="F26" s="15" t="str">
        <f>IFERROR(VLOOKUP(Tabela1[[#This Row],[Placa]],'Base Cadastro '!A:B,2,FALSE),"Correção de cadastro")</f>
        <v xml:space="preserve"> Partner Rapid Business Pack 1.4 2P</v>
      </c>
      <c r="G26" s="6">
        <v>54096</v>
      </c>
      <c r="H26" s="268" t="s">
        <v>182</v>
      </c>
      <c r="I26" s="26">
        <v>45730</v>
      </c>
      <c r="J26" s="6" t="s">
        <v>183</v>
      </c>
      <c r="K26" s="6" t="s">
        <v>109</v>
      </c>
      <c r="L26" s="3" t="s">
        <v>81</v>
      </c>
      <c r="M26" s="3" t="s">
        <v>82</v>
      </c>
      <c r="N26" s="25"/>
      <c r="O26" s="25"/>
      <c r="P26" s="181" t="str">
        <f>VLOOKUP(Tabela1[[#This Row],[Placa]],'Base Cadastro '!A:M,13,FALSE)</f>
        <v>SMR1</v>
      </c>
      <c r="Q26" t="s">
        <v>83</v>
      </c>
      <c r="R26" s="2" t="s">
        <v>134</v>
      </c>
      <c r="S26" s="16">
        <v>45980</v>
      </c>
      <c r="T26" s="5"/>
      <c r="U26" s="15">
        <f ca="1">IFERROR(DATEDIF(Tabela1[[#This Row],[Data Agenda]],Tabela1[[#This Row],[Liberado]],"D"),DATEDIF(Tabela1[[#This Row],[Data Agenda]],TODAY(),"D"))</f>
        <v>248</v>
      </c>
      <c r="V26" s="4" t="str">
        <f ca="1">IF(Tabela1[[#This Row],[D+Manut]]&lt;=2,"Dentro do Prazo","Fora do Prazo")</f>
        <v>Fora do Prazo</v>
      </c>
      <c r="W26" t="s">
        <v>184</v>
      </c>
      <c r="X26" t="s">
        <v>185</v>
      </c>
      <c r="Y26" t="s">
        <v>186</v>
      </c>
      <c r="Z26" t="str">
        <f>VLOOKUP(Tabela1[[#This Row],[Placa]],DadosViagem5[[Placa]:[Base]],11,FALSE)</f>
        <v>SC (CUIABA) SMR1</v>
      </c>
      <c r="AA26"/>
      <c r="AB26"/>
      <c r="AC26"/>
      <c r="AD26"/>
      <c r="AE26"/>
      <c r="AF26"/>
      <c r="AG26"/>
      <c r="AH26"/>
      <c r="AI26"/>
      <c r="AJ26"/>
      <c r="AK26"/>
      <c r="AL26"/>
    </row>
    <row r="27" spans="3:38" ht="15" customHeight="1">
      <c r="C27" s="16"/>
      <c r="D27" s="338">
        <v>6795781</v>
      </c>
      <c r="E27" s="232" t="s">
        <v>187</v>
      </c>
      <c r="F27" s="231" t="str">
        <f>IFERROR(VLOOKUP(Tabela1[[#This Row],[Placa]],'Base Cadastro '!A:B,2,FALSE),"Correção de cadastro")</f>
        <v>JAC iEV1200T AT 4x2 2P</v>
      </c>
      <c r="G27" s="6">
        <v>49899</v>
      </c>
      <c r="H27" s="321" t="s">
        <v>188</v>
      </c>
      <c r="I27" s="26">
        <v>45959</v>
      </c>
      <c r="J27" s="6" t="s">
        <v>108</v>
      </c>
      <c r="K27" s="6" t="s">
        <v>109</v>
      </c>
      <c r="L27" s="3" t="s">
        <v>81</v>
      </c>
      <c r="M27" s="7" t="s">
        <v>82</v>
      </c>
      <c r="P27" s="273" t="str">
        <f>VLOOKUP(Tabela1[[#This Row],[Placa]],'Base Cadastro '!A:M,13,FALSE)</f>
        <v>SSP30</v>
      </c>
      <c r="Q27" t="s">
        <v>83</v>
      </c>
      <c r="R27" s="2" t="s">
        <v>134</v>
      </c>
      <c r="S27" s="16">
        <v>45980</v>
      </c>
      <c r="T27" s="5"/>
      <c r="U27" s="277">
        <f ca="1">IFERROR(DATEDIF(Tabela1[[#This Row],[Data Agenda]],Tabela1[[#This Row],[Liberado]],"D"),DATEDIF(Tabela1[[#This Row],[Data Agenda]],TODAY(),"D"))</f>
        <v>19</v>
      </c>
      <c r="V27" s="57" t="str">
        <f ca="1">IF(Tabela1[[#This Row],[D+Manut]]&lt;=2,"Dentro do Prazo","Fora do Prazo")</f>
        <v>Fora do Prazo</v>
      </c>
      <c r="W27" t="s">
        <v>189</v>
      </c>
      <c r="X27" s="2" t="s">
        <v>190</v>
      </c>
      <c r="Y27" s="2" t="s">
        <v>142</v>
      </c>
      <c r="Z27" t="str">
        <f>VLOOKUP(Tabela1[[#This Row],[Placa]],DadosViagem5[[Placa]:[Base]],11,FALSE)</f>
        <v>SC (MEGA GUARULHOS) SSP30</v>
      </c>
      <c r="AA27"/>
      <c r="AB27"/>
      <c r="AC27"/>
      <c r="AD27"/>
      <c r="AE27"/>
      <c r="AF27"/>
      <c r="AG27"/>
      <c r="AH27"/>
      <c r="AI27"/>
      <c r="AJ27"/>
      <c r="AK27"/>
      <c r="AL27"/>
    </row>
    <row r="28" spans="3:38" ht="15" customHeight="1">
      <c r="C28" s="266" t="s">
        <v>114</v>
      </c>
      <c r="D28" s="17"/>
      <c r="E28" s="224" t="s">
        <v>191</v>
      </c>
      <c r="F28" s="15" t="str">
        <f>IFERROR(VLOOKUP(Tabela1[[#This Row],[Placa]],'Base Cadastro '!A:B,2,FALSE),"Correção de cadastro")</f>
        <v xml:space="preserve"> Partner Rapid Business Pack 1.4 2P</v>
      </c>
      <c r="G28" s="6" t="s">
        <v>192</v>
      </c>
      <c r="H28" s="268" t="s">
        <v>193</v>
      </c>
      <c r="I28" s="26">
        <v>45704</v>
      </c>
      <c r="J28" s="6" t="s">
        <v>183</v>
      </c>
      <c r="K28" s="6" t="s">
        <v>109</v>
      </c>
      <c r="L28" s="3" t="s">
        <v>81</v>
      </c>
      <c r="M28" s="3" t="s">
        <v>82</v>
      </c>
      <c r="N28" s="25">
        <v>27000</v>
      </c>
      <c r="O28" s="25">
        <v>15000</v>
      </c>
      <c r="P28" s="181" t="str">
        <f>VLOOKUP(Tabela1[[#This Row],[Placa]],'Base Cadastro '!A:M,13,FALSE)</f>
        <v>SMR1</v>
      </c>
      <c r="Q28" t="s">
        <v>83</v>
      </c>
      <c r="R28" t="s">
        <v>111</v>
      </c>
      <c r="S28" s="16">
        <v>45980</v>
      </c>
      <c r="T28" s="5"/>
      <c r="U28" s="15">
        <f ca="1">IFERROR(DATEDIF(Tabela1[[#This Row],[Data Agenda]],Tabela1[[#This Row],[Liberado]],"D"),DATEDIF(Tabela1[[#This Row],[Data Agenda]],TODAY(),"D"))</f>
        <v>274</v>
      </c>
      <c r="V28" s="4" t="str">
        <f ca="1">IF(Tabela1[[#This Row],[D+Manut]]&lt;=2,"Dentro do Prazo","Fora do Prazo")</f>
        <v>Fora do Prazo</v>
      </c>
      <c r="W28" t="s">
        <v>184</v>
      </c>
      <c r="X28" t="s">
        <v>185</v>
      </c>
      <c r="Y28" t="s">
        <v>86</v>
      </c>
      <c r="Z28" t="str">
        <f>VLOOKUP(Tabela1[[#This Row],[Placa]],DadosViagem5[[Placa]:[Base]],11,FALSE)</f>
        <v>SC (CUIABA) SMR1</v>
      </c>
      <c r="AA28"/>
      <c r="AB28"/>
      <c r="AC28"/>
      <c r="AD28"/>
      <c r="AE28"/>
      <c r="AF28"/>
      <c r="AG28"/>
      <c r="AH28"/>
      <c r="AI28"/>
      <c r="AJ28"/>
      <c r="AK28"/>
      <c r="AL28"/>
    </row>
    <row r="29" spans="3:38" ht="15" customHeight="1">
      <c r="C29" s="270"/>
      <c r="D29" s="345">
        <v>6794461</v>
      </c>
      <c r="E29" s="224" t="s">
        <v>194</v>
      </c>
      <c r="F29" s="15" t="str">
        <f>IFERROR(VLOOKUP(Tabela1[[#This Row],[Placa]],'Base Cadastro '!A:B,2,FALSE),"Correção de cadastro")</f>
        <v>E-Jumpy Furgão 2P</v>
      </c>
      <c r="G29" s="6">
        <v>57896</v>
      </c>
      <c r="H29" s="268" t="s">
        <v>195</v>
      </c>
      <c r="I29" s="26">
        <v>45944</v>
      </c>
      <c r="J29" s="6" t="s">
        <v>183</v>
      </c>
      <c r="K29" s="6" t="s">
        <v>109</v>
      </c>
      <c r="L29" s="3" t="s">
        <v>81</v>
      </c>
      <c r="M29" s="3" t="s">
        <v>82</v>
      </c>
      <c r="N29" s="25"/>
      <c r="O29" s="25"/>
      <c r="P29" s="181" t="str">
        <f>VLOOKUP(Tabela1[[#This Row],[Placa]],'Base Cadastro '!A:M,13,FALSE)</f>
        <v>SBA1</v>
      </c>
      <c r="Q29" s="2" t="s">
        <v>83</v>
      </c>
      <c r="R29" t="s">
        <v>196</v>
      </c>
      <c r="S29" s="16">
        <v>45980</v>
      </c>
      <c r="T29" s="5"/>
      <c r="U29" s="15">
        <f ca="1">IFERROR(DATEDIF(Tabela1[[#This Row],[Data Agenda]],Tabela1[[#This Row],[Liberado]],"D"),DATEDIF(Tabela1[[#This Row],[Data Agenda]],TODAY(),"D"))</f>
        <v>34</v>
      </c>
      <c r="V29" s="4" t="str">
        <f ca="1">IF(Tabela1[[#This Row],[D+Manut]]&lt;=2,"Dentro do Prazo","Fora do Prazo")</f>
        <v>Fora do Prazo</v>
      </c>
      <c r="W29" t="s">
        <v>197</v>
      </c>
      <c r="X29" s="49" t="s">
        <v>198</v>
      </c>
      <c r="Y29" t="s">
        <v>142</v>
      </c>
      <c r="Z29" t="str">
        <f>VLOOKUP(Tabela1[[#This Row],[Placa]],DadosViagem5[[Placa]:[Base]],11,FALSE)</f>
        <v>SC (BAHIA SALVADOR) SBA1</v>
      </c>
      <c r="AA29"/>
      <c r="AB29"/>
      <c r="AC29"/>
      <c r="AD29"/>
      <c r="AE29"/>
      <c r="AF29"/>
      <c r="AG29"/>
      <c r="AH29"/>
      <c r="AI29"/>
      <c r="AJ29"/>
      <c r="AK29"/>
      <c r="AL29"/>
    </row>
    <row r="30" spans="3:38" ht="15" customHeight="1">
      <c r="C30" s="16"/>
      <c r="D30" s="17">
        <v>6789331</v>
      </c>
      <c r="E30" s="224" t="s">
        <v>199</v>
      </c>
      <c r="F30" s="231" t="str">
        <f>IFERROR(VLOOKUP(Tabela1[[#This Row],[Placa]],'Base Cadastro '!A:B,2,FALSE),"Correção de cadastro")</f>
        <v>E-Jumpy Furgão 2P</v>
      </c>
      <c r="G30" s="272">
        <v>22935</v>
      </c>
      <c r="H30" s="243" t="s">
        <v>200</v>
      </c>
      <c r="I30" s="26">
        <v>45940</v>
      </c>
      <c r="J30" s="6" t="s">
        <v>150</v>
      </c>
      <c r="K30" s="6" t="s">
        <v>109</v>
      </c>
      <c r="L30" s="3" t="s">
        <v>81</v>
      </c>
      <c r="M30" s="3" t="s">
        <v>82</v>
      </c>
      <c r="N30" s="25"/>
      <c r="O30" s="25"/>
      <c r="P30" s="181" t="str">
        <f>VLOOKUP(Tabela1[[#This Row],[Placa]],'Base Cadastro '!A:M,13,FALSE)</f>
        <v>SRS1</v>
      </c>
      <c r="Q30" t="s">
        <v>83</v>
      </c>
      <c r="R30" t="s">
        <v>196</v>
      </c>
      <c r="S30" s="16">
        <v>45980</v>
      </c>
      <c r="T30" s="5"/>
      <c r="U30" s="15">
        <f ca="1">IFERROR(DATEDIF(Tabela1[[#This Row],[Data Agenda]],Tabela1[[#This Row],[Liberado]],"D"),DATEDIF(Tabela1[[#This Row],[Data Agenda]],TODAY(),"D"))</f>
        <v>38</v>
      </c>
      <c r="V30" s="4" t="str">
        <f ca="1">IF(Tabela1[[#This Row],[D+Manut]]&lt;=2,"Dentro do Prazo","Fora do Prazo")</f>
        <v>Fora do Prazo</v>
      </c>
      <c r="W30" t="s">
        <v>201</v>
      </c>
      <c r="X30" t="s">
        <v>202</v>
      </c>
      <c r="Y30" t="s">
        <v>142</v>
      </c>
      <c r="Z30" t="str">
        <f>VLOOKUP(Tabela1[[#This Row],[Placa]],DadosViagem5[[Placa]:[Base]],11,FALSE)</f>
        <v>SC (PORTO ALEGRE) SRS1</v>
      </c>
      <c r="AA30"/>
      <c r="AB30"/>
      <c r="AC30"/>
      <c r="AD30"/>
      <c r="AE30"/>
      <c r="AF30"/>
      <c r="AG30"/>
      <c r="AH30"/>
      <c r="AI30"/>
      <c r="AJ30"/>
      <c r="AK30"/>
      <c r="AL30"/>
    </row>
    <row r="31" spans="3:38" ht="15" customHeight="1">
      <c r="C31" s="16"/>
      <c r="D31" s="345">
        <v>6794451</v>
      </c>
      <c r="E31" s="224" t="s">
        <v>203</v>
      </c>
      <c r="F31" s="231" t="str">
        <f>IFERROR(VLOOKUP(Tabela1[[#This Row],[Placa]],'Base Cadastro '!A:B,2,FALSE),"Correção de cadastro")</f>
        <v>E-Jumpy Furgão 2P</v>
      </c>
      <c r="G31" s="6">
        <v>10202</v>
      </c>
      <c r="H31" s="332" t="s">
        <v>204</v>
      </c>
      <c r="I31" s="26">
        <v>45953</v>
      </c>
      <c r="J31" s="6" t="s">
        <v>205</v>
      </c>
      <c r="K31" s="6" t="s">
        <v>109</v>
      </c>
      <c r="L31" s="3" t="s">
        <v>81</v>
      </c>
      <c r="M31" s="3" t="s">
        <v>82</v>
      </c>
      <c r="N31" s="25"/>
      <c r="O31" s="25"/>
      <c r="P31" s="273" t="str">
        <f>VLOOKUP(Tabela1[[#This Row],[Placa]],'Base Cadastro '!A:M,13,FALSE)</f>
        <v>SBA1</v>
      </c>
      <c r="Q31" t="s">
        <v>83</v>
      </c>
      <c r="R31" t="s">
        <v>196</v>
      </c>
      <c r="S31" s="16">
        <v>45980</v>
      </c>
      <c r="T31" s="5"/>
      <c r="U31" s="15">
        <f ca="1">IFERROR(DATEDIF(Tabela1[[#This Row],[Data Agenda]],Tabela1[[#This Row],[Liberado]],"D"),DATEDIF(Tabela1[[#This Row],[Data Agenda]],TODAY(),"D"))</f>
        <v>25</v>
      </c>
      <c r="V31" s="4" t="str">
        <f ca="1">IF(Tabela1[[#This Row],[D+Manut]]&lt;=2,"Dentro do Prazo","Fora do Prazo")</f>
        <v>Fora do Prazo</v>
      </c>
      <c r="W31" t="s">
        <v>197</v>
      </c>
      <c r="X31" t="s">
        <v>206</v>
      </c>
      <c r="Y31" t="s">
        <v>142</v>
      </c>
      <c r="Z31" t="str">
        <f>VLOOKUP(Tabela1[[#This Row],[Placa]],DadosViagem5[[Placa]:[Base]],11,FALSE)</f>
        <v>SC (BAHIA SALVADOR) SBA1</v>
      </c>
      <c r="AA31"/>
      <c r="AB31"/>
      <c r="AC31"/>
      <c r="AD31"/>
      <c r="AE31"/>
      <c r="AF31"/>
      <c r="AG31"/>
      <c r="AH31"/>
      <c r="AI31"/>
      <c r="AJ31"/>
      <c r="AK31"/>
      <c r="AL31"/>
    </row>
    <row r="32" spans="3:38" ht="15" customHeight="1">
      <c r="C32" s="16"/>
      <c r="D32" s="345">
        <v>6794202</v>
      </c>
      <c r="E32" s="224" t="s">
        <v>207</v>
      </c>
      <c r="F32" s="231" t="str">
        <f>IFERROR(VLOOKUP(Tabela1[[#This Row],[Placa]],'Base Cadastro '!A:B,2,FALSE),"Correção de cadastro")</f>
        <v>E-Jumpy Furgão 2P</v>
      </c>
      <c r="G32" s="6">
        <v>88701</v>
      </c>
      <c r="H32" s="274" t="s">
        <v>204</v>
      </c>
      <c r="I32" s="202">
        <v>45953</v>
      </c>
      <c r="J32" s="6" t="s">
        <v>183</v>
      </c>
      <c r="K32" s="6" t="s">
        <v>109</v>
      </c>
      <c r="L32" s="3" t="s">
        <v>81</v>
      </c>
      <c r="M32" s="3" t="s">
        <v>82</v>
      </c>
      <c r="N32" s="25"/>
      <c r="O32" s="25"/>
      <c r="P32" s="273" t="str">
        <f>VLOOKUP(Tabela1[[#This Row],[Placa]],'Base Cadastro '!A:M,13,FALSE)</f>
        <v>SBA1</v>
      </c>
      <c r="Q32" t="s">
        <v>83</v>
      </c>
      <c r="R32" t="s">
        <v>196</v>
      </c>
      <c r="S32" s="16">
        <v>45980</v>
      </c>
      <c r="T32" s="5"/>
      <c r="U32" s="15">
        <f ca="1">IFERROR(DATEDIF(Tabela1[[#This Row],[Data Agenda]],Tabela1[[#This Row],[Liberado]],"D"),DATEDIF(Tabela1[[#This Row],[Data Agenda]],TODAY(),"D"))</f>
        <v>25</v>
      </c>
      <c r="V32" s="4" t="str">
        <f ca="1">IF(Tabela1[[#This Row],[D+Manut]]&lt;=2,"Dentro do Prazo","Fora do Prazo")</f>
        <v>Fora do Prazo</v>
      </c>
      <c r="W32" t="s">
        <v>197</v>
      </c>
      <c r="X32" t="s">
        <v>206</v>
      </c>
      <c r="Y32" t="s">
        <v>142</v>
      </c>
      <c r="Z32" t="str">
        <f>VLOOKUP(Tabela1[[#This Row],[Placa]],DadosViagem5[[Placa]:[Base]],11,FALSE)</f>
        <v>SC (BAHIA SALVADOR) SBA1</v>
      </c>
      <c r="AA32"/>
      <c r="AB32"/>
      <c r="AC32"/>
      <c r="AD32"/>
      <c r="AE32"/>
      <c r="AF32"/>
      <c r="AG32"/>
      <c r="AH32"/>
      <c r="AI32"/>
      <c r="AJ32"/>
      <c r="AK32"/>
      <c r="AL32"/>
    </row>
    <row r="33" spans="3:39" ht="15" customHeight="1">
      <c r="C33" s="16"/>
      <c r="D33" s="345">
        <v>6794458</v>
      </c>
      <c r="E33" s="224" t="s">
        <v>208</v>
      </c>
      <c r="F33" s="231" t="str">
        <f>IFERROR(VLOOKUP(Tabela1[[#This Row],[Placa]],'Base Cadastro '!A:B,2,FALSE),"Correção de cadastro")</f>
        <v>E-Jumpy Furgão 2P</v>
      </c>
      <c r="G33" s="6">
        <v>55810</v>
      </c>
      <c r="H33" s="274" t="s">
        <v>204</v>
      </c>
      <c r="I33" s="26">
        <v>45953</v>
      </c>
      <c r="J33" s="6" t="s">
        <v>183</v>
      </c>
      <c r="K33" s="6" t="s">
        <v>109</v>
      </c>
      <c r="L33" s="3" t="s">
        <v>81</v>
      </c>
      <c r="M33" s="3" t="s">
        <v>82</v>
      </c>
      <c r="N33" s="25"/>
      <c r="O33" s="25"/>
      <c r="P33" s="273" t="str">
        <f>VLOOKUP(Tabela1[[#This Row],[Placa]],'Base Cadastro '!A:M,13,FALSE)</f>
        <v>SBA1</v>
      </c>
      <c r="Q33" t="s">
        <v>83</v>
      </c>
      <c r="R33" t="s">
        <v>196</v>
      </c>
      <c r="S33" s="16">
        <v>45980</v>
      </c>
      <c r="T33" s="5"/>
      <c r="U33" s="15">
        <f ca="1">IFERROR(DATEDIF(Tabela1[[#This Row],[Data Agenda]],Tabela1[[#This Row],[Liberado]],"D"),DATEDIF(Tabela1[[#This Row],[Data Agenda]],TODAY(),"D"))</f>
        <v>25</v>
      </c>
      <c r="V33" s="4" t="str">
        <f ca="1">IF(Tabela1[[#This Row],[D+Manut]]&lt;=2,"Dentro do Prazo","Fora do Prazo")</f>
        <v>Fora do Prazo</v>
      </c>
      <c r="W33" t="s">
        <v>197</v>
      </c>
      <c r="X33" t="s">
        <v>206</v>
      </c>
      <c r="Y33" t="s">
        <v>142</v>
      </c>
      <c r="Z33" t="str">
        <f>VLOOKUP(Tabela1[[#This Row],[Placa]],DadosViagem5[[Placa]:[Base]],11,FALSE)</f>
        <v>SC (BAHIA SALVADOR) SBA1</v>
      </c>
      <c r="AA33"/>
      <c r="AB33"/>
      <c r="AC33"/>
      <c r="AD33"/>
      <c r="AE33"/>
      <c r="AF33"/>
      <c r="AG33"/>
      <c r="AH33"/>
      <c r="AI33"/>
      <c r="AJ33"/>
      <c r="AK33"/>
      <c r="AL33"/>
      <c r="AM33"/>
    </row>
    <row r="34" spans="3:39" ht="17.25" customHeight="1">
      <c r="C34" s="16"/>
      <c r="D34" s="345">
        <v>6794199</v>
      </c>
      <c r="E34" s="224" t="s">
        <v>209</v>
      </c>
      <c r="F34" s="231" t="str">
        <f>IFERROR(VLOOKUP(Tabela1[[#This Row],[Placa]],'Base Cadastro '!A:B,2,FALSE),"Correção de cadastro")</f>
        <v>E-Jumpy Furgão 2P</v>
      </c>
      <c r="G34" s="6">
        <v>73518</v>
      </c>
      <c r="H34" s="274" t="s">
        <v>204</v>
      </c>
      <c r="I34" s="26">
        <v>45953</v>
      </c>
      <c r="J34" s="6" t="s">
        <v>183</v>
      </c>
      <c r="K34" s="6" t="s">
        <v>109</v>
      </c>
      <c r="L34" s="3" t="s">
        <v>81</v>
      </c>
      <c r="M34" s="3" t="s">
        <v>82</v>
      </c>
      <c r="N34" s="25"/>
      <c r="O34" s="25"/>
      <c r="P34" s="273" t="str">
        <f>VLOOKUP(Tabela1[[#This Row],[Placa]],'Base Cadastro '!A:M,13,FALSE)</f>
        <v>SBA1</v>
      </c>
      <c r="Q34" t="s">
        <v>83</v>
      </c>
      <c r="R34" t="s">
        <v>196</v>
      </c>
      <c r="S34" s="16">
        <v>45980</v>
      </c>
      <c r="T34" s="5"/>
      <c r="U34" s="15">
        <f ca="1">IFERROR(DATEDIF(Tabela1[[#This Row],[Data Agenda]],Tabela1[[#This Row],[Liberado]],"D"),DATEDIF(Tabela1[[#This Row],[Data Agenda]],TODAY(),"D"))</f>
        <v>25</v>
      </c>
      <c r="V34" s="4" t="str">
        <f ca="1">IF(Tabela1[[#This Row],[D+Manut]]&lt;=2,"Dentro do Prazo","Fora do Prazo")</f>
        <v>Fora do Prazo</v>
      </c>
      <c r="W34" t="s">
        <v>197</v>
      </c>
      <c r="X34" t="s">
        <v>206</v>
      </c>
      <c r="Y34" t="s">
        <v>142</v>
      </c>
      <c r="Z34" t="str">
        <f>VLOOKUP(Tabela1[[#This Row],[Placa]],DadosViagem5[[Placa]:[Base]],11,FALSE)</f>
        <v>SC (BAHIA SALVADOR) SBA1</v>
      </c>
      <c r="AA34"/>
      <c r="AB34"/>
      <c r="AC34"/>
      <c r="AD34"/>
      <c r="AE34"/>
      <c r="AF34"/>
      <c r="AG34"/>
      <c r="AH34"/>
      <c r="AI34"/>
      <c r="AJ34"/>
      <c r="AK34"/>
      <c r="AL34"/>
      <c r="AM34"/>
    </row>
    <row r="35" spans="3:39" ht="17.25" customHeight="1">
      <c r="C35" s="16"/>
      <c r="D35" s="345">
        <v>6794200</v>
      </c>
      <c r="E35" s="224" t="s">
        <v>210</v>
      </c>
      <c r="F35" s="231" t="str">
        <f>IFERROR(VLOOKUP(Tabela1[[#This Row],[Placa]],'Base Cadastro '!A:B,2,FALSE),"Correção de cadastro")</f>
        <v>E-Jumpy Furgão 2P</v>
      </c>
      <c r="G35" s="6">
        <v>63500</v>
      </c>
      <c r="H35" s="274" t="s">
        <v>204</v>
      </c>
      <c r="I35" s="26">
        <v>45953</v>
      </c>
      <c r="J35" s="6" t="s">
        <v>183</v>
      </c>
      <c r="K35" s="6" t="s">
        <v>109</v>
      </c>
      <c r="L35" s="3" t="s">
        <v>81</v>
      </c>
      <c r="M35" s="3" t="s">
        <v>82</v>
      </c>
      <c r="N35" s="25"/>
      <c r="O35" s="25"/>
      <c r="P35" s="273" t="str">
        <f>VLOOKUP(Tabela1[[#This Row],[Placa]],'Base Cadastro '!A:M,13,FALSE)</f>
        <v>SBA1</v>
      </c>
      <c r="Q35" t="s">
        <v>83</v>
      </c>
      <c r="R35" t="s">
        <v>196</v>
      </c>
      <c r="S35" s="16">
        <v>45980</v>
      </c>
      <c r="T35" s="5"/>
      <c r="U35" s="15">
        <f ca="1">IFERROR(DATEDIF(Tabela1[[#This Row],[Data Agenda]],Tabela1[[#This Row],[Liberado]],"D"),DATEDIF(Tabela1[[#This Row],[Data Agenda]],TODAY(),"D"))</f>
        <v>25</v>
      </c>
      <c r="V35" s="4" t="str">
        <f ca="1">IF(Tabela1[[#This Row],[D+Manut]]&lt;=2,"Dentro do Prazo","Fora do Prazo")</f>
        <v>Fora do Prazo</v>
      </c>
      <c r="W35" t="s">
        <v>197</v>
      </c>
      <c r="X35" t="s">
        <v>206</v>
      </c>
      <c r="Y35" t="s">
        <v>142</v>
      </c>
      <c r="Z35" t="str">
        <f>VLOOKUP(Tabela1[[#This Row],[Placa]],DadosViagem5[[Placa]:[Base]],11,FALSE)</f>
        <v>SC (BAHIA SALVADOR) SBA1</v>
      </c>
      <c r="AA35"/>
      <c r="AB35"/>
      <c r="AC35"/>
      <c r="AD35"/>
      <c r="AE35"/>
      <c r="AF35"/>
      <c r="AG35"/>
      <c r="AH35"/>
      <c r="AI35"/>
      <c r="AJ35"/>
      <c r="AK35"/>
      <c r="AL35"/>
      <c r="AM35"/>
    </row>
    <row r="36" spans="3:39" ht="17.25" customHeight="1">
      <c r="C36" s="16"/>
      <c r="D36" s="338">
        <v>6792618</v>
      </c>
      <c r="E36" s="224" t="s">
        <v>211</v>
      </c>
      <c r="F36" s="15" t="str">
        <f>IFERROR(VLOOKUP(Tabela1[[#This Row],[Placa]],'Base Cadastro '!A:B,2,FALSE),"Correção de cadastro")</f>
        <v>Kangoo Z.E. MAXI 5 Lugares 2P</v>
      </c>
      <c r="G36" s="6">
        <v>66899</v>
      </c>
      <c r="H36" s="268" t="s">
        <v>212</v>
      </c>
      <c r="I36" s="26">
        <v>45937</v>
      </c>
      <c r="J36" s="6" t="s">
        <v>150</v>
      </c>
      <c r="K36" s="6" t="s">
        <v>109</v>
      </c>
      <c r="L36" s="3" t="s">
        <v>81</v>
      </c>
      <c r="M36" s="3" t="s">
        <v>82</v>
      </c>
      <c r="N36" s="25"/>
      <c r="O36" s="25"/>
      <c r="P36" s="181" t="str">
        <f>VLOOKUP(Tabela1[[#This Row],[Placa]],'Base Cadastro '!A:M,13,FALSE)</f>
        <v>SSC2</v>
      </c>
      <c r="Q36" s="320" t="s">
        <v>83</v>
      </c>
      <c r="R36" s="2" t="s">
        <v>196</v>
      </c>
      <c r="S36" s="16">
        <v>45982</v>
      </c>
      <c r="T36" s="5"/>
      <c r="U36" s="15">
        <f ca="1">IFERROR(DATEDIF(Tabela1[[#This Row],[Data Agenda]],Tabela1[[#This Row],[Liberado]],"D"),DATEDIF(Tabela1[[#This Row],[Data Agenda]],TODAY(),"D"))</f>
        <v>41</v>
      </c>
      <c r="V36" s="4" t="str">
        <f ca="1">IF(Tabela1[[#This Row],[D+Manut]]&lt;=2,"Dentro do Prazo","Fora do Prazo")</f>
        <v>Fora do Prazo</v>
      </c>
      <c r="W36" t="s">
        <v>213</v>
      </c>
      <c r="X36" t="s">
        <v>214</v>
      </c>
      <c r="Y36" t="s">
        <v>142</v>
      </c>
      <c r="Z36" t="str">
        <f>VLOOKUP(Tabela1[[#This Row],[Placa]],DadosViagem5[[Placa]:[Base]],11,FALSE)</f>
        <v>SC (FLORIANOPOLIS) SSC2</v>
      </c>
      <c r="AA36"/>
      <c r="AB36"/>
      <c r="AC36"/>
      <c r="AD36"/>
      <c r="AE36"/>
      <c r="AF36"/>
      <c r="AG36"/>
      <c r="AH36"/>
      <c r="AI36"/>
      <c r="AJ36"/>
      <c r="AK36"/>
      <c r="AL36"/>
      <c r="AM36"/>
    </row>
    <row r="37" spans="3:39" ht="17.25" customHeight="1">
      <c r="C37" s="16"/>
      <c r="D37" s="17"/>
      <c r="E37" s="232" t="s">
        <v>215</v>
      </c>
      <c r="F37" s="231" t="str">
        <f>IFERROR(VLOOKUP(Tabela1[[#This Row],[Placa]],'Base Cadastro '!A:B,2,FALSE),"Correção de cadastro")</f>
        <v>TRANSIT FURGÃO</v>
      </c>
      <c r="G37" s="6">
        <v>50744</v>
      </c>
      <c r="H37" s="243" t="s">
        <v>216</v>
      </c>
      <c r="I37" s="26">
        <v>45965</v>
      </c>
      <c r="J37" s="6" t="s">
        <v>139</v>
      </c>
      <c r="K37" s="6" t="s">
        <v>109</v>
      </c>
      <c r="L37" s="7" t="s">
        <v>81</v>
      </c>
      <c r="M37" s="7" t="s">
        <v>162</v>
      </c>
      <c r="P37" s="273" t="str">
        <f>VLOOKUP(Tabela1[[#This Row],[Placa]],'Base Cadastro '!A:M,13,FALSE)</f>
        <v>SSC3</v>
      </c>
      <c r="Q37" s="2" t="s">
        <v>83</v>
      </c>
      <c r="R37" s="2" t="s">
        <v>134</v>
      </c>
      <c r="S37" s="16">
        <v>45980</v>
      </c>
      <c r="T37" s="5"/>
      <c r="U37" s="277">
        <f ca="1">IFERROR(DATEDIF(Tabela1[[#This Row],[Data Agenda]],Tabela1[[#This Row],[Liberado]],"D"),DATEDIF(Tabela1[[#This Row],[Data Agenda]],TODAY(),"D"))</f>
        <v>13</v>
      </c>
      <c r="V37" s="57" t="str">
        <f ca="1">IF(Tabela1[[#This Row],[D+Manut]]&lt;=2,"Dentro do Prazo","Fora do Prazo")</f>
        <v>Fora do Prazo</v>
      </c>
      <c r="W37" s="2" t="s">
        <v>217</v>
      </c>
      <c r="X37" s="2" t="s">
        <v>218</v>
      </c>
      <c r="Y37" s="2" t="s">
        <v>99</v>
      </c>
      <c r="Z37" s="76" t="s">
        <v>219</v>
      </c>
      <c r="AA37"/>
      <c r="AB37"/>
      <c r="AC37"/>
      <c r="AD37"/>
      <c r="AE37"/>
      <c r="AF37"/>
      <c r="AG37"/>
      <c r="AH37"/>
      <c r="AI37"/>
      <c r="AJ37"/>
      <c r="AK37"/>
      <c r="AL37"/>
      <c r="AM37"/>
    </row>
    <row r="38" spans="3:39" ht="17.25" customHeight="1">
      <c r="C38" s="16"/>
      <c r="D38" s="17"/>
      <c r="E38" s="232" t="s">
        <v>220</v>
      </c>
      <c r="F38" s="231" t="str">
        <f>IFERROR(VLOOKUP(Tabela1[[#This Row],[Placa]],'Base Cadastro '!A:B,2,FALSE),"Correção de cadastro")</f>
        <v>TRANSIT FURGÃO</v>
      </c>
      <c r="G38" s="6">
        <v>59751</v>
      </c>
      <c r="H38" s="243" t="s">
        <v>216</v>
      </c>
      <c r="I38" s="26">
        <v>45965</v>
      </c>
      <c r="J38" s="6" t="s">
        <v>139</v>
      </c>
      <c r="K38" s="6" t="s">
        <v>109</v>
      </c>
      <c r="L38" s="7" t="s">
        <v>81</v>
      </c>
      <c r="M38" s="7" t="s">
        <v>162</v>
      </c>
      <c r="P38" s="273" t="str">
        <f>VLOOKUP(Tabela1[[#This Row],[Placa]],'Base Cadastro '!A:M,13,FALSE)</f>
        <v>SSC3</v>
      </c>
      <c r="Q38" s="2" t="s">
        <v>83</v>
      </c>
      <c r="R38" s="2" t="s">
        <v>134</v>
      </c>
      <c r="S38" s="16">
        <v>45980</v>
      </c>
      <c r="T38" s="5"/>
      <c r="U38" s="277">
        <f ca="1">IFERROR(DATEDIF(Tabela1[[#This Row],[Data Agenda]],Tabela1[[#This Row],[Liberado]],"D"),DATEDIF(Tabela1[[#This Row],[Data Agenda]],TODAY(),"D"))</f>
        <v>13</v>
      </c>
      <c r="V38" s="57" t="str">
        <f ca="1">IF(Tabela1[[#This Row],[D+Manut]]&lt;=2,"Dentro do Prazo","Fora do Prazo")</f>
        <v>Fora do Prazo</v>
      </c>
      <c r="W38" s="2" t="s">
        <v>217</v>
      </c>
      <c r="X38" s="2" t="s">
        <v>218</v>
      </c>
      <c r="Y38" s="2" t="s">
        <v>99</v>
      </c>
      <c r="Z38" t="str">
        <f>VLOOKUP(Tabela1[[#This Row],[Placa]],DadosViagem5[[Placa]:[Base]],11,FALSE)</f>
        <v>SC (BLUMENAU) SSC3</v>
      </c>
      <c r="AA38"/>
      <c r="AB38"/>
      <c r="AC38"/>
      <c r="AD38"/>
      <c r="AE38"/>
      <c r="AF38"/>
      <c r="AG38"/>
      <c r="AH38"/>
      <c r="AI38"/>
      <c r="AJ38"/>
      <c r="AK38"/>
      <c r="AL38"/>
      <c r="AM38"/>
    </row>
    <row r="39" spans="3:39" ht="17.25" customHeight="1">
      <c r="C39" s="262" t="s">
        <v>114</v>
      </c>
      <c r="D39" s="17"/>
      <c r="E39" s="232" t="s">
        <v>221</v>
      </c>
      <c r="F39" s="231" t="str">
        <f>IFERROR(VLOOKUP(Tabela1[[#This Row],[Placa]],'Base Cadastro '!A:B,2,FALSE),"Correção de cadastro")</f>
        <v>Fiorino Endurance Evo 1.4 2P</v>
      </c>
      <c r="G39" s="6" t="s">
        <v>192</v>
      </c>
      <c r="H39" s="332" t="s">
        <v>222</v>
      </c>
      <c r="I39" s="26">
        <v>45968</v>
      </c>
      <c r="J39" s="6" t="s">
        <v>205</v>
      </c>
      <c r="K39" s="6" t="s">
        <v>109</v>
      </c>
      <c r="L39" s="7" t="s">
        <v>81</v>
      </c>
      <c r="M39" s="7" t="s">
        <v>162</v>
      </c>
      <c r="P39" s="273" t="str">
        <f>VLOOKUP(Tabela1[[#This Row],[Placa]],'Base Cadastro '!A:M,13,FALSE)</f>
        <v>LMS36</v>
      </c>
      <c r="Q39" s="2" t="s">
        <v>83</v>
      </c>
      <c r="R39" s="2" t="s">
        <v>134</v>
      </c>
      <c r="S39" s="16">
        <v>45980</v>
      </c>
      <c r="T39" s="5"/>
      <c r="U39" s="277">
        <f ca="1">IFERROR(DATEDIF(Tabela1[[#This Row],[Data Agenda]],Tabela1[[#This Row],[Liberado]],"D"),DATEDIF(Tabela1[[#This Row],[Data Agenda]],TODAY(),"D"))</f>
        <v>10</v>
      </c>
      <c r="V39" s="57" t="str">
        <f ca="1">IF(Tabela1[[#This Row],[D+Manut]]&lt;=2,"Dentro do Prazo","Fora do Prazo")</f>
        <v>Fora do Prazo</v>
      </c>
      <c r="W39" t="s">
        <v>223</v>
      </c>
      <c r="X39" s="2" t="s">
        <v>224</v>
      </c>
      <c r="Y39" s="2" t="s">
        <v>99</v>
      </c>
      <c r="Z39" t="s">
        <v>225</v>
      </c>
      <c r="AA39"/>
      <c r="AB39"/>
      <c r="AC39"/>
      <c r="AD39"/>
      <c r="AE39"/>
      <c r="AF39"/>
      <c r="AG39"/>
      <c r="AH39"/>
      <c r="AI39"/>
      <c r="AJ39"/>
      <c r="AK39"/>
      <c r="AL39"/>
      <c r="AM39"/>
    </row>
    <row r="40" spans="3:39" ht="17.25" customHeight="1">
      <c r="C40" s="16"/>
      <c r="D40" s="17"/>
      <c r="E40" s="232" t="s">
        <v>226</v>
      </c>
      <c r="F40" s="231" t="str">
        <f>IFERROR(VLOOKUP(Tabela1[[#This Row],[Placa]],'Base Cadastro '!A:B,2,FALSE),"Correção de cadastro")</f>
        <v>TRANSIT FURGÃO</v>
      </c>
      <c r="G40" s="6" t="s">
        <v>93</v>
      </c>
      <c r="H40" s="243" t="s">
        <v>227</v>
      </c>
      <c r="I40" s="26">
        <v>45971</v>
      </c>
      <c r="J40" s="6" t="s">
        <v>139</v>
      </c>
      <c r="K40" s="6" t="s">
        <v>109</v>
      </c>
      <c r="L40" s="7" t="s">
        <v>81</v>
      </c>
      <c r="M40" s="7" t="s">
        <v>162</v>
      </c>
      <c r="P40" s="273" t="str">
        <f>VLOOKUP(Tabela1[[#This Row],[Placa]],'Base Cadastro '!A:M,13,FALSE)</f>
        <v>SSC1</v>
      </c>
      <c r="Q40" s="2" t="s">
        <v>83</v>
      </c>
      <c r="R40" s="2" t="s">
        <v>134</v>
      </c>
      <c r="S40" s="16">
        <v>45980</v>
      </c>
      <c r="T40" s="5"/>
      <c r="U40" s="277">
        <f ca="1">IFERROR(DATEDIF(Tabela1[[#This Row],[Data Agenda]],Tabela1[[#This Row],[Liberado]],"D"),DATEDIF(Tabela1[[#This Row],[Data Agenda]],TODAY(),"D"))</f>
        <v>7</v>
      </c>
      <c r="V40" s="57" t="str">
        <f ca="1">IF(Tabela1[[#This Row],[D+Manut]]&lt;=2,"Dentro do Prazo","Fora do Prazo")</f>
        <v>Fora do Prazo</v>
      </c>
      <c r="W40" s="2" t="s">
        <v>228</v>
      </c>
      <c r="X40" s="2" t="s">
        <v>229</v>
      </c>
      <c r="Y40" s="2" t="s">
        <v>230</v>
      </c>
      <c r="Z40" s="2" t="str">
        <f>VLOOKUP(Tabela1[[#This Row],[Placa]],DadosViagem5[[Placa]:[Base]],11,FALSE)</f>
        <v>SC (JOINVILLE) SSC1</v>
      </c>
      <c r="AA40"/>
      <c r="AB40"/>
      <c r="AC40"/>
      <c r="AD40"/>
      <c r="AE40"/>
      <c r="AF40"/>
      <c r="AG40"/>
      <c r="AH40"/>
      <c r="AI40"/>
      <c r="AJ40"/>
      <c r="AK40"/>
      <c r="AL40"/>
      <c r="AM40"/>
    </row>
    <row r="41" spans="3:39" ht="17.25" customHeight="1">
      <c r="C41" s="16"/>
      <c r="D41" s="17"/>
      <c r="E41" s="232" t="s">
        <v>231</v>
      </c>
      <c r="F41" s="231" t="str">
        <f>IFERROR(VLOOKUP(Tabela1[[#This Row],[Placa]],'Base Cadastro '!A:B,2,FALSE),"Correção de cadastro")</f>
        <v>MASTER FURGAO L1</v>
      </c>
      <c r="G41" s="6" t="s">
        <v>232</v>
      </c>
      <c r="H41" s="243" t="s">
        <v>233</v>
      </c>
      <c r="I41" s="26">
        <v>45971</v>
      </c>
      <c r="J41" s="6" t="s">
        <v>234</v>
      </c>
      <c r="K41" s="6" t="s">
        <v>109</v>
      </c>
      <c r="L41" s="7" t="s">
        <v>81</v>
      </c>
      <c r="M41" s="7" t="s">
        <v>162</v>
      </c>
      <c r="P41" s="273" t="str">
        <f>VLOOKUP(Tabela1[[#This Row],[Placa]],'Base Cadastro '!A:M,13,FALSE)</f>
        <v>SPR2</v>
      </c>
      <c r="Q41" s="2" t="s">
        <v>83</v>
      </c>
      <c r="R41" s="2" t="s">
        <v>134</v>
      </c>
      <c r="S41" s="16">
        <v>45981</v>
      </c>
      <c r="T41" s="5"/>
      <c r="U41" s="277">
        <f ca="1">IFERROR(DATEDIF(Tabela1[[#This Row],[Data Agenda]],Tabela1[[#This Row],[Liberado]],"D"),DATEDIF(Tabela1[[#This Row],[Data Agenda]],TODAY(),"D"))</f>
        <v>7</v>
      </c>
      <c r="V41" s="57" t="str">
        <f ca="1">IF(Tabela1[[#This Row],[D+Manut]]&lt;=2,"Dentro do Prazo","Fora do Prazo")</f>
        <v>Fora do Prazo</v>
      </c>
      <c r="W41" s="2" t="s">
        <v>235</v>
      </c>
      <c r="X41" s="2" t="s">
        <v>236</v>
      </c>
      <c r="Y41" s="2" t="s">
        <v>230</v>
      </c>
      <c r="Z41" s="2" t="str">
        <f>VLOOKUP(Tabela1[[#This Row],[Placa]],DadosViagem5[[Placa]:[Base]],11,FALSE)</f>
        <v>SC (LONDRINA) SPR2</v>
      </c>
      <c r="AA41"/>
      <c r="AB41"/>
      <c r="AC41"/>
      <c r="AD41"/>
      <c r="AE41"/>
      <c r="AF41"/>
      <c r="AG41"/>
      <c r="AH41"/>
      <c r="AI41"/>
      <c r="AJ41"/>
      <c r="AK41"/>
      <c r="AL41"/>
      <c r="AM41"/>
    </row>
    <row r="42" spans="3:39" ht="17.25" customHeight="1">
      <c r="C42" s="18"/>
      <c r="D42" s="17"/>
      <c r="E42" s="224" t="s">
        <v>237</v>
      </c>
      <c r="F42" s="15" t="str">
        <f>IFERROR(VLOOKUP(Tabela1[[#This Row],[Placa]],'Base Cadastro '!A:B,2,FALSE),"Correção de cadastro")</f>
        <v>TRANSIT FURGÃO</v>
      </c>
      <c r="G42" s="6">
        <v>151494</v>
      </c>
      <c r="H42" s="268" t="s">
        <v>238</v>
      </c>
      <c r="I42" s="26">
        <v>45656</v>
      </c>
      <c r="J42" s="6" t="s">
        <v>102</v>
      </c>
      <c r="K42" s="6" t="s">
        <v>80</v>
      </c>
      <c r="L42" s="3" t="s">
        <v>81</v>
      </c>
      <c r="M42" s="3" t="s">
        <v>82</v>
      </c>
      <c r="N42" s="25">
        <v>3700</v>
      </c>
      <c r="O42" s="25">
        <v>3700</v>
      </c>
      <c r="P42" s="181" t="str">
        <f>VLOOKUP(Tabela1[[#This Row],[Placa]],'Base Cadastro '!A:M,13,FALSE)</f>
        <v>SSP38</v>
      </c>
      <c r="Q42" t="s">
        <v>83</v>
      </c>
      <c r="R42" t="s">
        <v>80</v>
      </c>
      <c r="S42" s="16">
        <v>45982</v>
      </c>
      <c r="T42" s="5"/>
      <c r="U42" s="15">
        <f ca="1">IFERROR(DATEDIF(Tabela1[[#This Row],[Data Agenda]],Tabela1[[#This Row],[Liberado]],"D"),DATEDIF(Tabela1[[#This Row],[Data Agenda]],TODAY(),"D"))</f>
        <v>322</v>
      </c>
      <c r="V42" s="4" t="str">
        <f ca="1">IF(Tabela1[[#This Row],[D+Manut]]&lt;=2,"Dentro do Prazo","Fora do Prazo")</f>
        <v>Fora do Prazo</v>
      </c>
      <c r="W42" t="s">
        <v>179</v>
      </c>
      <c r="X42" t="s">
        <v>239</v>
      </c>
      <c r="Y42" t="s">
        <v>240</v>
      </c>
      <c r="Z42" t="str">
        <f>VLOOKUP(Tabela1[[#This Row],[Placa]],DadosViagem5[[Placa]:[Base]],11,FALSE)</f>
        <v>SC (ITUPEVA) SSP38</v>
      </c>
      <c r="AA42"/>
      <c r="AB42"/>
      <c r="AC42"/>
      <c r="AD42"/>
      <c r="AE42"/>
      <c r="AF42"/>
      <c r="AG42"/>
      <c r="AH42"/>
      <c r="AI42"/>
      <c r="AJ42"/>
      <c r="AK42"/>
      <c r="AL42"/>
      <c r="AM42"/>
    </row>
    <row r="43" spans="3:39" ht="17.25" customHeight="1">
      <c r="C43" s="18"/>
      <c r="D43" s="17"/>
      <c r="E43" s="224" t="s">
        <v>241</v>
      </c>
      <c r="F43" s="15" t="str">
        <f>IFERROR(VLOOKUP(Tabela1[[#This Row],[Placa]],'Base Cadastro '!A:B,2,FALSE),"Correção de cadastro")</f>
        <v>TRANSIT CHASSI</v>
      </c>
      <c r="G43" s="6">
        <v>39612</v>
      </c>
      <c r="H43" s="268" t="s">
        <v>242</v>
      </c>
      <c r="I43" s="26">
        <v>45851</v>
      </c>
      <c r="J43" s="14" t="s">
        <v>124</v>
      </c>
      <c r="K43" s="6" t="s">
        <v>80</v>
      </c>
      <c r="L43" s="3" t="s">
        <v>81</v>
      </c>
      <c r="M43" s="3" t="s">
        <v>82</v>
      </c>
      <c r="N43" s="25">
        <v>27000</v>
      </c>
      <c r="O43" s="25">
        <v>27000</v>
      </c>
      <c r="P43" s="181" t="str">
        <f>VLOOKUP(Tabela1[[#This Row],[Placa]],'Base Cadastro '!A:M,13,FALSE)</f>
        <v>SES1</v>
      </c>
      <c r="Q43" t="s">
        <v>83</v>
      </c>
      <c r="R43" t="s">
        <v>80</v>
      </c>
      <c r="S43" s="257">
        <v>45982</v>
      </c>
      <c r="T43" s="5"/>
      <c r="U43" s="15">
        <f ca="1">IFERROR(DATEDIF(Tabela1[[#This Row],[Data Agenda]],Tabela1[[#This Row],[Liberado]],"D"),DATEDIF(Tabela1[[#This Row],[Data Agenda]],TODAY(),"D"))</f>
        <v>127</v>
      </c>
      <c r="V43" s="4" t="str">
        <f ca="1">IF(Tabela1[[#This Row],[D+Manut]]&lt;=2,"Dentro do Prazo","Fora do Prazo")</f>
        <v>Fora do Prazo</v>
      </c>
      <c r="W43" t="s">
        <v>173</v>
      </c>
      <c r="X43" t="s">
        <v>243</v>
      </c>
      <c r="Y43" t="s">
        <v>91</v>
      </c>
      <c r="Z43" t="str">
        <f>VLOOKUP(Tabela1[[#This Row],[Placa]],DadosViagem5[[Placa]:[Base]],11,FALSE)</f>
        <v>SC (VITORIA) SES1</v>
      </c>
      <c r="AA43"/>
      <c r="AB43"/>
      <c r="AC43"/>
      <c r="AD43"/>
      <c r="AE43"/>
      <c r="AF43"/>
      <c r="AG43"/>
      <c r="AH43"/>
      <c r="AI43"/>
      <c r="AJ43"/>
      <c r="AK43"/>
      <c r="AL43"/>
      <c r="AM43"/>
    </row>
    <row r="44" spans="3:39" ht="17.25" customHeight="1">
      <c r="C44" s="16"/>
      <c r="D44" s="17"/>
      <c r="E44" s="224" t="s">
        <v>244</v>
      </c>
      <c r="F44" s="231" t="str">
        <f>IFERROR(VLOOKUP(Tabela1[[#This Row],[Placa]],'Base Cadastro '!A:B,2,FALSE),"Correção de cadastro")</f>
        <v>Fiorino Endurance Evo 1.4 2P</v>
      </c>
      <c r="G44" s="6">
        <v>24352</v>
      </c>
      <c r="H44" s="268" t="s">
        <v>245</v>
      </c>
      <c r="I44" s="26">
        <v>45943</v>
      </c>
      <c r="J44" s="14" t="s">
        <v>124</v>
      </c>
      <c r="K44" s="6" t="s">
        <v>80</v>
      </c>
      <c r="L44" s="3" t="s">
        <v>81</v>
      </c>
      <c r="M44" s="3" t="s">
        <v>162</v>
      </c>
      <c r="N44" s="25"/>
      <c r="O44" s="25"/>
      <c r="P44" s="181" t="str">
        <f>VLOOKUP(Tabela1[[#This Row],[Placa]],'Base Cadastro '!A:M,13,FALSE)</f>
        <v>EMS4</v>
      </c>
      <c r="Q44" t="s">
        <v>83</v>
      </c>
      <c r="R44" t="s">
        <v>80</v>
      </c>
      <c r="S44" s="257">
        <v>45982</v>
      </c>
      <c r="T44" s="5"/>
      <c r="U44" s="15">
        <f ca="1">IFERROR(DATEDIF(Tabela1[[#This Row],[Data Agenda]],Tabela1[[#This Row],[Liberado]],"D"),DATEDIF(Tabela1[[#This Row],[Data Agenda]],TODAY(),"D"))</f>
        <v>35</v>
      </c>
      <c r="V44" s="4" t="str">
        <f ca="1">IF(Tabela1[[#This Row],[D+Manut]]&lt;=2,"Dentro do Prazo","Fora do Prazo")</f>
        <v>Fora do Prazo</v>
      </c>
      <c r="W44" t="s">
        <v>246</v>
      </c>
      <c r="X44" t="s">
        <v>247</v>
      </c>
      <c r="Y44" t="s">
        <v>142</v>
      </c>
      <c r="Z44" t="str">
        <f>VLOOKUP(Tabela1[[#This Row],[Placa]],DadosViagem5[[Placa]:[Base]],11,FALSE)</f>
        <v>XPT (TRES LAGOAS ) EMS4/SSP10</v>
      </c>
      <c r="AA44"/>
      <c r="AB44"/>
      <c r="AC44"/>
      <c r="AD44"/>
      <c r="AE44"/>
      <c r="AF44"/>
      <c r="AG44"/>
      <c r="AH44"/>
      <c r="AI44"/>
      <c r="AJ44"/>
      <c r="AK44"/>
      <c r="AL44"/>
      <c r="AM44"/>
    </row>
    <row r="45" spans="3:39" ht="17.25" customHeight="1">
      <c r="C45" s="16"/>
      <c r="D45" s="17"/>
      <c r="E45" s="224" t="s">
        <v>248</v>
      </c>
      <c r="F45" s="231" t="str">
        <f>IFERROR(VLOOKUP(Tabela1[[#This Row],[Placa]],'Base Cadastro '!A:B,2,FALSE),"Correção de cadastro")</f>
        <v>TRANSIT FURGÃO</v>
      </c>
      <c r="G45" s="6" t="s">
        <v>249</v>
      </c>
      <c r="H45" s="243" t="s">
        <v>250</v>
      </c>
      <c r="I45" s="26">
        <v>45953</v>
      </c>
      <c r="J45" s="6" t="s">
        <v>139</v>
      </c>
      <c r="K45" s="6" t="s">
        <v>109</v>
      </c>
      <c r="L45" s="3" t="s">
        <v>81</v>
      </c>
      <c r="M45" s="3" t="s">
        <v>162</v>
      </c>
      <c r="N45" s="25"/>
      <c r="O45" s="25"/>
      <c r="P45" s="273" t="e">
        <f>VLOOKUP(Tabela1[[#This Row],[Placa]],'Base Cadastro '!A:M,13,FALSE)</f>
        <v>#N/A</v>
      </c>
      <c r="Q45" t="s">
        <v>251</v>
      </c>
      <c r="R45" s="2" t="s">
        <v>134</v>
      </c>
      <c r="S45" s="16">
        <v>45982</v>
      </c>
      <c r="T45" s="5"/>
      <c r="U45" s="15">
        <f ca="1">IFERROR(DATEDIF(Tabela1[[#This Row],[Data Agenda]],Tabela1[[#This Row],[Liberado]],"D"),DATEDIF(Tabela1[[#This Row],[Data Agenda]],TODAY(),"D"))</f>
        <v>25</v>
      </c>
      <c r="V45" s="4" t="str">
        <f ca="1">IF(Tabela1[[#This Row],[D+Manut]]&lt;=2,"Dentro do Prazo","Fora do Prazo")</f>
        <v>Fora do Prazo</v>
      </c>
      <c r="W45" t="s">
        <v>252</v>
      </c>
      <c r="X45" t="s">
        <v>253</v>
      </c>
      <c r="Y45" t="s">
        <v>142</v>
      </c>
      <c r="Z45" t="str">
        <f>VLOOKUP(Tabela1[[#This Row],[Placa]],DadosViagem5[[Placa]:[Base]],11,FALSE)</f>
        <v>MM03 (ARUJA)</v>
      </c>
      <c r="AA45"/>
      <c r="AB45"/>
      <c r="AC45"/>
      <c r="AD45"/>
      <c r="AE45"/>
      <c r="AF45"/>
      <c r="AG45"/>
      <c r="AH45"/>
      <c r="AI45"/>
      <c r="AJ45"/>
      <c r="AK45"/>
      <c r="AL45"/>
      <c r="AM45"/>
    </row>
    <row r="46" spans="3:39" ht="17.25" customHeight="1">
      <c r="C46" s="16"/>
      <c r="D46" s="17"/>
      <c r="E46" s="232" t="s">
        <v>254</v>
      </c>
      <c r="F46" s="231" t="str">
        <f>IFERROR(VLOOKUP(Tabela1[[#This Row],[Placa]],'Base Cadastro '!A:B,2,FALSE),"Correção de cadastro")</f>
        <v xml:space="preserve"> Fiorino Endurance Evo 1.4 2P</v>
      </c>
      <c r="G46" s="6" t="s">
        <v>93</v>
      </c>
      <c r="H46" s="243" t="s">
        <v>255</v>
      </c>
      <c r="I46" s="26">
        <v>45959</v>
      </c>
      <c r="J46" s="6" t="s">
        <v>234</v>
      </c>
      <c r="K46" s="6" t="s">
        <v>109</v>
      </c>
      <c r="L46" s="3" t="s">
        <v>81</v>
      </c>
      <c r="M46" s="3" t="s">
        <v>82</v>
      </c>
      <c r="P46" s="273" t="str">
        <f>VLOOKUP(Tabela1[[#This Row],[Placa]],'Base Cadastro '!A:M,13,FALSE)</f>
        <v>SPR1</v>
      </c>
      <c r="Q46" s="2" t="s">
        <v>83</v>
      </c>
      <c r="R46" s="2" t="s">
        <v>134</v>
      </c>
      <c r="S46" s="16">
        <v>45982</v>
      </c>
      <c r="T46" s="5"/>
      <c r="U46" s="277">
        <f ca="1">IFERROR(DATEDIF(Tabela1[[#This Row],[Data Agenda]],Tabela1[[#This Row],[Liberado]],"D"),DATEDIF(Tabela1[[#This Row],[Data Agenda]],TODAY(),"D"))</f>
        <v>19</v>
      </c>
      <c r="V46" s="57" t="str">
        <f ca="1">IF(Tabela1[[#This Row],[D+Manut]]&lt;=2,"Dentro do Prazo","Fora do Prazo")</f>
        <v>Fora do Prazo</v>
      </c>
      <c r="W46" t="s">
        <v>117</v>
      </c>
      <c r="X46" s="2" t="s">
        <v>256</v>
      </c>
      <c r="Y46" s="2" t="s">
        <v>142</v>
      </c>
      <c r="Z46" t="str">
        <f>VLOOKUP(Tabela1[[#This Row],[Placa]],DadosViagem5[[Placa]:[Base]],11,FALSE)</f>
        <v>SC (CURITIBA) SPR1</v>
      </c>
      <c r="AA46"/>
      <c r="AB46"/>
      <c r="AC46"/>
      <c r="AD46"/>
      <c r="AE46"/>
      <c r="AF46"/>
      <c r="AG46"/>
      <c r="AH46"/>
      <c r="AI46"/>
      <c r="AJ46"/>
      <c r="AK46"/>
      <c r="AL46"/>
      <c r="AM46"/>
    </row>
    <row r="47" spans="3:39" ht="17.25" customHeight="1">
      <c r="C47" s="18"/>
      <c r="D47" s="17"/>
      <c r="E47" s="224" t="s">
        <v>257</v>
      </c>
      <c r="F47" s="15" t="str">
        <f>IFERROR(VLOOKUP(Tabela1[[#This Row],[Placa]],'Base Cadastro '!A:B,2,FALSE),"Correção de cadastro")</f>
        <v>TRANSIT FURGÃO</v>
      </c>
      <c r="G47" s="6">
        <v>39067</v>
      </c>
      <c r="H47" s="268" t="s">
        <v>258</v>
      </c>
      <c r="I47" s="26">
        <v>45883</v>
      </c>
      <c r="J47" s="14" t="s">
        <v>124</v>
      </c>
      <c r="K47" s="6" t="s">
        <v>80</v>
      </c>
      <c r="L47" s="3" t="s">
        <v>81</v>
      </c>
      <c r="M47" s="3" t="s">
        <v>82</v>
      </c>
      <c r="N47" s="228">
        <v>8088</v>
      </c>
      <c r="O47" s="228">
        <v>8088</v>
      </c>
      <c r="P47" s="181" t="str">
        <f>VLOOKUP(Tabela1[[#This Row],[Placa]],'Base Cadastro '!A:M,13,FALSE)</f>
        <v>SBA1</v>
      </c>
      <c r="Q47" t="s">
        <v>83</v>
      </c>
      <c r="R47" t="s">
        <v>80</v>
      </c>
      <c r="S47" s="257">
        <v>45983</v>
      </c>
      <c r="T47" s="5"/>
      <c r="U47" s="15">
        <f ca="1">IFERROR(DATEDIF(Tabela1[[#This Row],[Data Agenda]],Tabela1[[#This Row],[Liberado]],"D"),DATEDIF(Tabela1[[#This Row],[Data Agenda]],TODAY(),"D"))</f>
        <v>95</v>
      </c>
      <c r="V47" s="4" t="str">
        <f ca="1">IF(Tabela1[[#This Row],[D+Manut]]&lt;=2,"Dentro do Prazo","Fora do Prazo")</f>
        <v>Fora do Prazo</v>
      </c>
      <c r="W47" t="s">
        <v>259</v>
      </c>
      <c r="X47" t="s">
        <v>260</v>
      </c>
      <c r="Y47" t="s">
        <v>105</v>
      </c>
      <c r="Z47" t="str">
        <f>VLOOKUP(Tabela1[[#This Row],[Placa]],DadosViagem5[[Placa]:[Base]],11,FALSE)</f>
        <v>SC (BAHIA SALVADOR) SBA1</v>
      </c>
      <c r="AA47"/>
      <c r="AB47"/>
      <c r="AC47"/>
      <c r="AD47"/>
      <c r="AE47"/>
      <c r="AF47"/>
      <c r="AG47"/>
      <c r="AH47"/>
      <c r="AI47"/>
      <c r="AJ47"/>
      <c r="AK47"/>
      <c r="AL47"/>
      <c r="AM47"/>
    </row>
    <row r="48" spans="3:39" ht="17.25" customHeight="1">
      <c r="C48" s="18"/>
      <c r="D48" s="17"/>
      <c r="E48" s="224" t="s">
        <v>261</v>
      </c>
      <c r="F48" s="15" t="str">
        <f>IFERROR(VLOOKUP(Tabela1[[#This Row],[Placa]],'Base Cadastro '!A:B,2,FALSE),"Correção de cadastro")</f>
        <v>Fiorino Endurance Evo 1.4 2P</v>
      </c>
      <c r="G48" s="6">
        <v>126462</v>
      </c>
      <c r="H48" s="268" t="s">
        <v>200</v>
      </c>
      <c r="I48" s="26">
        <v>45875</v>
      </c>
      <c r="J48" s="6" t="s">
        <v>150</v>
      </c>
      <c r="K48" s="6" t="s">
        <v>109</v>
      </c>
      <c r="L48" s="3" t="s">
        <v>81</v>
      </c>
      <c r="M48" s="3" t="s">
        <v>82</v>
      </c>
      <c r="N48" s="25"/>
      <c r="O48" s="25"/>
      <c r="P48" s="181" t="str">
        <f>VLOOKUP(Tabela1[[#This Row],[Placa]],'Base Cadastro '!A:M,13,FALSE)</f>
        <v>SRS10</v>
      </c>
      <c r="Q48" t="s">
        <v>83</v>
      </c>
      <c r="R48" s="2" t="s">
        <v>134</v>
      </c>
      <c r="S48" s="16">
        <v>45985</v>
      </c>
      <c r="T48" s="5"/>
      <c r="U48" s="15">
        <f ca="1">IFERROR(DATEDIF(Tabela1[[#This Row],[Data Agenda]],Tabela1[[#This Row],[Liberado]],"D"),DATEDIF(Tabela1[[#This Row],[Data Agenda]],TODAY(),"D"))</f>
        <v>103</v>
      </c>
      <c r="V48" s="4" t="str">
        <f ca="1">IF(Tabela1[[#This Row],[D+Manut]]&lt;=2,"Dentro do Prazo","Fora do Prazo")</f>
        <v>Fora do Prazo</v>
      </c>
      <c r="W48" t="s">
        <v>89</v>
      </c>
      <c r="X48" t="s">
        <v>262</v>
      </c>
      <c r="Y48" t="s">
        <v>105</v>
      </c>
      <c r="Z48" t="str">
        <f>VLOOKUP(Tabela1[[#This Row],[Placa]],DadosViagem5[[Placa]:[Base]],11,FALSE)</f>
        <v>SC (LAJEADO) SRS10</v>
      </c>
      <c r="AA48"/>
      <c r="AB48"/>
      <c r="AC48"/>
      <c r="AD48"/>
      <c r="AE48"/>
      <c r="AF48"/>
      <c r="AG48"/>
      <c r="AH48"/>
      <c r="AI48"/>
      <c r="AJ48"/>
      <c r="AK48"/>
      <c r="AL48"/>
      <c r="AM48"/>
    </row>
    <row r="49" spans="3:39" ht="17.25" customHeight="1">
      <c r="C49" s="18"/>
      <c r="D49" s="17"/>
      <c r="E49" s="224" t="s">
        <v>263</v>
      </c>
      <c r="F49" s="15" t="str">
        <f>IFERROR(VLOOKUP(Tabela1[[#This Row],[Placa]],'Base Cadastro '!A:B,2,FALSE),"Correção de cadastro")</f>
        <v xml:space="preserve"> Partner Rapid Business Pack 1.4 2P</v>
      </c>
      <c r="G49" s="6">
        <v>60222</v>
      </c>
      <c r="H49" s="268" t="s">
        <v>264</v>
      </c>
      <c r="I49" s="26">
        <v>45766</v>
      </c>
      <c r="J49" s="6" t="s">
        <v>102</v>
      </c>
      <c r="K49" s="6" t="s">
        <v>80</v>
      </c>
      <c r="L49" s="3" t="s">
        <v>81</v>
      </c>
      <c r="M49" s="3" t="s">
        <v>82</v>
      </c>
      <c r="N49" s="25">
        <v>17000</v>
      </c>
      <c r="O49" s="25">
        <v>17000</v>
      </c>
      <c r="P49" s="181" t="str">
        <f>VLOOKUP(Tabela1[[#This Row],[Placa]],'Base Cadastro '!A:M,13,FALSE)</f>
        <v>SPR3</v>
      </c>
      <c r="Q49" t="s">
        <v>83</v>
      </c>
      <c r="R49" t="s">
        <v>80</v>
      </c>
      <c r="S49" s="16">
        <v>45986</v>
      </c>
      <c r="T49" s="5"/>
      <c r="U49" s="15">
        <f ca="1">IFERROR(DATEDIF(Tabela1[[#This Row],[Data Agenda]],Tabela1[[#This Row],[Liberado]],"D"),DATEDIF(Tabela1[[#This Row],[Data Agenda]],TODAY(),"D"))</f>
        <v>212</v>
      </c>
      <c r="V49" s="4" t="str">
        <f ca="1">IF(Tabela1[[#This Row],[D+Manut]]&lt;=2,"Dentro do Prazo","Fora do Prazo")</f>
        <v>Fora do Prazo</v>
      </c>
      <c r="W49" t="s">
        <v>265</v>
      </c>
      <c r="X49" t="s">
        <v>266</v>
      </c>
      <c r="Y49" t="s">
        <v>267</v>
      </c>
      <c r="Z49" t="str">
        <f>VLOOKUP(Tabela1[[#This Row],[Placa]],DadosViagem5[[Placa]:[Base]],11,FALSE)</f>
        <v>SC (CASCAVEL) SPR3</v>
      </c>
      <c r="AA49"/>
      <c r="AB49"/>
      <c r="AC49"/>
      <c r="AD49"/>
      <c r="AE49"/>
      <c r="AF49"/>
      <c r="AG49"/>
      <c r="AH49"/>
      <c r="AI49"/>
      <c r="AJ49"/>
      <c r="AK49"/>
      <c r="AL49"/>
      <c r="AM49"/>
    </row>
    <row r="50" spans="3:39" ht="17.25" customHeight="1">
      <c r="C50" s="16"/>
      <c r="D50" s="17"/>
      <c r="E50" s="224" t="s">
        <v>268</v>
      </c>
      <c r="F50" s="15" t="str">
        <f>IFERROR(VLOOKUP(Tabela1[[#This Row],[Placa]],'Base Cadastro '!A:B,2,FALSE),"Correção de cadastro")</f>
        <v>Master Furgão 8m³</v>
      </c>
      <c r="G50" s="6">
        <v>173662</v>
      </c>
      <c r="H50" s="268" t="s">
        <v>269</v>
      </c>
      <c r="I50" s="26">
        <v>45938</v>
      </c>
      <c r="J50" s="6" t="s">
        <v>108</v>
      </c>
      <c r="K50" s="6" t="s">
        <v>109</v>
      </c>
      <c r="L50" s="3" t="s">
        <v>81</v>
      </c>
      <c r="M50" s="3" t="s">
        <v>82</v>
      </c>
      <c r="N50" s="25"/>
      <c r="O50" s="25"/>
      <c r="P50" s="181" t="str">
        <f>VLOOKUP(Tabela1[[#This Row],[Placa]],'Base Cadastro '!A:M,13,FALSE)</f>
        <v>SSP4</v>
      </c>
      <c r="Q50" t="s">
        <v>83</v>
      </c>
      <c r="R50" t="s">
        <v>111</v>
      </c>
      <c r="S50" s="16">
        <v>45986</v>
      </c>
      <c r="T50" s="5"/>
      <c r="U50" s="15">
        <f ca="1">IFERROR(DATEDIF(Tabela1[[#This Row],[Data Agenda]],Tabela1[[#This Row],[Liberado]],"D"),DATEDIF(Tabela1[[#This Row],[Data Agenda]],TODAY(),"D"))</f>
        <v>40</v>
      </c>
      <c r="V50" s="4" t="str">
        <f ca="1">IF(Tabela1[[#This Row],[D+Manut]]&lt;=2,"Dentro do Prazo","Fora do Prazo")</f>
        <v>Fora do Prazo</v>
      </c>
      <c r="W50" t="s">
        <v>270</v>
      </c>
      <c r="X50" s="49" t="s">
        <v>170</v>
      </c>
      <c r="Y50" t="s">
        <v>142</v>
      </c>
      <c r="Z50" t="str">
        <f>VLOOKUP(Tabela1[[#This Row],[Placa]],DadosViagem5[[Placa]:[Base]],11,FALSE)</f>
        <v>SC (RIBEIRAO PRETO) SSP4</v>
      </c>
      <c r="AA50"/>
      <c r="AB50"/>
      <c r="AC50"/>
      <c r="AD50"/>
      <c r="AE50"/>
      <c r="AF50"/>
      <c r="AG50"/>
      <c r="AH50"/>
      <c r="AI50"/>
      <c r="AJ50"/>
      <c r="AK50"/>
      <c r="AL50"/>
      <c r="AM50"/>
    </row>
    <row r="51" spans="3:39" ht="17.25" customHeight="1">
      <c r="C51" s="18"/>
      <c r="D51" s="17"/>
      <c r="E51" s="224" t="s">
        <v>271</v>
      </c>
      <c r="F51" s="15" t="str">
        <f>IFERROR(VLOOKUP(Tabela1[[#This Row],[Placa]],'Base Cadastro '!A:B,2,FALSE),"Correção de cadastro")</f>
        <v>Master Furgão 8m³</v>
      </c>
      <c r="G51" s="6">
        <v>203959</v>
      </c>
      <c r="H51" s="268" t="s">
        <v>272</v>
      </c>
      <c r="I51" s="26">
        <v>45916</v>
      </c>
      <c r="J51" s="6" t="s">
        <v>108</v>
      </c>
      <c r="K51" s="6" t="s">
        <v>109</v>
      </c>
      <c r="L51" s="3" t="s">
        <v>81</v>
      </c>
      <c r="M51" s="3" t="s">
        <v>82</v>
      </c>
      <c r="N51" s="25"/>
      <c r="O51" s="25"/>
      <c r="P51" s="181" t="str">
        <f>VLOOKUP(Tabela1[[#This Row],[Placa]],'Base Cadastro '!A:M,13,FALSE)</f>
        <v>SSP4</v>
      </c>
      <c r="Q51" t="s">
        <v>83</v>
      </c>
      <c r="R51" t="s">
        <v>111</v>
      </c>
      <c r="S51" s="16">
        <v>45986</v>
      </c>
      <c r="T51" s="5"/>
      <c r="U51" s="15">
        <f ca="1">IFERROR(DATEDIF(Tabela1[[#This Row],[Data Agenda]],Tabela1[[#This Row],[Liberado]],"D"),DATEDIF(Tabela1[[#This Row],[Data Agenda]],TODAY(),"D"))</f>
        <v>62</v>
      </c>
      <c r="V51" s="4" t="str">
        <f ca="1">IF(Tabela1[[#This Row],[D+Manut]]&lt;=2,"Dentro do Prazo","Fora do Prazo")</f>
        <v>Fora do Prazo</v>
      </c>
      <c r="W51" t="s">
        <v>270</v>
      </c>
      <c r="X51" s="49" t="s">
        <v>170</v>
      </c>
      <c r="Y51" t="s">
        <v>142</v>
      </c>
      <c r="Z51" t="str">
        <f>VLOOKUP(Tabela1[[#This Row],[Placa]],DadosViagem5[[Placa]:[Base]],11,FALSE)</f>
        <v>SC (RIBEIRAO PRETO) SSP4</v>
      </c>
      <c r="AA51"/>
      <c r="AB51"/>
      <c r="AC51"/>
      <c r="AD51"/>
      <c r="AE51"/>
      <c r="AF51"/>
      <c r="AG51"/>
      <c r="AH51"/>
      <c r="AI51"/>
      <c r="AJ51"/>
      <c r="AK51"/>
      <c r="AL51"/>
      <c r="AM51"/>
    </row>
    <row r="52" spans="3:39" ht="17.25" customHeight="1">
      <c r="C52" s="18"/>
      <c r="D52" s="17"/>
      <c r="E52" s="224" t="s">
        <v>273</v>
      </c>
      <c r="F52" s="15" t="str">
        <f>IFERROR(VLOOKUP(Tabela1[[#This Row],[Placa]],'Base Cadastro '!A:B,2,FALSE),"Correção de cadastro")</f>
        <v>TRANSIT FURGÃO</v>
      </c>
      <c r="G52" s="6">
        <v>68103</v>
      </c>
      <c r="H52" s="268" t="s">
        <v>274</v>
      </c>
      <c r="I52" s="26">
        <v>45875</v>
      </c>
      <c r="J52" s="14" t="s">
        <v>124</v>
      </c>
      <c r="K52" s="6" t="s">
        <v>80</v>
      </c>
      <c r="L52" s="3" t="s">
        <v>81</v>
      </c>
      <c r="M52" s="3" t="s">
        <v>82</v>
      </c>
      <c r="N52" s="25">
        <v>6562.32</v>
      </c>
      <c r="O52" s="25">
        <v>5900</v>
      </c>
      <c r="P52" s="181" t="str">
        <f>VLOOKUP(Tabela1[[#This Row],[Placa]],'Base Cadastro '!A:M,13,FALSE)</f>
        <v>SRS10</v>
      </c>
      <c r="Q52" t="s">
        <v>83</v>
      </c>
      <c r="R52" t="s">
        <v>80</v>
      </c>
      <c r="S52" s="257">
        <v>45986</v>
      </c>
      <c r="T52" s="5"/>
      <c r="U52" s="15">
        <f ca="1">IFERROR(DATEDIF(Tabela1[[#This Row],[Data Agenda]],Tabela1[[#This Row],[Liberado]],"D"),DATEDIF(Tabela1[[#This Row],[Data Agenda]],TODAY(),"D"))</f>
        <v>103</v>
      </c>
      <c r="V52" s="4" t="str">
        <f ca="1">IF(Tabela1[[#This Row],[D+Manut]]&lt;=2,"Dentro do Prazo","Fora do Prazo")</f>
        <v>Fora do Prazo</v>
      </c>
      <c r="W52" t="s">
        <v>89</v>
      </c>
      <c r="X52" t="s">
        <v>275</v>
      </c>
      <c r="Y52" t="s">
        <v>105</v>
      </c>
      <c r="Z52" t="str">
        <f>VLOOKUP(Tabela1[[#This Row],[Placa]],DadosViagem5[[Placa]:[Base]],11,FALSE)</f>
        <v>SC (LAJEADO) SRS10</v>
      </c>
      <c r="AA52"/>
      <c r="AB52"/>
      <c r="AC52"/>
      <c r="AD52"/>
      <c r="AE52"/>
      <c r="AF52"/>
      <c r="AG52"/>
      <c r="AH52"/>
      <c r="AI52"/>
      <c r="AJ52"/>
      <c r="AK52"/>
      <c r="AL52"/>
      <c r="AM52"/>
    </row>
    <row r="53" spans="3:39" ht="17.25" customHeight="1">
      <c r="C53" s="295" t="s">
        <v>114</v>
      </c>
      <c r="D53" s="17"/>
      <c r="E53" s="224" t="s">
        <v>276</v>
      </c>
      <c r="F53" s="15" t="str">
        <f>IFERROR(VLOOKUP(Tabela1[[#This Row],[Placa]],'Base Cadastro '!A:B,2,FALSE),"Correção de cadastro")</f>
        <v>Sprinter 313</v>
      </c>
      <c r="G53" s="6" t="s">
        <v>93</v>
      </c>
      <c r="H53" s="274" t="s">
        <v>277</v>
      </c>
      <c r="I53" s="26">
        <v>45794</v>
      </c>
      <c r="J53" s="6" t="s">
        <v>150</v>
      </c>
      <c r="K53" s="6" t="s">
        <v>109</v>
      </c>
      <c r="L53" s="3" t="s">
        <v>81</v>
      </c>
      <c r="M53" s="3" t="s">
        <v>82</v>
      </c>
      <c r="N53" s="25"/>
      <c r="O53" s="25"/>
      <c r="P53" s="181" t="str">
        <f>VLOOKUP(Tabela1[[#This Row],[Placa]],'Base Cadastro '!A:M,13,FALSE)</f>
        <v>SSC5</v>
      </c>
      <c r="Q53" t="s">
        <v>83</v>
      </c>
      <c r="R53" s="2" t="s">
        <v>134</v>
      </c>
      <c r="S53" s="16">
        <v>45986</v>
      </c>
      <c r="T53" s="5"/>
      <c r="U53" s="15">
        <f ca="1">IFERROR(DATEDIF(Tabela1[[#This Row],[Data Agenda]],Tabela1[[#This Row],[Liberado]],"D"),DATEDIF(Tabela1[[#This Row],[Data Agenda]],TODAY(),"D"))</f>
        <v>184</v>
      </c>
      <c r="V53" s="4" t="str">
        <f ca="1">IF(Tabela1[[#This Row],[D+Manut]]&lt;=2,"Dentro do Prazo","Fora do Prazo")</f>
        <v>Fora do Prazo</v>
      </c>
      <c r="W53" t="s">
        <v>117</v>
      </c>
      <c r="X53" t="s">
        <v>278</v>
      </c>
      <c r="Y53" t="s">
        <v>279</v>
      </c>
      <c r="Z53" t="str">
        <f>VLOOKUP(Tabela1[[#This Row],[Placa]],DadosViagem5[[Placa]:[Base]],11,FALSE)</f>
        <v>SC (CRICIUMA) SSC5</v>
      </c>
      <c r="AA53"/>
      <c r="AB53"/>
      <c r="AC53"/>
      <c r="AD53"/>
      <c r="AE53"/>
      <c r="AF53"/>
      <c r="AG53"/>
      <c r="AH53"/>
      <c r="AI53"/>
      <c r="AJ53"/>
      <c r="AK53"/>
      <c r="AL53"/>
      <c r="AM53"/>
    </row>
    <row r="54" spans="3:39" ht="17.25" customHeight="1">
      <c r="C54" s="18"/>
      <c r="D54" s="17">
        <v>6771633</v>
      </c>
      <c r="E54" s="224" t="s">
        <v>280</v>
      </c>
      <c r="F54" s="15" t="str">
        <f>IFERROR(VLOOKUP(Tabela1[[#This Row],[Placa]],'Base Cadastro '!A:B,2,FALSE),"Correção de cadastro")</f>
        <v>E-Jumpy Furgão 2P</v>
      </c>
      <c r="G54" s="6">
        <v>38538</v>
      </c>
      <c r="H54" s="268" t="s">
        <v>281</v>
      </c>
      <c r="I54" s="26">
        <v>45901</v>
      </c>
      <c r="J54" s="6" t="s">
        <v>183</v>
      </c>
      <c r="K54" s="6" t="s">
        <v>109</v>
      </c>
      <c r="L54" s="3" t="s">
        <v>81</v>
      </c>
      <c r="M54" s="3" t="s">
        <v>82</v>
      </c>
      <c r="N54" s="25"/>
      <c r="O54" s="25"/>
      <c r="P54" s="181" t="str">
        <f>VLOOKUP(Tabela1[[#This Row],[Placa]],'Base Cadastro '!A:M,13,FALSE)</f>
        <v>SCE1</v>
      </c>
      <c r="Q54" t="s">
        <v>83</v>
      </c>
      <c r="R54" t="s">
        <v>196</v>
      </c>
      <c r="S54" s="371">
        <v>45987</v>
      </c>
      <c r="T54" s="5"/>
      <c r="U54" s="15">
        <f ca="1">IFERROR(DATEDIF(Tabela1[[#This Row],[Data Agenda]],Tabela1[[#This Row],[Liberado]],"D"),DATEDIF(Tabela1[[#This Row],[Data Agenda]],TODAY(),"D"))</f>
        <v>77</v>
      </c>
      <c r="V54" s="4" t="str">
        <f ca="1">IF(Tabela1[[#This Row],[D+Manut]]&lt;=2,"Dentro do Prazo","Fora do Prazo")</f>
        <v>Fora do Prazo</v>
      </c>
      <c r="W54" t="s">
        <v>201</v>
      </c>
      <c r="X54" t="s">
        <v>282</v>
      </c>
      <c r="Y54" t="s">
        <v>91</v>
      </c>
      <c r="Z54" t="str">
        <f>VLOOKUP(Tabela1[[#This Row],[Placa]],DadosViagem5[[Placa]:[Base]],11,FALSE)</f>
        <v>SC (FORTALEZA) SCE1</v>
      </c>
      <c r="AA54"/>
      <c r="AB54"/>
      <c r="AC54"/>
      <c r="AD54"/>
      <c r="AE54"/>
      <c r="AF54"/>
      <c r="AG54"/>
      <c r="AH54"/>
      <c r="AI54"/>
      <c r="AJ54"/>
      <c r="AK54"/>
      <c r="AL54"/>
      <c r="AM54"/>
    </row>
    <row r="55" spans="3:39" ht="17.25" customHeight="1">
      <c r="C55" s="16"/>
      <c r="D55" s="340">
        <v>6800311</v>
      </c>
      <c r="E55" s="232" t="s">
        <v>283</v>
      </c>
      <c r="F55" s="231" t="str">
        <f>IFERROR(VLOOKUP(Tabela1[[#This Row],[Placa]],'Base Cadastro '!A:B,2,FALSE),"Correção de cadastro")</f>
        <v>Kangoo Z.E. MAXI 5 Lugares 2P</v>
      </c>
      <c r="G55" s="6" t="s">
        <v>93</v>
      </c>
      <c r="H55" s="243" t="s">
        <v>284</v>
      </c>
      <c r="I55" s="26">
        <v>45969</v>
      </c>
      <c r="J55" s="6" t="s">
        <v>285</v>
      </c>
      <c r="K55" s="6" t="s">
        <v>109</v>
      </c>
      <c r="L55" s="7" t="s">
        <v>81</v>
      </c>
      <c r="M55" s="7" t="s">
        <v>162</v>
      </c>
      <c r="P55" s="273" t="str">
        <f>VLOOKUP(Tabela1[[#This Row],[Placa]],'Base Cadastro '!A:M,13,FALSE)</f>
        <v>SSP20</v>
      </c>
      <c r="Q55" s="2" t="s">
        <v>83</v>
      </c>
      <c r="R55" s="2" t="s">
        <v>134</v>
      </c>
      <c r="S55" s="16">
        <v>45988</v>
      </c>
      <c r="T55" s="5"/>
      <c r="U55" s="277">
        <f ca="1">IFERROR(DATEDIF(Tabela1[[#This Row],[Data Agenda]],Tabela1[[#This Row],[Liberado]],"D"),DATEDIF(Tabela1[[#This Row],[Data Agenda]],TODAY(),"D"))</f>
        <v>9</v>
      </c>
      <c r="V55" s="57" t="str">
        <f ca="1">IF(Tabela1[[#This Row],[D+Manut]]&lt;=2,"Dentro do Prazo","Fora do Prazo")</f>
        <v>Fora do Prazo</v>
      </c>
      <c r="W55" s="2" t="s">
        <v>286</v>
      </c>
      <c r="X55" s="49" t="s">
        <v>287</v>
      </c>
      <c r="Y55" s="2" t="s">
        <v>99</v>
      </c>
      <c r="Z55" t="str">
        <f>VLOOKUP(Tabela1[[#This Row],[Placa]],DadosViagem5[[Placa]:[Base]],11,FALSE)</f>
        <v>SC (SOROCABA) SSP20</v>
      </c>
      <c r="AA55"/>
      <c r="AB55"/>
      <c r="AC55"/>
      <c r="AD55"/>
      <c r="AE55"/>
      <c r="AF55"/>
      <c r="AG55"/>
      <c r="AH55"/>
      <c r="AI55"/>
      <c r="AJ55"/>
      <c r="AK55"/>
      <c r="AL55"/>
      <c r="AM55"/>
    </row>
    <row r="56" spans="3:39" ht="17.25" customHeight="1">
      <c r="C56" s="18"/>
      <c r="D56" s="17"/>
      <c r="E56" s="224" t="s">
        <v>288</v>
      </c>
      <c r="F56" s="15" t="str">
        <f>IFERROR(VLOOKUP(Tabela1[[#This Row],[Placa]],'Base Cadastro '!A:B,2,FALSE),"Correção de cadastro")</f>
        <v>MASTER FURGAO L1</v>
      </c>
      <c r="G56" s="6">
        <v>111662</v>
      </c>
      <c r="H56" s="268" t="s">
        <v>289</v>
      </c>
      <c r="I56" s="26">
        <v>45709</v>
      </c>
      <c r="J56" s="20" t="s">
        <v>108</v>
      </c>
      <c r="K56" s="6" t="s">
        <v>109</v>
      </c>
      <c r="L56" s="3" t="s">
        <v>81</v>
      </c>
      <c r="M56" s="3" t="s">
        <v>82</v>
      </c>
      <c r="N56" s="25"/>
      <c r="O56" s="25"/>
      <c r="P56" s="181" t="str">
        <f>VLOOKUP(Tabela1[[#This Row],[Placa]],'Base Cadastro '!A:M,13,FALSE)</f>
        <v>SSP4</v>
      </c>
      <c r="Q56" t="s">
        <v>83</v>
      </c>
      <c r="R56" t="s">
        <v>111</v>
      </c>
      <c r="S56" s="16">
        <v>45989</v>
      </c>
      <c r="T56" s="5"/>
      <c r="U56" s="15">
        <f ca="1">IFERROR(DATEDIF(Tabela1[[#This Row],[Data Agenda]],Tabela1[[#This Row],[Liberado]],"D"),DATEDIF(Tabela1[[#This Row],[Data Agenda]],TODAY(),"D"))</f>
        <v>269</v>
      </c>
      <c r="V56" s="4" t="str">
        <f ca="1">IF(Tabela1[[#This Row],[D+Manut]]&lt;=2,"Dentro do Prazo","Fora do Prazo")</f>
        <v>Fora do Prazo</v>
      </c>
      <c r="W56" t="s">
        <v>290</v>
      </c>
      <c r="X56" t="s">
        <v>291</v>
      </c>
      <c r="Y56" t="s">
        <v>86</v>
      </c>
      <c r="Z56" t="str">
        <f>VLOOKUP(Tabela1[[#This Row],[Placa]],DadosViagem5[[Placa]:[Base]],11,FALSE)</f>
        <v>SC (RIBEIRAO PRETO) SSP4</v>
      </c>
      <c r="AA56"/>
      <c r="AB56"/>
      <c r="AC56"/>
      <c r="AD56"/>
      <c r="AE56"/>
      <c r="AF56"/>
      <c r="AG56"/>
      <c r="AH56"/>
      <c r="AI56"/>
      <c r="AJ56"/>
      <c r="AK56"/>
      <c r="AL56"/>
      <c r="AM56"/>
    </row>
    <row r="57" spans="3:39" ht="17.25" customHeight="1">
      <c r="C57" s="16"/>
      <c r="D57" s="17"/>
      <c r="E57" s="224" t="s">
        <v>292</v>
      </c>
      <c r="F57" s="15" t="str">
        <f>IFERROR(VLOOKUP(Tabela1[[#This Row],[Placa]],'Base Cadastro '!A:B,2,FALSE),"Correção de cadastro")</f>
        <v>TRANSIT FURGÃO</v>
      </c>
      <c r="G57" s="6" t="s">
        <v>93</v>
      </c>
      <c r="H57" s="268" t="s">
        <v>293</v>
      </c>
      <c r="I57" s="26">
        <v>45943</v>
      </c>
      <c r="J57" s="14" t="s">
        <v>79</v>
      </c>
      <c r="K57" s="6" t="s">
        <v>80</v>
      </c>
      <c r="L57" s="3" t="s">
        <v>81</v>
      </c>
      <c r="M57" s="3" t="s">
        <v>82</v>
      </c>
      <c r="N57" s="25">
        <v>6450</v>
      </c>
      <c r="O57" s="25">
        <v>6450</v>
      </c>
      <c r="P57" s="181" t="str">
        <f>VLOOKUP(Tabela1[[#This Row],[Placa]],'Base Cadastro '!A:M,13,FALSE)</f>
        <v>SRS8</v>
      </c>
      <c r="Q57" t="s">
        <v>83</v>
      </c>
      <c r="R57" t="s">
        <v>80</v>
      </c>
      <c r="S57" s="261">
        <v>45989</v>
      </c>
      <c r="T57" s="5"/>
      <c r="U57" s="15">
        <f ca="1">IFERROR(DATEDIF(Tabela1[[#This Row],[Data Agenda]],Tabela1[[#This Row],[Liberado]],"D"),DATEDIF(Tabela1[[#This Row],[Data Agenda]],TODAY(),"D"))</f>
        <v>35</v>
      </c>
      <c r="V57" s="4" t="str">
        <f ca="1">IF(Tabela1[[#This Row],[D+Manut]]&lt;=2,"Dentro do Prazo","Fora do Prazo")</f>
        <v>Fora do Prazo</v>
      </c>
      <c r="W57" t="s">
        <v>89</v>
      </c>
      <c r="X57" t="s">
        <v>294</v>
      </c>
      <c r="Y57" t="s">
        <v>142</v>
      </c>
      <c r="Z57" t="str">
        <f>VLOOKUP(Tabela1[[#This Row],[Placa]],DadosViagem5[[Placa]:[Base]],11,FALSE)</f>
        <v>SC (SAPUCAIA) SRS8</v>
      </c>
      <c r="AA57"/>
      <c r="AB57"/>
      <c r="AC57"/>
      <c r="AD57"/>
      <c r="AE57"/>
      <c r="AF57"/>
      <c r="AG57"/>
      <c r="AH57"/>
      <c r="AI57"/>
      <c r="AJ57"/>
      <c r="AK57"/>
      <c r="AL57"/>
      <c r="AM57"/>
    </row>
    <row r="58" spans="3:39" ht="17.25" customHeight="1">
      <c r="C58" s="270"/>
      <c r="D58" s="345">
        <v>6796341</v>
      </c>
      <c r="E58" s="224" t="s">
        <v>295</v>
      </c>
      <c r="F58" s="231" t="str">
        <f>IFERROR(VLOOKUP(Tabela1[[#This Row],[Placa]],'Base Cadastro '!A:B,2,FALSE),"Correção de cadastro")</f>
        <v>E-Jumpy Furgão 2P</v>
      </c>
      <c r="G58" s="6">
        <v>49329</v>
      </c>
      <c r="H58" s="268" t="s">
        <v>296</v>
      </c>
      <c r="I58" s="26">
        <v>45945</v>
      </c>
      <c r="J58" s="6" t="s">
        <v>183</v>
      </c>
      <c r="K58" s="6" t="s">
        <v>109</v>
      </c>
      <c r="L58" s="3" t="s">
        <v>81</v>
      </c>
      <c r="M58" s="3" t="s">
        <v>82</v>
      </c>
      <c r="N58" s="25"/>
      <c r="O58" s="25"/>
      <c r="P58" s="181" t="str">
        <f>VLOOKUP(Tabela1[[#This Row],[Placa]],'Base Cadastro '!A:M,13,FALSE)</f>
        <v>SCE1</v>
      </c>
      <c r="Q58" t="s">
        <v>83</v>
      </c>
      <c r="R58" t="s">
        <v>196</v>
      </c>
      <c r="S58" s="261">
        <v>45989</v>
      </c>
      <c r="T58" s="5"/>
      <c r="U58" s="15">
        <f ca="1">IFERROR(DATEDIF(Tabela1[[#This Row],[Data Agenda]],Tabela1[[#This Row],[Liberado]],"D"),DATEDIF(Tabela1[[#This Row],[Data Agenda]],TODAY(),"D"))</f>
        <v>33</v>
      </c>
      <c r="V58" s="4" t="str">
        <f ca="1">IF(Tabela1[[#This Row],[D+Manut]]&lt;=2,"Dentro do Prazo","Fora do Prazo")</f>
        <v>Fora do Prazo</v>
      </c>
      <c r="W58" t="s">
        <v>297</v>
      </c>
      <c r="X58" s="49" t="s">
        <v>282</v>
      </c>
      <c r="Y58" t="s">
        <v>142</v>
      </c>
      <c r="Z58" t="str">
        <f>VLOOKUP(Tabela1[[#This Row],[Placa]],DadosViagem5[[Placa]:[Base]],11,FALSE)</f>
        <v>SC (FORTALEZA) SCE1</v>
      </c>
      <c r="AA58"/>
      <c r="AB58"/>
      <c r="AC58"/>
      <c r="AD58"/>
      <c r="AE58"/>
      <c r="AF58"/>
      <c r="AG58"/>
      <c r="AH58"/>
      <c r="AI58"/>
      <c r="AJ58"/>
      <c r="AK58"/>
      <c r="AL58"/>
      <c r="AM58"/>
    </row>
    <row r="59" spans="3:39" ht="17.25" customHeight="1">
      <c r="C59" s="16"/>
      <c r="D59" s="17"/>
      <c r="E59" s="224" t="s">
        <v>298</v>
      </c>
      <c r="F59" s="231" t="str">
        <f>IFERROR(VLOOKUP(Tabela1[[#This Row],[Placa]],'Base Cadastro '!A:B,2,FALSE),"Correção de cadastro")</f>
        <v>MASTER FURGAO L1</v>
      </c>
      <c r="G59" s="6">
        <v>160250</v>
      </c>
      <c r="H59" s="268" t="s">
        <v>299</v>
      </c>
      <c r="I59" s="26">
        <v>45950</v>
      </c>
      <c r="J59" s="6" t="s">
        <v>234</v>
      </c>
      <c r="K59" s="20" t="s">
        <v>109</v>
      </c>
      <c r="L59" s="3" t="s">
        <v>81</v>
      </c>
      <c r="M59" s="3" t="s">
        <v>82</v>
      </c>
      <c r="N59" s="25" t="s">
        <v>300</v>
      </c>
      <c r="O59" s="25"/>
      <c r="P59" s="181" t="str">
        <f>VLOOKUP(Tabela1[[#This Row],[Placa]],'Base Cadastro '!A:M,13,FALSE)</f>
        <v>SPR5</v>
      </c>
      <c r="Q59" t="s">
        <v>83</v>
      </c>
      <c r="R59" s="2" t="s">
        <v>111</v>
      </c>
      <c r="S59" s="42">
        <v>45989</v>
      </c>
      <c r="T59" s="43"/>
      <c r="U59" s="15">
        <f ca="1">IFERROR(DATEDIF(Tabela1[[#This Row],[Data Agenda]],Tabela1[[#This Row],[Liberado]],"D"),DATEDIF(Tabela1[[#This Row],[Data Agenda]],TODAY(),"D"))</f>
        <v>28</v>
      </c>
      <c r="V59" s="4" t="str">
        <f ca="1">IF(Tabela1[[#This Row],[D+Manut]]&lt;=2,"Dentro do Prazo","Fora do Prazo")</f>
        <v>Fora do Prazo</v>
      </c>
      <c r="W59" t="s">
        <v>301</v>
      </c>
      <c r="X59" t="s">
        <v>302</v>
      </c>
      <c r="Y59" s="29" t="s">
        <v>142</v>
      </c>
      <c r="Z59" t="str">
        <f>VLOOKUP(Tabela1[[#This Row],[Placa]],DadosViagem5[[Placa]:[Base]],11,FALSE)</f>
        <v>SC (GUARAPUAVA) SPR5</v>
      </c>
      <c r="AA59"/>
      <c r="AB59"/>
      <c r="AC59"/>
      <c r="AD59"/>
      <c r="AE59"/>
      <c r="AF59"/>
      <c r="AG59"/>
      <c r="AH59"/>
      <c r="AI59"/>
      <c r="AJ59"/>
      <c r="AK59"/>
      <c r="AL59"/>
      <c r="AM59"/>
    </row>
    <row r="60" spans="3:39" ht="17.25" customHeight="1">
      <c r="C60" s="16"/>
      <c r="D60" s="17">
        <v>6787233</v>
      </c>
      <c r="E60" s="224" t="s">
        <v>303</v>
      </c>
      <c r="F60" s="15" t="str">
        <f>IFERROR(VLOOKUP(Tabela1[[#This Row],[Placa]],'Base Cadastro '!A:B,2,FALSE),"Correção de cadastro")</f>
        <v>Kangoo Z.E. MAXI 2 L</v>
      </c>
      <c r="G60" s="6">
        <v>38598</v>
      </c>
      <c r="H60" s="268" t="s">
        <v>304</v>
      </c>
      <c r="I60" s="26">
        <v>45811</v>
      </c>
      <c r="J60" s="6" t="s">
        <v>183</v>
      </c>
      <c r="K60" s="20" t="s">
        <v>109</v>
      </c>
      <c r="L60" s="3" t="s">
        <v>81</v>
      </c>
      <c r="M60" s="3" t="s">
        <v>82</v>
      </c>
      <c r="N60" s="25"/>
      <c r="O60" s="25"/>
      <c r="P60" s="181" t="str">
        <f>VLOOKUP(Tabela1[[#This Row],[Placa]],'Base Cadastro '!A:M,13,FALSE)</f>
        <v>SSP1</v>
      </c>
      <c r="Q60" t="s">
        <v>83</v>
      </c>
      <c r="R60" t="s">
        <v>196</v>
      </c>
      <c r="S60" s="372">
        <v>45990</v>
      </c>
      <c r="T60" s="5"/>
      <c r="U60" s="15">
        <f ca="1">IFERROR(DATEDIF(Tabela1[[#This Row],[Data Agenda]],Tabela1[[#This Row],[Liberado]],"D"),DATEDIF(Tabela1[[#This Row],[Data Agenda]],TODAY(),"D"))</f>
        <v>167</v>
      </c>
      <c r="V60" s="4" t="str">
        <f ca="1">IF(Tabela1[[#This Row],[D+Manut]]&lt;=2,"Dentro do Prazo","Fora do Prazo")</f>
        <v>Fora do Prazo</v>
      </c>
      <c r="W60" t="s">
        <v>305</v>
      </c>
      <c r="X60" t="s">
        <v>306</v>
      </c>
      <c r="Y60" s="29" t="s">
        <v>127</v>
      </c>
      <c r="Z60" t="str">
        <f>VLOOKUP(Tabela1[[#This Row],[Placa]],DadosViagem5[[Placa]:[Base]],11,FALSE)</f>
        <v>SC (MOOCA CENTRO) SSP21</v>
      </c>
      <c r="AA60"/>
      <c r="AB60"/>
      <c r="AC60"/>
      <c r="AD60"/>
      <c r="AE60"/>
      <c r="AF60"/>
      <c r="AG60"/>
      <c r="AH60"/>
      <c r="AI60"/>
      <c r="AJ60"/>
      <c r="AK60"/>
      <c r="AL60"/>
      <c r="AM60"/>
    </row>
    <row r="61" spans="3:39" ht="17.25" customHeight="1">
      <c r="C61" s="16"/>
      <c r="D61" s="17"/>
      <c r="E61" s="224" t="s">
        <v>307</v>
      </c>
      <c r="F61" s="231" t="str">
        <f>IFERROR(VLOOKUP(Tabela1[[#This Row],[Placa]],'Base Cadastro '!A:B,2,FALSE),"Correção de cadastro")</f>
        <v>Fiorino Endurance Evo 1.4 2P</v>
      </c>
      <c r="G61" s="6"/>
      <c r="H61" s="268" t="s">
        <v>308</v>
      </c>
      <c r="I61" s="26">
        <v>45883</v>
      </c>
      <c r="J61" s="6" t="s">
        <v>79</v>
      </c>
      <c r="K61" s="6" t="s">
        <v>80</v>
      </c>
      <c r="L61" s="3" t="s">
        <v>81</v>
      </c>
      <c r="M61" s="3" t="s">
        <v>162</v>
      </c>
      <c r="N61" s="228"/>
      <c r="O61" s="228"/>
      <c r="P61" s="273" t="s">
        <v>309</v>
      </c>
      <c r="Q61" t="s">
        <v>83</v>
      </c>
      <c r="R61" t="s">
        <v>80</v>
      </c>
      <c r="S61" s="16">
        <v>45990</v>
      </c>
      <c r="T61" s="5"/>
      <c r="U61" s="15">
        <f ca="1">IFERROR(DATEDIF(Tabela1[[#This Row],[Data Agenda]],Tabela1[[#This Row],[Liberado]],"D"),DATEDIF(Tabela1[[#This Row],[Data Agenda]],TODAY(),"D"))</f>
        <v>95</v>
      </c>
      <c r="V61" s="4" t="str">
        <f ca="1">IF(Tabela1[[#This Row],[D+Manut]]&lt;=2,"Dentro do Prazo","Fora do Prazo")</f>
        <v>Fora do Prazo</v>
      </c>
      <c r="W61" t="s">
        <v>89</v>
      </c>
      <c r="X61" t="s">
        <v>310</v>
      </c>
      <c r="Y61" s="29" t="s">
        <v>142</v>
      </c>
      <c r="Z61" t="str">
        <f>VLOOKUP(Tabela1[[#This Row],[Placa]],DadosViagem5[[Placa]:[Base]],11,FALSE)</f>
        <v>SC (PORTO ALEGRE) SRS1</v>
      </c>
      <c r="AA61"/>
      <c r="AB61"/>
      <c r="AC61"/>
      <c r="AD61"/>
      <c r="AE61"/>
      <c r="AF61"/>
      <c r="AG61"/>
      <c r="AH61"/>
      <c r="AI61"/>
      <c r="AJ61"/>
      <c r="AK61"/>
      <c r="AL61"/>
      <c r="AM61"/>
    </row>
    <row r="62" spans="3:39" ht="17.25" customHeight="1">
      <c r="C62" s="18"/>
      <c r="D62" s="17"/>
      <c r="E62" s="224" t="s">
        <v>311</v>
      </c>
      <c r="F62" s="15" t="str">
        <f>IFERROR(VLOOKUP(Tabela1[[#This Row],[Placa]],'Base Cadastro '!A:B,2,FALSE),"Correção de cadastro")</f>
        <v>TRANSIT CHASSI</v>
      </c>
      <c r="G62" s="6">
        <v>46272</v>
      </c>
      <c r="H62" s="268" t="s">
        <v>312</v>
      </c>
      <c r="I62" s="26">
        <v>45884</v>
      </c>
      <c r="J62" s="14" t="s">
        <v>79</v>
      </c>
      <c r="K62" s="6" t="s">
        <v>80</v>
      </c>
      <c r="L62" s="3" t="s">
        <v>81</v>
      </c>
      <c r="M62" s="3" t="s">
        <v>82</v>
      </c>
      <c r="N62" s="25">
        <v>6971.86</v>
      </c>
      <c r="O62" s="25">
        <v>6971.86</v>
      </c>
      <c r="P62" s="181" t="str">
        <f>VLOOKUP(Tabela1[[#This Row],[Placa]],'Base Cadastro '!A:M,13,FALSE)</f>
        <v>SSP4</v>
      </c>
      <c r="Q62" t="s">
        <v>83</v>
      </c>
      <c r="R62" t="s">
        <v>80</v>
      </c>
      <c r="S62" s="257">
        <v>45991</v>
      </c>
      <c r="T62" s="5"/>
      <c r="U62" s="15">
        <f ca="1">IFERROR(DATEDIF(Tabela1[[#This Row],[Data Agenda]],Tabela1[[#This Row],[Liberado]],"D"),DATEDIF(Tabela1[[#This Row],[Data Agenda]],TODAY(),"D"))</f>
        <v>94</v>
      </c>
      <c r="V62" s="4" t="str">
        <f ca="1">IF(Tabela1[[#This Row],[D+Manut]]&lt;=2,"Dentro do Prazo","Fora do Prazo")</f>
        <v>Fora do Prazo</v>
      </c>
      <c r="W62" t="s">
        <v>313</v>
      </c>
      <c r="X62" t="s">
        <v>314</v>
      </c>
      <c r="Y62" s="33" t="s">
        <v>105</v>
      </c>
      <c r="Z62" t="str">
        <f>VLOOKUP(Tabela1[[#This Row],[Placa]],DadosViagem5[[Placa]:[Base]],11,FALSE)</f>
        <v>SC (RIBEIRAO PRETO) SSP4</v>
      </c>
      <c r="AA62"/>
      <c r="AB62"/>
      <c r="AC62"/>
      <c r="AD62"/>
      <c r="AE62"/>
      <c r="AF62"/>
      <c r="AG62"/>
      <c r="AH62"/>
      <c r="AI62"/>
      <c r="AJ62"/>
      <c r="AK62"/>
      <c r="AL62"/>
      <c r="AM62"/>
    </row>
    <row r="63" spans="3:39" ht="17.25" customHeight="1">
      <c r="C63" s="18"/>
      <c r="D63" s="17"/>
      <c r="E63" s="224" t="s">
        <v>315</v>
      </c>
      <c r="F63" s="15" t="str">
        <f>IFERROR(VLOOKUP(Tabela1[[#This Row],[Placa]],'Base Cadastro '!A:B,2,FALSE),"Correção de cadastro")</f>
        <v>Kangoo Z.E. MAXI 5 Lugares 2P</v>
      </c>
      <c r="G63" s="6">
        <v>59194</v>
      </c>
      <c r="H63" s="268" t="s">
        <v>316</v>
      </c>
      <c r="I63" s="26">
        <v>45867</v>
      </c>
      <c r="J63" s="6" t="s">
        <v>102</v>
      </c>
      <c r="K63" s="6" t="s">
        <v>80</v>
      </c>
      <c r="L63" s="3" t="s">
        <v>81</v>
      </c>
      <c r="M63" s="3" t="s">
        <v>82</v>
      </c>
      <c r="N63" s="25">
        <v>5600</v>
      </c>
      <c r="O63" s="25">
        <v>5600</v>
      </c>
      <c r="P63" s="181" t="str">
        <f>VLOOKUP(Tabela1[[#This Row],[Placa]],'Base Cadastro '!A:M,13,FALSE)</f>
        <v>SSC2</v>
      </c>
      <c r="Q63" t="s">
        <v>83</v>
      </c>
      <c r="R63" t="s">
        <v>80</v>
      </c>
      <c r="S63" s="16"/>
      <c r="T63" s="5"/>
      <c r="U63" s="15">
        <f ca="1">IFERROR(DATEDIF(Tabela1[[#This Row],[Data Agenda]],Tabela1[[#This Row],[Liberado]],"D"),DATEDIF(Tabela1[[#This Row],[Data Agenda]],TODAY(),"D"))</f>
        <v>111</v>
      </c>
      <c r="V63" s="4" t="str">
        <f ca="1">IF(Tabela1[[#This Row],[D+Manut]]&lt;=2,"Dentro do Prazo","Fora do Prazo")</f>
        <v>Fora do Prazo</v>
      </c>
      <c r="W63" t="s">
        <v>317</v>
      </c>
      <c r="X63" t="s">
        <v>214</v>
      </c>
      <c r="Y63" t="s">
        <v>91</v>
      </c>
      <c r="Z63" t="str">
        <f>VLOOKUP(Tabela1[[#This Row],[Placa]],DadosViagem5[[Placa]:[Base]],11,FALSE)</f>
        <v>SC (FLORIANOPOLIS) SSC2</v>
      </c>
      <c r="AA63"/>
      <c r="AB63"/>
      <c r="AC63"/>
      <c r="AD63"/>
      <c r="AE63"/>
      <c r="AF63"/>
      <c r="AG63"/>
      <c r="AH63"/>
      <c r="AI63"/>
      <c r="AJ63"/>
      <c r="AK63"/>
      <c r="AL63"/>
      <c r="AM63"/>
    </row>
    <row r="64" spans="3:39" ht="17.25" customHeight="1">
      <c r="C64" s="18"/>
      <c r="D64" s="17"/>
      <c r="E64" s="224" t="s">
        <v>318</v>
      </c>
      <c r="F64" s="15" t="str">
        <f>IFERROR(VLOOKUP(Tabela1[[#This Row],[Placa]],'Base Cadastro '!A:B,2,FALSE),"Correção de cadastro")</f>
        <v>TRANSIT FURGÃO</v>
      </c>
      <c r="G64" s="6" t="s">
        <v>93</v>
      </c>
      <c r="H64" s="268" t="s">
        <v>319</v>
      </c>
      <c r="I64" s="26">
        <v>45587</v>
      </c>
      <c r="J64" s="6" t="s">
        <v>102</v>
      </c>
      <c r="K64" s="6" t="s">
        <v>80</v>
      </c>
      <c r="L64" s="3" t="s">
        <v>81</v>
      </c>
      <c r="M64" s="3" t="s">
        <v>82</v>
      </c>
      <c r="N64" s="25">
        <v>28030</v>
      </c>
      <c r="O64" s="25">
        <v>28030</v>
      </c>
      <c r="P64" s="181" t="str">
        <f>VLOOKUP(Tabela1[[#This Row],[Placa]],'Base Cadastro '!A:M,13,FALSE)</f>
        <v>SSC4</v>
      </c>
      <c r="Q64" t="s">
        <v>83</v>
      </c>
      <c r="R64" t="s">
        <v>80</v>
      </c>
      <c r="S64" s="16">
        <v>45992</v>
      </c>
      <c r="T64" s="5"/>
      <c r="U64" s="15">
        <f ca="1">IFERROR(DATEDIF(Tabela1[[#This Row],[Data Agenda]],Tabela1[[#This Row],[Liberado]],"D"),DATEDIF(Tabela1[[#This Row],[Data Agenda]],TODAY(),"D"))</f>
        <v>391</v>
      </c>
      <c r="V64" s="4" t="str">
        <f ca="1">IF(Tabela1[[#This Row],[D+Manut]]&lt;=2,"Dentro do Prazo","Fora do Prazo")</f>
        <v>Fora do Prazo</v>
      </c>
      <c r="W64" t="s">
        <v>320</v>
      </c>
      <c r="X64" t="s">
        <v>321</v>
      </c>
      <c r="Y64" t="s">
        <v>91</v>
      </c>
      <c r="Z64" t="str">
        <f>VLOOKUP(Tabela1[[#This Row],[Placa]],DadosViagem5[[Placa]:[Base]],11,FALSE)</f>
        <v>SC (CHAPECO) SSC4</v>
      </c>
      <c r="AA64"/>
      <c r="AB64"/>
      <c r="AC64"/>
      <c r="AD64"/>
      <c r="AE64"/>
      <c r="AF64"/>
      <c r="AG64"/>
      <c r="AH64"/>
      <c r="AI64"/>
      <c r="AJ64"/>
      <c r="AK64"/>
      <c r="AL64"/>
      <c r="AM64"/>
    </row>
    <row r="65" spans="3:39" ht="17.25" customHeight="1">
      <c r="C65" s="18"/>
      <c r="D65" s="17"/>
      <c r="E65" s="224" t="s">
        <v>322</v>
      </c>
      <c r="F65" s="15" t="str">
        <f>IFERROR(VLOOKUP(Tabela1[[#This Row],[Placa]],'Base Cadastro '!A:B,2,FALSE),"Correção de cadastro")</f>
        <v>Sprinter 313</v>
      </c>
      <c r="G65" s="6">
        <v>117838</v>
      </c>
      <c r="H65" s="268" t="s">
        <v>274</v>
      </c>
      <c r="I65" s="26">
        <v>45847</v>
      </c>
      <c r="J65" s="14" t="s">
        <v>124</v>
      </c>
      <c r="K65" s="6" t="s">
        <v>80</v>
      </c>
      <c r="L65" s="3" t="s">
        <v>81</v>
      </c>
      <c r="M65" s="3" t="s">
        <v>82</v>
      </c>
      <c r="N65" s="25">
        <v>18635</v>
      </c>
      <c r="O65" s="25">
        <v>16000</v>
      </c>
      <c r="P65" s="181" t="str">
        <f>VLOOKUP(Tabela1[[#This Row],[Placa]],'Base Cadastro '!A:M,13,FALSE)</f>
        <v>GP02</v>
      </c>
      <c r="Q65" t="s">
        <v>323</v>
      </c>
      <c r="R65" t="s">
        <v>80</v>
      </c>
      <c r="S65" s="257">
        <v>45992</v>
      </c>
      <c r="T65" s="5"/>
      <c r="U65" s="15">
        <f ca="1">IFERROR(DATEDIF(Tabela1[[#This Row],[Data Agenda]],Tabela1[[#This Row],[Liberado]],"D"),DATEDIF(Tabela1[[#This Row],[Data Agenda]],TODAY(),"D"))</f>
        <v>131</v>
      </c>
      <c r="V65" s="4" t="str">
        <f ca="1">IF(Tabela1[[#This Row],[D+Manut]]&lt;=2,"Dentro do Prazo","Fora do Prazo")</f>
        <v>Fora do Prazo</v>
      </c>
      <c r="W65" t="s">
        <v>84</v>
      </c>
      <c r="X65" t="s">
        <v>324</v>
      </c>
      <c r="Y65" t="s">
        <v>91</v>
      </c>
      <c r="Z65" t="str">
        <f>VLOOKUP(Tabela1[[#This Row],[Placa]],DadosViagem5[[Placa]:[Base]],11,FALSE)</f>
        <v>GP02 JACAREI (GRUPO PEREIRA)</v>
      </c>
      <c r="AA65"/>
      <c r="AB65"/>
      <c r="AC65"/>
      <c r="AD65"/>
      <c r="AE65"/>
      <c r="AF65"/>
      <c r="AG65"/>
      <c r="AH65"/>
      <c r="AI65"/>
      <c r="AJ65"/>
      <c r="AK65"/>
      <c r="AL65"/>
      <c r="AM65"/>
    </row>
    <row r="66" spans="3:39" ht="17.25" customHeight="1">
      <c r="C66" s="18"/>
      <c r="D66" s="17"/>
      <c r="E66" s="224" t="s">
        <v>325</v>
      </c>
      <c r="F66" s="15" t="str">
        <f>IFERROR(VLOOKUP(Tabela1[[#This Row],[Placa]],'Base Cadastro '!A:B,2,FALSE),"Correção de cadastro")</f>
        <v>TRANSIT FURGÃO</v>
      </c>
      <c r="G66" s="6" t="s">
        <v>93</v>
      </c>
      <c r="H66" s="268" t="s">
        <v>326</v>
      </c>
      <c r="I66" s="26">
        <v>45587</v>
      </c>
      <c r="J66" s="6" t="s">
        <v>102</v>
      </c>
      <c r="K66" s="6" t="s">
        <v>80</v>
      </c>
      <c r="L66" s="3" t="s">
        <v>81</v>
      </c>
      <c r="M66" s="3" t="s">
        <v>82</v>
      </c>
      <c r="N66" s="25">
        <v>5294.81</v>
      </c>
      <c r="O66" s="25">
        <v>5294.81</v>
      </c>
      <c r="P66" s="181" t="str">
        <f>VLOOKUP(Tabela1[[#This Row],[Placa]],'Base Cadastro '!A:M,13,FALSE)</f>
        <v>SRS10</v>
      </c>
      <c r="Q66" t="s">
        <v>83</v>
      </c>
      <c r="R66" t="s">
        <v>80</v>
      </c>
      <c r="S66" s="16">
        <v>46006</v>
      </c>
      <c r="T66" s="5"/>
      <c r="U66" s="15">
        <f ca="1">IFERROR(DATEDIF(Tabela1[[#This Row],[Data Agenda]],Tabela1[[#This Row],[Liberado]],"D"),DATEDIF(Tabela1[[#This Row],[Data Agenda]],TODAY(),"D"))</f>
        <v>391</v>
      </c>
      <c r="V66" s="4" t="str">
        <f ca="1">IF(Tabela1[[#This Row],[D+Manut]]&lt;=2,"Dentro do Prazo","Fora do Prazo")</f>
        <v>Fora do Prazo</v>
      </c>
      <c r="W66" t="s">
        <v>89</v>
      </c>
      <c r="X66" t="s">
        <v>262</v>
      </c>
      <c r="Y66" t="s">
        <v>91</v>
      </c>
      <c r="Z66" t="str">
        <f>VLOOKUP(Tabela1[[#This Row],[Placa]],DadosViagem5[[Placa]:[Base]],11,FALSE)</f>
        <v>SC (LAJEADO) SRS10</v>
      </c>
      <c r="AA66"/>
      <c r="AB66"/>
      <c r="AC66"/>
      <c r="AD66"/>
      <c r="AE66"/>
      <c r="AF66"/>
      <c r="AG66"/>
      <c r="AH66"/>
      <c r="AI66"/>
      <c r="AJ66"/>
      <c r="AK66"/>
      <c r="AL66"/>
      <c r="AM66"/>
    </row>
    <row r="67" spans="3:39" ht="17.25" customHeight="1">
      <c r="C67" s="16"/>
      <c r="D67" s="16"/>
      <c r="E67" s="224" t="s">
        <v>327</v>
      </c>
      <c r="F67" s="15" t="str">
        <f>IFERROR(VLOOKUP(Tabela1[[#This Row],[Placa]],'Base Cadastro '!A:B,2,FALSE),"Correção de cadastro")</f>
        <v>MB Accelo 815 MT 4x2 4.8 2P</v>
      </c>
      <c r="G67" s="6"/>
      <c r="H67" s="268" t="s">
        <v>308</v>
      </c>
      <c r="I67" s="55">
        <v>45944</v>
      </c>
      <c r="J67" s="14" t="s">
        <v>124</v>
      </c>
      <c r="K67" s="6" t="s">
        <v>80</v>
      </c>
      <c r="L67" s="3" t="s">
        <v>81</v>
      </c>
      <c r="M67" s="3" t="s">
        <v>82</v>
      </c>
      <c r="N67" s="25">
        <v>27655</v>
      </c>
      <c r="O67" s="25">
        <v>27655</v>
      </c>
      <c r="P67" s="273" t="str">
        <f>VLOOKUP(Tabela1[[#This Row],[Placa]],'Base Cadastro '!A:M,13,FALSE)</f>
        <v>BRRC01</v>
      </c>
      <c r="Q67" t="s">
        <v>83</v>
      </c>
      <c r="R67" t="s">
        <v>80</v>
      </c>
      <c r="S67" s="324">
        <v>46006</v>
      </c>
      <c r="T67" s="3"/>
      <c r="U67" s="15">
        <f ca="1">IFERROR(DATEDIF(Tabela1[[#This Row],[Data Agenda]],Tabela1[[#This Row],[Liberado]],"D"),DATEDIF(Tabela1[[#This Row],[Data Agenda]],TODAY(),"D"))</f>
        <v>34</v>
      </c>
      <c r="V67" s="4" t="str">
        <f ca="1">IF(Tabela1[[#This Row],[D+Manut]]&lt;=2,"Dentro do Prazo","Fora do Prazo")</f>
        <v>Fora do Prazo</v>
      </c>
      <c r="W67" t="s">
        <v>328</v>
      </c>
      <c r="X67" t="s">
        <v>329</v>
      </c>
      <c r="Y67" t="s">
        <v>142</v>
      </c>
      <c r="Z67" t="str">
        <f>VLOOKUP(Tabela1[[#This Row],[Placa]],DadosViagem5[[Placa]:[Base]],11,FALSE)</f>
        <v>SC (FULL FILMENTE) FULL</v>
      </c>
      <c r="AA67"/>
      <c r="AB67"/>
      <c r="AC67"/>
      <c r="AD67"/>
      <c r="AE67"/>
      <c r="AF67"/>
      <c r="AG67"/>
      <c r="AH67"/>
      <c r="AI67"/>
      <c r="AJ67"/>
      <c r="AK67"/>
      <c r="AL67"/>
      <c r="AM67"/>
    </row>
    <row r="68" spans="3:39" ht="17.25" customHeight="1">
      <c r="C68" s="16"/>
      <c r="D68" s="17"/>
      <c r="E68" s="232" t="s">
        <v>330</v>
      </c>
      <c r="F68" s="231" t="str">
        <f>IFERROR(VLOOKUP(Tabela1[[#This Row],[Placa]],'Base Cadastro '!A:B,2,FALSE),"Correção de cadastro")</f>
        <v>TRANSIT FURGÃO</v>
      </c>
      <c r="G68" s="6" t="s">
        <v>93</v>
      </c>
      <c r="H68" s="243" t="s">
        <v>331</v>
      </c>
      <c r="I68" s="26">
        <v>45938</v>
      </c>
      <c r="J68" s="6" t="s">
        <v>139</v>
      </c>
      <c r="K68" s="6" t="s">
        <v>109</v>
      </c>
      <c r="L68" s="3" t="s">
        <v>81</v>
      </c>
      <c r="M68" s="3" t="s">
        <v>82</v>
      </c>
      <c r="P68" s="273" t="str">
        <f>VLOOKUP(Tabela1[[#This Row],[Placa]],'Base Cadastro '!A:M,13,FALSE)</f>
        <v>SRS8</v>
      </c>
      <c r="Q68" s="2" t="s">
        <v>83</v>
      </c>
      <c r="R68" s="2" t="s">
        <v>134</v>
      </c>
      <c r="S68" s="16" t="s">
        <v>332</v>
      </c>
      <c r="T68" s="5"/>
      <c r="U68" s="277">
        <f ca="1">IFERROR(DATEDIF(Tabela1[[#This Row],[Data Agenda]],Tabela1[[#This Row],[Liberado]],"D"),DATEDIF(Tabela1[[#This Row],[Data Agenda]],TODAY(),"D"))</f>
        <v>40</v>
      </c>
      <c r="V68" s="57" t="str">
        <f ca="1">IF(Tabela1[[#This Row],[D+Manut]]&lt;=2,"Dentro do Prazo","Fora do Prazo")</f>
        <v>Fora do Prazo</v>
      </c>
      <c r="W68" t="s">
        <v>89</v>
      </c>
      <c r="X68" s="2" t="s">
        <v>130</v>
      </c>
      <c r="Y68" s="2" t="s">
        <v>142</v>
      </c>
      <c r="Z68" t="str">
        <f>VLOOKUP(Tabela1[[#This Row],[Placa]],DadosViagem5[[Placa]:[Base]],11,FALSE)</f>
        <v>SC (SAPUCAIA) SRS8</v>
      </c>
      <c r="AA68"/>
      <c r="AB68"/>
      <c r="AC68"/>
      <c r="AD68"/>
      <c r="AE68"/>
      <c r="AF68"/>
      <c r="AG68"/>
      <c r="AH68"/>
      <c r="AI68"/>
      <c r="AJ68"/>
      <c r="AK68"/>
      <c r="AL68"/>
      <c r="AM68"/>
    </row>
    <row r="69" spans="3:39" ht="17.25" customHeight="1">
      <c r="C69" s="16"/>
      <c r="D69" s="17"/>
      <c r="E69" s="232" t="s">
        <v>333</v>
      </c>
      <c r="F69" s="231" t="str">
        <f>IFERROR(VLOOKUP(Tabela1[[#This Row],[Placa]],'Base Cadastro '!A:B,2,FALSE),"Correção de cadastro")</f>
        <v>MASTER FURGAO L1</v>
      </c>
      <c r="G69" s="6" t="s">
        <v>93</v>
      </c>
      <c r="H69" s="321" t="s">
        <v>334</v>
      </c>
      <c r="I69" s="26">
        <v>45959</v>
      </c>
      <c r="J69" s="6" t="s">
        <v>108</v>
      </c>
      <c r="K69" s="6" t="s">
        <v>109</v>
      </c>
      <c r="L69" s="3" t="s">
        <v>81</v>
      </c>
      <c r="M69" s="7" t="s">
        <v>162</v>
      </c>
      <c r="N69" s="24">
        <v>2600</v>
      </c>
      <c r="O69" s="24">
        <v>2300</v>
      </c>
      <c r="P69" s="273" t="str">
        <f>VLOOKUP(Tabela1[[#This Row],[Placa]],'Base Cadastro '!A:M,13,FALSE)</f>
        <v>SSP16</v>
      </c>
      <c r="Q69" t="s">
        <v>83</v>
      </c>
      <c r="R69" s="2" t="s">
        <v>134</v>
      </c>
      <c r="S69" s="16" t="s">
        <v>335</v>
      </c>
      <c r="T69" s="5"/>
      <c r="U69" s="277">
        <f ca="1">IFERROR(DATEDIF(Tabela1[[#This Row],[Data Agenda]],Tabela1[[#This Row],[Liberado]],"D"),DATEDIF(Tabela1[[#This Row],[Data Agenda]],TODAY(),"D"))</f>
        <v>19</v>
      </c>
      <c r="V69" s="57" t="str">
        <f ca="1">IF(Tabela1[[#This Row],[D+Manut]]&lt;=2,"Dentro do Prazo","Fora do Prazo")</f>
        <v>Fora do Prazo</v>
      </c>
      <c r="W69" t="s">
        <v>336</v>
      </c>
      <c r="X69" t="s">
        <v>104</v>
      </c>
      <c r="Y69" s="2" t="s">
        <v>142</v>
      </c>
      <c r="Z69" t="str">
        <f>VLOOKUP(Tabela1[[#This Row],[Placa]],DadosViagem5[[Placa]:[Base]],11,FALSE)</f>
        <v>SC (CARAGUATATUBA) SSP16</v>
      </c>
      <c r="AA69"/>
      <c r="AB69"/>
      <c r="AC69"/>
      <c r="AD69"/>
      <c r="AE69"/>
      <c r="AF69"/>
      <c r="AG69"/>
      <c r="AH69"/>
      <c r="AI69"/>
      <c r="AJ69"/>
      <c r="AK69"/>
      <c r="AL69"/>
      <c r="AM69"/>
    </row>
    <row r="70" spans="3:39" ht="17.25" customHeight="1">
      <c r="C70" s="18"/>
      <c r="D70" s="17">
        <v>6838378</v>
      </c>
      <c r="E70" s="224" t="s">
        <v>337</v>
      </c>
      <c r="F70" s="15" t="str">
        <f>IFERROR(VLOOKUP(Tabela1[[#This Row],[Placa]],'Base Cadastro '!A:B,2,FALSE),"Correção de cadastro")</f>
        <v xml:space="preserve"> Fiorino Endurance Evo 1.4 2P</v>
      </c>
      <c r="G70" s="6">
        <v>130989</v>
      </c>
      <c r="H70" s="268" t="s">
        <v>338</v>
      </c>
      <c r="I70" s="26">
        <v>45848</v>
      </c>
      <c r="J70" s="14" t="s">
        <v>124</v>
      </c>
      <c r="K70" s="6" t="s">
        <v>80</v>
      </c>
      <c r="L70" s="3" t="s">
        <v>81</v>
      </c>
      <c r="M70" s="3" t="s">
        <v>162</v>
      </c>
      <c r="N70" s="25"/>
      <c r="O70" s="25"/>
      <c r="P70" s="181" t="str">
        <f>VLOOKUP(Tabela1[[#This Row],[Placa]],'Base Cadastro '!A:M,13,FALSE)</f>
        <v>SPR3</v>
      </c>
      <c r="Q70" t="s">
        <v>83</v>
      </c>
      <c r="R70" t="s">
        <v>80</v>
      </c>
      <c r="S70" s="257" t="s">
        <v>335</v>
      </c>
      <c r="T70" s="5"/>
      <c r="U70" s="15">
        <f ca="1">IFERROR(DATEDIF(Tabela1[[#This Row],[Data Agenda]],Tabela1[[#This Row],[Liberado]],"D"),DATEDIF(Tabela1[[#This Row],[Data Agenda]],TODAY(),"D"))</f>
        <v>130</v>
      </c>
      <c r="V70" s="4" t="str">
        <f ca="1">IF(Tabela1[[#This Row],[D+Manut]]&lt;=2,"Dentro do Prazo","Fora do Prazo")</f>
        <v>Fora do Prazo</v>
      </c>
      <c r="W70" t="s">
        <v>339</v>
      </c>
      <c r="X70" t="s">
        <v>340</v>
      </c>
      <c r="Y70" t="s">
        <v>341</v>
      </c>
      <c r="Z70" t="str">
        <f>VLOOKUP(Tabela1[[#This Row],[Placa]],DadosViagem5[[Placa]:[Base]],11,FALSE)</f>
        <v>SC (CASCAVEL) SPR3</v>
      </c>
      <c r="AA70"/>
      <c r="AB70"/>
      <c r="AC70"/>
      <c r="AD70"/>
      <c r="AE70"/>
      <c r="AF70"/>
      <c r="AG70"/>
      <c r="AH70"/>
      <c r="AI70"/>
      <c r="AJ70"/>
      <c r="AK70"/>
      <c r="AL70"/>
      <c r="AM70"/>
    </row>
    <row r="71" spans="3:39" ht="17.25" customHeight="1">
      <c r="C71" s="18"/>
      <c r="D71" s="17"/>
      <c r="E71" s="224" t="s">
        <v>342</v>
      </c>
      <c r="F71" s="15" t="str">
        <f>IFERROR(VLOOKUP(Tabela1[[#This Row],[Placa]],'Base Cadastro '!A:B,2,FALSE),"Correção de cadastro")</f>
        <v>CITROEN JUMPY</v>
      </c>
      <c r="G71" s="6">
        <v>7706</v>
      </c>
      <c r="H71" s="268" t="s">
        <v>343</v>
      </c>
      <c r="I71" s="26">
        <v>45902</v>
      </c>
      <c r="J71" s="6" t="s">
        <v>234</v>
      </c>
      <c r="K71" s="6" t="s">
        <v>109</v>
      </c>
      <c r="L71" s="3" t="s">
        <v>81</v>
      </c>
      <c r="M71" s="3" t="s">
        <v>162</v>
      </c>
      <c r="N71" s="25"/>
      <c r="O71" s="25"/>
      <c r="P71" s="181" t="str">
        <f>VLOOKUP(Tabela1[[#This Row],[Placa]],'Base Cadastro '!A:M,13,FALSE)</f>
        <v>SPR2</v>
      </c>
      <c r="Q71" t="s">
        <v>83</v>
      </c>
      <c r="R71" s="2" t="s">
        <v>111</v>
      </c>
      <c r="S71" s="16" t="s">
        <v>335</v>
      </c>
      <c r="T71" s="5"/>
      <c r="U71" s="15">
        <f ca="1">IFERROR(DATEDIF(Tabela1[[#This Row],[Data Agenda]],Tabela1[[#This Row],[Liberado]],"D"),DATEDIF(Tabela1[[#This Row],[Data Agenda]],TODAY(),"D"))</f>
        <v>76</v>
      </c>
      <c r="V71" s="4" t="str">
        <f ca="1">IF(Tabela1[[#This Row],[D+Manut]]&lt;=2,"Dentro do Prazo","Fora do Prazo")</f>
        <v>Fora do Prazo</v>
      </c>
      <c r="W71" t="s">
        <v>301</v>
      </c>
      <c r="X71" t="s">
        <v>344</v>
      </c>
      <c r="Y71" t="s">
        <v>142</v>
      </c>
      <c r="Z71" t="str">
        <f>VLOOKUP(Tabela1[[#This Row],[Placa]],DadosViagem5[[Placa]:[Base]],11,FALSE)</f>
        <v>SC (LONDRINA) SPR2</v>
      </c>
      <c r="AA71"/>
      <c r="AB71"/>
      <c r="AC71"/>
      <c r="AD71"/>
      <c r="AE71"/>
      <c r="AF71"/>
      <c r="AG71"/>
      <c r="AH71"/>
      <c r="AI71"/>
      <c r="AJ71"/>
      <c r="AK71"/>
      <c r="AL71"/>
      <c r="AM71"/>
    </row>
    <row r="72" spans="3:39" ht="17.25" customHeight="1">
      <c r="C72" s="16"/>
      <c r="D72" s="17"/>
      <c r="E72" s="224" t="s">
        <v>345</v>
      </c>
      <c r="F72" s="231" t="str">
        <f>IFERROR(VLOOKUP(Tabela1[[#This Row],[Placa]],'Base Cadastro '!A:B,2,FALSE),"Correção de cadastro")</f>
        <v>TRANSIT FURGÃO</v>
      </c>
      <c r="G72" s="6">
        <v>32123</v>
      </c>
      <c r="H72" s="243" t="s">
        <v>331</v>
      </c>
      <c r="I72" s="26">
        <v>45945</v>
      </c>
      <c r="J72" s="6" t="s">
        <v>139</v>
      </c>
      <c r="K72" s="6" t="s">
        <v>109</v>
      </c>
      <c r="L72" s="3" t="s">
        <v>81</v>
      </c>
      <c r="M72" s="3" t="s">
        <v>162</v>
      </c>
      <c r="N72" s="25"/>
      <c r="O72" s="25"/>
      <c r="P72" s="273" t="str">
        <f>VLOOKUP(Tabela1[[#This Row],[Placa]],'Base Cadastro '!A:M,13,FALSE)</f>
        <v>SSP40</v>
      </c>
      <c r="Q72" t="s">
        <v>83</v>
      </c>
      <c r="R72" s="2" t="s">
        <v>134</v>
      </c>
      <c r="S72" s="42" t="s">
        <v>335</v>
      </c>
      <c r="T72" s="5"/>
      <c r="U72" s="15">
        <f ca="1">IFERROR(DATEDIF(Tabela1[[#This Row],[Data Agenda]],Tabela1[[#This Row],[Liberado]],"D"),DATEDIF(Tabela1[[#This Row],[Data Agenda]],TODAY(),"D"))</f>
        <v>33</v>
      </c>
      <c r="V72" s="4" t="str">
        <f ca="1">IF(Tabela1[[#This Row],[D+Manut]]&lt;=2,"Dentro do Prazo","Fora do Prazo")</f>
        <v>Fora do Prazo</v>
      </c>
      <c r="W72" t="s">
        <v>346</v>
      </c>
      <c r="X72" t="s">
        <v>347</v>
      </c>
      <c r="Y72" t="s">
        <v>142</v>
      </c>
      <c r="Z72" t="str">
        <f>VLOOKUP(Tabela1[[#This Row],[Placa]],DadosViagem5[[Placa]:[Base]],11,FALSE)</f>
        <v>SC (PQ NOVO MUNDO) SSP40</v>
      </c>
      <c r="AA72"/>
      <c r="AB72"/>
      <c r="AC72"/>
      <c r="AD72"/>
      <c r="AE72"/>
      <c r="AF72"/>
      <c r="AG72"/>
      <c r="AH72"/>
      <c r="AI72"/>
      <c r="AJ72"/>
      <c r="AK72"/>
      <c r="AL72"/>
      <c r="AM72"/>
    </row>
    <row r="73" spans="3:39" ht="17.25" customHeight="1">
      <c r="C73" s="18"/>
      <c r="D73" s="17"/>
      <c r="E73" s="224" t="s">
        <v>348</v>
      </c>
      <c r="F73" s="15" t="str">
        <f>IFERROR(VLOOKUP(Tabela1[[#This Row],[Placa]],'Base Cadastro '!A:B,2,FALSE),"Correção de cadastro")</f>
        <v>Sprinter 313</v>
      </c>
      <c r="G73" s="6">
        <v>870000</v>
      </c>
      <c r="H73" s="268" t="s">
        <v>349</v>
      </c>
      <c r="I73" s="26">
        <v>45807</v>
      </c>
      <c r="J73" s="6" t="s">
        <v>150</v>
      </c>
      <c r="K73" s="6" t="s">
        <v>109</v>
      </c>
      <c r="L73" s="3" t="s">
        <v>81</v>
      </c>
      <c r="M73" s="3" t="s">
        <v>162</v>
      </c>
      <c r="N73" s="25"/>
      <c r="O73" s="25"/>
      <c r="P73" s="181" t="str">
        <f>VLOOKUP(Tabela1[[#This Row],[Placa]],'Base Cadastro '!A:M,13,FALSE)</f>
        <v>SSC5</v>
      </c>
      <c r="Q73" t="s">
        <v>83</v>
      </c>
      <c r="R73" s="2" t="s">
        <v>134</v>
      </c>
      <c r="S73" s="16" t="s">
        <v>95</v>
      </c>
      <c r="T73" s="5"/>
      <c r="U73" s="15">
        <f ca="1">IFERROR(DATEDIF(Tabela1[[#This Row],[Data Agenda]],Tabela1[[#This Row],[Liberado]],"D"),DATEDIF(Tabela1[[#This Row],[Data Agenda]],TODAY(),"D"))</f>
        <v>171</v>
      </c>
      <c r="V73" s="4" t="str">
        <f ca="1">IF(Tabela1[[#This Row],[D+Manut]]&lt;=2,"Dentro do Prazo","Fora do Prazo")</f>
        <v>Fora do Prazo</v>
      </c>
      <c r="W73" t="s">
        <v>350</v>
      </c>
      <c r="X73" t="s">
        <v>278</v>
      </c>
      <c r="Y73" t="s">
        <v>279</v>
      </c>
      <c r="Z73" t="str">
        <f>VLOOKUP(Tabela1[[#This Row],[Placa]],DadosViagem5[[Placa]:[Base]],11,FALSE)</f>
        <v>SC (CRICIUMA) SSC5</v>
      </c>
      <c r="AA73"/>
      <c r="AB73"/>
      <c r="AC73"/>
      <c r="AD73"/>
      <c r="AE73"/>
      <c r="AF73"/>
      <c r="AG73"/>
      <c r="AH73"/>
      <c r="AI73"/>
      <c r="AJ73"/>
      <c r="AK73"/>
      <c r="AL73"/>
      <c r="AM73"/>
    </row>
    <row r="74" spans="3:39" ht="17.25" customHeight="1">
      <c r="C74" s="16"/>
      <c r="D74" s="17"/>
      <c r="E74" s="232" t="s">
        <v>351</v>
      </c>
      <c r="F74" s="231" t="str">
        <f>IFERROR(VLOOKUP(Tabela1[[#This Row],[Placa]],'Base Cadastro '!A:B,2,FALSE),"Correção de cadastro")</f>
        <v xml:space="preserve"> Partner Rapid Business Pack 1.4 2P</v>
      </c>
      <c r="G74" s="6" t="s">
        <v>93</v>
      </c>
      <c r="H74" s="243" t="s">
        <v>352</v>
      </c>
      <c r="I74" s="26">
        <v>45966</v>
      </c>
      <c r="J74" s="6" t="s">
        <v>234</v>
      </c>
      <c r="K74" s="6" t="s">
        <v>109</v>
      </c>
      <c r="L74" s="3" t="s">
        <v>81</v>
      </c>
      <c r="M74" s="7" t="s">
        <v>162</v>
      </c>
      <c r="P74" s="273" t="str">
        <f>VLOOKUP(Tabela1[[#This Row],[Placa]],'Base Cadastro '!A:M,13,FALSE)</f>
        <v>SPR1</v>
      </c>
      <c r="Q74" s="2" t="s">
        <v>83</v>
      </c>
      <c r="R74" s="2" t="s">
        <v>111</v>
      </c>
      <c r="S74" s="16" t="s">
        <v>95</v>
      </c>
      <c r="T74" s="5"/>
      <c r="U74" s="277">
        <f ca="1">IFERROR(DATEDIF(Tabela1[[#This Row],[Data Agenda]],Tabela1[[#This Row],[Liberado]],"D"),DATEDIF(Tabela1[[#This Row],[Data Agenda]],TODAY(),"D"))</f>
        <v>12</v>
      </c>
      <c r="V74" s="57" t="str">
        <f ca="1">IF(Tabela1[[#This Row],[D+Manut]]&lt;=2,"Dentro do Prazo","Fora do Prazo")</f>
        <v>Fora do Prazo</v>
      </c>
      <c r="W74" t="s">
        <v>117</v>
      </c>
      <c r="X74" s="2" t="s">
        <v>256</v>
      </c>
      <c r="Y74" s="2" t="s">
        <v>99</v>
      </c>
      <c r="Z74" t="str">
        <f>VLOOKUP(Tabela1[[#This Row],[Placa]],DadosViagem5[[Placa]:[Base]],11,FALSE)</f>
        <v>SC (CURITIBA) SPR1</v>
      </c>
      <c r="AA74"/>
      <c r="AB74"/>
      <c r="AC74"/>
      <c r="AD74"/>
      <c r="AE74"/>
      <c r="AF74"/>
      <c r="AG74"/>
      <c r="AH74"/>
      <c r="AI74"/>
      <c r="AJ74"/>
      <c r="AK74"/>
      <c r="AL74"/>
      <c r="AM74"/>
    </row>
    <row r="75" spans="3:39" ht="17.25" customHeight="1">
      <c r="C75" s="16"/>
      <c r="D75" s="17"/>
      <c r="E75" s="232" t="s">
        <v>353</v>
      </c>
      <c r="F75" s="231" t="str">
        <f>IFERROR(VLOOKUP(Tabela1[[#This Row],[Placa]],'Base Cadastro '!A:B,2,FALSE),"Correção de cadastro")</f>
        <v xml:space="preserve"> Partner Rapid Business Pack 1.4 2P</v>
      </c>
      <c r="G75" s="6" t="s">
        <v>93</v>
      </c>
      <c r="H75" s="243" t="s">
        <v>354</v>
      </c>
      <c r="I75" s="26">
        <v>45917</v>
      </c>
      <c r="J75" s="6" t="s">
        <v>234</v>
      </c>
      <c r="K75" s="6" t="s">
        <v>109</v>
      </c>
      <c r="L75" s="3" t="s">
        <v>81</v>
      </c>
      <c r="M75" s="7" t="s">
        <v>162</v>
      </c>
      <c r="P75" s="273" t="str">
        <f>VLOOKUP(Tabela1[[#This Row],[Placa]],'Base Cadastro '!A:M,13,FALSE)</f>
        <v>SPR1</v>
      </c>
      <c r="Q75" s="2" t="s">
        <v>83</v>
      </c>
      <c r="R75" s="2" t="s">
        <v>134</v>
      </c>
      <c r="S75" s="16" t="s">
        <v>95</v>
      </c>
      <c r="T75" s="5"/>
      <c r="U75" s="277">
        <f ca="1">IFERROR(DATEDIF(Tabela1[[#This Row],[Data Agenda]],Tabela1[[#This Row],[Liberado]],"D"),DATEDIF(Tabela1[[#This Row],[Data Agenda]],TODAY(),"D"))</f>
        <v>61</v>
      </c>
      <c r="V75" s="57" t="str">
        <f ca="1">IF(Tabela1[[#This Row],[D+Manut]]&lt;=2,"Dentro do Prazo","Fora do Prazo")</f>
        <v>Fora do Prazo</v>
      </c>
      <c r="W75" t="s">
        <v>117</v>
      </c>
      <c r="X75" s="2" t="s">
        <v>256</v>
      </c>
      <c r="Y75" s="2" t="s">
        <v>91</v>
      </c>
      <c r="Z75" t="str">
        <f>VLOOKUP(Tabela1[[#This Row],[Placa]],DadosViagem5[[Placa]:[Base]],11,FALSE)</f>
        <v>SC (CURITIBA) SPR1</v>
      </c>
      <c r="AA75"/>
      <c r="AB75"/>
      <c r="AC75"/>
      <c r="AD75"/>
      <c r="AE75"/>
      <c r="AF75"/>
      <c r="AG75"/>
      <c r="AH75"/>
      <c r="AI75"/>
      <c r="AJ75"/>
      <c r="AK75"/>
      <c r="AL75"/>
      <c r="AM75"/>
    </row>
    <row r="76" spans="3:39" ht="17.25" customHeight="1">
      <c r="C76" s="16"/>
      <c r="D76" s="17"/>
      <c r="E76" s="232" t="s">
        <v>355</v>
      </c>
      <c r="F76" s="231" t="str">
        <f>IFERROR(VLOOKUP(Tabela1[[#This Row],[Placa]],'Base Cadastro '!A:B,2,FALSE),"Correção de cadastro")</f>
        <v>Master Furgão 8m³</v>
      </c>
      <c r="G76" s="6" t="s">
        <v>93</v>
      </c>
      <c r="H76" s="243" t="s">
        <v>356</v>
      </c>
      <c r="I76" s="26">
        <v>45968</v>
      </c>
      <c r="J76" s="6" t="s">
        <v>234</v>
      </c>
      <c r="K76" s="6" t="s">
        <v>109</v>
      </c>
      <c r="L76" s="7" t="s">
        <v>81</v>
      </c>
      <c r="M76" s="7" t="s">
        <v>162</v>
      </c>
      <c r="P76" s="273" t="str">
        <f>VLOOKUP(Tabela1[[#This Row],[Placa]],'Base Cadastro '!A:M,13,FALSE)</f>
        <v>SPR8</v>
      </c>
      <c r="Q76" s="2" t="s">
        <v>83</v>
      </c>
      <c r="R76" s="2" t="s">
        <v>134</v>
      </c>
      <c r="S76" s="16" t="s">
        <v>95</v>
      </c>
      <c r="T76" s="5"/>
      <c r="U76" s="277">
        <f ca="1">IFERROR(DATEDIF(Tabela1[[#This Row],[Data Agenda]],Tabela1[[#This Row],[Liberado]],"D"),DATEDIF(Tabela1[[#This Row],[Data Agenda]],TODAY(),"D"))</f>
        <v>10</v>
      </c>
      <c r="V76" s="57" t="str">
        <f ca="1">IF(Tabela1[[#This Row],[D+Manut]]&lt;=2,"Dentro do Prazo","Fora do Prazo")</f>
        <v>Fora do Prazo</v>
      </c>
      <c r="W76" s="2" t="s">
        <v>117</v>
      </c>
      <c r="X76" s="2" t="s">
        <v>357</v>
      </c>
      <c r="Y76" s="2" t="s">
        <v>99</v>
      </c>
      <c r="Z76" t="str">
        <f>VLOOKUP(Tabela1[[#This Row],[Placa]],DadosViagem5[[Placa]:[Base]],11,FALSE)</f>
        <v>SC (CAMPINA GRANDE DO SUL) SPR8</v>
      </c>
      <c r="AA76"/>
      <c r="AB76"/>
      <c r="AC76"/>
      <c r="AD76"/>
      <c r="AE76"/>
      <c r="AF76"/>
      <c r="AG76"/>
      <c r="AH76"/>
      <c r="AI76"/>
      <c r="AJ76"/>
      <c r="AK76"/>
      <c r="AL76"/>
      <c r="AM76"/>
    </row>
    <row r="77" spans="3:39" ht="17.25" customHeight="1">
      <c r="C77" s="16"/>
      <c r="D77" s="17"/>
      <c r="E77" s="232" t="s">
        <v>358</v>
      </c>
      <c r="F77" s="231" t="str">
        <f>IFERROR(VLOOKUP(Tabela1[[#This Row],[Placa]],'Base Cadastro '!A:B,2,FALSE),"Correção de cadastro")</f>
        <v xml:space="preserve"> Partner Rapid Business Pack 1.4 2P</v>
      </c>
      <c r="G77" s="6">
        <v>84039</v>
      </c>
      <c r="H77" s="243" t="s">
        <v>359</v>
      </c>
      <c r="I77" s="26">
        <v>45971</v>
      </c>
      <c r="J77" s="6" t="s">
        <v>234</v>
      </c>
      <c r="K77" s="6" t="s">
        <v>109</v>
      </c>
      <c r="L77" s="7" t="s">
        <v>81</v>
      </c>
      <c r="M77" s="7" t="s">
        <v>162</v>
      </c>
      <c r="P77" s="273" t="str">
        <f>VLOOKUP(Tabela1[[#This Row],[Placa]],'Base Cadastro '!A:M,13,FALSE)</f>
        <v>SPR7</v>
      </c>
      <c r="Q77" s="2" t="s">
        <v>83</v>
      </c>
      <c r="R77" s="2" t="s">
        <v>134</v>
      </c>
      <c r="S77" s="16" t="s">
        <v>95</v>
      </c>
      <c r="T77" s="5"/>
      <c r="U77" s="277">
        <f ca="1">IFERROR(DATEDIF(Tabela1[[#This Row],[Data Agenda]],Tabela1[[#This Row],[Liberado]],"D"),DATEDIF(Tabela1[[#This Row],[Data Agenda]],TODAY(),"D"))</f>
        <v>7</v>
      </c>
      <c r="V77" s="57" t="str">
        <f ca="1">IF(Tabela1[[#This Row],[D+Manut]]&lt;=2,"Dentro do Prazo","Fora do Prazo")</f>
        <v>Fora do Prazo</v>
      </c>
      <c r="W77" s="2" t="s">
        <v>360</v>
      </c>
      <c r="X77" s="2" t="s">
        <v>361</v>
      </c>
      <c r="Y77" s="2" t="s">
        <v>99</v>
      </c>
      <c r="Z77" t="str">
        <f>VLOOKUP(Tabela1[[#This Row],[Placa]],DadosViagem5[[Placa]:[Base]],11,FALSE)</f>
        <v>SC (PONTA GROSSA) SPR7</v>
      </c>
      <c r="AA77"/>
      <c r="AB77"/>
      <c r="AC77"/>
      <c r="AD77"/>
      <c r="AE77"/>
      <c r="AF77"/>
      <c r="AG77"/>
      <c r="AH77"/>
      <c r="AI77"/>
      <c r="AJ77"/>
      <c r="AK77"/>
      <c r="AL77"/>
      <c r="AM77"/>
    </row>
    <row r="78" spans="3:39" ht="17.25" customHeight="1">
      <c r="C78" s="16"/>
      <c r="D78" s="17"/>
      <c r="E78" s="232" t="s">
        <v>362</v>
      </c>
      <c r="F78" s="231" t="str">
        <f>IFERROR(VLOOKUP(Tabela1[[#This Row],[Placa]],'Base Cadastro '!A:B,2,FALSE),"Correção de cadastro")</f>
        <v>Master Furgão 8m³</v>
      </c>
      <c r="G78" s="6">
        <v>107475</v>
      </c>
      <c r="H78" s="362" t="s">
        <v>363</v>
      </c>
      <c r="I78" s="26">
        <v>45959</v>
      </c>
      <c r="J78" s="6" t="s">
        <v>234</v>
      </c>
      <c r="K78" s="6" t="s">
        <v>109</v>
      </c>
      <c r="L78" s="7" t="s">
        <v>81</v>
      </c>
      <c r="M78" s="7" t="s">
        <v>162</v>
      </c>
      <c r="P78" s="273" t="str">
        <f>VLOOKUP(Tabela1[[#This Row],[Placa]],'Base Cadastro '!A:M,13,FALSE)</f>
        <v>SPR3</v>
      </c>
      <c r="Q78" s="2" t="s">
        <v>83</v>
      </c>
      <c r="R78" s="2" t="s">
        <v>134</v>
      </c>
      <c r="S78" s="16" t="s">
        <v>335</v>
      </c>
      <c r="T78" s="5"/>
      <c r="U78" s="277">
        <f ca="1">IFERROR(DATEDIF(Tabela1[[#This Row],[Data Agenda]],Tabela1[[#This Row],[Liberado]],"D"),DATEDIF(Tabela1[[#This Row],[Data Agenda]],TODAY(),"D"))</f>
        <v>19</v>
      </c>
      <c r="V78" s="57" t="str">
        <f ca="1">IF(Tabela1[[#This Row],[D+Manut]]&lt;=2,"Dentro do Prazo","Fora do Prazo")</f>
        <v>Fora do Prazo</v>
      </c>
      <c r="W78" s="2" t="s">
        <v>265</v>
      </c>
      <c r="X78" s="2" t="s">
        <v>364</v>
      </c>
      <c r="Y78" s="2" t="s">
        <v>99</v>
      </c>
      <c r="Z78" s="2" t="str">
        <f>VLOOKUP(Tabela1[[#This Row],[Placa]],DadosViagem5[[Placa]:[Base]],11,FALSE)</f>
        <v>SC (CASCAVEL) SPR3</v>
      </c>
      <c r="AA78"/>
      <c r="AB78"/>
      <c r="AC78"/>
      <c r="AD78"/>
      <c r="AE78"/>
      <c r="AF78"/>
      <c r="AG78"/>
      <c r="AH78"/>
      <c r="AI78"/>
      <c r="AJ78"/>
      <c r="AK78"/>
      <c r="AL78"/>
      <c r="AM78"/>
    </row>
    <row r="79" spans="3:39" ht="17.25" customHeight="1">
      <c r="C79" s="16"/>
      <c r="D79" s="17"/>
      <c r="E79" s="232" t="s">
        <v>365</v>
      </c>
      <c r="F79" s="231" t="str">
        <f>IFERROR(VLOOKUP(Tabela1[[#This Row],[Placa]],'Base Cadastro '!A:B,2,FALSE),"Correção de cadastro")</f>
        <v>MASTER FURGAO L1</v>
      </c>
      <c r="G79" s="6">
        <v>67990</v>
      </c>
      <c r="H79" s="362" t="s">
        <v>366</v>
      </c>
      <c r="I79" s="26">
        <v>45928</v>
      </c>
      <c r="J79" s="6" t="s">
        <v>234</v>
      </c>
      <c r="K79" s="6" t="s">
        <v>109</v>
      </c>
      <c r="L79" s="7" t="s">
        <v>81</v>
      </c>
      <c r="M79" s="7" t="s">
        <v>82</v>
      </c>
      <c r="P79" s="273" t="str">
        <f>VLOOKUP(Tabela1[[#This Row],[Placa]],'Base Cadastro '!A:M,13,FALSE)</f>
        <v>SPR1</v>
      </c>
      <c r="Q79" s="2" t="s">
        <v>83</v>
      </c>
      <c r="R79" s="2" t="s">
        <v>134</v>
      </c>
      <c r="S79" s="16" t="s">
        <v>335</v>
      </c>
      <c r="T79" s="5"/>
      <c r="U79" s="277">
        <f ca="1">IFERROR(DATEDIF(Tabela1[[#This Row],[Data Agenda]],Tabela1[[#This Row],[Liberado]],"D"),DATEDIF(Tabela1[[#This Row],[Data Agenda]],TODAY(),"D"))</f>
        <v>50</v>
      </c>
      <c r="V79" s="57" t="str">
        <f ca="1">IF(Tabela1[[#This Row],[D+Manut]]&lt;=2,"Dentro do Prazo","Fora do Prazo")</f>
        <v>Fora do Prazo</v>
      </c>
      <c r="W79" s="2" t="s">
        <v>117</v>
      </c>
      <c r="X79" s="2" t="s">
        <v>256</v>
      </c>
      <c r="Y79" s="2" t="s">
        <v>142</v>
      </c>
      <c r="Z79" s="2" t="str">
        <f>VLOOKUP(Tabela1[[#This Row],[Placa]],DadosViagem5[[Placa]:[Base]],11,FALSE)</f>
        <v>SC (CURITIBA) SPR1</v>
      </c>
      <c r="AA79"/>
      <c r="AB79"/>
      <c r="AC79"/>
      <c r="AD79"/>
      <c r="AE79"/>
      <c r="AF79"/>
      <c r="AG79"/>
      <c r="AH79"/>
      <c r="AI79"/>
      <c r="AJ79"/>
      <c r="AK79"/>
      <c r="AL79"/>
      <c r="AM79"/>
    </row>
    <row r="80" spans="3:39" ht="17.25" customHeight="1">
      <c r="C80" s="18"/>
      <c r="D80" s="17"/>
      <c r="E80" s="224" t="s">
        <v>367</v>
      </c>
      <c r="F80" s="15" t="str">
        <f>IFERROR(VLOOKUP(Tabela1[[#This Row],[Placa]],'Base Cadastro '!A:B,2,FALSE),"Correção de cadastro")</f>
        <v>TRANSIT FURGÃO</v>
      </c>
      <c r="G80" s="6">
        <v>10203</v>
      </c>
      <c r="H80" s="355" t="s">
        <v>368</v>
      </c>
      <c r="I80" s="26">
        <v>45924</v>
      </c>
      <c r="J80" s="6" t="s">
        <v>369</v>
      </c>
      <c r="K80" s="6" t="s">
        <v>109</v>
      </c>
      <c r="L80" s="3" t="s">
        <v>81</v>
      </c>
      <c r="M80" s="3" t="s">
        <v>162</v>
      </c>
      <c r="N80" s="25"/>
      <c r="O80" s="25"/>
      <c r="P80" s="181" t="str">
        <f>VLOOKUP(Tabela1[[#This Row],[Placa]],'Base Cadastro '!A:M,13,FALSE)</f>
        <v>SBA1</v>
      </c>
      <c r="Q80" t="s">
        <v>83</v>
      </c>
      <c r="R80" s="2" t="s">
        <v>134</v>
      </c>
      <c r="S80" s="16" t="s">
        <v>370</v>
      </c>
      <c r="T80" s="5"/>
      <c r="U80" s="15">
        <f ca="1">IFERROR(DATEDIF(Tabela1[[#This Row],[Data Agenda]],Tabela1[[#This Row],[Liberado]],"D"),DATEDIF(Tabela1[[#This Row],[Data Agenda]],TODAY(),"D"))</f>
        <v>54</v>
      </c>
      <c r="V80" s="4" t="str">
        <f ca="1">IF(Tabela1[[#This Row],[D+Manut]]&lt;=2,"Dentro do Prazo","Fora do Prazo")</f>
        <v>Fora do Prazo</v>
      </c>
      <c r="W80" t="s">
        <v>371</v>
      </c>
      <c r="X80" t="s">
        <v>372</v>
      </c>
      <c r="Y80" t="s">
        <v>373</v>
      </c>
      <c r="Z80" t="str">
        <f>VLOOKUP(Tabela1[[#This Row],[Placa]],DadosViagem5[[Placa]:[Base]],11,FALSE)</f>
        <v>SC (BAHIA SALVADOR) SBA1</v>
      </c>
      <c r="AA80"/>
      <c r="AB80"/>
      <c r="AC80"/>
      <c r="AD80"/>
      <c r="AE80"/>
      <c r="AF80"/>
      <c r="AG80"/>
      <c r="AH80"/>
      <c r="AI80"/>
      <c r="AJ80"/>
      <c r="AK80"/>
      <c r="AL80"/>
      <c r="AM80"/>
    </row>
    <row r="81" spans="3:39" ht="17.25" customHeight="1">
      <c r="C81" s="16"/>
      <c r="D81" s="17"/>
      <c r="E81" s="224" t="s">
        <v>374</v>
      </c>
      <c r="F81" s="15" t="str">
        <f>IFERROR(VLOOKUP(Tabela1[[#This Row],[Placa]],'Base Cadastro '!A:B,2,FALSE),"Correção de cadastro")</f>
        <v>TRANSIT FURGÃO</v>
      </c>
      <c r="G81" s="6">
        <v>37260</v>
      </c>
      <c r="H81" s="268" t="s">
        <v>138</v>
      </c>
      <c r="I81" s="26">
        <v>45926</v>
      </c>
      <c r="J81" s="6" t="s">
        <v>139</v>
      </c>
      <c r="K81" s="6" t="s">
        <v>109</v>
      </c>
      <c r="L81" s="3" t="s">
        <v>81</v>
      </c>
      <c r="M81" s="3" t="s">
        <v>162</v>
      </c>
      <c r="N81" s="25"/>
      <c r="O81" s="25"/>
      <c r="P81" s="181" t="str">
        <f>VLOOKUP(Tabela1[[#This Row],[Placa]],'Base Cadastro '!A:M,13,FALSE)</f>
        <v>SSP37</v>
      </c>
      <c r="Q81" t="s">
        <v>83</v>
      </c>
      <c r="R81" s="2" t="s">
        <v>134</v>
      </c>
      <c r="S81" s="16" t="s">
        <v>375</v>
      </c>
      <c r="T81" s="5"/>
      <c r="U81" s="15">
        <f ca="1">IFERROR(DATEDIF(Tabela1[[#This Row],[Data Agenda]],Tabela1[[#This Row],[Liberado]],"D"),DATEDIF(Tabela1[[#This Row],[Data Agenda]],TODAY(),"D"))</f>
        <v>52</v>
      </c>
      <c r="V81" s="4" t="str">
        <f ca="1">IF(Tabela1[[#This Row],[D+Manut]]&lt;=2,"Dentro do Prazo","Fora do Prazo")</f>
        <v>Fora do Prazo</v>
      </c>
      <c r="W81" t="s">
        <v>376</v>
      </c>
      <c r="X81" t="s">
        <v>377</v>
      </c>
      <c r="Y81" t="s">
        <v>91</v>
      </c>
      <c r="Z81" t="str">
        <f>VLOOKUP(Tabela1[[#This Row],[Placa]],DadosViagem5[[Placa]:[Base]],11,FALSE)</f>
        <v>SC (3 CAMPINAS ) SSP3</v>
      </c>
      <c r="AA81"/>
      <c r="AB81"/>
      <c r="AC81"/>
      <c r="AD81"/>
      <c r="AE81"/>
      <c r="AF81"/>
      <c r="AG81"/>
      <c r="AH81"/>
      <c r="AI81"/>
      <c r="AJ81"/>
      <c r="AK81"/>
      <c r="AL81"/>
      <c r="AM81"/>
    </row>
    <row r="82" spans="3:39" ht="17.25" customHeight="1">
      <c r="C82" s="16"/>
      <c r="D82" s="17"/>
      <c r="E82" s="232" t="s">
        <v>378</v>
      </c>
      <c r="F82" s="231" t="str">
        <f>IFERROR(VLOOKUP(Tabela1[[#This Row],[Placa]],'Base Cadastro '!A:B,2,FALSE),"Correção de cadastro")</f>
        <v>TRANSIT CHASSI</v>
      </c>
      <c r="G82" s="6" t="s">
        <v>93</v>
      </c>
      <c r="H82" s="243" t="s">
        <v>331</v>
      </c>
      <c r="I82" s="26">
        <v>45959</v>
      </c>
      <c r="J82" s="6" t="s">
        <v>139</v>
      </c>
      <c r="K82" s="6" t="s">
        <v>109</v>
      </c>
      <c r="L82" s="3" t="s">
        <v>81</v>
      </c>
      <c r="M82" s="7" t="s">
        <v>162</v>
      </c>
      <c r="P82" s="273" t="str">
        <f>VLOOKUP(Tabela1[[#This Row],[Placa]],'Base Cadastro '!A:M,13,FALSE)</f>
        <v>MM03</v>
      </c>
      <c r="Q82" s="2" t="s">
        <v>83</v>
      </c>
      <c r="R82" s="2" t="s">
        <v>134</v>
      </c>
      <c r="S82" s="16" t="s">
        <v>375</v>
      </c>
      <c r="T82" s="5"/>
      <c r="U82" s="277">
        <f ca="1">IFERROR(DATEDIF(Tabela1[[#This Row],[Data Agenda]],Tabela1[[#This Row],[Liberado]],"D"),DATEDIF(Tabela1[[#This Row],[Data Agenda]],TODAY(),"D"))</f>
        <v>19</v>
      </c>
      <c r="V82" s="57" t="str">
        <f ca="1">IF(Tabela1[[#This Row],[D+Manut]]&lt;=2,"Dentro do Prazo","Fora do Prazo")</f>
        <v>Fora do Prazo</v>
      </c>
      <c r="W82" t="s">
        <v>346</v>
      </c>
      <c r="X82" s="2" t="s">
        <v>379</v>
      </c>
      <c r="Y82" s="2" t="s">
        <v>142</v>
      </c>
      <c r="Z82" t="str">
        <f>VLOOKUP(Tabela1[[#This Row],[Placa]],DadosViagem5[[Placa]:[Base]],11,FALSE)</f>
        <v>MM03 (ARUJA)</v>
      </c>
      <c r="AA82"/>
      <c r="AB82"/>
      <c r="AC82"/>
      <c r="AD82"/>
      <c r="AE82"/>
      <c r="AF82"/>
      <c r="AG82"/>
      <c r="AH82"/>
      <c r="AI82"/>
      <c r="AJ82"/>
      <c r="AK82"/>
      <c r="AL82"/>
      <c r="AM82"/>
    </row>
    <row r="83" spans="3:39" ht="17.25" customHeight="1">
      <c r="C83" s="262"/>
      <c r="D83" s="17"/>
      <c r="E83" s="224" t="s">
        <v>380</v>
      </c>
      <c r="F83" s="231" t="str">
        <f>IFERROR(VLOOKUP(Tabela1[[#This Row],[Placa]],'Base Cadastro '!A:B,2,FALSE),"Correção de cadastro")</f>
        <v>TRANSIT FURGÃO</v>
      </c>
      <c r="G83" s="6">
        <v>35620</v>
      </c>
      <c r="H83" s="243" t="s">
        <v>381</v>
      </c>
      <c r="I83" s="26">
        <v>45960</v>
      </c>
      <c r="J83" s="6" t="s">
        <v>139</v>
      </c>
      <c r="K83" s="6" t="s">
        <v>109</v>
      </c>
      <c r="L83" s="3" t="s">
        <v>81</v>
      </c>
      <c r="M83" s="3" t="s">
        <v>162</v>
      </c>
      <c r="N83" s="25"/>
      <c r="O83" s="25"/>
      <c r="P83" s="273" t="str">
        <f>VLOOKUP(Tabela1[[#This Row],[Placa]],'Base Cadastro '!A:M,13,FALSE)</f>
        <v>SSP30</v>
      </c>
      <c r="Q83" t="s">
        <v>83</v>
      </c>
      <c r="R83" s="2" t="s">
        <v>134</v>
      </c>
      <c r="S83" s="16" t="s">
        <v>375</v>
      </c>
      <c r="T83" s="5"/>
      <c r="U83" s="15">
        <f ca="1">IFERROR(DATEDIF(Tabela1[[#This Row],[Data Agenda]],Tabela1[[#This Row],[Liberado]],"D"),DATEDIF(Tabela1[[#This Row],[Data Agenda]],TODAY(),"D"))</f>
        <v>18</v>
      </c>
      <c r="V83" s="4" t="str">
        <f ca="1">IF(Tabela1[[#This Row],[D+Manut]]&lt;=2,"Dentro do Prazo","Fora do Prazo")</f>
        <v>Fora do Prazo</v>
      </c>
      <c r="W83" t="s">
        <v>346</v>
      </c>
      <c r="X83" t="s">
        <v>347</v>
      </c>
      <c r="Y83" t="s">
        <v>142</v>
      </c>
      <c r="Z83" t="str">
        <f>VLOOKUP(Tabela1[[#This Row],[Placa]],DadosViagem5[[Placa]:[Base]],11,FALSE)</f>
        <v>SC (MEGA GUARULHOS) SSP30</v>
      </c>
      <c r="AA83"/>
      <c r="AB83"/>
      <c r="AC83"/>
      <c r="AD83"/>
      <c r="AE83"/>
      <c r="AF83"/>
      <c r="AG83"/>
      <c r="AH83"/>
      <c r="AI83"/>
      <c r="AJ83"/>
      <c r="AK83"/>
      <c r="AL83"/>
      <c r="AM83"/>
    </row>
    <row r="84" spans="3:39" ht="17.25" customHeight="1">
      <c r="C84" s="16"/>
      <c r="D84" s="17"/>
      <c r="E84" s="232" t="s">
        <v>382</v>
      </c>
      <c r="F84" s="231" t="str">
        <f>IFERROR(VLOOKUP(Tabela1[[#This Row],[Placa]],'Base Cadastro '!A:B,2,FALSE),"Correção de cadastro")</f>
        <v>TRANSIT CHASSI</v>
      </c>
      <c r="G84" s="6" t="s">
        <v>93</v>
      </c>
      <c r="H84" s="243" t="s">
        <v>331</v>
      </c>
      <c r="I84" s="26">
        <v>45971</v>
      </c>
      <c r="J84" s="6" t="s">
        <v>139</v>
      </c>
      <c r="K84" s="6" t="s">
        <v>109</v>
      </c>
      <c r="L84" s="7" t="s">
        <v>81</v>
      </c>
      <c r="M84" s="7" t="s">
        <v>162</v>
      </c>
      <c r="P84" s="273" t="str">
        <f>VLOOKUP(Tabela1[[#This Row],[Placa]],'Base Cadastro '!A:M,13,FALSE)</f>
        <v>MM03</v>
      </c>
      <c r="Q84" s="2" t="s">
        <v>383</v>
      </c>
      <c r="R84" s="2" t="s">
        <v>134</v>
      </c>
      <c r="S84" s="16" t="s">
        <v>375</v>
      </c>
      <c r="T84" s="5"/>
      <c r="U84" s="277">
        <f ca="1">IFERROR(DATEDIF(Tabela1[[#This Row],[Data Agenda]],Tabela1[[#This Row],[Liberado]],"D"),DATEDIF(Tabela1[[#This Row],[Data Agenda]],TODAY(),"D"))</f>
        <v>7</v>
      </c>
      <c r="V84" s="57" t="str">
        <f ca="1">IF(Tabela1[[#This Row],[D+Manut]]&lt;=2,"Dentro do Prazo","Fora do Prazo")</f>
        <v>Fora do Prazo</v>
      </c>
      <c r="W84" s="2" t="s">
        <v>384</v>
      </c>
      <c r="X84" s="2" t="s">
        <v>385</v>
      </c>
      <c r="Y84" s="2" t="s">
        <v>99</v>
      </c>
      <c r="Z84" t="str">
        <f>VLOOKUP(Tabela1[[#This Row],[Placa]],DadosViagem5[[Placa]:[Base]],11,FALSE)</f>
        <v>MM03 (ARUJA)</v>
      </c>
      <c r="AA84"/>
      <c r="AB84"/>
      <c r="AC84"/>
      <c r="AD84"/>
      <c r="AE84"/>
      <c r="AF84"/>
      <c r="AG84"/>
      <c r="AH84"/>
      <c r="AI84"/>
      <c r="AJ84"/>
      <c r="AK84"/>
      <c r="AL84"/>
      <c r="AM84"/>
    </row>
    <row r="85" spans="3:39" ht="17.25" customHeight="1">
      <c r="C85" s="16"/>
      <c r="D85" s="17"/>
      <c r="E85" s="232" t="s">
        <v>386</v>
      </c>
      <c r="F85" s="231" t="str">
        <f>IFERROR(VLOOKUP(Tabela1[[#This Row],[Placa]],'Base Cadastro '!A:B,2,FALSE),"Correção de cadastro")</f>
        <v>TRANSIT CHASSI</v>
      </c>
      <c r="G85" s="6" t="s">
        <v>93</v>
      </c>
      <c r="H85" s="243" t="s">
        <v>331</v>
      </c>
      <c r="I85" s="26">
        <v>45971</v>
      </c>
      <c r="J85" s="6" t="s">
        <v>139</v>
      </c>
      <c r="K85" s="6" t="s">
        <v>109</v>
      </c>
      <c r="L85" s="7" t="s">
        <v>81</v>
      </c>
      <c r="M85" s="7" t="s">
        <v>162</v>
      </c>
      <c r="P85" s="273" t="str">
        <f>VLOOKUP(Tabela1[[#This Row],[Placa]],'Base Cadastro '!A:M,13,FALSE)</f>
        <v>MM03</v>
      </c>
      <c r="Q85" s="2" t="s">
        <v>383</v>
      </c>
      <c r="R85" s="2" t="s">
        <v>134</v>
      </c>
      <c r="S85" s="16" t="s">
        <v>375</v>
      </c>
      <c r="T85" s="5"/>
      <c r="U85" s="277">
        <f ca="1">IFERROR(DATEDIF(Tabela1[[#This Row],[Data Agenda]],Tabela1[[#This Row],[Liberado]],"D"),DATEDIF(Tabela1[[#This Row],[Data Agenda]],TODAY(),"D"))</f>
        <v>7</v>
      </c>
      <c r="V85" s="57" t="str">
        <f ca="1">IF(Tabela1[[#This Row],[D+Manut]]&lt;=2,"Dentro do Prazo","Fora do Prazo")</f>
        <v>Fora do Prazo</v>
      </c>
      <c r="W85" t="s">
        <v>346</v>
      </c>
      <c r="X85" s="2" t="s">
        <v>385</v>
      </c>
      <c r="Y85" s="2" t="s">
        <v>99</v>
      </c>
      <c r="Z85" t="str">
        <f>VLOOKUP(Tabela1[[#This Row],[Placa]],DadosViagem5[[Placa]:[Base]],11,FALSE)</f>
        <v>MM03 (ARUJA)</v>
      </c>
      <c r="AA85"/>
      <c r="AB85"/>
      <c r="AC85"/>
      <c r="AD85"/>
      <c r="AE85"/>
      <c r="AF85"/>
      <c r="AG85"/>
      <c r="AH85"/>
      <c r="AI85"/>
      <c r="AJ85"/>
      <c r="AK85"/>
      <c r="AL85"/>
      <c r="AM85"/>
    </row>
    <row r="86" spans="3:39" ht="17.25" customHeight="1">
      <c r="C86" s="16"/>
      <c r="D86" s="17"/>
      <c r="E86" s="232" t="s">
        <v>387</v>
      </c>
      <c r="F86" s="231" t="str">
        <f>IFERROR(VLOOKUP(Tabela1[[#This Row],[Placa]],'Base Cadastro '!A:B,2,FALSE),"Correção de cadastro")</f>
        <v>TRANSIT FURGÃO</v>
      </c>
      <c r="G86" s="6"/>
      <c r="H86" s="243" t="s">
        <v>388</v>
      </c>
      <c r="I86" s="26">
        <v>45968</v>
      </c>
      <c r="J86" s="6" t="s">
        <v>139</v>
      </c>
      <c r="K86" s="6" t="s">
        <v>109</v>
      </c>
      <c r="L86" s="7" t="s">
        <v>81</v>
      </c>
      <c r="M86" s="7" t="s">
        <v>162</v>
      </c>
      <c r="P86" s="273" t="str">
        <f>VLOOKUP(Tabela1[[#This Row],[Placa]],'Base Cadastro '!A:M,13,FALSE)</f>
        <v>SSP42</v>
      </c>
      <c r="Q86" s="2" t="s">
        <v>83</v>
      </c>
      <c r="R86" s="2" t="s">
        <v>134</v>
      </c>
      <c r="S86" s="16" t="s">
        <v>375</v>
      </c>
      <c r="T86" s="5"/>
      <c r="U86" s="277">
        <f ca="1">IFERROR(DATEDIF(Tabela1[[#This Row],[Data Agenda]],Tabela1[[#This Row],[Liberado]],"D"),DATEDIF(Tabela1[[#This Row],[Data Agenda]],TODAY(),"D"))</f>
        <v>10</v>
      </c>
      <c r="V86" s="57" t="str">
        <f ca="1">IF(Tabela1[[#This Row],[D+Manut]]&lt;=2,"Dentro do Prazo","Fora do Prazo")</f>
        <v>Fora do Prazo</v>
      </c>
      <c r="W86" s="2" t="s">
        <v>389</v>
      </c>
      <c r="X86" s="2" t="s">
        <v>390</v>
      </c>
      <c r="Y86" s="2" t="s">
        <v>99</v>
      </c>
      <c r="Z86" t="str">
        <f>VLOOKUP(Tabela1[[#This Row],[Placa]],DadosViagem5[[Placa]:[Base]],11,FALSE)</f>
        <v>SC (ITUPEVA) SSP38</v>
      </c>
      <c r="AA86"/>
      <c r="AB86"/>
      <c r="AC86"/>
      <c r="AD86"/>
      <c r="AE86"/>
      <c r="AF86"/>
      <c r="AG86"/>
      <c r="AH86"/>
      <c r="AI86"/>
      <c r="AJ86"/>
      <c r="AK86"/>
      <c r="AL86"/>
      <c r="AM86"/>
    </row>
    <row r="87" spans="3:39" ht="17.25" customHeight="1">
      <c r="C87" s="16"/>
      <c r="D87" s="17"/>
      <c r="E87" s="232" t="s">
        <v>391</v>
      </c>
      <c r="F87" s="231" t="str">
        <f>IFERROR(VLOOKUP(Tabela1[[#This Row],[Placa]],'Base Cadastro '!A:B,2,FALSE),"Correção de cadastro")</f>
        <v>TRANSIT FURGÃO</v>
      </c>
      <c r="G87" s="6"/>
      <c r="H87" s="243" t="s">
        <v>392</v>
      </c>
      <c r="I87" s="26">
        <v>45968</v>
      </c>
      <c r="J87" s="6" t="s">
        <v>139</v>
      </c>
      <c r="K87" s="6" t="s">
        <v>109</v>
      </c>
      <c r="L87" s="7" t="s">
        <v>81</v>
      </c>
      <c r="M87" s="7" t="s">
        <v>162</v>
      </c>
      <c r="P87" s="273" t="str">
        <f>VLOOKUP(Tabela1[[#This Row],[Placa]],'Base Cadastro '!A:M,13,FALSE)</f>
        <v>SSP42</v>
      </c>
      <c r="Q87" s="2" t="s">
        <v>83</v>
      </c>
      <c r="R87" s="2" t="s">
        <v>134</v>
      </c>
      <c r="S87" s="16" t="s">
        <v>375</v>
      </c>
      <c r="T87" s="5"/>
      <c r="U87" s="277">
        <f ca="1">IFERROR(DATEDIF(Tabela1[[#This Row],[Data Agenda]],Tabela1[[#This Row],[Liberado]],"D"),DATEDIF(Tabela1[[#This Row],[Data Agenda]],TODAY(),"D"))</f>
        <v>10</v>
      </c>
      <c r="V87" s="57" t="str">
        <f ca="1">IF(Tabela1[[#This Row],[D+Manut]]&lt;=2,"Dentro do Prazo","Fora do Prazo")</f>
        <v>Fora do Prazo</v>
      </c>
      <c r="W87" s="2" t="s">
        <v>389</v>
      </c>
      <c r="X87" s="2" t="s">
        <v>390</v>
      </c>
      <c r="Y87" s="2" t="s">
        <v>99</v>
      </c>
      <c r="Z87" t="str">
        <f>VLOOKUP(Tabela1[[#This Row],[Placa]],DadosViagem5[[Placa]:[Base]],11,FALSE)</f>
        <v>SC (ITUPEVA) SSP38</v>
      </c>
      <c r="AA87"/>
      <c r="AB87"/>
      <c r="AC87"/>
      <c r="AD87"/>
      <c r="AE87"/>
      <c r="AF87"/>
      <c r="AG87"/>
      <c r="AH87"/>
      <c r="AI87"/>
      <c r="AJ87"/>
      <c r="AK87"/>
      <c r="AL87"/>
      <c r="AM87"/>
    </row>
    <row r="88" spans="3:39" ht="17.25" customHeight="1">
      <c r="C88" s="16"/>
      <c r="D88" s="17"/>
      <c r="E88" s="232" t="s">
        <v>393</v>
      </c>
      <c r="F88" s="231" t="str">
        <f>IFERROR(VLOOKUP(Tabela1[[#This Row],[Placa]],'Base Cadastro '!A:B,2,FALSE),"Correção de cadastro")</f>
        <v>TRANSIT FURGÃO</v>
      </c>
      <c r="G88" s="6"/>
      <c r="H88" s="243" t="s">
        <v>388</v>
      </c>
      <c r="I88" s="26">
        <v>45968</v>
      </c>
      <c r="J88" s="6" t="s">
        <v>139</v>
      </c>
      <c r="K88" s="6" t="s">
        <v>109</v>
      </c>
      <c r="L88" s="7" t="s">
        <v>81</v>
      </c>
      <c r="M88" s="7" t="s">
        <v>162</v>
      </c>
      <c r="P88" s="273" t="str">
        <f>VLOOKUP(Tabela1[[#This Row],[Placa]],'Base Cadastro '!A:M,13,FALSE)</f>
        <v>SSP42</v>
      </c>
      <c r="Q88" s="2" t="s">
        <v>83</v>
      </c>
      <c r="R88" s="2" t="s">
        <v>134</v>
      </c>
      <c r="S88" s="16" t="s">
        <v>375</v>
      </c>
      <c r="T88" s="5"/>
      <c r="U88" s="277">
        <f ca="1">IFERROR(DATEDIF(Tabela1[[#This Row],[Data Agenda]],Tabela1[[#This Row],[Liberado]],"D"),DATEDIF(Tabela1[[#This Row],[Data Agenda]],TODAY(),"D"))</f>
        <v>10</v>
      </c>
      <c r="V88" s="57" t="str">
        <f ca="1">IF(Tabela1[[#This Row],[D+Manut]]&lt;=2,"Dentro do Prazo","Fora do Prazo")</f>
        <v>Fora do Prazo</v>
      </c>
      <c r="W88" s="2" t="s">
        <v>389</v>
      </c>
      <c r="X88" s="2" t="s">
        <v>390</v>
      </c>
      <c r="Y88" s="2" t="s">
        <v>99</v>
      </c>
      <c r="Z88" t="str">
        <f>VLOOKUP(Tabela1[[#This Row],[Placa]],DadosViagem5[[Placa]:[Base]],11,FALSE)</f>
        <v>SC (ITUPEVA) SSP38</v>
      </c>
      <c r="AA88"/>
      <c r="AB88"/>
      <c r="AC88"/>
      <c r="AD88"/>
      <c r="AE88"/>
      <c r="AF88"/>
      <c r="AG88"/>
      <c r="AH88"/>
      <c r="AI88"/>
      <c r="AJ88"/>
      <c r="AK88"/>
      <c r="AL88"/>
      <c r="AM88"/>
    </row>
    <row r="89" spans="3:39" ht="17.25" customHeight="1">
      <c r="C89" s="16"/>
      <c r="D89" s="17"/>
      <c r="E89" s="232" t="s">
        <v>394</v>
      </c>
      <c r="F89" s="69" t="s">
        <v>395</v>
      </c>
      <c r="G89" s="6" t="s">
        <v>93</v>
      </c>
      <c r="H89" s="243" t="s">
        <v>396</v>
      </c>
      <c r="I89" s="26">
        <v>45967</v>
      </c>
      <c r="J89" s="6" t="s">
        <v>139</v>
      </c>
      <c r="K89" s="6" t="s">
        <v>109</v>
      </c>
      <c r="L89" s="7" t="s">
        <v>81</v>
      </c>
      <c r="M89" s="7" t="s">
        <v>162</v>
      </c>
      <c r="P89" s="69" t="s">
        <v>397</v>
      </c>
      <c r="Q89" s="2" t="s">
        <v>83</v>
      </c>
      <c r="R89" s="2" t="s">
        <v>134</v>
      </c>
      <c r="S89" s="16" t="s">
        <v>375</v>
      </c>
      <c r="T89" s="5"/>
      <c r="U89" s="277"/>
      <c r="V89" s="57" t="str">
        <f>IF(Tabela1[[#This Row],[D+Manut]]&lt;=2,"Dentro do Prazo","Fora do Prazo")</f>
        <v>Dentro do Prazo</v>
      </c>
      <c r="W89" s="2" t="s">
        <v>398</v>
      </c>
      <c r="X89" s="2" t="s">
        <v>399</v>
      </c>
      <c r="Y89" s="2" t="s">
        <v>230</v>
      </c>
      <c r="Z89" s="2" t="str">
        <f>VLOOKUP(Tabela1[[#This Row],[Placa]],DadosViagem5[[Placa]:[Base]],11,FALSE)</f>
        <v>SC (MARILIA) SSP13</v>
      </c>
      <c r="AA89"/>
      <c r="AB89"/>
      <c r="AC89"/>
      <c r="AD89"/>
      <c r="AE89"/>
      <c r="AF89"/>
      <c r="AG89"/>
      <c r="AH89"/>
      <c r="AI89"/>
      <c r="AJ89"/>
      <c r="AK89"/>
      <c r="AL89"/>
      <c r="AM89"/>
    </row>
    <row r="90" spans="3:39" ht="17.25" customHeight="1">
      <c r="C90" s="16"/>
      <c r="D90" s="17"/>
      <c r="E90" s="232" t="s">
        <v>400</v>
      </c>
      <c r="F90" s="69" t="s">
        <v>395</v>
      </c>
      <c r="G90" s="6" t="s">
        <v>93</v>
      </c>
      <c r="H90" s="243" t="s">
        <v>396</v>
      </c>
      <c r="I90" s="26">
        <v>45967</v>
      </c>
      <c r="J90" s="6" t="s">
        <v>139</v>
      </c>
      <c r="K90" s="6" t="s">
        <v>109</v>
      </c>
      <c r="L90" s="7" t="s">
        <v>81</v>
      </c>
      <c r="M90" s="7" t="s">
        <v>162</v>
      </c>
      <c r="P90" s="69" t="s">
        <v>397</v>
      </c>
      <c r="Q90" s="2" t="s">
        <v>83</v>
      </c>
      <c r="R90" s="2" t="s">
        <v>134</v>
      </c>
      <c r="S90" s="16" t="s">
        <v>375</v>
      </c>
      <c r="T90" s="5"/>
      <c r="U90" s="277">
        <f ca="1">IFERROR(DATEDIF(Tabela1[[#This Row],[Data Agenda]],Tabela1[[#This Row],[Liberado]],"D"),DATEDIF(Tabela1[[#This Row],[Data Agenda]],TODAY(),"D"))</f>
        <v>11</v>
      </c>
      <c r="V90" s="57" t="str">
        <f ca="1">IF(Tabela1[[#This Row],[D+Manut]]&lt;=2,"Dentro do Prazo","Fora do Prazo")</f>
        <v>Fora do Prazo</v>
      </c>
      <c r="W90" s="2" t="s">
        <v>398</v>
      </c>
      <c r="X90" s="2" t="s">
        <v>399</v>
      </c>
      <c r="Y90" s="2" t="s">
        <v>230</v>
      </c>
      <c r="Z90" s="2" t="e">
        <f>VLOOKUP(Tabela1[[#This Row],[Placa]],DadosViagem5[[Placa]:[Base]],11,FALSE)</f>
        <v>#N/A</v>
      </c>
      <c r="AA90"/>
      <c r="AB90"/>
      <c r="AC90"/>
      <c r="AD90"/>
      <c r="AE90"/>
      <c r="AF90"/>
      <c r="AG90"/>
      <c r="AH90"/>
      <c r="AI90"/>
      <c r="AJ90"/>
      <c r="AK90"/>
      <c r="AL90"/>
      <c r="AM90"/>
    </row>
    <row r="91" spans="3:39" ht="17.25" customHeight="1">
      <c r="C91" s="16"/>
      <c r="D91" s="17"/>
      <c r="E91" s="232" t="s">
        <v>401</v>
      </c>
      <c r="F91" s="231" t="str">
        <f>IFERROR(VLOOKUP(Tabela1[[#This Row],[Placa]],'Base Cadastro '!A:B,2,FALSE),"Correção de cadastro")</f>
        <v>TRANSIT CHASSI</v>
      </c>
      <c r="G91" s="346">
        <v>56555</v>
      </c>
      <c r="H91" s="243" t="s">
        <v>402</v>
      </c>
      <c r="I91" s="26">
        <v>45970</v>
      </c>
      <c r="J91" s="6" t="s">
        <v>139</v>
      </c>
      <c r="K91" s="6" t="s">
        <v>109</v>
      </c>
      <c r="L91" s="7" t="s">
        <v>81</v>
      </c>
      <c r="M91" s="7" t="s">
        <v>162</v>
      </c>
      <c r="P91" s="273" t="str">
        <f>VLOOKUP(Tabela1[[#This Row],[Placa]],'Base Cadastro '!A:M,13,FALSE)</f>
        <v>SSP13</v>
      </c>
      <c r="Q91" s="2" t="s">
        <v>83</v>
      </c>
      <c r="R91" s="2" t="s">
        <v>134</v>
      </c>
      <c r="S91" s="16" t="s">
        <v>375</v>
      </c>
      <c r="T91" s="5"/>
      <c r="U91" s="277">
        <f ca="1">IFERROR(DATEDIF(Tabela1[[#This Row],[Data Agenda]],Tabela1[[#This Row],[Liberado]],"D"),DATEDIF(Tabela1[[#This Row],[Data Agenda]],TODAY(),"D"))</f>
        <v>8</v>
      </c>
      <c r="V91" s="57" t="str">
        <f ca="1">IF(Tabela1[[#This Row],[D+Manut]]&lt;=2,"Dentro do Prazo","Fora do Prazo")</f>
        <v>Fora do Prazo</v>
      </c>
      <c r="W91" s="2" t="s">
        <v>398</v>
      </c>
      <c r="X91" s="2" t="s">
        <v>399</v>
      </c>
      <c r="Y91" s="2" t="s">
        <v>230</v>
      </c>
      <c r="Z91" s="2" t="str">
        <f>VLOOKUP(Tabela1[[#This Row],[Placa]],DadosViagem5[[Placa]:[Base]],11,FALSE)</f>
        <v>SC (MARILIA) SSP13</v>
      </c>
      <c r="AA91"/>
      <c r="AB91"/>
      <c r="AC91"/>
      <c r="AD91"/>
      <c r="AE91"/>
      <c r="AF91"/>
      <c r="AG91"/>
      <c r="AH91"/>
      <c r="AI91"/>
      <c r="AJ91"/>
      <c r="AK91"/>
      <c r="AL91"/>
      <c r="AM91"/>
    </row>
    <row r="92" spans="3:39" ht="17.25" customHeight="1">
      <c r="C92" s="18"/>
      <c r="D92" s="17"/>
      <c r="E92" s="224" t="s">
        <v>403</v>
      </c>
      <c r="F92" s="15" t="str">
        <f>IFERROR(VLOOKUP(Tabela1[[#This Row],[Placa]],'Base Cadastro '!A:B,2,FALSE),"Correção de cadastro")</f>
        <v>TRANSIT FURGÃO</v>
      </c>
      <c r="G92" s="6">
        <v>23762</v>
      </c>
      <c r="H92" s="268" t="s">
        <v>404</v>
      </c>
      <c r="I92" s="26">
        <v>45730</v>
      </c>
      <c r="J92" s="14" t="s">
        <v>124</v>
      </c>
      <c r="K92" s="6" t="s">
        <v>80</v>
      </c>
      <c r="L92" s="3" t="s">
        <v>81</v>
      </c>
      <c r="M92" s="3" t="s">
        <v>405</v>
      </c>
      <c r="N92" s="25">
        <v>70863.31</v>
      </c>
      <c r="O92" s="25">
        <v>60000</v>
      </c>
      <c r="P92" s="181" t="str">
        <f>VLOOKUP(Tabela1[[#This Row],[Placa]],'Base Cadastro '!A:M,13,FALSE)</f>
        <v>SRS8</v>
      </c>
      <c r="Q92" t="s">
        <v>83</v>
      </c>
      <c r="R92" t="s">
        <v>80</v>
      </c>
      <c r="S92" s="257" t="s">
        <v>406</v>
      </c>
      <c r="T92" s="5"/>
      <c r="U92" s="15">
        <f ca="1">IFERROR(DATEDIF(Tabela1[[#This Row],[Data Agenda]],Tabela1[[#This Row],[Liberado]],"D"),DATEDIF(Tabela1[[#This Row],[Data Agenda]],TODAY(),"D"))</f>
        <v>248</v>
      </c>
      <c r="V92" s="4" t="str">
        <f ca="1">IF(Tabela1[[#This Row],[D+Manut]]&lt;=2,"Dentro do Prazo","Fora do Prazo")</f>
        <v>Fora do Prazo</v>
      </c>
      <c r="W92" t="s">
        <v>89</v>
      </c>
      <c r="X92" t="s">
        <v>130</v>
      </c>
      <c r="Y92" t="s">
        <v>186</v>
      </c>
      <c r="Z92" t="str">
        <f>VLOOKUP(Tabela1[[#This Row],[Placa]],DadosViagem5[[Placa]:[Base]],11,FALSE)</f>
        <v>SC (SAPUCAIA) SRS8</v>
      </c>
      <c r="AA92"/>
      <c r="AB92"/>
      <c r="AC92"/>
      <c r="AD92"/>
      <c r="AE92"/>
      <c r="AF92"/>
      <c r="AG92"/>
      <c r="AH92"/>
      <c r="AI92"/>
      <c r="AJ92"/>
      <c r="AK92"/>
      <c r="AL92"/>
      <c r="AM92"/>
    </row>
    <row r="93" spans="3:39" ht="17.25" customHeight="1">
      <c r="C93" s="266" t="s">
        <v>114</v>
      </c>
      <c r="D93" s="17"/>
      <c r="E93" s="224" t="s">
        <v>407</v>
      </c>
      <c r="F93" s="15" t="str">
        <f>IFERROR(VLOOKUP(Tabela1[[#This Row],[Placa]],'Base Cadastro '!A:B,2,FALSE),"Correção de cadastro")</f>
        <v>TRANSIT FURGÃO</v>
      </c>
      <c r="G93" s="6">
        <v>129678</v>
      </c>
      <c r="H93" s="268" t="s">
        <v>408</v>
      </c>
      <c r="I93" s="26">
        <v>45643</v>
      </c>
      <c r="J93" s="20" t="s">
        <v>139</v>
      </c>
      <c r="K93" s="6" t="s">
        <v>109</v>
      </c>
      <c r="L93" s="3" t="s">
        <v>81</v>
      </c>
      <c r="M93" s="3" t="s">
        <v>82</v>
      </c>
      <c r="N93" s="25"/>
      <c r="O93" s="25"/>
      <c r="P93" s="181" t="str">
        <f>VLOOKUP(Tabela1[[#This Row],[Placa]],'Base Cadastro '!A:M,13,FALSE)</f>
        <v>SSP14</v>
      </c>
      <c r="Q93" t="s">
        <v>83</v>
      </c>
      <c r="R93" t="s">
        <v>111</v>
      </c>
      <c r="S93" s="16" t="s">
        <v>151</v>
      </c>
      <c r="T93" s="5"/>
      <c r="U93" s="15">
        <f ca="1">IFERROR(DATEDIF(Tabela1[[#This Row],[Data Agenda]],Tabela1[[#This Row],[Liberado]],"D"),DATEDIF(Tabela1[[#This Row],[Data Agenda]],TODAY(),"D"))</f>
        <v>335</v>
      </c>
      <c r="V93" s="4" t="str">
        <f ca="1">IF(Tabela1[[#This Row],[D+Manut]]&lt;=2,"Dentro do Prazo","Fora do Prazo")</f>
        <v>Fora do Prazo</v>
      </c>
      <c r="W93" t="s">
        <v>409</v>
      </c>
      <c r="X93" t="s">
        <v>410</v>
      </c>
      <c r="Y93" t="s">
        <v>240</v>
      </c>
      <c r="Z93" t="str">
        <f>VLOOKUP(Tabela1[[#This Row],[Placa]],DadosViagem5[[Placa]:[Base]],11,FALSE)</f>
        <v>SC (BAURU) SSP14</v>
      </c>
      <c r="AA93"/>
      <c r="AB93"/>
      <c r="AC93"/>
      <c r="AD93"/>
      <c r="AE93"/>
      <c r="AF93"/>
      <c r="AG93"/>
      <c r="AH93"/>
      <c r="AI93"/>
      <c r="AJ93"/>
      <c r="AK93"/>
      <c r="AL93"/>
      <c r="AM93"/>
    </row>
    <row r="94" spans="3:39" ht="17.25" customHeight="1">
      <c r="C94" s="307" t="s">
        <v>114</v>
      </c>
      <c r="D94" s="17"/>
      <c r="E94" s="224" t="s">
        <v>411</v>
      </c>
      <c r="F94" s="15" t="str">
        <f>IFERROR(VLOOKUP(Tabela1[[#This Row],[Placa]],'Base Cadastro '!A:B,2,FALSE),"Correção de cadastro")</f>
        <v>Sprinter 313</v>
      </c>
      <c r="G94" s="6">
        <v>25986</v>
      </c>
      <c r="H94" s="268" t="s">
        <v>412</v>
      </c>
      <c r="I94" s="26">
        <v>45762</v>
      </c>
      <c r="J94" s="6" t="s">
        <v>234</v>
      </c>
      <c r="K94" s="6" t="s">
        <v>109</v>
      </c>
      <c r="L94" s="3" t="s">
        <v>81</v>
      </c>
      <c r="M94" s="3" t="s">
        <v>162</v>
      </c>
      <c r="N94" s="25"/>
      <c r="O94" s="228"/>
      <c r="P94" s="181" t="str">
        <f>VLOOKUP(Tabela1[[#This Row],[Placa]],'Base Cadastro '!A:M,13,FALSE)</f>
        <v>GP03</v>
      </c>
      <c r="Q94" t="s">
        <v>383</v>
      </c>
      <c r="R94" t="s">
        <v>111</v>
      </c>
      <c r="S94" s="16" t="s">
        <v>151</v>
      </c>
      <c r="T94" s="5"/>
      <c r="U94" s="15">
        <f ca="1">IFERROR(DATEDIF(Tabela1[[#This Row],[Data Agenda]],Tabela1[[#This Row],[Liberado]],"D"),DATEDIF(Tabela1[[#This Row],[Data Agenda]],TODAY(),"D"))</f>
        <v>216</v>
      </c>
      <c r="V94" s="4" t="str">
        <f ca="1">IF(Tabela1[[#This Row],[D+Manut]]&lt;=2,"Dentro do Prazo","Fora do Prazo")</f>
        <v>Fora do Prazo</v>
      </c>
      <c r="W94" t="s">
        <v>409</v>
      </c>
      <c r="X94" t="s">
        <v>253</v>
      </c>
      <c r="Y94" t="s">
        <v>267</v>
      </c>
      <c r="Z94" t="str">
        <f>VLOOKUP(Tabela1[[#This Row],[Placa]],DadosViagem5[[Placa]:[Base]],11,FALSE)</f>
        <v>GP03 HORTOLANDIA (GRUPO PEREIRA)</v>
      </c>
      <c r="AA94"/>
      <c r="AB94"/>
      <c r="AC94"/>
      <c r="AD94"/>
      <c r="AE94"/>
      <c r="AF94"/>
      <c r="AG94"/>
      <c r="AH94"/>
      <c r="AI94"/>
      <c r="AJ94"/>
      <c r="AK94"/>
      <c r="AL94"/>
      <c r="AM94"/>
    </row>
    <row r="95" spans="3:39" ht="17.25" customHeight="1">
      <c r="C95" s="266" t="s">
        <v>114</v>
      </c>
      <c r="D95" s="17"/>
      <c r="E95" s="224" t="s">
        <v>413</v>
      </c>
      <c r="F95" s="15" t="str">
        <f>IFERROR(VLOOKUP(Tabela1[[#This Row],[Placa]],'Base Cadastro '!A:B,2,FALSE),"Correção de cadastro")</f>
        <v>MASTER FURGAO L1</v>
      </c>
      <c r="G95" s="6">
        <v>91457</v>
      </c>
      <c r="H95" s="268" t="s">
        <v>414</v>
      </c>
      <c r="I95" s="26">
        <v>45638</v>
      </c>
      <c r="J95" s="20" t="s">
        <v>285</v>
      </c>
      <c r="K95" s="6" t="s">
        <v>109</v>
      </c>
      <c r="L95" s="3" t="s">
        <v>81</v>
      </c>
      <c r="M95" s="3" t="s">
        <v>162</v>
      </c>
      <c r="N95" s="25"/>
      <c r="O95" s="25"/>
      <c r="P95" s="181" t="str">
        <f>VLOOKUP(Tabela1[[#This Row],[Placa]],'Base Cadastro '!A:M,13,FALSE)</f>
        <v>SSP3</v>
      </c>
      <c r="Q95" t="s">
        <v>83</v>
      </c>
      <c r="R95" t="s">
        <v>111</v>
      </c>
      <c r="S95" s="16" t="s">
        <v>151</v>
      </c>
      <c r="T95" s="5"/>
      <c r="U95" s="15">
        <f ca="1">IFERROR(DATEDIF(Tabela1[[#This Row],[Data Agenda]],Tabela1[[#This Row],[Liberado]],"D"),DATEDIF(Tabela1[[#This Row],[Data Agenda]],TODAY(),"D"))</f>
        <v>340</v>
      </c>
      <c r="V95" s="4" t="str">
        <f ca="1">IF(Tabela1[[#This Row],[D+Manut]]&lt;=2,"Dentro do Prazo","Fora do Prazo")</f>
        <v>Fora do Prazo</v>
      </c>
      <c r="W95" t="s">
        <v>409</v>
      </c>
      <c r="X95" t="s">
        <v>377</v>
      </c>
      <c r="Y95" t="s">
        <v>240</v>
      </c>
      <c r="Z95" t="str">
        <f>VLOOKUP(Tabela1[[#This Row],[Placa]],DadosViagem5[[Placa]:[Base]],11,FALSE)</f>
        <v>SC (1CAMPINAS) SSP3</v>
      </c>
      <c r="AA95"/>
      <c r="AB95"/>
      <c r="AC95"/>
      <c r="AD95"/>
      <c r="AE95"/>
      <c r="AF95"/>
      <c r="AG95"/>
      <c r="AH95"/>
      <c r="AI95"/>
      <c r="AJ95"/>
      <c r="AK95"/>
      <c r="AL95"/>
      <c r="AM95"/>
    </row>
    <row r="96" spans="3:39" ht="17.25" customHeight="1">
      <c r="C96" s="341"/>
      <c r="D96" s="17"/>
      <c r="E96" s="224" t="s">
        <v>415</v>
      </c>
      <c r="F96" s="342" t="str">
        <f>IFERROR(VLOOKUP(Tabela1[[#This Row],[Placa]],'Base Cadastro '!A:B,2,FALSE),"Correção de cadastro")</f>
        <v xml:space="preserve"> Partner Rapid Business Pack 1.4 2P</v>
      </c>
      <c r="G96" s="6" t="s">
        <v>93</v>
      </c>
      <c r="H96" s="268" t="s">
        <v>416</v>
      </c>
      <c r="I96" s="26">
        <v>45928</v>
      </c>
      <c r="J96" s="6" t="s">
        <v>150</v>
      </c>
      <c r="K96" s="6" t="s">
        <v>109</v>
      </c>
      <c r="L96" s="3" t="s">
        <v>81</v>
      </c>
      <c r="M96" s="3" t="s">
        <v>82</v>
      </c>
      <c r="N96" s="25"/>
      <c r="O96" s="25"/>
      <c r="P96" s="181" t="str">
        <f>VLOOKUP(Tabela1[[#This Row],[Placa]],'Base Cadastro '!A:M,13,FALSE)</f>
        <v>SRS8</v>
      </c>
      <c r="Q96" t="s">
        <v>83</v>
      </c>
      <c r="R96" t="s">
        <v>111</v>
      </c>
      <c r="S96" s="270" t="s">
        <v>151</v>
      </c>
      <c r="T96" s="5"/>
      <c r="U96" s="15">
        <f ca="1">IFERROR(DATEDIF(Tabela1[[#This Row],[Data Agenda]],Tabela1[[#This Row],[Liberado]],"D"),DATEDIF(Tabela1[[#This Row],[Data Agenda]],TODAY(),"D"))</f>
        <v>50</v>
      </c>
      <c r="V96" s="4" t="str">
        <f ca="1">IF(Tabela1[[#This Row],[D+Manut]]&lt;=2,"Dentro do Prazo","Fora do Prazo")</f>
        <v>Fora do Prazo</v>
      </c>
      <c r="W96" t="s">
        <v>89</v>
      </c>
      <c r="X96" t="s">
        <v>417</v>
      </c>
      <c r="Y96" t="s">
        <v>142</v>
      </c>
      <c r="Z96" t="str">
        <f>VLOOKUP(Tabela1[[#This Row],[Placa]],DadosViagem5[[Placa]:[Base]],11,FALSE)</f>
        <v>SC (SAPUCAIA) SRS8</v>
      </c>
      <c r="AA96"/>
      <c r="AB96"/>
      <c r="AC96"/>
      <c r="AD96"/>
      <c r="AE96"/>
      <c r="AF96"/>
      <c r="AG96"/>
      <c r="AH96"/>
      <c r="AI96"/>
      <c r="AJ96"/>
      <c r="AK96"/>
      <c r="AL96"/>
      <c r="AM96"/>
    </row>
    <row r="97" spans="3:39" ht="17.25" customHeight="1">
      <c r="C97" s="262"/>
      <c r="D97" s="17"/>
      <c r="E97" s="224" t="s">
        <v>418</v>
      </c>
      <c r="F97" s="231" t="str">
        <f>IFERROR(VLOOKUP(Tabela1[[#This Row],[Placa]],'Base Cadastro '!A:B,2,FALSE),"Correção de cadastro")</f>
        <v>Master Furgão 8m³</v>
      </c>
      <c r="G97" s="6" t="s">
        <v>419</v>
      </c>
      <c r="H97" s="243" t="s">
        <v>420</v>
      </c>
      <c r="I97" s="26">
        <v>45953</v>
      </c>
      <c r="J97" s="6" t="s">
        <v>150</v>
      </c>
      <c r="K97" s="6" t="s">
        <v>109</v>
      </c>
      <c r="L97" s="3" t="s">
        <v>81</v>
      </c>
      <c r="M97" s="3" t="s">
        <v>82</v>
      </c>
      <c r="N97" s="25"/>
      <c r="O97" s="25"/>
      <c r="P97" s="273" t="str">
        <f>VLOOKUP(Tabela1[[#This Row],[Placa]],'Base Cadastro '!A:M,13,FALSE)</f>
        <v>SRS1</v>
      </c>
      <c r="Q97" t="s">
        <v>83</v>
      </c>
      <c r="R97" s="2" t="s">
        <v>134</v>
      </c>
      <c r="S97" s="16" t="s">
        <v>151</v>
      </c>
      <c r="T97" s="5"/>
      <c r="U97" s="15">
        <f ca="1">IFERROR(DATEDIF(Tabela1[[#This Row],[Data Agenda]],Tabela1[[#This Row],[Liberado]],"D"),DATEDIF(Tabela1[[#This Row],[Data Agenda]],TODAY(),"D"))</f>
        <v>25</v>
      </c>
      <c r="V97" s="4" t="str">
        <f ca="1">IF(Tabela1[[#This Row],[D+Manut]]&lt;=2,"Dentro do Prazo","Fora do Prazo")</f>
        <v>Fora do Prazo</v>
      </c>
      <c r="W97" t="s">
        <v>89</v>
      </c>
      <c r="X97" t="s">
        <v>202</v>
      </c>
      <c r="Y97" t="s">
        <v>142</v>
      </c>
      <c r="Z97" t="str">
        <f>VLOOKUP(Tabela1[[#This Row],[Placa]],DadosViagem5[[Placa]:[Base]],11,FALSE)</f>
        <v>SC (PORTO ALEGRE) SRS1</v>
      </c>
      <c r="AA97"/>
      <c r="AB97"/>
      <c r="AC97"/>
      <c r="AD97"/>
      <c r="AE97"/>
      <c r="AF97"/>
      <c r="AG97"/>
      <c r="AH97"/>
      <c r="AI97"/>
      <c r="AJ97"/>
      <c r="AK97"/>
      <c r="AL97"/>
      <c r="AM97"/>
    </row>
    <row r="98" spans="3:39" ht="17.25" customHeight="1">
      <c r="C98" s="262"/>
      <c r="D98" s="17"/>
      <c r="E98" s="224" t="s">
        <v>421</v>
      </c>
      <c r="F98" s="231" t="str">
        <f>IFERROR(VLOOKUP(Tabela1[[#This Row],[Placa]],'Base Cadastro '!A:B,2,FALSE),"Correção de cadastro")</f>
        <v xml:space="preserve"> Partner Rapid Business Pack 1.4 2P</v>
      </c>
      <c r="G98" s="6"/>
      <c r="H98" s="243" t="s">
        <v>422</v>
      </c>
      <c r="I98" s="26">
        <v>45967</v>
      </c>
      <c r="J98" s="20" t="s">
        <v>150</v>
      </c>
      <c r="K98" s="6" t="s">
        <v>109</v>
      </c>
      <c r="L98" s="7" t="s">
        <v>81</v>
      </c>
      <c r="M98" s="7" t="s">
        <v>162</v>
      </c>
      <c r="P98" s="273" t="str">
        <f>VLOOKUP(Tabela1[[#This Row],[Placa]],'Base Cadastro '!A:M,13,FALSE)</f>
        <v>SRS1</v>
      </c>
      <c r="Q98" s="329" t="s">
        <v>83</v>
      </c>
      <c r="R98" s="2" t="s">
        <v>134</v>
      </c>
      <c r="S98" s="16" t="s">
        <v>151</v>
      </c>
      <c r="T98" s="5"/>
      <c r="U98" s="277">
        <f ca="1">IFERROR(DATEDIF(Tabela1[[#This Row],[Data Agenda]],Tabela1[[#This Row],[Liberado]],"D"),DATEDIF(Tabela1[[#This Row],[Data Agenda]],TODAY(),"D"))</f>
        <v>11</v>
      </c>
      <c r="V98" s="57" t="str">
        <f ca="1">IF(Tabela1[[#This Row],[D+Manut]]&lt;=2,"Dentro do Prazo","Fora do Prazo")</f>
        <v>Fora do Prazo</v>
      </c>
      <c r="W98" s="2" t="s">
        <v>89</v>
      </c>
      <c r="X98" s="2" t="s">
        <v>202</v>
      </c>
      <c r="Y98" s="2" t="s">
        <v>99</v>
      </c>
      <c r="Z98" t="str">
        <f>VLOOKUP(Tabela1[[#This Row],[Placa]],DadosViagem5[[Placa]:[Base]],11,FALSE)</f>
        <v>SC (PORTO ALEGRE) SRS1</v>
      </c>
      <c r="AA98"/>
      <c r="AB98"/>
      <c r="AC98"/>
      <c r="AD98"/>
      <c r="AE98"/>
      <c r="AF98"/>
      <c r="AG98"/>
      <c r="AH98"/>
      <c r="AI98"/>
      <c r="AJ98"/>
      <c r="AK98"/>
      <c r="AL98"/>
      <c r="AM98"/>
    </row>
    <row r="99" spans="3:39" ht="17.25" customHeight="1">
      <c r="C99" s="18"/>
      <c r="D99" s="16"/>
      <c r="E99" s="224" t="s">
        <v>423</v>
      </c>
      <c r="F99" s="15" t="str">
        <f>IFERROR(VLOOKUP(Tabela1[[#This Row],[Placa]],'Base Cadastro '!A:B,2,FALSE),"Correção de cadastro")</f>
        <v>Master Furgão 8m³</v>
      </c>
      <c r="G99" s="6">
        <v>196707</v>
      </c>
      <c r="H99" s="268" t="s">
        <v>424</v>
      </c>
      <c r="I99" s="26">
        <v>45576</v>
      </c>
      <c r="J99" s="6" t="s">
        <v>102</v>
      </c>
      <c r="K99" s="6" t="s">
        <v>80</v>
      </c>
      <c r="L99" s="3" t="s">
        <v>81</v>
      </c>
      <c r="M99" s="3" t="s">
        <v>82</v>
      </c>
      <c r="N99" s="25">
        <v>17613.71</v>
      </c>
      <c r="O99" s="25">
        <v>17613.71</v>
      </c>
      <c r="P99" s="181" t="str">
        <f>VLOOKUP(Tabela1[[#This Row],[Placa]],'Base Cadastro '!A:M,13,FALSE)</f>
        <v>SSP3</v>
      </c>
      <c r="Q99" t="s">
        <v>83</v>
      </c>
      <c r="R99" t="s">
        <v>80</v>
      </c>
      <c r="S99" s="16" t="s">
        <v>425</v>
      </c>
      <c r="T99" s="5"/>
      <c r="U99" s="15">
        <f ca="1">IFERROR(DATEDIF(Tabela1[[#This Row],[Data Agenda]],Tabela1[[#This Row],[Liberado]],"D"),DATEDIF(Tabela1[[#This Row],[Data Agenda]],TODAY(),"D"))</f>
        <v>402</v>
      </c>
      <c r="V99" s="4" t="str">
        <f ca="1">IF(Tabela1[[#This Row],[D+Manut]]&lt;=2,"Dentro do Prazo","Fora do Prazo")</f>
        <v>Fora do Prazo</v>
      </c>
      <c r="W99" t="s">
        <v>426</v>
      </c>
      <c r="X99" t="s">
        <v>427</v>
      </c>
      <c r="Y99" t="s">
        <v>91</v>
      </c>
      <c r="Z99" t="str">
        <f>VLOOKUP(Tabela1[[#This Row],[Placa]],DadosViagem5[[Placa]:[Base]],11,FALSE)</f>
        <v>SC (1CAMPINAS) SSP3</v>
      </c>
      <c r="AA99"/>
      <c r="AB99"/>
      <c r="AC99"/>
      <c r="AD99"/>
      <c r="AE99"/>
      <c r="AF99"/>
      <c r="AG99"/>
      <c r="AH99"/>
      <c r="AI99"/>
      <c r="AJ99"/>
      <c r="AK99"/>
      <c r="AL99"/>
      <c r="AM99"/>
    </row>
    <row r="100" spans="3:39" ht="17.25" customHeight="1">
      <c r="C100" s="18"/>
      <c r="D100" s="17"/>
      <c r="E100" s="224" t="s">
        <v>428</v>
      </c>
      <c r="F100" s="15" t="str">
        <f>IFERROR(VLOOKUP(Tabela1[[#This Row],[Placa]],'Base Cadastro '!A:B,2,FALSE),"Correção de cadastro")</f>
        <v>MASTER FURGAO L1</v>
      </c>
      <c r="G100" s="6">
        <v>183000</v>
      </c>
      <c r="H100" s="268" t="s">
        <v>429</v>
      </c>
      <c r="I100" s="26">
        <v>45923</v>
      </c>
      <c r="J100" s="6" t="s">
        <v>133</v>
      </c>
      <c r="K100" s="6" t="s">
        <v>109</v>
      </c>
      <c r="L100" s="3" t="s">
        <v>81</v>
      </c>
      <c r="M100" s="3" t="s">
        <v>82</v>
      </c>
      <c r="N100" s="228"/>
      <c r="O100" s="228"/>
      <c r="P100" s="181" t="str">
        <f>VLOOKUP(Tabela1[[#This Row],[Placa]],'Base Cadastro '!A:M,13,FALSE)</f>
        <v>SSP24</v>
      </c>
      <c r="Q100" t="s">
        <v>83</v>
      </c>
      <c r="R100" s="2" t="s">
        <v>134</v>
      </c>
      <c r="S100" s="16" t="s">
        <v>425</v>
      </c>
      <c r="T100" s="5"/>
      <c r="U100" s="15">
        <f ca="1">IFERROR(DATEDIF(Tabela1[[#This Row],[Data Agenda]],Tabela1[[#This Row],[Liberado]],"D"),DATEDIF(Tabela1[[#This Row],[Data Agenda]],TODAY(),"D"))</f>
        <v>55</v>
      </c>
      <c r="V100" s="4" t="str">
        <f ca="1">IF(Tabela1[[#This Row],[D+Manut]]&lt;=2,"Dentro do Prazo","Fora do Prazo")</f>
        <v>Fora do Prazo</v>
      </c>
      <c r="W100" t="s">
        <v>135</v>
      </c>
      <c r="X100" t="s">
        <v>430</v>
      </c>
      <c r="Y100" t="s">
        <v>373</v>
      </c>
      <c r="Z100" t="str">
        <f>VLOOKUP(Tabela1[[#This Row],[Placa]],DadosViagem5[[Placa]:[Base]],11,FALSE)</f>
        <v>SC (AVARÉ) SSP24</v>
      </c>
      <c r="AA100"/>
      <c r="AB100"/>
      <c r="AC100"/>
      <c r="AD100"/>
      <c r="AE100"/>
      <c r="AF100"/>
      <c r="AG100"/>
      <c r="AH100"/>
      <c r="AI100"/>
      <c r="AJ100"/>
      <c r="AK100"/>
      <c r="AL100"/>
      <c r="AM100"/>
    </row>
    <row r="101" spans="3:39" ht="17.25" customHeight="1">
      <c r="C101" s="266" t="s">
        <v>114</v>
      </c>
      <c r="D101" s="226">
        <v>6760262</v>
      </c>
      <c r="E101" s="224" t="s">
        <v>431</v>
      </c>
      <c r="F101" s="231" t="str">
        <f>IFERROR(VLOOKUP(Tabela1[[#This Row],[Placa]],'Base Cadastro '!A:B,2,FALSE),"Correção de cadastro")</f>
        <v>Kangoo Z.E. MAXI 5 Lugares 2P</v>
      </c>
      <c r="G101" s="6">
        <v>12890</v>
      </c>
      <c r="H101" s="268" t="s">
        <v>432</v>
      </c>
      <c r="I101" s="26">
        <v>45945</v>
      </c>
      <c r="J101" s="14" t="s">
        <v>183</v>
      </c>
      <c r="K101" s="6" t="s">
        <v>109</v>
      </c>
      <c r="L101" s="3" t="s">
        <v>81</v>
      </c>
      <c r="M101" s="3" t="s">
        <v>162</v>
      </c>
      <c r="N101" s="25"/>
      <c r="O101" s="25"/>
      <c r="P101" s="181" t="str">
        <f>VLOOKUP(Tabela1[[#This Row],[Placa]],'Base Cadastro '!A:M,13,FALSE)</f>
        <v>SSP21</v>
      </c>
      <c r="Q101" t="s">
        <v>83</v>
      </c>
      <c r="R101" t="s">
        <v>134</v>
      </c>
      <c r="S101" s="16">
        <v>45994</v>
      </c>
      <c r="T101" s="5"/>
      <c r="U101" s="15">
        <f ca="1">IFERROR(DATEDIF(Tabela1[[#This Row],[Data Agenda]],Tabela1[[#This Row],[Liberado]],"D"),DATEDIF(Tabela1[[#This Row],[Data Agenda]],TODAY(),"D"))</f>
        <v>33</v>
      </c>
      <c r="V101" s="4" t="str">
        <f ca="1">IF(Tabela1[[#This Row],[D+Manut]]&lt;=2,"Dentro do Prazo","Fora do Prazo")</f>
        <v>Fora do Prazo</v>
      </c>
      <c r="W101" t="s">
        <v>433</v>
      </c>
      <c r="X101" s="49" t="s">
        <v>434</v>
      </c>
      <c r="Y101" t="s">
        <v>142</v>
      </c>
      <c r="Z101" t="str">
        <f>VLOOKUP(Tabela1[[#This Row],[Placa]],DadosViagem5[[Placa]:[Base]],11,FALSE)</f>
        <v>SC (MOOCA CENTRO) SSP21</v>
      </c>
      <c r="AA101"/>
      <c r="AB101"/>
      <c r="AC101"/>
      <c r="AD101"/>
      <c r="AE101"/>
      <c r="AF101"/>
      <c r="AG101"/>
      <c r="AH101"/>
      <c r="AI101"/>
      <c r="AJ101"/>
      <c r="AK101"/>
      <c r="AL101"/>
      <c r="AM101"/>
    </row>
    <row r="102" spans="3:39" ht="17.25" customHeight="1">
      <c r="C102" s="18"/>
      <c r="D102" s="226">
        <v>6782740</v>
      </c>
      <c r="E102" s="224" t="s">
        <v>435</v>
      </c>
      <c r="F102" s="15" t="str">
        <f>IFERROR(VLOOKUP(Tabela1[[#This Row],[Placa]],'Base Cadastro '!A:B,2,FALSE),"Correção de cadastro")</f>
        <v>Kangoo Z.E. MAXI 5 Lugares 2P</v>
      </c>
      <c r="G102" s="6">
        <v>50472</v>
      </c>
      <c r="H102" s="268" t="s">
        <v>436</v>
      </c>
      <c r="I102" s="26">
        <v>45922</v>
      </c>
      <c r="J102" s="14" t="s">
        <v>79</v>
      </c>
      <c r="K102" s="6" t="s">
        <v>80</v>
      </c>
      <c r="L102" s="3" t="s">
        <v>81</v>
      </c>
      <c r="M102" s="3" t="s">
        <v>162</v>
      </c>
      <c r="N102" s="25">
        <v>8023.38</v>
      </c>
      <c r="O102" s="25">
        <v>8023.38</v>
      </c>
      <c r="P102" s="181" t="str">
        <f>VLOOKUP(Tabela1[[#This Row],[Placa]],'Base Cadastro '!A:M,13,FALSE)</f>
        <v>SDF1</v>
      </c>
      <c r="Q102" t="s">
        <v>83</v>
      </c>
      <c r="R102" t="s">
        <v>80</v>
      </c>
      <c r="S102" s="16" t="s">
        <v>425</v>
      </c>
      <c r="T102" s="5"/>
      <c r="U102" s="15">
        <f ca="1">IFERROR(DATEDIF(Tabela1[[#This Row],[Data Agenda]],Tabela1[[#This Row],[Liberado]],"D"),DATEDIF(Tabela1[[#This Row],[Data Agenda]],TODAY(),"D"))</f>
        <v>56</v>
      </c>
      <c r="V102" s="4" t="str">
        <f ca="1">IF(Tabela1[[#This Row],[D+Manut]]&lt;=2,"Dentro do Prazo","Fora do Prazo")</f>
        <v>Fora do Prazo</v>
      </c>
      <c r="W102" t="s">
        <v>437</v>
      </c>
      <c r="X102" t="s">
        <v>438</v>
      </c>
      <c r="Y102" t="s">
        <v>91</v>
      </c>
      <c r="Z102" t="str">
        <f>VLOOKUP(Tabela1[[#This Row],[Placa]],DadosViagem5[[Placa]:[Base]],11,FALSE)</f>
        <v>SC (BRASILIA) SDF1</v>
      </c>
      <c r="AA102"/>
      <c r="AB102"/>
      <c r="AC102"/>
      <c r="AD102"/>
      <c r="AE102"/>
      <c r="AF102"/>
      <c r="AG102"/>
      <c r="AH102"/>
      <c r="AI102"/>
      <c r="AJ102"/>
      <c r="AK102"/>
      <c r="AL102"/>
      <c r="AM102"/>
    </row>
    <row r="103" spans="3:39" ht="17.25" customHeight="1">
      <c r="C103" s="18"/>
      <c r="D103" s="17"/>
      <c r="E103" s="224" t="s">
        <v>439</v>
      </c>
      <c r="F103" s="15" t="str">
        <f>IFERROR(VLOOKUP(Tabela1[[#This Row],[Placa]],'Base Cadastro '!A:B,2,FALSE),"Correção de cadastro")</f>
        <v>Master Furgão 8m³</v>
      </c>
      <c r="G103" s="6">
        <v>208766</v>
      </c>
      <c r="H103" s="268" t="s">
        <v>440</v>
      </c>
      <c r="I103" s="26">
        <v>45906</v>
      </c>
      <c r="J103" s="6" t="s">
        <v>108</v>
      </c>
      <c r="K103" s="6" t="s">
        <v>109</v>
      </c>
      <c r="L103" s="3" t="s">
        <v>81</v>
      </c>
      <c r="M103" s="3" t="s">
        <v>82</v>
      </c>
      <c r="N103" s="25">
        <v>10000</v>
      </c>
      <c r="O103" s="25">
        <v>10000</v>
      </c>
      <c r="P103" s="181" t="str">
        <f>VLOOKUP(Tabela1[[#This Row],[Placa]],'Base Cadastro '!A:M,13,FALSE)</f>
        <v>SSP4</v>
      </c>
      <c r="Q103" t="s">
        <v>83</v>
      </c>
      <c r="R103" s="2" t="s">
        <v>111</v>
      </c>
      <c r="S103" s="16" t="s">
        <v>425</v>
      </c>
      <c r="T103" s="5"/>
      <c r="U103" s="15">
        <f ca="1">IFERROR(DATEDIF(Tabela1[[#This Row],[Data Agenda]],Tabela1[[#This Row],[Liberado]],"D"),DATEDIF(Tabela1[[#This Row],[Data Agenda]],TODAY(),"D"))</f>
        <v>72</v>
      </c>
      <c r="V103" s="4" t="str">
        <f ca="1">IF(Tabela1[[#This Row],[D+Manut]]&lt;=2,"Dentro do Prazo","Fora do Prazo")</f>
        <v>Fora do Prazo</v>
      </c>
      <c r="W103" t="s">
        <v>441</v>
      </c>
      <c r="X103" t="s">
        <v>291</v>
      </c>
      <c r="Y103" t="s">
        <v>91</v>
      </c>
      <c r="Z103" t="str">
        <f>VLOOKUP(Tabela1[[#This Row],[Placa]],DadosViagem5[[Placa]:[Base]],11,FALSE)</f>
        <v>SC (RIBEIRAO PRETO) SSP4</v>
      </c>
      <c r="AA103"/>
      <c r="AB103"/>
      <c r="AC103"/>
      <c r="AD103"/>
      <c r="AE103"/>
      <c r="AF103"/>
      <c r="AG103"/>
      <c r="AH103"/>
      <c r="AI103"/>
      <c r="AJ103"/>
      <c r="AK103"/>
      <c r="AL103"/>
      <c r="AM103"/>
    </row>
    <row r="104" spans="3:39" ht="17.25" customHeight="1">
      <c r="C104" s="18"/>
      <c r="D104" s="17"/>
      <c r="E104" s="224" t="s">
        <v>442</v>
      </c>
      <c r="F104" s="15" t="str">
        <f>IFERROR(VLOOKUP(Tabela1[[#This Row],[Placa]],'Base Cadastro '!A:B,2,FALSE),"Correção de cadastro")</f>
        <v>VW Express Delivery 2.8 2P</v>
      </c>
      <c r="G104" s="6" t="s">
        <v>93</v>
      </c>
      <c r="H104" s="268" t="s">
        <v>443</v>
      </c>
      <c r="I104" s="26">
        <v>45912</v>
      </c>
      <c r="J104" s="6" t="s">
        <v>108</v>
      </c>
      <c r="K104" s="6" t="s">
        <v>109</v>
      </c>
      <c r="L104" s="3" t="s">
        <v>81</v>
      </c>
      <c r="M104" s="3" t="s">
        <v>82</v>
      </c>
      <c r="N104" s="25">
        <v>8900</v>
      </c>
      <c r="O104" s="25"/>
      <c r="P104" s="181" t="str">
        <f>VLOOKUP(Tabela1[[#This Row],[Placa]],'Base Cadastro '!A:M,13,FALSE)</f>
        <v>SSP16</v>
      </c>
      <c r="Q104" t="s">
        <v>83</v>
      </c>
      <c r="R104" s="2" t="s">
        <v>134</v>
      </c>
      <c r="S104" s="16" t="s">
        <v>425</v>
      </c>
      <c r="T104" s="5"/>
      <c r="U104" s="15">
        <f ca="1">IFERROR(DATEDIF(Tabela1[[#This Row],[Data Agenda]],Tabela1[[#This Row],[Liberado]],"D"),DATEDIF(Tabela1[[#This Row],[Data Agenda]],TODAY(),"D"))</f>
        <v>66</v>
      </c>
      <c r="V104" s="4" t="str">
        <f ca="1">IF(Tabela1[[#This Row],[D+Manut]]&lt;=2,"Dentro do Prazo","Fora do Prazo")</f>
        <v>Fora do Prazo</v>
      </c>
      <c r="W104" t="s">
        <v>336</v>
      </c>
      <c r="X104" t="s">
        <v>104</v>
      </c>
      <c r="Y104" t="s">
        <v>373</v>
      </c>
      <c r="Z104" t="str">
        <f>VLOOKUP(Tabela1[[#This Row],[Placa]],DadosViagem5[[Placa]:[Base]],11,FALSE)</f>
        <v>SC (CARAGUATATUBA) SSP16</v>
      </c>
      <c r="AA104"/>
      <c r="AB104"/>
      <c r="AC104"/>
      <c r="AD104"/>
      <c r="AE104"/>
      <c r="AF104"/>
      <c r="AG104"/>
      <c r="AH104"/>
      <c r="AI104"/>
      <c r="AJ104"/>
      <c r="AK104"/>
      <c r="AL104"/>
      <c r="AM104"/>
    </row>
    <row r="105" spans="3:39" ht="17.25" customHeight="1">
      <c r="C105" s="262" t="s">
        <v>114</v>
      </c>
      <c r="D105" s="17"/>
      <c r="E105" s="224" t="s">
        <v>444</v>
      </c>
      <c r="F105" s="15" t="str">
        <f>IFERROR(VLOOKUP(Tabela1[[#This Row],[Placa]],'Base Cadastro '!A:B,2,FALSE),"Correção de cadastro")</f>
        <v>DELIVERY 9.180</v>
      </c>
      <c r="G105" s="6">
        <v>87812</v>
      </c>
      <c r="H105" s="268" t="s">
        <v>445</v>
      </c>
      <c r="I105" s="26">
        <v>45945</v>
      </c>
      <c r="J105" s="6" t="s">
        <v>234</v>
      </c>
      <c r="K105" s="6" t="s">
        <v>109</v>
      </c>
      <c r="L105" s="3" t="s">
        <v>81</v>
      </c>
      <c r="M105" s="3" t="s">
        <v>162</v>
      </c>
      <c r="N105" s="25">
        <v>32000</v>
      </c>
      <c r="O105" s="25"/>
      <c r="P105" s="181" t="str">
        <f>VLOOKUP(Tabela1[[#This Row],[Placa]],'Base Cadastro '!A:M,13,FALSE)</f>
        <v>SPR2</v>
      </c>
      <c r="Q105" t="s">
        <v>83</v>
      </c>
      <c r="R105" s="2" t="s">
        <v>134</v>
      </c>
      <c r="S105" s="16" t="s">
        <v>425</v>
      </c>
      <c r="T105" s="5"/>
      <c r="U105" s="15">
        <f ca="1">IFERROR(DATEDIF(Tabela1[[#This Row],[Data Agenda]],Tabela1[[#This Row],[Liberado]],"D"),DATEDIF(Tabela1[[#This Row],[Data Agenda]],TODAY(),"D"))</f>
        <v>33</v>
      </c>
      <c r="V105" s="4" t="str">
        <f ca="1">IF(Tabela1[[#This Row],[D+Manut]]&lt;=2,"Dentro do Prazo","Fora do Prazo")</f>
        <v>Fora do Prazo</v>
      </c>
      <c r="W105" t="s">
        <v>446</v>
      </c>
      <c r="X105" t="s">
        <v>344</v>
      </c>
      <c r="Y105" t="s">
        <v>142</v>
      </c>
      <c r="Z105" t="str">
        <f>VLOOKUP(Tabela1[[#This Row],[Placa]],DadosViagem5[[Placa]:[Base]],11,FALSE)</f>
        <v>SC (LONDRINA) SPR2</v>
      </c>
      <c r="AA105"/>
      <c r="AB105"/>
      <c r="AC105"/>
      <c r="AD105"/>
      <c r="AE105"/>
      <c r="AF105"/>
      <c r="AG105"/>
      <c r="AH105"/>
      <c r="AI105"/>
      <c r="AJ105"/>
      <c r="AK105"/>
      <c r="AL105"/>
      <c r="AM105"/>
    </row>
    <row r="106" spans="3:39" ht="17.25" customHeight="1">
      <c r="C106" s="266" t="s">
        <v>114</v>
      </c>
      <c r="D106" s="17"/>
      <c r="E106" s="224" t="s">
        <v>447</v>
      </c>
      <c r="F106" s="15" t="str">
        <f>IFERROR(VLOOKUP(Tabela1[[#This Row],[Placa]],'Base Cadastro '!A:B,2,FALSE),"Correção de cadastro")</f>
        <v>MASTER FURGAO L1</v>
      </c>
      <c r="G106" s="6" t="s">
        <v>93</v>
      </c>
      <c r="H106" s="268" t="s">
        <v>448</v>
      </c>
      <c r="I106" s="26">
        <v>45927</v>
      </c>
      <c r="J106" s="6" t="s">
        <v>285</v>
      </c>
      <c r="K106" s="6" t="s">
        <v>109</v>
      </c>
      <c r="L106" s="3" t="s">
        <v>81</v>
      </c>
      <c r="M106" s="3" t="s">
        <v>162</v>
      </c>
      <c r="N106" s="228"/>
      <c r="O106" s="228"/>
      <c r="P106" s="181" t="str">
        <f>VLOOKUP(Tabela1[[#This Row],[Placa]],'Base Cadastro '!A:M,13,FALSE)</f>
        <v>SSP42</v>
      </c>
      <c r="Q106" t="s">
        <v>83</v>
      </c>
      <c r="R106" s="2" t="s">
        <v>134</v>
      </c>
      <c r="S106" s="16" t="s">
        <v>425</v>
      </c>
      <c r="T106" s="5"/>
      <c r="U106" s="15">
        <f ca="1">IFERROR(DATEDIF(Tabela1[[#This Row],[Data Agenda]],Tabela1[[#This Row],[Liberado]],"D"),DATEDIF(Tabela1[[#This Row],[Data Agenda]],TODAY(),"D"))</f>
        <v>51</v>
      </c>
      <c r="V106" s="4" t="str">
        <f ca="1">IF(Tabela1[[#This Row],[D+Manut]]&lt;=2,"Dentro do Prazo","Fora do Prazo")</f>
        <v>Fora do Prazo</v>
      </c>
      <c r="W106" t="s">
        <v>449</v>
      </c>
      <c r="X106" t="s">
        <v>450</v>
      </c>
      <c r="Y106" t="s">
        <v>91</v>
      </c>
      <c r="Z106" t="str">
        <f>VLOOKUP(Tabela1[[#This Row],[Placa]],DadosViagem5[[Placa]:[Base]],11,FALSE)</f>
        <v>SC (ITUPEVA) SSP38</v>
      </c>
      <c r="AA106"/>
      <c r="AB106"/>
      <c r="AC106"/>
      <c r="AD106"/>
      <c r="AE106"/>
      <c r="AF106"/>
      <c r="AG106"/>
      <c r="AH106"/>
      <c r="AI106"/>
      <c r="AJ106"/>
      <c r="AK106"/>
      <c r="AL106"/>
      <c r="AM106"/>
    </row>
    <row r="107" spans="3:39" ht="17.25" customHeight="1">
      <c r="C107" s="316" t="s">
        <v>114</v>
      </c>
      <c r="D107" s="17"/>
      <c r="E107" s="224" t="s">
        <v>451</v>
      </c>
      <c r="F107" s="15" t="str">
        <f>IFERROR(VLOOKUP(Tabela1[[#This Row],[Placa]],'Base Cadastro '!A:B,2,FALSE),"Correção de cadastro")</f>
        <v>DELIVERY 9.180</v>
      </c>
      <c r="G107" s="6">
        <v>62000</v>
      </c>
      <c r="H107" s="268" t="s">
        <v>452</v>
      </c>
      <c r="I107" s="26">
        <v>45869</v>
      </c>
      <c r="J107" s="6" t="s">
        <v>234</v>
      </c>
      <c r="K107" s="6" t="s">
        <v>109</v>
      </c>
      <c r="L107" s="3" t="s">
        <v>81</v>
      </c>
      <c r="M107" s="3" t="s">
        <v>162</v>
      </c>
      <c r="N107" s="25"/>
      <c r="O107" s="25"/>
      <c r="P107" s="181" t="str">
        <f>VLOOKUP(Tabela1[[#This Row],[Placa]],'Base Cadastro '!A:M,13,FALSE)</f>
        <v>SPR2</v>
      </c>
      <c r="Q107" t="s">
        <v>83</v>
      </c>
      <c r="R107" s="2" t="s">
        <v>111</v>
      </c>
      <c r="S107" s="16" t="s">
        <v>425</v>
      </c>
      <c r="T107" s="16"/>
      <c r="U107" s="15">
        <f ca="1">IFERROR(DATEDIF(Tabela1[[#This Row],[Data Agenda]],Tabela1[[#This Row],[Liberado]],"D"),DATEDIF(Tabela1[[#This Row],[Data Agenda]],TODAY(),"D"))</f>
        <v>109</v>
      </c>
      <c r="V107" s="4" t="str">
        <f ca="1">IF(Tabela1[[#This Row],[D+Manut]]&lt;=2,"Dentro do Prazo","Fora do Prazo")</f>
        <v>Fora do Prazo</v>
      </c>
      <c r="W107" t="s">
        <v>453</v>
      </c>
      <c r="X107" t="s">
        <v>344</v>
      </c>
      <c r="Y107" t="s">
        <v>142</v>
      </c>
      <c r="Z107" t="str">
        <f>VLOOKUP(Tabela1[[#This Row],[Placa]],DadosViagem5[[Placa]:[Base]],11,FALSE)</f>
        <v>SC (LONDRINA) SPR2</v>
      </c>
      <c r="AA107"/>
      <c r="AB107"/>
      <c r="AC107"/>
      <c r="AD107"/>
      <c r="AE107"/>
      <c r="AF107"/>
      <c r="AG107"/>
      <c r="AH107"/>
      <c r="AI107"/>
      <c r="AJ107"/>
      <c r="AK107"/>
      <c r="AL107"/>
      <c r="AM107"/>
    </row>
    <row r="108" spans="3:39" ht="17.25" customHeight="1">
      <c r="C108" s="16"/>
      <c r="D108" s="17"/>
      <c r="E108" s="232" t="s">
        <v>454</v>
      </c>
      <c r="F108" s="231" t="str">
        <f>IFERROR(VLOOKUP(Tabela1[[#This Row],[Placa]],'Base Cadastro '!A:B,2,FALSE),"Correção de cadastro")</f>
        <v>MASTER FURGAO L1</v>
      </c>
      <c r="G108" s="6">
        <v>108848</v>
      </c>
      <c r="H108" s="243" t="s">
        <v>455</v>
      </c>
      <c r="I108" s="26">
        <v>45952</v>
      </c>
      <c r="J108" s="6" t="s">
        <v>234</v>
      </c>
      <c r="K108" s="6" t="s">
        <v>109</v>
      </c>
      <c r="L108" s="3" t="s">
        <v>81</v>
      </c>
      <c r="M108" s="3" t="s">
        <v>82</v>
      </c>
      <c r="N108" s="25">
        <v>5850</v>
      </c>
      <c r="O108" s="24">
        <v>3500</v>
      </c>
      <c r="P108" s="273" t="str">
        <f>VLOOKUP(Tabela1[[#This Row],[Placa]],'Base Cadastro '!A:M,13,FALSE)</f>
        <v>EPR9</v>
      </c>
      <c r="Q108" t="s">
        <v>83</v>
      </c>
      <c r="R108" s="2" t="s">
        <v>134</v>
      </c>
      <c r="S108" s="16" t="s">
        <v>425</v>
      </c>
      <c r="T108" s="5"/>
      <c r="U108" s="277">
        <f ca="1">IFERROR(DATEDIF(Tabela1[[#This Row],[Data Agenda]],Tabela1[[#This Row],[Liberado]],"D"),DATEDIF(Tabela1[[#This Row],[Data Agenda]],TODAY(),"D"))</f>
        <v>26</v>
      </c>
      <c r="V108" s="57" t="str">
        <f ca="1">IF(Tabela1[[#This Row],[D+Manut]]&lt;=2,"Dentro do Prazo","Fora do Prazo")</f>
        <v>Fora do Prazo</v>
      </c>
      <c r="W108" s="2" t="s">
        <v>456</v>
      </c>
      <c r="X108" s="2" t="s">
        <v>457</v>
      </c>
      <c r="Y108" s="2" t="s">
        <v>142</v>
      </c>
      <c r="Z108" t="str">
        <f>VLOOKUP(Tabela1[[#This Row],[Placa]],DadosViagem5[[Placa]:[Base]],11,FALSE)</f>
        <v>XPT (FRANCISCO BELTRAO) EPR9/SPR4</v>
      </c>
      <c r="AA108"/>
      <c r="AB108"/>
      <c r="AC108"/>
      <c r="AD108"/>
      <c r="AE108"/>
      <c r="AF108"/>
      <c r="AG108"/>
      <c r="AH108"/>
      <c r="AI108"/>
      <c r="AJ108"/>
      <c r="AK108"/>
      <c r="AL108"/>
      <c r="AM108"/>
    </row>
    <row r="109" spans="3:39" ht="17.25" customHeight="1">
      <c r="C109" s="16"/>
      <c r="D109" s="17"/>
      <c r="E109" s="232" t="s">
        <v>458</v>
      </c>
      <c r="F109" s="231" t="str">
        <f>IFERROR(VLOOKUP(Tabela1[[#This Row],[Placa]],'Base Cadastro '!A:B,2,FALSE),"Correção de cadastro")</f>
        <v>Master Furgão 8m³</v>
      </c>
      <c r="G109" s="6">
        <v>233010</v>
      </c>
      <c r="H109" s="337" t="s">
        <v>459</v>
      </c>
      <c r="I109" s="26">
        <v>45960</v>
      </c>
      <c r="J109" s="6" t="s">
        <v>285</v>
      </c>
      <c r="K109" s="6" t="s">
        <v>109</v>
      </c>
      <c r="L109" s="3" t="s">
        <v>81</v>
      </c>
      <c r="M109" s="3" t="s">
        <v>162</v>
      </c>
      <c r="P109" s="273" t="str">
        <f>VLOOKUP(Tabela1[[#This Row],[Placa]],'Base Cadastro '!A:M,13,FALSE)</f>
        <v>SSP22</v>
      </c>
      <c r="Q109" t="s">
        <v>83</v>
      </c>
      <c r="R109" s="2" t="s">
        <v>134</v>
      </c>
      <c r="S109" s="16" t="s">
        <v>425</v>
      </c>
      <c r="T109" s="5"/>
      <c r="U109" s="277">
        <f ca="1">IFERROR(DATEDIF(Tabela1[[#This Row],[Data Agenda]],Tabela1[[#This Row],[Liberado]],"D"),DATEDIF(Tabela1[[#This Row],[Data Agenda]],TODAY(),"D"))</f>
        <v>18</v>
      </c>
      <c r="V109" s="57" t="str">
        <f ca="1">IF(Tabela1[[#This Row],[D+Manut]]&lt;=2,"Dentro do Prazo","Fora do Prazo")</f>
        <v>Fora do Prazo</v>
      </c>
      <c r="W109" s="2" t="s">
        <v>460</v>
      </c>
      <c r="X109" s="2" t="s">
        <v>148</v>
      </c>
      <c r="Y109" t="s">
        <v>142</v>
      </c>
      <c r="Z109" t="str">
        <f>VLOOKUP(Tabela1[[#This Row],[Placa]],DadosViagem5[[Placa]:[Base]],11,FALSE)</f>
        <v>SC (SAO CARLOS) SSP22</v>
      </c>
      <c r="AA109"/>
      <c r="AB109"/>
      <c r="AC109"/>
      <c r="AD109"/>
      <c r="AE109"/>
      <c r="AF109"/>
      <c r="AG109"/>
      <c r="AH109"/>
      <c r="AI109"/>
      <c r="AJ109"/>
      <c r="AK109"/>
      <c r="AL109"/>
      <c r="AM109"/>
    </row>
    <row r="110" spans="3:39" ht="17.25" customHeight="1">
      <c r="C110" s="16"/>
      <c r="D110" s="22"/>
      <c r="E110" s="232" t="s">
        <v>461</v>
      </c>
      <c r="F110" s="231" t="str">
        <f>IFERROR(VLOOKUP(Tabela1[[#This Row],[Placa]],'Base Cadastro '!A:B,2,FALSE),"Correção de cadastro")</f>
        <v>DELIVERY 9.180</v>
      </c>
      <c r="G110" s="6">
        <v>70800</v>
      </c>
      <c r="H110" s="243" t="s">
        <v>462</v>
      </c>
      <c r="I110" s="26">
        <v>45962</v>
      </c>
      <c r="J110" s="6" t="s">
        <v>285</v>
      </c>
      <c r="K110" s="6" t="s">
        <v>109</v>
      </c>
      <c r="L110" s="3" t="s">
        <v>81</v>
      </c>
      <c r="M110" s="3" t="s">
        <v>162</v>
      </c>
      <c r="P110" s="181" t="str">
        <f>VLOOKUP(Tabela1[[#This Row],[Placa]],'Base Cadastro '!A:M,13,FALSE)</f>
        <v>SSP42</v>
      </c>
      <c r="Q110" t="s">
        <v>83</v>
      </c>
      <c r="R110" s="2" t="s">
        <v>134</v>
      </c>
      <c r="S110" s="16" t="s">
        <v>425</v>
      </c>
      <c r="T110" s="5"/>
      <c r="U110" s="277">
        <f ca="1">IFERROR(DATEDIF(Tabela1[[#This Row],[Data Agenda]],Tabela1[[#This Row],[Liberado]],"D"),DATEDIF(Tabela1[[#This Row],[Data Agenda]],TODAY(),"D"))</f>
        <v>16</v>
      </c>
      <c r="V110" s="57" t="str">
        <f ca="1">IF(Tabela1[[#This Row],[D+Manut]]&lt;=2,"Dentro do Prazo","Fora do Prazo")</f>
        <v>Fora do Prazo</v>
      </c>
      <c r="W110" t="s">
        <v>449</v>
      </c>
      <c r="X110" t="s">
        <v>450</v>
      </c>
      <c r="Y110" s="2" t="s">
        <v>99</v>
      </c>
      <c r="Z110" t="str">
        <f>VLOOKUP(Tabela1[[#This Row],[Placa]],DadosViagem5[[Placa]:[Base]],11,FALSE)</f>
        <v>SC (ITUPEVA) SSP38</v>
      </c>
      <c r="AA110"/>
      <c r="AB110"/>
      <c r="AC110"/>
      <c r="AD110"/>
      <c r="AE110"/>
      <c r="AF110"/>
      <c r="AG110"/>
      <c r="AH110"/>
      <c r="AI110"/>
      <c r="AJ110"/>
      <c r="AK110"/>
      <c r="AL110"/>
      <c r="AM110"/>
    </row>
    <row r="111" spans="3:39" ht="17.25" customHeight="1">
      <c r="C111" s="16"/>
      <c r="D111" s="345">
        <v>6799869</v>
      </c>
      <c r="E111" s="232" t="s">
        <v>463</v>
      </c>
      <c r="F111" s="231" t="str">
        <f>IFERROR(VLOOKUP(Tabela1[[#This Row],[Placa]],'Base Cadastro '!A:B,2,FALSE),"Correção de cadastro")</f>
        <v>Kangoo Z.E. MAXI 5 Lugares 2P</v>
      </c>
      <c r="G111" s="226">
        <v>34887</v>
      </c>
      <c r="H111" s="243" t="s">
        <v>464</v>
      </c>
      <c r="I111" s="26">
        <v>45965</v>
      </c>
      <c r="J111" s="6" t="s">
        <v>205</v>
      </c>
      <c r="K111" s="6" t="s">
        <v>109</v>
      </c>
      <c r="L111" s="3" t="s">
        <v>81</v>
      </c>
      <c r="M111" s="7" t="s">
        <v>82</v>
      </c>
      <c r="P111" s="273" t="str">
        <f>VLOOKUP(Tabela1[[#This Row],[Placa]],'Base Cadastro '!A:M,13,FALSE)</f>
        <v>SC_ZS</v>
      </c>
      <c r="Q111" s="2" t="s">
        <v>83</v>
      </c>
      <c r="R111" s="2" t="s">
        <v>196</v>
      </c>
      <c r="S111" s="16" t="s">
        <v>425</v>
      </c>
      <c r="T111" s="5"/>
      <c r="U111" s="277">
        <f ca="1">IFERROR(DATEDIF(Tabela1[[#This Row],[Data Agenda]],Tabela1[[#This Row],[Liberado]],"D"),DATEDIF(Tabela1[[#This Row],[Data Agenda]],TODAY(),"D"))</f>
        <v>13</v>
      </c>
      <c r="V111" s="57" t="str">
        <f ca="1">IF(Tabela1[[#This Row],[D+Manut]]&lt;=2,"Dentro do Prazo","Fora do Prazo")</f>
        <v>Fora do Prazo</v>
      </c>
      <c r="W111" t="s">
        <v>465</v>
      </c>
      <c r="X111" s="2" t="s">
        <v>466</v>
      </c>
      <c r="Y111" s="2" t="s">
        <v>99</v>
      </c>
      <c r="Z111" t="str">
        <f>VLOOKUP(Tabela1[[#This Row],[Placa]],DadosViagem5[[Placa]:[Base]],11,FALSE)</f>
        <v>SC (Z SUL) SC_ZS</v>
      </c>
      <c r="AA111"/>
      <c r="AB111"/>
      <c r="AC111"/>
      <c r="AD111"/>
      <c r="AE111"/>
      <c r="AF111"/>
      <c r="AG111"/>
      <c r="AH111"/>
      <c r="AI111"/>
      <c r="AJ111"/>
      <c r="AK111"/>
      <c r="AL111"/>
      <c r="AM111"/>
    </row>
    <row r="112" spans="3:39" ht="17.25" customHeight="1">
      <c r="C112" s="18"/>
      <c r="D112" s="17"/>
      <c r="E112" s="224" t="s">
        <v>467</v>
      </c>
      <c r="F112" s="15" t="str">
        <f>IFERROR(VLOOKUP(Tabela1[[#This Row],[Placa]],'Base Cadastro '!A:B,2,FALSE),"Correção de cadastro")</f>
        <v>DELIVERY 9.180</v>
      </c>
      <c r="G112" s="346">
        <v>158713</v>
      </c>
      <c r="H112" s="268" t="s">
        <v>468</v>
      </c>
      <c r="I112" s="26">
        <v>45918</v>
      </c>
      <c r="J112" s="6" t="s">
        <v>108</v>
      </c>
      <c r="K112" s="6" t="s">
        <v>109</v>
      </c>
      <c r="L112" s="3" t="s">
        <v>81</v>
      </c>
      <c r="M112" s="3" t="s">
        <v>82</v>
      </c>
      <c r="N112" s="25"/>
      <c r="O112" s="25"/>
      <c r="P112" s="181" t="str">
        <f>VLOOKUP(Tabela1[[#This Row],[Placa]],'Base Cadastro '!A:M,13,FALSE)</f>
        <v>SSP4</v>
      </c>
      <c r="Q112" t="s">
        <v>83</v>
      </c>
      <c r="R112" s="2" t="s">
        <v>134</v>
      </c>
      <c r="S112" s="16" t="s">
        <v>425</v>
      </c>
      <c r="T112" s="5"/>
      <c r="U112" s="15">
        <f ca="1">IFERROR(DATEDIF(Tabela1[[#This Row],[Data Agenda]],Tabela1[[#This Row],[Liberado]],"D"),DATEDIF(Tabela1[[#This Row],[Data Agenda]],TODAY(),"D"))</f>
        <v>60</v>
      </c>
      <c r="V112" s="4" t="str">
        <f ca="1">IF(Tabela1[[#This Row],[D+Manut]]&lt;=2,"Dentro do Prazo","Fora do Prazo")</f>
        <v>Fora do Prazo</v>
      </c>
      <c r="W112" t="s">
        <v>469</v>
      </c>
      <c r="X112" s="49" t="s">
        <v>170</v>
      </c>
      <c r="Y112" t="s">
        <v>142</v>
      </c>
      <c r="Z112" t="str">
        <f>VLOOKUP(Tabela1[[#This Row],[Placa]],DadosViagem5[[Placa]:[Base]],11,FALSE)</f>
        <v>SC (RIBEIRAO PRETO) SSP4</v>
      </c>
      <c r="AA112"/>
      <c r="AB112"/>
      <c r="AC112"/>
      <c r="AD112"/>
      <c r="AE112"/>
      <c r="AF112"/>
      <c r="AG112"/>
      <c r="AH112"/>
      <c r="AI112"/>
      <c r="AJ112"/>
      <c r="AK112"/>
      <c r="AL112"/>
      <c r="AM112"/>
    </row>
    <row r="113" spans="3:39" ht="17.25" customHeight="1">
      <c r="C113" s="16"/>
      <c r="D113" s="17"/>
      <c r="E113" s="224" t="s">
        <v>470</v>
      </c>
      <c r="F113" s="69" t="str">
        <f>IFERROR(VLOOKUP(Tabela1[[#This Row],[Placa]],'Base Cadastro '!A:B,2,FALSE),"Correção de cadastro")</f>
        <v>TRANSIT CHASSI</v>
      </c>
      <c r="G113" s="14" t="s">
        <v>93</v>
      </c>
      <c r="H113" s="363" t="s">
        <v>471</v>
      </c>
      <c r="I113" s="26">
        <v>45972</v>
      </c>
      <c r="J113" s="6" t="s">
        <v>139</v>
      </c>
      <c r="K113" s="6" t="s">
        <v>109</v>
      </c>
      <c r="L113" s="7" t="s">
        <v>81</v>
      </c>
      <c r="M113" s="7" t="s">
        <v>162</v>
      </c>
      <c r="P113" s="273" t="str">
        <f>VLOOKUP(Tabela1[[#This Row],[Placa]],'Base Cadastro '!A:M,13,FALSE)</f>
        <v>SSP22</v>
      </c>
      <c r="Q113" s="2" t="s">
        <v>83</v>
      </c>
      <c r="R113" s="2" t="s">
        <v>134</v>
      </c>
      <c r="S113" s="16" t="s">
        <v>425</v>
      </c>
      <c r="T113" s="5"/>
      <c r="U113" s="277">
        <f ca="1">IFERROR(DATEDIF(Tabela1[[#This Row],[Data Agenda]],Tabela1[[#This Row],[Liberado]],"D"),DATEDIF(Tabela1[[#This Row],[Data Agenda]],TODAY(),"D"))</f>
        <v>6</v>
      </c>
      <c r="V113" s="57" t="str">
        <f ca="1">IF(Tabela1[[#This Row],[D+Manut]]&lt;=2,"Dentro do Prazo","Fora do Prazo")</f>
        <v>Fora do Prazo</v>
      </c>
      <c r="W113" s="2" t="s">
        <v>460</v>
      </c>
      <c r="X113" s="2" t="s">
        <v>148</v>
      </c>
      <c r="Y113" s="2" t="s">
        <v>99</v>
      </c>
      <c r="Z113" t="str">
        <f>VLOOKUP(Tabela1[[#This Row],[Placa]],DadosViagem5[[Placa]:[Base]],11,FALSE)</f>
        <v>SC (SAO CARLOS) SSP22</v>
      </c>
      <c r="AA113"/>
      <c r="AB113"/>
      <c r="AC113"/>
      <c r="AD113"/>
      <c r="AE113"/>
      <c r="AF113"/>
      <c r="AG113"/>
      <c r="AH113"/>
      <c r="AI113"/>
      <c r="AJ113"/>
      <c r="AK113"/>
      <c r="AL113"/>
      <c r="AM113"/>
    </row>
    <row r="114" spans="3:39" ht="17.25" customHeight="1">
      <c r="C114" s="16"/>
      <c r="D114" s="17"/>
      <c r="E114" s="224" t="s">
        <v>472</v>
      </c>
      <c r="F114" s="15" t="str">
        <f>IFERROR(VLOOKUP(Tabela1[[#This Row],[Placa]],'Base Cadastro '!A:B,2,FALSE),"Correção de cadastro")</f>
        <v>Fiorino Endurance Evo 1.4 2P</v>
      </c>
      <c r="G114" s="6"/>
      <c r="H114" s="268" t="s">
        <v>473</v>
      </c>
      <c r="I114" s="26">
        <v>45936</v>
      </c>
      <c r="J114" s="14" t="s">
        <v>124</v>
      </c>
      <c r="K114" s="6" t="s">
        <v>80</v>
      </c>
      <c r="L114" s="3" t="s">
        <v>81</v>
      </c>
      <c r="M114" s="3" t="s">
        <v>162</v>
      </c>
      <c r="N114" s="25">
        <v>12000</v>
      </c>
      <c r="O114" s="25">
        <v>12000</v>
      </c>
      <c r="P114" s="273" t="str">
        <f>VLOOKUP(Tabela1[[#This Row],[Placa]],'Base Cadastro '!A:M,13,FALSE)</f>
        <v>SMG14</v>
      </c>
      <c r="Q114" t="s">
        <v>83</v>
      </c>
      <c r="R114" t="s">
        <v>80</v>
      </c>
      <c r="S114" s="261" t="s">
        <v>474</v>
      </c>
      <c r="T114" s="5"/>
      <c r="U114" s="15">
        <f ca="1">IFERROR(DATEDIF(Tabela1[[#This Row],[Data Agenda]],Tabela1[[#This Row],[Liberado]],"D"),DATEDIF(Tabela1[[#This Row],[Data Agenda]],TODAY(),"D"))</f>
        <v>42</v>
      </c>
      <c r="V114" s="4" t="str">
        <f ca="1">IF(Tabela1[[#This Row],[D+Manut]]&lt;=2,"Dentro do Prazo","Fora do Prazo")</f>
        <v>Fora do Prazo</v>
      </c>
      <c r="W114" t="s">
        <v>125</v>
      </c>
      <c r="X114" t="s">
        <v>475</v>
      </c>
      <c r="Y114" t="s">
        <v>142</v>
      </c>
      <c r="Z114" t="str">
        <f>VLOOKUP(Tabela1[[#This Row],[Placa]],DadosViagem5[[Placa]:[Base]],11,FALSE)</f>
        <v>SC (NOVA LIMA) SMG14</v>
      </c>
      <c r="AA114"/>
      <c r="AB114"/>
      <c r="AC114"/>
      <c r="AD114"/>
      <c r="AE114"/>
      <c r="AF114"/>
      <c r="AG114"/>
      <c r="AH114"/>
      <c r="AI114"/>
      <c r="AJ114"/>
      <c r="AK114"/>
      <c r="AL114"/>
      <c r="AM114"/>
    </row>
    <row r="115" spans="3:39" ht="17.25" customHeight="1">
      <c r="C115" s="18"/>
      <c r="D115" s="17"/>
      <c r="E115" s="224" t="s">
        <v>476</v>
      </c>
      <c r="F115" s="15" t="str">
        <f>IFERROR(VLOOKUP(Tabela1[[#This Row],[Placa]],'Base Cadastro '!A:B,2,FALSE),"Correção de cadastro")</f>
        <v>TRANSIT FURGÃO</v>
      </c>
      <c r="G115" s="6">
        <v>35664</v>
      </c>
      <c r="H115" s="268" t="s">
        <v>477</v>
      </c>
      <c r="I115" s="26">
        <v>45838</v>
      </c>
      <c r="J115" s="14" t="s">
        <v>124</v>
      </c>
      <c r="K115" s="6" t="s">
        <v>80</v>
      </c>
      <c r="L115" s="3" t="s">
        <v>81</v>
      </c>
      <c r="M115" s="3" t="s">
        <v>162</v>
      </c>
      <c r="N115" s="228"/>
      <c r="O115" s="228"/>
      <c r="P115" s="181" t="str">
        <f>VLOOKUP(Tabela1[[#This Row],[Placa]],'Base Cadastro '!A:M,13,FALSE)</f>
        <v>SSC2</v>
      </c>
      <c r="Q115" t="s">
        <v>83</v>
      </c>
      <c r="R115" t="s">
        <v>80</v>
      </c>
      <c r="S115" s="261" t="s">
        <v>474</v>
      </c>
      <c r="T115" s="5"/>
      <c r="U115" s="15">
        <f ca="1">IFERROR(DATEDIF(Tabela1[[#This Row],[Data Agenda]],Tabela1[[#This Row],[Liberado]],"D"),DATEDIF(Tabela1[[#This Row],[Data Agenda]],TODAY(),"D"))</f>
        <v>140</v>
      </c>
      <c r="V115" s="4" t="str">
        <f ca="1">IF(Tabela1[[#This Row],[D+Manut]]&lt;=2,"Dentro do Prazo","Fora do Prazo")</f>
        <v>Fora do Prazo</v>
      </c>
      <c r="W115" t="s">
        <v>478</v>
      </c>
      <c r="X115" t="s">
        <v>479</v>
      </c>
      <c r="Y115" t="s">
        <v>91</v>
      </c>
      <c r="Z115" t="str">
        <f>VLOOKUP(Tabela1[[#This Row],[Placa]],DadosViagem5[[Placa]:[Base]],11,FALSE)</f>
        <v>SC (FLORIANOPOLIS) SSC2</v>
      </c>
      <c r="AA115"/>
      <c r="AB115"/>
      <c r="AC115"/>
      <c r="AD115"/>
      <c r="AE115"/>
      <c r="AF115"/>
      <c r="AG115"/>
      <c r="AH115"/>
      <c r="AI115"/>
      <c r="AJ115"/>
      <c r="AK115"/>
      <c r="AL115"/>
      <c r="AM115"/>
    </row>
    <row r="116" spans="3:39" ht="17.25" customHeight="1">
      <c r="C116" s="18"/>
      <c r="D116" s="17"/>
      <c r="E116" s="224" t="s">
        <v>480</v>
      </c>
      <c r="F116" s="15" t="str">
        <f>IFERROR(VLOOKUP(Tabela1[[#This Row],[Placa]],'Base Cadastro '!A:B,2,FALSE),"Correção de cadastro")</f>
        <v>TRANSIT FURGÃO</v>
      </c>
      <c r="G116" s="6">
        <v>31972</v>
      </c>
      <c r="H116" s="268" t="s">
        <v>481</v>
      </c>
      <c r="I116" s="26">
        <v>45913</v>
      </c>
      <c r="J116" s="14" t="s">
        <v>124</v>
      </c>
      <c r="K116" s="6" t="s">
        <v>80</v>
      </c>
      <c r="L116" s="3" t="s">
        <v>81</v>
      </c>
      <c r="M116" s="3" t="s">
        <v>162</v>
      </c>
      <c r="N116" s="25">
        <v>8400</v>
      </c>
      <c r="O116" s="25">
        <v>8400</v>
      </c>
      <c r="P116" s="181" t="str">
        <f>VLOOKUP(Tabela1[[#This Row],[Placa]],'Base Cadastro '!A:M,13,FALSE)</f>
        <v>SSP30</v>
      </c>
      <c r="Q116" t="s">
        <v>83</v>
      </c>
      <c r="R116" t="s">
        <v>80</v>
      </c>
      <c r="S116" s="261" t="s">
        <v>474</v>
      </c>
      <c r="T116" s="5"/>
      <c r="U116" s="15">
        <f ca="1">IFERROR(DATEDIF(Tabela1[[#This Row],[Data Agenda]],Tabela1[[#This Row],[Liberado]],"D"),DATEDIF(Tabela1[[#This Row],[Data Agenda]],TODAY(),"D"))</f>
        <v>65</v>
      </c>
      <c r="V116" s="4" t="str">
        <f ca="1">IF(Tabela1[[#This Row],[D+Manut]]&lt;=2,"Dentro do Prazo","Fora do Prazo")</f>
        <v>Fora do Prazo</v>
      </c>
      <c r="W116" t="s">
        <v>125</v>
      </c>
      <c r="X116" t="s">
        <v>126</v>
      </c>
      <c r="Y116" t="s">
        <v>91</v>
      </c>
      <c r="Z116" t="str">
        <f>VLOOKUP(Tabela1[[#This Row],[Placa]],DadosViagem5[[Placa]:[Base]],11,FALSE)</f>
        <v>SC (MEGA GUARULHOS) SSP30</v>
      </c>
      <c r="AA116"/>
      <c r="AB116"/>
      <c r="AC116"/>
      <c r="AD116"/>
      <c r="AE116"/>
      <c r="AF116"/>
      <c r="AG116"/>
      <c r="AH116"/>
      <c r="AI116"/>
      <c r="AJ116"/>
      <c r="AK116"/>
      <c r="AL116"/>
      <c r="AM116"/>
    </row>
    <row r="117" spans="3:39" ht="17.25" customHeight="1">
      <c r="C117" s="18"/>
      <c r="D117" s="17"/>
      <c r="E117" s="224" t="s">
        <v>482</v>
      </c>
      <c r="F117" s="15" t="str">
        <f>IFERROR(VLOOKUP(Tabela1[[#This Row],[Placa]],'Base Cadastro '!A:B,2,FALSE),"Correção de cadastro")</f>
        <v>TRANSIT CHASSI</v>
      </c>
      <c r="G117" s="6" t="s">
        <v>483</v>
      </c>
      <c r="H117" s="268" t="s">
        <v>484</v>
      </c>
      <c r="I117" s="26">
        <v>45932</v>
      </c>
      <c r="J117" s="6" t="s">
        <v>139</v>
      </c>
      <c r="K117" s="6" t="s">
        <v>109</v>
      </c>
      <c r="L117" s="3" t="s">
        <v>81</v>
      </c>
      <c r="M117" s="3" t="s">
        <v>162</v>
      </c>
      <c r="N117" s="25"/>
      <c r="O117" s="25"/>
      <c r="P117" s="181" t="str">
        <f>VLOOKUP(Tabela1[[#This Row],[Placa]],'Base Cadastro '!A:M,13,FALSE)</f>
        <v>MM03</v>
      </c>
      <c r="Q117" t="s">
        <v>251</v>
      </c>
      <c r="R117" s="2" t="s">
        <v>134</v>
      </c>
      <c r="S117" s="16" t="s">
        <v>474</v>
      </c>
      <c r="T117" s="5"/>
      <c r="U117" s="15">
        <f ca="1">IFERROR(DATEDIF(Tabela1[[#This Row],[Data Agenda]],Tabela1[[#This Row],[Liberado]],"D"),DATEDIF(Tabela1[[#This Row],[Data Agenda]],TODAY(),"D"))</f>
        <v>46</v>
      </c>
      <c r="V117" s="4" t="str">
        <f ca="1">IF(Tabela1[[#This Row],[D+Manut]]&lt;=2,"Dentro do Prazo","Fora do Prazo")</f>
        <v>Fora do Prazo</v>
      </c>
      <c r="W117" t="s">
        <v>346</v>
      </c>
      <c r="X117" t="s">
        <v>385</v>
      </c>
      <c r="Y117" t="s">
        <v>91</v>
      </c>
      <c r="Z117" t="str">
        <f>VLOOKUP(Tabela1[[#This Row],[Placa]],DadosViagem5[[Placa]:[Base]],11,FALSE)</f>
        <v>MM03 (ARUJA)</v>
      </c>
      <c r="AA117"/>
      <c r="AB117"/>
      <c r="AC117"/>
      <c r="AD117"/>
      <c r="AE117"/>
      <c r="AF117"/>
      <c r="AG117"/>
      <c r="AH117"/>
      <c r="AI117"/>
      <c r="AJ117"/>
      <c r="AK117"/>
      <c r="AL117"/>
      <c r="AM117"/>
    </row>
    <row r="118" spans="3:39" ht="17.25" customHeight="1">
      <c r="C118" s="18"/>
      <c r="D118" s="17"/>
      <c r="E118" s="224" t="s">
        <v>485</v>
      </c>
      <c r="F118" s="15" t="str">
        <f>IFERROR(VLOOKUP(Tabela1[[#This Row],[Placa]],'Base Cadastro '!A:B,2,FALSE),"Correção de cadastro")</f>
        <v>TRANSIT CHASSI</v>
      </c>
      <c r="G118" s="6" t="s">
        <v>486</v>
      </c>
      <c r="H118" s="268" t="s">
        <v>487</v>
      </c>
      <c r="I118" s="26">
        <v>45929</v>
      </c>
      <c r="J118" s="6" t="s">
        <v>139</v>
      </c>
      <c r="K118" s="6" t="s">
        <v>109</v>
      </c>
      <c r="L118" s="3" t="s">
        <v>81</v>
      </c>
      <c r="M118" s="3" t="s">
        <v>405</v>
      </c>
      <c r="N118" s="25">
        <v>10000</v>
      </c>
      <c r="O118" s="25"/>
      <c r="P118" s="181" t="str">
        <f>VLOOKUP(Tabela1[[#This Row],[Placa]],'Base Cadastro '!A:M,13,FALSE)</f>
        <v>MM03</v>
      </c>
      <c r="Q118" t="s">
        <v>251</v>
      </c>
      <c r="R118" s="2" t="s">
        <v>134</v>
      </c>
      <c r="S118" s="16" t="s">
        <v>474</v>
      </c>
      <c r="T118" s="5"/>
      <c r="U118" s="15">
        <f ca="1">IFERROR(DATEDIF(Tabela1[[#This Row],[Data Agenda]],Tabela1[[#This Row],[Liberado]],"D"),DATEDIF(Tabela1[[#This Row],[Data Agenda]],TODAY(),"D"))</f>
        <v>49</v>
      </c>
      <c r="V118" s="4" t="str">
        <f ca="1">IF(Tabela1[[#This Row],[D+Manut]]&lt;=2,"Dentro do Prazo","Fora do Prazo")</f>
        <v>Fora do Prazo</v>
      </c>
      <c r="W118" t="s">
        <v>488</v>
      </c>
      <c r="X118" t="s">
        <v>385</v>
      </c>
      <c r="Y118" t="s">
        <v>373</v>
      </c>
      <c r="Z118" t="str">
        <f>VLOOKUP(Tabela1[[#This Row],[Placa]],DadosViagem5[[Placa]:[Base]],11,FALSE)</f>
        <v>MM03 (ARUJA)</v>
      </c>
      <c r="AA118"/>
      <c r="AB118"/>
      <c r="AC118"/>
      <c r="AD118"/>
      <c r="AE118"/>
      <c r="AF118"/>
      <c r="AG118"/>
      <c r="AH118"/>
      <c r="AI118"/>
      <c r="AJ118"/>
      <c r="AK118"/>
      <c r="AL118"/>
      <c r="AM118"/>
    </row>
    <row r="119" spans="3:39" ht="17.25" customHeight="1">
      <c r="C119" s="18"/>
      <c r="D119" s="17"/>
      <c r="E119" s="224" t="s">
        <v>489</v>
      </c>
      <c r="F119" s="15" t="str">
        <f>IFERROR(VLOOKUP(Tabela1[[#This Row],[Placa]],'Base Cadastro '!A:B,2,FALSE),"Correção de cadastro")</f>
        <v>TRANSIT FURGÃO</v>
      </c>
      <c r="G119" s="6" t="s">
        <v>93</v>
      </c>
      <c r="H119" s="336" t="s">
        <v>490</v>
      </c>
      <c r="I119" s="26">
        <v>45835</v>
      </c>
      <c r="J119" s="6" t="s">
        <v>139</v>
      </c>
      <c r="K119" s="6" t="s">
        <v>109</v>
      </c>
      <c r="L119" s="3" t="s">
        <v>81</v>
      </c>
      <c r="M119" s="3" t="s">
        <v>162</v>
      </c>
      <c r="N119" s="228"/>
      <c r="O119" s="228"/>
      <c r="P119" s="181" t="str">
        <f>VLOOKUP(Tabela1[[#This Row],[Placa]],'Base Cadastro '!A:M,13,FALSE)</f>
        <v>SSP22</v>
      </c>
      <c r="Q119" t="s">
        <v>83</v>
      </c>
      <c r="R119" s="2" t="s">
        <v>134</v>
      </c>
      <c r="S119" s="16" t="s">
        <v>474</v>
      </c>
      <c r="T119" s="5"/>
      <c r="U119" s="15">
        <f ca="1">IFERROR(DATEDIF(Tabela1[[#This Row],[Data Agenda]],Tabela1[[#This Row],[Liberado]],"D"),DATEDIF(Tabela1[[#This Row],[Data Agenda]],TODAY(),"D"))</f>
        <v>143</v>
      </c>
      <c r="V119" s="4" t="str">
        <f ca="1">IF(Tabela1[[#This Row],[D+Manut]]&lt;=2,"Dentro do Prazo","Fora do Prazo")</f>
        <v>Fora do Prazo</v>
      </c>
      <c r="W119" t="s">
        <v>491</v>
      </c>
      <c r="X119" t="s">
        <v>148</v>
      </c>
      <c r="Y119" t="s">
        <v>127</v>
      </c>
      <c r="Z119" t="str">
        <f>VLOOKUP(Tabela1[[#This Row],[Placa]],DadosViagem5[[Placa]:[Base]],11,FALSE)</f>
        <v>SC (SAO CARLOS) SSP22</v>
      </c>
      <c r="AA119"/>
      <c r="AB119"/>
      <c r="AC119"/>
      <c r="AD119"/>
      <c r="AE119"/>
      <c r="AF119"/>
      <c r="AG119"/>
      <c r="AH119"/>
      <c r="AI119"/>
      <c r="AJ119"/>
      <c r="AK119"/>
      <c r="AL119"/>
      <c r="AM119"/>
    </row>
    <row r="120" spans="3:39" ht="17.25" customHeight="1">
      <c r="C120" s="16"/>
      <c r="D120" s="17"/>
      <c r="E120" s="224" t="s">
        <v>492</v>
      </c>
      <c r="F120" s="231" t="str">
        <f>IFERROR(VLOOKUP(Tabela1[[#This Row],[Placa]],'Base Cadastro '!A:B,2,FALSE),"Correção de cadastro")</f>
        <v>TRANSIT FURGÃO</v>
      </c>
      <c r="G120" s="6" t="s">
        <v>493</v>
      </c>
      <c r="H120" s="268" t="s">
        <v>494</v>
      </c>
      <c r="I120" s="26">
        <v>45932</v>
      </c>
      <c r="J120" s="6" t="s">
        <v>139</v>
      </c>
      <c r="K120" s="6" t="s">
        <v>109</v>
      </c>
      <c r="L120" s="3" t="s">
        <v>81</v>
      </c>
      <c r="M120" s="3" t="s">
        <v>162</v>
      </c>
      <c r="N120" s="25"/>
      <c r="O120" s="25"/>
      <c r="P120" s="273" t="e">
        <f>VLOOKUP(Tabela1[[#This Row],[Placa]],'Base Cadastro '!A:M,13,FALSE)</f>
        <v>#N/A</v>
      </c>
      <c r="Q120" t="s">
        <v>251</v>
      </c>
      <c r="R120" s="2" t="s">
        <v>134</v>
      </c>
      <c r="S120" s="16" t="s">
        <v>474</v>
      </c>
      <c r="T120" s="5"/>
      <c r="U120" s="15">
        <f ca="1">IFERROR(DATEDIF(Tabela1[[#This Row],[Data Agenda]],Tabela1[[#This Row],[Liberado]],"D"),DATEDIF(Tabela1[[#This Row],[Data Agenda]],TODAY(),"D"))</f>
        <v>46</v>
      </c>
      <c r="V120" s="4" t="str">
        <f ca="1">IF(Tabela1[[#This Row],[D+Manut]]&lt;=2,"Dentro do Prazo","Fora do Prazo")</f>
        <v>Fora do Prazo</v>
      </c>
      <c r="W120" t="s">
        <v>346</v>
      </c>
      <c r="X120" t="s">
        <v>495</v>
      </c>
      <c r="Y120" t="s">
        <v>142</v>
      </c>
      <c r="Z120" t="str">
        <f>VLOOKUP(Tabela1[[#This Row],[Placa]],DadosViagem5[[Placa]:[Base]],11,FALSE)</f>
        <v>MM03 (ARUJA)</v>
      </c>
      <c r="AA120"/>
      <c r="AB120"/>
      <c r="AC120"/>
      <c r="AD120"/>
      <c r="AE120"/>
      <c r="AF120"/>
      <c r="AG120"/>
      <c r="AH120"/>
      <c r="AI120"/>
      <c r="AJ120"/>
      <c r="AK120"/>
      <c r="AL120"/>
      <c r="AM120"/>
    </row>
    <row r="121" spans="3:39" ht="17.25" customHeight="1">
      <c r="C121" s="16"/>
      <c r="D121" s="17"/>
      <c r="E121" s="232" t="s">
        <v>496</v>
      </c>
      <c r="F121" s="231" t="str">
        <f>IFERROR(VLOOKUP(Tabela1[[#This Row],[Placa]],'Base Cadastro '!A:B,2,FALSE),"Correção de cadastro")</f>
        <v>TRANSIT FURGÃO</v>
      </c>
      <c r="G121" s="6" t="s">
        <v>93</v>
      </c>
      <c r="H121" s="243" t="s">
        <v>497</v>
      </c>
      <c r="I121" s="26">
        <v>45944</v>
      </c>
      <c r="J121" s="6" t="s">
        <v>139</v>
      </c>
      <c r="K121" s="6" t="s">
        <v>109</v>
      </c>
      <c r="L121" s="3" t="s">
        <v>81</v>
      </c>
      <c r="M121" s="7" t="s">
        <v>162</v>
      </c>
      <c r="N121" s="24">
        <v>14600</v>
      </c>
      <c r="P121" s="273" t="str">
        <f>VLOOKUP(Tabela1[[#This Row],[Placa]],'Base Cadastro '!A:M,13,FALSE)</f>
        <v>SSC3</v>
      </c>
      <c r="Q121" s="2" t="s">
        <v>83</v>
      </c>
      <c r="R121" s="2" t="s">
        <v>134</v>
      </c>
      <c r="S121" s="16" t="s">
        <v>474</v>
      </c>
      <c r="T121" s="5"/>
      <c r="U121" s="277">
        <f ca="1">IFERROR(DATEDIF(Tabela1[[#This Row],[Data Agenda]],Tabela1[[#This Row],[Liberado]],"D"),DATEDIF(Tabela1[[#This Row],[Data Agenda]],TODAY(),"D"))</f>
        <v>34</v>
      </c>
      <c r="V121" s="57" t="str">
        <f ca="1">IF(Tabela1[[#This Row],[D+Manut]]&lt;=2,"Dentro do Prazo","Fora do Prazo")</f>
        <v>Fora do Prazo</v>
      </c>
      <c r="W121" s="2" t="s">
        <v>217</v>
      </c>
      <c r="X121" s="2" t="s">
        <v>118</v>
      </c>
      <c r="Y121" s="2" t="s">
        <v>142</v>
      </c>
      <c r="Z121" t="str">
        <f>VLOOKUP(Tabela1[[#This Row],[Placa]],DadosViagem5[[Placa]:[Base]],11,FALSE)</f>
        <v>SC (BLUMENAU) SSC3</v>
      </c>
      <c r="AA121"/>
      <c r="AB121"/>
      <c r="AC121"/>
      <c r="AD121"/>
      <c r="AE121"/>
      <c r="AF121"/>
      <c r="AG121"/>
      <c r="AH121"/>
      <c r="AI121"/>
      <c r="AJ121"/>
      <c r="AK121"/>
      <c r="AL121"/>
      <c r="AM121"/>
    </row>
    <row r="122" spans="3:39" ht="17.25" customHeight="1">
      <c r="C122" s="16"/>
      <c r="D122" s="17"/>
      <c r="E122" s="232" t="s">
        <v>498</v>
      </c>
      <c r="F122" s="15" t="str">
        <f>IFERROR(VLOOKUP(Tabela1[[#This Row],[Placa]],'Base Cadastro '!A:B,2,FALSE),"Correção de cadastro")</f>
        <v>DAILY 35CS</v>
      </c>
      <c r="G122" s="6">
        <v>70870</v>
      </c>
      <c r="H122" s="243" t="s">
        <v>499</v>
      </c>
      <c r="I122" s="26">
        <v>45955</v>
      </c>
      <c r="J122" s="6" t="s">
        <v>133</v>
      </c>
      <c r="K122" s="6" t="s">
        <v>109</v>
      </c>
      <c r="L122" s="3" t="s">
        <v>81</v>
      </c>
      <c r="M122" s="7" t="s">
        <v>162</v>
      </c>
      <c r="P122" s="273" t="str">
        <f>VLOOKUP(Tabela1[[#This Row],[Placa]],'Base Cadastro '!A:M,13,FALSE)</f>
        <v>BRRC01</v>
      </c>
      <c r="Q122" s="2" t="s">
        <v>83</v>
      </c>
      <c r="R122" s="2" t="s">
        <v>134</v>
      </c>
      <c r="S122" s="16" t="s">
        <v>335</v>
      </c>
      <c r="T122" s="5"/>
      <c r="U122" s="277">
        <f ca="1">IFERROR(DATEDIF(Tabela1[[#This Row],[Data Agenda]],Tabela1[[#This Row],[Liberado]],"D"),DATEDIF(Tabela1[[#This Row],[Data Agenda]],TODAY(),"D"))</f>
        <v>23</v>
      </c>
      <c r="V122" s="57" t="str">
        <f ca="1">IF(Tabela1[[#This Row],[D+Manut]]&lt;=2,"Dentro do Prazo","Fora do Prazo")</f>
        <v>Fora do Prazo</v>
      </c>
      <c r="W122" s="2" t="s">
        <v>112</v>
      </c>
      <c r="X122" s="2" t="s">
        <v>500</v>
      </c>
      <c r="Y122" s="2" t="s">
        <v>142</v>
      </c>
      <c r="Z122" t="str">
        <f>VLOOKUP(Tabela1[[#This Row],[Placa]],DadosViagem5[[Placa]:[Base]],11,FALSE)</f>
        <v>SC (FULL FILMENTE) FULL</v>
      </c>
      <c r="AA122"/>
      <c r="AB122"/>
      <c r="AC122"/>
      <c r="AD122"/>
      <c r="AE122"/>
      <c r="AF122"/>
      <c r="AG122"/>
      <c r="AH122"/>
      <c r="AI122"/>
      <c r="AJ122"/>
      <c r="AK122"/>
      <c r="AL122"/>
      <c r="AM122"/>
    </row>
    <row r="123" spans="3:39" ht="17.25" customHeight="1">
      <c r="C123" s="255"/>
      <c r="D123" s="17">
        <v>6866787</v>
      </c>
      <c r="E123" s="224" t="s">
        <v>501</v>
      </c>
      <c r="F123" s="15" t="str">
        <f>IFERROR(VLOOKUP(Tabela1[[#This Row],[Placa]],'Base Cadastro '!A:B,2,FALSE),"Correção de cadastro")</f>
        <v xml:space="preserve"> Fiorino Endurance Evo 1.4 2P</v>
      </c>
      <c r="G123" s="6">
        <v>128645</v>
      </c>
      <c r="H123" s="268" t="s">
        <v>200</v>
      </c>
      <c r="I123" s="26">
        <v>45862</v>
      </c>
      <c r="J123" s="6" t="s">
        <v>150</v>
      </c>
      <c r="K123" s="6" t="s">
        <v>109</v>
      </c>
      <c r="L123" s="3" t="s">
        <v>81</v>
      </c>
      <c r="M123" s="3" t="s">
        <v>82</v>
      </c>
      <c r="N123" s="25"/>
      <c r="O123" s="25"/>
      <c r="P123" s="181" t="str">
        <f>VLOOKUP(Tabela1[[#This Row],[Placa]],'Base Cadastro '!A:M,13,FALSE)</f>
        <v>SRS2</v>
      </c>
      <c r="Q123" t="s">
        <v>83</v>
      </c>
      <c r="R123" s="2" t="s">
        <v>134</v>
      </c>
      <c r="S123" s="261" t="s">
        <v>474</v>
      </c>
      <c r="T123" s="5"/>
      <c r="U123" s="15">
        <f ca="1">IFERROR(DATEDIF(Tabela1[[#This Row],[Data Agenda]],Tabela1[[#This Row],[Liberado]],"D"),DATEDIF(Tabela1[[#This Row],[Data Agenda]],TODAY(),"D"))</f>
        <v>116</v>
      </c>
      <c r="V123" s="4" t="str">
        <f ca="1">IF(Tabela1[[#This Row],[D+Manut]]&lt;=2,"Dentro do Prazo","Fora do Prazo")</f>
        <v>Fora do Prazo</v>
      </c>
      <c r="W123" t="s">
        <v>502</v>
      </c>
      <c r="X123" t="s">
        <v>503</v>
      </c>
      <c r="Y123" t="s">
        <v>341</v>
      </c>
      <c r="Z123" t="str">
        <f>VLOOKUP(Tabela1[[#This Row],[Placa]],DadosViagem5[[Placa]:[Base]],11,FALSE)</f>
        <v>SC (PELOTAS) SRS2</v>
      </c>
      <c r="AA123"/>
      <c r="AB123"/>
      <c r="AC123"/>
      <c r="AD123"/>
      <c r="AE123"/>
      <c r="AF123"/>
      <c r="AG123"/>
      <c r="AH123"/>
      <c r="AI123"/>
      <c r="AJ123"/>
      <c r="AK123"/>
      <c r="AL123"/>
      <c r="AM123"/>
    </row>
    <row r="124" spans="3:39" ht="17.25" customHeight="1">
      <c r="C124" s="18"/>
      <c r="D124" s="17"/>
      <c r="E124" s="224" t="s">
        <v>504</v>
      </c>
      <c r="F124" s="15" t="str">
        <f>IFERROR(VLOOKUP(Tabela1[[#This Row],[Placa]],'Base Cadastro '!A:B,2,FALSE),"Correção de cadastro")</f>
        <v xml:space="preserve"> Partner Rapid Business Pack 1.4 2P</v>
      </c>
      <c r="G124" s="6">
        <v>147149</v>
      </c>
      <c r="H124" s="268" t="s">
        <v>505</v>
      </c>
      <c r="I124" s="26">
        <v>45821</v>
      </c>
      <c r="J124" s="6" t="s">
        <v>150</v>
      </c>
      <c r="K124" s="6" t="s">
        <v>109</v>
      </c>
      <c r="L124" s="3" t="s">
        <v>81</v>
      </c>
      <c r="M124" s="3" t="s">
        <v>82</v>
      </c>
      <c r="N124" s="25"/>
      <c r="O124" s="25"/>
      <c r="P124" s="181" t="str">
        <f>VLOOKUP(Tabela1[[#This Row],[Placa]],'Base Cadastro '!A:M,13,FALSE)</f>
        <v>SSC5</v>
      </c>
      <c r="Q124" t="s">
        <v>83</v>
      </c>
      <c r="R124" s="2" t="s">
        <v>134</v>
      </c>
      <c r="S124" s="16" t="s">
        <v>474</v>
      </c>
      <c r="T124" s="5"/>
      <c r="U124" s="15">
        <f ca="1">IFERROR(DATEDIF(Tabela1[[#This Row],[Data Agenda]],Tabela1[[#This Row],[Liberado]],"D"),DATEDIF(Tabela1[[#This Row],[Data Agenda]],TODAY(),"D"))</f>
        <v>157</v>
      </c>
      <c r="V124" s="4" t="str">
        <f ca="1">IF(Tabela1[[#This Row],[D+Manut]]&lt;=2,"Dentro do Prazo","Fora do Prazo")</f>
        <v>Fora do Prazo</v>
      </c>
      <c r="W124" t="s">
        <v>506</v>
      </c>
      <c r="X124" t="s">
        <v>278</v>
      </c>
      <c r="Y124" t="s">
        <v>127</v>
      </c>
      <c r="Z124" t="str">
        <f>VLOOKUP(Tabela1[[#This Row],[Placa]],DadosViagem5[[Placa]:[Base]],11,FALSE)</f>
        <v>SC (CRICIUMA) SSC5</v>
      </c>
      <c r="AA124"/>
      <c r="AB124"/>
      <c r="AC124"/>
      <c r="AD124"/>
      <c r="AE124"/>
      <c r="AF124"/>
      <c r="AG124"/>
      <c r="AH124"/>
      <c r="AI124"/>
      <c r="AJ124"/>
      <c r="AK124"/>
      <c r="AL124"/>
      <c r="AM124"/>
    </row>
    <row r="125" spans="3:39" ht="17.25" customHeight="1">
      <c r="C125" s="308"/>
      <c r="D125" s="17"/>
      <c r="E125" s="224" t="s">
        <v>507</v>
      </c>
      <c r="F125" s="15" t="str">
        <f>IFERROR(VLOOKUP(Tabela1[[#This Row],[Placa]],'Base Cadastro '!A:B,2,FALSE),"Correção de cadastro")</f>
        <v>Fiorino Endurance Evo 1.4 2P</v>
      </c>
      <c r="G125" s="6">
        <v>97360</v>
      </c>
      <c r="H125" s="268" t="s">
        <v>508</v>
      </c>
      <c r="I125" s="26">
        <v>45878</v>
      </c>
      <c r="J125" s="6" t="s">
        <v>133</v>
      </c>
      <c r="K125" s="6" t="s">
        <v>109</v>
      </c>
      <c r="L125" s="3" t="s">
        <v>81</v>
      </c>
      <c r="M125" s="3" t="s">
        <v>162</v>
      </c>
      <c r="N125" s="25"/>
      <c r="O125" s="25"/>
      <c r="P125" s="181" t="str">
        <f>VLOOKUP(Tabela1[[#This Row],[Placa]],'Base Cadastro '!A:M,13,FALSE)</f>
        <v>EMS4</v>
      </c>
      <c r="Q125" t="s">
        <v>83</v>
      </c>
      <c r="R125" t="s">
        <v>111</v>
      </c>
      <c r="S125" s="16" t="s">
        <v>474</v>
      </c>
      <c r="T125" s="5"/>
      <c r="U125" s="15">
        <f ca="1">IFERROR(DATEDIF(Tabela1[[#This Row],[Data Agenda]],Tabela1[[#This Row],[Liberado]],"D"),DATEDIF(Tabela1[[#This Row],[Data Agenda]],TODAY(),"D"))</f>
        <v>100</v>
      </c>
      <c r="V125" s="4" t="str">
        <f ca="1">IF(Tabela1[[#This Row],[D+Manut]]&lt;=2,"Dentro do Prazo","Fora do Prazo")</f>
        <v>Fora do Prazo</v>
      </c>
      <c r="W125" t="s">
        <v>135</v>
      </c>
      <c r="X125" t="s">
        <v>509</v>
      </c>
      <c r="Y125" t="s">
        <v>105</v>
      </c>
      <c r="Z125" t="str">
        <f>VLOOKUP(Tabela1[[#This Row],[Placa]],DadosViagem5[[Placa]:[Base]],11,FALSE)</f>
        <v>XPT (TRES LAGOAS ) EMS4/SSP10</v>
      </c>
      <c r="AA125"/>
      <c r="AB125"/>
      <c r="AC125"/>
      <c r="AD125"/>
      <c r="AE125"/>
      <c r="AF125"/>
      <c r="AG125"/>
      <c r="AH125"/>
      <c r="AI125"/>
      <c r="AJ125"/>
      <c r="AK125"/>
      <c r="AL125"/>
      <c r="AM125"/>
    </row>
    <row r="126" spans="3:39" ht="17.25" customHeight="1">
      <c r="C126" s="16"/>
      <c r="D126" s="17"/>
      <c r="E126" s="232" t="s">
        <v>510</v>
      </c>
      <c r="F126" s="231" t="str">
        <f>IFERROR(VLOOKUP(Tabela1[[#This Row],[Placa]],'Base Cadastro '!A:B,2,FALSE),"Correção de cadastro")</f>
        <v>Sprinter 313</v>
      </c>
      <c r="G126" s="6" t="s">
        <v>511</v>
      </c>
      <c r="H126" s="243" t="s">
        <v>512</v>
      </c>
      <c r="I126" s="26">
        <v>45937</v>
      </c>
      <c r="J126" s="6" t="s">
        <v>234</v>
      </c>
      <c r="K126" s="6" t="s">
        <v>109</v>
      </c>
      <c r="L126" s="3" t="s">
        <v>81</v>
      </c>
      <c r="M126" s="7" t="s">
        <v>162</v>
      </c>
      <c r="P126" s="181" t="str">
        <f>VLOOKUP(Tabela1[[#This Row],[Placa]],'Base Cadastro '!A:M,13,FALSE)</f>
        <v>GP03</v>
      </c>
      <c r="Q126" s="2" t="s">
        <v>383</v>
      </c>
      <c r="R126" s="2" t="s">
        <v>134</v>
      </c>
      <c r="S126" s="16" t="s">
        <v>474</v>
      </c>
      <c r="T126" s="5"/>
      <c r="U126" s="277">
        <v>15</v>
      </c>
      <c r="V126" s="4" t="str">
        <f>IF(Tabela1[[#This Row],[D+Manut]]&lt;=2,"Dentro do Prazo","Fora do Prazo")</f>
        <v>Fora do Prazo</v>
      </c>
      <c r="W126" t="s">
        <v>290</v>
      </c>
      <c r="X126" s="2" t="s">
        <v>253</v>
      </c>
      <c r="Y126" s="2" t="s">
        <v>142</v>
      </c>
      <c r="Z126" t="str">
        <f>VLOOKUP(Tabela1[[#This Row],[Placa]],DadosViagem5[[Placa]:[Base]],11,FALSE)</f>
        <v>GP03 HORTOLANDIA (GRUPO PEREIRA)</v>
      </c>
      <c r="AA126"/>
      <c r="AB126"/>
      <c r="AC126"/>
      <c r="AD126"/>
      <c r="AE126"/>
      <c r="AF126"/>
      <c r="AG126"/>
      <c r="AH126"/>
      <c r="AI126"/>
      <c r="AJ126"/>
      <c r="AK126"/>
      <c r="AL126"/>
      <c r="AM126"/>
    </row>
    <row r="127" spans="3:39" ht="17.25" customHeight="1">
      <c r="C127" s="16"/>
      <c r="D127" s="17"/>
      <c r="E127" s="232" t="s">
        <v>513</v>
      </c>
      <c r="F127" s="231" t="str">
        <f>IFERROR(VLOOKUP(Tabela1[[#This Row],[Placa]],'Base Cadastro '!A:B,2,FALSE),"Correção de cadastro")</f>
        <v>MASTER FURGAO L1</v>
      </c>
      <c r="G127" s="6"/>
      <c r="H127" s="243" t="s">
        <v>514</v>
      </c>
      <c r="I127" s="26">
        <v>45961</v>
      </c>
      <c r="J127" s="6" t="s">
        <v>102</v>
      </c>
      <c r="K127" s="6" t="s">
        <v>80</v>
      </c>
      <c r="L127" s="3" t="s">
        <v>81</v>
      </c>
      <c r="M127" s="7" t="s">
        <v>162</v>
      </c>
      <c r="P127" s="273" t="str">
        <f>VLOOKUP(Tabela1[[#This Row],[Placa]],'Base Cadastro '!A:M,13,FALSE)</f>
        <v>SPR2</v>
      </c>
      <c r="Q127" s="2" t="s">
        <v>83</v>
      </c>
      <c r="R127" s="2" t="s">
        <v>80</v>
      </c>
      <c r="S127" s="16" t="s">
        <v>474</v>
      </c>
      <c r="T127" s="5"/>
      <c r="U127" s="277">
        <f ca="1">IFERROR(DATEDIF(Tabela1[[#This Row],[Data Agenda]],Tabela1[[#This Row],[Liberado]],"D"),DATEDIF(Tabela1[[#This Row],[Data Agenda]],TODAY(),"D"))</f>
        <v>17</v>
      </c>
      <c r="V127" s="57" t="str">
        <f ca="1">IF(Tabela1[[#This Row],[D+Manut]]&lt;=2,"Dentro do Prazo","Fora do Prazo")</f>
        <v>Fora do Prazo</v>
      </c>
      <c r="W127" t="s">
        <v>117</v>
      </c>
      <c r="X127" s="2" t="s">
        <v>515</v>
      </c>
      <c r="Y127" s="2" t="s">
        <v>516</v>
      </c>
      <c r="Z127" t="str">
        <f>VLOOKUP(Tabela1[[#This Row],[Placa]],DadosViagem5[[Placa]:[Base]],11,FALSE)</f>
        <v>SC (LONDRINA) SPR2</v>
      </c>
      <c r="AA127"/>
      <c r="AB127"/>
      <c r="AC127"/>
      <c r="AD127"/>
      <c r="AE127"/>
      <c r="AF127"/>
      <c r="AG127"/>
      <c r="AH127"/>
      <c r="AI127"/>
      <c r="AJ127"/>
      <c r="AK127"/>
      <c r="AL127"/>
      <c r="AM127"/>
    </row>
    <row r="128" spans="3:39" ht="17.25" customHeight="1">
      <c r="C128" s="16"/>
      <c r="D128" s="17"/>
      <c r="E128" s="232" t="s">
        <v>517</v>
      </c>
      <c r="F128" s="231" t="str">
        <f>IFERROR(VLOOKUP(Tabela1[[#This Row],[Placa]],'Base Cadastro '!A:B,2,FALSE),"Correção de cadastro")</f>
        <v>Sprinter 313</v>
      </c>
      <c r="G128" s="6" t="s">
        <v>93</v>
      </c>
      <c r="H128" s="243" t="s">
        <v>200</v>
      </c>
      <c r="I128" s="26">
        <v>45965</v>
      </c>
      <c r="J128" s="6" t="s">
        <v>234</v>
      </c>
      <c r="K128" s="6" t="s">
        <v>109</v>
      </c>
      <c r="L128" s="3" t="s">
        <v>81</v>
      </c>
      <c r="M128" s="7" t="s">
        <v>162</v>
      </c>
      <c r="P128" s="273" t="str">
        <f>VLOOKUP(Tabela1[[#This Row],[Placa]],'Base Cadastro '!A:M,13,FALSE)</f>
        <v>FMS09</v>
      </c>
      <c r="Q128" s="2" t="s">
        <v>155</v>
      </c>
      <c r="R128" s="2" t="s">
        <v>134</v>
      </c>
      <c r="S128" s="16" t="s">
        <v>474</v>
      </c>
      <c r="T128" s="5"/>
      <c r="U128" s="277">
        <f ca="1">IFERROR(DATEDIF(Tabela1[[#This Row],[Data Agenda]],Tabela1[[#This Row],[Liberado]],"D"),DATEDIF(Tabela1[[#This Row],[Data Agenda]],TODAY(),"D"))</f>
        <v>13</v>
      </c>
      <c r="V128" s="57" t="str">
        <f ca="1">IF(Tabela1[[#This Row],[D+Manut]]&lt;=2,"Dentro do Prazo","Fora do Prazo")</f>
        <v>Fora do Prazo</v>
      </c>
      <c r="W128" s="2" t="s">
        <v>156</v>
      </c>
      <c r="X128" s="2" t="s">
        <v>518</v>
      </c>
      <c r="Y128" s="2" t="s">
        <v>99</v>
      </c>
      <c r="Z128" t="str">
        <f>VLOOKUP(Tabela1[[#This Row],[Placa]],DadosViagem5[[Placa]:[Base]],11,FALSE)</f>
        <v>FMS09 SÃO PAULO (SP)</v>
      </c>
      <c r="AA128"/>
      <c r="AB128"/>
      <c r="AC128"/>
      <c r="AD128"/>
      <c r="AE128"/>
      <c r="AF128"/>
      <c r="AG128"/>
      <c r="AH128"/>
      <c r="AI128"/>
      <c r="AJ128"/>
      <c r="AK128"/>
      <c r="AL128"/>
      <c r="AM128"/>
    </row>
    <row r="129" spans="3:39" ht="17.25" customHeight="1">
      <c r="C129" s="16"/>
      <c r="D129" s="17"/>
      <c r="E129" s="232" t="s">
        <v>519</v>
      </c>
      <c r="F129" s="231" t="str">
        <f>IFERROR(VLOOKUP(Tabela1[[#This Row],[Placa]],'Base Cadastro '!A:B,2,FALSE),"Correção de cadastro")</f>
        <v>DELIVERY 9.180</v>
      </c>
      <c r="G129" s="6" t="s">
        <v>93</v>
      </c>
      <c r="H129" s="243" t="s">
        <v>520</v>
      </c>
      <c r="I129" s="26">
        <v>45958</v>
      </c>
      <c r="J129" s="6" t="s">
        <v>234</v>
      </c>
      <c r="K129" s="6" t="s">
        <v>109</v>
      </c>
      <c r="L129" s="3" t="s">
        <v>81</v>
      </c>
      <c r="M129" s="7" t="s">
        <v>162</v>
      </c>
      <c r="P129" s="273" t="str">
        <f>VLOOKUP(Tabela1[[#This Row],[Placa]],'Base Cadastro '!A:M,13,FALSE)</f>
        <v>MM01</v>
      </c>
      <c r="Q129" s="2" t="s">
        <v>251</v>
      </c>
      <c r="R129" s="2" t="s">
        <v>134</v>
      </c>
      <c r="S129" s="16" t="s">
        <v>474</v>
      </c>
      <c r="T129" s="5"/>
      <c r="U129" s="277">
        <f ca="1">IFERROR(DATEDIF(Tabela1[[#This Row],[Data Agenda]],Tabela1[[#This Row],[Liberado]],"D"),DATEDIF(Tabela1[[#This Row],[Data Agenda]],TODAY(),"D"))</f>
        <v>20</v>
      </c>
      <c r="V129" s="57" t="str">
        <f ca="1">IF(Tabela1[[#This Row],[D+Manut]]&lt;=2,"Dentro do Prazo","Fora do Prazo")</f>
        <v>Fora do Prazo</v>
      </c>
      <c r="W129" t="s">
        <v>521</v>
      </c>
      <c r="X129" s="2" t="s">
        <v>522</v>
      </c>
      <c r="Y129" s="2" t="s">
        <v>142</v>
      </c>
      <c r="Z129" t="str">
        <f>VLOOKUP(Tabela1[[#This Row],[Placa]],DadosViagem5[[Placa]:[Base]],11,FALSE)</f>
        <v>MM01 (CAJAMAR)</v>
      </c>
      <c r="AA129"/>
      <c r="AB129"/>
      <c r="AC129"/>
      <c r="AD129"/>
      <c r="AE129"/>
      <c r="AF129"/>
      <c r="AG129"/>
      <c r="AH129"/>
      <c r="AI129"/>
      <c r="AJ129"/>
      <c r="AK129"/>
      <c r="AL129"/>
      <c r="AM129"/>
    </row>
    <row r="130" spans="3:39" ht="17.25" customHeight="1">
      <c r="C130" s="16"/>
      <c r="D130" s="17"/>
      <c r="E130" s="232" t="s">
        <v>523</v>
      </c>
      <c r="F130" s="231" t="str">
        <f>IFERROR(VLOOKUP(Tabela1[[#This Row],[Placa]],'Base Cadastro '!A:B,2,FALSE),"Correção de cadastro")</f>
        <v>DELIVERY 9.180</v>
      </c>
      <c r="G130" s="6">
        <v>460078</v>
      </c>
      <c r="H130" s="243" t="s">
        <v>524</v>
      </c>
      <c r="I130" s="26">
        <v>45965</v>
      </c>
      <c r="J130" s="6" t="s">
        <v>234</v>
      </c>
      <c r="K130" s="6" t="s">
        <v>109</v>
      </c>
      <c r="L130" s="3" t="s">
        <v>81</v>
      </c>
      <c r="M130" s="7" t="s">
        <v>162</v>
      </c>
      <c r="P130" s="273" t="str">
        <f>VLOOKUP(Tabela1[[#This Row],[Placa]],'Base Cadastro '!A:M,13,FALSE)</f>
        <v>MM01</v>
      </c>
      <c r="Q130" s="2" t="s">
        <v>251</v>
      </c>
      <c r="R130" s="2" t="s">
        <v>134</v>
      </c>
      <c r="S130" s="16" t="s">
        <v>474</v>
      </c>
      <c r="T130" s="5"/>
      <c r="U130" s="277">
        <f ca="1">IFERROR(DATEDIF(Tabela1[[#This Row],[Data Agenda]],Tabela1[[#This Row],[Liberado]],"D"),DATEDIF(Tabela1[[#This Row],[Data Agenda]],TODAY(),"D"))</f>
        <v>13</v>
      </c>
      <c r="V130" s="57" t="str">
        <f ca="1">IF(Tabela1[[#This Row],[D+Manut]]&lt;=2,"Dentro do Prazo","Fora do Prazo")</f>
        <v>Fora do Prazo</v>
      </c>
      <c r="W130" s="329" t="s">
        <v>525</v>
      </c>
      <c r="X130" s="2" t="s">
        <v>522</v>
      </c>
      <c r="Y130" s="2" t="s">
        <v>99</v>
      </c>
      <c r="Z130" t="str">
        <f>VLOOKUP(Tabela1[[#This Row],[Placa]],DadosViagem5[[Placa]:[Base]],11,FALSE)</f>
        <v>MM01 (CAJAMAR)</v>
      </c>
      <c r="AA130"/>
      <c r="AB130"/>
      <c r="AC130"/>
      <c r="AD130"/>
      <c r="AE130"/>
      <c r="AF130"/>
      <c r="AG130"/>
      <c r="AH130"/>
      <c r="AI130"/>
      <c r="AJ130"/>
      <c r="AK130"/>
      <c r="AL130"/>
      <c r="AM130"/>
    </row>
    <row r="131" spans="3:39" ht="17.25" customHeight="1">
      <c r="C131" s="16"/>
      <c r="D131" s="17"/>
      <c r="E131" s="232" t="s">
        <v>526</v>
      </c>
      <c r="F131" s="231" t="str">
        <f>IFERROR(VLOOKUP(Tabela1[[#This Row],[Placa]],'Base Cadastro '!A:B,2,FALSE),"Correção de cadastro")</f>
        <v>TRANSIT CHASSI</v>
      </c>
      <c r="G131" s="323" t="s">
        <v>527</v>
      </c>
      <c r="H131" s="243" t="s">
        <v>331</v>
      </c>
      <c r="I131" s="26">
        <v>45965</v>
      </c>
      <c r="J131" s="6" t="s">
        <v>139</v>
      </c>
      <c r="K131" s="6" t="s">
        <v>109</v>
      </c>
      <c r="L131" s="3" t="s">
        <v>81</v>
      </c>
      <c r="M131" s="7" t="s">
        <v>162</v>
      </c>
      <c r="P131" s="273" t="str">
        <f>VLOOKUP(Tabela1[[#This Row],[Placa]],'Base Cadastro '!A:M,13,FALSE)</f>
        <v>GP02</v>
      </c>
      <c r="Q131" s="2" t="s">
        <v>383</v>
      </c>
      <c r="R131" s="2" t="s">
        <v>134</v>
      </c>
      <c r="S131" s="16" t="s">
        <v>474</v>
      </c>
      <c r="T131" s="5"/>
      <c r="U131" s="277">
        <f ca="1">IFERROR(DATEDIF(Tabela1[[#This Row],[Data Agenda]],Tabela1[[#This Row],[Liberado]],"D"),DATEDIF(Tabela1[[#This Row],[Data Agenda]],TODAY(),"D"))</f>
        <v>13</v>
      </c>
      <c r="V131" s="57" t="str">
        <f ca="1">IF(Tabela1[[#This Row],[D+Manut]]&lt;=2,"Dentro do Prazo","Fora do Prazo")</f>
        <v>Fora do Prazo</v>
      </c>
      <c r="W131" s="2" t="s">
        <v>112</v>
      </c>
      <c r="X131" s="2" t="s">
        <v>528</v>
      </c>
      <c r="Y131" s="2" t="s">
        <v>99</v>
      </c>
      <c r="Z131" t="str">
        <f>VLOOKUP(Tabela1[[#This Row],[Placa]],DadosViagem5[[Placa]:[Base]],11,FALSE)</f>
        <v>GP02 JACAREI (GRUPO PEREIRA)</v>
      </c>
      <c r="AA131"/>
      <c r="AB131"/>
      <c r="AC131"/>
      <c r="AD131"/>
      <c r="AE131"/>
      <c r="AF131"/>
      <c r="AG131"/>
      <c r="AH131"/>
      <c r="AI131"/>
      <c r="AJ131"/>
      <c r="AK131"/>
      <c r="AL131"/>
      <c r="AM131"/>
    </row>
    <row r="132" spans="3:39" ht="17.25" customHeight="1">
      <c r="C132" s="16"/>
      <c r="D132" s="17"/>
      <c r="E132" s="232" t="s">
        <v>529</v>
      </c>
      <c r="F132" s="231" t="str">
        <f>IFERROR(VLOOKUP(Tabela1[[#This Row],[Placa]],'Base Cadastro '!A:B,2,FALSE),"Correção de cadastro")</f>
        <v>ACCELO 817</v>
      </c>
      <c r="G132" s="6">
        <v>1213</v>
      </c>
      <c r="H132" s="243" t="s">
        <v>530</v>
      </c>
      <c r="I132" s="26">
        <v>45966</v>
      </c>
      <c r="J132" s="6" t="s">
        <v>234</v>
      </c>
      <c r="K132" s="6" t="s">
        <v>109</v>
      </c>
      <c r="L132" s="3" t="s">
        <v>81</v>
      </c>
      <c r="M132" s="7" t="s">
        <v>162</v>
      </c>
      <c r="P132" s="273" t="str">
        <f>VLOOKUP(Tabela1[[#This Row],[Placa]],'Base Cadastro '!A:M,13,FALSE)</f>
        <v>OXXO1</v>
      </c>
      <c r="Q132" s="2" t="s">
        <v>531</v>
      </c>
      <c r="R132" s="2" t="s">
        <v>134</v>
      </c>
      <c r="S132" s="16" t="s">
        <v>474</v>
      </c>
      <c r="T132" s="5"/>
      <c r="U132" s="277">
        <f ca="1">IFERROR(DATEDIF(Tabela1[[#This Row],[Data Agenda]],Tabela1[[#This Row],[Liberado]],"D"),DATEDIF(Tabela1[[#This Row],[Data Agenda]],TODAY(),"D"))</f>
        <v>12</v>
      </c>
      <c r="V132" s="57" t="str">
        <f ca="1">IF(Tabela1[[#This Row],[D+Manut]]&lt;=2,"Dentro do Prazo","Fora do Prazo")</f>
        <v>Fora do Prazo</v>
      </c>
      <c r="W132" s="2" t="s">
        <v>301</v>
      </c>
      <c r="X132" s="50" t="s">
        <v>518</v>
      </c>
      <c r="Y132" s="2" t="s">
        <v>99</v>
      </c>
      <c r="Z132" t="str">
        <f>VLOOKUP(Tabela1[[#This Row],[Placa]],DadosViagem5[[Placa]:[Base]],11,FALSE)</f>
        <v>OXXO1 (CAJAMAR)</v>
      </c>
      <c r="AA132"/>
      <c r="AB132"/>
      <c r="AC132"/>
      <c r="AD132"/>
      <c r="AE132"/>
      <c r="AF132"/>
      <c r="AG132"/>
      <c r="AH132"/>
      <c r="AI132"/>
      <c r="AJ132"/>
      <c r="AK132"/>
      <c r="AL132"/>
      <c r="AM132"/>
    </row>
    <row r="133" spans="3:39" ht="17.25" customHeight="1">
      <c r="C133" s="16"/>
      <c r="D133" s="17"/>
      <c r="E133" s="232" t="s">
        <v>532</v>
      </c>
      <c r="F133" s="231" t="str">
        <f>IFERROR(VLOOKUP(Tabela1[[#This Row],[Placa]],'Base Cadastro '!A:B,2,FALSE),"Correção de cadastro")</f>
        <v>TRANSIT FURGÃO</v>
      </c>
      <c r="G133" s="6" t="s">
        <v>93</v>
      </c>
      <c r="H133" s="243" t="s">
        <v>533</v>
      </c>
      <c r="I133" s="26">
        <v>45966</v>
      </c>
      <c r="J133" s="6" t="s">
        <v>139</v>
      </c>
      <c r="K133" s="6" t="s">
        <v>109</v>
      </c>
      <c r="L133" s="7" t="s">
        <v>81</v>
      </c>
      <c r="M133" s="7" t="s">
        <v>162</v>
      </c>
      <c r="P133" s="273" t="str">
        <f>VLOOKUP(Tabela1[[#This Row],[Placa]],'Base Cadastro '!A:M,13,FALSE)</f>
        <v>MM04</v>
      </c>
      <c r="Q133" s="2" t="s">
        <v>83</v>
      </c>
      <c r="R133" s="2" t="s">
        <v>134</v>
      </c>
      <c r="S133" s="16" t="s">
        <v>474</v>
      </c>
      <c r="T133" s="5"/>
      <c r="U133" s="277">
        <f ca="1">IFERROR(DATEDIF(Tabela1[[#This Row],[Data Agenda]],Tabela1[[#This Row],[Liberado]],"D"),DATEDIF(Tabela1[[#This Row],[Data Agenda]],TODAY(),"D"))</f>
        <v>12</v>
      </c>
      <c r="V133" s="57" t="str">
        <f ca="1">IF(Tabela1[[#This Row],[D+Manut]]&lt;=2,"Dentro do Prazo","Fora do Prazo")</f>
        <v>Fora do Prazo</v>
      </c>
      <c r="W133" s="2" t="s">
        <v>449</v>
      </c>
      <c r="X133" s="50" t="s">
        <v>534</v>
      </c>
      <c r="Y133" s="2" t="s">
        <v>99</v>
      </c>
      <c r="Z133" s="76" t="s">
        <v>535</v>
      </c>
      <c r="AA133"/>
      <c r="AB133"/>
      <c r="AC133"/>
      <c r="AD133"/>
      <c r="AE133"/>
      <c r="AF133"/>
      <c r="AG133"/>
      <c r="AH133"/>
      <c r="AI133"/>
      <c r="AJ133"/>
      <c r="AK133"/>
      <c r="AL133"/>
      <c r="AM133"/>
    </row>
    <row r="134" spans="3:39" ht="17.25" customHeight="1">
      <c r="C134" s="18"/>
      <c r="D134" s="17"/>
      <c r="E134" s="224" t="s">
        <v>536</v>
      </c>
      <c r="F134" s="15" t="str">
        <f>IFERROR(VLOOKUP(Tabela1[[#This Row],[Placa]],'Base Cadastro '!A:B,2,FALSE),"Correção de cadastro")</f>
        <v>Master Furgão 8m³</v>
      </c>
      <c r="G134" s="6" t="s">
        <v>93</v>
      </c>
      <c r="H134" s="268" t="s">
        <v>537</v>
      </c>
      <c r="I134" s="26">
        <v>45678</v>
      </c>
      <c r="J134" s="6" t="s">
        <v>108</v>
      </c>
      <c r="K134" s="6" t="s">
        <v>109</v>
      </c>
      <c r="L134" s="3" t="s">
        <v>81</v>
      </c>
      <c r="M134" s="3" t="s">
        <v>82</v>
      </c>
      <c r="N134" s="25"/>
      <c r="O134" s="25"/>
      <c r="P134" s="181" t="str">
        <f>VLOOKUP(Tabela1[[#This Row],[Placa]],'Base Cadastro '!A:M,13,FALSE)</f>
        <v>SSP26</v>
      </c>
      <c r="Q134" t="s">
        <v>83</v>
      </c>
      <c r="R134" t="s">
        <v>111</v>
      </c>
      <c r="S134" s="16" t="s">
        <v>474</v>
      </c>
      <c r="T134" s="5"/>
      <c r="U134" s="15">
        <f ca="1">IFERROR(DATEDIF(Tabela1[[#This Row],[Data Agenda]],Tabela1[[#This Row],[Liberado]],"D"),DATEDIF(Tabela1[[#This Row],[Data Agenda]],TODAY(),"D"))</f>
        <v>300</v>
      </c>
      <c r="V134" s="57" t="str">
        <f ca="1">IF(Tabela1[[#This Row],[D+Manut]]&lt;=2,"Dentro do Prazo","Fora do Prazo")</f>
        <v>Fora do Prazo</v>
      </c>
      <c r="W134" t="s">
        <v>290</v>
      </c>
      <c r="X134" t="s">
        <v>302</v>
      </c>
      <c r="Y134" t="s">
        <v>113</v>
      </c>
      <c r="Z134" t="str">
        <f>VLOOKUP(Tabela1[[#This Row],[Placa]],DadosViagem5[[Placa]:[Base]],11,FALSE)</f>
        <v>SC (FRANCA) SSP26</v>
      </c>
      <c r="AA134"/>
      <c r="AB134"/>
      <c r="AC134"/>
      <c r="AD134"/>
      <c r="AE134"/>
      <c r="AF134"/>
      <c r="AG134"/>
      <c r="AH134"/>
      <c r="AI134"/>
      <c r="AJ134"/>
      <c r="AK134"/>
      <c r="AL134"/>
      <c r="AM134"/>
    </row>
    <row r="135" spans="3:39" ht="17.25" customHeight="1">
      <c r="C135" s="16"/>
      <c r="D135" s="17"/>
      <c r="E135" s="232" t="s">
        <v>538</v>
      </c>
      <c r="F135" s="280" t="str">
        <f>IFERROR(VLOOKUP(Tabela1[[#This Row],[Placa]],'Base Cadastro '!A:B,2,FALSE),"Correção de cadastro")</f>
        <v>TRANSIT FURGÃO</v>
      </c>
      <c r="G135" s="6">
        <v>48237</v>
      </c>
      <c r="H135" s="243" t="s">
        <v>539</v>
      </c>
      <c r="I135" s="26">
        <v>45966</v>
      </c>
      <c r="J135" s="6" t="s">
        <v>102</v>
      </c>
      <c r="K135" s="6" t="s">
        <v>80</v>
      </c>
      <c r="L135" s="7" t="s">
        <v>81</v>
      </c>
      <c r="M135" s="7" t="s">
        <v>162</v>
      </c>
      <c r="P135" s="273" t="str">
        <f>VLOOKUP(Tabela1[[#This Row],[Placa]],'Base Cadastro '!A:M,13,FALSE)</f>
        <v>SRS8</v>
      </c>
      <c r="Q135" s="2" t="s">
        <v>83</v>
      </c>
      <c r="R135" s="2" t="s">
        <v>80</v>
      </c>
      <c r="S135" s="16" t="s">
        <v>474</v>
      </c>
      <c r="T135" s="5"/>
      <c r="U135" s="277">
        <f ca="1">IFERROR(DATEDIF(Tabela1[[#This Row],[Data Agenda]],Tabela1[[#This Row],[Liberado]],"D"),DATEDIF(Tabela1[[#This Row],[Data Agenda]],TODAY(),"D"))</f>
        <v>12</v>
      </c>
      <c r="V135" s="57" t="str">
        <f ca="1">IF(Tabela1[[#This Row],[D+Manut]]&lt;=2,"Dentro do Prazo","Fora do Prazo")</f>
        <v>Fora do Prazo</v>
      </c>
      <c r="W135" s="2" t="s">
        <v>89</v>
      </c>
      <c r="Z135" t="str">
        <f>VLOOKUP(Tabela1[[#This Row],[Placa]],DadosViagem5[[Placa]:[Base]],11,FALSE)</f>
        <v>SC (SAPUCAIA) SRS8</v>
      </c>
      <c r="AA135"/>
      <c r="AB135"/>
      <c r="AC135"/>
      <c r="AD135"/>
      <c r="AE135"/>
      <c r="AF135"/>
      <c r="AG135"/>
      <c r="AH135"/>
      <c r="AI135"/>
      <c r="AJ135"/>
      <c r="AK135"/>
      <c r="AL135"/>
      <c r="AM135"/>
    </row>
    <row r="136" spans="3:39" ht="17.25" customHeight="1">
      <c r="C136" s="16"/>
      <c r="D136" s="17"/>
      <c r="E136" s="232" t="s">
        <v>540</v>
      </c>
      <c r="F136" s="231" t="str">
        <f>IFERROR(VLOOKUP(Tabela1[[#This Row],[Placa]],'Base Cadastro '!A:B,2,FALSE),"Correção de cadastro")</f>
        <v>TRANSIT FURGÃO</v>
      </c>
      <c r="G136" s="6">
        <v>574116</v>
      </c>
      <c r="H136" s="243" t="s">
        <v>541</v>
      </c>
      <c r="I136" s="26">
        <v>45938</v>
      </c>
      <c r="J136" s="6" t="s">
        <v>139</v>
      </c>
      <c r="K136" s="6" t="s">
        <v>109</v>
      </c>
      <c r="L136" s="7" t="s">
        <v>81</v>
      </c>
      <c r="M136" s="7" t="s">
        <v>162</v>
      </c>
      <c r="P136" s="273" t="s">
        <v>542</v>
      </c>
      <c r="Q136" s="2" t="s">
        <v>83</v>
      </c>
      <c r="R136" s="2" t="s">
        <v>134</v>
      </c>
      <c r="S136" s="16" t="s">
        <v>474</v>
      </c>
      <c r="T136" s="5"/>
      <c r="U136" s="277">
        <v>29</v>
      </c>
      <c r="V136" s="57" t="s">
        <v>543</v>
      </c>
      <c r="W136" s="2" t="s">
        <v>544</v>
      </c>
      <c r="X136" s="2" t="s">
        <v>545</v>
      </c>
      <c r="Y136" s="2" t="s">
        <v>142</v>
      </c>
      <c r="Z136" t="s">
        <v>546</v>
      </c>
      <c r="AA136"/>
      <c r="AB136"/>
      <c r="AC136"/>
      <c r="AD136"/>
      <c r="AE136"/>
      <c r="AF136"/>
      <c r="AG136"/>
      <c r="AH136"/>
      <c r="AI136"/>
      <c r="AJ136"/>
      <c r="AK136"/>
      <c r="AL136"/>
      <c r="AM136"/>
    </row>
    <row r="137" spans="3:39" ht="17.25" customHeight="1">
      <c r="C137" s="16"/>
      <c r="D137" s="17"/>
      <c r="E137" s="232" t="s">
        <v>547</v>
      </c>
      <c r="F137" s="231" t="str">
        <f>IFERROR(VLOOKUP(Tabela1[[#This Row],[Placa]],'Base Cadastro '!A:B,2,FALSE),"Correção de cadastro")</f>
        <v>TRANSIT FURGÃO</v>
      </c>
      <c r="G137" s="6"/>
      <c r="H137" s="243" t="s">
        <v>548</v>
      </c>
      <c r="I137" s="26">
        <v>45967</v>
      </c>
      <c r="J137" s="6" t="s">
        <v>139</v>
      </c>
      <c r="K137" s="6" t="s">
        <v>109</v>
      </c>
      <c r="L137" s="7" t="s">
        <v>81</v>
      </c>
      <c r="M137" s="7" t="s">
        <v>162</v>
      </c>
      <c r="P137" s="273" t="str">
        <f>VLOOKUP(Tabela1[[#This Row],[Placa]],'Base Cadastro '!A:M,13,FALSE)</f>
        <v>SSP11</v>
      </c>
      <c r="Q137" s="2" t="s">
        <v>83</v>
      </c>
      <c r="R137" s="2" t="s">
        <v>134</v>
      </c>
      <c r="S137" s="16" t="s">
        <v>474</v>
      </c>
      <c r="T137" s="5"/>
      <c r="U137" s="277">
        <f ca="1">IFERROR(DATEDIF(Tabela1[[#This Row],[Data Agenda]],Tabela1[[#This Row],[Liberado]],"D"),DATEDIF(Tabela1[[#This Row],[Data Agenda]],TODAY(),"D"))</f>
        <v>11</v>
      </c>
      <c r="V137" s="57" t="str">
        <f ca="1">IF(Tabela1[[#This Row],[D+Manut]]&lt;=2,"Dentro do Prazo","Fora do Prazo")</f>
        <v>Fora do Prazo</v>
      </c>
      <c r="W137" s="2" t="s">
        <v>549</v>
      </c>
      <c r="X137" s="2" t="s">
        <v>545</v>
      </c>
      <c r="Y137" s="2" t="s">
        <v>99</v>
      </c>
      <c r="Z137" t="str">
        <f>VLOOKUP(Tabela1[[#This Row],[Placa]],DadosViagem5[[Placa]:[Base]],11,FALSE)</f>
        <v>SC (PRESIDENTE PRUDENTE) SSP11</v>
      </c>
      <c r="AA137"/>
      <c r="AB137"/>
      <c r="AC137"/>
      <c r="AD137"/>
      <c r="AE137"/>
      <c r="AF137"/>
      <c r="AG137"/>
      <c r="AH137"/>
      <c r="AI137"/>
      <c r="AJ137"/>
      <c r="AK137"/>
      <c r="AL137"/>
      <c r="AM137"/>
    </row>
    <row r="138" spans="3:39" ht="17.25" customHeight="1">
      <c r="C138" s="16"/>
      <c r="D138" s="17"/>
      <c r="E138" s="232" t="s">
        <v>550</v>
      </c>
      <c r="F138" s="231" t="str">
        <f>IFERROR(VLOOKUP(Tabela1[[#This Row],[Placa]],'Base Cadastro '!A:B,2,FALSE),"Correção de cadastro")</f>
        <v>Master Furgão 8m³</v>
      </c>
      <c r="G138" s="6">
        <v>171056</v>
      </c>
      <c r="H138" s="243" t="s">
        <v>551</v>
      </c>
      <c r="I138" s="26">
        <v>45967</v>
      </c>
      <c r="J138" s="6" t="s">
        <v>133</v>
      </c>
      <c r="K138" s="6" t="s">
        <v>109</v>
      </c>
      <c r="L138" s="7" t="s">
        <v>81</v>
      </c>
      <c r="M138" s="7" t="s">
        <v>162</v>
      </c>
      <c r="P138" s="273" t="str">
        <f>VLOOKUP(Tabela1[[#This Row],[Placa]],'Base Cadastro '!A:M,13,FALSE)</f>
        <v>SSP11</v>
      </c>
      <c r="Q138" s="2" t="s">
        <v>83</v>
      </c>
      <c r="R138" s="2" t="s">
        <v>134</v>
      </c>
      <c r="S138" s="16" t="s">
        <v>474</v>
      </c>
      <c r="T138" s="5"/>
      <c r="U138" s="277">
        <f ca="1">IFERROR(DATEDIF(Tabela1[[#This Row],[Data Agenda]],Tabela1[[#This Row],[Liberado]],"D"),DATEDIF(Tabela1[[#This Row],[Data Agenda]],TODAY(),"D"))</f>
        <v>11</v>
      </c>
      <c r="V138" s="57" t="str">
        <f ca="1">IF(Tabela1[[#This Row],[D+Manut]]&lt;=2,"Dentro do Prazo","Fora do Prazo")</f>
        <v>Fora do Prazo</v>
      </c>
      <c r="W138" s="2" t="s">
        <v>135</v>
      </c>
      <c r="X138" s="2" t="s">
        <v>545</v>
      </c>
      <c r="Y138" s="2" t="s">
        <v>99</v>
      </c>
      <c r="Z138" t="str">
        <f>VLOOKUP(Tabela1[[#This Row],[Placa]],DadosViagem5[[Placa]:[Base]],11,FALSE)</f>
        <v>SC (PRESIDENTE PRUDENTE) SSP11</v>
      </c>
      <c r="AA138"/>
      <c r="AB138"/>
      <c r="AC138"/>
      <c r="AD138"/>
      <c r="AE138"/>
      <c r="AF138"/>
      <c r="AG138"/>
      <c r="AH138"/>
      <c r="AI138"/>
      <c r="AJ138"/>
      <c r="AK138"/>
      <c r="AL138"/>
      <c r="AM138"/>
    </row>
    <row r="139" spans="3:39" ht="17.25" customHeight="1">
      <c r="C139" s="16"/>
      <c r="D139" s="17"/>
      <c r="E139" s="232" t="s">
        <v>552</v>
      </c>
      <c r="F139" s="231" t="str">
        <f>IFERROR(VLOOKUP(Tabela1[[#This Row],[Placa]],'Base Cadastro '!A:B,2,FALSE),"Correção de cadastro")</f>
        <v>Master Furgão 8m³</v>
      </c>
      <c r="G139" s="6">
        <v>147778</v>
      </c>
      <c r="H139" s="243" t="s">
        <v>553</v>
      </c>
      <c r="I139" s="26">
        <v>45967</v>
      </c>
      <c r="J139" s="6" t="s">
        <v>150</v>
      </c>
      <c r="K139" s="6" t="s">
        <v>109</v>
      </c>
      <c r="L139" s="7" t="s">
        <v>81</v>
      </c>
      <c r="M139" s="7" t="s">
        <v>162</v>
      </c>
      <c r="P139" s="273" t="str">
        <f>VLOOKUP(Tabela1[[#This Row],[Placa]],'Base Cadastro '!A:M,13,FALSE)</f>
        <v>SSC2</v>
      </c>
      <c r="Q139" s="2" t="s">
        <v>83</v>
      </c>
      <c r="R139" s="2" t="s">
        <v>134</v>
      </c>
      <c r="S139" s="16" t="s">
        <v>474</v>
      </c>
      <c r="T139" s="5"/>
      <c r="U139" s="277">
        <f ca="1">IFERROR(DATEDIF(Tabela1[[#This Row],[Data Agenda]],Tabela1[[#This Row],[Liberado]],"D"),DATEDIF(Tabela1[[#This Row],[Data Agenda]],TODAY(),"D"))</f>
        <v>11</v>
      </c>
      <c r="V139" s="57" t="str">
        <f ca="1">IF(Tabela1[[#This Row],[D+Manut]]&lt;=2,"Dentro do Prazo","Fora do Prazo")</f>
        <v>Fora do Prazo</v>
      </c>
      <c r="W139" s="2" t="s">
        <v>478</v>
      </c>
      <c r="X139" s="2" t="s">
        <v>214</v>
      </c>
      <c r="Y139" s="2" t="s">
        <v>99</v>
      </c>
      <c r="Z139" t="str">
        <f>VLOOKUP(Tabela1[[#This Row],[Placa]],DadosViagem5[[Placa]:[Base]],11,FALSE)</f>
        <v>SC (FLORIANOPOLIS) SSC2</v>
      </c>
      <c r="AA139"/>
      <c r="AB139"/>
      <c r="AC139"/>
      <c r="AD139"/>
      <c r="AE139"/>
      <c r="AF139"/>
      <c r="AG139"/>
      <c r="AH139"/>
      <c r="AI139"/>
      <c r="AJ139"/>
      <c r="AK139"/>
      <c r="AL139"/>
      <c r="AM139"/>
    </row>
    <row r="140" spans="3:39" ht="17.25" customHeight="1">
      <c r="C140" s="16"/>
      <c r="D140" s="17"/>
      <c r="E140" s="224" t="s">
        <v>554</v>
      </c>
      <c r="F140" s="280" t="str">
        <f>IFERROR(VLOOKUP(Tabela1[[#This Row],[Placa]],'Base Cadastro '!A:B,2,FALSE),"Correção de cadastro")</f>
        <v xml:space="preserve"> Fiorino Endurance Evo 1.4 2P</v>
      </c>
      <c r="G140" s="6"/>
      <c r="H140" s="362" t="s">
        <v>555</v>
      </c>
      <c r="I140" s="26">
        <v>45964</v>
      </c>
      <c r="J140" s="6" t="s">
        <v>150</v>
      </c>
      <c r="K140" s="6" t="s">
        <v>109</v>
      </c>
      <c r="L140" s="335" t="s">
        <v>81</v>
      </c>
      <c r="M140" s="7" t="s">
        <v>162</v>
      </c>
      <c r="P140" s="273" t="str">
        <f>VLOOKUP(Tabela1[[#This Row],[Placa]],'Base Cadastro '!A:M,13,FALSE)</f>
        <v>SSC3</v>
      </c>
      <c r="Q140" s="2" t="s">
        <v>83</v>
      </c>
      <c r="R140" s="2" t="s">
        <v>134</v>
      </c>
      <c r="S140" s="16" t="s">
        <v>474</v>
      </c>
      <c r="T140" s="5"/>
      <c r="U140" s="277">
        <f ca="1">IFERROR(DATEDIF(Tabela1[[#This Row],[Data Agenda]],Tabela1[[#This Row],[Liberado]],"D"),DATEDIF(Tabela1[[#This Row],[Data Agenda]],TODAY(),"D"))</f>
        <v>14</v>
      </c>
      <c r="V140" s="57" t="str">
        <f ca="1">IF(Tabela1[[#This Row],[D+Manut]]&lt;=2,"Dentro do Prazo","Fora do Prazo")</f>
        <v>Fora do Prazo</v>
      </c>
      <c r="W140" s="2" t="s">
        <v>556</v>
      </c>
      <c r="X140" s="2" t="s">
        <v>218</v>
      </c>
      <c r="Y140" s="2" t="s">
        <v>99</v>
      </c>
      <c r="Z140" s="30" t="str">
        <f>VLOOKUP(Tabela1[[#This Row],[Placa]],DadosViagem5[[Placa]:[Base]],11,FALSE)</f>
        <v>SC (BLUMENAU) SSC3</v>
      </c>
      <c r="AA140"/>
      <c r="AB140"/>
      <c r="AC140"/>
      <c r="AD140"/>
      <c r="AE140"/>
      <c r="AF140"/>
      <c r="AG140"/>
      <c r="AH140"/>
      <c r="AI140"/>
      <c r="AJ140"/>
      <c r="AK140"/>
      <c r="AL140"/>
      <c r="AM140"/>
    </row>
    <row r="141" spans="3:39" ht="17.25" customHeight="1">
      <c r="C141" s="16"/>
      <c r="D141" s="17"/>
      <c r="E141" s="232" t="s">
        <v>557</v>
      </c>
      <c r="F141" s="231" t="str">
        <f>IFERROR(VLOOKUP(Tabela1[[#This Row],[Placa]],'Base Cadastro '!A:B,2,FALSE),"Correção de cadastro")</f>
        <v>Master Furgão 8m³</v>
      </c>
      <c r="G141" s="6">
        <v>220852</v>
      </c>
      <c r="H141" s="362" t="s">
        <v>558</v>
      </c>
      <c r="I141" s="26">
        <v>45965</v>
      </c>
      <c r="J141" s="6" t="s">
        <v>108</v>
      </c>
      <c r="K141" s="6" t="s">
        <v>109</v>
      </c>
      <c r="L141" s="3" t="s">
        <v>81</v>
      </c>
      <c r="M141" s="7" t="s">
        <v>162</v>
      </c>
      <c r="P141" s="273" t="str">
        <f>VLOOKUP(Tabela1[[#This Row],[Placa]],'Base Cadastro '!A:M,13,FALSE)</f>
        <v>SSP4</v>
      </c>
      <c r="Q141" t="s">
        <v>83</v>
      </c>
      <c r="R141" t="s">
        <v>111</v>
      </c>
      <c r="S141" s="16" t="s">
        <v>474</v>
      </c>
      <c r="T141" s="5"/>
      <c r="U141" s="277">
        <f ca="1">IFERROR(DATEDIF(Tabela1[[#This Row],[Data Agenda]],Tabela1[[#This Row],[Liberado]],"D"),DATEDIF(Tabela1[[#This Row],[Data Agenda]],TODAY(),"D"))</f>
        <v>13</v>
      </c>
      <c r="V141" s="57" t="str">
        <f ca="1">IF(Tabela1[[#This Row],[D+Manut]]&lt;=2,"Dentro do Prazo","Fora do Prazo")</f>
        <v>Fora do Prazo</v>
      </c>
      <c r="W141" t="s">
        <v>559</v>
      </c>
      <c r="X141" s="2" t="s">
        <v>170</v>
      </c>
      <c r="Y141" s="2" t="s">
        <v>142</v>
      </c>
      <c r="Z141" t="str">
        <f>VLOOKUP(Tabela1[[#This Row],[Placa]],DadosViagem5[[Placa]:[Base]],11,FALSE)</f>
        <v>SC (RIBEIRAO PRETO) SSP4</v>
      </c>
      <c r="AA141"/>
      <c r="AB141"/>
      <c r="AC141"/>
      <c r="AD141"/>
      <c r="AE141"/>
      <c r="AF141"/>
      <c r="AG141"/>
      <c r="AH141"/>
      <c r="AI141"/>
      <c r="AJ141"/>
      <c r="AK141"/>
      <c r="AL141"/>
      <c r="AM141"/>
    </row>
    <row r="142" spans="3:39" ht="17.25" customHeight="1">
      <c r="C142" s="16"/>
      <c r="D142" s="17"/>
      <c r="E142" s="232" t="s">
        <v>560</v>
      </c>
      <c r="F142" s="231" t="str">
        <f>IFERROR(VLOOKUP(Tabela1[[#This Row],[Placa]],'Base Cadastro '!A:B,2,FALSE),"Correção de cadastro")</f>
        <v>TRANSIT FURGÃO</v>
      </c>
      <c r="G142" s="6">
        <v>115000</v>
      </c>
      <c r="H142" s="243" t="s">
        <v>408</v>
      </c>
      <c r="I142" s="26">
        <v>45575</v>
      </c>
      <c r="J142" s="6" t="s">
        <v>139</v>
      </c>
      <c r="K142" s="6" t="s">
        <v>109</v>
      </c>
      <c r="L142" s="7" t="s">
        <v>81</v>
      </c>
      <c r="M142" s="7" t="s">
        <v>82</v>
      </c>
      <c r="P142" s="273" t="s">
        <v>561</v>
      </c>
      <c r="Q142" s="2" t="s">
        <v>83</v>
      </c>
      <c r="R142" s="2" t="s">
        <v>111</v>
      </c>
      <c r="S142" s="16" t="s">
        <v>474</v>
      </c>
      <c r="T142" s="5"/>
      <c r="U142" s="277">
        <v>389</v>
      </c>
      <c r="V142" s="57" t="s">
        <v>543</v>
      </c>
      <c r="W142" s="2" t="s">
        <v>562</v>
      </c>
      <c r="X142" s="2" t="s">
        <v>430</v>
      </c>
      <c r="Y142" s="2" t="s">
        <v>142</v>
      </c>
      <c r="Z142" t="s">
        <v>563</v>
      </c>
      <c r="AA142"/>
      <c r="AB142"/>
      <c r="AC142"/>
      <c r="AD142"/>
      <c r="AE142"/>
      <c r="AF142"/>
      <c r="AG142"/>
      <c r="AH142"/>
      <c r="AI142"/>
      <c r="AJ142"/>
      <c r="AK142"/>
      <c r="AL142"/>
      <c r="AM142"/>
    </row>
    <row r="143" spans="3:39" ht="17.25" customHeight="1">
      <c r="C143" s="16"/>
      <c r="D143" s="17"/>
      <c r="E143" s="232" t="s">
        <v>564</v>
      </c>
      <c r="F143" s="231" t="str">
        <f>IFERROR(VLOOKUP(Tabela1[[#This Row],[Placa]],'Base Cadastro '!A:B,2,FALSE),"Correção de cadastro")</f>
        <v>E-Jumpy Furgão 2P</v>
      </c>
      <c r="G143" s="6">
        <v>8700</v>
      </c>
      <c r="H143" s="243" t="s">
        <v>565</v>
      </c>
      <c r="I143" s="26">
        <v>45968</v>
      </c>
      <c r="J143" s="6" t="s">
        <v>108</v>
      </c>
      <c r="K143" s="6" t="s">
        <v>109</v>
      </c>
      <c r="L143" s="7" t="s">
        <v>81</v>
      </c>
      <c r="M143" s="7" t="s">
        <v>162</v>
      </c>
      <c r="P143" s="273" t="str">
        <f>VLOOKUP(Tabela1[[#This Row],[Placa]],'Base Cadastro '!A:M,13,FALSE)</f>
        <v>SSP12</v>
      </c>
      <c r="Q143" s="2" t="s">
        <v>83</v>
      </c>
      <c r="R143" s="2" t="s">
        <v>134</v>
      </c>
      <c r="S143" s="16" t="s">
        <v>474</v>
      </c>
      <c r="T143" s="5"/>
      <c r="U143" s="277">
        <f ca="1">IFERROR(DATEDIF(Tabela1[[#This Row],[Data Agenda]],Tabela1[[#This Row],[Liberado]],"D"),DATEDIF(Tabela1[[#This Row],[Data Agenda]],TODAY(),"D"))</f>
        <v>10</v>
      </c>
      <c r="V143" s="57" t="str">
        <f ca="1">IF(Tabela1[[#This Row],[D+Manut]]&lt;=2,"Dentro do Prazo","Fora do Prazo")</f>
        <v>Fora do Prazo</v>
      </c>
      <c r="W143" s="2" t="s">
        <v>566</v>
      </c>
      <c r="X143" s="2" t="s">
        <v>567</v>
      </c>
      <c r="Y143" s="2" t="s">
        <v>99</v>
      </c>
      <c r="Z143" t="str">
        <f>VLOOKUP(Tabela1[[#This Row],[Placa]],DadosViagem5[[Placa]:[Base]],11,FALSE)</f>
        <v>SC (SJ RIO PRETO) SSP12</v>
      </c>
      <c r="AA143"/>
      <c r="AB143"/>
      <c r="AC143"/>
      <c r="AD143"/>
      <c r="AE143"/>
      <c r="AF143"/>
      <c r="AG143"/>
      <c r="AH143"/>
      <c r="AI143"/>
      <c r="AJ143"/>
      <c r="AK143"/>
      <c r="AL143"/>
      <c r="AM143"/>
    </row>
    <row r="144" spans="3:39" ht="17.25" customHeight="1">
      <c r="C144" s="16"/>
      <c r="D144" s="17"/>
      <c r="E144" s="232" t="s">
        <v>568</v>
      </c>
      <c r="F144" s="231" t="str">
        <f>IFERROR(VLOOKUP(Tabela1[[#This Row],[Placa]],'Base Cadastro '!A:B,2,FALSE),"Correção de cadastro")</f>
        <v>Sprinter 313</v>
      </c>
      <c r="G144" s="6">
        <v>146955</v>
      </c>
      <c r="H144" s="243" t="s">
        <v>331</v>
      </c>
      <c r="I144" s="26">
        <v>45971</v>
      </c>
      <c r="J144" s="6" t="s">
        <v>234</v>
      </c>
      <c r="K144" s="6" t="s">
        <v>109</v>
      </c>
      <c r="L144" s="7" t="s">
        <v>81</v>
      </c>
      <c r="M144" s="7" t="s">
        <v>162</v>
      </c>
      <c r="P144" s="273" t="str">
        <f>VLOOKUP(Tabela1[[#This Row],[Placa]],'Base Cadastro '!A:M,13,FALSE)</f>
        <v>GP01</v>
      </c>
      <c r="Q144" s="2" t="s">
        <v>383</v>
      </c>
      <c r="R144" s="2" t="s">
        <v>134</v>
      </c>
      <c r="S144" s="16" t="s">
        <v>474</v>
      </c>
      <c r="T144" s="5"/>
      <c r="U144" s="277">
        <f ca="1">IFERROR(DATEDIF(Tabela1[[#This Row],[Data Agenda]],Tabela1[[#This Row],[Liberado]],"D"),DATEDIF(Tabela1[[#This Row],[Data Agenda]],TODAY(),"D"))</f>
        <v>7</v>
      </c>
      <c r="V144" s="57" t="str">
        <f ca="1">IF(Tabela1[[#This Row],[D+Manut]]&lt;=2,"Dentro do Prazo","Fora do Prazo")</f>
        <v>Fora do Prazo</v>
      </c>
      <c r="W144" s="2" t="s">
        <v>112</v>
      </c>
      <c r="X144" s="2" t="s">
        <v>569</v>
      </c>
      <c r="Y144" s="2" t="s">
        <v>99</v>
      </c>
      <c r="Z144" t="str">
        <f>VLOOKUP(Tabela1[[#This Row],[Placa]],DadosViagem5[[Placa]:[Base]],11,FALSE)</f>
        <v>GP01 VARGEM GRANDE (GRUPO PEREIRA)</v>
      </c>
      <c r="AA144"/>
      <c r="AB144"/>
      <c r="AC144"/>
      <c r="AD144"/>
      <c r="AE144"/>
      <c r="AF144"/>
      <c r="AG144"/>
      <c r="AH144"/>
      <c r="AI144"/>
      <c r="AJ144"/>
      <c r="AK144"/>
      <c r="AL144"/>
      <c r="AM144"/>
    </row>
    <row r="145" spans="3:39" ht="17.25" customHeight="1">
      <c r="C145" s="16"/>
      <c r="D145" s="17"/>
      <c r="E145" s="232" t="s">
        <v>570</v>
      </c>
      <c r="F145" s="231" t="str">
        <f>IFERROR(VLOOKUP(Tabela1[[#This Row],[Placa]],'Base Cadastro '!A:B,2,FALSE),"Correção de cadastro")</f>
        <v>TRANSIT FURGÃO</v>
      </c>
      <c r="G145" s="6" t="s">
        <v>93</v>
      </c>
      <c r="H145" s="243" t="s">
        <v>571</v>
      </c>
      <c r="I145" s="26">
        <v>45971</v>
      </c>
      <c r="J145" s="6" t="s">
        <v>139</v>
      </c>
      <c r="K145" s="6" t="s">
        <v>109</v>
      </c>
      <c r="L145" s="7" t="s">
        <v>81</v>
      </c>
      <c r="M145" s="7" t="s">
        <v>162</v>
      </c>
      <c r="P145" s="273" t="str">
        <f>VLOOKUP(Tabela1[[#This Row],[Placa]],'Base Cadastro '!A:M,13,FALSE)</f>
        <v>GP01</v>
      </c>
      <c r="Q145" s="2" t="s">
        <v>383</v>
      </c>
      <c r="R145" s="2" t="s">
        <v>134</v>
      </c>
      <c r="S145" s="16" t="s">
        <v>474</v>
      </c>
      <c r="T145" s="5"/>
      <c r="U145" s="277">
        <f ca="1">IFERROR(DATEDIF(Tabela1[[#This Row],[Data Agenda]],Tabela1[[#This Row],[Liberado]],"D"),DATEDIF(Tabela1[[#This Row],[Data Agenda]],TODAY(),"D"))</f>
        <v>7</v>
      </c>
      <c r="V145" s="57" t="str">
        <f ca="1">IF(Tabela1[[#This Row],[D+Manut]]&lt;=2,"Dentro do Prazo","Fora do Prazo")</f>
        <v>Fora do Prazo</v>
      </c>
      <c r="W145" s="2" t="s">
        <v>112</v>
      </c>
      <c r="X145" s="2" t="s">
        <v>385</v>
      </c>
      <c r="Y145" s="2" t="s">
        <v>99</v>
      </c>
      <c r="Z145" t="str">
        <f>VLOOKUP(Tabela1[[#This Row],[Placa]],DadosViagem5[[Placa]:[Base]],11,FALSE)</f>
        <v>GP01 VARGEM GRANDE (GRUPO PEREIRA)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</row>
    <row r="146" spans="3:39" ht="17.25" customHeight="1">
      <c r="C146" s="16"/>
      <c r="D146" s="17"/>
      <c r="E146" s="232" t="s">
        <v>572</v>
      </c>
      <c r="F146" s="231" t="str">
        <f>IFERROR(VLOOKUP(Tabela1[[#This Row],[Placa]],'Base Cadastro '!A:B,2,FALSE),"Correção de cadastro")</f>
        <v>DELIVERY 9.180</v>
      </c>
      <c r="G146" s="6">
        <v>77695</v>
      </c>
      <c r="H146" s="243" t="s">
        <v>573</v>
      </c>
      <c r="I146" s="26">
        <v>45971</v>
      </c>
      <c r="J146" s="6" t="s">
        <v>285</v>
      </c>
      <c r="K146" s="6" t="s">
        <v>109</v>
      </c>
      <c r="L146" s="7" t="s">
        <v>81</v>
      </c>
      <c r="M146" s="7" t="s">
        <v>162</v>
      </c>
      <c r="P146" s="273" t="str">
        <f>VLOOKUP(Tabela1[[#This Row],[Placa]],'Base Cadastro '!A:M,13,FALSE)</f>
        <v>SSP38</v>
      </c>
      <c r="Q146" s="2" t="s">
        <v>83</v>
      </c>
      <c r="R146" s="2" t="s">
        <v>111</v>
      </c>
      <c r="S146" s="16" t="s">
        <v>474</v>
      </c>
      <c r="T146" s="5"/>
      <c r="U146" s="277">
        <f ca="1">IFERROR(DATEDIF(Tabela1[[#This Row],[Data Agenda]],Tabela1[[#This Row],[Liberado]],"D"),DATEDIF(Tabela1[[#This Row],[Data Agenda]],TODAY(),"D"))</f>
        <v>7</v>
      </c>
      <c r="V146" s="57" t="str">
        <f ca="1">IF(Tabela1[[#This Row],[D+Manut]]&lt;=2,"Dentro do Prazo","Fora do Prazo")</f>
        <v>Fora do Prazo</v>
      </c>
      <c r="W146" s="2" t="s">
        <v>449</v>
      </c>
      <c r="X146" s="49" t="s">
        <v>239</v>
      </c>
      <c r="Y146" s="2" t="s">
        <v>99</v>
      </c>
      <c r="Z146" t="str">
        <f>VLOOKUP(Tabela1[[#This Row],[Placa]],DadosViagem5[[Placa]:[Base]],11,FALSE)</f>
        <v>SC (ITUPEVA) SSP38</v>
      </c>
      <c r="AA146"/>
      <c r="AB146"/>
      <c r="AC146"/>
      <c r="AD146"/>
      <c r="AE146"/>
      <c r="AF146"/>
      <c r="AG146"/>
      <c r="AH146"/>
      <c r="AI146"/>
      <c r="AJ146"/>
      <c r="AK146"/>
      <c r="AL146"/>
      <c r="AM146"/>
    </row>
    <row r="147" spans="3:39" ht="17.25" customHeight="1">
      <c r="C147" s="16"/>
      <c r="D147" s="17"/>
      <c r="E147" s="232" t="s">
        <v>574</v>
      </c>
      <c r="F147" s="231" t="str">
        <f>IFERROR(VLOOKUP(Tabela1[[#This Row],[Placa]],'Base Cadastro '!A:B,2,FALSE),"Correção de cadastro")</f>
        <v>DELIVERY 9.180</v>
      </c>
      <c r="G147" s="6">
        <v>80226</v>
      </c>
      <c r="H147" s="268" t="s">
        <v>575</v>
      </c>
      <c r="I147" s="26">
        <v>45971</v>
      </c>
      <c r="J147" s="6" t="s">
        <v>133</v>
      </c>
      <c r="K147" s="6" t="s">
        <v>109</v>
      </c>
      <c r="L147" s="7" t="s">
        <v>81</v>
      </c>
      <c r="M147" s="7" t="s">
        <v>162</v>
      </c>
      <c r="P147" s="273" t="str">
        <f>VLOOKUP(Tabela1[[#This Row],[Placa]],'Base Cadastro '!A:M,13,FALSE)</f>
        <v>SSP5</v>
      </c>
      <c r="Q147" s="2" t="s">
        <v>83</v>
      </c>
      <c r="R147" s="2" t="s">
        <v>134</v>
      </c>
      <c r="S147" s="16" t="s">
        <v>474</v>
      </c>
      <c r="T147" s="5"/>
      <c r="U147" s="277">
        <f ca="1">IFERROR(DATEDIF(Tabela1[[#This Row],[Data Agenda]],Tabela1[[#This Row],[Liberado]],"D"),DATEDIF(Tabela1[[#This Row],[Data Agenda]],TODAY(),"D"))</f>
        <v>7</v>
      </c>
      <c r="V147" s="57" t="str">
        <f ca="1">IF(Tabela1[[#This Row],[D+Manut]]&lt;=2,"Dentro do Prazo","Fora do Prazo")</f>
        <v>Fora do Prazo</v>
      </c>
      <c r="W147" s="2" t="s">
        <v>488</v>
      </c>
      <c r="X147" s="2" t="s">
        <v>576</v>
      </c>
      <c r="Y147" s="2" t="s">
        <v>99</v>
      </c>
      <c r="Z147" t="str">
        <f>VLOOKUP(Tabela1[[#This Row],[Placa]],DadosViagem5[[Placa]:[Base]],11,FALSE)</f>
        <v>SC (ARENA BARUERI) SSP5</v>
      </c>
      <c r="AA147"/>
      <c r="AB147"/>
      <c r="AC147"/>
      <c r="AD147"/>
      <c r="AE147"/>
      <c r="AF147"/>
      <c r="AG147"/>
      <c r="AH147"/>
      <c r="AI147"/>
      <c r="AJ147"/>
      <c r="AK147"/>
      <c r="AL147"/>
      <c r="AM147"/>
    </row>
    <row r="148" spans="3:39" ht="17.25" customHeight="1">
      <c r="C148" s="16"/>
      <c r="D148" s="17"/>
      <c r="E148" s="232" t="s">
        <v>577</v>
      </c>
      <c r="F148" s="231" t="str">
        <f>IFERROR(VLOOKUP(Tabela1[[#This Row],[Placa]],'Base Cadastro '!A:B,2,FALSE),"Correção de cadastro")</f>
        <v>Sprinter 313</v>
      </c>
      <c r="G148" s="323">
        <v>107125</v>
      </c>
      <c r="H148" s="243" t="s">
        <v>578</v>
      </c>
      <c r="I148" s="26">
        <v>45972</v>
      </c>
      <c r="J148" s="6" t="s">
        <v>234</v>
      </c>
      <c r="K148" s="6" t="s">
        <v>109</v>
      </c>
      <c r="L148" s="7" t="s">
        <v>81</v>
      </c>
      <c r="M148" s="7" t="s">
        <v>162</v>
      </c>
      <c r="P148" s="273" t="str">
        <f>VLOOKUP(Tabela1[[#This Row],[Placa]],'Base Cadastro '!A:M,13,FALSE)</f>
        <v>GP01</v>
      </c>
      <c r="Q148" s="2" t="s">
        <v>383</v>
      </c>
      <c r="R148" s="2" t="s">
        <v>134</v>
      </c>
      <c r="S148" s="16" t="s">
        <v>474</v>
      </c>
      <c r="T148" s="5"/>
      <c r="U148" s="277">
        <f ca="1">IFERROR(DATEDIF(Tabela1[[#This Row],[Data Agenda]],Tabela1[[#This Row],[Liberado]],"D"),DATEDIF(Tabela1[[#This Row],[Data Agenda]],TODAY(),"D"))</f>
        <v>6</v>
      </c>
      <c r="V148" s="57" t="str">
        <f ca="1">IF(Tabela1[[#This Row],[D+Manut]]&lt;=2,"Dentro do Prazo","Fora do Prazo")</f>
        <v>Fora do Prazo</v>
      </c>
      <c r="W148" s="2" t="s">
        <v>112</v>
      </c>
      <c r="X148" s="2" t="s">
        <v>569</v>
      </c>
      <c r="Y148" s="2" t="s">
        <v>99</v>
      </c>
      <c r="Z148" t="str">
        <f>VLOOKUP(Tabela1[[#This Row],[Placa]],DadosViagem5[[Placa]:[Base]],11,FALSE)</f>
        <v>GP01 VARGEM GRANDE (GRUPO PEREIRA)</v>
      </c>
      <c r="AA148"/>
      <c r="AB148"/>
      <c r="AC148"/>
      <c r="AD148"/>
      <c r="AE148"/>
      <c r="AF148"/>
      <c r="AG148"/>
      <c r="AH148"/>
      <c r="AI148"/>
      <c r="AJ148"/>
      <c r="AK148"/>
      <c r="AL148"/>
      <c r="AM148"/>
    </row>
    <row r="149" spans="3:39" ht="17.25" customHeight="1">
      <c r="C149" s="16"/>
      <c r="D149" s="17"/>
      <c r="E149" s="232" t="s">
        <v>579</v>
      </c>
      <c r="F149" s="231" t="str">
        <f>IFERROR(VLOOKUP(Tabela1[[#This Row],[Placa]],'Base Cadastro '!A:B,2,FALSE),"Correção de cadastro")</f>
        <v>DAILY 35CS</v>
      </c>
      <c r="G149" s="6" t="s">
        <v>93</v>
      </c>
      <c r="H149" s="243" t="s">
        <v>580</v>
      </c>
      <c r="I149" s="26">
        <v>45960</v>
      </c>
      <c r="J149" s="6" t="s">
        <v>285</v>
      </c>
      <c r="K149" s="6" t="s">
        <v>109</v>
      </c>
      <c r="L149" s="7" t="s">
        <v>81</v>
      </c>
      <c r="M149" s="7" t="s">
        <v>162</v>
      </c>
      <c r="P149" s="273" t="str">
        <f>VLOOKUP(Tabela1[[#This Row],[Placa]],'Base Cadastro '!A:M,13,FALSE)</f>
        <v>SSP42</v>
      </c>
      <c r="Q149" s="2" t="s">
        <v>83</v>
      </c>
      <c r="R149" s="2" t="s">
        <v>134</v>
      </c>
      <c r="S149" s="16">
        <v>45979</v>
      </c>
      <c r="T149" s="5"/>
      <c r="U149" s="277">
        <f ca="1">IFERROR(DATEDIF(Tabela1[[#This Row],[Data Agenda]],Tabela1[[#This Row],[Liberado]],"D"),DATEDIF(Tabela1[[#This Row],[Data Agenda]],TODAY(),"D"))</f>
        <v>18</v>
      </c>
      <c r="V149" s="57" t="str">
        <f ca="1">IF(Tabela1[[#This Row],[D+Manut]]&lt;=2,"Dentro do Prazo","Fora do Prazo")</f>
        <v>Fora do Prazo</v>
      </c>
      <c r="W149" s="2" t="s">
        <v>581</v>
      </c>
      <c r="X149" s="49" t="s">
        <v>239</v>
      </c>
      <c r="Y149" s="2" t="s">
        <v>99</v>
      </c>
      <c r="Z149" t="str">
        <f>VLOOKUP(Tabela1[[#This Row],[Placa]],DadosViagem5[[Placa]:[Base]],11,FALSE)</f>
        <v>SC (ITUPEVA) SSP38</v>
      </c>
      <c r="AA149"/>
      <c r="AB149"/>
      <c r="AC149"/>
      <c r="AD149"/>
      <c r="AE149"/>
      <c r="AF149"/>
      <c r="AG149"/>
      <c r="AH149"/>
      <c r="AI149"/>
      <c r="AJ149"/>
      <c r="AK149"/>
      <c r="AL149"/>
      <c r="AM149"/>
    </row>
    <row r="150" spans="3:39" ht="17.25" customHeight="1">
      <c r="C150" s="16"/>
      <c r="D150" s="17"/>
      <c r="E150" s="232" t="s">
        <v>582</v>
      </c>
      <c r="F150" s="231" t="str">
        <f>IFERROR(VLOOKUP(Tabela1[[#This Row],[Placa]],'Base Cadastro '!A:B,2,FALSE),"Correção de cadastro")</f>
        <v>DELIVERY 9.180</v>
      </c>
      <c r="G150" s="6"/>
      <c r="H150" s="243" t="s">
        <v>583</v>
      </c>
      <c r="I150" s="26">
        <v>45973</v>
      </c>
      <c r="J150" s="6" t="s">
        <v>102</v>
      </c>
      <c r="K150" s="6" t="s">
        <v>80</v>
      </c>
      <c r="L150" s="7" t="s">
        <v>81</v>
      </c>
      <c r="M150" s="7" t="s">
        <v>405</v>
      </c>
      <c r="P150" s="273" t="str">
        <f>VLOOKUP(Tabela1[[#This Row],[Placa]],'Base Cadastro '!A:M,13,FALSE)</f>
        <v>OXXO1</v>
      </c>
      <c r="Q150" s="2" t="s">
        <v>584</v>
      </c>
      <c r="R150" s="2" t="s">
        <v>80</v>
      </c>
      <c r="S150" s="16" t="s">
        <v>474</v>
      </c>
      <c r="T150" s="5"/>
      <c r="U150" s="277">
        <f ca="1">IFERROR(DATEDIF(Tabela1[[#This Row],[Data Agenda]],Tabela1[[#This Row],[Liberado]],"D"),DATEDIF(Tabela1[[#This Row],[Data Agenda]],TODAY(),"D"))</f>
        <v>5</v>
      </c>
      <c r="V150" s="57" t="str">
        <f ca="1">IF(Tabela1[[#This Row],[D+Manut]]&lt;=2,"Dentro do Prazo","Fora do Prazo")</f>
        <v>Fora do Prazo</v>
      </c>
      <c r="W150" s="2" t="s">
        <v>585</v>
      </c>
      <c r="Y150" s="2" t="s">
        <v>99</v>
      </c>
      <c r="Z150" t="str">
        <f>VLOOKUP(Tabela1[[#This Row],[Placa]],DadosViagem5[[Placa]:[Base]],11,FALSE)</f>
        <v>OXXO1 (CAJAMAR)</v>
      </c>
      <c r="AA150"/>
      <c r="AB150"/>
      <c r="AC150"/>
      <c r="AD150"/>
      <c r="AE150"/>
      <c r="AF150"/>
      <c r="AG150"/>
      <c r="AH150"/>
      <c r="AI150"/>
      <c r="AJ150"/>
      <c r="AK150"/>
      <c r="AL150"/>
      <c r="AM150"/>
    </row>
    <row r="151" spans="3:39" ht="17.25" customHeight="1">
      <c r="C151" s="16"/>
      <c r="D151" s="17"/>
      <c r="E151" s="224" t="s">
        <v>586</v>
      </c>
      <c r="F151" s="231" t="str">
        <f>IFERROR(VLOOKUP(Tabela1[[#This Row],[Placa]],'Base Cadastro '!A:B,2,FALSE),"Correção de cadastro")</f>
        <v>Correção de cadastro</v>
      </c>
      <c r="G151" s="6"/>
      <c r="H151" s="243" t="s">
        <v>587</v>
      </c>
      <c r="I151" s="26">
        <v>45971</v>
      </c>
      <c r="J151" s="14" t="s">
        <v>124</v>
      </c>
      <c r="K151" s="6" t="s">
        <v>80</v>
      </c>
      <c r="L151" s="7" t="s">
        <v>81</v>
      </c>
      <c r="M151" s="7" t="s">
        <v>405</v>
      </c>
      <c r="P151" s="273" t="e">
        <f>VLOOKUP(Tabela1[[#This Row],[Placa]],'Base Cadastro '!A:M,13,FALSE)</f>
        <v>#N/A</v>
      </c>
      <c r="Q151" s="2" t="s">
        <v>588</v>
      </c>
      <c r="R151" s="2" t="s">
        <v>80</v>
      </c>
      <c r="S151" s="16" t="s">
        <v>474</v>
      </c>
      <c r="T151" s="5"/>
      <c r="U151" s="277">
        <f ca="1">IFERROR(DATEDIF(Tabela1[[#This Row],[Data Agenda]],Tabela1[[#This Row],[Liberado]],"D"),DATEDIF(Tabela1[[#This Row],[Data Agenda]],TODAY(),"D"))</f>
        <v>7</v>
      </c>
      <c r="V151" s="57" t="str">
        <f ca="1">IF(Tabela1[[#This Row],[D+Manut]]&lt;=2,"Dentro do Prazo","Fora do Prazo")</f>
        <v>Fora do Prazo</v>
      </c>
      <c r="W151" s="329" t="s">
        <v>589</v>
      </c>
      <c r="Y151" s="2" t="s">
        <v>99</v>
      </c>
      <c r="Z151" t="e">
        <f>VLOOKUP(Tabela1[[#This Row],[Placa]],DadosViagem5[[Placa]:[Base]],11,FALSE)</f>
        <v>#N/A</v>
      </c>
      <c r="AA151"/>
      <c r="AB151"/>
      <c r="AC151"/>
      <c r="AD151"/>
      <c r="AE151"/>
      <c r="AF151"/>
      <c r="AG151"/>
      <c r="AH151"/>
      <c r="AI151"/>
      <c r="AJ151"/>
      <c r="AK151"/>
      <c r="AL151"/>
      <c r="AM151"/>
    </row>
    <row r="152" spans="3:39" ht="17.25" customHeight="1">
      <c r="C152" s="16"/>
      <c r="D152" s="17"/>
      <c r="E152" s="232" t="s">
        <v>590</v>
      </c>
      <c r="F152" s="231" t="str">
        <f>IFERROR(VLOOKUP(Tabela1[[#This Row],[Placa]],'Base Cadastro '!A:B,2,FALSE),"Correção de cadastro")</f>
        <v>DELIVERY 9.180</v>
      </c>
      <c r="G152" s="6">
        <v>72063</v>
      </c>
      <c r="H152" s="29" t="s">
        <v>591</v>
      </c>
      <c r="I152" s="26">
        <v>45937</v>
      </c>
      <c r="J152" s="6" t="s">
        <v>285</v>
      </c>
      <c r="K152" s="6" t="s">
        <v>109</v>
      </c>
      <c r="L152" s="7" t="s">
        <v>81</v>
      </c>
      <c r="M152" s="7" t="s">
        <v>162</v>
      </c>
      <c r="P152" s="273" t="str">
        <f>VLOOKUP(Tabela1[[#This Row],[Placa]],'Base Cadastro '!A:M,13,FALSE)</f>
        <v>SSP42</v>
      </c>
      <c r="Q152" s="2" t="s">
        <v>83</v>
      </c>
      <c r="R152" s="2" t="s">
        <v>134</v>
      </c>
      <c r="S152" s="16" t="s">
        <v>474</v>
      </c>
      <c r="T152" s="5"/>
      <c r="U152" s="277">
        <f ca="1">IFERROR(DATEDIF(Tabela1[[#This Row],[Data Agenda]],Tabela1[[#This Row],[Liberado]],"D"),DATEDIF(Tabela1[[#This Row],[Data Agenda]],TODAY(),"D"))</f>
        <v>41</v>
      </c>
      <c r="V152" s="57" t="str">
        <f ca="1">IF(Tabela1[[#This Row],[D+Manut]]&lt;=2,"Dentro do Prazo","Fora do Prazo")</f>
        <v>Fora do Prazo</v>
      </c>
      <c r="W152" s="329" t="s">
        <v>581</v>
      </c>
      <c r="X152" s="49" t="s">
        <v>239</v>
      </c>
      <c r="Y152" s="2" t="s">
        <v>142</v>
      </c>
      <c r="Z152" t="str">
        <f>VLOOKUP(Tabela1[[#This Row],[Placa]],DadosViagem5[[Placa]:[Base]],11,FALSE)</f>
        <v>SC (ITUPEVA) SSP38</v>
      </c>
      <c r="AA152"/>
      <c r="AB152"/>
      <c r="AC152"/>
      <c r="AD152"/>
      <c r="AE152"/>
      <c r="AF152"/>
      <c r="AG152"/>
      <c r="AH152"/>
      <c r="AI152"/>
      <c r="AJ152"/>
      <c r="AK152"/>
      <c r="AL152"/>
      <c r="AM152"/>
    </row>
    <row r="153" spans="3:39" ht="17.25" customHeight="1">
      <c r="C153" s="16"/>
      <c r="D153" s="17"/>
      <c r="E153" s="232" t="s">
        <v>592</v>
      </c>
      <c r="F153" s="231" t="s">
        <v>593</v>
      </c>
      <c r="G153" s="6">
        <v>83411</v>
      </c>
      <c r="H153" s="268" t="s">
        <v>594</v>
      </c>
      <c r="I153" s="26">
        <v>45962</v>
      </c>
      <c r="J153" s="6" t="s">
        <v>285</v>
      </c>
      <c r="K153" s="6" t="s">
        <v>109</v>
      </c>
      <c r="L153" s="7" t="s">
        <v>81</v>
      </c>
      <c r="M153" s="7" t="s">
        <v>82</v>
      </c>
      <c r="P153" s="273" t="str">
        <f>VLOOKUP(Tabela1[[#This Row],[Placa]],'Base Cadastro '!A:M,13,FALSE)</f>
        <v>SSP42</v>
      </c>
      <c r="Q153" s="2" t="s">
        <v>83</v>
      </c>
      <c r="R153" s="2" t="s">
        <v>134</v>
      </c>
      <c r="S153" s="16" t="s">
        <v>474</v>
      </c>
      <c r="T153" s="5"/>
      <c r="U153" s="277">
        <f ca="1">IFERROR(DATEDIF(Tabela1[[#This Row],[Data Agenda]],Tabela1[[#This Row],[Liberado]],"D"),DATEDIF(Tabela1[[#This Row],[Data Agenda]],TODAY(),"D"))</f>
        <v>16</v>
      </c>
      <c r="V153" s="57" t="str">
        <f ca="1">IF(Tabela1[[#This Row],[D+Manut]]&lt;=2,"Dentro do Prazo","Fora do Prazo")</f>
        <v>Fora do Prazo</v>
      </c>
      <c r="W153" s="2" t="s">
        <v>449</v>
      </c>
      <c r="X153" s="49" t="s">
        <v>239</v>
      </c>
      <c r="Y153" s="2" t="s">
        <v>99</v>
      </c>
      <c r="Z153" t="str">
        <f>VLOOKUP(Tabela1[[#This Row],[Placa]],DadosViagem5[[Placa]:[Base]],11,FALSE)</f>
        <v>SC (ITUPEVA) SSP38</v>
      </c>
      <c r="AA153"/>
      <c r="AB153"/>
      <c r="AC153"/>
      <c r="AD153"/>
      <c r="AE153"/>
      <c r="AF153"/>
      <c r="AG153"/>
      <c r="AH153"/>
      <c r="AI153"/>
      <c r="AJ153"/>
      <c r="AK153"/>
      <c r="AL153"/>
      <c r="AM153"/>
    </row>
    <row r="154" spans="3:39" ht="17.25" customHeight="1">
      <c r="C154" s="16"/>
      <c r="D154" s="17"/>
      <c r="E154" s="232" t="s">
        <v>595</v>
      </c>
      <c r="F154" s="231" t="str">
        <f>IFERROR(VLOOKUP(Tabela1[[#This Row],[Placa]],'Base Cadastro '!A:B,2,FALSE),"Correção de cadastro")</f>
        <v>Fiorino Endurance Evo 1.4 2P</v>
      </c>
      <c r="G154" s="6"/>
      <c r="H154" s="243" t="s">
        <v>596</v>
      </c>
      <c r="I154" s="26">
        <v>45972</v>
      </c>
      <c r="J154" s="6" t="s">
        <v>150</v>
      </c>
      <c r="K154" s="6" t="s">
        <v>109</v>
      </c>
      <c r="L154" s="7" t="s">
        <v>81</v>
      </c>
      <c r="M154" s="7" t="s">
        <v>162</v>
      </c>
      <c r="P154" s="273" t="str">
        <f>VLOOKUP(Tabela1[[#This Row],[Placa]],'Base Cadastro '!A:M,13,FALSE)</f>
        <v>SSC3</v>
      </c>
      <c r="Q154" s="2" t="s">
        <v>83</v>
      </c>
      <c r="R154" s="2" t="s">
        <v>134</v>
      </c>
      <c r="S154" s="16" t="s">
        <v>474</v>
      </c>
      <c r="T154" s="5"/>
      <c r="U154" s="277">
        <f ca="1">IFERROR(DATEDIF(Tabela1[[#This Row],[Data Agenda]],Tabela1[[#This Row],[Liberado]],"D"),DATEDIF(Tabela1[[#This Row],[Data Agenda]],TODAY(),"D"))</f>
        <v>6</v>
      </c>
      <c r="V154" s="57" t="str">
        <f ca="1">IF(Tabela1[[#This Row],[D+Manut]]&lt;=2,"Dentro do Prazo","Fora do Prazo")</f>
        <v>Fora do Prazo</v>
      </c>
      <c r="W154" s="2" t="s">
        <v>597</v>
      </c>
      <c r="X154" s="2" t="s">
        <v>218</v>
      </c>
      <c r="Y154" s="2" t="s">
        <v>99</v>
      </c>
      <c r="Z154" t="str">
        <f>VLOOKUP(Tabela1[[#This Row],[Placa]],DadosViagem5[[Placa]:[Base]],11,FALSE)</f>
        <v>SC (BLUMENAU) SSC3</v>
      </c>
      <c r="AA154"/>
      <c r="AB154"/>
      <c r="AC154"/>
      <c r="AD154"/>
      <c r="AE154"/>
      <c r="AF154"/>
      <c r="AG154"/>
      <c r="AH154"/>
      <c r="AI154"/>
      <c r="AJ154"/>
      <c r="AK154"/>
      <c r="AL154"/>
      <c r="AM154"/>
    </row>
    <row r="155" spans="3:39" ht="17.25" customHeight="1">
      <c r="C155" s="16"/>
      <c r="D155" s="17"/>
      <c r="E155" s="232" t="s">
        <v>598</v>
      </c>
      <c r="F155" s="231" t="str">
        <f>IFERROR(VLOOKUP(Tabela1[[#This Row],[Placa]],'Base Cadastro '!A:B,2,FALSE),"Correção de cadastro")</f>
        <v>Fiorino Endurance Evo 1.4 2P</v>
      </c>
      <c r="G155" s="6"/>
      <c r="H155" s="243" t="s">
        <v>599</v>
      </c>
      <c r="I155" s="26">
        <v>45972</v>
      </c>
      <c r="J155" s="6" t="s">
        <v>150</v>
      </c>
      <c r="K155" s="6" t="s">
        <v>109</v>
      </c>
      <c r="L155" s="7" t="s">
        <v>81</v>
      </c>
      <c r="M155" s="7" t="s">
        <v>162</v>
      </c>
      <c r="P155" s="273" t="str">
        <f>VLOOKUP(Tabela1[[#This Row],[Placa]],'Base Cadastro '!A:M,13,FALSE)</f>
        <v>SSC3</v>
      </c>
      <c r="Q155" s="2" t="s">
        <v>83</v>
      </c>
      <c r="R155" s="2" t="s">
        <v>134</v>
      </c>
      <c r="S155" s="16" t="s">
        <v>474</v>
      </c>
      <c r="T155" s="5"/>
      <c r="U155" s="277">
        <f ca="1">IFERROR(DATEDIF(Tabela1[[#This Row],[Data Agenda]],Tabela1[[#This Row],[Liberado]],"D"),DATEDIF(Tabela1[[#This Row],[Data Agenda]],TODAY(),"D"))</f>
        <v>6</v>
      </c>
      <c r="V155" s="57" t="str">
        <f ca="1">IF(Tabela1[[#This Row],[D+Manut]]&lt;=2,"Dentro do Prazo","Fora do Prazo")</f>
        <v>Fora do Prazo</v>
      </c>
      <c r="W155" s="2" t="s">
        <v>597</v>
      </c>
      <c r="X155" s="2" t="s">
        <v>218</v>
      </c>
      <c r="Y155" s="2" t="s">
        <v>99</v>
      </c>
      <c r="Z155" t="str">
        <f>VLOOKUP(Tabela1[[#This Row],[Placa]],DadosViagem5[[Placa]:[Base]],11,FALSE)</f>
        <v>SC (BLUMENAU) SSC3</v>
      </c>
      <c r="AA155"/>
      <c r="AB155"/>
      <c r="AC155"/>
      <c r="AD155"/>
      <c r="AE155"/>
      <c r="AF155"/>
      <c r="AG155"/>
      <c r="AH155"/>
      <c r="AI155"/>
      <c r="AJ155"/>
      <c r="AK155"/>
      <c r="AL155"/>
      <c r="AM155"/>
    </row>
    <row r="156" spans="3:39" ht="17.25" customHeight="1">
      <c r="C156" s="16"/>
      <c r="D156" s="17"/>
      <c r="E156" s="232" t="s">
        <v>600</v>
      </c>
      <c r="F156" s="231" t="str">
        <f>IFERROR(VLOOKUP(Tabela1[[#This Row],[Placa]],'Base Cadastro '!A:B,2,FALSE),"Correção de cadastro")</f>
        <v>MASTER FURGAO L1</v>
      </c>
      <c r="G156" s="6"/>
      <c r="H156" s="243" t="s">
        <v>601</v>
      </c>
      <c r="I156" s="26">
        <v>45972</v>
      </c>
      <c r="J156" s="6" t="s">
        <v>150</v>
      </c>
      <c r="K156" s="6" t="s">
        <v>109</v>
      </c>
      <c r="L156" s="7" t="s">
        <v>81</v>
      </c>
      <c r="M156" s="7" t="s">
        <v>162</v>
      </c>
      <c r="P156" s="273" t="str">
        <f>VLOOKUP(Tabela1[[#This Row],[Placa]],'Base Cadastro '!A:M,13,FALSE)</f>
        <v>SSC3</v>
      </c>
      <c r="Q156" s="2" t="s">
        <v>83</v>
      </c>
      <c r="R156" s="2" t="s">
        <v>134</v>
      </c>
      <c r="S156" s="16" t="s">
        <v>474</v>
      </c>
      <c r="T156" s="5"/>
      <c r="U156" s="277">
        <f ca="1">IFERROR(DATEDIF(Tabela1[[#This Row],[Data Agenda]],Tabela1[[#This Row],[Liberado]],"D"),DATEDIF(Tabela1[[#This Row],[Data Agenda]],TODAY(),"D"))</f>
        <v>6</v>
      </c>
      <c r="V156" s="57" t="str">
        <f ca="1">IF(Tabela1[[#This Row],[D+Manut]]&lt;=2,"Dentro do Prazo","Fora do Prazo")</f>
        <v>Fora do Prazo</v>
      </c>
      <c r="W156" s="2" t="s">
        <v>602</v>
      </c>
      <c r="X156" s="2" t="s">
        <v>218</v>
      </c>
      <c r="Y156" s="2" t="s">
        <v>99</v>
      </c>
      <c r="Z156" t="str">
        <f>VLOOKUP(Tabela1[[#This Row],[Placa]],DadosViagem5[[Placa]:[Base]],11,FALSE)</f>
        <v>SC (BLUMENAU) SSC3</v>
      </c>
      <c r="AA156"/>
      <c r="AB156"/>
      <c r="AC156"/>
      <c r="AD156"/>
      <c r="AE156"/>
      <c r="AF156"/>
      <c r="AG156"/>
      <c r="AH156"/>
      <c r="AI156"/>
      <c r="AJ156"/>
      <c r="AK156"/>
      <c r="AL156"/>
      <c r="AM156"/>
    </row>
    <row r="157" spans="3:39" ht="17.25" customHeight="1">
      <c r="C157" s="16"/>
      <c r="D157" s="17"/>
      <c r="E157" s="232" t="s">
        <v>603</v>
      </c>
      <c r="F157" s="231" t="str">
        <f>IFERROR(VLOOKUP(Tabela1[[#This Row],[Placa]],'Base Cadastro '!A:B,2,FALSE),"Correção de cadastro")</f>
        <v>DAILY 35CS</v>
      </c>
      <c r="G157" s="6" t="s">
        <v>93</v>
      </c>
      <c r="H157" s="243" t="s">
        <v>604</v>
      </c>
      <c r="I157" s="26">
        <v>45974</v>
      </c>
      <c r="J157" s="6" t="s">
        <v>234</v>
      </c>
      <c r="K157" s="6" t="s">
        <v>109</v>
      </c>
      <c r="L157" s="7" t="s">
        <v>81</v>
      </c>
      <c r="M157" s="7" t="s">
        <v>162</v>
      </c>
      <c r="P157" s="273" t="str">
        <f>VLOOKUP(Tabela1[[#This Row],[Placa]],'Base Cadastro '!A:M,13,FALSE)</f>
        <v>MM03</v>
      </c>
      <c r="Q157" s="2" t="s">
        <v>251</v>
      </c>
      <c r="R157" s="2" t="s">
        <v>134</v>
      </c>
      <c r="S157" s="16" t="s">
        <v>474</v>
      </c>
      <c r="T157" s="5"/>
      <c r="U157" s="277">
        <f ca="1">IFERROR(DATEDIF(Tabela1[[#This Row],[Data Agenda]],Tabela1[[#This Row],[Liberado]],"D"),DATEDIF(Tabela1[[#This Row],[Data Agenda]],TODAY(),"D"))</f>
        <v>4</v>
      </c>
      <c r="V157" s="57" t="str">
        <f ca="1">IF(Tabela1[[#This Row],[D+Manut]]&lt;=2,"Dentro do Prazo","Fora do Prazo")</f>
        <v>Fora do Prazo</v>
      </c>
      <c r="W157" s="2" t="s">
        <v>112</v>
      </c>
      <c r="X157" s="2" t="s">
        <v>522</v>
      </c>
      <c r="Y157" s="2" t="s">
        <v>99</v>
      </c>
      <c r="Z157" t="str">
        <f>VLOOKUP(Tabela1[[#This Row],[Placa]],DadosViagem5[[Placa]:[Base]],11,FALSE)</f>
        <v>MM03 (ARUJA)</v>
      </c>
    </row>
    <row r="158" spans="3:39" ht="17.25" customHeight="1">
      <c r="C158" s="16"/>
      <c r="D158" s="17"/>
      <c r="E158" s="232" t="s">
        <v>605</v>
      </c>
      <c r="F158" s="231" t="str">
        <f>IFERROR(VLOOKUP(Tabela1[[#This Row],[Placa]],'Base Cadastro '!A:B,2,FALSE),"Correção de cadastro")</f>
        <v>DELIVERY 9.180</v>
      </c>
      <c r="G158" s="6" t="s">
        <v>93</v>
      </c>
      <c r="H158" s="243" t="s">
        <v>606</v>
      </c>
      <c r="I158" s="26">
        <v>45974</v>
      </c>
      <c r="J158" s="6" t="s">
        <v>133</v>
      </c>
      <c r="K158" s="6" t="s">
        <v>109</v>
      </c>
      <c r="L158" s="7" t="s">
        <v>81</v>
      </c>
      <c r="M158" s="7" t="s">
        <v>162</v>
      </c>
      <c r="P158" s="273" t="str">
        <f>VLOOKUP(Tabela1[[#This Row],[Placa]],'Base Cadastro '!A:M,13,FALSE)</f>
        <v>BRRC01</v>
      </c>
      <c r="Q158" s="2" t="s">
        <v>83</v>
      </c>
      <c r="R158" s="2" t="s">
        <v>134</v>
      </c>
      <c r="S158" s="16">
        <v>45979</v>
      </c>
      <c r="T158" s="5"/>
      <c r="U158" s="277">
        <f ca="1">IFERROR(DATEDIF(Tabela1[[#This Row],[Data Agenda]],Tabela1[[#This Row],[Liberado]],"D"),DATEDIF(Tabela1[[#This Row],[Data Agenda]],TODAY(),"D"))</f>
        <v>4</v>
      </c>
      <c r="V158" s="57" t="str">
        <f ca="1">IF(Tabela1[[#This Row],[D+Manut]]&lt;=2,"Dentro do Prazo","Fora do Prazo")</f>
        <v>Fora do Prazo</v>
      </c>
      <c r="W158" s="2" t="s">
        <v>112</v>
      </c>
      <c r="X158" s="2" t="s">
        <v>500</v>
      </c>
      <c r="Y158" s="2" t="s">
        <v>99</v>
      </c>
      <c r="Z158" t="str">
        <f>VLOOKUP(Tabela1[[#This Row],[Placa]],DadosViagem5[[Placa]:[Base]],11,FALSE)</f>
        <v>SC (FULL FILMENTE) FULL</v>
      </c>
    </row>
    <row r="159" spans="3:39" ht="17.25" customHeight="1">
      <c r="C159" s="16"/>
      <c r="D159" s="17"/>
      <c r="E159" s="232" t="s">
        <v>607</v>
      </c>
      <c r="F159" s="231" t="str">
        <f>IFERROR(VLOOKUP(Tabela1[[#This Row],[Placa]],'Base Cadastro '!A:B,2,FALSE),"Correção de cadastro")</f>
        <v>DELIVERY 9.180</v>
      </c>
      <c r="G159" s="6">
        <v>56666</v>
      </c>
      <c r="H159" s="243" t="s">
        <v>606</v>
      </c>
      <c r="I159" s="26">
        <v>45974</v>
      </c>
      <c r="J159" s="6" t="s">
        <v>133</v>
      </c>
      <c r="K159" s="6" t="s">
        <v>109</v>
      </c>
      <c r="L159" s="7" t="s">
        <v>81</v>
      </c>
      <c r="M159" s="7" t="s">
        <v>162</v>
      </c>
      <c r="P159" s="273" t="str">
        <f>VLOOKUP(Tabela1[[#This Row],[Placa]],'Base Cadastro '!A:M,13,FALSE)</f>
        <v>SSP5</v>
      </c>
      <c r="Q159" s="2" t="s">
        <v>83</v>
      </c>
      <c r="R159" s="2" t="s">
        <v>134</v>
      </c>
      <c r="S159" s="16">
        <v>45980</v>
      </c>
      <c r="T159" s="5"/>
      <c r="U159" s="277">
        <f ca="1">IFERROR(DATEDIF(Tabela1[[#This Row],[Data Agenda]],Tabela1[[#This Row],[Liberado]],"D"),DATEDIF(Tabela1[[#This Row],[Data Agenda]],TODAY(),"D"))</f>
        <v>4</v>
      </c>
      <c r="V159" s="57" t="str">
        <f ca="1">IF(Tabela1[[#This Row],[D+Manut]]&lt;=2,"Dentro do Prazo","Fora do Prazo")</f>
        <v>Fora do Prazo</v>
      </c>
      <c r="W159" s="2" t="s">
        <v>112</v>
      </c>
      <c r="X159" s="2" t="s">
        <v>576</v>
      </c>
      <c r="Y159" s="2" t="s">
        <v>99</v>
      </c>
      <c r="Z159" t="str">
        <f>VLOOKUP(Tabela1[[#This Row],[Placa]],DadosViagem5[[Placa]:[Base]],11,FALSE)</f>
        <v>SC (ARENA BARUERI) SSP5</v>
      </c>
    </row>
    <row r="160" spans="3:39" ht="17.25" customHeight="1">
      <c r="C160" s="16"/>
      <c r="D160" s="17"/>
      <c r="E160" s="232" t="s">
        <v>608</v>
      </c>
      <c r="F160" s="231" t="str">
        <f>IFERROR(VLOOKUP(Tabela1[[#This Row],[Placa]],'Base Cadastro '!A:B,2,FALSE),"Correção de cadastro")</f>
        <v>Master Furgão 8m³</v>
      </c>
      <c r="G160" s="6">
        <v>165408</v>
      </c>
      <c r="H160" s="243" t="s">
        <v>609</v>
      </c>
      <c r="I160" s="26">
        <v>45974</v>
      </c>
      <c r="J160" s="6" t="s">
        <v>133</v>
      </c>
      <c r="K160" s="6" t="s">
        <v>109</v>
      </c>
      <c r="L160" s="7" t="s">
        <v>81</v>
      </c>
      <c r="M160" s="7" t="s">
        <v>162</v>
      </c>
      <c r="P160" s="273" t="str">
        <f>VLOOKUP(Tabela1[[#This Row],[Placa]],'Base Cadastro '!A:M,13,FALSE)</f>
        <v>BRRC01</v>
      </c>
      <c r="Q160" s="2" t="s">
        <v>83</v>
      </c>
      <c r="R160" s="2" t="s">
        <v>134</v>
      </c>
      <c r="S160" s="16" t="s">
        <v>474</v>
      </c>
      <c r="T160" s="5"/>
      <c r="U160" s="277">
        <f ca="1">IFERROR(DATEDIF(Tabela1[[#This Row],[Data Agenda]],Tabela1[[#This Row],[Liberado]],"D"),DATEDIF(Tabela1[[#This Row],[Data Agenda]],TODAY(),"D"))</f>
        <v>4</v>
      </c>
      <c r="V160" s="57" t="str">
        <f ca="1">IF(Tabela1[[#This Row],[D+Manut]]&lt;=2,"Dentro do Prazo","Fora do Prazo")</f>
        <v>Fora do Prazo</v>
      </c>
      <c r="W160" s="2" t="s">
        <v>112</v>
      </c>
      <c r="X160" s="2" t="s">
        <v>500</v>
      </c>
      <c r="Y160" s="2" t="s">
        <v>99</v>
      </c>
      <c r="Z160" t="str">
        <f>VLOOKUP(Tabela1[[#This Row],[Placa]],DadosViagem5[[Placa]:[Base]],11,FALSE)</f>
        <v>SC (FULL FILMENTE) FULL</v>
      </c>
    </row>
    <row r="161" spans="3:26" ht="17.25" customHeight="1">
      <c r="C161" s="16"/>
      <c r="D161" s="17"/>
      <c r="E161" s="232" t="s">
        <v>610</v>
      </c>
      <c r="F161" s="231" t="str">
        <f>IFERROR(VLOOKUP(Tabela1[[#This Row],[Placa]],'Base Cadastro '!A:B,2,FALSE),"Correção de cadastro")</f>
        <v>Sprinter 313</v>
      </c>
      <c r="G161" s="6">
        <v>102580</v>
      </c>
      <c r="H161" s="243" t="s">
        <v>611</v>
      </c>
      <c r="I161" s="26">
        <v>45974</v>
      </c>
      <c r="J161" s="6" t="s">
        <v>133</v>
      </c>
      <c r="K161" s="6" t="s">
        <v>109</v>
      </c>
      <c r="L161" s="7" t="s">
        <v>81</v>
      </c>
      <c r="M161" s="7" t="s">
        <v>162</v>
      </c>
      <c r="P161" s="273" t="str">
        <f>VLOOKUP(Tabela1[[#This Row],[Placa]],'Base Cadastro '!A:M,13,FALSE)</f>
        <v>BRRC01</v>
      </c>
      <c r="Q161" s="2" t="s">
        <v>83</v>
      </c>
      <c r="R161" s="2" t="s">
        <v>134</v>
      </c>
      <c r="S161" s="16" t="s">
        <v>474</v>
      </c>
      <c r="T161" s="5"/>
      <c r="U161" s="277">
        <f ca="1">IFERROR(DATEDIF(Tabela1[[#This Row],[Data Agenda]],Tabela1[[#This Row],[Liberado]],"D"),DATEDIF(Tabela1[[#This Row],[Data Agenda]],TODAY(),"D"))</f>
        <v>4</v>
      </c>
      <c r="V161" s="57" t="str">
        <f ca="1">IF(Tabela1[[#This Row],[D+Manut]]&lt;=2,"Dentro do Prazo","Fora do Prazo")</f>
        <v>Fora do Prazo</v>
      </c>
      <c r="W161" s="2" t="s">
        <v>112</v>
      </c>
      <c r="X161" s="2" t="s">
        <v>500</v>
      </c>
      <c r="Y161" s="2" t="s">
        <v>99</v>
      </c>
      <c r="Z161" t="str">
        <f>VLOOKUP(Tabela1[[#This Row],[Placa]],DadosViagem5[[Placa]:[Base]],11,FALSE)</f>
        <v>SC (FULL FILMENTE) FULL</v>
      </c>
    </row>
    <row r="162" spans="3:26" ht="17.25" customHeight="1">
      <c r="C162" s="16"/>
      <c r="D162" s="17"/>
      <c r="E162" s="232" t="s">
        <v>612</v>
      </c>
      <c r="F162" s="231" t="str">
        <f>IFERROR(VLOOKUP(Tabela1[[#This Row],[Placa]],'Base Cadastro '!A:B,2,FALSE),"Correção de cadastro")</f>
        <v>Partner Rapid Business Pack 1.4 2P</v>
      </c>
      <c r="G162" s="346">
        <v>115270</v>
      </c>
      <c r="H162" s="243" t="s">
        <v>613</v>
      </c>
      <c r="I162" s="26">
        <v>45974</v>
      </c>
      <c r="J162" s="6" t="s">
        <v>108</v>
      </c>
      <c r="K162" s="6" t="s">
        <v>109</v>
      </c>
      <c r="L162" s="7" t="s">
        <v>81</v>
      </c>
      <c r="M162" s="7" t="s">
        <v>162</v>
      </c>
      <c r="P162" s="273" t="str">
        <f>VLOOKUP(Tabela1[[#This Row],[Placa]],'Base Cadastro '!A:M,13,FALSE)</f>
        <v>SES1</v>
      </c>
      <c r="Q162" s="2" t="s">
        <v>83</v>
      </c>
      <c r="R162" s="2" t="s">
        <v>134</v>
      </c>
      <c r="S162" s="16" t="s">
        <v>474</v>
      </c>
      <c r="T162" s="5"/>
      <c r="U162" s="277">
        <f ca="1">IFERROR(DATEDIF(Tabela1[[#This Row],[Data Agenda]],Tabela1[[#This Row],[Liberado]],"D"),DATEDIF(Tabela1[[#This Row],[Data Agenda]],TODAY(),"D"))</f>
        <v>4</v>
      </c>
      <c r="V162" s="57" t="str">
        <f ca="1">IF(Tabela1[[#This Row],[D+Manut]]&lt;=2,"Dentro do Prazo","Fora do Prazo")</f>
        <v>Fora do Prazo</v>
      </c>
      <c r="W162" s="2" t="s">
        <v>173</v>
      </c>
      <c r="X162" s="2" t="s">
        <v>614</v>
      </c>
      <c r="Y162" s="2" t="s">
        <v>99</v>
      </c>
      <c r="Z162" t="str">
        <f>VLOOKUP(Tabela1[[#This Row],[Placa]],DadosViagem5[[Placa]:[Base]],11,FALSE)</f>
        <v>SC (VITORIA) SES1</v>
      </c>
    </row>
    <row r="163" spans="3:26" ht="17.25" customHeight="1">
      <c r="C163" s="16"/>
      <c r="D163" s="17"/>
      <c r="E163" s="232" t="s">
        <v>615</v>
      </c>
      <c r="F163" s="231" t="str">
        <f>IFERROR(VLOOKUP(Tabela1[[#This Row],[Placa]],'Base Cadastro '!A:B,2,FALSE),"Correção de cadastro")</f>
        <v xml:space="preserve"> Partner Rapid Business Pack 1.4 2P</v>
      </c>
      <c r="G163" s="346">
        <v>123941</v>
      </c>
      <c r="H163" s="243" t="s">
        <v>616</v>
      </c>
      <c r="I163" s="26">
        <v>45974</v>
      </c>
      <c r="J163" s="6" t="s">
        <v>108</v>
      </c>
      <c r="K163" s="6" t="s">
        <v>109</v>
      </c>
      <c r="L163" s="7" t="s">
        <v>168</v>
      </c>
      <c r="M163" s="3" t="s">
        <v>82</v>
      </c>
      <c r="P163" s="364" t="str">
        <f>VLOOKUP(Tabela1[[#This Row],[Placa]],'Base Cadastro '!A:M,13,FALSE)</f>
        <v>SES1</v>
      </c>
      <c r="Q163" s="2" t="s">
        <v>83</v>
      </c>
      <c r="R163" s="2" t="s">
        <v>134</v>
      </c>
      <c r="S163" s="16" t="s">
        <v>474</v>
      </c>
      <c r="T163" s="5"/>
      <c r="U163" s="277">
        <f ca="1">IFERROR(DATEDIF(Tabela1[[#This Row],[Data Agenda]],Tabela1[[#This Row],[Liberado]],"D"),DATEDIF(Tabela1[[#This Row],[Data Agenda]],TODAY(),"D"))</f>
        <v>4</v>
      </c>
      <c r="V163" s="57" t="str">
        <f ca="1">IF(Tabela1[[#This Row],[D+Manut]]&lt;=2,"Dentro do Prazo","Fora do Prazo")</f>
        <v>Fora do Prazo</v>
      </c>
      <c r="W163" s="2" t="s">
        <v>173</v>
      </c>
      <c r="X163" s="2" t="s">
        <v>614</v>
      </c>
      <c r="Y163" s="2" t="s">
        <v>230</v>
      </c>
      <c r="Z163" s="2" t="str">
        <f>VLOOKUP(Tabela1[[#This Row],[Placa]],DadosViagem5[[Placa]:[Base]],11,FALSE)</f>
        <v>SC (VITORIA) SES1</v>
      </c>
    </row>
    <row r="164" spans="3:26" ht="17.25" customHeight="1">
      <c r="C164" s="16"/>
      <c r="D164" s="17"/>
      <c r="E164" s="232" t="s">
        <v>617</v>
      </c>
      <c r="F164" s="231" t="str">
        <f>IFERROR(VLOOKUP(Tabela1[[#This Row],[Placa]],'Base Cadastro '!A:B,2,FALSE),"Correção de cadastro")</f>
        <v xml:space="preserve"> Partner Rapid Business Pack 1.4 2P</v>
      </c>
      <c r="G164" s="6">
        <v>169287</v>
      </c>
      <c r="H164" s="243" t="s">
        <v>618</v>
      </c>
      <c r="I164" s="26">
        <v>45974</v>
      </c>
      <c r="J164" s="6" t="s">
        <v>108</v>
      </c>
      <c r="K164" s="6" t="s">
        <v>109</v>
      </c>
      <c r="L164" s="7" t="s">
        <v>168</v>
      </c>
      <c r="M164" s="3" t="s">
        <v>82</v>
      </c>
      <c r="P164" s="364" t="str">
        <f>VLOOKUP(Tabela1[[#This Row],[Placa]],'Base Cadastro '!A:M,13,FALSE)</f>
        <v>SES1</v>
      </c>
      <c r="Q164" s="2" t="s">
        <v>83</v>
      </c>
      <c r="R164" s="2" t="s">
        <v>134</v>
      </c>
      <c r="S164" s="16" t="s">
        <v>474</v>
      </c>
      <c r="T164" s="5"/>
      <c r="U164" s="277">
        <f ca="1">IFERROR(DATEDIF(Tabela1[[#This Row],[Data Agenda]],Tabela1[[#This Row],[Liberado]],"D"),DATEDIF(Tabela1[[#This Row],[Data Agenda]],TODAY(),"D"))</f>
        <v>4</v>
      </c>
      <c r="V164" s="57" t="str">
        <f ca="1">IF(Tabela1[[#This Row],[D+Manut]]&lt;=2,"Dentro do Prazo","Fora do Prazo")</f>
        <v>Fora do Prazo</v>
      </c>
      <c r="W164" s="2" t="s">
        <v>173</v>
      </c>
      <c r="X164" s="2" t="s">
        <v>614</v>
      </c>
      <c r="Y164" s="2" t="s">
        <v>230</v>
      </c>
      <c r="Z164" s="2" t="str">
        <f>VLOOKUP(Tabela1[[#This Row],[Placa]],DadosViagem5[[Placa]:[Base]],11,FALSE)</f>
        <v>SC (VITORIA) SES1</v>
      </c>
    </row>
    <row r="165" spans="3:26" ht="17.25" customHeight="1">
      <c r="C165" s="16"/>
      <c r="D165" s="17"/>
      <c r="E165" s="232" t="s">
        <v>619</v>
      </c>
      <c r="F165" s="231" t="str">
        <f>IFERROR(VLOOKUP(Tabela1[[#This Row],[Placa]],'Base Cadastro '!A:B,2,FALSE),"Correção de cadastro")</f>
        <v>DELIVERY 9.180</v>
      </c>
      <c r="G165" s="6">
        <v>91361</v>
      </c>
      <c r="H165" s="243" t="s">
        <v>620</v>
      </c>
      <c r="I165" s="26">
        <v>45964</v>
      </c>
      <c r="J165" s="6" t="s">
        <v>285</v>
      </c>
      <c r="K165" s="6" t="s">
        <v>109</v>
      </c>
      <c r="L165" s="7" t="s">
        <v>81</v>
      </c>
      <c r="M165" s="7" t="s">
        <v>162</v>
      </c>
      <c r="P165" s="273" t="str">
        <f>VLOOKUP(Tabela1[[#This Row],[Placa]],'Base Cadastro '!A:M,13,FALSE)</f>
        <v>SSP42</v>
      </c>
      <c r="Q165" s="2" t="s">
        <v>83</v>
      </c>
      <c r="R165" s="2" t="s">
        <v>134</v>
      </c>
      <c r="S165" s="16" t="s">
        <v>474</v>
      </c>
      <c r="T165" s="5"/>
      <c r="U165" s="277">
        <f ca="1">IFERROR(DATEDIF(Tabela1[[#This Row],[Data Agenda]],Tabela1[[#This Row],[Liberado]],"D"),DATEDIF(Tabela1[[#This Row],[Data Agenda]],TODAY(),"D"))</f>
        <v>14</v>
      </c>
      <c r="V165" s="57" t="str">
        <f ca="1">IF(Tabela1[[#This Row],[D+Manut]]&lt;=2,"Dentro do Prazo","Fora do Prazo")</f>
        <v>Fora do Prazo</v>
      </c>
      <c r="W165" s="2" t="s">
        <v>449</v>
      </c>
      <c r="X165" s="2" t="s">
        <v>239</v>
      </c>
      <c r="Y165" s="2" t="s">
        <v>99</v>
      </c>
      <c r="Z165" s="2" t="str">
        <f>VLOOKUP(Tabela1[[#This Row],[Placa]],DadosViagem5[[Placa]:[Base]],11,FALSE)</f>
        <v>SC (ITUPEVA) SSP38</v>
      </c>
    </row>
    <row r="166" spans="3:26" ht="17.25" customHeight="1">
      <c r="C166" s="16"/>
      <c r="D166" s="17"/>
      <c r="E166" s="232" t="s">
        <v>621</v>
      </c>
      <c r="F166" s="231" t="str">
        <f>IFERROR(VLOOKUP(Tabela1[[#This Row],[Placa]],'Base Cadastro '!A:B,2,FALSE),"Correção de cadastro")</f>
        <v>TRANSIT FURGÃO</v>
      </c>
      <c r="G166" s="6"/>
      <c r="H166" s="243" t="s">
        <v>622</v>
      </c>
      <c r="I166" s="26">
        <v>45975</v>
      </c>
      <c r="J166" s="6" t="s">
        <v>79</v>
      </c>
      <c r="K166" s="6" t="s">
        <v>80</v>
      </c>
      <c r="L166" s="7" t="s">
        <v>81</v>
      </c>
      <c r="M166" s="7" t="s">
        <v>405</v>
      </c>
      <c r="P166" s="273" t="str">
        <f>VLOOKUP(Tabela1[[#This Row],[Placa]],'Base Cadastro '!A:M,13,FALSE)</f>
        <v>SRS10</v>
      </c>
      <c r="Q166" s="2" t="s">
        <v>83</v>
      </c>
      <c r="R166" s="2" t="s">
        <v>80</v>
      </c>
      <c r="S166" s="16" t="s">
        <v>474</v>
      </c>
      <c r="T166" s="5"/>
      <c r="U166" s="277">
        <f ca="1">IFERROR(DATEDIF(Tabela1[[#This Row],[Data Agenda]],Tabela1[[#This Row],[Liberado]],"D"),DATEDIF(Tabela1[[#This Row],[Data Agenda]],TODAY(),"D"))</f>
        <v>3</v>
      </c>
      <c r="V166" s="57" t="str">
        <f ca="1">IF(Tabela1[[#This Row],[D+Manut]]&lt;=2,"Dentro do Prazo","Fora do Prazo")</f>
        <v>Fora do Prazo</v>
      </c>
      <c r="W166" s="2" t="s">
        <v>623</v>
      </c>
      <c r="Y166" s="2" t="s">
        <v>230</v>
      </c>
      <c r="Z166" s="2" t="str">
        <f>VLOOKUP(Tabela1[[#This Row],[Placa]],DadosViagem5[[Placa]:[Base]],11,FALSE)</f>
        <v>SC (LAJEADO) SRS10</v>
      </c>
    </row>
    <row r="167" spans="3:26" ht="17.25" customHeight="1">
      <c r="C167" s="16"/>
      <c r="D167" s="17"/>
      <c r="E167" s="232" t="s">
        <v>624</v>
      </c>
      <c r="F167" s="231" t="str">
        <f>IFERROR(VLOOKUP(Tabela1[[#This Row],[Placa]],'Base Cadastro '!A:B,2,FALSE),"Correção de cadastro")</f>
        <v>E-Jumpy Furgão 2P</v>
      </c>
      <c r="G167" s="6">
        <v>78351</v>
      </c>
      <c r="H167" s="243" t="s">
        <v>625</v>
      </c>
      <c r="I167" s="26">
        <v>45974</v>
      </c>
      <c r="J167" s="6" t="s">
        <v>79</v>
      </c>
      <c r="K167" s="6" t="s">
        <v>80</v>
      </c>
      <c r="L167" s="7" t="s">
        <v>81</v>
      </c>
      <c r="M167" s="7" t="s">
        <v>405</v>
      </c>
      <c r="P167" s="273" t="str">
        <f>VLOOKUP(Tabela1[[#This Row],[Placa]],'Base Cadastro '!A:M,13,FALSE)</f>
        <v>SBA1</v>
      </c>
      <c r="Q167" s="2" t="s">
        <v>83</v>
      </c>
      <c r="R167" s="2" t="s">
        <v>80</v>
      </c>
      <c r="S167" s="16" t="s">
        <v>474</v>
      </c>
      <c r="T167" s="5"/>
      <c r="U167" s="277">
        <f ca="1">IFERROR(DATEDIF(Tabela1[[#This Row],[Data Agenda]],Tabela1[[#This Row],[Liberado]],"D"),DATEDIF(Tabela1[[#This Row],[Data Agenda]],TODAY(),"D"))</f>
        <v>4</v>
      </c>
      <c r="V167" s="57" t="str">
        <f ca="1">IF(Tabela1[[#This Row],[D+Manut]]&lt;=2,"Dentro do Prazo","Fora do Prazo")</f>
        <v>Fora do Prazo</v>
      </c>
      <c r="W167" s="2" t="s">
        <v>626</v>
      </c>
      <c r="Y167" s="2" t="s">
        <v>230</v>
      </c>
      <c r="Z167" s="2" t="str">
        <f>VLOOKUP(Tabela1[[#This Row],[Placa]],DadosViagem5[[Placa]:[Base]],11,FALSE)</f>
        <v>SC (BAHIA SALVADOR) SBA1</v>
      </c>
    </row>
    <row r="168" spans="3:26" ht="17.25" customHeight="1">
      <c r="C168" s="16"/>
      <c r="D168" s="17"/>
      <c r="E168" s="232" t="s">
        <v>627</v>
      </c>
      <c r="F168" s="231" t="str">
        <f>IFERROR(VLOOKUP(Tabela1[[#This Row],[Placa]],'Base Cadastro '!A:B,2,FALSE),"Correção de cadastro")</f>
        <v>TRANSIT FURGÃO</v>
      </c>
      <c r="G168" s="346">
        <v>28115</v>
      </c>
      <c r="H168" s="243" t="s">
        <v>628</v>
      </c>
      <c r="I168" s="26">
        <v>45974</v>
      </c>
      <c r="J168" s="6" t="s">
        <v>124</v>
      </c>
      <c r="K168" s="6" t="s">
        <v>80</v>
      </c>
      <c r="L168" s="7" t="s">
        <v>81</v>
      </c>
      <c r="M168" s="7" t="s">
        <v>405</v>
      </c>
      <c r="P168" s="273" t="str">
        <f>VLOOKUP(Tabela1[[#This Row],[Placa]],'Base Cadastro '!A:M,13,FALSE)</f>
        <v>SSP17</v>
      </c>
      <c r="Q168" s="2" t="s">
        <v>83</v>
      </c>
      <c r="R168" s="2" t="s">
        <v>80</v>
      </c>
      <c r="S168" s="16" t="s">
        <v>474</v>
      </c>
      <c r="T168" s="5"/>
      <c r="U168" s="277">
        <f ca="1">IFERROR(DATEDIF(Tabela1[[#This Row],[Data Agenda]],Tabela1[[#This Row],[Liberado]],"D"),DATEDIF(Tabela1[[#This Row],[Data Agenda]],TODAY(),"D"))</f>
        <v>4</v>
      </c>
      <c r="V168" s="57" t="str">
        <f ca="1">IF(Tabela1[[#This Row],[D+Manut]]&lt;=2,"Dentro do Prazo","Fora do Prazo")</f>
        <v>Fora do Prazo</v>
      </c>
      <c r="W168" s="2" t="s">
        <v>446</v>
      </c>
      <c r="Y168" s="2" t="s">
        <v>230</v>
      </c>
      <c r="Z168" s="2" t="str">
        <f>VLOOKUP(Tabela1[[#This Row],[Placa]],DadosViagem5[[Placa]:[Base]],11,FALSE)</f>
        <v>SC (ABC) SSP17</v>
      </c>
    </row>
    <row r="169" spans="3:26" ht="17.25" customHeight="1">
      <c r="C169" s="16"/>
      <c r="D169" s="17"/>
      <c r="E169" s="232" t="s">
        <v>629</v>
      </c>
      <c r="F169" s="231" t="str">
        <f>IFERROR(VLOOKUP(Tabela1[[#This Row],[Placa]],'Base Cadastro '!A:B,2,FALSE),"Correção de cadastro")</f>
        <v>E-Jumpy Furgão 2P</v>
      </c>
      <c r="G169" s="373">
        <v>85922</v>
      </c>
      <c r="H169" s="243" t="s">
        <v>630</v>
      </c>
      <c r="I169" s="26">
        <v>45975</v>
      </c>
      <c r="J169" s="6" t="s">
        <v>205</v>
      </c>
      <c r="K169" s="6" t="s">
        <v>109</v>
      </c>
      <c r="L169" s="7" t="s">
        <v>81</v>
      </c>
      <c r="M169" s="7" t="s">
        <v>162</v>
      </c>
      <c r="P169" s="273" t="str">
        <f>VLOOKUP(Tabela1[[#This Row],[Placa]],'Base Cadastro '!A:M,13,FALSE)</f>
        <v>SBA1</v>
      </c>
      <c r="Q169" s="2" t="s">
        <v>83</v>
      </c>
      <c r="R169" s="2" t="s">
        <v>196</v>
      </c>
      <c r="S169" s="16" t="s">
        <v>474</v>
      </c>
      <c r="T169" s="5"/>
      <c r="U169" s="277">
        <f ca="1">IFERROR(DATEDIF(Tabela1[[#This Row],[Data Agenda]],Tabela1[[#This Row],[Liberado]],"D"),DATEDIF(Tabela1[[#This Row],[Data Agenda]],TODAY(),"D"))</f>
        <v>3</v>
      </c>
      <c r="V169" s="57" t="str">
        <f ca="1">IF(Tabela1[[#This Row],[D+Manut]]&lt;=2,"Dentro do Prazo","Fora do Prazo")</f>
        <v>Fora do Prazo</v>
      </c>
      <c r="W169" t="s">
        <v>197</v>
      </c>
      <c r="X169" s="2" t="s">
        <v>206</v>
      </c>
      <c r="Y169" s="2" t="s">
        <v>230</v>
      </c>
      <c r="Z169" s="2" t="str">
        <f>VLOOKUP(Tabela1[[#This Row],[Placa]],DadosViagem5[[Placa]:[Base]],11,FALSE)</f>
        <v>SC (BAHIA SALVADOR) SBA1</v>
      </c>
    </row>
    <row r="170" spans="3:26" ht="17.25" customHeight="1">
      <c r="C170" s="16"/>
      <c r="D170" s="17"/>
      <c r="E170" s="232" t="s">
        <v>631</v>
      </c>
      <c r="F170" s="231" t="str">
        <f>IFERROR(VLOOKUP(Tabela1[[#This Row],[Placa]],'Base Cadastro '!A:B,2,FALSE),"Correção de cadastro")</f>
        <v>MASTER FURGAO L1</v>
      </c>
      <c r="G170" s="6"/>
      <c r="H170" s="243" t="s">
        <v>632</v>
      </c>
      <c r="I170" s="26">
        <v>45975</v>
      </c>
      <c r="J170" s="6" t="s">
        <v>133</v>
      </c>
      <c r="K170" s="6" t="s">
        <v>109</v>
      </c>
      <c r="L170" s="7" t="s">
        <v>81</v>
      </c>
      <c r="M170" s="7" t="s">
        <v>162</v>
      </c>
      <c r="P170" s="273" t="str">
        <f>VLOOKUP(Tabela1[[#This Row],[Placa]],'Base Cadastro '!A:M,13,FALSE)</f>
        <v>SSP8</v>
      </c>
      <c r="Q170" s="2" t="s">
        <v>83</v>
      </c>
      <c r="R170" s="2" t="s">
        <v>134</v>
      </c>
      <c r="S170" s="16" t="s">
        <v>474</v>
      </c>
      <c r="T170" s="5"/>
      <c r="U170" s="277">
        <f ca="1">IFERROR(DATEDIF(Tabela1[[#This Row],[Data Agenda]],Tabela1[[#This Row],[Liberado]],"D"),DATEDIF(Tabela1[[#This Row],[Data Agenda]],TODAY(),"D"))</f>
        <v>3</v>
      </c>
      <c r="V170" s="57" t="str">
        <f ca="1">IF(Tabela1[[#This Row],[D+Manut]]&lt;=2,"Dentro do Prazo","Fora do Prazo")</f>
        <v>Fora do Prazo</v>
      </c>
      <c r="W170" s="2" t="s">
        <v>112</v>
      </c>
      <c r="X170" s="2" t="s">
        <v>633</v>
      </c>
      <c r="Y170" s="2" t="s">
        <v>230</v>
      </c>
      <c r="Z170" s="2" t="str">
        <f>VLOOKUP(Tabela1[[#This Row],[Placa]],DadosViagem5[[Placa]:[Base]],11,FALSE)</f>
        <v>SC (SAO JOSE DOS CAMPOS) SSP8</v>
      </c>
    </row>
    <row r="171" spans="3:26" ht="17.25" customHeight="1">
      <c r="C171" s="16"/>
      <c r="D171" s="17"/>
      <c r="E171" s="232" t="s">
        <v>634</v>
      </c>
      <c r="F171" s="231" t="str">
        <f>IFERROR(VLOOKUP(Tabela1[[#This Row],[Placa]],'Base Cadastro '!A:B,2,FALSE),"Correção de cadastro")</f>
        <v>MASTER FURGAO L1</v>
      </c>
      <c r="G171" s="6"/>
      <c r="H171" s="243" t="s">
        <v>635</v>
      </c>
      <c r="I171" s="26">
        <v>45975</v>
      </c>
      <c r="J171" s="6" t="s">
        <v>133</v>
      </c>
      <c r="K171" s="6" t="s">
        <v>109</v>
      </c>
      <c r="L171" s="7" t="s">
        <v>81</v>
      </c>
      <c r="M171" s="7" t="s">
        <v>162</v>
      </c>
      <c r="P171" s="273" t="str">
        <f>VLOOKUP(Tabela1[[#This Row],[Placa]],'Base Cadastro '!A:M,13,FALSE)</f>
        <v>BRRC01</v>
      </c>
      <c r="Q171" s="2" t="s">
        <v>83</v>
      </c>
      <c r="R171" s="2" t="s">
        <v>134</v>
      </c>
      <c r="S171" s="16" t="s">
        <v>474</v>
      </c>
      <c r="T171" s="5"/>
      <c r="U171" s="277">
        <f ca="1">IFERROR(DATEDIF(Tabela1[[#This Row],[Data Agenda]],Tabela1[[#This Row],[Liberado]],"D"),DATEDIF(Tabela1[[#This Row],[Data Agenda]],TODAY(),"D"))</f>
        <v>3</v>
      </c>
      <c r="V171" s="57" t="str">
        <f ca="1">IF(Tabela1[[#This Row],[D+Manut]]&lt;=2,"Dentro do Prazo","Fora do Prazo")</f>
        <v>Fora do Prazo</v>
      </c>
      <c r="W171" s="2" t="s">
        <v>112</v>
      </c>
      <c r="X171" s="2" t="s">
        <v>633</v>
      </c>
      <c r="Y171" s="2" t="s">
        <v>230</v>
      </c>
      <c r="Z171" s="2" t="str">
        <f>VLOOKUP(Tabela1[[#This Row],[Placa]],DadosViagem5[[Placa]:[Base]],11,FALSE)</f>
        <v>SC (FULL FILMENTE) FULL</v>
      </c>
    </row>
    <row r="172" spans="3:26" ht="17.25" customHeight="1">
      <c r="C172" s="16"/>
      <c r="D172" s="17"/>
      <c r="E172" s="232" t="s">
        <v>636</v>
      </c>
      <c r="F172" s="231" t="str">
        <f>IFERROR(VLOOKUP(Tabela1[[#This Row],[Placa]],'Base Cadastro '!A:B,2,FALSE),"Correção de cadastro")</f>
        <v>Fiorino Endurance Evo 1.4 2P</v>
      </c>
      <c r="G172" s="6"/>
      <c r="H172" s="243" t="s">
        <v>637</v>
      </c>
      <c r="I172" s="26">
        <v>45974</v>
      </c>
      <c r="J172" s="6" t="s">
        <v>150</v>
      </c>
      <c r="K172" s="6" t="s">
        <v>109</v>
      </c>
      <c r="L172" s="7" t="s">
        <v>81</v>
      </c>
      <c r="M172" s="7" t="s">
        <v>162</v>
      </c>
      <c r="P172" s="273" t="str">
        <f>VLOOKUP(Tabela1[[#This Row],[Placa]],'Base Cadastro '!A:M,13,FALSE)</f>
        <v>SRS8</v>
      </c>
      <c r="Q172" s="2" t="s">
        <v>83</v>
      </c>
      <c r="R172" s="2" t="s">
        <v>134</v>
      </c>
      <c r="S172" s="16" t="s">
        <v>103</v>
      </c>
      <c r="T172" s="5"/>
      <c r="U172" s="277">
        <f ca="1">IFERROR(DATEDIF(Tabela1[[#This Row],[Data Agenda]],Tabela1[[#This Row],[Liberado]],"D"),DATEDIF(Tabela1[[#This Row],[Data Agenda]],TODAY(),"D"))</f>
        <v>4</v>
      </c>
      <c r="V172" s="57" t="str">
        <f ca="1">IF(Tabela1[[#This Row],[D+Manut]]&lt;=2,"Dentro do Prazo","Fora do Prazo")</f>
        <v>Fora do Prazo</v>
      </c>
      <c r="W172" s="2" t="s">
        <v>89</v>
      </c>
      <c r="X172" s="2" t="s">
        <v>90</v>
      </c>
      <c r="Y172" s="2" t="s">
        <v>230</v>
      </c>
      <c r="Z172" s="2" t="str">
        <f>VLOOKUP(Tabela1[[#This Row],[Placa]],DadosViagem5[[Placa]:[Base]],11,FALSE)</f>
        <v>SC (SAPUCAIA) SRS8</v>
      </c>
    </row>
    <row r="173" spans="3:26" ht="17.25" customHeight="1">
      <c r="C173" s="16"/>
      <c r="D173" s="17"/>
      <c r="E173" s="232" t="s">
        <v>638</v>
      </c>
      <c r="F173" s="231" t="str">
        <f>IFERROR(VLOOKUP(Tabela1[[#This Row],[Placa]],'Base Cadastro '!A:B,2,FALSE),"Correção de cadastro")</f>
        <v>Sprinter 313</v>
      </c>
      <c r="G173" s="6">
        <v>121883</v>
      </c>
      <c r="H173" s="243" t="s">
        <v>639</v>
      </c>
      <c r="I173" s="26">
        <v>45975</v>
      </c>
      <c r="J173" s="6" t="s">
        <v>234</v>
      </c>
      <c r="K173" s="6" t="s">
        <v>109</v>
      </c>
      <c r="L173" s="7" t="s">
        <v>81</v>
      </c>
      <c r="M173" s="7" t="s">
        <v>162</v>
      </c>
      <c r="P173" s="273" t="str">
        <f>VLOOKUP(Tabela1[[#This Row],[Placa]],'Base Cadastro '!A:M,13,FALSE)</f>
        <v>GP02</v>
      </c>
      <c r="Q173" s="2" t="s">
        <v>383</v>
      </c>
      <c r="R173" s="2" t="s">
        <v>134</v>
      </c>
      <c r="S173" s="16" t="s">
        <v>474</v>
      </c>
      <c r="T173" s="5"/>
      <c r="U173" s="277">
        <f ca="1">IFERROR(DATEDIF(Tabela1[[#This Row],[Data Agenda]],Tabela1[[#This Row],[Liberado]],"D"),DATEDIF(Tabela1[[#This Row],[Data Agenda]],TODAY(),"D"))</f>
        <v>3</v>
      </c>
      <c r="V173" s="57" t="str">
        <f ca="1">IF(Tabela1[[#This Row],[D+Manut]]&lt;=2,"Dentro do Prazo","Fora do Prazo")</f>
        <v>Fora do Prazo</v>
      </c>
      <c r="W173" s="2" t="s">
        <v>156</v>
      </c>
      <c r="X173" s="2" t="s">
        <v>528</v>
      </c>
      <c r="Y173" s="2" t="s">
        <v>99</v>
      </c>
      <c r="Z173" s="2" t="str">
        <f>VLOOKUP(Tabela1[[#This Row],[Placa]],DadosViagem5[[Placa]:[Base]],11,FALSE)</f>
        <v>GP02 JACAREI (GRUPO PEREIRA)</v>
      </c>
    </row>
    <row r="174" spans="3:26" ht="17.25" customHeight="1">
      <c r="C174" s="16"/>
      <c r="D174" s="17"/>
      <c r="E174" s="232" t="s">
        <v>640</v>
      </c>
      <c r="F174" s="231" t="str">
        <f>IFERROR(VLOOKUP(Tabela1[[#This Row],[Placa]],'Base Cadastro '!A:B,2,FALSE),"Correção de cadastro")</f>
        <v>DELIVERY 9.180</v>
      </c>
      <c r="G174" s="6">
        <v>69625</v>
      </c>
      <c r="H174" s="243" t="s">
        <v>641</v>
      </c>
      <c r="I174" s="26">
        <v>45965</v>
      </c>
      <c r="J174" s="6" t="s">
        <v>234</v>
      </c>
      <c r="K174" s="6" t="s">
        <v>109</v>
      </c>
      <c r="L174" s="7" t="s">
        <v>81</v>
      </c>
      <c r="M174" s="7" t="s">
        <v>162</v>
      </c>
      <c r="P174" s="273" t="str">
        <f>VLOOKUP(Tabela1[[#This Row],[Placa]],'Base Cadastro '!A:M,13,FALSE)</f>
        <v>SPR2</v>
      </c>
      <c r="Q174" s="2" t="s">
        <v>83</v>
      </c>
      <c r="R174" s="2" t="s">
        <v>134</v>
      </c>
      <c r="S174" s="16" t="s">
        <v>474</v>
      </c>
      <c r="T174" s="5"/>
      <c r="U174" s="277">
        <f ca="1">IFERROR(DATEDIF(Tabela1[[#This Row],[Data Agenda]],Tabela1[[#This Row],[Liberado]],"D"),DATEDIF(Tabela1[[#This Row],[Data Agenda]],TODAY(),"D"))</f>
        <v>13</v>
      </c>
      <c r="V174" s="57" t="str">
        <f ca="1">IF(Tabela1[[#This Row],[D+Manut]]&lt;=2,"Dentro do Prazo","Fora do Prazo")</f>
        <v>Fora do Prazo</v>
      </c>
      <c r="W174" s="2" t="s">
        <v>453</v>
      </c>
      <c r="X174" s="2" t="s">
        <v>344</v>
      </c>
      <c r="Y174" s="2" t="s">
        <v>99</v>
      </c>
      <c r="Z174" s="2" t="str">
        <f>VLOOKUP(Tabela1[[#This Row],[Placa]],DadosViagem5[[Placa]:[Base]],11,FALSE)</f>
        <v>SC (LONDRINA) SPR2</v>
      </c>
    </row>
    <row r="175" spans="3:26" ht="17.25" customHeight="1">
      <c r="C175" s="16"/>
      <c r="D175" s="17"/>
      <c r="E175" s="232" t="s">
        <v>642</v>
      </c>
      <c r="F175" s="231" t="str">
        <f>IFERROR(VLOOKUP(Tabela1[[#This Row],[Placa]],'Base Cadastro '!A:B,2,FALSE),"Correção de cadastro")</f>
        <v xml:space="preserve"> Partner Rapid Business Pack 1.4 2P</v>
      </c>
      <c r="G175" s="6" t="s">
        <v>192</v>
      </c>
      <c r="H175" s="243" t="s">
        <v>643</v>
      </c>
      <c r="I175" s="26">
        <v>45927</v>
      </c>
      <c r="J175" s="6" t="s">
        <v>234</v>
      </c>
      <c r="K175" s="6" t="s">
        <v>109</v>
      </c>
      <c r="L175" s="7" t="s">
        <v>81</v>
      </c>
      <c r="M175" s="7" t="s">
        <v>162</v>
      </c>
      <c r="P175" s="273" t="str">
        <f>VLOOKUP(Tabela1[[#This Row],[Placa]],'Base Cadastro '!A:M,13,FALSE)</f>
        <v>SPR1</v>
      </c>
      <c r="Q175" s="2" t="s">
        <v>83</v>
      </c>
      <c r="R175" s="2" t="s">
        <v>134</v>
      </c>
      <c r="S175" s="16" t="s">
        <v>474</v>
      </c>
      <c r="T175" s="5"/>
      <c r="U175" s="277">
        <f ca="1">IFERROR(DATEDIF(Tabela1[[#This Row],[Data Agenda]],Tabela1[[#This Row],[Liberado]],"D"),DATEDIF(Tabela1[[#This Row],[Data Agenda]],TODAY(),"D"))</f>
        <v>51</v>
      </c>
      <c r="V175" s="57" t="str">
        <f ca="1">IF(Tabela1[[#This Row],[D+Manut]]&lt;=2,"Dentro do Prazo","Fora do Prazo")</f>
        <v>Fora do Prazo</v>
      </c>
      <c r="W175" s="2" t="s">
        <v>446</v>
      </c>
      <c r="X175" s="2" t="s">
        <v>256</v>
      </c>
      <c r="Y175" s="2" t="s">
        <v>142</v>
      </c>
      <c r="Z175" s="2" t="str">
        <f>VLOOKUP(Tabela1[[#This Row],[Placa]],DadosViagem5[[Placa]:[Base]],11,FALSE)</f>
        <v>SC (CURITIBA) SPR1</v>
      </c>
    </row>
    <row r="176" spans="3:26" ht="17.25" customHeight="1">
      <c r="C176" s="16"/>
      <c r="D176" s="17"/>
      <c r="E176" s="232" t="s">
        <v>644</v>
      </c>
      <c r="F176" s="231" t="str">
        <f>IFERROR(VLOOKUP(Tabela1[[#This Row],[Placa]],'Base Cadastro '!A:B,2,FALSE),"Correção de cadastro")</f>
        <v>MASTER FURGAO L1</v>
      </c>
      <c r="G176" s="6"/>
      <c r="H176" s="243" t="s">
        <v>645</v>
      </c>
      <c r="I176" s="26">
        <v>45975</v>
      </c>
      <c r="J176" s="6" t="s">
        <v>102</v>
      </c>
      <c r="K176" s="6" t="s">
        <v>80</v>
      </c>
      <c r="L176" s="7" t="s">
        <v>81</v>
      </c>
      <c r="M176" s="7" t="s">
        <v>162</v>
      </c>
      <c r="P176" s="273" t="str">
        <f>VLOOKUP(Tabela1[[#This Row],[Placa]],'Base Cadastro '!A:M,13,FALSE)</f>
        <v>SPR2</v>
      </c>
      <c r="Q176" s="2" t="s">
        <v>83</v>
      </c>
      <c r="R176" s="2" t="s">
        <v>80</v>
      </c>
      <c r="S176" s="16" t="s">
        <v>474</v>
      </c>
      <c r="T176" s="5"/>
      <c r="U176" s="277">
        <f ca="1">IFERROR(DATEDIF(Tabela1[[#This Row],[Data Agenda]],Tabela1[[#This Row],[Liberado]],"D"),DATEDIF(Tabela1[[#This Row],[Data Agenda]],TODAY(),"D"))</f>
        <v>3</v>
      </c>
      <c r="V176" s="57" t="str">
        <f ca="1">IF(Tabela1[[#This Row],[D+Manut]]&lt;=2,"Dentro do Prazo","Fora do Prazo")</f>
        <v>Fora do Prazo</v>
      </c>
      <c r="W176" s="2" t="s">
        <v>646</v>
      </c>
      <c r="Z176" s="2" t="str">
        <f>VLOOKUP(Tabela1[[#This Row],[Placa]],DadosViagem5[[Placa]:[Base]],11,FALSE)</f>
        <v>SC (LONDRINA) SPR2</v>
      </c>
    </row>
    <row r="177" spans="3:26" ht="17.25" customHeight="1">
      <c r="C177" s="16"/>
      <c r="D177" s="17"/>
      <c r="E177" s="232" t="s">
        <v>647</v>
      </c>
      <c r="F177" s="231" t="str">
        <f>IFERROR(VLOOKUP(Tabela1[[#This Row],[Placa]],'Base Cadastro '!A:B,2,FALSE),"Correção de cadastro")</f>
        <v>TRANSIT FURGÃO</v>
      </c>
      <c r="G177" s="6" t="s">
        <v>192</v>
      </c>
      <c r="H177" s="243" t="s">
        <v>648</v>
      </c>
      <c r="I177" s="26">
        <v>45971</v>
      </c>
      <c r="J177" s="6" t="s">
        <v>139</v>
      </c>
      <c r="K177" s="6" t="s">
        <v>109</v>
      </c>
      <c r="L177" s="7" t="s">
        <v>81</v>
      </c>
      <c r="M177" s="7" t="s">
        <v>162</v>
      </c>
      <c r="P177" s="273" t="str">
        <f>VLOOKUP(Tabela1[[#This Row],[Placa]],'Base Cadastro '!A:M,13,FALSE)</f>
        <v>SBA1</v>
      </c>
      <c r="Q177" s="2" t="s">
        <v>83</v>
      </c>
      <c r="R177" s="2" t="s">
        <v>134</v>
      </c>
      <c r="S177" s="16">
        <v>45987</v>
      </c>
      <c r="T177" s="5"/>
      <c r="U177" s="277">
        <f ca="1">IFERROR(DATEDIF(Tabela1[[#This Row],[Data Agenda]],Tabela1[[#This Row],[Liberado]],"D"),DATEDIF(Tabela1[[#This Row],[Data Agenda]],TODAY(),"D"))</f>
        <v>7</v>
      </c>
      <c r="V177" s="57" t="str">
        <f ca="1">IF(Tabela1[[#This Row],[D+Manut]]&lt;=2,"Dentro do Prazo","Fora do Prazo")</f>
        <v>Fora do Prazo</v>
      </c>
      <c r="W177" s="2" t="s">
        <v>649</v>
      </c>
      <c r="X177" s="2" t="s">
        <v>650</v>
      </c>
      <c r="Y177" s="2" t="s">
        <v>230</v>
      </c>
      <c r="Z177" s="2" t="str">
        <f>VLOOKUP(Tabela1[[#This Row],[Placa]],DadosViagem5[[Placa]:[Base]],11,FALSE)</f>
        <v>SC (BAHIA SALVADOR) SBA1</v>
      </c>
    </row>
    <row r="178" spans="3:26" ht="17.25" customHeight="1">
      <c r="C178" s="16"/>
      <c r="D178" s="17"/>
      <c r="E178" s="232" t="s">
        <v>651</v>
      </c>
      <c r="F178" s="231" t="str">
        <f>IFERROR(VLOOKUP(Tabela1[[#This Row],[Placa]],'Base Cadastro '!A:B,2,FALSE),"Correção de cadastro")</f>
        <v>Master Furgão 8m³</v>
      </c>
      <c r="G178" s="6"/>
      <c r="H178" s="243" t="s">
        <v>652</v>
      </c>
      <c r="I178" s="26">
        <v>45978</v>
      </c>
      <c r="J178" s="6" t="s">
        <v>133</v>
      </c>
      <c r="K178" s="6" t="s">
        <v>109</v>
      </c>
      <c r="L178" s="7" t="s">
        <v>81</v>
      </c>
      <c r="M178" s="7" t="s">
        <v>162</v>
      </c>
      <c r="P178" s="273" t="str">
        <f>VLOOKUP(Tabela1[[#This Row],[Placa]],'Base Cadastro '!A:M,13,FALSE)</f>
        <v>SSP11</v>
      </c>
      <c r="Q178" s="2" t="s">
        <v>83</v>
      </c>
      <c r="R178" s="2" t="s">
        <v>134</v>
      </c>
      <c r="S178" s="16" t="s">
        <v>474</v>
      </c>
      <c r="T178" s="5"/>
      <c r="U178" s="277">
        <f ca="1">IFERROR(DATEDIF(Tabela1[[#This Row],[Data Agenda]],Tabela1[[#This Row],[Liberado]],"D"),DATEDIF(Tabela1[[#This Row],[Data Agenda]],TODAY(),"D"))</f>
        <v>0</v>
      </c>
      <c r="V178" s="57" t="str">
        <f ca="1">IF(Tabela1[[#This Row],[D+Manut]]&lt;=2,"Dentro do Prazo","Fora do Prazo")</f>
        <v>Dentro do Prazo</v>
      </c>
      <c r="W178" s="2" t="s">
        <v>135</v>
      </c>
      <c r="X178" s="2" t="s">
        <v>545</v>
      </c>
      <c r="Y178" s="2" t="s">
        <v>230</v>
      </c>
      <c r="Z178" s="2" t="str">
        <f>VLOOKUP(Tabela1[[#This Row],[Placa]],DadosViagem5[[Placa]:[Base]],11,FALSE)</f>
        <v>SC (PRESIDENTE PRUDENTE) SSP11</v>
      </c>
    </row>
    <row r="179" spans="3:26" ht="17.25" customHeight="1">
      <c r="C179" s="16"/>
      <c r="D179" s="17"/>
      <c r="E179" s="232" t="s">
        <v>653</v>
      </c>
      <c r="F179" s="231" t="str">
        <f>IFERROR(VLOOKUP(Tabela1[[#This Row],[Placa]],'Base Cadastro '!A:B,2,FALSE),"Correção de cadastro")</f>
        <v>Master Furgão 8m³</v>
      </c>
      <c r="G179" s="6"/>
      <c r="H179" s="243" t="s">
        <v>654</v>
      </c>
      <c r="I179" s="26"/>
      <c r="J179" s="6" t="s">
        <v>150</v>
      </c>
      <c r="K179" s="6" t="s">
        <v>109</v>
      </c>
      <c r="L179" s="7" t="s">
        <v>81</v>
      </c>
      <c r="M179" s="7" t="s">
        <v>162</v>
      </c>
      <c r="P179" s="273" t="str">
        <f>VLOOKUP(Tabela1[[#This Row],[Placa]],'Base Cadastro '!A:M,13,FALSE)</f>
        <v>SSC2</v>
      </c>
      <c r="Q179" s="2" t="s">
        <v>83</v>
      </c>
      <c r="R179" s="2" t="s">
        <v>134</v>
      </c>
      <c r="S179" s="16" t="s">
        <v>474</v>
      </c>
      <c r="T179" s="5"/>
      <c r="U179" s="277">
        <f ca="1">IFERROR(DATEDIF(Tabela1[[#This Row],[Data Agenda]],Tabela1[[#This Row],[Liberado]],"D"),DATEDIF(Tabela1[[#This Row],[Data Agenda]],TODAY(),"D"))</f>
        <v>0</v>
      </c>
      <c r="V179" s="57" t="str">
        <f ca="1">IF(Tabela1[[#This Row],[D+Manut]]&lt;=2,"Dentro do Prazo","Fora do Prazo")</f>
        <v>Dentro do Prazo</v>
      </c>
      <c r="X179" s="2" t="s">
        <v>214</v>
      </c>
      <c r="Y179" s="2" t="s">
        <v>230</v>
      </c>
      <c r="Z179" s="2" t="str">
        <f>VLOOKUP(Tabela1[[#This Row],[Placa]],DadosViagem5[[Placa]:[Base]],11,FALSE)</f>
        <v>SC (FLORIANOPOLIS) SSC2</v>
      </c>
    </row>
    <row r="180" spans="3:26" ht="17.25" customHeight="1">
      <c r="C180" s="16"/>
      <c r="D180" s="17"/>
      <c r="E180" s="232" t="s">
        <v>655</v>
      </c>
      <c r="F180" s="231" t="str">
        <f>IFERROR(VLOOKUP(Tabela1[[#This Row],[Placa]],'Base Cadastro '!A:B,2,FALSE),"Correção de cadastro")</f>
        <v xml:space="preserve"> Partner Rapid Business Pack 1.4 2P</v>
      </c>
      <c r="G180" s="6"/>
      <c r="H180" s="243" t="s">
        <v>654</v>
      </c>
      <c r="I180" s="26"/>
      <c r="J180" s="6" t="s">
        <v>150</v>
      </c>
      <c r="K180" s="6" t="s">
        <v>109</v>
      </c>
      <c r="L180" s="7" t="s">
        <v>81</v>
      </c>
      <c r="M180" s="7" t="s">
        <v>162</v>
      </c>
      <c r="P180" s="273" t="str">
        <f>VLOOKUP(Tabela1[[#This Row],[Placa]],'Base Cadastro '!A:M,13,FALSE)</f>
        <v>SSC2</v>
      </c>
      <c r="Q180" s="2" t="s">
        <v>83</v>
      </c>
      <c r="R180" s="2" t="s">
        <v>134</v>
      </c>
      <c r="S180" s="16" t="s">
        <v>474</v>
      </c>
      <c r="T180" s="5"/>
      <c r="U180" s="277">
        <f ca="1">IFERROR(DATEDIF(Tabela1[[#This Row],[Data Agenda]],Tabela1[[#This Row],[Liberado]],"D"),DATEDIF(Tabela1[[#This Row],[Data Agenda]],TODAY(),"D"))</f>
        <v>0</v>
      </c>
      <c r="V180" s="57" t="str">
        <f ca="1">IF(Tabela1[[#This Row],[D+Manut]]&lt;=2,"Dentro do Prazo","Fora do Prazo")</f>
        <v>Dentro do Prazo</v>
      </c>
      <c r="X180" s="2" t="s">
        <v>214</v>
      </c>
      <c r="Y180" s="2" t="s">
        <v>230</v>
      </c>
      <c r="Z180" s="2" t="str">
        <f>VLOOKUP(Tabela1[[#This Row],[Placa]],DadosViagem5[[Placa]:[Base]],11,FALSE)</f>
        <v>SC (FLORIANOPOLIS) SSC2</v>
      </c>
    </row>
    <row r="181" spans="3:26" ht="17.25" customHeight="1">
      <c r="C181" s="16"/>
      <c r="D181" s="17"/>
      <c r="E181" s="232" t="s">
        <v>656</v>
      </c>
      <c r="F181" s="231" t="str">
        <f>IFERROR(VLOOKUP(Tabela1[[#This Row],[Placa]],'Base Cadastro '!A:B,2,FALSE),"Correção de cadastro")</f>
        <v>Kangoo Z.E. MAXI 5 Lugares 2P</v>
      </c>
      <c r="G181" s="6"/>
      <c r="H181" s="243" t="s">
        <v>654</v>
      </c>
      <c r="I181" s="26"/>
      <c r="J181" s="6" t="s">
        <v>150</v>
      </c>
      <c r="K181" s="6" t="s">
        <v>109</v>
      </c>
      <c r="L181" s="7" t="s">
        <v>81</v>
      </c>
      <c r="M181" s="7" t="s">
        <v>162</v>
      </c>
      <c r="P181" s="273" t="str">
        <f>VLOOKUP(Tabela1[[#This Row],[Placa]],'Base Cadastro '!A:M,13,FALSE)</f>
        <v>SSC2</v>
      </c>
      <c r="Q181" s="2" t="s">
        <v>83</v>
      </c>
      <c r="R181" s="2" t="s">
        <v>134</v>
      </c>
      <c r="S181" s="16" t="s">
        <v>474</v>
      </c>
      <c r="T181" s="5"/>
      <c r="U181" s="277">
        <f ca="1">IFERROR(DATEDIF(Tabela1[[#This Row],[Data Agenda]],Tabela1[[#This Row],[Liberado]],"D"),DATEDIF(Tabela1[[#This Row],[Data Agenda]],TODAY(),"D"))</f>
        <v>0</v>
      </c>
      <c r="V181" s="57" t="str">
        <f ca="1">IF(Tabela1[[#This Row],[D+Manut]]&lt;=2,"Dentro do Prazo","Fora do Prazo")</f>
        <v>Dentro do Prazo</v>
      </c>
      <c r="X181" s="2" t="s">
        <v>214</v>
      </c>
      <c r="Y181" s="2" t="s">
        <v>230</v>
      </c>
      <c r="Z181" s="2" t="str">
        <f>VLOOKUP(Tabela1[[#This Row],[Placa]],DadosViagem5[[Placa]:[Base]],11,FALSE)</f>
        <v>SC (FLORIANOPOLIS) SSC2</v>
      </c>
    </row>
    <row r="182" spans="3:26" ht="17.25" customHeight="1">
      <c r="C182" s="16"/>
      <c r="D182" s="17"/>
      <c r="E182" s="232" t="s">
        <v>552</v>
      </c>
      <c r="F182" s="231" t="str">
        <f>IFERROR(VLOOKUP(Tabela1[[#This Row],[Placa]],'Base Cadastro '!A:B,2,FALSE),"Correção de cadastro")</f>
        <v>Master Furgão 8m³</v>
      </c>
      <c r="G182" s="6"/>
      <c r="H182" s="243" t="s">
        <v>654</v>
      </c>
      <c r="I182" s="26"/>
      <c r="J182" s="6" t="s">
        <v>150</v>
      </c>
      <c r="K182" s="6" t="s">
        <v>109</v>
      </c>
      <c r="L182" s="7" t="s">
        <v>81</v>
      </c>
      <c r="M182" s="7" t="s">
        <v>162</v>
      </c>
      <c r="P182" s="273" t="str">
        <f>VLOOKUP(Tabela1[[#This Row],[Placa]],'Base Cadastro '!A:M,13,FALSE)</f>
        <v>SSC2</v>
      </c>
      <c r="Q182" s="2" t="s">
        <v>83</v>
      </c>
      <c r="R182" s="2" t="s">
        <v>134</v>
      </c>
      <c r="S182" s="16" t="s">
        <v>474</v>
      </c>
      <c r="T182" s="5"/>
      <c r="U182" s="277">
        <f ca="1">IFERROR(DATEDIF(Tabela1[[#This Row],[Data Agenda]],Tabela1[[#This Row],[Liberado]],"D"),DATEDIF(Tabela1[[#This Row],[Data Agenda]],TODAY(),"D"))</f>
        <v>0</v>
      </c>
      <c r="V182" s="57" t="str">
        <f ca="1">IF(Tabela1[[#This Row],[D+Manut]]&lt;=2,"Dentro do Prazo","Fora do Prazo")</f>
        <v>Dentro do Prazo</v>
      </c>
      <c r="X182" s="2" t="s">
        <v>214</v>
      </c>
      <c r="Y182" s="2" t="s">
        <v>230</v>
      </c>
      <c r="Z182" s="2" t="str">
        <f>VLOOKUP(Tabela1[[#This Row],[Placa]],DadosViagem5[[Placa]:[Base]],11,FALSE)</f>
        <v>SC (FLORIANOPOLIS) SSC2</v>
      </c>
    </row>
    <row r="183" spans="3:26" ht="17.25" customHeight="1">
      <c r="C183" s="16"/>
      <c r="D183" s="17"/>
      <c r="E183" s="232" t="s">
        <v>657</v>
      </c>
      <c r="F183" s="231" t="str">
        <f>IFERROR(VLOOKUP(Tabela1[[#This Row],[Placa]],'Base Cadastro '!A:B,2,FALSE),"Correção de cadastro")</f>
        <v>Kangoo Z.E. MAXI 5 Lugares 2P</v>
      </c>
      <c r="G183" s="6"/>
      <c r="H183" s="243" t="s">
        <v>654</v>
      </c>
      <c r="I183" s="26"/>
      <c r="J183" s="6" t="s">
        <v>150</v>
      </c>
      <c r="K183" s="6" t="s">
        <v>109</v>
      </c>
      <c r="L183" s="7" t="s">
        <v>81</v>
      </c>
      <c r="M183" s="7" t="s">
        <v>162</v>
      </c>
      <c r="P183" s="273" t="str">
        <f>VLOOKUP(Tabela1[[#This Row],[Placa]],'Base Cadastro '!A:M,13,FALSE)</f>
        <v>SSC2</v>
      </c>
      <c r="Q183" s="2" t="s">
        <v>83</v>
      </c>
      <c r="R183" s="2" t="s">
        <v>134</v>
      </c>
      <c r="S183" s="16" t="s">
        <v>474</v>
      </c>
      <c r="T183" s="5"/>
      <c r="U183" s="277">
        <f ca="1">IFERROR(DATEDIF(Tabela1[[#This Row],[Data Agenda]],Tabela1[[#This Row],[Liberado]],"D"),DATEDIF(Tabela1[[#This Row],[Data Agenda]],TODAY(),"D"))</f>
        <v>0</v>
      </c>
      <c r="V183" s="57" t="str">
        <f ca="1">IF(Tabela1[[#This Row],[D+Manut]]&lt;=2,"Dentro do Prazo","Fora do Prazo")</f>
        <v>Dentro do Prazo</v>
      </c>
      <c r="X183" s="2" t="s">
        <v>214</v>
      </c>
      <c r="Y183" s="2" t="s">
        <v>230</v>
      </c>
      <c r="Z183" s="2" t="str">
        <f>VLOOKUP(Tabela1[[#This Row],[Placa]],DadosViagem5[[Placa]:[Base]],11,FALSE)</f>
        <v>SC (FLORIANOPOLIS) SSC2</v>
      </c>
    </row>
    <row r="184" spans="3:26" ht="17.25" customHeight="1">
      <c r="C184" s="16"/>
      <c r="D184" s="17"/>
      <c r="E184" s="232" t="s">
        <v>658</v>
      </c>
      <c r="F184" s="231" t="str">
        <f>IFERROR(VLOOKUP(Tabela1[[#This Row],[Placa]],'Base Cadastro '!A:B,2,FALSE),"Correção de cadastro")</f>
        <v>Master Furgão 8m³</v>
      </c>
      <c r="G184" s="6"/>
      <c r="H184" s="243" t="s">
        <v>654</v>
      </c>
      <c r="I184" s="26"/>
      <c r="J184" s="6" t="s">
        <v>150</v>
      </c>
      <c r="K184" s="6" t="s">
        <v>109</v>
      </c>
      <c r="L184" s="7" t="s">
        <v>81</v>
      </c>
      <c r="M184" s="7" t="s">
        <v>162</v>
      </c>
      <c r="P184" s="273" t="str">
        <f>VLOOKUP(Tabela1[[#This Row],[Placa]],'Base Cadastro '!A:M,13,FALSE)</f>
        <v>SSC2</v>
      </c>
      <c r="Q184" s="2" t="s">
        <v>83</v>
      </c>
      <c r="R184" s="2" t="s">
        <v>134</v>
      </c>
      <c r="S184" s="16" t="s">
        <v>474</v>
      </c>
      <c r="T184" s="5"/>
      <c r="U184" s="277">
        <f ca="1">IFERROR(DATEDIF(Tabela1[[#This Row],[Data Agenda]],Tabela1[[#This Row],[Liberado]],"D"),DATEDIF(Tabela1[[#This Row],[Data Agenda]],TODAY(),"D"))</f>
        <v>0</v>
      </c>
      <c r="V184" s="57" t="str">
        <f ca="1">IF(Tabela1[[#This Row],[D+Manut]]&lt;=2,"Dentro do Prazo","Fora do Prazo")</f>
        <v>Dentro do Prazo</v>
      </c>
      <c r="X184" s="2" t="s">
        <v>214</v>
      </c>
      <c r="Y184" s="2" t="s">
        <v>230</v>
      </c>
      <c r="Z184" s="2" t="str">
        <f>VLOOKUP(Tabela1[[#This Row],[Placa]],DadosViagem5[[Placa]:[Base]],11,FALSE)</f>
        <v>SC (FLORIANOPOLIS) SSC2</v>
      </c>
    </row>
    <row r="185" spans="3:26" ht="17.25" customHeight="1">
      <c r="C185" s="16"/>
      <c r="D185" s="17"/>
      <c r="E185" s="232" t="s">
        <v>659</v>
      </c>
      <c r="F185" s="231" t="str">
        <f>IFERROR(VLOOKUP(Tabela1[[#This Row],[Placa]],'Base Cadastro '!A:B,2,FALSE),"Correção de cadastro")</f>
        <v>TRANSIT FURGÃO</v>
      </c>
      <c r="G185" s="6"/>
      <c r="H185" s="243" t="s">
        <v>660</v>
      </c>
      <c r="I185" s="26">
        <v>45978</v>
      </c>
      <c r="J185" s="6" t="s">
        <v>139</v>
      </c>
      <c r="K185" s="6" t="s">
        <v>109</v>
      </c>
      <c r="L185" s="7" t="s">
        <v>81</v>
      </c>
      <c r="M185" s="7" t="s">
        <v>162</v>
      </c>
      <c r="P185" s="273" t="str">
        <f>VLOOKUP(Tabela1[[#This Row],[Placa]],'Base Cadastro '!A:M,13,FALSE)</f>
        <v>SSP11</v>
      </c>
      <c r="Q185" s="2" t="s">
        <v>83</v>
      </c>
      <c r="R185" s="2" t="s">
        <v>134</v>
      </c>
      <c r="S185" s="16" t="s">
        <v>474</v>
      </c>
      <c r="T185" s="5"/>
      <c r="U185" s="277">
        <f ca="1">IFERROR(DATEDIF(Tabela1[[#This Row],[Data Agenda]],Tabela1[[#This Row],[Liberado]],"D"),DATEDIF(Tabela1[[#This Row],[Data Agenda]],TODAY(),"D"))</f>
        <v>0</v>
      </c>
      <c r="V185" s="57" t="str">
        <f ca="1">IF(Tabela1[[#This Row],[D+Manut]]&lt;=2,"Dentro do Prazo","Fora do Prazo")</f>
        <v>Dentro do Prazo</v>
      </c>
      <c r="W185" s="2" t="s">
        <v>135</v>
      </c>
      <c r="X185" s="2" t="s">
        <v>545</v>
      </c>
      <c r="Y185" s="2" t="s">
        <v>230</v>
      </c>
      <c r="Z185" s="2" t="str">
        <f>VLOOKUP(Tabela1[[#This Row],[Placa]],DadosViagem5[[Placa]:[Base]],11,FALSE)</f>
        <v>SC (PRESIDENTE PRUDENTE) SSP11</v>
      </c>
    </row>
    <row r="186" spans="3:26" ht="17.25" customHeight="1">
      <c r="C186" s="16"/>
      <c r="D186" s="17"/>
      <c r="E186" s="232" t="s">
        <v>661</v>
      </c>
      <c r="F186" s="231" t="str">
        <f>IFERROR(VLOOKUP(Tabela1[[#This Row],[Placa]],'Base Cadastro '!A:B,2,FALSE),"Correção de cadastro")</f>
        <v>Master Furgão 8m³</v>
      </c>
      <c r="G186" s="6" t="s">
        <v>192</v>
      </c>
      <c r="H186" s="243" t="s">
        <v>111</v>
      </c>
      <c r="I186" s="26">
        <v>45952</v>
      </c>
      <c r="J186" s="6" t="s">
        <v>285</v>
      </c>
      <c r="K186" s="6" t="s">
        <v>109</v>
      </c>
      <c r="L186" s="7" t="s">
        <v>81</v>
      </c>
      <c r="M186" s="7" t="s">
        <v>162</v>
      </c>
      <c r="P186" s="273" t="str">
        <f>VLOOKUP(Tabela1[[#This Row],[Placa]],'Base Cadastro '!A:M,13,FALSE)</f>
        <v>SSP22</v>
      </c>
      <c r="Q186" s="2" t="s">
        <v>83</v>
      </c>
      <c r="R186" s="2" t="s">
        <v>111</v>
      </c>
      <c r="S186" s="16" t="s">
        <v>474</v>
      </c>
      <c r="T186" s="5"/>
      <c r="U186" s="277">
        <f ca="1">IFERROR(DATEDIF(Tabela1[[#This Row],[Data Agenda]],Tabela1[[#This Row],[Liberado]],"D"),DATEDIF(Tabela1[[#This Row],[Data Agenda]],TODAY(),"D"))</f>
        <v>26</v>
      </c>
      <c r="V186" s="57" t="str">
        <f ca="1">IF(Tabela1[[#This Row],[D+Manut]]&lt;=2,"Dentro do Prazo","Fora do Prazo")</f>
        <v>Fora do Prazo</v>
      </c>
      <c r="W186" s="2" t="s">
        <v>488</v>
      </c>
      <c r="X186" s="2" t="s">
        <v>148</v>
      </c>
      <c r="Y186" s="2" t="s">
        <v>165</v>
      </c>
      <c r="Z186" s="2" t="str">
        <f>VLOOKUP(Tabela1[[#This Row],[Placa]],DadosViagem5[[Placa]:[Base]],11,FALSE)</f>
        <v>SC (SAO CARLOS) SSP22</v>
      </c>
    </row>
    <row r="187" spans="3:26" ht="17.25" customHeight="1">
      <c r="C187" s="261"/>
      <c r="D187" s="345"/>
      <c r="E187" s="232"/>
      <c r="F187" s="231"/>
      <c r="G187" s="6"/>
      <c r="H187" s="268"/>
      <c r="I187" s="370"/>
      <c r="J187" s="6"/>
      <c r="K187" s="6"/>
      <c r="L187" s="7"/>
      <c r="M187" s="7"/>
      <c r="P187" s="273"/>
      <c r="S187" s="261"/>
      <c r="T187" s="5"/>
      <c r="U187" s="277"/>
      <c r="V187" s="57"/>
    </row>
  </sheetData>
  <autoFilter ref="H187:H188" xr:uid="{A3B7FE88-A625-46D6-BECC-B09661B595DF}"/>
  <conditionalFormatting sqref="E9">
    <cfRule type="duplicateValues" dxfId="79" priority="109"/>
    <cfRule type="duplicateValues" dxfId="78" priority="110"/>
  </conditionalFormatting>
  <conditionalFormatting sqref="E26">
    <cfRule type="duplicateValues" dxfId="77" priority="105"/>
    <cfRule type="duplicateValues" dxfId="76" priority="106"/>
  </conditionalFormatting>
  <conditionalFormatting sqref="E32">
    <cfRule type="duplicateValues" dxfId="75" priority="82"/>
  </conditionalFormatting>
  <conditionalFormatting sqref="E41">
    <cfRule type="duplicateValues" dxfId="74" priority="1524"/>
  </conditionalFormatting>
  <conditionalFormatting sqref="E57:E60 E4:E55">
    <cfRule type="duplicateValues" dxfId="73" priority="2759"/>
  </conditionalFormatting>
  <conditionalFormatting sqref="E135:E138 E1:E119 E121:E132 E141:E1048576">
    <cfRule type="duplicateValues" dxfId="72" priority="2019"/>
  </conditionalFormatting>
  <conditionalFormatting sqref="F1:F55 F57:F71 F74:F133 F135:F139 F141:F162 F165:F1048576">
    <cfRule type="containsText" dxfId="71" priority="62" operator="containsText" text="Correção de cadastro">
      <formula>NOT(ISERROR(SEARCH("Correção de cadastro",F1)))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tableParts count="2"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D4CB1C0-BEB8-4F1E-99E4-B82A83B15CB3}">
          <x14:formula1>
            <xm:f>Lista!$O$2:$O$9</xm:f>
          </x14:formula1>
          <xm:sqref>Q4 Q16:Q27 Q10:Q13 Q6:Q8</xm:sqref>
        </x14:dataValidation>
        <x14:dataValidation type="list" allowBlank="1" showInputMessage="1" showErrorMessage="1" xr:uid="{2A8EB75C-B6EE-4880-8F75-1D940E85BEB5}">
          <x14:formula1>
            <xm:f>Lista!$G$3:$G$14</xm:f>
          </x14:formula1>
          <xm:sqref>Y37:Y39 Y33:Y35 Y4:Y31</xm:sqref>
        </x14:dataValidation>
        <x14:dataValidation type="list" allowBlank="1" showInputMessage="1" showErrorMessage="1" xr:uid="{05233E24-3B0A-402B-8EFE-806C68E825EC}">
          <x14:formula1>
            <xm:f>Lista!$U$2:$U$3</xm:f>
          </x14:formula1>
          <xm:sqref>K100:K108 K65:K69 K97:K98 K4:K63 K71:K93</xm:sqref>
        </x14:dataValidation>
        <x14:dataValidation type="list" allowBlank="1" showInputMessage="1" showErrorMessage="1" xr:uid="{40C883D7-3205-4811-B216-A45AE9D87BEA}">
          <x14:formula1>
            <xm:f>Lista!$R$2:$R$5</xm:f>
          </x14:formula1>
          <xm:sqref>R62 R65:R69 R100:R110 R97:R98 R123 R90:R93 R112:R121 R33:R58 R4:R31 R71:R87</xm:sqref>
        </x14:dataValidation>
        <x14:dataValidation type="list" allowBlank="1" showInputMessage="1" showErrorMessage="1" errorTitle="Aprovação" error="inserir somente as informações de aprovação ." xr:uid="{7FF060E6-77A0-4AD9-B56C-ABB57E0DFDF1}">
          <x14:formula1>
            <xm:f>Lista!$E$3:$E$6</xm:f>
          </x14:formula1>
          <xm:sqref>M1:M90 M92:M1048535</xm:sqref>
        </x14:dataValidation>
        <x14:dataValidation type="list" allowBlank="1" showInputMessage="1" showErrorMessage="1" errorTitle="Tipo de Manutenção" error="Corretiva ou Preventiva " xr:uid="{B43FDFD3-C6F2-4A31-A115-83695F4217BB}">
          <x14:formula1>
            <xm:f>Lista!$B$3:$B$4</xm:f>
          </x14:formula1>
          <xm:sqref>L4:L187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A6D5-D696-4DAB-9445-76BB8591894C}">
  <sheetPr>
    <tabColor theme="4" tint="-0.249977111117893"/>
  </sheetPr>
  <dimension ref="A1:X600"/>
  <sheetViews>
    <sheetView tabSelected="1" topLeftCell="A564" workbookViewId="0">
      <selection activeCell="A590" sqref="A590"/>
    </sheetView>
  </sheetViews>
  <sheetFormatPr defaultRowHeight="14.25"/>
  <cols>
    <col min="1" max="1" width="13.42578125" bestFit="1" customWidth="1"/>
    <col min="2" max="2" width="15" bestFit="1" customWidth="1"/>
    <col min="3" max="3" width="9.28515625" bestFit="1" customWidth="1"/>
    <col min="4" max="4" width="31.42578125" bestFit="1" customWidth="1"/>
    <col min="5" max="5" width="12" bestFit="1" customWidth="1"/>
    <col min="6" max="6" width="58.42578125" bestFit="1" customWidth="1"/>
    <col min="7" max="7" width="11" style="3" bestFit="1" customWidth="1"/>
    <col min="8" max="8" width="7.28515625" bestFit="1" customWidth="1"/>
    <col min="9" max="9" width="11.7109375" bestFit="1" customWidth="1"/>
    <col min="10" max="10" width="19.42578125" bestFit="1" customWidth="1"/>
    <col min="11" max="11" width="11" bestFit="1" customWidth="1"/>
    <col min="12" max="12" width="12.28515625" customWidth="1"/>
    <col min="13" max="13" width="13.28515625" customWidth="1"/>
    <col min="14" max="15" width="15.42578125" bestFit="1" customWidth="1"/>
    <col min="16" max="16" width="15" bestFit="1" customWidth="1"/>
    <col min="17" max="17" width="18.7109375" style="3" bestFit="1" customWidth="1"/>
    <col min="18" max="18" width="10.5703125" style="3" bestFit="1" customWidth="1"/>
    <col min="19" max="19" width="9.5703125" bestFit="1" customWidth="1"/>
    <col min="20" max="20" width="12.7109375" bestFit="1" customWidth="1"/>
    <col min="21" max="21" width="45.28515625" bestFit="1" customWidth="1"/>
    <col min="22" max="22" width="27.140625" bestFit="1" customWidth="1"/>
    <col min="23" max="23" width="4.5703125" bestFit="1" customWidth="1"/>
    <col min="24" max="24" width="37" bestFit="1" customWidth="1"/>
  </cols>
  <sheetData>
    <row r="1" spans="1:24">
      <c r="A1" s="31" t="s">
        <v>662</v>
      </c>
      <c r="B1" s="34" t="s">
        <v>54</v>
      </c>
      <c r="C1" s="27" t="s">
        <v>55</v>
      </c>
      <c r="D1" s="27" t="s">
        <v>56</v>
      </c>
      <c r="E1" s="34" t="s">
        <v>57</v>
      </c>
      <c r="F1" s="34" t="s">
        <v>58</v>
      </c>
      <c r="G1" s="35" t="s">
        <v>59</v>
      </c>
      <c r="H1" s="27" t="s">
        <v>60</v>
      </c>
      <c r="I1" s="27" t="s">
        <v>61</v>
      </c>
      <c r="J1" s="27" t="s">
        <v>62</v>
      </c>
      <c r="K1" s="27" t="s">
        <v>63</v>
      </c>
      <c r="L1" s="36" t="s">
        <v>64</v>
      </c>
      <c r="M1" s="36" t="s">
        <v>65</v>
      </c>
      <c r="N1" s="34" t="s">
        <v>66</v>
      </c>
      <c r="O1" s="27" t="s">
        <v>67</v>
      </c>
      <c r="P1" s="27" t="s">
        <v>68</v>
      </c>
      <c r="Q1" s="225" t="s">
        <v>663</v>
      </c>
      <c r="R1" s="37" t="s">
        <v>70</v>
      </c>
      <c r="S1" s="27" t="s">
        <v>71</v>
      </c>
      <c r="T1" s="27" t="s">
        <v>72</v>
      </c>
      <c r="U1" s="27" t="s">
        <v>73</v>
      </c>
      <c r="V1" s="27" t="s">
        <v>74</v>
      </c>
      <c r="W1" s="27" t="s">
        <v>75</v>
      </c>
      <c r="X1" s="28" t="s">
        <v>52</v>
      </c>
    </row>
    <row r="2" spans="1:24" ht="15">
      <c r="A2" s="38"/>
      <c r="B2" s="22"/>
      <c r="C2" s="29" t="s">
        <v>664</v>
      </c>
      <c r="D2" s="44" t="s">
        <v>593</v>
      </c>
      <c r="E2" s="20">
        <v>35410.421000000002</v>
      </c>
      <c r="F2" s="19" t="s">
        <v>665</v>
      </c>
      <c r="G2" s="39">
        <v>45910</v>
      </c>
      <c r="H2" s="46" t="s">
        <v>666</v>
      </c>
      <c r="I2" s="20" t="s">
        <v>109</v>
      </c>
      <c r="J2" s="40" t="s">
        <v>81</v>
      </c>
      <c r="K2" s="40" t="s">
        <v>82</v>
      </c>
      <c r="L2" s="41"/>
      <c r="M2" s="41"/>
      <c r="N2" s="201" t="str">
        <f>VLOOKUP(C2,'Base Cadastro '!A:M,13,FALSE)</f>
        <v>SSP5</v>
      </c>
      <c r="O2" s="29" t="s">
        <v>83</v>
      </c>
      <c r="P2" s="29" t="s">
        <v>111</v>
      </c>
      <c r="Q2" s="42">
        <v>45924</v>
      </c>
      <c r="R2" s="43">
        <v>45919</v>
      </c>
      <c r="S2" s="44">
        <v>9</v>
      </c>
      <c r="T2" s="29" t="s">
        <v>543</v>
      </c>
      <c r="U2" s="29" t="s">
        <v>328</v>
      </c>
      <c r="V2" s="29" t="s">
        <v>180</v>
      </c>
      <c r="W2" s="29" t="s">
        <v>91</v>
      </c>
      <c r="X2" s="30"/>
    </row>
    <row r="3" spans="1:24" ht="15">
      <c r="A3" s="38">
        <v>0</v>
      </c>
      <c r="B3" s="22"/>
      <c r="C3" s="29" t="s">
        <v>667</v>
      </c>
      <c r="D3" s="44" t="s">
        <v>668</v>
      </c>
      <c r="E3" s="20">
        <v>0</v>
      </c>
      <c r="F3" s="19" t="s">
        <v>669</v>
      </c>
      <c r="G3" s="39">
        <v>45912</v>
      </c>
      <c r="H3" s="46" t="s">
        <v>139</v>
      </c>
      <c r="I3" s="20" t="s">
        <v>109</v>
      </c>
      <c r="J3" s="40" t="s">
        <v>81</v>
      </c>
      <c r="K3" s="40" t="s">
        <v>82</v>
      </c>
      <c r="L3" s="41"/>
      <c r="M3" s="41"/>
      <c r="N3" s="201" t="str">
        <f>VLOOKUP(C3,'Base Cadastro '!A:M,13,FALSE)</f>
        <v>SSP20</v>
      </c>
      <c r="O3" s="29" t="s">
        <v>83</v>
      </c>
      <c r="P3" s="29" t="s">
        <v>134</v>
      </c>
      <c r="Q3" s="42">
        <v>45924</v>
      </c>
      <c r="R3" s="43">
        <v>45922</v>
      </c>
      <c r="S3" s="44">
        <v>10</v>
      </c>
      <c r="T3" s="29" t="s">
        <v>543</v>
      </c>
      <c r="U3" s="29" t="s">
        <v>670</v>
      </c>
      <c r="V3" s="29" t="s">
        <v>671</v>
      </c>
      <c r="W3" s="29" t="s">
        <v>91</v>
      </c>
      <c r="X3" s="30"/>
    </row>
    <row r="4" spans="1:24" ht="15">
      <c r="A4" s="38">
        <v>0</v>
      </c>
      <c r="B4" s="22"/>
      <c r="C4" s="29" t="s">
        <v>672</v>
      </c>
      <c r="D4" s="44" t="s">
        <v>673</v>
      </c>
      <c r="E4" s="20">
        <v>109052.003</v>
      </c>
      <c r="F4" s="19" t="s">
        <v>674</v>
      </c>
      <c r="G4" s="39">
        <v>45881</v>
      </c>
      <c r="H4" s="46" t="s">
        <v>666</v>
      </c>
      <c r="I4" s="20" t="s">
        <v>109</v>
      </c>
      <c r="J4" s="40" t="s">
        <v>81</v>
      </c>
      <c r="K4" s="40" t="s">
        <v>82</v>
      </c>
      <c r="L4" s="41"/>
      <c r="M4" s="41"/>
      <c r="N4" s="201" t="str">
        <f>VLOOKUP(C4,'Base Cadastro '!A:M,13,FALSE)</f>
        <v>SPR2</v>
      </c>
      <c r="O4" s="29" t="s">
        <v>83</v>
      </c>
      <c r="P4" s="29" t="s">
        <v>134</v>
      </c>
      <c r="Q4" s="42">
        <v>45924</v>
      </c>
      <c r="R4" s="43">
        <v>45919</v>
      </c>
      <c r="S4" s="44">
        <v>38</v>
      </c>
      <c r="T4" s="29" t="s">
        <v>543</v>
      </c>
      <c r="U4" s="29" t="s">
        <v>675</v>
      </c>
      <c r="V4" s="29" t="s">
        <v>344</v>
      </c>
      <c r="W4" s="29" t="s">
        <v>105</v>
      </c>
      <c r="X4" s="30"/>
    </row>
    <row r="5" spans="1:24" ht="15">
      <c r="A5" s="38"/>
      <c r="B5" s="22"/>
      <c r="C5" s="29" t="s">
        <v>676</v>
      </c>
      <c r="D5" s="44" t="s">
        <v>677</v>
      </c>
      <c r="E5" s="20"/>
      <c r="F5" s="19" t="s">
        <v>678</v>
      </c>
      <c r="G5" s="39">
        <v>45906</v>
      </c>
      <c r="H5" s="46" t="s">
        <v>139</v>
      </c>
      <c r="I5" s="20" t="s">
        <v>80</v>
      </c>
      <c r="J5" s="40" t="s">
        <v>81</v>
      </c>
      <c r="K5" s="40" t="s">
        <v>82</v>
      </c>
      <c r="L5" s="41"/>
      <c r="M5" s="41"/>
      <c r="N5" s="201" t="str">
        <f>VLOOKUP(C5,'Base Cadastro '!A:M,13,FALSE)</f>
        <v>SSC2</v>
      </c>
      <c r="O5" s="29" t="s">
        <v>83</v>
      </c>
      <c r="P5" s="29" t="s">
        <v>134</v>
      </c>
      <c r="Q5" s="42">
        <v>45924</v>
      </c>
      <c r="R5" s="43">
        <v>45919</v>
      </c>
      <c r="S5" s="44">
        <v>13</v>
      </c>
      <c r="T5" s="29" t="s">
        <v>543</v>
      </c>
      <c r="U5" s="29" t="s">
        <v>317</v>
      </c>
      <c r="V5" s="29" t="s">
        <v>214</v>
      </c>
      <c r="W5" s="29" t="s">
        <v>91</v>
      </c>
      <c r="X5" s="30"/>
    </row>
    <row r="6" spans="1:24" ht="15">
      <c r="A6" s="38"/>
      <c r="B6" s="22">
        <v>6776496</v>
      </c>
      <c r="C6" s="29" t="s">
        <v>679</v>
      </c>
      <c r="D6" s="44" t="s">
        <v>680</v>
      </c>
      <c r="E6" s="20">
        <v>38033</v>
      </c>
      <c r="F6" s="19" t="s">
        <v>681</v>
      </c>
      <c r="G6" s="39">
        <v>45895</v>
      </c>
      <c r="H6" s="46" t="s">
        <v>666</v>
      </c>
      <c r="I6" s="20" t="s">
        <v>109</v>
      </c>
      <c r="J6" s="40" t="s">
        <v>81</v>
      </c>
      <c r="K6" s="40" t="s">
        <v>82</v>
      </c>
      <c r="L6" s="41"/>
      <c r="M6" s="41"/>
      <c r="N6" s="201" t="str">
        <f>VLOOKUP(C6,'Base Cadastro '!A:M,13,FALSE)</f>
        <v>BRRC01</v>
      </c>
      <c r="O6" s="29" t="s">
        <v>83</v>
      </c>
      <c r="P6" s="29" t="s">
        <v>134</v>
      </c>
      <c r="Q6" s="42">
        <v>45924</v>
      </c>
      <c r="R6" s="43">
        <v>45919</v>
      </c>
      <c r="S6" s="44">
        <v>24</v>
      </c>
      <c r="T6" s="29" t="s">
        <v>543</v>
      </c>
      <c r="U6" s="29" t="s">
        <v>682</v>
      </c>
      <c r="V6" s="29" t="s">
        <v>500</v>
      </c>
      <c r="W6" s="29" t="s">
        <v>105</v>
      </c>
      <c r="X6" s="30"/>
    </row>
    <row r="7" spans="1:24" ht="15">
      <c r="A7" s="38"/>
      <c r="B7" s="22"/>
      <c r="C7" s="29" t="s">
        <v>683</v>
      </c>
      <c r="D7" s="44" t="s">
        <v>668</v>
      </c>
      <c r="E7" s="20"/>
      <c r="F7" s="19" t="s">
        <v>684</v>
      </c>
      <c r="G7" s="39">
        <v>45908</v>
      </c>
      <c r="H7" s="46" t="s">
        <v>139</v>
      </c>
      <c r="I7" s="20" t="s">
        <v>109</v>
      </c>
      <c r="J7" s="40" t="s">
        <v>81</v>
      </c>
      <c r="K7" s="40" t="s">
        <v>82</v>
      </c>
      <c r="L7" s="41"/>
      <c r="M7" s="41"/>
      <c r="N7" s="201" t="str">
        <f>VLOOKUP(C7,'Base Cadastro '!A:M,13,FALSE)</f>
        <v>PTL01</v>
      </c>
      <c r="O7" s="29" t="s">
        <v>83</v>
      </c>
      <c r="P7" s="29" t="s">
        <v>134</v>
      </c>
      <c r="Q7" s="42">
        <v>45924</v>
      </c>
      <c r="R7" s="43">
        <v>45922</v>
      </c>
      <c r="S7" s="44">
        <v>14</v>
      </c>
      <c r="T7" s="29" t="s">
        <v>543</v>
      </c>
      <c r="U7" s="29" t="s">
        <v>685</v>
      </c>
      <c r="V7" s="29" t="s">
        <v>104</v>
      </c>
      <c r="W7" s="29" t="s">
        <v>91</v>
      </c>
      <c r="X7" s="30"/>
    </row>
    <row r="8" spans="1:24" ht="15">
      <c r="A8" s="38"/>
      <c r="B8" s="22"/>
      <c r="C8" s="29" t="s">
        <v>199</v>
      </c>
      <c r="D8" s="44" t="s">
        <v>677</v>
      </c>
      <c r="E8" s="20">
        <v>29453</v>
      </c>
      <c r="F8" s="19" t="s">
        <v>686</v>
      </c>
      <c r="G8" s="39">
        <v>45905</v>
      </c>
      <c r="H8" s="46" t="s">
        <v>139</v>
      </c>
      <c r="I8" s="20" t="s">
        <v>109</v>
      </c>
      <c r="J8" s="40" t="s">
        <v>81</v>
      </c>
      <c r="K8" s="40" t="s">
        <v>82</v>
      </c>
      <c r="L8" s="41"/>
      <c r="M8" s="41"/>
      <c r="N8" s="201" t="str">
        <f>VLOOKUP(C8,'Base Cadastro '!A:M,13,FALSE)</f>
        <v>SRS1</v>
      </c>
      <c r="O8" s="29" t="s">
        <v>83</v>
      </c>
      <c r="P8" s="29" t="s">
        <v>134</v>
      </c>
      <c r="Q8" s="42">
        <v>45924</v>
      </c>
      <c r="R8" s="43">
        <v>45922</v>
      </c>
      <c r="S8" s="44">
        <v>17</v>
      </c>
      <c r="T8" s="29" t="s">
        <v>543</v>
      </c>
      <c r="U8" s="29" t="s">
        <v>89</v>
      </c>
      <c r="V8" s="29" t="s">
        <v>202</v>
      </c>
      <c r="W8" s="29" t="s">
        <v>91</v>
      </c>
      <c r="X8" s="30"/>
    </row>
    <row r="9" spans="1:24" ht="15">
      <c r="A9" s="38"/>
      <c r="B9" s="22"/>
      <c r="C9" s="29" t="s">
        <v>687</v>
      </c>
      <c r="D9" s="44" t="s">
        <v>395</v>
      </c>
      <c r="E9" s="20"/>
      <c r="F9" s="19" t="s">
        <v>688</v>
      </c>
      <c r="G9" s="39">
        <v>45912</v>
      </c>
      <c r="H9" s="46" t="s">
        <v>139</v>
      </c>
      <c r="I9" s="20" t="s">
        <v>109</v>
      </c>
      <c r="J9" s="40" t="s">
        <v>81</v>
      </c>
      <c r="K9" s="40" t="s">
        <v>82</v>
      </c>
      <c r="L9" s="41"/>
      <c r="M9" s="41"/>
      <c r="N9" s="201" t="str">
        <f>VLOOKUP(C9,'Base Cadastro '!A:M,13,FALSE)</f>
        <v>SSP20</v>
      </c>
      <c r="O9" s="29" t="s">
        <v>83</v>
      </c>
      <c r="P9" s="29" t="s">
        <v>134</v>
      </c>
      <c r="Q9" s="42">
        <v>45924</v>
      </c>
      <c r="R9" s="43">
        <v>45919</v>
      </c>
      <c r="S9" s="44">
        <v>7</v>
      </c>
      <c r="T9" s="29" t="s">
        <v>543</v>
      </c>
      <c r="U9" s="29" t="s">
        <v>670</v>
      </c>
      <c r="V9" s="29" t="s">
        <v>671</v>
      </c>
      <c r="W9" s="29" t="s">
        <v>91</v>
      </c>
      <c r="X9" s="30"/>
    </row>
    <row r="10" spans="1:24" ht="15">
      <c r="A10" s="38"/>
      <c r="B10" s="22"/>
      <c r="C10" s="29" t="s">
        <v>355</v>
      </c>
      <c r="D10" s="44" t="s">
        <v>689</v>
      </c>
      <c r="E10" s="20">
        <v>1521700</v>
      </c>
      <c r="F10" s="19" t="s">
        <v>690</v>
      </c>
      <c r="G10" s="39">
        <v>45916</v>
      </c>
      <c r="H10" s="46" t="s">
        <v>666</v>
      </c>
      <c r="I10" s="20" t="s">
        <v>109</v>
      </c>
      <c r="J10" s="40" t="s">
        <v>81</v>
      </c>
      <c r="K10" s="40" t="s">
        <v>82</v>
      </c>
      <c r="L10" s="41"/>
      <c r="M10" s="41"/>
      <c r="N10" s="201" t="str">
        <f>VLOOKUP(C10,'Base Cadastro '!A:M,13,FALSE)</f>
        <v>SPR8</v>
      </c>
      <c r="O10" s="29" t="s">
        <v>83</v>
      </c>
      <c r="P10" s="29" t="s">
        <v>134</v>
      </c>
      <c r="Q10" s="42">
        <v>45924</v>
      </c>
      <c r="R10" s="43">
        <v>45919</v>
      </c>
      <c r="S10" s="44">
        <v>3</v>
      </c>
      <c r="T10" s="29" t="s">
        <v>543</v>
      </c>
      <c r="U10" s="29" t="s">
        <v>117</v>
      </c>
      <c r="V10" s="29" t="s">
        <v>357</v>
      </c>
      <c r="W10" s="29" t="s">
        <v>91</v>
      </c>
      <c r="X10" s="30"/>
    </row>
    <row r="11" spans="1:24" ht="15">
      <c r="A11" s="38"/>
      <c r="B11" s="22"/>
      <c r="C11" s="29" t="s">
        <v>691</v>
      </c>
      <c r="D11" s="44" t="s">
        <v>668</v>
      </c>
      <c r="E11" s="20"/>
      <c r="F11" s="326" t="s">
        <v>692</v>
      </c>
      <c r="G11" s="39">
        <v>45914</v>
      </c>
      <c r="H11" s="46" t="s">
        <v>139</v>
      </c>
      <c r="I11" s="20" t="s">
        <v>109</v>
      </c>
      <c r="J11" s="40" t="s">
        <v>81</v>
      </c>
      <c r="K11" s="40" t="s">
        <v>82</v>
      </c>
      <c r="L11" s="41"/>
      <c r="M11" s="41"/>
      <c r="N11" s="201" t="str">
        <f>VLOOKUP(C11,'Base Cadastro '!A:M,13,FALSE)</f>
        <v>SSP20</v>
      </c>
      <c r="O11" s="29" t="s">
        <v>83</v>
      </c>
      <c r="P11" s="29" t="s">
        <v>134</v>
      </c>
      <c r="Q11" s="42">
        <v>45924</v>
      </c>
      <c r="R11" s="43">
        <v>45922</v>
      </c>
      <c r="S11" s="44">
        <v>8</v>
      </c>
      <c r="T11" s="29" t="s">
        <v>543</v>
      </c>
      <c r="U11" s="29" t="s">
        <v>670</v>
      </c>
      <c r="V11" s="29" t="s">
        <v>671</v>
      </c>
      <c r="W11" s="29" t="s">
        <v>91</v>
      </c>
      <c r="X11" s="30"/>
    </row>
    <row r="12" spans="1:24" ht="15">
      <c r="A12" s="38">
        <v>45852</v>
      </c>
      <c r="B12" s="22">
        <v>6843992</v>
      </c>
      <c r="C12" s="29" t="s">
        <v>693</v>
      </c>
      <c r="D12" s="44" t="s">
        <v>694</v>
      </c>
      <c r="E12" s="20">
        <v>76689</v>
      </c>
      <c r="F12" s="19" t="s">
        <v>555</v>
      </c>
      <c r="G12" s="39">
        <v>45841</v>
      </c>
      <c r="H12" s="46" t="s">
        <v>139</v>
      </c>
      <c r="I12" s="20" t="s">
        <v>109</v>
      </c>
      <c r="J12" s="40" t="s">
        <v>81</v>
      </c>
      <c r="K12" s="40" t="s">
        <v>82</v>
      </c>
      <c r="L12" s="41"/>
      <c r="M12" s="41"/>
      <c r="N12" s="201" t="str">
        <f>VLOOKUP(C12,'Base Cadastro '!A:M,13,FALSE)</f>
        <v>SRS8</v>
      </c>
      <c r="O12" s="29" t="s">
        <v>83</v>
      </c>
      <c r="P12" s="29" t="s">
        <v>134</v>
      </c>
      <c r="Q12" s="42">
        <v>45924</v>
      </c>
      <c r="R12" s="43">
        <v>45919</v>
      </c>
      <c r="S12" s="44">
        <v>78</v>
      </c>
      <c r="T12" s="29" t="s">
        <v>543</v>
      </c>
      <c r="U12" s="29" t="s">
        <v>695</v>
      </c>
      <c r="V12" s="29" t="s">
        <v>185</v>
      </c>
      <c r="W12" s="29" t="s">
        <v>341</v>
      </c>
      <c r="X12" s="30"/>
    </row>
    <row r="13" spans="1:24" ht="15">
      <c r="A13" s="38"/>
      <c r="B13" s="22"/>
      <c r="C13" s="29" t="s">
        <v>696</v>
      </c>
      <c r="D13" s="44" t="s">
        <v>689</v>
      </c>
      <c r="E13" s="20">
        <v>10000</v>
      </c>
      <c r="F13" s="19" t="s">
        <v>697</v>
      </c>
      <c r="G13" s="39">
        <v>45913</v>
      </c>
      <c r="H13" s="46" t="s">
        <v>139</v>
      </c>
      <c r="I13" s="20" t="s">
        <v>109</v>
      </c>
      <c r="J13" s="40" t="s">
        <v>81</v>
      </c>
      <c r="K13" s="40" t="s">
        <v>82</v>
      </c>
      <c r="L13" s="41"/>
      <c r="M13" s="41"/>
      <c r="N13" s="201" t="str">
        <f>VLOOKUP(C13,'Base Cadastro '!A:M,13,FALSE)</f>
        <v>SRS1</v>
      </c>
      <c r="O13" s="29" t="s">
        <v>83</v>
      </c>
      <c r="P13" s="29" t="s">
        <v>134</v>
      </c>
      <c r="Q13" s="42" t="s">
        <v>474</v>
      </c>
      <c r="R13" s="43">
        <v>45919</v>
      </c>
      <c r="S13" s="44">
        <v>6</v>
      </c>
      <c r="T13" s="29" t="s">
        <v>543</v>
      </c>
      <c r="U13" s="29" t="s">
        <v>89</v>
      </c>
      <c r="V13" s="29" t="s">
        <v>202</v>
      </c>
      <c r="W13" s="29" t="s">
        <v>91</v>
      </c>
      <c r="X13" s="30"/>
    </row>
    <row r="14" spans="1:24" ht="15">
      <c r="A14" s="38"/>
      <c r="B14" s="22"/>
      <c r="C14" s="29" t="s">
        <v>653</v>
      </c>
      <c r="D14" s="44" t="s">
        <v>689</v>
      </c>
      <c r="E14" s="20"/>
      <c r="F14" s="19" t="s">
        <v>698</v>
      </c>
      <c r="G14" s="39">
        <v>45918</v>
      </c>
      <c r="H14" s="46" t="s">
        <v>139</v>
      </c>
      <c r="I14" s="20" t="s">
        <v>109</v>
      </c>
      <c r="J14" s="40" t="s">
        <v>81</v>
      </c>
      <c r="K14" s="40" t="s">
        <v>82</v>
      </c>
      <c r="L14" s="41"/>
      <c r="M14" s="41"/>
      <c r="N14" s="201" t="str">
        <f>VLOOKUP(C14,'Base Cadastro '!A:M,13,FALSE)</f>
        <v>SSC2</v>
      </c>
      <c r="O14" s="29" t="s">
        <v>83</v>
      </c>
      <c r="P14" s="29" t="s">
        <v>134</v>
      </c>
      <c r="Q14" s="42">
        <v>45924</v>
      </c>
      <c r="R14" s="43">
        <v>45922</v>
      </c>
      <c r="S14" s="44">
        <v>4</v>
      </c>
      <c r="T14" s="29" t="s">
        <v>543</v>
      </c>
      <c r="U14" s="29" t="s">
        <v>478</v>
      </c>
      <c r="V14" s="29" t="s">
        <v>214</v>
      </c>
      <c r="W14" s="29" t="s">
        <v>91</v>
      </c>
      <c r="X14" s="30"/>
    </row>
    <row r="15" spans="1:24" ht="15">
      <c r="A15" s="38"/>
      <c r="B15" s="22"/>
      <c r="C15" s="29" t="s">
        <v>699</v>
      </c>
      <c r="D15" s="44" t="s">
        <v>673</v>
      </c>
      <c r="E15" s="20">
        <v>15024731.84</v>
      </c>
      <c r="F15" s="19" t="s">
        <v>700</v>
      </c>
      <c r="G15" s="39">
        <v>45912</v>
      </c>
      <c r="H15" s="46" t="s">
        <v>701</v>
      </c>
      <c r="I15" s="20" t="s">
        <v>109</v>
      </c>
      <c r="J15" s="40" t="s">
        <v>81</v>
      </c>
      <c r="K15" s="40" t="s">
        <v>82</v>
      </c>
      <c r="L15" s="41"/>
      <c r="M15" s="41"/>
      <c r="N15" s="201" t="str">
        <f>VLOOKUP(C15,'Base Cadastro '!A:M,13,FALSE)</f>
        <v>SSP3</v>
      </c>
      <c r="O15" s="29" t="s">
        <v>83</v>
      </c>
      <c r="P15" s="29" t="s">
        <v>134</v>
      </c>
      <c r="Q15" s="42">
        <v>45924</v>
      </c>
      <c r="R15" s="43">
        <v>45919</v>
      </c>
      <c r="S15" s="44">
        <v>7</v>
      </c>
      <c r="T15" s="29" t="s">
        <v>543</v>
      </c>
      <c r="U15" s="29" t="s">
        <v>433</v>
      </c>
      <c r="V15" s="29" t="s">
        <v>377</v>
      </c>
      <c r="W15" s="29" t="s">
        <v>91</v>
      </c>
      <c r="X15" s="30"/>
    </row>
    <row r="16" spans="1:24" ht="15">
      <c r="A16" s="38"/>
      <c r="B16" s="22"/>
      <c r="C16" s="29" t="s">
        <v>702</v>
      </c>
      <c r="D16" s="44" t="s">
        <v>703</v>
      </c>
      <c r="E16" s="20">
        <v>29123</v>
      </c>
      <c r="F16" s="19" t="s">
        <v>704</v>
      </c>
      <c r="G16" s="39">
        <v>45916</v>
      </c>
      <c r="H16" s="46" t="s">
        <v>666</v>
      </c>
      <c r="I16" s="20" t="s">
        <v>109</v>
      </c>
      <c r="J16" s="40" t="s">
        <v>81</v>
      </c>
      <c r="K16" s="40" t="s">
        <v>82</v>
      </c>
      <c r="L16" s="41"/>
      <c r="M16" s="41"/>
      <c r="N16" s="201" t="str">
        <f>VLOOKUP(C16,'Base Cadastro '!A:M,13,FALSE)</f>
        <v>SSP5</v>
      </c>
      <c r="O16" s="29" t="s">
        <v>83</v>
      </c>
      <c r="P16" s="29" t="s">
        <v>134</v>
      </c>
      <c r="Q16" s="42">
        <v>45924</v>
      </c>
      <c r="R16" s="43">
        <v>45919</v>
      </c>
      <c r="S16" s="44">
        <v>3</v>
      </c>
      <c r="T16" s="29" t="s">
        <v>543</v>
      </c>
      <c r="U16" s="29" t="s">
        <v>112</v>
      </c>
      <c r="V16" s="29" t="s">
        <v>180</v>
      </c>
      <c r="W16" s="29" t="s">
        <v>91</v>
      </c>
      <c r="X16" s="30"/>
    </row>
    <row r="17" spans="1:24" ht="15">
      <c r="A17" s="38"/>
      <c r="B17" s="22"/>
      <c r="C17" s="29" t="s">
        <v>705</v>
      </c>
      <c r="D17" s="44" t="s">
        <v>694</v>
      </c>
      <c r="E17" s="20"/>
      <c r="F17" s="19"/>
      <c r="G17" s="39">
        <v>45913</v>
      </c>
      <c r="H17" s="46" t="s">
        <v>666</v>
      </c>
      <c r="I17" s="20" t="s">
        <v>109</v>
      </c>
      <c r="J17" s="40" t="s">
        <v>81</v>
      </c>
      <c r="K17" s="40" t="s">
        <v>82</v>
      </c>
      <c r="L17" s="41"/>
      <c r="M17" s="41"/>
      <c r="N17" s="201" t="str">
        <f>VLOOKUP(C17,'Base Cadastro '!A:M,13,FALSE)</f>
        <v>SSP13</v>
      </c>
      <c r="O17" s="29" t="s">
        <v>83</v>
      </c>
      <c r="P17" s="29" t="s">
        <v>134</v>
      </c>
      <c r="Q17" s="42">
        <v>45924</v>
      </c>
      <c r="R17" s="43">
        <v>45918</v>
      </c>
      <c r="S17" s="44">
        <v>5</v>
      </c>
      <c r="T17" s="29" t="s">
        <v>543</v>
      </c>
      <c r="U17" s="29" t="s">
        <v>135</v>
      </c>
      <c r="V17" s="29" t="s">
        <v>706</v>
      </c>
      <c r="W17" s="29" t="s">
        <v>91</v>
      </c>
      <c r="X17" s="30"/>
    </row>
    <row r="18" spans="1:24" ht="15">
      <c r="A18" s="38"/>
      <c r="B18" s="22"/>
      <c r="C18" s="29" t="s">
        <v>707</v>
      </c>
      <c r="D18" s="44" t="s">
        <v>694</v>
      </c>
      <c r="E18" s="20"/>
      <c r="F18" s="19" t="s">
        <v>708</v>
      </c>
      <c r="G18" s="39">
        <v>45913</v>
      </c>
      <c r="H18" s="46" t="s">
        <v>139</v>
      </c>
      <c r="I18" s="20" t="s">
        <v>109</v>
      </c>
      <c r="J18" s="40" t="s">
        <v>81</v>
      </c>
      <c r="K18" s="40" t="s">
        <v>82</v>
      </c>
      <c r="L18" s="41"/>
      <c r="M18" s="41"/>
      <c r="N18" s="201" t="str">
        <f>VLOOKUP(C18,'Base Cadastro '!A:M,13,FALSE)</f>
        <v>SMG5</v>
      </c>
      <c r="O18" s="29" t="s">
        <v>83</v>
      </c>
      <c r="P18" s="29" t="s">
        <v>134</v>
      </c>
      <c r="Q18" s="42">
        <v>45924</v>
      </c>
      <c r="R18" s="43">
        <v>45919</v>
      </c>
      <c r="S18" s="44">
        <v>6</v>
      </c>
      <c r="T18" s="29" t="s">
        <v>543</v>
      </c>
      <c r="U18" s="29" t="s">
        <v>709</v>
      </c>
      <c r="V18" s="29" t="s">
        <v>710</v>
      </c>
      <c r="W18" s="29" t="s">
        <v>91</v>
      </c>
      <c r="X18" s="30"/>
    </row>
    <row r="19" spans="1:24" ht="15">
      <c r="A19" s="38"/>
      <c r="B19" s="22"/>
      <c r="C19" s="29" t="s">
        <v>711</v>
      </c>
      <c r="D19" s="44" t="s">
        <v>689</v>
      </c>
      <c r="E19" s="20"/>
      <c r="F19" s="19" t="s">
        <v>708</v>
      </c>
      <c r="G19" s="39">
        <v>45913</v>
      </c>
      <c r="H19" s="46" t="s">
        <v>139</v>
      </c>
      <c r="I19" s="20" t="s">
        <v>109</v>
      </c>
      <c r="J19" s="40" t="s">
        <v>81</v>
      </c>
      <c r="K19" s="40" t="s">
        <v>82</v>
      </c>
      <c r="L19" s="41"/>
      <c r="M19" s="41"/>
      <c r="N19" s="201" t="str">
        <f>VLOOKUP(C19,'Base Cadastro '!A:M,13,FALSE)</f>
        <v>SSP20</v>
      </c>
      <c r="O19" s="29" t="s">
        <v>83</v>
      </c>
      <c r="P19" s="29" t="s">
        <v>134</v>
      </c>
      <c r="Q19" s="42">
        <v>45924</v>
      </c>
      <c r="R19" s="43">
        <v>45922</v>
      </c>
      <c r="S19" s="44">
        <v>9</v>
      </c>
      <c r="T19" s="29" t="s">
        <v>543</v>
      </c>
      <c r="U19" s="29" t="s">
        <v>670</v>
      </c>
      <c r="V19" s="29" t="s">
        <v>671</v>
      </c>
      <c r="W19" s="29" t="s">
        <v>91</v>
      </c>
      <c r="X19" s="30"/>
    </row>
    <row r="20" spans="1:24" ht="15">
      <c r="A20" s="38">
        <v>45909</v>
      </c>
      <c r="B20" s="22">
        <v>6775281</v>
      </c>
      <c r="C20" s="29" t="s">
        <v>712</v>
      </c>
      <c r="D20" s="44" t="s">
        <v>677</v>
      </c>
      <c r="E20" s="20">
        <v>64412.328999999998</v>
      </c>
      <c r="F20" s="19" t="s">
        <v>713</v>
      </c>
      <c r="G20" s="39">
        <v>45861</v>
      </c>
      <c r="H20" s="46" t="s">
        <v>701</v>
      </c>
      <c r="I20" s="20" t="s">
        <v>109</v>
      </c>
      <c r="J20" s="40" t="s">
        <v>81</v>
      </c>
      <c r="K20" s="40" t="s">
        <v>82</v>
      </c>
      <c r="L20" s="41"/>
      <c r="M20" s="41"/>
      <c r="N20" s="201" t="str">
        <f>VLOOKUP(C20,'Base Cadastro '!A:M,13,FALSE)</f>
        <v>SSP12</v>
      </c>
      <c r="O20" s="29" t="s">
        <v>83</v>
      </c>
      <c r="P20" s="29" t="s">
        <v>134</v>
      </c>
      <c r="Q20" s="42">
        <v>45924</v>
      </c>
      <c r="R20" s="43">
        <v>45918</v>
      </c>
      <c r="S20" s="44">
        <v>57</v>
      </c>
      <c r="T20" s="29" t="s">
        <v>543</v>
      </c>
      <c r="U20" s="29" t="s">
        <v>714</v>
      </c>
      <c r="V20" s="29" t="s">
        <v>715</v>
      </c>
      <c r="W20" s="29" t="s">
        <v>341</v>
      </c>
      <c r="X20" s="30"/>
    </row>
    <row r="21" spans="1:24" ht="15">
      <c r="A21" s="38"/>
      <c r="B21" s="22"/>
      <c r="C21" s="29" t="s">
        <v>716</v>
      </c>
      <c r="D21" s="44" t="s">
        <v>593</v>
      </c>
      <c r="E21" s="20"/>
      <c r="F21" s="19" t="s">
        <v>717</v>
      </c>
      <c r="G21" s="39">
        <v>45912</v>
      </c>
      <c r="H21" s="46" t="s">
        <v>139</v>
      </c>
      <c r="I21" s="20" t="s">
        <v>109</v>
      </c>
      <c r="J21" s="40" t="s">
        <v>81</v>
      </c>
      <c r="K21" s="40" t="s">
        <v>82</v>
      </c>
      <c r="L21" s="41"/>
      <c r="M21" s="41"/>
      <c r="N21" s="201" t="str">
        <f>VLOOKUP(C21,'Base Cadastro '!A:M,13,FALSE)</f>
        <v>SSP20</v>
      </c>
      <c r="O21" s="29" t="s">
        <v>83</v>
      </c>
      <c r="P21" s="29" t="s">
        <v>134</v>
      </c>
      <c r="Q21" s="42">
        <v>45924</v>
      </c>
      <c r="R21" s="43">
        <v>45922</v>
      </c>
      <c r="S21" s="44">
        <v>10</v>
      </c>
      <c r="T21" s="29" t="s">
        <v>543</v>
      </c>
      <c r="U21" s="29" t="s">
        <v>718</v>
      </c>
      <c r="V21" s="29" t="s">
        <v>671</v>
      </c>
      <c r="W21" s="29" t="s">
        <v>91</v>
      </c>
      <c r="X21" s="30"/>
    </row>
    <row r="22" spans="1:24" ht="15">
      <c r="A22" s="38"/>
      <c r="B22" s="22"/>
      <c r="C22" s="29" t="s">
        <v>719</v>
      </c>
      <c r="D22" s="44" t="s">
        <v>668</v>
      </c>
      <c r="E22" s="20"/>
      <c r="F22" s="19" t="s">
        <v>720</v>
      </c>
      <c r="G22" s="39">
        <v>45914</v>
      </c>
      <c r="H22" s="46" t="s">
        <v>666</v>
      </c>
      <c r="I22" s="20" t="s">
        <v>109</v>
      </c>
      <c r="J22" s="40" t="s">
        <v>81</v>
      </c>
      <c r="K22" s="40" t="s">
        <v>82</v>
      </c>
      <c r="L22" s="41"/>
      <c r="M22" s="41"/>
      <c r="N22" s="201" t="str">
        <f>VLOOKUP(C22,'Base Cadastro '!A:M,13,FALSE)</f>
        <v>EMS4</v>
      </c>
      <c r="O22" s="29" t="s">
        <v>83</v>
      </c>
      <c r="P22" s="29" t="s">
        <v>134</v>
      </c>
      <c r="Q22" s="42">
        <v>45924</v>
      </c>
      <c r="R22" s="43">
        <v>45919</v>
      </c>
      <c r="S22" s="44">
        <v>5</v>
      </c>
      <c r="T22" s="29" t="s">
        <v>543</v>
      </c>
      <c r="U22" s="29" t="s">
        <v>721</v>
      </c>
      <c r="V22" s="29" t="s">
        <v>722</v>
      </c>
      <c r="W22" s="29" t="s">
        <v>91</v>
      </c>
      <c r="X22" s="30"/>
    </row>
    <row r="23" spans="1:24" ht="15">
      <c r="A23" s="38">
        <v>45786</v>
      </c>
      <c r="B23" s="22">
        <v>6594053</v>
      </c>
      <c r="C23" s="29" t="s">
        <v>723</v>
      </c>
      <c r="D23" s="44" t="s">
        <v>677</v>
      </c>
      <c r="E23" s="20">
        <v>37605</v>
      </c>
      <c r="F23" s="19" t="s">
        <v>713</v>
      </c>
      <c r="G23" s="39">
        <v>45786</v>
      </c>
      <c r="H23" s="46" t="s">
        <v>666</v>
      </c>
      <c r="I23" s="20" t="s">
        <v>109</v>
      </c>
      <c r="J23" s="40" t="s">
        <v>81</v>
      </c>
      <c r="K23" s="40" t="s">
        <v>82</v>
      </c>
      <c r="L23" s="41"/>
      <c r="M23" s="41"/>
      <c r="N23" s="201" t="str">
        <f>VLOOKUP(C23,'Base Cadastro '!A:M,13,FALSE)</f>
        <v>SSP21</v>
      </c>
      <c r="O23" s="29" t="s">
        <v>83</v>
      </c>
      <c r="P23" s="29" t="s">
        <v>134</v>
      </c>
      <c r="Q23" s="42">
        <v>45924</v>
      </c>
      <c r="R23" s="43">
        <v>45919</v>
      </c>
      <c r="S23" s="44">
        <v>133</v>
      </c>
      <c r="T23" s="29" t="s">
        <v>543</v>
      </c>
      <c r="U23" s="29" t="s">
        <v>724</v>
      </c>
      <c r="V23" s="29" t="s">
        <v>725</v>
      </c>
      <c r="W23" s="29" t="s">
        <v>279</v>
      </c>
      <c r="X23" s="30"/>
    </row>
    <row r="24" spans="1:24" ht="15">
      <c r="A24" s="38">
        <v>45869</v>
      </c>
      <c r="B24" s="22">
        <v>6756576</v>
      </c>
      <c r="C24" s="29" t="s">
        <v>295</v>
      </c>
      <c r="D24" s="44" t="s">
        <v>677</v>
      </c>
      <c r="E24" s="20">
        <v>49494</v>
      </c>
      <c r="F24" s="19" t="s">
        <v>713</v>
      </c>
      <c r="G24" s="39">
        <v>45869</v>
      </c>
      <c r="H24" s="46" t="s">
        <v>285</v>
      </c>
      <c r="I24" s="20" t="s">
        <v>109</v>
      </c>
      <c r="J24" s="40" t="s">
        <v>81</v>
      </c>
      <c r="K24" s="40" t="s">
        <v>82</v>
      </c>
      <c r="L24" s="41"/>
      <c r="M24" s="41"/>
      <c r="N24" s="201" t="str">
        <f>VLOOKUP(C24,'Base Cadastro '!A:M,13,FALSE)</f>
        <v>SCE1</v>
      </c>
      <c r="O24" s="29" t="s">
        <v>83</v>
      </c>
      <c r="P24" s="29" t="s">
        <v>134</v>
      </c>
      <c r="Q24" s="42">
        <v>45924</v>
      </c>
      <c r="R24" s="43">
        <v>45916</v>
      </c>
      <c r="S24" s="44">
        <v>47</v>
      </c>
      <c r="T24" s="29" t="s">
        <v>543</v>
      </c>
      <c r="U24" s="29" t="s">
        <v>726</v>
      </c>
      <c r="V24" s="29" t="s">
        <v>282</v>
      </c>
      <c r="W24" s="29" t="s">
        <v>341</v>
      </c>
      <c r="X24" s="30"/>
    </row>
    <row r="25" spans="1:24" ht="15">
      <c r="A25" s="38">
        <v>45877</v>
      </c>
      <c r="B25" s="22">
        <v>6670135</v>
      </c>
      <c r="C25" s="29" t="s">
        <v>166</v>
      </c>
      <c r="D25" s="44" t="s">
        <v>727</v>
      </c>
      <c r="E25" s="20">
        <v>59013.493999999999</v>
      </c>
      <c r="F25" s="19" t="s">
        <v>728</v>
      </c>
      <c r="G25" s="39">
        <v>45870</v>
      </c>
      <c r="H25" s="46" t="s">
        <v>701</v>
      </c>
      <c r="I25" s="20" t="s">
        <v>109</v>
      </c>
      <c r="J25" s="40" t="s">
        <v>81</v>
      </c>
      <c r="K25" s="40" t="s">
        <v>82</v>
      </c>
      <c r="L25" s="41"/>
      <c r="M25" s="41"/>
      <c r="N25" s="201" t="str">
        <f>VLOOKUP(C25,'Base Cadastro '!A:M,13,FALSE)</f>
        <v>SSP4</v>
      </c>
      <c r="O25" s="29" t="s">
        <v>83</v>
      </c>
      <c r="P25" s="29" t="s">
        <v>134</v>
      </c>
      <c r="Q25" s="42">
        <v>45924</v>
      </c>
      <c r="R25" s="43">
        <v>45919</v>
      </c>
      <c r="S25" s="44">
        <v>49</v>
      </c>
      <c r="T25" s="29" t="s">
        <v>543</v>
      </c>
      <c r="U25" s="29" t="s">
        <v>729</v>
      </c>
      <c r="V25" s="29" t="s">
        <v>291</v>
      </c>
      <c r="W25" s="29" t="s">
        <v>105</v>
      </c>
      <c r="X25" s="30"/>
    </row>
    <row r="26" spans="1:24" ht="15">
      <c r="A26" s="38">
        <v>45869</v>
      </c>
      <c r="B26" s="22">
        <v>17148246</v>
      </c>
      <c r="C26" s="29" t="s">
        <v>730</v>
      </c>
      <c r="D26" s="44" t="s">
        <v>680</v>
      </c>
      <c r="E26" s="20">
        <v>35760.542000000001</v>
      </c>
      <c r="F26" s="19" t="s">
        <v>731</v>
      </c>
      <c r="G26" s="39">
        <v>45838</v>
      </c>
      <c r="H26" s="46" t="s">
        <v>701</v>
      </c>
      <c r="I26" s="20" t="s">
        <v>109</v>
      </c>
      <c r="J26" s="40" t="s">
        <v>81</v>
      </c>
      <c r="K26" s="40" t="s">
        <v>82</v>
      </c>
      <c r="L26" s="41"/>
      <c r="M26" s="41"/>
      <c r="N26" s="201" t="str">
        <f>VLOOKUP(C26,'Base Cadastro '!A:M,13,FALSE)</f>
        <v>SSP30</v>
      </c>
      <c r="O26" s="29" t="s">
        <v>83</v>
      </c>
      <c r="P26" s="29" t="s">
        <v>134</v>
      </c>
      <c r="Q26" s="42">
        <v>45924</v>
      </c>
      <c r="R26" s="43">
        <v>45919</v>
      </c>
      <c r="S26" s="44">
        <v>81</v>
      </c>
      <c r="T26" s="29" t="s">
        <v>543</v>
      </c>
      <c r="U26" s="29" t="s">
        <v>732</v>
      </c>
      <c r="V26" s="29" t="s">
        <v>733</v>
      </c>
      <c r="W26" s="29" t="s">
        <v>127</v>
      </c>
      <c r="X26" s="33"/>
    </row>
    <row r="27" spans="1:24" ht="15">
      <c r="A27" s="38"/>
      <c r="B27" s="22"/>
      <c r="C27" s="29" t="s">
        <v>734</v>
      </c>
      <c r="D27" s="44" t="s">
        <v>593</v>
      </c>
      <c r="E27" s="20">
        <v>62294</v>
      </c>
      <c r="F27" s="19" t="s">
        <v>735</v>
      </c>
      <c r="G27" s="39">
        <v>45901</v>
      </c>
      <c r="H27" s="46" t="s">
        <v>133</v>
      </c>
      <c r="I27" s="20" t="s">
        <v>109</v>
      </c>
      <c r="J27" s="40" t="s">
        <v>81</v>
      </c>
      <c r="K27" s="40" t="s">
        <v>162</v>
      </c>
      <c r="L27" s="41"/>
      <c r="M27" s="41"/>
      <c r="N27" s="201" t="s">
        <v>736</v>
      </c>
      <c r="O27" s="29" t="s">
        <v>83</v>
      </c>
      <c r="P27" s="29" t="s">
        <v>134</v>
      </c>
      <c r="Q27" s="42" t="s">
        <v>474</v>
      </c>
      <c r="R27" s="43">
        <v>45924</v>
      </c>
      <c r="S27" s="44">
        <v>23</v>
      </c>
      <c r="T27" s="29" t="s">
        <v>543</v>
      </c>
      <c r="U27" s="29" t="s">
        <v>737</v>
      </c>
      <c r="V27" s="29" t="s">
        <v>180</v>
      </c>
      <c r="W27" s="29" t="s">
        <v>91</v>
      </c>
      <c r="X27" s="30"/>
    </row>
    <row r="28" spans="1:24" ht="15">
      <c r="A28" s="38"/>
      <c r="B28" s="22"/>
      <c r="C28" s="29" t="s">
        <v>738</v>
      </c>
      <c r="D28" s="44" t="s">
        <v>689</v>
      </c>
      <c r="E28" s="20"/>
      <c r="F28" s="19" t="s">
        <v>739</v>
      </c>
      <c r="G28" s="39">
        <v>45913</v>
      </c>
      <c r="H28" s="46" t="s">
        <v>133</v>
      </c>
      <c r="I28" s="20" t="s">
        <v>109</v>
      </c>
      <c r="J28" s="40" t="s">
        <v>81</v>
      </c>
      <c r="K28" s="40" t="s">
        <v>162</v>
      </c>
      <c r="L28" s="41"/>
      <c r="M28" s="41"/>
      <c r="N28" s="201" t="s">
        <v>736</v>
      </c>
      <c r="O28" s="29" t="s">
        <v>83</v>
      </c>
      <c r="P28" s="29" t="s">
        <v>134</v>
      </c>
      <c r="Q28" s="42" t="s">
        <v>474</v>
      </c>
      <c r="R28" s="43">
        <v>45924</v>
      </c>
      <c r="S28" s="44">
        <v>11</v>
      </c>
      <c r="T28" s="29" t="s">
        <v>543</v>
      </c>
      <c r="U28" s="29" t="s">
        <v>112</v>
      </c>
      <c r="V28" s="29" t="s">
        <v>180</v>
      </c>
      <c r="W28" s="29" t="s">
        <v>91</v>
      </c>
      <c r="X28" s="30"/>
    </row>
    <row r="29" spans="1:24" ht="15">
      <c r="A29" s="38">
        <v>0</v>
      </c>
      <c r="B29" s="22"/>
      <c r="C29" s="29" t="s">
        <v>740</v>
      </c>
      <c r="D29" s="44" t="s">
        <v>593</v>
      </c>
      <c r="E29" s="20">
        <v>56843</v>
      </c>
      <c r="F29" s="19" t="s">
        <v>741</v>
      </c>
      <c r="G29" s="39">
        <v>45916</v>
      </c>
      <c r="H29" s="46" t="s">
        <v>133</v>
      </c>
      <c r="I29" s="20" t="s">
        <v>109</v>
      </c>
      <c r="J29" s="40" t="s">
        <v>81</v>
      </c>
      <c r="K29" s="40" t="s">
        <v>162</v>
      </c>
      <c r="L29" s="41"/>
      <c r="M29" s="41"/>
      <c r="N29" s="201" t="s">
        <v>736</v>
      </c>
      <c r="O29" s="29" t="s">
        <v>83</v>
      </c>
      <c r="P29" s="29" t="s">
        <v>134</v>
      </c>
      <c r="Q29" s="42" t="s">
        <v>474</v>
      </c>
      <c r="R29" s="43">
        <v>45924</v>
      </c>
      <c r="S29" s="44">
        <v>8</v>
      </c>
      <c r="T29" s="29" t="s">
        <v>543</v>
      </c>
      <c r="U29" s="29" t="s">
        <v>737</v>
      </c>
      <c r="V29" s="29" t="s">
        <v>180</v>
      </c>
      <c r="W29" s="29" t="s">
        <v>91</v>
      </c>
      <c r="X29" s="30"/>
    </row>
    <row r="30" spans="1:24" ht="15">
      <c r="A30" s="38"/>
      <c r="B30" s="22"/>
      <c r="C30" s="29" t="s">
        <v>742</v>
      </c>
      <c r="D30" s="44" t="s">
        <v>743</v>
      </c>
      <c r="E30" s="20"/>
      <c r="F30" s="19" t="s">
        <v>744</v>
      </c>
      <c r="G30" s="39">
        <v>45924</v>
      </c>
      <c r="H30" s="46" t="s">
        <v>183</v>
      </c>
      <c r="I30" s="20" t="s">
        <v>80</v>
      </c>
      <c r="J30" s="40" t="s">
        <v>81</v>
      </c>
      <c r="K30" s="40" t="s">
        <v>745</v>
      </c>
      <c r="L30" s="41"/>
      <c r="M30" s="41"/>
      <c r="N30" s="201" t="s">
        <v>746</v>
      </c>
      <c r="O30" s="29" t="s">
        <v>747</v>
      </c>
      <c r="P30" s="29" t="s">
        <v>80</v>
      </c>
      <c r="Q30" s="42">
        <v>45925</v>
      </c>
      <c r="R30" s="43">
        <v>45925</v>
      </c>
      <c r="S30" s="44">
        <v>1</v>
      </c>
      <c r="T30" s="29" t="s">
        <v>748</v>
      </c>
      <c r="U30" s="29" t="s">
        <v>749</v>
      </c>
      <c r="V30" s="29" t="s">
        <v>118</v>
      </c>
      <c r="W30" s="29" t="s">
        <v>91</v>
      </c>
      <c r="X30" s="203"/>
    </row>
    <row r="31" spans="1:24" ht="15">
      <c r="A31" s="38"/>
      <c r="B31" s="22"/>
      <c r="C31" s="29" t="s">
        <v>750</v>
      </c>
      <c r="D31" s="44" t="s">
        <v>751</v>
      </c>
      <c r="E31" s="20">
        <v>38402</v>
      </c>
      <c r="F31" s="19" t="s">
        <v>752</v>
      </c>
      <c r="G31" s="39">
        <v>45898</v>
      </c>
      <c r="H31" s="46" t="s">
        <v>701</v>
      </c>
      <c r="I31" s="20" t="s">
        <v>109</v>
      </c>
      <c r="J31" s="40" t="s">
        <v>81</v>
      </c>
      <c r="K31" s="40" t="s">
        <v>82</v>
      </c>
      <c r="L31" s="41"/>
      <c r="M31" s="41"/>
      <c r="N31" s="201" t="e">
        <f>VLOOKUP(#REF!,'Base Cadastro '!#REF!,13,FALSE)</f>
        <v>#REF!</v>
      </c>
      <c r="O31" s="29" t="s">
        <v>83</v>
      </c>
      <c r="P31" s="29" t="s">
        <v>134</v>
      </c>
      <c r="Q31" s="42" t="s">
        <v>474</v>
      </c>
      <c r="R31" s="43">
        <v>45926</v>
      </c>
      <c r="S31" s="44" t="e">
        <f ca="1">IFERROR(DATEDIF(#REF!,#REF!,"D"),DATEDIF(#REF!,TODAY(),"D"))</f>
        <v>#REF!</v>
      </c>
      <c r="T31" s="29" t="e">
        <f>IF(#REF!&lt;=2,"Dentro do Prazo","Fora do Prazo")</f>
        <v>#REF!</v>
      </c>
      <c r="U31" s="29" t="s">
        <v>346</v>
      </c>
      <c r="V31" s="29" t="s">
        <v>733</v>
      </c>
      <c r="W31" s="29" t="s">
        <v>105</v>
      </c>
      <c r="X31" s="30"/>
    </row>
    <row r="32" spans="1:24" ht="15">
      <c r="A32" s="38">
        <v>0</v>
      </c>
      <c r="B32" s="22"/>
      <c r="C32" s="29" t="s">
        <v>753</v>
      </c>
      <c r="D32" s="44" t="str">
        <f>IFERROR(VLOOKUP(#REF!,'Base Cadastro '!#REF!,2,FALSE)," ")</f>
        <v xml:space="preserve"> </v>
      </c>
      <c r="E32" s="20">
        <v>69002</v>
      </c>
      <c r="F32" s="19" t="s">
        <v>754</v>
      </c>
      <c r="G32" s="39">
        <v>45916</v>
      </c>
      <c r="H32" s="46" t="s">
        <v>285</v>
      </c>
      <c r="I32" s="20" t="s">
        <v>109</v>
      </c>
      <c r="J32" s="40" t="s">
        <v>81</v>
      </c>
      <c r="K32" s="40" t="s">
        <v>82</v>
      </c>
      <c r="L32" s="41"/>
      <c r="M32" s="41"/>
      <c r="N32" s="201" t="e">
        <f>VLOOKUP(#REF!,'Base Cadastro '!#REF!,13,FALSE)</f>
        <v>#REF!</v>
      </c>
      <c r="O32" s="29" t="s">
        <v>83</v>
      </c>
      <c r="P32" s="29" t="s">
        <v>134</v>
      </c>
      <c r="Q32" s="42" t="s">
        <v>474</v>
      </c>
      <c r="R32" s="43">
        <v>45926</v>
      </c>
      <c r="S32" s="44" t="e">
        <f ca="1">IFERROR(DATEDIF(#REF!,#REF!,"D"),DATEDIF(#REF!,TODAY(),"D"))</f>
        <v>#REF!</v>
      </c>
      <c r="T32" s="29" t="e">
        <f>IF(#REF!&lt;=2,"Dentro do Prazo","Fora do Prazo")</f>
        <v>#REF!</v>
      </c>
      <c r="U32" s="29" t="s">
        <v>446</v>
      </c>
      <c r="V32" s="29" t="s">
        <v>377</v>
      </c>
      <c r="W32" s="29" t="s">
        <v>91</v>
      </c>
      <c r="X32" s="30"/>
    </row>
    <row r="33" spans="1:24" ht="15">
      <c r="A33" s="38"/>
      <c r="B33" s="22"/>
      <c r="C33" s="29" t="s">
        <v>755</v>
      </c>
      <c r="D33" s="44" t="s">
        <v>756</v>
      </c>
      <c r="E33" s="20">
        <v>100</v>
      </c>
      <c r="F33" s="19" t="s">
        <v>757</v>
      </c>
      <c r="G33" s="39">
        <v>45924</v>
      </c>
      <c r="H33" s="46" t="s">
        <v>133</v>
      </c>
      <c r="I33" s="20" t="s">
        <v>109</v>
      </c>
      <c r="J33" s="40" t="s">
        <v>81</v>
      </c>
      <c r="K33" s="40" t="s">
        <v>82</v>
      </c>
      <c r="L33" s="41"/>
      <c r="M33" s="41"/>
      <c r="N33" s="201" t="e">
        <f>VLOOKUP(#REF!,'Base Cadastro '!#REF!,13,FALSE)</f>
        <v>#REF!</v>
      </c>
      <c r="O33" s="29" t="s">
        <v>83</v>
      </c>
      <c r="P33" s="29" t="s">
        <v>134</v>
      </c>
      <c r="Q33" s="42" t="s">
        <v>474</v>
      </c>
      <c r="R33" s="43">
        <v>45926</v>
      </c>
      <c r="S33" s="44" t="e">
        <f ca="1">IFERROR(DATEDIF(#REF!,#REF!,"D"),DATEDIF(#REF!,TODAY(),"D"))</f>
        <v>#REF!</v>
      </c>
      <c r="T33" s="29" t="e">
        <f>IF(#REF!&lt;=2,"Dentro do Prazo","Fora do Prazo")</f>
        <v>#REF!</v>
      </c>
      <c r="U33" s="29" t="s">
        <v>758</v>
      </c>
      <c r="V33" s="29"/>
      <c r="W33" s="29" t="s">
        <v>91</v>
      </c>
      <c r="X33" s="30"/>
    </row>
    <row r="34" spans="1:24" ht="15">
      <c r="A34" s="38"/>
      <c r="B34" s="22"/>
      <c r="C34" s="29" t="s">
        <v>759</v>
      </c>
      <c r="D34" s="44" t="s">
        <v>760</v>
      </c>
      <c r="E34" s="20">
        <v>100</v>
      </c>
      <c r="F34" s="19" t="s">
        <v>761</v>
      </c>
      <c r="G34" s="39">
        <v>45924</v>
      </c>
      <c r="H34" s="46" t="s">
        <v>133</v>
      </c>
      <c r="I34" s="20" t="s">
        <v>109</v>
      </c>
      <c r="J34" s="40" t="s">
        <v>81</v>
      </c>
      <c r="K34" s="40" t="s">
        <v>82</v>
      </c>
      <c r="L34" s="41"/>
      <c r="M34" s="41"/>
      <c r="N34" s="201" t="e">
        <f>VLOOKUP(#REF!,'Base Cadastro '!#REF!,13,FALSE)</f>
        <v>#REF!</v>
      </c>
      <c r="O34" s="29" t="s">
        <v>83</v>
      </c>
      <c r="P34" s="29" t="s">
        <v>134</v>
      </c>
      <c r="Q34" s="42" t="s">
        <v>474</v>
      </c>
      <c r="R34" s="43">
        <v>45926</v>
      </c>
      <c r="S34" s="44" t="e">
        <f ca="1">IFERROR(DATEDIF(#REF!,#REF!,"D"),DATEDIF(#REF!,TODAY(),"D"))</f>
        <v>#REF!</v>
      </c>
      <c r="T34" s="29" t="e">
        <f>IF(#REF!&lt;=2,"Dentro do Prazo","Fora do Prazo")</f>
        <v>#REF!</v>
      </c>
      <c r="U34" s="29" t="s">
        <v>758</v>
      </c>
      <c r="V34" s="29"/>
      <c r="W34" s="29" t="s">
        <v>91</v>
      </c>
      <c r="X34" s="30"/>
    </row>
    <row r="35" spans="1:24" ht="15">
      <c r="A35" s="38"/>
      <c r="B35" s="22"/>
      <c r="C35" s="29" t="s">
        <v>762</v>
      </c>
      <c r="D35" s="44" t="str">
        <f>IFERROR(VLOOKUP(#REF!,'Base Cadastro '!#REF!,2,FALSE)," ")</f>
        <v xml:space="preserve"> </v>
      </c>
      <c r="E35" s="20"/>
      <c r="F35" s="19" t="s">
        <v>763</v>
      </c>
      <c r="G35" s="39">
        <v>45916</v>
      </c>
      <c r="H35" s="46" t="s">
        <v>183</v>
      </c>
      <c r="I35" s="20" t="s">
        <v>109</v>
      </c>
      <c r="J35" s="40" t="s">
        <v>81</v>
      </c>
      <c r="K35" s="40" t="s">
        <v>82</v>
      </c>
      <c r="L35" s="41"/>
      <c r="M35" s="41"/>
      <c r="N35" s="201" t="e">
        <f>VLOOKUP(#REF!,'Base Cadastro '!#REF!,13,FALSE)</f>
        <v>#REF!</v>
      </c>
      <c r="O35" s="29" t="s">
        <v>251</v>
      </c>
      <c r="P35" s="29" t="s">
        <v>134</v>
      </c>
      <c r="Q35" s="42" t="s">
        <v>474</v>
      </c>
      <c r="R35" s="43">
        <v>45926</v>
      </c>
      <c r="S35" s="44" t="e">
        <f ca="1">IFERROR(DATEDIF(#REF!,#REF!,"D"),DATEDIF(#REF!,TODAY(),"D"))</f>
        <v>#REF!</v>
      </c>
      <c r="T35" s="29" t="e">
        <f>IF(#REF!&lt;=2,"Dentro do Prazo","Fora do Prazo")</f>
        <v>#REF!</v>
      </c>
      <c r="U35" s="29" t="s">
        <v>112</v>
      </c>
      <c r="V35" s="29" t="s">
        <v>379</v>
      </c>
      <c r="W35" s="29" t="s">
        <v>91</v>
      </c>
      <c r="X35" s="30"/>
    </row>
    <row r="36" spans="1:24" ht="15">
      <c r="A36" s="38">
        <v>0</v>
      </c>
      <c r="B36" s="22"/>
      <c r="C36" s="29" t="s">
        <v>572</v>
      </c>
      <c r="D36" s="44" t="str">
        <f>IFERROR(VLOOKUP(#REF!,'Base Cadastro '!#REF!,2,FALSE)," ")</f>
        <v xml:space="preserve"> </v>
      </c>
      <c r="E36" s="20">
        <v>76447</v>
      </c>
      <c r="F36" s="19" t="s">
        <v>764</v>
      </c>
      <c r="G36" s="39">
        <v>45917</v>
      </c>
      <c r="H36" s="46" t="s">
        <v>285</v>
      </c>
      <c r="I36" s="20" t="s">
        <v>109</v>
      </c>
      <c r="J36" s="40" t="s">
        <v>168</v>
      </c>
      <c r="K36" s="40" t="s">
        <v>82</v>
      </c>
      <c r="L36" s="41"/>
      <c r="M36" s="41"/>
      <c r="N36" s="201" t="e">
        <f>VLOOKUP(#REF!,'Base Cadastro '!#REF!,13,FALSE)</f>
        <v>#REF!</v>
      </c>
      <c r="O36" s="29" t="s">
        <v>83</v>
      </c>
      <c r="P36" s="29" t="s">
        <v>111</v>
      </c>
      <c r="Q36" s="42" t="s">
        <v>474</v>
      </c>
      <c r="R36" s="43">
        <v>45926</v>
      </c>
      <c r="S36" s="44" t="e">
        <f ca="1">IFERROR(DATEDIF(#REF!,#REF!,"D"),DATEDIF(#REF!,TODAY(),"D"))</f>
        <v>#REF!</v>
      </c>
      <c r="T36" s="29" t="e">
        <f>IF(#REF!&lt;=2,"Dentro do Prazo","Fora do Prazo")</f>
        <v>#REF!</v>
      </c>
      <c r="U36" s="29" t="s">
        <v>670</v>
      </c>
      <c r="V36" s="29" t="s">
        <v>239</v>
      </c>
      <c r="W36" s="29" t="s">
        <v>91</v>
      </c>
      <c r="X36" s="30"/>
    </row>
    <row r="37" spans="1:24" ht="15">
      <c r="A37" s="38"/>
      <c r="B37" s="22"/>
      <c r="C37" s="29" t="s">
        <v>765</v>
      </c>
      <c r="D37" s="44" t="str">
        <f>IFERROR(VLOOKUP(#REF!,'Base Cadastro '!#REF!,2,FALSE)," ")</f>
        <v xml:space="preserve"> </v>
      </c>
      <c r="E37" s="20">
        <v>5890</v>
      </c>
      <c r="F37" s="19" t="s">
        <v>766</v>
      </c>
      <c r="G37" s="39">
        <v>45919</v>
      </c>
      <c r="H37" s="46" t="s">
        <v>183</v>
      </c>
      <c r="I37" s="20" t="s">
        <v>109</v>
      </c>
      <c r="J37" s="40" t="s">
        <v>81</v>
      </c>
      <c r="K37" s="40" t="s">
        <v>82</v>
      </c>
      <c r="L37" s="41"/>
      <c r="M37" s="41"/>
      <c r="N37" s="201" t="e">
        <f>VLOOKUP(#REF!,'Base Cadastro '!#REF!,13,FALSE)</f>
        <v>#REF!</v>
      </c>
      <c r="O37" s="29" t="s">
        <v>110</v>
      </c>
      <c r="P37" s="29" t="s">
        <v>134</v>
      </c>
      <c r="Q37" s="42" t="s">
        <v>474</v>
      </c>
      <c r="R37" s="43">
        <v>45926</v>
      </c>
      <c r="S37" s="44" t="e">
        <f ca="1">IFERROR(DATEDIF(#REF!,#REF!,"D"),DATEDIF(#REF!,TODAY(),"D"))</f>
        <v>#REF!</v>
      </c>
      <c r="T37" s="29" t="e">
        <f>IF(#REF!&lt;=2,"Dentro do Prazo","Fora do Prazo")</f>
        <v>#REF!</v>
      </c>
      <c r="U37" s="29" t="s">
        <v>112</v>
      </c>
      <c r="V37" s="29" t="s">
        <v>767</v>
      </c>
      <c r="W37" s="29" t="s">
        <v>91</v>
      </c>
      <c r="X37" s="33"/>
    </row>
    <row r="38" spans="1:24" ht="15">
      <c r="A38" s="38"/>
      <c r="B38" s="22"/>
      <c r="C38" s="29" t="s">
        <v>768</v>
      </c>
      <c r="D38" s="44" t="s">
        <v>694</v>
      </c>
      <c r="E38" s="20"/>
      <c r="F38" s="19" t="s">
        <v>769</v>
      </c>
      <c r="G38" s="39">
        <v>45910</v>
      </c>
      <c r="H38" s="46" t="s">
        <v>770</v>
      </c>
      <c r="I38" s="20" t="s">
        <v>109</v>
      </c>
      <c r="J38" s="40" t="s">
        <v>81</v>
      </c>
      <c r="K38" s="40" t="s">
        <v>82</v>
      </c>
      <c r="L38" s="41" t="s">
        <v>771</v>
      </c>
      <c r="M38" s="41">
        <v>5575.7</v>
      </c>
      <c r="N38" s="201" t="s">
        <v>772</v>
      </c>
      <c r="O38" s="29" t="s">
        <v>83</v>
      </c>
      <c r="P38" s="29" t="s">
        <v>134</v>
      </c>
      <c r="Q38" s="42" t="s">
        <v>335</v>
      </c>
      <c r="R38" s="43">
        <v>45925</v>
      </c>
      <c r="S38" s="44">
        <v>15</v>
      </c>
      <c r="T38" s="29" t="s">
        <v>543</v>
      </c>
      <c r="U38" s="29" t="s">
        <v>117</v>
      </c>
      <c r="V38" s="29" t="s">
        <v>256</v>
      </c>
      <c r="W38" s="29" t="s">
        <v>91</v>
      </c>
      <c r="X38" s="30"/>
    </row>
    <row r="39" spans="1:24" ht="15">
      <c r="A39" s="38"/>
      <c r="B39" s="22"/>
      <c r="C39" s="29" t="s">
        <v>773</v>
      </c>
      <c r="D39" s="44" t="s">
        <v>694</v>
      </c>
      <c r="E39" s="20">
        <v>140508</v>
      </c>
      <c r="F39" s="19" t="s">
        <v>774</v>
      </c>
      <c r="G39" s="39">
        <v>45894</v>
      </c>
      <c r="H39" s="46" t="s">
        <v>139</v>
      </c>
      <c r="I39" s="20"/>
      <c r="J39" s="40"/>
      <c r="K39" s="40"/>
      <c r="L39" s="41"/>
      <c r="M39" s="41"/>
      <c r="N39" s="201" t="s">
        <v>775</v>
      </c>
      <c r="O39" s="29" t="s">
        <v>83</v>
      </c>
      <c r="P39" s="29"/>
      <c r="Q39" s="42"/>
      <c r="R39" s="43">
        <v>45926</v>
      </c>
      <c r="S39" s="44"/>
      <c r="T39" s="29"/>
      <c r="U39" s="29"/>
      <c r="V39" s="29" t="s">
        <v>278</v>
      </c>
      <c r="W39" s="29" t="s">
        <v>105</v>
      </c>
      <c r="X39" s="30"/>
    </row>
    <row r="40" spans="1:24" ht="15">
      <c r="A40" s="38"/>
      <c r="B40" s="22"/>
      <c r="C40" s="29" t="s">
        <v>776</v>
      </c>
      <c r="D40" s="44" t="s">
        <v>777</v>
      </c>
      <c r="E40" s="20">
        <v>195720</v>
      </c>
      <c r="F40" s="19" t="s">
        <v>778</v>
      </c>
      <c r="G40" s="39">
        <v>45925</v>
      </c>
      <c r="H40" s="46" t="s">
        <v>133</v>
      </c>
      <c r="I40" s="20" t="s">
        <v>109</v>
      </c>
      <c r="J40" s="40" t="s">
        <v>81</v>
      </c>
      <c r="K40" s="40" t="s">
        <v>82</v>
      </c>
      <c r="L40" s="41">
        <v>2552.8000000000002</v>
      </c>
      <c r="M40" s="41">
        <v>2425.16</v>
      </c>
      <c r="N40" s="201" t="s">
        <v>779</v>
      </c>
      <c r="O40" s="29" t="s">
        <v>83</v>
      </c>
      <c r="P40" s="29" t="s">
        <v>134</v>
      </c>
      <c r="Q40" s="42">
        <v>45926</v>
      </c>
      <c r="R40" s="43">
        <v>45926</v>
      </c>
      <c r="S40" s="44">
        <v>1</v>
      </c>
      <c r="T40" s="29" t="s">
        <v>748</v>
      </c>
      <c r="U40" s="29" t="s">
        <v>780</v>
      </c>
      <c r="V40" s="29"/>
      <c r="W40" s="29" t="s">
        <v>91</v>
      </c>
      <c r="X40" s="30"/>
    </row>
    <row r="41" spans="1:24" ht="15">
      <c r="A41" s="38"/>
      <c r="B41" s="22"/>
      <c r="C41" s="29" t="s">
        <v>781</v>
      </c>
      <c r="D41" s="44" t="s">
        <v>689</v>
      </c>
      <c r="E41" s="20">
        <v>129428</v>
      </c>
      <c r="F41" s="19" t="s">
        <v>782</v>
      </c>
      <c r="G41" s="39">
        <v>45910</v>
      </c>
      <c r="H41" s="46" t="s">
        <v>183</v>
      </c>
      <c r="I41" s="20" t="s">
        <v>109</v>
      </c>
      <c r="J41" s="40" t="s">
        <v>81</v>
      </c>
      <c r="K41" s="40" t="s">
        <v>82</v>
      </c>
      <c r="L41" s="41"/>
      <c r="M41" s="41"/>
      <c r="N41" s="201" t="s">
        <v>783</v>
      </c>
      <c r="O41" s="29" t="s">
        <v>83</v>
      </c>
      <c r="P41" s="29" t="s">
        <v>134</v>
      </c>
      <c r="Q41" s="42">
        <v>45924</v>
      </c>
      <c r="R41" s="43">
        <v>45924</v>
      </c>
      <c r="S41" s="44">
        <v>14</v>
      </c>
      <c r="T41" s="29" t="s">
        <v>543</v>
      </c>
      <c r="U41" s="29" t="s">
        <v>784</v>
      </c>
      <c r="V41" s="29" t="s">
        <v>785</v>
      </c>
      <c r="W41" s="29" t="s">
        <v>91</v>
      </c>
      <c r="X41" s="30"/>
    </row>
    <row r="42" spans="1:24" ht="15">
      <c r="A42" s="38"/>
      <c r="B42" s="22"/>
      <c r="C42" s="29" t="s">
        <v>786</v>
      </c>
      <c r="D42" s="44" t="s">
        <v>689</v>
      </c>
      <c r="E42" s="20">
        <v>130142</v>
      </c>
      <c r="F42" s="19" t="s">
        <v>787</v>
      </c>
      <c r="G42" s="39">
        <v>45911</v>
      </c>
      <c r="H42" s="46" t="s">
        <v>133</v>
      </c>
      <c r="I42" s="20" t="s">
        <v>109</v>
      </c>
      <c r="J42" s="40" t="s">
        <v>81</v>
      </c>
      <c r="K42" s="40" t="s">
        <v>82</v>
      </c>
      <c r="L42" s="41"/>
      <c r="M42" s="41"/>
      <c r="N42" s="201" t="s">
        <v>736</v>
      </c>
      <c r="O42" s="29" t="s">
        <v>83</v>
      </c>
      <c r="P42" s="29" t="s">
        <v>134</v>
      </c>
      <c r="Q42" s="42">
        <v>45924</v>
      </c>
      <c r="R42" s="43">
        <v>45924</v>
      </c>
      <c r="S42" s="44">
        <v>13</v>
      </c>
      <c r="T42" s="29" t="s">
        <v>543</v>
      </c>
      <c r="U42" s="29" t="s">
        <v>112</v>
      </c>
      <c r="V42" s="29" t="s">
        <v>180</v>
      </c>
      <c r="W42" s="29" t="s">
        <v>91</v>
      </c>
      <c r="X42" s="30"/>
    </row>
    <row r="43" spans="1:24" ht="15">
      <c r="A43" s="38"/>
      <c r="B43" s="22"/>
      <c r="C43" s="29" t="s">
        <v>788</v>
      </c>
      <c r="D43" s="44" t="s">
        <v>689</v>
      </c>
      <c r="E43" s="20">
        <v>139984</v>
      </c>
      <c r="F43" s="19" t="s">
        <v>789</v>
      </c>
      <c r="G43" s="39">
        <v>45922</v>
      </c>
      <c r="H43" s="46" t="s">
        <v>770</v>
      </c>
      <c r="I43" s="20" t="s">
        <v>109</v>
      </c>
      <c r="J43" s="40" t="s">
        <v>81</v>
      </c>
      <c r="K43" s="40" t="s">
        <v>82</v>
      </c>
      <c r="L43" s="41">
        <v>2318.9</v>
      </c>
      <c r="M43" s="41">
        <v>2318.9</v>
      </c>
      <c r="N43" s="201" t="s">
        <v>790</v>
      </c>
      <c r="O43" s="29" t="s">
        <v>83</v>
      </c>
      <c r="P43" s="29" t="s">
        <v>134</v>
      </c>
      <c r="Q43" s="42">
        <v>45925</v>
      </c>
      <c r="R43" s="43">
        <v>45925</v>
      </c>
      <c r="S43" s="44">
        <v>3</v>
      </c>
      <c r="T43" s="29" t="s">
        <v>543</v>
      </c>
      <c r="U43" s="29" t="s">
        <v>117</v>
      </c>
      <c r="V43" s="29" t="s">
        <v>791</v>
      </c>
      <c r="W43" s="29" t="s">
        <v>91</v>
      </c>
      <c r="X43" s="30"/>
    </row>
    <row r="44" spans="1:24" ht="15">
      <c r="A44" s="38"/>
      <c r="B44" s="22"/>
      <c r="C44" s="29" t="s">
        <v>792</v>
      </c>
      <c r="D44" s="44" t="s">
        <v>689</v>
      </c>
      <c r="E44" s="20">
        <v>136248</v>
      </c>
      <c r="F44" s="19" t="s">
        <v>793</v>
      </c>
      <c r="G44" s="39">
        <v>45917</v>
      </c>
      <c r="H44" s="46" t="s">
        <v>183</v>
      </c>
      <c r="I44" s="20" t="s">
        <v>109</v>
      </c>
      <c r="J44" s="40" t="s">
        <v>81</v>
      </c>
      <c r="K44" s="40" t="s">
        <v>82</v>
      </c>
      <c r="L44" s="41"/>
      <c r="M44" s="41"/>
      <c r="N44" s="201" t="s">
        <v>783</v>
      </c>
      <c r="O44" s="29" t="s">
        <v>83</v>
      </c>
      <c r="P44" s="29" t="s">
        <v>134</v>
      </c>
      <c r="Q44" s="42" t="s">
        <v>474</v>
      </c>
      <c r="R44" s="43">
        <v>45925</v>
      </c>
      <c r="S44" s="44">
        <v>8</v>
      </c>
      <c r="T44" s="29" t="s">
        <v>543</v>
      </c>
      <c r="U44" s="29" t="s">
        <v>112</v>
      </c>
      <c r="V44" s="29" t="s">
        <v>794</v>
      </c>
      <c r="W44" s="29" t="s">
        <v>91</v>
      </c>
      <c r="X44" s="30"/>
    </row>
    <row r="45" spans="1:24" ht="15">
      <c r="A45" s="38"/>
      <c r="B45" s="22"/>
      <c r="C45" s="29" t="s">
        <v>795</v>
      </c>
      <c r="D45" s="44" t="s">
        <v>689</v>
      </c>
      <c r="E45" s="20">
        <v>170010</v>
      </c>
      <c r="F45" s="19" t="s">
        <v>796</v>
      </c>
      <c r="G45" s="39">
        <v>45908</v>
      </c>
      <c r="H45" s="46" t="s">
        <v>285</v>
      </c>
      <c r="I45" s="20" t="s">
        <v>109</v>
      </c>
      <c r="J45" s="40" t="s">
        <v>81</v>
      </c>
      <c r="K45" s="40" t="s">
        <v>82</v>
      </c>
      <c r="L45" s="41"/>
      <c r="M45" s="41"/>
      <c r="N45" s="201" t="s">
        <v>797</v>
      </c>
      <c r="O45" s="29" t="s">
        <v>83</v>
      </c>
      <c r="P45" s="29" t="s">
        <v>134</v>
      </c>
      <c r="Q45" s="42">
        <v>45929</v>
      </c>
      <c r="R45" s="43">
        <v>45926</v>
      </c>
      <c r="S45" s="44">
        <v>18</v>
      </c>
      <c r="T45" s="29" t="s">
        <v>543</v>
      </c>
      <c r="U45" s="29" t="s">
        <v>112</v>
      </c>
      <c r="V45" s="29" t="s">
        <v>798</v>
      </c>
      <c r="W45" s="29" t="s">
        <v>91</v>
      </c>
      <c r="X45" s="30"/>
    </row>
    <row r="46" spans="1:24" ht="15">
      <c r="A46" s="38"/>
      <c r="B46" s="22"/>
      <c r="C46" s="29" t="s">
        <v>799</v>
      </c>
      <c r="D46" s="44" t="s">
        <v>689</v>
      </c>
      <c r="E46" s="20">
        <v>129733</v>
      </c>
      <c r="F46" s="19" t="s">
        <v>800</v>
      </c>
      <c r="G46" s="39">
        <v>45923</v>
      </c>
      <c r="H46" s="46" t="s">
        <v>770</v>
      </c>
      <c r="I46" s="20" t="s">
        <v>109</v>
      </c>
      <c r="J46" s="40" t="s">
        <v>81</v>
      </c>
      <c r="K46" s="40" t="s">
        <v>82</v>
      </c>
      <c r="L46" s="41">
        <v>409.9</v>
      </c>
      <c r="M46" s="41">
        <v>409.9</v>
      </c>
      <c r="N46" s="201" t="s">
        <v>790</v>
      </c>
      <c r="O46" s="29" t="s">
        <v>83</v>
      </c>
      <c r="P46" s="29" t="s">
        <v>134</v>
      </c>
      <c r="Q46" s="42">
        <v>45930</v>
      </c>
      <c r="R46" s="43">
        <v>45924</v>
      </c>
      <c r="S46" s="44">
        <v>1</v>
      </c>
      <c r="T46" s="29" t="s">
        <v>748</v>
      </c>
      <c r="U46" s="29" t="s">
        <v>117</v>
      </c>
      <c r="V46" s="29" t="s">
        <v>791</v>
      </c>
      <c r="W46" s="29" t="s">
        <v>91</v>
      </c>
      <c r="X46" s="30"/>
    </row>
    <row r="47" spans="1:24" ht="15">
      <c r="A47" s="38"/>
      <c r="B47" s="22"/>
      <c r="C47" s="29" t="s">
        <v>801</v>
      </c>
      <c r="D47" s="44" t="s">
        <v>673</v>
      </c>
      <c r="E47" s="20"/>
      <c r="F47" s="19" t="s">
        <v>802</v>
      </c>
      <c r="G47" s="39">
        <v>45915</v>
      </c>
      <c r="H47" s="46" t="s">
        <v>770</v>
      </c>
      <c r="I47" s="20" t="s">
        <v>109</v>
      </c>
      <c r="J47" s="40" t="s">
        <v>81</v>
      </c>
      <c r="K47" s="40" t="s">
        <v>82</v>
      </c>
      <c r="L47" s="41">
        <v>5878.2</v>
      </c>
      <c r="M47" s="41">
        <v>5500</v>
      </c>
      <c r="N47" s="201" t="s">
        <v>790</v>
      </c>
      <c r="O47" s="29" t="s">
        <v>83</v>
      </c>
      <c r="P47" s="29" t="s">
        <v>134</v>
      </c>
      <c r="Q47" s="42">
        <v>45925</v>
      </c>
      <c r="R47" s="43">
        <v>45925</v>
      </c>
      <c r="S47" s="44">
        <v>10</v>
      </c>
      <c r="T47" s="29" t="s">
        <v>543</v>
      </c>
      <c r="U47" s="29" t="s">
        <v>117</v>
      </c>
      <c r="V47" s="29" t="s">
        <v>791</v>
      </c>
      <c r="W47" s="29" t="s">
        <v>91</v>
      </c>
      <c r="X47" s="30"/>
    </row>
    <row r="48" spans="1:24" ht="15">
      <c r="A48" s="38"/>
      <c r="B48" s="22"/>
      <c r="C48" s="29" t="s">
        <v>803</v>
      </c>
      <c r="D48" s="44" t="s">
        <v>804</v>
      </c>
      <c r="E48" s="20">
        <v>131640</v>
      </c>
      <c r="F48" s="19" t="s">
        <v>805</v>
      </c>
      <c r="G48" s="39">
        <v>45910</v>
      </c>
      <c r="H48" s="46" t="s">
        <v>183</v>
      </c>
      <c r="I48" s="20" t="s">
        <v>109</v>
      </c>
      <c r="J48" s="40" t="s">
        <v>81</v>
      </c>
      <c r="K48" s="40" t="s">
        <v>82</v>
      </c>
      <c r="L48" s="41"/>
      <c r="M48" s="41"/>
      <c r="N48" s="201" t="s">
        <v>783</v>
      </c>
      <c r="O48" s="29" t="s">
        <v>83</v>
      </c>
      <c r="P48" s="29" t="s">
        <v>134</v>
      </c>
      <c r="Q48" s="42">
        <v>45922</v>
      </c>
      <c r="R48" s="43">
        <v>45922</v>
      </c>
      <c r="S48" s="44">
        <v>12</v>
      </c>
      <c r="T48" s="29" t="s">
        <v>543</v>
      </c>
      <c r="U48" s="29" t="s">
        <v>112</v>
      </c>
      <c r="V48" s="29" t="s">
        <v>785</v>
      </c>
      <c r="W48" s="29" t="s">
        <v>91</v>
      </c>
      <c r="X48" s="30"/>
    </row>
    <row r="49" spans="1:24" ht="15">
      <c r="A49" s="38"/>
      <c r="B49" s="22"/>
      <c r="C49" s="29" t="s">
        <v>577</v>
      </c>
      <c r="D49" s="44" t="s">
        <v>806</v>
      </c>
      <c r="E49" s="20">
        <v>99784</v>
      </c>
      <c r="F49" s="19" t="s">
        <v>200</v>
      </c>
      <c r="G49" s="39">
        <v>45880</v>
      </c>
      <c r="H49" s="46" t="s">
        <v>234</v>
      </c>
      <c r="I49" s="20" t="s">
        <v>109</v>
      </c>
      <c r="J49" s="40" t="s">
        <v>81</v>
      </c>
      <c r="K49" s="40" t="s">
        <v>162</v>
      </c>
      <c r="L49" s="41"/>
      <c r="M49" s="41"/>
      <c r="N49" s="201" t="s">
        <v>807</v>
      </c>
      <c r="O49" s="29" t="s">
        <v>383</v>
      </c>
      <c r="P49" s="29" t="s">
        <v>134</v>
      </c>
      <c r="Q49" s="42" t="s">
        <v>474</v>
      </c>
      <c r="R49" s="43">
        <v>45926</v>
      </c>
      <c r="S49" s="44">
        <v>46</v>
      </c>
      <c r="T49" s="29" t="s">
        <v>543</v>
      </c>
      <c r="U49" s="29" t="s">
        <v>808</v>
      </c>
      <c r="V49" s="29" t="s">
        <v>809</v>
      </c>
      <c r="W49" s="29" t="s">
        <v>105</v>
      </c>
      <c r="X49" s="30"/>
    </row>
    <row r="50" spans="1:24" ht="15">
      <c r="A50" s="38">
        <v>45910</v>
      </c>
      <c r="B50" s="22"/>
      <c r="C50" s="29" t="s">
        <v>810</v>
      </c>
      <c r="D50" s="44" t="s">
        <v>806</v>
      </c>
      <c r="E50" s="20">
        <v>220642</v>
      </c>
      <c r="F50" s="19" t="s">
        <v>811</v>
      </c>
      <c r="G50" s="39">
        <v>45910</v>
      </c>
      <c r="H50" s="46" t="s">
        <v>133</v>
      </c>
      <c r="I50" s="20" t="s">
        <v>109</v>
      </c>
      <c r="J50" s="40" t="s">
        <v>81</v>
      </c>
      <c r="K50" s="40" t="s">
        <v>162</v>
      </c>
      <c r="L50" s="41"/>
      <c r="M50" s="41"/>
      <c r="N50" s="201" t="s">
        <v>812</v>
      </c>
      <c r="O50" s="29" t="s">
        <v>83</v>
      </c>
      <c r="P50" s="29" t="s">
        <v>134</v>
      </c>
      <c r="Q50" s="42" t="s">
        <v>474</v>
      </c>
      <c r="R50" s="43">
        <v>45927</v>
      </c>
      <c r="S50" s="44">
        <v>17</v>
      </c>
      <c r="T50" s="29" t="s">
        <v>543</v>
      </c>
      <c r="U50" s="29">
        <v>0</v>
      </c>
      <c r="V50" s="29" t="s">
        <v>813</v>
      </c>
      <c r="W50" s="29" t="s">
        <v>91</v>
      </c>
      <c r="X50" s="30"/>
    </row>
    <row r="51" spans="1:24" ht="15">
      <c r="A51" s="38"/>
      <c r="B51" s="22"/>
      <c r="C51" s="29" t="s">
        <v>814</v>
      </c>
      <c r="D51" s="44" t="s">
        <v>703</v>
      </c>
      <c r="E51" s="20">
        <v>397005</v>
      </c>
      <c r="F51" s="19" t="s">
        <v>815</v>
      </c>
      <c r="G51" s="39">
        <v>45904</v>
      </c>
      <c r="H51" s="46" t="s">
        <v>285</v>
      </c>
      <c r="I51" s="20" t="s">
        <v>109</v>
      </c>
      <c r="J51" s="40" t="s">
        <v>81</v>
      </c>
      <c r="K51" s="40" t="s">
        <v>162</v>
      </c>
      <c r="L51" s="41"/>
      <c r="M51" s="41"/>
      <c r="N51" s="201" t="s">
        <v>816</v>
      </c>
      <c r="O51" s="29" t="s">
        <v>83</v>
      </c>
      <c r="P51" s="29" t="s">
        <v>134</v>
      </c>
      <c r="Q51" s="42" t="s">
        <v>474</v>
      </c>
      <c r="R51" s="43">
        <v>45926</v>
      </c>
      <c r="S51" s="44">
        <v>22</v>
      </c>
      <c r="T51" s="29" t="s">
        <v>543</v>
      </c>
      <c r="U51" s="29" t="s">
        <v>817</v>
      </c>
      <c r="V51" s="29" t="s">
        <v>671</v>
      </c>
      <c r="W51" s="29" t="s">
        <v>91</v>
      </c>
      <c r="X51" s="30"/>
    </row>
    <row r="52" spans="1:24" ht="15">
      <c r="A52" s="38"/>
      <c r="B52" s="22"/>
      <c r="C52" s="29" t="s">
        <v>765</v>
      </c>
      <c r="D52" s="44" t="s">
        <v>703</v>
      </c>
      <c r="E52" s="20"/>
      <c r="F52" s="19" t="s">
        <v>818</v>
      </c>
      <c r="G52" s="39">
        <v>45842</v>
      </c>
      <c r="H52" s="46"/>
      <c r="I52" s="20" t="s">
        <v>109</v>
      </c>
      <c r="J52" s="40" t="s">
        <v>81</v>
      </c>
      <c r="K52" s="40" t="s">
        <v>162</v>
      </c>
      <c r="L52" s="41">
        <v>15404.35</v>
      </c>
      <c r="M52" s="41"/>
      <c r="N52" s="201" t="s">
        <v>819</v>
      </c>
      <c r="O52" s="29" t="s">
        <v>83</v>
      </c>
      <c r="P52" s="29" t="s">
        <v>134</v>
      </c>
      <c r="Q52" s="42" t="s">
        <v>95</v>
      </c>
      <c r="R52" s="43">
        <v>45925</v>
      </c>
      <c r="S52" s="44">
        <v>83</v>
      </c>
      <c r="T52" s="29" t="s">
        <v>543</v>
      </c>
      <c r="U52" s="29" t="s">
        <v>820</v>
      </c>
      <c r="V52" s="29"/>
      <c r="W52" s="29"/>
      <c r="X52" s="33"/>
    </row>
    <row r="53" spans="1:24" ht="15">
      <c r="A53" s="38"/>
      <c r="B53" s="22"/>
      <c r="C53" s="29" t="s">
        <v>821</v>
      </c>
      <c r="D53" s="44" t="str">
        <f>IFERROR(VLOOKUP(#REF!,'Base Cadastro '!#REF!,2,FALSE)," ")</f>
        <v xml:space="preserve"> </v>
      </c>
      <c r="E53" s="20">
        <v>94119</v>
      </c>
      <c r="F53" s="19" t="s">
        <v>822</v>
      </c>
      <c r="G53" s="39">
        <v>45915</v>
      </c>
      <c r="H53" s="46" t="s">
        <v>139</v>
      </c>
      <c r="I53" s="20" t="s">
        <v>109</v>
      </c>
      <c r="J53" s="40" t="s">
        <v>81</v>
      </c>
      <c r="K53" s="40" t="s">
        <v>162</v>
      </c>
      <c r="L53" s="41">
        <v>2530</v>
      </c>
      <c r="M53" s="41">
        <v>2530</v>
      </c>
      <c r="N53" s="201" t="e">
        <f>VLOOKUP(#REF!,'Base Cadastro '!#REF!,13,FALSE)</f>
        <v>#REF!</v>
      </c>
      <c r="O53" s="29" t="s">
        <v>83</v>
      </c>
      <c r="P53" s="29" t="s">
        <v>134</v>
      </c>
      <c r="Q53" s="42">
        <v>45926</v>
      </c>
      <c r="R53" s="43">
        <v>45926</v>
      </c>
      <c r="S53" s="44" t="e">
        <f ca="1">IFERROR(DATEDIF(#REF!,#REF!,"D"),DATEDIF(#REF!,TODAY(),"D"))</f>
        <v>#REF!</v>
      </c>
      <c r="T53" s="29" t="e">
        <f>IF(#REF!&lt;=2,"Dentro do Prazo","Fora do Prazo")</f>
        <v>#REF!</v>
      </c>
      <c r="U53" s="29" t="s">
        <v>478</v>
      </c>
      <c r="V53" s="29" t="s">
        <v>214</v>
      </c>
      <c r="W53" s="29" t="s">
        <v>91</v>
      </c>
      <c r="X53" s="30"/>
    </row>
    <row r="54" spans="1:24" ht="15">
      <c r="A54" s="38"/>
      <c r="B54" s="22"/>
      <c r="C54" s="29" t="s">
        <v>823</v>
      </c>
      <c r="D54" s="44" t="str">
        <f>IFERROR(VLOOKUP(#REF!,'Base Cadastro '!#REF!,2,FALSE)," ")</f>
        <v xml:space="preserve"> </v>
      </c>
      <c r="E54" s="20">
        <v>71034</v>
      </c>
      <c r="F54" s="19" t="s">
        <v>824</v>
      </c>
      <c r="G54" s="39">
        <v>45831</v>
      </c>
      <c r="H54" s="46" t="s">
        <v>183</v>
      </c>
      <c r="I54" s="20" t="s">
        <v>109</v>
      </c>
      <c r="J54" s="40" t="s">
        <v>81</v>
      </c>
      <c r="K54" s="40" t="s">
        <v>82</v>
      </c>
      <c r="L54" s="41"/>
      <c r="M54" s="41"/>
      <c r="N54" s="201" t="e">
        <f>VLOOKUP(#REF!,'Base Cadastro '!#REF!,13,FALSE)</f>
        <v>#REF!</v>
      </c>
      <c r="O54" s="29" t="s">
        <v>83</v>
      </c>
      <c r="P54" s="29" t="s">
        <v>111</v>
      </c>
      <c r="Q54" s="42">
        <v>45931</v>
      </c>
      <c r="R54" s="43">
        <v>45929</v>
      </c>
      <c r="S54" s="44" t="e">
        <f ca="1">IFERROR(DATEDIF(#REF!,#REF!,"D"),DATEDIF(#REF!,TODAY(),"D"))</f>
        <v>#REF!</v>
      </c>
      <c r="T54" s="29" t="e">
        <f>IF(#REF!&lt;=2,"Dentro do Prazo","Fora do Prazo")</f>
        <v>#REF!</v>
      </c>
      <c r="U54" s="29" t="s">
        <v>825</v>
      </c>
      <c r="V54" s="29" t="s">
        <v>826</v>
      </c>
      <c r="W54" s="29" t="s">
        <v>127</v>
      </c>
      <c r="X54" s="30"/>
    </row>
    <row r="55" spans="1:24" ht="15">
      <c r="A55" s="38"/>
      <c r="B55" s="22"/>
      <c r="C55" s="29" t="s">
        <v>827</v>
      </c>
      <c r="D55" s="44" t="str">
        <f>IFERROR(VLOOKUP(#REF!,'Base Cadastro '!#REF!,2,FALSE)," ")</f>
        <v xml:space="preserve"> </v>
      </c>
      <c r="E55" s="20">
        <v>292435</v>
      </c>
      <c r="F55" s="19" t="s">
        <v>828</v>
      </c>
      <c r="G55" s="39">
        <v>45915</v>
      </c>
      <c r="H55" s="46" t="s">
        <v>139</v>
      </c>
      <c r="I55" s="20" t="s">
        <v>80</v>
      </c>
      <c r="J55" s="40" t="s">
        <v>81</v>
      </c>
      <c r="K55" s="40" t="s">
        <v>82</v>
      </c>
      <c r="L55" s="41">
        <v>9810</v>
      </c>
      <c r="M55" s="41">
        <v>9810</v>
      </c>
      <c r="N55" s="201" t="e">
        <f>VLOOKUP(#REF!,'Base Cadastro '!#REF!,13,FALSE)</f>
        <v>#REF!</v>
      </c>
      <c r="O55" s="29" t="s">
        <v>83</v>
      </c>
      <c r="P55" s="29" t="s">
        <v>80</v>
      </c>
      <c r="Q55" s="42">
        <v>45930</v>
      </c>
      <c r="R55" s="43">
        <v>45930</v>
      </c>
      <c r="S55" s="44" t="e">
        <f ca="1">IFERROR(DATEDIF(#REF!,#REF!,"D"),DATEDIF(#REF!,TODAY(),"D"))</f>
        <v>#REF!</v>
      </c>
      <c r="T55" s="29" t="e">
        <f>IF(#REF!&lt;=2,"Dentro do Prazo","Fora do Prazo")</f>
        <v>#REF!</v>
      </c>
      <c r="U55" s="29" t="s">
        <v>433</v>
      </c>
      <c r="V55" s="29"/>
      <c r="W55" s="29" t="s">
        <v>91</v>
      </c>
      <c r="X55" s="30"/>
    </row>
    <row r="56" spans="1:24" ht="15">
      <c r="A56" s="38">
        <v>0</v>
      </c>
      <c r="B56" s="22"/>
      <c r="C56" s="29" t="s">
        <v>638</v>
      </c>
      <c r="D56" s="44" t="str">
        <f>IFERROR(VLOOKUP(#REF!,'Base Cadastro '!#REF!,2,FALSE)," ")</f>
        <v xml:space="preserve"> </v>
      </c>
      <c r="E56" s="20">
        <v>119264</v>
      </c>
      <c r="F56" s="19" t="s">
        <v>829</v>
      </c>
      <c r="G56" s="39">
        <v>45891</v>
      </c>
      <c r="H56" s="46" t="s">
        <v>830</v>
      </c>
      <c r="I56" s="20" t="s">
        <v>109</v>
      </c>
      <c r="J56" s="40" t="s">
        <v>81</v>
      </c>
      <c r="K56" s="40" t="s">
        <v>162</v>
      </c>
      <c r="L56" s="41"/>
      <c r="M56" s="41"/>
      <c r="N56" s="201" t="e">
        <f>VLOOKUP(#REF!,'Base Cadastro '!#REF!,13,FALSE)</f>
        <v>#REF!</v>
      </c>
      <c r="O56" s="29" t="s">
        <v>383</v>
      </c>
      <c r="P56" s="29" t="s">
        <v>134</v>
      </c>
      <c r="Q56" s="42" t="s">
        <v>474</v>
      </c>
      <c r="R56" s="43">
        <v>45930</v>
      </c>
      <c r="S56" s="44" t="e">
        <f ca="1">IFERROR(DATEDIF(#REF!,#REF!,"D"),DATEDIF(#REF!,TODAY(),"D"))</f>
        <v>#REF!</v>
      </c>
      <c r="T56" s="29" t="e">
        <f>IF(#REF!&lt;=2,"Dentro do Prazo","Fora do Prazo")</f>
        <v>#REF!</v>
      </c>
      <c r="U56" s="29" t="s">
        <v>808</v>
      </c>
      <c r="V56" s="29" t="s">
        <v>528</v>
      </c>
      <c r="W56" s="29" t="s">
        <v>105</v>
      </c>
      <c r="X56" s="30"/>
    </row>
    <row r="57" spans="1:24" ht="15">
      <c r="A57" s="38"/>
      <c r="B57" s="22"/>
      <c r="C57" s="29" t="s">
        <v>831</v>
      </c>
      <c r="D57" s="44" t="str">
        <f>IFERROR(VLOOKUP(#REF!,'Base Cadastro '!#REF!,2,FALSE)," ")</f>
        <v xml:space="preserve"> </v>
      </c>
      <c r="E57" s="20">
        <v>85063</v>
      </c>
      <c r="F57" s="19" t="s">
        <v>832</v>
      </c>
      <c r="G57" s="39">
        <v>45894</v>
      </c>
      <c r="H57" s="46" t="s">
        <v>833</v>
      </c>
      <c r="I57" s="20" t="s">
        <v>109</v>
      </c>
      <c r="J57" s="40" t="s">
        <v>81</v>
      </c>
      <c r="K57" s="40" t="s">
        <v>162</v>
      </c>
      <c r="L57" s="41"/>
      <c r="M57" s="41"/>
      <c r="N57" s="201" t="e">
        <f>VLOOKUP(#REF!,'Base Cadastro '!#REF!,13,FALSE)</f>
        <v>#REF!</v>
      </c>
      <c r="O57" s="29" t="s">
        <v>83</v>
      </c>
      <c r="P57" s="29" t="s">
        <v>134</v>
      </c>
      <c r="Q57" s="42" t="s">
        <v>474</v>
      </c>
      <c r="R57" s="43">
        <v>45930</v>
      </c>
      <c r="S57" s="44" t="e">
        <f ca="1">IFERROR(DATEDIF(#REF!,#REF!,"D"),DATEDIF(#REF!,TODAY(),"D"))</f>
        <v>#REF!</v>
      </c>
      <c r="T57" s="29" t="e">
        <f>IF(#REF!&lt;=2,"Dentro do Prazo","Fora do Prazo")</f>
        <v>#REF!</v>
      </c>
      <c r="U57" s="29" t="s">
        <v>784</v>
      </c>
      <c r="V57" s="29" t="s">
        <v>430</v>
      </c>
      <c r="W57" s="29" t="s">
        <v>105</v>
      </c>
      <c r="X57" s="30"/>
    </row>
    <row r="58" spans="1:24" ht="15">
      <c r="A58" s="38"/>
      <c r="B58" s="22"/>
      <c r="C58" s="29" t="s">
        <v>834</v>
      </c>
      <c r="D58" s="44" t="str">
        <f>IFERROR(VLOOKUP(#REF!,'Base Cadastro '!#REF!,2,FALSE)," ")</f>
        <v xml:space="preserve"> </v>
      </c>
      <c r="E58" s="20">
        <v>56930</v>
      </c>
      <c r="F58" s="19" t="s">
        <v>835</v>
      </c>
      <c r="G58" s="39">
        <v>45916</v>
      </c>
      <c r="H58" s="46" t="s">
        <v>285</v>
      </c>
      <c r="I58" s="20" t="s">
        <v>109</v>
      </c>
      <c r="J58" s="40" t="s">
        <v>81</v>
      </c>
      <c r="K58" s="40" t="s">
        <v>162</v>
      </c>
      <c r="L58" s="41"/>
      <c r="M58" s="41"/>
      <c r="N58" s="201" t="e">
        <f>VLOOKUP(#REF!,'Base Cadastro '!#REF!,13,FALSE)</f>
        <v>#REF!</v>
      </c>
      <c r="O58" s="29" t="s">
        <v>83</v>
      </c>
      <c r="P58" s="29" t="s">
        <v>134</v>
      </c>
      <c r="Q58" s="42">
        <v>45929</v>
      </c>
      <c r="R58" s="43">
        <v>45929</v>
      </c>
      <c r="S58" s="44" t="e">
        <f ca="1">IFERROR(DATEDIF(#REF!,#REF!,"D"),DATEDIF(#REF!,TODAY(),"D"))</f>
        <v>#REF!</v>
      </c>
      <c r="T58" s="29" t="e">
        <f>IF(#REF!&lt;=2,"Dentro do Prazo","Fora do Prazo")</f>
        <v>#REF!</v>
      </c>
      <c r="U58" s="29" t="s">
        <v>836</v>
      </c>
      <c r="V58" s="29" t="s">
        <v>798</v>
      </c>
      <c r="W58" s="29" t="s">
        <v>91</v>
      </c>
      <c r="X58" s="30"/>
    </row>
    <row r="59" spans="1:24" ht="15">
      <c r="A59" s="38"/>
      <c r="B59" s="22"/>
      <c r="C59" s="29" t="s">
        <v>837</v>
      </c>
      <c r="D59" s="44" t="str">
        <f>IFERROR(VLOOKUP(#REF!,'Base Cadastro '!#REF!,2,FALSE)," ")</f>
        <v xml:space="preserve"> </v>
      </c>
      <c r="E59" s="20">
        <v>9829</v>
      </c>
      <c r="F59" s="19" t="s">
        <v>838</v>
      </c>
      <c r="G59" s="39">
        <v>45888</v>
      </c>
      <c r="H59" s="46" t="s">
        <v>701</v>
      </c>
      <c r="I59" s="20" t="s">
        <v>80</v>
      </c>
      <c r="J59" s="40" t="s">
        <v>81</v>
      </c>
      <c r="K59" s="40" t="s">
        <v>82</v>
      </c>
      <c r="L59" s="41">
        <v>6000</v>
      </c>
      <c r="M59" s="41">
        <v>6000</v>
      </c>
      <c r="N59" s="201" t="e">
        <f>VLOOKUP(#REF!,'Base Cadastro '!#REF!,13,FALSE)</f>
        <v>#REF!</v>
      </c>
      <c r="O59" s="29" t="s">
        <v>83</v>
      </c>
      <c r="P59" s="29" t="s">
        <v>80</v>
      </c>
      <c r="Q59" s="42">
        <v>45930</v>
      </c>
      <c r="R59" s="43">
        <v>45929</v>
      </c>
      <c r="S59" s="44" t="e">
        <f ca="1">IFERROR(DATEDIF(#REF!,#REF!,"D"),DATEDIF(#REF!,TODAY(),"D"))</f>
        <v>#REF!</v>
      </c>
      <c r="T59" s="29" t="e">
        <f>IF(#REF!&lt;=2,"Dentro do Prazo","Fora do Prazo")</f>
        <v>#REF!</v>
      </c>
      <c r="U59" s="29" t="s">
        <v>839</v>
      </c>
      <c r="V59" s="29" t="s">
        <v>347</v>
      </c>
      <c r="W59" s="29" t="s">
        <v>91</v>
      </c>
      <c r="X59" s="30"/>
    </row>
    <row r="60" spans="1:24" ht="15">
      <c r="A60" s="38"/>
      <c r="B60" s="22"/>
      <c r="C60" s="29" t="s">
        <v>840</v>
      </c>
      <c r="D60" s="44" t="str">
        <f>IFERROR(VLOOKUP(#REF!,'Base Cadastro '!#REF!,2,FALSE)," ")</f>
        <v xml:space="preserve"> </v>
      </c>
      <c r="E60" s="20"/>
      <c r="F60" s="19" t="s">
        <v>841</v>
      </c>
      <c r="G60" s="39">
        <v>45915</v>
      </c>
      <c r="H60" s="46" t="s">
        <v>133</v>
      </c>
      <c r="I60" s="20" t="s">
        <v>109</v>
      </c>
      <c r="J60" s="40" t="s">
        <v>81</v>
      </c>
      <c r="K60" s="40" t="s">
        <v>162</v>
      </c>
      <c r="L60" s="41"/>
      <c r="M60" s="41"/>
      <c r="N60" s="201" t="e">
        <f>VLOOKUP(#REF!,'Base Cadastro '!#REF!,13,FALSE)</f>
        <v>#REF!</v>
      </c>
      <c r="O60" s="29" t="s">
        <v>83</v>
      </c>
      <c r="P60" s="29" t="s">
        <v>134</v>
      </c>
      <c r="Q60" s="42" t="s">
        <v>474</v>
      </c>
      <c r="R60" s="43">
        <v>45929</v>
      </c>
      <c r="S60" s="44" t="e">
        <f ca="1">IFERROR(DATEDIF(#REF!,#REF!,"D"),DATEDIF(#REF!,TODAY(),"D"))</f>
        <v>#REF!</v>
      </c>
      <c r="T60" s="29" t="e">
        <f>IF(#REF!&lt;=2,"Dentro do Prazo","Fora do Prazo")</f>
        <v>#REF!</v>
      </c>
      <c r="U60" s="29" t="s">
        <v>112</v>
      </c>
      <c r="V60" s="29" t="s">
        <v>180</v>
      </c>
      <c r="W60" s="29" t="s">
        <v>91</v>
      </c>
      <c r="X60" s="30"/>
    </row>
    <row r="61" spans="1:24" ht="15">
      <c r="A61" s="38"/>
      <c r="B61" s="22"/>
      <c r="C61" s="29" t="s">
        <v>577</v>
      </c>
      <c r="D61" s="44" t="s">
        <v>806</v>
      </c>
      <c r="E61" s="20" t="s">
        <v>842</v>
      </c>
      <c r="F61" s="19" t="s">
        <v>843</v>
      </c>
      <c r="G61" s="39">
        <v>45926</v>
      </c>
      <c r="H61" s="46" t="s">
        <v>234</v>
      </c>
      <c r="I61" s="20" t="s">
        <v>109</v>
      </c>
      <c r="J61" s="40" t="s">
        <v>81</v>
      </c>
      <c r="K61" s="40" t="s">
        <v>745</v>
      </c>
      <c r="L61" s="41"/>
      <c r="M61" s="41"/>
      <c r="N61" s="201" t="s">
        <v>807</v>
      </c>
      <c r="O61" s="29" t="s">
        <v>383</v>
      </c>
      <c r="P61" s="29" t="s">
        <v>134</v>
      </c>
      <c r="Q61" s="42">
        <v>45930</v>
      </c>
      <c r="R61" s="43">
        <v>45930</v>
      </c>
      <c r="S61" s="44" t="e">
        <f ca="1">IFERROR(DATEDIF(#REF!,#REF!,"D"),DATEDIF(#REF!,TODAY(),"D"))</f>
        <v>#REF!</v>
      </c>
      <c r="T61" s="29" t="e">
        <f>IF(#REF!&lt;=2,"Dentro do Prazo","Fora do Prazo")</f>
        <v>#REF!</v>
      </c>
      <c r="U61" s="29" t="s">
        <v>844</v>
      </c>
      <c r="V61" s="29" t="s">
        <v>569</v>
      </c>
      <c r="W61" s="29" t="s">
        <v>91</v>
      </c>
      <c r="X61" s="33"/>
    </row>
    <row r="62" spans="1:24" ht="15">
      <c r="A62" s="38"/>
      <c r="B62" s="22"/>
      <c r="C62" s="29" t="s">
        <v>845</v>
      </c>
      <c r="D62" s="44" t="str">
        <f>IFERROR(VLOOKUP(#REF!,'Base Cadastro '!#REF!,2,FALSE)," ")</f>
        <v xml:space="preserve"> </v>
      </c>
      <c r="E62" s="20"/>
      <c r="F62" s="19" t="s">
        <v>846</v>
      </c>
      <c r="G62" s="39">
        <v>45870</v>
      </c>
      <c r="H62" s="46" t="s">
        <v>183</v>
      </c>
      <c r="I62" s="20" t="s">
        <v>80</v>
      </c>
      <c r="J62" s="40" t="s">
        <v>81</v>
      </c>
      <c r="K62" s="40" t="s">
        <v>745</v>
      </c>
      <c r="L62" s="41">
        <v>3100</v>
      </c>
      <c r="M62" s="41">
        <v>3100</v>
      </c>
      <c r="N62" s="201" t="e">
        <f>VLOOKUP(#REF!,'Base Cadastro '!#REF!,13,FALSE)</f>
        <v>#REF!</v>
      </c>
      <c r="O62" s="29" t="s">
        <v>83</v>
      </c>
      <c r="P62" s="29" t="s">
        <v>80</v>
      </c>
      <c r="Q62" s="42" t="s">
        <v>474</v>
      </c>
      <c r="R62" s="43">
        <v>45930</v>
      </c>
      <c r="S62" s="44" t="e">
        <f ca="1">IFERROR(DATEDIF(#REF!,#REF!,"D"),DATEDIF(#REF!,TODAY(),"D"))</f>
        <v>#REF!</v>
      </c>
      <c r="T62" s="29" t="e">
        <f>IF(#REF!&lt;=2,"Dentro do Prazo","Fora do Prazo")</f>
        <v>#REF!</v>
      </c>
      <c r="U62" s="29" t="s">
        <v>84</v>
      </c>
      <c r="V62" s="29" t="s">
        <v>847</v>
      </c>
      <c r="W62" s="29" t="s">
        <v>91</v>
      </c>
      <c r="X62" s="30"/>
    </row>
    <row r="63" spans="1:24" ht="15">
      <c r="A63" s="38"/>
      <c r="B63" s="22"/>
      <c r="C63" s="29" t="s">
        <v>848</v>
      </c>
      <c r="D63" s="44" t="str">
        <f>IFERROR(VLOOKUP(#REF!,'Base Cadastro '!#REF!,2,FALSE)," ")</f>
        <v xml:space="preserve"> </v>
      </c>
      <c r="E63" s="20">
        <v>56616</v>
      </c>
      <c r="F63" s="19" t="s">
        <v>849</v>
      </c>
      <c r="G63" s="39">
        <v>45901</v>
      </c>
      <c r="H63" s="46" t="s">
        <v>139</v>
      </c>
      <c r="I63" s="20" t="s">
        <v>109</v>
      </c>
      <c r="J63" s="40" t="s">
        <v>81</v>
      </c>
      <c r="K63" s="40" t="s">
        <v>162</v>
      </c>
      <c r="L63" s="41"/>
      <c r="M63" s="41"/>
      <c r="N63" s="201" t="e">
        <f>VLOOKUP(#REF!,'Base Cadastro '!#REF!,13,FALSE)</f>
        <v>#REF!</v>
      </c>
      <c r="O63" s="29" t="s">
        <v>83</v>
      </c>
      <c r="P63" s="29" t="s">
        <v>134</v>
      </c>
      <c r="Q63" s="42" t="s">
        <v>474</v>
      </c>
      <c r="R63" s="43">
        <v>45930</v>
      </c>
      <c r="S63" s="44" t="e">
        <f ca="1">IFERROR(DATEDIF(#REF!,#REF!,"D"),DATEDIF(#REF!,TODAY(),"D"))</f>
        <v>#REF!</v>
      </c>
      <c r="T63" s="29" t="e">
        <f>IF(#REF!&lt;=2,"Dentro do Prazo","Fora do Prazo")</f>
        <v>#REF!</v>
      </c>
      <c r="U63" s="29" t="s">
        <v>850</v>
      </c>
      <c r="V63" s="29" t="s">
        <v>90</v>
      </c>
      <c r="W63" s="29" t="s">
        <v>91</v>
      </c>
      <c r="X63" s="222"/>
    </row>
    <row r="64" spans="1:24" ht="15">
      <c r="A64" s="38"/>
      <c r="B64" s="22"/>
      <c r="C64" s="29" t="s">
        <v>851</v>
      </c>
      <c r="D64" s="44" t="str">
        <f>IFERROR(VLOOKUP(#REF!,'Base Cadastro '!#REF!,2,FALSE)," ")</f>
        <v xml:space="preserve"> </v>
      </c>
      <c r="E64" s="20"/>
      <c r="F64" s="19" t="s">
        <v>852</v>
      </c>
      <c r="G64" s="39">
        <v>45744</v>
      </c>
      <c r="H64" s="46" t="s">
        <v>133</v>
      </c>
      <c r="I64" s="20" t="s">
        <v>109</v>
      </c>
      <c r="J64" s="40" t="s">
        <v>81</v>
      </c>
      <c r="K64" s="40" t="s">
        <v>162</v>
      </c>
      <c r="L64" s="41"/>
      <c r="M64" s="41"/>
      <c r="N64" s="201" t="e">
        <f>VLOOKUP(#REF!,'Base Cadastro '!#REF!,13,FALSE)</f>
        <v>#REF!</v>
      </c>
      <c r="O64" s="29" t="s">
        <v>83</v>
      </c>
      <c r="P64" s="29" t="s">
        <v>134</v>
      </c>
      <c r="Q64" s="42">
        <v>45931</v>
      </c>
      <c r="R64" s="43">
        <v>45931</v>
      </c>
      <c r="S64" s="44" t="e">
        <f ca="1">IFERROR(DATEDIF(#REF!,#REF!,"D"),DATEDIF(#REF!,TODAY(),"D"))</f>
        <v>#REF!</v>
      </c>
      <c r="T64" s="29" t="e">
        <f>IF(#REF!&lt;=2,"Dentro do Prazo","Fora do Prazo")</f>
        <v>#REF!</v>
      </c>
      <c r="U64" s="29" t="s">
        <v>853</v>
      </c>
      <c r="V64" s="29" t="s">
        <v>430</v>
      </c>
      <c r="W64" s="29" t="s">
        <v>186</v>
      </c>
      <c r="X64" s="30"/>
    </row>
    <row r="65" spans="1:24" ht="15">
      <c r="A65" s="38"/>
      <c r="B65" s="22"/>
      <c r="C65" s="29" t="s">
        <v>854</v>
      </c>
      <c r="D65" s="44" t="str">
        <f>IFERROR(VLOOKUP(#REF!,'Base Cadastro '!#REF!,2,FALSE)," ")</f>
        <v xml:space="preserve"> </v>
      </c>
      <c r="E65" s="20" t="s">
        <v>855</v>
      </c>
      <c r="F65" s="19" t="s">
        <v>856</v>
      </c>
      <c r="G65" s="39">
        <v>45692</v>
      </c>
      <c r="H65" s="46" t="s">
        <v>234</v>
      </c>
      <c r="I65" s="20" t="s">
        <v>109</v>
      </c>
      <c r="J65" s="40" t="s">
        <v>81</v>
      </c>
      <c r="K65" s="40"/>
      <c r="L65" s="41"/>
      <c r="M65" s="41"/>
      <c r="N65" s="201" t="e">
        <f>VLOOKUP(#REF!,'Base Cadastro '!#REF!,13,FALSE)</f>
        <v>#REF!</v>
      </c>
      <c r="O65" s="29" t="s">
        <v>155</v>
      </c>
      <c r="P65" s="29"/>
      <c r="Q65" s="42" t="s">
        <v>857</v>
      </c>
      <c r="R65" s="43">
        <v>45931</v>
      </c>
      <c r="S65" s="44"/>
      <c r="T65" s="29"/>
      <c r="U65" s="29"/>
      <c r="V65" s="29" t="s">
        <v>518</v>
      </c>
      <c r="W65" s="29" t="s">
        <v>86</v>
      </c>
      <c r="X65" s="30"/>
    </row>
    <row r="66" spans="1:24" ht="15">
      <c r="A66" s="38"/>
      <c r="B66" s="22"/>
      <c r="C66" s="29" t="s">
        <v>858</v>
      </c>
      <c r="D66" s="44" t="str">
        <f>IFERROR(VLOOKUP(#REF!,'Base Cadastro '!#REF!,2,FALSE)," ")</f>
        <v xml:space="preserve"> </v>
      </c>
      <c r="E66" s="20">
        <v>47510</v>
      </c>
      <c r="F66" s="19" t="s">
        <v>859</v>
      </c>
      <c r="G66" s="39">
        <v>45915</v>
      </c>
      <c r="H66" s="46" t="s">
        <v>139</v>
      </c>
      <c r="I66" s="20" t="s">
        <v>80</v>
      </c>
      <c r="J66" s="40" t="s">
        <v>81</v>
      </c>
      <c r="K66" s="40" t="s">
        <v>82</v>
      </c>
      <c r="L66" s="41">
        <v>3636</v>
      </c>
      <c r="M66" s="41">
        <v>3636</v>
      </c>
      <c r="N66" s="201" t="e">
        <f>VLOOKUP(#REF!,'Base Cadastro '!#REF!,13,FALSE)</f>
        <v>#REF!</v>
      </c>
      <c r="O66" s="29" t="s">
        <v>83</v>
      </c>
      <c r="P66" s="29" t="s">
        <v>80</v>
      </c>
      <c r="Q66" s="42">
        <v>45932</v>
      </c>
      <c r="R66" s="43">
        <v>45931</v>
      </c>
      <c r="S66" s="44" t="e">
        <f ca="1">IFERROR(DATEDIF(#REF!,#REF!,"D"),DATEDIF(#REF!,TODAY(),"D"))</f>
        <v>#REF!</v>
      </c>
      <c r="T66" s="29" t="e">
        <f>IF(#REF!&lt;=2,"Dentro do Prazo","Fora do Prazo")</f>
        <v>#REF!</v>
      </c>
      <c r="U66" s="29" t="s">
        <v>117</v>
      </c>
      <c r="V66" s="29" t="s">
        <v>256</v>
      </c>
      <c r="W66" s="29" t="s">
        <v>91</v>
      </c>
      <c r="X66" s="30"/>
    </row>
    <row r="67" spans="1:24" ht="15">
      <c r="A67" s="38"/>
      <c r="B67" s="22"/>
      <c r="C67" s="29" t="s">
        <v>860</v>
      </c>
      <c r="D67" s="44" t="str">
        <f>IFERROR(VLOOKUP(#REF!,'Base Cadastro '!#REF!,2,FALSE)," ")</f>
        <v xml:space="preserve"> </v>
      </c>
      <c r="E67" s="20">
        <v>64570</v>
      </c>
      <c r="F67" s="19" t="s">
        <v>111</v>
      </c>
      <c r="G67" s="39">
        <v>45924</v>
      </c>
      <c r="H67" s="46" t="s">
        <v>833</v>
      </c>
      <c r="I67" s="20" t="s">
        <v>109</v>
      </c>
      <c r="J67" s="40" t="s">
        <v>81</v>
      </c>
      <c r="K67" s="40" t="s">
        <v>162</v>
      </c>
      <c r="L67" s="41"/>
      <c r="M67" s="41"/>
      <c r="N67" s="201" t="s">
        <v>861</v>
      </c>
      <c r="O67" s="29" t="s">
        <v>83</v>
      </c>
      <c r="P67" s="29" t="s">
        <v>134</v>
      </c>
      <c r="Q67" s="42">
        <v>45931</v>
      </c>
      <c r="R67" s="43">
        <v>45931</v>
      </c>
      <c r="S67" s="44" t="e">
        <f ca="1">IFERROR(DATEDIF(#REF!,#REF!,"D"),DATEDIF(#REF!,TODAY(),"D"))</f>
        <v>#REF!</v>
      </c>
      <c r="T67" s="29" t="e">
        <f>IF(#REF!&lt;=2,"Dentro do Prazo","Fora do Prazo")</f>
        <v>#REF!</v>
      </c>
      <c r="U67" s="29"/>
      <c r="V67" s="29" t="s">
        <v>862</v>
      </c>
      <c r="W67" s="29" t="s">
        <v>91</v>
      </c>
      <c r="X67" s="30"/>
    </row>
    <row r="68" spans="1:24" ht="15">
      <c r="A68" s="38"/>
      <c r="B68" s="22"/>
      <c r="C68" s="29" t="s">
        <v>863</v>
      </c>
      <c r="D68" s="44" t="str">
        <f>IFERROR(VLOOKUP(#REF!,'Base Cadastro '!#REF!,2,FALSE)," ")</f>
        <v xml:space="preserve"> </v>
      </c>
      <c r="E68" s="20">
        <v>5004432</v>
      </c>
      <c r="F68" s="19" t="s">
        <v>864</v>
      </c>
      <c r="G68" s="39">
        <v>45879</v>
      </c>
      <c r="H68" s="46" t="s">
        <v>285</v>
      </c>
      <c r="I68" s="20" t="s">
        <v>109</v>
      </c>
      <c r="J68" s="40" t="s">
        <v>168</v>
      </c>
      <c r="K68" s="40" t="s">
        <v>162</v>
      </c>
      <c r="L68" s="41"/>
      <c r="M68" s="41"/>
      <c r="N68" s="201" t="e">
        <f>VLOOKUP(#REF!,'Base Cadastro '!#REF!,13,FALSE)</f>
        <v>#REF!</v>
      </c>
      <c r="O68" s="29" t="s">
        <v>83</v>
      </c>
      <c r="P68" s="29" t="s">
        <v>134</v>
      </c>
      <c r="Q68" s="42" t="s">
        <v>474</v>
      </c>
      <c r="R68" s="43">
        <v>45931</v>
      </c>
      <c r="S68" s="44" t="e">
        <f ca="1">IFERROR(DATEDIF(#REF!,#REF!,"D"),DATEDIF(#REF!,TODAY(),"D"))</f>
        <v>#REF!</v>
      </c>
      <c r="T68" s="29" t="e">
        <f>IF(#REF!&lt;=2,"Dentro do Prazo","Fora do Prazo")</f>
        <v>#REF!</v>
      </c>
      <c r="U68" s="29" t="s">
        <v>865</v>
      </c>
      <c r="V68" s="29" t="s">
        <v>239</v>
      </c>
      <c r="W68" s="29" t="s">
        <v>105</v>
      </c>
      <c r="X68" s="30"/>
    </row>
    <row r="69" spans="1:24" ht="15">
      <c r="A69" s="38"/>
      <c r="B69" s="22"/>
      <c r="C69" s="29" t="s">
        <v>866</v>
      </c>
      <c r="D69" s="44" t="str">
        <f>IFERROR(VLOOKUP(#REF!,'Base Cadastro '!#REF!,2,FALSE)," ")</f>
        <v xml:space="preserve"> </v>
      </c>
      <c r="E69" s="20">
        <v>526581</v>
      </c>
      <c r="F69" s="19" t="s">
        <v>867</v>
      </c>
      <c r="G69" s="39">
        <v>45879</v>
      </c>
      <c r="H69" s="46" t="s">
        <v>285</v>
      </c>
      <c r="I69" s="20" t="s">
        <v>109</v>
      </c>
      <c r="J69" s="40" t="s">
        <v>168</v>
      </c>
      <c r="K69" s="40" t="s">
        <v>162</v>
      </c>
      <c r="L69" s="41"/>
      <c r="M69" s="41"/>
      <c r="N69" s="201" t="e">
        <f>VLOOKUP(#REF!,'Base Cadastro '!#REF!,13,FALSE)</f>
        <v>#REF!</v>
      </c>
      <c r="O69" s="29" t="s">
        <v>83</v>
      </c>
      <c r="P69" s="29" t="s">
        <v>134</v>
      </c>
      <c r="Q69" s="42" t="s">
        <v>474</v>
      </c>
      <c r="R69" s="43">
        <v>45931</v>
      </c>
      <c r="S69" s="44" t="e">
        <f ca="1">IFERROR(DATEDIF(#REF!,#REF!,"D"),DATEDIF(#REF!,TODAY(),"D"))</f>
        <v>#REF!</v>
      </c>
      <c r="T69" s="29" t="e">
        <f>IF(#REF!&lt;=2,"Dentro do Prazo","Fora do Prazo")</f>
        <v>#REF!</v>
      </c>
      <c r="U69" s="29" t="s">
        <v>865</v>
      </c>
      <c r="V69" s="29" t="s">
        <v>239</v>
      </c>
      <c r="W69" s="29" t="s">
        <v>105</v>
      </c>
      <c r="X69" s="30"/>
    </row>
    <row r="70" spans="1:24" ht="15">
      <c r="A70" s="38">
        <v>0</v>
      </c>
      <c r="B70" s="22"/>
      <c r="C70" s="29" t="s">
        <v>868</v>
      </c>
      <c r="D70" s="44" t="str">
        <f>IFERROR(VLOOKUP(#REF!,'Base Cadastro '!#REF!,2,FALSE)," ")</f>
        <v xml:space="preserve"> </v>
      </c>
      <c r="E70" s="20">
        <v>48672</v>
      </c>
      <c r="F70" s="19" t="s">
        <v>555</v>
      </c>
      <c r="G70" s="39">
        <v>45902</v>
      </c>
      <c r="H70" s="46" t="s">
        <v>833</v>
      </c>
      <c r="I70" s="20" t="s">
        <v>109</v>
      </c>
      <c r="J70" s="40" t="s">
        <v>81</v>
      </c>
      <c r="K70" s="40" t="s">
        <v>162</v>
      </c>
      <c r="L70" s="41"/>
      <c r="M70" s="41"/>
      <c r="N70" s="201" t="e">
        <f>VLOOKUP(#REF!,'Base Cadastro '!#REF!,13,FALSE)</f>
        <v>#REF!</v>
      </c>
      <c r="O70" s="29" t="s">
        <v>83</v>
      </c>
      <c r="P70" s="29" t="s">
        <v>134</v>
      </c>
      <c r="Q70" s="42" t="s">
        <v>335</v>
      </c>
      <c r="R70" s="43">
        <v>45931</v>
      </c>
      <c r="S70" s="44" t="e">
        <f ca="1">IFERROR(DATEDIF(#REF!,#REF!,"D"),DATEDIF(#REF!,TODAY(),"D"))</f>
        <v>#REF!</v>
      </c>
      <c r="T70" s="29" t="e">
        <f>IF(#REF!&lt;=2,"Dentro do Prazo","Fora do Prazo")</f>
        <v>#REF!</v>
      </c>
      <c r="U70" s="29" t="s">
        <v>869</v>
      </c>
      <c r="V70" s="29" t="s">
        <v>870</v>
      </c>
      <c r="W70" s="29" t="s">
        <v>91</v>
      </c>
      <c r="X70" s="30"/>
    </row>
    <row r="71" spans="1:24" ht="15">
      <c r="A71" s="38"/>
      <c r="B71" s="22"/>
      <c r="C71" s="29" t="s">
        <v>871</v>
      </c>
      <c r="D71" s="44" t="str">
        <f>IFERROR(VLOOKUP(#REF!,'Base Cadastro '!#REF!,2,FALSE)," ")</f>
        <v xml:space="preserve"> </v>
      </c>
      <c r="E71" s="20">
        <v>41234</v>
      </c>
      <c r="F71" s="19" t="s">
        <v>720</v>
      </c>
      <c r="G71" s="39">
        <v>45902</v>
      </c>
      <c r="H71" s="46" t="s">
        <v>285</v>
      </c>
      <c r="I71" s="20" t="s">
        <v>109</v>
      </c>
      <c r="J71" s="40" t="s">
        <v>81</v>
      </c>
      <c r="K71" s="40" t="s">
        <v>162</v>
      </c>
      <c r="L71" s="41"/>
      <c r="M71" s="41"/>
      <c r="N71" s="201" t="e">
        <f>VLOOKUP(#REF!,'Base Cadastro '!#REF!,13,FALSE)</f>
        <v>#REF!</v>
      </c>
      <c r="O71" s="29" t="s">
        <v>83</v>
      </c>
      <c r="P71" s="29" t="s">
        <v>134</v>
      </c>
      <c r="Q71" s="42" t="s">
        <v>474</v>
      </c>
      <c r="R71" s="43">
        <v>45931</v>
      </c>
      <c r="S71" s="44" t="e">
        <f ca="1">IFERROR(DATEDIF(#REF!,#REF!,"D"),DATEDIF(#REF!,TODAY(),"D"))</f>
        <v>#REF!</v>
      </c>
      <c r="T71" s="29" t="e">
        <f>IF(#REF!&lt;=2,"Dentro do Prazo","Fora do Prazo")</f>
        <v>#REF!</v>
      </c>
      <c r="U71" s="29" t="s">
        <v>389</v>
      </c>
      <c r="V71" s="29" t="s">
        <v>239</v>
      </c>
      <c r="W71" s="29" t="s">
        <v>91</v>
      </c>
      <c r="X71" s="30"/>
    </row>
    <row r="72" spans="1:24" ht="15">
      <c r="A72" s="38"/>
      <c r="B72" s="22"/>
      <c r="C72" s="29" t="s">
        <v>872</v>
      </c>
      <c r="D72" s="44" t="str">
        <f>IFERROR(VLOOKUP(#REF!,'Base Cadastro '!#REF!,2,FALSE)," ")</f>
        <v xml:space="preserve"> </v>
      </c>
      <c r="E72" s="20">
        <v>534401</v>
      </c>
      <c r="F72" s="19" t="s">
        <v>873</v>
      </c>
      <c r="G72" s="39">
        <v>45917</v>
      </c>
      <c r="H72" s="46" t="s">
        <v>833</v>
      </c>
      <c r="I72" s="20" t="s">
        <v>109</v>
      </c>
      <c r="J72" s="40" t="s">
        <v>81</v>
      </c>
      <c r="K72" s="40" t="s">
        <v>162</v>
      </c>
      <c r="L72" s="41"/>
      <c r="M72" s="41"/>
      <c r="N72" s="201" t="e">
        <f>VLOOKUP(#REF!,'Base Cadastro '!#REF!,13,FALSE)</f>
        <v>#REF!</v>
      </c>
      <c r="O72" s="29" t="s">
        <v>83</v>
      </c>
      <c r="P72" s="29" t="s">
        <v>134</v>
      </c>
      <c r="Q72" s="42" t="s">
        <v>474</v>
      </c>
      <c r="R72" s="43">
        <v>45931</v>
      </c>
      <c r="S72" s="44" t="e">
        <f ca="1">IFERROR(DATEDIF(#REF!,#REF!,"D"),DATEDIF(#REF!,TODAY(),"D"))</f>
        <v>#REF!</v>
      </c>
      <c r="T72" s="29" t="e">
        <f>IF(#REF!&lt;=2,"Dentro do Prazo","Fora do Prazo")</f>
        <v>#REF!</v>
      </c>
      <c r="U72" s="29" t="s">
        <v>874</v>
      </c>
      <c r="V72" s="29" t="s">
        <v>870</v>
      </c>
      <c r="W72" s="29" t="s">
        <v>91</v>
      </c>
      <c r="X72" s="30"/>
    </row>
    <row r="73" spans="1:24" ht="15">
      <c r="A73" s="38"/>
      <c r="B73" s="22"/>
      <c r="C73" s="29" t="s">
        <v>875</v>
      </c>
      <c r="D73" s="44" t="str">
        <f>IFERROR(VLOOKUP(#REF!,'Base Cadastro '!#REF!,2,FALSE)," ")</f>
        <v xml:space="preserve"> </v>
      </c>
      <c r="E73" s="20"/>
      <c r="F73" s="19" t="s">
        <v>363</v>
      </c>
      <c r="G73" s="39">
        <v>45929</v>
      </c>
      <c r="H73" s="46" t="s">
        <v>833</v>
      </c>
      <c r="I73" s="20" t="s">
        <v>109</v>
      </c>
      <c r="J73" s="40" t="s">
        <v>81</v>
      </c>
      <c r="K73" s="40" t="s">
        <v>162</v>
      </c>
      <c r="L73" s="41"/>
      <c r="M73" s="41"/>
      <c r="N73" s="201"/>
      <c r="O73" s="29" t="s">
        <v>83</v>
      </c>
      <c r="P73" s="29" t="s">
        <v>134</v>
      </c>
      <c r="Q73" s="42" t="s">
        <v>876</v>
      </c>
      <c r="R73" s="43">
        <v>45931</v>
      </c>
      <c r="S73" s="44" t="e">
        <f ca="1">IFERROR(DATEDIF(#REF!,#REF!,"D"),DATEDIF(#REF!,TODAY(),"D"))</f>
        <v>#REF!</v>
      </c>
      <c r="T73" s="29" t="e">
        <f>IF(#REF!&lt;=2,"Dentro do Prazo","Fora do Prazo")</f>
        <v>#REF!</v>
      </c>
      <c r="U73" s="29" t="s">
        <v>566</v>
      </c>
      <c r="V73" s="29" t="s">
        <v>500</v>
      </c>
      <c r="W73" s="29" t="s">
        <v>373</v>
      </c>
      <c r="X73" s="30"/>
    </row>
    <row r="74" spans="1:24" ht="15">
      <c r="A74" s="38"/>
      <c r="B74" s="22"/>
      <c r="C74" s="29" t="s">
        <v>638</v>
      </c>
      <c r="D74" s="44" t="s">
        <v>806</v>
      </c>
      <c r="E74" s="20"/>
      <c r="F74" s="19" t="s">
        <v>877</v>
      </c>
      <c r="G74" s="39">
        <v>45930</v>
      </c>
      <c r="H74" s="46" t="s">
        <v>234</v>
      </c>
      <c r="I74" s="20" t="s">
        <v>109</v>
      </c>
      <c r="J74" s="40" t="s">
        <v>81</v>
      </c>
      <c r="K74" s="40" t="s">
        <v>162</v>
      </c>
      <c r="L74" s="41"/>
      <c r="M74" s="41"/>
      <c r="N74" s="201" t="s">
        <v>878</v>
      </c>
      <c r="O74" s="29" t="s">
        <v>383</v>
      </c>
      <c r="P74" s="29" t="s">
        <v>134</v>
      </c>
      <c r="Q74" s="42" t="s">
        <v>474</v>
      </c>
      <c r="R74" s="43">
        <v>45931</v>
      </c>
      <c r="S74" s="44" t="e">
        <f ca="1">IFERROR(DATEDIF(#REF!,#REF!,"D"),DATEDIF(#REF!,TODAY(),"D"))</f>
        <v>#REF!</v>
      </c>
      <c r="T74" s="29" t="e">
        <f>IF(#REF!&lt;=2,"Dentro do Prazo","Fora do Prazo")</f>
        <v>#REF!</v>
      </c>
      <c r="U74" s="29" t="s">
        <v>879</v>
      </c>
      <c r="V74" s="29" t="s">
        <v>528</v>
      </c>
      <c r="W74" s="29"/>
      <c r="X74" s="30"/>
    </row>
    <row r="75" spans="1:24" ht="15">
      <c r="A75" s="38"/>
      <c r="B75" s="22"/>
      <c r="C75" s="29" t="s">
        <v>880</v>
      </c>
      <c r="D75" s="44" t="s">
        <v>668</v>
      </c>
      <c r="E75" s="20"/>
      <c r="F75" s="19" t="s">
        <v>708</v>
      </c>
      <c r="G75" s="39">
        <v>45930</v>
      </c>
      <c r="H75" s="46" t="s">
        <v>285</v>
      </c>
      <c r="I75" s="20" t="s">
        <v>109</v>
      </c>
      <c r="J75" s="40" t="s">
        <v>81</v>
      </c>
      <c r="K75" s="40" t="s">
        <v>162</v>
      </c>
      <c r="L75" s="41"/>
      <c r="M75" s="41"/>
      <c r="N75" s="201" t="s">
        <v>881</v>
      </c>
      <c r="O75" s="29" t="s">
        <v>83</v>
      </c>
      <c r="P75" s="29" t="s">
        <v>134</v>
      </c>
      <c r="Q75" s="42">
        <v>45931</v>
      </c>
      <c r="R75" s="43">
        <v>45931</v>
      </c>
      <c r="S75" s="44" t="e">
        <f ca="1">IFERROR(DATEDIF(#REF!,#REF!,"D"),DATEDIF(#REF!,TODAY(),"D"))</f>
        <v>#REF!</v>
      </c>
      <c r="T75" s="29" t="e">
        <f>IF(#REF!&lt;=2,"Dentro do Prazo","Fora do Prazo")</f>
        <v>#REF!</v>
      </c>
      <c r="U75" s="29" t="s">
        <v>670</v>
      </c>
      <c r="V75" s="29" t="s">
        <v>671</v>
      </c>
      <c r="W75" s="29" t="s">
        <v>91</v>
      </c>
      <c r="X75" s="33"/>
    </row>
    <row r="76" spans="1:24" ht="15">
      <c r="A76" s="38"/>
      <c r="B76" s="22"/>
      <c r="C76" s="29" t="s">
        <v>882</v>
      </c>
      <c r="D76" s="44" t="s">
        <v>806</v>
      </c>
      <c r="E76" s="20"/>
      <c r="F76" s="19" t="s">
        <v>200</v>
      </c>
      <c r="G76" s="39">
        <v>45932</v>
      </c>
      <c r="H76" s="46" t="s">
        <v>234</v>
      </c>
      <c r="I76" s="20" t="s">
        <v>109</v>
      </c>
      <c r="J76" s="40" t="s">
        <v>81</v>
      </c>
      <c r="K76" s="40" t="s">
        <v>162</v>
      </c>
      <c r="L76" s="41"/>
      <c r="M76" s="41"/>
      <c r="N76" s="201" t="s">
        <v>807</v>
      </c>
      <c r="O76" s="29" t="s">
        <v>383</v>
      </c>
      <c r="P76" s="29" t="s">
        <v>134</v>
      </c>
      <c r="Q76" s="42" t="s">
        <v>474</v>
      </c>
      <c r="R76" s="43">
        <v>45932</v>
      </c>
      <c r="S76" s="44">
        <v>0</v>
      </c>
      <c r="T76" s="29" t="s">
        <v>748</v>
      </c>
      <c r="U76" s="29" t="s">
        <v>112</v>
      </c>
      <c r="V76" s="29" t="s">
        <v>569</v>
      </c>
      <c r="W76" s="29" t="s">
        <v>142</v>
      </c>
      <c r="X76" s="30"/>
    </row>
    <row r="77" spans="1:24" ht="15">
      <c r="A77" s="38"/>
      <c r="B77" s="22"/>
      <c r="C77" s="29" t="s">
        <v>883</v>
      </c>
      <c r="D77" s="44" t="s">
        <v>593</v>
      </c>
      <c r="E77" s="20">
        <v>142355</v>
      </c>
      <c r="F77" s="19" t="s">
        <v>884</v>
      </c>
      <c r="G77" s="39">
        <v>45812</v>
      </c>
      <c r="H77" s="46" t="s">
        <v>133</v>
      </c>
      <c r="I77" s="20" t="s">
        <v>109</v>
      </c>
      <c r="J77" s="40" t="s">
        <v>81</v>
      </c>
      <c r="K77" s="40" t="s">
        <v>162</v>
      </c>
      <c r="L77" s="41"/>
      <c r="M77" s="41"/>
      <c r="N77" s="201" t="s">
        <v>885</v>
      </c>
      <c r="O77" s="29" t="s">
        <v>83</v>
      </c>
      <c r="P77" s="29" t="s">
        <v>134</v>
      </c>
      <c r="Q77" s="42" t="s">
        <v>474</v>
      </c>
      <c r="R77" s="43">
        <v>45932</v>
      </c>
      <c r="S77" s="44">
        <v>120</v>
      </c>
      <c r="T77" s="29" t="s">
        <v>543</v>
      </c>
      <c r="U77" s="29" t="s">
        <v>112</v>
      </c>
      <c r="V77" s="29" t="s">
        <v>377</v>
      </c>
      <c r="W77" s="29" t="s">
        <v>127</v>
      </c>
      <c r="X77" s="30"/>
    </row>
    <row r="78" spans="1:24" ht="15">
      <c r="A78" s="38"/>
      <c r="B78" s="22"/>
      <c r="C78" s="29" t="s">
        <v>886</v>
      </c>
      <c r="D78" s="44" t="s">
        <v>593</v>
      </c>
      <c r="E78" s="20">
        <v>68772</v>
      </c>
      <c r="F78" s="19" t="s">
        <v>887</v>
      </c>
      <c r="G78" s="39">
        <v>45923</v>
      </c>
      <c r="H78" s="46" t="s">
        <v>770</v>
      </c>
      <c r="I78" s="20" t="s">
        <v>109</v>
      </c>
      <c r="J78" s="40" t="s">
        <v>81</v>
      </c>
      <c r="K78" s="40" t="s">
        <v>162</v>
      </c>
      <c r="L78" s="41"/>
      <c r="M78" s="41"/>
      <c r="N78" s="201" t="s">
        <v>888</v>
      </c>
      <c r="O78" s="29" t="s">
        <v>83</v>
      </c>
      <c r="P78" s="29" t="s">
        <v>134</v>
      </c>
      <c r="Q78" s="42" t="s">
        <v>474</v>
      </c>
      <c r="R78" s="43">
        <v>45932</v>
      </c>
      <c r="S78" s="44">
        <v>9</v>
      </c>
      <c r="T78" s="29" t="s">
        <v>543</v>
      </c>
      <c r="U78" s="29"/>
      <c r="V78" s="29"/>
      <c r="W78" s="29" t="s">
        <v>91</v>
      </c>
      <c r="X78" s="30"/>
    </row>
    <row r="79" spans="1:24" ht="15">
      <c r="A79" s="38"/>
      <c r="B79" s="22"/>
      <c r="C79" s="29" t="s">
        <v>889</v>
      </c>
      <c r="D79" s="44" t="s">
        <v>668</v>
      </c>
      <c r="E79" s="20">
        <v>134467</v>
      </c>
      <c r="F79" s="19" t="s">
        <v>381</v>
      </c>
      <c r="G79" s="39">
        <v>45871</v>
      </c>
      <c r="H79" s="46" t="s">
        <v>139</v>
      </c>
      <c r="I79" s="20" t="s">
        <v>109</v>
      </c>
      <c r="J79" s="40" t="s">
        <v>81</v>
      </c>
      <c r="K79" s="40" t="s">
        <v>82</v>
      </c>
      <c r="L79" s="41"/>
      <c r="M79" s="41"/>
      <c r="N79" s="201" t="s">
        <v>890</v>
      </c>
      <c r="O79" s="29" t="s">
        <v>83</v>
      </c>
      <c r="P79" s="29" t="s">
        <v>134</v>
      </c>
      <c r="Q79" s="42" t="s">
        <v>474</v>
      </c>
      <c r="R79" s="43">
        <v>45932</v>
      </c>
      <c r="S79" s="44">
        <v>61</v>
      </c>
      <c r="T79" s="29" t="s">
        <v>543</v>
      </c>
      <c r="U79" s="29" t="s">
        <v>89</v>
      </c>
      <c r="V79" s="29" t="s">
        <v>262</v>
      </c>
      <c r="W79" s="29" t="s">
        <v>105</v>
      </c>
      <c r="X79" s="30"/>
    </row>
    <row r="80" spans="1:24" ht="15">
      <c r="A80" s="38"/>
      <c r="B80" s="22"/>
      <c r="C80" s="29" t="s">
        <v>891</v>
      </c>
      <c r="D80" s="44" t="s">
        <v>668</v>
      </c>
      <c r="E80" s="20">
        <v>1841240</v>
      </c>
      <c r="F80" s="19" t="s">
        <v>111</v>
      </c>
      <c r="G80" s="39">
        <v>45922</v>
      </c>
      <c r="H80" s="46" t="s">
        <v>285</v>
      </c>
      <c r="I80" s="20" t="s">
        <v>109</v>
      </c>
      <c r="J80" s="40" t="s">
        <v>81</v>
      </c>
      <c r="K80" s="40" t="s">
        <v>162</v>
      </c>
      <c r="L80" s="41"/>
      <c r="M80" s="41"/>
      <c r="N80" s="201" t="s">
        <v>797</v>
      </c>
      <c r="O80" s="29" t="s">
        <v>83</v>
      </c>
      <c r="P80" s="29" t="s">
        <v>111</v>
      </c>
      <c r="Q80" s="42" t="s">
        <v>474</v>
      </c>
      <c r="R80" s="43">
        <v>45932</v>
      </c>
      <c r="S80" s="44">
        <v>10</v>
      </c>
      <c r="T80" s="29" t="s">
        <v>543</v>
      </c>
      <c r="U80" s="29" t="s">
        <v>112</v>
      </c>
      <c r="V80" s="29" t="s">
        <v>798</v>
      </c>
      <c r="W80" s="29" t="s">
        <v>91</v>
      </c>
      <c r="X80" s="30"/>
    </row>
    <row r="81" spans="1:24" ht="15">
      <c r="A81" s="38"/>
      <c r="B81" s="22"/>
      <c r="C81" s="29" t="s">
        <v>892</v>
      </c>
      <c r="D81" s="44" t="s">
        <v>727</v>
      </c>
      <c r="E81" s="20">
        <v>48665</v>
      </c>
      <c r="F81" s="19" t="s">
        <v>893</v>
      </c>
      <c r="G81" s="39">
        <v>45911</v>
      </c>
      <c r="H81" s="46" t="s">
        <v>183</v>
      </c>
      <c r="I81" s="20" t="s">
        <v>109</v>
      </c>
      <c r="J81" s="40" t="s">
        <v>81</v>
      </c>
      <c r="K81" s="40" t="s">
        <v>162</v>
      </c>
      <c r="L81" s="41"/>
      <c r="M81" s="41"/>
      <c r="N81" s="201" t="s">
        <v>894</v>
      </c>
      <c r="O81" s="29" t="s">
        <v>83</v>
      </c>
      <c r="P81" s="29" t="s">
        <v>134</v>
      </c>
      <c r="Q81" s="42" t="s">
        <v>474</v>
      </c>
      <c r="R81" s="43">
        <v>45932</v>
      </c>
      <c r="S81" s="44">
        <v>21</v>
      </c>
      <c r="T81" s="29" t="s">
        <v>543</v>
      </c>
      <c r="U81" s="29" t="s">
        <v>895</v>
      </c>
      <c r="V81" s="29" t="s">
        <v>438</v>
      </c>
      <c r="W81" s="29" t="s">
        <v>91</v>
      </c>
      <c r="X81" s="30"/>
    </row>
    <row r="82" spans="1:24" ht="15">
      <c r="A82" s="38"/>
      <c r="B82" s="22"/>
      <c r="C82" s="29" t="s">
        <v>896</v>
      </c>
      <c r="D82" s="44" t="s">
        <v>689</v>
      </c>
      <c r="E82" s="20">
        <v>232976</v>
      </c>
      <c r="F82" s="19" t="s">
        <v>555</v>
      </c>
      <c r="G82" s="39">
        <v>45888</v>
      </c>
      <c r="H82" s="46" t="s">
        <v>183</v>
      </c>
      <c r="I82" s="20" t="s">
        <v>109</v>
      </c>
      <c r="J82" s="40" t="s">
        <v>81</v>
      </c>
      <c r="K82" s="40" t="s">
        <v>162</v>
      </c>
      <c r="L82" s="41"/>
      <c r="M82" s="41"/>
      <c r="N82" s="201" t="s">
        <v>897</v>
      </c>
      <c r="O82" s="29" t="s">
        <v>83</v>
      </c>
      <c r="P82" s="29" t="s">
        <v>134</v>
      </c>
      <c r="Q82" s="42" t="s">
        <v>474</v>
      </c>
      <c r="R82" s="43">
        <v>45932</v>
      </c>
      <c r="S82" s="44">
        <v>44</v>
      </c>
      <c r="T82" s="29" t="s">
        <v>898</v>
      </c>
      <c r="U82" s="29" t="s">
        <v>426</v>
      </c>
      <c r="V82" s="29" t="s">
        <v>767</v>
      </c>
      <c r="W82" s="29" t="s">
        <v>105</v>
      </c>
      <c r="X82" s="30"/>
    </row>
    <row r="83" spans="1:24" ht="15">
      <c r="A83" s="38"/>
      <c r="B83" s="22"/>
      <c r="C83" s="29" t="s">
        <v>634</v>
      </c>
      <c r="D83" s="44" t="s">
        <v>673</v>
      </c>
      <c r="E83" s="20">
        <v>100</v>
      </c>
      <c r="F83" s="19" t="s">
        <v>899</v>
      </c>
      <c r="G83" s="39">
        <v>45923</v>
      </c>
      <c r="H83" s="46" t="s">
        <v>133</v>
      </c>
      <c r="I83" s="20" t="s">
        <v>109</v>
      </c>
      <c r="J83" s="40" t="s">
        <v>81</v>
      </c>
      <c r="K83" s="40" t="s">
        <v>162</v>
      </c>
      <c r="L83" s="41"/>
      <c r="M83" s="41"/>
      <c r="N83" s="201" t="s">
        <v>900</v>
      </c>
      <c r="O83" s="29" t="s">
        <v>83</v>
      </c>
      <c r="P83" s="29" t="s">
        <v>134</v>
      </c>
      <c r="Q83" s="42" t="s">
        <v>474</v>
      </c>
      <c r="R83" s="43">
        <v>45932</v>
      </c>
      <c r="S83" s="44">
        <v>9</v>
      </c>
      <c r="T83" s="29" t="s">
        <v>543</v>
      </c>
      <c r="U83" s="29" t="s">
        <v>758</v>
      </c>
      <c r="V83" s="29" t="s">
        <v>500</v>
      </c>
      <c r="W83" s="29" t="s">
        <v>91</v>
      </c>
      <c r="X83" s="30"/>
    </row>
    <row r="84" spans="1:24" ht="15">
      <c r="A84" s="38"/>
      <c r="B84" s="22"/>
      <c r="C84" s="29" t="s">
        <v>901</v>
      </c>
      <c r="D84" s="44" t="s">
        <v>806</v>
      </c>
      <c r="E84" s="20">
        <v>91953</v>
      </c>
      <c r="F84" s="19" t="s">
        <v>902</v>
      </c>
      <c r="G84" s="39">
        <v>45887</v>
      </c>
      <c r="H84" s="46" t="s">
        <v>830</v>
      </c>
      <c r="I84" s="20" t="s">
        <v>109</v>
      </c>
      <c r="J84" s="40" t="s">
        <v>81</v>
      </c>
      <c r="K84" s="40" t="s">
        <v>162</v>
      </c>
      <c r="L84" s="41"/>
      <c r="M84" s="41"/>
      <c r="N84" s="201" t="s">
        <v>807</v>
      </c>
      <c r="O84" s="29" t="s">
        <v>383</v>
      </c>
      <c r="P84" s="29" t="s">
        <v>134</v>
      </c>
      <c r="Q84" s="42" t="s">
        <v>474</v>
      </c>
      <c r="R84" s="43">
        <v>45932</v>
      </c>
      <c r="S84" s="44">
        <v>45</v>
      </c>
      <c r="T84" s="29" t="s">
        <v>543</v>
      </c>
      <c r="U84" s="29" t="s">
        <v>808</v>
      </c>
      <c r="V84" s="29" t="s">
        <v>809</v>
      </c>
      <c r="W84" s="29" t="s">
        <v>105</v>
      </c>
      <c r="X84" s="30"/>
    </row>
    <row r="85" spans="1:24" ht="15">
      <c r="A85" s="38"/>
      <c r="B85" s="22"/>
      <c r="C85" s="29" t="s">
        <v>903</v>
      </c>
      <c r="D85" s="44" t="s">
        <v>703</v>
      </c>
      <c r="E85" s="20">
        <v>77599</v>
      </c>
      <c r="F85" s="19" t="s">
        <v>904</v>
      </c>
      <c r="G85" s="39">
        <v>45887</v>
      </c>
      <c r="H85" s="46" t="s">
        <v>139</v>
      </c>
      <c r="I85" s="20" t="s">
        <v>109</v>
      </c>
      <c r="J85" s="40" t="s">
        <v>81</v>
      </c>
      <c r="K85" s="40" t="s">
        <v>162</v>
      </c>
      <c r="L85" s="41"/>
      <c r="M85" s="41"/>
      <c r="N85" s="201" t="s">
        <v>905</v>
      </c>
      <c r="O85" s="29" t="s">
        <v>83</v>
      </c>
      <c r="P85" s="29" t="s">
        <v>134</v>
      </c>
      <c r="Q85" s="42" t="s">
        <v>474</v>
      </c>
      <c r="R85" s="43">
        <v>45932</v>
      </c>
      <c r="S85" s="44">
        <v>45</v>
      </c>
      <c r="T85" s="29" t="s">
        <v>543</v>
      </c>
      <c r="U85" s="29" t="s">
        <v>906</v>
      </c>
      <c r="V85" s="29" t="s">
        <v>907</v>
      </c>
      <c r="W85" s="29" t="s">
        <v>105</v>
      </c>
      <c r="X85" s="30"/>
    </row>
    <row r="86" spans="1:24" ht="15">
      <c r="A86" s="38"/>
      <c r="B86" s="22"/>
      <c r="C86" s="29" t="s">
        <v>908</v>
      </c>
      <c r="D86" s="44" t="s">
        <v>703</v>
      </c>
      <c r="E86" s="20">
        <v>83296</v>
      </c>
      <c r="F86" s="19"/>
      <c r="G86" s="39">
        <v>45908</v>
      </c>
      <c r="H86" s="46" t="s">
        <v>139</v>
      </c>
      <c r="I86" s="20" t="s">
        <v>109</v>
      </c>
      <c r="J86" s="40" t="s">
        <v>81</v>
      </c>
      <c r="K86" s="40" t="s">
        <v>162</v>
      </c>
      <c r="L86" s="41"/>
      <c r="M86" s="41"/>
      <c r="N86" s="201" t="s">
        <v>890</v>
      </c>
      <c r="O86" s="29" t="s">
        <v>83</v>
      </c>
      <c r="P86" s="29" t="s">
        <v>134</v>
      </c>
      <c r="Q86" s="42" t="s">
        <v>474</v>
      </c>
      <c r="R86" s="43">
        <v>45932</v>
      </c>
      <c r="S86" s="44">
        <v>24</v>
      </c>
      <c r="T86" s="29" t="s">
        <v>543</v>
      </c>
      <c r="U86" s="29" t="s">
        <v>89</v>
      </c>
      <c r="V86" s="29" t="s">
        <v>262</v>
      </c>
      <c r="W86" s="29" t="s">
        <v>91</v>
      </c>
      <c r="X86" s="30"/>
    </row>
    <row r="87" spans="1:24" ht="15">
      <c r="A87" s="38"/>
      <c r="B87" s="22"/>
      <c r="C87" s="29" t="s">
        <v>909</v>
      </c>
      <c r="D87" s="44" t="s">
        <v>703</v>
      </c>
      <c r="E87" s="20">
        <v>43011</v>
      </c>
      <c r="F87" s="19" t="s">
        <v>910</v>
      </c>
      <c r="G87" s="39">
        <v>45903</v>
      </c>
      <c r="H87" s="46" t="s">
        <v>139</v>
      </c>
      <c r="I87" s="20" t="s">
        <v>109</v>
      </c>
      <c r="J87" s="40" t="s">
        <v>81</v>
      </c>
      <c r="K87" s="40" t="s">
        <v>162</v>
      </c>
      <c r="L87" s="41"/>
      <c r="M87" s="41"/>
      <c r="N87" s="201" t="s">
        <v>911</v>
      </c>
      <c r="O87" s="29" t="s">
        <v>83</v>
      </c>
      <c r="P87" s="29" t="s">
        <v>134</v>
      </c>
      <c r="Q87" s="42" t="s">
        <v>474</v>
      </c>
      <c r="R87" s="43">
        <v>45932</v>
      </c>
      <c r="S87" s="44">
        <v>29</v>
      </c>
      <c r="T87" s="29" t="s">
        <v>543</v>
      </c>
      <c r="U87" s="29" t="s">
        <v>89</v>
      </c>
      <c r="V87" s="29" t="s">
        <v>90</v>
      </c>
      <c r="W87" s="29" t="s">
        <v>91</v>
      </c>
      <c r="X87" s="30"/>
    </row>
    <row r="88" spans="1:24" ht="15">
      <c r="A88" s="38"/>
      <c r="B88" s="22"/>
      <c r="C88" s="29" t="s">
        <v>912</v>
      </c>
      <c r="D88" s="44" t="s">
        <v>703</v>
      </c>
      <c r="E88" s="20">
        <v>43789</v>
      </c>
      <c r="F88" s="19" t="s">
        <v>913</v>
      </c>
      <c r="G88" s="39">
        <v>45924</v>
      </c>
      <c r="H88" s="46" t="s">
        <v>833</v>
      </c>
      <c r="I88" s="20" t="s">
        <v>109</v>
      </c>
      <c r="J88" s="40" t="s">
        <v>81</v>
      </c>
      <c r="K88" s="40" t="s">
        <v>162</v>
      </c>
      <c r="L88" s="41"/>
      <c r="M88" s="41"/>
      <c r="N88" s="201" t="s">
        <v>542</v>
      </c>
      <c r="O88" s="29" t="s">
        <v>83</v>
      </c>
      <c r="P88" s="29" t="s">
        <v>134</v>
      </c>
      <c r="Q88" s="42" t="s">
        <v>474</v>
      </c>
      <c r="R88" s="43">
        <v>45932</v>
      </c>
      <c r="S88" s="44">
        <v>8</v>
      </c>
      <c r="T88" s="29" t="s">
        <v>543</v>
      </c>
      <c r="U88" s="29" t="s">
        <v>914</v>
      </c>
      <c r="V88" s="29" t="s">
        <v>870</v>
      </c>
      <c r="W88" s="29" t="s">
        <v>91</v>
      </c>
      <c r="X88" s="30"/>
    </row>
    <row r="89" spans="1:24" ht="15">
      <c r="A89" s="38"/>
      <c r="B89" s="22"/>
      <c r="C89" s="29" t="s">
        <v>915</v>
      </c>
      <c r="D89" s="44" t="s">
        <v>668</v>
      </c>
      <c r="E89" s="20">
        <v>16516</v>
      </c>
      <c r="F89" s="19" t="s">
        <v>916</v>
      </c>
      <c r="G89" s="39">
        <v>45895</v>
      </c>
      <c r="H89" s="46" t="s">
        <v>183</v>
      </c>
      <c r="I89" s="20" t="s">
        <v>109</v>
      </c>
      <c r="J89" s="40" t="s">
        <v>81</v>
      </c>
      <c r="K89" s="40" t="s">
        <v>745</v>
      </c>
      <c r="L89" s="41">
        <v>5800</v>
      </c>
      <c r="M89" s="41">
        <v>5250</v>
      </c>
      <c r="N89" s="201" t="s">
        <v>917</v>
      </c>
      <c r="O89" s="29" t="s">
        <v>83</v>
      </c>
      <c r="P89" s="29" t="s">
        <v>134</v>
      </c>
      <c r="Q89" s="42">
        <v>45933</v>
      </c>
      <c r="R89" s="43">
        <v>45932</v>
      </c>
      <c r="S89" s="44">
        <v>37</v>
      </c>
      <c r="T89" s="29" t="s">
        <v>543</v>
      </c>
      <c r="U89" s="29"/>
      <c r="V89" s="29"/>
      <c r="W89" s="29"/>
      <c r="X89" s="30"/>
    </row>
    <row r="90" spans="1:24" ht="15">
      <c r="A90" s="38"/>
      <c r="B90" s="22"/>
      <c r="C90" s="29" t="s">
        <v>918</v>
      </c>
      <c r="D90" s="44" t="s">
        <v>668</v>
      </c>
      <c r="E90" s="20">
        <v>10203</v>
      </c>
      <c r="F90" s="19" t="s">
        <v>919</v>
      </c>
      <c r="G90" s="39">
        <v>45926</v>
      </c>
      <c r="H90" s="46" t="s">
        <v>205</v>
      </c>
      <c r="I90" s="20" t="s">
        <v>109</v>
      </c>
      <c r="J90" s="40" t="s">
        <v>81</v>
      </c>
      <c r="K90" s="40" t="s">
        <v>82</v>
      </c>
      <c r="L90" s="41">
        <v>2090</v>
      </c>
      <c r="M90" s="41"/>
      <c r="N90" s="201" t="s">
        <v>920</v>
      </c>
      <c r="O90" s="29" t="s">
        <v>83</v>
      </c>
      <c r="P90" s="29" t="s">
        <v>134</v>
      </c>
      <c r="Q90" s="42">
        <v>45931</v>
      </c>
      <c r="R90" s="43">
        <v>45932</v>
      </c>
      <c r="S90" s="44">
        <v>6</v>
      </c>
      <c r="T90" s="29" t="s">
        <v>543</v>
      </c>
      <c r="U90" s="29" t="s">
        <v>921</v>
      </c>
      <c r="V90" s="29" t="s">
        <v>922</v>
      </c>
      <c r="W90" s="29" t="s">
        <v>91</v>
      </c>
      <c r="X90" s="30"/>
    </row>
    <row r="91" spans="1:24" ht="15">
      <c r="A91" s="38"/>
      <c r="B91" s="22"/>
      <c r="C91" s="29" t="s">
        <v>923</v>
      </c>
      <c r="D91" s="44" t="s">
        <v>694</v>
      </c>
      <c r="E91" s="20">
        <v>624870</v>
      </c>
      <c r="F91" s="19" t="s">
        <v>924</v>
      </c>
      <c r="G91" s="39">
        <v>45903</v>
      </c>
      <c r="H91" s="46" t="s">
        <v>205</v>
      </c>
      <c r="I91" s="20" t="s">
        <v>109</v>
      </c>
      <c r="J91" s="40" t="s">
        <v>81</v>
      </c>
      <c r="K91" s="40" t="s">
        <v>162</v>
      </c>
      <c r="L91" s="41"/>
      <c r="M91" s="41"/>
      <c r="N91" s="201" t="s">
        <v>925</v>
      </c>
      <c r="O91" s="29" t="s">
        <v>83</v>
      </c>
      <c r="P91" s="29" t="s">
        <v>134</v>
      </c>
      <c r="Q91" s="42" t="s">
        <v>474</v>
      </c>
      <c r="R91" s="43">
        <v>45932</v>
      </c>
      <c r="S91" s="44">
        <v>29</v>
      </c>
      <c r="T91" s="29" t="s">
        <v>543</v>
      </c>
      <c r="U91" s="29" t="s">
        <v>926</v>
      </c>
      <c r="V91" s="29" t="s">
        <v>927</v>
      </c>
      <c r="W91" s="29" t="s">
        <v>373</v>
      </c>
      <c r="X91" s="30"/>
    </row>
    <row r="92" spans="1:24" ht="15">
      <c r="A92" s="38"/>
      <c r="B92" s="22"/>
      <c r="C92" s="29" t="s">
        <v>458</v>
      </c>
      <c r="D92" s="44" t="s">
        <v>689</v>
      </c>
      <c r="E92" s="20"/>
      <c r="F92" s="19"/>
      <c r="G92" s="39">
        <v>45932</v>
      </c>
      <c r="H92" s="46"/>
      <c r="I92" s="20" t="s">
        <v>109</v>
      </c>
      <c r="J92" s="40" t="s">
        <v>81</v>
      </c>
      <c r="K92" s="40" t="s">
        <v>162</v>
      </c>
      <c r="L92" s="41"/>
      <c r="M92" s="41"/>
      <c r="N92" s="201" t="s">
        <v>928</v>
      </c>
      <c r="O92" s="29" t="s">
        <v>83</v>
      </c>
      <c r="P92" s="29" t="s">
        <v>929</v>
      </c>
      <c r="Q92" s="42">
        <v>45932</v>
      </c>
      <c r="R92" s="43">
        <v>45932</v>
      </c>
      <c r="S92" s="44">
        <v>0</v>
      </c>
      <c r="T92" s="29" t="s">
        <v>748</v>
      </c>
      <c r="U92" s="29"/>
      <c r="V92" s="29"/>
      <c r="W92" s="29"/>
      <c r="X92" s="33"/>
    </row>
    <row r="93" spans="1:24" ht="15">
      <c r="A93" s="38"/>
      <c r="B93" s="22"/>
      <c r="C93" s="29" t="s">
        <v>930</v>
      </c>
      <c r="D93" s="44" t="str">
        <f>IFERROR(VLOOKUP(#REF!,'Base Cadastro '!#REF!,2,FALSE)," ")</f>
        <v xml:space="preserve"> </v>
      </c>
      <c r="E93" s="20">
        <v>113740</v>
      </c>
      <c r="F93" s="19" t="s">
        <v>356</v>
      </c>
      <c r="G93" s="39">
        <v>45891</v>
      </c>
      <c r="H93" s="46" t="s">
        <v>234</v>
      </c>
      <c r="I93" s="20" t="s">
        <v>109</v>
      </c>
      <c r="J93" s="40" t="s">
        <v>81</v>
      </c>
      <c r="K93" s="40" t="s">
        <v>162</v>
      </c>
      <c r="L93" s="41"/>
      <c r="M93" s="41"/>
      <c r="N93" s="201" t="e">
        <f>VLOOKUP(#REF!,'Base Cadastro '!#REF!,13,FALSE)</f>
        <v>#REF!</v>
      </c>
      <c r="O93" s="29" t="s">
        <v>383</v>
      </c>
      <c r="P93" s="29" t="s">
        <v>134</v>
      </c>
      <c r="Q93" s="42">
        <v>45933</v>
      </c>
      <c r="R93" s="43">
        <v>45933</v>
      </c>
      <c r="S93" s="44" t="e">
        <f ca="1">IFERROR(DATEDIF(#REF!,#REF!,"D"),DATEDIF(#REF!,TODAY(),"D"))</f>
        <v>#REF!</v>
      </c>
      <c r="T93" s="29" t="e">
        <f>IF(#REF!&lt;=2,"Dentro do Prazo","Fora do Prazo")</f>
        <v>#REF!</v>
      </c>
      <c r="U93" s="29" t="s">
        <v>112</v>
      </c>
      <c r="V93" s="29" t="s">
        <v>809</v>
      </c>
      <c r="W93" s="29" t="s">
        <v>105</v>
      </c>
      <c r="X93" s="30"/>
    </row>
    <row r="94" spans="1:24" ht="15">
      <c r="A94" s="38"/>
      <c r="B94" s="22"/>
      <c r="C94" s="29" t="s">
        <v>931</v>
      </c>
      <c r="D94" s="44" t="str">
        <f>IFERROR(VLOOKUP(#REF!,'Base Cadastro '!#REF!,2,FALSE)," ")</f>
        <v xml:space="preserve"> </v>
      </c>
      <c r="E94" s="20">
        <v>217296</v>
      </c>
      <c r="F94" s="19" t="s">
        <v>932</v>
      </c>
      <c r="G94" s="39">
        <v>45930</v>
      </c>
      <c r="H94" s="46" t="s">
        <v>285</v>
      </c>
      <c r="I94" s="20" t="s">
        <v>109</v>
      </c>
      <c r="J94" s="40" t="s">
        <v>81</v>
      </c>
      <c r="K94" s="40" t="s">
        <v>162</v>
      </c>
      <c r="L94" s="41"/>
      <c r="M94" s="41"/>
      <c r="N94" s="201" t="s">
        <v>933</v>
      </c>
      <c r="O94" s="29" t="s">
        <v>83</v>
      </c>
      <c r="P94" s="29" t="s">
        <v>134</v>
      </c>
      <c r="Q94" s="42" t="s">
        <v>474</v>
      </c>
      <c r="R94" s="43">
        <v>45932</v>
      </c>
      <c r="S94" s="44" t="e">
        <f ca="1">IFERROR(DATEDIF(#REF!,#REF!,"D"),DATEDIF(#REF!,TODAY(),"D"))</f>
        <v>#REF!</v>
      </c>
      <c r="T94" s="29" t="e">
        <f>IF(#REF!&lt;=2,"Dentro do Prazo","Fora do Prazo")</f>
        <v>#REF!</v>
      </c>
      <c r="U94" s="29" t="s">
        <v>934</v>
      </c>
      <c r="V94" s="29" t="s">
        <v>671</v>
      </c>
      <c r="W94" s="29" t="s">
        <v>91</v>
      </c>
      <c r="X94" s="33"/>
    </row>
    <row r="95" spans="1:24" ht="15">
      <c r="A95" s="38"/>
      <c r="B95" s="22"/>
      <c r="C95" s="29" t="s">
        <v>935</v>
      </c>
      <c r="D95" s="44" t="str">
        <f>IFERROR(VLOOKUP(#REF!,'Base Cadastro '!#REF!,2,FALSE)," ")</f>
        <v xml:space="preserve"> </v>
      </c>
      <c r="E95" s="20" t="s">
        <v>93</v>
      </c>
      <c r="F95" s="19" t="s">
        <v>936</v>
      </c>
      <c r="G95" s="39">
        <v>45930</v>
      </c>
      <c r="H95" s="46" t="s">
        <v>234</v>
      </c>
      <c r="I95" s="20" t="s">
        <v>109</v>
      </c>
      <c r="J95" s="40" t="s">
        <v>81</v>
      </c>
      <c r="K95" s="40" t="s">
        <v>82</v>
      </c>
      <c r="L95" s="41"/>
      <c r="M95" s="41"/>
      <c r="N95" s="201" t="e">
        <f>VLOOKUP(#REF!,'Base Cadastro '!#REF!,13,FALSE)</f>
        <v>#REF!</v>
      </c>
      <c r="O95" s="29" t="s">
        <v>155</v>
      </c>
      <c r="P95" s="29" t="s">
        <v>134</v>
      </c>
      <c r="Q95" s="42" t="s">
        <v>474</v>
      </c>
      <c r="R95" s="43">
        <v>45933</v>
      </c>
      <c r="S95" s="44" t="e">
        <f ca="1">IFERROR(DATEDIF(#REF!,#REF!,"D"),DATEDIF(#REF!,TODAY(),"D"))</f>
        <v>#REF!</v>
      </c>
      <c r="T95" s="29" t="e">
        <f>IF(#REF!&lt;=2,"Dentro do Prazo","Fora do Prazo")</f>
        <v>#REF!</v>
      </c>
      <c r="U95" s="29" t="s">
        <v>112</v>
      </c>
      <c r="V95" s="29"/>
      <c r="W95" s="29"/>
      <c r="X95" s="33"/>
    </row>
    <row r="96" spans="1:24" ht="15">
      <c r="A96" s="38">
        <v>45784</v>
      </c>
      <c r="B96" s="22">
        <v>6588048</v>
      </c>
      <c r="C96" s="29" t="s">
        <v>937</v>
      </c>
      <c r="D96" s="44" t="s">
        <v>677</v>
      </c>
      <c r="E96" s="20">
        <v>49542</v>
      </c>
      <c r="F96" s="19" t="s">
        <v>938</v>
      </c>
      <c r="G96" s="39">
        <v>45863</v>
      </c>
      <c r="H96" s="46" t="s">
        <v>139</v>
      </c>
      <c r="I96" s="20" t="s">
        <v>109</v>
      </c>
      <c r="J96" s="40" t="s">
        <v>81</v>
      </c>
      <c r="K96" s="40" t="s">
        <v>82</v>
      </c>
      <c r="L96" s="41"/>
      <c r="M96" s="41"/>
      <c r="N96" s="201" t="s">
        <v>939</v>
      </c>
      <c r="O96" s="29" t="s">
        <v>83</v>
      </c>
      <c r="P96" s="29" t="s">
        <v>196</v>
      </c>
      <c r="Q96" s="42">
        <v>45930</v>
      </c>
      <c r="R96" s="43">
        <v>45932</v>
      </c>
      <c r="S96" s="44">
        <v>69</v>
      </c>
      <c r="T96" s="29" t="s">
        <v>543</v>
      </c>
      <c r="U96" s="29" t="s">
        <v>940</v>
      </c>
      <c r="V96" s="29" t="s">
        <v>715</v>
      </c>
      <c r="W96" s="29" t="s">
        <v>105</v>
      </c>
      <c r="X96" s="30"/>
    </row>
    <row r="97" spans="1:24" ht="15">
      <c r="A97" s="38"/>
      <c r="B97" s="22"/>
      <c r="C97" s="29" t="s">
        <v>941</v>
      </c>
      <c r="D97" s="44" t="s">
        <v>703</v>
      </c>
      <c r="E97" s="20">
        <v>59845</v>
      </c>
      <c r="F97" s="19" t="s">
        <v>942</v>
      </c>
      <c r="G97" s="39">
        <v>45914</v>
      </c>
      <c r="H97" s="46" t="s">
        <v>139</v>
      </c>
      <c r="I97" s="20" t="s">
        <v>109</v>
      </c>
      <c r="J97" s="40" t="s">
        <v>81</v>
      </c>
      <c r="K97" s="40" t="s">
        <v>82</v>
      </c>
      <c r="L97" s="41"/>
      <c r="M97" s="41"/>
      <c r="N97" s="201" t="s">
        <v>928</v>
      </c>
      <c r="O97" s="29" t="s">
        <v>83</v>
      </c>
      <c r="P97" s="29" t="s">
        <v>134</v>
      </c>
      <c r="Q97" s="42">
        <v>45933</v>
      </c>
      <c r="R97" s="43">
        <v>45933</v>
      </c>
      <c r="S97" s="44">
        <v>19</v>
      </c>
      <c r="T97" s="29" t="s">
        <v>543</v>
      </c>
      <c r="U97" s="29" t="s">
        <v>460</v>
      </c>
      <c r="V97" s="29" t="s">
        <v>148</v>
      </c>
      <c r="W97" s="29" t="s">
        <v>91</v>
      </c>
      <c r="X97" s="30"/>
    </row>
    <row r="98" spans="1:24" ht="15">
      <c r="A98" s="38"/>
      <c r="B98" s="22"/>
      <c r="C98" s="29" t="s">
        <v>943</v>
      </c>
      <c r="D98" s="44" t="s">
        <v>668</v>
      </c>
      <c r="E98" s="20">
        <v>10203</v>
      </c>
      <c r="F98" s="19" t="s">
        <v>944</v>
      </c>
      <c r="G98" s="39">
        <v>45924</v>
      </c>
      <c r="H98" s="46" t="s">
        <v>205</v>
      </c>
      <c r="I98" s="20" t="s">
        <v>109</v>
      </c>
      <c r="J98" s="40" t="s">
        <v>81</v>
      </c>
      <c r="K98" s="40" t="s">
        <v>82</v>
      </c>
      <c r="L98" s="41"/>
      <c r="M98" s="41"/>
      <c r="N98" s="201" t="s">
        <v>945</v>
      </c>
      <c r="O98" s="29" t="s">
        <v>83</v>
      </c>
      <c r="P98" s="29" t="s">
        <v>134</v>
      </c>
      <c r="Q98" s="42">
        <v>45932</v>
      </c>
      <c r="R98" s="43">
        <v>45932</v>
      </c>
      <c r="S98" s="44">
        <v>8</v>
      </c>
      <c r="T98" s="29" t="s">
        <v>543</v>
      </c>
      <c r="U98" s="29" t="s">
        <v>921</v>
      </c>
      <c r="V98" s="29" t="s">
        <v>922</v>
      </c>
      <c r="W98" s="29" t="s">
        <v>373</v>
      </c>
      <c r="X98" s="30"/>
    </row>
    <row r="99" spans="1:24" ht="15">
      <c r="A99" s="38"/>
      <c r="B99" s="22"/>
      <c r="C99" s="29" t="s">
        <v>845</v>
      </c>
      <c r="D99" s="44" t="s">
        <v>689</v>
      </c>
      <c r="E99" s="20">
        <v>70000</v>
      </c>
      <c r="F99" s="19" t="s">
        <v>946</v>
      </c>
      <c r="G99" s="39">
        <v>45882</v>
      </c>
      <c r="H99" s="46" t="s">
        <v>205</v>
      </c>
      <c r="I99" s="20" t="s">
        <v>80</v>
      </c>
      <c r="J99" s="40" t="s">
        <v>81</v>
      </c>
      <c r="K99" s="40" t="s">
        <v>82</v>
      </c>
      <c r="L99" s="41"/>
      <c r="M99" s="41"/>
      <c r="N99" s="201" t="s">
        <v>947</v>
      </c>
      <c r="O99" s="29" t="s">
        <v>83</v>
      </c>
      <c r="P99" s="29" t="s">
        <v>134</v>
      </c>
      <c r="Q99" s="42">
        <v>45960</v>
      </c>
      <c r="R99" s="43">
        <v>45930</v>
      </c>
      <c r="S99" s="44">
        <v>48</v>
      </c>
      <c r="T99" s="29" t="s">
        <v>543</v>
      </c>
      <c r="U99" s="29" t="s">
        <v>84</v>
      </c>
      <c r="V99" s="29" t="s">
        <v>847</v>
      </c>
      <c r="W99" s="29" t="s">
        <v>373</v>
      </c>
      <c r="X99" s="30"/>
    </row>
    <row r="100" spans="1:24" ht="15">
      <c r="A100" s="38"/>
      <c r="B100" s="22"/>
      <c r="C100" s="29" t="s">
        <v>941</v>
      </c>
      <c r="D100" s="44" t="s">
        <v>703</v>
      </c>
      <c r="E100" s="20">
        <v>598450</v>
      </c>
      <c r="F100" s="19" t="s">
        <v>948</v>
      </c>
      <c r="G100" s="39">
        <v>45926</v>
      </c>
      <c r="H100" s="46" t="s">
        <v>285</v>
      </c>
      <c r="I100" s="20" t="s">
        <v>109</v>
      </c>
      <c r="J100" s="40" t="s">
        <v>81</v>
      </c>
      <c r="K100" s="40" t="s">
        <v>162</v>
      </c>
      <c r="L100" s="41"/>
      <c r="M100" s="41"/>
      <c r="N100" s="201" t="s">
        <v>928</v>
      </c>
      <c r="O100" s="29" t="s">
        <v>83</v>
      </c>
      <c r="P100" s="29" t="s">
        <v>134</v>
      </c>
      <c r="Q100" s="42" t="s">
        <v>474</v>
      </c>
      <c r="R100" s="43">
        <v>45932</v>
      </c>
      <c r="S100" s="44">
        <v>6</v>
      </c>
      <c r="T100" s="29" t="s">
        <v>543</v>
      </c>
      <c r="U100" s="29" t="s">
        <v>784</v>
      </c>
      <c r="V100" s="29" t="s">
        <v>148</v>
      </c>
      <c r="W100" s="29" t="s">
        <v>91</v>
      </c>
      <c r="X100" s="30"/>
    </row>
    <row r="101" spans="1:24" ht="15">
      <c r="A101" s="38"/>
      <c r="B101" s="22"/>
      <c r="C101" s="29" t="s">
        <v>949</v>
      </c>
      <c r="D101" s="44" t="s">
        <v>689</v>
      </c>
      <c r="E101" s="20">
        <v>130585</v>
      </c>
      <c r="F101" s="19" t="s">
        <v>950</v>
      </c>
      <c r="G101" s="39">
        <v>45924</v>
      </c>
      <c r="H101" s="46" t="s">
        <v>285</v>
      </c>
      <c r="I101" s="20" t="s">
        <v>109</v>
      </c>
      <c r="J101" s="40" t="s">
        <v>81</v>
      </c>
      <c r="K101" s="40" t="s">
        <v>162</v>
      </c>
      <c r="L101" s="41"/>
      <c r="M101" s="41"/>
      <c r="N101" s="201" t="s">
        <v>928</v>
      </c>
      <c r="O101" s="29" t="s">
        <v>83</v>
      </c>
      <c r="P101" s="29" t="s">
        <v>134</v>
      </c>
      <c r="Q101" s="42" t="s">
        <v>474</v>
      </c>
      <c r="R101" s="43">
        <v>45933</v>
      </c>
      <c r="S101" s="44">
        <v>9</v>
      </c>
      <c r="T101" s="29" t="s">
        <v>543</v>
      </c>
      <c r="U101" s="29" t="s">
        <v>784</v>
      </c>
      <c r="V101" s="29" t="s">
        <v>148</v>
      </c>
      <c r="W101" s="29" t="s">
        <v>91</v>
      </c>
      <c r="X101" s="33"/>
    </row>
    <row r="102" spans="1:24" ht="15">
      <c r="A102" s="38"/>
      <c r="B102" s="22"/>
      <c r="C102" s="29" t="s">
        <v>607</v>
      </c>
      <c r="D102" s="44" t="s">
        <v>593</v>
      </c>
      <c r="E102" s="20">
        <v>52262</v>
      </c>
      <c r="F102" s="19" t="s">
        <v>951</v>
      </c>
      <c r="G102" s="39">
        <v>45917</v>
      </c>
      <c r="H102" s="46" t="s">
        <v>133</v>
      </c>
      <c r="I102" s="20" t="s">
        <v>109</v>
      </c>
      <c r="J102" s="40" t="s">
        <v>81</v>
      </c>
      <c r="K102" s="40" t="s">
        <v>162</v>
      </c>
      <c r="L102" s="41"/>
      <c r="M102" s="41"/>
      <c r="N102" s="201" t="s">
        <v>736</v>
      </c>
      <c r="O102" s="29" t="s">
        <v>83</v>
      </c>
      <c r="P102" s="29" t="s">
        <v>134</v>
      </c>
      <c r="Q102" s="42" t="s">
        <v>335</v>
      </c>
      <c r="R102" s="43">
        <v>45933</v>
      </c>
      <c r="S102" s="44">
        <v>16</v>
      </c>
      <c r="T102" s="29" t="s">
        <v>543</v>
      </c>
      <c r="U102" s="29" t="s">
        <v>952</v>
      </c>
      <c r="V102" s="29" t="s">
        <v>180</v>
      </c>
      <c r="W102" s="29" t="s">
        <v>91</v>
      </c>
    </row>
    <row r="103" spans="1:24" ht="15">
      <c r="A103" s="38">
        <v>45849</v>
      </c>
      <c r="B103" s="22">
        <v>6720645</v>
      </c>
      <c r="C103" s="29" t="s">
        <v>953</v>
      </c>
      <c r="D103" s="44" t="s">
        <v>727</v>
      </c>
      <c r="E103" s="20">
        <v>61777</v>
      </c>
      <c r="F103" s="19" t="s">
        <v>954</v>
      </c>
      <c r="G103" s="39">
        <v>45860</v>
      </c>
      <c r="H103" s="46" t="s">
        <v>285</v>
      </c>
      <c r="I103" s="20" t="s">
        <v>109</v>
      </c>
      <c r="J103" s="40" t="s">
        <v>81</v>
      </c>
      <c r="K103" s="40" t="s">
        <v>82</v>
      </c>
      <c r="L103" s="41"/>
      <c r="M103" s="41"/>
      <c r="N103" s="201" t="s">
        <v>816</v>
      </c>
      <c r="O103" s="29" t="s">
        <v>83</v>
      </c>
      <c r="P103" s="29" t="s">
        <v>196</v>
      </c>
      <c r="Q103" s="42">
        <v>45930</v>
      </c>
      <c r="R103" s="43">
        <v>45932</v>
      </c>
      <c r="S103" s="44">
        <v>72</v>
      </c>
      <c r="T103" s="29" t="s">
        <v>543</v>
      </c>
      <c r="U103" s="29" t="s">
        <v>955</v>
      </c>
      <c r="V103" s="29" t="s">
        <v>671</v>
      </c>
      <c r="W103" s="29" t="s">
        <v>341</v>
      </c>
    </row>
    <row r="104" spans="1:24" ht="15">
      <c r="A104" s="38"/>
      <c r="B104" s="22"/>
      <c r="C104" s="29" t="s">
        <v>956</v>
      </c>
      <c r="D104" s="44" t="s">
        <v>751</v>
      </c>
      <c r="E104" s="20">
        <v>407120</v>
      </c>
      <c r="F104" s="19" t="s">
        <v>957</v>
      </c>
      <c r="G104" s="39">
        <v>45926</v>
      </c>
      <c r="H104" s="46" t="s">
        <v>958</v>
      </c>
      <c r="I104" s="20" t="s">
        <v>959</v>
      </c>
      <c r="J104" s="40" t="s">
        <v>81</v>
      </c>
      <c r="K104" s="40" t="s">
        <v>82</v>
      </c>
      <c r="L104" s="41"/>
      <c r="M104" s="41"/>
      <c r="N104" s="201" t="s">
        <v>928</v>
      </c>
      <c r="O104" s="29" t="s">
        <v>83</v>
      </c>
      <c r="P104" s="29" t="s">
        <v>134</v>
      </c>
      <c r="Q104" s="42">
        <v>45933</v>
      </c>
      <c r="R104" s="43">
        <v>45933</v>
      </c>
      <c r="S104" s="44">
        <v>7</v>
      </c>
      <c r="T104" s="29" t="s">
        <v>543</v>
      </c>
      <c r="U104" s="29" t="s">
        <v>460</v>
      </c>
      <c r="V104" s="29" t="s">
        <v>148</v>
      </c>
      <c r="W104" s="29" t="s">
        <v>91</v>
      </c>
    </row>
    <row r="105" spans="1:24" ht="15">
      <c r="A105" s="38"/>
      <c r="B105" s="22"/>
      <c r="C105" s="29" t="s">
        <v>960</v>
      </c>
      <c r="D105" s="44" t="s">
        <v>806</v>
      </c>
      <c r="E105" s="20" t="s">
        <v>961</v>
      </c>
      <c r="F105" s="19" t="s">
        <v>962</v>
      </c>
      <c r="G105" s="39">
        <v>45933</v>
      </c>
      <c r="H105" s="46" t="s">
        <v>830</v>
      </c>
      <c r="I105" s="20" t="s">
        <v>109</v>
      </c>
      <c r="J105" s="40" t="s">
        <v>81</v>
      </c>
      <c r="K105" s="40" t="s">
        <v>162</v>
      </c>
      <c r="L105" s="41"/>
      <c r="M105" s="41"/>
      <c r="N105" s="201" t="s">
        <v>878</v>
      </c>
      <c r="O105" s="29" t="s">
        <v>383</v>
      </c>
      <c r="P105" s="29" t="s">
        <v>134</v>
      </c>
      <c r="Q105" s="42" t="s">
        <v>474</v>
      </c>
      <c r="R105" s="43">
        <v>45933</v>
      </c>
      <c r="S105" s="44">
        <v>0</v>
      </c>
      <c r="T105" s="29" t="s">
        <v>748</v>
      </c>
      <c r="U105" s="29" t="s">
        <v>963</v>
      </c>
      <c r="V105" s="29" t="s">
        <v>528</v>
      </c>
      <c r="W105" s="29" t="s">
        <v>142</v>
      </c>
    </row>
    <row r="106" spans="1:24" ht="15">
      <c r="A106" s="38"/>
      <c r="B106" s="22"/>
      <c r="C106" s="29" t="s">
        <v>353</v>
      </c>
      <c r="D106" s="44" t="s">
        <v>694</v>
      </c>
      <c r="E106" s="20">
        <v>110163</v>
      </c>
      <c r="F106" s="19" t="s">
        <v>964</v>
      </c>
      <c r="G106" s="39">
        <v>45914</v>
      </c>
      <c r="H106" s="46" t="s">
        <v>183</v>
      </c>
      <c r="I106" s="20" t="s">
        <v>109</v>
      </c>
      <c r="J106" s="40" t="s">
        <v>81</v>
      </c>
      <c r="K106" s="40" t="s">
        <v>162</v>
      </c>
      <c r="L106" s="41"/>
      <c r="M106" s="41"/>
      <c r="N106" s="201" t="s">
        <v>772</v>
      </c>
      <c r="O106" s="29" t="s">
        <v>83</v>
      </c>
      <c r="P106" s="29" t="s">
        <v>196</v>
      </c>
      <c r="Q106" s="42" t="s">
        <v>335</v>
      </c>
      <c r="R106" s="43">
        <v>45933</v>
      </c>
      <c r="S106" s="44">
        <v>19</v>
      </c>
      <c r="T106" s="29" t="s">
        <v>543</v>
      </c>
      <c r="U106" s="29" t="s">
        <v>117</v>
      </c>
      <c r="V106" s="29" t="s">
        <v>256</v>
      </c>
      <c r="W106" s="29" t="s">
        <v>91</v>
      </c>
    </row>
    <row r="107" spans="1:24" ht="15">
      <c r="A107" s="38"/>
      <c r="B107" s="22"/>
      <c r="C107" s="29" t="s">
        <v>965</v>
      </c>
      <c r="D107" s="44" t="s">
        <v>689</v>
      </c>
      <c r="E107" s="20">
        <v>81703</v>
      </c>
      <c r="F107" s="19" t="s">
        <v>966</v>
      </c>
      <c r="G107" s="39">
        <v>45884</v>
      </c>
      <c r="H107" s="46" t="s">
        <v>701</v>
      </c>
      <c r="I107" s="20" t="s">
        <v>109</v>
      </c>
      <c r="J107" s="40" t="s">
        <v>81</v>
      </c>
      <c r="K107" s="40" t="s">
        <v>162</v>
      </c>
      <c r="L107" s="41"/>
      <c r="M107" s="41"/>
      <c r="N107" s="201" t="s">
        <v>967</v>
      </c>
      <c r="O107" s="29" t="s">
        <v>83</v>
      </c>
      <c r="P107" s="29" t="s">
        <v>196</v>
      </c>
      <c r="Q107" s="42">
        <v>45933</v>
      </c>
      <c r="R107" s="43">
        <v>45933</v>
      </c>
      <c r="S107" s="44">
        <v>49</v>
      </c>
      <c r="T107" s="29" t="s">
        <v>543</v>
      </c>
      <c r="U107" s="29" t="s">
        <v>112</v>
      </c>
      <c r="V107" s="29" t="s">
        <v>347</v>
      </c>
      <c r="W107" s="29" t="s">
        <v>105</v>
      </c>
    </row>
    <row r="108" spans="1:24" ht="15">
      <c r="A108" s="38"/>
      <c r="B108" s="22"/>
      <c r="C108" s="29" t="s">
        <v>968</v>
      </c>
      <c r="D108" s="44" t="s">
        <v>689</v>
      </c>
      <c r="E108" s="20">
        <v>69751</v>
      </c>
      <c r="F108" s="19" t="s">
        <v>969</v>
      </c>
      <c r="G108" s="39">
        <v>45910</v>
      </c>
      <c r="H108" s="46" t="s">
        <v>970</v>
      </c>
      <c r="I108" s="20" t="s">
        <v>109</v>
      </c>
      <c r="J108" s="40" t="s">
        <v>81</v>
      </c>
      <c r="K108" s="40" t="s">
        <v>162</v>
      </c>
      <c r="L108" s="41"/>
      <c r="M108" s="41"/>
      <c r="N108" s="201" t="s">
        <v>971</v>
      </c>
      <c r="O108" s="29" t="s">
        <v>83</v>
      </c>
      <c r="P108" s="29" t="s">
        <v>196</v>
      </c>
      <c r="Q108" s="42">
        <v>45933</v>
      </c>
      <c r="R108" s="43">
        <v>45933</v>
      </c>
      <c r="S108" s="44">
        <v>23</v>
      </c>
      <c r="T108" s="29" t="s">
        <v>543</v>
      </c>
      <c r="U108" s="29" t="s">
        <v>112</v>
      </c>
      <c r="V108" s="29" t="s">
        <v>733</v>
      </c>
      <c r="W108" s="29" t="s">
        <v>91</v>
      </c>
    </row>
    <row r="109" spans="1:24" ht="15">
      <c r="A109" s="38"/>
      <c r="B109" s="22"/>
      <c r="C109" s="29" t="s">
        <v>972</v>
      </c>
      <c r="D109" s="44" t="s">
        <v>689</v>
      </c>
      <c r="E109" s="20">
        <v>89098</v>
      </c>
      <c r="F109" s="19" t="s">
        <v>973</v>
      </c>
      <c r="G109" s="39">
        <v>45914</v>
      </c>
      <c r="H109" s="46" t="s">
        <v>701</v>
      </c>
      <c r="I109" s="20" t="s">
        <v>109</v>
      </c>
      <c r="J109" s="40" t="s">
        <v>81</v>
      </c>
      <c r="K109" s="40" t="s">
        <v>162</v>
      </c>
      <c r="L109" s="41"/>
      <c r="M109" s="41"/>
      <c r="N109" s="201" t="s">
        <v>971</v>
      </c>
      <c r="O109" s="29" t="s">
        <v>83</v>
      </c>
      <c r="P109" s="29" t="s">
        <v>196</v>
      </c>
      <c r="Q109" s="42" t="s">
        <v>474</v>
      </c>
      <c r="R109" s="43">
        <v>45933</v>
      </c>
      <c r="S109" s="44">
        <v>19</v>
      </c>
      <c r="T109" s="29" t="s">
        <v>543</v>
      </c>
      <c r="U109" s="29" t="s">
        <v>112</v>
      </c>
      <c r="V109" s="29" t="s">
        <v>733</v>
      </c>
      <c r="W109" s="29" t="s">
        <v>91</v>
      </c>
    </row>
    <row r="110" spans="1:24" ht="15">
      <c r="A110" s="38"/>
      <c r="B110" s="22"/>
      <c r="C110" s="29" t="s">
        <v>974</v>
      </c>
      <c r="D110" s="44" t="s">
        <v>689</v>
      </c>
      <c r="E110" s="20">
        <v>58458</v>
      </c>
      <c r="F110" s="19" t="s">
        <v>975</v>
      </c>
      <c r="G110" s="39">
        <v>45892</v>
      </c>
      <c r="H110" s="46" t="s">
        <v>183</v>
      </c>
      <c r="I110" s="20" t="s">
        <v>109</v>
      </c>
      <c r="J110" s="40" t="s">
        <v>81</v>
      </c>
      <c r="K110" s="40" t="s">
        <v>162</v>
      </c>
      <c r="L110" s="41"/>
      <c r="M110" s="41"/>
      <c r="N110" s="201" t="s">
        <v>947</v>
      </c>
      <c r="O110" s="29" t="s">
        <v>83</v>
      </c>
      <c r="P110" s="29" t="s">
        <v>196</v>
      </c>
      <c r="Q110" s="42" t="s">
        <v>474</v>
      </c>
      <c r="R110" s="43">
        <v>45933</v>
      </c>
      <c r="S110" s="44">
        <v>41</v>
      </c>
      <c r="T110" s="29" t="s">
        <v>543</v>
      </c>
      <c r="U110" s="29" t="s">
        <v>112</v>
      </c>
      <c r="V110" s="29" t="s">
        <v>847</v>
      </c>
      <c r="W110" s="29" t="s">
        <v>105</v>
      </c>
    </row>
    <row r="111" spans="1:24" ht="15">
      <c r="A111" s="38"/>
      <c r="B111" s="22"/>
      <c r="C111" s="29" t="s">
        <v>976</v>
      </c>
      <c r="D111" s="44" t="s">
        <v>694</v>
      </c>
      <c r="E111" s="20">
        <v>175311</v>
      </c>
      <c r="F111" s="19" t="s">
        <v>977</v>
      </c>
      <c r="G111" s="39">
        <v>45890</v>
      </c>
      <c r="H111" s="46" t="s">
        <v>133</v>
      </c>
      <c r="I111" s="20" t="s">
        <v>109</v>
      </c>
      <c r="J111" s="40" t="s">
        <v>81</v>
      </c>
      <c r="K111" s="40" t="s">
        <v>82</v>
      </c>
      <c r="L111" s="41"/>
      <c r="M111" s="41"/>
      <c r="N111" s="201" t="s">
        <v>561</v>
      </c>
      <c r="O111" s="29" t="s">
        <v>83</v>
      </c>
      <c r="P111" s="29" t="s">
        <v>134</v>
      </c>
      <c r="Q111" s="42" t="s">
        <v>474</v>
      </c>
      <c r="R111" s="43">
        <v>45933</v>
      </c>
      <c r="S111" s="44">
        <v>43</v>
      </c>
      <c r="T111" s="29" t="s">
        <v>543</v>
      </c>
      <c r="U111" s="29" t="s">
        <v>135</v>
      </c>
      <c r="V111" s="29" t="s">
        <v>430</v>
      </c>
      <c r="W111" s="29" t="s">
        <v>105</v>
      </c>
    </row>
    <row r="112" spans="1:24" ht="15">
      <c r="A112" s="38"/>
      <c r="B112" s="22"/>
      <c r="C112" s="29" t="s">
        <v>619</v>
      </c>
      <c r="D112" s="44" t="s">
        <v>593</v>
      </c>
      <c r="E112" s="20">
        <v>81278</v>
      </c>
      <c r="F112" s="19" t="s">
        <v>978</v>
      </c>
      <c r="G112" s="39">
        <v>45873</v>
      </c>
      <c r="H112" s="46" t="s">
        <v>285</v>
      </c>
      <c r="I112" s="20" t="s">
        <v>109</v>
      </c>
      <c r="J112" s="40" t="s">
        <v>81</v>
      </c>
      <c r="K112" s="40" t="s">
        <v>162</v>
      </c>
      <c r="L112" s="41"/>
      <c r="M112" s="41"/>
      <c r="N112" s="201" t="s">
        <v>888</v>
      </c>
      <c r="O112" s="29" t="s">
        <v>83</v>
      </c>
      <c r="P112" s="29" t="s">
        <v>134</v>
      </c>
      <c r="Q112" s="42" t="s">
        <v>474</v>
      </c>
      <c r="R112" s="43">
        <v>45933</v>
      </c>
      <c r="S112" s="44">
        <v>60</v>
      </c>
      <c r="T112" s="29" t="s">
        <v>543</v>
      </c>
      <c r="U112" s="29" t="s">
        <v>979</v>
      </c>
      <c r="V112" s="29" t="s">
        <v>239</v>
      </c>
      <c r="W112" s="29" t="s">
        <v>105</v>
      </c>
    </row>
    <row r="113" spans="1:23" ht="15">
      <c r="A113" s="38"/>
      <c r="B113" s="22"/>
      <c r="C113" s="29" t="s">
        <v>980</v>
      </c>
      <c r="D113" s="44" t="s">
        <v>689</v>
      </c>
      <c r="E113" s="20">
        <v>141203</v>
      </c>
      <c r="F113" s="19" t="s">
        <v>981</v>
      </c>
      <c r="G113" s="39">
        <v>45916</v>
      </c>
      <c r="H113" s="46" t="s">
        <v>183</v>
      </c>
      <c r="I113" s="20" t="s">
        <v>109</v>
      </c>
      <c r="J113" s="40" t="s">
        <v>81</v>
      </c>
      <c r="K113" s="40" t="s">
        <v>162</v>
      </c>
      <c r="L113" s="41">
        <v>4454.8999999999996</v>
      </c>
      <c r="M113" s="41">
        <v>4250</v>
      </c>
      <c r="N113" s="201" t="s">
        <v>790</v>
      </c>
      <c r="O113" s="29" t="s">
        <v>83</v>
      </c>
      <c r="P113" s="29" t="s">
        <v>134</v>
      </c>
      <c r="Q113" s="42" t="s">
        <v>335</v>
      </c>
      <c r="R113" s="43">
        <v>45933</v>
      </c>
      <c r="S113" s="44">
        <v>17</v>
      </c>
      <c r="T113" s="29" t="s">
        <v>543</v>
      </c>
      <c r="U113" s="29" t="s">
        <v>117</v>
      </c>
      <c r="V113" s="29" t="s">
        <v>357</v>
      </c>
      <c r="W113" s="29" t="s">
        <v>91</v>
      </c>
    </row>
    <row r="114" spans="1:23" ht="15">
      <c r="A114" s="38"/>
      <c r="B114" s="22"/>
      <c r="C114" s="29" t="s">
        <v>982</v>
      </c>
      <c r="D114" s="44" t="s">
        <v>673</v>
      </c>
      <c r="E114" s="20">
        <v>84873</v>
      </c>
      <c r="F114" s="19" t="s">
        <v>381</v>
      </c>
      <c r="G114" s="39">
        <v>45902</v>
      </c>
      <c r="H114" s="46" t="s">
        <v>139</v>
      </c>
      <c r="I114" s="20" t="s">
        <v>109</v>
      </c>
      <c r="J114" s="40" t="s">
        <v>81</v>
      </c>
      <c r="K114" s="40" t="s">
        <v>162</v>
      </c>
      <c r="L114" s="41"/>
      <c r="M114" s="41"/>
      <c r="N114" s="201" t="s">
        <v>971</v>
      </c>
      <c r="O114" s="29" t="s">
        <v>83</v>
      </c>
      <c r="P114" s="29" t="s">
        <v>134</v>
      </c>
      <c r="Q114" s="42" t="s">
        <v>474</v>
      </c>
      <c r="R114" s="43">
        <v>45933</v>
      </c>
      <c r="S114" s="44">
        <v>31</v>
      </c>
      <c r="T114" s="29" t="s">
        <v>543</v>
      </c>
      <c r="U114" s="29" t="s">
        <v>112</v>
      </c>
      <c r="V114" s="29" t="s">
        <v>733</v>
      </c>
      <c r="W114" s="29" t="s">
        <v>91</v>
      </c>
    </row>
    <row r="115" spans="1:23" ht="15">
      <c r="A115" s="38"/>
      <c r="B115" s="22"/>
      <c r="C115" s="29" t="s">
        <v>983</v>
      </c>
      <c r="D115" s="44" t="s">
        <v>806</v>
      </c>
      <c r="E115" s="20" t="s">
        <v>93</v>
      </c>
      <c r="F115" s="19" t="s">
        <v>200</v>
      </c>
      <c r="G115" s="39">
        <v>45877</v>
      </c>
      <c r="H115" s="46" t="s">
        <v>234</v>
      </c>
      <c r="I115" s="20" t="s">
        <v>109</v>
      </c>
      <c r="J115" s="40" t="s">
        <v>81</v>
      </c>
      <c r="K115" s="40" t="s">
        <v>162</v>
      </c>
      <c r="L115" s="41"/>
      <c r="M115" s="41"/>
      <c r="N115" s="201" t="s">
        <v>878</v>
      </c>
      <c r="O115" s="29" t="s">
        <v>383</v>
      </c>
      <c r="P115" s="29" t="s">
        <v>134</v>
      </c>
      <c r="Q115" s="42">
        <v>45933</v>
      </c>
      <c r="R115" s="43">
        <v>45933</v>
      </c>
      <c r="S115" s="44">
        <v>56</v>
      </c>
      <c r="T115" s="29" t="s">
        <v>543</v>
      </c>
      <c r="U115" s="29" t="s">
        <v>112</v>
      </c>
      <c r="V115" s="29" t="s">
        <v>528</v>
      </c>
      <c r="W115" s="29" t="s">
        <v>105</v>
      </c>
    </row>
    <row r="116" spans="1:23" ht="15">
      <c r="A116" s="38"/>
      <c r="B116" s="22"/>
      <c r="C116" s="29" t="s">
        <v>984</v>
      </c>
      <c r="D116" s="44" t="s">
        <v>703</v>
      </c>
      <c r="E116" s="20">
        <v>25372</v>
      </c>
      <c r="F116" s="19" t="s">
        <v>985</v>
      </c>
      <c r="G116" s="39">
        <v>45894</v>
      </c>
      <c r="H116" s="46" t="s">
        <v>701</v>
      </c>
      <c r="I116" s="20" t="s">
        <v>109</v>
      </c>
      <c r="J116" s="40" t="s">
        <v>81</v>
      </c>
      <c r="K116" s="40" t="s">
        <v>162</v>
      </c>
      <c r="L116" s="41"/>
      <c r="M116" s="41"/>
      <c r="N116" s="201" t="s">
        <v>819</v>
      </c>
      <c r="O116" s="29" t="s">
        <v>83</v>
      </c>
      <c r="P116" s="29" t="s">
        <v>134</v>
      </c>
      <c r="Q116" s="42" t="s">
        <v>474</v>
      </c>
      <c r="R116" s="43">
        <v>45933</v>
      </c>
      <c r="S116" s="44">
        <v>39</v>
      </c>
      <c r="T116" s="29" t="s">
        <v>543</v>
      </c>
      <c r="U116" s="29" t="s">
        <v>112</v>
      </c>
      <c r="V116" s="29" t="s">
        <v>826</v>
      </c>
      <c r="W116" s="29" t="s">
        <v>105</v>
      </c>
    </row>
    <row r="117" spans="1:23" ht="15">
      <c r="A117" s="38"/>
      <c r="B117" s="22"/>
      <c r="C117" s="29" t="s">
        <v>986</v>
      </c>
      <c r="D117" s="44" t="s">
        <v>703</v>
      </c>
      <c r="E117" s="20">
        <v>20424</v>
      </c>
      <c r="F117" s="19" t="s">
        <v>987</v>
      </c>
      <c r="G117" s="39">
        <v>45910</v>
      </c>
      <c r="H117" s="46" t="s">
        <v>701</v>
      </c>
      <c r="I117" s="20" t="s">
        <v>109</v>
      </c>
      <c r="J117" s="40" t="s">
        <v>81</v>
      </c>
      <c r="K117" s="40" t="s">
        <v>162</v>
      </c>
      <c r="L117" s="41"/>
      <c r="M117" s="41"/>
      <c r="N117" s="201" t="s">
        <v>967</v>
      </c>
      <c r="O117" s="29" t="s">
        <v>83</v>
      </c>
      <c r="P117" s="29" t="s">
        <v>134</v>
      </c>
      <c r="Q117" s="42" t="s">
        <v>474</v>
      </c>
      <c r="R117" s="43">
        <v>45933</v>
      </c>
      <c r="S117" s="44">
        <v>23</v>
      </c>
      <c r="T117" s="29" t="s">
        <v>543</v>
      </c>
      <c r="U117" s="29" t="s">
        <v>112</v>
      </c>
      <c r="V117" s="29" t="s">
        <v>347</v>
      </c>
      <c r="W117" s="29" t="s">
        <v>91</v>
      </c>
    </row>
    <row r="118" spans="1:23" ht="15">
      <c r="A118" s="38"/>
      <c r="B118" s="22"/>
      <c r="C118" s="29" t="s">
        <v>988</v>
      </c>
      <c r="D118" s="44" t="s">
        <v>703</v>
      </c>
      <c r="E118" s="20">
        <v>65685</v>
      </c>
      <c r="F118" s="19" t="s">
        <v>989</v>
      </c>
      <c r="G118" s="39">
        <v>45890</v>
      </c>
      <c r="H118" s="46" t="s">
        <v>701</v>
      </c>
      <c r="I118" s="20" t="s">
        <v>109</v>
      </c>
      <c r="J118" s="40" t="s">
        <v>81</v>
      </c>
      <c r="K118" s="40" t="s">
        <v>162</v>
      </c>
      <c r="L118" s="41"/>
      <c r="M118" s="41"/>
      <c r="N118" s="201" t="s">
        <v>819</v>
      </c>
      <c r="O118" s="29" t="s">
        <v>83</v>
      </c>
      <c r="P118" s="29" t="s">
        <v>134</v>
      </c>
      <c r="Q118" s="42">
        <v>45937</v>
      </c>
      <c r="R118" s="43">
        <v>45933</v>
      </c>
      <c r="S118" s="44">
        <v>43</v>
      </c>
      <c r="T118" s="29" t="s">
        <v>543</v>
      </c>
      <c r="U118" s="29" t="s">
        <v>112</v>
      </c>
      <c r="V118" s="29" t="s">
        <v>826</v>
      </c>
      <c r="W118" s="29" t="s">
        <v>105</v>
      </c>
    </row>
    <row r="119" spans="1:23" ht="15">
      <c r="A119" s="38"/>
      <c r="B119" s="22"/>
      <c r="C119" s="29" t="s">
        <v>990</v>
      </c>
      <c r="D119" s="44" t="s">
        <v>689</v>
      </c>
      <c r="E119" s="20">
        <v>209835</v>
      </c>
      <c r="F119" s="19" t="s">
        <v>991</v>
      </c>
      <c r="G119" s="39">
        <v>45917</v>
      </c>
      <c r="H119" s="46" t="s">
        <v>285</v>
      </c>
      <c r="I119" s="20" t="s">
        <v>109</v>
      </c>
      <c r="J119" s="40" t="s">
        <v>81</v>
      </c>
      <c r="K119" s="40" t="s">
        <v>82</v>
      </c>
      <c r="L119" s="41"/>
      <c r="M119" s="41"/>
      <c r="N119" s="201" t="s">
        <v>928</v>
      </c>
      <c r="O119" s="29" t="s">
        <v>83</v>
      </c>
      <c r="P119" s="29" t="s">
        <v>134</v>
      </c>
      <c r="Q119" s="42">
        <v>45933</v>
      </c>
      <c r="R119" s="43">
        <v>45933</v>
      </c>
      <c r="S119" s="44">
        <v>16</v>
      </c>
      <c r="T119" s="29" t="s">
        <v>543</v>
      </c>
      <c r="U119" s="29" t="s">
        <v>460</v>
      </c>
      <c r="V119" s="29" t="s">
        <v>992</v>
      </c>
      <c r="W119" s="29" t="s">
        <v>142</v>
      </c>
    </row>
    <row r="120" spans="1:23" ht="15">
      <c r="A120" s="38"/>
      <c r="B120" s="22"/>
      <c r="C120" s="29" t="s">
        <v>858</v>
      </c>
      <c r="D120" s="44" t="s">
        <v>677</v>
      </c>
      <c r="E120" s="20">
        <v>47543</v>
      </c>
      <c r="F120" s="19" t="s">
        <v>993</v>
      </c>
      <c r="G120" s="39">
        <v>45931</v>
      </c>
      <c r="H120" s="46" t="s">
        <v>770</v>
      </c>
      <c r="I120" s="20" t="s">
        <v>109</v>
      </c>
      <c r="J120" s="40" t="s">
        <v>81</v>
      </c>
      <c r="K120" s="40" t="s">
        <v>162</v>
      </c>
      <c r="L120" s="41" t="s">
        <v>994</v>
      </c>
      <c r="M120" s="41">
        <v>3636</v>
      </c>
      <c r="N120" s="201" t="s">
        <v>772</v>
      </c>
      <c r="O120" s="29" t="s">
        <v>83</v>
      </c>
      <c r="P120" s="29" t="s">
        <v>134</v>
      </c>
      <c r="Q120" s="42">
        <v>45932</v>
      </c>
      <c r="R120" s="43">
        <v>45932</v>
      </c>
      <c r="S120" s="44">
        <v>1</v>
      </c>
      <c r="T120" s="29" t="s">
        <v>748</v>
      </c>
      <c r="U120" s="29" t="s">
        <v>117</v>
      </c>
      <c r="V120" s="29" t="s">
        <v>256</v>
      </c>
      <c r="W120" s="29" t="s">
        <v>142</v>
      </c>
    </row>
    <row r="121" spans="1:23" ht="15">
      <c r="A121" s="38"/>
      <c r="B121" s="22"/>
      <c r="C121" s="29" t="s">
        <v>547</v>
      </c>
      <c r="D121" s="44" t="s">
        <v>703</v>
      </c>
      <c r="E121" s="20">
        <v>42687</v>
      </c>
      <c r="F121" s="19" t="s">
        <v>363</v>
      </c>
      <c r="G121" s="39">
        <v>45931</v>
      </c>
      <c r="H121" s="46" t="s">
        <v>133</v>
      </c>
      <c r="I121" s="20" t="s">
        <v>109</v>
      </c>
      <c r="J121" s="40" t="s">
        <v>81</v>
      </c>
      <c r="K121" s="40" t="s">
        <v>162</v>
      </c>
      <c r="L121" s="41"/>
      <c r="M121" s="41"/>
      <c r="N121" s="201" t="s">
        <v>542</v>
      </c>
      <c r="O121" s="29" t="s">
        <v>83</v>
      </c>
      <c r="P121" s="29" t="s">
        <v>134</v>
      </c>
      <c r="Q121" s="42" t="s">
        <v>474</v>
      </c>
      <c r="R121" s="43">
        <v>45933</v>
      </c>
      <c r="S121" s="44">
        <v>2</v>
      </c>
      <c r="T121" s="29" t="s">
        <v>748</v>
      </c>
      <c r="U121" s="29" t="s">
        <v>112</v>
      </c>
      <c r="V121" s="29" t="s">
        <v>870</v>
      </c>
      <c r="W121" s="29" t="s">
        <v>373</v>
      </c>
    </row>
    <row r="122" spans="1:23" ht="15">
      <c r="A122" s="38"/>
      <c r="B122" s="22"/>
      <c r="C122" s="29" t="s">
        <v>995</v>
      </c>
      <c r="D122" s="44" t="s">
        <v>751</v>
      </c>
      <c r="E122" s="20" t="s">
        <v>996</v>
      </c>
      <c r="F122" s="19" t="s">
        <v>997</v>
      </c>
      <c r="G122" s="39">
        <v>45933</v>
      </c>
      <c r="H122" s="46" t="s">
        <v>234</v>
      </c>
      <c r="I122" s="20" t="s">
        <v>109</v>
      </c>
      <c r="J122" s="40" t="s">
        <v>81</v>
      </c>
      <c r="K122" s="40" t="s">
        <v>162</v>
      </c>
      <c r="L122" s="41"/>
      <c r="M122" s="41"/>
      <c r="N122" s="201" t="s">
        <v>998</v>
      </c>
      <c r="O122" s="29" t="s">
        <v>251</v>
      </c>
      <c r="P122" s="29" t="s">
        <v>134</v>
      </c>
      <c r="Q122" s="42">
        <v>45937</v>
      </c>
      <c r="R122" s="43">
        <v>45933</v>
      </c>
      <c r="S122" s="44">
        <v>0</v>
      </c>
      <c r="T122" s="29" t="s">
        <v>748</v>
      </c>
      <c r="U122" s="29" t="s">
        <v>112</v>
      </c>
      <c r="V122" s="29" t="s">
        <v>379</v>
      </c>
      <c r="W122" s="29" t="s">
        <v>142</v>
      </c>
    </row>
    <row r="123" spans="1:23" ht="15">
      <c r="A123" s="38"/>
      <c r="B123" s="22"/>
      <c r="C123" s="29" t="s">
        <v>716</v>
      </c>
      <c r="D123" s="44" t="s">
        <v>593</v>
      </c>
      <c r="E123" s="20">
        <v>76740</v>
      </c>
      <c r="F123" s="19" t="s">
        <v>999</v>
      </c>
      <c r="G123" s="39">
        <v>45927</v>
      </c>
      <c r="H123" s="46" t="s">
        <v>285</v>
      </c>
      <c r="I123" s="20" t="s">
        <v>109</v>
      </c>
      <c r="J123" s="40" t="s">
        <v>81</v>
      </c>
      <c r="K123" s="40" t="s">
        <v>162</v>
      </c>
      <c r="L123" s="41"/>
      <c r="M123" s="41"/>
      <c r="N123" s="201" t="s">
        <v>816</v>
      </c>
      <c r="O123" s="29" t="s">
        <v>83</v>
      </c>
      <c r="P123" s="29" t="s">
        <v>134</v>
      </c>
      <c r="Q123" s="42">
        <v>45933</v>
      </c>
      <c r="R123" s="43">
        <v>45933</v>
      </c>
      <c r="S123" s="44">
        <v>6</v>
      </c>
      <c r="T123" s="29" t="s">
        <v>543</v>
      </c>
      <c r="U123" s="29" t="s">
        <v>670</v>
      </c>
      <c r="V123" s="29" t="s">
        <v>671</v>
      </c>
      <c r="W123" s="29" t="s">
        <v>91</v>
      </c>
    </row>
    <row r="124" spans="1:23" ht="15">
      <c r="A124" s="38"/>
      <c r="B124" s="22"/>
      <c r="C124" s="29" t="s">
        <v>482</v>
      </c>
      <c r="D124" s="44" t="s">
        <v>751</v>
      </c>
      <c r="E124" s="20" t="s">
        <v>483</v>
      </c>
      <c r="F124" s="19" t="s">
        <v>962</v>
      </c>
      <c r="G124" s="39">
        <v>45932</v>
      </c>
      <c r="H124" s="46" t="s">
        <v>234</v>
      </c>
      <c r="I124" s="20" t="s">
        <v>109</v>
      </c>
      <c r="J124" s="40" t="s">
        <v>81</v>
      </c>
      <c r="K124" s="40" t="s">
        <v>162</v>
      </c>
      <c r="L124" s="41"/>
      <c r="M124" s="41"/>
      <c r="N124" s="201" t="s">
        <v>1000</v>
      </c>
      <c r="O124" s="29" t="s">
        <v>251</v>
      </c>
      <c r="P124" s="29" t="s">
        <v>134</v>
      </c>
      <c r="Q124" s="42" t="s">
        <v>474</v>
      </c>
      <c r="R124" s="43">
        <v>45933</v>
      </c>
      <c r="S124" s="44">
        <v>1</v>
      </c>
      <c r="T124" s="29" t="s">
        <v>748</v>
      </c>
      <c r="U124" s="29" t="s">
        <v>1001</v>
      </c>
      <c r="V124" s="29" t="s">
        <v>385</v>
      </c>
      <c r="W124" s="29" t="s">
        <v>142</v>
      </c>
    </row>
    <row r="125" spans="1:23" ht="15">
      <c r="A125" s="38"/>
      <c r="B125" s="22"/>
      <c r="C125" s="29" t="s">
        <v>1002</v>
      </c>
      <c r="D125" s="44" t="s">
        <v>703</v>
      </c>
      <c r="E125" s="20">
        <v>647070</v>
      </c>
      <c r="F125" s="19" t="s">
        <v>1003</v>
      </c>
      <c r="G125" s="39">
        <v>45932</v>
      </c>
      <c r="H125" s="46" t="s">
        <v>285</v>
      </c>
      <c r="I125" s="20" t="s">
        <v>109</v>
      </c>
      <c r="J125" s="40" t="s">
        <v>81</v>
      </c>
      <c r="K125" s="40" t="s">
        <v>162</v>
      </c>
      <c r="L125" s="41"/>
      <c r="M125" s="41"/>
      <c r="N125" s="201" t="s">
        <v>928</v>
      </c>
      <c r="O125" s="29" t="s">
        <v>83</v>
      </c>
      <c r="P125" s="29" t="s">
        <v>134</v>
      </c>
      <c r="Q125" s="42" t="s">
        <v>474</v>
      </c>
      <c r="R125" s="43">
        <v>45933</v>
      </c>
      <c r="S125" s="44">
        <v>1</v>
      </c>
      <c r="T125" s="29" t="s">
        <v>748</v>
      </c>
      <c r="U125" s="29" t="s">
        <v>460</v>
      </c>
      <c r="V125" s="29" t="s">
        <v>148</v>
      </c>
      <c r="W125" s="29" t="s">
        <v>142</v>
      </c>
    </row>
    <row r="126" spans="1:23" ht="15">
      <c r="A126" s="38"/>
      <c r="B126" s="22"/>
      <c r="C126" s="29" t="s">
        <v>1004</v>
      </c>
      <c r="D126" s="44" t="s">
        <v>703</v>
      </c>
      <c r="E126" s="20">
        <v>79958</v>
      </c>
      <c r="F126" s="19" t="s">
        <v>1005</v>
      </c>
      <c r="G126" s="39">
        <v>45933</v>
      </c>
      <c r="H126" s="46" t="s">
        <v>139</v>
      </c>
      <c r="I126" s="20" t="s">
        <v>109</v>
      </c>
      <c r="J126" s="40" t="s">
        <v>81</v>
      </c>
      <c r="K126" s="40" t="s">
        <v>162</v>
      </c>
      <c r="L126" s="41"/>
      <c r="M126" s="41"/>
      <c r="N126" s="201" t="s">
        <v>890</v>
      </c>
      <c r="O126" s="29" t="s">
        <v>83</v>
      </c>
      <c r="P126" s="29" t="s">
        <v>134</v>
      </c>
      <c r="Q126" s="42" t="s">
        <v>474</v>
      </c>
      <c r="R126" s="43">
        <v>45933</v>
      </c>
      <c r="S126" s="44">
        <v>0</v>
      </c>
      <c r="T126" s="29" t="s">
        <v>748</v>
      </c>
      <c r="U126" s="29" t="s">
        <v>89</v>
      </c>
      <c r="V126" s="29" t="s">
        <v>141</v>
      </c>
      <c r="W126" s="29" t="s">
        <v>142</v>
      </c>
    </row>
    <row r="127" spans="1:23" ht="15">
      <c r="A127" s="38"/>
      <c r="B127" s="22"/>
      <c r="C127" s="29" t="s">
        <v>96</v>
      </c>
      <c r="D127" s="44" t="s">
        <v>694</v>
      </c>
      <c r="E127" s="20">
        <v>62541</v>
      </c>
      <c r="F127" s="19" t="s">
        <v>1006</v>
      </c>
      <c r="G127" s="39">
        <v>45884</v>
      </c>
      <c r="H127" s="46" t="s">
        <v>183</v>
      </c>
      <c r="I127" s="20" t="s">
        <v>80</v>
      </c>
      <c r="J127" s="40" t="s">
        <v>81</v>
      </c>
      <c r="K127" s="40" t="s">
        <v>82</v>
      </c>
      <c r="L127" s="41">
        <v>1500</v>
      </c>
      <c r="M127" s="41">
        <v>1500</v>
      </c>
      <c r="N127" s="201" t="s">
        <v>1007</v>
      </c>
      <c r="O127" s="29" t="s">
        <v>83</v>
      </c>
      <c r="P127" s="29" t="s">
        <v>80</v>
      </c>
      <c r="Q127" s="42">
        <v>45933</v>
      </c>
      <c r="R127" s="256">
        <v>45933</v>
      </c>
      <c r="S127" s="44">
        <v>49</v>
      </c>
      <c r="T127" s="29" t="s">
        <v>543</v>
      </c>
      <c r="U127" s="29" t="s">
        <v>1008</v>
      </c>
      <c r="V127" s="29" t="s">
        <v>185</v>
      </c>
      <c r="W127" s="29" t="s">
        <v>91</v>
      </c>
    </row>
    <row r="128" spans="1:23" ht="15">
      <c r="A128" s="38"/>
      <c r="B128" s="22"/>
      <c r="C128" s="29" t="s">
        <v>1009</v>
      </c>
      <c r="D128" s="44" t="s">
        <v>668</v>
      </c>
      <c r="E128" s="20">
        <v>125000</v>
      </c>
      <c r="F128" s="19" t="s">
        <v>1010</v>
      </c>
      <c r="G128" s="39">
        <v>45752</v>
      </c>
      <c r="H128" s="46" t="s">
        <v>183</v>
      </c>
      <c r="I128" s="20" t="s">
        <v>80</v>
      </c>
      <c r="J128" s="40" t="s">
        <v>81</v>
      </c>
      <c r="K128" s="40" t="s">
        <v>82</v>
      </c>
      <c r="L128" s="41">
        <v>5256</v>
      </c>
      <c r="M128" s="41">
        <v>5256</v>
      </c>
      <c r="N128" s="201" t="s">
        <v>812</v>
      </c>
      <c r="O128" s="29" t="s">
        <v>83</v>
      </c>
      <c r="P128" s="29" t="s">
        <v>80</v>
      </c>
      <c r="Q128" s="42">
        <v>45933</v>
      </c>
      <c r="R128" s="256">
        <v>45933</v>
      </c>
      <c r="S128" s="44">
        <v>181</v>
      </c>
      <c r="T128" s="29" t="s">
        <v>543</v>
      </c>
      <c r="U128" s="29" t="s">
        <v>179</v>
      </c>
      <c r="V128" s="29" t="s">
        <v>813</v>
      </c>
      <c r="W128" s="29" t="s">
        <v>267</v>
      </c>
    </row>
    <row r="129" spans="1:23" ht="15">
      <c r="A129" s="38"/>
      <c r="B129" s="22"/>
      <c r="C129" s="29" t="s">
        <v>77</v>
      </c>
      <c r="D129" s="44" t="s">
        <v>703</v>
      </c>
      <c r="E129" s="20">
        <v>11829</v>
      </c>
      <c r="F129" s="19" t="s">
        <v>1011</v>
      </c>
      <c r="G129" s="39">
        <v>45708</v>
      </c>
      <c r="H129" s="46" t="s">
        <v>133</v>
      </c>
      <c r="I129" s="20" t="s">
        <v>80</v>
      </c>
      <c r="J129" s="40" t="s">
        <v>81</v>
      </c>
      <c r="K129" s="40" t="s">
        <v>82</v>
      </c>
      <c r="L129" s="41">
        <v>22000</v>
      </c>
      <c r="M129" s="41">
        <v>22000</v>
      </c>
      <c r="N129" s="201" t="s">
        <v>812</v>
      </c>
      <c r="O129" s="29" t="s">
        <v>83</v>
      </c>
      <c r="P129" s="29" t="s">
        <v>80</v>
      </c>
      <c r="Q129" s="42">
        <v>45933</v>
      </c>
      <c r="R129" s="43">
        <v>45930</v>
      </c>
      <c r="S129" s="44">
        <v>225</v>
      </c>
      <c r="T129" s="29" t="s">
        <v>543</v>
      </c>
      <c r="U129" s="29" t="s">
        <v>84</v>
      </c>
      <c r="V129" s="29" t="s">
        <v>813</v>
      </c>
      <c r="W129" s="29" t="s">
        <v>91</v>
      </c>
    </row>
    <row r="130" spans="1:23" ht="15">
      <c r="A130" s="38"/>
      <c r="B130" s="22"/>
      <c r="C130" s="29" t="s">
        <v>1012</v>
      </c>
      <c r="D130" s="44" t="s">
        <v>668</v>
      </c>
      <c r="E130" s="20">
        <v>1172760</v>
      </c>
      <c r="F130" s="19" t="s">
        <v>1013</v>
      </c>
      <c r="G130" s="39">
        <v>45916</v>
      </c>
      <c r="H130" s="46" t="s">
        <v>285</v>
      </c>
      <c r="I130" s="20" t="s">
        <v>109</v>
      </c>
      <c r="J130" s="40" t="s">
        <v>81</v>
      </c>
      <c r="K130" s="40" t="s">
        <v>162</v>
      </c>
      <c r="L130" s="41"/>
      <c r="M130" s="41"/>
      <c r="N130" s="201" t="s">
        <v>797</v>
      </c>
      <c r="O130" s="29" t="s">
        <v>83</v>
      </c>
      <c r="P130" s="29" t="s">
        <v>134</v>
      </c>
      <c r="Q130" s="42">
        <v>45923</v>
      </c>
      <c r="R130" s="43">
        <v>45923</v>
      </c>
      <c r="S130" s="44">
        <v>7</v>
      </c>
      <c r="T130" s="29" t="s">
        <v>543</v>
      </c>
      <c r="U130" s="29" t="s">
        <v>112</v>
      </c>
      <c r="V130" s="29" t="s">
        <v>798</v>
      </c>
      <c r="W130" s="29" t="s">
        <v>91</v>
      </c>
    </row>
    <row r="131" spans="1:23" ht="15">
      <c r="A131" s="38"/>
      <c r="B131" s="22"/>
      <c r="C131" s="29" t="s">
        <v>1014</v>
      </c>
      <c r="D131" s="44" t="s">
        <v>1015</v>
      </c>
      <c r="E131" s="20">
        <v>193084</v>
      </c>
      <c r="F131" s="19" t="s">
        <v>1016</v>
      </c>
      <c r="G131" s="39">
        <v>45929</v>
      </c>
      <c r="H131" s="46" t="s">
        <v>833</v>
      </c>
      <c r="I131" s="20" t="s">
        <v>109</v>
      </c>
      <c r="J131" s="40" t="s">
        <v>81</v>
      </c>
      <c r="K131" s="40" t="s">
        <v>162</v>
      </c>
      <c r="L131" s="41"/>
      <c r="M131" s="41"/>
      <c r="N131" s="201" t="s">
        <v>900</v>
      </c>
      <c r="O131" s="29" t="s">
        <v>83</v>
      </c>
      <c r="P131" s="29" t="s">
        <v>196</v>
      </c>
      <c r="Q131" s="42">
        <v>45936</v>
      </c>
      <c r="R131" s="43">
        <v>45936</v>
      </c>
      <c r="S131" s="44">
        <v>7</v>
      </c>
      <c r="T131" s="29" t="s">
        <v>543</v>
      </c>
      <c r="U131" s="29" t="s">
        <v>1017</v>
      </c>
      <c r="V131" s="29" t="s">
        <v>500</v>
      </c>
      <c r="W131" s="29" t="s">
        <v>373</v>
      </c>
    </row>
    <row r="132" spans="1:23" ht="15">
      <c r="A132" s="38"/>
      <c r="B132" s="22"/>
      <c r="C132" s="29" t="s">
        <v>1018</v>
      </c>
      <c r="D132" s="44" t="s">
        <v>673</v>
      </c>
      <c r="E132" s="20">
        <v>156551</v>
      </c>
      <c r="F132" s="19" t="s">
        <v>708</v>
      </c>
      <c r="G132" s="39">
        <v>45930</v>
      </c>
      <c r="H132" s="46" t="s">
        <v>285</v>
      </c>
      <c r="I132" s="20" t="s">
        <v>109</v>
      </c>
      <c r="J132" s="40" t="s">
        <v>81</v>
      </c>
      <c r="K132" s="40" t="s">
        <v>162</v>
      </c>
      <c r="L132" s="41"/>
      <c r="M132" s="41"/>
      <c r="N132" s="201" t="s">
        <v>816</v>
      </c>
      <c r="O132" s="29" t="s">
        <v>83</v>
      </c>
      <c r="P132" s="29" t="s">
        <v>134</v>
      </c>
      <c r="Q132" s="42">
        <v>45936</v>
      </c>
      <c r="R132" s="43">
        <v>45936</v>
      </c>
      <c r="S132" s="44">
        <v>6</v>
      </c>
      <c r="T132" s="29" t="s">
        <v>543</v>
      </c>
      <c r="U132" s="29" t="s">
        <v>670</v>
      </c>
      <c r="V132" s="29" t="s">
        <v>671</v>
      </c>
      <c r="W132" s="29" t="s">
        <v>91</v>
      </c>
    </row>
    <row r="133" spans="1:23" ht="15">
      <c r="A133" s="38"/>
      <c r="B133" s="22"/>
      <c r="C133" s="29" t="s">
        <v>510</v>
      </c>
      <c r="D133" s="44" t="s">
        <v>806</v>
      </c>
      <c r="E133" s="20">
        <v>118356</v>
      </c>
      <c r="F133" s="19" t="s">
        <v>1019</v>
      </c>
      <c r="G133" s="39">
        <v>45889</v>
      </c>
      <c r="H133" s="46" t="s">
        <v>234</v>
      </c>
      <c r="I133" s="20" t="s">
        <v>109</v>
      </c>
      <c r="J133" s="40" t="s">
        <v>81</v>
      </c>
      <c r="K133" s="40" t="s">
        <v>162</v>
      </c>
      <c r="L133" s="41"/>
      <c r="M133" s="41"/>
      <c r="N133" s="201" t="s">
        <v>1020</v>
      </c>
      <c r="O133" s="29" t="s">
        <v>383</v>
      </c>
      <c r="P133" s="29" t="s">
        <v>134</v>
      </c>
      <c r="Q133" s="42" t="s">
        <v>474</v>
      </c>
      <c r="R133" s="43">
        <v>45936</v>
      </c>
      <c r="S133" s="44">
        <v>47</v>
      </c>
      <c r="T133" s="29" t="s">
        <v>543</v>
      </c>
      <c r="U133" s="29" t="s">
        <v>808</v>
      </c>
      <c r="V133" s="29" t="s">
        <v>253</v>
      </c>
      <c r="W133" s="29" t="s">
        <v>105</v>
      </c>
    </row>
    <row r="134" spans="1:23" ht="15">
      <c r="A134" s="38"/>
      <c r="B134" s="22"/>
      <c r="C134" s="29" t="s">
        <v>1021</v>
      </c>
      <c r="D134" s="44" t="s">
        <v>751</v>
      </c>
      <c r="E134" s="20" t="s">
        <v>1022</v>
      </c>
      <c r="F134" s="19" t="s">
        <v>1023</v>
      </c>
      <c r="G134" s="39">
        <v>45899</v>
      </c>
      <c r="H134" s="46" t="s">
        <v>234</v>
      </c>
      <c r="I134" s="20" t="s">
        <v>109</v>
      </c>
      <c r="J134" s="40" t="s">
        <v>81</v>
      </c>
      <c r="K134" s="40" t="s">
        <v>162</v>
      </c>
      <c r="L134" s="41"/>
      <c r="M134" s="41"/>
      <c r="N134" s="201" t="s">
        <v>1000</v>
      </c>
      <c r="O134" s="29" t="s">
        <v>251</v>
      </c>
      <c r="P134" s="29" t="s">
        <v>134</v>
      </c>
      <c r="Q134" s="42" t="s">
        <v>474</v>
      </c>
      <c r="R134" s="43">
        <v>45933</v>
      </c>
      <c r="S134" s="44">
        <v>37</v>
      </c>
      <c r="T134" s="29" t="s">
        <v>543</v>
      </c>
      <c r="U134" s="29" t="s">
        <v>346</v>
      </c>
      <c r="V134" s="29" t="s">
        <v>385</v>
      </c>
      <c r="W134" s="29" t="s">
        <v>105</v>
      </c>
    </row>
    <row r="135" spans="1:23" ht="15">
      <c r="A135" s="38"/>
      <c r="B135" s="22"/>
      <c r="C135" s="29" t="s">
        <v>1024</v>
      </c>
      <c r="D135" s="44" t="s">
        <v>703</v>
      </c>
      <c r="E135" s="20">
        <v>30059</v>
      </c>
      <c r="F135" s="19" t="s">
        <v>1025</v>
      </c>
      <c r="G135" s="39">
        <v>45914</v>
      </c>
      <c r="H135" s="46" t="s">
        <v>701</v>
      </c>
      <c r="I135" s="20" t="s">
        <v>109</v>
      </c>
      <c r="J135" s="40" t="s">
        <v>81</v>
      </c>
      <c r="K135" s="40" t="s">
        <v>162</v>
      </c>
      <c r="L135" s="41"/>
      <c r="M135" s="41"/>
      <c r="N135" s="201" t="s">
        <v>971</v>
      </c>
      <c r="O135" s="29" t="s">
        <v>83</v>
      </c>
      <c r="P135" s="29" t="s">
        <v>134</v>
      </c>
      <c r="Q135" s="42" t="s">
        <v>474</v>
      </c>
      <c r="R135" s="43">
        <v>45936</v>
      </c>
      <c r="S135" s="44">
        <v>22</v>
      </c>
      <c r="T135" s="29" t="s">
        <v>543</v>
      </c>
      <c r="U135" s="29" t="s">
        <v>346</v>
      </c>
      <c r="V135" s="29" t="s">
        <v>733</v>
      </c>
      <c r="W135" s="29" t="s">
        <v>91</v>
      </c>
    </row>
    <row r="136" spans="1:23" ht="15">
      <c r="A136" s="38"/>
      <c r="B136" s="22"/>
      <c r="C136" s="29" t="s">
        <v>1026</v>
      </c>
      <c r="D136" s="44" t="s">
        <v>806</v>
      </c>
      <c r="E136" s="20" t="s">
        <v>93</v>
      </c>
      <c r="F136" s="19" t="s">
        <v>1027</v>
      </c>
      <c r="G136" s="39">
        <v>45929</v>
      </c>
      <c r="H136" s="46" t="s">
        <v>234</v>
      </c>
      <c r="I136" s="20" t="s">
        <v>109</v>
      </c>
      <c r="J136" s="40" t="s">
        <v>81</v>
      </c>
      <c r="K136" s="40" t="s">
        <v>162</v>
      </c>
      <c r="L136" s="41"/>
      <c r="M136" s="41"/>
      <c r="N136" s="201" t="s">
        <v>1020</v>
      </c>
      <c r="O136" s="29" t="s">
        <v>383</v>
      </c>
      <c r="P136" s="29" t="s">
        <v>134</v>
      </c>
      <c r="Q136" s="42" t="s">
        <v>474</v>
      </c>
      <c r="R136" s="43">
        <v>45929</v>
      </c>
      <c r="S136" s="44">
        <v>7</v>
      </c>
      <c r="T136" s="29" t="s">
        <v>543</v>
      </c>
      <c r="U136" s="29" t="s">
        <v>1028</v>
      </c>
      <c r="V136" s="29" t="s">
        <v>253</v>
      </c>
      <c r="W136" s="29" t="s">
        <v>373</v>
      </c>
    </row>
    <row r="137" spans="1:23" ht="15">
      <c r="A137" s="38"/>
      <c r="B137" s="22"/>
      <c r="C137" s="29" t="s">
        <v>1029</v>
      </c>
      <c r="D137" s="44" t="s">
        <v>703</v>
      </c>
      <c r="E137" s="20">
        <v>38018</v>
      </c>
      <c r="F137" s="19" t="s">
        <v>1030</v>
      </c>
      <c r="G137" s="39">
        <v>45903</v>
      </c>
      <c r="H137" s="46" t="s">
        <v>139</v>
      </c>
      <c r="I137" s="20" t="s">
        <v>109</v>
      </c>
      <c r="J137" s="40" t="s">
        <v>81</v>
      </c>
      <c r="K137" s="40" t="s">
        <v>162</v>
      </c>
      <c r="L137" s="41"/>
      <c r="M137" s="41"/>
      <c r="N137" s="201" t="s">
        <v>309</v>
      </c>
      <c r="O137" s="29" t="s">
        <v>83</v>
      </c>
      <c r="P137" s="29" t="s">
        <v>134</v>
      </c>
      <c r="Q137" s="42" t="s">
        <v>474</v>
      </c>
      <c r="R137" s="43">
        <v>45936</v>
      </c>
      <c r="S137" s="44">
        <v>33</v>
      </c>
      <c r="T137" s="29" t="s">
        <v>543</v>
      </c>
      <c r="U137" s="29" t="s">
        <v>906</v>
      </c>
      <c r="V137" s="29" t="s">
        <v>202</v>
      </c>
      <c r="W137" s="29" t="s">
        <v>91</v>
      </c>
    </row>
    <row r="138" spans="1:23" ht="15">
      <c r="A138" s="38"/>
      <c r="B138" s="22"/>
      <c r="C138" s="29" t="s">
        <v>1031</v>
      </c>
      <c r="D138" s="44" t="s">
        <v>703</v>
      </c>
      <c r="E138" s="20"/>
      <c r="F138" s="19" t="s">
        <v>1032</v>
      </c>
      <c r="G138" s="39">
        <v>45933</v>
      </c>
      <c r="H138" s="46" t="s">
        <v>133</v>
      </c>
      <c r="I138" s="20" t="s">
        <v>109</v>
      </c>
      <c r="J138" s="40" t="s">
        <v>81</v>
      </c>
      <c r="K138" s="40" t="s">
        <v>82</v>
      </c>
      <c r="L138" s="41"/>
      <c r="M138" s="41"/>
      <c r="N138" s="201" t="s">
        <v>783</v>
      </c>
      <c r="O138" s="29" t="s">
        <v>83</v>
      </c>
      <c r="P138" s="29" t="s">
        <v>134</v>
      </c>
      <c r="Q138" s="42">
        <v>45936</v>
      </c>
      <c r="R138" s="43">
        <v>45936</v>
      </c>
      <c r="S138" s="44">
        <v>3</v>
      </c>
      <c r="T138" s="29" t="s">
        <v>543</v>
      </c>
      <c r="U138" s="29"/>
      <c r="V138" s="29" t="s">
        <v>1033</v>
      </c>
      <c r="W138" s="29" t="s">
        <v>142</v>
      </c>
    </row>
    <row r="139" spans="1:23" ht="15">
      <c r="A139" s="38"/>
      <c r="B139" s="22"/>
      <c r="C139" s="29" t="s">
        <v>1034</v>
      </c>
      <c r="D139" s="44" t="s">
        <v>703</v>
      </c>
      <c r="E139" s="20" t="s">
        <v>1035</v>
      </c>
      <c r="F139" s="19" t="s">
        <v>1036</v>
      </c>
      <c r="G139" s="39">
        <v>45936</v>
      </c>
      <c r="H139" s="46" t="s">
        <v>234</v>
      </c>
      <c r="I139" s="20" t="s">
        <v>109</v>
      </c>
      <c r="J139" s="40" t="s">
        <v>81</v>
      </c>
      <c r="K139" s="40" t="s">
        <v>162</v>
      </c>
      <c r="L139" s="41"/>
      <c r="M139" s="41"/>
      <c r="N139" s="201" t="s">
        <v>783</v>
      </c>
      <c r="O139" s="29" t="s">
        <v>383</v>
      </c>
      <c r="P139" s="29" t="s">
        <v>134</v>
      </c>
      <c r="Q139" s="42" t="s">
        <v>474</v>
      </c>
      <c r="R139" s="43">
        <v>45936</v>
      </c>
      <c r="S139" s="44">
        <v>0</v>
      </c>
      <c r="T139" s="29" t="s">
        <v>748</v>
      </c>
      <c r="U139" s="29" t="s">
        <v>934</v>
      </c>
      <c r="V139" s="29" t="s">
        <v>528</v>
      </c>
      <c r="W139" s="29" t="s">
        <v>142</v>
      </c>
    </row>
    <row r="140" spans="1:23" ht="15">
      <c r="A140" s="38">
        <v>45793</v>
      </c>
      <c r="B140" s="22">
        <v>2030000000</v>
      </c>
      <c r="C140" s="29" t="s">
        <v>1037</v>
      </c>
      <c r="D140" s="44" t="s">
        <v>1038</v>
      </c>
      <c r="E140" s="20">
        <v>59114</v>
      </c>
      <c r="F140" s="19" t="s">
        <v>1039</v>
      </c>
      <c r="G140" s="39">
        <v>45793</v>
      </c>
      <c r="H140" s="46" t="s">
        <v>701</v>
      </c>
      <c r="I140" s="20" t="s">
        <v>109</v>
      </c>
      <c r="J140" s="40" t="s">
        <v>81</v>
      </c>
      <c r="K140" s="40" t="s">
        <v>82</v>
      </c>
      <c r="L140" s="41"/>
      <c r="M140" s="41"/>
      <c r="N140" s="201" t="s">
        <v>819</v>
      </c>
      <c r="O140" s="29" t="s">
        <v>83</v>
      </c>
      <c r="P140" s="29" t="s">
        <v>134</v>
      </c>
      <c r="Q140" s="42">
        <v>45936</v>
      </c>
      <c r="R140" s="43">
        <v>45936</v>
      </c>
      <c r="S140" s="44">
        <v>143</v>
      </c>
      <c r="T140" s="29" t="s">
        <v>543</v>
      </c>
      <c r="U140" s="29" t="s">
        <v>1040</v>
      </c>
      <c r="V140" s="29" t="s">
        <v>826</v>
      </c>
      <c r="W140" s="29" t="s">
        <v>279</v>
      </c>
    </row>
    <row r="141" spans="1:23" ht="15">
      <c r="A141" s="38"/>
      <c r="B141" s="22"/>
      <c r="C141" s="29" t="s">
        <v>1041</v>
      </c>
      <c r="D141" s="44" t="s">
        <v>1042</v>
      </c>
      <c r="E141" s="20">
        <v>140000</v>
      </c>
      <c r="F141" s="19" t="s">
        <v>1043</v>
      </c>
      <c r="G141" s="39">
        <v>45880</v>
      </c>
      <c r="H141" s="46" t="s">
        <v>234</v>
      </c>
      <c r="I141" s="20" t="s">
        <v>109</v>
      </c>
      <c r="J141" s="40" t="s">
        <v>81</v>
      </c>
      <c r="K141" s="40" t="s">
        <v>162</v>
      </c>
      <c r="L141" s="41"/>
      <c r="M141" s="41"/>
      <c r="N141" s="201" t="s">
        <v>1044</v>
      </c>
      <c r="O141" s="29" t="s">
        <v>531</v>
      </c>
      <c r="P141" s="29" t="s">
        <v>134</v>
      </c>
      <c r="Q141" s="42" t="s">
        <v>474</v>
      </c>
      <c r="R141" s="43">
        <v>45936</v>
      </c>
      <c r="S141" s="44">
        <v>56</v>
      </c>
      <c r="T141" s="29" t="s">
        <v>543</v>
      </c>
      <c r="U141" s="29" t="s">
        <v>784</v>
      </c>
      <c r="V141" s="29" t="s">
        <v>522</v>
      </c>
      <c r="W141" s="29" t="s">
        <v>105</v>
      </c>
    </row>
    <row r="142" spans="1:23" ht="15">
      <c r="A142" s="38">
        <v>45880</v>
      </c>
      <c r="B142" s="22">
        <v>6762478</v>
      </c>
      <c r="C142" s="29" t="s">
        <v>1045</v>
      </c>
      <c r="D142" s="44" t="s">
        <v>677</v>
      </c>
      <c r="E142" s="20">
        <v>60000</v>
      </c>
      <c r="F142" s="19" t="s">
        <v>1046</v>
      </c>
      <c r="G142" s="39">
        <v>45874</v>
      </c>
      <c r="H142" s="46" t="s">
        <v>183</v>
      </c>
      <c r="I142" s="20" t="s">
        <v>109</v>
      </c>
      <c r="J142" s="40" t="s">
        <v>81</v>
      </c>
      <c r="K142" s="40" t="s">
        <v>82</v>
      </c>
      <c r="L142" s="41"/>
      <c r="M142" s="41"/>
      <c r="N142" s="201" t="s">
        <v>1007</v>
      </c>
      <c r="O142" s="29" t="s">
        <v>83</v>
      </c>
      <c r="P142" s="29" t="s">
        <v>196</v>
      </c>
      <c r="Q142" s="42">
        <v>45937</v>
      </c>
      <c r="R142" s="43">
        <v>45936</v>
      </c>
      <c r="S142" s="44">
        <v>62</v>
      </c>
      <c r="T142" s="29" t="s">
        <v>543</v>
      </c>
      <c r="U142" s="29" t="s">
        <v>1047</v>
      </c>
      <c r="V142" s="29" t="s">
        <v>185</v>
      </c>
      <c r="W142" s="29" t="s">
        <v>105</v>
      </c>
    </row>
    <row r="143" spans="1:23" ht="15">
      <c r="A143" s="38">
        <v>45791</v>
      </c>
      <c r="B143" s="22">
        <v>6602252</v>
      </c>
      <c r="C143" s="29" t="s">
        <v>1048</v>
      </c>
      <c r="D143" s="44" t="s">
        <v>1049</v>
      </c>
      <c r="E143" s="20">
        <v>41000</v>
      </c>
      <c r="F143" s="19" t="s">
        <v>1050</v>
      </c>
      <c r="G143" s="39">
        <v>45792</v>
      </c>
      <c r="H143" s="46" t="s">
        <v>285</v>
      </c>
      <c r="I143" s="20" t="s">
        <v>109</v>
      </c>
      <c r="J143" s="40" t="s">
        <v>81</v>
      </c>
      <c r="K143" s="40" t="s">
        <v>82</v>
      </c>
      <c r="L143" s="41"/>
      <c r="M143" s="41"/>
      <c r="N143" s="201" t="s">
        <v>816</v>
      </c>
      <c r="O143" s="29" t="s">
        <v>83</v>
      </c>
      <c r="P143" s="29" t="s">
        <v>196</v>
      </c>
      <c r="Q143" s="42">
        <v>45939</v>
      </c>
      <c r="R143" s="43">
        <v>45936</v>
      </c>
      <c r="S143" s="44">
        <v>144</v>
      </c>
      <c r="T143" s="29" t="s">
        <v>543</v>
      </c>
      <c r="U143" s="29" t="s">
        <v>1051</v>
      </c>
      <c r="V143" s="29" t="s">
        <v>671</v>
      </c>
      <c r="W143" s="29" t="s">
        <v>279</v>
      </c>
    </row>
    <row r="144" spans="1:23" ht="15">
      <c r="A144" s="38"/>
      <c r="B144" s="22"/>
      <c r="C144" s="29" t="s">
        <v>1052</v>
      </c>
      <c r="D144" s="44" t="s">
        <v>703</v>
      </c>
      <c r="E144" s="20">
        <v>29567</v>
      </c>
      <c r="F144" s="19" t="s">
        <v>1053</v>
      </c>
      <c r="G144" s="39">
        <v>45905</v>
      </c>
      <c r="H144" s="46" t="s">
        <v>139</v>
      </c>
      <c r="I144" s="20" t="s">
        <v>80</v>
      </c>
      <c r="J144" s="40" t="s">
        <v>81</v>
      </c>
      <c r="K144" s="40" t="s">
        <v>162</v>
      </c>
      <c r="L144" s="41"/>
      <c r="M144" s="41"/>
      <c r="N144" s="201" t="s">
        <v>309</v>
      </c>
      <c r="O144" s="29" t="s">
        <v>83</v>
      </c>
      <c r="P144" s="29" t="s">
        <v>80</v>
      </c>
      <c r="Q144" s="42" t="s">
        <v>474</v>
      </c>
      <c r="R144" s="43">
        <v>45937</v>
      </c>
      <c r="S144" s="44">
        <v>32</v>
      </c>
      <c r="T144" s="29" t="s">
        <v>543</v>
      </c>
      <c r="U144" s="29" t="s">
        <v>89</v>
      </c>
      <c r="V144" s="29" t="s">
        <v>202</v>
      </c>
      <c r="W144" s="29" t="s">
        <v>91</v>
      </c>
    </row>
    <row r="145" spans="1:23" ht="15">
      <c r="A145" s="38"/>
      <c r="B145" s="22"/>
      <c r="C145" s="29" t="s">
        <v>1054</v>
      </c>
      <c r="D145" s="44" t="s">
        <v>677</v>
      </c>
      <c r="E145" s="20">
        <v>40931</v>
      </c>
      <c r="F145" s="19" t="s">
        <v>1055</v>
      </c>
      <c r="G145" s="39">
        <v>45930</v>
      </c>
      <c r="H145" s="46" t="s">
        <v>770</v>
      </c>
      <c r="I145" s="20" t="s">
        <v>80</v>
      </c>
      <c r="J145" s="40" t="s">
        <v>81</v>
      </c>
      <c r="K145" s="40" t="s">
        <v>162</v>
      </c>
      <c r="L145" s="41"/>
      <c r="M145" s="41"/>
      <c r="N145" s="201" t="s">
        <v>772</v>
      </c>
      <c r="O145" s="29" t="s">
        <v>83</v>
      </c>
      <c r="P145" s="29" t="s">
        <v>80</v>
      </c>
      <c r="Q145" s="42">
        <v>45936</v>
      </c>
      <c r="R145" s="43">
        <v>45936</v>
      </c>
      <c r="S145" s="44">
        <v>6</v>
      </c>
      <c r="T145" s="29" t="s">
        <v>543</v>
      </c>
      <c r="U145" s="29" t="s">
        <v>1056</v>
      </c>
      <c r="V145" s="29" t="s">
        <v>256</v>
      </c>
      <c r="W145" s="29" t="s">
        <v>91</v>
      </c>
    </row>
    <row r="146" spans="1:23" ht="15">
      <c r="A146" s="38">
        <v>0</v>
      </c>
      <c r="B146" s="22"/>
      <c r="C146" s="29" t="s">
        <v>1057</v>
      </c>
      <c r="D146" s="44" t="s">
        <v>668</v>
      </c>
      <c r="E146" s="20">
        <v>100000</v>
      </c>
      <c r="F146" s="19" t="s">
        <v>1058</v>
      </c>
      <c r="G146" s="39">
        <v>45910</v>
      </c>
      <c r="H146" s="46" t="s">
        <v>133</v>
      </c>
      <c r="I146" s="20" t="s">
        <v>109</v>
      </c>
      <c r="J146" s="40" t="s">
        <v>81</v>
      </c>
      <c r="K146" s="40" t="s">
        <v>162</v>
      </c>
      <c r="L146" s="41"/>
      <c r="M146" s="41"/>
      <c r="N146" s="201" t="s">
        <v>1059</v>
      </c>
      <c r="O146" s="29" t="s">
        <v>83</v>
      </c>
      <c r="P146" s="29" t="s">
        <v>134</v>
      </c>
      <c r="Q146" s="42" t="s">
        <v>335</v>
      </c>
      <c r="R146" s="43">
        <v>45925</v>
      </c>
      <c r="S146" s="44">
        <v>15</v>
      </c>
      <c r="T146" s="29" t="s">
        <v>543</v>
      </c>
      <c r="U146" s="29" t="s">
        <v>1060</v>
      </c>
      <c r="V146" s="29" t="s">
        <v>722</v>
      </c>
      <c r="W146" s="29" t="s">
        <v>91</v>
      </c>
    </row>
    <row r="147" spans="1:23" ht="15">
      <c r="A147" s="38"/>
      <c r="B147" s="22"/>
      <c r="C147" s="29" t="s">
        <v>1061</v>
      </c>
      <c r="D147" s="44" t="s">
        <v>668</v>
      </c>
      <c r="E147" s="20">
        <v>220000</v>
      </c>
      <c r="F147" s="19" t="s">
        <v>1062</v>
      </c>
      <c r="G147" s="39">
        <v>45910</v>
      </c>
      <c r="H147" s="46" t="s">
        <v>133</v>
      </c>
      <c r="I147" s="20" t="s">
        <v>109</v>
      </c>
      <c r="J147" s="40" t="s">
        <v>81</v>
      </c>
      <c r="K147" s="40" t="s">
        <v>162</v>
      </c>
      <c r="L147" s="41"/>
      <c r="M147" s="41"/>
      <c r="N147" s="201" t="s">
        <v>1059</v>
      </c>
      <c r="O147" s="29" t="s">
        <v>83</v>
      </c>
      <c r="P147" s="29" t="s">
        <v>134</v>
      </c>
      <c r="Q147" s="42" t="s">
        <v>335</v>
      </c>
      <c r="R147" s="43">
        <v>45923</v>
      </c>
      <c r="S147" s="44">
        <v>13</v>
      </c>
      <c r="T147" s="29" t="s">
        <v>543</v>
      </c>
      <c r="U147" s="29" t="s">
        <v>1060</v>
      </c>
      <c r="V147" s="29" t="s">
        <v>722</v>
      </c>
      <c r="W147" s="29" t="s">
        <v>91</v>
      </c>
    </row>
    <row r="148" spans="1:23" ht="15">
      <c r="A148" s="38"/>
      <c r="B148" s="22"/>
      <c r="C148" s="29" t="s">
        <v>1063</v>
      </c>
      <c r="D148" s="44" t="s">
        <v>677</v>
      </c>
      <c r="E148" s="20">
        <v>23239</v>
      </c>
      <c r="F148" s="19" t="s">
        <v>609</v>
      </c>
      <c r="G148" s="39">
        <v>45936</v>
      </c>
      <c r="H148" s="46" t="s">
        <v>770</v>
      </c>
      <c r="I148" s="20" t="s">
        <v>109</v>
      </c>
      <c r="J148" s="40" t="s">
        <v>81</v>
      </c>
      <c r="K148" s="40" t="s">
        <v>82</v>
      </c>
      <c r="L148" s="41">
        <v>6418.97</v>
      </c>
      <c r="M148" s="41">
        <v>6418.97</v>
      </c>
      <c r="N148" s="201" t="s">
        <v>1064</v>
      </c>
      <c r="O148" s="29" t="s">
        <v>83</v>
      </c>
      <c r="P148" s="29" t="s">
        <v>134</v>
      </c>
      <c r="Q148" s="42">
        <v>45937</v>
      </c>
      <c r="R148" s="43">
        <v>45937</v>
      </c>
      <c r="S148" s="44">
        <v>0</v>
      </c>
      <c r="T148" s="29" t="s">
        <v>748</v>
      </c>
      <c r="U148" s="29" t="s">
        <v>1065</v>
      </c>
      <c r="V148" s="29" t="s">
        <v>256</v>
      </c>
      <c r="W148" s="29" t="s">
        <v>142</v>
      </c>
    </row>
    <row r="149" spans="1:23" ht="15">
      <c r="A149" s="38"/>
      <c r="B149" s="22"/>
      <c r="C149" s="29" t="s">
        <v>995</v>
      </c>
      <c r="D149" s="44" t="s">
        <v>751</v>
      </c>
      <c r="E149" s="20" t="s">
        <v>996</v>
      </c>
      <c r="F149" s="19" t="s">
        <v>997</v>
      </c>
      <c r="G149" s="39">
        <v>45933</v>
      </c>
      <c r="H149" s="46" t="s">
        <v>234</v>
      </c>
      <c r="I149" s="20" t="s">
        <v>109</v>
      </c>
      <c r="J149" s="40" t="s">
        <v>81</v>
      </c>
      <c r="K149" s="40" t="s">
        <v>162</v>
      </c>
      <c r="L149" s="41"/>
      <c r="M149" s="41"/>
      <c r="N149" s="201" t="s">
        <v>998</v>
      </c>
      <c r="O149" s="29" t="s">
        <v>251</v>
      </c>
      <c r="P149" s="29" t="s">
        <v>134</v>
      </c>
      <c r="Q149" s="42" t="s">
        <v>474</v>
      </c>
      <c r="R149" s="43">
        <v>45937</v>
      </c>
      <c r="S149" s="44">
        <v>4</v>
      </c>
      <c r="T149" s="29" t="s">
        <v>543</v>
      </c>
      <c r="U149" s="29" t="s">
        <v>112</v>
      </c>
      <c r="V149" s="29" t="s">
        <v>379</v>
      </c>
      <c r="W149" s="29" t="s">
        <v>142</v>
      </c>
    </row>
    <row r="150" spans="1:23" ht="15">
      <c r="A150" s="38"/>
      <c r="B150" s="22"/>
      <c r="C150" s="29" t="s">
        <v>1066</v>
      </c>
      <c r="D150" s="44" t="s">
        <v>694</v>
      </c>
      <c r="E150" s="20">
        <v>4587</v>
      </c>
      <c r="F150" s="19" t="s">
        <v>1067</v>
      </c>
      <c r="G150" s="39">
        <v>45915</v>
      </c>
      <c r="H150" s="46" t="s">
        <v>139</v>
      </c>
      <c r="I150" s="20" t="s">
        <v>109</v>
      </c>
      <c r="J150" s="40" t="s">
        <v>81</v>
      </c>
      <c r="K150" s="40" t="s">
        <v>162</v>
      </c>
      <c r="L150" s="41"/>
      <c r="M150" s="41"/>
      <c r="N150" s="201" t="s">
        <v>890</v>
      </c>
      <c r="O150" s="29" t="s">
        <v>83</v>
      </c>
      <c r="P150" s="29" t="s">
        <v>134</v>
      </c>
      <c r="Q150" s="42" t="s">
        <v>474</v>
      </c>
      <c r="R150" s="43">
        <v>45937</v>
      </c>
      <c r="S150" s="44">
        <v>22</v>
      </c>
      <c r="T150" s="29" t="s">
        <v>543</v>
      </c>
      <c r="U150" s="29" t="s">
        <v>89</v>
      </c>
      <c r="V150" s="29" t="s">
        <v>262</v>
      </c>
      <c r="W150" s="29" t="s">
        <v>91</v>
      </c>
    </row>
    <row r="151" spans="1:23" ht="15">
      <c r="A151" s="38">
        <v>0</v>
      </c>
      <c r="B151" s="22"/>
      <c r="C151" s="29" t="s">
        <v>1068</v>
      </c>
      <c r="D151" s="44" t="s">
        <v>668</v>
      </c>
      <c r="E151" s="20">
        <v>130249</v>
      </c>
      <c r="F151" s="19" t="s">
        <v>571</v>
      </c>
      <c r="G151" s="39">
        <v>45897</v>
      </c>
      <c r="H151" s="46" t="s">
        <v>139</v>
      </c>
      <c r="I151" s="20" t="s">
        <v>109</v>
      </c>
      <c r="J151" s="40" t="s">
        <v>81</v>
      </c>
      <c r="K151" s="40" t="s">
        <v>162</v>
      </c>
      <c r="L151" s="41"/>
      <c r="M151" s="41"/>
      <c r="N151" s="201" t="s">
        <v>890</v>
      </c>
      <c r="O151" s="29" t="s">
        <v>83</v>
      </c>
      <c r="P151" s="29" t="s">
        <v>134</v>
      </c>
      <c r="Q151" s="42" t="s">
        <v>474</v>
      </c>
      <c r="R151" s="43">
        <v>45937</v>
      </c>
      <c r="S151" s="44">
        <v>40</v>
      </c>
      <c r="T151" s="29" t="s">
        <v>543</v>
      </c>
      <c r="U151" s="29" t="s">
        <v>89</v>
      </c>
      <c r="V151" s="29" t="s">
        <v>262</v>
      </c>
      <c r="W151" s="29" t="s">
        <v>105</v>
      </c>
    </row>
    <row r="152" spans="1:23" ht="15">
      <c r="A152" s="38"/>
      <c r="B152" s="22"/>
      <c r="C152" s="29" t="s">
        <v>1069</v>
      </c>
      <c r="D152" s="44" t="s">
        <v>703</v>
      </c>
      <c r="E152" s="20">
        <v>48865</v>
      </c>
      <c r="F152" s="19" t="s">
        <v>1070</v>
      </c>
      <c r="G152" s="39">
        <v>45916</v>
      </c>
      <c r="H152" s="46" t="s">
        <v>139</v>
      </c>
      <c r="I152" s="20" t="s">
        <v>109</v>
      </c>
      <c r="J152" s="40" t="s">
        <v>81</v>
      </c>
      <c r="K152" s="40" t="s">
        <v>162</v>
      </c>
      <c r="L152" s="41"/>
      <c r="M152" s="41"/>
      <c r="N152" s="201" t="s">
        <v>911</v>
      </c>
      <c r="O152" s="29" t="s">
        <v>83</v>
      </c>
      <c r="P152" s="29" t="s">
        <v>134</v>
      </c>
      <c r="Q152" s="42" t="s">
        <v>474</v>
      </c>
      <c r="R152" s="43">
        <v>45937</v>
      </c>
      <c r="S152" s="44">
        <v>21</v>
      </c>
      <c r="T152" s="29" t="s">
        <v>543</v>
      </c>
      <c r="U152" s="29" t="s">
        <v>89</v>
      </c>
      <c r="V152" s="29" t="s">
        <v>90</v>
      </c>
      <c r="W152" s="29" t="s">
        <v>91</v>
      </c>
    </row>
    <row r="153" spans="1:23" ht="15">
      <c r="A153" s="38"/>
      <c r="B153" s="22"/>
      <c r="C153" s="29" t="s">
        <v>1071</v>
      </c>
      <c r="D153" s="44" t="s">
        <v>703</v>
      </c>
      <c r="E153" s="20">
        <v>102994</v>
      </c>
      <c r="F153" s="19" t="s">
        <v>1072</v>
      </c>
      <c r="G153" s="39">
        <v>45917</v>
      </c>
      <c r="H153" s="46" t="s">
        <v>139</v>
      </c>
      <c r="I153" s="20" t="s">
        <v>109</v>
      </c>
      <c r="J153" s="40" t="s">
        <v>81</v>
      </c>
      <c r="K153" s="40" t="s">
        <v>162</v>
      </c>
      <c r="L153" s="41"/>
      <c r="M153" s="41"/>
      <c r="N153" s="201" t="s">
        <v>890</v>
      </c>
      <c r="O153" s="29" t="s">
        <v>83</v>
      </c>
      <c r="P153" s="29" t="s">
        <v>111</v>
      </c>
      <c r="Q153" s="42" t="s">
        <v>474</v>
      </c>
      <c r="R153" s="43">
        <v>45937</v>
      </c>
      <c r="S153" s="44">
        <v>20</v>
      </c>
      <c r="T153" s="29" t="s">
        <v>543</v>
      </c>
      <c r="U153" s="29" t="s">
        <v>89</v>
      </c>
      <c r="V153" s="29" t="s">
        <v>262</v>
      </c>
      <c r="W153" s="29" t="s">
        <v>91</v>
      </c>
    </row>
    <row r="154" spans="1:23" ht="15">
      <c r="A154" s="38"/>
      <c r="B154" s="22"/>
      <c r="C154" s="29" t="s">
        <v>990</v>
      </c>
      <c r="D154" s="44" t="s">
        <v>689</v>
      </c>
      <c r="E154" s="20">
        <v>210344</v>
      </c>
      <c r="F154" s="19" t="s">
        <v>1073</v>
      </c>
      <c r="G154" s="39">
        <v>45917</v>
      </c>
      <c r="H154" s="46" t="s">
        <v>285</v>
      </c>
      <c r="I154" s="20" t="s">
        <v>109</v>
      </c>
      <c r="J154" s="40" t="s">
        <v>81</v>
      </c>
      <c r="K154" s="40" t="s">
        <v>162</v>
      </c>
      <c r="L154" s="41"/>
      <c r="M154" s="41"/>
      <c r="N154" s="201" t="s">
        <v>928</v>
      </c>
      <c r="O154" s="29" t="s">
        <v>83</v>
      </c>
      <c r="P154" s="29" t="s">
        <v>134</v>
      </c>
      <c r="Q154" s="42" t="s">
        <v>474</v>
      </c>
      <c r="R154" s="43">
        <v>45937</v>
      </c>
      <c r="S154" s="44">
        <v>20</v>
      </c>
      <c r="T154" s="29" t="s">
        <v>543</v>
      </c>
      <c r="U154" s="29" t="s">
        <v>460</v>
      </c>
      <c r="V154" s="29" t="s">
        <v>148</v>
      </c>
      <c r="W154" s="29" t="s">
        <v>91</v>
      </c>
    </row>
    <row r="155" spans="1:23" ht="15">
      <c r="A155" s="38"/>
      <c r="B155" s="22"/>
      <c r="C155" s="29" t="s">
        <v>1074</v>
      </c>
      <c r="D155" s="44" t="s">
        <v>703</v>
      </c>
      <c r="E155" s="20">
        <v>34406</v>
      </c>
      <c r="F155" s="19" t="s">
        <v>1075</v>
      </c>
      <c r="G155" s="39">
        <v>45933</v>
      </c>
      <c r="H155" s="46" t="s">
        <v>139</v>
      </c>
      <c r="I155" s="20" t="s">
        <v>109</v>
      </c>
      <c r="J155" s="40" t="s">
        <v>81</v>
      </c>
      <c r="K155" s="40" t="s">
        <v>162</v>
      </c>
      <c r="L155" s="41"/>
      <c r="M155" s="41"/>
      <c r="N155" s="201" t="s">
        <v>309</v>
      </c>
      <c r="O155" s="29" t="s">
        <v>83</v>
      </c>
      <c r="P155" s="29" t="s">
        <v>134</v>
      </c>
      <c r="Q155" s="42" t="s">
        <v>474</v>
      </c>
      <c r="R155" s="43">
        <v>45937</v>
      </c>
      <c r="S155" s="44">
        <v>4</v>
      </c>
      <c r="T155" s="29" t="s">
        <v>543</v>
      </c>
      <c r="U155" s="29" t="s">
        <v>89</v>
      </c>
      <c r="V155" s="29" t="s">
        <v>202</v>
      </c>
      <c r="W155" s="29" t="s">
        <v>142</v>
      </c>
    </row>
    <row r="156" spans="1:23" ht="15">
      <c r="A156" s="38"/>
      <c r="B156" s="22"/>
      <c r="C156" s="29" t="s">
        <v>1076</v>
      </c>
      <c r="D156" s="44" t="s">
        <v>593</v>
      </c>
      <c r="E156" s="20">
        <v>114667</v>
      </c>
      <c r="F156" s="19" t="s">
        <v>708</v>
      </c>
      <c r="G156" s="39">
        <v>45933</v>
      </c>
      <c r="H156" s="46" t="s">
        <v>285</v>
      </c>
      <c r="I156" s="20" t="s">
        <v>109</v>
      </c>
      <c r="J156" s="40" t="s">
        <v>81</v>
      </c>
      <c r="K156" s="40" t="s">
        <v>82</v>
      </c>
      <c r="L156" s="41">
        <v>1200.7</v>
      </c>
      <c r="M156" s="41"/>
      <c r="N156" s="201" t="s">
        <v>1077</v>
      </c>
      <c r="O156" s="29" t="s">
        <v>83</v>
      </c>
      <c r="P156" s="29" t="s">
        <v>134</v>
      </c>
      <c r="Q156" s="42">
        <v>45936</v>
      </c>
      <c r="R156" s="43">
        <v>45937</v>
      </c>
      <c r="S156" s="44">
        <v>4</v>
      </c>
      <c r="T156" s="29" t="s">
        <v>543</v>
      </c>
      <c r="U156" s="29" t="s">
        <v>1078</v>
      </c>
      <c r="V156" s="29" t="s">
        <v>1079</v>
      </c>
      <c r="W156" s="29" t="s">
        <v>142</v>
      </c>
    </row>
    <row r="157" spans="1:23" ht="15">
      <c r="A157" s="38"/>
      <c r="B157" s="22"/>
      <c r="C157" s="29" t="s">
        <v>1080</v>
      </c>
      <c r="D157" s="44" t="s">
        <v>668</v>
      </c>
      <c r="E157" s="20" t="s">
        <v>1081</v>
      </c>
      <c r="F157" s="19" t="s">
        <v>708</v>
      </c>
      <c r="G157" s="39">
        <v>45934</v>
      </c>
      <c r="H157" s="46" t="s">
        <v>285</v>
      </c>
      <c r="I157" s="20" t="s">
        <v>109</v>
      </c>
      <c r="J157" s="40" t="s">
        <v>81</v>
      </c>
      <c r="K157" s="40" t="s">
        <v>162</v>
      </c>
      <c r="L157" s="41"/>
      <c r="M157" s="41"/>
      <c r="N157" s="201" t="s">
        <v>816</v>
      </c>
      <c r="O157" s="29" t="s">
        <v>83</v>
      </c>
      <c r="P157" s="29" t="s">
        <v>134</v>
      </c>
      <c r="Q157" s="42" t="s">
        <v>474</v>
      </c>
      <c r="R157" s="43">
        <v>45937</v>
      </c>
      <c r="S157" s="44">
        <v>3</v>
      </c>
      <c r="T157" s="29" t="s">
        <v>543</v>
      </c>
      <c r="U157" s="29" t="s">
        <v>670</v>
      </c>
      <c r="V157" s="29" t="s">
        <v>671</v>
      </c>
      <c r="W157" s="29" t="s">
        <v>142</v>
      </c>
    </row>
    <row r="158" spans="1:23" ht="15">
      <c r="A158" s="38"/>
      <c r="B158" s="22"/>
      <c r="C158" s="29" t="s">
        <v>1082</v>
      </c>
      <c r="D158" s="44" t="s">
        <v>668</v>
      </c>
      <c r="E158" s="20" t="s">
        <v>1081</v>
      </c>
      <c r="F158" s="19" t="s">
        <v>1083</v>
      </c>
      <c r="G158" s="39">
        <v>45934</v>
      </c>
      <c r="H158" s="46" t="s">
        <v>285</v>
      </c>
      <c r="I158" s="20" t="s">
        <v>109</v>
      </c>
      <c r="J158" s="40" t="s">
        <v>81</v>
      </c>
      <c r="K158" s="40" t="s">
        <v>162</v>
      </c>
      <c r="L158" s="41"/>
      <c r="M158" s="41"/>
      <c r="N158" s="201" t="s">
        <v>816</v>
      </c>
      <c r="O158" s="29" t="s">
        <v>83</v>
      </c>
      <c r="P158" s="29" t="s">
        <v>134</v>
      </c>
      <c r="Q158" s="42">
        <v>45939</v>
      </c>
      <c r="R158" s="43">
        <v>45937</v>
      </c>
      <c r="S158" s="44">
        <v>3</v>
      </c>
      <c r="T158" s="29" t="s">
        <v>543</v>
      </c>
      <c r="U158" s="29" t="s">
        <v>670</v>
      </c>
      <c r="V158" s="29" t="s">
        <v>671</v>
      </c>
      <c r="W158" s="29" t="s">
        <v>142</v>
      </c>
    </row>
    <row r="159" spans="1:23" ht="15">
      <c r="A159" s="38"/>
      <c r="B159" s="22"/>
      <c r="C159" s="29" t="s">
        <v>1084</v>
      </c>
      <c r="D159" s="44" t="s">
        <v>593</v>
      </c>
      <c r="E159" s="20">
        <v>91342</v>
      </c>
      <c r="F159" s="19" t="s">
        <v>1085</v>
      </c>
      <c r="G159" s="39">
        <v>45930</v>
      </c>
      <c r="H159" s="46" t="s">
        <v>285</v>
      </c>
      <c r="I159" s="20" t="s">
        <v>109</v>
      </c>
      <c r="J159" s="40" t="s">
        <v>168</v>
      </c>
      <c r="K159" s="40" t="s">
        <v>82</v>
      </c>
      <c r="L159" s="41"/>
      <c r="M159" s="41"/>
      <c r="N159" s="201" t="s">
        <v>1086</v>
      </c>
      <c r="O159" s="29" t="s">
        <v>83</v>
      </c>
      <c r="P159" s="29" t="s">
        <v>134</v>
      </c>
      <c r="Q159" s="42">
        <v>45937</v>
      </c>
      <c r="R159" s="43">
        <v>45937</v>
      </c>
      <c r="S159" s="44"/>
      <c r="T159" s="29" t="s">
        <v>748</v>
      </c>
      <c r="U159" s="29" t="s">
        <v>112</v>
      </c>
      <c r="V159" s="29" t="s">
        <v>798</v>
      </c>
      <c r="W159" s="29" t="s">
        <v>91</v>
      </c>
    </row>
    <row r="160" spans="1:23" ht="15">
      <c r="A160" s="38">
        <v>45839</v>
      </c>
      <c r="B160" s="22">
        <v>6678118</v>
      </c>
      <c r="C160" s="29" t="s">
        <v>1087</v>
      </c>
      <c r="D160" s="44" t="s">
        <v>727</v>
      </c>
      <c r="E160" s="20">
        <v>64459</v>
      </c>
      <c r="F160" s="19" t="s">
        <v>1088</v>
      </c>
      <c r="G160" s="39">
        <v>45833</v>
      </c>
      <c r="H160" s="46" t="s">
        <v>139</v>
      </c>
      <c r="I160" s="20" t="s">
        <v>109</v>
      </c>
      <c r="J160" s="40" t="s">
        <v>81</v>
      </c>
      <c r="K160" s="40" t="s">
        <v>82</v>
      </c>
      <c r="L160" s="41"/>
      <c r="M160" s="41"/>
      <c r="N160" s="201" t="s">
        <v>1089</v>
      </c>
      <c r="O160" s="29" t="s">
        <v>83</v>
      </c>
      <c r="P160" s="29" t="s">
        <v>134</v>
      </c>
      <c r="Q160" s="42">
        <v>45938</v>
      </c>
      <c r="R160" s="43">
        <v>45938</v>
      </c>
      <c r="S160" s="44">
        <v>105</v>
      </c>
      <c r="T160" s="29" t="s">
        <v>543</v>
      </c>
      <c r="U160" s="29" t="s">
        <v>478</v>
      </c>
      <c r="V160" s="29" t="s">
        <v>214</v>
      </c>
      <c r="W160" s="29" t="s">
        <v>127</v>
      </c>
    </row>
    <row r="161" spans="1:23" ht="15">
      <c r="A161" s="38"/>
      <c r="B161" s="22"/>
      <c r="C161" s="29" t="s">
        <v>1090</v>
      </c>
      <c r="D161" s="44" t="s">
        <v>673</v>
      </c>
      <c r="E161" s="20">
        <v>255288</v>
      </c>
      <c r="F161" s="19" t="s">
        <v>708</v>
      </c>
      <c r="G161" s="39">
        <v>45926</v>
      </c>
      <c r="H161" s="46" t="s">
        <v>285</v>
      </c>
      <c r="I161" s="20" t="s">
        <v>109</v>
      </c>
      <c r="J161" s="40" t="s">
        <v>81</v>
      </c>
      <c r="K161" s="40" t="s">
        <v>162</v>
      </c>
      <c r="L161" s="41"/>
      <c r="M161" s="41"/>
      <c r="N161" s="201" t="s">
        <v>928</v>
      </c>
      <c r="O161" s="29" t="s">
        <v>83</v>
      </c>
      <c r="P161" s="29" t="s">
        <v>134</v>
      </c>
      <c r="Q161" s="42">
        <v>45938</v>
      </c>
      <c r="R161" s="43">
        <v>45937</v>
      </c>
      <c r="S161" s="44">
        <v>11</v>
      </c>
      <c r="T161" s="29" t="s">
        <v>543</v>
      </c>
      <c r="U161" s="29" t="s">
        <v>460</v>
      </c>
      <c r="V161" s="29" t="s">
        <v>148</v>
      </c>
      <c r="W161" s="29" t="s">
        <v>91</v>
      </c>
    </row>
    <row r="162" spans="1:23" ht="15">
      <c r="A162" s="38">
        <v>45794</v>
      </c>
      <c r="B162" s="22">
        <v>6814760</v>
      </c>
      <c r="C162" s="29" t="s">
        <v>1091</v>
      </c>
      <c r="D162" s="44" t="s">
        <v>694</v>
      </c>
      <c r="E162" s="20">
        <v>28770</v>
      </c>
      <c r="F162" s="19" t="s">
        <v>1092</v>
      </c>
      <c r="G162" s="39">
        <v>45796</v>
      </c>
      <c r="H162" s="46" t="s">
        <v>701</v>
      </c>
      <c r="I162" s="20" t="s">
        <v>109</v>
      </c>
      <c r="J162" s="40" t="s">
        <v>81</v>
      </c>
      <c r="K162" s="40" t="s">
        <v>82</v>
      </c>
      <c r="L162" s="41"/>
      <c r="M162" s="41"/>
      <c r="N162" s="201" t="s">
        <v>819</v>
      </c>
      <c r="O162" s="29" t="s">
        <v>83</v>
      </c>
      <c r="P162" s="29" t="s">
        <v>134</v>
      </c>
      <c r="Q162" s="42" t="s">
        <v>1093</v>
      </c>
      <c r="R162" s="43">
        <v>45936</v>
      </c>
      <c r="S162" s="44">
        <v>140</v>
      </c>
      <c r="T162" s="29" t="s">
        <v>543</v>
      </c>
      <c r="U162" s="29" t="s">
        <v>1094</v>
      </c>
      <c r="V162" s="29" t="s">
        <v>826</v>
      </c>
      <c r="W162" s="29" t="s">
        <v>279</v>
      </c>
    </row>
    <row r="163" spans="1:23">
      <c r="C163" t="s">
        <v>1095</v>
      </c>
      <c r="D163" t="s">
        <v>703</v>
      </c>
      <c r="E163" t="s">
        <v>93</v>
      </c>
      <c r="F163" t="s">
        <v>1070</v>
      </c>
      <c r="G163" s="3">
        <v>45916</v>
      </c>
      <c r="H163" t="s">
        <v>139</v>
      </c>
      <c r="I163" t="s">
        <v>109</v>
      </c>
      <c r="J163" t="s">
        <v>81</v>
      </c>
      <c r="K163" t="s">
        <v>162</v>
      </c>
      <c r="N163" t="s">
        <v>911</v>
      </c>
      <c r="O163" t="s">
        <v>83</v>
      </c>
      <c r="P163" t="s">
        <v>134</v>
      </c>
      <c r="Q163" s="3" t="s">
        <v>1096</v>
      </c>
      <c r="R163" s="3">
        <v>45938</v>
      </c>
      <c r="S163">
        <v>22</v>
      </c>
      <c r="T163" t="s">
        <v>543</v>
      </c>
      <c r="U163" t="s">
        <v>89</v>
      </c>
      <c r="V163" t="s">
        <v>90</v>
      </c>
      <c r="W163" t="s">
        <v>91</v>
      </c>
    </row>
    <row r="164" spans="1:23">
      <c r="C164" t="s">
        <v>1097</v>
      </c>
      <c r="D164" t="s">
        <v>703</v>
      </c>
      <c r="E164">
        <v>44470</v>
      </c>
      <c r="F164" t="s">
        <v>1098</v>
      </c>
      <c r="G164" s="3">
        <v>45931</v>
      </c>
      <c r="H164" t="s">
        <v>139</v>
      </c>
      <c r="I164" t="s">
        <v>109</v>
      </c>
      <c r="J164" t="s">
        <v>81</v>
      </c>
      <c r="K164" t="s">
        <v>82</v>
      </c>
      <c r="N164" t="s">
        <v>911</v>
      </c>
      <c r="O164" t="s">
        <v>83</v>
      </c>
      <c r="P164" t="s">
        <v>134</v>
      </c>
      <c r="Q164" s="3" t="s">
        <v>474</v>
      </c>
      <c r="R164" s="3">
        <v>45939</v>
      </c>
      <c r="S164">
        <v>8</v>
      </c>
      <c r="T164" t="s">
        <v>543</v>
      </c>
      <c r="U164" t="s">
        <v>89</v>
      </c>
      <c r="V164" t="s">
        <v>417</v>
      </c>
      <c r="W164" t="s">
        <v>142</v>
      </c>
    </row>
    <row r="165" spans="1:23">
      <c r="B165">
        <v>6767529</v>
      </c>
      <c r="C165" t="s">
        <v>209</v>
      </c>
      <c r="D165" t="s">
        <v>677</v>
      </c>
      <c r="E165">
        <v>73518</v>
      </c>
      <c r="F165" t="s">
        <v>1099</v>
      </c>
      <c r="G165" s="3">
        <v>45890</v>
      </c>
      <c r="H165" t="s">
        <v>183</v>
      </c>
      <c r="I165" t="s">
        <v>109</v>
      </c>
      <c r="J165" t="s">
        <v>81</v>
      </c>
      <c r="K165" t="s">
        <v>82</v>
      </c>
      <c r="N165" t="s">
        <v>945</v>
      </c>
      <c r="O165" t="s">
        <v>83</v>
      </c>
      <c r="P165" t="s">
        <v>196</v>
      </c>
      <c r="Q165" s="3" t="s">
        <v>474</v>
      </c>
      <c r="R165" s="3">
        <v>45939</v>
      </c>
      <c r="S165">
        <v>49</v>
      </c>
      <c r="T165" t="s">
        <v>543</v>
      </c>
      <c r="U165" t="s">
        <v>1100</v>
      </c>
      <c r="V165" t="s">
        <v>198</v>
      </c>
      <c r="W165" t="s">
        <v>105</v>
      </c>
    </row>
    <row r="166" spans="1:23">
      <c r="A166">
        <v>0</v>
      </c>
      <c r="C166" t="s">
        <v>1101</v>
      </c>
      <c r="D166" t="s">
        <v>668</v>
      </c>
      <c r="E166">
        <v>137876</v>
      </c>
      <c r="F166" t="s">
        <v>1102</v>
      </c>
      <c r="G166" s="3">
        <v>45908</v>
      </c>
      <c r="H166" t="s">
        <v>139</v>
      </c>
      <c r="I166" t="s">
        <v>109</v>
      </c>
      <c r="J166" t="s">
        <v>81</v>
      </c>
      <c r="K166" t="s">
        <v>162</v>
      </c>
      <c r="N166" t="s">
        <v>1089</v>
      </c>
      <c r="O166" t="s">
        <v>83</v>
      </c>
      <c r="P166" t="s">
        <v>134</v>
      </c>
      <c r="Q166" s="3" t="s">
        <v>474</v>
      </c>
      <c r="R166" s="3">
        <v>45939</v>
      </c>
      <c r="S166">
        <v>31</v>
      </c>
      <c r="T166" t="s">
        <v>543</v>
      </c>
      <c r="U166" t="s">
        <v>317</v>
      </c>
      <c r="V166" t="s">
        <v>214</v>
      </c>
      <c r="W166" t="s">
        <v>91</v>
      </c>
    </row>
    <row r="167" spans="1:23">
      <c r="B167">
        <v>6778844</v>
      </c>
      <c r="C167" t="s">
        <v>207</v>
      </c>
      <c r="D167" t="s">
        <v>677</v>
      </c>
      <c r="E167">
        <v>88701</v>
      </c>
      <c r="F167" t="s">
        <v>1103</v>
      </c>
      <c r="G167" s="3">
        <v>45917</v>
      </c>
      <c r="H167" t="s">
        <v>183</v>
      </c>
      <c r="I167" t="s">
        <v>109</v>
      </c>
      <c r="J167" t="s">
        <v>81</v>
      </c>
      <c r="K167" t="s">
        <v>162</v>
      </c>
      <c r="N167" t="s">
        <v>945</v>
      </c>
      <c r="O167" t="s">
        <v>83</v>
      </c>
      <c r="P167" t="s">
        <v>196</v>
      </c>
      <c r="Q167" s="3" t="s">
        <v>474</v>
      </c>
      <c r="R167" s="3">
        <v>45939</v>
      </c>
      <c r="S167">
        <v>22</v>
      </c>
      <c r="T167" t="s">
        <v>543</v>
      </c>
      <c r="U167" t="s">
        <v>1100</v>
      </c>
      <c r="V167" t="s">
        <v>198</v>
      </c>
      <c r="W167" t="s">
        <v>91</v>
      </c>
    </row>
    <row r="168" spans="1:23">
      <c r="B168">
        <v>6779384</v>
      </c>
      <c r="C168" t="s">
        <v>194</v>
      </c>
      <c r="D168" t="s">
        <v>677</v>
      </c>
      <c r="E168">
        <v>58742</v>
      </c>
      <c r="F168" t="s">
        <v>1104</v>
      </c>
      <c r="G168" s="3">
        <v>45918</v>
      </c>
      <c r="H168" t="s">
        <v>183</v>
      </c>
      <c r="I168" t="s">
        <v>109</v>
      </c>
      <c r="J168" t="s">
        <v>81</v>
      </c>
      <c r="K168" t="s">
        <v>162</v>
      </c>
      <c r="N168" t="s">
        <v>945</v>
      </c>
      <c r="O168" t="s">
        <v>83</v>
      </c>
      <c r="P168" t="s">
        <v>196</v>
      </c>
      <c r="Q168" s="3" t="s">
        <v>474</v>
      </c>
      <c r="R168" s="3">
        <v>45939</v>
      </c>
      <c r="S168">
        <v>21</v>
      </c>
      <c r="T168" t="s">
        <v>543</v>
      </c>
      <c r="U168" t="s">
        <v>1100</v>
      </c>
      <c r="V168" t="s">
        <v>198</v>
      </c>
      <c r="W168" t="s">
        <v>91</v>
      </c>
    </row>
    <row r="169" spans="1:23">
      <c r="A169">
        <v>45845</v>
      </c>
      <c r="B169">
        <v>6711179</v>
      </c>
      <c r="C169" t="s">
        <v>208</v>
      </c>
      <c r="D169" t="s">
        <v>677</v>
      </c>
      <c r="E169">
        <v>55810</v>
      </c>
      <c r="F169" t="s">
        <v>1105</v>
      </c>
      <c r="G169" s="3">
        <v>45845</v>
      </c>
      <c r="H169" t="s">
        <v>183</v>
      </c>
      <c r="I169" t="s">
        <v>109</v>
      </c>
      <c r="J169" t="s">
        <v>81</v>
      </c>
      <c r="K169" t="s">
        <v>162</v>
      </c>
      <c r="N169" t="s">
        <v>945</v>
      </c>
      <c r="O169" t="s">
        <v>83</v>
      </c>
      <c r="P169" t="s">
        <v>196</v>
      </c>
      <c r="Q169" s="3" t="s">
        <v>474</v>
      </c>
      <c r="R169" s="3">
        <v>45939</v>
      </c>
      <c r="S169">
        <v>94</v>
      </c>
      <c r="T169" t="s">
        <v>543</v>
      </c>
      <c r="U169" t="s">
        <v>1106</v>
      </c>
      <c r="V169" t="s">
        <v>198</v>
      </c>
      <c r="W169" t="s">
        <v>341</v>
      </c>
    </row>
    <row r="170" spans="1:23">
      <c r="B170">
        <v>6780989</v>
      </c>
      <c r="C170" t="s">
        <v>210</v>
      </c>
      <c r="D170" t="s">
        <v>677</v>
      </c>
      <c r="E170">
        <v>63500</v>
      </c>
      <c r="F170" t="s">
        <v>363</v>
      </c>
      <c r="G170" s="3">
        <v>45922</v>
      </c>
      <c r="H170" t="s">
        <v>183</v>
      </c>
      <c r="I170" t="s">
        <v>109</v>
      </c>
      <c r="J170" t="s">
        <v>81</v>
      </c>
      <c r="K170" t="s">
        <v>162</v>
      </c>
      <c r="N170" t="s">
        <v>945</v>
      </c>
      <c r="O170" t="s">
        <v>83</v>
      </c>
      <c r="P170" t="s">
        <v>134</v>
      </c>
      <c r="Q170" s="3" t="s">
        <v>474</v>
      </c>
      <c r="R170" s="3">
        <v>45939</v>
      </c>
      <c r="S170">
        <v>17</v>
      </c>
      <c r="T170" t="s">
        <v>543</v>
      </c>
      <c r="U170" t="s">
        <v>1100</v>
      </c>
      <c r="V170" t="s">
        <v>198</v>
      </c>
      <c r="W170" t="s">
        <v>373</v>
      </c>
    </row>
    <row r="171" spans="1:23">
      <c r="C171" t="s">
        <v>1107</v>
      </c>
      <c r="D171" t="s">
        <v>593</v>
      </c>
      <c r="E171">
        <v>100677</v>
      </c>
      <c r="F171" t="s">
        <v>1108</v>
      </c>
      <c r="G171" s="3">
        <v>45937</v>
      </c>
      <c r="H171" t="s">
        <v>133</v>
      </c>
      <c r="I171" t="s">
        <v>109</v>
      </c>
      <c r="J171" t="s">
        <v>81</v>
      </c>
      <c r="K171" t="s">
        <v>82</v>
      </c>
      <c r="L171">
        <v>1198.9000000000001</v>
      </c>
      <c r="M171">
        <v>1100</v>
      </c>
      <c r="N171" t="s">
        <v>1109</v>
      </c>
      <c r="O171" t="s">
        <v>83</v>
      </c>
      <c r="P171" t="s">
        <v>134</v>
      </c>
      <c r="Q171" s="3" t="s">
        <v>474</v>
      </c>
      <c r="R171" s="3">
        <v>45939</v>
      </c>
      <c r="S171">
        <v>2</v>
      </c>
      <c r="T171" t="s">
        <v>748</v>
      </c>
      <c r="U171" t="s">
        <v>135</v>
      </c>
      <c r="V171" t="s">
        <v>706</v>
      </c>
      <c r="W171" t="s">
        <v>142</v>
      </c>
    </row>
    <row r="172" spans="1:23">
      <c r="C172" t="s">
        <v>1110</v>
      </c>
      <c r="D172" t="s">
        <v>668</v>
      </c>
      <c r="E172">
        <v>198087</v>
      </c>
      <c r="F172" t="s">
        <v>1111</v>
      </c>
      <c r="G172" s="3">
        <v>45937</v>
      </c>
      <c r="H172" t="s">
        <v>133</v>
      </c>
      <c r="I172" t="s">
        <v>109</v>
      </c>
      <c r="J172" t="s">
        <v>81</v>
      </c>
      <c r="K172" t="s">
        <v>82</v>
      </c>
      <c r="L172">
        <v>329</v>
      </c>
      <c r="M172">
        <v>312.55</v>
      </c>
      <c r="N172" t="s">
        <v>1109</v>
      </c>
      <c r="O172" t="s">
        <v>83</v>
      </c>
      <c r="P172" t="s">
        <v>134</v>
      </c>
      <c r="Q172" s="3" t="s">
        <v>474</v>
      </c>
      <c r="R172" s="3">
        <v>45939</v>
      </c>
      <c r="S172">
        <v>2</v>
      </c>
      <c r="T172" t="s">
        <v>748</v>
      </c>
      <c r="U172" t="s">
        <v>135</v>
      </c>
      <c r="V172" t="s">
        <v>706</v>
      </c>
      <c r="W172" t="s">
        <v>142</v>
      </c>
    </row>
    <row r="173" spans="1:23">
      <c r="C173" t="s">
        <v>1112</v>
      </c>
      <c r="D173" t="s">
        <v>668</v>
      </c>
      <c r="E173">
        <v>194771</v>
      </c>
      <c r="F173" t="s">
        <v>1111</v>
      </c>
      <c r="G173" s="3">
        <v>45937</v>
      </c>
      <c r="H173" t="s">
        <v>133</v>
      </c>
      <c r="I173" t="s">
        <v>109</v>
      </c>
      <c r="J173" t="s">
        <v>81</v>
      </c>
      <c r="K173" t="s">
        <v>82</v>
      </c>
      <c r="L173">
        <v>336</v>
      </c>
      <c r="M173">
        <v>319.2</v>
      </c>
      <c r="N173" t="s">
        <v>1109</v>
      </c>
      <c r="O173" t="s">
        <v>83</v>
      </c>
      <c r="P173" t="s">
        <v>134</v>
      </c>
      <c r="Q173" s="3" t="s">
        <v>474</v>
      </c>
      <c r="R173" s="3">
        <v>45939</v>
      </c>
      <c r="S173">
        <v>2</v>
      </c>
      <c r="T173" t="s">
        <v>748</v>
      </c>
      <c r="U173" t="s">
        <v>135</v>
      </c>
      <c r="V173" t="s">
        <v>706</v>
      </c>
      <c r="W173" t="s">
        <v>142</v>
      </c>
    </row>
    <row r="174" spans="1:23">
      <c r="C174" t="s">
        <v>1113</v>
      </c>
      <c r="D174" t="s">
        <v>1042</v>
      </c>
      <c r="E174" t="s">
        <v>93</v>
      </c>
      <c r="F174" t="s">
        <v>1114</v>
      </c>
      <c r="G174" s="3">
        <v>45937</v>
      </c>
      <c r="H174" t="s">
        <v>133</v>
      </c>
      <c r="I174" t="s">
        <v>109</v>
      </c>
      <c r="J174" t="s">
        <v>81</v>
      </c>
      <c r="K174" t="s">
        <v>82</v>
      </c>
      <c r="L174">
        <v>1439.4</v>
      </c>
      <c r="M174">
        <v>1350</v>
      </c>
      <c r="N174" t="s">
        <v>1115</v>
      </c>
      <c r="O174" t="s">
        <v>83</v>
      </c>
      <c r="P174" t="s">
        <v>134</v>
      </c>
      <c r="Q174" s="3" t="s">
        <v>474</v>
      </c>
      <c r="R174" s="3">
        <v>45939</v>
      </c>
      <c r="S174">
        <v>2</v>
      </c>
      <c r="T174" t="s">
        <v>748</v>
      </c>
      <c r="U174" t="s">
        <v>135</v>
      </c>
      <c r="V174" t="s">
        <v>706</v>
      </c>
      <c r="W174" t="s">
        <v>142</v>
      </c>
    </row>
    <row r="175" spans="1:23">
      <c r="C175" t="s">
        <v>1116</v>
      </c>
      <c r="D175" t="s">
        <v>673</v>
      </c>
      <c r="E175">
        <v>165729</v>
      </c>
      <c r="F175" t="s">
        <v>331</v>
      </c>
      <c r="G175" s="3">
        <v>45938</v>
      </c>
      <c r="H175" t="s">
        <v>133</v>
      </c>
      <c r="I175" t="s">
        <v>109</v>
      </c>
      <c r="J175" t="s">
        <v>81</v>
      </c>
      <c r="K175" t="s">
        <v>162</v>
      </c>
      <c r="N175" t="s">
        <v>1115</v>
      </c>
      <c r="O175" t="s">
        <v>83</v>
      </c>
      <c r="P175" t="s">
        <v>134</v>
      </c>
      <c r="Q175" s="3" t="s">
        <v>474</v>
      </c>
      <c r="R175" s="3">
        <v>45939</v>
      </c>
      <c r="S175">
        <v>1</v>
      </c>
      <c r="T175" t="s">
        <v>748</v>
      </c>
      <c r="U175" t="s">
        <v>135</v>
      </c>
      <c r="V175" t="s">
        <v>410</v>
      </c>
      <c r="W175" t="s">
        <v>142</v>
      </c>
    </row>
    <row r="176" spans="1:23">
      <c r="C176" t="s">
        <v>974</v>
      </c>
      <c r="D176" t="s">
        <v>689</v>
      </c>
      <c r="E176">
        <v>80000</v>
      </c>
      <c r="F176" t="s">
        <v>1117</v>
      </c>
      <c r="G176" s="3">
        <v>45892</v>
      </c>
      <c r="H176" t="s">
        <v>183</v>
      </c>
      <c r="I176" t="s">
        <v>109</v>
      </c>
      <c r="J176" t="s">
        <v>81</v>
      </c>
      <c r="N176" t="s">
        <v>947</v>
      </c>
      <c r="O176" t="s">
        <v>83</v>
      </c>
      <c r="P176" t="s">
        <v>134</v>
      </c>
      <c r="Q176" s="3" t="s">
        <v>474</v>
      </c>
      <c r="R176" s="3">
        <v>45939</v>
      </c>
      <c r="S176">
        <v>47</v>
      </c>
      <c r="T176" t="s">
        <v>543</v>
      </c>
      <c r="U176" t="s">
        <v>112</v>
      </c>
    </row>
    <row r="177" spans="1:23">
      <c r="A177">
        <v>45842</v>
      </c>
      <c r="B177">
        <v>6825907</v>
      </c>
      <c r="C177" t="s">
        <v>1118</v>
      </c>
      <c r="D177" t="s">
        <v>1038</v>
      </c>
      <c r="E177">
        <v>22541</v>
      </c>
      <c r="F177" t="s">
        <v>111</v>
      </c>
      <c r="G177" s="3">
        <v>45846</v>
      </c>
      <c r="H177" t="s">
        <v>183</v>
      </c>
      <c r="I177" t="s">
        <v>109</v>
      </c>
      <c r="J177" t="s">
        <v>81</v>
      </c>
      <c r="K177" t="s">
        <v>162</v>
      </c>
      <c r="N177" t="s">
        <v>1119</v>
      </c>
      <c r="O177" t="s">
        <v>83</v>
      </c>
      <c r="P177" t="s">
        <v>111</v>
      </c>
      <c r="Q177" s="3" t="s">
        <v>474</v>
      </c>
      <c r="R177" s="3">
        <v>45939</v>
      </c>
      <c r="S177">
        <v>93</v>
      </c>
      <c r="T177" t="s">
        <v>543</v>
      </c>
      <c r="U177" t="s">
        <v>1120</v>
      </c>
      <c r="V177" t="s">
        <v>927</v>
      </c>
      <c r="W177" t="s">
        <v>341</v>
      </c>
    </row>
    <row r="178" spans="1:23">
      <c r="A178">
        <v>45881</v>
      </c>
      <c r="B178">
        <v>6781250</v>
      </c>
      <c r="C178" t="s">
        <v>1121</v>
      </c>
      <c r="D178" t="s">
        <v>677</v>
      </c>
      <c r="E178">
        <v>38664</v>
      </c>
      <c r="F178" t="s">
        <v>1122</v>
      </c>
      <c r="G178" s="3">
        <v>45883</v>
      </c>
      <c r="H178" t="s">
        <v>183</v>
      </c>
      <c r="I178" t="s">
        <v>109</v>
      </c>
      <c r="J178" t="s">
        <v>81</v>
      </c>
      <c r="K178" t="s">
        <v>162</v>
      </c>
      <c r="N178" t="s">
        <v>1123</v>
      </c>
      <c r="O178" t="s">
        <v>83</v>
      </c>
      <c r="P178" t="s">
        <v>196</v>
      </c>
      <c r="Q178" s="3" t="s">
        <v>474</v>
      </c>
      <c r="R178" s="3">
        <v>45939</v>
      </c>
      <c r="S178">
        <v>56</v>
      </c>
      <c r="T178" t="s">
        <v>543</v>
      </c>
      <c r="U178" t="s">
        <v>1124</v>
      </c>
      <c r="V178" t="s">
        <v>725</v>
      </c>
      <c r="W178" t="s">
        <v>105</v>
      </c>
    </row>
    <row r="179" spans="1:23">
      <c r="B179">
        <v>6781995</v>
      </c>
      <c r="C179" t="s">
        <v>166</v>
      </c>
      <c r="D179" t="s">
        <v>727</v>
      </c>
      <c r="E179">
        <v>12334</v>
      </c>
      <c r="F179" t="s">
        <v>877</v>
      </c>
      <c r="G179" s="3">
        <v>45924</v>
      </c>
      <c r="H179" t="s">
        <v>701</v>
      </c>
      <c r="I179" t="s">
        <v>109</v>
      </c>
      <c r="J179" t="s">
        <v>81</v>
      </c>
      <c r="K179" t="s">
        <v>162</v>
      </c>
      <c r="N179" t="s">
        <v>1125</v>
      </c>
      <c r="O179" t="s">
        <v>83</v>
      </c>
      <c r="P179" t="s">
        <v>196</v>
      </c>
      <c r="Q179" s="3" t="s">
        <v>474</v>
      </c>
      <c r="R179" s="3">
        <v>45938</v>
      </c>
      <c r="S179">
        <v>14</v>
      </c>
      <c r="T179" t="s">
        <v>543</v>
      </c>
      <c r="U179" t="s">
        <v>1126</v>
      </c>
      <c r="V179" t="s">
        <v>291</v>
      </c>
      <c r="W179" t="s">
        <v>373</v>
      </c>
    </row>
    <row r="180" spans="1:23">
      <c r="B180">
        <v>6700931</v>
      </c>
      <c r="C180" t="s">
        <v>203</v>
      </c>
      <c r="D180" t="s">
        <v>677</v>
      </c>
      <c r="E180">
        <v>22380</v>
      </c>
      <c r="F180" t="s">
        <v>1127</v>
      </c>
      <c r="G180" s="3">
        <v>45836</v>
      </c>
      <c r="H180" t="s">
        <v>183</v>
      </c>
      <c r="I180" t="s">
        <v>109</v>
      </c>
      <c r="J180" t="s">
        <v>81</v>
      </c>
      <c r="K180" t="s">
        <v>82</v>
      </c>
      <c r="N180" t="s">
        <v>945</v>
      </c>
      <c r="O180" t="s">
        <v>83</v>
      </c>
      <c r="P180" t="s">
        <v>196</v>
      </c>
      <c r="Q180" s="3">
        <v>45938</v>
      </c>
      <c r="R180" s="3">
        <v>45938</v>
      </c>
      <c r="S180">
        <v>102</v>
      </c>
      <c r="T180" t="s">
        <v>543</v>
      </c>
      <c r="U180" t="s">
        <v>1100</v>
      </c>
      <c r="V180" t="s">
        <v>198</v>
      </c>
      <c r="W180" t="s">
        <v>127</v>
      </c>
    </row>
    <row r="181" spans="1:23">
      <c r="C181" t="s">
        <v>1128</v>
      </c>
      <c r="D181" t="s">
        <v>703</v>
      </c>
      <c r="E181" t="s">
        <v>93</v>
      </c>
      <c r="F181" t="s">
        <v>1129</v>
      </c>
      <c r="G181" s="3">
        <v>45916</v>
      </c>
      <c r="H181" t="s">
        <v>1130</v>
      </c>
      <c r="I181" t="s">
        <v>80</v>
      </c>
      <c r="J181" t="s">
        <v>81</v>
      </c>
      <c r="K181" t="s">
        <v>162</v>
      </c>
      <c r="N181" t="s">
        <v>1131</v>
      </c>
      <c r="O181" t="s">
        <v>83</v>
      </c>
      <c r="P181" t="s">
        <v>80</v>
      </c>
      <c r="Q181" s="3" t="s">
        <v>1132</v>
      </c>
      <c r="R181" s="3">
        <v>45939</v>
      </c>
      <c r="S181">
        <v>23</v>
      </c>
      <c r="T181" t="s">
        <v>543</v>
      </c>
      <c r="U181" t="s">
        <v>784</v>
      </c>
      <c r="V181" t="s">
        <v>1133</v>
      </c>
      <c r="W181" t="s">
        <v>91</v>
      </c>
    </row>
    <row r="182" spans="1:23">
      <c r="C182" t="s">
        <v>1134</v>
      </c>
      <c r="D182" t="s">
        <v>677</v>
      </c>
      <c r="E182">
        <v>83683</v>
      </c>
      <c r="F182" t="s">
        <v>1135</v>
      </c>
      <c r="G182" s="3">
        <v>45929</v>
      </c>
      <c r="H182" t="s">
        <v>1130</v>
      </c>
      <c r="I182" t="s">
        <v>80</v>
      </c>
      <c r="J182" t="s">
        <v>81</v>
      </c>
      <c r="K182" t="s">
        <v>162</v>
      </c>
      <c r="N182" t="s">
        <v>1123</v>
      </c>
      <c r="O182" t="s">
        <v>83</v>
      </c>
      <c r="P182" t="s">
        <v>80</v>
      </c>
      <c r="Q182" s="3" t="s">
        <v>1132</v>
      </c>
      <c r="R182" s="3">
        <v>45939</v>
      </c>
      <c r="S182">
        <v>10</v>
      </c>
      <c r="T182" t="s">
        <v>543</v>
      </c>
      <c r="U182" t="s">
        <v>784</v>
      </c>
      <c r="V182" t="s">
        <v>306</v>
      </c>
      <c r="W182" t="s">
        <v>373</v>
      </c>
    </row>
    <row r="183" spans="1:23">
      <c r="C183" t="s">
        <v>1136</v>
      </c>
      <c r="D183" t="s">
        <v>593</v>
      </c>
      <c r="E183">
        <v>87018</v>
      </c>
      <c r="F183" t="s">
        <v>1137</v>
      </c>
      <c r="G183" s="3">
        <v>45931</v>
      </c>
      <c r="H183" t="s">
        <v>285</v>
      </c>
      <c r="I183" t="s">
        <v>109</v>
      </c>
      <c r="J183" t="s">
        <v>81</v>
      </c>
      <c r="K183" t="s">
        <v>162</v>
      </c>
      <c r="N183" t="s">
        <v>888</v>
      </c>
      <c r="O183" t="s">
        <v>83</v>
      </c>
      <c r="P183" t="s">
        <v>111</v>
      </c>
      <c r="Q183" s="3">
        <v>45939</v>
      </c>
      <c r="R183" s="3">
        <v>45939</v>
      </c>
      <c r="S183">
        <v>8</v>
      </c>
      <c r="T183" t="s">
        <v>543</v>
      </c>
      <c r="U183" t="s">
        <v>449</v>
      </c>
      <c r="V183" t="s">
        <v>239</v>
      </c>
      <c r="W183" t="s">
        <v>142</v>
      </c>
    </row>
    <row r="184" spans="1:23">
      <c r="C184" t="s">
        <v>1138</v>
      </c>
      <c r="D184" t="s">
        <v>703</v>
      </c>
      <c r="E184">
        <v>29603</v>
      </c>
      <c r="F184" t="s">
        <v>363</v>
      </c>
      <c r="G184" s="3">
        <v>45910</v>
      </c>
      <c r="H184" t="s">
        <v>701</v>
      </c>
      <c r="I184" t="s">
        <v>109</v>
      </c>
      <c r="J184" t="s">
        <v>81</v>
      </c>
      <c r="K184" t="s">
        <v>162</v>
      </c>
      <c r="N184" t="s">
        <v>967</v>
      </c>
      <c r="O184" t="s">
        <v>83</v>
      </c>
      <c r="P184" t="s">
        <v>134</v>
      </c>
      <c r="Q184" s="3" t="s">
        <v>474</v>
      </c>
      <c r="R184" s="3">
        <v>45939</v>
      </c>
      <c r="S184">
        <v>29</v>
      </c>
      <c r="T184" t="s">
        <v>543</v>
      </c>
      <c r="U184" t="s">
        <v>1139</v>
      </c>
      <c r="V184" t="s">
        <v>347</v>
      </c>
      <c r="W184" t="s">
        <v>91</v>
      </c>
    </row>
    <row r="185" spans="1:23">
      <c r="C185" t="s">
        <v>653</v>
      </c>
      <c r="D185" t="s">
        <v>689</v>
      </c>
      <c r="E185">
        <v>13800</v>
      </c>
      <c r="F185" t="s">
        <v>381</v>
      </c>
      <c r="G185" s="3">
        <v>45937</v>
      </c>
      <c r="H185" t="s">
        <v>139</v>
      </c>
      <c r="I185" t="s">
        <v>109</v>
      </c>
      <c r="J185" t="s">
        <v>81</v>
      </c>
      <c r="K185" t="s">
        <v>82</v>
      </c>
      <c r="N185" t="s">
        <v>1089</v>
      </c>
      <c r="O185" t="s">
        <v>83</v>
      </c>
      <c r="P185" t="s">
        <v>134</v>
      </c>
      <c r="Q185" s="3">
        <v>45945</v>
      </c>
      <c r="R185" s="3">
        <v>45939</v>
      </c>
      <c r="S185">
        <v>2</v>
      </c>
      <c r="T185" t="s">
        <v>748</v>
      </c>
      <c r="U185" t="s">
        <v>478</v>
      </c>
      <c r="V185" t="s">
        <v>214</v>
      </c>
      <c r="W185" t="s">
        <v>142</v>
      </c>
    </row>
    <row r="186" spans="1:23">
      <c r="C186" t="s">
        <v>1140</v>
      </c>
      <c r="D186" t="s">
        <v>593</v>
      </c>
      <c r="E186">
        <v>214287</v>
      </c>
      <c r="F186" t="s">
        <v>1141</v>
      </c>
      <c r="G186" s="3">
        <v>45890</v>
      </c>
      <c r="H186" t="s">
        <v>285</v>
      </c>
      <c r="I186" t="s">
        <v>109</v>
      </c>
      <c r="J186" t="s">
        <v>81</v>
      </c>
      <c r="K186" t="s">
        <v>82</v>
      </c>
      <c r="N186" t="s">
        <v>928</v>
      </c>
      <c r="O186" t="s">
        <v>83</v>
      </c>
      <c r="P186" t="s">
        <v>134</v>
      </c>
      <c r="Q186" s="3">
        <v>45939</v>
      </c>
      <c r="R186" s="3">
        <v>45939</v>
      </c>
      <c r="S186">
        <v>49</v>
      </c>
      <c r="T186" t="s">
        <v>543</v>
      </c>
      <c r="U186" t="s">
        <v>460</v>
      </c>
      <c r="V186" t="s">
        <v>148</v>
      </c>
      <c r="W186" t="s">
        <v>105</v>
      </c>
    </row>
    <row r="187" spans="1:23">
      <c r="C187" t="s">
        <v>579</v>
      </c>
      <c r="D187" t="s">
        <v>1142</v>
      </c>
      <c r="E187">
        <v>23560</v>
      </c>
      <c r="F187" t="s">
        <v>1143</v>
      </c>
      <c r="G187" s="3">
        <v>45911</v>
      </c>
      <c r="H187" t="s">
        <v>285</v>
      </c>
      <c r="I187" t="s">
        <v>109</v>
      </c>
      <c r="J187" t="s">
        <v>81</v>
      </c>
      <c r="K187" t="s">
        <v>162</v>
      </c>
      <c r="N187" t="s">
        <v>888</v>
      </c>
      <c r="O187" t="s">
        <v>83</v>
      </c>
      <c r="P187" t="s">
        <v>134</v>
      </c>
      <c r="Q187" s="3">
        <v>45940</v>
      </c>
      <c r="R187" s="3">
        <v>45940</v>
      </c>
      <c r="S187">
        <v>29</v>
      </c>
      <c r="T187" t="s">
        <v>543</v>
      </c>
      <c r="U187" t="s">
        <v>449</v>
      </c>
      <c r="V187" t="s">
        <v>239</v>
      </c>
      <c r="W187" t="s">
        <v>91</v>
      </c>
    </row>
    <row r="188" spans="1:23">
      <c r="C188" t="s">
        <v>740</v>
      </c>
      <c r="D188" t="s">
        <v>593</v>
      </c>
      <c r="E188">
        <v>57613</v>
      </c>
      <c r="F188" t="s">
        <v>1144</v>
      </c>
      <c r="G188" s="3">
        <v>45939</v>
      </c>
      <c r="H188" t="s">
        <v>133</v>
      </c>
      <c r="I188" t="s">
        <v>109</v>
      </c>
      <c r="J188" t="s">
        <v>81</v>
      </c>
      <c r="K188" t="s">
        <v>162</v>
      </c>
      <c r="N188" t="s">
        <v>736</v>
      </c>
      <c r="O188" t="s">
        <v>83</v>
      </c>
      <c r="P188" t="s">
        <v>134</v>
      </c>
      <c r="Q188" s="3" t="s">
        <v>474</v>
      </c>
      <c r="R188" s="3">
        <v>45940</v>
      </c>
      <c r="S188">
        <v>1</v>
      </c>
      <c r="T188" t="s">
        <v>748</v>
      </c>
      <c r="U188" t="s">
        <v>1145</v>
      </c>
      <c r="V188" t="s">
        <v>500</v>
      </c>
      <c r="W188" t="s">
        <v>373</v>
      </c>
    </row>
    <row r="189" spans="1:23">
      <c r="C189" t="s">
        <v>1146</v>
      </c>
      <c r="D189" t="s">
        <v>703</v>
      </c>
      <c r="F189" t="s">
        <v>1147</v>
      </c>
      <c r="G189" s="3">
        <v>45836</v>
      </c>
      <c r="H189" t="s">
        <v>701</v>
      </c>
      <c r="I189" t="s">
        <v>109</v>
      </c>
      <c r="J189" t="s">
        <v>81</v>
      </c>
      <c r="K189" t="s">
        <v>82</v>
      </c>
      <c r="N189" t="s">
        <v>971</v>
      </c>
      <c r="O189" t="s">
        <v>83</v>
      </c>
      <c r="P189" t="s">
        <v>134</v>
      </c>
      <c r="Q189" s="3" t="s">
        <v>474</v>
      </c>
      <c r="R189" s="3">
        <v>45940</v>
      </c>
      <c r="S189">
        <v>104</v>
      </c>
      <c r="T189" t="s">
        <v>543</v>
      </c>
      <c r="U189" t="s">
        <v>346</v>
      </c>
      <c r="V189" t="s">
        <v>126</v>
      </c>
      <c r="W189" t="s">
        <v>142</v>
      </c>
    </row>
    <row r="190" spans="1:23">
      <c r="C190" t="s">
        <v>1148</v>
      </c>
      <c r="D190" t="s">
        <v>703</v>
      </c>
      <c r="E190">
        <v>7179</v>
      </c>
      <c r="F190" t="s">
        <v>1149</v>
      </c>
      <c r="G190" s="3">
        <v>45923</v>
      </c>
      <c r="H190" t="s">
        <v>1130</v>
      </c>
      <c r="I190" t="s">
        <v>80</v>
      </c>
      <c r="J190" t="s">
        <v>81</v>
      </c>
      <c r="K190" t="s">
        <v>82</v>
      </c>
      <c r="L190">
        <v>3230</v>
      </c>
      <c r="M190">
        <v>3230</v>
      </c>
      <c r="N190" t="s">
        <v>779</v>
      </c>
      <c r="O190" t="s">
        <v>83</v>
      </c>
      <c r="P190" t="s">
        <v>80</v>
      </c>
      <c r="Q190" s="3">
        <v>45940</v>
      </c>
      <c r="R190" s="3">
        <v>45940</v>
      </c>
      <c r="S190">
        <v>17</v>
      </c>
      <c r="T190" t="s">
        <v>543</v>
      </c>
      <c r="U190" t="s">
        <v>1150</v>
      </c>
      <c r="V190" t="s">
        <v>136</v>
      </c>
      <c r="W190" t="s">
        <v>373</v>
      </c>
    </row>
    <row r="191" spans="1:23">
      <c r="C191" t="s">
        <v>1151</v>
      </c>
      <c r="D191" t="s">
        <v>689</v>
      </c>
      <c r="E191" t="s">
        <v>93</v>
      </c>
      <c r="F191" t="s">
        <v>708</v>
      </c>
      <c r="G191" s="3">
        <v>45932</v>
      </c>
      <c r="H191" t="s">
        <v>285</v>
      </c>
      <c r="I191" t="s">
        <v>109</v>
      </c>
      <c r="J191" t="s">
        <v>81</v>
      </c>
      <c r="K191" t="s">
        <v>82</v>
      </c>
      <c r="N191" t="s">
        <v>1152</v>
      </c>
      <c r="O191" t="s">
        <v>83</v>
      </c>
      <c r="P191" t="s">
        <v>134</v>
      </c>
      <c r="Q191" s="3">
        <v>45940</v>
      </c>
      <c r="R191" s="3">
        <v>45940</v>
      </c>
      <c r="S191">
        <v>8</v>
      </c>
      <c r="T191" t="s">
        <v>543</v>
      </c>
      <c r="U191" t="s">
        <v>426</v>
      </c>
      <c r="V191" t="s">
        <v>377</v>
      </c>
      <c r="W191" t="s">
        <v>142</v>
      </c>
    </row>
    <row r="192" spans="1:23">
      <c r="C192" t="s">
        <v>1153</v>
      </c>
      <c r="D192" t="s">
        <v>1154</v>
      </c>
      <c r="E192" t="s">
        <v>93</v>
      </c>
      <c r="F192" t="s">
        <v>1155</v>
      </c>
      <c r="G192" s="3">
        <v>45909</v>
      </c>
      <c r="H192" t="s">
        <v>133</v>
      </c>
      <c r="I192" t="s">
        <v>109</v>
      </c>
      <c r="J192" t="s">
        <v>81</v>
      </c>
      <c r="K192" t="s">
        <v>162</v>
      </c>
      <c r="N192" t="s">
        <v>736</v>
      </c>
      <c r="O192" t="s">
        <v>83</v>
      </c>
      <c r="P192" t="s">
        <v>134</v>
      </c>
      <c r="Q192" s="3" t="s">
        <v>335</v>
      </c>
      <c r="R192" s="3">
        <v>45940</v>
      </c>
      <c r="S192">
        <v>31</v>
      </c>
      <c r="T192" t="s">
        <v>543</v>
      </c>
      <c r="U192" t="s">
        <v>1156</v>
      </c>
      <c r="V192" t="s">
        <v>1157</v>
      </c>
      <c r="W192" t="s">
        <v>91</v>
      </c>
    </row>
    <row r="193" spans="2:23">
      <c r="C193" t="s">
        <v>365</v>
      </c>
      <c r="D193" t="s">
        <v>673</v>
      </c>
      <c r="E193" t="s">
        <v>93</v>
      </c>
      <c r="F193" t="s">
        <v>1158</v>
      </c>
      <c r="G193" s="3">
        <v>45933</v>
      </c>
      <c r="H193" t="s">
        <v>770</v>
      </c>
      <c r="I193" t="s">
        <v>109</v>
      </c>
      <c r="J193" t="s">
        <v>81</v>
      </c>
      <c r="K193" t="s">
        <v>82</v>
      </c>
      <c r="N193" t="s">
        <v>772</v>
      </c>
      <c r="O193" t="s">
        <v>83</v>
      </c>
      <c r="P193" t="s">
        <v>134</v>
      </c>
      <c r="Q193" s="3">
        <v>45938</v>
      </c>
      <c r="R193" s="3">
        <v>45938</v>
      </c>
      <c r="S193">
        <v>5</v>
      </c>
      <c r="T193" t="s">
        <v>543</v>
      </c>
      <c r="U193" t="s">
        <v>117</v>
      </c>
      <c r="V193" t="s">
        <v>256</v>
      </c>
      <c r="W193" t="s">
        <v>142</v>
      </c>
    </row>
    <row r="194" spans="2:23">
      <c r="C194" t="s">
        <v>1159</v>
      </c>
      <c r="D194" t="s">
        <v>680</v>
      </c>
      <c r="E194">
        <v>55612</v>
      </c>
      <c r="F194" t="s">
        <v>1160</v>
      </c>
      <c r="G194" s="3">
        <v>45931</v>
      </c>
      <c r="H194" t="s">
        <v>133</v>
      </c>
      <c r="I194" t="s">
        <v>109</v>
      </c>
      <c r="J194" t="s">
        <v>81</v>
      </c>
      <c r="K194" t="s">
        <v>82</v>
      </c>
      <c r="N194" t="s">
        <v>900</v>
      </c>
      <c r="O194" t="s">
        <v>83</v>
      </c>
      <c r="P194" t="s">
        <v>134</v>
      </c>
      <c r="Q194" s="3">
        <v>45943</v>
      </c>
      <c r="R194" s="3">
        <v>45940</v>
      </c>
      <c r="S194">
        <v>9</v>
      </c>
      <c r="T194" t="s">
        <v>543</v>
      </c>
      <c r="U194" t="s">
        <v>1161</v>
      </c>
      <c r="V194" t="s">
        <v>500</v>
      </c>
      <c r="W194" t="s">
        <v>142</v>
      </c>
    </row>
    <row r="195" spans="2:23">
      <c r="B195">
        <v>6760262</v>
      </c>
      <c r="C195" t="s">
        <v>431</v>
      </c>
      <c r="D195" t="s">
        <v>727</v>
      </c>
      <c r="E195">
        <v>20000</v>
      </c>
      <c r="F195" t="s">
        <v>1162</v>
      </c>
      <c r="G195" s="3">
        <v>45874</v>
      </c>
      <c r="H195" t="s">
        <v>183</v>
      </c>
      <c r="I195" t="s">
        <v>109</v>
      </c>
      <c r="J195" t="s">
        <v>81</v>
      </c>
      <c r="K195" t="s">
        <v>82</v>
      </c>
      <c r="N195" t="s">
        <v>1123</v>
      </c>
      <c r="O195" t="s">
        <v>83</v>
      </c>
      <c r="P195" t="s">
        <v>196</v>
      </c>
      <c r="Q195" s="3">
        <v>45940</v>
      </c>
      <c r="R195" s="3">
        <v>45940</v>
      </c>
      <c r="S195">
        <v>66</v>
      </c>
      <c r="T195" t="s">
        <v>543</v>
      </c>
      <c r="U195" t="s">
        <v>1163</v>
      </c>
      <c r="V195" t="s">
        <v>725</v>
      </c>
      <c r="W195" t="s">
        <v>105</v>
      </c>
    </row>
    <row r="196" spans="2:23">
      <c r="C196" t="s">
        <v>351</v>
      </c>
      <c r="D196" t="s">
        <v>694</v>
      </c>
      <c r="E196">
        <v>113211</v>
      </c>
      <c r="F196" t="s">
        <v>1164</v>
      </c>
      <c r="G196" s="3">
        <v>45932</v>
      </c>
      <c r="H196" t="s">
        <v>770</v>
      </c>
      <c r="I196" t="s">
        <v>109</v>
      </c>
      <c r="J196" t="s">
        <v>81</v>
      </c>
      <c r="K196" t="s">
        <v>82</v>
      </c>
      <c r="L196">
        <v>877</v>
      </c>
      <c r="M196">
        <v>877</v>
      </c>
      <c r="N196" t="s">
        <v>772</v>
      </c>
      <c r="O196" t="s">
        <v>83</v>
      </c>
      <c r="P196" t="s">
        <v>134</v>
      </c>
      <c r="Q196" s="3">
        <v>45939</v>
      </c>
      <c r="R196" s="3">
        <v>45939</v>
      </c>
      <c r="S196">
        <v>7</v>
      </c>
      <c r="T196" t="s">
        <v>543</v>
      </c>
      <c r="U196" t="s">
        <v>1065</v>
      </c>
      <c r="V196" t="s">
        <v>256</v>
      </c>
      <c r="W196" t="s">
        <v>142</v>
      </c>
    </row>
    <row r="197" spans="2:23">
      <c r="C197" t="s">
        <v>1165</v>
      </c>
      <c r="D197" t="s">
        <v>673</v>
      </c>
      <c r="E197">
        <v>11452</v>
      </c>
      <c r="F197" t="s">
        <v>1166</v>
      </c>
      <c r="G197" s="3">
        <v>45904</v>
      </c>
      <c r="H197" t="s">
        <v>133</v>
      </c>
      <c r="I197" t="s">
        <v>109</v>
      </c>
      <c r="J197" t="s">
        <v>81</v>
      </c>
      <c r="K197" t="s">
        <v>82</v>
      </c>
      <c r="L197">
        <v>3757.9</v>
      </c>
      <c r="M197">
        <v>3490</v>
      </c>
      <c r="N197" t="s">
        <v>1115</v>
      </c>
      <c r="O197" t="s">
        <v>83</v>
      </c>
      <c r="P197" t="s">
        <v>134</v>
      </c>
      <c r="Q197" s="3">
        <v>45940</v>
      </c>
      <c r="R197" s="3">
        <v>45943</v>
      </c>
      <c r="S197">
        <v>39</v>
      </c>
      <c r="T197" t="s">
        <v>543</v>
      </c>
      <c r="U197" t="s">
        <v>135</v>
      </c>
      <c r="V197" t="s">
        <v>410</v>
      </c>
      <c r="W197" t="s">
        <v>91</v>
      </c>
    </row>
    <row r="198" spans="2:23">
      <c r="C198" t="s">
        <v>1167</v>
      </c>
      <c r="D198" t="s">
        <v>1038</v>
      </c>
      <c r="E198">
        <v>1</v>
      </c>
      <c r="F198" t="s">
        <v>1168</v>
      </c>
      <c r="G198" s="3">
        <v>45933</v>
      </c>
      <c r="H198" t="s">
        <v>79</v>
      </c>
      <c r="I198" t="s">
        <v>80</v>
      </c>
      <c r="J198" t="s">
        <v>81</v>
      </c>
      <c r="K198" t="s">
        <v>162</v>
      </c>
      <c r="L198">
        <v>880</v>
      </c>
      <c r="M198">
        <v>880</v>
      </c>
      <c r="N198" t="s">
        <v>772</v>
      </c>
      <c r="O198" t="s">
        <v>83</v>
      </c>
      <c r="P198" t="s">
        <v>80</v>
      </c>
      <c r="Q198" s="3">
        <v>45943</v>
      </c>
      <c r="R198" s="3">
        <v>45943</v>
      </c>
      <c r="S198">
        <v>10</v>
      </c>
      <c r="T198" t="s">
        <v>543</v>
      </c>
      <c r="U198" t="s">
        <v>117</v>
      </c>
      <c r="V198" t="s">
        <v>256</v>
      </c>
      <c r="W198" t="s">
        <v>142</v>
      </c>
    </row>
    <row r="199" spans="2:23">
      <c r="C199" t="s">
        <v>1169</v>
      </c>
      <c r="D199" t="s">
        <v>689</v>
      </c>
      <c r="E199">
        <v>61002</v>
      </c>
      <c r="F199" t="s">
        <v>1170</v>
      </c>
      <c r="G199" s="3">
        <v>45936</v>
      </c>
      <c r="H199" t="s">
        <v>285</v>
      </c>
      <c r="I199" t="s">
        <v>109</v>
      </c>
      <c r="J199" t="s">
        <v>81</v>
      </c>
      <c r="K199" t="s">
        <v>82</v>
      </c>
      <c r="N199" t="s">
        <v>888</v>
      </c>
      <c r="O199" t="s">
        <v>83</v>
      </c>
      <c r="P199" t="s">
        <v>134</v>
      </c>
      <c r="Q199" s="3">
        <v>45943</v>
      </c>
      <c r="R199" s="3">
        <v>45943</v>
      </c>
      <c r="S199">
        <v>7</v>
      </c>
      <c r="T199" t="s">
        <v>543</v>
      </c>
      <c r="U199" t="s">
        <v>449</v>
      </c>
      <c r="V199" t="s">
        <v>239</v>
      </c>
      <c r="W199" t="s">
        <v>142</v>
      </c>
    </row>
    <row r="200" spans="2:23">
      <c r="C200" t="s">
        <v>734</v>
      </c>
      <c r="D200" t="s">
        <v>593</v>
      </c>
      <c r="E200">
        <v>64024</v>
      </c>
      <c r="F200" t="s">
        <v>200</v>
      </c>
      <c r="G200" s="3">
        <v>45940</v>
      </c>
      <c r="H200" t="s">
        <v>133</v>
      </c>
      <c r="I200" t="s">
        <v>109</v>
      </c>
      <c r="J200" t="s">
        <v>81</v>
      </c>
      <c r="K200" t="s">
        <v>162</v>
      </c>
      <c r="N200" t="s">
        <v>736</v>
      </c>
      <c r="O200" t="s">
        <v>83</v>
      </c>
      <c r="P200" t="s">
        <v>134</v>
      </c>
      <c r="Q200" s="3" t="s">
        <v>474</v>
      </c>
      <c r="R200" s="3">
        <v>45943</v>
      </c>
      <c r="S200">
        <v>3</v>
      </c>
      <c r="T200" t="s">
        <v>543</v>
      </c>
      <c r="U200" t="s">
        <v>1171</v>
      </c>
      <c r="V200" t="s">
        <v>1033</v>
      </c>
      <c r="W200" t="s">
        <v>142</v>
      </c>
    </row>
    <row r="201" spans="2:23">
      <c r="C201" t="s">
        <v>1172</v>
      </c>
      <c r="D201" t="s">
        <v>694</v>
      </c>
      <c r="E201">
        <v>66051</v>
      </c>
      <c r="F201" t="s">
        <v>1147</v>
      </c>
      <c r="G201" s="3">
        <v>45938</v>
      </c>
      <c r="H201" t="s">
        <v>183</v>
      </c>
      <c r="I201" t="s">
        <v>109</v>
      </c>
      <c r="J201" t="s">
        <v>81</v>
      </c>
      <c r="K201" t="s">
        <v>82</v>
      </c>
      <c r="N201" t="s">
        <v>1119</v>
      </c>
      <c r="O201" t="s">
        <v>83</v>
      </c>
      <c r="P201" t="s">
        <v>134</v>
      </c>
      <c r="Q201" s="3">
        <v>45940</v>
      </c>
      <c r="R201" s="3">
        <v>45943</v>
      </c>
      <c r="S201">
        <v>5</v>
      </c>
      <c r="T201" t="s">
        <v>543</v>
      </c>
      <c r="U201" t="s">
        <v>1173</v>
      </c>
      <c r="V201" t="s">
        <v>927</v>
      </c>
      <c r="W201" t="s">
        <v>142</v>
      </c>
    </row>
    <row r="202" spans="2:23">
      <c r="C202" t="s">
        <v>1174</v>
      </c>
      <c r="D202" t="s">
        <v>703</v>
      </c>
      <c r="E202">
        <v>35000</v>
      </c>
      <c r="F202" t="s">
        <v>815</v>
      </c>
      <c r="G202" s="3">
        <v>45936</v>
      </c>
      <c r="H202" t="s">
        <v>133</v>
      </c>
      <c r="I202" t="s">
        <v>109</v>
      </c>
      <c r="J202" t="s">
        <v>81</v>
      </c>
      <c r="K202" t="s">
        <v>82</v>
      </c>
      <c r="L202">
        <v>1209.9000000000001</v>
      </c>
      <c r="M202">
        <v>1100</v>
      </c>
      <c r="N202" t="s">
        <v>1109</v>
      </c>
      <c r="O202" t="s">
        <v>83</v>
      </c>
      <c r="P202" t="s">
        <v>134</v>
      </c>
      <c r="Q202" s="3">
        <v>45940</v>
      </c>
      <c r="R202" s="3">
        <v>45940</v>
      </c>
      <c r="S202">
        <v>4</v>
      </c>
      <c r="T202" t="s">
        <v>543</v>
      </c>
      <c r="U202" t="s">
        <v>135</v>
      </c>
      <c r="V202" t="s">
        <v>706</v>
      </c>
      <c r="W202" t="s">
        <v>142</v>
      </c>
    </row>
    <row r="203" spans="2:23">
      <c r="B203">
        <v>6775771</v>
      </c>
      <c r="C203" t="s">
        <v>1175</v>
      </c>
      <c r="D203" t="s">
        <v>677</v>
      </c>
      <c r="E203">
        <v>35147</v>
      </c>
      <c r="F203" t="s">
        <v>1176</v>
      </c>
      <c r="G203" s="3">
        <v>45904</v>
      </c>
      <c r="H203" t="s">
        <v>139</v>
      </c>
      <c r="I203" t="s">
        <v>109</v>
      </c>
      <c r="J203" t="s">
        <v>81</v>
      </c>
      <c r="K203" t="s">
        <v>82</v>
      </c>
      <c r="N203" t="s">
        <v>309</v>
      </c>
      <c r="O203" t="s">
        <v>83</v>
      </c>
      <c r="P203" t="s">
        <v>196</v>
      </c>
      <c r="Q203" s="3">
        <v>45945</v>
      </c>
      <c r="R203" s="3">
        <v>45943</v>
      </c>
      <c r="S203">
        <v>39</v>
      </c>
      <c r="T203" t="s">
        <v>543</v>
      </c>
      <c r="U203" t="s">
        <v>1177</v>
      </c>
      <c r="V203" t="s">
        <v>202</v>
      </c>
      <c r="W203" t="s">
        <v>91</v>
      </c>
    </row>
    <row r="204" spans="2:23">
      <c r="C204" t="s">
        <v>1178</v>
      </c>
      <c r="D204" t="s">
        <v>703</v>
      </c>
      <c r="E204">
        <v>58008</v>
      </c>
      <c r="F204" t="s">
        <v>1030</v>
      </c>
      <c r="G204" s="3">
        <v>45937</v>
      </c>
      <c r="H204" t="s">
        <v>139</v>
      </c>
      <c r="I204" t="s">
        <v>109</v>
      </c>
      <c r="J204" t="s">
        <v>81</v>
      </c>
      <c r="K204" t="s">
        <v>82</v>
      </c>
      <c r="N204" t="s">
        <v>911</v>
      </c>
      <c r="O204" t="s">
        <v>83</v>
      </c>
      <c r="P204" t="s">
        <v>134</v>
      </c>
      <c r="Q204" s="3">
        <v>45947</v>
      </c>
      <c r="R204" s="3">
        <v>45943</v>
      </c>
      <c r="S204">
        <v>6</v>
      </c>
      <c r="T204" t="s">
        <v>543</v>
      </c>
      <c r="U204" t="s">
        <v>140</v>
      </c>
      <c r="V204" t="s">
        <v>90</v>
      </c>
      <c r="W204" t="s">
        <v>142</v>
      </c>
    </row>
    <row r="205" spans="2:23">
      <c r="C205" t="s">
        <v>1167</v>
      </c>
      <c r="D205" t="s">
        <v>1038</v>
      </c>
      <c r="E205">
        <v>91476</v>
      </c>
      <c r="F205" t="s">
        <v>1179</v>
      </c>
      <c r="G205" s="3">
        <v>45943</v>
      </c>
      <c r="H205" t="s">
        <v>770</v>
      </c>
      <c r="I205" t="s">
        <v>109</v>
      </c>
      <c r="J205" t="s">
        <v>81</v>
      </c>
      <c r="K205" t="s">
        <v>82</v>
      </c>
      <c r="L205">
        <v>1509.8</v>
      </c>
      <c r="M205">
        <v>1509.8</v>
      </c>
      <c r="N205" t="s">
        <v>772</v>
      </c>
      <c r="O205" t="s">
        <v>110</v>
      </c>
      <c r="Q205" s="3">
        <v>45943</v>
      </c>
      <c r="R205" s="3">
        <v>45943</v>
      </c>
      <c r="S205">
        <v>0</v>
      </c>
      <c r="T205" t="s">
        <v>748</v>
      </c>
      <c r="U205" t="s">
        <v>117</v>
      </c>
      <c r="V205" t="s">
        <v>256</v>
      </c>
      <c r="W205" t="s">
        <v>142</v>
      </c>
    </row>
    <row r="206" spans="2:23">
      <c r="C206" t="s">
        <v>1180</v>
      </c>
      <c r="D206" t="s">
        <v>703</v>
      </c>
      <c r="E206">
        <v>4008628</v>
      </c>
      <c r="F206" t="s">
        <v>1181</v>
      </c>
      <c r="G206" s="3">
        <v>45931</v>
      </c>
      <c r="H206" t="s">
        <v>79</v>
      </c>
      <c r="I206" t="s">
        <v>80</v>
      </c>
      <c r="J206" t="s">
        <v>81</v>
      </c>
      <c r="K206" t="s">
        <v>162</v>
      </c>
      <c r="L206">
        <v>2500</v>
      </c>
      <c r="M206">
        <v>2500</v>
      </c>
      <c r="N206" t="s">
        <v>783</v>
      </c>
      <c r="O206" t="s">
        <v>83</v>
      </c>
      <c r="P206" t="s">
        <v>80</v>
      </c>
      <c r="Q206" s="3">
        <v>45944</v>
      </c>
      <c r="R206" s="3">
        <v>45943</v>
      </c>
      <c r="S206">
        <v>12</v>
      </c>
      <c r="T206" t="s">
        <v>543</v>
      </c>
      <c r="U206" t="s">
        <v>839</v>
      </c>
      <c r="V206" t="s">
        <v>1033</v>
      </c>
      <c r="W206" t="s">
        <v>142</v>
      </c>
    </row>
    <row r="207" spans="2:23">
      <c r="C207" t="s">
        <v>458</v>
      </c>
      <c r="D207" t="s">
        <v>689</v>
      </c>
      <c r="E207">
        <v>231758</v>
      </c>
      <c r="F207" t="s">
        <v>356</v>
      </c>
      <c r="G207" s="3">
        <v>45926</v>
      </c>
      <c r="H207" t="s">
        <v>285</v>
      </c>
      <c r="I207" t="s">
        <v>109</v>
      </c>
      <c r="J207" t="s">
        <v>81</v>
      </c>
      <c r="K207" t="s">
        <v>82</v>
      </c>
      <c r="N207" t="s">
        <v>928</v>
      </c>
      <c r="O207" t="s">
        <v>83</v>
      </c>
      <c r="P207" t="s">
        <v>134</v>
      </c>
      <c r="Q207" s="3">
        <v>45943</v>
      </c>
      <c r="R207" s="3">
        <v>45943</v>
      </c>
      <c r="S207">
        <v>17</v>
      </c>
      <c r="T207" t="s">
        <v>543</v>
      </c>
      <c r="U207" t="s">
        <v>460</v>
      </c>
      <c r="V207" t="s">
        <v>148</v>
      </c>
      <c r="W207" t="s">
        <v>91</v>
      </c>
    </row>
    <row r="208" spans="2:23">
      <c r="C208" t="s">
        <v>1182</v>
      </c>
      <c r="D208" t="s">
        <v>694</v>
      </c>
      <c r="E208" t="s">
        <v>93</v>
      </c>
      <c r="F208" t="s">
        <v>1183</v>
      </c>
      <c r="G208" s="3">
        <v>45933</v>
      </c>
      <c r="H208" t="s">
        <v>1184</v>
      </c>
      <c r="I208" t="s">
        <v>109</v>
      </c>
      <c r="J208" t="s">
        <v>81</v>
      </c>
      <c r="K208" t="s">
        <v>82</v>
      </c>
      <c r="L208">
        <v>1038</v>
      </c>
      <c r="M208">
        <v>1038</v>
      </c>
      <c r="N208" t="s">
        <v>772</v>
      </c>
      <c r="O208" t="s">
        <v>83</v>
      </c>
      <c r="P208" t="s">
        <v>134</v>
      </c>
      <c r="Q208" s="3">
        <v>45941</v>
      </c>
      <c r="R208" s="3">
        <v>45943</v>
      </c>
      <c r="S208">
        <v>10</v>
      </c>
      <c r="T208" t="s">
        <v>543</v>
      </c>
      <c r="U208" t="s">
        <v>1065</v>
      </c>
      <c r="V208" t="s">
        <v>791</v>
      </c>
      <c r="W208" t="s">
        <v>142</v>
      </c>
    </row>
    <row r="209" spans="3:23">
      <c r="C209" t="s">
        <v>1185</v>
      </c>
      <c r="D209" t="s">
        <v>689</v>
      </c>
      <c r="E209">
        <v>87004</v>
      </c>
      <c r="F209">
        <v>0.46041666666666664</v>
      </c>
      <c r="G209" s="3">
        <v>45870</v>
      </c>
      <c r="H209" t="s">
        <v>770</v>
      </c>
      <c r="I209" t="s">
        <v>109</v>
      </c>
      <c r="J209" t="s">
        <v>81</v>
      </c>
      <c r="K209" t="s">
        <v>162</v>
      </c>
      <c r="N209" t="s">
        <v>790</v>
      </c>
      <c r="O209" t="s">
        <v>83</v>
      </c>
      <c r="P209" t="s">
        <v>1186</v>
      </c>
      <c r="Q209" s="3" t="s">
        <v>1187</v>
      </c>
      <c r="R209" s="3">
        <v>45944</v>
      </c>
      <c r="S209">
        <v>74</v>
      </c>
      <c r="T209" t="s">
        <v>543</v>
      </c>
      <c r="V209" t="s">
        <v>357</v>
      </c>
      <c r="W209" t="s">
        <v>341</v>
      </c>
    </row>
    <row r="210" spans="3:23">
      <c r="C210" t="s">
        <v>612</v>
      </c>
      <c r="D210" t="s">
        <v>1188</v>
      </c>
      <c r="E210">
        <v>114993</v>
      </c>
      <c r="F210" t="s">
        <v>1189</v>
      </c>
      <c r="G210" s="3">
        <v>45854</v>
      </c>
      <c r="H210" t="s">
        <v>701</v>
      </c>
      <c r="I210" t="s">
        <v>109</v>
      </c>
      <c r="J210" t="s">
        <v>81</v>
      </c>
      <c r="K210" t="s">
        <v>82</v>
      </c>
      <c r="L210">
        <v>2380</v>
      </c>
      <c r="M210">
        <v>2380</v>
      </c>
      <c r="N210" t="s">
        <v>1190</v>
      </c>
      <c r="O210" t="s">
        <v>83</v>
      </c>
      <c r="P210" t="s">
        <v>134</v>
      </c>
      <c r="Q210" s="3" t="s">
        <v>1191</v>
      </c>
      <c r="R210" s="3">
        <v>45944</v>
      </c>
      <c r="S210">
        <v>90</v>
      </c>
      <c r="T210" t="s">
        <v>543</v>
      </c>
      <c r="U210" t="s">
        <v>173</v>
      </c>
      <c r="V210" t="s">
        <v>174</v>
      </c>
      <c r="W210" t="s">
        <v>341</v>
      </c>
    </row>
    <row r="211" spans="3:23">
      <c r="C211" t="s">
        <v>378</v>
      </c>
      <c r="D211" t="s">
        <v>751</v>
      </c>
      <c r="E211" t="s">
        <v>1192</v>
      </c>
      <c r="F211" t="s">
        <v>1027</v>
      </c>
      <c r="G211" s="3">
        <v>45896</v>
      </c>
      <c r="H211" t="s">
        <v>234</v>
      </c>
      <c r="I211" t="s">
        <v>109</v>
      </c>
      <c r="J211" t="s">
        <v>81</v>
      </c>
      <c r="K211" t="s">
        <v>162</v>
      </c>
      <c r="N211" t="s">
        <v>1000</v>
      </c>
      <c r="O211" t="s">
        <v>251</v>
      </c>
      <c r="P211" t="s">
        <v>134</v>
      </c>
      <c r="Q211" s="3" t="s">
        <v>474</v>
      </c>
      <c r="R211" s="3">
        <v>45944</v>
      </c>
      <c r="S211">
        <v>48</v>
      </c>
      <c r="T211" t="s">
        <v>543</v>
      </c>
      <c r="U211" t="s">
        <v>1193</v>
      </c>
      <c r="V211" t="s">
        <v>385</v>
      </c>
      <c r="W211" t="s">
        <v>105</v>
      </c>
    </row>
    <row r="212" spans="3:23">
      <c r="C212" t="s">
        <v>1194</v>
      </c>
      <c r="D212" t="s">
        <v>689</v>
      </c>
      <c r="E212">
        <v>135245</v>
      </c>
      <c r="F212" t="s">
        <v>1195</v>
      </c>
      <c r="G212" s="3">
        <v>45905</v>
      </c>
      <c r="H212" t="s">
        <v>285</v>
      </c>
      <c r="I212" t="s">
        <v>109</v>
      </c>
      <c r="J212" t="s">
        <v>81</v>
      </c>
      <c r="K212" t="s">
        <v>82</v>
      </c>
      <c r="N212" t="s">
        <v>928</v>
      </c>
      <c r="O212" t="s">
        <v>83</v>
      </c>
      <c r="P212" t="s">
        <v>134</v>
      </c>
      <c r="Q212" s="3">
        <v>45943</v>
      </c>
      <c r="R212" s="3">
        <v>45944</v>
      </c>
      <c r="S212">
        <v>39</v>
      </c>
      <c r="T212" t="s">
        <v>543</v>
      </c>
      <c r="U212" t="s">
        <v>460</v>
      </c>
      <c r="V212" t="s">
        <v>148</v>
      </c>
      <c r="W212" t="s">
        <v>91</v>
      </c>
    </row>
    <row r="213" spans="3:23">
      <c r="C213" t="s">
        <v>1196</v>
      </c>
      <c r="D213" t="s">
        <v>689</v>
      </c>
      <c r="E213">
        <v>279147</v>
      </c>
      <c r="F213" t="s">
        <v>1197</v>
      </c>
      <c r="G213" s="3">
        <v>45925</v>
      </c>
      <c r="H213" t="s">
        <v>285</v>
      </c>
      <c r="I213" t="s">
        <v>109</v>
      </c>
      <c r="J213" t="s">
        <v>81</v>
      </c>
      <c r="K213" t="s">
        <v>162</v>
      </c>
      <c r="N213" t="s">
        <v>928</v>
      </c>
      <c r="O213" t="s">
        <v>83</v>
      </c>
      <c r="P213" t="s">
        <v>134</v>
      </c>
      <c r="Q213" s="3">
        <v>45945</v>
      </c>
      <c r="R213" s="3">
        <v>45944</v>
      </c>
      <c r="S213">
        <v>19</v>
      </c>
      <c r="T213" t="s">
        <v>543</v>
      </c>
      <c r="U213" t="s">
        <v>460</v>
      </c>
      <c r="V213" t="s">
        <v>148</v>
      </c>
      <c r="W213" t="s">
        <v>91</v>
      </c>
    </row>
    <row r="214" spans="3:23">
      <c r="C214" t="s">
        <v>1198</v>
      </c>
      <c r="D214" t="s">
        <v>668</v>
      </c>
      <c r="E214">
        <v>181865</v>
      </c>
      <c r="F214" t="s">
        <v>720</v>
      </c>
      <c r="G214" s="3">
        <v>45898</v>
      </c>
      <c r="H214" t="s">
        <v>133</v>
      </c>
      <c r="I214" t="s">
        <v>109</v>
      </c>
      <c r="J214" t="s">
        <v>81</v>
      </c>
      <c r="K214" t="s">
        <v>82</v>
      </c>
      <c r="L214">
        <v>4980</v>
      </c>
      <c r="M214">
        <v>4850</v>
      </c>
      <c r="N214" t="s">
        <v>779</v>
      </c>
      <c r="O214" t="s">
        <v>83</v>
      </c>
      <c r="P214" t="s">
        <v>134</v>
      </c>
      <c r="Q214" s="3">
        <v>45945</v>
      </c>
      <c r="R214" s="3">
        <v>45944</v>
      </c>
      <c r="S214">
        <v>46</v>
      </c>
      <c r="T214" t="s">
        <v>543</v>
      </c>
      <c r="U214" t="s">
        <v>1199</v>
      </c>
      <c r="V214" t="s">
        <v>136</v>
      </c>
      <c r="W214" t="s">
        <v>105</v>
      </c>
    </row>
    <row r="215" spans="3:23">
      <c r="C215" t="s">
        <v>821</v>
      </c>
      <c r="D215" t="s">
        <v>677</v>
      </c>
      <c r="E215">
        <v>94172</v>
      </c>
      <c r="F215" t="s">
        <v>1200</v>
      </c>
      <c r="G215" s="3">
        <v>45933</v>
      </c>
      <c r="H215" t="s">
        <v>139</v>
      </c>
      <c r="I215" t="s">
        <v>109</v>
      </c>
      <c r="J215" t="s">
        <v>81</v>
      </c>
      <c r="K215" t="s">
        <v>82</v>
      </c>
      <c r="N215" t="s">
        <v>1089</v>
      </c>
      <c r="O215" t="s">
        <v>83</v>
      </c>
      <c r="P215" t="s">
        <v>134</v>
      </c>
      <c r="Q215" s="3">
        <v>45944</v>
      </c>
      <c r="R215" s="3">
        <v>45937</v>
      </c>
      <c r="S215">
        <v>4</v>
      </c>
      <c r="T215" t="s">
        <v>543</v>
      </c>
      <c r="U215" t="s">
        <v>478</v>
      </c>
      <c r="V215" t="s">
        <v>214</v>
      </c>
      <c r="W215" t="s">
        <v>142</v>
      </c>
    </row>
    <row r="216" spans="3:23">
      <c r="C216" t="s">
        <v>1201</v>
      </c>
      <c r="D216" t="s">
        <v>673</v>
      </c>
      <c r="E216">
        <v>111624</v>
      </c>
      <c r="F216" t="s">
        <v>1202</v>
      </c>
      <c r="G216" s="3">
        <v>45924</v>
      </c>
      <c r="H216" t="s">
        <v>133</v>
      </c>
      <c r="I216" t="s">
        <v>109</v>
      </c>
      <c r="J216" t="s">
        <v>81</v>
      </c>
      <c r="K216" t="s">
        <v>82</v>
      </c>
      <c r="N216" t="s">
        <v>736</v>
      </c>
      <c r="O216" t="s">
        <v>83</v>
      </c>
      <c r="P216" t="s">
        <v>134</v>
      </c>
      <c r="Q216" s="3">
        <v>45948</v>
      </c>
      <c r="R216" s="3">
        <v>45943</v>
      </c>
      <c r="S216">
        <v>19</v>
      </c>
      <c r="T216" t="s">
        <v>543</v>
      </c>
      <c r="U216" t="s">
        <v>1203</v>
      </c>
      <c r="V216" t="s">
        <v>180</v>
      </c>
      <c r="W216" t="s">
        <v>91</v>
      </c>
    </row>
    <row r="217" spans="3:23">
      <c r="C217" t="s">
        <v>1204</v>
      </c>
      <c r="D217" t="s">
        <v>1038</v>
      </c>
      <c r="E217">
        <v>149919</v>
      </c>
      <c r="F217" t="s">
        <v>200</v>
      </c>
      <c r="G217" s="3">
        <v>45895</v>
      </c>
      <c r="H217" t="s">
        <v>139</v>
      </c>
      <c r="I217" t="s">
        <v>109</v>
      </c>
      <c r="J217" t="s">
        <v>81</v>
      </c>
      <c r="K217" t="s">
        <v>162</v>
      </c>
      <c r="N217" t="s">
        <v>1089</v>
      </c>
      <c r="O217" t="s">
        <v>83</v>
      </c>
      <c r="P217" t="s">
        <v>134</v>
      </c>
      <c r="Q217" s="3" t="s">
        <v>474</v>
      </c>
      <c r="R217" s="3">
        <v>45944</v>
      </c>
      <c r="S217">
        <v>49</v>
      </c>
      <c r="T217" t="s">
        <v>543</v>
      </c>
      <c r="U217" t="s">
        <v>478</v>
      </c>
      <c r="V217" t="s">
        <v>214</v>
      </c>
      <c r="W217" t="s">
        <v>105</v>
      </c>
    </row>
    <row r="218" spans="3:23">
      <c r="C218" t="s">
        <v>612</v>
      </c>
      <c r="D218" t="s">
        <v>1188</v>
      </c>
      <c r="F218" t="s">
        <v>1205</v>
      </c>
      <c r="H218" t="s">
        <v>1206</v>
      </c>
      <c r="I218" t="s">
        <v>109</v>
      </c>
      <c r="J218" t="s">
        <v>81</v>
      </c>
      <c r="K218" t="s">
        <v>82</v>
      </c>
      <c r="N218" t="s">
        <v>1190</v>
      </c>
      <c r="O218" t="s">
        <v>83</v>
      </c>
      <c r="P218" t="s">
        <v>134</v>
      </c>
      <c r="Q218" s="3">
        <v>45944</v>
      </c>
      <c r="R218" s="3">
        <v>45944</v>
      </c>
      <c r="S218">
        <v>45944</v>
      </c>
      <c r="T218" t="s">
        <v>543</v>
      </c>
    </row>
    <row r="219" spans="3:23">
      <c r="C219" t="s">
        <v>980</v>
      </c>
      <c r="D219" t="s">
        <v>689</v>
      </c>
      <c r="E219">
        <v>141823</v>
      </c>
      <c r="G219" s="3">
        <v>45943</v>
      </c>
      <c r="H219" t="s">
        <v>1184</v>
      </c>
      <c r="I219" t="s">
        <v>109</v>
      </c>
      <c r="J219" t="s">
        <v>81</v>
      </c>
      <c r="K219" t="s">
        <v>82</v>
      </c>
      <c r="N219" t="s">
        <v>790</v>
      </c>
      <c r="O219" t="s">
        <v>83</v>
      </c>
      <c r="R219" s="3">
        <v>45944</v>
      </c>
      <c r="S219">
        <v>1</v>
      </c>
      <c r="T219" t="s">
        <v>748</v>
      </c>
    </row>
    <row r="220" spans="3:23">
      <c r="C220" t="s">
        <v>1207</v>
      </c>
      <c r="D220" t="s">
        <v>689</v>
      </c>
      <c r="E220">
        <v>74484</v>
      </c>
      <c r="F220" t="s">
        <v>1208</v>
      </c>
      <c r="G220" s="3">
        <v>45933</v>
      </c>
      <c r="H220" t="s">
        <v>183</v>
      </c>
      <c r="I220" t="s">
        <v>109</v>
      </c>
      <c r="J220" t="s">
        <v>81</v>
      </c>
      <c r="K220" t="s">
        <v>82</v>
      </c>
      <c r="N220" t="s">
        <v>947</v>
      </c>
      <c r="O220" t="s">
        <v>83</v>
      </c>
      <c r="P220" t="s">
        <v>134</v>
      </c>
      <c r="Q220" s="3">
        <v>45944</v>
      </c>
      <c r="R220" s="3">
        <v>45944</v>
      </c>
      <c r="S220">
        <v>11</v>
      </c>
      <c r="T220" t="s">
        <v>543</v>
      </c>
      <c r="U220" t="s">
        <v>112</v>
      </c>
      <c r="V220" t="s">
        <v>847</v>
      </c>
      <c r="W220" t="s">
        <v>373</v>
      </c>
    </row>
    <row r="221" spans="3:23">
      <c r="C221" t="s">
        <v>1209</v>
      </c>
      <c r="D221" t="s">
        <v>689</v>
      </c>
      <c r="E221">
        <v>157167</v>
      </c>
      <c r="F221" t="s">
        <v>1210</v>
      </c>
      <c r="G221" s="3">
        <v>45926</v>
      </c>
      <c r="H221" t="s">
        <v>133</v>
      </c>
      <c r="I221" t="s">
        <v>109</v>
      </c>
      <c r="J221" t="s">
        <v>81</v>
      </c>
      <c r="K221" t="s">
        <v>162</v>
      </c>
      <c r="N221" t="s">
        <v>736</v>
      </c>
      <c r="O221" t="s">
        <v>83</v>
      </c>
      <c r="P221" t="s">
        <v>134</v>
      </c>
      <c r="Q221" s="3">
        <v>45944</v>
      </c>
      <c r="R221" s="3">
        <v>45944</v>
      </c>
      <c r="S221">
        <v>18</v>
      </c>
      <c r="T221" t="s">
        <v>543</v>
      </c>
      <c r="U221" t="s">
        <v>112</v>
      </c>
      <c r="V221" t="s">
        <v>500</v>
      </c>
      <c r="W221" t="s">
        <v>91</v>
      </c>
    </row>
    <row r="222" spans="3:23">
      <c r="C222" t="s">
        <v>615</v>
      </c>
      <c r="D222" t="s">
        <v>694</v>
      </c>
      <c r="E222" t="s">
        <v>93</v>
      </c>
      <c r="F222" t="s">
        <v>1211</v>
      </c>
      <c r="G222" s="3">
        <v>45917</v>
      </c>
      <c r="H222" t="s">
        <v>701</v>
      </c>
      <c r="I222" t="s">
        <v>109</v>
      </c>
      <c r="J222" t="s">
        <v>81</v>
      </c>
      <c r="K222" t="s">
        <v>162</v>
      </c>
      <c r="N222" t="s">
        <v>1190</v>
      </c>
      <c r="O222" t="s">
        <v>83</v>
      </c>
      <c r="P222" t="s">
        <v>134</v>
      </c>
      <c r="Q222" s="3">
        <v>45950</v>
      </c>
      <c r="R222" s="3">
        <v>45944</v>
      </c>
      <c r="S222">
        <v>27</v>
      </c>
      <c r="T222" t="s">
        <v>543</v>
      </c>
      <c r="U222" t="s">
        <v>173</v>
      </c>
      <c r="V222" t="s">
        <v>174</v>
      </c>
      <c r="W222" t="s">
        <v>142</v>
      </c>
    </row>
    <row r="223" spans="3:23">
      <c r="C223" t="s">
        <v>570</v>
      </c>
      <c r="D223" t="s">
        <v>703</v>
      </c>
      <c r="E223" t="s">
        <v>1212</v>
      </c>
      <c r="F223" t="s">
        <v>1213</v>
      </c>
      <c r="G223" s="3">
        <v>45931</v>
      </c>
      <c r="H223" t="s">
        <v>234</v>
      </c>
      <c r="I223" t="s">
        <v>109</v>
      </c>
      <c r="J223" t="s">
        <v>81</v>
      </c>
      <c r="K223" t="s">
        <v>162</v>
      </c>
      <c r="N223" t="s">
        <v>807</v>
      </c>
      <c r="O223" t="s">
        <v>383</v>
      </c>
      <c r="P223" t="s">
        <v>134</v>
      </c>
      <c r="Q223" s="3" t="s">
        <v>474</v>
      </c>
      <c r="R223" s="3">
        <v>45944</v>
      </c>
      <c r="S223">
        <v>13</v>
      </c>
      <c r="T223" t="s">
        <v>543</v>
      </c>
      <c r="U223" t="s">
        <v>1214</v>
      </c>
      <c r="V223" t="s">
        <v>253</v>
      </c>
      <c r="W223" t="s">
        <v>142</v>
      </c>
    </row>
    <row r="224" spans="3:23">
      <c r="C224" t="s">
        <v>1215</v>
      </c>
      <c r="D224" t="s">
        <v>668</v>
      </c>
      <c r="E224">
        <v>200000</v>
      </c>
      <c r="F224" t="s">
        <v>1216</v>
      </c>
      <c r="G224" s="3">
        <v>45943</v>
      </c>
      <c r="H224" t="s">
        <v>133</v>
      </c>
      <c r="I224" t="s">
        <v>109</v>
      </c>
      <c r="J224" t="s">
        <v>81</v>
      </c>
      <c r="K224" t="s">
        <v>162</v>
      </c>
      <c r="N224" t="s">
        <v>779</v>
      </c>
      <c r="O224" t="s">
        <v>83</v>
      </c>
      <c r="P224" t="s">
        <v>134</v>
      </c>
      <c r="Q224" s="3">
        <v>45944</v>
      </c>
      <c r="R224" s="3">
        <v>45944</v>
      </c>
      <c r="S224">
        <v>1</v>
      </c>
      <c r="T224" t="s">
        <v>748</v>
      </c>
      <c r="U224" t="s">
        <v>1217</v>
      </c>
      <c r="V224" t="s">
        <v>136</v>
      </c>
      <c r="W224" t="s">
        <v>142</v>
      </c>
    </row>
    <row r="225" spans="2:23">
      <c r="C225" t="s">
        <v>1218</v>
      </c>
      <c r="D225" t="s">
        <v>668</v>
      </c>
      <c r="E225">
        <v>65156</v>
      </c>
      <c r="F225" t="s">
        <v>1219</v>
      </c>
      <c r="G225" s="3">
        <v>45936</v>
      </c>
      <c r="H225" t="s">
        <v>133</v>
      </c>
      <c r="I225" t="s">
        <v>109</v>
      </c>
      <c r="J225" t="s">
        <v>81</v>
      </c>
      <c r="K225" t="s">
        <v>82</v>
      </c>
      <c r="L225">
        <v>1530</v>
      </c>
      <c r="N225" t="s">
        <v>779</v>
      </c>
      <c r="O225" t="s">
        <v>83</v>
      </c>
      <c r="P225" t="s">
        <v>134</v>
      </c>
      <c r="Q225" s="3">
        <v>45945</v>
      </c>
      <c r="R225" s="3">
        <v>45944</v>
      </c>
      <c r="S225">
        <v>8</v>
      </c>
      <c r="T225" t="s">
        <v>543</v>
      </c>
      <c r="U225" t="s">
        <v>1217</v>
      </c>
      <c r="V225" t="s">
        <v>136</v>
      </c>
      <c r="W225" t="s">
        <v>142</v>
      </c>
    </row>
    <row r="226" spans="2:23">
      <c r="C226" t="s">
        <v>1220</v>
      </c>
      <c r="D226" t="s">
        <v>1221</v>
      </c>
      <c r="E226" t="s">
        <v>93</v>
      </c>
      <c r="F226" t="s">
        <v>1222</v>
      </c>
      <c r="G226" s="3">
        <v>45917</v>
      </c>
      <c r="H226" t="s">
        <v>701</v>
      </c>
      <c r="I226" t="s">
        <v>109</v>
      </c>
      <c r="J226" t="s">
        <v>81</v>
      </c>
      <c r="K226" t="s">
        <v>162</v>
      </c>
      <c r="N226" t="s">
        <v>1125</v>
      </c>
      <c r="O226" t="s">
        <v>83</v>
      </c>
      <c r="P226" t="s">
        <v>134</v>
      </c>
      <c r="Q226" s="3">
        <v>45947</v>
      </c>
      <c r="R226" s="3">
        <v>45944</v>
      </c>
      <c r="S226">
        <v>27</v>
      </c>
      <c r="T226" t="s">
        <v>543</v>
      </c>
      <c r="U226" t="s">
        <v>1223</v>
      </c>
      <c r="V226" t="s">
        <v>170</v>
      </c>
      <c r="W226" t="s">
        <v>142</v>
      </c>
    </row>
    <row r="227" spans="2:23">
      <c r="C227" t="s">
        <v>1224</v>
      </c>
      <c r="D227" t="s">
        <v>751</v>
      </c>
      <c r="E227">
        <v>412790</v>
      </c>
      <c r="F227" t="s">
        <v>867</v>
      </c>
      <c r="G227" s="3">
        <v>45932</v>
      </c>
      <c r="H227" t="s">
        <v>285</v>
      </c>
      <c r="I227" t="s">
        <v>109</v>
      </c>
      <c r="J227" t="s">
        <v>81</v>
      </c>
      <c r="K227" t="s">
        <v>162</v>
      </c>
      <c r="N227" t="s">
        <v>928</v>
      </c>
      <c r="O227" t="s">
        <v>83</v>
      </c>
      <c r="P227" t="s">
        <v>134</v>
      </c>
      <c r="Q227" s="3">
        <v>45938</v>
      </c>
      <c r="R227" s="3">
        <v>45938</v>
      </c>
      <c r="S227">
        <v>6</v>
      </c>
      <c r="T227" t="s">
        <v>543</v>
      </c>
      <c r="U227" t="s">
        <v>491</v>
      </c>
      <c r="V227" t="s">
        <v>148</v>
      </c>
      <c r="W227" t="s">
        <v>142</v>
      </c>
    </row>
    <row r="228" spans="2:23">
      <c r="C228" t="s">
        <v>1225</v>
      </c>
      <c r="D228" t="s">
        <v>694</v>
      </c>
      <c r="E228">
        <v>76502</v>
      </c>
      <c r="F228" t="s">
        <v>1226</v>
      </c>
      <c r="G228" s="3">
        <v>45820</v>
      </c>
      <c r="H228" t="s">
        <v>701</v>
      </c>
      <c r="I228" t="s">
        <v>109</v>
      </c>
      <c r="J228" t="s">
        <v>81</v>
      </c>
      <c r="K228" t="s">
        <v>82</v>
      </c>
      <c r="M228">
        <v>1090</v>
      </c>
      <c r="N228" t="s">
        <v>1125</v>
      </c>
      <c r="O228" t="s">
        <v>83</v>
      </c>
      <c r="Q228" s="3">
        <v>45950</v>
      </c>
      <c r="R228" s="3">
        <v>45940</v>
      </c>
      <c r="S228">
        <v>120</v>
      </c>
      <c r="T228" t="s">
        <v>543</v>
      </c>
      <c r="U228" t="s">
        <v>1227</v>
      </c>
      <c r="V228" t="s">
        <v>291</v>
      </c>
      <c r="W228" t="s">
        <v>127</v>
      </c>
    </row>
    <row r="229" spans="2:23">
      <c r="C229" t="s">
        <v>1228</v>
      </c>
      <c r="D229" t="s">
        <v>727</v>
      </c>
      <c r="E229">
        <v>63383</v>
      </c>
      <c r="F229" t="s">
        <v>1229</v>
      </c>
      <c r="G229" s="3">
        <v>45916</v>
      </c>
      <c r="H229" t="s">
        <v>701</v>
      </c>
      <c r="I229" t="s">
        <v>109</v>
      </c>
      <c r="J229" t="s">
        <v>81</v>
      </c>
      <c r="K229" t="s">
        <v>82</v>
      </c>
      <c r="N229" t="s">
        <v>1125</v>
      </c>
      <c r="O229" t="s">
        <v>83</v>
      </c>
      <c r="Q229" s="3">
        <v>45950</v>
      </c>
      <c r="R229" s="3">
        <v>45945</v>
      </c>
      <c r="S229">
        <v>29</v>
      </c>
      <c r="T229" t="s">
        <v>543</v>
      </c>
      <c r="U229" t="s">
        <v>1230</v>
      </c>
      <c r="V229" t="s">
        <v>291</v>
      </c>
      <c r="W229" t="s">
        <v>91</v>
      </c>
    </row>
    <row r="230" spans="2:23">
      <c r="C230" t="s">
        <v>1231</v>
      </c>
      <c r="D230" t="s">
        <v>694</v>
      </c>
      <c r="E230" t="s">
        <v>93</v>
      </c>
      <c r="F230" t="s">
        <v>1232</v>
      </c>
      <c r="G230" s="3">
        <v>45907</v>
      </c>
      <c r="H230" t="s">
        <v>701</v>
      </c>
      <c r="I230" t="s">
        <v>109</v>
      </c>
      <c r="J230" t="s">
        <v>81</v>
      </c>
      <c r="K230" t="s">
        <v>82</v>
      </c>
      <c r="L230">
        <v>450</v>
      </c>
      <c r="M230">
        <v>450</v>
      </c>
      <c r="N230" t="s">
        <v>1125</v>
      </c>
      <c r="O230" t="s">
        <v>83</v>
      </c>
      <c r="Q230" s="3">
        <v>45945</v>
      </c>
      <c r="R230" s="3">
        <v>45945</v>
      </c>
      <c r="S230">
        <v>38</v>
      </c>
      <c r="T230" t="s">
        <v>543</v>
      </c>
      <c r="U230" t="s">
        <v>1227</v>
      </c>
      <c r="V230" t="s">
        <v>170</v>
      </c>
      <c r="W230" t="s">
        <v>142</v>
      </c>
    </row>
    <row r="231" spans="2:23">
      <c r="B231">
        <v>6764629</v>
      </c>
      <c r="C231" t="s">
        <v>1233</v>
      </c>
      <c r="D231" t="s">
        <v>677</v>
      </c>
      <c r="E231">
        <v>75643</v>
      </c>
      <c r="F231" t="s">
        <v>1234</v>
      </c>
      <c r="G231" s="3">
        <v>45887</v>
      </c>
      <c r="H231" t="s">
        <v>701</v>
      </c>
      <c r="I231" t="s">
        <v>109</v>
      </c>
      <c r="J231" t="s">
        <v>81</v>
      </c>
      <c r="K231" t="s">
        <v>82</v>
      </c>
      <c r="N231" t="s">
        <v>1125</v>
      </c>
      <c r="O231" t="s">
        <v>83</v>
      </c>
      <c r="P231" t="s">
        <v>196</v>
      </c>
      <c r="Q231" s="3">
        <v>45946</v>
      </c>
      <c r="R231" s="3">
        <v>45945</v>
      </c>
      <c r="S231">
        <v>58</v>
      </c>
      <c r="T231" t="s">
        <v>543</v>
      </c>
      <c r="U231" t="s">
        <v>1235</v>
      </c>
      <c r="V231" t="s">
        <v>291</v>
      </c>
      <c r="W231" t="s">
        <v>105</v>
      </c>
    </row>
    <row r="232" spans="2:23">
      <c r="C232" t="s">
        <v>1236</v>
      </c>
      <c r="D232" t="s">
        <v>668</v>
      </c>
      <c r="E232">
        <v>135375</v>
      </c>
      <c r="F232" t="s">
        <v>1226</v>
      </c>
      <c r="G232" s="3">
        <v>45926</v>
      </c>
      <c r="H232" t="s">
        <v>701</v>
      </c>
      <c r="I232" t="s">
        <v>109</v>
      </c>
      <c r="J232" t="s">
        <v>81</v>
      </c>
      <c r="K232" t="s">
        <v>162</v>
      </c>
      <c r="N232" t="s">
        <v>1125</v>
      </c>
      <c r="O232" t="s">
        <v>83</v>
      </c>
      <c r="Q232" s="3" t="s">
        <v>1096</v>
      </c>
      <c r="R232" s="43">
        <v>45931</v>
      </c>
      <c r="S232">
        <v>5</v>
      </c>
      <c r="T232" t="s">
        <v>543</v>
      </c>
      <c r="U232" t="s">
        <v>1227</v>
      </c>
      <c r="V232" t="s">
        <v>1237</v>
      </c>
      <c r="W232" t="s">
        <v>91</v>
      </c>
    </row>
    <row r="233" spans="2:23">
      <c r="C233" t="s">
        <v>1238</v>
      </c>
      <c r="D233" t="s">
        <v>593</v>
      </c>
      <c r="F233" t="s">
        <v>1239</v>
      </c>
      <c r="G233" s="3">
        <v>45945</v>
      </c>
      <c r="H233" t="s">
        <v>285</v>
      </c>
      <c r="I233" t="s">
        <v>109</v>
      </c>
      <c r="J233" t="s">
        <v>168</v>
      </c>
      <c r="K233" t="s">
        <v>82</v>
      </c>
      <c r="L233">
        <v>858</v>
      </c>
      <c r="M233">
        <v>830</v>
      </c>
      <c r="N233" t="s">
        <v>816</v>
      </c>
      <c r="O233" t="s">
        <v>83</v>
      </c>
      <c r="P233" t="s">
        <v>134</v>
      </c>
      <c r="Q233" s="3">
        <v>45945</v>
      </c>
      <c r="R233" s="3">
        <v>45945</v>
      </c>
      <c r="S233">
        <v>0</v>
      </c>
      <c r="T233" t="s">
        <v>748</v>
      </c>
      <c r="U233" t="s">
        <v>670</v>
      </c>
      <c r="V233" t="s">
        <v>671</v>
      </c>
    </row>
    <row r="234" spans="2:23">
      <c r="C234" t="s">
        <v>1240</v>
      </c>
      <c r="D234" t="s">
        <v>703</v>
      </c>
      <c r="E234">
        <v>62364</v>
      </c>
      <c r="F234" t="s">
        <v>1241</v>
      </c>
      <c r="G234" s="3">
        <v>45933</v>
      </c>
      <c r="H234" t="s">
        <v>285</v>
      </c>
      <c r="I234" t="s">
        <v>109</v>
      </c>
      <c r="J234" t="s">
        <v>81</v>
      </c>
      <c r="K234" t="s">
        <v>82</v>
      </c>
      <c r="N234" t="s">
        <v>1152</v>
      </c>
      <c r="O234" t="s">
        <v>83</v>
      </c>
      <c r="P234" t="s">
        <v>134</v>
      </c>
      <c r="Q234" s="3">
        <v>45945</v>
      </c>
      <c r="R234" s="3">
        <v>45945</v>
      </c>
      <c r="S234">
        <v>12</v>
      </c>
      <c r="T234" t="s">
        <v>543</v>
      </c>
      <c r="U234" t="s">
        <v>1214</v>
      </c>
      <c r="V234" t="s">
        <v>377</v>
      </c>
      <c r="W234" t="s">
        <v>142</v>
      </c>
    </row>
    <row r="235" spans="2:23">
      <c r="C235" t="s">
        <v>1242</v>
      </c>
      <c r="D235" t="s">
        <v>593</v>
      </c>
      <c r="F235" t="s">
        <v>1243</v>
      </c>
      <c r="G235" s="3">
        <v>45944</v>
      </c>
      <c r="H235" t="s">
        <v>108</v>
      </c>
      <c r="I235" t="s">
        <v>109</v>
      </c>
      <c r="J235" t="s">
        <v>168</v>
      </c>
      <c r="K235" t="s">
        <v>162</v>
      </c>
      <c r="L235" t="s">
        <v>1244</v>
      </c>
      <c r="N235" t="s">
        <v>1245</v>
      </c>
      <c r="O235" t="s">
        <v>110</v>
      </c>
      <c r="P235" t="s">
        <v>134</v>
      </c>
      <c r="Q235" s="3" t="s">
        <v>474</v>
      </c>
      <c r="R235" s="3">
        <v>45945</v>
      </c>
      <c r="S235">
        <v>1</v>
      </c>
      <c r="T235" t="s">
        <v>748</v>
      </c>
      <c r="V235" t="s">
        <v>104</v>
      </c>
      <c r="W235" t="s">
        <v>142</v>
      </c>
    </row>
    <row r="236" spans="2:23">
      <c r="C236" t="s">
        <v>984</v>
      </c>
      <c r="D236" t="s">
        <v>703</v>
      </c>
      <c r="E236">
        <v>25372</v>
      </c>
      <c r="F236" t="s">
        <v>1246</v>
      </c>
      <c r="G236" s="3">
        <v>45894</v>
      </c>
      <c r="H236" t="s">
        <v>139</v>
      </c>
      <c r="I236" t="s">
        <v>109</v>
      </c>
      <c r="J236" t="s">
        <v>81</v>
      </c>
      <c r="K236" t="s">
        <v>82</v>
      </c>
      <c r="N236" t="s">
        <v>819</v>
      </c>
      <c r="O236" t="s">
        <v>83</v>
      </c>
      <c r="P236" t="s">
        <v>134</v>
      </c>
      <c r="Q236" s="3" t="s">
        <v>474</v>
      </c>
      <c r="R236" s="3">
        <v>45945</v>
      </c>
      <c r="S236">
        <v>51</v>
      </c>
      <c r="T236" t="s">
        <v>543</v>
      </c>
      <c r="U236" t="s">
        <v>1247</v>
      </c>
      <c r="V236" t="s">
        <v>826</v>
      </c>
      <c r="W236" t="s">
        <v>142</v>
      </c>
    </row>
    <row r="237" spans="2:23">
      <c r="C237" t="s">
        <v>380</v>
      </c>
      <c r="D237" t="s">
        <v>703</v>
      </c>
      <c r="E237">
        <v>35634</v>
      </c>
      <c r="F237" t="s">
        <v>1248</v>
      </c>
      <c r="G237" s="3">
        <v>45895</v>
      </c>
      <c r="H237" t="s">
        <v>139</v>
      </c>
      <c r="I237" t="s">
        <v>109</v>
      </c>
      <c r="J237" t="s">
        <v>81</v>
      </c>
      <c r="K237" t="s">
        <v>162</v>
      </c>
      <c r="N237" t="s">
        <v>971</v>
      </c>
      <c r="O237" t="s">
        <v>83</v>
      </c>
      <c r="P237" t="s">
        <v>134</v>
      </c>
      <c r="Q237" s="3" t="s">
        <v>474</v>
      </c>
      <c r="R237" s="3">
        <v>45945</v>
      </c>
      <c r="S237">
        <v>50</v>
      </c>
      <c r="T237" t="s">
        <v>543</v>
      </c>
      <c r="U237" t="s">
        <v>346</v>
      </c>
      <c r="V237" t="s">
        <v>126</v>
      </c>
      <c r="W237" t="s">
        <v>142</v>
      </c>
    </row>
    <row r="238" spans="2:23">
      <c r="C238" t="s">
        <v>1249</v>
      </c>
      <c r="D238" t="s">
        <v>703</v>
      </c>
      <c r="E238">
        <v>58551</v>
      </c>
      <c r="F238" t="s">
        <v>1250</v>
      </c>
      <c r="G238" s="3">
        <v>45944</v>
      </c>
      <c r="H238" t="s">
        <v>139</v>
      </c>
      <c r="I238" t="s">
        <v>109</v>
      </c>
      <c r="J238" t="s">
        <v>81</v>
      </c>
      <c r="K238" t="s">
        <v>162</v>
      </c>
      <c r="N238" t="s">
        <v>1251</v>
      </c>
      <c r="O238" t="s">
        <v>251</v>
      </c>
      <c r="P238" t="s">
        <v>134</v>
      </c>
      <c r="Q238" s="3" t="s">
        <v>474</v>
      </c>
      <c r="R238" s="3">
        <v>45945</v>
      </c>
      <c r="S238">
        <v>1</v>
      </c>
      <c r="T238" t="s">
        <v>748</v>
      </c>
      <c r="U238" t="s">
        <v>1252</v>
      </c>
      <c r="V238" t="s">
        <v>495</v>
      </c>
      <c r="W238" t="s">
        <v>142</v>
      </c>
    </row>
    <row r="239" spans="2:23">
      <c r="C239" t="s">
        <v>1253</v>
      </c>
      <c r="D239" t="s">
        <v>1038</v>
      </c>
      <c r="E239">
        <v>117730</v>
      </c>
      <c r="F239" t="s">
        <v>1254</v>
      </c>
      <c r="G239" s="3">
        <v>45945</v>
      </c>
      <c r="H239" t="s">
        <v>770</v>
      </c>
      <c r="I239" t="s">
        <v>109</v>
      </c>
      <c r="J239" t="s">
        <v>81</v>
      </c>
      <c r="K239" t="s">
        <v>82</v>
      </c>
      <c r="L239">
        <v>456</v>
      </c>
      <c r="M239">
        <v>456</v>
      </c>
      <c r="N239" t="s">
        <v>1255</v>
      </c>
      <c r="O239" t="s">
        <v>83</v>
      </c>
      <c r="P239" t="s">
        <v>134</v>
      </c>
      <c r="Q239" s="3">
        <v>45945</v>
      </c>
      <c r="R239" s="3">
        <v>45945</v>
      </c>
      <c r="S239">
        <v>0</v>
      </c>
      <c r="T239" t="s">
        <v>748</v>
      </c>
      <c r="U239" t="s">
        <v>1065</v>
      </c>
      <c r="V239" t="s">
        <v>256</v>
      </c>
      <c r="W239" t="s">
        <v>142</v>
      </c>
    </row>
    <row r="240" spans="2:23">
      <c r="C240" t="s">
        <v>1256</v>
      </c>
      <c r="D240" t="s">
        <v>673</v>
      </c>
      <c r="E240">
        <v>47828</v>
      </c>
      <c r="F240" t="s">
        <v>1257</v>
      </c>
      <c r="G240" s="3">
        <v>45763</v>
      </c>
      <c r="H240" t="s">
        <v>102</v>
      </c>
      <c r="I240" t="s">
        <v>80</v>
      </c>
      <c r="J240" t="s">
        <v>81</v>
      </c>
      <c r="K240" t="s">
        <v>82</v>
      </c>
      <c r="L240">
        <v>25000</v>
      </c>
      <c r="M240">
        <v>25000</v>
      </c>
      <c r="N240" t="s">
        <v>1258</v>
      </c>
      <c r="O240" t="s">
        <v>83</v>
      </c>
      <c r="P240" t="s">
        <v>80</v>
      </c>
      <c r="Q240" s="3">
        <v>45946</v>
      </c>
      <c r="R240" s="3">
        <v>45946</v>
      </c>
      <c r="S240">
        <v>183</v>
      </c>
      <c r="T240" t="s">
        <v>543</v>
      </c>
      <c r="U240" t="s">
        <v>117</v>
      </c>
      <c r="V240" t="s">
        <v>121</v>
      </c>
      <c r="W240" t="s">
        <v>267</v>
      </c>
    </row>
    <row r="241" spans="1:23">
      <c r="C241" t="s">
        <v>1259</v>
      </c>
      <c r="D241" t="s">
        <v>703</v>
      </c>
      <c r="E241">
        <v>39443</v>
      </c>
      <c r="F241" t="s">
        <v>1260</v>
      </c>
      <c r="G241" s="3">
        <v>45943</v>
      </c>
      <c r="H241" t="s">
        <v>139</v>
      </c>
      <c r="I241" t="s">
        <v>109</v>
      </c>
      <c r="J241" t="s">
        <v>81</v>
      </c>
      <c r="K241" t="s">
        <v>82</v>
      </c>
      <c r="L241" t="s">
        <v>1261</v>
      </c>
      <c r="N241" t="s">
        <v>1262</v>
      </c>
      <c r="O241" t="s">
        <v>83</v>
      </c>
      <c r="P241" t="s">
        <v>134</v>
      </c>
      <c r="Q241" s="3">
        <v>45947</v>
      </c>
      <c r="R241" s="3">
        <v>45946</v>
      </c>
      <c r="S241">
        <v>3</v>
      </c>
      <c r="T241" t="s">
        <v>543</v>
      </c>
      <c r="U241" t="s">
        <v>140</v>
      </c>
      <c r="V241" t="s">
        <v>90</v>
      </c>
      <c r="W241" t="s">
        <v>142</v>
      </c>
    </row>
    <row r="242" spans="1:23">
      <c r="C242" t="s">
        <v>1263</v>
      </c>
      <c r="D242" t="s">
        <v>703</v>
      </c>
      <c r="E242">
        <v>54722</v>
      </c>
      <c r="F242" t="s">
        <v>138</v>
      </c>
      <c r="G242" s="3">
        <v>45943</v>
      </c>
      <c r="H242" t="s">
        <v>139</v>
      </c>
      <c r="I242" t="s">
        <v>109</v>
      </c>
      <c r="J242" t="s">
        <v>81</v>
      </c>
      <c r="K242" t="s">
        <v>82</v>
      </c>
      <c r="N242" t="s">
        <v>911</v>
      </c>
      <c r="O242" t="s">
        <v>83</v>
      </c>
      <c r="P242" t="s">
        <v>134</v>
      </c>
      <c r="Q242" s="3" t="s">
        <v>474</v>
      </c>
      <c r="R242" s="3">
        <v>45946</v>
      </c>
      <c r="S242">
        <v>3</v>
      </c>
      <c r="T242" t="s">
        <v>543</v>
      </c>
      <c r="U242" t="s">
        <v>140</v>
      </c>
      <c r="V242" t="s">
        <v>90</v>
      </c>
      <c r="W242" t="s">
        <v>142</v>
      </c>
    </row>
    <row r="243" spans="1:23">
      <c r="C243" t="s">
        <v>1264</v>
      </c>
      <c r="D243" t="s">
        <v>673</v>
      </c>
      <c r="E243">
        <v>106707</v>
      </c>
      <c r="F243" t="s">
        <v>815</v>
      </c>
      <c r="G243" s="3">
        <v>45944</v>
      </c>
      <c r="H243" t="s">
        <v>133</v>
      </c>
      <c r="I243" t="s">
        <v>109</v>
      </c>
      <c r="J243" t="s">
        <v>81</v>
      </c>
      <c r="K243" t="s">
        <v>162</v>
      </c>
      <c r="N243" t="s">
        <v>783</v>
      </c>
      <c r="O243" t="s">
        <v>83</v>
      </c>
      <c r="P243" t="s">
        <v>134</v>
      </c>
      <c r="Q243" s="3" t="s">
        <v>474</v>
      </c>
      <c r="R243" s="3">
        <v>45946</v>
      </c>
      <c r="S243">
        <v>2</v>
      </c>
      <c r="T243" t="s">
        <v>748</v>
      </c>
      <c r="U243" t="s">
        <v>112</v>
      </c>
      <c r="V243" t="s">
        <v>1033</v>
      </c>
      <c r="W243" t="s">
        <v>142</v>
      </c>
    </row>
    <row r="244" spans="1:23">
      <c r="C244" t="s">
        <v>1265</v>
      </c>
      <c r="D244" t="s">
        <v>1266</v>
      </c>
      <c r="E244">
        <v>15257355</v>
      </c>
      <c r="F244" t="s">
        <v>436</v>
      </c>
      <c r="G244" s="3">
        <v>45943</v>
      </c>
      <c r="H244" t="s">
        <v>102</v>
      </c>
      <c r="I244" t="s">
        <v>80</v>
      </c>
      <c r="J244" t="s">
        <v>81</v>
      </c>
      <c r="K244" t="s">
        <v>162</v>
      </c>
      <c r="N244" t="s">
        <v>1152</v>
      </c>
      <c r="O244" t="s">
        <v>83</v>
      </c>
      <c r="P244" t="s">
        <v>80</v>
      </c>
      <c r="Q244" s="3" t="s">
        <v>474</v>
      </c>
      <c r="R244" s="3">
        <v>45946</v>
      </c>
      <c r="S244">
        <v>3</v>
      </c>
      <c r="T244" t="s">
        <v>543</v>
      </c>
      <c r="U244" t="s">
        <v>784</v>
      </c>
      <c r="V244" t="s">
        <v>427</v>
      </c>
      <c r="W244" t="s">
        <v>186</v>
      </c>
    </row>
    <row r="245" spans="1:23">
      <c r="C245" t="s">
        <v>834</v>
      </c>
      <c r="D245" t="s">
        <v>703</v>
      </c>
      <c r="E245">
        <v>56935</v>
      </c>
      <c r="F245" t="s">
        <v>1267</v>
      </c>
      <c r="G245" s="3">
        <v>45937</v>
      </c>
      <c r="H245" t="s">
        <v>139</v>
      </c>
      <c r="I245" t="s">
        <v>109</v>
      </c>
      <c r="J245" t="s">
        <v>81</v>
      </c>
      <c r="K245" t="s">
        <v>82</v>
      </c>
      <c r="N245" t="s">
        <v>797</v>
      </c>
      <c r="O245" t="s">
        <v>83</v>
      </c>
      <c r="P245" t="s">
        <v>134</v>
      </c>
      <c r="Q245" s="3">
        <v>45950</v>
      </c>
      <c r="R245" s="3">
        <v>45946</v>
      </c>
      <c r="S245">
        <v>9</v>
      </c>
      <c r="T245" t="s">
        <v>543</v>
      </c>
      <c r="U245" t="s">
        <v>1268</v>
      </c>
      <c r="V245" t="s">
        <v>798</v>
      </c>
      <c r="W245" t="s">
        <v>142</v>
      </c>
    </row>
    <row r="246" spans="1:23">
      <c r="C246" t="s">
        <v>1269</v>
      </c>
      <c r="D246" t="s">
        <v>703</v>
      </c>
      <c r="F246" t="s">
        <v>1270</v>
      </c>
      <c r="G246" s="3">
        <v>45944</v>
      </c>
      <c r="H246" t="s">
        <v>1271</v>
      </c>
      <c r="I246" t="s">
        <v>80</v>
      </c>
      <c r="J246" t="s">
        <v>81</v>
      </c>
      <c r="K246" t="s">
        <v>162</v>
      </c>
      <c r="N246" t="s">
        <v>971</v>
      </c>
      <c r="O246" t="s">
        <v>83</v>
      </c>
      <c r="P246" t="s">
        <v>80</v>
      </c>
      <c r="Q246" s="3">
        <v>45945</v>
      </c>
      <c r="R246" s="3">
        <v>45945</v>
      </c>
      <c r="S246">
        <v>1</v>
      </c>
      <c r="T246" t="s">
        <v>748</v>
      </c>
      <c r="U246" t="s">
        <v>1272</v>
      </c>
      <c r="V246" t="s">
        <v>733</v>
      </c>
      <c r="W246" t="s">
        <v>142</v>
      </c>
    </row>
    <row r="247" spans="1:23">
      <c r="C247" t="s">
        <v>574</v>
      </c>
      <c r="D247" t="s">
        <v>593</v>
      </c>
      <c r="E247">
        <v>77094</v>
      </c>
      <c r="F247" t="s">
        <v>1273</v>
      </c>
      <c r="G247" s="3">
        <v>45944</v>
      </c>
      <c r="H247" t="s">
        <v>133</v>
      </c>
      <c r="I247" t="s">
        <v>109</v>
      </c>
      <c r="J247" t="s">
        <v>81</v>
      </c>
      <c r="K247" t="s">
        <v>162</v>
      </c>
      <c r="N247" t="s">
        <v>900</v>
      </c>
      <c r="O247" t="s">
        <v>83</v>
      </c>
      <c r="P247" t="s">
        <v>134</v>
      </c>
      <c r="Q247" s="3" t="s">
        <v>474</v>
      </c>
      <c r="R247" s="3">
        <v>45946</v>
      </c>
      <c r="S247">
        <v>2</v>
      </c>
      <c r="T247" t="s">
        <v>748</v>
      </c>
      <c r="U247" t="s">
        <v>488</v>
      </c>
      <c r="V247" t="s">
        <v>180</v>
      </c>
      <c r="W247" t="s">
        <v>142</v>
      </c>
    </row>
    <row r="248" spans="1:23">
      <c r="A248">
        <v>45750</v>
      </c>
      <c r="B248">
        <v>6620911</v>
      </c>
      <c r="C248" t="s">
        <v>1274</v>
      </c>
      <c r="D248" t="s">
        <v>694</v>
      </c>
      <c r="E248">
        <v>121379</v>
      </c>
      <c r="F248" t="s">
        <v>356</v>
      </c>
      <c r="G248" s="3">
        <v>45748</v>
      </c>
      <c r="H248" t="s">
        <v>183</v>
      </c>
      <c r="I248" t="s">
        <v>109</v>
      </c>
      <c r="J248" t="s">
        <v>81</v>
      </c>
      <c r="K248" t="s">
        <v>82</v>
      </c>
      <c r="N248" t="s">
        <v>945</v>
      </c>
      <c r="O248" t="s">
        <v>83</v>
      </c>
      <c r="P248" t="s">
        <v>134</v>
      </c>
      <c r="Q248" s="3" t="s">
        <v>1275</v>
      </c>
      <c r="R248" s="3">
        <v>45946</v>
      </c>
      <c r="S248">
        <v>198</v>
      </c>
      <c r="T248" t="s">
        <v>543</v>
      </c>
      <c r="U248" t="s">
        <v>1276</v>
      </c>
      <c r="V248" t="s">
        <v>198</v>
      </c>
      <c r="W248" t="s">
        <v>267</v>
      </c>
    </row>
    <row r="249" spans="1:23">
      <c r="B249" t="s">
        <v>1277</v>
      </c>
      <c r="C249" t="s">
        <v>1277</v>
      </c>
      <c r="D249" t="s">
        <v>727</v>
      </c>
      <c r="E249">
        <v>22770</v>
      </c>
      <c r="F249" t="s">
        <v>942</v>
      </c>
      <c r="G249" s="3">
        <v>45913</v>
      </c>
      <c r="H249" t="s">
        <v>183</v>
      </c>
      <c r="I249" t="s">
        <v>109</v>
      </c>
      <c r="J249" t="s">
        <v>81</v>
      </c>
      <c r="K249" t="s">
        <v>162</v>
      </c>
      <c r="N249" t="s">
        <v>1123</v>
      </c>
      <c r="O249" t="s">
        <v>83</v>
      </c>
      <c r="P249" t="s">
        <v>134</v>
      </c>
      <c r="Q249" s="3" t="s">
        <v>1096</v>
      </c>
      <c r="R249" s="3">
        <v>45946</v>
      </c>
      <c r="S249">
        <v>33</v>
      </c>
      <c r="T249" t="s">
        <v>543</v>
      </c>
      <c r="U249" t="s">
        <v>1278</v>
      </c>
      <c r="V249" t="s">
        <v>725</v>
      </c>
      <c r="W249" t="s">
        <v>91</v>
      </c>
    </row>
    <row r="250" spans="1:23">
      <c r="C250" t="s">
        <v>1279</v>
      </c>
      <c r="D250" t="s">
        <v>668</v>
      </c>
      <c r="E250">
        <v>57482</v>
      </c>
      <c r="F250" t="s">
        <v>1280</v>
      </c>
      <c r="G250" s="3">
        <v>45915</v>
      </c>
      <c r="H250" t="s">
        <v>183</v>
      </c>
      <c r="I250" t="s">
        <v>109</v>
      </c>
      <c r="J250" t="s">
        <v>81</v>
      </c>
      <c r="K250" t="s">
        <v>162</v>
      </c>
      <c r="N250" t="s">
        <v>1281</v>
      </c>
      <c r="O250" t="s">
        <v>83</v>
      </c>
      <c r="P250" t="s">
        <v>134</v>
      </c>
      <c r="Q250" s="3" t="s">
        <v>406</v>
      </c>
      <c r="R250" s="3">
        <v>45946</v>
      </c>
      <c r="S250">
        <v>31</v>
      </c>
      <c r="T250" t="s">
        <v>543</v>
      </c>
      <c r="U250" t="s">
        <v>1282</v>
      </c>
      <c r="V250" t="s">
        <v>1283</v>
      </c>
      <c r="W250" t="s">
        <v>91</v>
      </c>
    </row>
    <row r="251" spans="1:23">
      <c r="C251" t="s">
        <v>1284</v>
      </c>
      <c r="D251" t="s">
        <v>806</v>
      </c>
      <c r="E251">
        <v>156785</v>
      </c>
      <c r="F251" t="s">
        <v>942</v>
      </c>
      <c r="G251" s="3">
        <v>45944</v>
      </c>
      <c r="H251" t="s">
        <v>234</v>
      </c>
      <c r="I251" t="s">
        <v>109</v>
      </c>
      <c r="J251" t="s">
        <v>81</v>
      </c>
      <c r="K251" t="s">
        <v>162</v>
      </c>
      <c r="N251" t="s">
        <v>878</v>
      </c>
      <c r="O251" t="s">
        <v>383</v>
      </c>
      <c r="P251" t="s">
        <v>134</v>
      </c>
      <c r="Q251" s="3" t="s">
        <v>474</v>
      </c>
      <c r="R251" s="3">
        <v>45946</v>
      </c>
      <c r="S251">
        <v>2</v>
      </c>
      <c r="T251" t="s">
        <v>748</v>
      </c>
      <c r="U251" t="s">
        <v>112</v>
      </c>
      <c r="V251" t="s">
        <v>528</v>
      </c>
      <c r="W251" t="s">
        <v>142</v>
      </c>
    </row>
    <row r="252" spans="1:23">
      <c r="C252" t="s">
        <v>990</v>
      </c>
      <c r="D252" t="s">
        <v>689</v>
      </c>
      <c r="E252" t="s">
        <v>93</v>
      </c>
      <c r="F252" t="s">
        <v>815</v>
      </c>
      <c r="G252" s="3">
        <v>45936</v>
      </c>
      <c r="H252" t="s">
        <v>285</v>
      </c>
      <c r="I252" t="s">
        <v>109</v>
      </c>
      <c r="J252" t="s">
        <v>81</v>
      </c>
      <c r="K252" t="s">
        <v>82</v>
      </c>
      <c r="L252">
        <v>710</v>
      </c>
      <c r="M252">
        <v>710</v>
      </c>
      <c r="N252" t="s">
        <v>928</v>
      </c>
      <c r="O252" t="s">
        <v>83</v>
      </c>
      <c r="P252" t="s">
        <v>134</v>
      </c>
      <c r="Q252" s="3">
        <v>45946</v>
      </c>
      <c r="R252" s="3">
        <v>45946</v>
      </c>
      <c r="S252">
        <v>10</v>
      </c>
      <c r="T252" t="s">
        <v>543</v>
      </c>
      <c r="U252" t="s">
        <v>426</v>
      </c>
      <c r="V252" t="s">
        <v>377</v>
      </c>
      <c r="W252" t="s">
        <v>142</v>
      </c>
    </row>
    <row r="253" spans="1:23">
      <c r="C253" t="s">
        <v>1285</v>
      </c>
      <c r="D253" t="s">
        <v>673</v>
      </c>
      <c r="E253">
        <v>90388</v>
      </c>
      <c r="F253" t="s">
        <v>23</v>
      </c>
      <c r="G253" s="3">
        <v>45943</v>
      </c>
      <c r="H253" t="s">
        <v>133</v>
      </c>
      <c r="I253" t="s">
        <v>109</v>
      </c>
      <c r="J253" t="s">
        <v>81</v>
      </c>
      <c r="K253" t="s">
        <v>162</v>
      </c>
      <c r="N253" t="s">
        <v>561</v>
      </c>
      <c r="O253" t="s">
        <v>83</v>
      </c>
      <c r="P253" t="s">
        <v>134</v>
      </c>
      <c r="Q253" s="3">
        <v>45946</v>
      </c>
      <c r="R253" s="3">
        <v>45946</v>
      </c>
      <c r="S253">
        <v>3</v>
      </c>
      <c r="T253" t="s">
        <v>543</v>
      </c>
      <c r="U253" t="s">
        <v>112</v>
      </c>
      <c r="V253" t="s">
        <v>1033</v>
      </c>
      <c r="W253" t="s">
        <v>142</v>
      </c>
    </row>
    <row r="254" spans="1:23">
      <c r="B254">
        <v>6675081</v>
      </c>
      <c r="C254" t="s">
        <v>1286</v>
      </c>
      <c r="D254" t="s">
        <v>1015</v>
      </c>
      <c r="E254">
        <v>177846</v>
      </c>
      <c r="F254" t="s">
        <v>1287</v>
      </c>
      <c r="G254" s="3">
        <v>45909</v>
      </c>
      <c r="H254" t="s">
        <v>133</v>
      </c>
      <c r="I254" t="s">
        <v>109</v>
      </c>
      <c r="J254" t="s">
        <v>81</v>
      </c>
      <c r="K254" t="s">
        <v>82</v>
      </c>
      <c r="N254" t="s">
        <v>900</v>
      </c>
      <c r="O254" t="s">
        <v>83</v>
      </c>
      <c r="P254" t="s">
        <v>134</v>
      </c>
      <c r="Q254" s="3">
        <v>45947</v>
      </c>
      <c r="R254" s="3">
        <v>45943</v>
      </c>
      <c r="S254">
        <v>34</v>
      </c>
      <c r="T254" t="s">
        <v>543</v>
      </c>
      <c r="U254" t="s">
        <v>1288</v>
      </c>
      <c r="V254" t="s">
        <v>500</v>
      </c>
      <c r="W254" t="s">
        <v>91</v>
      </c>
    </row>
    <row r="255" spans="1:23">
      <c r="C255" t="s">
        <v>1289</v>
      </c>
      <c r="D255" t="s">
        <v>703</v>
      </c>
      <c r="E255">
        <v>25857</v>
      </c>
      <c r="F255" t="s">
        <v>1290</v>
      </c>
      <c r="G255" s="3">
        <v>45882</v>
      </c>
      <c r="H255" t="s">
        <v>139</v>
      </c>
      <c r="I255" t="s">
        <v>109</v>
      </c>
      <c r="J255" t="s">
        <v>81</v>
      </c>
      <c r="K255" t="s">
        <v>162</v>
      </c>
      <c r="N255" t="s">
        <v>971</v>
      </c>
      <c r="O255" t="s">
        <v>83</v>
      </c>
      <c r="P255" t="s">
        <v>134</v>
      </c>
      <c r="Q255" s="3" t="s">
        <v>474</v>
      </c>
      <c r="R255" s="3">
        <v>45947</v>
      </c>
      <c r="S255">
        <v>65</v>
      </c>
      <c r="T255" t="s">
        <v>543</v>
      </c>
      <c r="U255" t="s">
        <v>1291</v>
      </c>
      <c r="V255" t="s">
        <v>733</v>
      </c>
      <c r="W255" t="s">
        <v>105</v>
      </c>
    </row>
    <row r="256" spans="1:23">
      <c r="C256" t="s">
        <v>1292</v>
      </c>
      <c r="D256" t="s">
        <v>703</v>
      </c>
      <c r="E256">
        <v>20048</v>
      </c>
      <c r="F256" t="s">
        <v>1293</v>
      </c>
      <c r="G256" s="3">
        <v>45917</v>
      </c>
      <c r="H256" t="s">
        <v>139</v>
      </c>
      <c r="I256" t="s">
        <v>109</v>
      </c>
      <c r="J256" t="s">
        <v>81</v>
      </c>
      <c r="K256" t="s">
        <v>162</v>
      </c>
      <c r="N256" t="s">
        <v>1294</v>
      </c>
      <c r="O256" t="s">
        <v>83</v>
      </c>
      <c r="P256" t="s">
        <v>134</v>
      </c>
      <c r="Q256" s="3" t="s">
        <v>474</v>
      </c>
      <c r="R256" s="3">
        <v>45947</v>
      </c>
      <c r="S256">
        <v>30</v>
      </c>
      <c r="T256" t="s">
        <v>543</v>
      </c>
      <c r="U256" t="s">
        <v>1295</v>
      </c>
      <c r="V256" t="s">
        <v>1296</v>
      </c>
      <c r="W256" t="s">
        <v>91</v>
      </c>
    </row>
    <row r="257" spans="1:23">
      <c r="C257" t="s">
        <v>1297</v>
      </c>
      <c r="D257" t="s">
        <v>703</v>
      </c>
      <c r="E257" t="s">
        <v>93</v>
      </c>
      <c r="F257" t="s">
        <v>1298</v>
      </c>
      <c r="G257" s="3">
        <v>45941</v>
      </c>
      <c r="H257" t="s">
        <v>139</v>
      </c>
      <c r="I257" t="s">
        <v>109</v>
      </c>
      <c r="J257" t="s">
        <v>81</v>
      </c>
      <c r="K257" t="s">
        <v>162</v>
      </c>
      <c r="N257" t="s">
        <v>1251</v>
      </c>
      <c r="O257" t="s">
        <v>1299</v>
      </c>
      <c r="P257" t="s">
        <v>134</v>
      </c>
      <c r="Q257" s="3" t="s">
        <v>1300</v>
      </c>
      <c r="R257" s="3">
        <v>45946</v>
      </c>
      <c r="S257">
        <v>5</v>
      </c>
      <c r="T257" t="s">
        <v>543</v>
      </c>
      <c r="U257" t="s">
        <v>112</v>
      </c>
      <c r="V257" t="s">
        <v>1033</v>
      </c>
      <c r="W257" t="s">
        <v>142</v>
      </c>
    </row>
    <row r="258" spans="1:23">
      <c r="C258" t="s">
        <v>1301</v>
      </c>
      <c r="D258" t="s">
        <v>703</v>
      </c>
      <c r="E258">
        <v>45272</v>
      </c>
      <c r="F258" t="s">
        <v>966</v>
      </c>
      <c r="G258" s="3">
        <v>45910</v>
      </c>
      <c r="H258" t="s">
        <v>139</v>
      </c>
      <c r="I258" t="s">
        <v>109</v>
      </c>
      <c r="J258" t="s">
        <v>81</v>
      </c>
      <c r="K258" t="s">
        <v>82</v>
      </c>
      <c r="N258" t="s">
        <v>911</v>
      </c>
      <c r="O258" t="s">
        <v>83</v>
      </c>
      <c r="P258" t="s">
        <v>134</v>
      </c>
      <c r="Q258" s="3">
        <v>45949</v>
      </c>
      <c r="R258" s="3">
        <v>45947</v>
      </c>
      <c r="S258">
        <v>37</v>
      </c>
      <c r="T258" t="s">
        <v>543</v>
      </c>
      <c r="U258" t="s">
        <v>89</v>
      </c>
      <c r="V258" t="s">
        <v>90</v>
      </c>
      <c r="W258" t="s">
        <v>91</v>
      </c>
    </row>
    <row r="259" spans="1:23">
      <c r="C259" t="s">
        <v>679</v>
      </c>
      <c r="D259" t="s">
        <v>680</v>
      </c>
      <c r="E259">
        <v>38033</v>
      </c>
      <c r="F259" t="s">
        <v>1302</v>
      </c>
      <c r="G259" s="3">
        <v>45930</v>
      </c>
      <c r="H259" t="s">
        <v>133</v>
      </c>
      <c r="I259" t="s">
        <v>109</v>
      </c>
      <c r="J259" t="s">
        <v>81</v>
      </c>
      <c r="K259" t="s">
        <v>82</v>
      </c>
      <c r="N259" t="s">
        <v>900</v>
      </c>
      <c r="O259" t="s">
        <v>83</v>
      </c>
      <c r="P259" t="s">
        <v>134</v>
      </c>
      <c r="Q259" s="3">
        <v>45947</v>
      </c>
      <c r="R259" s="3">
        <v>45947</v>
      </c>
      <c r="S259">
        <v>17</v>
      </c>
      <c r="T259" t="s">
        <v>543</v>
      </c>
      <c r="U259" t="s">
        <v>1161</v>
      </c>
      <c r="V259" t="s">
        <v>500</v>
      </c>
      <c r="W259" t="s">
        <v>373</v>
      </c>
    </row>
    <row r="260" spans="1:23">
      <c r="C260" t="s">
        <v>391</v>
      </c>
      <c r="D260" t="s">
        <v>703</v>
      </c>
      <c r="E260">
        <v>59802</v>
      </c>
      <c r="F260" t="s">
        <v>1303</v>
      </c>
      <c r="G260" s="3">
        <v>45943</v>
      </c>
      <c r="H260" t="s">
        <v>139</v>
      </c>
      <c r="I260" t="s">
        <v>109</v>
      </c>
      <c r="J260" t="s">
        <v>81</v>
      </c>
      <c r="K260" t="s">
        <v>162</v>
      </c>
      <c r="N260" t="s">
        <v>888</v>
      </c>
      <c r="O260" t="s">
        <v>83</v>
      </c>
      <c r="P260" t="s">
        <v>134</v>
      </c>
      <c r="Q260" s="3" t="s">
        <v>474</v>
      </c>
      <c r="R260" s="3">
        <v>45947</v>
      </c>
      <c r="S260">
        <v>4</v>
      </c>
      <c r="T260" t="s">
        <v>543</v>
      </c>
      <c r="U260" t="s">
        <v>1304</v>
      </c>
      <c r="V260" t="s">
        <v>239</v>
      </c>
      <c r="W260" t="s">
        <v>142</v>
      </c>
    </row>
    <row r="261" spans="1:23">
      <c r="A261" t="s">
        <v>114</v>
      </c>
      <c r="C261" t="s">
        <v>1305</v>
      </c>
      <c r="D261" t="s">
        <v>1142</v>
      </c>
      <c r="E261">
        <v>100677</v>
      </c>
      <c r="F261" t="s">
        <v>1306</v>
      </c>
      <c r="G261" s="3">
        <v>45937</v>
      </c>
      <c r="H261" t="s">
        <v>285</v>
      </c>
      <c r="I261" t="s">
        <v>109</v>
      </c>
      <c r="J261" t="s">
        <v>81</v>
      </c>
      <c r="K261" t="s">
        <v>162</v>
      </c>
      <c r="N261" t="s">
        <v>1307</v>
      </c>
      <c r="O261" t="s">
        <v>83</v>
      </c>
      <c r="P261" t="s">
        <v>134</v>
      </c>
      <c r="Q261" s="3">
        <v>45947</v>
      </c>
      <c r="R261" s="3">
        <v>45950</v>
      </c>
      <c r="S261">
        <v>13</v>
      </c>
      <c r="T261" t="s">
        <v>543</v>
      </c>
      <c r="U261" t="s">
        <v>449</v>
      </c>
      <c r="V261" t="s">
        <v>450</v>
      </c>
      <c r="W261" t="s">
        <v>142</v>
      </c>
    </row>
    <row r="262" spans="1:23">
      <c r="A262" t="s">
        <v>114</v>
      </c>
      <c r="C262" t="s">
        <v>1308</v>
      </c>
      <c r="D262" t="s">
        <v>668</v>
      </c>
      <c r="E262">
        <v>176981</v>
      </c>
      <c r="F262" t="s">
        <v>1309</v>
      </c>
      <c r="G262" s="3">
        <v>45939</v>
      </c>
      <c r="H262" t="s">
        <v>133</v>
      </c>
      <c r="I262" t="s">
        <v>109</v>
      </c>
      <c r="J262" t="s">
        <v>81</v>
      </c>
      <c r="K262" t="s">
        <v>162</v>
      </c>
      <c r="N262" t="s">
        <v>779</v>
      </c>
      <c r="O262" t="s">
        <v>83</v>
      </c>
      <c r="P262" t="s">
        <v>134</v>
      </c>
      <c r="Q262" s="3" t="s">
        <v>474</v>
      </c>
      <c r="R262" s="3">
        <v>45950</v>
      </c>
      <c r="S262">
        <v>11</v>
      </c>
      <c r="T262" t="s">
        <v>543</v>
      </c>
      <c r="U262" t="s">
        <v>784</v>
      </c>
      <c r="V262" t="s">
        <v>509</v>
      </c>
      <c r="W262" t="s">
        <v>142</v>
      </c>
    </row>
    <row r="263" spans="1:23">
      <c r="C263" t="s">
        <v>1310</v>
      </c>
      <c r="D263" t="s">
        <v>1311</v>
      </c>
      <c r="E263">
        <v>101965</v>
      </c>
      <c r="F263" t="s">
        <v>1312</v>
      </c>
      <c r="G263" s="3">
        <v>45943</v>
      </c>
      <c r="H263" t="s">
        <v>133</v>
      </c>
      <c r="I263" t="s">
        <v>109</v>
      </c>
      <c r="J263" t="s">
        <v>81</v>
      </c>
      <c r="K263" t="s">
        <v>162</v>
      </c>
      <c r="N263" t="s">
        <v>736</v>
      </c>
      <c r="O263" t="s">
        <v>83</v>
      </c>
      <c r="P263" t="s">
        <v>134</v>
      </c>
      <c r="Q263" s="3">
        <v>45951</v>
      </c>
      <c r="R263" s="3">
        <v>45950</v>
      </c>
      <c r="S263">
        <v>7</v>
      </c>
      <c r="T263" t="s">
        <v>543</v>
      </c>
      <c r="U263" t="s">
        <v>112</v>
      </c>
      <c r="V263" t="s">
        <v>1033</v>
      </c>
      <c r="W263" t="s">
        <v>142</v>
      </c>
    </row>
    <row r="264" spans="1:23">
      <c r="C264" t="s">
        <v>1313</v>
      </c>
      <c r="D264" t="s">
        <v>689</v>
      </c>
      <c r="E264">
        <v>136583</v>
      </c>
      <c r="F264" t="s">
        <v>111</v>
      </c>
      <c r="G264" s="3">
        <v>45946</v>
      </c>
      <c r="H264" t="s">
        <v>285</v>
      </c>
      <c r="I264" t="s">
        <v>109</v>
      </c>
      <c r="J264" t="s">
        <v>81</v>
      </c>
      <c r="K264" t="s">
        <v>82</v>
      </c>
      <c r="L264">
        <v>1905</v>
      </c>
      <c r="M264">
        <v>1905</v>
      </c>
      <c r="N264" t="s">
        <v>928</v>
      </c>
      <c r="O264" t="s">
        <v>83</v>
      </c>
      <c r="P264" t="s">
        <v>111</v>
      </c>
      <c r="Q264" s="3">
        <v>45947</v>
      </c>
      <c r="R264" s="3">
        <v>45950</v>
      </c>
      <c r="S264">
        <v>4</v>
      </c>
      <c r="T264" t="s">
        <v>543</v>
      </c>
      <c r="U264" t="s">
        <v>460</v>
      </c>
      <c r="V264" t="s">
        <v>148</v>
      </c>
      <c r="W264" t="s">
        <v>142</v>
      </c>
    </row>
    <row r="265" spans="1:23">
      <c r="A265" t="s">
        <v>114</v>
      </c>
      <c r="C265" t="s">
        <v>1314</v>
      </c>
      <c r="D265" t="s">
        <v>1142</v>
      </c>
      <c r="E265">
        <v>46000</v>
      </c>
      <c r="F265" t="s">
        <v>1315</v>
      </c>
      <c r="G265" s="3">
        <v>45816</v>
      </c>
      <c r="H265" t="s">
        <v>234</v>
      </c>
      <c r="I265" t="s">
        <v>109</v>
      </c>
      <c r="J265" t="s">
        <v>81</v>
      </c>
      <c r="K265" t="s">
        <v>162</v>
      </c>
      <c r="N265" t="s">
        <v>998</v>
      </c>
      <c r="O265" t="s">
        <v>251</v>
      </c>
      <c r="P265" t="s">
        <v>134</v>
      </c>
      <c r="Q265" s="3" t="s">
        <v>335</v>
      </c>
      <c r="R265" s="3">
        <v>45948</v>
      </c>
      <c r="S265">
        <v>132</v>
      </c>
      <c r="T265" t="s">
        <v>543</v>
      </c>
      <c r="U265" t="s">
        <v>1316</v>
      </c>
      <c r="V265" t="s">
        <v>1317</v>
      </c>
      <c r="W265" t="s">
        <v>127</v>
      </c>
    </row>
    <row r="266" spans="1:23">
      <c r="C266" t="s">
        <v>1318</v>
      </c>
      <c r="D266" t="s">
        <v>703</v>
      </c>
      <c r="E266">
        <v>38023</v>
      </c>
      <c r="F266" t="s">
        <v>1260</v>
      </c>
      <c r="G266" s="3">
        <v>45943</v>
      </c>
      <c r="H266" t="s">
        <v>139</v>
      </c>
      <c r="I266" t="s">
        <v>109</v>
      </c>
      <c r="J266" t="s">
        <v>81</v>
      </c>
      <c r="K266" t="s">
        <v>82</v>
      </c>
      <c r="N266" t="s">
        <v>309</v>
      </c>
      <c r="O266" t="s">
        <v>83</v>
      </c>
      <c r="P266" t="s">
        <v>134</v>
      </c>
      <c r="Q266" s="3">
        <v>45951</v>
      </c>
      <c r="R266" s="3">
        <v>45950</v>
      </c>
      <c r="S266">
        <v>7</v>
      </c>
      <c r="T266" t="s">
        <v>543</v>
      </c>
      <c r="U266" t="s">
        <v>140</v>
      </c>
      <c r="V266" t="s">
        <v>141</v>
      </c>
      <c r="W266" t="s">
        <v>1319</v>
      </c>
    </row>
    <row r="267" spans="1:23">
      <c r="C267" t="s">
        <v>1320</v>
      </c>
      <c r="D267" t="s">
        <v>1321</v>
      </c>
      <c r="E267" t="s">
        <v>93</v>
      </c>
      <c r="F267" t="s">
        <v>1322</v>
      </c>
      <c r="G267" s="3">
        <v>45946</v>
      </c>
      <c r="H267" t="s">
        <v>133</v>
      </c>
      <c r="I267" t="s">
        <v>109</v>
      </c>
      <c r="J267" t="s">
        <v>81</v>
      </c>
      <c r="K267" t="s">
        <v>82</v>
      </c>
      <c r="L267">
        <v>6321</v>
      </c>
      <c r="M267">
        <v>6321</v>
      </c>
      <c r="N267" t="s">
        <v>783</v>
      </c>
      <c r="O267" t="s">
        <v>83</v>
      </c>
      <c r="P267" t="s">
        <v>134</v>
      </c>
      <c r="Q267" s="3">
        <v>45950</v>
      </c>
      <c r="R267" s="3">
        <v>45950</v>
      </c>
      <c r="S267">
        <v>4</v>
      </c>
      <c r="T267" t="s">
        <v>543</v>
      </c>
      <c r="U267" t="s">
        <v>1323</v>
      </c>
      <c r="V267" t="s">
        <v>1324</v>
      </c>
      <c r="W267" t="s">
        <v>142</v>
      </c>
    </row>
    <row r="268" spans="1:23">
      <c r="B268">
        <v>6768227</v>
      </c>
      <c r="C268" t="s">
        <v>1325</v>
      </c>
      <c r="D268" t="s">
        <v>677</v>
      </c>
      <c r="E268">
        <v>24510</v>
      </c>
      <c r="F268" t="s">
        <v>1326</v>
      </c>
      <c r="G268" s="3">
        <v>45894</v>
      </c>
      <c r="H268" t="s">
        <v>183</v>
      </c>
      <c r="I268" t="s">
        <v>109</v>
      </c>
      <c r="J268" t="s">
        <v>81</v>
      </c>
      <c r="K268" t="s">
        <v>82</v>
      </c>
      <c r="N268" t="s">
        <v>1007</v>
      </c>
      <c r="O268" t="s">
        <v>83</v>
      </c>
      <c r="P268" t="s">
        <v>196</v>
      </c>
      <c r="Q268" s="3">
        <v>45950</v>
      </c>
      <c r="R268" s="3">
        <v>45950</v>
      </c>
      <c r="S268">
        <v>56</v>
      </c>
      <c r="T268" t="s">
        <v>543</v>
      </c>
      <c r="U268" t="s">
        <v>1327</v>
      </c>
      <c r="V268" t="s">
        <v>185</v>
      </c>
      <c r="W268" t="s">
        <v>105</v>
      </c>
    </row>
    <row r="269" spans="1:23">
      <c r="C269" t="s">
        <v>1328</v>
      </c>
      <c r="D269" t="s">
        <v>689</v>
      </c>
      <c r="E269">
        <v>80000</v>
      </c>
      <c r="F269" t="s">
        <v>1329</v>
      </c>
      <c r="G269" s="3">
        <v>45944</v>
      </c>
      <c r="H269" t="s">
        <v>79</v>
      </c>
      <c r="I269" t="s">
        <v>80</v>
      </c>
      <c r="J269" t="s">
        <v>81</v>
      </c>
      <c r="K269" t="s">
        <v>162</v>
      </c>
      <c r="L269">
        <v>3500</v>
      </c>
      <c r="M269">
        <v>2860</v>
      </c>
      <c r="N269" t="s">
        <v>947</v>
      </c>
      <c r="O269" t="s">
        <v>83</v>
      </c>
      <c r="P269" t="s">
        <v>80</v>
      </c>
      <c r="Q269" s="3">
        <v>45952</v>
      </c>
      <c r="R269" s="3">
        <v>45947</v>
      </c>
      <c r="S269">
        <v>3</v>
      </c>
      <c r="T269" t="s">
        <v>543</v>
      </c>
      <c r="U269" t="s">
        <v>585</v>
      </c>
      <c r="V269" t="s">
        <v>1330</v>
      </c>
      <c r="W269" t="s">
        <v>142</v>
      </c>
    </row>
    <row r="270" spans="1:23">
      <c r="C270" t="s">
        <v>1331</v>
      </c>
      <c r="D270" t="s">
        <v>673</v>
      </c>
      <c r="E270" t="s">
        <v>93</v>
      </c>
      <c r="F270" t="s">
        <v>1332</v>
      </c>
      <c r="G270" s="3">
        <v>45929</v>
      </c>
      <c r="H270" t="s">
        <v>108</v>
      </c>
      <c r="I270" t="s">
        <v>109</v>
      </c>
      <c r="J270" t="s">
        <v>81</v>
      </c>
      <c r="K270" t="s">
        <v>82</v>
      </c>
      <c r="L270">
        <v>3000</v>
      </c>
      <c r="M270">
        <v>3000</v>
      </c>
      <c r="N270" t="s">
        <v>1125</v>
      </c>
      <c r="O270" t="s">
        <v>83</v>
      </c>
      <c r="P270" t="s">
        <v>134</v>
      </c>
      <c r="Q270" s="3">
        <v>45947</v>
      </c>
      <c r="R270" s="3">
        <v>45950</v>
      </c>
      <c r="S270">
        <v>21</v>
      </c>
      <c r="T270" t="s">
        <v>543</v>
      </c>
      <c r="U270" t="s">
        <v>1333</v>
      </c>
      <c r="V270" t="s">
        <v>170</v>
      </c>
      <c r="W270" t="s">
        <v>142</v>
      </c>
    </row>
    <row r="271" spans="1:23">
      <c r="C271" t="s">
        <v>1334</v>
      </c>
      <c r="D271" t="s">
        <v>806</v>
      </c>
      <c r="E271">
        <v>99923</v>
      </c>
      <c r="F271" t="s">
        <v>1335</v>
      </c>
      <c r="G271" s="3">
        <v>45902</v>
      </c>
      <c r="H271" t="s">
        <v>102</v>
      </c>
      <c r="I271" t="s">
        <v>80</v>
      </c>
      <c r="J271" t="s">
        <v>81</v>
      </c>
      <c r="K271" t="s">
        <v>82</v>
      </c>
      <c r="L271">
        <v>4800</v>
      </c>
      <c r="M271">
        <v>4800</v>
      </c>
      <c r="N271" t="s">
        <v>1020</v>
      </c>
      <c r="O271" t="s">
        <v>383</v>
      </c>
      <c r="P271" t="s">
        <v>80</v>
      </c>
      <c r="Q271" s="3">
        <v>45950</v>
      </c>
      <c r="R271" s="3">
        <v>45950</v>
      </c>
      <c r="S271">
        <v>48</v>
      </c>
      <c r="T271" t="s">
        <v>543</v>
      </c>
      <c r="U271" t="s">
        <v>1336</v>
      </c>
      <c r="V271" t="s">
        <v>253</v>
      </c>
      <c r="W271" t="s">
        <v>91</v>
      </c>
    </row>
    <row r="272" spans="1:23">
      <c r="C272" t="s">
        <v>1337</v>
      </c>
      <c r="D272" t="s">
        <v>703</v>
      </c>
      <c r="E272">
        <v>24900</v>
      </c>
      <c r="F272" t="s">
        <v>1181</v>
      </c>
      <c r="G272" s="3">
        <v>45919</v>
      </c>
      <c r="H272" t="s">
        <v>102</v>
      </c>
      <c r="I272" t="s">
        <v>80</v>
      </c>
      <c r="J272" t="s">
        <v>81</v>
      </c>
      <c r="K272" t="s">
        <v>82</v>
      </c>
      <c r="L272">
        <v>4000</v>
      </c>
      <c r="M272">
        <v>4000</v>
      </c>
      <c r="N272" t="s">
        <v>1000</v>
      </c>
      <c r="O272" t="s">
        <v>251</v>
      </c>
      <c r="P272" t="s">
        <v>80</v>
      </c>
      <c r="Q272" s="3">
        <v>45950</v>
      </c>
      <c r="R272" s="3">
        <v>45950</v>
      </c>
      <c r="S272">
        <v>31</v>
      </c>
      <c r="T272" t="s">
        <v>543</v>
      </c>
      <c r="U272" t="s">
        <v>839</v>
      </c>
      <c r="V272" t="s">
        <v>385</v>
      </c>
      <c r="W272" t="s">
        <v>91</v>
      </c>
    </row>
    <row r="273" spans="1:23">
      <c r="C273" t="s">
        <v>1097</v>
      </c>
      <c r="D273" t="s">
        <v>703</v>
      </c>
      <c r="E273">
        <v>44570</v>
      </c>
      <c r="F273" t="s">
        <v>138</v>
      </c>
      <c r="G273" s="3">
        <v>45943</v>
      </c>
      <c r="H273" t="s">
        <v>139</v>
      </c>
      <c r="I273" t="s">
        <v>109</v>
      </c>
      <c r="J273" t="s">
        <v>81</v>
      </c>
      <c r="K273" t="s">
        <v>162</v>
      </c>
      <c r="N273" t="s">
        <v>911</v>
      </c>
      <c r="O273" t="s">
        <v>83</v>
      </c>
      <c r="P273" t="s">
        <v>134</v>
      </c>
      <c r="Q273" s="3">
        <v>45950</v>
      </c>
      <c r="R273" s="3">
        <v>45950</v>
      </c>
      <c r="S273">
        <v>7</v>
      </c>
      <c r="T273" t="s">
        <v>543</v>
      </c>
      <c r="U273" t="s">
        <v>140</v>
      </c>
      <c r="V273" t="s">
        <v>90</v>
      </c>
      <c r="W273" t="s">
        <v>142</v>
      </c>
    </row>
    <row r="274" spans="1:23">
      <c r="B274">
        <v>6468939</v>
      </c>
      <c r="C274" t="s">
        <v>1338</v>
      </c>
      <c r="D274" t="s">
        <v>677</v>
      </c>
      <c r="E274">
        <v>30000</v>
      </c>
      <c r="F274" t="s">
        <v>1339</v>
      </c>
      <c r="G274" s="3">
        <v>45726</v>
      </c>
      <c r="H274" t="s">
        <v>183</v>
      </c>
      <c r="I274" t="s">
        <v>109</v>
      </c>
      <c r="J274" t="s">
        <v>81</v>
      </c>
      <c r="K274" t="s">
        <v>82</v>
      </c>
      <c r="N274" t="s">
        <v>1340</v>
      </c>
      <c r="O274" t="s">
        <v>83</v>
      </c>
      <c r="P274" t="s">
        <v>196</v>
      </c>
      <c r="Q274" s="3">
        <v>45950</v>
      </c>
      <c r="R274" s="3">
        <v>45950</v>
      </c>
      <c r="S274">
        <v>224</v>
      </c>
      <c r="T274" t="s">
        <v>543</v>
      </c>
      <c r="U274" t="s">
        <v>726</v>
      </c>
      <c r="V274" t="s">
        <v>282</v>
      </c>
      <c r="W274" t="s">
        <v>186</v>
      </c>
    </row>
    <row r="275" spans="1:23">
      <c r="C275" t="s">
        <v>1341</v>
      </c>
      <c r="D275" t="s">
        <v>1342</v>
      </c>
      <c r="E275">
        <v>789099</v>
      </c>
      <c r="F275" t="s">
        <v>1343</v>
      </c>
      <c r="G275" s="3">
        <v>45692</v>
      </c>
      <c r="H275" t="s">
        <v>183</v>
      </c>
      <c r="I275" t="s">
        <v>109</v>
      </c>
      <c r="J275" t="s">
        <v>81</v>
      </c>
      <c r="K275" t="s">
        <v>82</v>
      </c>
      <c r="N275" t="s">
        <v>1344</v>
      </c>
      <c r="O275" t="s">
        <v>83</v>
      </c>
      <c r="P275" t="s">
        <v>134</v>
      </c>
      <c r="Q275" s="3">
        <v>45950</v>
      </c>
      <c r="R275" s="3">
        <v>45951</v>
      </c>
      <c r="S275">
        <v>259</v>
      </c>
      <c r="T275" t="s">
        <v>543</v>
      </c>
      <c r="U275" t="s">
        <v>112</v>
      </c>
      <c r="V275" t="s">
        <v>1345</v>
      </c>
      <c r="W275" t="s">
        <v>86</v>
      </c>
    </row>
    <row r="276" spans="1:23">
      <c r="A276" t="s">
        <v>114</v>
      </c>
      <c r="C276" t="s">
        <v>638</v>
      </c>
      <c r="D276" t="s">
        <v>806</v>
      </c>
      <c r="E276" t="s">
        <v>1346</v>
      </c>
      <c r="F276" t="s">
        <v>1347</v>
      </c>
      <c r="G276" s="3">
        <v>45936</v>
      </c>
      <c r="H276" t="s">
        <v>234</v>
      </c>
      <c r="I276" t="s">
        <v>109</v>
      </c>
      <c r="J276" t="s">
        <v>81</v>
      </c>
      <c r="K276" t="s">
        <v>82</v>
      </c>
      <c r="N276" t="s">
        <v>878</v>
      </c>
      <c r="O276" t="s">
        <v>383</v>
      </c>
      <c r="P276" t="s">
        <v>134</v>
      </c>
      <c r="Q276" s="3" t="s">
        <v>335</v>
      </c>
      <c r="R276" s="3">
        <v>45951</v>
      </c>
      <c r="S276">
        <v>15</v>
      </c>
      <c r="T276" t="s">
        <v>543</v>
      </c>
      <c r="U276" t="s">
        <v>1348</v>
      </c>
      <c r="V276" t="s">
        <v>1349</v>
      </c>
      <c r="W276" t="s">
        <v>142</v>
      </c>
    </row>
    <row r="277" spans="1:23">
      <c r="A277" t="s">
        <v>114</v>
      </c>
      <c r="C277" t="s">
        <v>577</v>
      </c>
      <c r="D277" t="s">
        <v>806</v>
      </c>
      <c r="E277" t="s">
        <v>1350</v>
      </c>
      <c r="F277" t="s">
        <v>555</v>
      </c>
      <c r="G277" s="3">
        <v>45932</v>
      </c>
      <c r="H277" t="s">
        <v>234</v>
      </c>
      <c r="I277" t="s">
        <v>109</v>
      </c>
      <c r="J277" t="s">
        <v>81</v>
      </c>
      <c r="K277" t="s">
        <v>82</v>
      </c>
      <c r="N277" t="s">
        <v>807</v>
      </c>
      <c r="O277" t="s">
        <v>383</v>
      </c>
      <c r="P277" t="s">
        <v>134</v>
      </c>
      <c r="Q277" s="3" t="s">
        <v>335</v>
      </c>
      <c r="R277" s="3">
        <v>45951</v>
      </c>
      <c r="S277">
        <v>19</v>
      </c>
      <c r="T277" t="s">
        <v>543</v>
      </c>
      <c r="U277" t="s">
        <v>1348</v>
      </c>
      <c r="V277" t="s">
        <v>569</v>
      </c>
      <c r="W277" t="s">
        <v>142</v>
      </c>
    </row>
    <row r="278" spans="1:23">
      <c r="B278">
        <v>6776076</v>
      </c>
      <c r="C278" t="s">
        <v>1351</v>
      </c>
      <c r="D278" t="s">
        <v>677</v>
      </c>
      <c r="E278">
        <v>37767</v>
      </c>
      <c r="F278" t="s">
        <v>1352</v>
      </c>
      <c r="G278" s="3">
        <v>45910</v>
      </c>
      <c r="H278" t="s">
        <v>108</v>
      </c>
      <c r="I278" t="s">
        <v>109</v>
      </c>
      <c r="J278" t="s">
        <v>81</v>
      </c>
      <c r="K278" t="s">
        <v>82</v>
      </c>
      <c r="N278" t="s">
        <v>939</v>
      </c>
      <c r="O278" t="s">
        <v>83</v>
      </c>
      <c r="P278" t="s">
        <v>196</v>
      </c>
      <c r="Q278" s="3" t="s">
        <v>474</v>
      </c>
      <c r="R278" s="3">
        <v>45950</v>
      </c>
      <c r="S278">
        <v>40</v>
      </c>
      <c r="T278" t="s">
        <v>543</v>
      </c>
      <c r="U278" t="s">
        <v>1353</v>
      </c>
      <c r="V278" t="s">
        <v>715</v>
      </c>
      <c r="W278" t="s">
        <v>91</v>
      </c>
    </row>
    <row r="279" spans="1:23">
      <c r="C279" t="s">
        <v>1354</v>
      </c>
      <c r="D279" t="s">
        <v>703</v>
      </c>
      <c r="E279">
        <v>54936</v>
      </c>
      <c r="F279" t="s">
        <v>356</v>
      </c>
      <c r="G279" s="3">
        <v>45914</v>
      </c>
      <c r="H279" t="s">
        <v>139</v>
      </c>
      <c r="I279" t="s">
        <v>109</v>
      </c>
      <c r="J279" t="s">
        <v>81</v>
      </c>
      <c r="K279" t="s">
        <v>162</v>
      </c>
      <c r="N279" t="s">
        <v>888</v>
      </c>
      <c r="O279" t="s">
        <v>83</v>
      </c>
      <c r="P279" t="s">
        <v>134</v>
      </c>
      <c r="Q279" s="3">
        <v>45955</v>
      </c>
      <c r="R279" s="3">
        <v>45951</v>
      </c>
      <c r="S279">
        <v>37</v>
      </c>
      <c r="T279" t="s">
        <v>543</v>
      </c>
      <c r="U279" t="s">
        <v>1214</v>
      </c>
      <c r="V279" t="s">
        <v>239</v>
      </c>
      <c r="W279" t="s">
        <v>91</v>
      </c>
    </row>
    <row r="280" spans="1:23">
      <c r="C280" t="s">
        <v>901</v>
      </c>
      <c r="D280" t="s">
        <v>806</v>
      </c>
      <c r="E280">
        <v>93479</v>
      </c>
      <c r="F280" t="s">
        <v>1355</v>
      </c>
      <c r="G280" s="3">
        <v>45950</v>
      </c>
      <c r="H280" t="s">
        <v>234</v>
      </c>
      <c r="I280" t="s">
        <v>109</v>
      </c>
      <c r="J280" t="s">
        <v>81</v>
      </c>
      <c r="K280" t="s">
        <v>162</v>
      </c>
      <c r="N280" t="s">
        <v>807</v>
      </c>
      <c r="O280" t="s">
        <v>383</v>
      </c>
      <c r="P280" t="s">
        <v>134</v>
      </c>
      <c r="Q280" s="3" t="s">
        <v>335</v>
      </c>
      <c r="R280" s="3">
        <v>45951</v>
      </c>
      <c r="S280">
        <v>1</v>
      </c>
      <c r="T280" t="s">
        <v>748</v>
      </c>
      <c r="U280" t="s">
        <v>112</v>
      </c>
      <c r="V280" t="s">
        <v>569</v>
      </c>
      <c r="W280" t="s">
        <v>142</v>
      </c>
    </row>
    <row r="281" spans="1:23">
      <c r="C281" t="s">
        <v>1101</v>
      </c>
      <c r="D281" t="s">
        <v>668</v>
      </c>
      <c r="E281" t="s">
        <v>93</v>
      </c>
      <c r="F281" t="s">
        <v>1356</v>
      </c>
      <c r="G281" s="3">
        <v>45951</v>
      </c>
      <c r="H281" t="s">
        <v>150</v>
      </c>
      <c r="I281" t="s">
        <v>109</v>
      </c>
      <c r="J281" t="s">
        <v>81</v>
      </c>
      <c r="K281" t="s">
        <v>162</v>
      </c>
      <c r="N281" t="s">
        <v>1089</v>
      </c>
      <c r="O281" t="s">
        <v>83</v>
      </c>
      <c r="P281" t="s">
        <v>134</v>
      </c>
      <c r="Q281" s="3" t="s">
        <v>474</v>
      </c>
      <c r="R281" s="3">
        <v>45951</v>
      </c>
      <c r="S281">
        <v>0</v>
      </c>
      <c r="T281" t="s">
        <v>748</v>
      </c>
      <c r="U281" t="s">
        <v>478</v>
      </c>
      <c r="V281" t="s">
        <v>214</v>
      </c>
      <c r="W281" t="s">
        <v>142</v>
      </c>
    </row>
    <row r="282" spans="1:23">
      <c r="C282" t="s">
        <v>1357</v>
      </c>
      <c r="D282" t="s">
        <v>703</v>
      </c>
      <c r="E282">
        <v>55705</v>
      </c>
      <c r="F282" t="s">
        <v>1046</v>
      </c>
      <c r="G282" s="3">
        <v>45950</v>
      </c>
      <c r="H282" t="s">
        <v>150</v>
      </c>
      <c r="I282" t="s">
        <v>109</v>
      </c>
      <c r="J282" t="s">
        <v>81</v>
      </c>
      <c r="K282" t="s">
        <v>162</v>
      </c>
      <c r="N282" t="s">
        <v>1089</v>
      </c>
      <c r="O282" t="s">
        <v>83</v>
      </c>
      <c r="P282" t="s">
        <v>134</v>
      </c>
      <c r="Q282" s="3">
        <v>45950</v>
      </c>
      <c r="R282" s="3">
        <v>45951</v>
      </c>
      <c r="S282">
        <v>1</v>
      </c>
      <c r="T282" t="s">
        <v>748</v>
      </c>
      <c r="U282" t="s">
        <v>478</v>
      </c>
      <c r="V282" t="s">
        <v>214</v>
      </c>
      <c r="W282" t="s">
        <v>142</v>
      </c>
    </row>
    <row r="283" spans="1:23">
      <c r="C283" t="s">
        <v>1358</v>
      </c>
      <c r="D283" t="s">
        <v>668</v>
      </c>
      <c r="E283" t="s">
        <v>93</v>
      </c>
      <c r="F283" t="s">
        <v>1359</v>
      </c>
      <c r="G283" s="3">
        <v>45910</v>
      </c>
      <c r="H283" t="s">
        <v>285</v>
      </c>
      <c r="I283" t="s">
        <v>109</v>
      </c>
      <c r="J283" t="s">
        <v>81</v>
      </c>
      <c r="K283" t="s">
        <v>82</v>
      </c>
      <c r="N283" t="s">
        <v>816</v>
      </c>
      <c r="O283" t="s">
        <v>83</v>
      </c>
      <c r="P283" t="s">
        <v>111</v>
      </c>
      <c r="Q283" s="3">
        <v>45951</v>
      </c>
      <c r="R283" s="3">
        <v>45951</v>
      </c>
      <c r="S283">
        <v>41</v>
      </c>
      <c r="T283" t="s">
        <v>543</v>
      </c>
      <c r="U283" t="s">
        <v>488</v>
      </c>
      <c r="V283" t="s">
        <v>671</v>
      </c>
      <c r="W283" t="s">
        <v>91</v>
      </c>
    </row>
    <row r="284" spans="1:23">
      <c r="C284" t="s">
        <v>1360</v>
      </c>
      <c r="D284" t="s">
        <v>668</v>
      </c>
      <c r="E284">
        <v>121367</v>
      </c>
      <c r="F284" t="s">
        <v>1361</v>
      </c>
      <c r="G284" s="3">
        <v>45887</v>
      </c>
      <c r="H284" t="s">
        <v>108</v>
      </c>
      <c r="I284" t="s">
        <v>109</v>
      </c>
      <c r="J284" t="s">
        <v>81</v>
      </c>
      <c r="K284" t="s">
        <v>162</v>
      </c>
      <c r="N284" t="s">
        <v>1245</v>
      </c>
      <c r="O284" t="s">
        <v>83</v>
      </c>
      <c r="P284" t="s">
        <v>134</v>
      </c>
      <c r="Q284" s="3">
        <v>45950</v>
      </c>
      <c r="R284" s="3">
        <v>45951</v>
      </c>
      <c r="S284">
        <v>64</v>
      </c>
      <c r="T284" t="s">
        <v>543</v>
      </c>
      <c r="U284" t="s">
        <v>488</v>
      </c>
      <c r="V284" t="s">
        <v>104</v>
      </c>
      <c r="W284" t="s">
        <v>105</v>
      </c>
    </row>
    <row r="285" spans="1:23">
      <c r="C285" t="s">
        <v>1362</v>
      </c>
      <c r="D285" t="s">
        <v>703</v>
      </c>
      <c r="E285">
        <v>628030</v>
      </c>
      <c r="F285" t="s">
        <v>1363</v>
      </c>
      <c r="G285" s="3">
        <v>45931</v>
      </c>
      <c r="H285" t="s">
        <v>139</v>
      </c>
      <c r="I285" t="s">
        <v>109</v>
      </c>
      <c r="J285" t="s">
        <v>168</v>
      </c>
      <c r="K285" t="s">
        <v>162</v>
      </c>
      <c r="N285" t="s">
        <v>888</v>
      </c>
      <c r="O285" t="s">
        <v>83</v>
      </c>
      <c r="P285" t="s">
        <v>134</v>
      </c>
      <c r="Q285" s="3">
        <v>45955</v>
      </c>
      <c r="R285" s="3">
        <v>45951</v>
      </c>
      <c r="S285">
        <v>20</v>
      </c>
      <c r="T285" t="s">
        <v>543</v>
      </c>
      <c r="U285" t="s">
        <v>1214</v>
      </c>
      <c r="V285" t="s">
        <v>239</v>
      </c>
      <c r="W285" t="s">
        <v>142</v>
      </c>
    </row>
    <row r="286" spans="1:23">
      <c r="C286" t="s">
        <v>1364</v>
      </c>
      <c r="D286" t="s">
        <v>668</v>
      </c>
      <c r="E286">
        <v>166925</v>
      </c>
      <c r="F286" t="s">
        <v>111</v>
      </c>
      <c r="G286" s="3">
        <v>45867</v>
      </c>
      <c r="H286" t="s">
        <v>285</v>
      </c>
      <c r="I286" t="s">
        <v>109</v>
      </c>
      <c r="J286" t="s">
        <v>81</v>
      </c>
      <c r="K286" t="s">
        <v>162</v>
      </c>
      <c r="N286" t="s">
        <v>816</v>
      </c>
      <c r="O286" t="s">
        <v>83</v>
      </c>
      <c r="P286" t="s">
        <v>111</v>
      </c>
      <c r="Q286" s="3" t="s">
        <v>474</v>
      </c>
      <c r="R286" s="3">
        <v>45924</v>
      </c>
      <c r="S286">
        <v>57</v>
      </c>
      <c r="T286" t="s">
        <v>543</v>
      </c>
      <c r="U286" t="s">
        <v>488</v>
      </c>
      <c r="V286" t="s">
        <v>671</v>
      </c>
      <c r="W286" t="s">
        <v>341</v>
      </c>
    </row>
    <row r="287" spans="1:23">
      <c r="A287" t="s">
        <v>114</v>
      </c>
      <c r="C287" t="s">
        <v>693</v>
      </c>
      <c r="D287" t="s">
        <v>694</v>
      </c>
      <c r="E287">
        <v>76689</v>
      </c>
      <c r="F287" t="s">
        <v>1365</v>
      </c>
      <c r="G287" s="3">
        <v>45841</v>
      </c>
      <c r="H287" t="s">
        <v>183</v>
      </c>
      <c r="I287" t="s">
        <v>109</v>
      </c>
      <c r="J287" t="s">
        <v>81</v>
      </c>
      <c r="K287" t="s">
        <v>162</v>
      </c>
      <c r="N287" t="s">
        <v>911</v>
      </c>
      <c r="O287" t="s">
        <v>83</v>
      </c>
      <c r="P287" t="s">
        <v>134</v>
      </c>
      <c r="Q287" s="3" t="s">
        <v>335</v>
      </c>
      <c r="R287" s="3">
        <v>45951</v>
      </c>
      <c r="S287">
        <v>110</v>
      </c>
      <c r="T287" t="s">
        <v>543</v>
      </c>
      <c r="U287" t="s">
        <v>695</v>
      </c>
      <c r="V287" t="s">
        <v>1366</v>
      </c>
      <c r="W287" t="s">
        <v>341</v>
      </c>
    </row>
    <row r="288" spans="1:23">
      <c r="C288" t="s">
        <v>1367</v>
      </c>
      <c r="D288" t="s">
        <v>806</v>
      </c>
      <c r="E288" t="s">
        <v>1368</v>
      </c>
      <c r="F288" t="s">
        <v>1369</v>
      </c>
      <c r="G288" s="3">
        <v>45951</v>
      </c>
      <c r="H288" t="s">
        <v>234</v>
      </c>
      <c r="I288" t="s">
        <v>109</v>
      </c>
      <c r="J288" t="s">
        <v>81</v>
      </c>
      <c r="K288" t="s">
        <v>162</v>
      </c>
      <c r="N288" t="s">
        <v>878</v>
      </c>
      <c r="O288" t="s">
        <v>383</v>
      </c>
      <c r="P288" t="s">
        <v>134</v>
      </c>
      <c r="Q288" s="3" t="s">
        <v>474</v>
      </c>
      <c r="R288" s="3">
        <v>45951</v>
      </c>
      <c r="S288">
        <v>0</v>
      </c>
      <c r="T288" t="s">
        <v>748</v>
      </c>
      <c r="U288" t="s">
        <v>112</v>
      </c>
      <c r="V288" t="s">
        <v>528</v>
      </c>
      <c r="W288" t="s">
        <v>142</v>
      </c>
    </row>
    <row r="289" spans="1:23">
      <c r="B289">
        <v>6773423</v>
      </c>
      <c r="C289" t="s">
        <v>1370</v>
      </c>
      <c r="D289" t="s">
        <v>677</v>
      </c>
      <c r="E289">
        <v>53000</v>
      </c>
      <c r="F289" t="s">
        <v>609</v>
      </c>
      <c r="G289" s="3">
        <v>45944</v>
      </c>
      <c r="H289" t="s">
        <v>108</v>
      </c>
      <c r="I289" t="s">
        <v>109</v>
      </c>
      <c r="J289" t="s">
        <v>81</v>
      </c>
      <c r="K289" t="s">
        <v>162</v>
      </c>
      <c r="N289" t="s">
        <v>939</v>
      </c>
      <c r="O289" t="s">
        <v>83</v>
      </c>
      <c r="P289" t="s">
        <v>196</v>
      </c>
      <c r="Q289" s="3">
        <v>45951</v>
      </c>
      <c r="R289" s="3">
        <v>45951</v>
      </c>
      <c r="S289">
        <v>7</v>
      </c>
      <c r="T289" t="s">
        <v>543</v>
      </c>
      <c r="U289" t="s">
        <v>1371</v>
      </c>
      <c r="V289" t="s">
        <v>567</v>
      </c>
      <c r="W289" t="s">
        <v>142</v>
      </c>
    </row>
    <row r="290" spans="1:23">
      <c r="C290" t="s">
        <v>1372</v>
      </c>
      <c r="D290" t="s">
        <v>703</v>
      </c>
      <c r="E290">
        <v>58885</v>
      </c>
      <c r="F290" t="s">
        <v>1373</v>
      </c>
      <c r="G290" s="3">
        <v>45931</v>
      </c>
      <c r="H290" t="s">
        <v>139</v>
      </c>
      <c r="I290" t="s">
        <v>109</v>
      </c>
      <c r="J290" t="s">
        <v>81</v>
      </c>
      <c r="K290" t="s">
        <v>82</v>
      </c>
      <c r="L290">
        <v>27171</v>
      </c>
      <c r="M290">
        <v>2620</v>
      </c>
      <c r="N290" t="s">
        <v>542</v>
      </c>
      <c r="O290" t="s">
        <v>83</v>
      </c>
      <c r="P290" t="s">
        <v>134</v>
      </c>
      <c r="Q290" s="3">
        <v>45954</v>
      </c>
      <c r="R290" s="3">
        <v>45952</v>
      </c>
      <c r="S290">
        <v>21</v>
      </c>
      <c r="T290" t="s">
        <v>543</v>
      </c>
      <c r="U290" t="s">
        <v>376</v>
      </c>
      <c r="V290" t="s">
        <v>870</v>
      </c>
      <c r="W290" t="s">
        <v>373</v>
      </c>
    </row>
    <row r="291" spans="1:23">
      <c r="C291" t="s">
        <v>1374</v>
      </c>
      <c r="D291" t="s">
        <v>703</v>
      </c>
      <c r="E291">
        <v>51528</v>
      </c>
      <c r="F291" t="s">
        <v>1260</v>
      </c>
      <c r="G291" s="3">
        <v>45943</v>
      </c>
      <c r="H291" t="s">
        <v>139</v>
      </c>
      <c r="I291" t="s">
        <v>109</v>
      </c>
      <c r="J291" t="s">
        <v>1375</v>
      </c>
      <c r="K291" t="s">
        <v>82</v>
      </c>
      <c r="N291" t="s">
        <v>790</v>
      </c>
      <c r="O291" t="s">
        <v>83</v>
      </c>
      <c r="P291" t="s">
        <v>134</v>
      </c>
      <c r="Q291" s="3">
        <v>45953</v>
      </c>
      <c r="R291" s="3">
        <v>45952</v>
      </c>
      <c r="S291">
        <v>9</v>
      </c>
      <c r="T291" t="s">
        <v>543</v>
      </c>
      <c r="U291" t="s">
        <v>140</v>
      </c>
      <c r="V291" t="s">
        <v>90</v>
      </c>
      <c r="W291" t="s">
        <v>142</v>
      </c>
    </row>
    <row r="292" spans="1:23">
      <c r="C292" t="s">
        <v>1376</v>
      </c>
      <c r="D292" t="s">
        <v>703</v>
      </c>
      <c r="E292">
        <v>47033</v>
      </c>
      <c r="F292" t="s">
        <v>396</v>
      </c>
      <c r="G292" s="3">
        <v>45951</v>
      </c>
      <c r="H292" t="s">
        <v>139</v>
      </c>
      <c r="I292" t="s">
        <v>109</v>
      </c>
      <c r="J292" t="s">
        <v>81</v>
      </c>
      <c r="K292" t="s">
        <v>162</v>
      </c>
      <c r="N292" t="s">
        <v>1377</v>
      </c>
      <c r="O292" t="s">
        <v>83</v>
      </c>
      <c r="P292" t="s">
        <v>134</v>
      </c>
      <c r="Q292" s="3" t="s">
        <v>474</v>
      </c>
      <c r="R292" s="3">
        <v>45952</v>
      </c>
      <c r="S292">
        <v>1</v>
      </c>
      <c r="T292" t="s">
        <v>748</v>
      </c>
      <c r="U292" t="s">
        <v>1378</v>
      </c>
      <c r="V292" t="s">
        <v>1379</v>
      </c>
      <c r="W292" t="s">
        <v>142</v>
      </c>
    </row>
    <row r="293" spans="1:23">
      <c r="C293" t="s">
        <v>579</v>
      </c>
      <c r="D293" t="s">
        <v>760</v>
      </c>
      <c r="E293" t="s">
        <v>93</v>
      </c>
      <c r="F293" t="s">
        <v>1380</v>
      </c>
      <c r="G293" s="3">
        <v>45939</v>
      </c>
      <c r="H293" t="s">
        <v>285</v>
      </c>
      <c r="I293" t="s">
        <v>109</v>
      </c>
      <c r="J293" t="s">
        <v>81</v>
      </c>
      <c r="K293" t="s">
        <v>82</v>
      </c>
      <c r="N293" t="s">
        <v>888</v>
      </c>
      <c r="O293" t="s">
        <v>83</v>
      </c>
      <c r="P293" t="s">
        <v>134</v>
      </c>
      <c r="Q293" s="3">
        <v>45954</v>
      </c>
      <c r="R293" s="3">
        <v>45952</v>
      </c>
      <c r="S293">
        <v>13</v>
      </c>
      <c r="T293" t="s">
        <v>543</v>
      </c>
      <c r="U293" t="s">
        <v>112</v>
      </c>
      <c r="V293" t="s">
        <v>239</v>
      </c>
      <c r="W293" t="s">
        <v>142</v>
      </c>
    </row>
    <row r="294" spans="1:23">
      <c r="C294" t="s">
        <v>1004</v>
      </c>
      <c r="D294" t="s">
        <v>703</v>
      </c>
      <c r="E294">
        <v>79972</v>
      </c>
      <c r="F294" t="s">
        <v>138</v>
      </c>
      <c r="G294" s="3">
        <v>45936</v>
      </c>
      <c r="H294" t="s">
        <v>139</v>
      </c>
      <c r="I294" t="s">
        <v>109</v>
      </c>
      <c r="J294" t="s">
        <v>81</v>
      </c>
      <c r="K294" t="s">
        <v>162</v>
      </c>
      <c r="N294" t="s">
        <v>890</v>
      </c>
      <c r="O294" t="s">
        <v>83</v>
      </c>
      <c r="P294" t="s">
        <v>134</v>
      </c>
      <c r="Q294" s="3">
        <v>45952</v>
      </c>
      <c r="R294" s="3">
        <v>45952</v>
      </c>
      <c r="S294">
        <v>16</v>
      </c>
      <c r="T294" t="s">
        <v>543</v>
      </c>
      <c r="U294" t="s">
        <v>144</v>
      </c>
      <c r="V294" t="s">
        <v>141</v>
      </c>
      <c r="W294" t="s">
        <v>142</v>
      </c>
    </row>
    <row r="295" spans="1:23">
      <c r="C295" t="s">
        <v>1381</v>
      </c>
      <c r="D295" t="s">
        <v>703</v>
      </c>
      <c r="E295">
        <v>116491</v>
      </c>
      <c r="F295" t="s">
        <v>227</v>
      </c>
      <c r="G295" s="3">
        <v>45946</v>
      </c>
      <c r="H295" t="s">
        <v>139</v>
      </c>
      <c r="I295" t="s">
        <v>109</v>
      </c>
      <c r="J295" t="s">
        <v>81</v>
      </c>
      <c r="K295" t="s">
        <v>162</v>
      </c>
      <c r="N295" t="s">
        <v>1382</v>
      </c>
      <c r="O295" t="s">
        <v>83</v>
      </c>
      <c r="P295" t="s">
        <v>134</v>
      </c>
      <c r="Q295" s="3" t="s">
        <v>474</v>
      </c>
      <c r="R295" s="3">
        <v>45952</v>
      </c>
      <c r="S295">
        <v>6</v>
      </c>
      <c r="T295" t="s">
        <v>543</v>
      </c>
      <c r="U295" t="s">
        <v>89</v>
      </c>
      <c r="V295" t="s">
        <v>141</v>
      </c>
      <c r="W295" t="s">
        <v>142</v>
      </c>
    </row>
    <row r="296" spans="1:23">
      <c r="C296" t="s">
        <v>1383</v>
      </c>
      <c r="D296" t="s">
        <v>1384</v>
      </c>
      <c r="E296">
        <v>155503</v>
      </c>
      <c r="F296" t="s">
        <v>1385</v>
      </c>
      <c r="G296" s="3">
        <v>45944</v>
      </c>
      <c r="H296" t="s">
        <v>133</v>
      </c>
      <c r="I296" t="s">
        <v>109</v>
      </c>
      <c r="J296" t="s">
        <v>81</v>
      </c>
      <c r="K296" t="s">
        <v>162</v>
      </c>
      <c r="N296" t="s">
        <v>900</v>
      </c>
      <c r="O296" t="s">
        <v>83</v>
      </c>
      <c r="P296" t="s">
        <v>134</v>
      </c>
      <c r="Q296" s="3">
        <v>45952</v>
      </c>
      <c r="R296" s="3">
        <v>45952</v>
      </c>
      <c r="S296">
        <v>8</v>
      </c>
      <c r="T296" t="s">
        <v>543</v>
      </c>
      <c r="U296" t="s">
        <v>488</v>
      </c>
      <c r="V296" t="s">
        <v>1033</v>
      </c>
      <c r="W296" t="s">
        <v>142</v>
      </c>
    </row>
    <row r="297" spans="1:23">
      <c r="A297" t="s">
        <v>114</v>
      </c>
      <c r="C297" t="s">
        <v>1386</v>
      </c>
      <c r="D297" t="s">
        <v>806</v>
      </c>
      <c r="E297">
        <v>108802</v>
      </c>
      <c r="F297" t="s">
        <v>1387</v>
      </c>
      <c r="G297" s="3">
        <v>45881</v>
      </c>
      <c r="H297" t="s">
        <v>234</v>
      </c>
      <c r="I297" t="s">
        <v>109</v>
      </c>
      <c r="J297" t="s">
        <v>81</v>
      </c>
      <c r="K297" t="s">
        <v>82</v>
      </c>
      <c r="N297" t="s">
        <v>807</v>
      </c>
      <c r="O297" t="s">
        <v>383</v>
      </c>
      <c r="P297" t="s">
        <v>134</v>
      </c>
      <c r="Q297" s="3">
        <v>45952</v>
      </c>
      <c r="R297" s="3">
        <v>45952</v>
      </c>
      <c r="S297">
        <v>71</v>
      </c>
      <c r="T297" t="s">
        <v>543</v>
      </c>
      <c r="U297" t="s">
        <v>1348</v>
      </c>
      <c r="V297" t="s">
        <v>569</v>
      </c>
      <c r="W297" t="s">
        <v>105</v>
      </c>
    </row>
    <row r="298" spans="1:23">
      <c r="C298" t="s">
        <v>1388</v>
      </c>
      <c r="D298" t="s">
        <v>673</v>
      </c>
      <c r="E298">
        <v>1307336</v>
      </c>
      <c r="F298" t="s">
        <v>1027</v>
      </c>
      <c r="G298" s="3">
        <v>45941</v>
      </c>
      <c r="H298" t="s">
        <v>285</v>
      </c>
      <c r="I298" t="s">
        <v>109</v>
      </c>
      <c r="J298" t="s">
        <v>81</v>
      </c>
      <c r="K298" t="s">
        <v>82</v>
      </c>
      <c r="L298">
        <v>4453.8</v>
      </c>
      <c r="M298">
        <v>4300</v>
      </c>
      <c r="N298" t="s">
        <v>816</v>
      </c>
      <c r="O298" t="s">
        <v>83</v>
      </c>
      <c r="P298" t="s">
        <v>134</v>
      </c>
      <c r="Q298" s="3">
        <v>45954</v>
      </c>
      <c r="R298" s="3">
        <v>45952</v>
      </c>
      <c r="S298">
        <v>11</v>
      </c>
      <c r="T298" t="s">
        <v>543</v>
      </c>
      <c r="U298" t="s">
        <v>670</v>
      </c>
      <c r="V298" t="s">
        <v>671</v>
      </c>
      <c r="W298" t="s">
        <v>142</v>
      </c>
    </row>
    <row r="299" spans="1:23">
      <c r="C299" t="s">
        <v>1389</v>
      </c>
      <c r="D299" t="s">
        <v>1038</v>
      </c>
      <c r="E299">
        <v>165684</v>
      </c>
      <c r="F299" t="s">
        <v>1390</v>
      </c>
      <c r="G299" s="3">
        <v>45950</v>
      </c>
      <c r="H299" t="s">
        <v>150</v>
      </c>
      <c r="I299" t="s">
        <v>109</v>
      </c>
      <c r="J299" t="s">
        <v>81</v>
      </c>
      <c r="K299" t="s">
        <v>162</v>
      </c>
      <c r="N299" t="s">
        <v>1089</v>
      </c>
      <c r="O299" t="s">
        <v>83</v>
      </c>
      <c r="P299" t="s">
        <v>134</v>
      </c>
      <c r="Q299" s="3" t="s">
        <v>474</v>
      </c>
      <c r="R299" s="3">
        <v>45952</v>
      </c>
      <c r="S299">
        <v>2</v>
      </c>
      <c r="T299" t="s">
        <v>748</v>
      </c>
      <c r="U299" t="s">
        <v>478</v>
      </c>
      <c r="V299" t="s">
        <v>214</v>
      </c>
      <c r="W299" t="s">
        <v>142</v>
      </c>
    </row>
    <row r="300" spans="1:23">
      <c r="C300" t="s">
        <v>470</v>
      </c>
      <c r="D300" t="s">
        <v>751</v>
      </c>
      <c r="E300">
        <v>62410</v>
      </c>
      <c r="F300" t="s">
        <v>138</v>
      </c>
      <c r="G300" s="3">
        <v>45877</v>
      </c>
      <c r="H300" t="s">
        <v>139</v>
      </c>
      <c r="I300" t="s">
        <v>109</v>
      </c>
      <c r="J300" t="s">
        <v>81</v>
      </c>
      <c r="K300" t="s">
        <v>82</v>
      </c>
      <c r="N300" t="s">
        <v>928</v>
      </c>
      <c r="O300" t="s">
        <v>83</v>
      </c>
      <c r="P300" t="s">
        <v>134</v>
      </c>
      <c r="Q300" s="3">
        <v>45957</v>
      </c>
      <c r="R300" s="3">
        <v>45966</v>
      </c>
      <c r="S300">
        <v>98</v>
      </c>
      <c r="T300" t="s">
        <v>543</v>
      </c>
      <c r="U300" t="s">
        <v>460</v>
      </c>
      <c r="V300" t="s">
        <v>148</v>
      </c>
      <c r="W300" t="s">
        <v>105</v>
      </c>
    </row>
    <row r="301" spans="1:23">
      <c r="C301" t="s">
        <v>1391</v>
      </c>
      <c r="D301" t="s">
        <v>1142</v>
      </c>
      <c r="E301" t="s">
        <v>1392</v>
      </c>
      <c r="F301" t="s">
        <v>1393</v>
      </c>
      <c r="G301" s="3">
        <v>45939</v>
      </c>
      <c r="H301" t="s">
        <v>234</v>
      </c>
      <c r="I301" t="s">
        <v>109</v>
      </c>
      <c r="J301" t="s">
        <v>81</v>
      </c>
      <c r="K301" t="s">
        <v>162</v>
      </c>
      <c r="N301" t="s">
        <v>998</v>
      </c>
      <c r="O301" t="s">
        <v>251</v>
      </c>
      <c r="P301" t="s">
        <v>134</v>
      </c>
      <c r="Q301" s="3" t="s">
        <v>474</v>
      </c>
      <c r="R301" s="3">
        <v>45952</v>
      </c>
      <c r="S301">
        <v>13</v>
      </c>
      <c r="T301" t="s">
        <v>543</v>
      </c>
      <c r="U301" t="s">
        <v>112</v>
      </c>
      <c r="V301" t="s">
        <v>1317</v>
      </c>
      <c r="W301" t="s">
        <v>142</v>
      </c>
    </row>
    <row r="302" spans="1:23">
      <c r="C302" t="s">
        <v>1394</v>
      </c>
      <c r="D302" t="s">
        <v>673</v>
      </c>
      <c r="F302" t="s">
        <v>1395</v>
      </c>
      <c r="G302" s="3">
        <v>45952</v>
      </c>
      <c r="H302" t="s">
        <v>133</v>
      </c>
      <c r="I302" t="s">
        <v>109</v>
      </c>
      <c r="J302" t="s">
        <v>81</v>
      </c>
      <c r="K302" t="s">
        <v>162</v>
      </c>
      <c r="N302" t="s">
        <v>900</v>
      </c>
      <c r="O302" t="s">
        <v>83</v>
      </c>
      <c r="P302" t="s">
        <v>134</v>
      </c>
      <c r="Q302" s="3" t="s">
        <v>474</v>
      </c>
      <c r="R302" s="3">
        <v>45952</v>
      </c>
      <c r="S302">
        <v>0</v>
      </c>
      <c r="T302" t="s">
        <v>748</v>
      </c>
      <c r="U302" t="s">
        <v>112</v>
      </c>
      <c r="V302" t="s">
        <v>1033</v>
      </c>
      <c r="W302" t="s">
        <v>142</v>
      </c>
    </row>
    <row r="303" spans="1:23">
      <c r="C303" t="s">
        <v>1396</v>
      </c>
      <c r="D303" t="s">
        <v>673</v>
      </c>
      <c r="E303">
        <v>155000</v>
      </c>
      <c r="F303" t="s">
        <v>1397</v>
      </c>
      <c r="G303" s="3">
        <v>45945</v>
      </c>
      <c r="H303" t="s">
        <v>133</v>
      </c>
      <c r="I303" t="s">
        <v>109</v>
      </c>
      <c r="J303" t="s">
        <v>81</v>
      </c>
      <c r="K303" t="s">
        <v>82</v>
      </c>
      <c r="N303" t="s">
        <v>812</v>
      </c>
      <c r="O303" t="s">
        <v>83</v>
      </c>
      <c r="P303" t="s">
        <v>134</v>
      </c>
      <c r="Q303" s="3">
        <v>45953</v>
      </c>
      <c r="R303" s="3">
        <v>45953</v>
      </c>
      <c r="S303">
        <v>8</v>
      </c>
      <c r="T303" t="s">
        <v>543</v>
      </c>
      <c r="U303" t="s">
        <v>488</v>
      </c>
      <c r="V303" t="s">
        <v>813</v>
      </c>
      <c r="W303" t="s">
        <v>142</v>
      </c>
    </row>
    <row r="304" spans="1:23">
      <c r="B304">
        <v>2030000000</v>
      </c>
      <c r="C304" t="s">
        <v>1398</v>
      </c>
      <c r="D304" t="s">
        <v>1038</v>
      </c>
      <c r="E304">
        <v>147266</v>
      </c>
      <c r="F304" t="s">
        <v>1399</v>
      </c>
      <c r="G304" s="3">
        <v>45872</v>
      </c>
      <c r="H304" t="s">
        <v>150</v>
      </c>
      <c r="I304" t="s">
        <v>109</v>
      </c>
      <c r="J304" t="s">
        <v>81</v>
      </c>
      <c r="K304" t="s">
        <v>162</v>
      </c>
      <c r="N304" t="s">
        <v>1089</v>
      </c>
      <c r="O304" t="s">
        <v>83</v>
      </c>
      <c r="P304" t="s">
        <v>134</v>
      </c>
      <c r="Q304" s="3" t="s">
        <v>474</v>
      </c>
      <c r="R304" s="3">
        <v>45953</v>
      </c>
      <c r="S304">
        <v>81</v>
      </c>
      <c r="T304" t="s">
        <v>543</v>
      </c>
      <c r="U304" t="s">
        <v>1400</v>
      </c>
      <c r="V304" t="s">
        <v>214</v>
      </c>
      <c r="W304" t="s">
        <v>105</v>
      </c>
    </row>
    <row r="305" spans="2:23">
      <c r="C305" t="s">
        <v>1238</v>
      </c>
      <c r="D305" t="s">
        <v>593</v>
      </c>
      <c r="E305">
        <v>70812</v>
      </c>
      <c r="F305" t="s">
        <v>1401</v>
      </c>
      <c r="G305" s="3">
        <v>45951</v>
      </c>
      <c r="H305" t="s">
        <v>285</v>
      </c>
      <c r="I305" t="s">
        <v>109</v>
      </c>
      <c r="J305" t="s">
        <v>81</v>
      </c>
      <c r="K305" t="s">
        <v>82</v>
      </c>
      <c r="L305">
        <v>250</v>
      </c>
      <c r="M305">
        <v>230</v>
      </c>
      <c r="N305" t="s">
        <v>816</v>
      </c>
      <c r="O305" t="s">
        <v>83</v>
      </c>
      <c r="P305" t="s">
        <v>134</v>
      </c>
      <c r="Q305" s="3">
        <v>45953</v>
      </c>
      <c r="R305" s="3">
        <v>45953</v>
      </c>
      <c r="S305">
        <v>2</v>
      </c>
      <c r="T305" t="s">
        <v>748</v>
      </c>
      <c r="U305" t="s">
        <v>670</v>
      </c>
      <c r="V305" t="s">
        <v>671</v>
      </c>
      <c r="W305" t="s">
        <v>142</v>
      </c>
    </row>
    <row r="306" spans="2:23">
      <c r="C306" t="s">
        <v>355</v>
      </c>
      <c r="D306" t="s">
        <v>689</v>
      </c>
      <c r="E306">
        <v>15217</v>
      </c>
      <c r="F306" t="s">
        <v>111</v>
      </c>
      <c r="G306" s="3">
        <v>45950</v>
      </c>
      <c r="H306" t="s">
        <v>770</v>
      </c>
      <c r="I306" t="s">
        <v>109</v>
      </c>
      <c r="J306" t="s">
        <v>81</v>
      </c>
      <c r="K306" t="s">
        <v>82</v>
      </c>
      <c r="L306">
        <v>5062</v>
      </c>
      <c r="M306">
        <v>4800</v>
      </c>
      <c r="N306" t="s">
        <v>1402</v>
      </c>
      <c r="O306" t="s">
        <v>83</v>
      </c>
      <c r="P306" t="s">
        <v>111</v>
      </c>
      <c r="Q306" s="3">
        <v>45953</v>
      </c>
      <c r="R306" s="3">
        <v>45953</v>
      </c>
      <c r="S306">
        <v>3</v>
      </c>
      <c r="T306" t="s">
        <v>543</v>
      </c>
      <c r="U306" t="s">
        <v>117</v>
      </c>
      <c r="V306" t="s">
        <v>357</v>
      </c>
      <c r="W306" t="s">
        <v>142</v>
      </c>
    </row>
    <row r="307" spans="2:23">
      <c r="C307" t="s">
        <v>1403</v>
      </c>
      <c r="D307" t="s">
        <v>1404</v>
      </c>
      <c r="E307">
        <v>612580</v>
      </c>
      <c r="F307" t="s">
        <v>1405</v>
      </c>
      <c r="G307" s="3">
        <v>45925</v>
      </c>
      <c r="H307" t="s">
        <v>285</v>
      </c>
      <c r="I307" t="s">
        <v>109</v>
      </c>
      <c r="J307" t="s">
        <v>81</v>
      </c>
      <c r="K307" t="s">
        <v>162</v>
      </c>
      <c r="N307" t="s">
        <v>928</v>
      </c>
      <c r="O307" t="s">
        <v>83</v>
      </c>
      <c r="P307" t="s">
        <v>134</v>
      </c>
      <c r="Q307" s="3" t="s">
        <v>1300</v>
      </c>
      <c r="R307" s="3">
        <v>45953</v>
      </c>
      <c r="S307">
        <v>28</v>
      </c>
      <c r="T307" t="s">
        <v>543</v>
      </c>
      <c r="U307" t="s">
        <v>460</v>
      </c>
      <c r="V307" t="s">
        <v>148</v>
      </c>
      <c r="W307" t="s">
        <v>91</v>
      </c>
    </row>
    <row r="308" spans="2:23">
      <c r="C308" t="s">
        <v>1167</v>
      </c>
      <c r="D308" t="s">
        <v>1038</v>
      </c>
      <c r="E308">
        <v>99441</v>
      </c>
      <c r="F308" t="s">
        <v>1406</v>
      </c>
      <c r="G308" s="3">
        <v>45950</v>
      </c>
      <c r="H308" t="s">
        <v>770</v>
      </c>
      <c r="I308" t="s">
        <v>109</v>
      </c>
      <c r="J308" t="s">
        <v>81</v>
      </c>
      <c r="K308" t="s">
        <v>82</v>
      </c>
      <c r="L308">
        <v>1088.3</v>
      </c>
      <c r="N308" t="s">
        <v>1407</v>
      </c>
      <c r="O308" t="s">
        <v>83</v>
      </c>
      <c r="P308" t="s">
        <v>134</v>
      </c>
      <c r="Q308" s="3">
        <v>45952</v>
      </c>
      <c r="R308" s="3">
        <v>45953</v>
      </c>
      <c r="S308">
        <v>3</v>
      </c>
      <c r="T308" t="s">
        <v>543</v>
      </c>
      <c r="U308" t="s">
        <v>1065</v>
      </c>
      <c r="V308" t="s">
        <v>256</v>
      </c>
      <c r="W308" t="s">
        <v>142</v>
      </c>
    </row>
    <row r="309" spans="2:23">
      <c r="C309" t="s">
        <v>254</v>
      </c>
      <c r="D309" t="s">
        <v>1038</v>
      </c>
      <c r="E309">
        <v>109475</v>
      </c>
      <c r="F309" t="s">
        <v>1408</v>
      </c>
      <c r="G309" s="3">
        <v>45909</v>
      </c>
      <c r="H309" t="s">
        <v>770</v>
      </c>
      <c r="I309" t="s">
        <v>109</v>
      </c>
      <c r="J309" t="s">
        <v>81</v>
      </c>
      <c r="K309" t="s">
        <v>82</v>
      </c>
      <c r="N309" t="s">
        <v>772</v>
      </c>
      <c r="O309" t="s">
        <v>83</v>
      </c>
      <c r="P309" t="s">
        <v>134</v>
      </c>
      <c r="Q309" s="3">
        <v>45959</v>
      </c>
      <c r="R309" s="3">
        <v>45953</v>
      </c>
      <c r="S309">
        <v>44</v>
      </c>
      <c r="T309" t="s">
        <v>543</v>
      </c>
      <c r="U309" t="s">
        <v>1065</v>
      </c>
      <c r="V309" t="s">
        <v>256</v>
      </c>
      <c r="W309" t="s">
        <v>142</v>
      </c>
    </row>
    <row r="310" spans="2:23">
      <c r="C310" t="s">
        <v>1409</v>
      </c>
      <c r="D310" t="s">
        <v>593</v>
      </c>
      <c r="E310">
        <v>48778</v>
      </c>
      <c r="F310" t="s">
        <v>233</v>
      </c>
      <c r="G310" s="3">
        <v>45952</v>
      </c>
      <c r="H310" t="s">
        <v>770</v>
      </c>
      <c r="I310" t="s">
        <v>109</v>
      </c>
      <c r="J310" t="s">
        <v>81</v>
      </c>
      <c r="K310" t="s">
        <v>134</v>
      </c>
      <c r="L310">
        <v>1200</v>
      </c>
      <c r="N310" t="s">
        <v>1410</v>
      </c>
      <c r="O310" t="s">
        <v>83</v>
      </c>
      <c r="P310" t="s">
        <v>134</v>
      </c>
      <c r="Q310" s="3">
        <v>45973</v>
      </c>
      <c r="R310" s="3">
        <v>45953</v>
      </c>
      <c r="S310">
        <v>1</v>
      </c>
      <c r="T310" t="s">
        <v>748</v>
      </c>
      <c r="U310" t="s">
        <v>1411</v>
      </c>
      <c r="V310" t="s">
        <v>1412</v>
      </c>
      <c r="W310" t="s">
        <v>142</v>
      </c>
    </row>
    <row r="311" spans="2:23">
      <c r="C311" t="s">
        <v>358</v>
      </c>
      <c r="D311" t="s">
        <v>694</v>
      </c>
      <c r="E311">
        <v>115845</v>
      </c>
      <c r="F311" t="s">
        <v>200</v>
      </c>
      <c r="G311" s="3">
        <v>45951</v>
      </c>
      <c r="H311" t="s">
        <v>770</v>
      </c>
      <c r="I311" t="s">
        <v>109</v>
      </c>
      <c r="J311" t="s">
        <v>81</v>
      </c>
      <c r="K311" t="s">
        <v>82</v>
      </c>
      <c r="N311" t="s">
        <v>1413</v>
      </c>
      <c r="O311" t="s">
        <v>83</v>
      </c>
      <c r="P311" t="s">
        <v>134</v>
      </c>
      <c r="Q311" s="3">
        <v>45953</v>
      </c>
      <c r="R311" s="3">
        <v>45953</v>
      </c>
      <c r="S311">
        <v>1</v>
      </c>
      <c r="T311" t="s">
        <v>748</v>
      </c>
      <c r="U311" t="s">
        <v>339</v>
      </c>
      <c r="V311" t="s">
        <v>361</v>
      </c>
      <c r="W311" t="s">
        <v>142</v>
      </c>
    </row>
    <row r="312" spans="2:23">
      <c r="C312" t="s">
        <v>1414</v>
      </c>
      <c r="D312" t="s">
        <v>694</v>
      </c>
      <c r="E312">
        <v>127329</v>
      </c>
      <c r="F312" t="s">
        <v>138</v>
      </c>
      <c r="G312" s="3">
        <v>45951</v>
      </c>
      <c r="H312" t="s">
        <v>770</v>
      </c>
      <c r="I312" t="s">
        <v>109</v>
      </c>
      <c r="J312" t="s">
        <v>81</v>
      </c>
      <c r="K312" t="s">
        <v>82</v>
      </c>
      <c r="N312" t="s">
        <v>1415</v>
      </c>
      <c r="O312" t="s">
        <v>83</v>
      </c>
      <c r="P312" t="s">
        <v>134</v>
      </c>
      <c r="Q312" s="3">
        <v>45953</v>
      </c>
      <c r="R312" s="3">
        <v>45953</v>
      </c>
      <c r="S312">
        <v>1</v>
      </c>
      <c r="T312" t="s">
        <v>748</v>
      </c>
      <c r="U312" t="s">
        <v>339</v>
      </c>
      <c r="V312" t="s">
        <v>121</v>
      </c>
      <c r="W312" t="s">
        <v>142</v>
      </c>
    </row>
    <row r="313" spans="2:23">
      <c r="C313" t="s">
        <v>1416</v>
      </c>
      <c r="D313" t="s">
        <v>673</v>
      </c>
      <c r="E313">
        <v>90638</v>
      </c>
      <c r="F313" t="s">
        <v>1417</v>
      </c>
      <c r="G313" s="3">
        <v>45952</v>
      </c>
      <c r="H313" t="s">
        <v>770</v>
      </c>
      <c r="I313" t="s">
        <v>109</v>
      </c>
      <c r="J313" t="s">
        <v>81</v>
      </c>
      <c r="K313" t="s">
        <v>82</v>
      </c>
      <c r="L313">
        <v>5310</v>
      </c>
      <c r="N313" t="s">
        <v>1418</v>
      </c>
      <c r="O313" t="s">
        <v>83</v>
      </c>
      <c r="P313" t="s">
        <v>134</v>
      </c>
      <c r="Q313" s="3">
        <v>45953</v>
      </c>
      <c r="R313" s="3">
        <v>45953</v>
      </c>
      <c r="S313">
        <v>1</v>
      </c>
      <c r="T313" t="s">
        <v>748</v>
      </c>
      <c r="U313" t="s">
        <v>1419</v>
      </c>
      <c r="V313" t="s">
        <v>364</v>
      </c>
      <c r="W313" t="s">
        <v>142</v>
      </c>
    </row>
    <row r="314" spans="2:23">
      <c r="C314" t="s">
        <v>1420</v>
      </c>
      <c r="D314" t="s">
        <v>689</v>
      </c>
      <c r="E314">
        <v>50089</v>
      </c>
      <c r="F314" t="s">
        <v>1421</v>
      </c>
      <c r="G314" s="3">
        <v>45637</v>
      </c>
      <c r="H314" t="s">
        <v>150</v>
      </c>
      <c r="I314" t="s">
        <v>109</v>
      </c>
      <c r="J314" t="s">
        <v>81</v>
      </c>
      <c r="K314" t="s">
        <v>82</v>
      </c>
      <c r="N314" t="s">
        <v>911</v>
      </c>
      <c r="O314" t="s">
        <v>83</v>
      </c>
      <c r="Q314" s="3">
        <v>45953</v>
      </c>
      <c r="R314" s="3">
        <v>45953</v>
      </c>
      <c r="S314">
        <v>316</v>
      </c>
      <c r="T314" t="s">
        <v>543</v>
      </c>
      <c r="U314" t="s">
        <v>89</v>
      </c>
      <c r="V314" t="s">
        <v>90</v>
      </c>
      <c r="W314" t="s">
        <v>240</v>
      </c>
    </row>
    <row r="315" spans="2:23">
      <c r="C315" t="s">
        <v>1422</v>
      </c>
      <c r="D315" t="s">
        <v>703</v>
      </c>
      <c r="E315">
        <v>39067</v>
      </c>
      <c r="F315" t="s">
        <v>138</v>
      </c>
      <c r="G315" s="3">
        <v>45923</v>
      </c>
      <c r="H315" t="s">
        <v>139</v>
      </c>
      <c r="I315" t="s">
        <v>109</v>
      </c>
      <c r="J315" t="s">
        <v>81</v>
      </c>
      <c r="K315" t="s">
        <v>82</v>
      </c>
      <c r="N315" t="s">
        <v>309</v>
      </c>
      <c r="O315" t="s">
        <v>83</v>
      </c>
      <c r="P315" t="s">
        <v>134</v>
      </c>
      <c r="Q315" s="3">
        <v>45957</v>
      </c>
      <c r="R315" s="3">
        <v>45953</v>
      </c>
      <c r="S315">
        <v>2</v>
      </c>
      <c r="T315" t="s">
        <v>748</v>
      </c>
      <c r="U315" t="s">
        <v>906</v>
      </c>
      <c r="V315" t="s">
        <v>202</v>
      </c>
      <c r="W315" t="s">
        <v>91</v>
      </c>
    </row>
    <row r="316" spans="2:23">
      <c r="C316" t="s">
        <v>1423</v>
      </c>
      <c r="D316" t="s">
        <v>703</v>
      </c>
      <c r="E316">
        <v>38827</v>
      </c>
      <c r="F316" t="s">
        <v>138</v>
      </c>
      <c r="G316" s="3">
        <v>45891</v>
      </c>
      <c r="H316" t="s">
        <v>139</v>
      </c>
      <c r="I316" t="s">
        <v>109</v>
      </c>
      <c r="J316" t="s">
        <v>81</v>
      </c>
      <c r="K316" t="s">
        <v>82</v>
      </c>
      <c r="L316">
        <v>2730.3</v>
      </c>
      <c r="N316" t="s">
        <v>309</v>
      </c>
      <c r="O316" t="s">
        <v>83</v>
      </c>
      <c r="P316" t="s">
        <v>134</v>
      </c>
      <c r="Q316" s="3">
        <v>45957</v>
      </c>
      <c r="R316" s="3">
        <v>45953</v>
      </c>
      <c r="S316">
        <v>62</v>
      </c>
      <c r="T316" t="s">
        <v>543</v>
      </c>
      <c r="U316" t="s">
        <v>906</v>
      </c>
      <c r="V316" t="s">
        <v>202</v>
      </c>
      <c r="W316" t="s">
        <v>105</v>
      </c>
    </row>
    <row r="317" spans="2:23">
      <c r="C317" t="s">
        <v>1424</v>
      </c>
      <c r="D317" t="s">
        <v>673</v>
      </c>
      <c r="E317">
        <v>1690960</v>
      </c>
      <c r="F317" t="s">
        <v>1425</v>
      </c>
      <c r="G317" s="3">
        <v>45952</v>
      </c>
      <c r="H317" t="s">
        <v>285</v>
      </c>
      <c r="I317" t="s">
        <v>109</v>
      </c>
      <c r="J317" t="s">
        <v>81</v>
      </c>
      <c r="K317" t="s">
        <v>162</v>
      </c>
      <c r="L317">
        <v>1380.63</v>
      </c>
      <c r="M317">
        <v>1300</v>
      </c>
      <c r="N317" t="s">
        <v>816</v>
      </c>
      <c r="O317" t="s">
        <v>83</v>
      </c>
      <c r="P317" t="s">
        <v>134</v>
      </c>
      <c r="Q317" s="3">
        <v>45957</v>
      </c>
      <c r="R317" s="3">
        <v>45953</v>
      </c>
      <c r="S317">
        <v>1</v>
      </c>
      <c r="T317" t="s">
        <v>748</v>
      </c>
      <c r="U317" t="s">
        <v>670</v>
      </c>
      <c r="V317" t="s">
        <v>671</v>
      </c>
      <c r="W317" t="s">
        <v>142</v>
      </c>
    </row>
    <row r="318" spans="2:23">
      <c r="B318">
        <v>6787867</v>
      </c>
      <c r="C318" t="s">
        <v>1426</v>
      </c>
      <c r="D318" t="s">
        <v>677</v>
      </c>
      <c r="E318">
        <v>32269</v>
      </c>
      <c r="F318" t="s">
        <v>200</v>
      </c>
      <c r="G318" s="3">
        <v>45953</v>
      </c>
      <c r="H318" t="s">
        <v>183</v>
      </c>
      <c r="I318" t="s">
        <v>109</v>
      </c>
      <c r="J318" t="s">
        <v>81</v>
      </c>
      <c r="K318" t="s">
        <v>162</v>
      </c>
      <c r="N318" t="s">
        <v>1007</v>
      </c>
      <c r="O318" t="s">
        <v>83</v>
      </c>
      <c r="P318" t="s">
        <v>134</v>
      </c>
      <c r="Q318" s="3" t="s">
        <v>474</v>
      </c>
      <c r="R318" s="3">
        <v>45954</v>
      </c>
      <c r="S318">
        <v>1</v>
      </c>
      <c r="T318" t="s">
        <v>748</v>
      </c>
      <c r="U318" t="s">
        <v>1427</v>
      </c>
      <c r="V318" t="s">
        <v>185</v>
      </c>
      <c r="W318" t="s">
        <v>142</v>
      </c>
    </row>
    <row r="319" spans="2:23">
      <c r="C319" t="s">
        <v>378</v>
      </c>
      <c r="D319" t="s">
        <v>751</v>
      </c>
      <c r="E319" t="s">
        <v>1428</v>
      </c>
      <c r="F319" t="s">
        <v>331</v>
      </c>
      <c r="G319" s="3">
        <v>45945</v>
      </c>
      <c r="H319" t="s">
        <v>139</v>
      </c>
      <c r="I319" t="s">
        <v>109</v>
      </c>
      <c r="J319" t="s">
        <v>81</v>
      </c>
      <c r="K319" t="s">
        <v>82</v>
      </c>
      <c r="N319" t="s">
        <v>1000</v>
      </c>
      <c r="O319" t="s">
        <v>251</v>
      </c>
      <c r="P319" t="s">
        <v>134</v>
      </c>
      <c r="Q319" s="3">
        <v>45958</v>
      </c>
      <c r="R319" s="3">
        <v>45953</v>
      </c>
      <c r="S319">
        <v>8</v>
      </c>
      <c r="T319" t="s">
        <v>543</v>
      </c>
      <c r="U319" t="s">
        <v>112</v>
      </c>
      <c r="V319" t="s">
        <v>495</v>
      </c>
      <c r="W319" t="s">
        <v>142</v>
      </c>
    </row>
    <row r="320" spans="2:23">
      <c r="C320" t="s">
        <v>1429</v>
      </c>
      <c r="D320" t="s">
        <v>703</v>
      </c>
      <c r="E320">
        <v>89017</v>
      </c>
      <c r="F320" t="s">
        <v>363</v>
      </c>
      <c r="G320" s="3">
        <v>45949</v>
      </c>
      <c r="H320" t="s">
        <v>139</v>
      </c>
      <c r="I320" t="s">
        <v>109</v>
      </c>
      <c r="J320" t="s">
        <v>81</v>
      </c>
      <c r="K320" t="s">
        <v>162</v>
      </c>
      <c r="N320" t="s">
        <v>1377</v>
      </c>
      <c r="O320" t="s">
        <v>83</v>
      </c>
      <c r="P320" t="s">
        <v>134</v>
      </c>
      <c r="Q320" s="3" t="s">
        <v>335</v>
      </c>
      <c r="R320" s="3">
        <v>45954</v>
      </c>
      <c r="S320">
        <v>5</v>
      </c>
      <c r="T320" t="s">
        <v>543</v>
      </c>
      <c r="U320" t="s">
        <v>1430</v>
      </c>
      <c r="V320" t="s">
        <v>1379</v>
      </c>
      <c r="W320" t="s">
        <v>142</v>
      </c>
    </row>
    <row r="321" spans="1:23">
      <c r="C321" t="s">
        <v>458</v>
      </c>
      <c r="D321" t="s">
        <v>689</v>
      </c>
      <c r="E321" t="s">
        <v>1431</v>
      </c>
      <c r="F321" t="s">
        <v>250</v>
      </c>
      <c r="G321" s="3">
        <v>45951</v>
      </c>
      <c r="H321" t="s">
        <v>285</v>
      </c>
      <c r="I321" t="s">
        <v>109</v>
      </c>
      <c r="J321" t="s">
        <v>81</v>
      </c>
      <c r="K321" t="s">
        <v>82</v>
      </c>
      <c r="L321">
        <v>1012</v>
      </c>
      <c r="M321">
        <v>1012</v>
      </c>
      <c r="N321" t="s">
        <v>928</v>
      </c>
      <c r="O321" t="s">
        <v>83</v>
      </c>
      <c r="P321" t="s">
        <v>134</v>
      </c>
      <c r="Q321" s="3">
        <v>45954</v>
      </c>
      <c r="R321" s="3">
        <v>45954</v>
      </c>
      <c r="S321">
        <v>3</v>
      </c>
      <c r="T321" t="s">
        <v>543</v>
      </c>
      <c r="U321" t="s">
        <v>460</v>
      </c>
      <c r="V321" t="s">
        <v>148</v>
      </c>
      <c r="W321" t="s">
        <v>142</v>
      </c>
    </row>
    <row r="322" spans="1:23">
      <c r="C322" t="s">
        <v>716</v>
      </c>
      <c r="D322" t="s">
        <v>593</v>
      </c>
      <c r="E322">
        <v>78528</v>
      </c>
      <c r="F322" t="s">
        <v>1432</v>
      </c>
      <c r="G322" s="3">
        <v>45954</v>
      </c>
      <c r="H322" t="s">
        <v>285</v>
      </c>
      <c r="I322" t="s">
        <v>109</v>
      </c>
      <c r="J322" t="s">
        <v>168</v>
      </c>
      <c r="K322" t="s">
        <v>82</v>
      </c>
      <c r="L322">
        <v>796.3</v>
      </c>
      <c r="M322">
        <v>700</v>
      </c>
      <c r="N322" t="s">
        <v>816</v>
      </c>
      <c r="O322" t="s">
        <v>83</v>
      </c>
      <c r="P322" t="s">
        <v>134</v>
      </c>
      <c r="Q322" s="3">
        <v>45957</v>
      </c>
      <c r="R322" s="3">
        <v>45954</v>
      </c>
      <c r="S322">
        <v>0</v>
      </c>
      <c r="T322" t="s">
        <v>748</v>
      </c>
      <c r="U322" t="s">
        <v>670</v>
      </c>
      <c r="V322" t="s">
        <v>671</v>
      </c>
      <c r="W322" t="s">
        <v>142</v>
      </c>
    </row>
    <row r="323" spans="1:23">
      <c r="C323" t="s">
        <v>1433</v>
      </c>
      <c r="D323" t="s">
        <v>806</v>
      </c>
      <c r="E323" t="s">
        <v>1434</v>
      </c>
      <c r="F323" t="s">
        <v>1435</v>
      </c>
      <c r="G323" s="3">
        <v>45951</v>
      </c>
      <c r="H323" t="s">
        <v>234</v>
      </c>
      <c r="I323" t="s">
        <v>109</v>
      </c>
      <c r="J323" t="s">
        <v>81</v>
      </c>
      <c r="K323" t="s">
        <v>82</v>
      </c>
      <c r="N323" t="s">
        <v>807</v>
      </c>
      <c r="O323" t="s">
        <v>383</v>
      </c>
      <c r="P323" t="s">
        <v>134</v>
      </c>
      <c r="Q323" s="3">
        <v>45954</v>
      </c>
      <c r="R323" s="3">
        <v>45954</v>
      </c>
      <c r="S323">
        <v>3</v>
      </c>
      <c r="T323" t="s">
        <v>543</v>
      </c>
      <c r="U323" t="s">
        <v>112</v>
      </c>
      <c r="V323" t="s">
        <v>569</v>
      </c>
      <c r="W323" t="s">
        <v>142</v>
      </c>
    </row>
    <row r="324" spans="1:23">
      <c r="C324" t="s">
        <v>1436</v>
      </c>
      <c r="D324" t="s">
        <v>1221</v>
      </c>
      <c r="E324">
        <v>173844</v>
      </c>
      <c r="F324" t="s">
        <v>1437</v>
      </c>
      <c r="G324" s="3">
        <v>45952</v>
      </c>
      <c r="H324" t="s">
        <v>133</v>
      </c>
      <c r="I324" t="s">
        <v>109</v>
      </c>
      <c r="J324" t="s">
        <v>81</v>
      </c>
      <c r="K324" t="s">
        <v>82</v>
      </c>
      <c r="L324">
        <v>2951.5</v>
      </c>
      <c r="M324">
        <v>2730</v>
      </c>
      <c r="N324" t="s">
        <v>1109</v>
      </c>
      <c r="O324" t="s">
        <v>83</v>
      </c>
      <c r="P324" t="s">
        <v>134</v>
      </c>
      <c r="Q324" s="3">
        <v>45954</v>
      </c>
      <c r="R324" s="3">
        <v>45954</v>
      </c>
      <c r="S324">
        <v>2</v>
      </c>
      <c r="T324" t="s">
        <v>748</v>
      </c>
      <c r="U324" t="s">
        <v>135</v>
      </c>
      <c r="V324" t="s">
        <v>1438</v>
      </c>
      <c r="W324" t="s">
        <v>142</v>
      </c>
    </row>
    <row r="325" spans="1:23">
      <c r="C325" t="s">
        <v>1439</v>
      </c>
      <c r="D325" t="s">
        <v>593</v>
      </c>
      <c r="E325">
        <v>59935</v>
      </c>
      <c r="F325" t="s">
        <v>1440</v>
      </c>
      <c r="G325" s="3">
        <v>45930</v>
      </c>
      <c r="H325" t="s">
        <v>285</v>
      </c>
      <c r="I325" t="s">
        <v>109</v>
      </c>
      <c r="J325" t="s">
        <v>81</v>
      </c>
      <c r="K325" t="s">
        <v>82</v>
      </c>
      <c r="N325" t="s">
        <v>1307</v>
      </c>
      <c r="O325" t="s">
        <v>83</v>
      </c>
      <c r="P325" t="s">
        <v>134</v>
      </c>
      <c r="Q325" s="3">
        <v>45589</v>
      </c>
      <c r="R325" s="3">
        <v>45954</v>
      </c>
      <c r="S325">
        <v>24</v>
      </c>
      <c r="T325" t="s">
        <v>543</v>
      </c>
      <c r="U325" t="s">
        <v>112</v>
      </c>
      <c r="V325" t="s">
        <v>239</v>
      </c>
      <c r="W325" t="s">
        <v>91</v>
      </c>
    </row>
    <row r="326" spans="1:23">
      <c r="C326" t="s">
        <v>1441</v>
      </c>
      <c r="D326" t="s">
        <v>593</v>
      </c>
      <c r="F326" t="s">
        <v>1442</v>
      </c>
      <c r="G326" s="3">
        <v>45952</v>
      </c>
      <c r="H326" t="s">
        <v>133</v>
      </c>
      <c r="I326" t="s">
        <v>109</v>
      </c>
      <c r="J326" t="s">
        <v>81</v>
      </c>
      <c r="K326" t="s">
        <v>162</v>
      </c>
      <c r="N326" t="s">
        <v>736</v>
      </c>
      <c r="O326" t="s">
        <v>83</v>
      </c>
      <c r="P326" t="s">
        <v>111</v>
      </c>
      <c r="Q326" s="3">
        <v>45960</v>
      </c>
      <c r="R326" s="3">
        <v>45954</v>
      </c>
      <c r="S326">
        <v>2</v>
      </c>
      <c r="T326" t="s">
        <v>748</v>
      </c>
      <c r="U326" t="s">
        <v>488</v>
      </c>
      <c r="V326" t="s">
        <v>1443</v>
      </c>
      <c r="W326" t="s">
        <v>142</v>
      </c>
    </row>
    <row r="327" spans="1:23">
      <c r="C327" t="s">
        <v>1444</v>
      </c>
      <c r="D327" t="s">
        <v>694</v>
      </c>
      <c r="E327">
        <v>129660</v>
      </c>
      <c r="F327" t="s">
        <v>200</v>
      </c>
      <c r="G327" s="3">
        <v>45938</v>
      </c>
      <c r="H327" t="s">
        <v>770</v>
      </c>
      <c r="I327" t="s">
        <v>109</v>
      </c>
      <c r="J327" t="s">
        <v>81</v>
      </c>
      <c r="K327" t="s">
        <v>82</v>
      </c>
      <c r="L327">
        <v>2257</v>
      </c>
      <c r="M327">
        <v>2257</v>
      </c>
      <c r="N327" t="s">
        <v>1445</v>
      </c>
      <c r="O327" t="s">
        <v>83</v>
      </c>
      <c r="P327" t="s">
        <v>134</v>
      </c>
      <c r="Q327" s="3">
        <v>45954</v>
      </c>
      <c r="R327" s="3">
        <v>45954</v>
      </c>
      <c r="S327">
        <v>16</v>
      </c>
      <c r="T327" t="s">
        <v>543</v>
      </c>
      <c r="U327" t="s">
        <v>265</v>
      </c>
      <c r="V327" t="s">
        <v>1446</v>
      </c>
      <c r="W327" t="s">
        <v>142</v>
      </c>
    </row>
    <row r="328" spans="1:23">
      <c r="C328" t="s">
        <v>1447</v>
      </c>
      <c r="D328" t="s">
        <v>689</v>
      </c>
      <c r="E328">
        <v>107056</v>
      </c>
      <c r="F328" t="s">
        <v>111</v>
      </c>
      <c r="G328" s="3">
        <v>45945</v>
      </c>
      <c r="H328" t="s">
        <v>770</v>
      </c>
      <c r="I328" t="s">
        <v>109</v>
      </c>
      <c r="J328" t="s">
        <v>81</v>
      </c>
      <c r="K328" t="s">
        <v>82</v>
      </c>
      <c r="L328">
        <v>750</v>
      </c>
      <c r="M328">
        <v>950</v>
      </c>
      <c r="N328" t="s">
        <v>1448</v>
      </c>
      <c r="O328" t="s">
        <v>83</v>
      </c>
      <c r="P328" t="s">
        <v>111</v>
      </c>
      <c r="Q328" s="3">
        <v>45954</v>
      </c>
      <c r="R328" s="3">
        <v>45954</v>
      </c>
      <c r="S328">
        <v>9</v>
      </c>
      <c r="T328" t="s">
        <v>543</v>
      </c>
      <c r="U328" t="s">
        <v>265</v>
      </c>
      <c r="V328" t="s">
        <v>1446</v>
      </c>
      <c r="W328" t="s">
        <v>142</v>
      </c>
    </row>
    <row r="329" spans="1:23">
      <c r="C329" t="s">
        <v>980</v>
      </c>
      <c r="D329" t="s">
        <v>689</v>
      </c>
      <c r="E329">
        <v>143128</v>
      </c>
      <c r="G329" s="3">
        <v>45954</v>
      </c>
      <c r="H329" t="s">
        <v>770</v>
      </c>
      <c r="I329" t="s">
        <v>109</v>
      </c>
      <c r="J329" t="s">
        <v>81</v>
      </c>
      <c r="K329" t="s">
        <v>82</v>
      </c>
      <c r="L329">
        <v>3755</v>
      </c>
      <c r="N329" t="s">
        <v>790</v>
      </c>
      <c r="O329" t="s">
        <v>83</v>
      </c>
      <c r="P329" t="s">
        <v>134</v>
      </c>
      <c r="Q329" s="3">
        <v>45954</v>
      </c>
      <c r="R329" s="3">
        <v>45954</v>
      </c>
      <c r="S329">
        <v>1</v>
      </c>
      <c r="T329" t="s">
        <v>748</v>
      </c>
      <c r="U329" t="s">
        <v>1065</v>
      </c>
      <c r="V329" t="s">
        <v>357</v>
      </c>
      <c r="W329" t="s">
        <v>142</v>
      </c>
    </row>
    <row r="330" spans="1:23" ht="15">
      <c r="A330" s="278"/>
      <c r="B330" s="22"/>
      <c r="C330" s="279" t="s">
        <v>1449</v>
      </c>
      <c r="D330" s="280" t="s">
        <v>395</v>
      </c>
      <c r="E330" s="20">
        <v>24352</v>
      </c>
      <c r="F330" s="268" t="s">
        <v>1450</v>
      </c>
      <c r="G330" s="39">
        <v>45945</v>
      </c>
      <c r="H330" s="281" t="s">
        <v>1271</v>
      </c>
      <c r="I330" s="20" t="s">
        <v>80</v>
      </c>
      <c r="J330" s="40" t="s">
        <v>81</v>
      </c>
      <c r="K330" s="40" t="s">
        <v>82</v>
      </c>
      <c r="L330" s="41">
        <v>4200</v>
      </c>
      <c r="M330" s="41">
        <v>4200</v>
      </c>
      <c r="N330" s="201" t="s">
        <v>967</v>
      </c>
      <c r="O330" s="29" t="s">
        <v>83</v>
      </c>
      <c r="P330" s="29" t="s">
        <v>80</v>
      </c>
      <c r="Q330" s="259">
        <v>45955</v>
      </c>
      <c r="R330" s="43">
        <v>45954</v>
      </c>
      <c r="S330" s="44" t="e">
        <f ca="1">IFERROR(DATEDIF(Tabela1[[#This Row],[Data Agenda]],Tabela1[[#This Row],[Liberado]],"D"),DATEDIF(Tabela1[[#This Row],[Data Agenda]],TODAY(),"D"))</f>
        <v>#VALUE!</v>
      </c>
      <c r="T330" s="282" t="e">
        <f>IF(Tabela1[[#This Row],[D+Manut]]&lt;=2,"Dentro do Prazo","Fora do Prazo")</f>
        <v>#VALUE!</v>
      </c>
      <c r="U330" s="29" t="s">
        <v>1336</v>
      </c>
      <c r="V330" s="29" t="s">
        <v>1451</v>
      </c>
      <c r="W330" s="30" t="s">
        <v>142</v>
      </c>
    </row>
    <row r="331" spans="1:23" ht="16.5">
      <c r="A331" s="283"/>
      <c r="B331" s="284"/>
      <c r="C331" s="285" t="s">
        <v>1286</v>
      </c>
      <c r="D331" s="286" t="s">
        <v>1015</v>
      </c>
      <c r="E331" s="287">
        <v>177855</v>
      </c>
      <c r="F331" s="288" t="s">
        <v>1452</v>
      </c>
      <c r="G331" s="202">
        <v>45951</v>
      </c>
      <c r="H331" s="287" t="s">
        <v>133</v>
      </c>
      <c r="I331" s="289" t="s">
        <v>109</v>
      </c>
      <c r="J331" s="45" t="s">
        <v>81</v>
      </c>
      <c r="K331" s="45" t="s">
        <v>162</v>
      </c>
      <c r="L331" s="290"/>
      <c r="M331" s="290"/>
      <c r="N331" s="291" t="s">
        <v>900</v>
      </c>
      <c r="O331" s="32" t="s">
        <v>83</v>
      </c>
      <c r="P331" s="271" t="s">
        <v>134</v>
      </c>
      <c r="Q331" s="292" t="s">
        <v>474</v>
      </c>
      <c r="R331" s="293">
        <v>45957</v>
      </c>
      <c r="S331" s="286" t="e">
        <f ca="1">IFERROR(DATEDIF(Tabela1[[#This Row],[Data Agenda]],Tabela1[[#This Row],[Liberado]],"D"),DATEDIF(Tabela1[[#This Row],[Data Agenda]],TODAY(),"D"))</f>
        <v>#VALUE!</v>
      </c>
      <c r="T331" s="267" t="e">
        <f>IF(Tabela1[[#This Row],[D+Manut]]&lt;=2,"Dentro do Prazo","Fora do Prazo")</f>
        <v>#VALUE!</v>
      </c>
      <c r="U331" s="32" t="s">
        <v>1453</v>
      </c>
      <c r="V331" s="32" t="s">
        <v>500</v>
      </c>
      <c r="W331" s="33" t="s">
        <v>142</v>
      </c>
    </row>
    <row r="332" spans="1:23">
      <c r="C332" t="s">
        <v>1454</v>
      </c>
      <c r="D332" t="s">
        <v>395</v>
      </c>
      <c r="E332">
        <v>19090</v>
      </c>
      <c r="F332" t="s">
        <v>1450</v>
      </c>
      <c r="G332" s="3">
        <v>45945</v>
      </c>
      <c r="H332" t="s">
        <v>1271</v>
      </c>
      <c r="I332" t="s">
        <v>80</v>
      </c>
      <c r="J332" t="s">
        <v>81</v>
      </c>
      <c r="K332" t="s">
        <v>82</v>
      </c>
      <c r="L332">
        <v>3400</v>
      </c>
      <c r="M332">
        <v>3400</v>
      </c>
      <c r="N332" t="s">
        <v>967</v>
      </c>
      <c r="O332" t="s">
        <v>83</v>
      </c>
      <c r="P332" t="s">
        <v>80</v>
      </c>
      <c r="Q332" s="3">
        <v>45955</v>
      </c>
      <c r="R332" s="3">
        <v>45955</v>
      </c>
      <c r="S332">
        <v>10</v>
      </c>
      <c r="T332" t="s">
        <v>543</v>
      </c>
      <c r="U332" t="s">
        <v>1336</v>
      </c>
      <c r="V332" t="s">
        <v>1451</v>
      </c>
      <c r="W332" t="s">
        <v>142</v>
      </c>
    </row>
    <row r="333" spans="1:23">
      <c r="C333" t="s">
        <v>1455</v>
      </c>
      <c r="D333" t="s">
        <v>703</v>
      </c>
      <c r="E333">
        <v>46695</v>
      </c>
      <c r="F333" t="s">
        <v>1456</v>
      </c>
      <c r="G333" s="3">
        <v>45936</v>
      </c>
      <c r="H333" t="s">
        <v>139</v>
      </c>
      <c r="I333" t="s">
        <v>109</v>
      </c>
      <c r="J333" t="s">
        <v>81</v>
      </c>
      <c r="K333" t="s">
        <v>162</v>
      </c>
      <c r="N333" t="s">
        <v>945</v>
      </c>
      <c r="O333" t="s">
        <v>83</v>
      </c>
      <c r="P333" t="s">
        <v>134</v>
      </c>
      <c r="Q333" s="3" t="s">
        <v>474</v>
      </c>
      <c r="R333" s="3">
        <v>45957</v>
      </c>
      <c r="S333">
        <v>14</v>
      </c>
      <c r="T333" t="s">
        <v>543</v>
      </c>
      <c r="U333" t="s">
        <v>1457</v>
      </c>
      <c r="V333" t="s">
        <v>372</v>
      </c>
    </row>
    <row r="334" spans="1:23">
      <c r="C334" t="s">
        <v>1458</v>
      </c>
      <c r="D334" t="s">
        <v>689</v>
      </c>
      <c r="E334" t="s">
        <v>93</v>
      </c>
      <c r="F334" t="s">
        <v>1459</v>
      </c>
      <c r="G334" s="3">
        <v>45953</v>
      </c>
      <c r="H334" t="s">
        <v>150</v>
      </c>
      <c r="I334" t="s">
        <v>109</v>
      </c>
      <c r="J334" t="s">
        <v>81</v>
      </c>
      <c r="K334" t="s">
        <v>162</v>
      </c>
      <c r="N334" t="s">
        <v>1089</v>
      </c>
      <c r="O334" t="s">
        <v>83</v>
      </c>
      <c r="P334" t="s">
        <v>134</v>
      </c>
      <c r="Q334" s="3" t="s">
        <v>474</v>
      </c>
      <c r="R334" s="3">
        <v>45954</v>
      </c>
      <c r="S334">
        <v>1</v>
      </c>
      <c r="T334" t="s">
        <v>748</v>
      </c>
      <c r="U334" t="s">
        <v>478</v>
      </c>
      <c r="V334" t="s">
        <v>214</v>
      </c>
      <c r="W334" t="s">
        <v>142</v>
      </c>
    </row>
    <row r="335" spans="1:23">
      <c r="C335" t="s">
        <v>1460</v>
      </c>
      <c r="D335" t="s">
        <v>593</v>
      </c>
      <c r="E335">
        <v>626262</v>
      </c>
      <c r="F335" t="s">
        <v>1461</v>
      </c>
      <c r="G335" s="3">
        <v>45945</v>
      </c>
      <c r="H335" t="s">
        <v>770</v>
      </c>
      <c r="I335" t="s">
        <v>109</v>
      </c>
      <c r="J335" t="s">
        <v>81</v>
      </c>
      <c r="K335" t="s">
        <v>82</v>
      </c>
      <c r="N335" t="s">
        <v>1410</v>
      </c>
      <c r="O335" t="s">
        <v>83</v>
      </c>
      <c r="P335" t="s">
        <v>134</v>
      </c>
      <c r="Q335" s="3">
        <v>45957</v>
      </c>
      <c r="R335" s="3">
        <v>45957</v>
      </c>
      <c r="S335">
        <v>12</v>
      </c>
      <c r="T335" t="s">
        <v>543</v>
      </c>
      <c r="U335" t="s">
        <v>1411</v>
      </c>
      <c r="V335" t="s">
        <v>1462</v>
      </c>
      <c r="W335" t="s">
        <v>142</v>
      </c>
    </row>
    <row r="336" spans="1:23">
      <c r="C336" t="s">
        <v>1463</v>
      </c>
      <c r="D336" t="s">
        <v>806</v>
      </c>
      <c r="E336" t="s">
        <v>1464</v>
      </c>
      <c r="F336" t="s">
        <v>1369</v>
      </c>
      <c r="G336" s="3">
        <v>45951</v>
      </c>
      <c r="H336" t="s">
        <v>234</v>
      </c>
      <c r="I336" t="s">
        <v>109</v>
      </c>
      <c r="J336" t="s">
        <v>81</v>
      </c>
      <c r="K336" t="s">
        <v>162</v>
      </c>
      <c r="N336" t="s">
        <v>878</v>
      </c>
      <c r="O336" t="s">
        <v>383</v>
      </c>
      <c r="P336" t="s">
        <v>134</v>
      </c>
      <c r="Q336" s="3" t="s">
        <v>474</v>
      </c>
      <c r="R336" s="3">
        <v>45957</v>
      </c>
      <c r="S336">
        <v>6</v>
      </c>
      <c r="T336" t="s">
        <v>543</v>
      </c>
      <c r="U336" t="s">
        <v>112</v>
      </c>
      <c r="V336" t="s">
        <v>528</v>
      </c>
      <c r="W336" t="s">
        <v>142</v>
      </c>
    </row>
    <row r="337" spans="1:23">
      <c r="C337" t="s">
        <v>1465</v>
      </c>
      <c r="D337" t="s">
        <v>593</v>
      </c>
      <c r="E337">
        <v>67137</v>
      </c>
      <c r="F337" t="s">
        <v>1466</v>
      </c>
      <c r="G337" s="3">
        <v>45944</v>
      </c>
      <c r="H337" t="s">
        <v>770</v>
      </c>
      <c r="I337" t="s">
        <v>109</v>
      </c>
      <c r="J337" t="s">
        <v>81</v>
      </c>
      <c r="K337" t="s">
        <v>162</v>
      </c>
      <c r="L337">
        <v>1885</v>
      </c>
      <c r="N337" t="s">
        <v>1467</v>
      </c>
      <c r="O337" t="s">
        <v>83</v>
      </c>
      <c r="P337" t="s">
        <v>134</v>
      </c>
      <c r="Q337" s="3" t="s">
        <v>335</v>
      </c>
      <c r="R337" s="3">
        <v>45957</v>
      </c>
      <c r="S337">
        <v>13</v>
      </c>
      <c r="T337" t="s">
        <v>543</v>
      </c>
      <c r="U337" t="s">
        <v>1468</v>
      </c>
      <c r="V337" t="s">
        <v>344</v>
      </c>
      <c r="W337" t="s">
        <v>142</v>
      </c>
    </row>
    <row r="338" spans="1:23">
      <c r="B338">
        <v>6768471</v>
      </c>
      <c r="C338" t="s">
        <v>1469</v>
      </c>
      <c r="D338" t="s">
        <v>727</v>
      </c>
      <c r="E338">
        <v>44000</v>
      </c>
      <c r="F338" t="s">
        <v>1470</v>
      </c>
      <c r="G338" s="3">
        <v>45894</v>
      </c>
      <c r="H338" t="s">
        <v>108</v>
      </c>
      <c r="I338" t="s">
        <v>109</v>
      </c>
      <c r="J338" t="s">
        <v>81</v>
      </c>
      <c r="K338" t="s">
        <v>82</v>
      </c>
      <c r="N338" t="s">
        <v>1125</v>
      </c>
      <c r="O338" t="s">
        <v>83</v>
      </c>
      <c r="P338" t="s">
        <v>134</v>
      </c>
      <c r="Q338" s="3">
        <v>45960</v>
      </c>
      <c r="R338" s="3">
        <v>45957</v>
      </c>
      <c r="S338">
        <v>63</v>
      </c>
      <c r="T338" t="s">
        <v>543</v>
      </c>
      <c r="U338" t="s">
        <v>1471</v>
      </c>
      <c r="V338" t="s">
        <v>291</v>
      </c>
      <c r="W338" t="s">
        <v>105</v>
      </c>
    </row>
    <row r="339" spans="1:23">
      <c r="C339" t="s">
        <v>1472</v>
      </c>
      <c r="D339" t="s">
        <v>689</v>
      </c>
      <c r="E339">
        <v>82511</v>
      </c>
      <c r="F339" t="s">
        <v>1473</v>
      </c>
      <c r="G339" s="3">
        <v>45853</v>
      </c>
      <c r="H339" t="s">
        <v>108</v>
      </c>
      <c r="I339" t="s">
        <v>109</v>
      </c>
      <c r="J339" t="s">
        <v>81</v>
      </c>
      <c r="K339" t="s">
        <v>82</v>
      </c>
      <c r="N339" t="s">
        <v>967</v>
      </c>
      <c r="O339" t="s">
        <v>83</v>
      </c>
      <c r="P339" t="s">
        <v>111</v>
      </c>
      <c r="Q339" s="3">
        <v>45957</v>
      </c>
      <c r="R339" s="3">
        <v>45957</v>
      </c>
      <c r="S339">
        <v>104</v>
      </c>
      <c r="T339" t="s">
        <v>543</v>
      </c>
      <c r="U339" t="s">
        <v>112</v>
      </c>
      <c r="V339" t="s">
        <v>347</v>
      </c>
      <c r="W339" t="s">
        <v>341</v>
      </c>
    </row>
    <row r="340" spans="1:23">
      <c r="C340" t="s">
        <v>1024</v>
      </c>
      <c r="D340" t="s">
        <v>703</v>
      </c>
      <c r="E340">
        <v>30149</v>
      </c>
      <c r="F340" t="s">
        <v>1474</v>
      </c>
      <c r="G340" s="3">
        <v>45914</v>
      </c>
      <c r="H340" t="s">
        <v>139</v>
      </c>
      <c r="I340" t="s">
        <v>109</v>
      </c>
      <c r="J340" t="s">
        <v>81</v>
      </c>
      <c r="K340" t="s">
        <v>162</v>
      </c>
      <c r="N340" t="s">
        <v>971</v>
      </c>
      <c r="O340" t="s">
        <v>83</v>
      </c>
      <c r="P340" t="s">
        <v>134</v>
      </c>
      <c r="Q340" s="3" t="s">
        <v>474</v>
      </c>
      <c r="R340" s="3">
        <v>45957</v>
      </c>
      <c r="S340">
        <v>43</v>
      </c>
      <c r="T340" t="s">
        <v>543</v>
      </c>
      <c r="U340" t="s">
        <v>112</v>
      </c>
      <c r="V340" t="s">
        <v>733</v>
      </c>
      <c r="W340" t="s">
        <v>142</v>
      </c>
    </row>
    <row r="341" spans="1:23">
      <c r="A341" t="s">
        <v>114</v>
      </c>
      <c r="C341" t="s">
        <v>1048</v>
      </c>
      <c r="D341" t="s">
        <v>1049</v>
      </c>
      <c r="E341" t="s">
        <v>93</v>
      </c>
      <c r="F341" t="s">
        <v>363</v>
      </c>
      <c r="G341" s="3">
        <v>45946</v>
      </c>
      <c r="H341" t="s">
        <v>285</v>
      </c>
      <c r="I341" t="s">
        <v>109</v>
      </c>
      <c r="J341" t="s">
        <v>81</v>
      </c>
      <c r="K341" t="s">
        <v>162</v>
      </c>
      <c r="N341" t="s">
        <v>816</v>
      </c>
      <c r="O341" t="s">
        <v>83</v>
      </c>
      <c r="P341" t="s">
        <v>134</v>
      </c>
      <c r="Q341" s="3" t="s">
        <v>474</v>
      </c>
      <c r="R341" s="3">
        <v>45957</v>
      </c>
      <c r="S341">
        <v>11</v>
      </c>
      <c r="T341" t="s">
        <v>543</v>
      </c>
      <c r="U341" t="s">
        <v>1475</v>
      </c>
      <c r="V341" t="s">
        <v>671</v>
      </c>
      <c r="W341" t="s">
        <v>142</v>
      </c>
    </row>
    <row r="342" spans="1:23">
      <c r="C342" t="s">
        <v>1476</v>
      </c>
      <c r="D342" t="s">
        <v>703</v>
      </c>
      <c r="E342">
        <v>23599</v>
      </c>
      <c r="F342" t="s">
        <v>1477</v>
      </c>
      <c r="G342" s="3">
        <v>45895</v>
      </c>
      <c r="H342" t="s">
        <v>139</v>
      </c>
      <c r="K342" t="s">
        <v>82</v>
      </c>
      <c r="N342" t="s">
        <v>971</v>
      </c>
      <c r="O342" t="s">
        <v>83</v>
      </c>
      <c r="R342" s="3">
        <v>45957</v>
      </c>
      <c r="S342">
        <v>62</v>
      </c>
      <c r="T342" t="s">
        <v>543</v>
      </c>
      <c r="U342" t="s">
        <v>112</v>
      </c>
      <c r="V342" t="s">
        <v>733</v>
      </c>
      <c r="W342" t="s">
        <v>105</v>
      </c>
    </row>
    <row r="343" spans="1:23">
      <c r="C343" t="s">
        <v>1478</v>
      </c>
      <c r="D343" t="s">
        <v>703</v>
      </c>
      <c r="E343">
        <v>301899</v>
      </c>
      <c r="F343" t="s">
        <v>1479</v>
      </c>
      <c r="G343" s="3">
        <v>45909</v>
      </c>
      <c r="H343" t="s">
        <v>139</v>
      </c>
      <c r="I343" t="s">
        <v>109</v>
      </c>
      <c r="J343" t="s">
        <v>81</v>
      </c>
      <c r="K343" t="s">
        <v>162</v>
      </c>
      <c r="N343" t="s">
        <v>971</v>
      </c>
      <c r="O343" t="s">
        <v>83</v>
      </c>
      <c r="P343" t="s">
        <v>134</v>
      </c>
      <c r="Q343" s="3">
        <v>45960</v>
      </c>
      <c r="R343" s="3">
        <v>45957</v>
      </c>
      <c r="S343">
        <v>48</v>
      </c>
      <c r="T343" t="s">
        <v>543</v>
      </c>
      <c r="U343" t="s">
        <v>112</v>
      </c>
      <c r="V343" t="s">
        <v>733</v>
      </c>
      <c r="W343" t="s">
        <v>142</v>
      </c>
    </row>
    <row r="344" spans="1:23">
      <c r="C344" t="s">
        <v>1480</v>
      </c>
      <c r="D344" t="s">
        <v>673</v>
      </c>
      <c r="E344" t="s">
        <v>93</v>
      </c>
      <c r="F344" t="s">
        <v>331</v>
      </c>
      <c r="G344" s="3">
        <v>45940</v>
      </c>
      <c r="H344" t="s">
        <v>183</v>
      </c>
      <c r="K344" t="s">
        <v>82</v>
      </c>
      <c r="N344" t="s">
        <v>947</v>
      </c>
      <c r="O344" t="s">
        <v>83</v>
      </c>
      <c r="Q344" s="3">
        <v>45975</v>
      </c>
      <c r="R344" s="3">
        <v>45957</v>
      </c>
      <c r="S344">
        <v>17</v>
      </c>
      <c r="T344" t="s">
        <v>543</v>
      </c>
      <c r="U344" t="s">
        <v>1481</v>
      </c>
      <c r="V344" t="s">
        <v>847</v>
      </c>
      <c r="W344" t="s">
        <v>142</v>
      </c>
    </row>
    <row r="345" spans="1:23">
      <c r="B345">
        <v>6787787</v>
      </c>
      <c r="C345" t="s">
        <v>1482</v>
      </c>
      <c r="D345" t="s">
        <v>727</v>
      </c>
      <c r="E345">
        <v>62837</v>
      </c>
      <c r="F345" t="s">
        <v>1483</v>
      </c>
      <c r="G345" s="3">
        <v>45937</v>
      </c>
      <c r="H345" t="s">
        <v>108</v>
      </c>
      <c r="I345" t="s">
        <v>109</v>
      </c>
      <c r="J345" t="s">
        <v>81</v>
      </c>
      <c r="K345" t="s">
        <v>82</v>
      </c>
      <c r="N345" t="s">
        <v>1125</v>
      </c>
      <c r="O345" t="s">
        <v>83</v>
      </c>
      <c r="P345" t="s">
        <v>134</v>
      </c>
      <c r="Q345" s="3">
        <v>45958</v>
      </c>
      <c r="R345" s="3">
        <v>45957</v>
      </c>
      <c r="S345">
        <v>20</v>
      </c>
      <c r="T345" t="s">
        <v>543</v>
      </c>
      <c r="U345" t="s">
        <v>1484</v>
      </c>
      <c r="V345" t="s">
        <v>1485</v>
      </c>
      <c r="W345" t="s">
        <v>142</v>
      </c>
    </row>
    <row r="346" spans="1:23">
      <c r="C346" t="s">
        <v>1486</v>
      </c>
      <c r="D346" t="s">
        <v>677</v>
      </c>
      <c r="F346" t="s">
        <v>1487</v>
      </c>
      <c r="G346" s="3">
        <v>45944</v>
      </c>
      <c r="H346" t="s">
        <v>108</v>
      </c>
      <c r="I346" t="s">
        <v>109</v>
      </c>
      <c r="J346" t="s">
        <v>81</v>
      </c>
      <c r="K346" t="s">
        <v>162</v>
      </c>
      <c r="N346" t="s">
        <v>939</v>
      </c>
      <c r="O346" t="s">
        <v>83</v>
      </c>
      <c r="P346" t="s">
        <v>134</v>
      </c>
      <c r="Q346" s="3">
        <v>45957</v>
      </c>
      <c r="R346" s="3">
        <v>45957</v>
      </c>
      <c r="S346">
        <v>13</v>
      </c>
      <c r="T346" t="s">
        <v>543</v>
      </c>
      <c r="U346" t="s">
        <v>1488</v>
      </c>
      <c r="V346" t="s">
        <v>1237</v>
      </c>
      <c r="W346" t="s">
        <v>142</v>
      </c>
    </row>
    <row r="347" spans="1:23">
      <c r="C347" t="s">
        <v>1489</v>
      </c>
      <c r="D347" t="s">
        <v>395</v>
      </c>
      <c r="E347">
        <v>31580</v>
      </c>
      <c r="F347" t="s">
        <v>815</v>
      </c>
      <c r="G347" s="3">
        <v>45939</v>
      </c>
      <c r="H347" t="s">
        <v>108</v>
      </c>
      <c r="I347" t="s">
        <v>109</v>
      </c>
      <c r="J347" t="s">
        <v>81</v>
      </c>
      <c r="K347" t="s">
        <v>82</v>
      </c>
      <c r="N347" t="s">
        <v>971</v>
      </c>
      <c r="O347" t="s">
        <v>83</v>
      </c>
      <c r="P347" t="s">
        <v>134</v>
      </c>
      <c r="Q347" s="3" t="s">
        <v>474</v>
      </c>
      <c r="R347" s="3">
        <v>45957</v>
      </c>
      <c r="S347">
        <v>20</v>
      </c>
      <c r="T347" t="s">
        <v>543</v>
      </c>
      <c r="U347" t="s">
        <v>112</v>
      </c>
      <c r="V347" t="s">
        <v>733</v>
      </c>
    </row>
    <row r="348" spans="1:23">
      <c r="A348" t="s">
        <v>114</v>
      </c>
      <c r="B348">
        <v>6760333</v>
      </c>
      <c r="C348" t="s">
        <v>629</v>
      </c>
      <c r="D348" t="s">
        <v>677</v>
      </c>
      <c r="E348">
        <v>81496</v>
      </c>
      <c r="F348" t="s">
        <v>1490</v>
      </c>
      <c r="G348" s="3">
        <v>45944</v>
      </c>
      <c r="H348" t="s">
        <v>183</v>
      </c>
      <c r="I348" t="s">
        <v>109</v>
      </c>
      <c r="J348" t="s">
        <v>81</v>
      </c>
      <c r="K348" t="s">
        <v>162</v>
      </c>
      <c r="N348" t="s">
        <v>945</v>
      </c>
      <c r="O348" t="s">
        <v>83</v>
      </c>
      <c r="P348" t="s">
        <v>134</v>
      </c>
      <c r="Q348" s="3" t="s">
        <v>474</v>
      </c>
      <c r="R348" s="3">
        <v>45958</v>
      </c>
      <c r="S348">
        <v>14</v>
      </c>
      <c r="T348" t="s">
        <v>543</v>
      </c>
      <c r="U348" t="s">
        <v>1491</v>
      </c>
      <c r="V348" t="s">
        <v>198</v>
      </c>
      <c r="W348" t="s">
        <v>142</v>
      </c>
    </row>
    <row r="349" spans="1:23">
      <c r="B349">
        <v>6761563</v>
      </c>
      <c r="C349" t="s">
        <v>624</v>
      </c>
      <c r="D349" t="s">
        <v>677</v>
      </c>
      <c r="E349">
        <v>73460</v>
      </c>
      <c r="F349" t="s">
        <v>1492</v>
      </c>
      <c r="G349" s="3">
        <v>45953</v>
      </c>
      <c r="H349" t="s">
        <v>183</v>
      </c>
      <c r="I349" t="s">
        <v>109</v>
      </c>
      <c r="J349" t="s">
        <v>81</v>
      </c>
      <c r="K349" t="s">
        <v>82</v>
      </c>
      <c r="N349" t="s">
        <v>945</v>
      </c>
      <c r="O349" t="s">
        <v>83</v>
      </c>
      <c r="P349" t="s">
        <v>134</v>
      </c>
      <c r="Q349" s="3">
        <v>45959</v>
      </c>
      <c r="R349" s="3">
        <v>45958</v>
      </c>
      <c r="S349">
        <v>5</v>
      </c>
      <c r="T349" t="s">
        <v>543</v>
      </c>
      <c r="U349" t="s">
        <v>1491</v>
      </c>
      <c r="V349" t="s">
        <v>198</v>
      </c>
      <c r="W349" t="s">
        <v>142</v>
      </c>
    </row>
    <row r="350" spans="1:23">
      <c r="A350" t="s">
        <v>114</v>
      </c>
      <c r="C350" t="s">
        <v>788</v>
      </c>
      <c r="D350" t="s">
        <v>689</v>
      </c>
      <c r="E350">
        <v>139985</v>
      </c>
      <c r="F350" t="s">
        <v>1493</v>
      </c>
      <c r="G350" s="3">
        <v>45954</v>
      </c>
      <c r="H350" t="s">
        <v>234</v>
      </c>
      <c r="I350" t="s">
        <v>109</v>
      </c>
      <c r="J350" t="s">
        <v>81</v>
      </c>
      <c r="K350" t="s">
        <v>162</v>
      </c>
      <c r="L350">
        <v>2707</v>
      </c>
      <c r="N350" t="s">
        <v>790</v>
      </c>
      <c r="O350" t="s">
        <v>83</v>
      </c>
      <c r="P350" t="s">
        <v>134</v>
      </c>
      <c r="Q350" s="3" t="s">
        <v>335</v>
      </c>
      <c r="R350" s="3">
        <v>45958</v>
      </c>
      <c r="S350">
        <v>4</v>
      </c>
      <c r="T350" t="s">
        <v>543</v>
      </c>
      <c r="U350" t="s">
        <v>117</v>
      </c>
      <c r="V350" t="s">
        <v>357</v>
      </c>
      <c r="W350" t="s">
        <v>142</v>
      </c>
    </row>
    <row r="351" spans="1:23">
      <c r="C351" t="s">
        <v>1494</v>
      </c>
      <c r="D351" t="s">
        <v>1404</v>
      </c>
      <c r="E351" t="s">
        <v>93</v>
      </c>
      <c r="F351" t="s">
        <v>1495</v>
      </c>
      <c r="G351" s="3">
        <v>45952</v>
      </c>
      <c r="H351" t="s">
        <v>234</v>
      </c>
      <c r="I351" t="s">
        <v>109</v>
      </c>
      <c r="J351" t="s">
        <v>81</v>
      </c>
      <c r="K351" t="s">
        <v>162</v>
      </c>
      <c r="N351" t="s">
        <v>1044</v>
      </c>
      <c r="O351" t="s">
        <v>531</v>
      </c>
      <c r="P351" t="s">
        <v>134</v>
      </c>
      <c r="Q351" s="3" t="s">
        <v>474</v>
      </c>
      <c r="R351" s="3">
        <v>45957</v>
      </c>
      <c r="S351">
        <v>5</v>
      </c>
      <c r="T351" t="s">
        <v>543</v>
      </c>
      <c r="U351" t="s">
        <v>112</v>
      </c>
      <c r="V351" t="s">
        <v>522</v>
      </c>
      <c r="W351" t="s">
        <v>142</v>
      </c>
    </row>
    <row r="352" spans="1:23">
      <c r="C352" t="s">
        <v>1496</v>
      </c>
      <c r="D352" t="s">
        <v>694</v>
      </c>
      <c r="E352">
        <v>58284</v>
      </c>
      <c r="F352" t="s">
        <v>1497</v>
      </c>
      <c r="G352" s="3">
        <v>45944</v>
      </c>
      <c r="H352" t="s">
        <v>183</v>
      </c>
      <c r="I352" t="s">
        <v>109</v>
      </c>
      <c r="J352" t="s">
        <v>81</v>
      </c>
      <c r="K352" t="s">
        <v>82</v>
      </c>
      <c r="N352" t="s">
        <v>1119</v>
      </c>
      <c r="O352" t="s">
        <v>83</v>
      </c>
      <c r="P352" t="s">
        <v>134</v>
      </c>
      <c r="Q352" s="3" t="s">
        <v>1498</v>
      </c>
      <c r="R352" s="3">
        <v>45958</v>
      </c>
      <c r="S352">
        <v>14</v>
      </c>
      <c r="T352" t="s">
        <v>748</v>
      </c>
      <c r="U352" t="s">
        <v>1499</v>
      </c>
      <c r="V352" t="s">
        <v>927</v>
      </c>
      <c r="W352" t="s">
        <v>142</v>
      </c>
    </row>
    <row r="353" spans="3:23">
      <c r="C353" t="s">
        <v>664</v>
      </c>
      <c r="D353" t="s">
        <v>593</v>
      </c>
      <c r="E353">
        <v>38805</v>
      </c>
      <c r="F353" t="s">
        <v>1500</v>
      </c>
      <c r="G353" s="3">
        <v>45954</v>
      </c>
      <c r="H353" t="s">
        <v>133</v>
      </c>
      <c r="I353" t="s">
        <v>109</v>
      </c>
      <c r="J353" t="s">
        <v>81</v>
      </c>
      <c r="K353" t="s">
        <v>162</v>
      </c>
      <c r="N353" t="s">
        <v>736</v>
      </c>
      <c r="O353" t="s">
        <v>83</v>
      </c>
      <c r="P353" t="s">
        <v>134</v>
      </c>
      <c r="Q353" s="3" t="s">
        <v>1300</v>
      </c>
      <c r="R353" s="3">
        <v>45958</v>
      </c>
      <c r="S353">
        <v>4</v>
      </c>
      <c r="T353" t="s">
        <v>543</v>
      </c>
      <c r="U353" t="s">
        <v>112</v>
      </c>
      <c r="V353" t="s">
        <v>1443</v>
      </c>
      <c r="W353" t="s">
        <v>142</v>
      </c>
    </row>
    <row r="354" spans="3:23">
      <c r="C354" t="s">
        <v>1501</v>
      </c>
      <c r="D354" t="s">
        <v>668</v>
      </c>
      <c r="E354">
        <v>10203</v>
      </c>
      <c r="F354" t="s">
        <v>200</v>
      </c>
      <c r="G354" s="3">
        <v>45932</v>
      </c>
      <c r="H354" t="s">
        <v>183</v>
      </c>
      <c r="I354" t="s">
        <v>109</v>
      </c>
      <c r="J354" t="s">
        <v>81</v>
      </c>
      <c r="K354" t="s">
        <v>82</v>
      </c>
      <c r="N354" t="s">
        <v>945</v>
      </c>
      <c r="O354" t="s">
        <v>83</v>
      </c>
      <c r="P354" t="s">
        <v>134</v>
      </c>
      <c r="Q354" s="3">
        <v>45959</v>
      </c>
      <c r="R354" s="3">
        <v>45958</v>
      </c>
      <c r="S354">
        <v>26</v>
      </c>
      <c r="T354" t="s">
        <v>543</v>
      </c>
      <c r="U354" t="s">
        <v>1502</v>
      </c>
      <c r="V354" t="s">
        <v>1503</v>
      </c>
      <c r="W354" t="s">
        <v>373</v>
      </c>
    </row>
    <row r="355" spans="3:23">
      <c r="C355" t="s">
        <v>1504</v>
      </c>
      <c r="D355" t="s">
        <v>703</v>
      </c>
      <c r="E355">
        <v>27621</v>
      </c>
      <c r="F355" t="s">
        <v>1027</v>
      </c>
      <c r="G355" s="3">
        <v>45883</v>
      </c>
      <c r="H355" t="s">
        <v>139</v>
      </c>
      <c r="I355" t="s">
        <v>109</v>
      </c>
      <c r="J355" t="s">
        <v>81</v>
      </c>
      <c r="K355" t="s">
        <v>162</v>
      </c>
      <c r="N355" t="s">
        <v>971</v>
      </c>
      <c r="O355" t="s">
        <v>83</v>
      </c>
      <c r="R355" s="3">
        <v>45958</v>
      </c>
      <c r="S355">
        <v>75</v>
      </c>
      <c r="T355" t="s">
        <v>543</v>
      </c>
      <c r="U355" t="s">
        <v>112</v>
      </c>
      <c r="V355" t="s">
        <v>733</v>
      </c>
      <c r="W355" t="s">
        <v>105</v>
      </c>
    </row>
    <row r="356" spans="3:23">
      <c r="C356" t="s">
        <v>930</v>
      </c>
      <c r="D356" t="s">
        <v>806</v>
      </c>
      <c r="E356">
        <v>113740</v>
      </c>
      <c r="F356" t="s">
        <v>1505</v>
      </c>
      <c r="G356" s="3">
        <v>45954</v>
      </c>
      <c r="H356" t="s">
        <v>234</v>
      </c>
      <c r="I356" t="s">
        <v>109</v>
      </c>
      <c r="J356" t="s">
        <v>81</v>
      </c>
      <c r="K356" t="s">
        <v>162</v>
      </c>
      <c r="N356" t="s">
        <v>807</v>
      </c>
      <c r="O356" t="s">
        <v>383</v>
      </c>
      <c r="P356" t="s">
        <v>134</v>
      </c>
      <c r="Q356" s="3" t="s">
        <v>474</v>
      </c>
      <c r="R356" s="3">
        <v>45958</v>
      </c>
      <c r="S356">
        <v>4</v>
      </c>
      <c r="T356" t="s">
        <v>543</v>
      </c>
      <c r="U356" t="s">
        <v>112</v>
      </c>
      <c r="V356" t="s">
        <v>569</v>
      </c>
      <c r="W356" t="s">
        <v>142</v>
      </c>
    </row>
    <row r="357" spans="3:23">
      <c r="C357" t="s">
        <v>1506</v>
      </c>
      <c r="D357" t="s">
        <v>703</v>
      </c>
      <c r="E357">
        <v>55685</v>
      </c>
      <c r="F357" t="s">
        <v>138</v>
      </c>
      <c r="G357" s="3">
        <v>45943</v>
      </c>
      <c r="H357" t="s">
        <v>139</v>
      </c>
      <c r="I357" t="s">
        <v>109</v>
      </c>
      <c r="J357" t="s">
        <v>81</v>
      </c>
      <c r="K357" t="s">
        <v>162</v>
      </c>
      <c r="N357" t="s">
        <v>911</v>
      </c>
      <c r="O357" t="s">
        <v>83</v>
      </c>
      <c r="P357" t="s">
        <v>134</v>
      </c>
      <c r="Q357" s="3">
        <v>45961</v>
      </c>
      <c r="R357" s="3">
        <v>45958</v>
      </c>
      <c r="S357">
        <v>15</v>
      </c>
      <c r="T357" t="s">
        <v>543</v>
      </c>
      <c r="U357" t="s">
        <v>140</v>
      </c>
      <c r="V357" t="s">
        <v>90</v>
      </c>
      <c r="W357" t="s">
        <v>142</v>
      </c>
    </row>
    <row r="358" spans="3:23">
      <c r="C358" t="s">
        <v>1507</v>
      </c>
      <c r="D358" t="s">
        <v>703</v>
      </c>
      <c r="E358">
        <v>6318</v>
      </c>
      <c r="F358" t="s">
        <v>1508</v>
      </c>
      <c r="G358" s="3">
        <v>45938</v>
      </c>
      <c r="H358" t="s">
        <v>139</v>
      </c>
      <c r="I358" t="s">
        <v>109</v>
      </c>
      <c r="J358" t="s">
        <v>81</v>
      </c>
      <c r="K358" t="s">
        <v>162</v>
      </c>
      <c r="N358" t="s">
        <v>945</v>
      </c>
      <c r="O358" t="s">
        <v>83</v>
      </c>
      <c r="P358" t="s">
        <v>134</v>
      </c>
      <c r="Q358" s="3">
        <v>45959</v>
      </c>
      <c r="R358" s="3">
        <v>45959</v>
      </c>
      <c r="S358">
        <v>21</v>
      </c>
      <c r="T358" t="s">
        <v>543</v>
      </c>
      <c r="U358" t="s">
        <v>371</v>
      </c>
      <c r="V358" t="s">
        <v>198</v>
      </c>
      <c r="W358" t="s">
        <v>142</v>
      </c>
    </row>
    <row r="359" spans="3:23">
      <c r="C359" t="s">
        <v>1509</v>
      </c>
      <c r="D359" t="s">
        <v>689</v>
      </c>
      <c r="E359" t="s">
        <v>93</v>
      </c>
      <c r="F359" t="s">
        <v>1510</v>
      </c>
      <c r="G359" s="3">
        <v>45957</v>
      </c>
      <c r="H359" t="s">
        <v>285</v>
      </c>
      <c r="I359" t="s">
        <v>109</v>
      </c>
      <c r="J359" t="s">
        <v>81</v>
      </c>
      <c r="K359" t="s">
        <v>82</v>
      </c>
      <c r="N359" t="s">
        <v>1152</v>
      </c>
      <c r="O359" t="s">
        <v>83</v>
      </c>
      <c r="P359" t="s">
        <v>111</v>
      </c>
      <c r="Q359" s="3">
        <v>45959</v>
      </c>
      <c r="R359" s="3">
        <v>45959</v>
      </c>
      <c r="S359">
        <v>2</v>
      </c>
      <c r="T359" t="s">
        <v>748</v>
      </c>
      <c r="U359" t="s">
        <v>1511</v>
      </c>
      <c r="V359" t="s">
        <v>377</v>
      </c>
      <c r="W359" t="s">
        <v>142</v>
      </c>
    </row>
    <row r="360" spans="3:23">
      <c r="C360" t="s">
        <v>1034</v>
      </c>
      <c r="D360" t="s">
        <v>703</v>
      </c>
      <c r="E360">
        <v>40131</v>
      </c>
      <c r="F360" t="s">
        <v>1512</v>
      </c>
      <c r="G360" s="3">
        <v>45954</v>
      </c>
      <c r="H360" t="s">
        <v>139</v>
      </c>
      <c r="I360" t="s">
        <v>109</v>
      </c>
      <c r="J360" t="s">
        <v>81</v>
      </c>
      <c r="K360" t="s">
        <v>162</v>
      </c>
      <c r="N360" t="s">
        <v>1020</v>
      </c>
      <c r="O360" t="s">
        <v>383</v>
      </c>
      <c r="P360" t="s">
        <v>134</v>
      </c>
      <c r="Q360" s="3" t="s">
        <v>474</v>
      </c>
      <c r="R360" s="3">
        <v>45959</v>
      </c>
      <c r="S360">
        <v>5</v>
      </c>
      <c r="T360" t="s">
        <v>543</v>
      </c>
      <c r="U360" t="s">
        <v>301</v>
      </c>
      <c r="V360" t="s">
        <v>253</v>
      </c>
      <c r="W360" t="s">
        <v>142</v>
      </c>
    </row>
    <row r="361" spans="3:23">
      <c r="C361" t="s">
        <v>1513</v>
      </c>
      <c r="D361" t="s">
        <v>673</v>
      </c>
      <c r="E361">
        <v>152272</v>
      </c>
      <c r="F361" t="s">
        <v>1514</v>
      </c>
      <c r="G361" s="3">
        <v>45821</v>
      </c>
      <c r="H361" t="s">
        <v>108</v>
      </c>
      <c r="I361" t="s">
        <v>109</v>
      </c>
      <c r="J361" t="s">
        <v>81</v>
      </c>
      <c r="K361" t="s">
        <v>82</v>
      </c>
      <c r="N361" t="s">
        <v>1125</v>
      </c>
      <c r="O361" t="s">
        <v>83</v>
      </c>
      <c r="P361" t="s">
        <v>134</v>
      </c>
      <c r="Q361" s="3">
        <v>45958</v>
      </c>
      <c r="R361" s="3">
        <v>45959</v>
      </c>
      <c r="S361">
        <v>138</v>
      </c>
      <c r="T361" t="s">
        <v>543</v>
      </c>
      <c r="U361" t="s">
        <v>1515</v>
      </c>
      <c r="V361" t="s">
        <v>291</v>
      </c>
      <c r="W361" t="s">
        <v>127</v>
      </c>
    </row>
    <row r="362" spans="3:23">
      <c r="C362" t="s">
        <v>1516</v>
      </c>
      <c r="D362" t="s">
        <v>703</v>
      </c>
      <c r="E362" t="s">
        <v>93</v>
      </c>
      <c r="F362" t="s">
        <v>1517</v>
      </c>
      <c r="G362" s="3">
        <v>45930</v>
      </c>
      <c r="H362" t="s">
        <v>139</v>
      </c>
      <c r="I362" t="s">
        <v>109</v>
      </c>
      <c r="J362" t="s">
        <v>81</v>
      </c>
      <c r="K362" t="s">
        <v>82</v>
      </c>
      <c r="N362" t="s">
        <v>816</v>
      </c>
      <c r="O362" t="s">
        <v>83</v>
      </c>
      <c r="P362" t="s">
        <v>134</v>
      </c>
      <c r="Q362" s="3">
        <v>45958</v>
      </c>
      <c r="R362" s="3">
        <v>45959</v>
      </c>
      <c r="S362">
        <v>29</v>
      </c>
      <c r="T362" t="s">
        <v>543</v>
      </c>
      <c r="U362" t="s">
        <v>1518</v>
      </c>
      <c r="V362" t="s">
        <v>671</v>
      </c>
      <c r="W362" t="s">
        <v>91</v>
      </c>
    </row>
    <row r="363" spans="3:23">
      <c r="C363" t="s">
        <v>1167</v>
      </c>
      <c r="D363" t="s">
        <v>1038</v>
      </c>
      <c r="E363" t="s">
        <v>93</v>
      </c>
      <c r="F363" t="s">
        <v>1519</v>
      </c>
      <c r="G363" s="3">
        <v>45951</v>
      </c>
      <c r="H363" t="s">
        <v>234</v>
      </c>
      <c r="I363" t="s">
        <v>109</v>
      </c>
      <c r="J363" t="s">
        <v>81</v>
      </c>
      <c r="K363" t="s">
        <v>162</v>
      </c>
      <c r="N363" t="s">
        <v>772</v>
      </c>
      <c r="O363" t="s">
        <v>83</v>
      </c>
      <c r="P363" t="s">
        <v>134</v>
      </c>
      <c r="Q363" s="3" t="s">
        <v>474</v>
      </c>
      <c r="R363" s="3">
        <v>45959</v>
      </c>
      <c r="S363">
        <v>8</v>
      </c>
      <c r="T363" t="s">
        <v>543</v>
      </c>
      <c r="U363" t="s">
        <v>117</v>
      </c>
      <c r="V363" t="s">
        <v>256</v>
      </c>
      <c r="W363" t="s">
        <v>142</v>
      </c>
    </row>
    <row r="364" spans="3:23">
      <c r="C364" t="s">
        <v>1520</v>
      </c>
      <c r="D364" t="s">
        <v>703</v>
      </c>
      <c r="E364" t="s">
        <v>93</v>
      </c>
      <c r="F364" t="s">
        <v>200</v>
      </c>
      <c r="G364" s="3">
        <v>45944</v>
      </c>
      <c r="H364" t="s">
        <v>139</v>
      </c>
      <c r="I364" t="s">
        <v>109</v>
      </c>
      <c r="J364" t="s">
        <v>81</v>
      </c>
      <c r="K364" t="s">
        <v>162</v>
      </c>
      <c r="N364" t="s">
        <v>736</v>
      </c>
      <c r="O364" t="s">
        <v>83</v>
      </c>
      <c r="P364" t="s">
        <v>134</v>
      </c>
      <c r="Q364" s="3" t="s">
        <v>474</v>
      </c>
      <c r="R364" s="3">
        <v>45959</v>
      </c>
      <c r="S364">
        <v>15</v>
      </c>
      <c r="T364" t="s">
        <v>543</v>
      </c>
      <c r="U364" t="s">
        <v>1521</v>
      </c>
      <c r="V364" t="s">
        <v>1033</v>
      </c>
      <c r="W364" t="s">
        <v>142</v>
      </c>
    </row>
    <row r="365" spans="3:23">
      <c r="C365" t="s">
        <v>1522</v>
      </c>
      <c r="D365" t="s">
        <v>668</v>
      </c>
      <c r="E365">
        <v>89547</v>
      </c>
      <c r="F365" t="s">
        <v>1523</v>
      </c>
      <c r="G365" s="3">
        <v>45959</v>
      </c>
      <c r="H365" t="s">
        <v>150</v>
      </c>
      <c r="I365" t="s">
        <v>109</v>
      </c>
      <c r="J365" t="s">
        <v>81</v>
      </c>
      <c r="K365" t="s">
        <v>162</v>
      </c>
      <c r="N365" t="s">
        <v>890</v>
      </c>
      <c r="O365" t="s">
        <v>83</v>
      </c>
      <c r="P365" t="s">
        <v>134</v>
      </c>
      <c r="Q365" s="3" t="s">
        <v>474</v>
      </c>
      <c r="R365" s="3">
        <v>45959</v>
      </c>
      <c r="S365">
        <v>0</v>
      </c>
      <c r="T365" t="s">
        <v>748</v>
      </c>
      <c r="U365" t="s">
        <v>89</v>
      </c>
      <c r="V365" t="s">
        <v>262</v>
      </c>
      <c r="W365" t="s">
        <v>1319</v>
      </c>
    </row>
    <row r="366" spans="3:23">
      <c r="C366" t="s">
        <v>401</v>
      </c>
      <c r="D366" t="s">
        <v>751</v>
      </c>
      <c r="E366">
        <v>40567</v>
      </c>
      <c r="F366" t="s">
        <v>1524</v>
      </c>
      <c r="G366" s="3">
        <v>45957</v>
      </c>
      <c r="H366" t="s">
        <v>133</v>
      </c>
      <c r="I366" t="s">
        <v>109</v>
      </c>
      <c r="J366" t="s">
        <v>81</v>
      </c>
      <c r="K366" t="s">
        <v>162</v>
      </c>
      <c r="N366" t="s">
        <v>1109</v>
      </c>
      <c r="O366" t="s">
        <v>83</v>
      </c>
      <c r="P366" t="s">
        <v>134</v>
      </c>
      <c r="Q366" s="3" t="s">
        <v>474</v>
      </c>
      <c r="R366" s="3">
        <v>45959</v>
      </c>
      <c r="S366">
        <v>2</v>
      </c>
      <c r="T366" t="s">
        <v>748</v>
      </c>
      <c r="U366" t="s">
        <v>135</v>
      </c>
      <c r="V366" t="s">
        <v>706</v>
      </c>
      <c r="W366" t="s">
        <v>142</v>
      </c>
    </row>
    <row r="367" spans="3:23">
      <c r="C367" t="s">
        <v>1285</v>
      </c>
      <c r="D367" t="s">
        <v>673</v>
      </c>
      <c r="E367">
        <v>91318</v>
      </c>
      <c r="F367" t="s">
        <v>1525</v>
      </c>
      <c r="G367" s="3">
        <v>45957</v>
      </c>
      <c r="H367" t="s">
        <v>133</v>
      </c>
      <c r="I367" t="s">
        <v>109</v>
      </c>
      <c r="J367" t="s">
        <v>81</v>
      </c>
      <c r="K367" t="s">
        <v>162</v>
      </c>
      <c r="N367" t="s">
        <v>783</v>
      </c>
      <c r="O367" t="s">
        <v>83</v>
      </c>
      <c r="P367" t="s">
        <v>134</v>
      </c>
      <c r="Q367" s="3" t="s">
        <v>474</v>
      </c>
      <c r="R367" s="3">
        <v>45959</v>
      </c>
      <c r="S367">
        <v>2</v>
      </c>
      <c r="T367" t="s">
        <v>748</v>
      </c>
      <c r="U367" t="s">
        <v>112</v>
      </c>
      <c r="V367" t="s">
        <v>785</v>
      </c>
      <c r="W367" t="s">
        <v>142</v>
      </c>
    </row>
    <row r="368" spans="3:23">
      <c r="C368" t="s">
        <v>1526</v>
      </c>
      <c r="D368" t="s">
        <v>1404</v>
      </c>
      <c r="E368" t="s">
        <v>93</v>
      </c>
      <c r="F368" t="s">
        <v>1527</v>
      </c>
      <c r="G368" s="3">
        <v>45954</v>
      </c>
      <c r="H368" t="s">
        <v>285</v>
      </c>
      <c r="I368" t="s">
        <v>109</v>
      </c>
      <c r="J368" t="s">
        <v>81</v>
      </c>
      <c r="K368" t="s">
        <v>162</v>
      </c>
      <c r="N368" t="s">
        <v>928</v>
      </c>
      <c r="O368" t="s">
        <v>83</v>
      </c>
      <c r="P368" t="s">
        <v>134</v>
      </c>
      <c r="Q368" s="3">
        <v>45959</v>
      </c>
      <c r="R368" s="3">
        <v>45959</v>
      </c>
      <c r="S368">
        <v>5</v>
      </c>
      <c r="T368" t="s">
        <v>543</v>
      </c>
      <c r="U368" t="s">
        <v>460</v>
      </c>
      <c r="V368" t="s">
        <v>148</v>
      </c>
      <c r="W368" t="s">
        <v>142</v>
      </c>
    </row>
    <row r="369" spans="1:23">
      <c r="C369" t="s">
        <v>990</v>
      </c>
      <c r="D369" t="s">
        <v>689</v>
      </c>
      <c r="E369">
        <v>211901</v>
      </c>
      <c r="F369" t="s">
        <v>1528</v>
      </c>
      <c r="G369" s="3">
        <v>45958</v>
      </c>
      <c r="H369" t="s">
        <v>285</v>
      </c>
      <c r="I369" t="s">
        <v>109</v>
      </c>
      <c r="J369" t="s">
        <v>81</v>
      </c>
      <c r="K369" t="s">
        <v>82</v>
      </c>
      <c r="N369" t="s">
        <v>928</v>
      </c>
      <c r="O369" t="s">
        <v>83</v>
      </c>
      <c r="P369" t="s">
        <v>134</v>
      </c>
      <c r="Q369" s="3">
        <v>45960</v>
      </c>
      <c r="R369" s="3">
        <v>45959</v>
      </c>
      <c r="S369">
        <v>1</v>
      </c>
      <c r="T369" t="s">
        <v>748</v>
      </c>
      <c r="U369" t="s">
        <v>460</v>
      </c>
      <c r="V369" t="s">
        <v>148</v>
      </c>
      <c r="W369" t="s">
        <v>142</v>
      </c>
    </row>
    <row r="370" spans="1:23">
      <c r="C370" t="s">
        <v>1529</v>
      </c>
      <c r="D370" t="s">
        <v>703</v>
      </c>
      <c r="E370">
        <v>24986</v>
      </c>
      <c r="F370" t="s">
        <v>752</v>
      </c>
      <c r="G370" s="3">
        <v>45898</v>
      </c>
      <c r="H370" t="s">
        <v>139</v>
      </c>
      <c r="I370" t="s">
        <v>109</v>
      </c>
      <c r="J370" t="s">
        <v>81</v>
      </c>
      <c r="K370" t="s">
        <v>162</v>
      </c>
      <c r="N370" t="s">
        <v>971</v>
      </c>
      <c r="O370" t="s">
        <v>83</v>
      </c>
      <c r="P370" t="s">
        <v>134</v>
      </c>
      <c r="Q370" s="3" t="s">
        <v>103</v>
      </c>
      <c r="R370" s="3">
        <v>45960</v>
      </c>
      <c r="S370">
        <v>62</v>
      </c>
      <c r="T370" t="s">
        <v>543</v>
      </c>
      <c r="U370" t="s">
        <v>1511</v>
      </c>
      <c r="V370" t="s">
        <v>733</v>
      </c>
      <c r="W370" t="s">
        <v>105</v>
      </c>
    </row>
    <row r="371" spans="1:23">
      <c r="C371" t="s">
        <v>1530</v>
      </c>
      <c r="D371" t="s">
        <v>703</v>
      </c>
      <c r="E371">
        <v>100702</v>
      </c>
      <c r="F371" t="s">
        <v>138</v>
      </c>
      <c r="G371" s="3">
        <v>45946</v>
      </c>
      <c r="H371" t="s">
        <v>139</v>
      </c>
      <c r="I371" t="s">
        <v>109</v>
      </c>
      <c r="J371" t="s">
        <v>81</v>
      </c>
      <c r="K371" t="s">
        <v>162</v>
      </c>
      <c r="N371" t="s">
        <v>890</v>
      </c>
      <c r="O371" t="s">
        <v>83</v>
      </c>
      <c r="P371" t="s">
        <v>134</v>
      </c>
      <c r="Q371" s="3">
        <v>45964</v>
      </c>
      <c r="R371" s="3">
        <v>45960</v>
      </c>
      <c r="S371">
        <v>14</v>
      </c>
      <c r="T371" t="s">
        <v>543</v>
      </c>
      <c r="U371" t="s">
        <v>140</v>
      </c>
      <c r="V371" t="s">
        <v>141</v>
      </c>
      <c r="W371" t="s">
        <v>142</v>
      </c>
    </row>
    <row r="372" spans="1:23">
      <c r="C372" t="s">
        <v>526</v>
      </c>
      <c r="D372" t="s">
        <v>751</v>
      </c>
      <c r="E372" t="s">
        <v>1531</v>
      </c>
      <c r="F372" t="s">
        <v>331</v>
      </c>
      <c r="G372" s="3">
        <v>45952</v>
      </c>
      <c r="H372" t="s">
        <v>139</v>
      </c>
      <c r="I372" t="s">
        <v>109</v>
      </c>
      <c r="J372" t="s">
        <v>81</v>
      </c>
      <c r="K372" t="s">
        <v>162</v>
      </c>
      <c r="N372" t="s">
        <v>878</v>
      </c>
      <c r="O372" t="s">
        <v>383</v>
      </c>
      <c r="P372" t="s">
        <v>134</v>
      </c>
      <c r="Q372" s="3" t="s">
        <v>1300</v>
      </c>
      <c r="R372" s="3">
        <v>45960</v>
      </c>
      <c r="S372">
        <v>8</v>
      </c>
      <c r="T372" t="s">
        <v>543</v>
      </c>
      <c r="U372" t="s">
        <v>252</v>
      </c>
      <c r="V372" t="s">
        <v>569</v>
      </c>
      <c r="W372" t="s">
        <v>142</v>
      </c>
    </row>
    <row r="373" spans="1:23">
      <c r="C373" t="s">
        <v>1532</v>
      </c>
      <c r="D373" t="s">
        <v>751</v>
      </c>
      <c r="E373" t="s">
        <v>93</v>
      </c>
      <c r="F373" t="s">
        <v>1533</v>
      </c>
      <c r="G373" s="3">
        <v>45918</v>
      </c>
      <c r="H373" t="s">
        <v>139</v>
      </c>
      <c r="I373" t="s">
        <v>109</v>
      </c>
      <c r="J373" t="s">
        <v>81</v>
      </c>
      <c r="K373" t="s">
        <v>162</v>
      </c>
      <c r="N373" t="s">
        <v>1190</v>
      </c>
      <c r="O373" t="s">
        <v>83</v>
      </c>
      <c r="P373" t="s">
        <v>134</v>
      </c>
      <c r="Q373" s="3" t="s">
        <v>474</v>
      </c>
      <c r="R373" s="3">
        <v>45960</v>
      </c>
      <c r="S373">
        <v>42</v>
      </c>
      <c r="T373" t="s">
        <v>543</v>
      </c>
      <c r="U373" t="s">
        <v>1534</v>
      </c>
      <c r="V373" t="s">
        <v>174</v>
      </c>
      <c r="W373" t="s">
        <v>142</v>
      </c>
    </row>
    <row r="374" spans="1:23">
      <c r="C374" t="s">
        <v>572</v>
      </c>
      <c r="D374" t="s">
        <v>593</v>
      </c>
      <c r="E374">
        <v>76522</v>
      </c>
      <c r="F374" t="s">
        <v>1535</v>
      </c>
      <c r="G374" s="3">
        <v>45930</v>
      </c>
      <c r="H374" t="s">
        <v>285</v>
      </c>
      <c r="I374" t="s">
        <v>109</v>
      </c>
      <c r="J374" t="s">
        <v>81</v>
      </c>
      <c r="K374" t="s">
        <v>162</v>
      </c>
      <c r="N374" t="s">
        <v>1307</v>
      </c>
      <c r="O374" t="s">
        <v>83</v>
      </c>
      <c r="P374" t="s">
        <v>134</v>
      </c>
      <c r="Q374" s="3">
        <v>45959</v>
      </c>
      <c r="R374" s="3">
        <v>45959</v>
      </c>
      <c r="S374">
        <v>29</v>
      </c>
      <c r="T374" t="s">
        <v>543</v>
      </c>
      <c r="U374" t="s">
        <v>1511</v>
      </c>
      <c r="V374" t="s">
        <v>239</v>
      </c>
      <c r="W374" t="s">
        <v>373</v>
      </c>
    </row>
    <row r="375" spans="1:23">
      <c r="C375" t="s">
        <v>1536</v>
      </c>
      <c r="D375" t="s">
        <v>703</v>
      </c>
      <c r="E375" t="s">
        <v>93</v>
      </c>
      <c r="F375" t="s">
        <v>1537</v>
      </c>
      <c r="G375" s="3">
        <v>45943</v>
      </c>
      <c r="H375" t="s">
        <v>139</v>
      </c>
      <c r="I375" t="s">
        <v>109</v>
      </c>
      <c r="J375" t="s">
        <v>81</v>
      </c>
      <c r="K375" t="s">
        <v>162</v>
      </c>
      <c r="N375" t="s">
        <v>911</v>
      </c>
      <c r="O375" t="s">
        <v>83</v>
      </c>
      <c r="P375" t="s">
        <v>134</v>
      </c>
      <c r="Q375" s="3">
        <v>45964</v>
      </c>
      <c r="R375" s="3">
        <v>45960</v>
      </c>
      <c r="S375">
        <v>17</v>
      </c>
      <c r="T375" t="s">
        <v>543</v>
      </c>
      <c r="U375" t="s">
        <v>89</v>
      </c>
      <c r="V375" t="s">
        <v>202</v>
      </c>
      <c r="W375" t="s">
        <v>142</v>
      </c>
    </row>
    <row r="376" spans="1:23">
      <c r="C376" t="s">
        <v>1538</v>
      </c>
      <c r="D376" t="s">
        <v>1142</v>
      </c>
      <c r="E376">
        <v>64244</v>
      </c>
      <c r="F376" t="s">
        <v>1539</v>
      </c>
      <c r="G376" s="3">
        <v>45905</v>
      </c>
      <c r="H376" t="s">
        <v>102</v>
      </c>
      <c r="I376" t="s">
        <v>80</v>
      </c>
      <c r="J376" t="s">
        <v>81</v>
      </c>
      <c r="K376" t="s">
        <v>82</v>
      </c>
      <c r="L376">
        <v>14864.25</v>
      </c>
      <c r="M376">
        <v>14864.25</v>
      </c>
      <c r="N376" t="s">
        <v>1020</v>
      </c>
      <c r="O376" t="s">
        <v>83</v>
      </c>
      <c r="P376" t="s">
        <v>80</v>
      </c>
      <c r="Q376" s="3">
        <v>45960</v>
      </c>
      <c r="R376" s="3">
        <v>45960</v>
      </c>
      <c r="S376">
        <v>55</v>
      </c>
      <c r="T376" t="s">
        <v>543</v>
      </c>
      <c r="U376" t="s">
        <v>328</v>
      </c>
      <c r="V376" t="s">
        <v>1540</v>
      </c>
      <c r="W376" t="s">
        <v>91</v>
      </c>
    </row>
    <row r="377" spans="1:23">
      <c r="A377" t="s">
        <v>114</v>
      </c>
      <c r="C377" t="s">
        <v>1541</v>
      </c>
      <c r="D377" t="s">
        <v>689</v>
      </c>
      <c r="E377">
        <v>160803</v>
      </c>
      <c r="F377" t="s">
        <v>1542</v>
      </c>
      <c r="G377" s="3">
        <v>45950</v>
      </c>
      <c r="H377" t="s">
        <v>234</v>
      </c>
      <c r="I377" t="s">
        <v>109</v>
      </c>
      <c r="J377" t="s">
        <v>81</v>
      </c>
      <c r="K377" t="s">
        <v>82</v>
      </c>
      <c r="L377">
        <v>7721.2</v>
      </c>
      <c r="N377" t="s">
        <v>790</v>
      </c>
      <c r="O377" t="s">
        <v>83</v>
      </c>
      <c r="P377" t="s">
        <v>134</v>
      </c>
      <c r="Q377" s="3">
        <v>45964</v>
      </c>
      <c r="R377" s="3">
        <v>45959</v>
      </c>
      <c r="S377">
        <v>9</v>
      </c>
      <c r="T377" t="s">
        <v>543</v>
      </c>
      <c r="U377" t="s">
        <v>117</v>
      </c>
      <c r="V377" t="s">
        <v>357</v>
      </c>
      <c r="W377" t="s">
        <v>142</v>
      </c>
    </row>
    <row r="378" spans="1:23">
      <c r="A378" t="s">
        <v>114</v>
      </c>
      <c r="C378" t="s">
        <v>1543</v>
      </c>
      <c r="D378" t="s">
        <v>1038</v>
      </c>
      <c r="E378">
        <v>129279</v>
      </c>
      <c r="F378" t="s">
        <v>1544</v>
      </c>
      <c r="G378" s="3">
        <v>45931</v>
      </c>
      <c r="H378" t="s">
        <v>1271</v>
      </c>
      <c r="I378" t="s">
        <v>80</v>
      </c>
      <c r="J378" t="s">
        <v>81</v>
      </c>
      <c r="K378" t="s">
        <v>82</v>
      </c>
      <c r="L378">
        <v>3058.5</v>
      </c>
      <c r="M378">
        <v>3058.5</v>
      </c>
      <c r="N378" t="s">
        <v>772</v>
      </c>
      <c r="O378" t="s">
        <v>83</v>
      </c>
      <c r="P378" t="s">
        <v>80</v>
      </c>
      <c r="Q378" s="3">
        <v>45961</v>
      </c>
      <c r="R378" s="3">
        <v>45959</v>
      </c>
      <c r="S378">
        <v>28</v>
      </c>
      <c r="T378" t="s">
        <v>543</v>
      </c>
      <c r="U378" t="s">
        <v>117</v>
      </c>
      <c r="V378" t="s">
        <v>791</v>
      </c>
      <c r="W378" t="s">
        <v>142</v>
      </c>
    </row>
    <row r="379" spans="1:23">
      <c r="C379" t="s">
        <v>640</v>
      </c>
      <c r="D379" t="s">
        <v>593</v>
      </c>
      <c r="E379">
        <v>6941</v>
      </c>
      <c r="F379" t="s">
        <v>1545</v>
      </c>
      <c r="G379" s="3">
        <v>45951</v>
      </c>
      <c r="H379" t="s">
        <v>234</v>
      </c>
      <c r="I379" t="s">
        <v>109</v>
      </c>
      <c r="J379" t="s">
        <v>81</v>
      </c>
      <c r="K379" t="s">
        <v>162</v>
      </c>
      <c r="N379" t="s">
        <v>1467</v>
      </c>
      <c r="O379" t="s">
        <v>83</v>
      </c>
      <c r="P379" t="s">
        <v>134</v>
      </c>
      <c r="Q379" s="3" t="s">
        <v>335</v>
      </c>
      <c r="R379" s="3">
        <v>45960</v>
      </c>
      <c r="S379">
        <v>14</v>
      </c>
      <c r="T379" t="s">
        <v>543</v>
      </c>
      <c r="U379" t="s">
        <v>1468</v>
      </c>
      <c r="V379" t="s">
        <v>344</v>
      </c>
      <c r="W379" t="s">
        <v>142</v>
      </c>
    </row>
    <row r="380" spans="1:23">
      <c r="C380" t="s">
        <v>1253</v>
      </c>
      <c r="D380" t="s">
        <v>1038</v>
      </c>
      <c r="E380" t="s">
        <v>93</v>
      </c>
      <c r="F380" t="s">
        <v>1546</v>
      </c>
      <c r="G380" s="3">
        <v>45960</v>
      </c>
      <c r="H380" t="s">
        <v>234</v>
      </c>
      <c r="I380" t="s">
        <v>109</v>
      </c>
      <c r="J380" t="s">
        <v>81</v>
      </c>
      <c r="K380" t="s">
        <v>162</v>
      </c>
      <c r="L380">
        <v>300</v>
      </c>
      <c r="N380" t="s">
        <v>772</v>
      </c>
      <c r="O380" t="s">
        <v>83</v>
      </c>
      <c r="P380" t="s">
        <v>134</v>
      </c>
      <c r="Q380" s="3">
        <v>45960</v>
      </c>
      <c r="R380" s="3">
        <v>45960</v>
      </c>
      <c r="S380">
        <v>0</v>
      </c>
      <c r="T380" t="s">
        <v>748</v>
      </c>
      <c r="U380" t="s">
        <v>1065</v>
      </c>
      <c r="V380" t="s">
        <v>256</v>
      </c>
      <c r="W380" t="s">
        <v>142</v>
      </c>
    </row>
    <row r="381" spans="1:23">
      <c r="C381" t="s">
        <v>980</v>
      </c>
      <c r="D381" t="s">
        <v>689</v>
      </c>
      <c r="E381" t="s">
        <v>93</v>
      </c>
      <c r="F381" t="s">
        <v>1547</v>
      </c>
      <c r="G381" s="3">
        <v>45957</v>
      </c>
      <c r="H381" t="s">
        <v>234</v>
      </c>
      <c r="I381" t="s">
        <v>109</v>
      </c>
      <c r="J381" t="s">
        <v>81</v>
      </c>
      <c r="K381" t="s">
        <v>162</v>
      </c>
      <c r="N381" t="s">
        <v>790</v>
      </c>
      <c r="O381" t="s">
        <v>83</v>
      </c>
      <c r="P381" t="s">
        <v>134</v>
      </c>
      <c r="Q381" s="3" t="s">
        <v>335</v>
      </c>
      <c r="R381" s="3">
        <v>45960</v>
      </c>
      <c r="S381">
        <v>3</v>
      </c>
      <c r="T381" t="s">
        <v>543</v>
      </c>
      <c r="U381" t="s">
        <v>1065</v>
      </c>
      <c r="V381" t="s">
        <v>357</v>
      </c>
      <c r="W381" t="s">
        <v>142</v>
      </c>
    </row>
    <row r="382" spans="1:23">
      <c r="C382" t="s">
        <v>1151</v>
      </c>
      <c r="D382" t="s">
        <v>689</v>
      </c>
      <c r="E382" t="s">
        <v>93</v>
      </c>
      <c r="F382" t="s">
        <v>1548</v>
      </c>
      <c r="G382" s="3">
        <v>45959</v>
      </c>
      <c r="H382" t="s">
        <v>285</v>
      </c>
      <c r="I382" t="s">
        <v>109</v>
      </c>
      <c r="J382" t="s">
        <v>81</v>
      </c>
      <c r="K382" t="s">
        <v>82</v>
      </c>
      <c r="N382" t="s">
        <v>1152</v>
      </c>
      <c r="O382" t="s">
        <v>83</v>
      </c>
      <c r="P382" t="s">
        <v>134</v>
      </c>
      <c r="Q382" s="3">
        <v>45960</v>
      </c>
      <c r="R382" s="3">
        <v>45960</v>
      </c>
      <c r="S382">
        <v>1</v>
      </c>
      <c r="T382" t="s">
        <v>748</v>
      </c>
      <c r="U382" t="s">
        <v>426</v>
      </c>
      <c r="V382" t="s">
        <v>377</v>
      </c>
      <c r="W382" t="s">
        <v>142</v>
      </c>
    </row>
    <row r="383" spans="1:23">
      <c r="A383" t="s">
        <v>114</v>
      </c>
      <c r="B383">
        <v>6776265</v>
      </c>
      <c r="C383" t="s">
        <v>1549</v>
      </c>
      <c r="D383" t="s">
        <v>677</v>
      </c>
      <c r="E383">
        <v>80000</v>
      </c>
      <c r="F383" t="s">
        <v>1550</v>
      </c>
      <c r="G383" s="3">
        <v>45834</v>
      </c>
      <c r="H383" t="s">
        <v>285</v>
      </c>
      <c r="I383" t="s">
        <v>109</v>
      </c>
      <c r="J383" t="s">
        <v>81</v>
      </c>
      <c r="K383" t="s">
        <v>82</v>
      </c>
      <c r="L383">
        <v>45953</v>
      </c>
      <c r="N383" t="s">
        <v>816</v>
      </c>
      <c r="O383" t="s">
        <v>83</v>
      </c>
      <c r="P383" t="s">
        <v>196</v>
      </c>
      <c r="Q383" s="3">
        <v>45961</v>
      </c>
      <c r="R383" s="3">
        <v>45960</v>
      </c>
      <c r="S383">
        <v>126</v>
      </c>
      <c r="T383" t="s">
        <v>543</v>
      </c>
      <c r="U383" t="s">
        <v>1551</v>
      </c>
      <c r="V383" t="s">
        <v>671</v>
      </c>
      <c r="W383" t="s">
        <v>127</v>
      </c>
    </row>
    <row r="384" spans="1:23">
      <c r="C384" t="s">
        <v>1552</v>
      </c>
      <c r="D384" t="s">
        <v>694</v>
      </c>
      <c r="E384">
        <v>67479</v>
      </c>
      <c r="F384" t="s">
        <v>1553</v>
      </c>
      <c r="G384" s="3">
        <v>45880</v>
      </c>
      <c r="H384" t="s">
        <v>183</v>
      </c>
      <c r="I384" t="s">
        <v>109</v>
      </c>
      <c r="J384" t="s">
        <v>81</v>
      </c>
      <c r="K384" t="s">
        <v>162</v>
      </c>
      <c r="N384" t="s">
        <v>1554</v>
      </c>
      <c r="O384" t="s">
        <v>83</v>
      </c>
      <c r="P384" t="s">
        <v>134</v>
      </c>
      <c r="Q384" s="3">
        <v>45968</v>
      </c>
      <c r="R384" s="3">
        <v>45960</v>
      </c>
      <c r="S384">
        <v>80</v>
      </c>
      <c r="T384" t="s">
        <v>543</v>
      </c>
      <c r="U384" t="s">
        <v>184</v>
      </c>
      <c r="V384" t="s">
        <v>185</v>
      </c>
      <c r="W384" t="s">
        <v>105</v>
      </c>
    </row>
    <row r="385" spans="1:23">
      <c r="C385" t="s">
        <v>1305</v>
      </c>
      <c r="D385" t="s">
        <v>760</v>
      </c>
      <c r="E385" t="s">
        <v>93</v>
      </c>
      <c r="F385" t="s">
        <v>1555</v>
      </c>
      <c r="G385" s="3">
        <v>45955</v>
      </c>
      <c r="H385" t="s">
        <v>285</v>
      </c>
      <c r="I385" t="s">
        <v>109</v>
      </c>
      <c r="J385" t="s">
        <v>81</v>
      </c>
      <c r="K385" t="s">
        <v>162</v>
      </c>
      <c r="N385" t="s">
        <v>888</v>
      </c>
      <c r="O385" t="s">
        <v>83</v>
      </c>
      <c r="P385" t="s">
        <v>134</v>
      </c>
      <c r="Q385" s="3" t="s">
        <v>474</v>
      </c>
      <c r="R385" s="3">
        <v>45960</v>
      </c>
      <c r="S385">
        <v>5</v>
      </c>
      <c r="T385" t="s">
        <v>543</v>
      </c>
      <c r="U385" t="s">
        <v>449</v>
      </c>
      <c r="V385" t="s">
        <v>239</v>
      </c>
      <c r="W385" t="s">
        <v>142</v>
      </c>
    </row>
    <row r="386" spans="1:23">
      <c r="C386" t="s">
        <v>1556</v>
      </c>
      <c r="D386" t="s">
        <v>703</v>
      </c>
      <c r="E386">
        <v>70088</v>
      </c>
      <c r="F386" t="s">
        <v>1557</v>
      </c>
      <c r="G386" s="3">
        <v>45948</v>
      </c>
      <c r="H386" t="s">
        <v>139</v>
      </c>
      <c r="I386" t="s">
        <v>109</v>
      </c>
      <c r="J386" t="s">
        <v>81</v>
      </c>
      <c r="K386" t="s">
        <v>162</v>
      </c>
      <c r="N386" t="s">
        <v>911</v>
      </c>
      <c r="O386" t="s">
        <v>83</v>
      </c>
      <c r="P386" t="s">
        <v>134</v>
      </c>
      <c r="Q386" s="3">
        <v>45964</v>
      </c>
      <c r="R386" s="3">
        <v>45960</v>
      </c>
      <c r="S386">
        <v>12</v>
      </c>
      <c r="T386" t="s">
        <v>543</v>
      </c>
      <c r="U386" t="s">
        <v>140</v>
      </c>
      <c r="V386" t="s">
        <v>130</v>
      </c>
      <c r="W386" t="s">
        <v>142</v>
      </c>
    </row>
    <row r="387" spans="1:23">
      <c r="A387" t="s">
        <v>114</v>
      </c>
      <c r="C387" t="s">
        <v>1558</v>
      </c>
      <c r="D387" t="s">
        <v>806</v>
      </c>
      <c r="E387" t="s">
        <v>1559</v>
      </c>
      <c r="F387" t="s">
        <v>1560</v>
      </c>
      <c r="G387" s="3">
        <v>45881</v>
      </c>
      <c r="H387" t="s">
        <v>234</v>
      </c>
      <c r="K387" t="s">
        <v>405</v>
      </c>
      <c r="L387">
        <v>44655.97</v>
      </c>
      <c r="N387" t="s">
        <v>807</v>
      </c>
      <c r="O387" t="s">
        <v>383</v>
      </c>
      <c r="R387" s="3">
        <v>45960</v>
      </c>
      <c r="S387">
        <v>79</v>
      </c>
      <c r="T387" t="s">
        <v>543</v>
      </c>
      <c r="U387" t="s">
        <v>301</v>
      </c>
      <c r="V387" t="s">
        <v>569</v>
      </c>
      <c r="W387" t="s">
        <v>142</v>
      </c>
    </row>
    <row r="388" spans="1:23">
      <c r="C388" t="s">
        <v>1561</v>
      </c>
      <c r="D388" t="s">
        <v>593</v>
      </c>
      <c r="F388" t="s">
        <v>1562</v>
      </c>
      <c r="G388" s="3">
        <v>45959</v>
      </c>
      <c r="H388" t="s">
        <v>133</v>
      </c>
      <c r="I388" t="s">
        <v>109</v>
      </c>
      <c r="J388" t="s">
        <v>81</v>
      </c>
      <c r="K388" t="s">
        <v>162</v>
      </c>
      <c r="N388" t="s">
        <v>900</v>
      </c>
      <c r="O388" t="s">
        <v>83</v>
      </c>
      <c r="P388" t="s">
        <v>134</v>
      </c>
      <c r="Q388" s="3" t="s">
        <v>1300</v>
      </c>
      <c r="R388" s="3">
        <v>45960</v>
      </c>
      <c r="S388">
        <v>1</v>
      </c>
      <c r="T388" t="s">
        <v>748</v>
      </c>
      <c r="U388" t="s">
        <v>112</v>
      </c>
      <c r="V388" t="s">
        <v>500</v>
      </c>
      <c r="W388" t="s">
        <v>142</v>
      </c>
    </row>
    <row r="389" spans="1:23">
      <c r="C389" t="s">
        <v>1563</v>
      </c>
      <c r="D389" t="s">
        <v>703</v>
      </c>
      <c r="E389" t="s">
        <v>1564</v>
      </c>
      <c r="F389" t="s">
        <v>1565</v>
      </c>
      <c r="G389" s="3">
        <v>45870</v>
      </c>
      <c r="H389" t="s">
        <v>139</v>
      </c>
      <c r="I389" t="s">
        <v>109</v>
      </c>
      <c r="J389" t="s">
        <v>81</v>
      </c>
      <c r="K389" t="s">
        <v>405</v>
      </c>
      <c r="N389" t="s">
        <v>1000</v>
      </c>
      <c r="O389" t="s">
        <v>251</v>
      </c>
      <c r="R389" s="3">
        <v>45960</v>
      </c>
      <c r="S389">
        <v>90</v>
      </c>
      <c r="T389" t="s">
        <v>543</v>
      </c>
      <c r="U389" t="s">
        <v>1566</v>
      </c>
      <c r="V389" t="s">
        <v>253</v>
      </c>
      <c r="W389" t="s">
        <v>105</v>
      </c>
    </row>
    <row r="390" spans="1:23">
      <c r="C390" t="s">
        <v>1567</v>
      </c>
      <c r="D390" t="s">
        <v>703</v>
      </c>
      <c r="E390">
        <v>101631</v>
      </c>
      <c r="F390" t="s">
        <v>138</v>
      </c>
      <c r="G390" s="3">
        <v>45946</v>
      </c>
      <c r="H390" t="s">
        <v>139</v>
      </c>
      <c r="I390" t="s">
        <v>109</v>
      </c>
      <c r="J390" t="s">
        <v>81</v>
      </c>
      <c r="K390" t="s">
        <v>82</v>
      </c>
      <c r="N390" t="s">
        <v>890</v>
      </c>
      <c r="O390" t="s">
        <v>83</v>
      </c>
      <c r="P390" t="s">
        <v>134</v>
      </c>
      <c r="Q390" s="3">
        <v>45961</v>
      </c>
      <c r="R390" s="3">
        <v>45960</v>
      </c>
      <c r="S390">
        <v>14</v>
      </c>
      <c r="T390" t="s">
        <v>543</v>
      </c>
      <c r="U390" t="s">
        <v>144</v>
      </c>
      <c r="V390" t="s">
        <v>141</v>
      </c>
      <c r="W390" t="s">
        <v>142</v>
      </c>
    </row>
    <row r="391" spans="1:23">
      <c r="C391" t="s">
        <v>908</v>
      </c>
      <c r="D391" t="s">
        <v>703</v>
      </c>
      <c r="E391">
        <v>83296</v>
      </c>
      <c r="F391" t="s">
        <v>138</v>
      </c>
      <c r="G391" s="3">
        <v>45943</v>
      </c>
      <c r="H391" t="s">
        <v>139</v>
      </c>
      <c r="I391" t="s">
        <v>109</v>
      </c>
      <c r="J391" t="s">
        <v>81</v>
      </c>
      <c r="K391" t="s">
        <v>82</v>
      </c>
      <c r="N391" t="s">
        <v>890</v>
      </c>
      <c r="O391" t="s">
        <v>83</v>
      </c>
      <c r="P391" t="s">
        <v>134</v>
      </c>
      <c r="Q391" s="3">
        <v>45961</v>
      </c>
      <c r="R391" s="3">
        <v>45960</v>
      </c>
      <c r="S391">
        <v>17</v>
      </c>
      <c r="T391" t="s">
        <v>543</v>
      </c>
      <c r="U391" t="s">
        <v>144</v>
      </c>
      <c r="V391" t="s">
        <v>141</v>
      </c>
      <c r="W391" t="s">
        <v>142</v>
      </c>
    </row>
    <row r="392" spans="1:23">
      <c r="C392" t="s">
        <v>1568</v>
      </c>
      <c r="D392" t="s">
        <v>694</v>
      </c>
      <c r="E392">
        <v>141631</v>
      </c>
      <c r="F392" t="s">
        <v>1569</v>
      </c>
      <c r="G392" s="3">
        <v>45896</v>
      </c>
      <c r="H392" t="s">
        <v>108</v>
      </c>
      <c r="I392" t="s">
        <v>109</v>
      </c>
      <c r="J392" t="s">
        <v>81</v>
      </c>
      <c r="K392" t="s">
        <v>82</v>
      </c>
      <c r="N392" t="s">
        <v>1125</v>
      </c>
      <c r="O392" t="s">
        <v>83</v>
      </c>
      <c r="P392" t="s">
        <v>134</v>
      </c>
      <c r="Q392" s="3" t="s">
        <v>474</v>
      </c>
      <c r="R392" s="3">
        <v>45960</v>
      </c>
      <c r="S392">
        <v>64</v>
      </c>
      <c r="T392" t="s">
        <v>543</v>
      </c>
      <c r="U392" t="s">
        <v>1570</v>
      </c>
      <c r="V392" t="s">
        <v>291</v>
      </c>
      <c r="W392" t="s">
        <v>105</v>
      </c>
    </row>
    <row r="393" spans="1:23">
      <c r="C393" t="s">
        <v>1571</v>
      </c>
      <c r="D393" t="s">
        <v>804</v>
      </c>
      <c r="E393" t="s">
        <v>153</v>
      </c>
      <c r="F393" t="s">
        <v>1572</v>
      </c>
      <c r="G393" s="3">
        <v>45959</v>
      </c>
      <c r="H393" t="s">
        <v>108</v>
      </c>
      <c r="I393" t="s">
        <v>109</v>
      </c>
      <c r="J393" t="s">
        <v>81</v>
      </c>
      <c r="K393" t="s">
        <v>81</v>
      </c>
      <c r="N393" t="s">
        <v>1125</v>
      </c>
      <c r="O393" t="s">
        <v>83</v>
      </c>
      <c r="P393" t="s">
        <v>134</v>
      </c>
      <c r="Q393" s="3" t="s">
        <v>474</v>
      </c>
      <c r="R393" s="3">
        <v>45960</v>
      </c>
      <c r="S393">
        <v>1</v>
      </c>
      <c r="T393" t="s">
        <v>748</v>
      </c>
      <c r="U393" t="s">
        <v>1573</v>
      </c>
      <c r="V393" t="s">
        <v>170</v>
      </c>
      <c r="W393" t="s">
        <v>142</v>
      </c>
    </row>
    <row r="394" spans="1:23">
      <c r="B394">
        <v>6783442</v>
      </c>
      <c r="C394" t="s">
        <v>1574</v>
      </c>
      <c r="D394" t="s">
        <v>677</v>
      </c>
      <c r="E394">
        <v>6966009</v>
      </c>
      <c r="F394" t="s">
        <v>200</v>
      </c>
      <c r="G394" s="3">
        <v>45923</v>
      </c>
      <c r="H394" t="s">
        <v>285</v>
      </c>
      <c r="I394" t="s">
        <v>109</v>
      </c>
      <c r="J394" t="s">
        <v>81</v>
      </c>
      <c r="K394" t="s">
        <v>82</v>
      </c>
      <c r="N394" t="s">
        <v>816</v>
      </c>
      <c r="O394" t="s">
        <v>83</v>
      </c>
      <c r="P394" t="s">
        <v>134</v>
      </c>
      <c r="Q394" s="3">
        <v>45961</v>
      </c>
      <c r="R394" s="3">
        <v>45961</v>
      </c>
      <c r="S394">
        <v>38</v>
      </c>
      <c r="T394" t="s">
        <v>543</v>
      </c>
      <c r="U394" t="s">
        <v>1575</v>
      </c>
      <c r="V394" t="s">
        <v>671</v>
      </c>
      <c r="W394" t="s">
        <v>91</v>
      </c>
    </row>
    <row r="395" spans="1:23">
      <c r="B395">
        <v>6756332</v>
      </c>
      <c r="C395" t="s">
        <v>1576</v>
      </c>
      <c r="D395" t="s">
        <v>727</v>
      </c>
      <c r="E395">
        <v>23721</v>
      </c>
      <c r="F395" t="s">
        <v>1577</v>
      </c>
      <c r="G395" s="3">
        <v>45939</v>
      </c>
      <c r="H395" t="s">
        <v>183</v>
      </c>
      <c r="I395" t="s">
        <v>109</v>
      </c>
      <c r="J395" t="s">
        <v>81</v>
      </c>
      <c r="K395" t="s">
        <v>82</v>
      </c>
      <c r="N395" t="s">
        <v>1123</v>
      </c>
      <c r="O395" t="s">
        <v>83</v>
      </c>
      <c r="P395" t="s">
        <v>134</v>
      </c>
      <c r="Q395" s="3">
        <v>45960</v>
      </c>
      <c r="R395" s="3">
        <v>45961</v>
      </c>
      <c r="S395">
        <v>22</v>
      </c>
      <c r="T395" t="s">
        <v>543</v>
      </c>
      <c r="U395" t="s">
        <v>1578</v>
      </c>
      <c r="V395" t="s">
        <v>725</v>
      </c>
      <c r="W395" t="s">
        <v>142</v>
      </c>
    </row>
    <row r="396" spans="1:23">
      <c r="C396" t="s">
        <v>1579</v>
      </c>
      <c r="D396" t="s">
        <v>1188</v>
      </c>
      <c r="E396">
        <v>123870</v>
      </c>
      <c r="F396" t="s">
        <v>111</v>
      </c>
      <c r="G396" s="3">
        <v>45897</v>
      </c>
      <c r="H396" t="s">
        <v>108</v>
      </c>
      <c r="I396" t="s">
        <v>109</v>
      </c>
      <c r="J396" t="s">
        <v>81</v>
      </c>
      <c r="K396" t="s">
        <v>82</v>
      </c>
      <c r="L396">
        <v>9000</v>
      </c>
      <c r="N396" t="s">
        <v>1190</v>
      </c>
      <c r="O396" t="s">
        <v>83</v>
      </c>
      <c r="P396" t="s">
        <v>111</v>
      </c>
      <c r="Q396" s="3">
        <v>45960</v>
      </c>
      <c r="R396" s="3">
        <v>45961</v>
      </c>
      <c r="S396">
        <v>64</v>
      </c>
      <c r="T396" t="s">
        <v>543</v>
      </c>
      <c r="U396" t="s">
        <v>173</v>
      </c>
      <c r="V396" t="s">
        <v>174</v>
      </c>
      <c r="W396" t="s">
        <v>105</v>
      </c>
    </row>
    <row r="397" spans="1:23">
      <c r="C397" t="s">
        <v>1580</v>
      </c>
      <c r="D397" t="s">
        <v>694</v>
      </c>
      <c r="E397" t="s">
        <v>93</v>
      </c>
      <c r="F397" t="s">
        <v>1581</v>
      </c>
      <c r="G397" s="3">
        <v>45819</v>
      </c>
      <c r="H397" t="s">
        <v>108</v>
      </c>
      <c r="I397" t="s">
        <v>109</v>
      </c>
      <c r="J397" t="s">
        <v>81</v>
      </c>
      <c r="K397" t="s">
        <v>82</v>
      </c>
      <c r="L397">
        <v>9000</v>
      </c>
      <c r="N397" t="s">
        <v>1190</v>
      </c>
      <c r="O397" t="s">
        <v>83</v>
      </c>
      <c r="P397" t="s">
        <v>111</v>
      </c>
      <c r="Q397" s="3">
        <v>45960</v>
      </c>
      <c r="R397" s="3">
        <v>45961</v>
      </c>
      <c r="S397">
        <v>142</v>
      </c>
      <c r="T397" t="s">
        <v>543</v>
      </c>
      <c r="U397" t="s">
        <v>173</v>
      </c>
      <c r="V397" t="s">
        <v>174</v>
      </c>
      <c r="W397" t="s">
        <v>142</v>
      </c>
    </row>
    <row r="398" spans="1:23">
      <c r="C398" t="s">
        <v>799</v>
      </c>
      <c r="D398" t="s">
        <v>689</v>
      </c>
      <c r="E398" t="s">
        <v>93</v>
      </c>
      <c r="F398" t="s">
        <v>1582</v>
      </c>
      <c r="G398" s="3">
        <v>45960</v>
      </c>
      <c r="H398" t="s">
        <v>234</v>
      </c>
      <c r="I398" t="s">
        <v>109</v>
      </c>
      <c r="J398" t="s">
        <v>81</v>
      </c>
      <c r="K398" t="s">
        <v>162</v>
      </c>
      <c r="L398">
        <v>3418</v>
      </c>
      <c r="N398" t="s">
        <v>790</v>
      </c>
      <c r="O398" t="s">
        <v>83</v>
      </c>
      <c r="P398" t="s">
        <v>134</v>
      </c>
      <c r="Q398" s="3" t="s">
        <v>335</v>
      </c>
      <c r="R398" s="3">
        <v>45960</v>
      </c>
      <c r="S398">
        <v>0</v>
      </c>
      <c r="T398" t="s">
        <v>748</v>
      </c>
      <c r="U398" t="s">
        <v>117</v>
      </c>
      <c r="V398" t="s">
        <v>791</v>
      </c>
      <c r="W398" t="s">
        <v>142</v>
      </c>
    </row>
    <row r="399" spans="1:23">
      <c r="C399" t="s">
        <v>1583</v>
      </c>
      <c r="D399" t="s">
        <v>806</v>
      </c>
      <c r="E399" t="s">
        <v>1584</v>
      </c>
      <c r="F399" t="s">
        <v>138</v>
      </c>
      <c r="G399" s="3">
        <v>45916</v>
      </c>
      <c r="H399" t="s">
        <v>234</v>
      </c>
      <c r="I399" t="s">
        <v>109</v>
      </c>
      <c r="J399" t="s">
        <v>81</v>
      </c>
      <c r="K399" t="s">
        <v>82</v>
      </c>
      <c r="N399" t="s">
        <v>807</v>
      </c>
      <c r="O399" t="s">
        <v>383</v>
      </c>
      <c r="Q399" s="3">
        <v>45966</v>
      </c>
      <c r="R399" s="3">
        <v>45961</v>
      </c>
      <c r="S399">
        <v>36</v>
      </c>
      <c r="T399" t="s">
        <v>543</v>
      </c>
      <c r="U399" t="s">
        <v>112</v>
      </c>
      <c r="V399" t="s">
        <v>569</v>
      </c>
      <c r="W399" t="s">
        <v>91</v>
      </c>
    </row>
    <row r="400" spans="1:23">
      <c r="A400" t="s">
        <v>114</v>
      </c>
      <c r="C400" t="s">
        <v>1204</v>
      </c>
      <c r="D400" t="s">
        <v>1038</v>
      </c>
      <c r="E400" t="s">
        <v>93</v>
      </c>
      <c r="F400" t="s">
        <v>1585</v>
      </c>
      <c r="G400" s="3">
        <v>45953</v>
      </c>
      <c r="H400" t="s">
        <v>150</v>
      </c>
      <c r="I400" t="s">
        <v>109</v>
      </c>
      <c r="J400" t="s">
        <v>81</v>
      </c>
      <c r="K400" t="s">
        <v>162</v>
      </c>
      <c r="N400" t="s">
        <v>1089</v>
      </c>
      <c r="O400" t="s">
        <v>83</v>
      </c>
      <c r="P400" t="s">
        <v>134</v>
      </c>
      <c r="Q400" s="3" t="s">
        <v>474</v>
      </c>
      <c r="R400" s="3">
        <v>45960</v>
      </c>
      <c r="S400">
        <v>7</v>
      </c>
      <c r="T400" t="s">
        <v>543</v>
      </c>
      <c r="U400" t="s">
        <v>478</v>
      </c>
      <c r="V400" t="s">
        <v>214</v>
      </c>
      <c r="W400" t="s">
        <v>1319</v>
      </c>
    </row>
    <row r="401" spans="1:24">
      <c r="A401" t="s">
        <v>114</v>
      </c>
      <c r="C401" t="s">
        <v>1586</v>
      </c>
      <c r="D401" t="s">
        <v>694</v>
      </c>
      <c r="E401" t="s">
        <v>93</v>
      </c>
      <c r="F401" t="s">
        <v>200</v>
      </c>
      <c r="G401" s="3">
        <v>45948</v>
      </c>
      <c r="H401" t="s">
        <v>150</v>
      </c>
      <c r="I401" t="s">
        <v>109</v>
      </c>
      <c r="J401" t="s">
        <v>81</v>
      </c>
      <c r="K401" t="s">
        <v>162</v>
      </c>
      <c r="N401" t="s">
        <v>1089</v>
      </c>
      <c r="O401" t="s">
        <v>83</v>
      </c>
      <c r="P401" t="s">
        <v>134</v>
      </c>
      <c r="Q401" s="3" t="s">
        <v>474</v>
      </c>
      <c r="R401" s="3">
        <v>45961</v>
      </c>
      <c r="S401">
        <v>13</v>
      </c>
      <c r="T401" t="s">
        <v>543</v>
      </c>
      <c r="U401" t="s">
        <v>478</v>
      </c>
      <c r="V401" t="s">
        <v>214</v>
      </c>
      <c r="W401" t="s">
        <v>142</v>
      </c>
    </row>
    <row r="402" spans="1:24">
      <c r="C402" t="s">
        <v>1587</v>
      </c>
      <c r="D402" t="s">
        <v>668</v>
      </c>
      <c r="E402">
        <v>1352650</v>
      </c>
      <c r="F402" t="s">
        <v>1588</v>
      </c>
      <c r="G402" s="3">
        <v>45890</v>
      </c>
      <c r="H402" t="s">
        <v>102</v>
      </c>
      <c r="I402" t="s">
        <v>80</v>
      </c>
      <c r="J402" t="s">
        <v>81</v>
      </c>
      <c r="K402" t="s">
        <v>162</v>
      </c>
      <c r="N402" t="s">
        <v>797</v>
      </c>
      <c r="O402" t="s">
        <v>83</v>
      </c>
      <c r="P402" t="s">
        <v>80</v>
      </c>
      <c r="Q402" s="3">
        <v>45961</v>
      </c>
      <c r="R402" s="3">
        <v>45961</v>
      </c>
      <c r="S402">
        <v>71</v>
      </c>
      <c r="T402" t="s">
        <v>543</v>
      </c>
      <c r="U402" t="s">
        <v>179</v>
      </c>
      <c r="V402" t="s">
        <v>798</v>
      </c>
      <c r="W402" t="s">
        <v>105</v>
      </c>
    </row>
    <row r="403" spans="1:24">
      <c r="C403" t="s">
        <v>1589</v>
      </c>
      <c r="D403" t="s">
        <v>703</v>
      </c>
      <c r="E403" t="s">
        <v>93</v>
      </c>
      <c r="F403" t="s">
        <v>138</v>
      </c>
      <c r="G403" s="3">
        <v>45943</v>
      </c>
      <c r="H403" t="s">
        <v>139</v>
      </c>
      <c r="I403" t="s">
        <v>109</v>
      </c>
      <c r="J403" t="s">
        <v>81</v>
      </c>
      <c r="K403" t="s">
        <v>82</v>
      </c>
      <c r="N403" t="s">
        <v>911</v>
      </c>
      <c r="O403" t="s">
        <v>83</v>
      </c>
      <c r="P403" t="s">
        <v>134</v>
      </c>
      <c r="Q403" s="3">
        <v>45961</v>
      </c>
      <c r="R403" s="3">
        <v>45961</v>
      </c>
      <c r="S403">
        <v>18</v>
      </c>
      <c r="T403" t="s">
        <v>543</v>
      </c>
      <c r="U403" t="s">
        <v>140</v>
      </c>
      <c r="V403" t="s">
        <v>90</v>
      </c>
      <c r="W403" t="s">
        <v>142</v>
      </c>
    </row>
    <row r="404" spans="1:24">
      <c r="C404" t="s">
        <v>1590</v>
      </c>
      <c r="D404" t="s">
        <v>703</v>
      </c>
      <c r="E404">
        <v>25044</v>
      </c>
      <c r="F404" t="s">
        <v>752</v>
      </c>
      <c r="G404" s="3">
        <v>45896</v>
      </c>
      <c r="H404" t="s">
        <v>139</v>
      </c>
      <c r="I404" t="s">
        <v>109</v>
      </c>
      <c r="J404" t="s">
        <v>81</v>
      </c>
      <c r="K404" t="s">
        <v>162</v>
      </c>
      <c r="N404" t="s">
        <v>971</v>
      </c>
      <c r="O404" t="s">
        <v>83</v>
      </c>
      <c r="P404" t="s">
        <v>134</v>
      </c>
      <c r="Q404" s="3" t="s">
        <v>474</v>
      </c>
      <c r="R404" s="3">
        <v>45961</v>
      </c>
      <c r="S404">
        <v>65</v>
      </c>
      <c r="T404" t="s">
        <v>543</v>
      </c>
      <c r="U404" t="s">
        <v>1291</v>
      </c>
      <c r="V404" t="s">
        <v>733</v>
      </c>
      <c r="W404" t="s">
        <v>105</v>
      </c>
    </row>
    <row r="405" spans="1:24">
      <c r="C405" t="s">
        <v>1591</v>
      </c>
      <c r="D405" t="s">
        <v>689</v>
      </c>
      <c r="E405">
        <v>163587</v>
      </c>
      <c r="F405" t="s">
        <v>1592</v>
      </c>
      <c r="G405" s="3">
        <v>45954</v>
      </c>
      <c r="H405" t="s">
        <v>133</v>
      </c>
      <c r="I405" t="s">
        <v>109</v>
      </c>
      <c r="J405" t="s">
        <v>81</v>
      </c>
      <c r="K405" t="s">
        <v>82</v>
      </c>
      <c r="L405">
        <v>1330</v>
      </c>
      <c r="M405">
        <v>1200</v>
      </c>
      <c r="N405" t="s">
        <v>542</v>
      </c>
      <c r="O405" t="s">
        <v>83</v>
      </c>
      <c r="P405" t="s">
        <v>134</v>
      </c>
      <c r="Q405" s="3">
        <v>45964</v>
      </c>
      <c r="R405" s="3">
        <v>45961</v>
      </c>
      <c r="S405">
        <v>7</v>
      </c>
      <c r="T405" t="s">
        <v>543</v>
      </c>
      <c r="U405" t="s">
        <v>135</v>
      </c>
      <c r="V405" t="s">
        <v>545</v>
      </c>
      <c r="W405" t="s">
        <v>142</v>
      </c>
    </row>
    <row r="406" spans="1:24">
      <c r="C406" t="s">
        <v>1593</v>
      </c>
      <c r="D406" t="s">
        <v>677</v>
      </c>
      <c r="E406">
        <v>42030</v>
      </c>
      <c r="F406" t="s">
        <v>1594</v>
      </c>
      <c r="G406" s="3">
        <v>45957</v>
      </c>
      <c r="H406" t="s">
        <v>150</v>
      </c>
      <c r="I406" t="s">
        <v>109</v>
      </c>
      <c r="J406" t="s">
        <v>81</v>
      </c>
      <c r="K406" t="s">
        <v>162</v>
      </c>
      <c r="N406" t="s">
        <v>309</v>
      </c>
      <c r="O406" t="s">
        <v>83</v>
      </c>
      <c r="P406" t="s">
        <v>134</v>
      </c>
      <c r="Q406" s="3">
        <v>45961</v>
      </c>
      <c r="R406" s="3">
        <v>45961</v>
      </c>
      <c r="S406">
        <v>4</v>
      </c>
      <c r="T406" t="s">
        <v>543</v>
      </c>
      <c r="U406" t="s">
        <v>89</v>
      </c>
      <c r="V406" t="s">
        <v>202</v>
      </c>
      <c r="W406" t="s">
        <v>142</v>
      </c>
    </row>
    <row r="407" spans="1:24">
      <c r="C407" t="s">
        <v>564</v>
      </c>
      <c r="D407" t="s">
        <v>677</v>
      </c>
      <c r="E407">
        <v>8700</v>
      </c>
      <c r="F407" t="s">
        <v>1141</v>
      </c>
      <c r="G407" s="3">
        <v>45960</v>
      </c>
      <c r="H407" t="s">
        <v>108</v>
      </c>
      <c r="I407" t="s">
        <v>109</v>
      </c>
      <c r="J407" t="s">
        <v>81</v>
      </c>
      <c r="K407" t="s">
        <v>162</v>
      </c>
      <c r="O407" t="s">
        <v>83</v>
      </c>
      <c r="P407" t="s">
        <v>134</v>
      </c>
      <c r="Q407" s="3">
        <v>45961</v>
      </c>
      <c r="R407" s="3">
        <v>45961</v>
      </c>
      <c r="S407">
        <v>1</v>
      </c>
      <c r="T407" t="s">
        <v>748</v>
      </c>
      <c r="U407" t="s">
        <v>1595</v>
      </c>
      <c r="V407" t="s">
        <v>170</v>
      </c>
    </row>
    <row r="408" spans="1:24">
      <c r="B408">
        <v>2030000000</v>
      </c>
      <c r="C408" t="s">
        <v>1596</v>
      </c>
      <c r="D408" t="s">
        <v>1038</v>
      </c>
      <c r="E408">
        <v>22035</v>
      </c>
      <c r="F408" t="s">
        <v>1597</v>
      </c>
      <c r="G408" s="3">
        <v>45796</v>
      </c>
      <c r="H408" t="s">
        <v>108</v>
      </c>
      <c r="I408" t="s">
        <v>109</v>
      </c>
      <c r="J408" t="s">
        <v>81</v>
      </c>
      <c r="K408" t="s">
        <v>82</v>
      </c>
      <c r="N408" t="s">
        <v>819</v>
      </c>
      <c r="O408" t="s">
        <v>83</v>
      </c>
      <c r="P408" t="s">
        <v>134</v>
      </c>
      <c r="Q408" s="3">
        <v>45961</v>
      </c>
      <c r="R408" s="3">
        <v>45961</v>
      </c>
      <c r="S408">
        <v>165</v>
      </c>
      <c r="T408" t="s">
        <v>543</v>
      </c>
      <c r="U408" t="s">
        <v>1598</v>
      </c>
      <c r="V408" t="s">
        <v>826</v>
      </c>
      <c r="W408" t="s">
        <v>279</v>
      </c>
    </row>
    <row r="409" spans="1:24">
      <c r="C409" t="s">
        <v>1599</v>
      </c>
      <c r="D409" t="s">
        <v>689</v>
      </c>
      <c r="E409">
        <v>171429</v>
      </c>
      <c r="F409" t="s">
        <v>1600</v>
      </c>
      <c r="G409" s="3">
        <v>45861</v>
      </c>
      <c r="H409" t="s">
        <v>108</v>
      </c>
      <c r="I409" t="s">
        <v>109</v>
      </c>
      <c r="J409" t="s">
        <v>81</v>
      </c>
      <c r="K409" t="s">
        <v>82</v>
      </c>
      <c r="N409" t="s">
        <v>1601</v>
      </c>
      <c r="O409" t="s">
        <v>83</v>
      </c>
      <c r="P409" t="s">
        <v>134</v>
      </c>
      <c r="Q409" s="3">
        <v>45961</v>
      </c>
      <c r="R409" s="3">
        <v>45961</v>
      </c>
      <c r="S409">
        <v>100</v>
      </c>
      <c r="T409" t="s">
        <v>543</v>
      </c>
      <c r="U409" t="s">
        <v>1602</v>
      </c>
      <c r="V409" t="s">
        <v>302</v>
      </c>
      <c r="W409" t="s">
        <v>341</v>
      </c>
    </row>
    <row r="410" spans="1:24">
      <c r="C410" t="s">
        <v>1603</v>
      </c>
      <c r="D410" t="s">
        <v>743</v>
      </c>
      <c r="F410" t="s">
        <v>1604</v>
      </c>
      <c r="G410" s="3">
        <v>45944</v>
      </c>
      <c r="H410" t="s">
        <v>150</v>
      </c>
      <c r="I410" t="s">
        <v>81</v>
      </c>
      <c r="J410" t="s">
        <v>81</v>
      </c>
      <c r="K410" t="s">
        <v>405</v>
      </c>
      <c r="N410" t="s">
        <v>911</v>
      </c>
      <c r="O410" t="s">
        <v>83</v>
      </c>
      <c r="P410" t="s">
        <v>81</v>
      </c>
      <c r="Q410" s="3" t="s">
        <v>474</v>
      </c>
      <c r="R410" s="3">
        <v>45961</v>
      </c>
      <c r="S410">
        <v>17</v>
      </c>
      <c r="T410" t="s">
        <v>543</v>
      </c>
      <c r="U410" t="s">
        <v>89</v>
      </c>
      <c r="V410" t="s">
        <v>130</v>
      </c>
      <c r="W410" t="s">
        <v>142</v>
      </c>
    </row>
    <row r="411" spans="1:24">
      <c r="C411" t="s">
        <v>1605</v>
      </c>
      <c r="D411" t="s">
        <v>689</v>
      </c>
      <c r="F411" t="s">
        <v>1606</v>
      </c>
      <c r="G411" s="3">
        <v>45955</v>
      </c>
      <c r="H411" t="s">
        <v>150</v>
      </c>
      <c r="I411" t="s">
        <v>109</v>
      </c>
      <c r="J411" t="s">
        <v>81</v>
      </c>
      <c r="K411" t="s">
        <v>162</v>
      </c>
      <c r="N411" t="s">
        <v>890</v>
      </c>
      <c r="O411" t="s">
        <v>83</v>
      </c>
      <c r="Q411" s="3" t="s">
        <v>474</v>
      </c>
      <c r="R411" s="3">
        <v>45961</v>
      </c>
      <c r="S411">
        <v>6</v>
      </c>
      <c r="T411" t="s">
        <v>543</v>
      </c>
      <c r="U411" t="s">
        <v>89</v>
      </c>
      <c r="V411" t="s">
        <v>262</v>
      </c>
      <c r="W411" t="s">
        <v>142</v>
      </c>
    </row>
    <row r="412" spans="1:24">
      <c r="C412" t="s">
        <v>1607</v>
      </c>
      <c r="D412" t="s">
        <v>1608</v>
      </c>
      <c r="E412">
        <v>6542</v>
      </c>
      <c r="F412" t="s">
        <v>1609</v>
      </c>
      <c r="G412" s="3">
        <v>45943</v>
      </c>
      <c r="H412" t="s">
        <v>1271</v>
      </c>
      <c r="I412" t="s">
        <v>80</v>
      </c>
      <c r="J412" t="s">
        <v>81</v>
      </c>
      <c r="K412" t="s">
        <v>162</v>
      </c>
      <c r="L412">
        <v>4500</v>
      </c>
      <c r="M412">
        <v>4500</v>
      </c>
      <c r="N412" t="s">
        <v>1125</v>
      </c>
      <c r="O412" t="s">
        <v>83</v>
      </c>
      <c r="P412" t="s">
        <v>80</v>
      </c>
      <c r="Q412" s="3">
        <v>45961</v>
      </c>
      <c r="R412" s="3">
        <v>45961</v>
      </c>
      <c r="S412">
        <v>18</v>
      </c>
      <c r="T412" t="s">
        <v>543</v>
      </c>
      <c r="U412" t="s">
        <v>1610</v>
      </c>
      <c r="V412" t="s">
        <v>314</v>
      </c>
      <c r="W412" t="s">
        <v>142</v>
      </c>
      <c r="X412" t="s">
        <v>1611</v>
      </c>
    </row>
    <row r="413" spans="1:24">
      <c r="C413" t="s">
        <v>1612</v>
      </c>
      <c r="D413" t="s">
        <v>680</v>
      </c>
      <c r="F413" t="s">
        <v>1613</v>
      </c>
      <c r="G413" s="3">
        <v>45964</v>
      </c>
      <c r="H413" t="s">
        <v>133</v>
      </c>
      <c r="I413" t="s">
        <v>109</v>
      </c>
      <c r="J413" t="s">
        <v>81</v>
      </c>
      <c r="K413" t="s">
        <v>82</v>
      </c>
      <c r="N413" t="s">
        <v>900</v>
      </c>
      <c r="O413" t="s">
        <v>83</v>
      </c>
      <c r="P413" t="s">
        <v>134</v>
      </c>
      <c r="Q413" s="3">
        <v>45964</v>
      </c>
      <c r="R413" s="3">
        <v>45964</v>
      </c>
      <c r="S413">
        <v>0</v>
      </c>
      <c r="T413" t="s">
        <v>748</v>
      </c>
      <c r="U413" t="s">
        <v>1614</v>
      </c>
      <c r="V413" t="s">
        <v>500</v>
      </c>
      <c r="W413" t="s">
        <v>142</v>
      </c>
      <c r="X413" t="s">
        <v>1615</v>
      </c>
    </row>
    <row r="414" spans="1:24">
      <c r="C414" t="s">
        <v>908</v>
      </c>
      <c r="D414" t="s">
        <v>703</v>
      </c>
      <c r="E414">
        <v>83296</v>
      </c>
      <c r="F414" t="s">
        <v>1030</v>
      </c>
      <c r="G414" s="3">
        <v>45908</v>
      </c>
      <c r="H414" t="s">
        <v>139</v>
      </c>
      <c r="I414" t="s">
        <v>109</v>
      </c>
      <c r="J414" t="s">
        <v>81</v>
      </c>
      <c r="K414" t="s">
        <v>162</v>
      </c>
      <c r="N414" t="s">
        <v>890</v>
      </c>
      <c r="O414" t="s">
        <v>83</v>
      </c>
      <c r="P414" t="s">
        <v>134</v>
      </c>
      <c r="Q414" s="3" t="s">
        <v>474</v>
      </c>
      <c r="R414" s="3">
        <v>45932</v>
      </c>
      <c r="S414">
        <v>24</v>
      </c>
      <c r="T414" t="s">
        <v>543</v>
      </c>
      <c r="U414" t="s">
        <v>89</v>
      </c>
      <c r="V414" t="s">
        <v>262</v>
      </c>
      <c r="W414" t="s">
        <v>91</v>
      </c>
      <c r="X414" t="s">
        <v>1616</v>
      </c>
    </row>
    <row r="415" spans="1:24">
      <c r="C415" t="s">
        <v>1617</v>
      </c>
      <c r="D415" t="s">
        <v>703</v>
      </c>
      <c r="F415" t="s">
        <v>1618</v>
      </c>
      <c r="G415" s="3">
        <v>45829</v>
      </c>
      <c r="H415" t="s">
        <v>102</v>
      </c>
      <c r="I415" t="s">
        <v>80</v>
      </c>
      <c r="J415" t="s">
        <v>81</v>
      </c>
      <c r="K415" t="s">
        <v>82</v>
      </c>
      <c r="L415">
        <v>12550</v>
      </c>
      <c r="M415">
        <v>12550</v>
      </c>
      <c r="N415" t="e">
        <v>#N/A</v>
      </c>
      <c r="O415" t="s">
        <v>383</v>
      </c>
      <c r="P415" t="s">
        <v>80</v>
      </c>
      <c r="Q415" s="3">
        <v>45964</v>
      </c>
      <c r="R415" s="3">
        <v>45964</v>
      </c>
      <c r="S415">
        <v>135</v>
      </c>
      <c r="T415" t="s">
        <v>543</v>
      </c>
      <c r="U415" t="s">
        <v>84</v>
      </c>
      <c r="W415" t="s">
        <v>142</v>
      </c>
      <c r="X415" t="e">
        <v>#N/A</v>
      </c>
    </row>
    <row r="416" spans="1:24">
      <c r="C416" t="s">
        <v>619</v>
      </c>
      <c r="D416" t="s">
        <v>593</v>
      </c>
      <c r="E416">
        <v>89918</v>
      </c>
      <c r="F416" t="s">
        <v>1619</v>
      </c>
      <c r="G416" s="3">
        <v>45957</v>
      </c>
      <c r="H416" t="s">
        <v>285</v>
      </c>
      <c r="I416" t="s">
        <v>109</v>
      </c>
      <c r="J416" t="s">
        <v>81</v>
      </c>
      <c r="K416" t="s">
        <v>162</v>
      </c>
      <c r="N416" t="s">
        <v>888</v>
      </c>
      <c r="O416" t="s">
        <v>83</v>
      </c>
      <c r="P416" t="s">
        <v>134</v>
      </c>
      <c r="Q416" s="3">
        <v>45964</v>
      </c>
      <c r="R416" s="3">
        <v>45964</v>
      </c>
      <c r="S416">
        <v>7</v>
      </c>
      <c r="T416" t="s">
        <v>543</v>
      </c>
      <c r="U416" t="s">
        <v>449</v>
      </c>
      <c r="V416" t="s">
        <v>239</v>
      </c>
      <c r="W416" t="s">
        <v>142</v>
      </c>
      <c r="X416" t="s">
        <v>1620</v>
      </c>
    </row>
    <row r="417" spans="2:24">
      <c r="C417" t="s">
        <v>1621</v>
      </c>
      <c r="D417" t="s">
        <v>1622</v>
      </c>
      <c r="E417" t="s">
        <v>93</v>
      </c>
      <c r="F417" t="s">
        <v>1623</v>
      </c>
      <c r="G417" s="3">
        <v>45960</v>
      </c>
      <c r="H417" t="s">
        <v>285</v>
      </c>
      <c r="I417" t="s">
        <v>109</v>
      </c>
      <c r="J417" t="s">
        <v>81</v>
      </c>
      <c r="K417" t="s">
        <v>82</v>
      </c>
      <c r="N417" t="e">
        <v>#N/A</v>
      </c>
      <c r="O417" t="s">
        <v>83</v>
      </c>
      <c r="P417" t="s">
        <v>134</v>
      </c>
      <c r="Q417" s="3">
        <v>45964</v>
      </c>
      <c r="R417" s="3">
        <v>45964</v>
      </c>
      <c r="S417">
        <v>4</v>
      </c>
      <c r="T417" t="s">
        <v>543</v>
      </c>
      <c r="U417" t="s">
        <v>488</v>
      </c>
      <c r="V417" t="s">
        <v>798</v>
      </c>
      <c r="W417" t="s">
        <v>142</v>
      </c>
      <c r="X417" t="s">
        <v>1624</v>
      </c>
    </row>
    <row r="418" spans="2:24">
      <c r="C418" t="s">
        <v>1625</v>
      </c>
      <c r="D418" t="s">
        <v>703</v>
      </c>
      <c r="E418">
        <v>65443</v>
      </c>
      <c r="F418" t="s">
        <v>1626</v>
      </c>
      <c r="G418" s="3">
        <v>45893</v>
      </c>
      <c r="H418" t="s">
        <v>139</v>
      </c>
      <c r="I418" t="s">
        <v>109</v>
      </c>
      <c r="J418" t="s">
        <v>81</v>
      </c>
      <c r="K418" t="s">
        <v>82</v>
      </c>
      <c r="N418" t="s">
        <v>861</v>
      </c>
      <c r="O418" t="s">
        <v>83</v>
      </c>
      <c r="P418" t="s">
        <v>134</v>
      </c>
      <c r="Q418" s="3">
        <v>45967</v>
      </c>
      <c r="R418" s="3">
        <v>45964</v>
      </c>
      <c r="S418">
        <v>71</v>
      </c>
      <c r="T418" t="s">
        <v>543</v>
      </c>
      <c r="U418" t="s">
        <v>1627</v>
      </c>
      <c r="V418" t="s">
        <v>862</v>
      </c>
      <c r="W418" t="s">
        <v>91</v>
      </c>
      <c r="X418" t="s">
        <v>1628</v>
      </c>
    </row>
    <row r="419" spans="2:24">
      <c r="C419" t="s">
        <v>570</v>
      </c>
      <c r="D419" t="s">
        <v>703</v>
      </c>
      <c r="E419">
        <v>24302</v>
      </c>
      <c r="F419" t="s">
        <v>1629</v>
      </c>
      <c r="G419" s="3">
        <v>45964</v>
      </c>
      <c r="H419" t="s">
        <v>139</v>
      </c>
      <c r="I419" t="s">
        <v>109</v>
      </c>
      <c r="J419" t="s">
        <v>81</v>
      </c>
      <c r="K419" t="s">
        <v>162</v>
      </c>
      <c r="N419" t="s">
        <v>807</v>
      </c>
      <c r="O419" t="s">
        <v>383</v>
      </c>
      <c r="P419" t="s">
        <v>134</v>
      </c>
      <c r="Q419" s="3" t="s">
        <v>474</v>
      </c>
      <c r="R419" s="3">
        <v>45964</v>
      </c>
      <c r="S419">
        <v>0</v>
      </c>
      <c r="T419" t="s">
        <v>748</v>
      </c>
      <c r="U419" t="s">
        <v>112</v>
      </c>
      <c r="X419" t="s">
        <v>1630</v>
      </c>
    </row>
    <row r="420" spans="2:24">
      <c r="C420" t="s">
        <v>1631</v>
      </c>
      <c r="D420" t="s">
        <v>703</v>
      </c>
      <c r="E420">
        <v>60973</v>
      </c>
      <c r="F420" t="s">
        <v>1632</v>
      </c>
      <c r="G420" s="3">
        <v>45931</v>
      </c>
      <c r="H420" t="s">
        <v>139</v>
      </c>
      <c r="I420" t="s">
        <v>109</v>
      </c>
      <c r="J420" t="s">
        <v>81</v>
      </c>
      <c r="K420" t="s">
        <v>82</v>
      </c>
      <c r="N420" t="s">
        <v>888</v>
      </c>
      <c r="O420" t="s">
        <v>83</v>
      </c>
      <c r="P420" t="s">
        <v>134</v>
      </c>
      <c r="Q420" s="3" t="s">
        <v>474</v>
      </c>
      <c r="R420" s="3">
        <v>45964</v>
      </c>
      <c r="S420">
        <v>33</v>
      </c>
      <c r="T420" t="s">
        <v>543</v>
      </c>
      <c r="U420" t="s">
        <v>1304</v>
      </c>
      <c r="V420" t="s">
        <v>239</v>
      </c>
      <c r="W420" t="s">
        <v>142</v>
      </c>
      <c r="X420" t="s">
        <v>1620</v>
      </c>
    </row>
    <row r="421" spans="2:24">
      <c r="C421" t="s">
        <v>1633</v>
      </c>
      <c r="D421" t="s">
        <v>703</v>
      </c>
      <c r="E421" t="s">
        <v>93</v>
      </c>
      <c r="F421" t="s">
        <v>363</v>
      </c>
      <c r="G421" s="3">
        <v>45948</v>
      </c>
      <c r="H421" t="s">
        <v>139</v>
      </c>
      <c r="I421" t="s">
        <v>109</v>
      </c>
      <c r="J421" t="s">
        <v>81</v>
      </c>
      <c r="K421" t="s">
        <v>162</v>
      </c>
      <c r="N421" t="s">
        <v>819</v>
      </c>
      <c r="O421" t="s">
        <v>83</v>
      </c>
      <c r="P421" t="s">
        <v>134</v>
      </c>
      <c r="Q421" s="3" t="s">
        <v>474</v>
      </c>
      <c r="R421" s="3">
        <v>45964</v>
      </c>
      <c r="S421">
        <v>16</v>
      </c>
      <c r="T421" t="s">
        <v>543</v>
      </c>
      <c r="U421" t="s">
        <v>1634</v>
      </c>
      <c r="V421" t="s">
        <v>1635</v>
      </c>
      <c r="W421" t="s">
        <v>142</v>
      </c>
      <c r="X421" t="s">
        <v>1636</v>
      </c>
    </row>
    <row r="422" spans="2:24">
      <c r="C422" t="s">
        <v>570</v>
      </c>
      <c r="D422" t="s">
        <v>703</v>
      </c>
      <c r="E422">
        <v>24302</v>
      </c>
      <c r="F422" t="s">
        <v>1629</v>
      </c>
      <c r="G422" s="3">
        <v>45964</v>
      </c>
      <c r="H422" t="s">
        <v>139</v>
      </c>
      <c r="I422" t="s">
        <v>109</v>
      </c>
      <c r="J422" t="s">
        <v>81</v>
      </c>
      <c r="K422" t="s">
        <v>162</v>
      </c>
      <c r="N422" t="s">
        <v>807</v>
      </c>
      <c r="O422" t="s">
        <v>383</v>
      </c>
      <c r="P422" t="s">
        <v>134</v>
      </c>
      <c r="Q422" s="3" t="s">
        <v>474</v>
      </c>
      <c r="R422" s="3">
        <v>45964</v>
      </c>
      <c r="S422">
        <v>0</v>
      </c>
      <c r="T422" t="s">
        <v>748</v>
      </c>
      <c r="U422" t="s">
        <v>112</v>
      </c>
      <c r="V422" t="s">
        <v>495</v>
      </c>
      <c r="W422" t="s">
        <v>99</v>
      </c>
      <c r="X422" t="s">
        <v>1630</v>
      </c>
    </row>
    <row r="423" spans="2:24">
      <c r="C423" t="s">
        <v>1637</v>
      </c>
      <c r="D423" t="s">
        <v>806</v>
      </c>
      <c r="E423" t="s">
        <v>1638</v>
      </c>
      <c r="F423" t="s">
        <v>331</v>
      </c>
      <c r="G423" s="3">
        <v>45959</v>
      </c>
      <c r="H423" t="s">
        <v>234</v>
      </c>
      <c r="I423" t="s">
        <v>109</v>
      </c>
      <c r="J423" t="s">
        <v>81</v>
      </c>
      <c r="K423" t="s">
        <v>162</v>
      </c>
      <c r="N423" t="s">
        <v>878</v>
      </c>
      <c r="O423" t="s">
        <v>383</v>
      </c>
      <c r="P423" t="s">
        <v>134</v>
      </c>
      <c r="Q423" s="3">
        <v>45965</v>
      </c>
      <c r="R423" s="3">
        <v>45964</v>
      </c>
      <c r="S423">
        <v>5</v>
      </c>
      <c r="T423" t="s">
        <v>543</v>
      </c>
      <c r="U423" t="s">
        <v>112</v>
      </c>
      <c r="V423" t="s">
        <v>528</v>
      </c>
      <c r="W423" t="s">
        <v>142</v>
      </c>
      <c r="X423" t="s">
        <v>1639</v>
      </c>
    </row>
    <row r="424" spans="2:24">
      <c r="C424" t="s">
        <v>557</v>
      </c>
      <c r="D424" t="s">
        <v>689</v>
      </c>
      <c r="E424">
        <v>220308</v>
      </c>
      <c r="F424" t="s">
        <v>1640</v>
      </c>
      <c r="G424" s="3">
        <v>45912</v>
      </c>
      <c r="H424" t="s">
        <v>108</v>
      </c>
      <c r="I424" t="s">
        <v>109</v>
      </c>
      <c r="J424" t="s">
        <v>81</v>
      </c>
      <c r="K424" t="s">
        <v>81</v>
      </c>
      <c r="N424" t="s">
        <v>1125</v>
      </c>
      <c r="O424" t="s">
        <v>83</v>
      </c>
      <c r="P424" t="s">
        <v>134</v>
      </c>
      <c r="Q424" s="3">
        <v>45961</v>
      </c>
      <c r="R424" s="3">
        <v>45964</v>
      </c>
      <c r="S424">
        <v>52</v>
      </c>
      <c r="T424" t="s">
        <v>543</v>
      </c>
      <c r="U424" t="s">
        <v>1515</v>
      </c>
      <c r="V424" t="s">
        <v>291</v>
      </c>
      <c r="W424" t="s">
        <v>91</v>
      </c>
      <c r="X424" t="s">
        <v>1611</v>
      </c>
    </row>
    <row r="425" spans="2:24">
      <c r="B425">
        <v>6782511</v>
      </c>
      <c r="C425" t="s">
        <v>1641</v>
      </c>
      <c r="D425" t="s">
        <v>727</v>
      </c>
      <c r="E425">
        <v>57586</v>
      </c>
      <c r="F425" t="s">
        <v>1642</v>
      </c>
      <c r="G425" s="3">
        <v>45926</v>
      </c>
      <c r="H425" t="s">
        <v>150</v>
      </c>
      <c r="I425" t="s">
        <v>109</v>
      </c>
      <c r="J425" t="s">
        <v>81</v>
      </c>
      <c r="K425" t="s">
        <v>82</v>
      </c>
      <c r="N425" t="s">
        <v>1089</v>
      </c>
      <c r="O425" t="s">
        <v>83</v>
      </c>
      <c r="P425" t="s">
        <v>134</v>
      </c>
      <c r="Q425" s="3">
        <v>45965</v>
      </c>
      <c r="R425" s="3">
        <v>45964</v>
      </c>
      <c r="S425">
        <v>38</v>
      </c>
      <c r="T425" t="s">
        <v>543</v>
      </c>
      <c r="U425" t="s">
        <v>1643</v>
      </c>
      <c r="V425" t="s">
        <v>214</v>
      </c>
      <c r="W425" t="s">
        <v>373</v>
      </c>
      <c r="X425" t="s">
        <v>1644</v>
      </c>
    </row>
    <row r="426" spans="2:24">
      <c r="C426" t="s">
        <v>1645</v>
      </c>
      <c r="D426" t="s">
        <v>668</v>
      </c>
      <c r="E426">
        <v>128334</v>
      </c>
      <c r="F426" t="s">
        <v>1010</v>
      </c>
      <c r="G426" s="3">
        <v>45817</v>
      </c>
      <c r="H426" t="s">
        <v>102</v>
      </c>
      <c r="I426" t="s">
        <v>80</v>
      </c>
      <c r="J426" t="s">
        <v>81</v>
      </c>
      <c r="K426" t="s">
        <v>82</v>
      </c>
      <c r="L426">
        <v>4815</v>
      </c>
      <c r="M426">
        <v>4815</v>
      </c>
      <c r="N426" t="s">
        <v>1245</v>
      </c>
      <c r="O426" t="s">
        <v>83</v>
      </c>
      <c r="P426" t="s">
        <v>80</v>
      </c>
      <c r="Q426" s="3">
        <v>45964</v>
      </c>
      <c r="R426" s="3">
        <v>45964</v>
      </c>
      <c r="S426">
        <v>147</v>
      </c>
      <c r="T426" t="s">
        <v>543</v>
      </c>
      <c r="U426" t="s">
        <v>1646</v>
      </c>
      <c r="V426" t="s">
        <v>104</v>
      </c>
      <c r="W426" t="s">
        <v>127</v>
      </c>
      <c r="X426" t="s">
        <v>1647</v>
      </c>
    </row>
    <row r="427" spans="2:24">
      <c r="C427" t="s">
        <v>1648</v>
      </c>
      <c r="D427" t="s">
        <v>673</v>
      </c>
      <c r="E427">
        <v>118699</v>
      </c>
      <c r="F427" t="s">
        <v>1649</v>
      </c>
      <c r="G427" s="3">
        <v>45861</v>
      </c>
      <c r="H427" t="s">
        <v>102</v>
      </c>
      <c r="I427" t="s">
        <v>80</v>
      </c>
      <c r="J427" t="s">
        <v>81</v>
      </c>
      <c r="K427" t="s">
        <v>405</v>
      </c>
      <c r="L427">
        <v>26340.43</v>
      </c>
      <c r="M427">
        <v>26340.43</v>
      </c>
      <c r="N427" t="s">
        <v>1467</v>
      </c>
      <c r="O427" t="s">
        <v>83</v>
      </c>
      <c r="P427" t="s">
        <v>80</v>
      </c>
      <c r="Q427" s="3">
        <v>45965</v>
      </c>
      <c r="R427" s="3">
        <v>45965</v>
      </c>
      <c r="S427">
        <v>104</v>
      </c>
      <c r="T427" t="s">
        <v>543</v>
      </c>
      <c r="U427" t="s">
        <v>1650</v>
      </c>
      <c r="V427" t="s">
        <v>344</v>
      </c>
      <c r="W427" t="s">
        <v>341</v>
      </c>
      <c r="X427" t="s">
        <v>1651</v>
      </c>
    </row>
    <row r="428" spans="2:24">
      <c r="C428" t="s">
        <v>712</v>
      </c>
      <c r="D428" t="s">
        <v>677</v>
      </c>
      <c r="E428">
        <v>65000</v>
      </c>
      <c r="F428" t="s">
        <v>1652</v>
      </c>
      <c r="G428" s="3">
        <v>45861</v>
      </c>
      <c r="H428" t="s">
        <v>108</v>
      </c>
      <c r="I428" t="s">
        <v>109</v>
      </c>
      <c r="J428" t="s">
        <v>81</v>
      </c>
      <c r="K428" t="s">
        <v>162</v>
      </c>
      <c r="N428" t="s">
        <v>939</v>
      </c>
      <c r="O428" t="s">
        <v>83</v>
      </c>
      <c r="P428" t="s">
        <v>134</v>
      </c>
      <c r="Q428" s="3">
        <v>45966</v>
      </c>
      <c r="R428" s="3">
        <v>45965</v>
      </c>
      <c r="S428">
        <v>104</v>
      </c>
      <c r="T428" t="s">
        <v>543</v>
      </c>
      <c r="U428" t="s">
        <v>940</v>
      </c>
      <c r="V428" t="s">
        <v>715</v>
      </c>
      <c r="W428" t="s">
        <v>341</v>
      </c>
      <c r="X428" t="s">
        <v>1653</v>
      </c>
    </row>
    <row r="429" spans="2:24">
      <c r="C429" t="s">
        <v>880</v>
      </c>
      <c r="D429" t="s">
        <v>668</v>
      </c>
      <c r="E429" t="s">
        <v>93</v>
      </c>
      <c r="F429" t="s">
        <v>331</v>
      </c>
      <c r="G429" s="3">
        <v>45964</v>
      </c>
      <c r="H429" t="s">
        <v>285</v>
      </c>
      <c r="I429" t="s">
        <v>109</v>
      </c>
      <c r="J429" t="s">
        <v>81</v>
      </c>
      <c r="K429" t="s">
        <v>162</v>
      </c>
      <c r="L429">
        <v>1434.5</v>
      </c>
      <c r="M429">
        <v>1400</v>
      </c>
      <c r="N429" t="s">
        <v>816</v>
      </c>
      <c r="O429" t="s">
        <v>83</v>
      </c>
      <c r="P429" t="s">
        <v>134</v>
      </c>
      <c r="Q429" s="3">
        <v>45966</v>
      </c>
      <c r="R429" s="3">
        <v>45966</v>
      </c>
      <c r="S429">
        <v>2</v>
      </c>
      <c r="T429" t="s">
        <v>748</v>
      </c>
      <c r="U429" t="s">
        <v>670</v>
      </c>
      <c r="V429" t="s">
        <v>671</v>
      </c>
      <c r="W429" t="s">
        <v>99</v>
      </c>
      <c r="X429" t="s">
        <v>1654</v>
      </c>
    </row>
    <row r="430" spans="2:24">
      <c r="C430" t="s">
        <v>1655</v>
      </c>
      <c r="D430" t="s">
        <v>806</v>
      </c>
      <c r="E430" t="s">
        <v>93</v>
      </c>
      <c r="F430" t="s">
        <v>1656</v>
      </c>
      <c r="G430" s="3">
        <v>45965</v>
      </c>
      <c r="H430" t="s">
        <v>234</v>
      </c>
      <c r="I430" t="s">
        <v>109</v>
      </c>
      <c r="J430" t="s">
        <v>81</v>
      </c>
      <c r="K430" t="s">
        <v>162</v>
      </c>
      <c r="N430" t="s">
        <v>1251</v>
      </c>
      <c r="O430" t="s">
        <v>155</v>
      </c>
      <c r="P430" t="s">
        <v>134</v>
      </c>
      <c r="Q430" s="3" t="s">
        <v>474</v>
      </c>
      <c r="R430" s="3">
        <v>45965</v>
      </c>
      <c r="S430">
        <v>0</v>
      </c>
      <c r="T430" t="s">
        <v>748</v>
      </c>
      <c r="U430" t="s">
        <v>112</v>
      </c>
      <c r="V430" t="s">
        <v>518</v>
      </c>
      <c r="W430" t="s">
        <v>99</v>
      </c>
      <c r="X430" t="s">
        <v>1657</v>
      </c>
    </row>
    <row r="431" spans="2:24">
      <c r="C431" t="s">
        <v>1242</v>
      </c>
      <c r="D431" t="s">
        <v>593</v>
      </c>
      <c r="E431">
        <v>118088</v>
      </c>
      <c r="F431" t="s">
        <v>1658</v>
      </c>
      <c r="G431" s="3">
        <v>45957</v>
      </c>
      <c r="H431" t="s">
        <v>108</v>
      </c>
      <c r="I431" t="s">
        <v>109</v>
      </c>
      <c r="J431" t="s">
        <v>81</v>
      </c>
      <c r="K431" t="s">
        <v>162</v>
      </c>
      <c r="N431" t="s">
        <v>1245</v>
      </c>
      <c r="O431" t="s">
        <v>83</v>
      </c>
      <c r="P431" t="s">
        <v>134</v>
      </c>
      <c r="Q431" s="3" t="s">
        <v>474</v>
      </c>
      <c r="R431" s="3">
        <v>45965</v>
      </c>
      <c r="S431">
        <v>8</v>
      </c>
      <c r="T431" t="s">
        <v>543</v>
      </c>
      <c r="U431" t="s">
        <v>1659</v>
      </c>
      <c r="V431" t="s">
        <v>104</v>
      </c>
      <c r="W431" t="s">
        <v>99</v>
      </c>
      <c r="X431" t="s">
        <v>1647</v>
      </c>
    </row>
    <row r="432" spans="2:24">
      <c r="C432" t="s">
        <v>529</v>
      </c>
      <c r="D432" t="s">
        <v>1042</v>
      </c>
      <c r="E432">
        <v>1213</v>
      </c>
      <c r="G432" s="3">
        <v>45965</v>
      </c>
      <c r="H432" t="s">
        <v>234</v>
      </c>
      <c r="I432" t="s">
        <v>109</v>
      </c>
      <c r="J432" t="s">
        <v>81</v>
      </c>
      <c r="K432" t="s">
        <v>162</v>
      </c>
      <c r="N432" t="s">
        <v>1044</v>
      </c>
      <c r="O432" t="s">
        <v>531</v>
      </c>
      <c r="P432" t="s">
        <v>134</v>
      </c>
      <c r="Q432" s="3" t="s">
        <v>474</v>
      </c>
      <c r="R432" s="3">
        <v>45945</v>
      </c>
      <c r="S432">
        <v>0</v>
      </c>
      <c r="T432" t="s">
        <v>748</v>
      </c>
      <c r="U432" t="s">
        <v>112</v>
      </c>
      <c r="V432" t="s">
        <v>522</v>
      </c>
      <c r="W432" t="s">
        <v>99</v>
      </c>
      <c r="X432" t="s">
        <v>1660</v>
      </c>
    </row>
    <row r="433" spans="1:24">
      <c r="C433" t="s">
        <v>532</v>
      </c>
      <c r="D433" t="s">
        <v>703</v>
      </c>
      <c r="E433">
        <v>145550</v>
      </c>
      <c r="F433" t="s">
        <v>1658</v>
      </c>
      <c r="G433" s="3">
        <v>45960</v>
      </c>
      <c r="H433" t="s">
        <v>139</v>
      </c>
      <c r="I433" t="s">
        <v>109</v>
      </c>
      <c r="J433" t="s">
        <v>168</v>
      </c>
      <c r="K433" t="s">
        <v>162</v>
      </c>
      <c r="N433" t="s">
        <v>1661</v>
      </c>
      <c r="O433" t="s">
        <v>383</v>
      </c>
      <c r="P433" t="s">
        <v>134</v>
      </c>
      <c r="Q433" s="3">
        <v>45965</v>
      </c>
      <c r="R433" s="3">
        <v>45965</v>
      </c>
      <c r="S433">
        <v>5</v>
      </c>
      <c r="T433" t="s">
        <v>543</v>
      </c>
      <c r="U433" t="s">
        <v>112</v>
      </c>
      <c r="V433" t="s">
        <v>569</v>
      </c>
      <c r="W433" t="s">
        <v>142</v>
      </c>
      <c r="X433" t="s">
        <v>535</v>
      </c>
    </row>
    <row r="434" spans="1:24">
      <c r="C434" t="s">
        <v>592</v>
      </c>
      <c r="D434" t="s">
        <v>593</v>
      </c>
      <c r="E434">
        <v>83361</v>
      </c>
      <c r="F434" t="s">
        <v>1137</v>
      </c>
      <c r="G434" s="3">
        <v>45962</v>
      </c>
      <c r="H434" t="s">
        <v>285</v>
      </c>
      <c r="I434" t="s">
        <v>109</v>
      </c>
      <c r="J434" t="s">
        <v>81</v>
      </c>
      <c r="K434" t="s">
        <v>82</v>
      </c>
      <c r="N434" t="s">
        <v>888</v>
      </c>
      <c r="O434" t="s">
        <v>83</v>
      </c>
      <c r="P434" t="s">
        <v>134</v>
      </c>
      <c r="Q434" s="3">
        <v>45966</v>
      </c>
      <c r="R434" s="3">
        <v>45965</v>
      </c>
      <c r="S434">
        <v>3</v>
      </c>
      <c r="T434" t="s">
        <v>543</v>
      </c>
      <c r="U434" t="s">
        <v>449</v>
      </c>
      <c r="V434" t="s">
        <v>450</v>
      </c>
      <c r="W434" t="s">
        <v>99</v>
      </c>
      <c r="X434" t="s">
        <v>1620</v>
      </c>
    </row>
    <row r="435" spans="1:24">
      <c r="C435" t="s">
        <v>1662</v>
      </c>
      <c r="D435" t="s">
        <v>751</v>
      </c>
      <c r="E435" t="s">
        <v>93</v>
      </c>
      <c r="F435" t="s">
        <v>1663</v>
      </c>
      <c r="G435" s="3">
        <v>45950</v>
      </c>
      <c r="H435" t="s">
        <v>139</v>
      </c>
      <c r="K435" t="s">
        <v>162</v>
      </c>
      <c r="N435" t="s">
        <v>1664</v>
      </c>
      <c r="O435" t="s">
        <v>251</v>
      </c>
      <c r="Q435" s="3">
        <v>45965</v>
      </c>
      <c r="R435" s="3">
        <v>45965</v>
      </c>
      <c r="S435">
        <v>15</v>
      </c>
      <c r="T435" t="s">
        <v>543</v>
      </c>
      <c r="U435" t="s">
        <v>1521</v>
      </c>
      <c r="V435" t="s">
        <v>522</v>
      </c>
      <c r="W435" t="s">
        <v>142</v>
      </c>
      <c r="X435" t="s">
        <v>1665</v>
      </c>
    </row>
    <row r="436" spans="1:24">
      <c r="C436" t="s">
        <v>1666</v>
      </c>
      <c r="D436" t="s">
        <v>703</v>
      </c>
      <c r="E436">
        <v>51176</v>
      </c>
      <c r="F436" t="s">
        <v>138</v>
      </c>
      <c r="G436" s="3">
        <v>45908</v>
      </c>
      <c r="H436" t="s">
        <v>139</v>
      </c>
      <c r="I436" t="s">
        <v>109</v>
      </c>
      <c r="J436" t="s">
        <v>81</v>
      </c>
      <c r="K436" t="s">
        <v>82</v>
      </c>
      <c r="N436" t="s">
        <v>911</v>
      </c>
      <c r="O436" t="s">
        <v>83</v>
      </c>
      <c r="P436" t="s">
        <v>134</v>
      </c>
      <c r="Q436" s="3">
        <v>45965</v>
      </c>
      <c r="R436" s="3">
        <v>45966</v>
      </c>
      <c r="S436">
        <v>58</v>
      </c>
      <c r="T436" t="s">
        <v>543</v>
      </c>
      <c r="U436" t="s">
        <v>906</v>
      </c>
      <c r="V436" t="s">
        <v>90</v>
      </c>
      <c r="W436" t="s">
        <v>91</v>
      </c>
      <c r="X436" t="s">
        <v>1667</v>
      </c>
    </row>
    <row r="437" spans="1:24">
      <c r="C437" t="s">
        <v>1668</v>
      </c>
      <c r="D437" t="s">
        <v>703</v>
      </c>
      <c r="E437" t="s">
        <v>93</v>
      </c>
      <c r="F437" t="s">
        <v>363</v>
      </c>
      <c r="G437" s="3">
        <v>45958</v>
      </c>
      <c r="H437" t="s">
        <v>139</v>
      </c>
      <c r="I437" t="s">
        <v>109</v>
      </c>
      <c r="J437" t="s">
        <v>81</v>
      </c>
      <c r="K437" t="s">
        <v>82</v>
      </c>
      <c r="N437" t="s">
        <v>967</v>
      </c>
      <c r="O437" t="s">
        <v>83</v>
      </c>
      <c r="P437" t="s">
        <v>134</v>
      </c>
      <c r="Q437" s="3">
        <v>45965</v>
      </c>
      <c r="R437" s="3">
        <v>45966</v>
      </c>
      <c r="S437">
        <v>8</v>
      </c>
      <c r="T437" t="s">
        <v>543</v>
      </c>
      <c r="U437" t="s">
        <v>1669</v>
      </c>
      <c r="V437" t="s">
        <v>1451</v>
      </c>
      <c r="W437" t="s">
        <v>142</v>
      </c>
      <c r="X437" t="s">
        <v>1670</v>
      </c>
    </row>
    <row r="438" spans="1:24">
      <c r="C438" t="s">
        <v>1671</v>
      </c>
      <c r="D438" t="s">
        <v>689</v>
      </c>
      <c r="E438" t="s">
        <v>93</v>
      </c>
      <c r="F438" t="s">
        <v>1672</v>
      </c>
      <c r="G438" s="3">
        <v>45761</v>
      </c>
      <c r="H438" t="s">
        <v>285</v>
      </c>
      <c r="I438" t="s">
        <v>109</v>
      </c>
      <c r="J438" t="s">
        <v>81</v>
      </c>
      <c r="K438" t="s">
        <v>162</v>
      </c>
      <c r="N438" t="e">
        <v>#N/A</v>
      </c>
      <c r="O438" t="s">
        <v>83</v>
      </c>
      <c r="Q438" s="3">
        <v>45966</v>
      </c>
      <c r="R438" s="3">
        <v>45966</v>
      </c>
      <c r="S438">
        <v>205</v>
      </c>
      <c r="T438" t="s">
        <v>543</v>
      </c>
      <c r="U438" t="s">
        <v>426</v>
      </c>
      <c r="V438" t="s">
        <v>239</v>
      </c>
      <c r="W438" t="s">
        <v>267</v>
      </c>
      <c r="X438" t="s">
        <v>1673</v>
      </c>
    </row>
    <row r="439" spans="1:24">
      <c r="B439">
        <v>6875952</v>
      </c>
      <c r="C439" t="s">
        <v>1674</v>
      </c>
      <c r="D439" t="s">
        <v>694</v>
      </c>
      <c r="E439">
        <v>141035</v>
      </c>
      <c r="F439" t="s">
        <v>1675</v>
      </c>
      <c r="G439" s="3">
        <v>45861</v>
      </c>
      <c r="H439" t="s">
        <v>234</v>
      </c>
      <c r="I439" t="s">
        <v>109</v>
      </c>
      <c r="J439" t="s">
        <v>81</v>
      </c>
      <c r="K439" t="s">
        <v>82</v>
      </c>
      <c r="N439" t="s">
        <v>1258</v>
      </c>
      <c r="O439" t="s">
        <v>83</v>
      </c>
      <c r="P439" t="s">
        <v>134</v>
      </c>
      <c r="Q439" s="3">
        <v>45964</v>
      </c>
      <c r="R439" s="3">
        <v>45966</v>
      </c>
      <c r="S439">
        <v>105</v>
      </c>
      <c r="T439" t="s">
        <v>543</v>
      </c>
      <c r="U439" t="s">
        <v>1676</v>
      </c>
      <c r="V439" t="s">
        <v>121</v>
      </c>
      <c r="W439" t="s">
        <v>341</v>
      </c>
      <c r="X439" t="s">
        <v>1677</v>
      </c>
    </row>
    <row r="440" spans="1:24">
      <c r="B440">
        <v>6796167</v>
      </c>
      <c r="C440" t="s">
        <v>1593</v>
      </c>
      <c r="D440" t="s">
        <v>677</v>
      </c>
      <c r="E440">
        <v>41988</v>
      </c>
      <c r="F440" t="s">
        <v>1678</v>
      </c>
      <c r="G440" s="3">
        <v>45959</v>
      </c>
      <c r="H440" t="s">
        <v>150</v>
      </c>
      <c r="I440" t="s">
        <v>109</v>
      </c>
      <c r="J440" t="s">
        <v>81</v>
      </c>
      <c r="K440" t="s">
        <v>82</v>
      </c>
      <c r="N440" t="s">
        <v>309</v>
      </c>
      <c r="O440" t="s">
        <v>83</v>
      </c>
      <c r="P440" t="s">
        <v>134</v>
      </c>
      <c r="Q440" s="3">
        <v>45961</v>
      </c>
      <c r="R440" s="3">
        <v>45965</v>
      </c>
      <c r="S440">
        <v>4</v>
      </c>
      <c r="T440" t="s">
        <v>543</v>
      </c>
      <c r="U440" t="s">
        <v>89</v>
      </c>
      <c r="V440" t="s">
        <v>202</v>
      </c>
      <c r="W440" t="s">
        <v>142</v>
      </c>
      <c r="X440" t="s">
        <v>1679</v>
      </c>
    </row>
    <row r="441" spans="1:24">
      <c r="C441" t="s">
        <v>1680</v>
      </c>
      <c r="D441" t="s">
        <v>593</v>
      </c>
      <c r="E441">
        <v>65361</v>
      </c>
      <c r="F441" t="s">
        <v>1681</v>
      </c>
      <c r="G441" s="3">
        <v>45964</v>
      </c>
      <c r="H441" t="s">
        <v>133</v>
      </c>
      <c r="I441" t="s">
        <v>109</v>
      </c>
      <c r="J441" t="s">
        <v>81</v>
      </c>
      <c r="K441" t="s">
        <v>82</v>
      </c>
      <c r="N441" t="s">
        <v>736</v>
      </c>
      <c r="O441" t="s">
        <v>83</v>
      </c>
      <c r="P441" t="s">
        <v>134</v>
      </c>
      <c r="Q441" s="3" t="s">
        <v>474</v>
      </c>
      <c r="R441" s="3">
        <v>45966</v>
      </c>
      <c r="S441">
        <v>2</v>
      </c>
      <c r="T441" t="s">
        <v>748</v>
      </c>
      <c r="U441" t="s">
        <v>112</v>
      </c>
      <c r="V441" t="s">
        <v>1033</v>
      </c>
      <c r="W441" t="s">
        <v>1682</v>
      </c>
      <c r="X441" t="s">
        <v>1683</v>
      </c>
    </row>
    <row r="442" spans="1:24">
      <c r="C442" t="s">
        <v>1684</v>
      </c>
      <c r="D442" t="s">
        <v>673</v>
      </c>
      <c r="E442" t="s">
        <v>93</v>
      </c>
      <c r="F442" t="s">
        <v>1685</v>
      </c>
      <c r="G442" s="3">
        <v>45966</v>
      </c>
      <c r="H442" t="s">
        <v>285</v>
      </c>
      <c r="I442" t="s">
        <v>109</v>
      </c>
      <c r="J442" t="s">
        <v>81</v>
      </c>
      <c r="K442" t="s">
        <v>162</v>
      </c>
      <c r="N442" t="s">
        <v>1152</v>
      </c>
      <c r="O442" t="s">
        <v>83</v>
      </c>
      <c r="P442" t="s">
        <v>134</v>
      </c>
      <c r="Q442" s="3">
        <v>45966</v>
      </c>
      <c r="R442" s="3">
        <v>45966</v>
      </c>
      <c r="S442">
        <v>0</v>
      </c>
      <c r="T442" t="s">
        <v>748</v>
      </c>
      <c r="U442" t="s">
        <v>449</v>
      </c>
      <c r="V442" t="s">
        <v>377</v>
      </c>
      <c r="W442" t="s">
        <v>99</v>
      </c>
      <c r="X442" t="s">
        <v>1673</v>
      </c>
    </row>
    <row r="443" spans="1:24">
      <c r="C443" t="s">
        <v>1686</v>
      </c>
      <c r="D443" t="s">
        <v>593</v>
      </c>
      <c r="E443">
        <v>88398</v>
      </c>
      <c r="F443" t="s">
        <v>815</v>
      </c>
      <c r="G443" s="3">
        <v>45966</v>
      </c>
      <c r="H443" t="s">
        <v>133</v>
      </c>
      <c r="I443" t="s">
        <v>109</v>
      </c>
      <c r="J443" t="s">
        <v>81</v>
      </c>
      <c r="K443" t="s">
        <v>82</v>
      </c>
      <c r="N443" t="s">
        <v>797</v>
      </c>
      <c r="O443" t="s">
        <v>83</v>
      </c>
      <c r="P443" t="s">
        <v>134</v>
      </c>
      <c r="Q443" s="3">
        <v>45966</v>
      </c>
      <c r="R443" s="3">
        <v>45966</v>
      </c>
      <c r="S443">
        <v>0</v>
      </c>
      <c r="T443" t="s">
        <v>748</v>
      </c>
      <c r="U443" t="s">
        <v>112</v>
      </c>
      <c r="V443" t="s">
        <v>798</v>
      </c>
      <c r="W443" t="s">
        <v>99</v>
      </c>
      <c r="X443" t="s">
        <v>1687</v>
      </c>
    </row>
    <row r="444" spans="1:24">
      <c r="C444" t="s">
        <v>1688</v>
      </c>
      <c r="D444" t="s">
        <v>806</v>
      </c>
      <c r="E444" t="s">
        <v>93</v>
      </c>
      <c r="F444" t="s">
        <v>1689</v>
      </c>
      <c r="G444" s="3">
        <v>45910</v>
      </c>
      <c r="H444" t="s">
        <v>79</v>
      </c>
      <c r="I444" t="s">
        <v>80</v>
      </c>
      <c r="J444" t="s">
        <v>81</v>
      </c>
      <c r="K444" t="s">
        <v>82</v>
      </c>
      <c r="L444">
        <v>15060.25</v>
      </c>
      <c r="M444">
        <v>15060.25</v>
      </c>
      <c r="N444" t="s">
        <v>807</v>
      </c>
      <c r="O444" t="s">
        <v>383</v>
      </c>
      <c r="Q444" s="3">
        <v>45991</v>
      </c>
      <c r="R444" s="3">
        <v>45966</v>
      </c>
      <c r="S444">
        <v>56</v>
      </c>
      <c r="T444" t="s">
        <v>543</v>
      </c>
      <c r="U444" t="s">
        <v>313</v>
      </c>
      <c r="V444" t="s">
        <v>569</v>
      </c>
      <c r="W444" t="s">
        <v>91</v>
      </c>
      <c r="X444" t="s">
        <v>1630</v>
      </c>
    </row>
    <row r="445" spans="1:24">
      <c r="A445" t="s">
        <v>114</v>
      </c>
      <c r="C445" t="s">
        <v>1690</v>
      </c>
      <c r="D445" t="s">
        <v>806</v>
      </c>
      <c r="E445" t="s">
        <v>93</v>
      </c>
      <c r="F445" t="s">
        <v>1691</v>
      </c>
      <c r="G445" s="3">
        <v>45940</v>
      </c>
      <c r="H445" t="s">
        <v>150</v>
      </c>
      <c r="I445" t="s">
        <v>109</v>
      </c>
      <c r="J445" t="s">
        <v>81</v>
      </c>
      <c r="K445" t="s">
        <v>162</v>
      </c>
      <c r="N445" t="s">
        <v>1089</v>
      </c>
      <c r="O445" t="s">
        <v>83</v>
      </c>
      <c r="P445" t="s">
        <v>134</v>
      </c>
      <c r="Q445" s="3" t="s">
        <v>474</v>
      </c>
      <c r="R445" s="3">
        <v>45967</v>
      </c>
      <c r="S445">
        <v>21</v>
      </c>
      <c r="T445" t="s">
        <v>543</v>
      </c>
      <c r="U445" t="s">
        <v>478</v>
      </c>
      <c r="V445" t="s">
        <v>214</v>
      </c>
      <c r="W445" t="s">
        <v>142</v>
      </c>
      <c r="X445" t="s">
        <v>1644</v>
      </c>
    </row>
    <row r="446" spans="1:24">
      <c r="A446" t="s">
        <v>114</v>
      </c>
      <c r="C446" t="s">
        <v>1692</v>
      </c>
      <c r="D446" t="s">
        <v>689</v>
      </c>
      <c r="E446">
        <v>138102</v>
      </c>
      <c r="F446" t="s">
        <v>200</v>
      </c>
      <c r="G446" s="3">
        <v>45953</v>
      </c>
      <c r="H446" t="s">
        <v>150</v>
      </c>
      <c r="I446" t="s">
        <v>109</v>
      </c>
      <c r="J446" t="s">
        <v>81</v>
      </c>
      <c r="K446" t="s">
        <v>162</v>
      </c>
      <c r="N446" t="s">
        <v>1089</v>
      </c>
      <c r="O446" t="s">
        <v>83</v>
      </c>
      <c r="P446" t="s">
        <v>134</v>
      </c>
      <c r="Q446" s="3" t="s">
        <v>474</v>
      </c>
      <c r="R446" s="3">
        <v>45967</v>
      </c>
      <c r="S446">
        <v>8</v>
      </c>
      <c r="T446" t="s">
        <v>543</v>
      </c>
      <c r="U446" t="s">
        <v>478</v>
      </c>
      <c r="V446" t="s">
        <v>214</v>
      </c>
      <c r="W446" t="s">
        <v>142</v>
      </c>
      <c r="X446" t="s">
        <v>1644</v>
      </c>
    </row>
    <row r="447" spans="1:24">
      <c r="C447" t="s">
        <v>1693</v>
      </c>
      <c r="D447" t="s">
        <v>689</v>
      </c>
      <c r="E447">
        <v>256340</v>
      </c>
      <c r="F447" t="s">
        <v>1694</v>
      </c>
      <c r="G447" s="3">
        <v>45966</v>
      </c>
      <c r="H447" t="s">
        <v>285</v>
      </c>
      <c r="I447" t="s">
        <v>109</v>
      </c>
      <c r="J447" t="s">
        <v>81</v>
      </c>
      <c r="K447" t="s">
        <v>162</v>
      </c>
      <c r="N447" t="s">
        <v>928</v>
      </c>
      <c r="O447" t="s">
        <v>83</v>
      </c>
      <c r="P447" t="s">
        <v>134</v>
      </c>
      <c r="Q447" s="3" t="s">
        <v>1300</v>
      </c>
      <c r="R447" s="3">
        <v>45967</v>
      </c>
      <c r="S447">
        <v>1</v>
      </c>
      <c r="T447" t="s">
        <v>748</v>
      </c>
      <c r="U447" t="s">
        <v>460</v>
      </c>
      <c r="V447" t="s">
        <v>148</v>
      </c>
      <c r="W447" t="s">
        <v>99</v>
      </c>
      <c r="X447" t="s">
        <v>1695</v>
      </c>
    </row>
    <row r="448" spans="1:24">
      <c r="C448" t="s">
        <v>1696</v>
      </c>
      <c r="D448" t="s">
        <v>593</v>
      </c>
      <c r="E448">
        <v>60279</v>
      </c>
      <c r="F448" t="s">
        <v>1697</v>
      </c>
      <c r="G448" s="3">
        <v>45967</v>
      </c>
      <c r="H448" t="s">
        <v>133</v>
      </c>
      <c r="I448" t="s">
        <v>109</v>
      </c>
      <c r="J448" t="s">
        <v>81</v>
      </c>
      <c r="K448" t="s">
        <v>82</v>
      </c>
      <c r="N448" t="s">
        <v>736</v>
      </c>
      <c r="O448" t="s">
        <v>83</v>
      </c>
      <c r="P448" t="s">
        <v>134</v>
      </c>
      <c r="Q448" s="3" t="s">
        <v>474</v>
      </c>
      <c r="R448" s="3">
        <v>45967</v>
      </c>
      <c r="S448">
        <v>0</v>
      </c>
      <c r="T448" t="s">
        <v>748</v>
      </c>
      <c r="U448" t="s">
        <v>112</v>
      </c>
      <c r="V448" t="s">
        <v>1033</v>
      </c>
      <c r="W448" t="s">
        <v>99</v>
      </c>
      <c r="X448" t="s">
        <v>1683</v>
      </c>
    </row>
    <row r="449" spans="1:24">
      <c r="C449" t="s">
        <v>1698</v>
      </c>
      <c r="D449" t="s">
        <v>395</v>
      </c>
      <c r="E449">
        <v>40092</v>
      </c>
      <c r="F449" t="s">
        <v>1699</v>
      </c>
      <c r="G449" s="3">
        <v>45967</v>
      </c>
      <c r="H449" t="s">
        <v>1700</v>
      </c>
      <c r="I449" t="s">
        <v>109</v>
      </c>
      <c r="J449" t="s">
        <v>81</v>
      </c>
      <c r="K449" t="s">
        <v>82</v>
      </c>
      <c r="N449" t="s">
        <v>736</v>
      </c>
      <c r="O449" t="s">
        <v>83</v>
      </c>
      <c r="P449" t="s">
        <v>134</v>
      </c>
      <c r="Q449" s="3" t="s">
        <v>474</v>
      </c>
      <c r="R449" s="3">
        <v>45967</v>
      </c>
      <c r="S449">
        <v>0</v>
      </c>
      <c r="T449" t="s">
        <v>748</v>
      </c>
      <c r="U449" t="s">
        <v>112</v>
      </c>
      <c r="V449" t="s">
        <v>1033</v>
      </c>
    </row>
    <row r="450" spans="1:24">
      <c r="C450" t="s">
        <v>1701</v>
      </c>
      <c r="D450" t="s">
        <v>673</v>
      </c>
      <c r="E450" t="s">
        <v>93</v>
      </c>
      <c r="F450" t="s">
        <v>1702</v>
      </c>
      <c r="G450" s="3">
        <v>45966</v>
      </c>
      <c r="H450" t="s">
        <v>234</v>
      </c>
      <c r="I450" t="s">
        <v>109</v>
      </c>
      <c r="J450" t="s">
        <v>81</v>
      </c>
      <c r="K450" t="s">
        <v>162</v>
      </c>
      <c r="N450" t="s">
        <v>790</v>
      </c>
      <c r="O450" t="s">
        <v>83</v>
      </c>
      <c r="P450" t="s">
        <v>134</v>
      </c>
      <c r="Q450" s="3" t="s">
        <v>474</v>
      </c>
      <c r="R450" s="3">
        <v>45967</v>
      </c>
      <c r="S450">
        <v>1</v>
      </c>
      <c r="T450" t="s">
        <v>748</v>
      </c>
      <c r="U450" t="s">
        <v>1065</v>
      </c>
      <c r="V450" t="s">
        <v>357</v>
      </c>
      <c r="W450" t="s">
        <v>99</v>
      </c>
      <c r="X450" t="s">
        <v>1703</v>
      </c>
    </row>
    <row r="451" spans="1:24">
      <c r="C451" t="s">
        <v>1704</v>
      </c>
      <c r="D451" t="s">
        <v>668</v>
      </c>
      <c r="E451">
        <v>450000</v>
      </c>
      <c r="F451" t="s">
        <v>1705</v>
      </c>
      <c r="G451" s="3">
        <v>45910</v>
      </c>
      <c r="H451" t="s">
        <v>285</v>
      </c>
      <c r="I451" t="s">
        <v>109</v>
      </c>
      <c r="J451" t="s">
        <v>81</v>
      </c>
      <c r="K451" t="s">
        <v>82</v>
      </c>
      <c r="L451">
        <v>7500</v>
      </c>
      <c r="N451" t="s">
        <v>816</v>
      </c>
      <c r="O451" t="s">
        <v>1706</v>
      </c>
      <c r="P451" t="s">
        <v>111</v>
      </c>
      <c r="Q451" s="3">
        <v>45968</v>
      </c>
      <c r="R451" s="3">
        <v>45967</v>
      </c>
      <c r="S451">
        <v>57</v>
      </c>
      <c r="T451" t="s">
        <v>543</v>
      </c>
      <c r="U451" t="s">
        <v>670</v>
      </c>
      <c r="V451" t="s">
        <v>671</v>
      </c>
      <c r="W451" t="s">
        <v>91</v>
      </c>
      <c r="X451" t="s">
        <v>1654</v>
      </c>
    </row>
    <row r="452" spans="1:24">
      <c r="C452" t="s">
        <v>1095</v>
      </c>
      <c r="D452" t="s">
        <v>703</v>
      </c>
      <c r="E452" t="s">
        <v>93</v>
      </c>
      <c r="F452" t="s">
        <v>138</v>
      </c>
      <c r="G452" s="3">
        <v>45943</v>
      </c>
      <c r="H452" t="s">
        <v>139</v>
      </c>
      <c r="I452" t="s">
        <v>109</v>
      </c>
      <c r="J452" t="s">
        <v>81</v>
      </c>
      <c r="K452" t="s">
        <v>82</v>
      </c>
      <c r="N452" t="s">
        <v>911</v>
      </c>
      <c r="O452" t="s">
        <v>83</v>
      </c>
      <c r="P452" t="s">
        <v>134</v>
      </c>
      <c r="Q452" s="3">
        <v>45968</v>
      </c>
      <c r="R452" s="3">
        <v>45967</v>
      </c>
      <c r="S452">
        <v>24</v>
      </c>
      <c r="T452" t="s">
        <v>543</v>
      </c>
      <c r="U452" t="s">
        <v>140</v>
      </c>
      <c r="V452" t="s">
        <v>90</v>
      </c>
      <c r="W452" t="s">
        <v>142</v>
      </c>
      <c r="X452" t="s">
        <v>1667</v>
      </c>
    </row>
    <row r="453" spans="1:24">
      <c r="C453" t="s">
        <v>1004</v>
      </c>
      <c r="D453" t="s">
        <v>703</v>
      </c>
      <c r="E453" t="s">
        <v>93</v>
      </c>
      <c r="F453" t="s">
        <v>138</v>
      </c>
      <c r="G453" s="3">
        <v>45948</v>
      </c>
      <c r="H453" t="s">
        <v>139</v>
      </c>
      <c r="I453" t="s">
        <v>109</v>
      </c>
      <c r="J453" t="s">
        <v>81</v>
      </c>
      <c r="K453" t="s">
        <v>82</v>
      </c>
      <c r="N453" t="s">
        <v>890</v>
      </c>
      <c r="O453" t="s">
        <v>83</v>
      </c>
      <c r="P453" t="s">
        <v>134</v>
      </c>
      <c r="Q453" s="3">
        <v>45968</v>
      </c>
      <c r="R453" s="3">
        <v>45967</v>
      </c>
      <c r="S453">
        <v>19</v>
      </c>
      <c r="T453" t="s">
        <v>543</v>
      </c>
      <c r="U453" t="s">
        <v>140</v>
      </c>
      <c r="V453" t="s">
        <v>130</v>
      </c>
      <c r="W453" t="s">
        <v>142</v>
      </c>
      <c r="X453" t="s">
        <v>1616</v>
      </c>
    </row>
    <row r="454" spans="1:24">
      <c r="A454" t="s">
        <v>114</v>
      </c>
      <c r="C454" t="s">
        <v>1136</v>
      </c>
      <c r="D454" t="s">
        <v>593</v>
      </c>
      <c r="E454">
        <v>87018</v>
      </c>
      <c r="F454" t="s">
        <v>1707</v>
      </c>
      <c r="G454" s="3">
        <v>45958</v>
      </c>
      <c r="H454" t="s">
        <v>285</v>
      </c>
      <c r="I454" t="s">
        <v>109</v>
      </c>
      <c r="J454" t="s">
        <v>81</v>
      </c>
      <c r="K454" t="s">
        <v>162</v>
      </c>
      <c r="N454" t="s">
        <v>888</v>
      </c>
      <c r="O454" t="s">
        <v>83</v>
      </c>
      <c r="P454" t="s">
        <v>111</v>
      </c>
      <c r="Q454" s="3">
        <v>45968</v>
      </c>
      <c r="R454" s="3">
        <v>45967</v>
      </c>
      <c r="S454">
        <v>9</v>
      </c>
      <c r="T454" t="s">
        <v>748</v>
      </c>
      <c r="U454" t="s">
        <v>1708</v>
      </c>
      <c r="V454" t="s">
        <v>239</v>
      </c>
      <c r="W454" t="s">
        <v>142</v>
      </c>
      <c r="X454" t="s">
        <v>1620</v>
      </c>
    </row>
    <row r="455" spans="1:24">
      <c r="C455" t="s">
        <v>1709</v>
      </c>
      <c r="D455" t="s">
        <v>703</v>
      </c>
      <c r="F455" t="s">
        <v>815</v>
      </c>
      <c r="G455" s="3">
        <v>45964</v>
      </c>
      <c r="H455" t="s">
        <v>139</v>
      </c>
      <c r="I455" t="s">
        <v>109</v>
      </c>
      <c r="J455" t="s">
        <v>81</v>
      </c>
      <c r="K455" t="s">
        <v>162</v>
      </c>
      <c r="N455" t="s">
        <v>911</v>
      </c>
      <c r="O455" t="s">
        <v>83</v>
      </c>
      <c r="P455" t="s">
        <v>134</v>
      </c>
      <c r="Q455" s="3" t="s">
        <v>474</v>
      </c>
      <c r="R455" s="3">
        <v>45967</v>
      </c>
      <c r="S455">
        <v>3</v>
      </c>
      <c r="T455" t="s">
        <v>543</v>
      </c>
      <c r="U455" t="s">
        <v>140</v>
      </c>
      <c r="V455" t="s">
        <v>90</v>
      </c>
      <c r="W455" t="s">
        <v>142</v>
      </c>
      <c r="X455" t="s">
        <v>1667</v>
      </c>
    </row>
    <row r="456" spans="1:24">
      <c r="C456" t="s">
        <v>1710</v>
      </c>
      <c r="D456" t="s">
        <v>703</v>
      </c>
      <c r="F456" t="s">
        <v>1711</v>
      </c>
      <c r="G456" s="3">
        <v>0</v>
      </c>
      <c r="H456" t="s">
        <v>139</v>
      </c>
      <c r="I456" t="s">
        <v>109</v>
      </c>
      <c r="J456" t="s">
        <v>81</v>
      </c>
      <c r="K456" t="s">
        <v>162</v>
      </c>
      <c r="N456" t="s">
        <v>911</v>
      </c>
      <c r="O456" t="s">
        <v>83</v>
      </c>
      <c r="P456" t="s">
        <v>134</v>
      </c>
      <c r="Q456" s="3" t="s">
        <v>474</v>
      </c>
      <c r="R456" s="3">
        <v>45967</v>
      </c>
      <c r="S456">
        <v>45967</v>
      </c>
      <c r="T456" t="s">
        <v>543</v>
      </c>
      <c r="U456" t="s">
        <v>140</v>
      </c>
      <c r="V456" t="s">
        <v>90</v>
      </c>
      <c r="W456" t="s">
        <v>142</v>
      </c>
      <c r="X456" t="s">
        <v>1667</v>
      </c>
    </row>
    <row r="457" spans="1:24">
      <c r="C457" t="s">
        <v>1637</v>
      </c>
      <c r="D457" t="s">
        <v>806</v>
      </c>
      <c r="E457">
        <v>120381</v>
      </c>
      <c r="F457" t="s">
        <v>1712</v>
      </c>
      <c r="G457" s="3">
        <v>45966</v>
      </c>
      <c r="H457" t="s">
        <v>234</v>
      </c>
      <c r="I457" t="s">
        <v>109</v>
      </c>
      <c r="J457" t="s">
        <v>81</v>
      </c>
      <c r="K457" t="s">
        <v>82</v>
      </c>
      <c r="N457" t="s">
        <v>878</v>
      </c>
      <c r="O457" t="s">
        <v>383</v>
      </c>
      <c r="P457" t="s">
        <v>134</v>
      </c>
      <c r="Q457" s="3">
        <v>45967</v>
      </c>
      <c r="R457" s="3">
        <v>45967</v>
      </c>
      <c r="S457">
        <v>1</v>
      </c>
      <c r="T457" t="s">
        <v>748</v>
      </c>
      <c r="U457" t="s">
        <v>1511</v>
      </c>
      <c r="V457" t="s">
        <v>569</v>
      </c>
      <c r="W457" t="s">
        <v>99</v>
      </c>
      <c r="X457" t="s">
        <v>1639</v>
      </c>
    </row>
    <row r="458" spans="1:24">
      <c r="C458" t="s">
        <v>1713</v>
      </c>
      <c r="D458" t="s">
        <v>673</v>
      </c>
      <c r="E458" t="s">
        <v>93</v>
      </c>
      <c r="F458" t="s">
        <v>1714</v>
      </c>
      <c r="G458" s="3">
        <v>45967</v>
      </c>
      <c r="H458" t="s">
        <v>234</v>
      </c>
      <c r="I458" t="s">
        <v>109</v>
      </c>
      <c r="J458" t="s">
        <v>81</v>
      </c>
      <c r="K458" t="s">
        <v>162</v>
      </c>
      <c r="N458" t="s">
        <v>1715</v>
      </c>
      <c r="O458" t="s">
        <v>155</v>
      </c>
      <c r="P458" t="s">
        <v>109</v>
      </c>
      <c r="Q458" s="3" t="s">
        <v>474</v>
      </c>
      <c r="R458" s="3">
        <v>45967</v>
      </c>
      <c r="S458">
        <v>0</v>
      </c>
      <c r="T458" t="s">
        <v>748</v>
      </c>
      <c r="U458" t="s">
        <v>112</v>
      </c>
      <c r="V458" t="s">
        <v>121</v>
      </c>
      <c r="W458" t="s">
        <v>99</v>
      </c>
      <c r="X458" t="s">
        <v>1716</v>
      </c>
    </row>
    <row r="459" spans="1:24">
      <c r="C459" t="s">
        <v>716</v>
      </c>
      <c r="D459" t="s">
        <v>593</v>
      </c>
      <c r="E459" t="s">
        <v>93</v>
      </c>
      <c r="F459" t="s">
        <v>1717</v>
      </c>
      <c r="G459" s="3">
        <v>45967</v>
      </c>
      <c r="H459" t="s">
        <v>285</v>
      </c>
      <c r="I459" t="s">
        <v>109</v>
      </c>
      <c r="J459" t="s">
        <v>81</v>
      </c>
      <c r="K459" t="s">
        <v>82</v>
      </c>
      <c r="N459" t="s">
        <v>816</v>
      </c>
      <c r="O459" t="s">
        <v>83</v>
      </c>
      <c r="P459" t="s">
        <v>134</v>
      </c>
      <c r="Q459" s="3">
        <v>45967</v>
      </c>
      <c r="R459" s="3">
        <v>45967</v>
      </c>
      <c r="S459">
        <v>0</v>
      </c>
      <c r="T459" t="s">
        <v>748</v>
      </c>
      <c r="U459" t="s">
        <v>670</v>
      </c>
      <c r="V459" t="s">
        <v>671</v>
      </c>
      <c r="W459" t="s">
        <v>99</v>
      </c>
      <c r="X459" t="s">
        <v>1654</v>
      </c>
    </row>
    <row r="460" spans="1:24">
      <c r="C460" t="s">
        <v>1718</v>
      </c>
      <c r="D460" t="s">
        <v>703</v>
      </c>
      <c r="E460">
        <v>92437</v>
      </c>
      <c r="F460" t="s">
        <v>138</v>
      </c>
      <c r="G460" s="3">
        <v>45943</v>
      </c>
      <c r="H460" t="s">
        <v>139</v>
      </c>
      <c r="I460" t="s">
        <v>109</v>
      </c>
      <c r="J460" t="s">
        <v>81</v>
      </c>
      <c r="K460" t="s">
        <v>82</v>
      </c>
      <c r="N460" t="s">
        <v>890</v>
      </c>
      <c r="O460" t="s">
        <v>83</v>
      </c>
      <c r="P460" t="s">
        <v>134</v>
      </c>
      <c r="Q460" s="3" t="s">
        <v>474</v>
      </c>
      <c r="R460" s="3">
        <v>45967</v>
      </c>
      <c r="S460">
        <v>24</v>
      </c>
      <c r="T460" t="s">
        <v>543</v>
      </c>
      <c r="U460" t="s">
        <v>144</v>
      </c>
      <c r="V460" t="s">
        <v>141</v>
      </c>
      <c r="W460" t="s">
        <v>142</v>
      </c>
      <c r="X460" t="s">
        <v>1616</v>
      </c>
    </row>
    <row r="461" spans="1:24">
      <c r="C461" t="s">
        <v>1719</v>
      </c>
      <c r="D461" t="s">
        <v>703</v>
      </c>
      <c r="F461" t="s">
        <v>1720</v>
      </c>
      <c r="G461" s="3">
        <v>45964</v>
      </c>
      <c r="H461" t="s">
        <v>139</v>
      </c>
      <c r="I461" t="s">
        <v>109</v>
      </c>
      <c r="J461" t="s">
        <v>81</v>
      </c>
      <c r="K461" t="s">
        <v>162</v>
      </c>
      <c r="N461" t="s">
        <v>911</v>
      </c>
      <c r="O461" t="s">
        <v>83</v>
      </c>
      <c r="P461" t="s">
        <v>134</v>
      </c>
      <c r="Q461" s="3" t="s">
        <v>474</v>
      </c>
      <c r="R461" s="3">
        <v>45967</v>
      </c>
      <c r="S461">
        <v>3</v>
      </c>
      <c r="T461" t="s">
        <v>543</v>
      </c>
      <c r="U461" t="s">
        <v>140</v>
      </c>
      <c r="V461" t="s">
        <v>90</v>
      </c>
      <c r="W461" t="s">
        <v>1319</v>
      </c>
      <c r="X461" t="s">
        <v>1667</v>
      </c>
    </row>
    <row r="462" spans="1:24">
      <c r="C462" t="s">
        <v>931</v>
      </c>
      <c r="D462" t="s">
        <v>673</v>
      </c>
      <c r="E462">
        <v>217594</v>
      </c>
      <c r="F462" t="s">
        <v>1721</v>
      </c>
      <c r="G462" s="3">
        <v>45966</v>
      </c>
      <c r="H462" t="s">
        <v>285</v>
      </c>
      <c r="I462" t="s">
        <v>109</v>
      </c>
      <c r="J462" t="s">
        <v>81</v>
      </c>
      <c r="K462" t="s">
        <v>162</v>
      </c>
      <c r="N462" t="s">
        <v>816</v>
      </c>
      <c r="O462" t="s">
        <v>83</v>
      </c>
      <c r="P462" t="s">
        <v>134</v>
      </c>
      <c r="Q462" s="3">
        <v>45967</v>
      </c>
      <c r="R462" s="3">
        <v>45967</v>
      </c>
      <c r="S462">
        <v>1</v>
      </c>
      <c r="T462" t="s">
        <v>748</v>
      </c>
      <c r="U462" t="s">
        <v>670</v>
      </c>
      <c r="V462" t="s">
        <v>671</v>
      </c>
      <c r="W462" t="s">
        <v>99</v>
      </c>
      <c r="X462" t="s">
        <v>1654</v>
      </c>
    </row>
    <row r="463" spans="1:24">
      <c r="C463" t="s">
        <v>1722</v>
      </c>
      <c r="D463" t="s">
        <v>703</v>
      </c>
      <c r="E463">
        <v>57924</v>
      </c>
      <c r="F463" t="s">
        <v>815</v>
      </c>
      <c r="G463" s="3">
        <v>45945</v>
      </c>
      <c r="H463" t="s">
        <v>139</v>
      </c>
      <c r="I463" t="s">
        <v>109</v>
      </c>
      <c r="J463" t="s">
        <v>81</v>
      </c>
      <c r="K463" t="s">
        <v>82</v>
      </c>
      <c r="N463" t="s">
        <v>736</v>
      </c>
      <c r="O463" t="s">
        <v>83</v>
      </c>
      <c r="P463" t="s">
        <v>134</v>
      </c>
      <c r="Q463" s="3">
        <v>45967</v>
      </c>
      <c r="R463" s="3">
        <v>45967</v>
      </c>
      <c r="S463">
        <v>22</v>
      </c>
      <c r="T463" t="s">
        <v>543</v>
      </c>
      <c r="U463" t="s">
        <v>1723</v>
      </c>
      <c r="V463" t="s">
        <v>1033</v>
      </c>
      <c r="W463" t="s">
        <v>142</v>
      </c>
      <c r="X463" t="s">
        <v>1683</v>
      </c>
    </row>
    <row r="464" spans="1:24">
      <c r="C464" t="s">
        <v>1034</v>
      </c>
      <c r="D464" t="s">
        <v>703</v>
      </c>
      <c r="E464" t="s">
        <v>93</v>
      </c>
      <c r="F464" t="s">
        <v>1724</v>
      </c>
      <c r="G464" s="3">
        <v>45960</v>
      </c>
      <c r="H464" t="s">
        <v>139</v>
      </c>
      <c r="I464" t="s">
        <v>109</v>
      </c>
      <c r="J464" t="s">
        <v>81</v>
      </c>
      <c r="K464" t="s">
        <v>162</v>
      </c>
      <c r="N464" t="s">
        <v>1020</v>
      </c>
      <c r="O464" t="s">
        <v>83</v>
      </c>
      <c r="P464" t="s">
        <v>134</v>
      </c>
      <c r="Q464" s="3" t="s">
        <v>474</v>
      </c>
      <c r="R464" s="3">
        <v>45967</v>
      </c>
      <c r="S464">
        <v>7</v>
      </c>
      <c r="T464" t="s">
        <v>543</v>
      </c>
      <c r="U464" t="s">
        <v>301</v>
      </c>
      <c r="V464" t="s">
        <v>130</v>
      </c>
      <c r="W464" t="s">
        <v>142</v>
      </c>
      <c r="X464" t="s">
        <v>1725</v>
      </c>
    </row>
    <row r="465" spans="3:24">
      <c r="C465" t="s">
        <v>1726</v>
      </c>
      <c r="D465" t="s">
        <v>703</v>
      </c>
      <c r="E465" t="s">
        <v>93</v>
      </c>
      <c r="F465" t="s">
        <v>815</v>
      </c>
      <c r="G465" s="3">
        <v>45957</v>
      </c>
      <c r="H465" t="s">
        <v>139</v>
      </c>
      <c r="I465" t="s">
        <v>109</v>
      </c>
      <c r="J465" t="s">
        <v>81</v>
      </c>
      <c r="K465" t="s">
        <v>162</v>
      </c>
      <c r="N465" t="s">
        <v>928</v>
      </c>
      <c r="O465" t="s">
        <v>83</v>
      </c>
      <c r="P465" t="s">
        <v>134</v>
      </c>
      <c r="Q465" s="3" t="s">
        <v>1727</v>
      </c>
      <c r="R465" s="3">
        <v>45967</v>
      </c>
      <c r="S465">
        <v>10</v>
      </c>
      <c r="T465" t="s">
        <v>543</v>
      </c>
      <c r="U465" t="s">
        <v>460</v>
      </c>
      <c r="V465" t="s">
        <v>148</v>
      </c>
      <c r="W465" t="s">
        <v>142</v>
      </c>
      <c r="X465" t="s">
        <v>1695</v>
      </c>
    </row>
    <row r="466" spans="3:24">
      <c r="C466" t="s">
        <v>570</v>
      </c>
      <c r="D466" t="s">
        <v>703</v>
      </c>
      <c r="E466">
        <v>24302</v>
      </c>
      <c r="F466" t="s">
        <v>1512</v>
      </c>
      <c r="G466" s="3">
        <v>45965</v>
      </c>
      <c r="H466" t="s">
        <v>139</v>
      </c>
      <c r="I466" t="s">
        <v>109</v>
      </c>
      <c r="J466" t="s">
        <v>81</v>
      </c>
      <c r="K466" t="s">
        <v>162</v>
      </c>
      <c r="N466" t="s">
        <v>807</v>
      </c>
      <c r="O466" t="s">
        <v>383</v>
      </c>
      <c r="P466" t="s">
        <v>134</v>
      </c>
      <c r="Q466" s="3" t="s">
        <v>474</v>
      </c>
      <c r="R466" s="3">
        <v>45967</v>
      </c>
      <c r="S466">
        <v>2</v>
      </c>
      <c r="T466" t="s">
        <v>748</v>
      </c>
      <c r="U466" t="s">
        <v>112</v>
      </c>
      <c r="V466" t="s">
        <v>569</v>
      </c>
      <c r="W466" t="s">
        <v>99</v>
      </c>
      <c r="X466" t="s">
        <v>1630</v>
      </c>
    </row>
    <row r="467" spans="3:24">
      <c r="C467" t="s">
        <v>1728</v>
      </c>
      <c r="D467" t="s">
        <v>806</v>
      </c>
      <c r="E467" t="s">
        <v>1729</v>
      </c>
      <c r="F467" t="s">
        <v>331</v>
      </c>
      <c r="G467" s="3">
        <v>45953</v>
      </c>
      <c r="H467" t="s">
        <v>234</v>
      </c>
      <c r="I467" t="s">
        <v>109</v>
      </c>
      <c r="J467" t="s">
        <v>81</v>
      </c>
      <c r="K467" t="s">
        <v>162</v>
      </c>
      <c r="N467" t="s">
        <v>878</v>
      </c>
      <c r="O467" t="s">
        <v>383</v>
      </c>
      <c r="P467" t="s">
        <v>134</v>
      </c>
      <c r="Q467" s="3" t="s">
        <v>1096</v>
      </c>
      <c r="R467" s="3">
        <v>45967</v>
      </c>
      <c r="S467">
        <v>14</v>
      </c>
      <c r="T467" t="s">
        <v>543</v>
      </c>
      <c r="U467" t="s">
        <v>112</v>
      </c>
      <c r="V467" t="s">
        <v>528</v>
      </c>
      <c r="W467" t="s">
        <v>142</v>
      </c>
      <c r="X467" t="s">
        <v>1639</v>
      </c>
    </row>
    <row r="468" spans="3:24">
      <c r="C468" t="s">
        <v>1730</v>
      </c>
      <c r="D468" t="s">
        <v>703</v>
      </c>
      <c r="F468" t="s">
        <v>1731</v>
      </c>
      <c r="G468" s="3">
        <v>45967</v>
      </c>
      <c r="H468" t="s">
        <v>139</v>
      </c>
      <c r="I468" t="s">
        <v>109</v>
      </c>
      <c r="J468" t="s">
        <v>81</v>
      </c>
      <c r="K468" t="s">
        <v>82</v>
      </c>
      <c r="N468" t="s">
        <v>1020</v>
      </c>
      <c r="O468" t="s">
        <v>83</v>
      </c>
      <c r="P468" t="s">
        <v>134</v>
      </c>
      <c r="Q468" s="3" t="s">
        <v>474</v>
      </c>
      <c r="R468" s="3">
        <v>45967</v>
      </c>
      <c r="S468">
        <v>7</v>
      </c>
      <c r="T468" t="s">
        <v>543</v>
      </c>
      <c r="U468" t="s">
        <v>112</v>
      </c>
      <c r="V468" t="s">
        <v>528</v>
      </c>
      <c r="W468" t="s">
        <v>142</v>
      </c>
    </row>
    <row r="469" spans="3:24">
      <c r="C469" t="s">
        <v>1732</v>
      </c>
      <c r="D469" t="s">
        <v>689</v>
      </c>
      <c r="F469" t="s">
        <v>1733</v>
      </c>
      <c r="G469" s="3">
        <v>45967</v>
      </c>
      <c r="H469" t="s">
        <v>133</v>
      </c>
      <c r="I469" t="s">
        <v>109</v>
      </c>
      <c r="J469" t="s">
        <v>81</v>
      </c>
      <c r="K469" t="s">
        <v>162</v>
      </c>
      <c r="N469" t="s">
        <v>900</v>
      </c>
      <c r="O469" t="s">
        <v>83</v>
      </c>
      <c r="P469" t="s">
        <v>109</v>
      </c>
      <c r="Q469" s="3" t="s">
        <v>474</v>
      </c>
      <c r="R469" s="3">
        <v>45967</v>
      </c>
      <c r="S469">
        <v>0</v>
      </c>
      <c r="T469" t="s">
        <v>748</v>
      </c>
      <c r="U469" t="s">
        <v>112</v>
      </c>
      <c r="V469" t="s">
        <v>500</v>
      </c>
      <c r="W469" t="s">
        <v>99</v>
      </c>
      <c r="X469" t="s">
        <v>1615</v>
      </c>
    </row>
    <row r="470" spans="3:24">
      <c r="C470" t="s">
        <v>1009</v>
      </c>
      <c r="D470" t="s">
        <v>668</v>
      </c>
      <c r="E470">
        <v>125000</v>
      </c>
      <c r="F470" t="s">
        <v>1010</v>
      </c>
      <c r="G470" s="3">
        <v>45752</v>
      </c>
      <c r="H470" t="s">
        <v>102</v>
      </c>
      <c r="I470" t="s">
        <v>80</v>
      </c>
      <c r="J470" t="s">
        <v>81</v>
      </c>
      <c r="K470" t="s">
        <v>82</v>
      </c>
      <c r="L470">
        <v>5256</v>
      </c>
      <c r="M470">
        <v>5256</v>
      </c>
      <c r="N470" t="s">
        <v>812</v>
      </c>
      <c r="O470" t="s">
        <v>83</v>
      </c>
      <c r="P470" t="s">
        <v>80</v>
      </c>
      <c r="Q470" s="3">
        <v>45967</v>
      </c>
      <c r="R470" s="3">
        <v>45967</v>
      </c>
      <c r="S470">
        <v>215</v>
      </c>
      <c r="T470" t="s">
        <v>543</v>
      </c>
      <c r="U470" t="s">
        <v>179</v>
      </c>
      <c r="V470" t="s">
        <v>813</v>
      </c>
      <c r="W470" t="s">
        <v>267</v>
      </c>
      <c r="X470" t="s">
        <v>1734</v>
      </c>
    </row>
    <row r="471" spans="3:24">
      <c r="C471" t="s">
        <v>1735</v>
      </c>
      <c r="D471" t="s">
        <v>703</v>
      </c>
      <c r="F471" t="s">
        <v>815</v>
      </c>
      <c r="G471" s="3">
        <v>45968</v>
      </c>
      <c r="H471" t="s">
        <v>139</v>
      </c>
      <c r="I471" t="s">
        <v>109</v>
      </c>
      <c r="J471" t="s">
        <v>168</v>
      </c>
      <c r="K471" t="s">
        <v>82</v>
      </c>
      <c r="N471" s="333" t="s">
        <v>807</v>
      </c>
      <c r="O471" t="s">
        <v>383</v>
      </c>
      <c r="P471" t="s">
        <v>109</v>
      </c>
      <c r="Q471" s="3">
        <v>45968</v>
      </c>
      <c r="R471" s="3">
        <v>45968</v>
      </c>
      <c r="U471" t="s">
        <v>112</v>
      </c>
      <c r="V471" t="s">
        <v>569</v>
      </c>
      <c r="W471" t="s">
        <v>99</v>
      </c>
      <c r="X471" s="235" t="s">
        <v>1630</v>
      </c>
    </row>
    <row r="472" spans="3:24">
      <c r="C472" t="s">
        <v>1736</v>
      </c>
      <c r="D472" t="s">
        <v>689</v>
      </c>
      <c r="F472" t="s">
        <v>1737</v>
      </c>
      <c r="G472" s="3">
        <v>45940</v>
      </c>
      <c r="H472" t="s">
        <v>150</v>
      </c>
      <c r="I472" t="s">
        <v>109</v>
      </c>
      <c r="J472" t="s">
        <v>81</v>
      </c>
      <c r="K472" t="s">
        <v>162</v>
      </c>
      <c r="N472" t="s">
        <v>911</v>
      </c>
      <c r="O472" t="s">
        <v>83</v>
      </c>
      <c r="P472" t="s">
        <v>134</v>
      </c>
      <c r="Q472" s="3" t="s">
        <v>474</v>
      </c>
      <c r="R472" s="3">
        <v>45968</v>
      </c>
      <c r="S472">
        <v>28</v>
      </c>
      <c r="T472" t="s">
        <v>543</v>
      </c>
      <c r="U472" t="s">
        <v>89</v>
      </c>
      <c r="V472" t="s">
        <v>90</v>
      </c>
      <c r="W472" t="s">
        <v>142</v>
      </c>
      <c r="X472" t="s">
        <v>1667</v>
      </c>
    </row>
    <row r="473" spans="3:24">
      <c r="C473" t="s">
        <v>1738</v>
      </c>
      <c r="D473" t="s">
        <v>395</v>
      </c>
      <c r="E473">
        <v>60619</v>
      </c>
      <c r="F473" t="s">
        <v>1739</v>
      </c>
      <c r="G473" s="3">
        <v>45968</v>
      </c>
      <c r="H473" t="s">
        <v>1700</v>
      </c>
      <c r="I473" t="s">
        <v>109</v>
      </c>
      <c r="J473" t="s">
        <v>81</v>
      </c>
      <c r="K473" t="s">
        <v>82</v>
      </c>
      <c r="N473" t="s">
        <v>797</v>
      </c>
      <c r="O473" t="s">
        <v>83</v>
      </c>
      <c r="P473" t="s">
        <v>134</v>
      </c>
      <c r="Q473" s="3">
        <v>45968</v>
      </c>
      <c r="R473" s="3">
        <v>45968</v>
      </c>
      <c r="S473">
        <v>0</v>
      </c>
      <c r="T473" t="s">
        <v>543</v>
      </c>
      <c r="U473" t="s">
        <v>112</v>
      </c>
      <c r="V473" t="s">
        <v>798</v>
      </c>
      <c r="W473" t="s">
        <v>99</v>
      </c>
      <c r="X473" t="s">
        <v>1687</v>
      </c>
    </row>
    <row r="474" spans="3:24">
      <c r="C474" t="s">
        <v>1740</v>
      </c>
      <c r="D474" t="s">
        <v>673</v>
      </c>
      <c r="F474" t="s">
        <v>1741</v>
      </c>
      <c r="G474" s="3">
        <v>45964</v>
      </c>
      <c r="H474" t="s">
        <v>133</v>
      </c>
      <c r="I474" t="s">
        <v>109</v>
      </c>
      <c r="J474" t="s">
        <v>81</v>
      </c>
      <c r="K474" t="s">
        <v>82</v>
      </c>
      <c r="L474">
        <v>2659</v>
      </c>
      <c r="M474">
        <v>2570</v>
      </c>
      <c r="N474" t="s">
        <v>1059</v>
      </c>
      <c r="O474" t="s">
        <v>83</v>
      </c>
      <c r="P474" t="s">
        <v>134</v>
      </c>
      <c r="Q474" s="3" t="s">
        <v>474</v>
      </c>
      <c r="R474" s="3">
        <v>45968</v>
      </c>
      <c r="S474">
        <v>4</v>
      </c>
      <c r="T474" t="s">
        <v>543</v>
      </c>
      <c r="U474" t="s">
        <v>1060</v>
      </c>
      <c r="V474" t="s">
        <v>247</v>
      </c>
      <c r="W474" t="s">
        <v>142</v>
      </c>
      <c r="X474" t="s">
        <v>1742</v>
      </c>
    </row>
    <row r="475" spans="3:24">
      <c r="C475" t="s">
        <v>1688</v>
      </c>
      <c r="D475" t="s">
        <v>806</v>
      </c>
      <c r="E475">
        <v>128890</v>
      </c>
      <c r="F475" t="s">
        <v>1743</v>
      </c>
      <c r="G475" s="3">
        <v>45967</v>
      </c>
      <c r="H475" t="s">
        <v>234</v>
      </c>
      <c r="I475" t="s">
        <v>109</v>
      </c>
      <c r="J475" t="s">
        <v>81</v>
      </c>
      <c r="K475" t="s">
        <v>162</v>
      </c>
      <c r="N475" t="s">
        <v>807</v>
      </c>
      <c r="O475" t="s">
        <v>383</v>
      </c>
      <c r="P475" t="s">
        <v>109</v>
      </c>
      <c r="Q475" s="3" t="s">
        <v>474</v>
      </c>
      <c r="R475" s="3">
        <v>45968</v>
      </c>
      <c r="S475">
        <v>1</v>
      </c>
      <c r="T475" t="s">
        <v>748</v>
      </c>
      <c r="U475" t="s">
        <v>112</v>
      </c>
      <c r="V475" t="s">
        <v>569</v>
      </c>
      <c r="W475" t="s">
        <v>99</v>
      </c>
      <c r="X475" t="s">
        <v>1630</v>
      </c>
    </row>
    <row r="476" spans="3:24">
      <c r="C476" t="s">
        <v>1394</v>
      </c>
      <c r="D476" t="s">
        <v>673</v>
      </c>
      <c r="F476" t="s">
        <v>1744</v>
      </c>
      <c r="G476" s="3">
        <v>45967</v>
      </c>
      <c r="H476" t="s">
        <v>133</v>
      </c>
      <c r="I476" t="s">
        <v>109</v>
      </c>
      <c r="J476" t="s">
        <v>81</v>
      </c>
      <c r="K476" t="s">
        <v>162</v>
      </c>
      <c r="N476" t="s">
        <v>900</v>
      </c>
      <c r="O476" t="s">
        <v>83</v>
      </c>
      <c r="P476" t="s">
        <v>109</v>
      </c>
      <c r="Q476" s="3" t="s">
        <v>474</v>
      </c>
      <c r="R476" s="3">
        <v>45968</v>
      </c>
      <c r="S476">
        <v>1</v>
      </c>
      <c r="T476" t="s">
        <v>748</v>
      </c>
      <c r="U476" t="s">
        <v>112</v>
      </c>
      <c r="V476" t="s">
        <v>500</v>
      </c>
      <c r="W476" t="s">
        <v>99</v>
      </c>
      <c r="X476" t="s">
        <v>1615</v>
      </c>
    </row>
    <row r="477" spans="3:24">
      <c r="C477" t="s">
        <v>1662</v>
      </c>
      <c r="D477" t="s">
        <v>751</v>
      </c>
      <c r="E477" t="s">
        <v>93</v>
      </c>
      <c r="F477" t="s">
        <v>1745</v>
      </c>
      <c r="G477" s="3">
        <v>45964</v>
      </c>
      <c r="H477" t="s">
        <v>139</v>
      </c>
      <c r="I477" t="s">
        <v>109</v>
      </c>
      <c r="J477" t="s">
        <v>81</v>
      </c>
      <c r="K477" t="s">
        <v>82</v>
      </c>
      <c r="N477" t="e">
        <v>#N/A</v>
      </c>
      <c r="O477" t="s">
        <v>83</v>
      </c>
      <c r="P477" t="s">
        <v>134</v>
      </c>
      <c r="Q477" s="3">
        <v>45968</v>
      </c>
      <c r="R477" s="3">
        <v>45968</v>
      </c>
      <c r="S477">
        <v>4</v>
      </c>
      <c r="T477" t="s">
        <v>543</v>
      </c>
      <c r="U477" t="s">
        <v>112</v>
      </c>
      <c r="W477" t="s">
        <v>165</v>
      </c>
      <c r="X477" t="s">
        <v>1665</v>
      </c>
    </row>
    <row r="478" spans="3:24">
      <c r="C478" t="s">
        <v>1746</v>
      </c>
      <c r="D478" t="s">
        <v>806</v>
      </c>
      <c r="E478">
        <v>1033</v>
      </c>
      <c r="F478" t="s">
        <v>1747</v>
      </c>
      <c r="G478" s="3">
        <v>45968</v>
      </c>
      <c r="H478" t="s">
        <v>234</v>
      </c>
      <c r="I478" t="s">
        <v>109</v>
      </c>
      <c r="J478" t="s">
        <v>81</v>
      </c>
      <c r="K478" t="s">
        <v>82</v>
      </c>
      <c r="N478" t="s">
        <v>1251</v>
      </c>
      <c r="O478" t="s">
        <v>155</v>
      </c>
      <c r="P478" t="s">
        <v>134</v>
      </c>
      <c r="Q478" s="3">
        <v>45968</v>
      </c>
      <c r="R478" s="3">
        <v>45968</v>
      </c>
      <c r="S478">
        <v>0</v>
      </c>
      <c r="T478" t="s">
        <v>748</v>
      </c>
      <c r="U478" t="s">
        <v>460</v>
      </c>
      <c r="V478" t="s">
        <v>522</v>
      </c>
      <c r="W478" t="s">
        <v>99</v>
      </c>
      <c r="X478" t="s">
        <v>1657</v>
      </c>
    </row>
    <row r="479" spans="3:24">
      <c r="C479" t="s">
        <v>1748</v>
      </c>
      <c r="D479" t="s">
        <v>395</v>
      </c>
      <c r="E479" s="334">
        <v>25637</v>
      </c>
      <c r="F479" t="s">
        <v>1749</v>
      </c>
      <c r="G479" s="3">
        <v>45968</v>
      </c>
      <c r="H479" t="s">
        <v>1700</v>
      </c>
      <c r="I479" t="s">
        <v>109</v>
      </c>
      <c r="J479" t="s">
        <v>81</v>
      </c>
      <c r="K479" t="s">
        <v>82</v>
      </c>
      <c r="N479" t="s">
        <v>819</v>
      </c>
      <c r="O479" t="s">
        <v>83</v>
      </c>
      <c r="P479" t="s">
        <v>134</v>
      </c>
      <c r="Q479" s="3">
        <v>45968</v>
      </c>
      <c r="R479" s="3">
        <v>45968</v>
      </c>
      <c r="S479">
        <v>0</v>
      </c>
      <c r="T479" t="s">
        <v>748</v>
      </c>
      <c r="U479" t="s">
        <v>112</v>
      </c>
      <c r="V479" s="73" t="s">
        <v>826</v>
      </c>
      <c r="W479" t="s">
        <v>99</v>
      </c>
      <c r="X479" t="s">
        <v>1636</v>
      </c>
    </row>
    <row r="480" spans="3:24">
      <c r="C480" t="s">
        <v>1750</v>
      </c>
      <c r="D480" t="s">
        <v>673</v>
      </c>
      <c r="F480" t="s">
        <v>1751</v>
      </c>
      <c r="G480" s="3">
        <v>45968</v>
      </c>
      <c r="H480" t="s">
        <v>150</v>
      </c>
      <c r="I480" t="s">
        <v>109</v>
      </c>
      <c r="J480" t="s">
        <v>81</v>
      </c>
      <c r="K480" t="s">
        <v>82</v>
      </c>
      <c r="N480" t="s">
        <v>309</v>
      </c>
      <c r="O480" t="s">
        <v>83</v>
      </c>
      <c r="P480" t="s">
        <v>134</v>
      </c>
      <c r="Q480" s="3">
        <v>45968</v>
      </c>
      <c r="R480" s="3">
        <v>45968</v>
      </c>
      <c r="T480" t="s">
        <v>748</v>
      </c>
      <c r="U480" t="s">
        <v>89</v>
      </c>
      <c r="V480" t="s">
        <v>202</v>
      </c>
      <c r="W480" t="s">
        <v>99</v>
      </c>
      <c r="X480" t="s">
        <v>1752</v>
      </c>
    </row>
    <row r="481" spans="1:24">
      <c r="C481" t="s">
        <v>1753</v>
      </c>
      <c r="D481" t="s">
        <v>668</v>
      </c>
      <c r="E481" t="s">
        <v>153</v>
      </c>
      <c r="F481" t="s">
        <v>1754</v>
      </c>
      <c r="G481" s="3">
        <v>45953</v>
      </c>
      <c r="H481" t="s">
        <v>108</v>
      </c>
      <c r="I481" t="s">
        <v>109</v>
      </c>
      <c r="J481" t="s">
        <v>81</v>
      </c>
      <c r="K481" t="s">
        <v>82</v>
      </c>
      <c r="N481" t="s">
        <v>1245</v>
      </c>
      <c r="O481" t="s">
        <v>83</v>
      </c>
      <c r="P481" t="s">
        <v>134</v>
      </c>
      <c r="Q481" s="3">
        <v>45968</v>
      </c>
      <c r="R481" s="3">
        <v>45968</v>
      </c>
      <c r="S481">
        <v>15</v>
      </c>
      <c r="T481" t="s">
        <v>543</v>
      </c>
      <c r="U481" t="s">
        <v>301</v>
      </c>
      <c r="V481" t="s">
        <v>1635</v>
      </c>
      <c r="W481" t="s">
        <v>142</v>
      </c>
      <c r="X481" t="s">
        <v>1647</v>
      </c>
    </row>
    <row r="482" spans="1:24">
      <c r="C482" t="s">
        <v>664</v>
      </c>
      <c r="D482" t="s">
        <v>593</v>
      </c>
      <c r="F482" t="s">
        <v>1755</v>
      </c>
      <c r="G482" s="3">
        <v>45961</v>
      </c>
      <c r="H482" t="s">
        <v>133</v>
      </c>
      <c r="I482" t="s">
        <v>109</v>
      </c>
      <c r="J482" t="s">
        <v>81</v>
      </c>
      <c r="K482" t="s">
        <v>162</v>
      </c>
      <c r="N482" t="s">
        <v>736</v>
      </c>
      <c r="O482" t="s">
        <v>83</v>
      </c>
      <c r="P482" t="s">
        <v>134</v>
      </c>
      <c r="Q482" s="3" t="s">
        <v>95</v>
      </c>
      <c r="R482" s="3">
        <v>45968</v>
      </c>
      <c r="S482">
        <v>7</v>
      </c>
      <c r="T482" t="s">
        <v>543</v>
      </c>
      <c r="U482" t="s">
        <v>1708</v>
      </c>
      <c r="V482" t="s">
        <v>1756</v>
      </c>
      <c r="W482" t="s">
        <v>142</v>
      </c>
      <c r="X482" t="s">
        <v>1683</v>
      </c>
    </row>
    <row r="483" spans="1:24">
      <c r="C483" t="s">
        <v>1757</v>
      </c>
      <c r="D483" t="s">
        <v>1142</v>
      </c>
      <c r="F483" t="s">
        <v>1758</v>
      </c>
      <c r="G483" s="3">
        <v>45939</v>
      </c>
      <c r="H483" t="s">
        <v>1271</v>
      </c>
      <c r="I483" t="s">
        <v>80</v>
      </c>
      <c r="J483" t="s">
        <v>81</v>
      </c>
      <c r="K483" t="s">
        <v>82</v>
      </c>
      <c r="L483">
        <v>7320</v>
      </c>
      <c r="M483">
        <v>7320</v>
      </c>
      <c r="N483" t="s">
        <v>900</v>
      </c>
      <c r="O483" t="s">
        <v>83</v>
      </c>
      <c r="P483" t="s">
        <v>80</v>
      </c>
      <c r="Q483" s="3">
        <v>45968</v>
      </c>
      <c r="R483" s="3">
        <v>45968</v>
      </c>
      <c r="S483">
        <v>29</v>
      </c>
      <c r="T483" t="s">
        <v>543</v>
      </c>
      <c r="U483" t="s">
        <v>585</v>
      </c>
      <c r="V483" t="s">
        <v>329</v>
      </c>
      <c r="W483" t="s">
        <v>142</v>
      </c>
      <c r="X483" t="s">
        <v>1615</v>
      </c>
    </row>
    <row r="484" spans="1:24">
      <c r="C484" t="s">
        <v>1759</v>
      </c>
      <c r="D484" t="s">
        <v>673</v>
      </c>
      <c r="E484">
        <v>162521</v>
      </c>
      <c r="F484" t="s">
        <v>1760</v>
      </c>
      <c r="G484" s="3">
        <v>45968</v>
      </c>
      <c r="H484" t="s">
        <v>133</v>
      </c>
      <c r="I484" t="s">
        <v>109</v>
      </c>
      <c r="J484" t="s">
        <v>81</v>
      </c>
      <c r="K484" t="s">
        <v>82</v>
      </c>
      <c r="N484" t="s">
        <v>900</v>
      </c>
      <c r="O484" t="s">
        <v>83</v>
      </c>
      <c r="P484" t="s">
        <v>134</v>
      </c>
      <c r="Q484" s="3">
        <v>45968</v>
      </c>
      <c r="R484" s="3">
        <v>45968</v>
      </c>
      <c r="S484">
        <v>0</v>
      </c>
      <c r="T484" t="s">
        <v>748</v>
      </c>
      <c r="U484" t="s">
        <v>112</v>
      </c>
      <c r="V484" t="s">
        <v>1761</v>
      </c>
      <c r="W484" t="s">
        <v>99</v>
      </c>
      <c r="X484" t="s">
        <v>1615</v>
      </c>
    </row>
    <row r="485" spans="1:24">
      <c r="B485">
        <v>6791724</v>
      </c>
      <c r="C485" t="s">
        <v>1762</v>
      </c>
      <c r="D485" t="s">
        <v>1049</v>
      </c>
      <c r="E485">
        <v>38143</v>
      </c>
      <c r="F485" t="s">
        <v>1763</v>
      </c>
      <c r="G485" s="3">
        <v>45950</v>
      </c>
      <c r="H485" t="s">
        <v>234</v>
      </c>
      <c r="I485" t="s">
        <v>109</v>
      </c>
      <c r="J485" t="s">
        <v>81</v>
      </c>
      <c r="K485" t="s">
        <v>82</v>
      </c>
      <c r="N485" t="s">
        <v>772</v>
      </c>
      <c r="O485" t="s">
        <v>83</v>
      </c>
      <c r="P485" t="s">
        <v>134</v>
      </c>
      <c r="Q485" s="3">
        <v>45971</v>
      </c>
      <c r="R485" s="3">
        <v>45968</v>
      </c>
      <c r="S485">
        <v>18</v>
      </c>
      <c r="T485" t="s">
        <v>543</v>
      </c>
      <c r="U485" t="s">
        <v>1764</v>
      </c>
      <c r="V485" t="s">
        <v>256</v>
      </c>
      <c r="W485" t="s">
        <v>142</v>
      </c>
      <c r="X485" t="s">
        <v>1765</v>
      </c>
    </row>
    <row r="486" spans="1:24">
      <c r="A486" t="s">
        <v>114</v>
      </c>
      <c r="C486" t="s">
        <v>590</v>
      </c>
      <c r="D486" t="s">
        <v>593</v>
      </c>
      <c r="E486">
        <v>72063</v>
      </c>
      <c r="F486" t="s">
        <v>1766</v>
      </c>
      <c r="G486" s="3">
        <v>45937</v>
      </c>
      <c r="H486" t="s">
        <v>285</v>
      </c>
      <c r="I486" t="s">
        <v>109</v>
      </c>
      <c r="J486" t="s">
        <v>81</v>
      </c>
      <c r="K486" t="s">
        <v>162</v>
      </c>
      <c r="N486" t="s">
        <v>888</v>
      </c>
      <c r="O486" t="s">
        <v>83</v>
      </c>
      <c r="P486" t="s">
        <v>134</v>
      </c>
      <c r="Q486" s="3">
        <v>45971</v>
      </c>
      <c r="R486" s="3">
        <v>45968</v>
      </c>
      <c r="S486">
        <v>31</v>
      </c>
      <c r="T486" t="s">
        <v>543</v>
      </c>
      <c r="U486" t="s">
        <v>449</v>
      </c>
      <c r="V486" t="s">
        <v>450</v>
      </c>
      <c r="W486" t="s">
        <v>142</v>
      </c>
      <c r="X486" t="s">
        <v>1620</v>
      </c>
    </row>
    <row r="487" spans="1:24">
      <c r="C487" t="s">
        <v>1767</v>
      </c>
      <c r="D487" t="s">
        <v>668</v>
      </c>
      <c r="F487" t="s">
        <v>331</v>
      </c>
      <c r="G487" s="3">
        <v>45965</v>
      </c>
      <c r="H487" t="s">
        <v>133</v>
      </c>
      <c r="I487" t="s">
        <v>109</v>
      </c>
      <c r="J487" t="s">
        <v>81</v>
      </c>
      <c r="K487" t="s">
        <v>162</v>
      </c>
      <c r="N487" t="s">
        <v>812</v>
      </c>
      <c r="O487" t="s">
        <v>83</v>
      </c>
      <c r="P487" t="s">
        <v>134</v>
      </c>
      <c r="Q487" s="3">
        <v>45971</v>
      </c>
      <c r="R487" s="3">
        <v>45971</v>
      </c>
      <c r="S487">
        <v>6</v>
      </c>
      <c r="T487" t="s">
        <v>543</v>
      </c>
      <c r="U487" t="s">
        <v>1768</v>
      </c>
      <c r="V487" t="s">
        <v>1769</v>
      </c>
      <c r="W487" t="s">
        <v>99</v>
      </c>
      <c r="X487" t="s">
        <v>1734</v>
      </c>
    </row>
    <row r="488" spans="1:24">
      <c r="C488" t="s">
        <v>1770</v>
      </c>
      <c r="D488" t="s">
        <v>593</v>
      </c>
      <c r="E488">
        <v>87999</v>
      </c>
      <c r="F488" t="s">
        <v>815</v>
      </c>
      <c r="G488" s="3">
        <v>45971</v>
      </c>
      <c r="H488" t="s">
        <v>285</v>
      </c>
      <c r="I488" t="s">
        <v>109</v>
      </c>
      <c r="J488" t="s">
        <v>168</v>
      </c>
      <c r="K488" t="s">
        <v>82</v>
      </c>
      <c r="N488" t="s">
        <v>797</v>
      </c>
      <c r="O488" t="s">
        <v>83</v>
      </c>
      <c r="P488" t="s">
        <v>134</v>
      </c>
      <c r="Q488" s="3">
        <v>45971</v>
      </c>
      <c r="R488" s="3">
        <v>45971</v>
      </c>
      <c r="S488">
        <v>0</v>
      </c>
      <c r="T488" t="s">
        <v>748</v>
      </c>
      <c r="U488" t="s">
        <v>112</v>
      </c>
      <c r="V488" t="s">
        <v>798</v>
      </c>
      <c r="W488" t="s">
        <v>99</v>
      </c>
      <c r="X488" t="s">
        <v>1687</v>
      </c>
    </row>
    <row r="489" spans="1:24">
      <c r="C489" t="s">
        <v>1153</v>
      </c>
      <c r="D489" t="s">
        <v>1771</v>
      </c>
      <c r="F489" t="s">
        <v>1772</v>
      </c>
      <c r="G489" s="3">
        <v>45970</v>
      </c>
      <c r="H489" t="s">
        <v>133</v>
      </c>
      <c r="I489" t="s">
        <v>109</v>
      </c>
      <c r="J489" t="s">
        <v>168</v>
      </c>
      <c r="K489" t="s">
        <v>82</v>
      </c>
      <c r="N489" t="s">
        <v>1773</v>
      </c>
      <c r="O489" t="s">
        <v>83</v>
      </c>
      <c r="P489" t="s">
        <v>134</v>
      </c>
      <c r="Q489" s="3">
        <v>45971</v>
      </c>
      <c r="R489" s="3">
        <v>45971</v>
      </c>
      <c r="S489">
        <v>1</v>
      </c>
      <c r="T489" t="s">
        <v>748</v>
      </c>
      <c r="U489" t="s">
        <v>1774</v>
      </c>
      <c r="V489" t="s">
        <v>1775</v>
      </c>
      <c r="W489" t="s">
        <v>99</v>
      </c>
      <c r="X489" t="s">
        <v>1776</v>
      </c>
    </row>
    <row r="490" spans="1:24">
      <c r="C490" t="s">
        <v>1777</v>
      </c>
      <c r="D490" t="s">
        <v>806</v>
      </c>
      <c r="E490">
        <v>87009</v>
      </c>
      <c r="F490" t="s">
        <v>849</v>
      </c>
      <c r="G490" s="3">
        <v>45968</v>
      </c>
      <c r="H490" t="s">
        <v>234</v>
      </c>
      <c r="I490" t="s">
        <v>109</v>
      </c>
      <c r="J490" t="s">
        <v>81</v>
      </c>
      <c r="K490" t="s">
        <v>162</v>
      </c>
      <c r="N490" t="s">
        <v>807</v>
      </c>
      <c r="O490" t="s">
        <v>383</v>
      </c>
      <c r="P490" t="s">
        <v>134</v>
      </c>
      <c r="Q490" s="3" t="s">
        <v>474</v>
      </c>
      <c r="R490" s="3">
        <v>45971</v>
      </c>
      <c r="S490">
        <v>3</v>
      </c>
      <c r="T490" t="s">
        <v>543</v>
      </c>
      <c r="U490" t="s">
        <v>112</v>
      </c>
      <c r="V490" t="s">
        <v>569</v>
      </c>
      <c r="W490" t="s">
        <v>99</v>
      </c>
      <c r="X490" t="s">
        <v>1630</v>
      </c>
    </row>
    <row r="491" spans="1:24">
      <c r="B491">
        <v>6794181</v>
      </c>
      <c r="C491" t="s">
        <v>1778</v>
      </c>
      <c r="D491" t="s">
        <v>727</v>
      </c>
      <c r="E491">
        <v>12453</v>
      </c>
      <c r="F491" t="s">
        <v>1779</v>
      </c>
      <c r="G491" s="3">
        <v>45925</v>
      </c>
      <c r="H491" t="s">
        <v>108</v>
      </c>
      <c r="I491" t="s">
        <v>80</v>
      </c>
      <c r="J491" t="s">
        <v>81</v>
      </c>
      <c r="K491" t="s">
        <v>162</v>
      </c>
      <c r="N491" t="s">
        <v>1125</v>
      </c>
      <c r="O491" t="s">
        <v>83</v>
      </c>
      <c r="P491" t="s">
        <v>80</v>
      </c>
      <c r="Q491" s="3">
        <v>45971</v>
      </c>
      <c r="R491" s="3">
        <v>45971</v>
      </c>
      <c r="S491">
        <v>46</v>
      </c>
      <c r="T491" t="s">
        <v>543</v>
      </c>
      <c r="U491" t="s">
        <v>1163</v>
      </c>
      <c r="V491" t="s">
        <v>291</v>
      </c>
      <c r="W491" t="s">
        <v>142</v>
      </c>
      <c r="X491" t="s">
        <v>1611</v>
      </c>
    </row>
    <row r="492" spans="1:24">
      <c r="C492" t="s">
        <v>638</v>
      </c>
      <c r="D492" t="s">
        <v>806</v>
      </c>
      <c r="E492" t="s">
        <v>1780</v>
      </c>
      <c r="F492" t="s">
        <v>1781</v>
      </c>
      <c r="G492" s="3">
        <v>45958</v>
      </c>
      <c r="H492" t="s">
        <v>234</v>
      </c>
      <c r="I492" t="s">
        <v>109</v>
      </c>
      <c r="J492" t="s">
        <v>81</v>
      </c>
      <c r="K492" t="s">
        <v>162</v>
      </c>
      <c r="N492" t="s">
        <v>878</v>
      </c>
      <c r="O492" t="s">
        <v>383</v>
      </c>
      <c r="P492" t="s">
        <v>134</v>
      </c>
      <c r="Q492" s="3">
        <v>45972</v>
      </c>
      <c r="R492" s="3">
        <v>45971</v>
      </c>
      <c r="S492">
        <v>13</v>
      </c>
      <c r="T492" t="s">
        <v>543</v>
      </c>
      <c r="U492" t="s">
        <v>156</v>
      </c>
      <c r="V492" t="s">
        <v>528</v>
      </c>
      <c r="W492" t="s">
        <v>142</v>
      </c>
      <c r="X492" t="s">
        <v>1639</v>
      </c>
    </row>
    <row r="493" spans="1:24">
      <c r="C493" t="s">
        <v>1782</v>
      </c>
      <c r="D493" t="s">
        <v>703</v>
      </c>
      <c r="E493">
        <v>40007</v>
      </c>
      <c r="F493" t="s">
        <v>1783</v>
      </c>
      <c r="G493" s="3">
        <v>45971</v>
      </c>
      <c r="H493" t="s">
        <v>234</v>
      </c>
      <c r="I493" t="s">
        <v>109</v>
      </c>
      <c r="J493" t="s">
        <v>168</v>
      </c>
      <c r="K493" t="s">
        <v>162</v>
      </c>
      <c r="N493" t="s">
        <v>1661</v>
      </c>
      <c r="O493" t="s">
        <v>251</v>
      </c>
      <c r="P493" t="s">
        <v>134</v>
      </c>
      <c r="Q493" s="3" t="s">
        <v>474</v>
      </c>
      <c r="R493" s="3">
        <v>45971</v>
      </c>
      <c r="S493">
        <v>0</v>
      </c>
      <c r="T493" t="s">
        <v>748</v>
      </c>
      <c r="U493" t="s">
        <v>112</v>
      </c>
      <c r="V493" t="s">
        <v>253</v>
      </c>
      <c r="W493" t="s">
        <v>99</v>
      </c>
      <c r="X493" t="s">
        <v>535</v>
      </c>
    </row>
    <row r="494" spans="1:24">
      <c r="C494" t="s">
        <v>1784</v>
      </c>
      <c r="D494" t="s">
        <v>689</v>
      </c>
      <c r="E494" t="s">
        <v>93</v>
      </c>
      <c r="F494" t="s">
        <v>1785</v>
      </c>
      <c r="G494" s="3">
        <v>45964</v>
      </c>
      <c r="H494" t="s">
        <v>234</v>
      </c>
      <c r="I494" t="s">
        <v>109</v>
      </c>
      <c r="J494" t="s">
        <v>81</v>
      </c>
      <c r="K494" t="s">
        <v>82</v>
      </c>
      <c r="N494" t="s">
        <v>790</v>
      </c>
      <c r="O494" t="s">
        <v>83</v>
      </c>
      <c r="P494" t="s">
        <v>134</v>
      </c>
      <c r="Q494" s="3">
        <v>45971</v>
      </c>
      <c r="R494" s="3">
        <v>45971</v>
      </c>
      <c r="S494">
        <v>7</v>
      </c>
      <c r="T494" t="s">
        <v>543</v>
      </c>
      <c r="U494" t="s">
        <v>1065</v>
      </c>
      <c r="V494" t="s">
        <v>357</v>
      </c>
      <c r="W494" t="s">
        <v>99</v>
      </c>
      <c r="X494" t="s">
        <v>1703</v>
      </c>
    </row>
    <row r="495" spans="1:24">
      <c r="C495" t="s">
        <v>755</v>
      </c>
      <c r="D495" t="s">
        <v>593</v>
      </c>
      <c r="F495" t="s">
        <v>815</v>
      </c>
      <c r="G495" s="3">
        <v>45971</v>
      </c>
      <c r="H495" t="s">
        <v>133</v>
      </c>
      <c r="I495" t="s">
        <v>109</v>
      </c>
      <c r="J495" t="s">
        <v>81</v>
      </c>
      <c r="K495" t="s">
        <v>82</v>
      </c>
      <c r="N495" t="s">
        <v>900</v>
      </c>
      <c r="O495" t="s">
        <v>83</v>
      </c>
      <c r="P495" t="s">
        <v>134</v>
      </c>
      <c r="Q495" s="3">
        <v>45971</v>
      </c>
      <c r="R495" s="3">
        <v>45971</v>
      </c>
      <c r="S495">
        <v>0</v>
      </c>
      <c r="T495" t="s">
        <v>748</v>
      </c>
      <c r="U495" t="s">
        <v>112</v>
      </c>
      <c r="V495" t="s">
        <v>1033</v>
      </c>
      <c r="W495" t="s">
        <v>99</v>
      </c>
      <c r="X495" t="s">
        <v>1615</v>
      </c>
    </row>
    <row r="496" spans="1:24">
      <c r="C496" t="s">
        <v>1394</v>
      </c>
      <c r="D496" t="s">
        <v>673</v>
      </c>
      <c r="F496" t="s">
        <v>815</v>
      </c>
      <c r="G496" s="3">
        <v>45971</v>
      </c>
      <c r="H496" t="s">
        <v>133</v>
      </c>
      <c r="I496" t="s">
        <v>109</v>
      </c>
      <c r="J496" t="s">
        <v>81</v>
      </c>
      <c r="K496" t="s">
        <v>82</v>
      </c>
      <c r="N496" t="s">
        <v>900</v>
      </c>
      <c r="O496" t="s">
        <v>83</v>
      </c>
      <c r="P496" t="s">
        <v>134</v>
      </c>
      <c r="Q496" s="3">
        <v>45971</v>
      </c>
      <c r="R496" s="3">
        <v>45971</v>
      </c>
      <c r="S496">
        <v>0</v>
      </c>
      <c r="T496" t="s">
        <v>748</v>
      </c>
      <c r="U496" t="s">
        <v>112</v>
      </c>
      <c r="V496" t="s">
        <v>1033</v>
      </c>
      <c r="W496" t="s">
        <v>99</v>
      </c>
      <c r="X496" t="s">
        <v>1615</v>
      </c>
    </row>
    <row r="497" spans="3:24">
      <c r="C497" t="s">
        <v>1786</v>
      </c>
      <c r="D497" t="s">
        <v>668</v>
      </c>
      <c r="E497">
        <v>94245</v>
      </c>
      <c r="F497" t="s">
        <v>1787</v>
      </c>
      <c r="G497" s="3">
        <v>45955</v>
      </c>
      <c r="H497" t="s">
        <v>150</v>
      </c>
      <c r="I497" t="s">
        <v>109</v>
      </c>
      <c r="J497" t="s">
        <v>81</v>
      </c>
      <c r="K497" t="s">
        <v>162</v>
      </c>
      <c r="N497" t="s">
        <v>890</v>
      </c>
      <c r="O497" t="s">
        <v>83</v>
      </c>
      <c r="P497" t="s">
        <v>134</v>
      </c>
      <c r="Q497" s="3" t="s">
        <v>335</v>
      </c>
      <c r="R497" s="3">
        <v>45971</v>
      </c>
      <c r="S497">
        <v>16</v>
      </c>
      <c r="T497" t="s">
        <v>543</v>
      </c>
      <c r="U497" t="s">
        <v>89</v>
      </c>
      <c r="V497" t="s">
        <v>262</v>
      </c>
      <c r="W497" t="s">
        <v>1319</v>
      </c>
      <c r="X497" t="s">
        <v>1616</v>
      </c>
    </row>
    <row r="498" spans="3:24">
      <c r="C498" t="s">
        <v>1788</v>
      </c>
      <c r="D498" t="s">
        <v>593</v>
      </c>
      <c r="E498" t="s">
        <v>93</v>
      </c>
      <c r="F498" t="s">
        <v>1760</v>
      </c>
      <c r="G498" s="3">
        <v>45971</v>
      </c>
      <c r="H498" t="s">
        <v>285</v>
      </c>
      <c r="I498" t="s">
        <v>109</v>
      </c>
      <c r="J498" t="s">
        <v>81</v>
      </c>
      <c r="K498" t="s">
        <v>82</v>
      </c>
      <c r="L498" s="323">
        <v>1826.7</v>
      </c>
      <c r="M498" s="323">
        <v>1826.7</v>
      </c>
      <c r="N498" t="s">
        <v>816</v>
      </c>
      <c r="O498" t="s">
        <v>83</v>
      </c>
      <c r="P498" t="s">
        <v>134</v>
      </c>
      <c r="Q498" s="3">
        <v>45971</v>
      </c>
      <c r="R498" s="3">
        <v>45972</v>
      </c>
      <c r="S498">
        <v>1</v>
      </c>
      <c r="T498" t="s">
        <v>748</v>
      </c>
      <c r="U498" t="s">
        <v>670</v>
      </c>
      <c r="V498" t="s">
        <v>671</v>
      </c>
      <c r="W498" t="s">
        <v>99</v>
      </c>
      <c r="X498" t="s">
        <v>1654</v>
      </c>
    </row>
    <row r="499" spans="3:24">
      <c r="C499" t="s">
        <v>1313</v>
      </c>
      <c r="D499" t="s">
        <v>689</v>
      </c>
      <c r="E499">
        <v>136590</v>
      </c>
      <c r="F499" t="s">
        <v>1789</v>
      </c>
      <c r="G499" s="3">
        <v>45962</v>
      </c>
      <c r="H499" t="s">
        <v>285</v>
      </c>
      <c r="I499" t="s">
        <v>109</v>
      </c>
      <c r="J499" t="s">
        <v>81</v>
      </c>
      <c r="K499" t="s">
        <v>162</v>
      </c>
      <c r="N499" t="s">
        <v>928</v>
      </c>
      <c r="O499" t="s">
        <v>83</v>
      </c>
      <c r="P499" t="s">
        <v>134</v>
      </c>
      <c r="Q499" s="3">
        <v>45972</v>
      </c>
      <c r="R499" s="3">
        <v>45972</v>
      </c>
      <c r="S499">
        <v>10</v>
      </c>
      <c r="T499" t="s">
        <v>543</v>
      </c>
      <c r="U499" t="s">
        <v>460</v>
      </c>
      <c r="V499" t="s">
        <v>148</v>
      </c>
      <c r="W499" t="s">
        <v>99</v>
      </c>
      <c r="X499" t="s">
        <v>1695</v>
      </c>
    </row>
    <row r="500" spans="3:24">
      <c r="C500" t="s">
        <v>1790</v>
      </c>
      <c r="D500" t="s">
        <v>689</v>
      </c>
      <c r="F500" t="s">
        <v>1791</v>
      </c>
      <c r="G500" s="3">
        <v>45964</v>
      </c>
      <c r="H500" t="s">
        <v>133</v>
      </c>
      <c r="I500" t="s">
        <v>109</v>
      </c>
      <c r="J500" t="s">
        <v>81</v>
      </c>
      <c r="K500" t="s">
        <v>82</v>
      </c>
      <c r="N500" t="s">
        <v>861</v>
      </c>
      <c r="O500" t="s">
        <v>83</v>
      </c>
      <c r="P500" t="s">
        <v>134</v>
      </c>
      <c r="Q500" s="3">
        <v>45973</v>
      </c>
      <c r="R500" s="3">
        <v>45972</v>
      </c>
      <c r="S500">
        <v>8</v>
      </c>
      <c r="T500" t="s">
        <v>543</v>
      </c>
      <c r="U500" t="s">
        <v>1792</v>
      </c>
      <c r="V500" t="s">
        <v>1793</v>
      </c>
      <c r="W500" t="s">
        <v>142</v>
      </c>
      <c r="X500" t="s">
        <v>1628</v>
      </c>
    </row>
    <row r="501" spans="3:24">
      <c r="C501" t="s">
        <v>1090</v>
      </c>
      <c r="D501" t="s">
        <v>673</v>
      </c>
      <c r="E501">
        <v>259434</v>
      </c>
      <c r="F501" t="s">
        <v>1794</v>
      </c>
      <c r="G501" s="3">
        <v>45966</v>
      </c>
      <c r="H501" t="s">
        <v>285</v>
      </c>
      <c r="I501" t="s">
        <v>109</v>
      </c>
      <c r="J501" t="s">
        <v>81</v>
      </c>
      <c r="K501" t="s">
        <v>162</v>
      </c>
      <c r="N501" t="s">
        <v>928</v>
      </c>
      <c r="O501" t="s">
        <v>83</v>
      </c>
      <c r="P501" t="s">
        <v>111</v>
      </c>
      <c r="Q501" s="3">
        <v>45972</v>
      </c>
      <c r="R501" s="3">
        <v>45972</v>
      </c>
      <c r="S501">
        <v>6</v>
      </c>
      <c r="T501" t="s">
        <v>543</v>
      </c>
      <c r="U501" t="s">
        <v>460</v>
      </c>
      <c r="V501" t="s">
        <v>148</v>
      </c>
      <c r="W501" t="s">
        <v>99</v>
      </c>
      <c r="X501" t="s">
        <v>1695</v>
      </c>
    </row>
    <row r="502" spans="3:24">
      <c r="C502" t="s">
        <v>1082</v>
      </c>
      <c r="D502" t="s">
        <v>668</v>
      </c>
      <c r="E502" t="s">
        <v>93</v>
      </c>
      <c r="F502" t="s">
        <v>1795</v>
      </c>
      <c r="G502" s="3">
        <v>45959</v>
      </c>
      <c r="H502" t="s">
        <v>285</v>
      </c>
      <c r="I502" t="s">
        <v>109</v>
      </c>
      <c r="J502" t="s">
        <v>81</v>
      </c>
      <c r="K502" t="s">
        <v>82</v>
      </c>
      <c r="N502" t="s">
        <v>816</v>
      </c>
      <c r="O502" t="s">
        <v>83</v>
      </c>
      <c r="P502" t="s">
        <v>134</v>
      </c>
      <c r="Q502" s="3">
        <v>45973</v>
      </c>
      <c r="R502" s="3">
        <v>45972</v>
      </c>
      <c r="S502">
        <v>13</v>
      </c>
      <c r="T502" t="s">
        <v>543</v>
      </c>
      <c r="U502" t="s">
        <v>670</v>
      </c>
      <c r="V502" t="s">
        <v>671</v>
      </c>
      <c r="W502" t="s">
        <v>142</v>
      </c>
      <c r="X502" t="s">
        <v>1654</v>
      </c>
    </row>
    <row r="503" spans="3:24">
      <c r="C503" t="s">
        <v>1591</v>
      </c>
      <c r="D503" t="s">
        <v>689</v>
      </c>
      <c r="F503" t="s">
        <v>1796</v>
      </c>
      <c r="G503" s="3">
        <v>45964</v>
      </c>
      <c r="H503" t="s">
        <v>133</v>
      </c>
      <c r="I503" t="s">
        <v>109</v>
      </c>
      <c r="J503" t="s">
        <v>81</v>
      </c>
      <c r="K503" t="s">
        <v>162</v>
      </c>
      <c r="N503" t="s">
        <v>542</v>
      </c>
      <c r="O503" t="s">
        <v>83</v>
      </c>
      <c r="P503" t="s">
        <v>134</v>
      </c>
      <c r="Q503" s="3" t="s">
        <v>474</v>
      </c>
      <c r="R503" s="3">
        <v>45972</v>
      </c>
      <c r="S503">
        <v>8</v>
      </c>
      <c r="T503" t="s">
        <v>543</v>
      </c>
      <c r="U503" t="s">
        <v>135</v>
      </c>
      <c r="V503" t="s">
        <v>870</v>
      </c>
      <c r="W503" t="s">
        <v>142</v>
      </c>
      <c r="X503" t="s">
        <v>546</v>
      </c>
    </row>
    <row r="504" spans="3:24">
      <c r="C504" t="s">
        <v>1583</v>
      </c>
      <c r="D504" t="s">
        <v>806</v>
      </c>
      <c r="E504">
        <v>13973</v>
      </c>
      <c r="F504" t="s">
        <v>1797</v>
      </c>
      <c r="G504" s="3">
        <v>45966</v>
      </c>
      <c r="H504" t="s">
        <v>234</v>
      </c>
      <c r="I504" t="s">
        <v>109</v>
      </c>
      <c r="J504" t="s">
        <v>81</v>
      </c>
      <c r="K504" t="s">
        <v>162</v>
      </c>
      <c r="N504" t="s">
        <v>807</v>
      </c>
      <c r="O504" t="s">
        <v>383</v>
      </c>
      <c r="P504" t="s">
        <v>134</v>
      </c>
      <c r="Q504" s="3" t="s">
        <v>474</v>
      </c>
      <c r="R504" s="3">
        <v>45972</v>
      </c>
      <c r="S504">
        <v>6</v>
      </c>
      <c r="T504" t="s">
        <v>543</v>
      </c>
      <c r="U504" t="s">
        <v>301</v>
      </c>
      <c r="V504" t="s">
        <v>569</v>
      </c>
      <c r="W504" t="s">
        <v>99</v>
      </c>
      <c r="X504" t="s">
        <v>1630</v>
      </c>
    </row>
    <row r="505" spans="3:24">
      <c r="C505" t="s">
        <v>1034</v>
      </c>
      <c r="D505" t="s">
        <v>703</v>
      </c>
      <c r="E505" t="s">
        <v>93</v>
      </c>
      <c r="F505" t="s">
        <v>571</v>
      </c>
      <c r="G505" s="3">
        <v>45967</v>
      </c>
      <c r="H505" t="s">
        <v>139</v>
      </c>
      <c r="I505" t="s">
        <v>109</v>
      </c>
      <c r="J505" t="s">
        <v>81</v>
      </c>
      <c r="K505" t="s">
        <v>162</v>
      </c>
      <c r="N505" t="s">
        <v>1020</v>
      </c>
      <c r="O505" t="s">
        <v>383</v>
      </c>
      <c r="Q505" s="3">
        <v>45972</v>
      </c>
      <c r="R505" s="3">
        <v>45972</v>
      </c>
      <c r="S505">
        <v>5</v>
      </c>
      <c r="T505" t="s">
        <v>543</v>
      </c>
      <c r="U505" t="s">
        <v>488</v>
      </c>
      <c r="V505" t="s">
        <v>385</v>
      </c>
      <c r="W505" t="s">
        <v>99</v>
      </c>
      <c r="X505" t="s">
        <v>1725</v>
      </c>
    </row>
    <row r="506" spans="3:24">
      <c r="C506" t="s">
        <v>1286</v>
      </c>
      <c r="D506" t="s">
        <v>1015</v>
      </c>
      <c r="F506" t="s">
        <v>1798</v>
      </c>
      <c r="G506" s="3">
        <v>45964</v>
      </c>
      <c r="H506" t="s">
        <v>133</v>
      </c>
      <c r="I506" t="s">
        <v>111</v>
      </c>
      <c r="J506" t="s">
        <v>81</v>
      </c>
      <c r="K506" t="s">
        <v>162</v>
      </c>
      <c r="N506" t="s">
        <v>900</v>
      </c>
      <c r="O506" t="s">
        <v>83</v>
      </c>
      <c r="P506" t="s">
        <v>111</v>
      </c>
      <c r="Q506" s="3" t="s">
        <v>474</v>
      </c>
      <c r="R506" s="3">
        <v>45972</v>
      </c>
      <c r="S506">
        <v>8</v>
      </c>
      <c r="T506" t="s">
        <v>543</v>
      </c>
      <c r="U506" t="s">
        <v>1799</v>
      </c>
      <c r="V506" t="s">
        <v>500</v>
      </c>
      <c r="W506" t="s">
        <v>142</v>
      </c>
      <c r="X506" t="s">
        <v>1615</v>
      </c>
    </row>
    <row r="507" spans="3:24">
      <c r="C507" t="s">
        <v>1800</v>
      </c>
      <c r="D507" s="86" t="s">
        <v>689</v>
      </c>
      <c r="E507" t="s">
        <v>1801</v>
      </c>
      <c r="F507" t="s">
        <v>1802</v>
      </c>
      <c r="G507" s="3">
        <v>45968</v>
      </c>
      <c r="H507" t="s">
        <v>234</v>
      </c>
      <c r="I507" t="s">
        <v>109</v>
      </c>
      <c r="J507" t="s">
        <v>81</v>
      </c>
      <c r="K507" t="s">
        <v>162</v>
      </c>
      <c r="N507" t="s">
        <v>947</v>
      </c>
      <c r="O507" t="s">
        <v>83</v>
      </c>
      <c r="P507" t="s">
        <v>134</v>
      </c>
      <c r="Q507" s="3" t="s">
        <v>474</v>
      </c>
      <c r="R507" s="3">
        <v>45972</v>
      </c>
      <c r="S507">
        <v>4</v>
      </c>
      <c r="T507" t="s">
        <v>543</v>
      </c>
      <c r="U507" t="s">
        <v>670</v>
      </c>
      <c r="V507" t="s">
        <v>253</v>
      </c>
      <c r="W507" t="s">
        <v>99</v>
      </c>
      <c r="X507" t="s">
        <v>535</v>
      </c>
    </row>
    <row r="508" spans="3:24">
      <c r="C508" t="s">
        <v>1605</v>
      </c>
      <c r="D508" t="s">
        <v>689</v>
      </c>
      <c r="F508" t="s">
        <v>811</v>
      </c>
      <c r="G508" s="3">
        <v>45964</v>
      </c>
      <c r="H508" t="s">
        <v>150</v>
      </c>
      <c r="I508" t="s">
        <v>109</v>
      </c>
      <c r="J508" t="s">
        <v>81</v>
      </c>
      <c r="K508" t="s">
        <v>82</v>
      </c>
      <c r="L508">
        <v>1803.88</v>
      </c>
      <c r="M508">
        <v>1700</v>
      </c>
      <c r="N508" t="s">
        <v>890</v>
      </c>
      <c r="O508" t="s">
        <v>83</v>
      </c>
      <c r="P508" t="s">
        <v>134</v>
      </c>
      <c r="Q508" s="3">
        <v>45972</v>
      </c>
      <c r="R508" s="3">
        <v>45972</v>
      </c>
      <c r="S508">
        <v>8</v>
      </c>
      <c r="T508" t="s">
        <v>543</v>
      </c>
      <c r="U508" t="s">
        <v>89</v>
      </c>
      <c r="V508" t="s">
        <v>141</v>
      </c>
      <c r="W508" t="s">
        <v>99</v>
      </c>
      <c r="X508" t="s">
        <v>1616</v>
      </c>
    </row>
    <row r="509" spans="3:24">
      <c r="C509" t="s">
        <v>696</v>
      </c>
      <c r="D509" t="s">
        <v>673</v>
      </c>
      <c r="F509" t="s">
        <v>1747</v>
      </c>
      <c r="G509" s="3">
        <v>45959</v>
      </c>
      <c r="H509" t="s">
        <v>150</v>
      </c>
      <c r="I509" t="s">
        <v>109</v>
      </c>
      <c r="J509" t="s">
        <v>81</v>
      </c>
      <c r="K509" t="s">
        <v>82</v>
      </c>
      <c r="N509" t="s">
        <v>309</v>
      </c>
      <c r="O509" t="s">
        <v>83</v>
      </c>
      <c r="P509" t="s">
        <v>134</v>
      </c>
      <c r="Q509" s="3" t="s">
        <v>474</v>
      </c>
      <c r="R509" s="3">
        <v>45972</v>
      </c>
      <c r="T509" t="s">
        <v>543</v>
      </c>
      <c r="U509" t="s">
        <v>89</v>
      </c>
      <c r="V509" t="s">
        <v>202</v>
      </c>
      <c r="W509" t="s">
        <v>142</v>
      </c>
      <c r="X509" t="s">
        <v>1752</v>
      </c>
    </row>
    <row r="510" spans="3:24">
      <c r="C510" t="s">
        <v>1066</v>
      </c>
      <c r="D510" t="s">
        <v>1188</v>
      </c>
      <c r="F510" t="s">
        <v>1747</v>
      </c>
      <c r="G510" s="3">
        <v>45964</v>
      </c>
      <c r="H510" t="s">
        <v>150</v>
      </c>
      <c r="I510" t="s">
        <v>109</v>
      </c>
      <c r="J510" t="s">
        <v>81</v>
      </c>
      <c r="K510" t="s">
        <v>162</v>
      </c>
      <c r="N510" t="s">
        <v>890</v>
      </c>
      <c r="O510" t="s">
        <v>83</v>
      </c>
      <c r="P510" t="s">
        <v>134</v>
      </c>
      <c r="Q510" s="3" t="s">
        <v>474</v>
      </c>
      <c r="R510" s="3">
        <v>45972</v>
      </c>
      <c r="T510" t="s">
        <v>543</v>
      </c>
      <c r="U510" t="s">
        <v>89</v>
      </c>
      <c r="V510" t="s">
        <v>141</v>
      </c>
      <c r="W510" t="s">
        <v>99</v>
      </c>
      <c r="X510" t="s">
        <v>1616</v>
      </c>
    </row>
    <row r="511" spans="3:24">
      <c r="C511" t="s">
        <v>1803</v>
      </c>
      <c r="D511" t="s">
        <v>703</v>
      </c>
      <c r="E511">
        <v>67424</v>
      </c>
      <c r="F511" t="s">
        <v>138</v>
      </c>
      <c r="G511" s="3">
        <v>45943</v>
      </c>
      <c r="H511" t="s">
        <v>139</v>
      </c>
      <c r="I511" t="s">
        <v>109</v>
      </c>
      <c r="J511" t="s">
        <v>81</v>
      </c>
      <c r="K511" t="s">
        <v>82</v>
      </c>
      <c r="N511" t="s">
        <v>890</v>
      </c>
      <c r="O511" t="s">
        <v>83</v>
      </c>
      <c r="P511" t="s">
        <v>134</v>
      </c>
      <c r="Q511" s="3">
        <v>45976</v>
      </c>
      <c r="R511" s="3">
        <v>45972</v>
      </c>
      <c r="S511">
        <v>29</v>
      </c>
      <c r="T511" t="s">
        <v>543</v>
      </c>
      <c r="U511" t="s">
        <v>144</v>
      </c>
      <c r="V511" t="s">
        <v>141</v>
      </c>
      <c r="W511" t="s">
        <v>142</v>
      </c>
      <c r="X511" t="s">
        <v>1616</v>
      </c>
    </row>
    <row r="512" spans="3:24">
      <c r="C512" t="s">
        <v>1804</v>
      </c>
      <c r="D512" t="s">
        <v>703</v>
      </c>
      <c r="E512">
        <v>76000</v>
      </c>
      <c r="F512" t="s">
        <v>138</v>
      </c>
      <c r="G512" s="3">
        <v>45943</v>
      </c>
      <c r="H512" t="s">
        <v>139</v>
      </c>
      <c r="I512" t="s">
        <v>109</v>
      </c>
      <c r="J512" t="s">
        <v>81</v>
      </c>
      <c r="K512" t="s">
        <v>82</v>
      </c>
      <c r="N512" t="s">
        <v>890</v>
      </c>
      <c r="O512" t="s">
        <v>83</v>
      </c>
      <c r="P512" t="s">
        <v>134</v>
      </c>
      <c r="Q512" s="3">
        <v>45972</v>
      </c>
      <c r="R512" s="3">
        <v>45972</v>
      </c>
      <c r="S512">
        <v>29</v>
      </c>
      <c r="T512" t="s">
        <v>543</v>
      </c>
      <c r="U512" t="s">
        <v>89</v>
      </c>
      <c r="V512" t="s">
        <v>141</v>
      </c>
      <c r="W512" t="s">
        <v>142</v>
      </c>
      <c r="X512" t="s">
        <v>1616</v>
      </c>
    </row>
    <row r="513" spans="3:24">
      <c r="C513" t="s">
        <v>1805</v>
      </c>
      <c r="D513" t="s">
        <v>703</v>
      </c>
      <c r="E513" t="s">
        <v>93</v>
      </c>
      <c r="F513" t="s">
        <v>138</v>
      </c>
      <c r="G513" s="3">
        <v>45946</v>
      </c>
      <c r="H513" t="s">
        <v>139</v>
      </c>
      <c r="I513" t="s">
        <v>109</v>
      </c>
      <c r="J513" t="s">
        <v>81</v>
      </c>
      <c r="K513" t="s">
        <v>162</v>
      </c>
      <c r="N513" t="s">
        <v>890</v>
      </c>
      <c r="O513" t="s">
        <v>83</v>
      </c>
      <c r="P513" t="s">
        <v>134</v>
      </c>
      <c r="Q513" s="3" t="s">
        <v>335</v>
      </c>
      <c r="R513" s="3">
        <v>45972</v>
      </c>
      <c r="S513">
        <v>26</v>
      </c>
      <c r="T513" t="s">
        <v>543</v>
      </c>
      <c r="U513" t="s">
        <v>140</v>
      </c>
      <c r="V513" t="s">
        <v>141</v>
      </c>
      <c r="W513" t="s">
        <v>142</v>
      </c>
      <c r="X513" t="s">
        <v>1616</v>
      </c>
    </row>
    <row r="514" spans="3:24">
      <c r="C514" t="s">
        <v>1806</v>
      </c>
      <c r="D514" t="s">
        <v>395</v>
      </c>
      <c r="E514" t="s">
        <v>93</v>
      </c>
      <c r="F514" t="s">
        <v>1807</v>
      </c>
      <c r="G514" s="3">
        <v>45971</v>
      </c>
      <c r="H514" t="s">
        <v>139</v>
      </c>
      <c r="I514" t="s">
        <v>109</v>
      </c>
      <c r="J514" t="s">
        <v>81</v>
      </c>
      <c r="K514" t="s">
        <v>82</v>
      </c>
      <c r="N514" t="s">
        <v>971</v>
      </c>
      <c r="O514" t="s">
        <v>83</v>
      </c>
      <c r="P514" t="s">
        <v>134</v>
      </c>
      <c r="Q514" s="3" t="s">
        <v>474</v>
      </c>
      <c r="R514" s="3">
        <v>45972</v>
      </c>
      <c r="S514">
        <v>1</v>
      </c>
      <c r="T514" t="s">
        <v>748</v>
      </c>
      <c r="U514" t="s">
        <v>112</v>
      </c>
      <c r="V514" t="s">
        <v>190</v>
      </c>
      <c r="W514" t="s">
        <v>99</v>
      </c>
      <c r="X514" t="s">
        <v>1808</v>
      </c>
    </row>
    <row r="515" spans="3:24">
      <c r="C515" t="s">
        <v>1809</v>
      </c>
      <c r="D515" s="86" t="s">
        <v>727</v>
      </c>
      <c r="E515" t="s">
        <v>93</v>
      </c>
      <c r="F515" t="s">
        <v>1810</v>
      </c>
      <c r="G515" s="3">
        <v>45968</v>
      </c>
      <c r="H515" t="s">
        <v>205</v>
      </c>
      <c r="I515" t="s">
        <v>109</v>
      </c>
      <c r="J515" t="s">
        <v>81</v>
      </c>
      <c r="K515" t="s">
        <v>82</v>
      </c>
      <c r="N515" s="144" t="s">
        <v>1811</v>
      </c>
      <c r="O515" t="s">
        <v>83</v>
      </c>
      <c r="P515" t="s">
        <v>134</v>
      </c>
      <c r="Q515" s="3" t="s">
        <v>474</v>
      </c>
      <c r="R515" s="3">
        <v>45972</v>
      </c>
      <c r="T515" t="s">
        <v>748</v>
      </c>
      <c r="U515" t="s">
        <v>1812</v>
      </c>
      <c r="V515" t="s">
        <v>1813</v>
      </c>
      <c r="W515" t="s">
        <v>99</v>
      </c>
      <c r="X515" s="144" t="s">
        <v>1814</v>
      </c>
    </row>
    <row r="516" spans="3:24">
      <c r="C516" t="s">
        <v>1815</v>
      </c>
      <c r="D516" t="s">
        <v>806</v>
      </c>
      <c r="E516" t="s">
        <v>93</v>
      </c>
      <c r="F516" t="s">
        <v>1816</v>
      </c>
      <c r="G516" s="3">
        <v>45973</v>
      </c>
      <c r="H516" t="s">
        <v>234</v>
      </c>
      <c r="J516" t="s">
        <v>168</v>
      </c>
      <c r="K516" t="s">
        <v>162</v>
      </c>
      <c r="N516" t="s">
        <v>807</v>
      </c>
      <c r="O516" t="s">
        <v>383</v>
      </c>
      <c r="P516" t="s">
        <v>134</v>
      </c>
      <c r="Q516" s="3">
        <v>45972</v>
      </c>
      <c r="R516" s="3">
        <v>45972</v>
      </c>
      <c r="S516" t="e">
        <v>#NUM!</v>
      </c>
      <c r="T516" t="e">
        <v>#NUM!</v>
      </c>
      <c r="U516" t="s">
        <v>112</v>
      </c>
      <c r="V516" t="s">
        <v>569</v>
      </c>
      <c r="W516" t="s">
        <v>99</v>
      </c>
      <c r="X516" t="s">
        <v>1630</v>
      </c>
    </row>
    <row r="517" spans="3:24">
      <c r="C517" t="s">
        <v>891</v>
      </c>
      <c r="D517" t="s">
        <v>668</v>
      </c>
      <c r="E517" t="s">
        <v>93</v>
      </c>
      <c r="F517" t="s">
        <v>1817</v>
      </c>
      <c r="G517" s="3">
        <v>45967</v>
      </c>
      <c r="H517" t="s">
        <v>285</v>
      </c>
      <c r="I517" t="s">
        <v>109</v>
      </c>
      <c r="J517" t="s">
        <v>81</v>
      </c>
      <c r="K517" t="s">
        <v>82</v>
      </c>
      <c r="N517" t="s">
        <v>797</v>
      </c>
      <c r="O517" t="s">
        <v>83</v>
      </c>
      <c r="P517" t="s">
        <v>134</v>
      </c>
      <c r="Q517" s="3">
        <v>45972</v>
      </c>
      <c r="R517" s="3">
        <v>45972</v>
      </c>
      <c r="S517">
        <v>5</v>
      </c>
      <c r="T517" t="s">
        <v>543</v>
      </c>
      <c r="U517" t="s">
        <v>112</v>
      </c>
      <c r="V517" t="s">
        <v>798</v>
      </c>
      <c r="W517" t="s">
        <v>99</v>
      </c>
      <c r="X517" t="s">
        <v>1687</v>
      </c>
    </row>
    <row r="518" spans="3:24">
      <c r="C518" t="s">
        <v>1818</v>
      </c>
      <c r="D518" t="s">
        <v>806</v>
      </c>
      <c r="E518">
        <v>144917</v>
      </c>
      <c r="F518" t="s">
        <v>1819</v>
      </c>
      <c r="G518" s="3">
        <v>45964</v>
      </c>
      <c r="H518" t="s">
        <v>234</v>
      </c>
      <c r="I518" t="s">
        <v>109</v>
      </c>
      <c r="J518" t="s">
        <v>81</v>
      </c>
      <c r="K518" t="s">
        <v>162</v>
      </c>
      <c r="N518" t="s">
        <v>878</v>
      </c>
      <c r="O518" t="s">
        <v>383</v>
      </c>
      <c r="Q518" s="3">
        <v>45972</v>
      </c>
      <c r="R518" s="3">
        <v>45972</v>
      </c>
      <c r="S518">
        <v>8</v>
      </c>
      <c r="T518" t="s">
        <v>543</v>
      </c>
      <c r="U518" t="s">
        <v>112</v>
      </c>
      <c r="V518" t="s">
        <v>528</v>
      </c>
      <c r="W518" t="s">
        <v>99</v>
      </c>
      <c r="X518" t="s">
        <v>1639</v>
      </c>
    </row>
    <row r="519" spans="3:24">
      <c r="C519" t="s">
        <v>1820</v>
      </c>
      <c r="D519" t="s">
        <v>673</v>
      </c>
      <c r="F519" t="s">
        <v>1821</v>
      </c>
      <c r="G519" s="3">
        <v>45972</v>
      </c>
      <c r="H519" t="s">
        <v>285</v>
      </c>
      <c r="I519" t="s">
        <v>109</v>
      </c>
      <c r="J519" t="s">
        <v>81</v>
      </c>
      <c r="K519" t="s">
        <v>82</v>
      </c>
      <c r="N519" t="s">
        <v>1822</v>
      </c>
      <c r="O519" t="s">
        <v>83</v>
      </c>
      <c r="P519" t="s">
        <v>134</v>
      </c>
      <c r="Q519" s="3">
        <v>45972</v>
      </c>
      <c r="R519" s="3">
        <v>45972</v>
      </c>
      <c r="U519" t="s">
        <v>670</v>
      </c>
      <c r="V519" t="s">
        <v>1823</v>
      </c>
      <c r="W519" t="s">
        <v>1682</v>
      </c>
      <c r="X519" t="s">
        <v>1824</v>
      </c>
    </row>
    <row r="520" spans="3:24">
      <c r="C520" t="s">
        <v>1825</v>
      </c>
      <c r="D520" t="s">
        <v>1015</v>
      </c>
      <c r="F520" t="s">
        <v>849</v>
      </c>
      <c r="G520" s="3">
        <v>45971</v>
      </c>
      <c r="H520" t="s">
        <v>133</v>
      </c>
      <c r="I520" t="s">
        <v>109</v>
      </c>
      <c r="J520" t="s">
        <v>81</v>
      </c>
      <c r="K520" t="s">
        <v>82</v>
      </c>
      <c r="N520" t="s">
        <v>900</v>
      </c>
      <c r="O520" t="s">
        <v>83</v>
      </c>
      <c r="P520" t="s">
        <v>134</v>
      </c>
      <c r="Q520" s="3" t="s">
        <v>474</v>
      </c>
      <c r="R520" s="3">
        <v>45972</v>
      </c>
      <c r="S520">
        <v>1</v>
      </c>
      <c r="T520" t="s">
        <v>748</v>
      </c>
      <c r="U520" t="s">
        <v>566</v>
      </c>
      <c r="V520" t="s">
        <v>500</v>
      </c>
      <c r="W520" t="s">
        <v>99</v>
      </c>
      <c r="X520" t="s">
        <v>1615</v>
      </c>
    </row>
    <row r="521" spans="3:24">
      <c r="C521" t="s">
        <v>1253</v>
      </c>
      <c r="D521" t="s">
        <v>1038</v>
      </c>
      <c r="E521" t="s">
        <v>93</v>
      </c>
      <c r="F521" t="s">
        <v>1826</v>
      </c>
      <c r="G521" s="3">
        <v>45964</v>
      </c>
      <c r="H521" t="s">
        <v>234</v>
      </c>
      <c r="I521" t="s">
        <v>109</v>
      </c>
      <c r="J521" t="s">
        <v>81</v>
      </c>
      <c r="K521" t="s">
        <v>162</v>
      </c>
      <c r="N521" t="s">
        <v>772</v>
      </c>
      <c r="O521" t="s">
        <v>83</v>
      </c>
      <c r="P521" t="s">
        <v>134</v>
      </c>
      <c r="Q521" s="3" t="s">
        <v>95</v>
      </c>
      <c r="R521" s="3">
        <v>45972</v>
      </c>
      <c r="S521">
        <v>8</v>
      </c>
      <c r="T521" t="s">
        <v>543</v>
      </c>
      <c r="U521" t="s">
        <v>117</v>
      </c>
      <c r="V521" t="s">
        <v>256</v>
      </c>
      <c r="W521" t="s">
        <v>142</v>
      </c>
      <c r="X521" t="s">
        <v>1765</v>
      </c>
    </row>
    <row r="522" spans="3:24">
      <c r="C522" t="s">
        <v>1331</v>
      </c>
      <c r="D522" t="s">
        <v>673</v>
      </c>
      <c r="E522">
        <v>126692</v>
      </c>
      <c r="F522" t="s">
        <v>1827</v>
      </c>
      <c r="G522" s="3">
        <v>45959</v>
      </c>
      <c r="H522" t="s">
        <v>108</v>
      </c>
      <c r="I522" t="s">
        <v>109</v>
      </c>
      <c r="J522" t="s">
        <v>81</v>
      </c>
      <c r="K522" t="s">
        <v>82</v>
      </c>
      <c r="N522" t="s">
        <v>1125</v>
      </c>
      <c r="O522" t="s">
        <v>83</v>
      </c>
      <c r="P522" t="s">
        <v>134</v>
      </c>
      <c r="Q522" s="3">
        <v>45972</v>
      </c>
      <c r="R522" s="3">
        <v>45972</v>
      </c>
      <c r="S522">
        <v>13</v>
      </c>
      <c r="T522" t="s">
        <v>543</v>
      </c>
      <c r="U522" t="s">
        <v>1828</v>
      </c>
      <c r="V522" t="s">
        <v>170</v>
      </c>
      <c r="W522" t="s">
        <v>142</v>
      </c>
      <c r="X522" t="s">
        <v>1611</v>
      </c>
    </row>
    <row r="523" spans="3:24">
      <c r="C523" t="s">
        <v>972</v>
      </c>
      <c r="D523" t="s">
        <v>689</v>
      </c>
      <c r="E523">
        <v>91851</v>
      </c>
      <c r="F523" t="s">
        <v>1829</v>
      </c>
      <c r="G523" s="3">
        <v>45966</v>
      </c>
      <c r="H523" t="s">
        <v>108</v>
      </c>
      <c r="I523" t="s">
        <v>109</v>
      </c>
      <c r="J523" t="s">
        <v>81</v>
      </c>
      <c r="K523" t="s">
        <v>162</v>
      </c>
      <c r="N523" t="s">
        <v>971</v>
      </c>
      <c r="O523" t="s">
        <v>83</v>
      </c>
      <c r="P523" t="s">
        <v>134</v>
      </c>
      <c r="Q523" s="3" t="s">
        <v>474</v>
      </c>
      <c r="R523" s="3">
        <v>45972</v>
      </c>
      <c r="S523">
        <v>6</v>
      </c>
      <c r="T523" t="s">
        <v>543</v>
      </c>
      <c r="U523" t="s">
        <v>449</v>
      </c>
      <c r="V523" t="s">
        <v>733</v>
      </c>
      <c r="W523" t="s">
        <v>99</v>
      </c>
      <c r="X523" t="s">
        <v>1808</v>
      </c>
    </row>
    <row r="524" spans="3:24">
      <c r="C524" t="s">
        <v>1830</v>
      </c>
      <c r="D524" t="s">
        <v>806</v>
      </c>
      <c r="E524">
        <v>107628</v>
      </c>
      <c r="F524" t="s">
        <v>1816</v>
      </c>
      <c r="G524" s="3">
        <v>45971</v>
      </c>
      <c r="H524" t="s">
        <v>234</v>
      </c>
      <c r="I524" t="s">
        <v>109</v>
      </c>
      <c r="J524" t="s">
        <v>168</v>
      </c>
      <c r="K524" t="s">
        <v>162</v>
      </c>
      <c r="N524" t="s">
        <v>807</v>
      </c>
      <c r="O524" t="s">
        <v>383</v>
      </c>
      <c r="P524" t="s">
        <v>134</v>
      </c>
      <c r="Q524" s="3" t="s">
        <v>474</v>
      </c>
      <c r="R524" s="3">
        <v>45973</v>
      </c>
      <c r="S524">
        <v>2</v>
      </c>
      <c r="T524" t="s">
        <v>748</v>
      </c>
      <c r="U524" t="s">
        <v>112</v>
      </c>
      <c r="V524" t="s">
        <v>569</v>
      </c>
      <c r="W524" t="s">
        <v>99</v>
      </c>
      <c r="X524" t="s">
        <v>1630</v>
      </c>
    </row>
    <row r="525" spans="3:24">
      <c r="C525" t="s">
        <v>1831</v>
      </c>
      <c r="D525" t="s">
        <v>593</v>
      </c>
      <c r="E525" t="s">
        <v>93</v>
      </c>
      <c r="F525" t="s">
        <v>1832</v>
      </c>
      <c r="G525" s="3">
        <v>45967</v>
      </c>
      <c r="H525" t="s">
        <v>285</v>
      </c>
      <c r="I525" t="s">
        <v>109</v>
      </c>
      <c r="J525" t="s">
        <v>81</v>
      </c>
      <c r="K525" t="s">
        <v>82</v>
      </c>
      <c r="N525" t="s">
        <v>816</v>
      </c>
      <c r="O525" t="s">
        <v>83</v>
      </c>
      <c r="P525" t="s">
        <v>134</v>
      </c>
      <c r="Q525" s="3">
        <v>45972</v>
      </c>
      <c r="R525" s="3">
        <v>45973</v>
      </c>
      <c r="U525" t="s">
        <v>112</v>
      </c>
      <c r="V525" t="s">
        <v>671</v>
      </c>
      <c r="W525" t="s">
        <v>99</v>
      </c>
      <c r="X525" t="s">
        <v>1654</v>
      </c>
    </row>
    <row r="526" spans="3:24" ht="15">
      <c r="C526" s="339" t="s">
        <v>880</v>
      </c>
      <c r="D526" t="s">
        <v>668</v>
      </c>
      <c r="E526" t="s">
        <v>93</v>
      </c>
      <c r="F526" t="s">
        <v>331</v>
      </c>
      <c r="G526" s="3">
        <v>45964</v>
      </c>
      <c r="H526" t="s">
        <v>285</v>
      </c>
      <c r="I526" t="s">
        <v>109</v>
      </c>
      <c r="J526" t="s">
        <v>81</v>
      </c>
      <c r="K526" t="s">
        <v>82</v>
      </c>
      <c r="N526" t="s">
        <v>816</v>
      </c>
      <c r="O526" t="s">
        <v>83</v>
      </c>
      <c r="P526" t="s">
        <v>134</v>
      </c>
      <c r="Q526" s="3">
        <v>45973</v>
      </c>
      <c r="R526" s="3">
        <v>45973</v>
      </c>
      <c r="U526" t="s">
        <v>670</v>
      </c>
      <c r="V526" t="s">
        <v>671</v>
      </c>
      <c r="W526" t="s">
        <v>99</v>
      </c>
      <c r="X526" t="s">
        <v>1654</v>
      </c>
    </row>
    <row r="527" spans="3:24">
      <c r="C527" t="s">
        <v>1833</v>
      </c>
      <c r="D527" t="s">
        <v>1049</v>
      </c>
      <c r="E527">
        <v>70905</v>
      </c>
      <c r="F527" t="s">
        <v>1834</v>
      </c>
      <c r="G527" s="3">
        <v>45952</v>
      </c>
      <c r="H527" t="s">
        <v>1271</v>
      </c>
      <c r="I527" t="s">
        <v>80</v>
      </c>
      <c r="J527" t="s">
        <v>81</v>
      </c>
      <c r="K527" t="s">
        <v>162</v>
      </c>
      <c r="N527" t="s">
        <v>816</v>
      </c>
      <c r="O527" t="s">
        <v>83</v>
      </c>
      <c r="P527" t="s">
        <v>80</v>
      </c>
      <c r="Q527" s="3">
        <v>45974</v>
      </c>
      <c r="R527" s="3">
        <v>45973</v>
      </c>
      <c r="S527">
        <v>21</v>
      </c>
      <c r="T527" t="s">
        <v>543</v>
      </c>
      <c r="U527" t="s">
        <v>1835</v>
      </c>
      <c r="V527" t="s">
        <v>1823</v>
      </c>
      <c r="W527" t="s">
        <v>142</v>
      </c>
      <c r="X527" t="s">
        <v>1654</v>
      </c>
    </row>
    <row r="528" spans="3:24">
      <c r="C528" t="s">
        <v>854</v>
      </c>
      <c r="D528" t="s">
        <v>1221</v>
      </c>
      <c r="E528" t="s">
        <v>93</v>
      </c>
      <c r="F528" t="s">
        <v>1836</v>
      </c>
      <c r="G528" s="3">
        <v>45970</v>
      </c>
      <c r="H528" t="s">
        <v>234</v>
      </c>
      <c r="I528" t="s">
        <v>109</v>
      </c>
      <c r="J528" t="s">
        <v>81</v>
      </c>
      <c r="K528" t="s">
        <v>82</v>
      </c>
      <c r="N528" t="s">
        <v>1251</v>
      </c>
      <c r="O528" t="s">
        <v>155</v>
      </c>
      <c r="P528" t="s">
        <v>134</v>
      </c>
      <c r="Q528" s="3">
        <v>45973</v>
      </c>
      <c r="R528" s="3">
        <v>45973</v>
      </c>
      <c r="S528">
        <v>3</v>
      </c>
      <c r="T528" t="s">
        <v>543</v>
      </c>
      <c r="U528" t="s">
        <v>112</v>
      </c>
      <c r="V528" t="s">
        <v>522</v>
      </c>
      <c r="W528" t="s">
        <v>99</v>
      </c>
      <c r="X528" t="s">
        <v>1657</v>
      </c>
    </row>
    <row r="529" spans="1:24">
      <c r="C529" t="s">
        <v>1837</v>
      </c>
      <c r="D529" t="s">
        <v>593</v>
      </c>
      <c r="E529">
        <v>69584</v>
      </c>
      <c r="F529" t="s">
        <v>1838</v>
      </c>
      <c r="G529" s="3">
        <v>45925</v>
      </c>
      <c r="H529" t="s">
        <v>133</v>
      </c>
      <c r="I529" t="s">
        <v>109</v>
      </c>
      <c r="J529" t="s">
        <v>81</v>
      </c>
      <c r="K529" t="s">
        <v>82</v>
      </c>
      <c r="N529" t="s">
        <v>900</v>
      </c>
      <c r="O529" t="s">
        <v>83</v>
      </c>
      <c r="P529" t="s">
        <v>111</v>
      </c>
      <c r="Q529" s="3">
        <v>45973</v>
      </c>
      <c r="R529" s="3">
        <v>45973</v>
      </c>
      <c r="S529">
        <v>48</v>
      </c>
      <c r="T529" t="s">
        <v>543</v>
      </c>
      <c r="U529" t="s">
        <v>112</v>
      </c>
      <c r="V529" t="s">
        <v>500</v>
      </c>
      <c r="W529" t="s">
        <v>373</v>
      </c>
      <c r="X529" t="s">
        <v>1683</v>
      </c>
    </row>
    <row r="530" spans="1:24">
      <c r="C530" t="s">
        <v>1839</v>
      </c>
      <c r="D530" t="s">
        <v>593</v>
      </c>
      <c r="E530">
        <v>51957</v>
      </c>
      <c r="F530" t="s">
        <v>1840</v>
      </c>
      <c r="G530" s="3">
        <v>45939</v>
      </c>
      <c r="H530" t="s">
        <v>133</v>
      </c>
      <c r="I530" t="s">
        <v>109</v>
      </c>
      <c r="J530" t="s">
        <v>81</v>
      </c>
      <c r="K530" t="s">
        <v>82</v>
      </c>
      <c r="N530" t="s">
        <v>736</v>
      </c>
      <c r="O530" t="s">
        <v>83</v>
      </c>
      <c r="P530" t="s">
        <v>111</v>
      </c>
      <c r="Q530" s="3">
        <v>45978</v>
      </c>
      <c r="R530" s="3">
        <v>45973</v>
      </c>
      <c r="S530">
        <v>34</v>
      </c>
      <c r="T530" t="s">
        <v>543</v>
      </c>
      <c r="U530" t="s">
        <v>1841</v>
      </c>
      <c r="V530" t="s">
        <v>1033</v>
      </c>
      <c r="W530" t="s">
        <v>142</v>
      </c>
      <c r="X530" t="s">
        <v>1683</v>
      </c>
    </row>
    <row r="531" spans="1:24">
      <c r="C531" t="s">
        <v>1842</v>
      </c>
      <c r="D531" t="s">
        <v>703</v>
      </c>
      <c r="E531" t="s">
        <v>93</v>
      </c>
      <c r="F531" t="s">
        <v>1843</v>
      </c>
      <c r="H531" t="s">
        <v>139</v>
      </c>
      <c r="I531" t="s">
        <v>109</v>
      </c>
      <c r="J531" t="s">
        <v>81</v>
      </c>
      <c r="K531" t="s">
        <v>162</v>
      </c>
      <c r="N531" t="s">
        <v>971</v>
      </c>
      <c r="O531" t="s">
        <v>83</v>
      </c>
      <c r="P531" t="s">
        <v>134</v>
      </c>
      <c r="Q531" s="3">
        <v>45973</v>
      </c>
      <c r="R531" s="3">
        <v>45973</v>
      </c>
      <c r="S531">
        <v>45973</v>
      </c>
      <c r="T531" t="s">
        <v>543</v>
      </c>
      <c r="U531" t="s">
        <v>112</v>
      </c>
      <c r="X531" t="s">
        <v>1808</v>
      </c>
    </row>
    <row r="532" spans="1:24">
      <c r="C532" t="s">
        <v>1693</v>
      </c>
      <c r="D532" t="s">
        <v>689</v>
      </c>
      <c r="E532">
        <v>256340</v>
      </c>
      <c r="F532" t="s">
        <v>1694</v>
      </c>
      <c r="G532" s="3">
        <v>45966</v>
      </c>
      <c r="H532" t="s">
        <v>285</v>
      </c>
      <c r="I532" t="s">
        <v>109</v>
      </c>
      <c r="J532" t="s">
        <v>81</v>
      </c>
      <c r="K532" t="s">
        <v>82</v>
      </c>
      <c r="N532" t="s">
        <v>928</v>
      </c>
      <c r="O532" t="s">
        <v>83</v>
      </c>
      <c r="P532" t="s">
        <v>134</v>
      </c>
      <c r="Q532" s="3">
        <v>45973</v>
      </c>
      <c r="R532" s="3">
        <v>45973</v>
      </c>
      <c r="S532">
        <v>1</v>
      </c>
      <c r="T532" t="s">
        <v>748</v>
      </c>
      <c r="U532" t="s">
        <v>460</v>
      </c>
      <c r="V532" t="s">
        <v>148</v>
      </c>
      <c r="W532" t="s">
        <v>99</v>
      </c>
      <c r="X532" t="s">
        <v>1695</v>
      </c>
    </row>
    <row r="533" spans="1:24">
      <c r="C533" t="s">
        <v>1844</v>
      </c>
      <c r="D533" t="s">
        <v>1845</v>
      </c>
      <c r="E533" t="s">
        <v>93</v>
      </c>
      <c r="F533" t="s">
        <v>138</v>
      </c>
      <c r="G533" s="3">
        <v>45946</v>
      </c>
      <c r="H533" t="s">
        <v>139</v>
      </c>
      <c r="I533" t="s">
        <v>109</v>
      </c>
      <c r="J533" t="s">
        <v>81</v>
      </c>
      <c r="K533" t="s">
        <v>82</v>
      </c>
      <c r="N533" t="e">
        <v>#N/A</v>
      </c>
      <c r="O533" t="s">
        <v>83</v>
      </c>
      <c r="P533" t="s">
        <v>134</v>
      </c>
      <c r="Q533" s="3">
        <v>45976</v>
      </c>
      <c r="R533" s="3">
        <v>45973</v>
      </c>
      <c r="S533">
        <v>27</v>
      </c>
      <c r="T533" t="s">
        <v>543</v>
      </c>
      <c r="U533" t="s">
        <v>144</v>
      </c>
      <c r="V533" t="s">
        <v>141</v>
      </c>
      <c r="W533" t="s">
        <v>142</v>
      </c>
      <c r="X533" t="e">
        <v>#N/A</v>
      </c>
    </row>
    <row r="534" spans="1:24">
      <c r="C534" t="s">
        <v>1194</v>
      </c>
      <c r="D534" t="s">
        <v>689</v>
      </c>
      <c r="E534">
        <v>135277</v>
      </c>
      <c r="F534" t="s">
        <v>1846</v>
      </c>
      <c r="G534" s="3">
        <v>45906</v>
      </c>
      <c r="H534" t="s">
        <v>285</v>
      </c>
      <c r="I534" t="s">
        <v>109</v>
      </c>
      <c r="J534" t="s">
        <v>81</v>
      </c>
      <c r="K534" t="s">
        <v>162</v>
      </c>
      <c r="N534" t="s">
        <v>928</v>
      </c>
      <c r="O534" t="s">
        <v>83</v>
      </c>
      <c r="P534" t="s">
        <v>134</v>
      </c>
      <c r="Q534" s="3">
        <v>45973</v>
      </c>
      <c r="R534" s="3">
        <v>45973</v>
      </c>
      <c r="S534">
        <v>67</v>
      </c>
      <c r="T534" t="s">
        <v>543</v>
      </c>
      <c r="U534" t="s">
        <v>460</v>
      </c>
      <c r="V534" t="s">
        <v>148</v>
      </c>
      <c r="W534" t="s">
        <v>91</v>
      </c>
      <c r="X534" t="s">
        <v>1695</v>
      </c>
    </row>
    <row r="535" spans="1:24">
      <c r="C535" t="s">
        <v>1847</v>
      </c>
      <c r="D535" t="s">
        <v>673</v>
      </c>
      <c r="E535">
        <v>76306</v>
      </c>
      <c r="F535" t="s">
        <v>1848</v>
      </c>
      <c r="G535" s="3">
        <v>45972</v>
      </c>
      <c r="H535" t="s">
        <v>133</v>
      </c>
      <c r="I535" t="s">
        <v>109</v>
      </c>
      <c r="J535" t="s">
        <v>81</v>
      </c>
      <c r="K535" t="s">
        <v>82</v>
      </c>
      <c r="N535" t="s">
        <v>783</v>
      </c>
      <c r="O535" t="s">
        <v>83</v>
      </c>
      <c r="P535" t="s">
        <v>134</v>
      </c>
      <c r="Q535" s="3" t="s">
        <v>474</v>
      </c>
      <c r="R535" s="3">
        <v>45973</v>
      </c>
      <c r="S535">
        <v>1</v>
      </c>
      <c r="T535" t="s">
        <v>748</v>
      </c>
      <c r="U535" t="s">
        <v>112</v>
      </c>
      <c r="V535" t="s">
        <v>1849</v>
      </c>
      <c r="W535" t="s">
        <v>99</v>
      </c>
      <c r="X535" t="s">
        <v>1850</v>
      </c>
    </row>
    <row r="536" spans="1:24">
      <c r="C536" t="s">
        <v>1851</v>
      </c>
      <c r="D536" t="s">
        <v>593</v>
      </c>
      <c r="E536">
        <v>105382</v>
      </c>
      <c r="F536" t="s">
        <v>1852</v>
      </c>
      <c r="G536" s="3">
        <v>45972</v>
      </c>
      <c r="H536" t="s">
        <v>285</v>
      </c>
      <c r="I536" t="s">
        <v>109</v>
      </c>
      <c r="J536" t="s">
        <v>168</v>
      </c>
      <c r="K536" t="s">
        <v>82</v>
      </c>
      <c r="N536" t="s">
        <v>897</v>
      </c>
      <c r="O536" t="s">
        <v>83</v>
      </c>
      <c r="P536" t="s">
        <v>134</v>
      </c>
      <c r="Q536" s="3">
        <v>45972</v>
      </c>
      <c r="R536" s="3">
        <v>45973</v>
      </c>
      <c r="S536">
        <v>1</v>
      </c>
      <c r="T536" t="s">
        <v>748</v>
      </c>
      <c r="U536" t="s">
        <v>449</v>
      </c>
      <c r="V536" s="47" t="s">
        <v>767</v>
      </c>
      <c r="W536" t="s">
        <v>99</v>
      </c>
      <c r="X536" s="235" t="s">
        <v>1853</v>
      </c>
    </row>
    <row r="537" spans="1:24">
      <c r="A537" t="s">
        <v>114</v>
      </c>
      <c r="C537" t="s">
        <v>1854</v>
      </c>
      <c r="D537" t="s">
        <v>703</v>
      </c>
      <c r="E537">
        <v>50697</v>
      </c>
      <c r="F537" t="s">
        <v>200</v>
      </c>
      <c r="G537" s="3">
        <v>45945</v>
      </c>
      <c r="H537" t="s">
        <v>139</v>
      </c>
      <c r="I537" t="s">
        <v>109</v>
      </c>
      <c r="J537" t="s">
        <v>81</v>
      </c>
      <c r="K537" t="s">
        <v>82</v>
      </c>
      <c r="L537" t="s">
        <v>1855</v>
      </c>
      <c r="N537" t="s">
        <v>790</v>
      </c>
      <c r="O537" t="s">
        <v>83</v>
      </c>
      <c r="P537" t="s">
        <v>134</v>
      </c>
      <c r="Q537" s="3">
        <v>45972</v>
      </c>
      <c r="R537" s="3">
        <v>45973</v>
      </c>
      <c r="S537">
        <v>28</v>
      </c>
      <c r="T537" t="s">
        <v>543</v>
      </c>
      <c r="U537" t="s">
        <v>117</v>
      </c>
      <c r="V537" t="s">
        <v>1856</v>
      </c>
      <c r="W537" t="s">
        <v>142</v>
      </c>
      <c r="X537" t="s">
        <v>1703</v>
      </c>
    </row>
    <row r="538" spans="1:24">
      <c r="C538" t="s">
        <v>1857</v>
      </c>
      <c r="D538" t="s">
        <v>593</v>
      </c>
      <c r="F538" t="s">
        <v>1858</v>
      </c>
      <c r="G538" s="3">
        <v>45971</v>
      </c>
      <c r="H538" t="s">
        <v>133</v>
      </c>
      <c r="I538" t="s">
        <v>109</v>
      </c>
      <c r="J538" t="s">
        <v>81</v>
      </c>
      <c r="K538" t="s">
        <v>162</v>
      </c>
      <c r="N538" t="s">
        <v>783</v>
      </c>
      <c r="O538" t="s">
        <v>83</v>
      </c>
      <c r="P538" t="s">
        <v>134</v>
      </c>
      <c r="Q538" s="3" t="s">
        <v>474</v>
      </c>
      <c r="R538" s="3">
        <v>45973</v>
      </c>
      <c r="S538">
        <v>2</v>
      </c>
      <c r="T538" t="s">
        <v>748</v>
      </c>
      <c r="U538" t="s">
        <v>1859</v>
      </c>
      <c r="V538" t="s">
        <v>785</v>
      </c>
      <c r="W538" t="s">
        <v>99</v>
      </c>
      <c r="X538" t="s">
        <v>1850</v>
      </c>
    </row>
    <row r="539" spans="1:24">
      <c r="C539" t="s">
        <v>1860</v>
      </c>
      <c r="D539" t="s">
        <v>806</v>
      </c>
      <c r="F539" t="s">
        <v>1861</v>
      </c>
      <c r="G539" s="3">
        <v>45972</v>
      </c>
      <c r="H539" t="s">
        <v>133</v>
      </c>
      <c r="I539" t="s">
        <v>109</v>
      </c>
      <c r="J539" t="s">
        <v>81</v>
      </c>
      <c r="K539" t="s">
        <v>82</v>
      </c>
      <c r="N539" t="s">
        <v>900</v>
      </c>
      <c r="O539" t="s">
        <v>83</v>
      </c>
      <c r="P539" t="s">
        <v>134</v>
      </c>
      <c r="Q539" s="3" t="s">
        <v>474</v>
      </c>
      <c r="R539" s="3">
        <v>45973</v>
      </c>
      <c r="S539">
        <v>1</v>
      </c>
      <c r="T539" t="s">
        <v>748</v>
      </c>
      <c r="U539" t="s">
        <v>488</v>
      </c>
      <c r="V539" t="s">
        <v>500</v>
      </c>
      <c r="W539" t="s">
        <v>99</v>
      </c>
      <c r="X539" t="s">
        <v>1615</v>
      </c>
    </row>
    <row r="540" spans="1:24">
      <c r="B540">
        <v>6788878</v>
      </c>
      <c r="C540" t="s">
        <v>1862</v>
      </c>
      <c r="D540" t="s">
        <v>677</v>
      </c>
      <c r="E540">
        <v>41636</v>
      </c>
      <c r="F540" t="s">
        <v>1863</v>
      </c>
      <c r="G540" s="3">
        <v>45943</v>
      </c>
      <c r="H540" t="s">
        <v>150</v>
      </c>
      <c r="I540" t="s">
        <v>109</v>
      </c>
      <c r="J540" t="s">
        <v>81</v>
      </c>
      <c r="K540" t="s">
        <v>82</v>
      </c>
      <c r="N540" t="s">
        <v>309</v>
      </c>
      <c r="O540" t="s">
        <v>83</v>
      </c>
      <c r="P540" t="s">
        <v>196</v>
      </c>
      <c r="Q540" s="3">
        <v>45982</v>
      </c>
      <c r="R540" s="3">
        <v>45973</v>
      </c>
      <c r="S540">
        <v>30</v>
      </c>
      <c r="T540" t="s">
        <v>543</v>
      </c>
      <c r="U540" t="s">
        <v>201</v>
      </c>
      <c r="V540" t="s">
        <v>202</v>
      </c>
      <c r="W540" t="s">
        <v>1319</v>
      </c>
      <c r="X540" t="s">
        <v>1679</v>
      </c>
    </row>
    <row r="541" spans="1:24">
      <c r="B541">
        <v>6789328</v>
      </c>
      <c r="C541" t="s">
        <v>1864</v>
      </c>
      <c r="D541" t="s">
        <v>727</v>
      </c>
      <c r="E541">
        <v>608986</v>
      </c>
      <c r="F541" t="s">
        <v>1865</v>
      </c>
      <c r="G541" s="3">
        <v>45940</v>
      </c>
      <c r="H541" t="s">
        <v>150</v>
      </c>
      <c r="I541" t="s">
        <v>109</v>
      </c>
      <c r="J541" t="s">
        <v>81</v>
      </c>
      <c r="K541" t="s">
        <v>82</v>
      </c>
      <c r="N541" t="s">
        <v>1089</v>
      </c>
      <c r="O541" t="s">
        <v>83</v>
      </c>
      <c r="P541" t="s">
        <v>196</v>
      </c>
      <c r="Q541" s="3">
        <v>45974</v>
      </c>
      <c r="R541" s="3">
        <v>45973</v>
      </c>
      <c r="S541">
        <v>33</v>
      </c>
      <c r="T541" t="s">
        <v>543</v>
      </c>
      <c r="U541" t="s">
        <v>213</v>
      </c>
      <c r="V541" t="s">
        <v>214</v>
      </c>
      <c r="W541" t="s">
        <v>142</v>
      </c>
      <c r="X541" t="s">
        <v>1644</v>
      </c>
    </row>
    <row r="542" spans="1:24">
      <c r="B542">
        <v>6799653</v>
      </c>
      <c r="C542" t="s">
        <v>1866</v>
      </c>
      <c r="D542" t="s">
        <v>727</v>
      </c>
      <c r="F542" t="s">
        <v>555</v>
      </c>
      <c r="G542" s="3">
        <v>45967</v>
      </c>
      <c r="H542" t="s">
        <v>205</v>
      </c>
      <c r="I542" t="s">
        <v>109</v>
      </c>
      <c r="J542" t="s">
        <v>81</v>
      </c>
      <c r="K542" t="s">
        <v>162</v>
      </c>
      <c r="N542" t="s">
        <v>1123</v>
      </c>
      <c r="O542" t="s">
        <v>83</v>
      </c>
      <c r="P542" t="s">
        <v>134</v>
      </c>
      <c r="Q542" s="3">
        <v>45976</v>
      </c>
      <c r="R542" s="3">
        <v>45973</v>
      </c>
      <c r="S542">
        <v>6</v>
      </c>
      <c r="T542" t="s">
        <v>543</v>
      </c>
      <c r="U542" t="s">
        <v>1867</v>
      </c>
      <c r="V542" t="s">
        <v>306</v>
      </c>
      <c r="W542" t="s">
        <v>99</v>
      </c>
      <c r="X542" t="s">
        <v>1868</v>
      </c>
    </row>
    <row r="543" spans="1:24">
      <c r="C543" t="s">
        <v>960</v>
      </c>
      <c r="D543" t="s">
        <v>806</v>
      </c>
      <c r="E543">
        <v>114282</v>
      </c>
      <c r="F543" t="s">
        <v>1816</v>
      </c>
      <c r="G543" s="3">
        <v>45974</v>
      </c>
      <c r="H543" t="s">
        <v>234</v>
      </c>
      <c r="I543" t="s">
        <v>109</v>
      </c>
      <c r="J543" t="s">
        <v>168</v>
      </c>
      <c r="K543" t="s">
        <v>162</v>
      </c>
      <c r="N543" t="s">
        <v>878</v>
      </c>
      <c r="O543" t="s">
        <v>383</v>
      </c>
      <c r="P543" t="s">
        <v>134</v>
      </c>
      <c r="Q543" s="3" t="s">
        <v>474</v>
      </c>
      <c r="R543" s="3">
        <v>45973</v>
      </c>
      <c r="S543" t="e">
        <v>#NUM!</v>
      </c>
      <c r="T543" t="e">
        <v>#NUM!</v>
      </c>
      <c r="U543" t="s">
        <v>112</v>
      </c>
      <c r="V543" t="s">
        <v>528</v>
      </c>
      <c r="W543" t="s">
        <v>99</v>
      </c>
      <c r="X543" t="s">
        <v>1639</v>
      </c>
    </row>
    <row r="544" spans="1:24">
      <c r="C544" t="s">
        <v>1869</v>
      </c>
      <c r="D544" t="s">
        <v>694</v>
      </c>
      <c r="F544" t="s">
        <v>97</v>
      </c>
      <c r="H544" t="s">
        <v>79</v>
      </c>
      <c r="I544" t="s">
        <v>80</v>
      </c>
      <c r="J544" t="s">
        <v>81</v>
      </c>
      <c r="N544" t="s">
        <v>1007</v>
      </c>
      <c r="O544" t="s">
        <v>83</v>
      </c>
      <c r="P544" t="s">
        <v>80</v>
      </c>
      <c r="Q544" s="3">
        <v>45973</v>
      </c>
      <c r="R544" s="3">
        <v>45973</v>
      </c>
      <c r="S544">
        <v>45973</v>
      </c>
      <c r="T544" t="s">
        <v>543</v>
      </c>
      <c r="U544" t="s">
        <v>1870</v>
      </c>
      <c r="W544" t="s">
        <v>99</v>
      </c>
      <c r="X544" t="s">
        <v>1871</v>
      </c>
    </row>
    <row r="545" spans="3:24">
      <c r="C545" t="s">
        <v>1526</v>
      </c>
      <c r="D545" t="s">
        <v>1404</v>
      </c>
      <c r="E545" t="s">
        <v>93</v>
      </c>
      <c r="F545" t="s">
        <v>1872</v>
      </c>
      <c r="G545" s="3">
        <v>45961</v>
      </c>
      <c r="H545" t="s">
        <v>285</v>
      </c>
      <c r="I545" t="s">
        <v>109</v>
      </c>
      <c r="J545" t="s">
        <v>81</v>
      </c>
      <c r="K545" t="s">
        <v>162</v>
      </c>
      <c r="N545" t="s">
        <v>928</v>
      </c>
      <c r="O545" t="s">
        <v>83</v>
      </c>
      <c r="P545" t="s">
        <v>134</v>
      </c>
      <c r="Q545" s="3">
        <v>45974</v>
      </c>
      <c r="R545" s="3">
        <v>45974</v>
      </c>
      <c r="S545">
        <v>13</v>
      </c>
      <c r="T545" t="s">
        <v>543</v>
      </c>
      <c r="U545" t="s">
        <v>460</v>
      </c>
      <c r="V545" t="s">
        <v>148</v>
      </c>
      <c r="W545" t="s">
        <v>142</v>
      </c>
      <c r="X545" t="s">
        <v>1695</v>
      </c>
    </row>
    <row r="546" spans="3:24">
      <c r="C546" t="s">
        <v>1873</v>
      </c>
      <c r="D546" t="s">
        <v>593</v>
      </c>
      <c r="E546" t="s">
        <v>93</v>
      </c>
      <c r="F546" t="s">
        <v>1874</v>
      </c>
      <c r="G546" s="3">
        <v>45966</v>
      </c>
      <c r="H546" t="s">
        <v>285</v>
      </c>
      <c r="I546" t="s">
        <v>109</v>
      </c>
      <c r="J546" t="s">
        <v>81</v>
      </c>
      <c r="K546" t="s">
        <v>162</v>
      </c>
      <c r="N546" t="s">
        <v>928</v>
      </c>
      <c r="O546" t="s">
        <v>83</v>
      </c>
      <c r="P546" t="s">
        <v>134</v>
      </c>
      <c r="Q546" s="3">
        <v>45979</v>
      </c>
      <c r="R546" s="3">
        <v>45974</v>
      </c>
      <c r="S546">
        <v>8</v>
      </c>
      <c r="T546" t="s">
        <v>543</v>
      </c>
      <c r="U546" t="s">
        <v>460</v>
      </c>
      <c r="V546" t="s">
        <v>148</v>
      </c>
      <c r="W546" t="s">
        <v>99</v>
      </c>
      <c r="X546" t="s">
        <v>1695</v>
      </c>
    </row>
    <row r="547" spans="3:24">
      <c r="C547" t="s">
        <v>1875</v>
      </c>
      <c r="D547" t="s">
        <v>1142</v>
      </c>
      <c r="E547">
        <v>29000</v>
      </c>
      <c r="H547" t="s">
        <v>234</v>
      </c>
      <c r="I547" t="s">
        <v>109</v>
      </c>
      <c r="J547" t="s">
        <v>81</v>
      </c>
      <c r="K547" t="s">
        <v>162</v>
      </c>
      <c r="N547" t="s">
        <v>1020</v>
      </c>
      <c r="O547" t="s">
        <v>383</v>
      </c>
      <c r="P547" t="s">
        <v>134</v>
      </c>
      <c r="Q547" s="3" t="s">
        <v>335</v>
      </c>
      <c r="R547" s="3">
        <v>45974</v>
      </c>
      <c r="S547">
        <v>45974</v>
      </c>
      <c r="T547" t="s">
        <v>543</v>
      </c>
      <c r="U547" t="s">
        <v>460</v>
      </c>
      <c r="V547" t="s">
        <v>253</v>
      </c>
      <c r="W547" t="s">
        <v>99</v>
      </c>
      <c r="X547" t="s">
        <v>1725</v>
      </c>
    </row>
    <row r="548" spans="3:24">
      <c r="C548" s="343" t="s">
        <v>1580</v>
      </c>
      <c r="D548" t="s">
        <v>694</v>
      </c>
      <c r="E548" t="s">
        <v>93</v>
      </c>
      <c r="F548" t="s">
        <v>111</v>
      </c>
      <c r="G548" s="3">
        <v>45974</v>
      </c>
      <c r="H548" t="s">
        <v>108</v>
      </c>
      <c r="I548" t="s">
        <v>109</v>
      </c>
      <c r="J548" t="s">
        <v>81</v>
      </c>
      <c r="K548" t="s">
        <v>82</v>
      </c>
      <c r="N548" t="s">
        <v>1190</v>
      </c>
      <c r="O548" t="s">
        <v>83</v>
      </c>
      <c r="P548" t="s">
        <v>134</v>
      </c>
      <c r="Q548" s="3" t="s">
        <v>474</v>
      </c>
      <c r="R548" s="3">
        <v>45974</v>
      </c>
      <c r="S548">
        <v>0</v>
      </c>
      <c r="T548" t="s">
        <v>748</v>
      </c>
      <c r="U548" t="s">
        <v>173</v>
      </c>
      <c r="V548" t="s">
        <v>243</v>
      </c>
      <c r="W548" t="s">
        <v>99</v>
      </c>
      <c r="X548" t="s">
        <v>1876</v>
      </c>
    </row>
    <row r="549" spans="3:24">
      <c r="C549" t="s">
        <v>1877</v>
      </c>
      <c r="D549" t="s">
        <v>751</v>
      </c>
      <c r="E549" t="s">
        <v>93</v>
      </c>
      <c r="F549" t="s">
        <v>1878</v>
      </c>
      <c r="G549" s="3">
        <v>45972</v>
      </c>
      <c r="H549" t="s">
        <v>139</v>
      </c>
      <c r="I549" t="s">
        <v>109</v>
      </c>
      <c r="J549" t="s">
        <v>168</v>
      </c>
      <c r="K549" t="s">
        <v>162</v>
      </c>
      <c r="N549" t="s">
        <v>928</v>
      </c>
      <c r="O549" t="s">
        <v>83</v>
      </c>
      <c r="P549" t="s">
        <v>134</v>
      </c>
      <c r="Q549" s="3" t="s">
        <v>474</v>
      </c>
      <c r="R549" s="3">
        <v>45974</v>
      </c>
      <c r="S549">
        <v>2</v>
      </c>
      <c r="T549" t="s">
        <v>748</v>
      </c>
      <c r="U549" t="s">
        <v>1879</v>
      </c>
      <c r="V549" t="s">
        <v>148</v>
      </c>
      <c r="W549" t="s">
        <v>99</v>
      </c>
      <c r="X549" t="s">
        <v>1695</v>
      </c>
    </row>
    <row r="550" spans="3:24">
      <c r="C550" t="s">
        <v>1880</v>
      </c>
      <c r="D550" t="s">
        <v>668</v>
      </c>
      <c r="F550" t="s">
        <v>1881</v>
      </c>
      <c r="G550" s="3">
        <v>45974</v>
      </c>
      <c r="H550" t="s">
        <v>150</v>
      </c>
      <c r="I550" t="s">
        <v>109</v>
      </c>
      <c r="J550" t="s">
        <v>81</v>
      </c>
      <c r="K550" t="s">
        <v>82</v>
      </c>
      <c r="L550" s="344">
        <v>594</v>
      </c>
      <c r="M550" s="344">
        <v>574</v>
      </c>
      <c r="N550" t="s">
        <v>1377</v>
      </c>
      <c r="O550" t="s">
        <v>83</v>
      </c>
      <c r="P550" t="s">
        <v>134</v>
      </c>
      <c r="Q550" s="3">
        <v>45974</v>
      </c>
      <c r="R550" s="3">
        <v>45974</v>
      </c>
      <c r="T550" t="s">
        <v>748</v>
      </c>
      <c r="U550" t="s">
        <v>1882</v>
      </c>
      <c r="V550" t="s">
        <v>1883</v>
      </c>
      <c r="W550" t="s">
        <v>99</v>
      </c>
      <c r="X550" t="s">
        <v>1884</v>
      </c>
    </row>
    <row r="551" spans="3:24">
      <c r="C551" t="s">
        <v>1885</v>
      </c>
      <c r="D551" t="s">
        <v>694</v>
      </c>
      <c r="F551" t="s">
        <v>1886</v>
      </c>
      <c r="G551" s="3">
        <v>45971</v>
      </c>
      <c r="H551" t="s">
        <v>133</v>
      </c>
      <c r="I551" t="s">
        <v>109</v>
      </c>
      <c r="J551" t="s">
        <v>81</v>
      </c>
      <c r="K551" t="s">
        <v>162</v>
      </c>
      <c r="N551" t="s">
        <v>1109</v>
      </c>
      <c r="O551" t="s">
        <v>83</v>
      </c>
      <c r="P551" t="s">
        <v>134</v>
      </c>
      <c r="Q551" s="3" t="s">
        <v>474</v>
      </c>
      <c r="R551" s="3">
        <v>45974</v>
      </c>
      <c r="S551">
        <v>3</v>
      </c>
      <c r="T551" t="s">
        <v>543</v>
      </c>
      <c r="U551" t="s">
        <v>135</v>
      </c>
      <c r="V551" t="s">
        <v>1887</v>
      </c>
      <c r="W551" t="s">
        <v>99</v>
      </c>
      <c r="X551" t="s">
        <v>1888</v>
      </c>
    </row>
    <row r="552" spans="3:24">
      <c r="C552" t="s">
        <v>1889</v>
      </c>
      <c r="D552" t="s">
        <v>673</v>
      </c>
      <c r="F552" t="s">
        <v>1890</v>
      </c>
      <c r="G552" s="3">
        <v>45972</v>
      </c>
      <c r="H552" t="s">
        <v>133</v>
      </c>
      <c r="I552" t="s">
        <v>109</v>
      </c>
      <c r="J552" t="s">
        <v>81</v>
      </c>
      <c r="K552" t="s">
        <v>162</v>
      </c>
      <c r="N552" t="s">
        <v>861</v>
      </c>
      <c r="O552" t="s">
        <v>83</v>
      </c>
      <c r="P552" t="s">
        <v>134</v>
      </c>
      <c r="Q552" s="3" t="s">
        <v>474</v>
      </c>
      <c r="R552" s="3">
        <v>45974</v>
      </c>
      <c r="S552">
        <v>2</v>
      </c>
      <c r="T552" t="s">
        <v>748</v>
      </c>
      <c r="U552" t="s">
        <v>135</v>
      </c>
      <c r="V552" t="s">
        <v>1793</v>
      </c>
      <c r="W552" t="s">
        <v>99</v>
      </c>
      <c r="X552" t="s">
        <v>1628</v>
      </c>
    </row>
    <row r="553" spans="3:24">
      <c r="C553" t="s">
        <v>1118</v>
      </c>
      <c r="D553" t="s">
        <v>1038</v>
      </c>
      <c r="E553">
        <v>22541</v>
      </c>
      <c r="F553" t="s">
        <v>1891</v>
      </c>
      <c r="G553" s="3">
        <v>45811</v>
      </c>
      <c r="H553" t="s">
        <v>183</v>
      </c>
      <c r="I553" t="s">
        <v>109</v>
      </c>
      <c r="J553" t="s">
        <v>81</v>
      </c>
      <c r="K553" t="s">
        <v>82</v>
      </c>
      <c r="N553" t="s">
        <v>1119</v>
      </c>
      <c r="O553" t="s">
        <v>83</v>
      </c>
      <c r="P553" t="s">
        <v>134</v>
      </c>
      <c r="Q553" s="3">
        <v>45974</v>
      </c>
      <c r="R553" s="3">
        <v>45974</v>
      </c>
      <c r="S553">
        <v>163</v>
      </c>
      <c r="T553" t="s">
        <v>543</v>
      </c>
      <c r="U553" t="s">
        <v>1892</v>
      </c>
      <c r="V553" t="s">
        <v>927</v>
      </c>
      <c r="W553" t="s">
        <v>127</v>
      </c>
      <c r="X553" t="s">
        <v>1893</v>
      </c>
    </row>
    <row r="554" spans="3:24">
      <c r="C554" t="s">
        <v>834</v>
      </c>
      <c r="D554" t="s">
        <v>703</v>
      </c>
      <c r="E554" t="s">
        <v>93</v>
      </c>
      <c r="F554" t="s">
        <v>1894</v>
      </c>
      <c r="G554" s="3">
        <v>45951</v>
      </c>
      <c r="H554" t="s">
        <v>139</v>
      </c>
      <c r="I554" t="s">
        <v>109</v>
      </c>
      <c r="J554" t="s">
        <v>81</v>
      </c>
      <c r="K554" t="s">
        <v>162</v>
      </c>
      <c r="N554" t="s">
        <v>797</v>
      </c>
      <c r="O554" t="s">
        <v>83</v>
      </c>
      <c r="P554" t="s">
        <v>134</v>
      </c>
      <c r="Q554" s="3" t="s">
        <v>335</v>
      </c>
      <c r="R554" s="3">
        <v>45974</v>
      </c>
      <c r="S554">
        <v>23</v>
      </c>
      <c r="T554" t="s">
        <v>543</v>
      </c>
      <c r="U554" t="s">
        <v>1895</v>
      </c>
      <c r="V554" t="s">
        <v>798</v>
      </c>
      <c r="W554" t="s">
        <v>142</v>
      </c>
      <c r="X554" t="s">
        <v>1687</v>
      </c>
    </row>
    <row r="555" spans="3:24">
      <c r="C555" t="s">
        <v>1896</v>
      </c>
      <c r="D555" t="s">
        <v>694</v>
      </c>
      <c r="E555" t="s">
        <v>93</v>
      </c>
      <c r="F555" t="s">
        <v>331</v>
      </c>
      <c r="G555" s="3">
        <v>45972</v>
      </c>
      <c r="H555" t="s">
        <v>234</v>
      </c>
      <c r="I555" t="s">
        <v>109</v>
      </c>
      <c r="J555" t="s">
        <v>81</v>
      </c>
      <c r="K555" t="s">
        <v>162</v>
      </c>
      <c r="N555" t="s">
        <v>772</v>
      </c>
      <c r="O555" t="s">
        <v>83</v>
      </c>
      <c r="P555" t="s">
        <v>134</v>
      </c>
      <c r="Q555" s="3">
        <v>45975</v>
      </c>
      <c r="R555" s="3">
        <v>45974</v>
      </c>
      <c r="S555">
        <v>2</v>
      </c>
      <c r="T555" t="s">
        <v>748</v>
      </c>
      <c r="U555" t="s">
        <v>456</v>
      </c>
      <c r="X555" t="s">
        <v>1897</v>
      </c>
    </row>
    <row r="556" spans="3:24">
      <c r="C556" t="s">
        <v>1898</v>
      </c>
      <c r="D556" t="s">
        <v>806</v>
      </c>
      <c r="E556" t="s">
        <v>93</v>
      </c>
      <c r="F556" t="s">
        <v>1899</v>
      </c>
      <c r="H556" t="s">
        <v>234</v>
      </c>
      <c r="I556" t="s">
        <v>109</v>
      </c>
      <c r="J556" t="s">
        <v>81</v>
      </c>
      <c r="K556" t="s">
        <v>162</v>
      </c>
      <c r="N556" t="s">
        <v>1020</v>
      </c>
      <c r="O556" t="s">
        <v>383</v>
      </c>
      <c r="P556" t="s">
        <v>134</v>
      </c>
      <c r="Q556" s="3">
        <v>45974</v>
      </c>
      <c r="R556" s="3">
        <v>45974</v>
      </c>
      <c r="S556">
        <v>45974</v>
      </c>
      <c r="T556" t="s">
        <v>543</v>
      </c>
      <c r="U556" t="s">
        <v>112</v>
      </c>
      <c r="V556" t="s">
        <v>253</v>
      </c>
      <c r="W556" t="s">
        <v>99</v>
      </c>
      <c r="X556" t="s">
        <v>1725</v>
      </c>
    </row>
    <row r="557" spans="3:24">
      <c r="C557" t="s">
        <v>1900</v>
      </c>
      <c r="D557" t="s">
        <v>694</v>
      </c>
      <c r="F557" t="s">
        <v>1901</v>
      </c>
      <c r="G557" s="3">
        <v>45974</v>
      </c>
      <c r="H557" t="s">
        <v>234</v>
      </c>
      <c r="I557" t="s">
        <v>109</v>
      </c>
      <c r="J557" t="s">
        <v>81</v>
      </c>
      <c r="K557" t="s">
        <v>162</v>
      </c>
      <c r="N557" t="s">
        <v>775</v>
      </c>
      <c r="O557" t="s">
        <v>83</v>
      </c>
      <c r="P557" t="s">
        <v>134</v>
      </c>
      <c r="Q557" s="3" t="s">
        <v>474</v>
      </c>
      <c r="R557" s="3">
        <v>45974</v>
      </c>
      <c r="S557">
        <v>0</v>
      </c>
      <c r="T557" t="s">
        <v>748</v>
      </c>
      <c r="U557" t="s">
        <v>1902</v>
      </c>
      <c r="V557" t="s">
        <v>1903</v>
      </c>
      <c r="W557" t="s">
        <v>99</v>
      </c>
      <c r="X557" t="s">
        <v>1904</v>
      </c>
    </row>
    <row r="558" spans="3:24">
      <c r="C558" t="s">
        <v>1905</v>
      </c>
      <c r="D558" t="s">
        <v>703</v>
      </c>
      <c r="E558">
        <v>693762</v>
      </c>
      <c r="F558" t="s">
        <v>1906</v>
      </c>
      <c r="G558" s="3">
        <v>45968</v>
      </c>
      <c r="H558" t="s">
        <v>139</v>
      </c>
      <c r="I558" t="s">
        <v>109</v>
      </c>
      <c r="J558" t="s">
        <v>81</v>
      </c>
      <c r="K558" t="s">
        <v>162</v>
      </c>
      <c r="N558" t="s">
        <v>797</v>
      </c>
      <c r="O558" t="s">
        <v>83</v>
      </c>
      <c r="P558" t="s">
        <v>134</v>
      </c>
      <c r="Q558" s="3" t="s">
        <v>95</v>
      </c>
      <c r="R558" s="3">
        <v>45974</v>
      </c>
      <c r="S558">
        <v>6</v>
      </c>
      <c r="T558" t="s">
        <v>543</v>
      </c>
      <c r="U558" t="s">
        <v>1895</v>
      </c>
      <c r="V558" t="s">
        <v>1907</v>
      </c>
      <c r="W558" t="s">
        <v>165</v>
      </c>
      <c r="X558" t="s">
        <v>1687</v>
      </c>
    </row>
    <row r="559" spans="3:24">
      <c r="C559" t="s">
        <v>1908</v>
      </c>
      <c r="D559" t="s">
        <v>703</v>
      </c>
      <c r="F559" t="s">
        <v>1909</v>
      </c>
      <c r="G559" s="3">
        <v>45967</v>
      </c>
      <c r="H559" t="s">
        <v>139</v>
      </c>
      <c r="I559" t="s">
        <v>109</v>
      </c>
      <c r="J559" t="s">
        <v>81</v>
      </c>
      <c r="K559" t="s">
        <v>162</v>
      </c>
      <c r="N559" t="s">
        <v>945</v>
      </c>
      <c r="O559" t="s">
        <v>83</v>
      </c>
      <c r="P559" t="s">
        <v>134</v>
      </c>
      <c r="Q559" s="3" t="s">
        <v>370</v>
      </c>
      <c r="R559" s="3">
        <v>45974</v>
      </c>
      <c r="S559">
        <v>7</v>
      </c>
      <c r="T559" t="s">
        <v>543</v>
      </c>
      <c r="U559" t="s">
        <v>1910</v>
      </c>
      <c r="V559" t="s">
        <v>224</v>
      </c>
      <c r="W559" t="s">
        <v>99</v>
      </c>
      <c r="X559" t="s">
        <v>225</v>
      </c>
    </row>
    <row r="560" spans="3:24">
      <c r="C560" t="s">
        <v>1599</v>
      </c>
      <c r="D560" t="s">
        <v>689</v>
      </c>
      <c r="E560">
        <v>171468</v>
      </c>
      <c r="F560" t="s">
        <v>1911</v>
      </c>
      <c r="G560" s="3">
        <v>45968</v>
      </c>
      <c r="H560" t="s">
        <v>108</v>
      </c>
      <c r="I560" t="s">
        <v>109</v>
      </c>
      <c r="J560" t="s">
        <v>81</v>
      </c>
      <c r="K560" t="s">
        <v>162</v>
      </c>
      <c r="N560" t="s">
        <v>1601</v>
      </c>
      <c r="O560" t="s">
        <v>83</v>
      </c>
      <c r="P560" t="s">
        <v>111</v>
      </c>
      <c r="Q560" s="3" t="s">
        <v>474</v>
      </c>
      <c r="R560" s="3">
        <v>45974</v>
      </c>
      <c r="S560">
        <v>6</v>
      </c>
      <c r="T560" t="s">
        <v>543</v>
      </c>
      <c r="U560" t="s">
        <v>1912</v>
      </c>
      <c r="V560" t="s">
        <v>170</v>
      </c>
      <c r="W560" t="s">
        <v>99</v>
      </c>
      <c r="X560" t="s">
        <v>1913</v>
      </c>
    </row>
    <row r="561" spans="3:24">
      <c r="C561" t="s">
        <v>1914</v>
      </c>
      <c r="D561" t="s">
        <v>694</v>
      </c>
      <c r="E561">
        <v>151311</v>
      </c>
      <c r="F561" t="s">
        <v>1915</v>
      </c>
      <c r="G561" s="3">
        <v>45827</v>
      </c>
      <c r="H561" t="s">
        <v>133</v>
      </c>
      <c r="I561" t="s">
        <v>109</v>
      </c>
      <c r="J561" t="s">
        <v>81</v>
      </c>
      <c r="K561" t="s">
        <v>82</v>
      </c>
      <c r="L561">
        <v>2524.6999999999998</v>
      </c>
      <c r="M561">
        <v>2300</v>
      </c>
      <c r="N561" t="s">
        <v>561</v>
      </c>
      <c r="O561" t="s">
        <v>83</v>
      </c>
      <c r="P561" t="s">
        <v>111</v>
      </c>
      <c r="Q561" s="3">
        <v>45975</v>
      </c>
      <c r="R561" s="3">
        <v>45975</v>
      </c>
      <c r="S561">
        <v>148</v>
      </c>
      <c r="T561" t="s">
        <v>543</v>
      </c>
      <c r="U561" t="s">
        <v>135</v>
      </c>
      <c r="V561" t="s">
        <v>430</v>
      </c>
      <c r="W561" t="s">
        <v>127</v>
      </c>
      <c r="X561" t="s">
        <v>563</v>
      </c>
    </row>
    <row r="562" spans="3:24">
      <c r="C562" t="s">
        <v>1916</v>
      </c>
      <c r="D562" t="s">
        <v>689</v>
      </c>
      <c r="F562" t="s">
        <v>331</v>
      </c>
      <c r="G562" s="3">
        <v>45974</v>
      </c>
      <c r="H562" t="s">
        <v>133</v>
      </c>
      <c r="I562" t="s">
        <v>109</v>
      </c>
      <c r="J562" t="s">
        <v>81</v>
      </c>
      <c r="K562" t="s">
        <v>162</v>
      </c>
      <c r="N562" t="s">
        <v>736</v>
      </c>
      <c r="O562" t="s">
        <v>83</v>
      </c>
      <c r="P562" t="s">
        <v>134</v>
      </c>
      <c r="Q562" s="3" t="s">
        <v>474</v>
      </c>
      <c r="R562" s="3">
        <v>45975</v>
      </c>
      <c r="S562">
        <v>1</v>
      </c>
      <c r="T562" t="s">
        <v>748</v>
      </c>
      <c r="U562" t="s">
        <v>112</v>
      </c>
      <c r="V562" t="s">
        <v>576</v>
      </c>
      <c r="W562" t="s">
        <v>99</v>
      </c>
      <c r="X562" t="s">
        <v>1683</v>
      </c>
    </row>
    <row r="563" spans="3:24">
      <c r="C563" t="s">
        <v>1917</v>
      </c>
      <c r="D563" t="s">
        <v>689</v>
      </c>
      <c r="E563" t="s">
        <v>93</v>
      </c>
      <c r="F563" t="s">
        <v>1918</v>
      </c>
      <c r="G563" s="3">
        <v>45959</v>
      </c>
      <c r="H563" t="s">
        <v>234</v>
      </c>
      <c r="I563" t="s">
        <v>109</v>
      </c>
      <c r="J563" t="s">
        <v>81</v>
      </c>
      <c r="K563" t="s">
        <v>82</v>
      </c>
      <c r="N563" t="s">
        <v>790</v>
      </c>
      <c r="O563" t="s">
        <v>83</v>
      </c>
      <c r="P563" t="s">
        <v>134</v>
      </c>
      <c r="Q563" s="3">
        <v>45974</v>
      </c>
      <c r="R563" s="3">
        <v>45975</v>
      </c>
      <c r="S563">
        <v>16</v>
      </c>
      <c r="T563" t="s">
        <v>543</v>
      </c>
      <c r="U563" t="s">
        <v>117</v>
      </c>
      <c r="V563" t="s">
        <v>357</v>
      </c>
      <c r="W563" t="s">
        <v>142</v>
      </c>
      <c r="X563" t="s">
        <v>1703</v>
      </c>
    </row>
    <row r="564" spans="3:24">
      <c r="C564" t="s">
        <v>1486</v>
      </c>
      <c r="D564" t="s">
        <v>677</v>
      </c>
      <c r="E564">
        <v>100600</v>
      </c>
      <c r="F564" t="s">
        <v>1919</v>
      </c>
      <c r="G564" s="3">
        <v>45966</v>
      </c>
      <c r="H564" t="s">
        <v>108</v>
      </c>
      <c r="I564" t="s">
        <v>109</v>
      </c>
      <c r="J564" t="s">
        <v>81</v>
      </c>
      <c r="K564" t="s">
        <v>82</v>
      </c>
      <c r="N564" t="s">
        <v>939</v>
      </c>
      <c r="O564" t="s">
        <v>83</v>
      </c>
      <c r="P564" t="s">
        <v>134</v>
      </c>
      <c r="Q564" s="3">
        <v>45975</v>
      </c>
      <c r="R564" s="3">
        <v>45975</v>
      </c>
      <c r="S564">
        <v>9</v>
      </c>
      <c r="T564" t="s">
        <v>543</v>
      </c>
      <c r="U564" t="s">
        <v>1920</v>
      </c>
      <c r="V564" t="s">
        <v>567</v>
      </c>
      <c r="W564" t="s">
        <v>99</v>
      </c>
      <c r="X564" t="s">
        <v>1653</v>
      </c>
    </row>
    <row r="565" spans="3:24">
      <c r="C565" t="s">
        <v>1728</v>
      </c>
      <c r="D565" t="s">
        <v>806</v>
      </c>
      <c r="E565">
        <v>110488</v>
      </c>
      <c r="F565" t="s">
        <v>604</v>
      </c>
      <c r="G565" s="3">
        <v>45974</v>
      </c>
      <c r="H565" t="s">
        <v>234</v>
      </c>
      <c r="I565" t="s">
        <v>109</v>
      </c>
      <c r="J565" t="s">
        <v>81</v>
      </c>
      <c r="K565" t="s">
        <v>162</v>
      </c>
      <c r="N565" t="s">
        <v>878</v>
      </c>
      <c r="O565" t="s">
        <v>383</v>
      </c>
      <c r="P565" t="s">
        <v>134</v>
      </c>
      <c r="Q565" s="3" t="s">
        <v>474</v>
      </c>
      <c r="R565" s="3">
        <v>45975</v>
      </c>
      <c r="S565">
        <v>1</v>
      </c>
      <c r="T565" t="s">
        <v>748</v>
      </c>
      <c r="U565" t="s">
        <v>112</v>
      </c>
      <c r="V565" t="s">
        <v>528</v>
      </c>
      <c r="W565" t="s">
        <v>99</v>
      </c>
      <c r="X565" t="s">
        <v>1639</v>
      </c>
    </row>
    <row r="566" spans="3:24">
      <c r="C566" t="s">
        <v>1921</v>
      </c>
      <c r="D566" t="s">
        <v>673</v>
      </c>
      <c r="F566" t="s">
        <v>1922</v>
      </c>
      <c r="G566" s="3">
        <v>45974</v>
      </c>
      <c r="H566" t="s">
        <v>133</v>
      </c>
      <c r="I566" t="s">
        <v>109</v>
      </c>
      <c r="J566" t="s">
        <v>81</v>
      </c>
      <c r="K566" t="s">
        <v>82</v>
      </c>
      <c r="L566">
        <v>1118</v>
      </c>
      <c r="M566">
        <v>1050</v>
      </c>
      <c r="N566" t="s">
        <v>939</v>
      </c>
      <c r="O566" t="s">
        <v>83</v>
      </c>
      <c r="P566" t="s">
        <v>134</v>
      </c>
      <c r="Q566" s="3" t="s">
        <v>474</v>
      </c>
      <c r="R566" s="3">
        <v>45975</v>
      </c>
      <c r="S566">
        <v>1</v>
      </c>
      <c r="T566" t="s">
        <v>748</v>
      </c>
      <c r="U566" t="s">
        <v>135</v>
      </c>
      <c r="V566" t="s">
        <v>1923</v>
      </c>
      <c r="W566" t="s">
        <v>230</v>
      </c>
      <c r="X566" t="s">
        <v>1742</v>
      </c>
    </row>
    <row r="567" spans="3:24">
      <c r="C567" t="s">
        <v>1924</v>
      </c>
      <c r="D567" t="s">
        <v>703</v>
      </c>
      <c r="E567">
        <v>27278</v>
      </c>
      <c r="F567" t="s">
        <v>1925</v>
      </c>
      <c r="G567" s="3">
        <v>45884</v>
      </c>
      <c r="H567" t="s">
        <v>79</v>
      </c>
      <c r="I567" t="s">
        <v>80</v>
      </c>
      <c r="J567" t="s">
        <v>81</v>
      </c>
      <c r="K567" t="s">
        <v>82</v>
      </c>
      <c r="L567">
        <v>28300</v>
      </c>
      <c r="M567">
        <v>20400</v>
      </c>
      <c r="N567" t="s">
        <v>947</v>
      </c>
      <c r="O567" t="s">
        <v>83</v>
      </c>
      <c r="P567" t="s">
        <v>80</v>
      </c>
      <c r="Q567" s="3">
        <v>45974</v>
      </c>
      <c r="R567" s="3">
        <v>45974</v>
      </c>
      <c r="S567">
        <v>90</v>
      </c>
      <c r="T567" t="s">
        <v>543</v>
      </c>
      <c r="U567" t="s">
        <v>433</v>
      </c>
      <c r="V567" t="s">
        <v>1926</v>
      </c>
      <c r="W567" t="s">
        <v>91</v>
      </c>
      <c r="X567" t="s">
        <v>1927</v>
      </c>
    </row>
    <row r="568" spans="3:24">
      <c r="C568" t="s">
        <v>1928</v>
      </c>
      <c r="D568" t="s">
        <v>673</v>
      </c>
      <c r="E568">
        <v>90412</v>
      </c>
      <c r="F568" t="s">
        <v>455</v>
      </c>
      <c r="G568" s="3">
        <v>45946</v>
      </c>
      <c r="H568" t="s">
        <v>234</v>
      </c>
      <c r="I568" t="s">
        <v>109</v>
      </c>
      <c r="J568" t="s">
        <v>81</v>
      </c>
      <c r="K568" t="s">
        <v>82</v>
      </c>
      <c r="L568">
        <v>5850</v>
      </c>
      <c r="M568">
        <v>3500</v>
      </c>
      <c r="N568" t="s">
        <v>1929</v>
      </c>
      <c r="O568" t="s">
        <v>83</v>
      </c>
      <c r="P568" t="s">
        <v>134</v>
      </c>
      <c r="Q568" s="3" t="s">
        <v>425</v>
      </c>
      <c r="R568" s="3">
        <v>45975</v>
      </c>
      <c r="S568">
        <v>29</v>
      </c>
      <c r="T568" t="s">
        <v>543</v>
      </c>
      <c r="U568" t="s">
        <v>456</v>
      </c>
      <c r="V568" t="s">
        <v>457</v>
      </c>
      <c r="W568" t="s">
        <v>142</v>
      </c>
      <c r="X568" t="s">
        <v>1897</v>
      </c>
    </row>
    <row r="569" spans="3:24">
      <c r="C569" t="s">
        <v>1441</v>
      </c>
      <c r="D569" t="s">
        <v>593</v>
      </c>
      <c r="F569" t="s">
        <v>1930</v>
      </c>
      <c r="G569" s="3">
        <v>45974</v>
      </c>
      <c r="H569" t="s">
        <v>133</v>
      </c>
      <c r="I569" t="s">
        <v>109</v>
      </c>
      <c r="J569" t="s">
        <v>81</v>
      </c>
      <c r="K569" t="s">
        <v>82</v>
      </c>
      <c r="N569" t="s">
        <v>736</v>
      </c>
      <c r="O569" t="s">
        <v>83</v>
      </c>
      <c r="P569" t="s">
        <v>134</v>
      </c>
      <c r="Q569" s="3" t="s">
        <v>474</v>
      </c>
      <c r="R569" s="3">
        <v>45975</v>
      </c>
      <c r="S569">
        <v>1</v>
      </c>
      <c r="T569" t="s">
        <v>748</v>
      </c>
      <c r="U569" t="s">
        <v>112</v>
      </c>
      <c r="V569" t="s">
        <v>180</v>
      </c>
      <c r="W569" t="s">
        <v>230</v>
      </c>
      <c r="X569" t="s">
        <v>1683</v>
      </c>
    </row>
    <row r="570" spans="3:24">
      <c r="C570" t="s">
        <v>1931</v>
      </c>
      <c r="D570" t="s">
        <v>1384</v>
      </c>
      <c r="F570" t="s">
        <v>1932</v>
      </c>
      <c r="G570" s="3">
        <v>45974</v>
      </c>
      <c r="H570" t="s">
        <v>133</v>
      </c>
      <c r="I570" t="s">
        <v>109</v>
      </c>
      <c r="J570" t="s">
        <v>81</v>
      </c>
      <c r="K570" t="s">
        <v>82</v>
      </c>
      <c r="N570" t="s">
        <v>900</v>
      </c>
      <c r="O570" t="s">
        <v>83</v>
      </c>
      <c r="P570" t="s">
        <v>134</v>
      </c>
      <c r="Q570" s="3" t="s">
        <v>474</v>
      </c>
      <c r="R570" s="3">
        <v>45975</v>
      </c>
      <c r="S570">
        <v>1</v>
      </c>
      <c r="T570" t="s">
        <v>748</v>
      </c>
      <c r="U570" t="s">
        <v>112</v>
      </c>
      <c r="V570" t="s">
        <v>500</v>
      </c>
      <c r="W570" t="s">
        <v>230</v>
      </c>
      <c r="X570" t="s">
        <v>1615</v>
      </c>
    </row>
    <row r="571" spans="3:24">
      <c r="C571" t="s">
        <v>1090</v>
      </c>
      <c r="D571" t="s">
        <v>673</v>
      </c>
      <c r="E571" t="s">
        <v>93</v>
      </c>
      <c r="F571" t="s">
        <v>1933</v>
      </c>
      <c r="G571" s="3">
        <v>45965</v>
      </c>
      <c r="H571" t="s">
        <v>285</v>
      </c>
      <c r="I571" t="s">
        <v>109</v>
      </c>
      <c r="J571" t="s">
        <v>81</v>
      </c>
      <c r="K571" t="s">
        <v>82</v>
      </c>
      <c r="N571" t="s">
        <v>928</v>
      </c>
      <c r="O571" t="s">
        <v>83</v>
      </c>
      <c r="P571" t="s">
        <v>134</v>
      </c>
      <c r="Q571" s="3" t="s">
        <v>474</v>
      </c>
      <c r="R571" s="3">
        <v>45975</v>
      </c>
      <c r="S571">
        <v>10</v>
      </c>
      <c r="T571" t="s">
        <v>543</v>
      </c>
      <c r="U571" t="s">
        <v>460</v>
      </c>
      <c r="V571" t="s">
        <v>148</v>
      </c>
      <c r="W571" t="s">
        <v>230</v>
      </c>
      <c r="X571" t="s">
        <v>1695</v>
      </c>
    </row>
    <row r="572" spans="3:24">
      <c r="C572" t="s">
        <v>1388</v>
      </c>
      <c r="D572" t="s">
        <v>673</v>
      </c>
      <c r="E572" t="s">
        <v>93</v>
      </c>
      <c r="F572" t="s">
        <v>107</v>
      </c>
      <c r="G572" s="3">
        <v>45973</v>
      </c>
      <c r="H572" t="s">
        <v>285</v>
      </c>
      <c r="I572" t="s">
        <v>109</v>
      </c>
      <c r="J572" t="s">
        <v>81</v>
      </c>
      <c r="K572" t="s">
        <v>82</v>
      </c>
      <c r="N572" t="s">
        <v>816</v>
      </c>
      <c r="O572" t="s">
        <v>83</v>
      </c>
      <c r="P572" t="s">
        <v>134</v>
      </c>
      <c r="Q572" s="3">
        <v>45975</v>
      </c>
      <c r="R572" s="3">
        <v>45975</v>
      </c>
      <c r="S572">
        <v>2</v>
      </c>
      <c r="T572" t="s">
        <v>543</v>
      </c>
      <c r="U572" t="s">
        <v>670</v>
      </c>
      <c r="V572" t="s">
        <v>287</v>
      </c>
      <c r="W572" t="s">
        <v>230</v>
      </c>
      <c r="X572" t="s">
        <v>1654</v>
      </c>
    </row>
    <row r="573" spans="3:24">
      <c r="C573" t="s">
        <v>1718</v>
      </c>
      <c r="D573" t="s">
        <v>703</v>
      </c>
      <c r="E573">
        <v>92477</v>
      </c>
      <c r="F573" t="s">
        <v>555</v>
      </c>
      <c r="G573" s="3">
        <v>45967</v>
      </c>
      <c r="H573" t="s">
        <v>139</v>
      </c>
      <c r="I573" t="s">
        <v>109</v>
      </c>
      <c r="J573" t="s">
        <v>81</v>
      </c>
      <c r="K573" t="s">
        <v>162</v>
      </c>
      <c r="N573" t="s">
        <v>890</v>
      </c>
      <c r="O573" t="s">
        <v>83</v>
      </c>
      <c r="P573" t="s">
        <v>134</v>
      </c>
      <c r="Q573" s="3" t="s">
        <v>474</v>
      </c>
      <c r="R573" s="3">
        <v>45975</v>
      </c>
      <c r="S573">
        <v>8</v>
      </c>
      <c r="T573" t="s">
        <v>543</v>
      </c>
      <c r="U573" t="s">
        <v>144</v>
      </c>
      <c r="V573" t="s">
        <v>275</v>
      </c>
      <c r="W573" t="s">
        <v>99</v>
      </c>
      <c r="X573" t="s">
        <v>1616</v>
      </c>
    </row>
    <row r="574" spans="3:24">
      <c r="C574" t="s">
        <v>1934</v>
      </c>
      <c r="D574" t="s">
        <v>703</v>
      </c>
      <c r="E574" t="s">
        <v>93</v>
      </c>
      <c r="F574" t="s">
        <v>381</v>
      </c>
      <c r="G574" s="3">
        <v>45971</v>
      </c>
      <c r="H574" t="s">
        <v>139</v>
      </c>
      <c r="I574" t="s">
        <v>109</v>
      </c>
      <c r="J574" t="s">
        <v>81</v>
      </c>
      <c r="K574" t="s">
        <v>162</v>
      </c>
      <c r="N574" t="s">
        <v>1020</v>
      </c>
      <c r="O574" t="s">
        <v>383</v>
      </c>
      <c r="P574" t="s">
        <v>134</v>
      </c>
      <c r="Q574" s="3" t="s">
        <v>375</v>
      </c>
      <c r="R574" s="3">
        <v>45975</v>
      </c>
      <c r="S574">
        <v>4</v>
      </c>
      <c r="T574" t="s">
        <v>543</v>
      </c>
      <c r="U574" t="s">
        <v>346</v>
      </c>
      <c r="V574" t="s">
        <v>385</v>
      </c>
      <c r="W574" t="s">
        <v>99</v>
      </c>
      <c r="X574" t="s">
        <v>1725</v>
      </c>
    </row>
    <row r="575" spans="3:24">
      <c r="C575" t="s">
        <v>1935</v>
      </c>
      <c r="D575" t="s">
        <v>395</v>
      </c>
      <c r="E575" t="s">
        <v>93</v>
      </c>
      <c r="F575" t="s">
        <v>1936</v>
      </c>
      <c r="G575" s="3">
        <v>45972</v>
      </c>
      <c r="H575" t="s">
        <v>139</v>
      </c>
      <c r="I575" t="s">
        <v>109</v>
      </c>
      <c r="J575" t="s">
        <v>81</v>
      </c>
      <c r="K575" t="s">
        <v>82</v>
      </c>
      <c r="L575">
        <v>1858</v>
      </c>
      <c r="N575" t="s">
        <v>945</v>
      </c>
      <c r="O575" t="s">
        <v>83</v>
      </c>
      <c r="P575" t="s">
        <v>134</v>
      </c>
      <c r="Q575" s="3">
        <v>45975</v>
      </c>
      <c r="R575" s="3">
        <v>45975</v>
      </c>
      <c r="S575">
        <v>3</v>
      </c>
      <c r="T575" t="s">
        <v>543</v>
      </c>
      <c r="U575" t="s">
        <v>1937</v>
      </c>
      <c r="V575" t="s">
        <v>224</v>
      </c>
      <c r="W575" t="s">
        <v>99</v>
      </c>
      <c r="X575" t="s">
        <v>225</v>
      </c>
    </row>
    <row r="576" spans="3:24">
      <c r="C576" t="s">
        <v>1938</v>
      </c>
      <c r="D576" t="s">
        <v>673</v>
      </c>
      <c r="F576" t="s">
        <v>1939</v>
      </c>
      <c r="G576" s="3">
        <v>45974</v>
      </c>
      <c r="H576" t="s">
        <v>133</v>
      </c>
      <c r="I576" t="s">
        <v>109</v>
      </c>
      <c r="J576" t="s">
        <v>81</v>
      </c>
      <c r="K576" t="s">
        <v>162</v>
      </c>
      <c r="N576" t="s">
        <v>900</v>
      </c>
      <c r="O576" t="s">
        <v>83</v>
      </c>
      <c r="P576" t="s">
        <v>134</v>
      </c>
      <c r="Q576" s="3" t="s">
        <v>474</v>
      </c>
      <c r="R576" s="3">
        <v>45975</v>
      </c>
      <c r="S576">
        <v>1</v>
      </c>
      <c r="T576" t="s">
        <v>748</v>
      </c>
      <c r="U576" t="s">
        <v>112</v>
      </c>
      <c r="V576" t="s">
        <v>576</v>
      </c>
      <c r="W576" t="s">
        <v>230</v>
      </c>
      <c r="X576" t="s">
        <v>1615</v>
      </c>
    </row>
    <row r="577" spans="2:24">
      <c r="C577" t="s">
        <v>1940</v>
      </c>
      <c r="D577" t="s">
        <v>694</v>
      </c>
      <c r="E577">
        <v>140436</v>
      </c>
      <c r="F577" t="s">
        <v>1941</v>
      </c>
      <c r="G577" s="3">
        <v>45974</v>
      </c>
      <c r="H577" t="s">
        <v>205</v>
      </c>
      <c r="I577" t="s">
        <v>109</v>
      </c>
      <c r="J577" t="s">
        <v>81</v>
      </c>
      <c r="K577" t="s">
        <v>162</v>
      </c>
      <c r="N577" t="s">
        <v>1942</v>
      </c>
      <c r="O577" t="s">
        <v>83</v>
      </c>
      <c r="P577" t="s">
        <v>134</v>
      </c>
      <c r="Q577" s="3" t="s">
        <v>474</v>
      </c>
      <c r="R577" s="3">
        <v>45975</v>
      </c>
      <c r="S577">
        <v>1</v>
      </c>
      <c r="T577" t="s">
        <v>748</v>
      </c>
      <c r="U577" t="s">
        <v>433</v>
      </c>
      <c r="V577" t="s">
        <v>847</v>
      </c>
      <c r="W577" t="s">
        <v>99</v>
      </c>
      <c r="X577" t="s">
        <v>1943</v>
      </c>
    </row>
    <row r="578" spans="2:24">
      <c r="B578">
        <v>6531144</v>
      </c>
      <c r="C578" t="s">
        <v>1944</v>
      </c>
      <c r="D578" t="s">
        <v>677</v>
      </c>
      <c r="E578">
        <v>92070</v>
      </c>
      <c r="F578" t="s">
        <v>1945</v>
      </c>
      <c r="G578" s="3">
        <v>45898</v>
      </c>
      <c r="H578" t="s">
        <v>108</v>
      </c>
      <c r="I578" t="s">
        <v>109</v>
      </c>
      <c r="J578" t="s">
        <v>81</v>
      </c>
      <c r="K578" t="s">
        <v>162</v>
      </c>
      <c r="N578" t="s">
        <v>939</v>
      </c>
      <c r="O578" t="s">
        <v>83</v>
      </c>
      <c r="P578" t="s">
        <v>196</v>
      </c>
      <c r="Q578" s="3" t="s">
        <v>474</v>
      </c>
      <c r="R578" s="3">
        <v>45975</v>
      </c>
      <c r="S578">
        <v>77</v>
      </c>
      <c r="T578" t="s">
        <v>543</v>
      </c>
      <c r="U578" t="s">
        <v>169</v>
      </c>
      <c r="V578" t="s">
        <v>715</v>
      </c>
      <c r="W578" t="s">
        <v>105</v>
      </c>
      <c r="X578" t="s">
        <v>1653</v>
      </c>
    </row>
    <row r="579" spans="2:24">
      <c r="C579" t="s">
        <v>1946</v>
      </c>
      <c r="D579" t="s">
        <v>1142</v>
      </c>
      <c r="E579">
        <v>65871</v>
      </c>
      <c r="F579" t="s">
        <v>1947</v>
      </c>
      <c r="G579" s="3">
        <v>45974</v>
      </c>
      <c r="H579" t="s">
        <v>133</v>
      </c>
      <c r="I579" t="s">
        <v>109</v>
      </c>
      <c r="J579" t="s">
        <v>81</v>
      </c>
      <c r="K579" t="s">
        <v>162</v>
      </c>
      <c r="N579" t="s">
        <v>900</v>
      </c>
      <c r="O579" t="s">
        <v>83</v>
      </c>
      <c r="P579" t="s">
        <v>134</v>
      </c>
      <c r="Q579" s="3" t="s">
        <v>474</v>
      </c>
      <c r="R579" s="3">
        <v>45975</v>
      </c>
      <c r="S579">
        <v>1</v>
      </c>
      <c r="T579" t="s">
        <v>748</v>
      </c>
      <c r="U579" t="s">
        <v>112</v>
      </c>
      <c r="V579" t="s">
        <v>576</v>
      </c>
      <c r="W579" t="s">
        <v>230</v>
      </c>
      <c r="X579" t="s">
        <v>1615</v>
      </c>
    </row>
    <row r="580" spans="2:24">
      <c r="C580" t="s">
        <v>1948</v>
      </c>
      <c r="D580" t="s">
        <v>703</v>
      </c>
      <c r="E580">
        <v>92598</v>
      </c>
      <c r="F580" t="s">
        <v>1027</v>
      </c>
      <c r="G580" s="3">
        <v>45931</v>
      </c>
      <c r="H580" t="s">
        <v>139</v>
      </c>
      <c r="I580" t="s">
        <v>109</v>
      </c>
      <c r="J580" t="s">
        <v>81</v>
      </c>
      <c r="K580" t="s">
        <v>82</v>
      </c>
      <c r="N580" t="s">
        <v>890</v>
      </c>
      <c r="O580" t="s">
        <v>83</v>
      </c>
      <c r="P580" t="s">
        <v>134</v>
      </c>
      <c r="Q580" s="3">
        <v>45975</v>
      </c>
      <c r="R580" s="3">
        <v>45975</v>
      </c>
      <c r="S580">
        <v>44</v>
      </c>
      <c r="T580" t="s">
        <v>543</v>
      </c>
      <c r="U580" t="s">
        <v>89</v>
      </c>
      <c r="V580" t="s">
        <v>141</v>
      </c>
      <c r="W580" t="s">
        <v>142</v>
      </c>
      <c r="X580" t="s">
        <v>1616</v>
      </c>
    </row>
    <row r="581" spans="2:24">
      <c r="C581" t="s">
        <v>1949</v>
      </c>
      <c r="D581" t="s">
        <v>1384</v>
      </c>
      <c r="F581" t="s">
        <v>1950</v>
      </c>
      <c r="G581" s="3">
        <v>45975</v>
      </c>
      <c r="H581" t="s">
        <v>139</v>
      </c>
      <c r="I581" t="s">
        <v>109</v>
      </c>
      <c r="J581" t="s">
        <v>81</v>
      </c>
      <c r="K581" t="s">
        <v>82</v>
      </c>
      <c r="N581" t="s">
        <v>900</v>
      </c>
      <c r="O581" t="s">
        <v>83</v>
      </c>
      <c r="P581" t="s">
        <v>134</v>
      </c>
      <c r="Q581" s="3" t="s">
        <v>474</v>
      </c>
      <c r="R581" s="3">
        <v>45975</v>
      </c>
      <c r="S581">
        <v>1</v>
      </c>
      <c r="T581" t="s">
        <v>748</v>
      </c>
      <c r="U581" t="s">
        <v>112</v>
      </c>
      <c r="V581" t="s">
        <v>576</v>
      </c>
    </row>
    <row r="582" spans="2:24">
      <c r="C582" t="s">
        <v>1951</v>
      </c>
      <c r="D582" t="s">
        <v>673</v>
      </c>
      <c r="E582" t="s">
        <v>93</v>
      </c>
      <c r="F582" t="s">
        <v>1952</v>
      </c>
      <c r="G582" s="3">
        <v>45974</v>
      </c>
      <c r="H582" t="s">
        <v>133</v>
      </c>
      <c r="I582" t="s">
        <v>109</v>
      </c>
      <c r="J582" t="s">
        <v>81</v>
      </c>
      <c r="K582" t="s">
        <v>162</v>
      </c>
      <c r="L582">
        <v>1070</v>
      </c>
      <c r="M582">
        <v>980</v>
      </c>
      <c r="N582" t="s">
        <v>861</v>
      </c>
      <c r="O582" t="s">
        <v>83</v>
      </c>
      <c r="P582" t="s">
        <v>1953</v>
      </c>
      <c r="Q582" s="3">
        <v>45978</v>
      </c>
      <c r="R582" s="3">
        <v>45978</v>
      </c>
      <c r="S582">
        <v>4</v>
      </c>
      <c r="T582" t="s">
        <v>543</v>
      </c>
      <c r="U582" t="s">
        <v>135</v>
      </c>
      <c r="V582" t="s">
        <v>1793</v>
      </c>
      <c r="W582" t="s">
        <v>230</v>
      </c>
      <c r="X582" t="s">
        <v>1628</v>
      </c>
    </row>
    <row r="583" spans="2:24">
      <c r="C583" t="s">
        <v>990</v>
      </c>
      <c r="D583" t="s">
        <v>689</v>
      </c>
      <c r="E583" t="s">
        <v>93</v>
      </c>
      <c r="F583" t="s">
        <v>1954</v>
      </c>
      <c r="G583" s="3">
        <v>45974</v>
      </c>
      <c r="H583" t="s">
        <v>285</v>
      </c>
      <c r="I583" t="s">
        <v>109</v>
      </c>
      <c r="J583" t="s">
        <v>81</v>
      </c>
      <c r="K583" t="s">
        <v>82</v>
      </c>
      <c r="N583" t="s">
        <v>928</v>
      </c>
      <c r="O583" t="s">
        <v>83</v>
      </c>
      <c r="P583" t="s">
        <v>134</v>
      </c>
      <c r="Q583" s="3">
        <v>45978</v>
      </c>
      <c r="R583" s="3">
        <v>45978</v>
      </c>
      <c r="S583">
        <v>4</v>
      </c>
      <c r="T583" t="s">
        <v>543</v>
      </c>
      <c r="U583" t="s">
        <v>460</v>
      </c>
      <c r="V583" t="s">
        <v>148</v>
      </c>
      <c r="W583" t="s">
        <v>99</v>
      </c>
      <c r="X583" t="s">
        <v>1695</v>
      </c>
    </row>
    <row r="584" spans="2:24">
      <c r="C584" t="s">
        <v>1955</v>
      </c>
      <c r="D584" t="s">
        <v>673</v>
      </c>
      <c r="E584" t="s">
        <v>93</v>
      </c>
      <c r="F584" t="s">
        <v>1956</v>
      </c>
      <c r="G584" s="3">
        <v>45974</v>
      </c>
      <c r="H584" t="s">
        <v>133</v>
      </c>
      <c r="I584" t="s">
        <v>109</v>
      </c>
      <c r="J584" t="s">
        <v>81</v>
      </c>
      <c r="K584" t="s">
        <v>162</v>
      </c>
      <c r="N584" t="s">
        <v>1059</v>
      </c>
      <c r="O584" t="s">
        <v>83</v>
      </c>
      <c r="P584" t="s">
        <v>134</v>
      </c>
      <c r="Q584" s="3" t="s">
        <v>474</v>
      </c>
      <c r="R584" s="3">
        <v>45978</v>
      </c>
      <c r="S584">
        <v>4</v>
      </c>
      <c r="T584" t="s">
        <v>543</v>
      </c>
      <c r="U584" t="s">
        <v>135</v>
      </c>
      <c r="V584" t="s">
        <v>509</v>
      </c>
      <c r="W584" t="s">
        <v>230</v>
      </c>
      <c r="X584" t="s">
        <v>1742</v>
      </c>
    </row>
    <row r="585" spans="2:24">
      <c r="C585" t="s">
        <v>1957</v>
      </c>
      <c r="D585" t="s">
        <v>689</v>
      </c>
      <c r="E585">
        <v>154883</v>
      </c>
      <c r="F585" t="s">
        <v>1958</v>
      </c>
      <c r="G585" s="3">
        <v>45974</v>
      </c>
      <c r="H585" t="s">
        <v>133</v>
      </c>
      <c r="I585" t="s">
        <v>109</v>
      </c>
      <c r="J585" t="s">
        <v>81</v>
      </c>
      <c r="K585" t="s">
        <v>162</v>
      </c>
      <c r="N585" t="s">
        <v>861</v>
      </c>
      <c r="O585" t="s">
        <v>83</v>
      </c>
      <c r="P585" t="s">
        <v>1953</v>
      </c>
      <c r="Q585" s="3">
        <v>45978</v>
      </c>
      <c r="R585" s="3">
        <v>45978</v>
      </c>
      <c r="S585">
        <v>4</v>
      </c>
      <c r="T585" t="s">
        <v>543</v>
      </c>
      <c r="U585" t="s">
        <v>1792</v>
      </c>
      <c r="V585" t="s">
        <v>1793</v>
      </c>
      <c r="W585" t="s">
        <v>230</v>
      </c>
      <c r="X585" t="s">
        <v>1628</v>
      </c>
    </row>
    <row r="586" spans="2:24">
      <c r="C586" t="s">
        <v>1959</v>
      </c>
      <c r="D586" t="s">
        <v>727</v>
      </c>
      <c r="F586" t="s">
        <v>1960</v>
      </c>
      <c r="G586" s="3">
        <v>45947</v>
      </c>
      <c r="H586" t="s">
        <v>79</v>
      </c>
      <c r="I586" t="s">
        <v>80</v>
      </c>
      <c r="J586" t="s">
        <v>81</v>
      </c>
      <c r="K586" t="s">
        <v>82</v>
      </c>
      <c r="L586">
        <v>1800</v>
      </c>
      <c r="M586">
        <v>1800</v>
      </c>
      <c r="N586" t="s">
        <v>1123</v>
      </c>
      <c r="O586" t="s">
        <v>83</v>
      </c>
      <c r="P586" t="s">
        <v>80</v>
      </c>
      <c r="Q586" s="3">
        <v>45974</v>
      </c>
      <c r="R586" s="3">
        <v>45975</v>
      </c>
      <c r="S586">
        <v>28</v>
      </c>
      <c r="T586" t="s">
        <v>543</v>
      </c>
      <c r="U586" t="s">
        <v>1961</v>
      </c>
      <c r="V586" t="s">
        <v>434</v>
      </c>
      <c r="W586" t="s">
        <v>142</v>
      </c>
      <c r="X586" t="s">
        <v>1868</v>
      </c>
    </row>
    <row r="587" spans="2:24" ht="15">
      <c r="C587" t="s">
        <v>1962</v>
      </c>
      <c r="D587" s="339" t="s">
        <v>668</v>
      </c>
      <c r="F587" t="s">
        <v>815</v>
      </c>
      <c r="G587" s="3">
        <v>45978</v>
      </c>
      <c r="H587" t="s">
        <v>285</v>
      </c>
      <c r="I587" t="s">
        <v>109</v>
      </c>
      <c r="J587" t="s">
        <v>168</v>
      </c>
      <c r="K587" t="s">
        <v>82</v>
      </c>
      <c r="N587" t="s">
        <v>797</v>
      </c>
      <c r="O587" t="s">
        <v>83</v>
      </c>
      <c r="P587" t="s">
        <v>1953</v>
      </c>
      <c r="Q587" s="3">
        <v>45978</v>
      </c>
      <c r="R587" s="3">
        <v>45978</v>
      </c>
      <c r="S587">
        <v>1</v>
      </c>
      <c r="T587" t="s">
        <v>748</v>
      </c>
      <c r="U587" t="s">
        <v>112</v>
      </c>
      <c r="V587" t="s">
        <v>798</v>
      </c>
      <c r="W587" t="s">
        <v>230</v>
      </c>
      <c r="X587" t="s">
        <v>1687</v>
      </c>
    </row>
    <row r="588" spans="2:24">
      <c r="C588" t="s">
        <v>1963</v>
      </c>
      <c r="D588" t="s">
        <v>703</v>
      </c>
      <c r="F588" t="s">
        <v>1964</v>
      </c>
      <c r="H588" t="s">
        <v>79</v>
      </c>
      <c r="I588" t="s">
        <v>80</v>
      </c>
      <c r="J588" t="s">
        <v>81</v>
      </c>
      <c r="K588" t="s">
        <v>82</v>
      </c>
      <c r="L588">
        <v>4748</v>
      </c>
      <c r="M588">
        <v>4748</v>
      </c>
      <c r="N588" t="s">
        <v>861</v>
      </c>
      <c r="O588" t="s">
        <v>83</v>
      </c>
      <c r="P588" t="s">
        <v>80</v>
      </c>
      <c r="Q588" s="3">
        <v>45979</v>
      </c>
      <c r="R588" s="3">
        <v>45978</v>
      </c>
      <c r="S588">
        <v>45978</v>
      </c>
      <c r="T588" t="s">
        <v>543</v>
      </c>
      <c r="U588" t="s">
        <v>446</v>
      </c>
      <c r="W588" t="s">
        <v>99</v>
      </c>
      <c r="X588" t="s">
        <v>1628</v>
      </c>
    </row>
    <row r="589" spans="2:24">
      <c r="C589" t="s">
        <v>1965</v>
      </c>
      <c r="D589" t="s">
        <v>694</v>
      </c>
      <c r="F589" t="s">
        <v>1966</v>
      </c>
      <c r="G589" s="3">
        <v>45974</v>
      </c>
      <c r="H589" t="s">
        <v>133</v>
      </c>
      <c r="I589" t="s">
        <v>109</v>
      </c>
      <c r="J589" t="s">
        <v>81</v>
      </c>
      <c r="K589" t="s">
        <v>82</v>
      </c>
      <c r="L589">
        <v>1046</v>
      </c>
      <c r="M589">
        <v>980</v>
      </c>
      <c r="N589" t="s">
        <v>1109</v>
      </c>
      <c r="O589" t="s">
        <v>83</v>
      </c>
      <c r="P589" t="s">
        <v>134</v>
      </c>
      <c r="Q589" s="3" t="s">
        <v>474</v>
      </c>
      <c r="R589" s="3">
        <v>45978</v>
      </c>
      <c r="S589">
        <v>4</v>
      </c>
      <c r="T589" t="s">
        <v>543</v>
      </c>
      <c r="U589" t="s">
        <v>135</v>
      </c>
      <c r="V589" t="s">
        <v>706</v>
      </c>
      <c r="W589" t="s">
        <v>230</v>
      </c>
      <c r="X589" t="s">
        <v>1888</v>
      </c>
    </row>
    <row r="590" spans="2:24">
      <c r="C590" t="s">
        <v>1916</v>
      </c>
      <c r="D590" t="s">
        <v>689</v>
      </c>
      <c r="E590">
        <v>130777</v>
      </c>
      <c r="F590" t="s">
        <v>1967</v>
      </c>
      <c r="G590" s="3">
        <v>45975</v>
      </c>
      <c r="H590" t="s">
        <v>133</v>
      </c>
      <c r="I590" t="s">
        <v>109</v>
      </c>
      <c r="J590" t="s">
        <v>81</v>
      </c>
      <c r="K590" t="s">
        <v>162</v>
      </c>
      <c r="N590" t="s">
        <v>736</v>
      </c>
      <c r="O590" t="s">
        <v>83</v>
      </c>
      <c r="P590" t="s">
        <v>1953</v>
      </c>
      <c r="Q590" s="3" t="s">
        <v>474</v>
      </c>
      <c r="R590" s="3">
        <v>45978</v>
      </c>
      <c r="S590">
        <v>3</v>
      </c>
      <c r="T590" t="s">
        <v>543</v>
      </c>
      <c r="U590" t="s">
        <v>112</v>
      </c>
      <c r="V590" t="s">
        <v>576</v>
      </c>
      <c r="W590" t="s">
        <v>230</v>
      </c>
      <c r="X590" t="s">
        <v>1683</v>
      </c>
    </row>
    <row r="591" spans="2:24">
      <c r="C591" t="s">
        <v>1968</v>
      </c>
      <c r="D591" s="86" t="s">
        <v>673</v>
      </c>
      <c r="E591" t="s">
        <v>93</v>
      </c>
      <c r="F591" t="s">
        <v>1969</v>
      </c>
      <c r="G591" s="3">
        <v>45909</v>
      </c>
      <c r="H591" t="s">
        <v>205</v>
      </c>
      <c r="I591" t="s">
        <v>109</v>
      </c>
      <c r="J591" t="s">
        <v>81</v>
      </c>
      <c r="K591" t="s">
        <v>82</v>
      </c>
      <c r="N591" s="86" t="s">
        <v>947</v>
      </c>
      <c r="O591" t="s">
        <v>83</v>
      </c>
      <c r="P591" t="s">
        <v>134</v>
      </c>
      <c r="Q591" s="3" t="s">
        <v>474</v>
      </c>
      <c r="R591" s="3">
        <v>45978</v>
      </c>
      <c r="T591" t="s">
        <v>748</v>
      </c>
      <c r="U591" t="s">
        <v>1970</v>
      </c>
      <c r="V591" t="s">
        <v>847</v>
      </c>
      <c r="W591" t="s">
        <v>230</v>
      </c>
      <c r="X591" s="144" t="s">
        <v>1927</v>
      </c>
    </row>
    <row r="592" spans="2:24">
      <c r="C592" t="s">
        <v>1971</v>
      </c>
      <c r="D592" t="s">
        <v>703</v>
      </c>
      <c r="E592">
        <v>56454</v>
      </c>
      <c r="F592" t="s">
        <v>1972</v>
      </c>
      <c r="G592" s="3">
        <v>45975</v>
      </c>
      <c r="H592" t="s">
        <v>108</v>
      </c>
      <c r="I592" t="s">
        <v>109</v>
      </c>
      <c r="J592" t="s">
        <v>81</v>
      </c>
      <c r="K592" t="s">
        <v>162</v>
      </c>
      <c r="N592" t="s">
        <v>939</v>
      </c>
      <c r="O592" t="s">
        <v>83</v>
      </c>
      <c r="P592" t="s">
        <v>134</v>
      </c>
      <c r="Q592" s="3" t="s">
        <v>474</v>
      </c>
      <c r="R592" s="3">
        <v>45978</v>
      </c>
      <c r="S592">
        <v>3</v>
      </c>
      <c r="T592" t="s">
        <v>543</v>
      </c>
      <c r="V592" t="s">
        <v>567</v>
      </c>
      <c r="W592" t="s">
        <v>230</v>
      </c>
      <c r="X592" t="s">
        <v>1653</v>
      </c>
    </row>
    <row r="593" spans="2:24">
      <c r="C593" t="s">
        <v>1201</v>
      </c>
      <c r="D593" t="s">
        <v>673</v>
      </c>
      <c r="E593" t="s">
        <v>93</v>
      </c>
      <c r="F593" t="s">
        <v>331</v>
      </c>
      <c r="G593" s="3">
        <v>45974</v>
      </c>
      <c r="H593" t="s">
        <v>234</v>
      </c>
      <c r="I593" t="s">
        <v>109</v>
      </c>
      <c r="J593" t="s">
        <v>81</v>
      </c>
      <c r="K593" t="s">
        <v>162</v>
      </c>
      <c r="N593" t="s">
        <v>736</v>
      </c>
      <c r="O593" t="s">
        <v>83</v>
      </c>
      <c r="P593" t="s">
        <v>134</v>
      </c>
      <c r="Q593" s="3" t="s">
        <v>474</v>
      </c>
      <c r="R593" s="3">
        <v>45978</v>
      </c>
      <c r="S593">
        <v>4</v>
      </c>
      <c r="T593" t="s">
        <v>543</v>
      </c>
      <c r="U593" t="s">
        <v>301</v>
      </c>
      <c r="V593" t="s">
        <v>253</v>
      </c>
      <c r="W593" t="s">
        <v>99</v>
      </c>
      <c r="X593" t="s">
        <v>1683</v>
      </c>
    </row>
    <row r="594" spans="2:24">
      <c r="B594">
        <v>6863744</v>
      </c>
      <c r="C594" t="s">
        <v>1973</v>
      </c>
      <c r="D594" t="s">
        <v>1038</v>
      </c>
      <c r="E594">
        <v>147372</v>
      </c>
      <c r="F594" t="s">
        <v>1974</v>
      </c>
      <c r="G594" s="3">
        <v>45861</v>
      </c>
      <c r="H594" t="s">
        <v>234</v>
      </c>
      <c r="I594" t="s">
        <v>109</v>
      </c>
      <c r="J594" t="s">
        <v>81</v>
      </c>
      <c r="K594" t="s">
        <v>82</v>
      </c>
      <c r="N594" t="s">
        <v>1258</v>
      </c>
      <c r="O594" t="s">
        <v>83</v>
      </c>
      <c r="P594" t="s">
        <v>134</v>
      </c>
      <c r="Q594" s="3">
        <v>45976</v>
      </c>
      <c r="R594" s="3">
        <v>45978</v>
      </c>
      <c r="S594">
        <v>117</v>
      </c>
      <c r="T594" t="s">
        <v>543</v>
      </c>
      <c r="U594" t="s">
        <v>1975</v>
      </c>
      <c r="V594" t="s">
        <v>121</v>
      </c>
      <c r="W594" t="s">
        <v>341</v>
      </c>
      <c r="X594" t="s">
        <v>1677</v>
      </c>
    </row>
    <row r="595" spans="2:24">
      <c r="C595" t="s">
        <v>1976</v>
      </c>
      <c r="D595" t="s">
        <v>668</v>
      </c>
      <c r="F595" t="s">
        <v>1977</v>
      </c>
      <c r="H595" t="s">
        <v>124</v>
      </c>
      <c r="I595" t="s">
        <v>80</v>
      </c>
      <c r="J595" t="s">
        <v>81</v>
      </c>
      <c r="K595" t="s">
        <v>82</v>
      </c>
      <c r="N595" t="s">
        <v>1281</v>
      </c>
      <c r="O595" t="s">
        <v>83</v>
      </c>
      <c r="P595" t="s">
        <v>80</v>
      </c>
      <c r="Q595" s="3">
        <v>45978</v>
      </c>
      <c r="R595" s="3">
        <v>45978</v>
      </c>
      <c r="S595">
        <v>45978</v>
      </c>
      <c r="T595" t="s">
        <v>543</v>
      </c>
      <c r="U595" t="s">
        <v>446</v>
      </c>
      <c r="W595" t="s">
        <v>230</v>
      </c>
      <c r="X595" t="s">
        <v>1978</v>
      </c>
    </row>
    <row r="596" spans="2:24">
      <c r="C596" t="s">
        <v>1979</v>
      </c>
      <c r="D596" t="s">
        <v>689</v>
      </c>
      <c r="F596" t="s">
        <v>1980</v>
      </c>
      <c r="G596" s="3">
        <v>45975</v>
      </c>
      <c r="H596" t="s">
        <v>133</v>
      </c>
      <c r="I596" t="s">
        <v>109</v>
      </c>
      <c r="J596" t="s">
        <v>81</v>
      </c>
      <c r="K596" t="s">
        <v>162</v>
      </c>
      <c r="N596" t="s">
        <v>736</v>
      </c>
      <c r="O596" t="s">
        <v>83</v>
      </c>
      <c r="P596" t="s">
        <v>134</v>
      </c>
      <c r="Q596" s="3" t="s">
        <v>474</v>
      </c>
      <c r="R596" s="3">
        <v>45978</v>
      </c>
      <c r="S596">
        <v>3</v>
      </c>
      <c r="T596" t="s">
        <v>543</v>
      </c>
      <c r="U596" t="s">
        <v>112</v>
      </c>
      <c r="V596" t="s">
        <v>576</v>
      </c>
      <c r="W596" t="s">
        <v>230</v>
      </c>
      <c r="X596" t="s">
        <v>1683</v>
      </c>
    </row>
    <row r="597" spans="2:24">
      <c r="C597" t="s">
        <v>1655</v>
      </c>
      <c r="D597" t="s">
        <v>806</v>
      </c>
      <c r="E597" t="s">
        <v>192</v>
      </c>
      <c r="F597" t="s">
        <v>1981</v>
      </c>
      <c r="H597" t="s">
        <v>234</v>
      </c>
      <c r="I597" t="s">
        <v>109</v>
      </c>
      <c r="J597" t="s">
        <v>81</v>
      </c>
      <c r="K597" t="s">
        <v>82</v>
      </c>
      <c r="N597" t="s">
        <v>1251</v>
      </c>
      <c r="O597" t="s">
        <v>155</v>
      </c>
      <c r="P597" t="s">
        <v>134</v>
      </c>
      <c r="R597" s="3">
        <v>45978</v>
      </c>
      <c r="S597">
        <v>45978</v>
      </c>
      <c r="T597" t="s">
        <v>543</v>
      </c>
      <c r="U597" t="s">
        <v>112</v>
      </c>
      <c r="V597" t="s">
        <v>157</v>
      </c>
      <c r="W597" t="s">
        <v>230</v>
      </c>
      <c r="X597" t="s">
        <v>1657</v>
      </c>
    </row>
    <row r="598" spans="2:24">
      <c r="C598" t="s">
        <v>1982</v>
      </c>
      <c r="D598" t="s">
        <v>689</v>
      </c>
      <c r="E598">
        <v>91577</v>
      </c>
      <c r="F598" t="s">
        <v>1117</v>
      </c>
      <c r="G598" s="3">
        <v>45974</v>
      </c>
      <c r="H598" t="s">
        <v>133</v>
      </c>
      <c r="I598" t="s">
        <v>109</v>
      </c>
      <c r="J598" t="s">
        <v>81</v>
      </c>
      <c r="K598" t="s">
        <v>162</v>
      </c>
      <c r="N598" t="s">
        <v>783</v>
      </c>
      <c r="O598" t="s">
        <v>83</v>
      </c>
      <c r="P598" t="s">
        <v>134</v>
      </c>
      <c r="Q598" s="3" t="s">
        <v>474</v>
      </c>
      <c r="R598" s="3">
        <v>45978</v>
      </c>
      <c r="S598">
        <v>4</v>
      </c>
      <c r="T598" t="s">
        <v>543</v>
      </c>
      <c r="U598" t="s">
        <v>112</v>
      </c>
      <c r="V598" t="s">
        <v>1849</v>
      </c>
      <c r="W598" t="s">
        <v>99</v>
      </c>
      <c r="X598" t="s">
        <v>1850</v>
      </c>
    </row>
    <row r="599" spans="2:24">
      <c r="C599" t="s">
        <v>1983</v>
      </c>
      <c r="D599" t="s">
        <v>1984</v>
      </c>
      <c r="F599" t="s">
        <v>1985</v>
      </c>
      <c r="H599" t="s">
        <v>1986</v>
      </c>
      <c r="I599" t="s">
        <v>109</v>
      </c>
      <c r="J599" t="s">
        <v>81</v>
      </c>
      <c r="K599" t="s">
        <v>162</v>
      </c>
      <c r="N599" t="s">
        <v>775</v>
      </c>
      <c r="O599" t="s">
        <v>83</v>
      </c>
      <c r="P599" t="s">
        <v>134</v>
      </c>
      <c r="Q599" s="3" t="s">
        <v>474</v>
      </c>
      <c r="R599" s="3">
        <v>45978</v>
      </c>
      <c r="T599" t="s">
        <v>543</v>
      </c>
      <c r="U599" t="s">
        <v>112</v>
      </c>
      <c r="V599" t="s">
        <v>278</v>
      </c>
      <c r="W599" t="s">
        <v>230</v>
      </c>
      <c r="X599" t="s">
        <v>1904</v>
      </c>
    </row>
    <row r="600" spans="2:24">
      <c r="C600" t="s">
        <v>1987</v>
      </c>
      <c r="D600" t="s">
        <v>694</v>
      </c>
      <c r="E600">
        <v>110600</v>
      </c>
      <c r="F600" t="s">
        <v>613</v>
      </c>
      <c r="G600" s="3">
        <v>45974</v>
      </c>
      <c r="H600" t="s">
        <v>108</v>
      </c>
      <c r="I600" t="s">
        <v>109</v>
      </c>
      <c r="J600" t="s">
        <v>168</v>
      </c>
      <c r="K600" t="s">
        <v>82</v>
      </c>
      <c r="N600" t="s">
        <v>1190</v>
      </c>
      <c r="O600" t="s">
        <v>83</v>
      </c>
      <c r="P600" t="s">
        <v>134</v>
      </c>
      <c r="Q600" s="3" t="s">
        <v>474</v>
      </c>
      <c r="R600" s="3">
        <v>45978</v>
      </c>
      <c r="S600">
        <v>4</v>
      </c>
      <c r="T600" t="s">
        <v>543</v>
      </c>
      <c r="U600" t="s">
        <v>173</v>
      </c>
      <c r="V600" t="s">
        <v>614</v>
      </c>
      <c r="W600" t="s">
        <v>230</v>
      </c>
      <c r="X600" t="s">
        <v>1876</v>
      </c>
    </row>
  </sheetData>
  <autoFilter ref="A1:X589" xr:uid="{8095A6D5-D696-4DAB-9445-76BB8591894C}"/>
  <conditionalFormatting sqref="C2:C162">
    <cfRule type="duplicateValues" dxfId="70" priority="2449"/>
  </conditionalFormatting>
  <conditionalFormatting sqref="C27:C29">
    <cfRule type="duplicateValues" dxfId="69" priority="42"/>
  </conditionalFormatting>
  <conditionalFormatting sqref="C27:C30">
    <cfRule type="duplicateValues" dxfId="68" priority="41"/>
  </conditionalFormatting>
  <conditionalFormatting sqref="C31:C37">
    <cfRule type="duplicateValues" dxfId="67" priority="39"/>
    <cfRule type="duplicateValues" dxfId="66" priority="40"/>
  </conditionalFormatting>
  <conditionalFormatting sqref="C36">
    <cfRule type="duplicateValues" dxfId="65" priority="37"/>
    <cfRule type="duplicateValues" dxfId="64" priority="38"/>
  </conditionalFormatting>
  <conditionalFormatting sqref="C38:C51">
    <cfRule type="duplicateValues" dxfId="63" priority="35"/>
    <cfRule type="duplicateValues" dxfId="62" priority="36"/>
  </conditionalFormatting>
  <conditionalFormatting sqref="C53:C58">
    <cfRule type="duplicateValues" dxfId="61" priority="29"/>
  </conditionalFormatting>
  <conditionalFormatting sqref="C53:C59">
    <cfRule type="duplicateValues" dxfId="60" priority="28"/>
  </conditionalFormatting>
  <conditionalFormatting sqref="C59">
    <cfRule type="duplicateValues" dxfId="59" priority="27"/>
  </conditionalFormatting>
  <conditionalFormatting sqref="C61">
    <cfRule type="duplicateValues" dxfId="58" priority="25"/>
    <cfRule type="duplicateValues" dxfId="57" priority="26"/>
  </conditionalFormatting>
  <conditionalFormatting sqref="C62:C63">
    <cfRule type="duplicateValues" dxfId="56" priority="23"/>
    <cfRule type="duplicateValues" dxfId="55" priority="24"/>
  </conditionalFormatting>
  <conditionalFormatting sqref="C64:C72">
    <cfRule type="duplicateValues" dxfId="54" priority="936"/>
  </conditionalFormatting>
  <conditionalFormatting sqref="C64:C73">
    <cfRule type="duplicateValues" dxfId="53" priority="22"/>
  </conditionalFormatting>
  <conditionalFormatting sqref="C74">
    <cfRule type="duplicateValues" dxfId="52" priority="19"/>
    <cfRule type="duplicateValues" dxfId="51" priority="20"/>
  </conditionalFormatting>
  <conditionalFormatting sqref="C76:C87">
    <cfRule type="duplicateValues" dxfId="50" priority="17"/>
  </conditionalFormatting>
  <conditionalFormatting sqref="C76:C92">
    <cfRule type="duplicateValues" dxfId="49" priority="995"/>
  </conditionalFormatting>
  <conditionalFormatting sqref="C93">
    <cfRule type="duplicateValues" dxfId="48" priority="15"/>
    <cfRule type="duplicateValues" dxfId="47" priority="16"/>
  </conditionalFormatting>
  <conditionalFormatting sqref="C95">
    <cfRule type="duplicateValues" dxfId="46" priority="14"/>
  </conditionalFormatting>
  <conditionalFormatting sqref="C96:C97">
    <cfRule type="duplicateValues" dxfId="45" priority="13"/>
  </conditionalFormatting>
  <conditionalFormatting sqref="C96:C98">
    <cfRule type="duplicateValues" dxfId="44" priority="12"/>
  </conditionalFormatting>
  <conditionalFormatting sqref="C99">
    <cfRule type="duplicateValues" dxfId="43" priority="10"/>
    <cfRule type="duplicateValues" dxfId="42" priority="11"/>
  </conditionalFormatting>
  <conditionalFormatting sqref="C330:C331">
    <cfRule type="duplicateValues" dxfId="41" priority="6"/>
    <cfRule type="duplicateValues" dxfId="40" priority="7"/>
  </conditionalFormatting>
  <conditionalFormatting sqref="D330:D331">
    <cfRule type="containsText" dxfId="39" priority="5" operator="containsText" text="Correção de cadastro">
      <formula>NOT(ISERROR(SEARCH("Correção de cadastro",D330)))</formula>
    </cfRule>
  </conditionalFormatting>
  <pageMargins left="0.511811024" right="0.511811024" top="0.78740157499999996" bottom="0.78740157499999996" header="0.31496062000000002" footer="0.31496062000000002"/>
  <legacyDrawing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17BB112-401C-48BC-813B-4C927F50A834}">
          <x14:formula1>
            <xm:f>Lista!$R$2:$R$4</xm:f>
          </x14:formula1>
          <xm:sqref>P2:P26</xm:sqref>
        </x14:dataValidation>
        <x14:dataValidation type="list" allowBlank="1" showInputMessage="1" showErrorMessage="1" errorTitle="Aprovação" error="inserir somente as informações de aprovação ." xr:uid="{CFE07385-78AA-4FBF-9C02-FEFB17C1322A}">
          <x14:formula1>
            <xm:f>Lista!$E$3:$E$6</xm:f>
          </x14:formula1>
          <xm:sqref>K2:K29 K31:K52 K62 K76:K85 K93 K96 K64:K71 K330:K331 K386</xm:sqref>
        </x14:dataValidation>
        <x14:dataValidation type="list" allowBlank="1" showInputMessage="1" showErrorMessage="1" xr:uid="{0597A27C-4A5A-4A38-9B42-1963FF3AB301}">
          <x14:formula1>
            <xm:f>Lista!$U$2:$U$3</xm:f>
          </x14:formula1>
          <xm:sqref>I2:I29 I31:I51 I62 I76:I85 I93 I96 I64:I71 I330:I331 I386</xm:sqref>
        </x14:dataValidation>
        <x14:dataValidation type="list" allowBlank="1" showInputMessage="1" showErrorMessage="1" xr:uid="{590F2A84-9A99-4B12-84B5-2DB0DBD33F88}">
          <x14:formula1>
            <xm:f>Lista!$G$3:$G$14</xm:f>
          </x14:formula1>
          <xm:sqref>W2:W29 W31:W51 W76:W85 W93 W96 W62:W71</xm:sqref>
        </x14:dataValidation>
        <x14:dataValidation type="list" allowBlank="1" showInputMessage="1" showErrorMessage="1" errorTitle="Tipo de Manutenção" error="Corretiva ou Preventiva " xr:uid="{B2FBEDA0-1438-4578-93CD-DC88D171DE93}">
          <x14:formula1>
            <xm:f>Lista!$B$3:$B$4</xm:f>
          </x14:formula1>
          <xm:sqref>J2:J29 J31:J51 J62 J76:J85 J93 J96 J64:J71 J331</xm:sqref>
        </x14:dataValidation>
        <x14:dataValidation type="list" allowBlank="1" showInputMessage="1" showErrorMessage="1" xr:uid="{64C62CBD-A4D1-44DA-B463-F9027F353EB3}">
          <x14:formula1>
            <xm:f>Lista!$O$2:$O$4</xm:f>
          </x14:formula1>
          <xm:sqref>O2:O26</xm:sqref>
        </x14:dataValidation>
        <x14:dataValidation type="list" allowBlank="1" showInputMessage="1" showErrorMessage="1" xr:uid="{143E2895-0E3A-4894-BDA8-74B5E4BD3B37}">
          <x14:formula1>
            <xm:f>Lista!$R$2:$R$5</xm:f>
          </x14:formula1>
          <xm:sqref>P27:P29 P31:P52 P62 P76:P85 P93:P101 P64:P71 P330:P331</xm:sqref>
        </x14:dataValidation>
        <x14:dataValidation type="list" allowBlank="1" showInputMessage="1" showErrorMessage="1" xr:uid="{9F435719-BD15-460F-BA20-23270E569D9A}">
          <x14:formula1>
            <xm:f>Lista!$O$2:$O$9</xm:f>
          </x14:formula1>
          <xm:sqref>O27:O29 O31:O34 O38:O40 O42 O44:O49 O62 O64:O65 O76:O77 O79 O81:O84 O93 O96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C02F-C535-46EE-B4FB-4B7FA779E192}">
  <sheetPr>
    <tabColor rgb="FFFF0000"/>
  </sheetPr>
  <dimension ref="A1:AJ1982"/>
  <sheetViews>
    <sheetView topLeftCell="K426" workbookViewId="0">
      <selection activeCell="F1403" sqref="F1403"/>
    </sheetView>
  </sheetViews>
  <sheetFormatPr defaultColWidth="8.85546875" defaultRowHeight="14.25"/>
  <cols>
    <col min="1" max="2" width="15.140625" bestFit="1" customWidth="1"/>
    <col min="3" max="3" width="33.28515625" bestFit="1" customWidth="1"/>
    <col min="4" max="4" width="16.28515625" bestFit="1" customWidth="1"/>
    <col min="5" max="5" width="11" bestFit="1" customWidth="1"/>
    <col min="6" max="6" width="14.42578125" bestFit="1" customWidth="1"/>
    <col min="7" max="7" width="16.85546875" bestFit="1" customWidth="1"/>
    <col min="8" max="10" width="10.5703125" bestFit="1" customWidth="1"/>
    <col min="11" max="11" width="42.85546875" bestFit="1" customWidth="1"/>
    <col min="12" max="12" width="16.28515625" bestFit="1" customWidth="1"/>
    <col min="13" max="13" width="16.42578125" bestFit="1" customWidth="1"/>
    <col min="14" max="14" width="27.140625" bestFit="1" customWidth="1"/>
    <col min="15" max="15" width="18.7109375" bestFit="1" customWidth="1"/>
    <col min="16" max="16" width="10.5703125" bestFit="1" customWidth="1"/>
    <col min="17" max="17" width="15.28515625" bestFit="1" customWidth="1"/>
    <col min="18" max="18" width="16" customWidth="1"/>
    <col min="19" max="19" width="18.5703125" bestFit="1" customWidth="1"/>
    <col min="20" max="20" width="11.5703125" bestFit="1" customWidth="1"/>
    <col min="21" max="21" width="12.5703125" customWidth="1"/>
    <col min="22" max="22" width="14.28515625" bestFit="1" customWidth="1"/>
    <col min="23" max="23" width="98.5703125" customWidth="1"/>
    <col min="24" max="24" width="9.7109375" bestFit="1" customWidth="1"/>
    <col min="25" max="25" width="22.7109375" bestFit="1" customWidth="1"/>
    <col min="26" max="26" width="51.5703125" bestFit="1" customWidth="1"/>
    <col min="28" max="28" width="29" bestFit="1" customWidth="1"/>
    <col min="29" max="29" width="83.5703125" bestFit="1" customWidth="1"/>
    <col min="30" max="30" width="15.42578125" bestFit="1" customWidth="1"/>
    <col min="31" max="31" width="255.7109375" bestFit="1" customWidth="1"/>
    <col min="32" max="32" width="41.28515625" bestFit="1" customWidth="1"/>
    <col min="33" max="33" width="9.140625" bestFit="1" customWidth="1"/>
    <col min="34" max="34" width="20.28515625" bestFit="1" customWidth="1"/>
    <col min="35" max="35" width="15.140625" bestFit="1" customWidth="1"/>
    <col min="36" max="36" width="37.7109375" bestFit="1" customWidth="1"/>
  </cols>
  <sheetData>
    <row r="1" spans="1:36">
      <c r="A1" s="51" t="s">
        <v>55</v>
      </c>
      <c r="B1" s="52" t="s">
        <v>1988</v>
      </c>
      <c r="C1" s="53" t="s">
        <v>56</v>
      </c>
      <c r="D1" s="51" t="s">
        <v>1989</v>
      </c>
      <c r="E1" s="51" t="s">
        <v>1990</v>
      </c>
      <c r="F1" s="51" t="s">
        <v>1991</v>
      </c>
      <c r="G1" s="51" t="s">
        <v>1992</v>
      </c>
      <c r="H1" s="52" t="s">
        <v>1993</v>
      </c>
      <c r="I1" s="51" t="s">
        <v>1994</v>
      </c>
      <c r="J1" s="51" t="s">
        <v>1995</v>
      </c>
      <c r="K1" s="54" t="s">
        <v>76</v>
      </c>
      <c r="L1" s="55" t="s">
        <v>67</v>
      </c>
      <c r="M1" s="56" t="s">
        <v>1996</v>
      </c>
      <c r="N1" s="57" t="s">
        <v>1997</v>
      </c>
      <c r="O1" s="57" t="s">
        <v>1998</v>
      </c>
      <c r="P1" s="57" t="s">
        <v>1999</v>
      </c>
      <c r="Q1" s="58" t="s">
        <v>2000</v>
      </c>
      <c r="R1" s="59" t="s">
        <v>2001</v>
      </c>
      <c r="S1" s="60" t="s">
        <v>2002</v>
      </c>
      <c r="T1" s="61" t="s">
        <v>2003</v>
      </c>
      <c r="U1" s="62" t="s">
        <v>2004</v>
      </c>
      <c r="V1" s="62" t="s">
        <v>2005</v>
      </c>
      <c r="W1" s="317" t="s">
        <v>2006</v>
      </c>
      <c r="X1" s="63" t="s">
        <v>68</v>
      </c>
      <c r="Y1" s="63" t="s">
        <v>2007</v>
      </c>
      <c r="Z1" s="64" t="s">
        <v>73</v>
      </c>
      <c r="AA1" s="65" t="s">
        <v>2008</v>
      </c>
      <c r="AB1" s="57" t="s">
        <v>2009</v>
      </c>
      <c r="AC1" s="66" t="s">
        <v>2010</v>
      </c>
      <c r="AD1" s="66" t="s">
        <v>2011</v>
      </c>
      <c r="AE1" s="57" t="s">
        <v>2012</v>
      </c>
      <c r="AF1" s="66" t="s">
        <v>2013</v>
      </c>
      <c r="AG1" s="67" t="s">
        <v>2014</v>
      </c>
      <c r="AH1" s="68" t="s">
        <v>2015</v>
      </c>
      <c r="AI1" s="68" t="s">
        <v>2016</v>
      </c>
      <c r="AJ1" s="68" t="s">
        <v>1186</v>
      </c>
    </row>
    <row r="2" spans="1:36" ht="15">
      <c r="A2" s="69" t="s">
        <v>2017</v>
      </c>
      <c r="B2" s="70"/>
      <c r="C2" s="69" t="s">
        <v>1221</v>
      </c>
      <c r="D2" s="69" t="s">
        <v>2018</v>
      </c>
      <c r="E2" s="69" t="s">
        <v>2019</v>
      </c>
      <c r="F2" s="69" t="s">
        <v>2020</v>
      </c>
      <c r="G2" s="69"/>
      <c r="H2" s="70">
        <v>2023</v>
      </c>
      <c r="I2" s="69" t="s">
        <v>2021</v>
      </c>
      <c r="J2" s="69" t="s">
        <v>1251</v>
      </c>
      <c r="K2" s="71" t="s">
        <v>1657</v>
      </c>
      <c r="L2" s="72" t="s">
        <v>155</v>
      </c>
      <c r="M2" s="48" t="s">
        <v>234</v>
      </c>
      <c r="N2" s="47" t="s">
        <v>522</v>
      </c>
      <c r="O2" s="50" t="s">
        <v>2022</v>
      </c>
      <c r="P2" s="74">
        <f ca="1">IFERROR(VLOOKUP(DadosViagem5[[#This Row],[Placa]],BIP!A:E,5,FALSE),"")</f>
        <v>45977</v>
      </c>
      <c r="Q2" s="75">
        <f ca="1">DATEDIF(DadosViagem5[[#This Row],[BIP]],TODAY(),"D")</f>
        <v>1</v>
      </c>
      <c r="R2" s="76" t="str">
        <f>IFERROR(VLOOKUP(DadosViagem5[[#This Row],[Placa]],DDS!B:C,2,FALSE),"Verificar cadastro")</f>
        <v>Carregado</v>
      </c>
      <c r="S2" s="77" t="s">
        <v>2023</v>
      </c>
      <c r="T2" s="48"/>
      <c r="U2" s="79"/>
      <c r="V2" s="78"/>
      <c r="W2" s="82"/>
      <c r="X2" s="80"/>
      <c r="Y2" s="81" t="s">
        <v>2024</v>
      </c>
      <c r="Z2" s="82"/>
      <c r="AA2" s="70" t="s">
        <v>2024</v>
      </c>
      <c r="AB2" s="70" t="s">
        <v>2024</v>
      </c>
      <c r="AC2" s="69" t="s">
        <v>2024</v>
      </c>
      <c r="AD2" s="69" t="str">
        <f ca="1">IFERROR(DATEDIF(DadosViagem5[[#This Row],[Utimo Bip Reserva]],TODAY(),"D"),"")</f>
        <v/>
      </c>
      <c r="AE2" s="94" t="s">
        <v>2024</v>
      </c>
      <c r="AF2" s="94" t="s">
        <v>2024</v>
      </c>
      <c r="AG2" s="49"/>
      <c r="AH2" s="50">
        <v>45807</v>
      </c>
      <c r="AI2" s="49" t="str">
        <f>IF(DadosViagem5[[#This Row],[Dias em manutenção ]]&lt;5,"Dentro do Prazo","Fora do Prazo")</f>
        <v>Fora do Prazo</v>
      </c>
      <c r="AJ2" s="49" t="e">
        <v>#REF!</v>
      </c>
    </row>
    <row r="3" spans="1:36" ht="15">
      <c r="A3" s="69" t="s">
        <v>152</v>
      </c>
      <c r="B3" s="70"/>
      <c r="C3" s="69" t="s">
        <v>806</v>
      </c>
      <c r="D3" s="69" t="s">
        <v>2025</v>
      </c>
      <c r="E3" s="69" t="s">
        <v>844</v>
      </c>
      <c r="F3" s="69" t="s">
        <v>2020</v>
      </c>
      <c r="G3" s="69"/>
      <c r="H3" s="70">
        <v>2022</v>
      </c>
      <c r="I3" s="69" t="s">
        <v>2021</v>
      </c>
      <c r="J3" s="69" t="s">
        <v>1251</v>
      </c>
      <c r="K3" s="71" t="s">
        <v>1657</v>
      </c>
      <c r="L3" s="72" t="s">
        <v>155</v>
      </c>
      <c r="M3" s="48" t="s">
        <v>234</v>
      </c>
      <c r="N3" s="47" t="s">
        <v>522</v>
      </c>
      <c r="O3" s="50" t="s">
        <v>2022</v>
      </c>
      <c r="P3" s="74">
        <f ca="1">IFERROR(VLOOKUP(DadosViagem5[[#This Row],[Placa]],BIP!A:E,5,FALSE),"")</f>
        <v>0</v>
      </c>
      <c r="Q3" s="75">
        <f ca="1">DATEDIF(DadosViagem5[[#This Row],[BIP]],TODAY(),"D")</f>
        <v>45978</v>
      </c>
      <c r="R3" s="76" t="str">
        <f>IFERROR(VLOOKUP(DadosViagem5[[#This Row],[Placa]],DDS!B:C,2,FALSE),"Verificar cadastro")</f>
        <v> </v>
      </c>
      <c r="S3" s="77" t="s">
        <v>2023</v>
      </c>
      <c r="T3" s="48"/>
      <c r="U3" s="79"/>
      <c r="V3" s="78"/>
      <c r="W3" s="82"/>
      <c r="X3" s="80" t="s">
        <v>2026</v>
      </c>
      <c r="Y3" s="81" t="s">
        <v>2024</v>
      </c>
      <c r="Z3" s="82"/>
      <c r="AA3" s="70" t="s">
        <v>2024</v>
      </c>
      <c r="AB3" s="70" t="s">
        <v>2024</v>
      </c>
      <c r="AC3" s="69" t="s">
        <v>2024</v>
      </c>
      <c r="AD3" s="69" t="str">
        <f ca="1">IFERROR(DATEDIF(DadosViagem5[[#This Row],[Utimo Bip Reserva]],TODAY(),"D"),"")</f>
        <v/>
      </c>
      <c r="AE3" s="49" t="s">
        <v>2024</v>
      </c>
      <c r="AF3" s="50" t="s">
        <v>2024</v>
      </c>
      <c r="AG3" s="49"/>
      <c r="AH3" s="50">
        <v>45807</v>
      </c>
      <c r="AI3" s="49" t="str">
        <f>IF(DadosViagem5[[#This Row],[Dias em manutenção ]]&lt;5,"Dentro do Prazo","Fora do Prazo")</f>
        <v>Fora do Prazo</v>
      </c>
      <c r="AJ3" s="49" t="e">
        <v>#REF!</v>
      </c>
    </row>
    <row r="4" spans="1:36" ht="15">
      <c r="A4" s="69" t="s">
        <v>854</v>
      </c>
      <c r="B4" s="70"/>
      <c r="C4" s="69" t="s">
        <v>1221</v>
      </c>
      <c r="D4" s="69" t="s">
        <v>2018</v>
      </c>
      <c r="E4" s="69" t="s">
        <v>2027</v>
      </c>
      <c r="F4" s="69" t="s">
        <v>2020</v>
      </c>
      <c r="G4" s="69"/>
      <c r="H4" s="70">
        <v>2022</v>
      </c>
      <c r="I4" s="69" t="s">
        <v>2021</v>
      </c>
      <c r="J4" s="86" t="s">
        <v>900</v>
      </c>
      <c r="K4" s="84" t="s">
        <v>1615</v>
      </c>
      <c r="L4" s="264" t="s">
        <v>83</v>
      </c>
      <c r="M4" s="48" t="s">
        <v>133</v>
      </c>
      <c r="N4" s="73" t="s">
        <v>500</v>
      </c>
      <c r="O4" s="95" t="s">
        <v>2028</v>
      </c>
      <c r="P4" s="74">
        <f ca="1">IFERROR(VLOOKUP(DadosViagem5[[#This Row],[Placa]],BIP!A:E,5,FALSE),"")</f>
        <v>0</v>
      </c>
      <c r="Q4" s="75">
        <f ca="1">DATEDIF(DadosViagem5[[#This Row],[BIP]],TODAY(),"D")</f>
        <v>45978</v>
      </c>
      <c r="R4" s="76" t="str">
        <f>IFERROR(VLOOKUP(DadosViagem5[[#This Row],[Placa]],DDS!B:C,2,FALSE),"Verificar cadastro")</f>
        <v> </v>
      </c>
      <c r="S4" s="77" t="s">
        <v>2023</v>
      </c>
      <c r="T4" s="48"/>
      <c r="U4" s="79"/>
      <c r="V4" s="78">
        <v>45692</v>
      </c>
      <c r="W4" s="82" t="s">
        <v>2029</v>
      </c>
      <c r="X4" s="80" t="s">
        <v>81</v>
      </c>
      <c r="Y4" s="81" t="s">
        <v>335</v>
      </c>
      <c r="Z4" s="82" t="s">
        <v>808</v>
      </c>
      <c r="AA4" s="70" t="s">
        <v>2024</v>
      </c>
      <c r="AB4" s="70" t="s">
        <v>2024</v>
      </c>
      <c r="AC4" s="69" t="s">
        <v>2024</v>
      </c>
      <c r="AD4" s="69" t="str">
        <f ca="1">IFERROR(DATEDIF(DadosViagem5[[#This Row],[Utimo Bip Reserva]],TODAY(),"D"),"")</f>
        <v/>
      </c>
      <c r="AE4" s="49" t="s">
        <v>2030</v>
      </c>
      <c r="AF4" s="50">
        <v>45705</v>
      </c>
      <c r="AG4" s="79"/>
      <c r="AH4" s="50">
        <v>115</v>
      </c>
      <c r="AI4" s="49" t="str">
        <f>IF(DadosViagem5[[#This Row],[Dias em manutenção ]]&lt;5,"Dentro do Prazo","Fora do Prazo")</f>
        <v>Fora do Prazo</v>
      </c>
      <c r="AJ4" s="49" t="e">
        <v>#REF!</v>
      </c>
    </row>
    <row r="5" spans="1:36" ht="15">
      <c r="A5" s="69" t="s">
        <v>2031</v>
      </c>
      <c r="B5" s="70"/>
      <c r="C5" s="69" t="s">
        <v>1221</v>
      </c>
      <c r="D5" s="69" t="s">
        <v>2018</v>
      </c>
      <c r="E5" s="69" t="s">
        <v>2027</v>
      </c>
      <c r="F5" s="69" t="s">
        <v>2020</v>
      </c>
      <c r="G5" s="69"/>
      <c r="H5" s="70">
        <v>2021</v>
      </c>
      <c r="I5" s="69" t="s">
        <v>2021</v>
      </c>
      <c r="J5" s="69" t="s">
        <v>1251</v>
      </c>
      <c r="K5" s="71" t="s">
        <v>1657</v>
      </c>
      <c r="L5" s="72" t="s">
        <v>155</v>
      </c>
      <c r="M5" s="48" t="s">
        <v>234</v>
      </c>
      <c r="N5" s="47" t="s">
        <v>522</v>
      </c>
      <c r="O5" s="50" t="s">
        <v>2022</v>
      </c>
      <c r="P5" s="74">
        <f ca="1">IFERROR(VLOOKUP(DadosViagem5[[#This Row],[Placa]],BIP!A:E,5,FALSE),"")</f>
        <v>0</v>
      </c>
      <c r="Q5" s="75">
        <f ca="1">DATEDIF(DadosViagem5[[#This Row],[BIP]],TODAY(),"D")</f>
        <v>45978</v>
      </c>
      <c r="R5" s="76" t="str">
        <f>IFERROR(VLOOKUP(DadosViagem5[[#This Row],[Placa]],DDS!B:C,2,FALSE),"Verificar cadastro")</f>
        <v> </v>
      </c>
      <c r="S5" s="77" t="s">
        <v>2023</v>
      </c>
      <c r="T5" s="48"/>
      <c r="U5" s="79"/>
      <c r="V5" s="78"/>
      <c r="W5" s="82"/>
      <c r="X5" s="80"/>
      <c r="Y5" s="81"/>
      <c r="Z5" s="83"/>
      <c r="AA5" s="70" t="s">
        <v>2024</v>
      </c>
      <c r="AB5" s="70" t="s">
        <v>2024</v>
      </c>
      <c r="AC5" s="69" t="s">
        <v>2024</v>
      </c>
      <c r="AD5" s="69" t="str">
        <f ca="1">IFERROR(DATEDIF(DadosViagem5[[#This Row],[Utimo Bip Reserva]],TODAY(),"D"),"")</f>
        <v/>
      </c>
      <c r="AE5" s="49" t="s">
        <v>2024</v>
      </c>
      <c r="AF5" s="50" t="s">
        <v>2024</v>
      </c>
      <c r="AG5" s="79"/>
      <c r="AH5" s="50">
        <v>2</v>
      </c>
      <c r="AI5" s="49" t="str">
        <f>IF(DadosViagem5[[#This Row],[Dias em manutenção ]]&lt;5,"Dentro do Prazo","Fora do Prazo")</f>
        <v>Dentro do Prazo</v>
      </c>
      <c r="AJ5" s="49" t="e">
        <v>#REF!</v>
      </c>
    </row>
    <row r="6" spans="1:36" ht="15">
      <c r="A6" s="69" t="s">
        <v>2032</v>
      </c>
      <c r="B6" s="70"/>
      <c r="C6" s="69" t="s">
        <v>593</v>
      </c>
      <c r="D6" s="69" t="s">
        <v>2018</v>
      </c>
      <c r="E6" s="69" t="s">
        <v>2033</v>
      </c>
      <c r="F6" s="69" t="s">
        <v>2020</v>
      </c>
      <c r="G6" s="69"/>
      <c r="H6" s="70">
        <v>2023</v>
      </c>
      <c r="I6" s="69" t="s">
        <v>2021</v>
      </c>
      <c r="J6" s="69" t="s">
        <v>1251</v>
      </c>
      <c r="K6" s="71" t="s">
        <v>1657</v>
      </c>
      <c r="L6" s="72" t="s">
        <v>155</v>
      </c>
      <c r="M6" s="48" t="s">
        <v>234</v>
      </c>
      <c r="N6" s="47" t="s">
        <v>522</v>
      </c>
      <c r="O6" s="50" t="s">
        <v>2022</v>
      </c>
      <c r="P6" s="74">
        <f ca="1">IFERROR(VLOOKUP(DadosViagem5[[#This Row],[Placa]],BIP!A:E,5,FALSE),"")</f>
        <v>45977</v>
      </c>
      <c r="Q6" s="75">
        <f ca="1">DATEDIF(DadosViagem5[[#This Row],[BIP]],TODAY(),"D")</f>
        <v>1</v>
      </c>
      <c r="R6" s="76" t="str">
        <f>IFERROR(VLOOKUP(DadosViagem5[[#This Row],[Placa]],DDS!B:C,2,FALSE),"Verificar cadastro")</f>
        <v>Carregado</v>
      </c>
      <c r="S6" s="77" t="s">
        <v>2023</v>
      </c>
      <c r="T6" s="48"/>
      <c r="U6" s="79"/>
      <c r="V6" s="78"/>
      <c r="W6" s="82"/>
      <c r="X6" s="80"/>
      <c r="Y6" s="81"/>
      <c r="Z6" s="83"/>
      <c r="AA6" s="70" t="s">
        <v>2024</v>
      </c>
      <c r="AB6" s="70" t="s">
        <v>2024</v>
      </c>
      <c r="AC6" s="69" t="s">
        <v>2024</v>
      </c>
      <c r="AD6" s="69" t="str">
        <f ca="1">IFERROR(DATEDIF(DadosViagem5[[#This Row],[Utimo Bip Reserva]],TODAY(),"D"),"")</f>
        <v/>
      </c>
      <c r="AE6" s="50" t="s">
        <v>2024</v>
      </c>
      <c r="AF6" s="50" t="s">
        <v>2024</v>
      </c>
      <c r="AG6" s="49"/>
      <c r="AH6" s="50">
        <v>45807</v>
      </c>
      <c r="AI6" s="49" t="str">
        <f>IF(DadosViagem5[[#This Row],[Dias em manutenção ]]&lt;5,"Dentro do Prazo","Fora do Prazo")</f>
        <v>Fora do Prazo</v>
      </c>
      <c r="AJ6" s="49" t="e">
        <v>#REF!</v>
      </c>
    </row>
    <row r="7" spans="1:36" ht="15">
      <c r="A7" s="69" t="s">
        <v>1249</v>
      </c>
      <c r="B7" s="70"/>
      <c r="C7" s="69" t="s">
        <v>395</v>
      </c>
      <c r="D7" s="69" t="s">
        <v>2025</v>
      </c>
      <c r="E7" s="69" t="s">
        <v>2034</v>
      </c>
      <c r="F7" s="69" t="s">
        <v>2035</v>
      </c>
      <c r="G7" s="69"/>
      <c r="H7" s="70">
        <v>2024</v>
      </c>
      <c r="I7" s="69" t="s">
        <v>2021</v>
      </c>
      <c r="J7" s="69" t="s">
        <v>1251</v>
      </c>
      <c r="K7" s="84" t="s">
        <v>1657</v>
      </c>
      <c r="L7" s="72" t="s">
        <v>155</v>
      </c>
      <c r="M7" s="48" t="s">
        <v>139</v>
      </c>
      <c r="N7" s="49" t="s">
        <v>518</v>
      </c>
      <c r="O7" s="49" t="s">
        <v>2022</v>
      </c>
      <c r="P7" s="74">
        <f ca="1">IFERROR(VLOOKUP(DadosViagem5[[#This Row],[Placa]],BIP!A:E,5,FALSE),"")</f>
        <v>0</v>
      </c>
      <c r="Q7" s="75">
        <f ca="1">DATEDIF(DadosViagem5[[#This Row],[BIP]],TODAY(),"D")</f>
        <v>45978</v>
      </c>
      <c r="R7" s="76" t="str">
        <f>IFERROR(VLOOKUP(DadosViagem5[[#This Row],[Placa]],DDS!B:C,2,FALSE),"Verificar cadastro")</f>
        <v> </v>
      </c>
      <c r="S7" s="77" t="s">
        <v>2023</v>
      </c>
      <c r="T7" s="48"/>
      <c r="U7" s="79"/>
      <c r="V7" s="78"/>
      <c r="W7" s="82"/>
      <c r="X7" s="80"/>
      <c r="Y7" s="81"/>
      <c r="Z7" s="19"/>
      <c r="AA7" s="70" t="s">
        <v>2024</v>
      </c>
      <c r="AB7" s="70" t="s">
        <v>2024</v>
      </c>
      <c r="AC7" s="69"/>
      <c r="AD7" s="69"/>
      <c r="AE7" s="49"/>
      <c r="AF7" s="50"/>
      <c r="AG7" s="49"/>
      <c r="AH7" s="50">
        <v>20</v>
      </c>
      <c r="AI7" s="49" t="str">
        <f>IF(DadosViagem5[[#This Row],[Dias em manutenção ]]&lt;5,"Dentro do Prazo","Fora do Prazo")</f>
        <v>Fora do Prazo</v>
      </c>
      <c r="AJ7" s="49" t="e">
        <v>#REF!</v>
      </c>
    </row>
    <row r="8" spans="1:36" ht="15">
      <c r="A8" s="69" t="s">
        <v>1746</v>
      </c>
      <c r="B8" s="70"/>
      <c r="C8" s="69" t="s">
        <v>806</v>
      </c>
      <c r="D8" s="69" t="s">
        <v>2025</v>
      </c>
      <c r="E8" s="69" t="s">
        <v>844</v>
      </c>
      <c r="F8" s="69" t="s">
        <v>2020</v>
      </c>
      <c r="G8" s="69"/>
      <c r="H8" s="70">
        <v>2023</v>
      </c>
      <c r="I8" s="69" t="s">
        <v>2021</v>
      </c>
      <c r="J8" s="69" t="s">
        <v>1251</v>
      </c>
      <c r="K8" s="71" t="s">
        <v>1657</v>
      </c>
      <c r="L8" s="72" t="s">
        <v>155</v>
      </c>
      <c r="M8" s="48" t="s">
        <v>234</v>
      </c>
      <c r="N8" s="47" t="s">
        <v>522</v>
      </c>
      <c r="O8" s="49" t="s">
        <v>2022</v>
      </c>
      <c r="P8" s="74">
        <f ca="1">IFERROR(VLOOKUP(DadosViagem5[[#This Row],[Placa]],BIP!A:E,5,FALSE),"")</f>
        <v>45977</v>
      </c>
      <c r="Q8" s="75">
        <f ca="1">DATEDIF(DadosViagem5[[#This Row],[BIP]],TODAY(),"D")</f>
        <v>1</v>
      </c>
      <c r="R8" s="76" t="str">
        <f>IFERROR(VLOOKUP(DadosViagem5[[#This Row],[Placa]],DDS!B:C,2,FALSE),"Verificar cadastro")</f>
        <v>Operando</v>
      </c>
      <c r="S8" s="77" t="s">
        <v>2023</v>
      </c>
      <c r="T8" s="48"/>
      <c r="U8" s="79"/>
      <c r="V8" s="78"/>
      <c r="W8" s="82"/>
      <c r="X8" s="80"/>
      <c r="Y8" s="81"/>
      <c r="Z8" s="82"/>
      <c r="AA8" s="70" t="s">
        <v>2024</v>
      </c>
      <c r="AB8" s="70" t="s">
        <v>2024</v>
      </c>
      <c r="AC8" s="69" t="s">
        <v>2024</v>
      </c>
      <c r="AD8" s="69" t="str">
        <f ca="1">IFERROR(DATEDIF(DadosViagem5[[#This Row],[Utimo Bip Reserva]],TODAY(),"D"),"")</f>
        <v/>
      </c>
      <c r="AE8" s="49" t="s">
        <v>2024</v>
      </c>
      <c r="AF8" s="50" t="s">
        <v>2024</v>
      </c>
      <c r="AG8" s="49"/>
      <c r="AH8" s="50">
        <v>9</v>
      </c>
      <c r="AI8" s="49" t="str">
        <f>IF(DadosViagem5[[#This Row],[Dias em manutenção ]]&lt;5,"Dentro do Prazo","Fora do Prazo")</f>
        <v>Fora do Prazo</v>
      </c>
      <c r="AJ8" s="49" t="e">
        <v>#REF!</v>
      </c>
    </row>
    <row r="9" spans="1:36" ht="15">
      <c r="A9" s="69" t="s">
        <v>2036</v>
      </c>
      <c r="B9" s="70"/>
      <c r="C9" s="69" t="s">
        <v>395</v>
      </c>
      <c r="D9" s="69" t="s">
        <v>2025</v>
      </c>
      <c r="E9" s="69" t="s">
        <v>2034</v>
      </c>
      <c r="F9" s="69" t="s">
        <v>2035</v>
      </c>
      <c r="G9" s="69"/>
      <c r="H9" s="70">
        <v>2024</v>
      </c>
      <c r="I9" s="69" t="s">
        <v>2021</v>
      </c>
      <c r="J9" s="69" t="s">
        <v>1251</v>
      </c>
      <c r="K9" s="71" t="s">
        <v>1657</v>
      </c>
      <c r="L9" s="72" t="s">
        <v>155</v>
      </c>
      <c r="M9" s="48" t="s">
        <v>139</v>
      </c>
      <c r="N9" s="49" t="s">
        <v>518</v>
      </c>
      <c r="O9" s="49" t="s">
        <v>2022</v>
      </c>
      <c r="P9" s="74">
        <f ca="1">IFERROR(VLOOKUP(DadosViagem5[[#This Row],[Placa]],BIP!A:E,5,FALSE),"")</f>
        <v>0</v>
      </c>
      <c r="Q9" s="75">
        <f ca="1">DATEDIF(DadosViagem5[[#This Row],[BIP]],TODAY(),"D")</f>
        <v>45978</v>
      </c>
      <c r="R9" s="76" t="str">
        <f>IFERROR(VLOOKUP(DadosViagem5[[#This Row],[Placa]],DDS!B:C,2,FALSE),"Verificar cadastro")</f>
        <v>Falta Motorista</v>
      </c>
      <c r="S9" s="77" t="s">
        <v>2023</v>
      </c>
      <c r="T9" s="48"/>
      <c r="U9" s="79"/>
      <c r="V9" s="78"/>
      <c r="W9" s="82" t="s">
        <v>2037</v>
      </c>
      <c r="X9" s="80"/>
      <c r="Y9" s="81"/>
      <c r="Z9" s="82"/>
      <c r="AA9" s="70" t="s">
        <v>2024</v>
      </c>
      <c r="AB9" s="70" t="s">
        <v>2024</v>
      </c>
      <c r="AC9" s="69"/>
      <c r="AD9" s="69"/>
      <c r="AE9" s="49"/>
      <c r="AF9" s="50"/>
      <c r="AG9" s="49"/>
      <c r="AH9" s="50">
        <v>45807</v>
      </c>
      <c r="AI9" s="49" t="str">
        <f>IF(DadosViagem5[[#This Row],[Dias em manutenção ]]&lt;5,"Dentro do Prazo","Fora do Prazo")</f>
        <v>Fora do Prazo</v>
      </c>
      <c r="AJ9" s="49" t="e">
        <v>#REF!</v>
      </c>
    </row>
    <row r="10" spans="1:36" ht="15">
      <c r="A10" s="69" t="s">
        <v>2038</v>
      </c>
      <c r="B10" s="70"/>
      <c r="C10" s="69" t="s">
        <v>806</v>
      </c>
      <c r="D10" s="69" t="s">
        <v>2025</v>
      </c>
      <c r="E10" s="69" t="s">
        <v>844</v>
      </c>
      <c r="F10" s="69" t="s">
        <v>2020</v>
      </c>
      <c r="G10" s="69"/>
      <c r="H10" s="70">
        <v>2023</v>
      </c>
      <c r="I10" s="69" t="s">
        <v>2021</v>
      </c>
      <c r="J10" s="69" t="s">
        <v>1251</v>
      </c>
      <c r="K10" s="71" t="s">
        <v>1657</v>
      </c>
      <c r="L10" s="72" t="s">
        <v>155</v>
      </c>
      <c r="M10" s="48" t="s">
        <v>234</v>
      </c>
      <c r="N10" s="47" t="s">
        <v>522</v>
      </c>
      <c r="O10" s="50" t="s">
        <v>2022</v>
      </c>
      <c r="P10" s="74">
        <f ca="1">IFERROR(VLOOKUP(DadosViagem5[[#This Row],[Placa]],BIP!A:E,5,FALSE),"")</f>
        <v>45977</v>
      </c>
      <c r="Q10" s="75">
        <f ca="1">DATEDIF(DadosViagem5[[#This Row],[BIP]],TODAY(),"D")</f>
        <v>1</v>
      </c>
      <c r="R10" s="76" t="str">
        <f>IFERROR(VLOOKUP(DadosViagem5[[#This Row],[Placa]],DDS!B:C,2,FALSE),"Verificar cadastro")</f>
        <v>Carregado</v>
      </c>
      <c r="S10" s="77" t="s">
        <v>2023</v>
      </c>
      <c r="T10" s="48"/>
      <c r="U10" s="79"/>
      <c r="V10" s="78"/>
      <c r="W10" s="82"/>
      <c r="X10" s="80"/>
      <c r="Y10" s="81"/>
      <c r="Z10" s="82"/>
      <c r="AA10" s="70" t="s">
        <v>2024</v>
      </c>
      <c r="AB10" s="70" t="s">
        <v>2024</v>
      </c>
      <c r="AC10" s="70" t="s">
        <v>2024</v>
      </c>
      <c r="AD10" s="70" t="s">
        <v>2024</v>
      </c>
      <c r="AE10" s="49" t="s">
        <v>2039</v>
      </c>
      <c r="AF10" s="50" t="s">
        <v>2024</v>
      </c>
      <c r="AG10" s="49"/>
      <c r="AH10" s="50">
        <v>88</v>
      </c>
      <c r="AI10" s="49" t="str">
        <f>IF(DadosViagem5[[#This Row],[Dias em manutenção ]]&lt;5,"Dentro do Prazo","Fora do Prazo")</f>
        <v>Fora do Prazo</v>
      </c>
      <c r="AJ10" s="49" t="e">
        <v>#REF!</v>
      </c>
    </row>
    <row r="11" spans="1:36" ht="15">
      <c r="A11" s="69" t="s">
        <v>1297</v>
      </c>
      <c r="B11" s="70"/>
      <c r="C11" s="69" t="s">
        <v>395</v>
      </c>
      <c r="D11" s="69" t="s">
        <v>2025</v>
      </c>
      <c r="E11" s="69" t="s">
        <v>2034</v>
      </c>
      <c r="F11" s="69" t="s">
        <v>2035</v>
      </c>
      <c r="G11" s="69"/>
      <c r="H11" s="70">
        <v>2024</v>
      </c>
      <c r="I11" s="69" t="s">
        <v>2021</v>
      </c>
      <c r="J11" s="69" t="s">
        <v>1251</v>
      </c>
      <c r="K11" s="84" t="s">
        <v>1657</v>
      </c>
      <c r="L11" s="72" t="s">
        <v>155</v>
      </c>
      <c r="M11" s="48" t="s">
        <v>139</v>
      </c>
      <c r="N11" s="49" t="s">
        <v>518</v>
      </c>
      <c r="O11" s="49" t="s">
        <v>2022</v>
      </c>
      <c r="P11" s="74" t="str">
        <f>IFERROR(VLOOKUP(DadosViagem5[[#This Row],[Placa]],BIP!A:E,5,FALSE),"")</f>
        <v/>
      </c>
      <c r="Q11" s="75" t="e">
        <f ca="1">DATEDIF(DadosViagem5[[#This Row],[BIP]],TODAY(),"D")</f>
        <v>#VALUE!</v>
      </c>
      <c r="R11" s="76" t="str">
        <f>IFERROR(VLOOKUP(DadosViagem5[[#This Row],[Placa]],DDS!B:C,2,FALSE),"Verificar cadastro")</f>
        <v>Carregado</v>
      </c>
      <c r="S11" s="77" t="s">
        <v>2023</v>
      </c>
      <c r="T11" s="48"/>
      <c r="U11" s="79"/>
      <c r="V11" s="78"/>
      <c r="W11" s="82" t="s">
        <v>2040</v>
      </c>
      <c r="X11" s="80"/>
      <c r="Y11" s="81"/>
      <c r="Z11" s="82"/>
      <c r="AA11" s="70" t="s">
        <v>2024</v>
      </c>
      <c r="AB11" s="70" t="s">
        <v>2024</v>
      </c>
      <c r="AC11" s="70" t="s">
        <v>2024</v>
      </c>
      <c r="AD11" s="70" t="s">
        <v>2024</v>
      </c>
      <c r="AE11" s="49"/>
      <c r="AF11" s="50"/>
      <c r="AG11" s="49"/>
      <c r="AH11" s="50">
        <v>23</v>
      </c>
      <c r="AI11" s="49" t="str">
        <f>IF(DadosViagem5[[#This Row],[Dias em manutenção ]]&lt;5,"Dentro do Prazo","Fora do Prazo")</f>
        <v>Fora do Prazo</v>
      </c>
      <c r="AJ11" s="49" t="e">
        <v>#REF!</v>
      </c>
    </row>
    <row r="12" spans="1:36" ht="16.5">
      <c r="A12" s="69" t="s">
        <v>2041</v>
      </c>
      <c r="B12" s="70"/>
      <c r="C12" s="69" t="s">
        <v>806</v>
      </c>
      <c r="D12" s="69" t="s">
        <v>2025</v>
      </c>
      <c r="E12" s="69" t="s">
        <v>844</v>
      </c>
      <c r="F12" s="69" t="s">
        <v>2020</v>
      </c>
      <c r="G12" s="69"/>
      <c r="H12" s="70">
        <v>2023</v>
      </c>
      <c r="I12" s="69" t="s">
        <v>2021</v>
      </c>
      <c r="J12" s="69" t="s">
        <v>1251</v>
      </c>
      <c r="K12" s="84" t="s">
        <v>1657</v>
      </c>
      <c r="L12" s="85" t="s">
        <v>155</v>
      </c>
      <c r="M12" s="48" t="s">
        <v>234</v>
      </c>
      <c r="N12" s="47" t="s">
        <v>522</v>
      </c>
      <c r="O12" s="50" t="s">
        <v>2022</v>
      </c>
      <c r="P12" s="74">
        <f ca="1">IFERROR(VLOOKUP(DadosViagem5[[#This Row],[Placa]],BIP!A:E,5,FALSE),"")</f>
        <v>45977</v>
      </c>
      <c r="Q12" s="75">
        <f ca="1">DATEDIF(DadosViagem5[[#This Row],[BIP]],TODAY(),"D")</f>
        <v>1</v>
      </c>
      <c r="R12" s="76" t="str">
        <f>IFERROR(VLOOKUP(DadosViagem5[[#This Row],[Placa]],DDS!B:C,2,FALSE),"Verificar cadastro")</f>
        <v>Operando</v>
      </c>
      <c r="S12" s="77" t="s">
        <v>2023</v>
      </c>
      <c r="T12" s="314"/>
      <c r="U12" s="79"/>
      <c r="V12" s="78"/>
      <c r="W12" s="82"/>
      <c r="X12" s="80" t="s">
        <v>2026</v>
      </c>
      <c r="Y12" s="81"/>
      <c r="Z12" s="82"/>
      <c r="AA12" s="70" t="s">
        <v>2024</v>
      </c>
      <c r="AB12" s="70" t="s">
        <v>2024</v>
      </c>
      <c r="AC12" s="69" t="s">
        <v>2024</v>
      </c>
      <c r="AD12" s="69" t="str">
        <f ca="1">IFERROR(DATEDIF(DadosViagem5[[#This Row],[Utimo Bip Reserva]],TODAY(),"D"),"")</f>
        <v/>
      </c>
      <c r="AE12" s="49" t="s">
        <v>2024</v>
      </c>
      <c r="AF12" s="50" t="s">
        <v>2024</v>
      </c>
      <c r="AG12" s="49"/>
      <c r="AH12" s="50">
        <v>45807</v>
      </c>
      <c r="AI12" s="49" t="str">
        <f>IF(DadosViagem5[[#This Row],[Dias em manutenção ]]&lt;5,"Dentro do Prazo","Fora do Prazo")</f>
        <v>Fora do Prazo</v>
      </c>
      <c r="AJ12" s="49" t="e">
        <v>#REF!</v>
      </c>
    </row>
    <row r="13" spans="1:36" ht="15">
      <c r="A13" s="69" t="s">
        <v>2042</v>
      </c>
      <c r="B13" s="70"/>
      <c r="C13" s="69" t="s">
        <v>673</v>
      </c>
      <c r="D13" s="69" t="s">
        <v>2025</v>
      </c>
      <c r="E13" s="69" t="s">
        <v>2027</v>
      </c>
      <c r="F13" s="69" t="s">
        <v>2020</v>
      </c>
      <c r="G13" s="69"/>
      <c r="H13" s="70">
        <v>2023</v>
      </c>
      <c r="I13" s="69" t="s">
        <v>2021</v>
      </c>
      <c r="J13" s="69" t="s">
        <v>1251</v>
      </c>
      <c r="K13" s="71" t="s">
        <v>1657</v>
      </c>
      <c r="L13" s="72" t="s">
        <v>155</v>
      </c>
      <c r="M13" s="48" t="s">
        <v>234</v>
      </c>
      <c r="N13" s="47" t="s">
        <v>522</v>
      </c>
      <c r="O13" s="49" t="s">
        <v>2022</v>
      </c>
      <c r="P13" s="74">
        <f ca="1">IFERROR(VLOOKUP(DadosViagem5[[#This Row],[Placa]],BIP!A:E,5,FALSE),"")</f>
        <v>0</v>
      </c>
      <c r="Q13" s="75">
        <f ca="1">DATEDIF(DadosViagem5[[#This Row],[BIP]],TODAY(),"D")</f>
        <v>45978</v>
      </c>
      <c r="R13" s="76" t="str">
        <f>IFERROR(VLOOKUP(DadosViagem5[[#This Row],[Placa]],DDS!B:C,2,FALSE),"Verificar cadastro")</f>
        <v> </v>
      </c>
      <c r="S13" s="77" t="s">
        <v>2023</v>
      </c>
      <c r="T13" s="48"/>
      <c r="U13" s="79"/>
      <c r="V13" s="78"/>
      <c r="W13" s="82"/>
      <c r="X13" s="80"/>
      <c r="Y13" s="81"/>
      <c r="Z13" s="82"/>
      <c r="AA13" s="70" t="s">
        <v>2024</v>
      </c>
      <c r="AB13" s="70" t="s">
        <v>2024</v>
      </c>
      <c r="AC13" s="69" t="s">
        <v>2024</v>
      </c>
      <c r="AD13" s="69" t="str">
        <f ca="1">IFERROR(DATEDIF(DadosViagem5[[#This Row],[Utimo Bip Reserva]],TODAY(),"D"),"")</f>
        <v/>
      </c>
      <c r="AE13" s="50" t="s">
        <v>2024</v>
      </c>
      <c r="AF13" s="50" t="s">
        <v>2024</v>
      </c>
      <c r="AG13" s="49"/>
      <c r="AH13" s="50">
        <v>45807</v>
      </c>
      <c r="AI13" s="49" t="str">
        <f>IF(DadosViagem5[[#This Row],[Dias em manutenção ]]&lt;5,"Dentro do Prazo","Fora do Prazo")</f>
        <v>Fora do Prazo</v>
      </c>
      <c r="AJ13" s="49" t="e">
        <v>#REF!</v>
      </c>
    </row>
    <row r="14" spans="1:36" ht="15">
      <c r="A14" s="69" t="s">
        <v>2043</v>
      </c>
      <c r="B14" s="70"/>
      <c r="C14" s="69" t="s">
        <v>593</v>
      </c>
      <c r="D14" s="69" t="s">
        <v>2018</v>
      </c>
      <c r="E14" s="69" t="s">
        <v>2033</v>
      </c>
      <c r="F14" s="69" t="s">
        <v>2020</v>
      </c>
      <c r="G14" s="69"/>
      <c r="H14" s="70">
        <v>2023</v>
      </c>
      <c r="I14" s="69" t="s">
        <v>2021</v>
      </c>
      <c r="J14" s="69" t="s">
        <v>1251</v>
      </c>
      <c r="K14" s="71" t="s">
        <v>1657</v>
      </c>
      <c r="L14" s="72" t="s">
        <v>155</v>
      </c>
      <c r="M14" s="48" t="s">
        <v>234</v>
      </c>
      <c r="N14" s="47" t="s">
        <v>522</v>
      </c>
      <c r="O14" s="50" t="s">
        <v>2022</v>
      </c>
      <c r="P14" s="74">
        <f ca="1">IFERROR(VLOOKUP(DadosViagem5[[#This Row],[Placa]],BIP!A:E,5,FALSE),"")</f>
        <v>45977</v>
      </c>
      <c r="Q14" s="75">
        <f ca="1">DATEDIF(DadosViagem5[[#This Row],[BIP]],TODAY(),"D")</f>
        <v>1</v>
      </c>
      <c r="R14" s="76" t="str">
        <f>IFERROR(VLOOKUP(DadosViagem5[[#This Row],[Placa]],DDS!B:C,2,FALSE),"Verificar cadastro")</f>
        <v>Carregado</v>
      </c>
      <c r="S14" s="77" t="s">
        <v>2023</v>
      </c>
      <c r="T14" s="48"/>
      <c r="U14" s="79"/>
      <c r="V14" s="78"/>
      <c r="W14" s="82"/>
      <c r="X14" s="80"/>
      <c r="Y14" s="81"/>
      <c r="Z14" s="82"/>
      <c r="AA14" s="70" t="s">
        <v>2024</v>
      </c>
      <c r="AB14" s="70" t="s">
        <v>2024</v>
      </c>
      <c r="AC14" s="69" t="s">
        <v>2024</v>
      </c>
      <c r="AD14" s="69" t="str">
        <f ca="1">IFERROR(DATEDIF(DadosViagem5[[#This Row],[Utimo Bip Reserva]],TODAY(),"D"),"")</f>
        <v/>
      </c>
      <c r="AE14" s="50" t="s">
        <v>2024</v>
      </c>
      <c r="AF14" s="50" t="s">
        <v>2024</v>
      </c>
      <c r="AG14" s="49"/>
      <c r="AH14" s="50">
        <v>45807</v>
      </c>
      <c r="AI14" s="49" t="str">
        <f>IF(DadosViagem5[[#This Row],[Dias em manutenção ]]&lt;5,"Dentro do Prazo","Fora do Prazo")</f>
        <v>Fora do Prazo</v>
      </c>
      <c r="AJ14" s="49" t="e">
        <v>#REF!</v>
      </c>
    </row>
    <row r="15" spans="1:36" ht="15">
      <c r="A15" s="69" t="s">
        <v>2044</v>
      </c>
      <c r="B15" s="70"/>
      <c r="C15" s="69" t="s">
        <v>806</v>
      </c>
      <c r="D15" s="69" t="s">
        <v>2025</v>
      </c>
      <c r="E15" s="69" t="s">
        <v>844</v>
      </c>
      <c r="F15" s="69" t="s">
        <v>2020</v>
      </c>
      <c r="G15" s="69"/>
      <c r="H15" s="70">
        <v>2022</v>
      </c>
      <c r="I15" s="69" t="s">
        <v>2021</v>
      </c>
      <c r="J15" s="86" t="s">
        <v>1251</v>
      </c>
      <c r="K15" s="71" t="s">
        <v>1657</v>
      </c>
      <c r="L15" s="72" t="s">
        <v>155</v>
      </c>
      <c r="M15" s="48" t="s">
        <v>234</v>
      </c>
      <c r="N15" s="47" t="s">
        <v>522</v>
      </c>
      <c r="O15" s="50" t="s">
        <v>2022</v>
      </c>
      <c r="P15" s="74">
        <f ca="1">IFERROR(VLOOKUP(DadosViagem5[[#This Row],[Placa]],BIP!A:E,5,FALSE),"")</f>
        <v>45977</v>
      </c>
      <c r="Q15" s="75">
        <f ca="1">DATEDIF(DadosViagem5[[#This Row],[BIP]],TODAY(),"D")</f>
        <v>1</v>
      </c>
      <c r="R15" s="76"/>
      <c r="S15" s="77" t="s">
        <v>2023</v>
      </c>
      <c r="T15" s="48"/>
      <c r="U15" s="79"/>
      <c r="V15" s="78"/>
      <c r="W15" s="82"/>
      <c r="X15" s="80"/>
      <c r="Y15" s="81"/>
      <c r="Z15" s="82"/>
      <c r="AA15" s="70" t="s">
        <v>2024</v>
      </c>
      <c r="AB15" s="70" t="s">
        <v>2024</v>
      </c>
      <c r="AC15" s="69" t="s">
        <v>2024</v>
      </c>
      <c r="AD15" s="69" t="str">
        <f ca="1">IFERROR(DATEDIF(DadosViagem5[[#This Row],[Utimo Bip Reserva]],TODAY(),"D"),"")</f>
        <v/>
      </c>
      <c r="AE15" s="49" t="s">
        <v>2039</v>
      </c>
      <c r="AF15" s="50" t="s">
        <v>2024</v>
      </c>
      <c r="AG15" s="49" t="s">
        <v>2045</v>
      </c>
      <c r="AH15" s="50">
        <v>45807</v>
      </c>
      <c r="AI15" s="49" t="str">
        <f>IF(DadosViagem5[[#This Row],[Dias em manutenção ]]&lt;5,"Dentro do Prazo","Fora do Prazo")</f>
        <v>Fora do Prazo</v>
      </c>
      <c r="AJ15" s="49" t="e">
        <v>#REF!</v>
      </c>
    </row>
    <row r="16" spans="1:36" ht="15">
      <c r="A16" s="69" t="s">
        <v>935</v>
      </c>
      <c r="B16" s="70"/>
      <c r="C16" s="69" t="s">
        <v>395</v>
      </c>
      <c r="D16" s="69" t="s">
        <v>2025</v>
      </c>
      <c r="E16" s="69" t="s">
        <v>2034</v>
      </c>
      <c r="F16" s="69" t="s">
        <v>2035</v>
      </c>
      <c r="G16" s="69"/>
      <c r="H16" s="70">
        <v>2023</v>
      </c>
      <c r="I16" s="69" t="s">
        <v>2021</v>
      </c>
      <c r="J16" s="69" t="s">
        <v>1251</v>
      </c>
      <c r="K16" s="84" t="s">
        <v>2046</v>
      </c>
      <c r="L16" s="72" t="s">
        <v>155</v>
      </c>
      <c r="M16" s="48" t="s">
        <v>139</v>
      </c>
      <c r="N16" s="49" t="s">
        <v>518</v>
      </c>
      <c r="O16" s="50" t="s">
        <v>2022</v>
      </c>
      <c r="P16" s="74">
        <f ca="1">IFERROR(VLOOKUP(DadosViagem5[[#This Row],[Placa]],BIP!A:E,5,FALSE),"")</f>
        <v>45977</v>
      </c>
      <c r="Q16" s="75">
        <f ca="1">DATEDIF(DadosViagem5[[#This Row],[BIP]],TODAY(),"D")</f>
        <v>1</v>
      </c>
      <c r="R16" s="76" t="str">
        <f>IFERROR(VLOOKUP(DadosViagem5[[#This Row],[Placa]],DDS!B:C,2,FALSE),"Verificar cadastro")</f>
        <v>Carregado</v>
      </c>
      <c r="S16" s="77" t="s">
        <v>2023</v>
      </c>
      <c r="T16" s="48"/>
      <c r="U16" s="79"/>
      <c r="V16" s="78"/>
      <c r="W16" s="82"/>
      <c r="X16" s="80"/>
      <c r="Y16" s="81"/>
      <c r="Z16" s="82"/>
      <c r="AA16" s="70" t="s">
        <v>2024</v>
      </c>
      <c r="AB16" s="70" t="s">
        <v>2024</v>
      </c>
      <c r="AC16" s="69" t="s">
        <v>2024</v>
      </c>
      <c r="AD16" s="69" t="str">
        <f ca="1">IFERROR(DATEDIF(DadosViagem5[[#This Row],[Utimo Bip Reserva]],TODAY(),"D"),"")</f>
        <v/>
      </c>
      <c r="AE16" s="49"/>
      <c r="AF16" s="50"/>
      <c r="AG16" s="49"/>
      <c r="AH16" s="50">
        <v>45807</v>
      </c>
      <c r="AI16" s="49" t="str">
        <f>IF(DadosViagem5[[#This Row],[Dias em manutenção ]]&lt;5,"Dentro do Prazo","Fora do Prazo")</f>
        <v>Fora do Prazo</v>
      </c>
      <c r="AJ16" s="49" t="e">
        <v>#REF!</v>
      </c>
    </row>
    <row r="17" spans="1:36" ht="15">
      <c r="A17" s="69" t="s">
        <v>2047</v>
      </c>
      <c r="B17" s="70"/>
      <c r="C17" s="69" t="s">
        <v>593</v>
      </c>
      <c r="D17" s="69" t="s">
        <v>2018</v>
      </c>
      <c r="E17" s="69" t="s">
        <v>2033</v>
      </c>
      <c r="F17" s="69" t="s">
        <v>2020</v>
      </c>
      <c r="G17" s="69"/>
      <c r="H17" s="70">
        <v>2023</v>
      </c>
      <c r="I17" s="69" t="s">
        <v>2021</v>
      </c>
      <c r="J17" s="69" t="s">
        <v>1251</v>
      </c>
      <c r="K17" s="84" t="s">
        <v>1657</v>
      </c>
      <c r="L17" s="72" t="s">
        <v>155</v>
      </c>
      <c r="M17" s="48" t="s">
        <v>234</v>
      </c>
      <c r="N17" s="47" t="s">
        <v>522</v>
      </c>
      <c r="O17" s="50" t="s">
        <v>2022</v>
      </c>
      <c r="P17" s="74">
        <f ca="1">IFERROR(VLOOKUP(DadosViagem5[[#This Row],[Placa]],BIP!A:E,5,FALSE),"")</f>
        <v>45977</v>
      </c>
      <c r="Q17" s="75">
        <f ca="1">DATEDIF(DadosViagem5[[#This Row],[BIP]],TODAY(),"D")</f>
        <v>1</v>
      </c>
      <c r="R17" s="76" t="str">
        <f>IFERROR(VLOOKUP(DadosViagem5[[#This Row],[Placa]],DDS!B:C,2,FALSE),"Verificar cadastro")</f>
        <v>Carregado</v>
      </c>
      <c r="S17" s="77" t="s">
        <v>2023</v>
      </c>
      <c r="T17" s="48"/>
      <c r="U17" s="79"/>
      <c r="V17" s="78"/>
      <c r="W17" s="82"/>
      <c r="X17" s="80"/>
      <c r="Y17" s="81"/>
      <c r="Z17" s="82"/>
      <c r="AA17" s="70" t="s">
        <v>2024</v>
      </c>
      <c r="AB17" s="70" t="s">
        <v>2024</v>
      </c>
      <c r="AC17" s="69" t="s">
        <v>2024</v>
      </c>
      <c r="AD17" s="69" t="str">
        <f ca="1">IFERROR(DATEDIF(DadosViagem5[[#This Row],[Utimo Bip Reserva]],TODAY(),"D"),"")</f>
        <v/>
      </c>
      <c r="AE17" s="50" t="s">
        <v>2024</v>
      </c>
      <c r="AF17" s="50" t="s">
        <v>2024</v>
      </c>
      <c r="AG17" s="49"/>
      <c r="AH17" s="50">
        <v>45807</v>
      </c>
      <c r="AI17" s="49" t="str">
        <f>IF(DadosViagem5[[#This Row],[Dias em manutenção ]]&lt;5,"Dentro do Prazo","Fora do Prazo")</f>
        <v>Fora do Prazo</v>
      </c>
      <c r="AJ17" s="49" t="e">
        <v>#REF!</v>
      </c>
    </row>
    <row r="18" spans="1:36" ht="15">
      <c r="A18" s="69" t="s">
        <v>517</v>
      </c>
      <c r="B18" s="70"/>
      <c r="C18" s="69" t="s">
        <v>806</v>
      </c>
      <c r="D18" s="69" t="s">
        <v>2025</v>
      </c>
      <c r="E18" s="69" t="s">
        <v>844</v>
      </c>
      <c r="F18" s="69" t="s">
        <v>2020</v>
      </c>
      <c r="G18" s="69"/>
      <c r="H18" s="70">
        <v>2023</v>
      </c>
      <c r="I18" s="69" t="s">
        <v>2021</v>
      </c>
      <c r="J18" s="69" t="s">
        <v>1251</v>
      </c>
      <c r="K18" s="71" t="s">
        <v>1657</v>
      </c>
      <c r="L18" s="72" t="s">
        <v>155</v>
      </c>
      <c r="M18" s="48" t="s">
        <v>234</v>
      </c>
      <c r="N18" s="47" t="s">
        <v>522</v>
      </c>
      <c r="O18" s="50" t="s">
        <v>2022</v>
      </c>
      <c r="P18" s="74">
        <f ca="1">IFERROR(VLOOKUP(DadosViagem5[[#This Row],[Placa]],BIP!A:E,5,FALSE),"")</f>
        <v>0</v>
      </c>
      <c r="Q18" s="75">
        <f ca="1">DATEDIF(DadosViagem5[[#This Row],[BIP]],TODAY(),"D")</f>
        <v>45978</v>
      </c>
      <c r="R18" s="76" t="str">
        <f>IFERROR(VLOOKUP(DadosViagem5[[#This Row],[Placa]],DDS!B:C,2,FALSE),"Verificar cadastro")</f>
        <v> </v>
      </c>
      <c r="S18" s="77" t="s">
        <v>2023</v>
      </c>
      <c r="T18" s="48"/>
      <c r="U18" s="79"/>
      <c r="V18" s="78"/>
      <c r="W18" s="82"/>
      <c r="X18" s="80"/>
      <c r="Y18" s="81"/>
      <c r="Z18" s="82"/>
      <c r="AA18" s="70" t="s">
        <v>2024</v>
      </c>
      <c r="AB18" s="70" t="s">
        <v>2024</v>
      </c>
      <c r="AC18" s="69" t="s">
        <v>2024</v>
      </c>
      <c r="AD18" s="69" t="str">
        <f ca="1">IFERROR(DATEDIF(DadosViagem5[[#This Row],[Utimo Bip Reserva]],TODAY(),"D"),"")</f>
        <v/>
      </c>
      <c r="AE18" s="49" t="s">
        <v>2024</v>
      </c>
      <c r="AF18" s="50" t="s">
        <v>2024</v>
      </c>
      <c r="AG18" s="49"/>
      <c r="AH18" s="50">
        <v>45807</v>
      </c>
      <c r="AI18" s="49" t="str">
        <f>IF(DadosViagem5[[#This Row],[Dias em manutenção ]]&lt;5,"Dentro do Prazo","Fora do Prazo")</f>
        <v>Fora do Prazo</v>
      </c>
      <c r="AJ18" s="49" t="e">
        <v>#REF!</v>
      </c>
    </row>
    <row r="19" spans="1:36" ht="15">
      <c r="A19" s="69" t="s">
        <v>2048</v>
      </c>
      <c r="B19" s="70"/>
      <c r="C19" s="69" t="s">
        <v>1042</v>
      </c>
      <c r="D19" s="69" t="s">
        <v>2049</v>
      </c>
      <c r="E19" s="69" t="s">
        <v>844</v>
      </c>
      <c r="F19" s="69" t="s">
        <v>2020</v>
      </c>
      <c r="G19" s="69"/>
      <c r="H19" s="70">
        <v>2023</v>
      </c>
      <c r="I19" s="69" t="s">
        <v>2021</v>
      </c>
      <c r="J19" s="69" t="s">
        <v>1251</v>
      </c>
      <c r="K19" s="71" t="s">
        <v>1657</v>
      </c>
      <c r="L19" s="72" t="s">
        <v>155</v>
      </c>
      <c r="M19" s="48" t="s">
        <v>234</v>
      </c>
      <c r="N19" s="47" t="s">
        <v>522</v>
      </c>
      <c r="O19" s="50" t="s">
        <v>2022</v>
      </c>
      <c r="P19" s="74">
        <f ca="1">IFERROR(VLOOKUP(DadosViagem5[[#This Row],[Placa]],BIP!A:E,5,FALSE),"")</f>
        <v>45977</v>
      </c>
      <c r="Q19" s="75">
        <f ca="1">DATEDIF(DadosViagem5[[#This Row],[BIP]],TODAY(),"D")</f>
        <v>1</v>
      </c>
      <c r="R19" s="76" t="str">
        <f>IFERROR(VLOOKUP(DadosViagem5[[#This Row],[Placa]],DDS!B:C,2,FALSE),"Verificar cadastro")</f>
        <v>Carregado</v>
      </c>
      <c r="S19" s="77" t="s">
        <v>2023</v>
      </c>
      <c r="T19" s="48"/>
      <c r="U19" s="79"/>
      <c r="V19" s="78"/>
      <c r="W19" s="82"/>
      <c r="X19" s="80"/>
      <c r="Y19" s="81"/>
      <c r="Z19" s="82"/>
      <c r="AA19" s="70" t="s">
        <v>2024</v>
      </c>
      <c r="AB19" s="70" t="s">
        <v>2024</v>
      </c>
      <c r="AC19" s="69" t="s">
        <v>2024</v>
      </c>
      <c r="AD19" s="69" t="str">
        <f ca="1">IFERROR(DATEDIF(DadosViagem5[[#This Row],[Utimo Bip Reserva]],TODAY(),"D"),"")</f>
        <v/>
      </c>
      <c r="AE19" s="49"/>
      <c r="AF19" s="50"/>
      <c r="AG19" s="49"/>
      <c r="AH19" s="50">
        <v>45807</v>
      </c>
      <c r="AI19" s="49" t="str">
        <f>IF(DadosViagem5[[#This Row],[Dias em manutenção ]]&lt;5,"Dentro do Prazo","Fora do Prazo")</f>
        <v>Fora do Prazo</v>
      </c>
      <c r="AJ19" s="49" t="e">
        <v>#REF!</v>
      </c>
    </row>
    <row r="20" spans="1:36" ht="15">
      <c r="A20" s="69" t="s">
        <v>2050</v>
      </c>
      <c r="B20" s="70"/>
      <c r="C20" s="69" t="s">
        <v>1221</v>
      </c>
      <c r="D20" s="69" t="s">
        <v>2018</v>
      </c>
      <c r="E20" s="69" t="s">
        <v>2019</v>
      </c>
      <c r="F20" s="69" t="s">
        <v>2020</v>
      </c>
      <c r="G20" s="69"/>
      <c r="H20" s="70">
        <v>2023</v>
      </c>
      <c r="I20" s="69" t="s">
        <v>2021</v>
      </c>
      <c r="J20" s="69" t="s">
        <v>1251</v>
      </c>
      <c r="K20" s="84" t="s">
        <v>1657</v>
      </c>
      <c r="L20" s="72" t="s">
        <v>155</v>
      </c>
      <c r="M20" s="48" t="s">
        <v>234</v>
      </c>
      <c r="N20" s="47" t="s">
        <v>522</v>
      </c>
      <c r="O20" s="49" t="s">
        <v>2022</v>
      </c>
      <c r="P20" s="74">
        <f ca="1">IFERROR(VLOOKUP(DadosViagem5[[#This Row],[Placa]],BIP!A:E,5,FALSE),"")</f>
        <v>45977</v>
      </c>
      <c r="Q20" s="75">
        <f ca="1">DATEDIF(DadosViagem5[[#This Row],[BIP]],TODAY(),"D")</f>
        <v>1</v>
      </c>
      <c r="R20" s="76" t="str">
        <f>IFERROR(VLOOKUP(DadosViagem5[[#This Row],[Placa]],DDS!B:C,2,FALSE),"Verificar cadastro")</f>
        <v>Carregado</v>
      </c>
      <c r="S20" s="77" t="s">
        <v>2023</v>
      </c>
      <c r="T20" s="48"/>
      <c r="U20" s="79"/>
      <c r="V20" s="78"/>
      <c r="W20" s="82"/>
      <c r="X20" s="80"/>
      <c r="Y20" s="81"/>
      <c r="Z20" s="82"/>
      <c r="AA20" s="70" t="s">
        <v>2024</v>
      </c>
      <c r="AB20" s="70" t="s">
        <v>2024</v>
      </c>
      <c r="AC20" s="69" t="s">
        <v>2024</v>
      </c>
      <c r="AD20" s="69" t="str">
        <f ca="1">IFERROR(DATEDIF(DadosViagem5[[#This Row],[Utimo Bip Reserva]],TODAY(),"D"),"")</f>
        <v/>
      </c>
      <c r="AE20" s="50" t="s">
        <v>2024</v>
      </c>
      <c r="AF20" s="50" t="s">
        <v>2024</v>
      </c>
      <c r="AG20" s="49"/>
      <c r="AH20" s="50">
        <v>45807</v>
      </c>
      <c r="AI20" s="49" t="str">
        <f>IF(DadosViagem5[[#This Row],[Dias em manutenção ]]&lt;5,"Dentro do Prazo","Fora do Prazo")</f>
        <v>Fora do Prazo</v>
      </c>
      <c r="AJ20" s="49" t="e">
        <v>#REF!</v>
      </c>
    </row>
    <row r="21" spans="1:36" ht="15">
      <c r="A21" s="69" t="s">
        <v>2051</v>
      </c>
      <c r="B21" s="70"/>
      <c r="C21" s="69" t="s">
        <v>593</v>
      </c>
      <c r="D21" s="69" t="s">
        <v>2018</v>
      </c>
      <c r="E21" s="69" t="s">
        <v>2033</v>
      </c>
      <c r="F21" s="69" t="s">
        <v>2020</v>
      </c>
      <c r="G21" s="69"/>
      <c r="H21" s="70">
        <v>2023</v>
      </c>
      <c r="I21" s="69" t="s">
        <v>2021</v>
      </c>
      <c r="J21" s="69" t="s">
        <v>1251</v>
      </c>
      <c r="K21" s="84" t="s">
        <v>1657</v>
      </c>
      <c r="L21" s="72" t="s">
        <v>155</v>
      </c>
      <c r="M21" s="48" t="s">
        <v>234</v>
      </c>
      <c r="N21" s="47" t="s">
        <v>522</v>
      </c>
      <c r="O21" s="50" t="s">
        <v>2022</v>
      </c>
      <c r="P21" s="74">
        <f ca="1">IFERROR(VLOOKUP(DadosViagem5[[#This Row],[Placa]],BIP!A:E,5,FALSE),"")</f>
        <v>45977</v>
      </c>
      <c r="Q21" s="75">
        <f ca="1">DATEDIF(DadosViagem5[[#This Row],[BIP]],TODAY(),"D")</f>
        <v>1</v>
      </c>
      <c r="R21" s="76" t="str">
        <f>IFERROR(VLOOKUP(DadosViagem5[[#This Row],[Placa]],DDS!B:C,2,FALSE),"Verificar cadastro")</f>
        <v>Carregado</v>
      </c>
      <c r="S21" s="77" t="s">
        <v>2023</v>
      </c>
      <c r="T21" s="48"/>
      <c r="U21" s="79"/>
      <c r="V21" s="78"/>
      <c r="W21" s="82"/>
      <c r="X21" s="80"/>
      <c r="Y21" s="81"/>
      <c r="Z21" s="82"/>
      <c r="AA21" s="70" t="s">
        <v>2024</v>
      </c>
      <c r="AB21" s="70" t="s">
        <v>2024</v>
      </c>
      <c r="AC21" s="69" t="s">
        <v>2024</v>
      </c>
      <c r="AD21" s="69" t="str">
        <f ca="1">IFERROR(DATEDIF(DadosViagem5[[#This Row],[Utimo Bip Reserva]],TODAY(),"D"),"")</f>
        <v/>
      </c>
      <c r="AE21" s="50" t="s">
        <v>2024</v>
      </c>
      <c r="AF21" s="50" t="s">
        <v>2024</v>
      </c>
      <c r="AG21" s="49"/>
      <c r="AH21" s="50">
        <v>45807</v>
      </c>
      <c r="AI21" s="49" t="str">
        <f>IF(DadosViagem5[[#This Row],[Dias em manutenção ]]&lt;5,"Dentro do Prazo","Fora do Prazo")</f>
        <v>Fora do Prazo</v>
      </c>
      <c r="AJ21" s="49" t="e">
        <v>#REF!</v>
      </c>
    </row>
    <row r="22" spans="1:36" ht="15">
      <c r="A22" s="69" t="s">
        <v>2052</v>
      </c>
      <c r="B22" s="70"/>
      <c r="C22" s="69" t="s">
        <v>806</v>
      </c>
      <c r="D22" s="69" t="s">
        <v>2025</v>
      </c>
      <c r="E22" s="69" t="s">
        <v>844</v>
      </c>
      <c r="F22" s="69" t="s">
        <v>2020</v>
      </c>
      <c r="G22" s="69"/>
      <c r="H22" s="70">
        <v>2022</v>
      </c>
      <c r="I22" s="69" t="s">
        <v>2021</v>
      </c>
      <c r="J22" s="69" t="s">
        <v>1251</v>
      </c>
      <c r="K22" s="71" t="s">
        <v>1657</v>
      </c>
      <c r="L22" s="72" t="s">
        <v>155</v>
      </c>
      <c r="M22" s="48" t="s">
        <v>234</v>
      </c>
      <c r="N22" s="47" t="s">
        <v>522</v>
      </c>
      <c r="O22" s="50" t="s">
        <v>2022</v>
      </c>
      <c r="P22" s="74">
        <f ca="1">IFERROR(VLOOKUP(DadosViagem5[[#This Row],[Placa]],BIP!A:E,5,FALSE),"")</f>
        <v>45977</v>
      </c>
      <c r="Q22" s="75">
        <f ca="1">DATEDIF(DadosViagem5[[#This Row],[BIP]],TODAY(),"D")</f>
        <v>1</v>
      </c>
      <c r="R22" s="76" t="str">
        <f>IFERROR(VLOOKUP(DadosViagem5[[#This Row],[Placa]],DDS!B:C,2,FALSE),"Verificar cadastro")</f>
        <v>Carregado</v>
      </c>
      <c r="S22" s="77" t="s">
        <v>2023</v>
      </c>
      <c r="T22" s="48"/>
      <c r="U22" s="79"/>
      <c r="V22" s="78"/>
      <c r="W22" s="82"/>
      <c r="X22" s="80"/>
      <c r="Y22" s="81"/>
      <c r="Z22" s="82"/>
      <c r="AA22" s="70" t="s">
        <v>2024</v>
      </c>
      <c r="AB22" s="70" t="s">
        <v>2024</v>
      </c>
      <c r="AC22" s="69" t="s">
        <v>2024</v>
      </c>
      <c r="AD22" s="69" t="str">
        <f ca="1">IFERROR(DATEDIF(DadosViagem5[[#This Row],[Utimo Bip Reserva]],TODAY(),"D"),"")</f>
        <v/>
      </c>
      <c r="AE22" s="49" t="s">
        <v>2024</v>
      </c>
      <c r="AF22" s="50" t="s">
        <v>2024</v>
      </c>
      <c r="AG22" s="49"/>
      <c r="AH22" s="50">
        <v>45807</v>
      </c>
      <c r="AI22" s="49" t="str">
        <f>IF(DadosViagem5[[#This Row],[Dias em manutenção ]]&lt;5,"Dentro do Prazo","Fora do Prazo")</f>
        <v>Fora do Prazo</v>
      </c>
      <c r="AJ22" s="49" t="e">
        <v>#REF!</v>
      </c>
    </row>
    <row r="23" spans="1:36" ht="15">
      <c r="A23" s="69" t="s">
        <v>2053</v>
      </c>
      <c r="B23" s="70"/>
      <c r="C23" s="69" t="s">
        <v>806</v>
      </c>
      <c r="D23" s="69" t="s">
        <v>2025</v>
      </c>
      <c r="E23" s="69" t="s">
        <v>844</v>
      </c>
      <c r="F23" s="69" t="s">
        <v>2020</v>
      </c>
      <c r="G23" s="69"/>
      <c r="H23" s="70">
        <v>2023</v>
      </c>
      <c r="I23" s="69" t="s">
        <v>2021</v>
      </c>
      <c r="J23" s="69" t="s">
        <v>1251</v>
      </c>
      <c r="K23" s="84" t="s">
        <v>1657</v>
      </c>
      <c r="L23" s="72" t="s">
        <v>155</v>
      </c>
      <c r="M23" s="48" t="s">
        <v>234</v>
      </c>
      <c r="N23" s="47" t="s">
        <v>522</v>
      </c>
      <c r="O23" s="50" t="s">
        <v>2022</v>
      </c>
      <c r="P23" s="74">
        <f ca="1">IFERROR(VLOOKUP(DadosViagem5[[#This Row],[Placa]],BIP!A:E,5,FALSE),"")</f>
        <v>45977</v>
      </c>
      <c r="Q23" s="75">
        <f ca="1">DATEDIF(DadosViagem5[[#This Row],[BIP]],TODAY(),"D")</f>
        <v>1</v>
      </c>
      <c r="R23" s="76" t="str">
        <f>IFERROR(VLOOKUP(DadosViagem5[[#This Row],[Placa]],DDS!B:C,2,FALSE),"Verificar cadastro")</f>
        <v>Operando</v>
      </c>
      <c r="S23" s="77" t="s">
        <v>2023</v>
      </c>
      <c r="T23" s="48"/>
      <c r="U23" s="79"/>
      <c r="V23" s="78"/>
      <c r="W23" s="82"/>
      <c r="X23" s="80"/>
      <c r="Y23" s="81"/>
      <c r="Z23" s="82"/>
      <c r="AA23" s="70" t="s">
        <v>2024</v>
      </c>
      <c r="AB23" s="70" t="s">
        <v>2024</v>
      </c>
      <c r="AC23" s="69" t="s">
        <v>2024</v>
      </c>
      <c r="AD23" s="69" t="str">
        <f ca="1">IFERROR(DATEDIF(DadosViagem5[[#This Row],[Utimo Bip Reserva]],TODAY(),"D"),"")</f>
        <v/>
      </c>
      <c r="AE23" s="50" t="s">
        <v>2024</v>
      </c>
      <c r="AF23" s="50" t="s">
        <v>2024</v>
      </c>
      <c r="AG23" s="49"/>
      <c r="AH23" s="50">
        <v>45807</v>
      </c>
      <c r="AI23" s="49" t="str">
        <f>IF(DadosViagem5[[#This Row],[Dias em manutenção ]]&lt;5,"Dentro do Prazo","Fora do Prazo")</f>
        <v>Fora do Prazo</v>
      </c>
      <c r="AJ23" s="49" t="e">
        <v>#REF!</v>
      </c>
    </row>
    <row r="24" spans="1:36" ht="15">
      <c r="A24" s="69" t="s">
        <v>1655</v>
      </c>
      <c r="B24" s="70"/>
      <c r="C24" s="69" t="s">
        <v>806</v>
      </c>
      <c r="D24" s="69" t="s">
        <v>2025</v>
      </c>
      <c r="E24" s="69" t="s">
        <v>844</v>
      </c>
      <c r="F24" s="69" t="s">
        <v>2020</v>
      </c>
      <c r="G24" s="69"/>
      <c r="H24" s="70">
        <v>2023</v>
      </c>
      <c r="I24" s="69" t="s">
        <v>2021</v>
      </c>
      <c r="J24" s="69" t="s">
        <v>1251</v>
      </c>
      <c r="K24" s="71" t="s">
        <v>1657</v>
      </c>
      <c r="L24" s="72" t="s">
        <v>155</v>
      </c>
      <c r="M24" s="48" t="s">
        <v>234</v>
      </c>
      <c r="N24" s="47" t="s">
        <v>522</v>
      </c>
      <c r="O24" s="50" t="s">
        <v>2022</v>
      </c>
      <c r="P24" s="74">
        <f ca="1">IFERROR(VLOOKUP(DadosViagem5[[#This Row],[Placa]],BIP!A:E,5,FALSE),"")</f>
        <v>0</v>
      </c>
      <c r="Q24" s="75">
        <f ca="1">DATEDIF(DadosViagem5[[#This Row],[BIP]],TODAY(),"D")</f>
        <v>45978</v>
      </c>
      <c r="R24" s="76" t="str">
        <f>IFERROR(VLOOKUP(DadosViagem5[[#This Row],[Placa]],DDS!B:C,2,FALSE),"Verificar cadastro")</f>
        <v> </v>
      </c>
      <c r="S24" s="77" t="s">
        <v>2023</v>
      </c>
      <c r="T24" s="48"/>
      <c r="U24" s="79"/>
      <c r="V24" s="78"/>
      <c r="W24" s="82"/>
      <c r="X24" s="80"/>
      <c r="Y24" s="81"/>
      <c r="Z24" s="82"/>
      <c r="AA24" s="70" t="s">
        <v>2024</v>
      </c>
      <c r="AB24" s="70" t="s">
        <v>2024</v>
      </c>
      <c r="AC24" s="69" t="s">
        <v>2024</v>
      </c>
      <c r="AD24" s="69" t="str">
        <f ca="1">IFERROR(DATEDIF(DadosViagem5[[#This Row],[Utimo Bip Reserva]],TODAY(),"D"),"")</f>
        <v/>
      </c>
      <c r="AE24" s="50" t="s">
        <v>2024</v>
      </c>
      <c r="AF24" s="50" t="s">
        <v>2024</v>
      </c>
      <c r="AG24" s="49"/>
      <c r="AH24" s="50">
        <v>45807</v>
      </c>
      <c r="AI24" s="49" t="str">
        <f>IF(DadosViagem5[[#This Row],[Dias em manutenção ]]&lt;5,"Dentro do Prazo","Fora do Prazo")</f>
        <v>Fora do Prazo</v>
      </c>
      <c r="AJ24" s="49" t="e">
        <v>#REF!</v>
      </c>
    </row>
    <row r="25" spans="1:36" ht="15">
      <c r="A25" s="69" t="s">
        <v>2054</v>
      </c>
      <c r="B25" s="70"/>
      <c r="C25" s="69" t="s">
        <v>806</v>
      </c>
      <c r="D25" s="69" t="s">
        <v>2025</v>
      </c>
      <c r="E25" s="69" t="s">
        <v>844</v>
      </c>
      <c r="F25" s="69" t="s">
        <v>2020</v>
      </c>
      <c r="G25" s="69"/>
      <c r="H25" s="70">
        <v>2023</v>
      </c>
      <c r="I25" s="69" t="s">
        <v>2021</v>
      </c>
      <c r="J25" s="69" t="s">
        <v>1251</v>
      </c>
      <c r="K25" s="71" t="s">
        <v>1657</v>
      </c>
      <c r="L25" s="72" t="s">
        <v>155</v>
      </c>
      <c r="M25" s="48" t="s">
        <v>234</v>
      </c>
      <c r="N25" s="47" t="s">
        <v>522</v>
      </c>
      <c r="O25" s="50" t="s">
        <v>2022</v>
      </c>
      <c r="P25" s="74">
        <f ca="1">IFERROR(VLOOKUP(DadosViagem5[[#This Row],[Placa]],BIP!A:E,5,FALSE),"")</f>
        <v>45977</v>
      </c>
      <c r="Q25" s="75">
        <f ca="1">DATEDIF(DadosViagem5[[#This Row],[BIP]],TODAY(),"D")</f>
        <v>1</v>
      </c>
      <c r="R25" s="76" t="str">
        <f>IFERROR(VLOOKUP(DadosViagem5[[#This Row],[Placa]],DDS!B:C,2,FALSE),"Verificar cadastro")</f>
        <v>Operando</v>
      </c>
      <c r="S25" s="77" t="s">
        <v>2023</v>
      </c>
      <c r="T25" s="48"/>
      <c r="U25" s="79"/>
      <c r="V25" s="78"/>
      <c r="W25" s="82"/>
      <c r="X25" s="80"/>
      <c r="Y25" s="81"/>
      <c r="Z25" s="82"/>
      <c r="AA25" s="70" t="s">
        <v>2024</v>
      </c>
      <c r="AB25" s="70" t="s">
        <v>2024</v>
      </c>
      <c r="AC25" s="69" t="s">
        <v>2024</v>
      </c>
      <c r="AD25" s="69" t="str">
        <f ca="1">IFERROR(DATEDIF(DadosViagem5[[#This Row],[Utimo Bip Reserva]],TODAY(),"D"),"")</f>
        <v/>
      </c>
      <c r="AE25" s="50" t="s">
        <v>2024</v>
      </c>
      <c r="AF25" s="50" t="s">
        <v>2024</v>
      </c>
      <c r="AG25" s="49"/>
      <c r="AH25" s="50">
        <v>45807</v>
      </c>
      <c r="AI25" s="49" t="str">
        <f>IF(DadosViagem5[[#This Row],[Dias em manutenção ]]&lt;5,"Dentro do Prazo","Fora do Prazo")</f>
        <v>Fora do Prazo</v>
      </c>
      <c r="AJ25" s="49" t="e">
        <v>#REF!</v>
      </c>
    </row>
    <row r="26" spans="1:36" ht="15">
      <c r="A26" s="69" t="s">
        <v>2055</v>
      </c>
      <c r="B26" s="70"/>
      <c r="C26" s="69" t="s">
        <v>1221</v>
      </c>
      <c r="D26" s="69" t="s">
        <v>2018</v>
      </c>
      <c r="E26" s="69" t="s">
        <v>2019</v>
      </c>
      <c r="F26" s="69" t="s">
        <v>2056</v>
      </c>
      <c r="G26" s="69"/>
      <c r="H26" s="70">
        <v>2023</v>
      </c>
      <c r="I26" s="69" t="s">
        <v>2021</v>
      </c>
      <c r="J26" s="69" t="s">
        <v>1251</v>
      </c>
      <c r="K26" s="71" t="s">
        <v>1657</v>
      </c>
      <c r="L26" s="72" t="s">
        <v>155</v>
      </c>
      <c r="M26" s="48" t="s">
        <v>234</v>
      </c>
      <c r="N26" s="47" t="s">
        <v>522</v>
      </c>
      <c r="O26" s="49" t="s">
        <v>2022</v>
      </c>
      <c r="P26" s="74">
        <f ca="1">IFERROR(VLOOKUP(DadosViagem5[[#This Row],[Placa]],BIP!A:E,5,FALSE),"")</f>
        <v>0</v>
      </c>
      <c r="Q26" s="75">
        <f ca="1">DATEDIF(DadosViagem5[[#This Row],[BIP]],TODAY(),"D")</f>
        <v>45978</v>
      </c>
      <c r="R26" s="76" t="str">
        <f>IFERROR(VLOOKUP(DadosViagem5[[#This Row],[Placa]],DDS!B:C,2,FALSE),"Verificar cadastro")</f>
        <v> </v>
      </c>
      <c r="S26" s="77" t="s">
        <v>2023</v>
      </c>
      <c r="T26" s="48"/>
      <c r="U26" s="79"/>
      <c r="V26" s="78"/>
      <c r="W26" s="82"/>
      <c r="X26" s="80"/>
      <c r="Y26" s="81"/>
      <c r="Z26" s="82"/>
      <c r="AA26" s="70" t="s">
        <v>2024</v>
      </c>
      <c r="AB26" s="70" t="s">
        <v>2024</v>
      </c>
      <c r="AC26" s="69" t="s">
        <v>2024</v>
      </c>
      <c r="AD26" s="69" t="str">
        <f ca="1">IFERROR(DATEDIF(DadosViagem5[[#This Row],[Utimo Bip Reserva]],TODAY(),"D"),"")</f>
        <v/>
      </c>
      <c r="AE26" s="50"/>
      <c r="AF26" s="50"/>
      <c r="AG26" s="49"/>
      <c r="AH26" s="50">
        <v>45807</v>
      </c>
      <c r="AI26" s="49" t="str">
        <f>IF(DadosViagem5[[#This Row],[Dias em manutenção ]]&lt;5,"Dentro do Prazo","Fora do Prazo")</f>
        <v>Fora do Prazo</v>
      </c>
      <c r="AJ26" s="49" t="e">
        <v>#REF!</v>
      </c>
    </row>
    <row r="27" spans="1:36" ht="15">
      <c r="A27" s="69" t="s">
        <v>2057</v>
      </c>
      <c r="B27" s="70"/>
      <c r="C27" s="69" t="s">
        <v>593</v>
      </c>
      <c r="D27" s="69" t="s">
        <v>2049</v>
      </c>
      <c r="E27" s="69" t="s">
        <v>2019</v>
      </c>
      <c r="F27" s="69" t="s">
        <v>2056</v>
      </c>
      <c r="G27" s="69"/>
      <c r="H27" s="70">
        <v>2021</v>
      </c>
      <c r="I27" s="69" t="s">
        <v>2021</v>
      </c>
      <c r="J27" s="69" t="s">
        <v>1251</v>
      </c>
      <c r="K27" s="71" t="s">
        <v>1657</v>
      </c>
      <c r="L27" s="72" t="s">
        <v>155</v>
      </c>
      <c r="M27" s="48" t="s">
        <v>234</v>
      </c>
      <c r="N27" s="47" t="s">
        <v>522</v>
      </c>
      <c r="O27" s="73" t="s">
        <v>2022</v>
      </c>
      <c r="P27" s="74">
        <f ca="1">IFERROR(VLOOKUP(DadosViagem5[[#This Row],[Placa]],BIP!A:E,5,FALSE),"")</f>
        <v>0</v>
      </c>
      <c r="Q27" s="75">
        <f ca="1">DATEDIF(DadosViagem5[[#This Row],[BIP]],TODAY(),"D")</f>
        <v>45978</v>
      </c>
      <c r="R27" s="76" t="str">
        <f>IFERROR(VLOOKUP(DadosViagem5[[#This Row],[Placa]],DDS!B:C,2,FALSE),"Verificar cadastro")</f>
        <v> </v>
      </c>
      <c r="S27" s="77" t="s">
        <v>2023</v>
      </c>
      <c r="T27" s="48"/>
      <c r="U27" s="79"/>
      <c r="V27" s="78" t="s">
        <v>2026</v>
      </c>
      <c r="W27" s="82"/>
      <c r="X27" s="80"/>
      <c r="Y27" s="81"/>
      <c r="Z27" s="82"/>
      <c r="AA27" s="70" t="s">
        <v>2024</v>
      </c>
      <c r="AB27" s="70" t="s">
        <v>2024</v>
      </c>
      <c r="AC27" s="69" t="s">
        <v>2024</v>
      </c>
      <c r="AD27" s="69" t="str">
        <f ca="1">IFERROR(DATEDIF(DadosViagem5[[#This Row],[Utimo Bip Reserva]],TODAY(),"D"),"")</f>
        <v/>
      </c>
      <c r="AE27" s="94" t="s">
        <v>2024</v>
      </c>
      <c r="AF27" s="94"/>
      <c r="AG27" s="49"/>
      <c r="AH27" s="50" t="e">
        <v>#VALUE!</v>
      </c>
      <c r="AI27" s="49" t="e">
        <f>IF(DadosViagem5[[#This Row],[Dias em manutenção ]]&lt;5,"Dentro do Prazo","Fora do Prazo")</f>
        <v>#VALUE!</v>
      </c>
      <c r="AJ27" s="49" t="e">
        <v>#REF!</v>
      </c>
    </row>
    <row r="28" spans="1:36" ht="15">
      <c r="A28" s="69" t="s">
        <v>2058</v>
      </c>
      <c r="B28" s="70"/>
      <c r="C28" s="69" t="s">
        <v>1221</v>
      </c>
      <c r="D28" s="69" t="s">
        <v>2018</v>
      </c>
      <c r="E28" s="69" t="s">
        <v>2019</v>
      </c>
      <c r="F28" s="69" t="s">
        <v>2056</v>
      </c>
      <c r="G28" s="69"/>
      <c r="H28" s="70">
        <v>2023</v>
      </c>
      <c r="I28" s="69" t="s">
        <v>2021</v>
      </c>
      <c r="J28" s="69" t="s">
        <v>1251</v>
      </c>
      <c r="K28" s="84" t="s">
        <v>1657</v>
      </c>
      <c r="L28" s="72" t="s">
        <v>155</v>
      </c>
      <c r="M28" s="48" t="s">
        <v>234</v>
      </c>
      <c r="N28" s="47" t="s">
        <v>522</v>
      </c>
      <c r="O28" s="50" t="s">
        <v>2022</v>
      </c>
      <c r="P28" s="74">
        <f ca="1">IFERROR(VLOOKUP(DadosViagem5[[#This Row],[Placa]],BIP!A:E,5,FALSE),"")</f>
        <v>45977</v>
      </c>
      <c r="Q28" s="75">
        <f ca="1">DATEDIF(DadosViagem5[[#This Row],[BIP]],TODAY(),"D")</f>
        <v>1</v>
      </c>
      <c r="R28" s="76" t="str">
        <f>IFERROR(VLOOKUP(DadosViagem5[[#This Row],[Placa]],DDS!B:C,2,FALSE),"Verificar cadastro")</f>
        <v>Carregado</v>
      </c>
      <c r="S28" s="77" t="s">
        <v>2023</v>
      </c>
      <c r="T28" s="48"/>
      <c r="U28" s="79"/>
      <c r="V28" s="78"/>
      <c r="W28" s="82"/>
      <c r="X28" s="80"/>
      <c r="Y28" s="81"/>
      <c r="Z28" s="82"/>
      <c r="AA28" s="70" t="s">
        <v>2024</v>
      </c>
      <c r="AB28" s="70" t="s">
        <v>2024</v>
      </c>
      <c r="AC28" s="69" t="s">
        <v>2024</v>
      </c>
      <c r="AD28" s="69" t="str">
        <f ca="1">IFERROR(DATEDIF(DadosViagem5[[#This Row],[Utimo Bip Reserva]],TODAY(),"D"),"")</f>
        <v/>
      </c>
      <c r="AE28" s="94"/>
      <c r="AF28" s="94"/>
      <c r="AG28" s="49"/>
      <c r="AH28" s="50">
        <v>45807</v>
      </c>
      <c r="AI28" s="49" t="str">
        <f>IF(DadosViagem5[[#This Row],[Dias em manutenção ]]&lt;5,"Dentro do Prazo","Fora do Prazo")</f>
        <v>Fora do Prazo</v>
      </c>
      <c r="AJ28" s="49" t="e">
        <v>#REF!</v>
      </c>
    </row>
    <row r="29" spans="1:36" ht="15">
      <c r="A29" s="69" t="s">
        <v>2059</v>
      </c>
      <c r="B29" s="70"/>
      <c r="C29" s="69" t="s">
        <v>1221</v>
      </c>
      <c r="D29" s="69" t="s">
        <v>2018</v>
      </c>
      <c r="E29" s="69" t="s">
        <v>2019</v>
      </c>
      <c r="F29" s="69" t="s">
        <v>2056</v>
      </c>
      <c r="G29" s="69"/>
      <c r="H29" s="70">
        <v>2024</v>
      </c>
      <c r="I29" s="69" t="s">
        <v>2021</v>
      </c>
      <c r="J29" s="69" t="s">
        <v>1251</v>
      </c>
      <c r="K29" s="84" t="s">
        <v>1657</v>
      </c>
      <c r="L29" s="72" t="s">
        <v>155</v>
      </c>
      <c r="M29" s="48" t="s">
        <v>234</v>
      </c>
      <c r="N29" s="47" t="s">
        <v>522</v>
      </c>
      <c r="O29" s="50" t="s">
        <v>2022</v>
      </c>
      <c r="P29" s="74">
        <f ca="1">IFERROR(VLOOKUP(DadosViagem5[[#This Row],[Placa]],BIP!A:E,5,FALSE),"")</f>
        <v>45977</v>
      </c>
      <c r="Q29" s="75">
        <f ca="1">DATEDIF(DadosViagem5[[#This Row],[BIP]],TODAY(),"D")</f>
        <v>1</v>
      </c>
      <c r="R29" s="76" t="str">
        <f>IFERROR(VLOOKUP(DadosViagem5[[#This Row],[Placa]],DDS!B:C,2,FALSE),"Verificar cadastro")</f>
        <v>Carregado</v>
      </c>
      <c r="S29" s="77" t="s">
        <v>2023</v>
      </c>
      <c r="T29" s="48"/>
      <c r="U29" s="79"/>
      <c r="V29" s="78"/>
      <c r="W29" s="82"/>
      <c r="X29" s="80"/>
      <c r="Y29" s="81"/>
      <c r="Z29" s="82"/>
      <c r="AA29" s="70" t="s">
        <v>2024</v>
      </c>
      <c r="AB29" s="70" t="s">
        <v>2024</v>
      </c>
      <c r="AC29" s="69" t="s">
        <v>2024</v>
      </c>
      <c r="AD29" s="69" t="str">
        <f ca="1">IFERROR(DATEDIF(DadosViagem5[[#This Row],[Utimo Bip Reserva]],TODAY(),"D"),"")</f>
        <v/>
      </c>
      <c r="AE29" s="49"/>
      <c r="AF29" s="50"/>
      <c r="AG29" s="49"/>
      <c r="AH29" s="50">
        <v>45807</v>
      </c>
      <c r="AI29" s="49" t="str">
        <f>IF(DadosViagem5[[#This Row],[Dias em manutenção ]]&lt;5,"Dentro do Prazo","Fora do Prazo")</f>
        <v>Fora do Prazo</v>
      </c>
      <c r="AJ29" s="49" t="e">
        <v>#REF!</v>
      </c>
    </row>
    <row r="30" spans="1:36" ht="15">
      <c r="A30" s="69" t="s">
        <v>2060</v>
      </c>
      <c r="B30" s="70"/>
      <c r="C30" s="69" t="s">
        <v>1221</v>
      </c>
      <c r="D30" s="69" t="s">
        <v>2018</v>
      </c>
      <c r="E30" s="69" t="s">
        <v>2019</v>
      </c>
      <c r="F30" s="69" t="s">
        <v>2020</v>
      </c>
      <c r="G30" s="69"/>
      <c r="H30" s="70">
        <v>2023</v>
      </c>
      <c r="I30" s="86" t="s">
        <v>2021</v>
      </c>
      <c r="J30" s="86" t="s">
        <v>1251</v>
      </c>
      <c r="K30" s="84" t="s">
        <v>1657</v>
      </c>
      <c r="L30" s="85" t="s">
        <v>155</v>
      </c>
      <c r="M30" s="48" t="s">
        <v>234</v>
      </c>
      <c r="N30" s="47" t="s">
        <v>522</v>
      </c>
      <c r="O30" s="50" t="s">
        <v>2022</v>
      </c>
      <c r="P30" s="74">
        <f ca="1">IFERROR(VLOOKUP(DadosViagem5[[#This Row],[Placa]],BIP!A:E,5,FALSE),"")</f>
        <v>45977</v>
      </c>
      <c r="Q30" s="75">
        <f ca="1">DATEDIF(DadosViagem5[[#This Row],[BIP]],TODAY(),"D")</f>
        <v>1</v>
      </c>
      <c r="R30" s="76" t="str">
        <f>IFERROR(VLOOKUP(DadosViagem5[[#This Row],[Placa]],DDS!B:C,2,FALSE),"Verificar cadastro")</f>
        <v>Carregado</v>
      </c>
      <c r="S30" s="77" t="s">
        <v>2023</v>
      </c>
      <c r="T30" s="48"/>
      <c r="U30" s="79"/>
      <c r="V30" s="78"/>
      <c r="W30" s="82"/>
      <c r="X30" s="80"/>
      <c r="Y30" s="81"/>
      <c r="Z30" s="82"/>
      <c r="AA30" s="70" t="s">
        <v>2024</v>
      </c>
      <c r="AB30" s="70" t="s">
        <v>2024</v>
      </c>
      <c r="AC30" s="69" t="s">
        <v>2024</v>
      </c>
      <c r="AD30" s="69" t="str">
        <f ca="1">IFERROR(DATEDIF(DadosViagem5[[#This Row],[Utimo Bip Reserva]],TODAY(),"D"),"")</f>
        <v/>
      </c>
      <c r="AE30" s="49" t="s">
        <v>2061</v>
      </c>
      <c r="AF30" s="50" t="s">
        <v>2024</v>
      </c>
      <c r="AG30" s="49"/>
      <c r="AH30" s="50">
        <v>45807</v>
      </c>
      <c r="AI30" s="49" t="str">
        <f>IF(DadosViagem5[[#This Row],[Dias em manutenção ]]&lt;5,"Dentro do Prazo","Fora do Prazo")</f>
        <v>Fora do Prazo</v>
      </c>
      <c r="AJ30" s="49" t="e">
        <v>#REF!</v>
      </c>
    </row>
    <row r="31" spans="1:36" ht="15">
      <c r="A31" s="69" t="s">
        <v>2062</v>
      </c>
      <c r="B31" s="70"/>
      <c r="C31" s="69" t="s">
        <v>1221</v>
      </c>
      <c r="D31" s="69" t="s">
        <v>2018</v>
      </c>
      <c r="E31" s="69" t="s">
        <v>2019</v>
      </c>
      <c r="F31" s="69" t="s">
        <v>2056</v>
      </c>
      <c r="G31" s="69"/>
      <c r="H31" s="70">
        <v>2024</v>
      </c>
      <c r="I31" s="69" t="s">
        <v>2021</v>
      </c>
      <c r="J31" s="69" t="s">
        <v>1251</v>
      </c>
      <c r="K31" s="211" t="s">
        <v>1657</v>
      </c>
      <c r="L31" s="72" t="s">
        <v>155</v>
      </c>
      <c r="M31" s="48" t="s">
        <v>234</v>
      </c>
      <c r="N31" s="47" t="s">
        <v>522</v>
      </c>
      <c r="O31" s="50" t="s">
        <v>2022</v>
      </c>
      <c r="P31" s="74">
        <f ca="1">IFERROR(VLOOKUP(DadosViagem5[[#This Row],[Placa]],BIP!A:E,5,FALSE),"")</f>
        <v>45977</v>
      </c>
      <c r="Q31" s="75">
        <f ca="1">DATEDIF(DadosViagem5[[#This Row],[BIP]],TODAY(),"D")</f>
        <v>1</v>
      </c>
      <c r="R31" s="76" t="str">
        <f>IFERROR(VLOOKUP(DadosViagem5[[#This Row],[Placa]],DDS!B:C,2,FALSE),"Verificar cadastro")</f>
        <v>Carregado</v>
      </c>
      <c r="S31" s="77" t="s">
        <v>2023</v>
      </c>
      <c r="T31" s="48"/>
      <c r="U31" s="79"/>
      <c r="V31" s="78"/>
      <c r="W31" s="82"/>
      <c r="X31" s="80"/>
      <c r="Y31" s="81"/>
      <c r="Z31" s="82"/>
      <c r="AA31" s="70" t="s">
        <v>2024</v>
      </c>
      <c r="AB31" s="70" t="s">
        <v>2024</v>
      </c>
      <c r="AC31" s="69" t="s">
        <v>2024</v>
      </c>
      <c r="AD31" s="69" t="str">
        <f ca="1">IFERROR(DATEDIF(DadosViagem5[[#This Row],[Utimo Bip Reserva]],TODAY(),"D"),"")</f>
        <v/>
      </c>
      <c r="AE31" s="49"/>
      <c r="AF31" s="50"/>
      <c r="AG31" s="49"/>
      <c r="AH31" s="50">
        <v>45807</v>
      </c>
      <c r="AI31" s="49" t="str">
        <f>IF(DadosViagem5[[#This Row],[Dias em manutenção ]]&lt;5,"Dentro do Prazo","Fora do Prazo")</f>
        <v>Fora do Prazo</v>
      </c>
      <c r="AJ31" s="49" t="e">
        <v>#REF!</v>
      </c>
    </row>
    <row r="32" spans="1:36" ht="15">
      <c r="A32" s="69" t="s">
        <v>2063</v>
      </c>
      <c r="B32" s="70"/>
      <c r="C32" s="69" t="s">
        <v>593</v>
      </c>
      <c r="D32" s="69" t="s">
        <v>2018</v>
      </c>
      <c r="E32" s="69" t="s">
        <v>566</v>
      </c>
      <c r="F32" s="69" t="s">
        <v>2064</v>
      </c>
      <c r="G32" s="69"/>
      <c r="H32" s="70">
        <v>2021</v>
      </c>
      <c r="I32" s="69" t="s">
        <v>2021</v>
      </c>
      <c r="J32" s="69" t="s">
        <v>1251</v>
      </c>
      <c r="K32" s="84" t="s">
        <v>1657</v>
      </c>
      <c r="L32" s="72" t="s">
        <v>155</v>
      </c>
      <c r="M32" s="46" t="s">
        <v>234</v>
      </c>
      <c r="N32" s="47" t="s">
        <v>522</v>
      </c>
      <c r="O32" s="50" t="s">
        <v>2022</v>
      </c>
      <c r="P32" s="74">
        <f ca="1">IFERROR(VLOOKUP(DadosViagem5[[#This Row],[Placa]],BIP!A:E,5,FALSE),"")</f>
        <v>45977</v>
      </c>
      <c r="Q32" s="75">
        <f ca="1">DATEDIF(DadosViagem5[[#This Row],[BIP]],TODAY(),"D")</f>
        <v>1</v>
      </c>
      <c r="R32" s="76" t="str">
        <f>IFERROR(VLOOKUP(DadosViagem5[[#This Row],[Placa]],DDS!B:C,2,FALSE),"Verificar cadastro")</f>
        <v>Operando</v>
      </c>
      <c r="S32" s="77" t="s">
        <v>2023</v>
      </c>
      <c r="T32" s="48"/>
      <c r="U32" s="79"/>
      <c r="V32" s="78"/>
      <c r="W32" s="82"/>
      <c r="X32" s="80"/>
      <c r="Y32" s="81"/>
      <c r="Z32" s="82"/>
      <c r="AA32" s="70" t="s">
        <v>2024</v>
      </c>
      <c r="AB32" s="70" t="s">
        <v>2024</v>
      </c>
      <c r="AC32" s="69" t="s">
        <v>2024</v>
      </c>
      <c r="AD32" s="69" t="str">
        <f ca="1">IFERROR(DATEDIF(DadosViagem5[[#This Row],[Utimo Bip Reserva]],TODAY(),"D"),"")</f>
        <v/>
      </c>
      <c r="AE32" s="49" t="s">
        <v>2024</v>
      </c>
      <c r="AF32" s="50" t="s">
        <v>2024</v>
      </c>
      <c r="AG32" s="49"/>
      <c r="AH32" s="50">
        <v>45807</v>
      </c>
      <c r="AI32" s="49" t="str">
        <f>IF(DadosViagem5[[#This Row],[Dias em manutenção ]]&lt;5,"Dentro do Prazo","Fora do Prazo")</f>
        <v>Fora do Prazo</v>
      </c>
      <c r="AJ32" s="49" t="e">
        <v>#REF!</v>
      </c>
    </row>
    <row r="33" spans="1:36" ht="15">
      <c r="A33" s="69" t="s">
        <v>2065</v>
      </c>
      <c r="B33" s="70"/>
      <c r="C33" s="69" t="s">
        <v>395</v>
      </c>
      <c r="D33" s="69" t="s">
        <v>2025</v>
      </c>
      <c r="E33" s="69" t="s">
        <v>2034</v>
      </c>
      <c r="F33" s="69" t="s">
        <v>2035</v>
      </c>
      <c r="G33" s="69"/>
      <c r="H33" s="70">
        <v>2023</v>
      </c>
      <c r="I33" s="69" t="s">
        <v>2021</v>
      </c>
      <c r="J33" s="69" t="s">
        <v>1251</v>
      </c>
      <c r="K33" s="71" t="s">
        <v>1657</v>
      </c>
      <c r="L33" s="72" t="s">
        <v>155</v>
      </c>
      <c r="M33" s="48" t="s">
        <v>139</v>
      </c>
      <c r="N33" s="49" t="s">
        <v>518</v>
      </c>
      <c r="O33" s="50" t="s">
        <v>2022</v>
      </c>
      <c r="P33" s="74">
        <f ca="1">IFERROR(VLOOKUP(DadosViagem5[[#This Row],[Placa]],BIP!A:E,5,FALSE),"")</f>
        <v>45977</v>
      </c>
      <c r="Q33" s="75">
        <f ca="1">DATEDIF(DadosViagem5[[#This Row],[BIP]],TODAY(),"D")</f>
        <v>1</v>
      </c>
      <c r="R33" s="76" t="str">
        <f>IFERROR(VLOOKUP(DadosViagem5[[#This Row],[Placa]],DDS!B:C,2,FALSE),"Verificar cadastro")</f>
        <v>Carregado</v>
      </c>
      <c r="S33" s="77" t="s">
        <v>2023</v>
      </c>
      <c r="T33" s="48"/>
      <c r="U33" s="79"/>
      <c r="V33" s="78"/>
      <c r="W33" s="82"/>
      <c r="X33" s="80"/>
      <c r="Y33" s="81"/>
      <c r="Z33" s="82"/>
      <c r="AA33" s="70" t="s">
        <v>2024</v>
      </c>
      <c r="AB33" s="70" t="s">
        <v>2024</v>
      </c>
      <c r="AC33" s="69" t="s">
        <v>2024</v>
      </c>
      <c r="AD33" s="69" t="str">
        <f ca="1">IFERROR(DATEDIF(DadosViagem5[[#This Row],[Utimo Bip Reserva]],TODAY(),"D"),"")</f>
        <v/>
      </c>
      <c r="AE33" s="49"/>
      <c r="AF33" s="50"/>
      <c r="AG33" s="49"/>
      <c r="AH33" s="50">
        <v>45807</v>
      </c>
      <c r="AI33" s="49" t="str">
        <f>IF(DadosViagem5[[#This Row],[Dias em manutenção ]]&lt;5,"Dentro do Prazo","Fora do Prazo")</f>
        <v>Fora do Prazo</v>
      </c>
      <c r="AJ33" s="49" t="e">
        <v>#REF!</v>
      </c>
    </row>
    <row r="34" spans="1:36" ht="15">
      <c r="A34" s="69" t="s">
        <v>2066</v>
      </c>
      <c r="B34" s="70"/>
      <c r="C34" s="69" t="s">
        <v>395</v>
      </c>
      <c r="D34" s="69" t="s">
        <v>2025</v>
      </c>
      <c r="E34" s="69" t="s">
        <v>2034</v>
      </c>
      <c r="F34" s="69" t="s">
        <v>2035</v>
      </c>
      <c r="G34" s="69"/>
      <c r="H34" s="70">
        <v>2023</v>
      </c>
      <c r="I34" s="69" t="s">
        <v>2021</v>
      </c>
      <c r="J34" s="69" t="s">
        <v>1251</v>
      </c>
      <c r="K34" s="84" t="s">
        <v>1657</v>
      </c>
      <c r="L34" s="72" t="s">
        <v>155</v>
      </c>
      <c r="M34" s="48" t="s">
        <v>139</v>
      </c>
      <c r="N34" s="49" t="s">
        <v>518</v>
      </c>
      <c r="O34" s="50" t="s">
        <v>2022</v>
      </c>
      <c r="P34" s="74">
        <f ca="1">IFERROR(VLOOKUP(DadosViagem5[[#This Row],[Placa]],BIP!A:E,5,FALSE),"")</f>
        <v>45977</v>
      </c>
      <c r="Q34" s="75">
        <f ca="1">DATEDIF(DadosViagem5[[#This Row],[BIP]],TODAY(),"D")</f>
        <v>1</v>
      </c>
      <c r="R34" s="76" t="str">
        <f>IFERROR(VLOOKUP(DadosViagem5[[#This Row],[Placa]],DDS!B:C,2,FALSE),"Verificar cadastro")</f>
        <v>Carregado</v>
      </c>
      <c r="S34" s="77" t="s">
        <v>2023</v>
      </c>
      <c r="T34" s="48"/>
      <c r="U34" s="79"/>
      <c r="V34" s="78"/>
      <c r="W34" s="82"/>
      <c r="X34" s="80"/>
      <c r="Y34" s="81"/>
      <c r="Z34" s="82"/>
      <c r="AA34" s="70" t="s">
        <v>2024</v>
      </c>
      <c r="AB34" s="70" t="s">
        <v>2024</v>
      </c>
      <c r="AC34" s="69" t="s">
        <v>2024</v>
      </c>
      <c r="AD34" s="69" t="str">
        <f ca="1">IFERROR(DATEDIF(DadosViagem5[[#This Row],[Utimo Bip Reserva]],TODAY(),"D"),"")</f>
        <v/>
      </c>
      <c r="AE34" s="49"/>
      <c r="AF34" s="50"/>
      <c r="AG34" s="49"/>
      <c r="AH34" s="50">
        <v>45807</v>
      </c>
      <c r="AI34" s="49" t="str">
        <f>IF(DadosViagem5[[#This Row],[Dias em manutenção ]]&lt;5,"Dentro do Prazo","Fora do Prazo")</f>
        <v>Fora do Prazo</v>
      </c>
      <c r="AJ34" s="49" t="e">
        <v>#REF!</v>
      </c>
    </row>
    <row r="35" spans="1:36" ht="15">
      <c r="A35" s="69" t="s">
        <v>2067</v>
      </c>
      <c r="B35" s="70"/>
      <c r="C35" s="69" t="s">
        <v>395</v>
      </c>
      <c r="D35" s="69" t="s">
        <v>2025</v>
      </c>
      <c r="E35" s="69" t="s">
        <v>2034</v>
      </c>
      <c r="F35" s="69" t="s">
        <v>2035</v>
      </c>
      <c r="G35" s="69"/>
      <c r="H35" s="70">
        <v>2024</v>
      </c>
      <c r="I35" s="69" t="s">
        <v>2021</v>
      </c>
      <c r="J35" s="69" t="s">
        <v>1251</v>
      </c>
      <c r="K35" s="71" t="s">
        <v>1657</v>
      </c>
      <c r="L35" s="72" t="s">
        <v>155</v>
      </c>
      <c r="M35" s="48" t="s">
        <v>139</v>
      </c>
      <c r="N35" s="49" t="s">
        <v>518</v>
      </c>
      <c r="O35" s="50" t="s">
        <v>2022</v>
      </c>
      <c r="P35" s="74">
        <f ca="1">IFERROR(VLOOKUP(DadosViagem5[[#This Row],[Placa]],BIP!A:E,5,FALSE),"")</f>
        <v>45977</v>
      </c>
      <c r="Q35" s="75">
        <f ca="1">DATEDIF(DadosViagem5[[#This Row],[BIP]],TODAY(),"D")</f>
        <v>1</v>
      </c>
      <c r="R35" s="76" t="str">
        <f>IFERROR(VLOOKUP(DadosViagem5[[#This Row],[Placa]],DDS!B:C,2,FALSE),"Verificar cadastro")</f>
        <v>Operando</v>
      </c>
      <c r="S35" s="77" t="s">
        <v>2023</v>
      </c>
      <c r="T35" s="48"/>
      <c r="U35" s="79"/>
      <c r="V35" s="78"/>
      <c r="W35" s="82"/>
      <c r="X35" s="80"/>
      <c r="Y35" s="81"/>
      <c r="Z35" s="82"/>
      <c r="AA35" s="70" t="s">
        <v>2024</v>
      </c>
      <c r="AB35" s="70" t="s">
        <v>2024</v>
      </c>
      <c r="AC35" s="70" t="s">
        <v>2024</v>
      </c>
      <c r="AD35" s="70" t="s">
        <v>2024</v>
      </c>
      <c r="AE35" s="49"/>
      <c r="AF35" s="50"/>
      <c r="AG35" s="49"/>
      <c r="AH35" s="50">
        <v>45807</v>
      </c>
      <c r="AI35" s="49" t="str">
        <f>IF(DadosViagem5[[#This Row],[Dias em manutenção ]]&lt;5,"Dentro do Prazo","Fora do Prazo")</f>
        <v>Fora do Prazo</v>
      </c>
      <c r="AJ35" s="49" t="e">
        <v>#REF!</v>
      </c>
    </row>
    <row r="36" spans="1:36" ht="15">
      <c r="A36" s="69" t="s">
        <v>2068</v>
      </c>
      <c r="B36" s="70"/>
      <c r="C36" s="69" t="s">
        <v>1221</v>
      </c>
      <c r="D36" s="69" t="s">
        <v>2018</v>
      </c>
      <c r="E36" s="69" t="s">
        <v>2019</v>
      </c>
      <c r="F36" s="69" t="s">
        <v>2056</v>
      </c>
      <c r="G36" s="69"/>
      <c r="H36" s="70">
        <v>2024</v>
      </c>
      <c r="I36" s="69" t="s">
        <v>2021</v>
      </c>
      <c r="J36" s="69" t="s">
        <v>1251</v>
      </c>
      <c r="K36" s="84" t="s">
        <v>1657</v>
      </c>
      <c r="L36" s="72" t="s">
        <v>155</v>
      </c>
      <c r="M36" s="48" t="s">
        <v>234</v>
      </c>
      <c r="N36" s="47" t="s">
        <v>522</v>
      </c>
      <c r="O36" s="73" t="s">
        <v>2022</v>
      </c>
      <c r="P36" s="74">
        <f ca="1">IFERROR(VLOOKUP(DadosViagem5[[#This Row],[Placa]],BIP!A:E,5,FALSE),"")</f>
        <v>45977</v>
      </c>
      <c r="Q36" s="75">
        <f ca="1">DATEDIF(DadosViagem5[[#This Row],[BIP]],TODAY(),"D")</f>
        <v>1</v>
      </c>
      <c r="R36" s="76" t="str">
        <f>IFERROR(VLOOKUP(DadosViagem5[[#This Row],[Placa]],DDS!B:C,2,FALSE),"Verificar cadastro")</f>
        <v>Carregado</v>
      </c>
      <c r="S36" s="77" t="s">
        <v>2023</v>
      </c>
      <c r="T36" s="48"/>
      <c r="U36" s="79"/>
      <c r="V36" s="90"/>
      <c r="W36" s="82" t="s">
        <v>2040</v>
      </c>
      <c r="X36" s="80"/>
      <c r="Y36" s="81"/>
      <c r="Z36" s="82"/>
      <c r="AA36" s="70" t="s">
        <v>2024</v>
      </c>
      <c r="AB36" s="70" t="s">
        <v>2024</v>
      </c>
      <c r="AC36" s="69" t="s">
        <v>2024</v>
      </c>
      <c r="AD36" s="69" t="str">
        <f ca="1">IFERROR(DATEDIF(DadosViagem5[[#This Row],[Utimo Bip Reserva]],TODAY(),"D"),"")</f>
        <v/>
      </c>
      <c r="AE36" s="49" t="s">
        <v>2069</v>
      </c>
      <c r="AF36" s="50" t="s">
        <v>2024</v>
      </c>
      <c r="AG36" s="49"/>
      <c r="AH36" s="50">
        <v>45807</v>
      </c>
      <c r="AI36" s="49" t="str">
        <f>IF(DadosViagem5[[#This Row],[Dias em manutenção ]]&lt;5,"Dentro do Prazo","Fora do Prazo")</f>
        <v>Fora do Prazo</v>
      </c>
      <c r="AJ36" s="49" t="e">
        <v>#REF!</v>
      </c>
    </row>
    <row r="37" spans="1:36" ht="15">
      <c r="A37" s="69" t="s">
        <v>2070</v>
      </c>
      <c r="B37" s="70"/>
      <c r="C37" s="69" t="s">
        <v>593</v>
      </c>
      <c r="D37" s="69" t="s">
        <v>2018</v>
      </c>
      <c r="E37" s="69" t="s">
        <v>566</v>
      </c>
      <c r="F37" s="69" t="s">
        <v>2064</v>
      </c>
      <c r="G37" s="69"/>
      <c r="H37" s="70">
        <v>2021</v>
      </c>
      <c r="I37" s="69" t="s">
        <v>2021</v>
      </c>
      <c r="J37" s="69" t="s">
        <v>1251</v>
      </c>
      <c r="K37" s="71" t="s">
        <v>1657</v>
      </c>
      <c r="L37" s="72" t="s">
        <v>155</v>
      </c>
      <c r="M37" s="48" t="s">
        <v>234</v>
      </c>
      <c r="N37" s="47" t="s">
        <v>522</v>
      </c>
      <c r="O37" s="50" t="s">
        <v>2022</v>
      </c>
      <c r="P37" s="74">
        <f ca="1">IFERROR(VLOOKUP(DadosViagem5[[#This Row],[Placa]],BIP!A:E,5,FALSE),"")</f>
        <v>45977</v>
      </c>
      <c r="Q37" s="75">
        <f ca="1">DATEDIF(DadosViagem5[[#This Row],[BIP]],TODAY(),"D")</f>
        <v>1</v>
      </c>
      <c r="R37" s="76" t="str">
        <f>IFERROR(VLOOKUP(DadosViagem5[[#This Row],[Placa]],DDS!B:C,2,FALSE),"Verificar cadastro")</f>
        <v>Carregado</v>
      </c>
      <c r="S37" s="77" t="s">
        <v>2023</v>
      </c>
      <c r="T37" s="48"/>
      <c r="U37" s="79"/>
      <c r="V37" s="78"/>
      <c r="W37" s="82" t="s">
        <v>2071</v>
      </c>
      <c r="X37" s="80"/>
      <c r="Y37" s="81"/>
      <c r="Z37" s="82"/>
      <c r="AA37" s="70" t="s">
        <v>2024</v>
      </c>
      <c r="AB37" s="70" t="s">
        <v>2024</v>
      </c>
      <c r="AC37" s="69" t="s">
        <v>2024</v>
      </c>
      <c r="AD37" s="69" t="str">
        <f ca="1">IFERROR(DATEDIF(DadosViagem5[[#This Row],[Utimo Bip Reserva]],TODAY(),"D"),"")</f>
        <v/>
      </c>
      <c r="AE37" s="49" t="s">
        <v>2024</v>
      </c>
      <c r="AF37" s="50" t="s">
        <v>2024</v>
      </c>
      <c r="AG37" s="49"/>
      <c r="AH37" s="50">
        <v>45807</v>
      </c>
      <c r="AI37" s="49" t="str">
        <f>IF(DadosViagem5[[#This Row],[Dias em manutenção ]]&lt;5,"Dentro do Prazo","Fora do Prazo")</f>
        <v>Fora do Prazo</v>
      </c>
      <c r="AJ37" s="49" t="e">
        <v>#REF!</v>
      </c>
    </row>
    <row r="38" spans="1:36" ht="15">
      <c r="A38" s="69" t="s">
        <v>1949</v>
      </c>
      <c r="B38" s="70"/>
      <c r="C38" s="69" t="s">
        <v>593</v>
      </c>
      <c r="D38" s="69" t="s">
        <v>2018</v>
      </c>
      <c r="E38" s="69" t="s">
        <v>566</v>
      </c>
      <c r="F38" s="69" t="s">
        <v>2064</v>
      </c>
      <c r="G38" s="69"/>
      <c r="H38" s="70">
        <v>2021</v>
      </c>
      <c r="I38" s="69" t="s">
        <v>2021</v>
      </c>
      <c r="J38" s="69" t="s">
        <v>1251</v>
      </c>
      <c r="K38" s="71" t="s">
        <v>1657</v>
      </c>
      <c r="L38" s="72" t="s">
        <v>155</v>
      </c>
      <c r="M38" s="48" t="s">
        <v>234</v>
      </c>
      <c r="N38" s="47" t="s">
        <v>522</v>
      </c>
      <c r="O38" s="50" t="s">
        <v>2022</v>
      </c>
      <c r="P38" s="74">
        <f ca="1">IFERROR(VLOOKUP(DadosViagem5[[#This Row],[Placa]],BIP!A:E,5,FALSE),"")</f>
        <v>0</v>
      </c>
      <c r="Q38" s="75">
        <f ca="1">DATEDIF(DadosViagem5[[#This Row],[BIP]],TODAY(),"D")</f>
        <v>45978</v>
      </c>
      <c r="R38" s="76" t="str">
        <f>IFERROR(VLOOKUP(DadosViagem5[[#This Row],[Placa]],DDS!B:C,2,FALSE),"Verificar cadastro")</f>
        <v> </v>
      </c>
      <c r="S38" s="77" t="s">
        <v>2023</v>
      </c>
      <c r="T38" s="48"/>
      <c r="U38" s="79"/>
      <c r="V38" s="78"/>
      <c r="W38" s="82"/>
      <c r="X38" s="80"/>
      <c r="Y38" s="81"/>
      <c r="Z38" s="82"/>
      <c r="AA38" s="70" t="s">
        <v>2024</v>
      </c>
      <c r="AB38" s="70" t="s">
        <v>2024</v>
      </c>
      <c r="AC38" s="69" t="s">
        <v>2024</v>
      </c>
      <c r="AD38" s="69" t="str">
        <f ca="1">IFERROR(DATEDIF(DadosViagem5[[#This Row],[Utimo Bip Reserva]],TODAY(),"D"),"")</f>
        <v/>
      </c>
      <c r="AE38" s="49" t="s">
        <v>2024</v>
      </c>
      <c r="AF38" s="50" t="s">
        <v>2024</v>
      </c>
      <c r="AG38" s="49"/>
      <c r="AH38" s="50">
        <v>45807</v>
      </c>
      <c r="AI38" s="49" t="str">
        <f>IF(DadosViagem5[[#This Row],[Dias em manutenção ]]&lt;5,"Dentro do Prazo","Fora do Prazo")</f>
        <v>Fora do Prazo</v>
      </c>
      <c r="AJ38" s="49" t="e">
        <v>#REF!</v>
      </c>
    </row>
    <row r="39" spans="1:36" ht="15">
      <c r="A39" s="69" t="s">
        <v>2072</v>
      </c>
      <c r="B39" s="70">
        <v>774</v>
      </c>
      <c r="C39" s="69" t="s">
        <v>395</v>
      </c>
      <c r="D39" s="69" t="s">
        <v>2025</v>
      </c>
      <c r="E39" s="69" t="s">
        <v>2034</v>
      </c>
      <c r="F39" s="69" t="s">
        <v>2035</v>
      </c>
      <c r="G39" s="69"/>
      <c r="H39" s="70">
        <v>2024</v>
      </c>
      <c r="I39" s="69" t="s">
        <v>2021</v>
      </c>
      <c r="J39" s="69" t="s">
        <v>1251</v>
      </c>
      <c r="K39" s="71" t="s">
        <v>1657</v>
      </c>
      <c r="L39" s="72" t="s">
        <v>155</v>
      </c>
      <c r="M39" s="48" t="s">
        <v>139</v>
      </c>
      <c r="N39" s="49" t="s">
        <v>518</v>
      </c>
      <c r="O39" s="50" t="s">
        <v>2022</v>
      </c>
      <c r="P39" s="74" t="str">
        <f>IFERROR(VLOOKUP(DadosViagem5[[#This Row],[Placa]],BIP!A:E,5,FALSE),"")</f>
        <v/>
      </c>
      <c r="Q39" s="75" t="e">
        <f ca="1">DATEDIF(DadosViagem5[[#This Row],[BIP]],TODAY(),"D")</f>
        <v>#VALUE!</v>
      </c>
      <c r="R39" s="76" t="str">
        <f>IFERROR(VLOOKUP(DadosViagem5[[#This Row],[Placa]],DDS!B:C,2,FALSE),"Verificar cadastro")</f>
        <v>Carregado</v>
      </c>
      <c r="S39" s="77" t="s">
        <v>2023</v>
      </c>
      <c r="T39" s="48"/>
      <c r="U39" s="79"/>
      <c r="V39" s="78"/>
      <c r="W39" s="82"/>
      <c r="X39" s="80"/>
      <c r="Y39" s="81"/>
      <c r="Z39" s="82"/>
      <c r="AA39" s="70" t="s">
        <v>2024</v>
      </c>
      <c r="AB39" s="70" t="s">
        <v>2024</v>
      </c>
      <c r="AC39" s="70" t="s">
        <v>2024</v>
      </c>
      <c r="AD39" s="70" t="s">
        <v>2024</v>
      </c>
      <c r="AE39" s="49"/>
      <c r="AF39" s="50"/>
      <c r="AG39" s="49"/>
      <c r="AH39" s="50">
        <v>45807</v>
      </c>
      <c r="AI39" s="49" t="str">
        <f>IF(DadosViagem5[[#This Row],[Dias em manutenção ]]&lt;5,"Dentro do Prazo","Fora do Prazo")</f>
        <v>Fora do Prazo</v>
      </c>
      <c r="AJ39" s="49" t="e">
        <v>#REF!</v>
      </c>
    </row>
    <row r="40" spans="1:36" ht="15">
      <c r="A40" s="69" t="s">
        <v>2073</v>
      </c>
      <c r="B40" s="70">
        <v>769</v>
      </c>
      <c r="C40" s="69" t="s">
        <v>395</v>
      </c>
      <c r="D40" s="69" t="s">
        <v>2025</v>
      </c>
      <c r="E40" s="69" t="s">
        <v>2034</v>
      </c>
      <c r="F40" s="69" t="s">
        <v>2035</v>
      </c>
      <c r="G40" s="69"/>
      <c r="H40" s="70">
        <v>2023</v>
      </c>
      <c r="I40" s="69" t="s">
        <v>2021</v>
      </c>
      <c r="J40" s="69" t="s">
        <v>1251</v>
      </c>
      <c r="K40" s="71" t="s">
        <v>1657</v>
      </c>
      <c r="L40" s="72" t="s">
        <v>155</v>
      </c>
      <c r="M40" s="48" t="s">
        <v>139</v>
      </c>
      <c r="N40" s="49" t="s">
        <v>518</v>
      </c>
      <c r="O40" s="50" t="s">
        <v>2022</v>
      </c>
      <c r="P40" s="74" t="str">
        <f>IFERROR(VLOOKUP(DadosViagem5[[#This Row],[Placa]],BIP!A:E,5,FALSE),"")</f>
        <v/>
      </c>
      <c r="Q40" s="75" t="e">
        <f ca="1">DATEDIF(DadosViagem5[[#This Row],[BIP]],TODAY(),"D")</f>
        <v>#VALUE!</v>
      </c>
      <c r="R40" s="76" t="str">
        <f>IFERROR(VLOOKUP(DadosViagem5[[#This Row],[Placa]],DDS!B:C,2,FALSE),"Verificar cadastro")</f>
        <v>Carregado</v>
      </c>
      <c r="S40" s="77" t="s">
        <v>2023</v>
      </c>
      <c r="T40" s="48"/>
      <c r="U40" s="79"/>
      <c r="V40" s="78"/>
      <c r="W40" s="82"/>
      <c r="X40" s="80"/>
      <c r="Y40" s="81"/>
      <c r="Z40" s="82"/>
      <c r="AA40" s="70" t="s">
        <v>2024</v>
      </c>
      <c r="AB40" s="70" t="s">
        <v>2024</v>
      </c>
      <c r="AC40" s="70" t="s">
        <v>2024</v>
      </c>
      <c r="AD40" s="70" t="s">
        <v>2024</v>
      </c>
      <c r="AE40" s="49"/>
      <c r="AF40" s="50"/>
      <c r="AG40" s="49"/>
      <c r="AH40" s="50">
        <v>45807</v>
      </c>
      <c r="AI40" s="49" t="str">
        <f>IF(DadosViagem5[[#This Row],[Dias em manutenção ]]&lt;5,"Dentro do Prazo","Fora do Prazo")</f>
        <v>Fora do Prazo</v>
      </c>
      <c r="AJ40" s="49" t="e">
        <v>#REF!</v>
      </c>
    </row>
    <row r="41" spans="1:36" ht="15">
      <c r="A41" s="69" t="s">
        <v>2074</v>
      </c>
      <c r="B41" s="70">
        <v>773</v>
      </c>
      <c r="C41" s="69" t="s">
        <v>395</v>
      </c>
      <c r="D41" s="69" t="s">
        <v>2025</v>
      </c>
      <c r="E41" s="69" t="s">
        <v>2034</v>
      </c>
      <c r="F41" s="69" t="s">
        <v>2035</v>
      </c>
      <c r="G41" s="69"/>
      <c r="H41" s="70">
        <v>2023</v>
      </c>
      <c r="I41" s="69" t="s">
        <v>2021</v>
      </c>
      <c r="J41" s="69" t="s">
        <v>1251</v>
      </c>
      <c r="K41" s="71" t="s">
        <v>1657</v>
      </c>
      <c r="L41" s="72" t="s">
        <v>155</v>
      </c>
      <c r="M41" s="48" t="s">
        <v>139</v>
      </c>
      <c r="N41" s="49" t="s">
        <v>518</v>
      </c>
      <c r="O41" s="50" t="s">
        <v>2022</v>
      </c>
      <c r="P41" s="74" t="str">
        <f>IFERROR(VLOOKUP(DadosViagem5[[#This Row],[Placa]],BIP!A:E,5,FALSE),"")</f>
        <v/>
      </c>
      <c r="Q41" s="75" t="e">
        <f ca="1">DATEDIF(DadosViagem5[[#This Row],[BIP]],TODAY(),"D")</f>
        <v>#VALUE!</v>
      </c>
      <c r="R41" s="76" t="str">
        <f>IFERROR(VLOOKUP(DadosViagem5[[#This Row],[Placa]],DDS!B:C,2,FALSE),"Verificar cadastro")</f>
        <v> </v>
      </c>
      <c r="S41" s="77" t="s">
        <v>2023</v>
      </c>
      <c r="T41" s="48"/>
      <c r="U41" s="79"/>
      <c r="V41" s="78"/>
      <c r="W41" s="82"/>
      <c r="X41" s="80"/>
      <c r="Y41" s="81"/>
      <c r="Z41" s="82"/>
      <c r="AA41" s="70" t="s">
        <v>2024</v>
      </c>
      <c r="AB41" s="70" t="s">
        <v>2024</v>
      </c>
      <c r="AC41" s="70" t="s">
        <v>2024</v>
      </c>
      <c r="AD41" s="70" t="s">
        <v>2024</v>
      </c>
      <c r="AE41" s="49"/>
      <c r="AF41" s="50"/>
      <c r="AG41" s="49"/>
      <c r="AH41" s="50">
        <v>45807</v>
      </c>
      <c r="AI41" s="49" t="str">
        <f>IF(DadosViagem5[[#This Row],[Dias em manutenção ]]&lt;5,"Dentro do Prazo","Fora do Prazo")</f>
        <v>Fora do Prazo</v>
      </c>
      <c r="AJ41" s="49" t="e">
        <v>#REF!</v>
      </c>
    </row>
    <row r="42" spans="1:36" ht="15">
      <c r="A42" s="69" t="s">
        <v>2075</v>
      </c>
      <c r="B42" s="70"/>
      <c r="C42" s="69" t="s">
        <v>395</v>
      </c>
      <c r="D42" s="69" t="s">
        <v>2025</v>
      </c>
      <c r="E42" s="69" t="s">
        <v>2034</v>
      </c>
      <c r="F42" s="69" t="s">
        <v>2020</v>
      </c>
      <c r="G42" s="69"/>
      <c r="H42" s="70">
        <v>2024</v>
      </c>
      <c r="I42" s="69" t="s">
        <v>2021</v>
      </c>
      <c r="J42" s="69" t="s">
        <v>1251</v>
      </c>
      <c r="K42" s="71" t="s">
        <v>1657</v>
      </c>
      <c r="L42" s="72" t="s">
        <v>155</v>
      </c>
      <c r="M42" s="48" t="s">
        <v>139</v>
      </c>
      <c r="N42" s="49" t="s">
        <v>518</v>
      </c>
      <c r="O42" s="50" t="s">
        <v>2022</v>
      </c>
      <c r="P42" s="74" t="str">
        <f>IFERROR(VLOOKUP(DadosViagem5[[#This Row],[Placa]],BIP!A:E,5,FALSE),"")</f>
        <v/>
      </c>
      <c r="Q42" s="75" t="e">
        <f ca="1">DATEDIF(DadosViagem5[[#This Row],[BIP]],TODAY(),"D")</f>
        <v>#VALUE!</v>
      </c>
      <c r="R42" s="76" t="str">
        <f>IFERROR(VLOOKUP(DadosViagem5[[#This Row],[Placa]],DDS!B:C,2,FALSE),"Verificar cadastro")</f>
        <v>Carregado</v>
      </c>
      <c r="S42" s="77" t="s">
        <v>2023</v>
      </c>
      <c r="T42" s="48"/>
      <c r="U42" s="79"/>
      <c r="V42" s="78"/>
      <c r="W42" s="82" t="s">
        <v>2076</v>
      </c>
      <c r="X42" s="80"/>
      <c r="Y42" s="81"/>
      <c r="Z42" s="82"/>
      <c r="AA42" s="70" t="s">
        <v>2024</v>
      </c>
      <c r="AB42" s="70" t="s">
        <v>2024</v>
      </c>
      <c r="AC42" s="70" t="s">
        <v>2024</v>
      </c>
      <c r="AD42" s="70" t="s">
        <v>2024</v>
      </c>
      <c r="AE42" s="49"/>
      <c r="AF42" s="50"/>
      <c r="AG42" s="49"/>
      <c r="AH42" s="50">
        <v>45807</v>
      </c>
      <c r="AI42" s="49" t="str">
        <f>IF(DadosViagem5[[#This Row],[Dias em manutenção ]]&lt;5,"Dentro do Prazo","Fora do Prazo")</f>
        <v>Fora do Prazo</v>
      </c>
      <c r="AJ42" s="49" t="e">
        <v>#REF!</v>
      </c>
    </row>
    <row r="43" spans="1:36" ht="15">
      <c r="A43" s="69" t="s">
        <v>2077</v>
      </c>
      <c r="B43" s="70"/>
      <c r="C43" s="69" t="s">
        <v>395</v>
      </c>
      <c r="D43" s="69" t="s">
        <v>2018</v>
      </c>
      <c r="E43" s="69" t="s">
        <v>2034</v>
      </c>
      <c r="F43" s="69" t="s">
        <v>2020</v>
      </c>
      <c r="G43" s="69"/>
      <c r="H43" s="70">
        <v>2024</v>
      </c>
      <c r="I43" s="69" t="s">
        <v>2021</v>
      </c>
      <c r="J43" s="69" t="s">
        <v>1251</v>
      </c>
      <c r="K43" s="71" t="s">
        <v>1657</v>
      </c>
      <c r="L43" s="72" t="s">
        <v>155</v>
      </c>
      <c r="M43" s="48" t="s">
        <v>139</v>
      </c>
      <c r="N43" s="49" t="s">
        <v>518</v>
      </c>
      <c r="O43" s="50" t="s">
        <v>2022</v>
      </c>
      <c r="P43" s="74" t="str">
        <f>IFERROR(VLOOKUP(DadosViagem5[[#This Row],[Placa]],BIP!A:E,5,FALSE),"")</f>
        <v/>
      </c>
      <c r="Q43" s="75" t="e">
        <f ca="1">DATEDIF(DadosViagem5[[#This Row],[BIP]],TODAY(),"D")</f>
        <v>#VALUE!</v>
      </c>
      <c r="R43" s="76" t="str">
        <f>IFERROR(VLOOKUP(DadosViagem5[[#This Row],[Placa]],DDS!B:C,2,FALSE),"Verificar cadastro")</f>
        <v> </v>
      </c>
      <c r="S43" s="77" t="s">
        <v>2023</v>
      </c>
      <c r="T43" s="48"/>
      <c r="U43" s="79"/>
      <c r="V43" s="78"/>
      <c r="W43" s="82"/>
      <c r="X43" s="80"/>
      <c r="Y43" s="81"/>
      <c r="Z43" s="82"/>
      <c r="AA43" s="70" t="s">
        <v>2024</v>
      </c>
      <c r="AB43" s="70" t="s">
        <v>2024</v>
      </c>
      <c r="AC43" s="70" t="s">
        <v>2024</v>
      </c>
      <c r="AD43" s="70" t="s">
        <v>2024</v>
      </c>
      <c r="AE43" s="49"/>
      <c r="AF43" s="50"/>
      <c r="AG43" s="49"/>
      <c r="AH43" s="50">
        <v>45807</v>
      </c>
      <c r="AI43" s="49" t="str">
        <f>IF(DadosViagem5[[#This Row],[Dias em manutenção ]]&lt;5,"Dentro do Prazo","Fora do Prazo")</f>
        <v>Fora do Prazo</v>
      </c>
      <c r="AJ43" s="49" t="e">
        <v>#REF!</v>
      </c>
    </row>
    <row r="44" spans="1:36" ht="15">
      <c r="A44" s="69" t="s">
        <v>2078</v>
      </c>
      <c r="B44" s="70"/>
      <c r="C44" s="69" t="s">
        <v>668</v>
      </c>
      <c r="D44" s="69" t="s">
        <v>2079</v>
      </c>
      <c r="E44" s="69" t="s">
        <v>2027</v>
      </c>
      <c r="F44" s="69" t="s">
        <v>2020</v>
      </c>
      <c r="G44" s="69"/>
      <c r="H44" s="70">
        <v>2025</v>
      </c>
      <c r="I44" s="69" t="s">
        <v>2021</v>
      </c>
      <c r="J44" s="69" t="s">
        <v>1251</v>
      </c>
      <c r="K44" s="71" t="s">
        <v>1657</v>
      </c>
      <c r="L44" s="72" t="s">
        <v>155</v>
      </c>
      <c r="M44" s="48" t="s">
        <v>234</v>
      </c>
      <c r="N44" s="47" t="s">
        <v>522</v>
      </c>
      <c r="O44" s="50" t="s">
        <v>2022</v>
      </c>
      <c r="P44" s="74" t="str">
        <f>IFERROR(VLOOKUP(DadosViagem5[[#This Row],[Placa]],BIP!A:E,5,FALSE),"")</f>
        <v/>
      </c>
      <c r="Q44" s="75" t="e">
        <f ca="1">DATEDIF(DadosViagem5[[#This Row],[BIP]],TODAY(),"D")</f>
        <v>#VALUE!</v>
      </c>
      <c r="R44" s="76" t="str">
        <f>IFERROR(VLOOKUP(DadosViagem5[[#This Row],[Placa]],DDS!B:C,2,FALSE),"Verificar cadastro")</f>
        <v> </v>
      </c>
      <c r="S44" s="77" t="s">
        <v>2023</v>
      </c>
      <c r="T44" s="48"/>
      <c r="U44" s="79"/>
      <c r="V44" s="78"/>
      <c r="W44" s="82" t="s">
        <v>2040</v>
      </c>
      <c r="X44" s="80"/>
      <c r="Y44" s="81"/>
      <c r="Z44" s="82"/>
      <c r="AA44" s="70" t="s">
        <v>2024</v>
      </c>
      <c r="AB44" s="70" t="s">
        <v>2024</v>
      </c>
      <c r="AC44" s="69" t="s">
        <v>2024</v>
      </c>
      <c r="AD44" s="69" t="str">
        <f ca="1">IFERROR(DATEDIF(DadosViagem5[[#This Row],[Utimo Bip Reserva]],TODAY(),"D"),"")</f>
        <v/>
      </c>
      <c r="AE44" s="49" t="s">
        <v>2069</v>
      </c>
      <c r="AF44" s="50" t="s">
        <v>2024</v>
      </c>
      <c r="AG44" s="49"/>
      <c r="AH44" s="50">
        <v>45807</v>
      </c>
      <c r="AI44" s="49" t="str">
        <f>IF(DadosViagem5[[#This Row],[Dias em manutenção ]]&lt;5,"Dentro do Prazo","Fora do Prazo")</f>
        <v>Fora do Prazo</v>
      </c>
      <c r="AJ44" s="49" t="e">
        <v>#REF!</v>
      </c>
    </row>
    <row r="45" spans="1:36" ht="15">
      <c r="A45" s="69" t="s">
        <v>2080</v>
      </c>
      <c r="B45" s="70"/>
      <c r="C45" s="69" t="s">
        <v>668</v>
      </c>
      <c r="D45" s="69" t="s">
        <v>2079</v>
      </c>
      <c r="E45" s="69" t="s">
        <v>2027</v>
      </c>
      <c r="F45" s="69" t="s">
        <v>2020</v>
      </c>
      <c r="G45" s="69"/>
      <c r="H45" s="70">
        <v>2025</v>
      </c>
      <c r="I45" s="69" t="s">
        <v>2021</v>
      </c>
      <c r="J45" s="69" t="s">
        <v>1251</v>
      </c>
      <c r="K45" s="71" t="s">
        <v>1657</v>
      </c>
      <c r="L45" s="72" t="s">
        <v>155</v>
      </c>
      <c r="M45" s="48" t="s">
        <v>234</v>
      </c>
      <c r="N45" s="47" t="s">
        <v>522</v>
      </c>
      <c r="O45" s="50" t="s">
        <v>2022</v>
      </c>
      <c r="P45" s="74" t="str">
        <f>IFERROR(VLOOKUP(DadosViagem5[[#This Row],[Placa]],BIP!A:E,5,FALSE),"")</f>
        <v/>
      </c>
      <c r="Q45" s="75" t="e">
        <f ca="1">DATEDIF(DadosViagem5[[#This Row],[BIP]],TODAY(),"D")</f>
        <v>#VALUE!</v>
      </c>
      <c r="R45" s="76" t="str">
        <f>IFERROR(VLOOKUP(DadosViagem5[[#This Row],[Placa]],DDS!B:C,2,FALSE),"Verificar cadastro")</f>
        <v>Verificar cadastro</v>
      </c>
      <c r="S45" s="77" t="s">
        <v>2023</v>
      </c>
      <c r="T45" s="48"/>
      <c r="U45" s="79"/>
      <c r="V45" s="78"/>
      <c r="W45" s="82" t="s">
        <v>2081</v>
      </c>
      <c r="X45" s="80"/>
      <c r="Y45" s="81"/>
      <c r="Z45" s="82"/>
      <c r="AA45" s="70" t="s">
        <v>2024</v>
      </c>
      <c r="AB45" s="70" t="s">
        <v>2024</v>
      </c>
      <c r="AC45" s="69" t="s">
        <v>2024</v>
      </c>
      <c r="AD45" s="69" t="str">
        <f ca="1">IFERROR(DATEDIF(DadosViagem5[[#This Row],[Utimo Bip Reserva]],TODAY(),"D"),"")</f>
        <v/>
      </c>
      <c r="AE45" s="49" t="s">
        <v>2069</v>
      </c>
      <c r="AF45" s="50" t="s">
        <v>2024</v>
      </c>
      <c r="AG45" s="49"/>
      <c r="AH45" s="50">
        <v>45807</v>
      </c>
      <c r="AI45" s="49" t="str">
        <f>IF(DadosViagem5[[#This Row],[Dias em manutenção ]]&lt;5,"Dentro do Prazo","Fora do Prazo")</f>
        <v>Fora do Prazo</v>
      </c>
      <c r="AJ45" s="49" t="e">
        <v>#REF!</v>
      </c>
    </row>
    <row r="46" spans="1:36" ht="15">
      <c r="A46" s="69" t="s">
        <v>2082</v>
      </c>
      <c r="B46" s="70"/>
      <c r="C46" s="69" t="s">
        <v>668</v>
      </c>
      <c r="D46" s="69" t="s">
        <v>2079</v>
      </c>
      <c r="E46" s="69" t="s">
        <v>2027</v>
      </c>
      <c r="F46" s="69" t="s">
        <v>2020</v>
      </c>
      <c r="G46" s="69"/>
      <c r="H46" s="70">
        <v>2025</v>
      </c>
      <c r="I46" s="69" t="s">
        <v>2021</v>
      </c>
      <c r="J46" s="69" t="s">
        <v>1251</v>
      </c>
      <c r="K46" s="71" t="s">
        <v>1657</v>
      </c>
      <c r="L46" s="72" t="s">
        <v>155</v>
      </c>
      <c r="M46" s="48" t="s">
        <v>234</v>
      </c>
      <c r="N46" s="47" t="s">
        <v>522</v>
      </c>
      <c r="O46" s="50" t="s">
        <v>2022</v>
      </c>
      <c r="P46" s="74" t="str">
        <f>IFERROR(VLOOKUP(DadosViagem5[[#This Row],[Placa]],BIP!A:E,5,FALSE),"")</f>
        <v/>
      </c>
      <c r="Q46" s="75" t="e">
        <f ca="1">DATEDIF(DadosViagem5[[#This Row],[BIP]],TODAY(),"D")</f>
        <v>#VALUE!</v>
      </c>
      <c r="R46" s="76" t="str">
        <f>IFERROR(VLOOKUP(DadosViagem5[[#This Row],[Placa]],DDS!B:C,2,FALSE),"Verificar cadastro")</f>
        <v>Operando</v>
      </c>
      <c r="S46" s="77" t="s">
        <v>2023</v>
      </c>
      <c r="T46" s="48"/>
      <c r="U46" s="79"/>
      <c r="V46" s="78"/>
      <c r="W46" s="82" t="s">
        <v>2040</v>
      </c>
      <c r="X46" s="80"/>
      <c r="Y46" s="81"/>
      <c r="Z46" s="82"/>
      <c r="AA46" s="70" t="s">
        <v>2024</v>
      </c>
      <c r="AB46" s="70" t="s">
        <v>2024</v>
      </c>
      <c r="AC46" s="69" t="s">
        <v>2024</v>
      </c>
      <c r="AD46" s="69" t="str">
        <f ca="1">IFERROR(DATEDIF(DadosViagem5[[#This Row],[Utimo Bip Reserva]],TODAY(),"D"),"")</f>
        <v/>
      </c>
      <c r="AE46" s="49" t="s">
        <v>2069</v>
      </c>
      <c r="AF46" s="50" t="s">
        <v>2024</v>
      </c>
      <c r="AG46" s="49"/>
      <c r="AH46" s="50">
        <v>45807</v>
      </c>
      <c r="AI46" s="49" t="str">
        <f>IF(DadosViagem5[[#This Row],[Dias em manutenção ]]&lt;5,"Dentro do Prazo","Fora do Prazo")</f>
        <v>Fora do Prazo</v>
      </c>
      <c r="AJ46" s="49" t="e">
        <v>#REF!</v>
      </c>
    </row>
    <row r="47" spans="1:36" ht="15">
      <c r="A47" s="69" t="s">
        <v>2083</v>
      </c>
      <c r="B47" s="70"/>
      <c r="C47" s="69" t="s">
        <v>668</v>
      </c>
      <c r="D47" s="69" t="s">
        <v>2079</v>
      </c>
      <c r="E47" s="69" t="s">
        <v>2027</v>
      </c>
      <c r="F47" s="69" t="s">
        <v>2020</v>
      </c>
      <c r="G47" s="69"/>
      <c r="H47" s="70">
        <v>2025</v>
      </c>
      <c r="I47" s="69" t="s">
        <v>2084</v>
      </c>
      <c r="J47" s="69" t="s">
        <v>775</v>
      </c>
      <c r="K47" s="71" t="s">
        <v>1904</v>
      </c>
      <c r="L47" s="72" t="s">
        <v>83</v>
      </c>
      <c r="M47" s="48" t="s">
        <v>150</v>
      </c>
      <c r="N47" s="49" t="s">
        <v>278</v>
      </c>
      <c r="O47" s="50" t="s">
        <v>2085</v>
      </c>
      <c r="P47" s="74">
        <v>0</v>
      </c>
      <c r="Q47" s="75">
        <v>45950</v>
      </c>
      <c r="R47" s="76" t="str">
        <f>IFERROR(VLOOKUP(DadosViagem5[[#This Row],[Placa]],DDS!B:C,2,FALSE),"Verificar cadastro")</f>
        <v>Verificar cadastro</v>
      </c>
      <c r="S47" s="77" t="s">
        <v>2023</v>
      </c>
      <c r="T47" s="48"/>
      <c r="U47" s="79"/>
      <c r="V47" s="78"/>
      <c r="W47" s="82" t="s">
        <v>2081</v>
      </c>
      <c r="X47" s="80"/>
      <c r="Y47" s="81"/>
      <c r="Z47" s="82"/>
      <c r="AA47" s="70" t="s">
        <v>2024</v>
      </c>
      <c r="AB47" s="70" t="s">
        <v>2024</v>
      </c>
      <c r="AC47" s="69" t="s">
        <v>2024</v>
      </c>
      <c r="AD47" s="69" t="str">
        <f ca="1">IFERROR(DATEDIF(DadosViagem5[[#This Row],[Utimo Bip Reserva]],TODAY(),"D"),"")</f>
        <v/>
      </c>
      <c r="AE47" s="49" t="s">
        <v>2069</v>
      </c>
      <c r="AF47" s="50" t="s">
        <v>2024</v>
      </c>
      <c r="AG47" s="49"/>
      <c r="AH47" s="50">
        <v>45807</v>
      </c>
      <c r="AI47" s="49" t="str">
        <f>IF(DadosViagem5[[#This Row],[Dias em manutenção ]]&lt;5,"Dentro do Prazo","Fora do Prazo")</f>
        <v>Fora do Prazo</v>
      </c>
      <c r="AJ47" s="49" t="e">
        <v>#REF!</v>
      </c>
    </row>
    <row r="48" spans="1:36" ht="15">
      <c r="A48" s="69" t="s">
        <v>930</v>
      </c>
      <c r="B48" s="70"/>
      <c r="C48" s="69" t="s">
        <v>806</v>
      </c>
      <c r="D48" s="69" t="s">
        <v>2025</v>
      </c>
      <c r="E48" s="69" t="s">
        <v>844</v>
      </c>
      <c r="F48" s="69" t="s">
        <v>2020</v>
      </c>
      <c r="G48" s="69"/>
      <c r="H48" s="70">
        <v>2023</v>
      </c>
      <c r="I48" s="69" t="s">
        <v>2021</v>
      </c>
      <c r="J48" s="69" t="s">
        <v>807</v>
      </c>
      <c r="K48" s="71" t="s">
        <v>1630</v>
      </c>
      <c r="L48" s="72" t="s">
        <v>383</v>
      </c>
      <c r="M48" s="6" t="s">
        <v>234</v>
      </c>
      <c r="N48" s="50" t="s">
        <v>809</v>
      </c>
      <c r="O48" s="50" t="s">
        <v>534</v>
      </c>
      <c r="P48" s="74">
        <f ca="1">IFERROR(VLOOKUP(DadosViagem5[[#This Row],[Placa]],BIP!A:E,5,FALSE),"")</f>
        <v>45977</v>
      </c>
      <c r="Q48" s="75">
        <f ca="1">DATEDIF(DadosViagem5[[#This Row],[BIP]],TODAY(),"D")</f>
        <v>1</v>
      </c>
      <c r="R48" s="76" t="str">
        <f>IFERROR(VLOOKUP(DadosViagem5[[#This Row],[Placa]],DDS!B:C,2,FALSE),"Verificar cadastro")</f>
        <v>Carregado</v>
      </c>
      <c r="S48" s="77" t="s">
        <v>2023</v>
      </c>
      <c r="T48" s="48"/>
      <c r="U48" s="79"/>
      <c r="V48" s="78"/>
      <c r="W48" s="82" t="s">
        <v>2086</v>
      </c>
      <c r="X48" s="80"/>
      <c r="Y48" s="81"/>
      <c r="Z48" s="83"/>
      <c r="AA48" s="70" t="s">
        <v>2024</v>
      </c>
      <c r="AB48" s="70" t="s">
        <v>2024</v>
      </c>
      <c r="AC48" s="69" t="s">
        <v>2024</v>
      </c>
      <c r="AD48" s="69" t="str">
        <f ca="1">IFERROR(DATEDIF(DadosViagem5[[#This Row],[Utimo Bip Reserva]],TODAY(),"D"),"")</f>
        <v/>
      </c>
      <c r="AE48" s="76" t="s">
        <v>2024</v>
      </c>
      <c r="AF48" s="94" t="s">
        <v>2024</v>
      </c>
      <c r="AG48" s="49"/>
      <c r="AH48" s="50">
        <v>45807</v>
      </c>
      <c r="AI48" s="49" t="str">
        <f>IF(DadosViagem5[[#This Row],[Dias em manutenção ]]&lt;5,"Dentro do Prazo","Fora do Prazo")</f>
        <v>Fora do Prazo</v>
      </c>
      <c r="AJ48" s="49" t="e">
        <v>#REF!</v>
      </c>
    </row>
    <row r="49" spans="1:36" ht="15">
      <c r="A49" s="69" t="s">
        <v>577</v>
      </c>
      <c r="B49" s="70"/>
      <c r="C49" s="69" t="s">
        <v>806</v>
      </c>
      <c r="D49" s="69" t="s">
        <v>2025</v>
      </c>
      <c r="E49" s="69" t="s">
        <v>844</v>
      </c>
      <c r="F49" s="69" t="s">
        <v>2020</v>
      </c>
      <c r="G49" s="105"/>
      <c r="H49" s="106">
        <v>2023</v>
      </c>
      <c r="I49" s="105" t="s">
        <v>2021</v>
      </c>
      <c r="J49" s="105" t="s">
        <v>807</v>
      </c>
      <c r="K49" s="71" t="s">
        <v>1630</v>
      </c>
      <c r="L49" s="72" t="s">
        <v>383</v>
      </c>
      <c r="M49" s="48" t="s">
        <v>234</v>
      </c>
      <c r="N49" s="50" t="s">
        <v>809</v>
      </c>
      <c r="O49" s="50" t="s">
        <v>534</v>
      </c>
      <c r="P49" s="74">
        <f ca="1">IFERROR(VLOOKUP(DadosViagem5[[#This Row],[Placa]],BIP!A:E,5,FALSE),"")</f>
        <v>0</v>
      </c>
      <c r="Q49" s="75">
        <f ca="1">DATEDIF(DadosViagem5[[#This Row],[BIP]],TODAY(),"D")</f>
        <v>45978</v>
      </c>
      <c r="R49" s="76" t="str">
        <f>IFERROR(VLOOKUP(DadosViagem5[[#This Row],[Placa]],DDS!B:C,2,FALSE),"Verificar cadastro")</f>
        <v>Manutenção</v>
      </c>
      <c r="S49" s="77" t="s">
        <v>2023</v>
      </c>
      <c r="T49" s="48"/>
      <c r="U49" s="79"/>
      <c r="V49" s="78"/>
      <c r="W49" s="82"/>
      <c r="X49" s="80"/>
      <c r="Y49" s="81"/>
      <c r="Z49" s="82"/>
      <c r="AA49" s="70" t="s">
        <v>2024</v>
      </c>
      <c r="AB49" s="70" t="s">
        <v>2024</v>
      </c>
      <c r="AC49" s="69" t="s">
        <v>2024</v>
      </c>
      <c r="AD49" s="69" t="str">
        <f ca="1">IFERROR(DATEDIF(DadosViagem5[[#This Row],[Utimo Bip Reserva]],TODAY(),"D"),"")</f>
        <v/>
      </c>
      <c r="AE49" s="94" t="s">
        <v>2024</v>
      </c>
      <c r="AF49" s="94" t="s">
        <v>2024</v>
      </c>
      <c r="AG49" s="49"/>
      <c r="AH49" s="50">
        <v>45807</v>
      </c>
      <c r="AI49" s="49" t="str">
        <f>IF(DadosViagem5[[#This Row],[Dias em manutenção ]]&lt;5,"Dentro do Prazo","Fora do Prazo")</f>
        <v>Fora do Prazo</v>
      </c>
      <c r="AJ49" s="49" t="e">
        <v>#REF!</v>
      </c>
    </row>
    <row r="50" spans="1:36" ht="15">
      <c r="A50" s="69" t="s">
        <v>901</v>
      </c>
      <c r="B50" s="70"/>
      <c r="C50" s="69" t="s">
        <v>806</v>
      </c>
      <c r="D50" s="69" t="s">
        <v>2025</v>
      </c>
      <c r="E50" s="69" t="s">
        <v>844</v>
      </c>
      <c r="F50" s="69" t="s">
        <v>2020</v>
      </c>
      <c r="G50" s="69"/>
      <c r="H50" s="70">
        <v>2022</v>
      </c>
      <c r="I50" s="69" t="s">
        <v>2021</v>
      </c>
      <c r="J50" s="69" t="s">
        <v>807</v>
      </c>
      <c r="K50" s="71" t="s">
        <v>1630</v>
      </c>
      <c r="L50" s="72" t="s">
        <v>383</v>
      </c>
      <c r="M50" s="48" t="s">
        <v>234</v>
      </c>
      <c r="N50" s="50" t="s">
        <v>809</v>
      </c>
      <c r="O50" s="50" t="s">
        <v>534</v>
      </c>
      <c r="P50" s="74">
        <f ca="1">IFERROR(VLOOKUP(DadosViagem5[[#This Row],[Placa]],BIP!A:E,5,FALSE),"")</f>
        <v>45977</v>
      </c>
      <c r="Q50" s="75">
        <f ca="1">DATEDIF(DadosViagem5[[#This Row],[BIP]],TODAY(),"D")</f>
        <v>1</v>
      </c>
      <c r="R50" s="76" t="str">
        <f>IFERROR(VLOOKUP(DadosViagem5[[#This Row],[Placa]],DDS!B:C,2,FALSE),"Verificar cadastro")</f>
        <v>Carregado</v>
      </c>
      <c r="S50" s="77" t="s">
        <v>2023</v>
      </c>
      <c r="T50" s="48"/>
      <c r="U50" s="79"/>
      <c r="V50" s="78"/>
      <c r="W50" s="82" t="s">
        <v>2087</v>
      </c>
      <c r="X50" s="80"/>
      <c r="Y50" s="81"/>
      <c r="Z50" s="83"/>
      <c r="AA50" s="70" t="s">
        <v>2024</v>
      </c>
      <c r="AB50" s="70" t="s">
        <v>2024</v>
      </c>
      <c r="AC50" s="69" t="s">
        <v>2024</v>
      </c>
      <c r="AD50" s="69" t="str">
        <f ca="1">IFERROR(DATEDIF(DadosViagem5[[#This Row],[Utimo Bip Reserva]],TODAY(),"D"),"")</f>
        <v/>
      </c>
      <c r="AE50" s="49"/>
      <c r="AF50" s="50" t="s">
        <v>2024</v>
      </c>
      <c r="AG50" s="79" t="s">
        <v>111</v>
      </c>
      <c r="AH50" s="50">
        <v>73</v>
      </c>
      <c r="AI50" s="49" t="str">
        <f>IF(DadosViagem5[[#This Row],[Dias em manutenção ]]&lt;5,"Dentro do Prazo","Fora do Prazo")</f>
        <v>Fora do Prazo</v>
      </c>
      <c r="AJ50" s="49" t="e">
        <v>#REF!</v>
      </c>
    </row>
    <row r="51" spans="1:36" ht="15">
      <c r="A51" s="69" t="s">
        <v>1688</v>
      </c>
      <c r="B51" s="70"/>
      <c r="C51" s="69" t="s">
        <v>806</v>
      </c>
      <c r="D51" s="69" t="s">
        <v>2025</v>
      </c>
      <c r="E51" s="69" t="s">
        <v>844</v>
      </c>
      <c r="F51" s="69" t="s">
        <v>2020</v>
      </c>
      <c r="G51" s="69"/>
      <c r="H51" s="70">
        <v>2022</v>
      </c>
      <c r="I51" s="69" t="s">
        <v>2021</v>
      </c>
      <c r="J51" s="69" t="s">
        <v>807</v>
      </c>
      <c r="K51" s="71" t="s">
        <v>1630</v>
      </c>
      <c r="L51" s="72" t="s">
        <v>383</v>
      </c>
      <c r="M51" s="48" t="s">
        <v>234</v>
      </c>
      <c r="N51" s="50" t="s">
        <v>809</v>
      </c>
      <c r="O51" s="50" t="s">
        <v>534</v>
      </c>
      <c r="P51" s="74">
        <f ca="1">IFERROR(VLOOKUP(DadosViagem5[[#This Row],[Placa]],BIP!A:E,5,FALSE),"")</f>
        <v>0</v>
      </c>
      <c r="Q51" s="75">
        <f ca="1">DATEDIF(DadosViagem5[[#This Row],[BIP]],TODAY(),"D")</f>
        <v>45978</v>
      </c>
      <c r="R51" s="76" t="str">
        <f>IFERROR(VLOOKUP(DadosViagem5[[#This Row],[Placa]],DDS!B:C,2,FALSE),"Verificar cadastro")</f>
        <v>Manutenção</v>
      </c>
      <c r="S51" s="77" t="s">
        <v>2023</v>
      </c>
      <c r="T51" s="48"/>
      <c r="U51" s="79"/>
      <c r="V51" s="78"/>
      <c r="W51" s="82" t="s">
        <v>2088</v>
      </c>
      <c r="X51" s="80"/>
      <c r="Y51" s="81"/>
      <c r="Z51" s="83"/>
      <c r="AA51" s="70" t="s">
        <v>2024</v>
      </c>
      <c r="AB51" s="70" t="s">
        <v>2024</v>
      </c>
      <c r="AC51" s="69" t="s">
        <v>2024</v>
      </c>
      <c r="AD51" s="69" t="str">
        <f ca="1">IFERROR(DATEDIF(DadosViagem5[[#This Row],[Utimo Bip Reserva]],TODAY(),"D"),"")</f>
        <v/>
      </c>
      <c r="AE51" s="49" t="s">
        <v>2024</v>
      </c>
      <c r="AF51" s="50" t="s">
        <v>2024</v>
      </c>
      <c r="AG51" s="49"/>
      <c r="AH51" s="50">
        <v>45807</v>
      </c>
      <c r="AI51" s="49" t="str">
        <f>IF(DadosViagem5[[#This Row],[Dias em manutenção ]]&lt;5,"Dentro do Prazo","Fora do Prazo")</f>
        <v>Fora do Prazo</v>
      </c>
      <c r="AJ51" s="49" t="e">
        <v>#REF!</v>
      </c>
    </row>
    <row r="52" spans="1:36" ht="15">
      <c r="A52" s="69" t="s">
        <v>1558</v>
      </c>
      <c r="B52" s="70"/>
      <c r="C52" s="69" t="s">
        <v>806</v>
      </c>
      <c r="D52" s="69" t="s">
        <v>2025</v>
      </c>
      <c r="E52" s="69" t="s">
        <v>844</v>
      </c>
      <c r="F52" s="69" t="s">
        <v>2020</v>
      </c>
      <c r="G52" s="69"/>
      <c r="H52" s="70">
        <v>2023</v>
      </c>
      <c r="I52" s="69" t="s">
        <v>2021</v>
      </c>
      <c r="J52" s="69" t="s">
        <v>807</v>
      </c>
      <c r="K52" s="71" t="s">
        <v>1630</v>
      </c>
      <c r="L52" s="72" t="s">
        <v>383</v>
      </c>
      <c r="M52" s="48" t="s">
        <v>234</v>
      </c>
      <c r="N52" s="73" t="s">
        <v>809</v>
      </c>
      <c r="O52" s="73" t="s">
        <v>534</v>
      </c>
      <c r="P52" s="74">
        <f ca="1">IFERROR(VLOOKUP(DadosViagem5[[#This Row],[Placa]],BIP!A:E,5,FALSE),"")</f>
        <v>45977</v>
      </c>
      <c r="Q52" s="75">
        <f ca="1">DATEDIF(DadosViagem5[[#This Row],[BIP]],TODAY(),"D")</f>
        <v>1</v>
      </c>
      <c r="R52" s="76"/>
      <c r="S52" s="77" t="s">
        <v>2023</v>
      </c>
      <c r="T52" s="48"/>
      <c r="U52" s="79"/>
      <c r="V52" s="78"/>
      <c r="W52" s="82"/>
      <c r="X52" s="80"/>
      <c r="Y52" s="81"/>
      <c r="Z52" s="82"/>
      <c r="AA52" s="70" t="s">
        <v>2024</v>
      </c>
      <c r="AB52" s="70" t="s">
        <v>2024</v>
      </c>
      <c r="AC52" s="69" t="s">
        <v>2024</v>
      </c>
      <c r="AD52" s="69" t="str">
        <f ca="1">IFERROR(DATEDIF(DadosViagem5[[#This Row],[Utimo Bip Reserva]],TODAY(),"D"),"")</f>
        <v/>
      </c>
      <c r="AE52" s="126" t="s">
        <v>2024</v>
      </c>
      <c r="AF52" s="94"/>
      <c r="AG52" s="49"/>
      <c r="AH52" s="50">
        <v>45807</v>
      </c>
      <c r="AI52" s="49" t="str">
        <f>IF(DadosViagem5[[#This Row],[Dias em manutenção ]]&lt;5,"Dentro do Prazo","Fora do Prazo")</f>
        <v>Fora do Prazo</v>
      </c>
      <c r="AJ52" s="49" t="e">
        <v>#REF!</v>
      </c>
    </row>
    <row r="53" spans="1:36" ht="15">
      <c r="A53" s="69" t="s">
        <v>1386</v>
      </c>
      <c r="B53" s="70"/>
      <c r="C53" s="69" t="s">
        <v>806</v>
      </c>
      <c r="D53" s="69" t="s">
        <v>2025</v>
      </c>
      <c r="E53" s="69" t="s">
        <v>844</v>
      </c>
      <c r="F53" s="69" t="s">
        <v>2020</v>
      </c>
      <c r="G53" s="69"/>
      <c r="H53" s="70">
        <v>2023</v>
      </c>
      <c r="I53" s="69" t="s">
        <v>2021</v>
      </c>
      <c r="J53" s="69" t="s">
        <v>807</v>
      </c>
      <c r="K53" s="71" t="s">
        <v>1630</v>
      </c>
      <c r="L53" s="72" t="s">
        <v>383</v>
      </c>
      <c r="M53" s="48" t="s">
        <v>234</v>
      </c>
      <c r="N53" s="50" t="s">
        <v>809</v>
      </c>
      <c r="O53" s="73" t="s">
        <v>534</v>
      </c>
      <c r="P53" s="74">
        <f ca="1">IFERROR(VLOOKUP(DadosViagem5[[#This Row],[Placa]],BIP!A:E,5,FALSE),"")</f>
        <v>45977</v>
      </c>
      <c r="Q53" s="75">
        <f ca="1">DATEDIF(DadosViagem5[[#This Row],[BIP]],TODAY(),"D")</f>
        <v>1</v>
      </c>
      <c r="R53" s="76" t="str">
        <f>IFERROR(VLOOKUP(DadosViagem5[[#This Row],[Placa]],DDS!B:C,2,FALSE),"Verificar cadastro")</f>
        <v>Carregado</v>
      </c>
      <c r="S53" s="77" t="s">
        <v>2023</v>
      </c>
      <c r="T53" s="48"/>
      <c r="U53" s="79"/>
      <c r="V53" s="78">
        <v>45875</v>
      </c>
      <c r="W53" s="82" t="s">
        <v>2089</v>
      </c>
      <c r="X53" s="80" t="s">
        <v>81</v>
      </c>
      <c r="Y53" s="81" t="s">
        <v>474</v>
      </c>
      <c r="Z53" s="82" t="s">
        <v>808</v>
      </c>
      <c r="AA53" s="70" t="s">
        <v>2024</v>
      </c>
      <c r="AB53" s="70" t="s">
        <v>2024</v>
      </c>
      <c r="AC53" s="69" t="s">
        <v>2024</v>
      </c>
      <c r="AD53" s="69" t="str">
        <f ca="1">IFERROR(DATEDIF(DadosViagem5[[#This Row],[Utimo Bip Reserva]],TODAY(),"D"),"")</f>
        <v/>
      </c>
      <c r="AE53" s="49" t="s">
        <v>2024</v>
      </c>
      <c r="AF53" s="50" t="s">
        <v>2024</v>
      </c>
      <c r="AG53" s="49"/>
      <c r="AH53" s="50">
        <v>45807</v>
      </c>
      <c r="AI53" s="49" t="str">
        <f>IF(DadosViagem5[[#This Row],[Dias em manutenção ]]&lt;5,"Dentro do Prazo","Fora do Prazo")</f>
        <v>Fora do Prazo</v>
      </c>
      <c r="AJ53" s="49" t="e">
        <v>#REF!</v>
      </c>
    </row>
    <row r="54" spans="1:36" ht="15">
      <c r="A54" s="93" t="s">
        <v>2090</v>
      </c>
      <c r="B54" s="70"/>
      <c r="C54" s="69" t="s">
        <v>806</v>
      </c>
      <c r="D54" s="69" t="s">
        <v>2025</v>
      </c>
      <c r="E54" s="69" t="s">
        <v>844</v>
      </c>
      <c r="F54" s="69" t="s">
        <v>2020</v>
      </c>
      <c r="G54" s="69"/>
      <c r="H54" s="70">
        <v>2023</v>
      </c>
      <c r="I54" s="69" t="s">
        <v>2021</v>
      </c>
      <c r="J54" s="69" t="s">
        <v>807</v>
      </c>
      <c r="K54" s="71" t="s">
        <v>1630</v>
      </c>
      <c r="L54" s="72" t="s">
        <v>383</v>
      </c>
      <c r="M54" s="48" t="s">
        <v>234</v>
      </c>
      <c r="N54" s="50" t="s">
        <v>809</v>
      </c>
      <c r="O54" s="50" t="s">
        <v>534</v>
      </c>
      <c r="P54" s="74">
        <f ca="1">IFERROR(VLOOKUP(DadosViagem5[[#This Row],[Placa]],BIP!A:E,5,FALSE),"")</f>
        <v>45977</v>
      </c>
      <c r="Q54" s="75">
        <f ca="1">DATEDIF(DadosViagem5[[#This Row],[BIP]],TODAY(),"D")</f>
        <v>1</v>
      </c>
      <c r="R54" s="76" t="str">
        <f>IFERROR(VLOOKUP(DadosViagem5[[#This Row],[Placa]],DDS!B:C,2,FALSE),"Verificar cadastro")</f>
        <v>Carregado</v>
      </c>
      <c r="S54" s="77" t="s">
        <v>2023</v>
      </c>
      <c r="T54" s="48"/>
      <c r="U54" s="79"/>
      <c r="V54" s="78"/>
      <c r="W54" s="82"/>
      <c r="X54" s="80"/>
      <c r="Y54" s="81"/>
      <c r="Z54" s="82"/>
      <c r="AA54" s="70" t="s">
        <v>2024</v>
      </c>
      <c r="AB54" s="70" t="s">
        <v>2024</v>
      </c>
      <c r="AC54" s="69" t="s">
        <v>2024</v>
      </c>
      <c r="AD54" s="69" t="str">
        <f ca="1">IFERROR(DATEDIF(DadosViagem5[[#This Row],[Utimo Bip Reserva]],TODAY(),"D"),"")</f>
        <v/>
      </c>
      <c r="AE54" s="49" t="s">
        <v>2024</v>
      </c>
      <c r="AF54" s="50" t="s">
        <v>2024</v>
      </c>
      <c r="AG54" s="79"/>
      <c r="AH54" s="50">
        <v>45807</v>
      </c>
      <c r="AI54" s="49" t="str">
        <f>IF(DadosViagem5[[#This Row],[Dias em manutenção ]]&lt;5,"Dentro do Prazo","Fora do Prazo")</f>
        <v>Fora do Prazo</v>
      </c>
      <c r="AJ54" s="49" t="e">
        <v>#REF!</v>
      </c>
    </row>
    <row r="55" spans="1:36" ht="15">
      <c r="A55" s="69" t="s">
        <v>2091</v>
      </c>
      <c r="B55" s="70"/>
      <c r="C55" s="69" t="s">
        <v>806</v>
      </c>
      <c r="D55" s="69" t="s">
        <v>2025</v>
      </c>
      <c r="E55" s="69" t="s">
        <v>844</v>
      </c>
      <c r="F55" s="69" t="s">
        <v>2020</v>
      </c>
      <c r="G55" s="69"/>
      <c r="H55" s="70">
        <v>2022</v>
      </c>
      <c r="I55" s="69" t="s">
        <v>2021</v>
      </c>
      <c r="J55" s="69" t="s">
        <v>807</v>
      </c>
      <c r="K55" s="71" t="s">
        <v>1630</v>
      </c>
      <c r="L55" s="72" t="s">
        <v>383</v>
      </c>
      <c r="M55" s="48" t="s">
        <v>234</v>
      </c>
      <c r="N55" s="73" t="s">
        <v>809</v>
      </c>
      <c r="O55" s="50" t="s">
        <v>534</v>
      </c>
      <c r="P55" s="74">
        <f ca="1">IFERROR(VLOOKUP(DadosViagem5[[#This Row],[Placa]],BIP!A:E,5,FALSE),"")</f>
        <v>45977</v>
      </c>
      <c r="Q55" s="75">
        <f ca="1">DATEDIF(DadosViagem5[[#This Row],[BIP]],TODAY(),"D")</f>
        <v>1</v>
      </c>
      <c r="R55" s="76" t="str">
        <f>IFERROR(VLOOKUP(DadosViagem5[[#This Row],[Placa]],DDS!B:C,2,FALSE),"Verificar cadastro")</f>
        <v>Carregado</v>
      </c>
      <c r="S55" s="77" t="s">
        <v>2023</v>
      </c>
      <c r="T55" s="48"/>
      <c r="U55" s="79"/>
      <c r="V55" s="78"/>
      <c r="W55" s="82"/>
      <c r="X55" s="80"/>
      <c r="Y55" s="81"/>
      <c r="Z55" s="82"/>
      <c r="AA55" s="70" t="s">
        <v>2024</v>
      </c>
      <c r="AB55" s="70" t="s">
        <v>2024</v>
      </c>
      <c r="AC55" s="69" t="s">
        <v>2024</v>
      </c>
      <c r="AD55" s="69" t="str">
        <f ca="1">IFERROR(DATEDIF(DadosViagem5[[#This Row],[Utimo Bip Reserva]],TODAY(),"D"),"")</f>
        <v/>
      </c>
      <c r="AE55" s="49" t="s">
        <v>2024</v>
      </c>
      <c r="AF55" s="50" t="s">
        <v>2024</v>
      </c>
      <c r="AG55" s="49"/>
      <c r="AH55" s="50">
        <v>45807</v>
      </c>
      <c r="AI55" s="49" t="str">
        <f>IF(DadosViagem5[[#This Row],[Dias em manutenção ]]&lt;5,"Dentro do Prazo","Fora do Prazo")</f>
        <v>Fora do Prazo</v>
      </c>
      <c r="AJ55" s="49" t="e">
        <v>#REF!</v>
      </c>
    </row>
    <row r="56" spans="1:36" ht="15">
      <c r="A56" s="69" t="s">
        <v>570</v>
      </c>
      <c r="B56" s="70"/>
      <c r="C56" s="69" t="s">
        <v>395</v>
      </c>
      <c r="D56" s="69" t="s">
        <v>2025</v>
      </c>
      <c r="E56" s="69" t="s">
        <v>2034</v>
      </c>
      <c r="F56" s="69" t="s">
        <v>2035</v>
      </c>
      <c r="G56" s="69"/>
      <c r="H56" s="70">
        <v>2023</v>
      </c>
      <c r="I56" s="69" t="s">
        <v>2021</v>
      </c>
      <c r="J56" s="69" t="s">
        <v>807</v>
      </c>
      <c r="K56" s="71" t="s">
        <v>1630</v>
      </c>
      <c r="L56" s="96" t="s">
        <v>383</v>
      </c>
      <c r="M56" s="48" t="s">
        <v>139</v>
      </c>
      <c r="N56" s="50" t="s">
        <v>809</v>
      </c>
      <c r="O56" s="50" t="s">
        <v>534</v>
      </c>
      <c r="P56" s="74">
        <f ca="1">IFERROR(VLOOKUP(DadosViagem5[[#This Row],[Placa]],BIP!A:E,5,FALSE),"")</f>
        <v>0</v>
      </c>
      <c r="Q56" s="75">
        <f ca="1">DATEDIF(DadosViagem5[[#This Row],[BIP]],TODAY(),"D")</f>
        <v>45978</v>
      </c>
      <c r="R56" s="76" t="str">
        <f>IFERROR(VLOOKUP(DadosViagem5[[#This Row],[Placa]],DDS!B:C,2,FALSE),"Verificar cadastro")</f>
        <v>Manutenção</v>
      </c>
      <c r="S56" s="77" t="s">
        <v>2023</v>
      </c>
      <c r="T56" s="48"/>
      <c r="U56" s="79"/>
      <c r="V56" s="78"/>
      <c r="W56" s="82"/>
      <c r="X56" s="80"/>
      <c r="Y56" s="81"/>
      <c r="Z56" s="82"/>
      <c r="AA56" s="70" t="s">
        <v>2024</v>
      </c>
      <c r="AB56" s="70" t="s">
        <v>2024</v>
      </c>
      <c r="AC56" s="70" t="s">
        <v>2024</v>
      </c>
      <c r="AD56" s="70" t="s">
        <v>2024</v>
      </c>
      <c r="AE56" s="49"/>
      <c r="AF56" s="50"/>
      <c r="AG56" s="49"/>
      <c r="AH56" s="50">
        <v>45807</v>
      </c>
      <c r="AI56" s="49" t="str">
        <f>IF(DadosViagem5[[#This Row],[Dias em manutenção ]]&lt;5,"Dentro do Prazo","Fora do Prazo")</f>
        <v>Fora do Prazo</v>
      </c>
      <c r="AJ56" s="49" t="e">
        <v>#REF!</v>
      </c>
    </row>
    <row r="57" spans="1:36" ht="15">
      <c r="A57" s="69" t="s">
        <v>2092</v>
      </c>
      <c r="B57" s="70"/>
      <c r="C57" s="69" t="s">
        <v>395</v>
      </c>
      <c r="D57" s="69" t="s">
        <v>2025</v>
      </c>
      <c r="E57" s="69" t="s">
        <v>2034</v>
      </c>
      <c r="F57" s="69" t="s">
        <v>2035</v>
      </c>
      <c r="G57" s="69"/>
      <c r="H57" s="70">
        <v>2023</v>
      </c>
      <c r="I57" s="69" t="s">
        <v>2021</v>
      </c>
      <c r="J57" s="196" t="s">
        <v>807</v>
      </c>
      <c r="K57" s="196" t="s">
        <v>1630</v>
      </c>
      <c r="L57" s="72" t="s">
        <v>383</v>
      </c>
      <c r="M57" s="48" t="s">
        <v>139</v>
      </c>
      <c r="N57" s="50" t="s">
        <v>809</v>
      </c>
      <c r="O57" s="50" t="s">
        <v>534</v>
      </c>
      <c r="P57" s="74">
        <f ca="1">IFERROR(VLOOKUP(DadosViagem5[[#This Row],[Placa]],BIP!A:E,5,FALSE),"")</f>
        <v>0</v>
      </c>
      <c r="Q57" s="75">
        <f ca="1">DATEDIF(DadosViagem5[[#This Row],[BIP]],TODAY(),"D")</f>
        <v>45978</v>
      </c>
      <c r="R57" s="76" t="str">
        <f>IFERROR(VLOOKUP(DadosViagem5[[#This Row],[Placa]],DDS!B:C,2,FALSE),"Verificar cadastro")</f>
        <v> </v>
      </c>
      <c r="S57" s="77" t="s">
        <v>2023</v>
      </c>
      <c r="T57" s="48"/>
      <c r="U57" s="79"/>
      <c r="V57" s="78"/>
      <c r="W57" s="82"/>
      <c r="X57" s="80"/>
      <c r="Y57" s="81"/>
      <c r="Z57" s="82"/>
      <c r="AA57" s="70" t="s">
        <v>2024</v>
      </c>
      <c r="AB57" s="70" t="s">
        <v>2024</v>
      </c>
      <c r="AC57" s="69" t="s">
        <v>2024</v>
      </c>
      <c r="AD57" s="69" t="str">
        <f ca="1">IFERROR(DATEDIF(DadosViagem5[[#This Row],[Utimo Bip Reserva]],TODAY(),"D"),"")</f>
        <v/>
      </c>
      <c r="AE57" s="49"/>
      <c r="AF57" s="50"/>
      <c r="AG57" s="49"/>
      <c r="AH57" s="50">
        <v>45807</v>
      </c>
      <c r="AI57" s="49" t="str">
        <f>IF(DadosViagem5[[#This Row],[Dias em manutenção ]]&lt;5,"Dentro do Prazo","Fora do Prazo")</f>
        <v>Fora do Prazo</v>
      </c>
      <c r="AJ57" s="49" t="e">
        <v>#REF!</v>
      </c>
    </row>
    <row r="58" spans="1:36" ht="15">
      <c r="A58" s="69" t="s">
        <v>2093</v>
      </c>
      <c r="B58" s="70"/>
      <c r="C58" s="69" t="s">
        <v>806</v>
      </c>
      <c r="D58" s="69" t="s">
        <v>2025</v>
      </c>
      <c r="E58" s="69" t="s">
        <v>844</v>
      </c>
      <c r="F58" s="69" t="s">
        <v>2020</v>
      </c>
      <c r="G58" s="69"/>
      <c r="H58" s="70">
        <v>2023</v>
      </c>
      <c r="I58" s="69" t="s">
        <v>2021</v>
      </c>
      <c r="J58" s="69" t="s">
        <v>807</v>
      </c>
      <c r="K58" s="71" t="s">
        <v>1630</v>
      </c>
      <c r="L58" s="72" t="s">
        <v>383</v>
      </c>
      <c r="M58" s="48" t="s">
        <v>234</v>
      </c>
      <c r="N58" s="50" t="s">
        <v>809</v>
      </c>
      <c r="O58" s="50" t="s">
        <v>534</v>
      </c>
      <c r="P58" s="74">
        <f ca="1">IFERROR(VLOOKUP(DadosViagem5[[#This Row],[Placa]],BIP!A:E,5,FALSE),"")</f>
        <v>45977</v>
      </c>
      <c r="Q58" s="75">
        <f ca="1">DATEDIF(DadosViagem5[[#This Row],[BIP]],TODAY(),"D")</f>
        <v>1</v>
      </c>
      <c r="R58" s="76" t="str">
        <f>IFERROR(VLOOKUP(DadosViagem5[[#This Row],[Placa]],DDS!B:C,2,FALSE),"Verificar cadastro")</f>
        <v>Carregado</v>
      </c>
      <c r="S58" s="77" t="s">
        <v>2023</v>
      </c>
      <c r="T58" s="48"/>
      <c r="U58" s="79"/>
      <c r="V58" s="78"/>
      <c r="W58" s="82"/>
      <c r="X58" s="80"/>
      <c r="Y58" s="81"/>
      <c r="Z58" s="83"/>
      <c r="AA58" s="70" t="s">
        <v>2024</v>
      </c>
      <c r="AB58" s="70" t="s">
        <v>2024</v>
      </c>
      <c r="AC58" s="69" t="s">
        <v>2024</v>
      </c>
      <c r="AD58" s="69" t="str">
        <f ca="1">IFERROR(DATEDIF(DadosViagem5[[#This Row],[Utimo Bip Reserva]],TODAY(),"D"),"")</f>
        <v/>
      </c>
      <c r="AE58" s="126"/>
      <c r="AF58" s="94"/>
      <c r="AG58" s="49" t="s">
        <v>2045</v>
      </c>
      <c r="AH58" s="50">
        <v>45807</v>
      </c>
      <c r="AI58" s="49" t="str">
        <f>IF(DadosViagem5[[#This Row],[Dias em manutenção ]]&lt;5,"Dentro do Prazo","Fora do Prazo")</f>
        <v>Fora do Prazo</v>
      </c>
      <c r="AJ58" s="49" t="e">
        <v>#REF!</v>
      </c>
    </row>
    <row r="59" spans="1:36" ht="15">
      <c r="A59" s="69" t="s">
        <v>882</v>
      </c>
      <c r="B59" s="70"/>
      <c r="C59" s="69" t="s">
        <v>806</v>
      </c>
      <c r="D59" s="69" t="s">
        <v>2025</v>
      </c>
      <c r="E59" s="69" t="s">
        <v>844</v>
      </c>
      <c r="F59" s="69" t="s">
        <v>2020</v>
      </c>
      <c r="G59" s="69"/>
      <c r="H59" s="70">
        <v>2022</v>
      </c>
      <c r="I59" s="69" t="s">
        <v>2021</v>
      </c>
      <c r="J59" s="69" t="s">
        <v>807</v>
      </c>
      <c r="K59" s="71" t="s">
        <v>1630</v>
      </c>
      <c r="L59" s="72" t="s">
        <v>383</v>
      </c>
      <c r="M59" s="48" t="s">
        <v>234</v>
      </c>
      <c r="N59" s="50" t="s">
        <v>809</v>
      </c>
      <c r="O59" s="50" t="s">
        <v>534</v>
      </c>
      <c r="P59" s="74">
        <f ca="1">IFERROR(VLOOKUP(DadosViagem5[[#This Row],[Placa]],BIP!A:E,5,FALSE),"")</f>
        <v>45977</v>
      </c>
      <c r="Q59" s="75">
        <f ca="1">DATEDIF(DadosViagem5[[#This Row],[BIP]],TODAY(),"D")</f>
        <v>1</v>
      </c>
      <c r="R59" s="76" t="str">
        <f>IFERROR(VLOOKUP(DadosViagem5[[#This Row],[Placa]],DDS!B:C,2,FALSE),"Verificar cadastro")</f>
        <v>Carregado</v>
      </c>
      <c r="S59" s="77" t="s">
        <v>2023</v>
      </c>
      <c r="T59" s="48"/>
      <c r="U59" s="79"/>
      <c r="V59" s="78"/>
      <c r="W59" s="82" t="s">
        <v>2087</v>
      </c>
      <c r="X59" s="80"/>
      <c r="Y59" s="81"/>
      <c r="Z59" s="82"/>
      <c r="AA59" s="70" t="s">
        <v>2024</v>
      </c>
      <c r="AB59" s="70" t="s">
        <v>2024</v>
      </c>
      <c r="AC59" s="69" t="s">
        <v>2024</v>
      </c>
      <c r="AD59" s="69" t="str">
        <f ca="1">IFERROR(DATEDIF(DadosViagem5[[#This Row],[Utimo Bip Reserva]],TODAY(),"D"),"")</f>
        <v/>
      </c>
      <c r="AE59" s="94"/>
      <c r="AF59" s="94"/>
      <c r="AG59" s="49"/>
      <c r="AH59" s="50">
        <v>45807</v>
      </c>
      <c r="AI59" s="49" t="str">
        <f>IF(DadosViagem5[[#This Row],[Dias em manutenção ]]&lt;5,"Dentro do Prazo","Fora do Prazo")</f>
        <v>Fora do Prazo</v>
      </c>
      <c r="AJ59" s="49" t="e">
        <v>#REF!</v>
      </c>
    </row>
    <row r="60" spans="1:36" ht="15">
      <c r="A60" s="69" t="s">
        <v>1815</v>
      </c>
      <c r="B60" s="70"/>
      <c r="C60" s="69" t="s">
        <v>806</v>
      </c>
      <c r="D60" s="69" t="s">
        <v>2025</v>
      </c>
      <c r="E60" s="69" t="s">
        <v>844</v>
      </c>
      <c r="F60" s="69" t="s">
        <v>2020</v>
      </c>
      <c r="G60" s="69"/>
      <c r="H60" s="70">
        <v>2022</v>
      </c>
      <c r="I60" s="69" t="s">
        <v>2021</v>
      </c>
      <c r="J60" s="69" t="s">
        <v>807</v>
      </c>
      <c r="K60" s="71" t="s">
        <v>1630</v>
      </c>
      <c r="L60" s="72" t="s">
        <v>383</v>
      </c>
      <c r="M60" s="48" t="s">
        <v>234</v>
      </c>
      <c r="N60" s="50" t="s">
        <v>809</v>
      </c>
      <c r="O60" s="50" t="s">
        <v>534</v>
      </c>
      <c r="P60" s="74">
        <f ca="1">IFERROR(VLOOKUP(DadosViagem5[[#This Row],[Placa]],BIP!A:E,5,FALSE),"")</f>
        <v>45977</v>
      </c>
      <c r="Q60" s="75">
        <f ca="1">DATEDIF(DadosViagem5[[#This Row],[BIP]],TODAY(),"D")</f>
        <v>1</v>
      </c>
      <c r="R60" s="76" t="str">
        <f>IFERROR(VLOOKUP(DadosViagem5[[#This Row],[Placa]],DDS!B:C,2,FALSE),"Verificar cadastro")</f>
        <v>Carregado</v>
      </c>
      <c r="S60" s="77" t="s">
        <v>2023</v>
      </c>
      <c r="T60" s="48"/>
      <c r="U60" s="79"/>
      <c r="V60" s="78"/>
      <c r="W60" s="82"/>
      <c r="X60" s="80"/>
      <c r="Y60" s="81"/>
      <c r="Z60" s="82"/>
      <c r="AA60" s="70" t="s">
        <v>2024</v>
      </c>
      <c r="AB60" s="70" t="s">
        <v>2024</v>
      </c>
      <c r="AC60" s="69" t="s">
        <v>2024</v>
      </c>
      <c r="AD60" s="69" t="str">
        <f ca="1">IFERROR(DATEDIF(DadosViagem5[[#This Row],[Utimo Bip Reserva]],TODAY(),"D"),"")</f>
        <v/>
      </c>
      <c r="AE60" s="50" t="s">
        <v>2024</v>
      </c>
      <c r="AF60" s="50" t="s">
        <v>2024</v>
      </c>
      <c r="AG60" s="49"/>
      <c r="AH60" s="50">
        <v>45807</v>
      </c>
      <c r="AI60" s="49" t="str">
        <f>IF(DadosViagem5[[#This Row],[Dias em manutenção ]]&lt;5,"Dentro do Prazo","Fora do Prazo")</f>
        <v>Fora do Prazo</v>
      </c>
      <c r="AJ60" s="49" t="e">
        <v>#REF!</v>
      </c>
    </row>
    <row r="61" spans="1:36" ht="15">
      <c r="A61" s="69" t="s">
        <v>568</v>
      </c>
      <c r="B61" s="70"/>
      <c r="C61" s="69" t="s">
        <v>806</v>
      </c>
      <c r="D61" s="69" t="s">
        <v>2025</v>
      </c>
      <c r="E61" s="69" t="s">
        <v>844</v>
      </c>
      <c r="F61" s="69" t="s">
        <v>2020</v>
      </c>
      <c r="G61" s="69"/>
      <c r="H61" s="70">
        <v>2023</v>
      </c>
      <c r="I61" s="69" t="s">
        <v>2021</v>
      </c>
      <c r="J61" s="69" t="s">
        <v>807</v>
      </c>
      <c r="K61" s="71" t="s">
        <v>1630</v>
      </c>
      <c r="L61" s="72" t="s">
        <v>383</v>
      </c>
      <c r="M61" s="48" t="s">
        <v>234</v>
      </c>
      <c r="N61" s="73" t="s">
        <v>809</v>
      </c>
      <c r="O61" s="73" t="s">
        <v>534</v>
      </c>
      <c r="P61" s="74">
        <f ca="1">IFERROR(VLOOKUP(DadosViagem5[[#This Row],[Placa]],BIP!A:E,5,FALSE),"")</f>
        <v>0</v>
      </c>
      <c r="Q61" s="75">
        <f ca="1">DATEDIF(DadosViagem5[[#This Row],[BIP]],TODAY(),"D")</f>
        <v>45978</v>
      </c>
      <c r="R61" s="76" t="str">
        <f>IFERROR(VLOOKUP(DadosViagem5[[#This Row],[Placa]],DDS!B:C,2,FALSE),"Verificar cadastro")</f>
        <v>Manutenção</v>
      </c>
      <c r="S61" s="77" t="s">
        <v>2023</v>
      </c>
      <c r="T61" s="48"/>
      <c r="U61" s="79"/>
      <c r="V61" s="78"/>
      <c r="W61" s="82"/>
      <c r="X61" s="80"/>
      <c r="Y61" s="81"/>
      <c r="Z61" s="82"/>
      <c r="AA61" s="70" t="s">
        <v>2024</v>
      </c>
      <c r="AB61" s="70" t="s">
        <v>2024</v>
      </c>
      <c r="AC61" s="69" t="s">
        <v>2024</v>
      </c>
      <c r="AD61" s="69" t="str">
        <f ca="1">IFERROR(DATEDIF(DadosViagem5[[#This Row],[Utimo Bip Reserva]],TODAY(),"D"),"")</f>
        <v/>
      </c>
      <c r="AE61" s="100" t="s">
        <v>2024</v>
      </c>
      <c r="AF61" s="50" t="s">
        <v>2024</v>
      </c>
      <c r="AG61" s="49"/>
      <c r="AH61" s="50">
        <v>45807</v>
      </c>
      <c r="AI61" s="49" t="str">
        <f>IF(DadosViagem5[[#This Row],[Dias em manutenção ]]&lt;5,"Dentro do Prazo","Fora do Prazo")</f>
        <v>Fora do Prazo</v>
      </c>
      <c r="AJ61" s="49" t="e">
        <v>#REF!</v>
      </c>
    </row>
    <row r="62" spans="1:36" ht="15">
      <c r="A62" s="69" t="s">
        <v>2094</v>
      </c>
      <c r="B62" s="70"/>
      <c r="C62" s="69" t="s">
        <v>806</v>
      </c>
      <c r="D62" s="69" t="s">
        <v>2025</v>
      </c>
      <c r="E62" s="69" t="s">
        <v>844</v>
      </c>
      <c r="F62" s="69" t="s">
        <v>2020</v>
      </c>
      <c r="G62" s="69"/>
      <c r="H62" s="70">
        <v>2022</v>
      </c>
      <c r="I62" s="69" t="s">
        <v>2021</v>
      </c>
      <c r="J62" s="69" t="s">
        <v>807</v>
      </c>
      <c r="K62" s="71" t="s">
        <v>1630</v>
      </c>
      <c r="L62" s="72" t="s">
        <v>383</v>
      </c>
      <c r="M62" s="48" t="s">
        <v>234</v>
      </c>
      <c r="N62" s="50" t="s">
        <v>809</v>
      </c>
      <c r="O62" s="73" t="s">
        <v>534</v>
      </c>
      <c r="P62" s="74">
        <f ca="1">IFERROR(VLOOKUP(DadosViagem5[[#This Row],[Placa]],BIP!A:E,5,FALSE),"")</f>
        <v>45977</v>
      </c>
      <c r="Q62" s="75">
        <f ca="1">DATEDIF(DadosViagem5[[#This Row],[BIP]],TODAY(),"D")</f>
        <v>1</v>
      </c>
      <c r="R62" s="76" t="str">
        <f>IFERROR(VLOOKUP(DadosViagem5[[#This Row],[Placa]],DDS!B:C,2,FALSE),"Verificar cadastro")</f>
        <v>Carregado</v>
      </c>
      <c r="S62" s="77" t="s">
        <v>2023</v>
      </c>
      <c r="T62" s="48"/>
      <c r="U62" s="79"/>
      <c r="V62" s="78"/>
      <c r="W62" s="82"/>
      <c r="X62" s="80"/>
      <c r="Y62" s="81"/>
      <c r="Z62" s="82"/>
      <c r="AA62" s="70" t="s">
        <v>2024</v>
      </c>
      <c r="AB62" s="70" t="s">
        <v>2024</v>
      </c>
      <c r="AC62" s="69" t="s">
        <v>2024</v>
      </c>
      <c r="AD62" s="69" t="str">
        <f ca="1">IFERROR(DATEDIF(DadosViagem5[[#This Row],[Utimo Bip Reserva]],TODAY(),"D"),"")</f>
        <v/>
      </c>
      <c r="AE62" s="50" t="s">
        <v>2024</v>
      </c>
      <c r="AF62" s="50" t="s">
        <v>2024</v>
      </c>
      <c r="AG62" s="49"/>
      <c r="AH62" s="50">
        <v>45807</v>
      </c>
      <c r="AI62" s="49" t="str">
        <f>IF(DadosViagem5[[#This Row],[Dias em manutenção ]]&lt;5,"Dentro do Prazo","Fora do Prazo")</f>
        <v>Fora do Prazo</v>
      </c>
      <c r="AJ62" s="49" t="e">
        <v>#REF!</v>
      </c>
    </row>
    <row r="63" spans="1:36" ht="15">
      <c r="A63" s="69" t="s">
        <v>1583</v>
      </c>
      <c r="B63" s="70"/>
      <c r="C63" s="69" t="s">
        <v>806</v>
      </c>
      <c r="D63" s="69" t="s">
        <v>2025</v>
      </c>
      <c r="E63" s="69" t="s">
        <v>844</v>
      </c>
      <c r="F63" s="69" t="s">
        <v>2020</v>
      </c>
      <c r="G63" s="69"/>
      <c r="H63" s="70">
        <v>2023</v>
      </c>
      <c r="I63" s="69" t="s">
        <v>2021</v>
      </c>
      <c r="J63" s="69" t="s">
        <v>807</v>
      </c>
      <c r="K63" s="71" t="s">
        <v>1630</v>
      </c>
      <c r="L63" s="72" t="s">
        <v>383</v>
      </c>
      <c r="M63" s="48" t="s">
        <v>234</v>
      </c>
      <c r="N63" s="73" t="s">
        <v>809</v>
      </c>
      <c r="O63" s="73" t="s">
        <v>534</v>
      </c>
      <c r="P63" s="74">
        <f ca="1">IFERROR(VLOOKUP(DadosViagem5[[#This Row],[Placa]],BIP!A:E,5,FALSE),"")</f>
        <v>45977</v>
      </c>
      <c r="Q63" s="75">
        <f ca="1">DATEDIF(DadosViagem5[[#This Row],[BIP]],TODAY(),"D")</f>
        <v>1</v>
      </c>
      <c r="R63" s="76"/>
      <c r="S63" s="77" t="s">
        <v>2023</v>
      </c>
      <c r="T63" s="48"/>
      <c r="U63" s="79"/>
      <c r="V63" s="78">
        <v>45916</v>
      </c>
      <c r="W63" s="82" t="s">
        <v>2095</v>
      </c>
      <c r="X63" s="80" t="s">
        <v>81</v>
      </c>
      <c r="Y63" s="81" t="s">
        <v>474</v>
      </c>
      <c r="Z63" s="83" t="s">
        <v>112</v>
      </c>
      <c r="AA63" s="70" t="s">
        <v>2024</v>
      </c>
      <c r="AB63" s="70" t="s">
        <v>2024</v>
      </c>
      <c r="AC63" s="69" t="s">
        <v>2024</v>
      </c>
      <c r="AD63" s="69" t="str">
        <f ca="1">IFERROR(DATEDIF(DadosViagem5[[#This Row],[Utimo Bip Reserva]],TODAY(),"D"),"")</f>
        <v/>
      </c>
      <c r="AE63" s="50" t="s">
        <v>2024</v>
      </c>
      <c r="AF63" s="50" t="s">
        <v>2024</v>
      </c>
      <c r="AG63" s="49"/>
      <c r="AH63" s="50">
        <v>45807</v>
      </c>
      <c r="AI63" s="49" t="str">
        <f>IF(DadosViagem5[[#This Row],[Dias em manutenção ]]&lt;5,"Dentro do Prazo","Fora do Prazo")</f>
        <v>Fora do Prazo</v>
      </c>
      <c r="AJ63" s="49" t="e">
        <v>#REF!</v>
      </c>
    </row>
    <row r="64" spans="1:36" ht="15">
      <c r="A64" s="69" t="s">
        <v>1433</v>
      </c>
      <c r="B64" s="70"/>
      <c r="C64" s="69" t="s">
        <v>806</v>
      </c>
      <c r="D64" s="69" t="s">
        <v>2025</v>
      </c>
      <c r="E64" s="69" t="s">
        <v>844</v>
      </c>
      <c r="F64" s="69" t="s">
        <v>2020</v>
      </c>
      <c r="G64" s="69"/>
      <c r="H64" s="70">
        <v>2023</v>
      </c>
      <c r="I64" s="69" t="s">
        <v>2021</v>
      </c>
      <c r="J64" s="69" t="s">
        <v>807</v>
      </c>
      <c r="K64" s="71" t="s">
        <v>1630</v>
      </c>
      <c r="L64" s="72" t="s">
        <v>383</v>
      </c>
      <c r="M64" s="48" t="s">
        <v>234</v>
      </c>
      <c r="N64" s="73" t="s">
        <v>809</v>
      </c>
      <c r="O64" s="73" t="s">
        <v>534</v>
      </c>
      <c r="P64" s="74">
        <f ca="1">IFERROR(VLOOKUP(DadosViagem5[[#This Row],[Placa]],BIP!A:E,5,FALSE),"")</f>
        <v>45977</v>
      </c>
      <c r="Q64" s="75">
        <f ca="1">DATEDIF(DadosViagem5[[#This Row],[BIP]],TODAY(),"D")</f>
        <v>1</v>
      </c>
      <c r="R64" s="76" t="str">
        <f>IFERROR(VLOOKUP(DadosViagem5[[#This Row],[Placa]],DDS!B:C,2,FALSE),"Verificar cadastro")</f>
        <v>Carregado</v>
      </c>
      <c r="S64" s="77" t="s">
        <v>2096</v>
      </c>
      <c r="T64" s="48"/>
      <c r="U64" s="79"/>
      <c r="V64" s="78"/>
      <c r="W64" s="82"/>
      <c r="X64" s="80"/>
      <c r="Y64" s="81"/>
      <c r="Z64" s="82"/>
      <c r="AA64" s="70" t="s">
        <v>2024</v>
      </c>
      <c r="AB64" s="70" t="s">
        <v>2024</v>
      </c>
      <c r="AC64" s="69" t="s">
        <v>2024</v>
      </c>
      <c r="AD64" s="69" t="str">
        <f ca="1">IFERROR(DATEDIF(DadosViagem5[[#This Row],[Utimo Bip Reserva]],TODAY(),"D"),"")</f>
        <v/>
      </c>
      <c r="AE64" s="49" t="s">
        <v>2024</v>
      </c>
      <c r="AF64" s="50" t="s">
        <v>2024</v>
      </c>
      <c r="AG64" s="49"/>
      <c r="AH64" s="50">
        <v>45807</v>
      </c>
      <c r="AI64" s="49" t="str">
        <f>IF(DadosViagem5[[#This Row],[Dias em manutenção ]]&lt;5,"Dentro do Prazo","Fora do Prazo")</f>
        <v>Fora do Prazo</v>
      </c>
      <c r="AJ64" s="49" t="e">
        <v>#REF!</v>
      </c>
    </row>
    <row r="65" spans="1:36" ht="15">
      <c r="A65" s="69" t="s">
        <v>2097</v>
      </c>
      <c r="B65" s="70"/>
      <c r="C65" s="69" t="s">
        <v>395</v>
      </c>
      <c r="D65" s="69" t="s">
        <v>2025</v>
      </c>
      <c r="E65" s="69" t="s">
        <v>2034</v>
      </c>
      <c r="F65" s="69" t="s">
        <v>2035</v>
      </c>
      <c r="G65" s="69"/>
      <c r="H65" s="70">
        <v>2025</v>
      </c>
      <c r="I65" s="86" t="s">
        <v>2021</v>
      </c>
      <c r="J65" s="219" t="s">
        <v>807</v>
      </c>
      <c r="K65" s="84" t="s">
        <v>1630</v>
      </c>
      <c r="L65" s="85" t="s">
        <v>383</v>
      </c>
      <c r="M65" s="48" t="s">
        <v>139</v>
      </c>
      <c r="N65" s="73" t="s">
        <v>809</v>
      </c>
      <c r="O65" s="73" t="s">
        <v>534</v>
      </c>
      <c r="P65" s="74">
        <f ca="1">IFERROR(VLOOKUP(DadosViagem5[[#This Row],[Placa]],BIP!A:E,5,FALSE),"")</f>
        <v>45977</v>
      </c>
      <c r="Q65" s="75">
        <f ca="1">DATEDIF(DadosViagem5[[#This Row],[BIP]],TODAY(),"D")</f>
        <v>1</v>
      </c>
      <c r="R65" s="76" t="str">
        <f>IFERROR(VLOOKUP(DadosViagem5[[#This Row],[Placa]],DDS!B:C,2,FALSE),"Verificar cadastro")</f>
        <v>Carregado</v>
      </c>
      <c r="S65" s="77" t="s">
        <v>2023</v>
      </c>
      <c r="T65" s="48"/>
      <c r="U65" s="79"/>
      <c r="V65" s="78"/>
      <c r="W65" s="82"/>
      <c r="X65" s="80"/>
      <c r="Y65" s="81"/>
      <c r="Z65" s="82"/>
      <c r="AA65" s="70" t="s">
        <v>2024</v>
      </c>
      <c r="AB65" s="70" t="s">
        <v>2024</v>
      </c>
      <c r="AC65" s="69" t="s">
        <v>2024</v>
      </c>
      <c r="AD65" s="69" t="str">
        <f ca="1">IFERROR(DATEDIF(DadosViagem5[[#This Row],[Utimo Bip Reserva]],TODAY(),"D"),"")</f>
        <v/>
      </c>
      <c r="AE65" s="49"/>
      <c r="AF65" s="50"/>
      <c r="AG65" s="49"/>
      <c r="AH65" s="50">
        <v>45807</v>
      </c>
      <c r="AI65" s="49" t="str">
        <f>IF(DadosViagem5[[#This Row],[Dias em manutenção ]]&lt;5,"Dentro do Prazo","Fora do Prazo")</f>
        <v>Fora do Prazo</v>
      </c>
      <c r="AJ65" s="49" t="e">
        <v>#REF!</v>
      </c>
    </row>
    <row r="66" spans="1:36" ht="15">
      <c r="A66" s="69" t="s">
        <v>2098</v>
      </c>
      <c r="B66" s="70"/>
      <c r="C66" s="69" t="s">
        <v>395</v>
      </c>
      <c r="D66" s="69" t="s">
        <v>2025</v>
      </c>
      <c r="E66" s="69" t="s">
        <v>2034</v>
      </c>
      <c r="F66" s="69" t="s">
        <v>2035</v>
      </c>
      <c r="G66" s="69"/>
      <c r="H66" s="70">
        <v>2023</v>
      </c>
      <c r="I66" s="69" t="s">
        <v>2021</v>
      </c>
      <c r="J66" s="196" t="s">
        <v>807</v>
      </c>
      <c r="K66" s="71" t="s">
        <v>1630</v>
      </c>
      <c r="L66" s="72" t="s">
        <v>383</v>
      </c>
      <c r="M66" s="48" t="s">
        <v>139</v>
      </c>
      <c r="N66" s="50" t="s">
        <v>809</v>
      </c>
      <c r="O66" s="50" t="s">
        <v>534</v>
      </c>
      <c r="P66" s="74">
        <f ca="1">IFERROR(VLOOKUP(DadosViagem5[[#This Row],[Placa]],BIP!A:E,5,FALSE),"")</f>
        <v>45977</v>
      </c>
      <c r="Q66" s="75">
        <f ca="1">DATEDIF(DadosViagem5[[#This Row],[BIP]],TODAY(),"D")</f>
        <v>1</v>
      </c>
      <c r="R66" s="76" t="str">
        <f>IFERROR(VLOOKUP(DadosViagem5[[#This Row],[Placa]],DDS!B:C,2,FALSE),"Verificar cadastro")</f>
        <v>Carregado</v>
      </c>
      <c r="S66" s="77" t="s">
        <v>2023</v>
      </c>
      <c r="T66" s="48"/>
      <c r="U66" s="79"/>
      <c r="V66" s="78"/>
      <c r="W66" s="82"/>
      <c r="X66" s="80"/>
      <c r="Y66" s="81"/>
      <c r="Z66" s="82"/>
      <c r="AA66" s="70" t="s">
        <v>2024</v>
      </c>
      <c r="AB66" s="70" t="s">
        <v>2024</v>
      </c>
      <c r="AC66" s="69" t="s">
        <v>2024</v>
      </c>
      <c r="AD66" s="69" t="str">
        <f ca="1">IFERROR(DATEDIF(DadosViagem5[[#This Row],[Utimo Bip Reserva]],TODAY(),"D"),"")</f>
        <v/>
      </c>
      <c r="AE66" s="49"/>
      <c r="AF66" s="50"/>
      <c r="AG66" s="49"/>
      <c r="AH66" s="50">
        <v>45807</v>
      </c>
      <c r="AI66" s="49" t="str">
        <f>IF(DadosViagem5[[#This Row],[Dias em manutenção ]]&lt;5,"Dentro do Prazo","Fora do Prazo")</f>
        <v>Fora do Prazo</v>
      </c>
      <c r="AJ66" s="49" t="e">
        <v>#REF!</v>
      </c>
    </row>
    <row r="67" spans="1:36" ht="15">
      <c r="A67" s="69" t="s">
        <v>1777</v>
      </c>
      <c r="B67" s="70"/>
      <c r="C67" s="69" t="s">
        <v>806</v>
      </c>
      <c r="D67" s="69" t="s">
        <v>2025</v>
      </c>
      <c r="E67" s="69" t="s">
        <v>844</v>
      </c>
      <c r="F67" s="69" t="s">
        <v>2020</v>
      </c>
      <c r="G67" s="69"/>
      <c r="H67" s="70">
        <v>2022</v>
      </c>
      <c r="I67" s="69" t="s">
        <v>2021</v>
      </c>
      <c r="J67" s="69" t="s">
        <v>807</v>
      </c>
      <c r="K67" s="71" t="s">
        <v>1630</v>
      </c>
      <c r="L67" s="72" t="s">
        <v>383</v>
      </c>
      <c r="M67" s="48" t="s">
        <v>234</v>
      </c>
      <c r="N67" s="50" t="s">
        <v>809</v>
      </c>
      <c r="O67" s="50" t="s">
        <v>534</v>
      </c>
      <c r="P67" s="74">
        <f ca="1">IFERROR(VLOOKUP(DadosViagem5[[#This Row],[Placa]],BIP!A:E,5,FALSE),"")</f>
        <v>45977</v>
      </c>
      <c r="Q67" s="75">
        <f ca="1">DATEDIF(DadosViagem5[[#This Row],[BIP]],TODAY(),"D")</f>
        <v>1</v>
      </c>
      <c r="R67" s="76" t="str">
        <f>IFERROR(VLOOKUP(DadosViagem5[[#This Row],[Placa]],DDS!B:C,2,FALSE),"Verificar cadastro")</f>
        <v>Carregado</v>
      </c>
      <c r="S67" s="77" t="s">
        <v>2023</v>
      </c>
      <c r="T67" s="48"/>
      <c r="U67" s="79"/>
      <c r="V67" s="78"/>
      <c r="W67" s="82"/>
      <c r="X67" s="80"/>
      <c r="Y67" s="81"/>
      <c r="Z67" s="82"/>
      <c r="AA67" s="70" t="s">
        <v>2024</v>
      </c>
      <c r="AB67" s="70" t="s">
        <v>2024</v>
      </c>
      <c r="AC67" s="69" t="s">
        <v>2024</v>
      </c>
      <c r="AD67" s="69" t="str">
        <f ca="1">IFERROR(DATEDIF(DadosViagem5[[#This Row],[Utimo Bip Reserva]],TODAY(),"D"),"")</f>
        <v/>
      </c>
      <c r="AE67" s="49" t="s">
        <v>2099</v>
      </c>
      <c r="AF67" s="50" t="s">
        <v>2024</v>
      </c>
      <c r="AG67" s="49"/>
      <c r="AH67" s="50">
        <v>45807</v>
      </c>
      <c r="AI67" s="49" t="str">
        <f>IF(DadosViagem5[[#This Row],[Dias em manutenção ]]&lt;5,"Dentro do Prazo","Fora do Prazo")</f>
        <v>Fora do Prazo</v>
      </c>
      <c r="AJ67" s="49" t="e">
        <v>#REF!</v>
      </c>
    </row>
    <row r="68" spans="1:36" ht="15">
      <c r="A68" s="69" t="s">
        <v>1830</v>
      </c>
      <c r="B68" s="70"/>
      <c r="C68" s="69" t="s">
        <v>806</v>
      </c>
      <c r="D68" s="69" t="s">
        <v>2025</v>
      </c>
      <c r="E68" s="69" t="s">
        <v>844</v>
      </c>
      <c r="F68" s="69" t="s">
        <v>2020</v>
      </c>
      <c r="G68" s="105"/>
      <c r="H68" s="106">
        <v>2023</v>
      </c>
      <c r="I68" s="105" t="s">
        <v>2021</v>
      </c>
      <c r="J68" s="105" t="s">
        <v>807</v>
      </c>
      <c r="K68" s="71" t="s">
        <v>1630</v>
      </c>
      <c r="L68" s="72" t="s">
        <v>383</v>
      </c>
      <c r="M68" s="48" t="s">
        <v>234</v>
      </c>
      <c r="N68" s="50" t="s">
        <v>809</v>
      </c>
      <c r="O68" s="50" t="s">
        <v>534</v>
      </c>
      <c r="P68" s="74">
        <f ca="1">IFERROR(VLOOKUP(DadosViagem5[[#This Row],[Placa]],BIP!A:E,5,FALSE),"")</f>
        <v>45977</v>
      </c>
      <c r="Q68" s="75">
        <f ca="1">DATEDIF(DadosViagem5[[#This Row],[BIP]],TODAY(),"D")</f>
        <v>1</v>
      </c>
      <c r="R68" s="76" t="str">
        <f>IFERROR(VLOOKUP(DadosViagem5[[#This Row],[Placa]],DDS!B:C,2,FALSE),"Verificar cadastro")</f>
        <v>Carregado</v>
      </c>
      <c r="S68" s="77" t="s">
        <v>2023</v>
      </c>
      <c r="T68" s="48"/>
      <c r="U68" s="79"/>
      <c r="V68" s="78"/>
      <c r="W68" s="82"/>
      <c r="X68" s="80"/>
      <c r="Y68" s="81"/>
      <c r="Z68" s="82"/>
      <c r="AA68" s="70" t="s">
        <v>2024</v>
      </c>
      <c r="AB68" s="70" t="s">
        <v>2024</v>
      </c>
      <c r="AC68" s="69" t="s">
        <v>2024</v>
      </c>
      <c r="AD68" s="69" t="str">
        <f ca="1">IFERROR(DATEDIF(DadosViagem5[[#This Row],[Utimo Bip Reserva]],TODAY(),"D"),"")</f>
        <v/>
      </c>
      <c r="AE68" s="100" t="s">
        <v>2024</v>
      </c>
      <c r="AF68" s="50" t="s">
        <v>2024</v>
      </c>
      <c r="AG68" s="49"/>
      <c r="AH68" s="50">
        <v>45807</v>
      </c>
      <c r="AI68" s="49" t="str">
        <f>IF(DadosViagem5[[#This Row],[Dias em manutenção ]]&lt;5,"Dentro do Prazo","Fora do Prazo")</f>
        <v>Fora do Prazo</v>
      </c>
      <c r="AJ68" s="49" t="e">
        <v>#REF!</v>
      </c>
    </row>
    <row r="69" spans="1:36" ht="15">
      <c r="A69" s="69" t="s">
        <v>2100</v>
      </c>
      <c r="B69" s="70">
        <v>768</v>
      </c>
      <c r="C69" s="69" t="s">
        <v>395</v>
      </c>
      <c r="D69" s="69" t="s">
        <v>2025</v>
      </c>
      <c r="E69" s="69" t="s">
        <v>2034</v>
      </c>
      <c r="F69" s="69" t="s">
        <v>2035</v>
      </c>
      <c r="G69" s="69"/>
      <c r="H69" s="70">
        <v>2023</v>
      </c>
      <c r="I69" s="69" t="s">
        <v>2021</v>
      </c>
      <c r="J69" s="105" t="s">
        <v>807</v>
      </c>
      <c r="K69" s="71" t="s">
        <v>1630</v>
      </c>
      <c r="L69" s="72" t="s">
        <v>383</v>
      </c>
      <c r="M69" s="48" t="s">
        <v>139</v>
      </c>
      <c r="N69" s="50" t="s">
        <v>809</v>
      </c>
      <c r="O69" s="50" t="s">
        <v>534</v>
      </c>
      <c r="P69" s="74" t="str">
        <f>IFERROR(VLOOKUP(DadosViagem5[[#This Row],[Placa]],BIP!A:E,5,FALSE),"")</f>
        <v/>
      </c>
      <c r="Q69" s="75" t="e">
        <f ca="1">DATEDIF(DadosViagem5[[#This Row],[BIP]],TODAY(),"D")</f>
        <v>#VALUE!</v>
      </c>
      <c r="R69" s="76" t="str">
        <f>IFERROR(VLOOKUP(DadosViagem5[[#This Row],[Placa]],DDS!B:C,2,FALSE),"Verificar cadastro")</f>
        <v> </v>
      </c>
      <c r="S69" s="77" t="s">
        <v>2023</v>
      </c>
      <c r="T69" s="48"/>
      <c r="U69" s="79"/>
      <c r="V69" s="78"/>
      <c r="W69" s="82"/>
      <c r="X69" s="80"/>
      <c r="Y69" s="81"/>
      <c r="Z69" s="82"/>
      <c r="AA69" s="70" t="s">
        <v>2024</v>
      </c>
      <c r="AB69" s="70" t="s">
        <v>2024</v>
      </c>
      <c r="AC69" s="69" t="s">
        <v>2024</v>
      </c>
      <c r="AD69" s="69" t="str">
        <f ca="1">IFERROR(DATEDIF(DadosViagem5[[#This Row],[Utimo Bip Reserva]],TODAY(),"D"),"")</f>
        <v/>
      </c>
      <c r="AE69" s="49"/>
      <c r="AF69" s="50"/>
      <c r="AG69" s="49"/>
      <c r="AH69" s="50">
        <v>45807</v>
      </c>
      <c r="AI69" s="49" t="str">
        <f>IF(DadosViagem5[[#This Row],[Dias em manutenção ]]&lt;5,"Dentro do Prazo","Fora do Prazo")</f>
        <v>Fora do Prazo</v>
      </c>
      <c r="AJ69" s="49" t="e">
        <v>#REF!</v>
      </c>
    </row>
    <row r="70" spans="1:36" ht="15">
      <c r="A70" s="69" t="s">
        <v>2101</v>
      </c>
      <c r="B70" s="70">
        <v>772</v>
      </c>
      <c r="C70" s="69" t="s">
        <v>395</v>
      </c>
      <c r="D70" s="69" t="s">
        <v>2025</v>
      </c>
      <c r="E70" s="69" t="s">
        <v>2034</v>
      </c>
      <c r="F70" s="69" t="s">
        <v>2035</v>
      </c>
      <c r="G70" s="69"/>
      <c r="H70" s="70">
        <v>2023</v>
      </c>
      <c r="I70" s="69" t="s">
        <v>2021</v>
      </c>
      <c r="J70" s="105" t="s">
        <v>807</v>
      </c>
      <c r="K70" s="71" t="s">
        <v>1630</v>
      </c>
      <c r="L70" s="72" t="s">
        <v>383</v>
      </c>
      <c r="M70" s="48" t="s">
        <v>139</v>
      </c>
      <c r="N70" s="73" t="s">
        <v>809</v>
      </c>
      <c r="O70" s="50" t="s">
        <v>534</v>
      </c>
      <c r="P70" s="74" t="str">
        <f>IFERROR(VLOOKUP(DadosViagem5[[#This Row],[Placa]],BIP!A:E,5,FALSE),"")</f>
        <v/>
      </c>
      <c r="Q70" s="75" t="e">
        <f ca="1">DATEDIF(DadosViagem5[[#This Row],[BIP]],TODAY(),"D")</f>
        <v>#VALUE!</v>
      </c>
      <c r="R70" s="76" t="str">
        <f>IFERROR(VLOOKUP(DadosViagem5[[#This Row],[Placa]],DDS!B:C,2,FALSE),"Verificar cadastro")</f>
        <v> </v>
      </c>
      <c r="S70" s="77" t="s">
        <v>2023</v>
      </c>
      <c r="T70" s="48"/>
      <c r="U70" s="79"/>
      <c r="V70" s="78"/>
      <c r="W70" s="82"/>
      <c r="X70" s="80"/>
      <c r="Y70" s="81"/>
      <c r="Z70" s="82"/>
      <c r="AA70" s="70" t="s">
        <v>2024</v>
      </c>
      <c r="AB70" s="70" t="s">
        <v>2024</v>
      </c>
      <c r="AC70" s="70" t="s">
        <v>2024</v>
      </c>
      <c r="AD70" s="70" t="s">
        <v>2024</v>
      </c>
      <c r="AE70" s="49"/>
      <c r="AF70" s="50"/>
      <c r="AG70" s="49"/>
      <c r="AH70" s="50">
        <v>45807</v>
      </c>
      <c r="AI70" s="49" t="str">
        <f>IF(DadosViagem5[[#This Row],[Dias em manutenção ]]&lt;5,"Dentro do Prazo","Fora do Prazo")</f>
        <v>Fora do Prazo</v>
      </c>
      <c r="AJ70" s="49" t="e">
        <v>#REF!</v>
      </c>
    </row>
    <row r="71" spans="1:36" ht="15">
      <c r="A71" s="69" t="s">
        <v>2102</v>
      </c>
      <c r="B71" s="70"/>
      <c r="C71" s="69" t="s">
        <v>806</v>
      </c>
      <c r="D71" s="69" t="s">
        <v>2025</v>
      </c>
      <c r="E71" s="69" t="s">
        <v>844</v>
      </c>
      <c r="F71" s="69" t="s">
        <v>2020</v>
      </c>
      <c r="G71" s="69"/>
      <c r="H71" s="70">
        <v>2023</v>
      </c>
      <c r="I71" s="69" t="s">
        <v>2021</v>
      </c>
      <c r="J71" s="69" t="s">
        <v>878</v>
      </c>
      <c r="K71" s="71" t="s">
        <v>1639</v>
      </c>
      <c r="L71" s="72" t="s">
        <v>383</v>
      </c>
      <c r="M71" s="48" t="s">
        <v>234</v>
      </c>
      <c r="N71" s="50" t="s">
        <v>528</v>
      </c>
      <c r="O71" s="50" t="s">
        <v>534</v>
      </c>
      <c r="P71" s="74">
        <f ca="1">IFERROR(VLOOKUP(DadosViagem5[[#This Row],[Placa]],BIP!A:E,5,FALSE),"")</f>
        <v>45977</v>
      </c>
      <c r="Q71" s="75">
        <f ca="1">DATEDIF(DadosViagem5[[#This Row],[BIP]],TODAY(),"D")</f>
        <v>1</v>
      </c>
      <c r="R71" s="76" t="str">
        <f>IFERROR(VLOOKUP(DadosViagem5[[#This Row],[Placa]],DDS!B:C,2,FALSE),"Verificar cadastro")</f>
        <v>Carregado</v>
      </c>
      <c r="S71" s="77" t="s">
        <v>2023</v>
      </c>
      <c r="T71" s="48"/>
      <c r="U71" s="79"/>
      <c r="V71" s="78"/>
      <c r="W71" s="82"/>
      <c r="X71" s="80" t="s">
        <v>2026</v>
      </c>
      <c r="Y71" s="81" t="s">
        <v>2024</v>
      </c>
      <c r="Z71" s="82"/>
      <c r="AA71" s="70" t="s">
        <v>2024</v>
      </c>
      <c r="AB71" s="70" t="s">
        <v>2024</v>
      </c>
      <c r="AC71" s="69" t="s">
        <v>2024</v>
      </c>
      <c r="AD71" s="69" t="str">
        <f ca="1">IFERROR(DATEDIF(DadosViagem5[[#This Row],[Utimo Bip Reserva]],TODAY(),"D"),"")</f>
        <v/>
      </c>
      <c r="AE71" s="50" t="s">
        <v>2024</v>
      </c>
      <c r="AF71" s="50" t="s">
        <v>2024</v>
      </c>
      <c r="AG71" s="49"/>
      <c r="AH71" s="50">
        <v>45807</v>
      </c>
      <c r="AI71" s="49" t="str">
        <f>IF(DadosViagem5[[#This Row],[Dias em manutenção ]]&lt;5,"Dentro do Prazo","Fora do Prazo")</f>
        <v>Fora do Prazo</v>
      </c>
      <c r="AJ71" s="49" t="e">
        <v>#REF!</v>
      </c>
    </row>
    <row r="72" spans="1:36" ht="15">
      <c r="A72" s="69" t="s">
        <v>322</v>
      </c>
      <c r="B72" s="70"/>
      <c r="C72" s="69" t="s">
        <v>806</v>
      </c>
      <c r="D72" s="69" t="s">
        <v>2025</v>
      </c>
      <c r="E72" s="69" t="s">
        <v>844</v>
      </c>
      <c r="F72" s="69" t="s">
        <v>2020</v>
      </c>
      <c r="G72" s="69"/>
      <c r="H72" s="70">
        <v>2023</v>
      </c>
      <c r="I72" s="69" t="s">
        <v>2021</v>
      </c>
      <c r="J72" s="69" t="s">
        <v>878</v>
      </c>
      <c r="K72" s="84" t="s">
        <v>1639</v>
      </c>
      <c r="L72" s="72" t="s">
        <v>383</v>
      </c>
      <c r="M72" s="48" t="s">
        <v>234</v>
      </c>
      <c r="N72" s="73" t="s">
        <v>528</v>
      </c>
      <c r="O72" s="73" t="s">
        <v>534</v>
      </c>
      <c r="P72" s="74">
        <f ca="1">IFERROR(VLOOKUP(DadosViagem5[[#This Row],[Placa]],BIP!A:E,5,FALSE),"")</f>
        <v>0</v>
      </c>
      <c r="Q72" s="75">
        <f ca="1">DATEDIF(DadosViagem5[[#This Row],[BIP]],TODAY(),"D")</f>
        <v>45978</v>
      </c>
      <c r="R72" s="76" t="str">
        <f>IFERROR(VLOOKUP(DadosViagem5[[#This Row],[Placa]],DDS!B:C,2,FALSE),"Verificar cadastro")</f>
        <v>Manutenção</v>
      </c>
      <c r="S72" s="49" t="s">
        <v>2103</v>
      </c>
      <c r="T72" s="48"/>
      <c r="U72" s="79"/>
      <c r="V72" s="78">
        <v>45847</v>
      </c>
      <c r="W72" s="82" t="s">
        <v>2104</v>
      </c>
      <c r="X72" s="87" t="s">
        <v>2105</v>
      </c>
      <c r="Y72" s="81" t="s">
        <v>335</v>
      </c>
      <c r="Z72" s="88" t="s">
        <v>2106</v>
      </c>
      <c r="AA72" s="70" t="s">
        <v>2024</v>
      </c>
      <c r="AB72" s="70" t="s">
        <v>2024</v>
      </c>
      <c r="AC72" s="69" t="s">
        <v>2024</v>
      </c>
      <c r="AD72" s="69" t="str">
        <f ca="1">IFERROR(DATEDIF(DadosViagem5[[#This Row],[Utimo Bip Reserva]],TODAY(),"D"),"")</f>
        <v/>
      </c>
      <c r="AE72" s="187"/>
      <c r="AF72" s="50"/>
      <c r="AG72" s="49"/>
      <c r="AH72" s="50">
        <v>45807</v>
      </c>
      <c r="AI72" s="49" t="str">
        <f>IF(DadosViagem5[[#This Row],[Dias em manutenção ]]&lt;5,"Dentro do Prazo","Fora do Prazo")</f>
        <v>Fora do Prazo</v>
      </c>
      <c r="AJ72" s="49" t="e">
        <v>#REF!</v>
      </c>
    </row>
    <row r="73" spans="1:36" ht="15">
      <c r="A73" s="69" t="s">
        <v>983</v>
      </c>
      <c r="B73" s="70"/>
      <c r="C73" s="69" t="s">
        <v>806</v>
      </c>
      <c r="D73" s="69" t="s">
        <v>2025</v>
      </c>
      <c r="E73" s="69" t="s">
        <v>844</v>
      </c>
      <c r="F73" s="69" t="s">
        <v>2020</v>
      </c>
      <c r="G73" s="69"/>
      <c r="H73" s="70">
        <v>2022</v>
      </c>
      <c r="I73" s="69" t="s">
        <v>2021</v>
      </c>
      <c r="J73" s="69" t="s">
        <v>878</v>
      </c>
      <c r="K73" s="71" t="s">
        <v>1639</v>
      </c>
      <c r="L73" s="72" t="s">
        <v>383</v>
      </c>
      <c r="M73" s="48" t="s">
        <v>234</v>
      </c>
      <c r="N73" s="50" t="s">
        <v>528</v>
      </c>
      <c r="O73" s="50" t="s">
        <v>534</v>
      </c>
      <c r="P73" s="74">
        <f ca="1">IFERROR(VLOOKUP(DadosViagem5[[#This Row],[Placa]],BIP!A:E,5,FALSE),"")</f>
        <v>45977</v>
      </c>
      <c r="Q73" s="75">
        <f ca="1">DATEDIF(DadosViagem5[[#This Row],[BIP]],TODAY(),"D")</f>
        <v>1</v>
      </c>
      <c r="R73" s="76" t="str">
        <f>IFERROR(VLOOKUP(DadosViagem5[[#This Row],[Placa]],DDS!B:C,2,FALSE),"Verificar cadastro")</f>
        <v>Carregado</v>
      </c>
      <c r="S73" s="77" t="s">
        <v>2023</v>
      </c>
      <c r="T73" s="48"/>
      <c r="U73" s="79"/>
      <c r="V73" s="78"/>
      <c r="W73" s="82" t="s">
        <v>2107</v>
      </c>
      <c r="X73" s="80"/>
      <c r="Y73" s="81"/>
      <c r="Z73" s="83"/>
      <c r="AA73" s="70" t="s">
        <v>2024</v>
      </c>
      <c r="AB73" s="70" t="s">
        <v>2024</v>
      </c>
      <c r="AC73" s="69" t="s">
        <v>2024</v>
      </c>
      <c r="AD73" s="69" t="str">
        <f ca="1">IFERROR(DATEDIF(DadosViagem5[[#This Row],[Utimo Bip Reserva]],TODAY(),"D"),"")</f>
        <v/>
      </c>
      <c r="AE73" s="49" t="s">
        <v>2024</v>
      </c>
      <c r="AF73" s="50" t="s">
        <v>2024</v>
      </c>
      <c r="AG73" s="49"/>
      <c r="AH73" s="50">
        <v>45807</v>
      </c>
      <c r="AI73" s="49" t="str">
        <f>IF(DadosViagem5[[#This Row],[Dias em manutenção ]]&lt;5,"Dentro do Prazo","Fora do Prazo")</f>
        <v>Fora do Prazo</v>
      </c>
      <c r="AJ73" s="49" t="e">
        <v>#REF!</v>
      </c>
    </row>
    <row r="74" spans="1:36" ht="15">
      <c r="A74" s="69" t="s">
        <v>638</v>
      </c>
      <c r="B74" s="70"/>
      <c r="C74" s="69" t="s">
        <v>806</v>
      </c>
      <c r="D74" s="69" t="s">
        <v>2025</v>
      </c>
      <c r="E74" s="69" t="s">
        <v>844</v>
      </c>
      <c r="F74" s="69" t="s">
        <v>2020</v>
      </c>
      <c r="G74" s="69"/>
      <c r="H74" s="70">
        <v>2023</v>
      </c>
      <c r="I74" s="69" t="s">
        <v>2021</v>
      </c>
      <c r="J74" s="69" t="s">
        <v>878</v>
      </c>
      <c r="K74" s="71" t="s">
        <v>1639</v>
      </c>
      <c r="L74" s="72" t="s">
        <v>383</v>
      </c>
      <c r="M74" s="48" t="s">
        <v>234</v>
      </c>
      <c r="N74" s="50" t="s">
        <v>528</v>
      </c>
      <c r="O74" s="50" t="s">
        <v>534</v>
      </c>
      <c r="P74" s="74">
        <f ca="1">IFERROR(VLOOKUP(DadosViagem5[[#This Row],[Placa]],BIP!A:E,5,FALSE),"")</f>
        <v>45977</v>
      </c>
      <c r="Q74" s="75">
        <f ca="1">DATEDIF(DadosViagem5[[#This Row],[BIP]],TODAY(),"D")</f>
        <v>1</v>
      </c>
      <c r="R74" s="76" t="str">
        <f>IFERROR(VLOOKUP(DadosViagem5[[#This Row],[Placa]],DDS!B:C,2,FALSE),"Verificar cadastro")</f>
        <v>Carregado</v>
      </c>
      <c r="S74" s="77" t="s">
        <v>2023</v>
      </c>
      <c r="T74" s="48"/>
      <c r="U74" s="79"/>
      <c r="V74" s="78"/>
      <c r="W74" s="82"/>
      <c r="X74" s="80"/>
      <c r="Y74" s="81"/>
      <c r="Z74" s="82"/>
      <c r="AA74" s="70" t="s">
        <v>2024</v>
      </c>
      <c r="AB74" s="70" t="s">
        <v>2024</v>
      </c>
      <c r="AC74" s="69" t="s">
        <v>2024</v>
      </c>
      <c r="AD74" s="69" t="str">
        <f ca="1">IFERROR(DATEDIF(DadosViagem5[[#This Row],[Utimo Bip Reserva]],TODAY(),"D"),"")</f>
        <v/>
      </c>
      <c r="AE74" s="49" t="s">
        <v>2024</v>
      </c>
      <c r="AF74" s="50" t="s">
        <v>2024</v>
      </c>
      <c r="AG74" s="49"/>
      <c r="AH74" s="50">
        <v>45807</v>
      </c>
      <c r="AI74" s="49" t="str">
        <f>IF(DadosViagem5[[#This Row],[Dias em manutenção ]]&lt;5,"Dentro do Prazo","Fora do Prazo")</f>
        <v>Fora do Prazo</v>
      </c>
      <c r="AJ74" s="49" t="e">
        <v>#REF!</v>
      </c>
    </row>
    <row r="75" spans="1:36" ht="15">
      <c r="A75" s="69" t="s">
        <v>2108</v>
      </c>
      <c r="B75" s="70"/>
      <c r="C75" s="69" t="s">
        <v>806</v>
      </c>
      <c r="D75" s="69" t="s">
        <v>2025</v>
      </c>
      <c r="E75" s="69" t="s">
        <v>844</v>
      </c>
      <c r="F75" s="69" t="s">
        <v>2020</v>
      </c>
      <c r="G75" s="69"/>
      <c r="H75" s="70">
        <v>2023</v>
      </c>
      <c r="I75" s="69" t="s">
        <v>2021</v>
      </c>
      <c r="J75" s="69" t="s">
        <v>878</v>
      </c>
      <c r="K75" s="71" t="s">
        <v>1639</v>
      </c>
      <c r="L75" s="72" t="s">
        <v>383</v>
      </c>
      <c r="M75" s="48" t="s">
        <v>234</v>
      </c>
      <c r="N75" s="50" t="s">
        <v>528</v>
      </c>
      <c r="O75" s="73" t="s">
        <v>534</v>
      </c>
      <c r="P75" s="74">
        <f ca="1">IFERROR(VLOOKUP(DadosViagem5[[#This Row],[Placa]],BIP!A:E,5,FALSE),"")</f>
        <v>45977</v>
      </c>
      <c r="Q75" s="75">
        <f ca="1">DATEDIF(DadosViagem5[[#This Row],[BIP]],TODAY(),"D")</f>
        <v>1</v>
      </c>
      <c r="R75" s="76" t="str">
        <f>IFERROR(VLOOKUP(DadosViagem5[[#This Row],[Placa]],DDS!B:C,2,FALSE),"Verificar cadastro")</f>
        <v>Carregado</v>
      </c>
      <c r="S75" s="77" t="s">
        <v>2023</v>
      </c>
      <c r="T75" s="48"/>
      <c r="U75" s="79"/>
      <c r="V75" s="78"/>
      <c r="W75" s="82"/>
      <c r="X75" s="80"/>
      <c r="Y75" s="81"/>
      <c r="Z75" s="82"/>
      <c r="AA75" s="70" t="s">
        <v>2024</v>
      </c>
      <c r="AB75" s="70" t="s">
        <v>2024</v>
      </c>
      <c r="AC75" s="69" t="s">
        <v>2024</v>
      </c>
      <c r="AD75" s="69" t="str">
        <f ca="1">IFERROR(DATEDIF(DadosViagem5[[#This Row],[Utimo Bip Reserva]],TODAY(),"D"),"")</f>
        <v/>
      </c>
      <c r="AE75" s="57" t="s">
        <v>2024</v>
      </c>
      <c r="AF75" s="66" t="s">
        <v>2024</v>
      </c>
      <c r="AG75" s="49"/>
      <c r="AH75" s="50">
        <v>45807</v>
      </c>
      <c r="AI75" s="49" t="str">
        <f>IF(DadosViagem5[[#This Row],[Dias em manutenção ]]&lt;5,"Dentro do Prazo","Fora do Prazo")</f>
        <v>Fora do Prazo</v>
      </c>
      <c r="AJ75" s="49" t="e">
        <v>#REF!</v>
      </c>
    </row>
    <row r="76" spans="1:36" ht="15">
      <c r="A76" s="69" t="s">
        <v>2109</v>
      </c>
      <c r="B76" s="70"/>
      <c r="C76" s="69" t="s">
        <v>806</v>
      </c>
      <c r="D76" s="69" t="s">
        <v>2025</v>
      </c>
      <c r="E76" s="69" t="s">
        <v>844</v>
      </c>
      <c r="F76" s="69" t="s">
        <v>2020</v>
      </c>
      <c r="G76" s="69"/>
      <c r="H76" s="70">
        <v>2023</v>
      </c>
      <c r="I76" s="69" t="s">
        <v>2021</v>
      </c>
      <c r="J76" s="69" t="s">
        <v>878</v>
      </c>
      <c r="K76" s="71" t="s">
        <v>1639</v>
      </c>
      <c r="L76" s="72" t="s">
        <v>383</v>
      </c>
      <c r="M76" s="48" t="s">
        <v>234</v>
      </c>
      <c r="N76" s="50" t="s">
        <v>528</v>
      </c>
      <c r="O76" s="50" t="s">
        <v>534</v>
      </c>
      <c r="P76" s="74">
        <f ca="1">IFERROR(VLOOKUP(DadosViagem5[[#This Row],[Placa]],BIP!A:E,5,FALSE),"")</f>
        <v>45977</v>
      </c>
      <c r="Q76" s="75">
        <f ca="1">DATEDIF(DadosViagem5[[#This Row],[BIP]],TODAY(),"D")</f>
        <v>1</v>
      </c>
      <c r="R76" s="76" t="str">
        <f>IFERROR(VLOOKUP(DadosViagem5[[#This Row],[Placa]],DDS!B:C,2,FALSE),"Verificar cadastro")</f>
        <v>Carregado</v>
      </c>
      <c r="S76" s="77" t="s">
        <v>2023</v>
      </c>
      <c r="T76" s="48"/>
      <c r="U76" s="79"/>
      <c r="V76" s="78"/>
      <c r="W76" s="82"/>
      <c r="X76" s="80"/>
      <c r="Y76" s="81"/>
      <c r="Z76" s="82"/>
      <c r="AA76" s="70" t="s">
        <v>2024</v>
      </c>
      <c r="AB76" s="70" t="s">
        <v>2024</v>
      </c>
      <c r="AC76" s="69" t="s">
        <v>2024</v>
      </c>
      <c r="AD76" s="69" t="str">
        <f ca="1">IFERROR(DATEDIF(DadosViagem5[[#This Row],[Utimo Bip Reserva]],TODAY(),"D"),"")</f>
        <v/>
      </c>
      <c r="AE76" s="50" t="s">
        <v>2024</v>
      </c>
      <c r="AF76" s="50" t="s">
        <v>2024</v>
      </c>
      <c r="AG76" s="49"/>
      <c r="AH76" s="50">
        <v>28</v>
      </c>
      <c r="AI76" s="49" t="str">
        <f>IF(DadosViagem5[[#This Row],[Dias em manutenção ]]&lt;5,"Dentro do Prazo","Fora do Prazo")</f>
        <v>Fora do Prazo</v>
      </c>
      <c r="AJ76" s="49" t="e">
        <v>#REF!</v>
      </c>
    </row>
    <row r="77" spans="1:36" ht="15">
      <c r="A77" s="69" t="s">
        <v>2110</v>
      </c>
      <c r="B77" s="70"/>
      <c r="C77" s="69" t="s">
        <v>806</v>
      </c>
      <c r="D77" s="69" t="s">
        <v>2025</v>
      </c>
      <c r="E77" s="69" t="s">
        <v>844</v>
      </c>
      <c r="F77" s="69" t="s">
        <v>2020</v>
      </c>
      <c r="G77" s="69"/>
      <c r="H77" s="70">
        <v>2023</v>
      </c>
      <c r="I77" s="69" t="s">
        <v>2021</v>
      </c>
      <c r="J77" s="69" t="s">
        <v>878</v>
      </c>
      <c r="K77" s="71" t="s">
        <v>1639</v>
      </c>
      <c r="L77" s="72" t="s">
        <v>383</v>
      </c>
      <c r="M77" s="48" t="s">
        <v>234</v>
      </c>
      <c r="N77" s="73" t="s">
        <v>528</v>
      </c>
      <c r="O77" s="50" t="s">
        <v>534</v>
      </c>
      <c r="P77" s="74">
        <f ca="1">IFERROR(VLOOKUP(DadosViagem5[[#This Row],[Placa]],BIP!A:E,5,FALSE),"")</f>
        <v>45977</v>
      </c>
      <c r="Q77" s="75">
        <f ca="1">DATEDIF(DadosViagem5[[#This Row],[BIP]],TODAY(),"D")</f>
        <v>1</v>
      </c>
      <c r="R77" s="76" t="str">
        <f>IFERROR(VLOOKUP(DadosViagem5[[#This Row],[Placa]],DDS!B:C,2,FALSE),"Verificar cadastro")</f>
        <v>Carregado</v>
      </c>
      <c r="S77" s="77" t="s">
        <v>2023</v>
      </c>
      <c r="T77" s="48"/>
      <c r="U77" s="79"/>
      <c r="V77" s="78"/>
      <c r="W77" s="82"/>
      <c r="X77" s="80"/>
      <c r="Y77" s="81"/>
      <c r="Z77" s="82"/>
      <c r="AA77" s="70" t="s">
        <v>2024</v>
      </c>
      <c r="AB77" s="70" t="s">
        <v>2024</v>
      </c>
      <c r="AC77" s="69" t="s">
        <v>2024</v>
      </c>
      <c r="AD77" s="69" t="str">
        <f ca="1">IFERROR(DATEDIF(DadosViagem5[[#This Row],[Utimo Bip Reserva]],TODAY(),"D"),"")</f>
        <v/>
      </c>
      <c r="AE77" s="49" t="s">
        <v>2024</v>
      </c>
      <c r="AF77" s="50" t="s">
        <v>2024</v>
      </c>
      <c r="AG77" s="49"/>
      <c r="AH77" s="50">
        <v>45807</v>
      </c>
      <c r="AI77" s="49" t="str">
        <f>IF(DadosViagem5[[#This Row],[Dias em manutenção ]]&lt;5,"Dentro do Prazo","Fora do Prazo")</f>
        <v>Fora do Prazo</v>
      </c>
      <c r="AJ77" s="49" t="e">
        <v>#REF!</v>
      </c>
    </row>
    <row r="78" spans="1:36" ht="15">
      <c r="A78" s="69" t="s">
        <v>2111</v>
      </c>
      <c r="B78" s="70"/>
      <c r="C78" s="69" t="s">
        <v>806</v>
      </c>
      <c r="D78" s="69" t="s">
        <v>2025</v>
      </c>
      <c r="E78" s="69" t="s">
        <v>844</v>
      </c>
      <c r="F78" s="69" t="s">
        <v>2020</v>
      </c>
      <c r="G78" s="69"/>
      <c r="H78" s="70">
        <v>2022</v>
      </c>
      <c r="I78" s="69" t="s">
        <v>2021</v>
      </c>
      <c r="J78" s="69" t="s">
        <v>878</v>
      </c>
      <c r="K78" s="71" t="s">
        <v>1639</v>
      </c>
      <c r="L78" s="72" t="s">
        <v>383</v>
      </c>
      <c r="M78" s="48" t="s">
        <v>234</v>
      </c>
      <c r="N78" s="73" t="s">
        <v>528</v>
      </c>
      <c r="O78" s="50" t="s">
        <v>534</v>
      </c>
      <c r="P78" s="74">
        <f ca="1">IFERROR(VLOOKUP(DadosViagem5[[#This Row],[Placa]],BIP!A:E,5,FALSE),"")</f>
        <v>45977</v>
      </c>
      <c r="Q78" s="75">
        <f ca="1">DATEDIF(DadosViagem5[[#This Row],[BIP]],TODAY(),"D")</f>
        <v>1</v>
      </c>
      <c r="R78" s="76" t="str">
        <f>IFERROR(VLOOKUP(DadosViagem5[[#This Row],[Placa]],DDS!B:C,2,FALSE),"Verificar cadastro")</f>
        <v>Carregado</v>
      </c>
      <c r="S78" s="77" t="s">
        <v>2023</v>
      </c>
      <c r="T78" s="48"/>
      <c r="U78" s="79"/>
      <c r="V78" s="78"/>
      <c r="W78" s="82"/>
      <c r="X78" s="80"/>
      <c r="Y78" s="81"/>
      <c r="Z78" s="82"/>
      <c r="AA78" s="70" t="s">
        <v>2024</v>
      </c>
      <c r="AB78" s="70" t="s">
        <v>2024</v>
      </c>
      <c r="AC78" s="69" t="s">
        <v>2024</v>
      </c>
      <c r="AD78" s="69" t="str">
        <f ca="1">IFERROR(DATEDIF(DadosViagem5[[#This Row],[Utimo Bip Reserva]],TODAY(),"D"),"")</f>
        <v/>
      </c>
      <c r="AE78" s="49" t="s">
        <v>2024</v>
      </c>
      <c r="AF78" s="50" t="s">
        <v>2024</v>
      </c>
      <c r="AG78" s="49"/>
      <c r="AH78" s="50">
        <v>45807</v>
      </c>
      <c r="AI78" s="49" t="str">
        <f>IF(DadosViagem5[[#This Row],[Dias em manutenção ]]&lt;5,"Dentro do Prazo","Fora do Prazo")</f>
        <v>Fora do Prazo</v>
      </c>
      <c r="AJ78" s="49" t="e">
        <v>#REF!</v>
      </c>
    </row>
    <row r="79" spans="1:36" ht="15">
      <c r="A79" s="69" t="s">
        <v>1463</v>
      </c>
      <c r="B79" s="70"/>
      <c r="C79" s="69" t="s">
        <v>806</v>
      </c>
      <c r="D79" s="69" t="s">
        <v>2025</v>
      </c>
      <c r="E79" s="69" t="s">
        <v>844</v>
      </c>
      <c r="F79" s="69" t="s">
        <v>2020</v>
      </c>
      <c r="G79" s="154"/>
      <c r="H79" s="71">
        <v>2023</v>
      </c>
      <c r="I79" s="154" t="s">
        <v>2021</v>
      </c>
      <c r="J79" s="69" t="s">
        <v>878</v>
      </c>
      <c r="K79" s="84" t="s">
        <v>1639</v>
      </c>
      <c r="L79" s="72" t="s">
        <v>383</v>
      </c>
      <c r="M79" s="48" t="s">
        <v>234</v>
      </c>
      <c r="N79" s="50" t="s">
        <v>528</v>
      </c>
      <c r="O79" s="50" t="s">
        <v>534</v>
      </c>
      <c r="P79" s="74">
        <f ca="1">IFERROR(VLOOKUP(DadosViagem5[[#This Row],[Placa]],BIP!A:E,5,FALSE),"")</f>
        <v>45977</v>
      </c>
      <c r="Q79" s="75">
        <f ca="1">DATEDIF(DadosViagem5[[#This Row],[BIP]],TODAY(),"D")</f>
        <v>1</v>
      </c>
      <c r="R79" s="76" t="str">
        <f>IFERROR(VLOOKUP(DadosViagem5[[#This Row],[Placa]],DDS!B:C,2,FALSE),"Verificar cadastro")</f>
        <v>Carregado</v>
      </c>
      <c r="S79" s="77" t="s">
        <v>2096</v>
      </c>
      <c r="T79" s="48"/>
      <c r="U79" s="79"/>
      <c r="V79" s="78"/>
      <c r="W79" s="82"/>
      <c r="X79" s="80"/>
      <c r="Y79" s="81"/>
      <c r="Z79" s="82"/>
      <c r="AA79" s="70" t="s">
        <v>2024</v>
      </c>
      <c r="AB79" s="70" t="s">
        <v>2024</v>
      </c>
      <c r="AC79" s="69" t="s">
        <v>2024</v>
      </c>
      <c r="AD79" s="69" t="str">
        <f ca="1">IFERROR(DATEDIF(DadosViagem5[[#This Row],[Utimo Bip Reserva]],TODAY(),"D"),"")</f>
        <v/>
      </c>
      <c r="AE79" s="49" t="s">
        <v>2024</v>
      </c>
      <c r="AF79" s="50" t="s">
        <v>2024</v>
      </c>
      <c r="AG79" s="49"/>
      <c r="AH79" s="50">
        <v>45807</v>
      </c>
      <c r="AI79" s="49" t="str">
        <f>IF(DadosViagem5[[#This Row],[Dias em manutenção ]]&lt;5,"Dentro do Prazo","Fora do Prazo")</f>
        <v>Fora do Prazo</v>
      </c>
      <c r="AJ79" s="49" t="e">
        <v>#REF!</v>
      </c>
    </row>
    <row r="80" spans="1:36" ht="15">
      <c r="A80" s="69" t="s">
        <v>2112</v>
      </c>
      <c r="B80" s="70"/>
      <c r="C80" s="69" t="s">
        <v>806</v>
      </c>
      <c r="D80" s="69" t="s">
        <v>2025</v>
      </c>
      <c r="E80" s="69" t="s">
        <v>844</v>
      </c>
      <c r="F80" s="69" t="s">
        <v>2020</v>
      </c>
      <c r="G80" s="69"/>
      <c r="H80" s="70">
        <v>2023</v>
      </c>
      <c r="I80" s="69" t="s">
        <v>2021</v>
      </c>
      <c r="J80" s="69" t="s">
        <v>878</v>
      </c>
      <c r="K80" s="71" t="s">
        <v>1639</v>
      </c>
      <c r="L80" s="72" t="s">
        <v>383</v>
      </c>
      <c r="M80" s="48" t="s">
        <v>234</v>
      </c>
      <c r="N80" s="50" t="s">
        <v>528</v>
      </c>
      <c r="O80" s="50" t="s">
        <v>534</v>
      </c>
      <c r="P80" s="74">
        <f ca="1">IFERROR(VLOOKUP(DadosViagem5[[#This Row],[Placa]],BIP!A:E,5,FALSE),"")</f>
        <v>45977</v>
      </c>
      <c r="Q80" s="75">
        <f ca="1">DATEDIF(DadosViagem5[[#This Row],[BIP]],TODAY(),"D")</f>
        <v>1</v>
      </c>
      <c r="R80" s="76" t="str">
        <f>IFERROR(VLOOKUP(DadosViagem5[[#This Row],[Placa]],DDS!B:C,2,FALSE),"Verificar cadastro")</f>
        <v>Carregado</v>
      </c>
      <c r="S80" s="77" t="s">
        <v>2023</v>
      </c>
      <c r="T80" s="48"/>
      <c r="U80" s="79"/>
      <c r="V80" s="78"/>
      <c r="W80" s="82"/>
      <c r="X80" s="80"/>
      <c r="Y80" s="81"/>
      <c r="Z80" s="82"/>
      <c r="AA80" s="70" t="s">
        <v>2024</v>
      </c>
      <c r="AB80" s="70" t="s">
        <v>2024</v>
      </c>
      <c r="AC80" s="69" t="s">
        <v>2024</v>
      </c>
      <c r="AD80" s="69" t="str">
        <f ca="1">IFERROR(DATEDIF(DadosViagem5[[#This Row],[Utimo Bip Reserva]],TODAY(),"D"),"")</f>
        <v/>
      </c>
      <c r="AE80" s="49" t="s">
        <v>2024</v>
      </c>
      <c r="AF80" s="50" t="s">
        <v>2024</v>
      </c>
      <c r="AG80" s="49"/>
      <c r="AH80" s="50">
        <v>45807</v>
      </c>
      <c r="AI80" s="49" t="str">
        <f>IF(DadosViagem5[[#This Row],[Dias em manutenção ]]&lt;5,"Dentro do Prazo","Fora do Prazo")</f>
        <v>Fora do Prazo</v>
      </c>
      <c r="AJ80" s="49" t="e">
        <v>#REF!</v>
      </c>
    </row>
    <row r="81" spans="1:36" ht="15">
      <c r="A81" s="69" t="s">
        <v>1818</v>
      </c>
      <c r="B81" s="70"/>
      <c r="C81" s="69" t="s">
        <v>806</v>
      </c>
      <c r="D81" s="69" t="s">
        <v>2025</v>
      </c>
      <c r="E81" s="69" t="s">
        <v>844</v>
      </c>
      <c r="F81" s="69" t="s">
        <v>2020</v>
      </c>
      <c r="G81" s="69"/>
      <c r="H81" s="70">
        <v>2023</v>
      </c>
      <c r="I81" s="69" t="s">
        <v>2021</v>
      </c>
      <c r="J81" s="69" t="s">
        <v>878</v>
      </c>
      <c r="K81" s="71" t="s">
        <v>1639</v>
      </c>
      <c r="L81" s="72" t="s">
        <v>383</v>
      </c>
      <c r="M81" s="48" t="s">
        <v>234</v>
      </c>
      <c r="N81" s="50" t="s">
        <v>528</v>
      </c>
      <c r="O81" s="50" t="s">
        <v>534</v>
      </c>
      <c r="P81" s="74">
        <f ca="1">IFERROR(VLOOKUP(DadosViagem5[[#This Row],[Placa]],BIP!A:E,5,FALSE),"")</f>
        <v>45977</v>
      </c>
      <c r="Q81" s="75">
        <f ca="1">DATEDIF(DadosViagem5[[#This Row],[BIP]],TODAY(),"D")</f>
        <v>1</v>
      </c>
      <c r="R81" s="76" t="str">
        <f>IFERROR(VLOOKUP(DadosViagem5[[#This Row],[Placa]],DDS!B:C,2,FALSE),"Verificar cadastro")</f>
        <v>Carregado</v>
      </c>
      <c r="S81" s="77" t="s">
        <v>2023</v>
      </c>
      <c r="T81" s="48"/>
      <c r="U81" s="79"/>
      <c r="V81" s="78"/>
      <c r="W81" s="82" t="s">
        <v>2113</v>
      </c>
      <c r="X81" s="80"/>
      <c r="Y81" s="81"/>
      <c r="Z81" s="82"/>
      <c r="AA81" s="70" t="s">
        <v>2024</v>
      </c>
      <c r="AB81" s="70" t="s">
        <v>2024</v>
      </c>
      <c r="AC81" s="69" t="s">
        <v>2024</v>
      </c>
      <c r="AD81" s="69" t="str">
        <f ca="1">IFERROR(DATEDIF(DadosViagem5[[#This Row],[Utimo Bip Reserva]],TODAY(),"D"),"")</f>
        <v/>
      </c>
      <c r="AE81" s="77" t="s">
        <v>2024</v>
      </c>
      <c r="AF81" s="94" t="s">
        <v>2024</v>
      </c>
      <c r="AG81" s="49"/>
      <c r="AH81" s="50">
        <v>45807</v>
      </c>
      <c r="AI81" s="49" t="str">
        <f>IF(DadosViagem5[[#This Row],[Dias em manutenção ]]&lt;5,"Dentro do Prazo","Fora do Prazo")</f>
        <v>Fora do Prazo</v>
      </c>
      <c r="AJ81" s="49" t="e">
        <v>#REF!</v>
      </c>
    </row>
    <row r="82" spans="1:36" ht="15">
      <c r="A82" s="69" t="s">
        <v>1367</v>
      </c>
      <c r="B82" s="70"/>
      <c r="C82" s="69" t="s">
        <v>806</v>
      </c>
      <c r="D82" s="69" t="s">
        <v>2025</v>
      </c>
      <c r="E82" s="69" t="s">
        <v>844</v>
      </c>
      <c r="F82" s="69" t="s">
        <v>2020</v>
      </c>
      <c r="G82" s="69"/>
      <c r="H82" s="70">
        <v>2022</v>
      </c>
      <c r="I82" s="69" t="s">
        <v>2021</v>
      </c>
      <c r="J82" s="69" t="s">
        <v>878</v>
      </c>
      <c r="K82" s="71" t="s">
        <v>1639</v>
      </c>
      <c r="L82" s="72" t="s">
        <v>383</v>
      </c>
      <c r="M82" s="48" t="s">
        <v>234</v>
      </c>
      <c r="N82" s="50" t="s">
        <v>528</v>
      </c>
      <c r="O82" s="50" t="s">
        <v>534</v>
      </c>
      <c r="P82" s="74">
        <f ca="1">IFERROR(VLOOKUP(DadosViagem5[[#This Row],[Placa]],BIP!A:E,5,FALSE),"")</f>
        <v>45977</v>
      </c>
      <c r="Q82" s="75">
        <f ca="1">DATEDIF(DadosViagem5[[#This Row],[BIP]],TODAY(),"D")</f>
        <v>1</v>
      </c>
      <c r="R82" s="76" t="str">
        <f>IFERROR(VLOOKUP(DadosViagem5[[#This Row],[Placa]],DDS!B:C,2,FALSE),"Verificar cadastro")</f>
        <v>Carregado</v>
      </c>
      <c r="S82" s="77" t="s">
        <v>2023</v>
      </c>
      <c r="T82" s="48"/>
      <c r="U82" s="79"/>
      <c r="V82" s="78"/>
      <c r="W82" s="82"/>
      <c r="X82" s="80"/>
      <c r="Y82" s="81"/>
      <c r="Z82" s="82"/>
      <c r="AA82" s="70" t="s">
        <v>2024</v>
      </c>
      <c r="AB82" s="70" t="s">
        <v>2024</v>
      </c>
      <c r="AC82" s="69" t="s">
        <v>2024</v>
      </c>
      <c r="AD82" s="69" t="str">
        <f ca="1">IFERROR(DATEDIF(DadosViagem5[[#This Row],[Utimo Bip Reserva]],TODAY(),"D"),"")</f>
        <v/>
      </c>
      <c r="AE82" s="49" t="s">
        <v>2024</v>
      </c>
      <c r="AF82" s="50" t="s">
        <v>2024</v>
      </c>
      <c r="AG82" s="49"/>
      <c r="AH82" s="50">
        <v>45807</v>
      </c>
      <c r="AI82" s="49" t="str">
        <f>IF(DadosViagem5[[#This Row],[Dias em manutenção ]]&lt;5,"Dentro do Prazo","Fora do Prazo")</f>
        <v>Fora do Prazo</v>
      </c>
      <c r="AJ82" s="49" t="e">
        <v>#REF!</v>
      </c>
    </row>
    <row r="83" spans="1:36" ht="15">
      <c r="A83" s="69" t="s">
        <v>1284</v>
      </c>
      <c r="B83" s="70"/>
      <c r="C83" s="69" t="s">
        <v>806</v>
      </c>
      <c r="D83" s="69" t="s">
        <v>2025</v>
      </c>
      <c r="E83" s="69" t="s">
        <v>844</v>
      </c>
      <c r="F83" s="69" t="s">
        <v>2020</v>
      </c>
      <c r="G83" s="69"/>
      <c r="H83" s="70">
        <v>2023</v>
      </c>
      <c r="I83" s="69" t="s">
        <v>2021</v>
      </c>
      <c r="J83" s="69" t="s">
        <v>878</v>
      </c>
      <c r="K83" s="71" t="s">
        <v>1639</v>
      </c>
      <c r="L83" s="72" t="s">
        <v>383</v>
      </c>
      <c r="M83" s="46" t="s">
        <v>234</v>
      </c>
      <c r="N83" s="50" t="s">
        <v>528</v>
      </c>
      <c r="O83" s="50" t="s">
        <v>534</v>
      </c>
      <c r="P83" s="74">
        <f ca="1">IFERROR(VLOOKUP(DadosViagem5[[#This Row],[Placa]],BIP!A:E,5,FALSE),"")</f>
        <v>45977</v>
      </c>
      <c r="Q83" s="75">
        <f ca="1">DATEDIF(DadosViagem5[[#This Row],[BIP]],TODAY(),"D")</f>
        <v>1</v>
      </c>
      <c r="R83" s="76" t="str">
        <f>IFERROR(VLOOKUP(DadosViagem5[[#This Row],[Placa]],DDS!B:C,2,FALSE),"Verificar cadastro")</f>
        <v>Carregado</v>
      </c>
      <c r="S83" s="77" t="s">
        <v>2023</v>
      </c>
      <c r="T83" s="48"/>
      <c r="U83" s="79"/>
      <c r="V83" s="78"/>
      <c r="W83" s="82"/>
      <c r="X83" s="80"/>
      <c r="Y83" s="81"/>
      <c r="Z83" s="82"/>
      <c r="AA83" s="70" t="s">
        <v>2024</v>
      </c>
      <c r="AB83" s="70" t="s">
        <v>2024</v>
      </c>
      <c r="AC83" s="69" t="s">
        <v>2024</v>
      </c>
      <c r="AD83" s="69" t="str">
        <f ca="1">IFERROR(DATEDIF(DadosViagem5[[#This Row],[Utimo Bip Reserva]],TODAY(),"D"),"")</f>
        <v/>
      </c>
      <c r="AE83" s="49" t="s">
        <v>2024</v>
      </c>
      <c r="AF83" s="50" t="s">
        <v>2024</v>
      </c>
      <c r="AG83" s="49"/>
      <c r="AH83" s="50">
        <v>45807</v>
      </c>
      <c r="AI83" s="49" t="str">
        <f>IF(DadosViagem5[[#This Row],[Dias em manutenção ]]&lt;5,"Dentro do Prazo","Fora do Prazo")</f>
        <v>Fora do Prazo</v>
      </c>
      <c r="AJ83" s="49" t="e">
        <v>#REF!</v>
      </c>
    </row>
    <row r="84" spans="1:36" ht="15">
      <c r="A84" s="69" t="s">
        <v>2114</v>
      </c>
      <c r="B84" s="70"/>
      <c r="C84" s="69" t="s">
        <v>806</v>
      </c>
      <c r="D84" s="69" t="s">
        <v>2025</v>
      </c>
      <c r="E84" s="69" t="s">
        <v>844</v>
      </c>
      <c r="F84" s="69" t="s">
        <v>2020</v>
      </c>
      <c r="G84" s="69"/>
      <c r="H84" s="70">
        <v>2022</v>
      </c>
      <c r="I84" s="69" t="s">
        <v>2021</v>
      </c>
      <c r="J84" s="69" t="s">
        <v>878</v>
      </c>
      <c r="K84" s="71" t="s">
        <v>1639</v>
      </c>
      <c r="L84" s="72" t="s">
        <v>383</v>
      </c>
      <c r="M84" s="46" t="s">
        <v>234</v>
      </c>
      <c r="N84" s="50" t="s">
        <v>528</v>
      </c>
      <c r="O84" s="50" t="s">
        <v>534</v>
      </c>
      <c r="P84" s="74">
        <f ca="1">IFERROR(VLOOKUP(DadosViagem5[[#This Row],[Placa]],BIP!A:E,5,FALSE),"")</f>
        <v>45977</v>
      </c>
      <c r="Q84" s="75">
        <f ca="1">DATEDIF(DadosViagem5[[#This Row],[BIP]],TODAY(),"D")</f>
        <v>1</v>
      </c>
      <c r="R84" s="76" t="str">
        <f>IFERROR(VLOOKUP(DadosViagem5[[#This Row],[Placa]],DDS!B:C,2,FALSE),"Verificar cadastro")</f>
        <v>Carregado</v>
      </c>
      <c r="S84" s="77" t="s">
        <v>2023</v>
      </c>
      <c r="T84" s="48"/>
      <c r="U84" s="79"/>
      <c r="V84" s="78"/>
      <c r="W84" s="82"/>
      <c r="X84" s="80"/>
      <c r="Y84" s="81"/>
      <c r="Z84" s="19"/>
      <c r="AA84" s="70" t="s">
        <v>2024</v>
      </c>
      <c r="AB84" s="70" t="s">
        <v>2024</v>
      </c>
      <c r="AC84" s="69" t="s">
        <v>2024</v>
      </c>
      <c r="AD84" s="69" t="str">
        <f ca="1">IFERROR(DATEDIF(DadosViagem5[[#This Row],[Utimo Bip Reserva]],TODAY(),"D"),"")</f>
        <v/>
      </c>
      <c r="AE84" s="50" t="s">
        <v>2024</v>
      </c>
      <c r="AF84" s="50" t="s">
        <v>2024</v>
      </c>
      <c r="AG84" s="49"/>
      <c r="AH84" s="50">
        <v>45807</v>
      </c>
      <c r="AI84" s="49" t="str">
        <f>IF(DadosViagem5[[#This Row],[Dias em manutenção ]]&lt;5,"Dentro do Prazo","Fora do Prazo")</f>
        <v>Fora do Prazo</v>
      </c>
      <c r="AJ84" s="49" t="e">
        <v>#REF!</v>
      </c>
    </row>
    <row r="85" spans="1:36" ht="15">
      <c r="A85" s="69" t="s">
        <v>2115</v>
      </c>
      <c r="B85" s="70"/>
      <c r="C85" s="69" t="s">
        <v>806</v>
      </c>
      <c r="D85" s="69" t="s">
        <v>2025</v>
      </c>
      <c r="E85" s="69" t="s">
        <v>844</v>
      </c>
      <c r="F85" s="69" t="s">
        <v>2020</v>
      </c>
      <c r="G85" s="69"/>
      <c r="H85" s="70">
        <v>2022</v>
      </c>
      <c r="I85" s="69" t="s">
        <v>2021</v>
      </c>
      <c r="J85" s="69" t="s">
        <v>878</v>
      </c>
      <c r="K85" s="71" t="s">
        <v>1639</v>
      </c>
      <c r="L85" s="72" t="s">
        <v>383</v>
      </c>
      <c r="M85" s="48" t="s">
        <v>234</v>
      </c>
      <c r="N85" s="50" t="s">
        <v>528</v>
      </c>
      <c r="O85" s="50" t="s">
        <v>534</v>
      </c>
      <c r="P85" s="74">
        <f ca="1">IFERROR(VLOOKUP(DadosViagem5[[#This Row],[Placa]],BIP!A:E,5,FALSE),"")</f>
        <v>45977</v>
      </c>
      <c r="Q85" s="75">
        <f ca="1">DATEDIF(DadosViagem5[[#This Row],[BIP]],TODAY(),"D")</f>
        <v>1</v>
      </c>
      <c r="R85" s="76" t="str">
        <f>IFERROR(VLOOKUP(DadosViagem5[[#This Row],[Placa]],DDS!B:C,2,FALSE),"Verificar cadastro")</f>
        <v>Carregado</v>
      </c>
      <c r="S85" s="77" t="s">
        <v>2023</v>
      </c>
      <c r="T85" s="48"/>
      <c r="U85" s="79"/>
      <c r="V85" s="78"/>
      <c r="W85" s="82"/>
      <c r="X85" s="80"/>
      <c r="Y85" s="81"/>
      <c r="Z85" s="82"/>
      <c r="AA85" s="70" t="s">
        <v>2024</v>
      </c>
      <c r="AB85" s="70" t="s">
        <v>2024</v>
      </c>
      <c r="AC85" s="70" t="s">
        <v>2024</v>
      </c>
      <c r="AD85" s="70" t="s">
        <v>2024</v>
      </c>
      <c r="AE85" s="189" t="s">
        <v>2116</v>
      </c>
      <c r="AF85" s="50" t="s">
        <v>2024</v>
      </c>
      <c r="AG85" s="49" t="s">
        <v>2117</v>
      </c>
      <c r="AH85" s="50">
        <v>45807</v>
      </c>
      <c r="AI85" s="49" t="str">
        <f>IF(DadosViagem5[[#This Row],[Dias em manutenção ]]&lt;5,"Dentro do Prazo","Fora do Prazo")</f>
        <v>Fora do Prazo</v>
      </c>
      <c r="AJ85" s="49" t="e">
        <v>#REF!</v>
      </c>
    </row>
    <row r="86" spans="1:36" ht="15">
      <c r="A86" s="69" t="s">
        <v>960</v>
      </c>
      <c r="B86" s="70"/>
      <c r="C86" s="69" t="s">
        <v>806</v>
      </c>
      <c r="D86" s="69" t="s">
        <v>2025</v>
      </c>
      <c r="E86" s="69" t="s">
        <v>844</v>
      </c>
      <c r="F86" s="69" t="s">
        <v>2020</v>
      </c>
      <c r="G86" s="69"/>
      <c r="H86" s="70">
        <v>2022</v>
      </c>
      <c r="I86" s="69" t="s">
        <v>2021</v>
      </c>
      <c r="J86" s="69" t="s">
        <v>878</v>
      </c>
      <c r="K86" s="84" t="s">
        <v>1639</v>
      </c>
      <c r="L86" s="72" t="s">
        <v>383</v>
      </c>
      <c r="M86" s="48" t="s">
        <v>234</v>
      </c>
      <c r="N86" s="50" t="s">
        <v>528</v>
      </c>
      <c r="O86" s="50" t="s">
        <v>534</v>
      </c>
      <c r="P86" s="74">
        <f ca="1">IFERROR(VLOOKUP(DadosViagem5[[#This Row],[Placa]],BIP!A:E,5,FALSE),"")</f>
        <v>45977</v>
      </c>
      <c r="Q86" s="75">
        <f ca="1">DATEDIF(DadosViagem5[[#This Row],[BIP]],TODAY(),"D")</f>
        <v>1</v>
      </c>
      <c r="R86" s="76" t="str">
        <f>IFERROR(VLOOKUP(DadosViagem5[[#This Row],[Placa]],DDS!B:C,2,FALSE),"Verificar cadastro")</f>
        <v>Carregado</v>
      </c>
      <c r="S86" s="77" t="s">
        <v>2023</v>
      </c>
      <c r="T86" s="48"/>
      <c r="U86" s="79"/>
      <c r="V86" s="78"/>
      <c r="W86" s="82"/>
      <c r="X86" s="80"/>
      <c r="Y86" s="81"/>
      <c r="Z86" s="83"/>
      <c r="AA86" s="70" t="s">
        <v>2024</v>
      </c>
      <c r="AB86" s="70" t="s">
        <v>2024</v>
      </c>
      <c r="AC86" s="70" t="s">
        <v>2024</v>
      </c>
      <c r="AD86" s="70" t="s">
        <v>2024</v>
      </c>
      <c r="AE86" s="49" t="s">
        <v>2024</v>
      </c>
      <c r="AF86" s="50" t="s">
        <v>2024</v>
      </c>
      <c r="AG86" s="49"/>
      <c r="AH86" s="50">
        <v>45807</v>
      </c>
      <c r="AI86" s="49" t="str">
        <f>IF(DadosViagem5[[#This Row],[Dias em manutenção ]]&lt;5,"Dentro do Prazo","Fora do Prazo")</f>
        <v>Fora do Prazo</v>
      </c>
      <c r="AJ86" s="49" t="e">
        <v>#REF!</v>
      </c>
    </row>
    <row r="87" spans="1:36" ht="15">
      <c r="A87" s="69" t="s">
        <v>2118</v>
      </c>
      <c r="B87" s="70"/>
      <c r="C87" s="69" t="s">
        <v>806</v>
      </c>
      <c r="D87" s="69" t="s">
        <v>2025</v>
      </c>
      <c r="E87" s="69" t="s">
        <v>844</v>
      </c>
      <c r="F87" s="69" t="s">
        <v>2020</v>
      </c>
      <c r="G87" s="69"/>
      <c r="H87" s="70">
        <v>2023</v>
      </c>
      <c r="I87" s="69" t="s">
        <v>2021</v>
      </c>
      <c r="J87" s="69" t="s">
        <v>878</v>
      </c>
      <c r="K87" s="71" t="s">
        <v>1639</v>
      </c>
      <c r="L87" s="72" t="s">
        <v>383</v>
      </c>
      <c r="M87" s="48" t="s">
        <v>234</v>
      </c>
      <c r="N87" s="50" t="s">
        <v>528</v>
      </c>
      <c r="O87" s="50" t="s">
        <v>534</v>
      </c>
      <c r="P87" s="74">
        <f ca="1">IFERROR(VLOOKUP(DadosViagem5[[#This Row],[Placa]],BIP!A:E,5,FALSE),"")</f>
        <v>45977</v>
      </c>
      <c r="Q87" s="75">
        <f ca="1">DATEDIF(DadosViagem5[[#This Row],[BIP]],TODAY(),"D")</f>
        <v>1</v>
      </c>
      <c r="R87" s="76" t="str">
        <f>IFERROR(VLOOKUP(DadosViagem5[[#This Row],[Placa]],DDS!B:C,2,FALSE),"Verificar cadastro")</f>
        <v>Carregado</v>
      </c>
      <c r="S87" s="77" t="s">
        <v>2023</v>
      </c>
      <c r="T87" s="48"/>
      <c r="U87" s="79"/>
      <c r="V87" s="78"/>
      <c r="W87" s="82" t="s">
        <v>2119</v>
      </c>
      <c r="X87" s="80"/>
      <c r="Y87" s="81"/>
      <c r="Z87" s="82"/>
      <c r="AA87" s="70" t="s">
        <v>2024</v>
      </c>
      <c r="AB87" s="70" t="s">
        <v>2024</v>
      </c>
      <c r="AC87" s="69" t="s">
        <v>2024</v>
      </c>
      <c r="AD87" s="69" t="str">
        <f ca="1">IFERROR(DATEDIF(DadosViagem5[[#This Row],[Utimo Bip Reserva]],TODAY(),"D"),"")</f>
        <v/>
      </c>
      <c r="AE87" s="197"/>
      <c r="AF87" s="50"/>
      <c r="AG87" s="49"/>
      <c r="AH87" s="50">
        <v>45807</v>
      </c>
      <c r="AI87" s="49" t="str">
        <f>IF(DadosViagem5[[#This Row],[Dias em manutenção ]]&lt;5,"Dentro do Prazo","Fora do Prazo")</f>
        <v>Fora do Prazo</v>
      </c>
      <c r="AJ87" s="49" t="e">
        <v>#REF!</v>
      </c>
    </row>
    <row r="88" spans="1:36" ht="15">
      <c r="A88" s="69" t="s">
        <v>2120</v>
      </c>
      <c r="B88" s="70"/>
      <c r="C88" s="69" t="s">
        <v>395</v>
      </c>
      <c r="D88" s="69" t="s">
        <v>2025</v>
      </c>
      <c r="E88" s="69" t="s">
        <v>2034</v>
      </c>
      <c r="F88" s="69" t="s">
        <v>2035</v>
      </c>
      <c r="G88" s="69"/>
      <c r="H88" s="70">
        <v>2025</v>
      </c>
      <c r="I88" s="69" t="s">
        <v>2021</v>
      </c>
      <c r="J88" s="69" t="s">
        <v>878</v>
      </c>
      <c r="K88" s="71" t="s">
        <v>1639</v>
      </c>
      <c r="L88" s="72" t="s">
        <v>383</v>
      </c>
      <c r="M88" s="48" t="s">
        <v>139</v>
      </c>
      <c r="N88" s="50" t="s">
        <v>528</v>
      </c>
      <c r="O88" s="50" t="s">
        <v>534</v>
      </c>
      <c r="P88" s="74">
        <f ca="1">IFERROR(VLOOKUP(DadosViagem5[[#This Row],[Placa]],BIP!A:E,5,FALSE),"")</f>
        <v>45977</v>
      </c>
      <c r="Q88" s="75">
        <f ca="1">DATEDIF(DadosViagem5[[#This Row],[BIP]],TODAY(),"D")</f>
        <v>1</v>
      </c>
      <c r="R88" s="76" t="str">
        <f>IFERROR(VLOOKUP(DadosViagem5[[#This Row],[Placa]],DDS!B:C,2,FALSE),"Verificar cadastro")</f>
        <v>Carregado</v>
      </c>
      <c r="S88" s="77" t="s">
        <v>2023</v>
      </c>
      <c r="T88" s="48"/>
      <c r="U88" s="79"/>
      <c r="V88" s="78"/>
      <c r="W88" s="82"/>
      <c r="X88" s="80"/>
      <c r="Y88" s="81"/>
      <c r="Z88" s="82"/>
      <c r="AA88" s="70" t="s">
        <v>2024</v>
      </c>
      <c r="AB88" s="70" t="s">
        <v>2024</v>
      </c>
      <c r="AC88" s="69" t="s">
        <v>2024</v>
      </c>
      <c r="AD88" s="69" t="str">
        <f ca="1">IFERROR(DATEDIF(DadosViagem5[[#This Row],[Utimo Bip Reserva]],TODAY(),"D"),"")</f>
        <v/>
      </c>
      <c r="AE88" s="49"/>
      <c r="AF88" s="50"/>
      <c r="AG88" s="49"/>
      <c r="AH88" s="50">
        <v>45807</v>
      </c>
      <c r="AI88" s="49" t="str">
        <f>IF(DadosViagem5[[#This Row],[Dias em manutenção ]]&lt;5,"Dentro do Prazo","Fora do Prazo")</f>
        <v>Fora do Prazo</v>
      </c>
      <c r="AJ88" s="49" t="e">
        <v>#REF!</v>
      </c>
    </row>
    <row r="89" spans="1:36" ht="15">
      <c r="A89" s="69" t="s">
        <v>2121</v>
      </c>
      <c r="B89" s="70"/>
      <c r="C89" s="69" t="s">
        <v>806</v>
      </c>
      <c r="D89" s="69" t="s">
        <v>2025</v>
      </c>
      <c r="E89" s="69" t="s">
        <v>844</v>
      </c>
      <c r="F89" s="69" t="s">
        <v>2020</v>
      </c>
      <c r="G89" s="69"/>
      <c r="H89" s="70">
        <v>2022</v>
      </c>
      <c r="I89" s="69" t="s">
        <v>2021</v>
      </c>
      <c r="J89" s="69" t="s">
        <v>878</v>
      </c>
      <c r="K89" s="71" t="s">
        <v>1639</v>
      </c>
      <c r="L89" s="72" t="s">
        <v>383</v>
      </c>
      <c r="M89" s="48" t="s">
        <v>234</v>
      </c>
      <c r="N89" s="50" t="s">
        <v>528</v>
      </c>
      <c r="O89" s="50" t="s">
        <v>534</v>
      </c>
      <c r="P89" s="74">
        <f ca="1">IFERROR(VLOOKUP(DadosViagem5[[#This Row],[Placa]],BIP!A:E,5,FALSE),"")</f>
        <v>45977</v>
      </c>
      <c r="Q89" s="75">
        <f ca="1">DATEDIF(DadosViagem5[[#This Row],[BIP]],TODAY(),"D")</f>
        <v>1</v>
      </c>
      <c r="R89" s="76" t="str">
        <f>IFERROR(VLOOKUP(DadosViagem5[[#This Row],[Placa]],DDS!B:C,2,FALSE),"Verificar cadastro")</f>
        <v>Carregado</v>
      </c>
      <c r="S89" s="77" t="s">
        <v>2023</v>
      </c>
      <c r="T89" s="48"/>
      <c r="U89" s="79"/>
      <c r="V89" s="78"/>
      <c r="W89" s="82"/>
      <c r="X89" s="80"/>
      <c r="Y89" s="81"/>
      <c r="Z89" s="82"/>
      <c r="AA89" s="70" t="s">
        <v>2024</v>
      </c>
      <c r="AB89" s="70" t="s">
        <v>2024</v>
      </c>
      <c r="AC89" s="69" t="s">
        <v>2024</v>
      </c>
      <c r="AD89" s="69" t="str">
        <f ca="1">IFERROR(DATEDIF(DadosViagem5[[#This Row],[Utimo Bip Reserva]],TODAY(),"D"),"")</f>
        <v/>
      </c>
      <c r="AE89" s="49" t="s">
        <v>2024</v>
      </c>
      <c r="AF89" s="50" t="s">
        <v>2024</v>
      </c>
      <c r="AG89" s="49"/>
      <c r="AH89" s="50">
        <v>45807</v>
      </c>
      <c r="AI89" s="49" t="str">
        <f>IF(DadosViagem5[[#This Row],[Dias em manutenção ]]&lt;5,"Dentro do Prazo","Fora do Prazo")</f>
        <v>Fora do Prazo</v>
      </c>
      <c r="AJ89" s="49" t="e">
        <v>#REF!</v>
      </c>
    </row>
    <row r="90" spans="1:36" ht="15">
      <c r="A90" s="69" t="s">
        <v>1637</v>
      </c>
      <c r="B90" s="70"/>
      <c r="C90" s="69" t="s">
        <v>806</v>
      </c>
      <c r="D90" s="69" t="s">
        <v>2025</v>
      </c>
      <c r="E90" s="69" t="s">
        <v>844</v>
      </c>
      <c r="F90" s="69" t="s">
        <v>2020</v>
      </c>
      <c r="G90" s="69"/>
      <c r="H90" s="70">
        <v>2022</v>
      </c>
      <c r="I90" s="69" t="s">
        <v>2021</v>
      </c>
      <c r="J90" s="69" t="s">
        <v>878</v>
      </c>
      <c r="K90" s="84" t="s">
        <v>1639</v>
      </c>
      <c r="L90" s="72" t="s">
        <v>383</v>
      </c>
      <c r="M90" s="48" t="s">
        <v>234</v>
      </c>
      <c r="N90" s="50" t="s">
        <v>528</v>
      </c>
      <c r="O90" s="50" t="s">
        <v>534</v>
      </c>
      <c r="P90" s="74">
        <f ca="1">IFERROR(VLOOKUP(DadosViagem5[[#This Row],[Placa]],BIP!A:E,5,FALSE),"")</f>
        <v>45977</v>
      </c>
      <c r="Q90" s="75">
        <f ca="1">DATEDIF(DadosViagem5[[#This Row],[BIP]],TODAY(),"D")</f>
        <v>1</v>
      </c>
      <c r="R90" s="76" t="str">
        <f>IFERROR(VLOOKUP(DadosViagem5[[#This Row],[Placa]],DDS!B:C,2,FALSE),"Verificar cadastro")</f>
        <v>Carregado</v>
      </c>
      <c r="S90" s="77" t="s">
        <v>2023</v>
      </c>
      <c r="T90" s="48"/>
      <c r="U90" s="79"/>
      <c r="V90" s="78"/>
      <c r="W90" s="82"/>
      <c r="X90" s="80"/>
      <c r="Y90" s="81"/>
      <c r="Z90" s="82"/>
      <c r="AA90" s="70" t="s">
        <v>2024</v>
      </c>
      <c r="AB90" s="70" t="s">
        <v>2024</v>
      </c>
      <c r="AC90" s="69" t="s">
        <v>2024</v>
      </c>
      <c r="AD90" s="69" t="str">
        <f ca="1">IFERROR(DATEDIF(DadosViagem5[[#This Row],[Utimo Bip Reserva]],TODAY(),"D"),"")</f>
        <v/>
      </c>
      <c r="AE90" s="94" t="s">
        <v>2024</v>
      </c>
      <c r="AF90" s="94" t="s">
        <v>2024</v>
      </c>
      <c r="AG90" s="49"/>
      <c r="AH90" s="50">
        <v>45807</v>
      </c>
      <c r="AI90" s="49" t="str">
        <f>IF(DadosViagem5[[#This Row],[Dias em manutenção ]]&lt;5,"Dentro do Prazo","Fora do Prazo")</f>
        <v>Fora do Prazo</v>
      </c>
      <c r="AJ90" s="49" t="e">
        <v>#REF!</v>
      </c>
    </row>
    <row r="91" spans="1:36" ht="15">
      <c r="A91" s="69" t="s">
        <v>2122</v>
      </c>
      <c r="B91" s="70"/>
      <c r="C91" s="69" t="s">
        <v>395</v>
      </c>
      <c r="D91" s="69" t="s">
        <v>2025</v>
      </c>
      <c r="E91" s="69" t="s">
        <v>2034</v>
      </c>
      <c r="F91" s="69" t="s">
        <v>2035</v>
      </c>
      <c r="G91" s="69"/>
      <c r="H91" s="70">
        <v>2023</v>
      </c>
      <c r="I91" s="69" t="s">
        <v>2021</v>
      </c>
      <c r="J91" s="69" t="s">
        <v>878</v>
      </c>
      <c r="K91" s="84" t="s">
        <v>1639</v>
      </c>
      <c r="L91" s="96" t="s">
        <v>383</v>
      </c>
      <c r="M91" s="48" t="s">
        <v>139</v>
      </c>
      <c r="N91" s="50" t="s">
        <v>528</v>
      </c>
      <c r="O91" s="50" t="s">
        <v>534</v>
      </c>
      <c r="P91" s="74" t="str">
        <f>IFERROR(VLOOKUP(DadosViagem5[[#This Row],[Placa]],BIP!A:E,5,FALSE),"")</f>
        <v/>
      </c>
      <c r="Q91" s="75" t="e">
        <f ca="1">DATEDIF(DadosViagem5[[#This Row],[BIP]],TODAY(),"D")</f>
        <v>#VALUE!</v>
      </c>
      <c r="R91" s="76" t="str">
        <f>IFERROR(VLOOKUP(DadosViagem5[[#This Row],[Placa]],DDS!B:C,2,FALSE),"Verificar cadastro")</f>
        <v>Manutenção</v>
      </c>
      <c r="S91" s="77" t="s">
        <v>2023</v>
      </c>
      <c r="T91" s="48"/>
      <c r="U91" s="79"/>
      <c r="V91" s="78"/>
      <c r="W91" s="82"/>
      <c r="X91" s="80"/>
      <c r="Y91" s="81"/>
      <c r="Z91" s="82"/>
      <c r="AA91" s="70" t="s">
        <v>2024</v>
      </c>
      <c r="AB91" s="70" t="s">
        <v>2024</v>
      </c>
      <c r="AC91" s="70" t="s">
        <v>2024</v>
      </c>
      <c r="AD91" s="70" t="s">
        <v>2024</v>
      </c>
      <c r="AE91" s="49"/>
      <c r="AF91" s="50"/>
      <c r="AG91" s="49"/>
      <c r="AH91" s="50">
        <v>45807</v>
      </c>
      <c r="AI91" s="49" t="str">
        <f>IF(DadosViagem5[[#This Row],[Dias em manutenção ]]&lt;5,"Dentro do Prazo","Fora do Prazo")</f>
        <v>Fora do Prazo</v>
      </c>
      <c r="AJ91" s="49" t="e">
        <v>#REF!</v>
      </c>
    </row>
    <row r="92" spans="1:36" ht="15">
      <c r="A92" s="69" t="s">
        <v>2123</v>
      </c>
      <c r="B92" s="70"/>
      <c r="C92" s="69" t="s">
        <v>395</v>
      </c>
      <c r="D92" s="69" t="s">
        <v>2025</v>
      </c>
      <c r="E92" s="69" t="s">
        <v>2034</v>
      </c>
      <c r="F92" s="69" t="s">
        <v>2035</v>
      </c>
      <c r="G92" s="69"/>
      <c r="H92" s="70">
        <v>2023</v>
      </c>
      <c r="I92" s="69" t="s">
        <v>2021</v>
      </c>
      <c r="J92" s="69" t="s">
        <v>878</v>
      </c>
      <c r="K92" s="71" t="s">
        <v>1639</v>
      </c>
      <c r="L92" s="72" t="s">
        <v>383</v>
      </c>
      <c r="M92" s="48" t="s">
        <v>139</v>
      </c>
      <c r="N92" s="50" t="s">
        <v>528</v>
      </c>
      <c r="O92" s="50" t="s">
        <v>534</v>
      </c>
      <c r="P92" s="74">
        <f ca="1">IFERROR(VLOOKUP(DadosViagem5[[#This Row],[Placa]],BIP!A:E,5,FALSE),"")</f>
        <v>0</v>
      </c>
      <c r="Q92" s="75">
        <f ca="1">DATEDIF(DadosViagem5[[#This Row],[BIP]],TODAY(),"D")</f>
        <v>45978</v>
      </c>
      <c r="R92" s="76" t="str">
        <f>IFERROR(VLOOKUP(DadosViagem5[[#This Row],[Placa]],DDS!B:C,2,FALSE),"Verificar cadastro")</f>
        <v>Manutenção</v>
      </c>
      <c r="S92" s="77" t="s">
        <v>2023</v>
      </c>
      <c r="T92" s="48"/>
      <c r="U92" s="79"/>
      <c r="V92" s="78"/>
      <c r="W92" s="82"/>
      <c r="X92" s="80"/>
      <c r="Y92" s="81"/>
      <c r="Z92" s="82"/>
      <c r="AA92" s="70" t="s">
        <v>2024</v>
      </c>
      <c r="AB92" s="70" t="s">
        <v>2024</v>
      </c>
      <c r="AC92" s="70" t="s">
        <v>2024</v>
      </c>
      <c r="AD92" s="70" t="s">
        <v>2024</v>
      </c>
      <c r="AE92" s="49"/>
      <c r="AF92" s="50"/>
      <c r="AG92" s="49"/>
      <c r="AH92" s="50">
        <v>45807</v>
      </c>
      <c r="AI92" s="49" t="str">
        <f>IF(DadosViagem5[[#This Row],[Dias em manutenção ]]&lt;5,"Dentro do Prazo","Fora do Prazo")</f>
        <v>Fora do Prazo</v>
      </c>
      <c r="AJ92" s="49" t="e">
        <v>#REF!</v>
      </c>
    </row>
    <row r="93" spans="1:36" ht="15">
      <c r="A93" s="69" t="s">
        <v>1728</v>
      </c>
      <c r="B93" s="70"/>
      <c r="C93" s="69" t="s">
        <v>806</v>
      </c>
      <c r="D93" s="69" t="s">
        <v>2025</v>
      </c>
      <c r="E93" s="69" t="s">
        <v>844</v>
      </c>
      <c r="F93" s="69" t="s">
        <v>2020</v>
      </c>
      <c r="G93" s="69"/>
      <c r="H93" s="70">
        <v>2022</v>
      </c>
      <c r="I93" s="69" t="s">
        <v>2021</v>
      </c>
      <c r="J93" s="69" t="s">
        <v>878</v>
      </c>
      <c r="K93" s="71" t="s">
        <v>1639</v>
      </c>
      <c r="L93" s="72" t="s">
        <v>383</v>
      </c>
      <c r="M93" s="48" t="s">
        <v>234</v>
      </c>
      <c r="N93" s="50" t="s">
        <v>528</v>
      </c>
      <c r="O93" s="50" t="s">
        <v>534</v>
      </c>
      <c r="P93" s="74">
        <f ca="1">IFERROR(VLOOKUP(DadosViagem5[[#This Row],[Placa]],BIP!A:E,5,FALSE),"")</f>
        <v>45977</v>
      </c>
      <c r="Q93" s="75">
        <f ca="1">DATEDIF(DadosViagem5[[#This Row],[BIP]],TODAY(),"D")</f>
        <v>1</v>
      </c>
      <c r="R93" s="76" t="str">
        <f>IFERROR(VLOOKUP(DadosViagem5[[#This Row],[Placa]],DDS!B:C,2,FALSE),"Verificar cadastro")</f>
        <v>Carregado</v>
      </c>
      <c r="S93" s="77" t="s">
        <v>2023</v>
      </c>
      <c r="T93" s="48"/>
      <c r="U93" s="79"/>
      <c r="V93" s="78"/>
      <c r="W93" s="82"/>
      <c r="X93" s="80"/>
      <c r="Y93" s="81"/>
      <c r="Z93" s="82"/>
      <c r="AA93" s="70" t="s">
        <v>2024</v>
      </c>
      <c r="AB93" s="70" t="s">
        <v>2024</v>
      </c>
      <c r="AC93" s="69" t="s">
        <v>2024</v>
      </c>
      <c r="AD93" s="69" t="str">
        <f ca="1">IFERROR(DATEDIF(DadosViagem5[[#This Row],[Utimo Bip Reserva]],TODAY(),"D"),"")</f>
        <v/>
      </c>
      <c r="AE93" s="49" t="s">
        <v>2124</v>
      </c>
      <c r="AF93" s="50" t="s">
        <v>2024</v>
      </c>
      <c r="AG93" s="49"/>
      <c r="AH93" s="50">
        <v>45807</v>
      </c>
      <c r="AI93" s="49" t="str">
        <f>IF(DadosViagem5[[#This Row],[Dias em manutenção ]]&lt;5,"Dentro do Prazo","Fora do Prazo")</f>
        <v>Fora do Prazo</v>
      </c>
      <c r="AJ93" s="49" t="e">
        <v>#REF!</v>
      </c>
    </row>
    <row r="94" spans="1:36" ht="15">
      <c r="A94" s="69" t="s">
        <v>526</v>
      </c>
      <c r="B94" s="70"/>
      <c r="C94" s="69" t="s">
        <v>2125</v>
      </c>
      <c r="D94" s="69" t="s">
        <v>2025</v>
      </c>
      <c r="E94" s="69" t="s">
        <v>2034</v>
      </c>
      <c r="F94" s="69" t="s">
        <v>2035</v>
      </c>
      <c r="G94" s="69"/>
      <c r="H94" s="70">
        <v>2024</v>
      </c>
      <c r="I94" s="69" t="s">
        <v>2021</v>
      </c>
      <c r="J94" s="69" t="s">
        <v>878</v>
      </c>
      <c r="K94" s="71" t="s">
        <v>1639</v>
      </c>
      <c r="L94" s="72" t="s">
        <v>383</v>
      </c>
      <c r="M94" s="48" t="s">
        <v>139</v>
      </c>
      <c r="N94" s="50" t="s">
        <v>528</v>
      </c>
      <c r="O94" s="50" t="s">
        <v>534</v>
      </c>
      <c r="P94" s="74">
        <f ca="1">IFERROR(VLOOKUP(DadosViagem5[[#This Row],[Placa]],BIP!A:E,5,FALSE),"")</f>
        <v>0</v>
      </c>
      <c r="Q94" s="75">
        <f ca="1">DATEDIF(DadosViagem5[[#This Row],[BIP]],TODAY(),"D")</f>
        <v>45978</v>
      </c>
      <c r="R94" s="76"/>
      <c r="S94" s="77" t="s">
        <v>2023</v>
      </c>
      <c r="T94" s="48"/>
      <c r="U94" s="79"/>
      <c r="V94" s="78"/>
      <c r="W94" s="82"/>
      <c r="X94" s="80"/>
      <c r="Y94" s="81"/>
      <c r="Z94" s="82"/>
      <c r="AA94" s="70" t="s">
        <v>2024</v>
      </c>
      <c r="AB94" s="70" t="s">
        <v>2024</v>
      </c>
      <c r="AC94" s="69" t="s">
        <v>2024</v>
      </c>
      <c r="AD94" s="69" t="str">
        <f ca="1">IFERROR(DATEDIF(DadosViagem5[[#This Row],[Utimo Bip Reserva]],TODAY(),"D"),"")</f>
        <v/>
      </c>
      <c r="AE94" s="49"/>
      <c r="AF94" s="50"/>
      <c r="AG94" s="49"/>
      <c r="AH94" s="50">
        <v>45807</v>
      </c>
      <c r="AI94" s="49" t="str">
        <f>IF(DadosViagem5[[#This Row],[Dias em manutenção ]]&lt;5,"Dentro do Prazo","Fora do Prazo")</f>
        <v>Fora do Prazo</v>
      </c>
      <c r="AJ94" s="49" t="e">
        <v>#REF!</v>
      </c>
    </row>
    <row r="95" spans="1:36" ht="15">
      <c r="A95" s="69" t="s">
        <v>2126</v>
      </c>
      <c r="B95" s="70"/>
      <c r="C95" s="69" t="s">
        <v>395</v>
      </c>
      <c r="D95" s="69" t="s">
        <v>2025</v>
      </c>
      <c r="E95" s="69" t="s">
        <v>2034</v>
      </c>
      <c r="F95" s="69" t="s">
        <v>2035</v>
      </c>
      <c r="G95" s="69"/>
      <c r="H95" s="70">
        <v>2025</v>
      </c>
      <c r="I95" s="69" t="s">
        <v>2021</v>
      </c>
      <c r="J95" s="69" t="s">
        <v>1020</v>
      </c>
      <c r="K95" s="84" t="s">
        <v>1725</v>
      </c>
      <c r="L95" s="72" t="s">
        <v>383</v>
      </c>
      <c r="M95" s="48" t="s">
        <v>139</v>
      </c>
      <c r="N95" s="49" t="s">
        <v>253</v>
      </c>
      <c r="O95" s="49" t="s">
        <v>534</v>
      </c>
      <c r="P95" s="74">
        <f ca="1">IFERROR(VLOOKUP(DadosViagem5[[#This Row],[Placa]],BIP!A:E,5,FALSE),"")</f>
        <v>0</v>
      </c>
      <c r="Q95" s="75">
        <f ca="1">DATEDIF(DadosViagem5[[#This Row],[BIP]],TODAY(),"D")</f>
        <v>45978</v>
      </c>
      <c r="R95" s="76" t="str">
        <f>IFERROR(VLOOKUP(DadosViagem5[[#This Row],[Placa]],DDS!B:C,2,FALSE),"Verificar cadastro")</f>
        <v>Falta Motorista</v>
      </c>
      <c r="S95" s="77" t="s">
        <v>2023</v>
      </c>
      <c r="T95" s="48"/>
      <c r="U95" s="79"/>
      <c r="V95" s="78"/>
      <c r="W95" s="82"/>
      <c r="X95" s="80"/>
      <c r="Y95" s="81"/>
      <c r="Z95" s="82"/>
      <c r="AA95" s="70" t="s">
        <v>2024</v>
      </c>
      <c r="AB95" s="70" t="s">
        <v>2024</v>
      </c>
      <c r="AC95" s="69" t="s">
        <v>2024</v>
      </c>
      <c r="AD95" s="69" t="str">
        <f ca="1">IFERROR(DATEDIF(DadosViagem5[[#This Row],[Utimo Bip Reserva]],TODAY(),"D"),"")</f>
        <v/>
      </c>
      <c r="AE95" s="49"/>
      <c r="AF95" s="50"/>
      <c r="AG95" s="49"/>
      <c r="AH95" s="50">
        <v>45807</v>
      </c>
      <c r="AI95" s="49" t="str">
        <f>IF(DadosViagem5[[#This Row],[Dias em manutenção ]]&lt;5,"Dentro do Prazo","Fora do Prazo")</f>
        <v>Fora do Prazo</v>
      </c>
      <c r="AJ95" s="49" t="e">
        <v>#REF!</v>
      </c>
    </row>
    <row r="96" spans="1:36" ht="15">
      <c r="A96" s="69" t="s">
        <v>2127</v>
      </c>
      <c r="B96" s="70"/>
      <c r="C96" s="69" t="s">
        <v>395</v>
      </c>
      <c r="D96" s="69" t="s">
        <v>2025</v>
      </c>
      <c r="E96" s="69" t="s">
        <v>2034</v>
      </c>
      <c r="F96" s="69" t="s">
        <v>2035</v>
      </c>
      <c r="G96" s="69"/>
      <c r="H96" s="70">
        <v>2023</v>
      </c>
      <c r="I96" s="69" t="s">
        <v>2021</v>
      </c>
      <c r="J96" s="71" t="s">
        <v>1020</v>
      </c>
      <c r="K96" s="84" t="s">
        <v>1725</v>
      </c>
      <c r="L96" s="96" t="s">
        <v>383</v>
      </c>
      <c r="M96" s="48" t="s">
        <v>139</v>
      </c>
      <c r="N96" s="49" t="s">
        <v>253</v>
      </c>
      <c r="O96" s="50" t="s">
        <v>534</v>
      </c>
      <c r="P96" s="74">
        <f ca="1">IFERROR(VLOOKUP(DadosViagem5[[#This Row],[Placa]],BIP!A:E,5,FALSE),"")</f>
        <v>45977</v>
      </c>
      <c r="Q96" s="75">
        <f ca="1">DATEDIF(DadosViagem5[[#This Row],[BIP]],TODAY(),"D")</f>
        <v>1</v>
      </c>
      <c r="R96" s="76" t="str">
        <f>IFERROR(VLOOKUP(DadosViagem5[[#This Row],[Placa]],DDS!B:C,2,FALSE),"Verificar cadastro")</f>
        <v>Carregado</v>
      </c>
      <c r="S96" s="77" t="s">
        <v>2023</v>
      </c>
      <c r="T96" s="48"/>
      <c r="U96" s="79"/>
      <c r="V96" s="78"/>
      <c r="W96" s="82"/>
      <c r="X96" s="80"/>
      <c r="Y96" s="81"/>
      <c r="Z96" s="82"/>
      <c r="AA96" s="70" t="s">
        <v>2024</v>
      </c>
      <c r="AB96" s="70" t="s">
        <v>2024</v>
      </c>
      <c r="AC96" s="70" t="s">
        <v>2024</v>
      </c>
      <c r="AD96" s="70" t="s">
        <v>2024</v>
      </c>
      <c r="AE96" s="49"/>
      <c r="AF96" s="50"/>
      <c r="AG96" s="49"/>
      <c r="AH96" s="50">
        <v>45807</v>
      </c>
      <c r="AI96" s="49" t="str">
        <f>IF(DadosViagem5[[#This Row],[Dias em manutenção ]]&lt;5,"Dentro do Prazo","Fora do Prazo")</f>
        <v>Fora do Prazo</v>
      </c>
      <c r="AJ96" s="49" t="e">
        <v>#REF!</v>
      </c>
    </row>
    <row r="97" spans="1:36" ht="15">
      <c r="A97" s="69" t="s">
        <v>411</v>
      </c>
      <c r="B97" s="70"/>
      <c r="C97" s="69" t="s">
        <v>806</v>
      </c>
      <c r="D97" s="69" t="s">
        <v>2025</v>
      </c>
      <c r="E97" s="69" t="s">
        <v>844</v>
      </c>
      <c r="F97" s="69" t="s">
        <v>2020</v>
      </c>
      <c r="G97" s="69"/>
      <c r="H97" s="70">
        <v>2022</v>
      </c>
      <c r="I97" s="69" t="s">
        <v>2021</v>
      </c>
      <c r="J97" s="69" t="s">
        <v>1020</v>
      </c>
      <c r="K97" s="84" t="s">
        <v>1725</v>
      </c>
      <c r="L97" s="72" t="s">
        <v>383</v>
      </c>
      <c r="M97" s="48" t="s">
        <v>234</v>
      </c>
      <c r="N97" s="49" t="s">
        <v>253</v>
      </c>
      <c r="O97" s="73" t="s">
        <v>534</v>
      </c>
      <c r="P97" s="74">
        <f ca="1">IFERROR(VLOOKUP(DadosViagem5[[#This Row],[Placa]],BIP!A:E,5,FALSE),"")</f>
        <v>0</v>
      </c>
      <c r="Q97" s="75">
        <f ca="1">DATEDIF(DadosViagem5[[#This Row],[BIP]],TODAY(),"D")</f>
        <v>45978</v>
      </c>
      <c r="R97" s="76" t="str">
        <f>IFERROR(VLOOKUP(DadosViagem5[[#This Row],[Placa]],DDS!B:C,2,FALSE),"Verificar cadastro")</f>
        <v>Verificar cadastro</v>
      </c>
      <c r="S97" s="77" t="s">
        <v>2096</v>
      </c>
      <c r="T97" s="48"/>
      <c r="U97" s="79"/>
      <c r="V97" s="78"/>
      <c r="W97" s="82"/>
      <c r="X97" s="80"/>
      <c r="Y97" s="81"/>
      <c r="Z97" s="83"/>
      <c r="AA97" s="70" t="s">
        <v>2024</v>
      </c>
      <c r="AB97" s="70" t="s">
        <v>2024</v>
      </c>
      <c r="AC97" s="69" t="s">
        <v>2024</v>
      </c>
      <c r="AD97" s="69" t="str">
        <f ca="1">IFERROR(DATEDIF(DadosViagem5[[#This Row],[Utimo Bip Reserva]],TODAY(),"D"),"")</f>
        <v/>
      </c>
      <c r="AE97" s="50" t="s">
        <v>2024</v>
      </c>
      <c r="AF97" s="50" t="s">
        <v>2024</v>
      </c>
      <c r="AG97" s="79" t="s">
        <v>111</v>
      </c>
      <c r="AH97" s="50">
        <v>45</v>
      </c>
      <c r="AI97" s="49" t="str">
        <f>IF(DadosViagem5[[#This Row],[Dias em manutenção ]]&lt;5,"Dentro do Prazo","Fora do Prazo")</f>
        <v>Fora do Prazo</v>
      </c>
      <c r="AJ97" s="49" t="e">
        <v>#REF!</v>
      </c>
    </row>
    <row r="98" spans="1:36" ht="15">
      <c r="A98" s="69" t="s">
        <v>1538</v>
      </c>
      <c r="B98" s="70"/>
      <c r="C98" s="69" t="s">
        <v>760</v>
      </c>
      <c r="D98" s="69" t="s">
        <v>2018</v>
      </c>
      <c r="E98" s="69" t="s">
        <v>2019</v>
      </c>
      <c r="F98" s="69" t="s">
        <v>2020</v>
      </c>
      <c r="G98" s="69"/>
      <c r="H98" s="70">
        <v>2024</v>
      </c>
      <c r="I98" s="69" t="s">
        <v>2021</v>
      </c>
      <c r="J98" s="69" t="s">
        <v>1020</v>
      </c>
      <c r="K98" s="84" t="s">
        <v>1725</v>
      </c>
      <c r="L98" s="72" t="s">
        <v>383</v>
      </c>
      <c r="M98" s="48" t="s">
        <v>234</v>
      </c>
      <c r="N98" s="49" t="s">
        <v>1540</v>
      </c>
      <c r="O98" s="50" t="s">
        <v>534</v>
      </c>
      <c r="P98" s="74">
        <f ca="1">IFERROR(VLOOKUP(DadosViagem5[[#This Row],[Placa]],BIP!A:E,5,FALSE),"")</f>
        <v>45977</v>
      </c>
      <c r="Q98" s="75">
        <f ca="1">DATEDIF(DadosViagem5[[#This Row],[BIP]],TODAY(),"D")</f>
        <v>1</v>
      </c>
      <c r="R98" s="76"/>
      <c r="S98" s="77" t="s">
        <v>2023</v>
      </c>
      <c r="T98" s="48"/>
      <c r="U98" s="79"/>
      <c r="V98" s="78">
        <v>45905</v>
      </c>
      <c r="W98" s="82" t="s">
        <v>2128</v>
      </c>
      <c r="X98" s="80"/>
      <c r="Y98" s="81"/>
      <c r="Z98" s="88"/>
      <c r="AA98" s="70" t="s">
        <v>2024</v>
      </c>
      <c r="AB98" s="70" t="s">
        <v>2024</v>
      </c>
      <c r="AC98" s="69" t="s">
        <v>2024</v>
      </c>
      <c r="AD98" s="69" t="str">
        <f ca="1">IFERROR(DATEDIF(DadosViagem5[[#This Row],[Utimo Bip Reserva]],TODAY(),"D"),"")</f>
        <v/>
      </c>
      <c r="AE98" s="50" t="s">
        <v>2024</v>
      </c>
      <c r="AF98" s="50" t="s">
        <v>2024</v>
      </c>
      <c r="AG98" s="49"/>
      <c r="AH98" s="50">
        <v>45807</v>
      </c>
      <c r="AI98" s="49" t="str">
        <f>IF(DadosViagem5[[#This Row],[Dias em manutenção ]]&lt;5,"Dentro do Prazo","Fora do Prazo")</f>
        <v>Fora do Prazo</v>
      </c>
      <c r="AJ98" s="49" t="e">
        <v>#REF!</v>
      </c>
    </row>
    <row r="99" spans="1:36" ht="15">
      <c r="A99" s="69" t="s">
        <v>510</v>
      </c>
      <c r="B99" s="70"/>
      <c r="C99" s="69" t="s">
        <v>806</v>
      </c>
      <c r="D99" s="69" t="s">
        <v>2025</v>
      </c>
      <c r="E99" s="69" t="s">
        <v>844</v>
      </c>
      <c r="F99" s="69" t="s">
        <v>2020</v>
      </c>
      <c r="G99" s="69"/>
      <c r="H99" s="70">
        <v>2022</v>
      </c>
      <c r="I99" s="69" t="s">
        <v>2021</v>
      </c>
      <c r="J99" s="69" t="s">
        <v>1020</v>
      </c>
      <c r="K99" s="71" t="s">
        <v>1725</v>
      </c>
      <c r="L99" s="72" t="s">
        <v>383</v>
      </c>
      <c r="M99" s="48" t="s">
        <v>234</v>
      </c>
      <c r="N99" s="49" t="s">
        <v>253</v>
      </c>
      <c r="O99" s="50" t="s">
        <v>534</v>
      </c>
      <c r="P99" s="74">
        <f ca="1">IFERROR(VLOOKUP(DadosViagem5[[#This Row],[Placa]],BIP!A:E,5,FALSE),"")</f>
        <v>0</v>
      </c>
      <c r="Q99" s="75">
        <f ca="1">DATEDIF(DadosViagem5[[#This Row],[BIP]],TODAY(),"D")</f>
        <v>45978</v>
      </c>
      <c r="R99" s="76" t="str">
        <f>IFERROR(VLOOKUP(DadosViagem5[[#This Row],[Placa]],DDS!B:C,2,FALSE),"Verificar cadastro")</f>
        <v>Manutenção</v>
      </c>
      <c r="S99" s="77" t="s">
        <v>2023</v>
      </c>
      <c r="T99" s="48"/>
      <c r="U99" s="79"/>
      <c r="V99" s="78"/>
      <c r="W99" s="82"/>
      <c r="X99" s="80"/>
      <c r="Y99" s="81"/>
      <c r="Z99" s="82"/>
      <c r="AA99" s="70" t="s">
        <v>2024</v>
      </c>
      <c r="AB99" s="70" t="s">
        <v>2024</v>
      </c>
      <c r="AC99" s="69" t="s">
        <v>2024</v>
      </c>
      <c r="AD99" s="69" t="str">
        <f ca="1">IFERROR(DATEDIF(DadosViagem5[[#This Row],[Utimo Bip Reserva]],TODAY(),"D"),"")</f>
        <v/>
      </c>
      <c r="AE99" s="49" t="s">
        <v>2024</v>
      </c>
      <c r="AF99" s="50" t="s">
        <v>2024</v>
      </c>
      <c r="AG99" s="49"/>
      <c r="AH99" s="50">
        <v>45807</v>
      </c>
      <c r="AI99" s="49" t="str">
        <f>IF(DadosViagem5[[#This Row],[Dias em manutenção ]]&lt;5,"Dentro do Prazo","Fora do Prazo")</f>
        <v>Fora do Prazo</v>
      </c>
      <c r="AJ99" s="49" t="e">
        <v>#REF!</v>
      </c>
    </row>
    <row r="100" spans="1:36" ht="15">
      <c r="A100" s="69" t="s">
        <v>2129</v>
      </c>
      <c r="B100" s="70"/>
      <c r="C100" s="69" t="s">
        <v>395</v>
      </c>
      <c r="D100" s="69" t="s">
        <v>2025</v>
      </c>
      <c r="E100" s="69" t="s">
        <v>2034</v>
      </c>
      <c r="F100" s="69" t="s">
        <v>2035</v>
      </c>
      <c r="G100" s="69"/>
      <c r="H100" s="70">
        <v>2023</v>
      </c>
      <c r="I100" s="69" t="s">
        <v>2021</v>
      </c>
      <c r="J100" s="69" t="s">
        <v>1020</v>
      </c>
      <c r="K100" s="71" t="s">
        <v>1725</v>
      </c>
      <c r="L100" s="96" t="s">
        <v>383</v>
      </c>
      <c r="M100" s="48" t="s">
        <v>139</v>
      </c>
      <c r="N100" s="49" t="s">
        <v>253</v>
      </c>
      <c r="O100" s="50" t="s">
        <v>534</v>
      </c>
      <c r="P100" s="74" t="str">
        <f>IFERROR(VLOOKUP(DadosViagem5[[#This Row],[Placa]],BIP!A:E,5,FALSE),"")</f>
        <v/>
      </c>
      <c r="Q100" s="75" t="e">
        <f ca="1">DATEDIF(DadosViagem5[[#This Row],[BIP]],TODAY(),"D")</f>
        <v>#VALUE!</v>
      </c>
      <c r="R100" s="76" t="str">
        <f>IFERROR(VLOOKUP(DadosViagem5[[#This Row],[Placa]],DDS!B:C,2,FALSE),"Verificar cadastro")</f>
        <v>Carregado</v>
      </c>
      <c r="S100" s="77" t="s">
        <v>2023</v>
      </c>
      <c r="T100" s="48"/>
      <c r="U100" s="79"/>
      <c r="V100" s="78"/>
      <c r="W100" s="82"/>
      <c r="X100" s="80"/>
      <c r="Y100" s="81"/>
      <c r="Z100" s="82"/>
      <c r="AA100" s="70" t="s">
        <v>2024</v>
      </c>
      <c r="AB100" s="70" t="s">
        <v>2024</v>
      </c>
      <c r="AC100" s="70" t="s">
        <v>2024</v>
      </c>
      <c r="AD100" s="70" t="s">
        <v>2024</v>
      </c>
      <c r="AE100" s="49"/>
      <c r="AF100" s="50"/>
      <c r="AG100" s="49"/>
      <c r="AH100" s="50">
        <v>14</v>
      </c>
      <c r="AI100" s="49" t="str">
        <f>IF(DadosViagem5[[#This Row],[Dias em manutenção ]]&lt;5,"Dentro do Prazo","Fora do Prazo")</f>
        <v>Fora do Prazo</v>
      </c>
      <c r="AJ100" s="49" t="e">
        <v>#REF!</v>
      </c>
    </row>
    <row r="101" spans="1:36" ht="15">
      <c r="A101" s="69" t="s">
        <v>2130</v>
      </c>
      <c r="B101" s="70"/>
      <c r="C101" s="69" t="s">
        <v>806</v>
      </c>
      <c r="D101" s="69" t="s">
        <v>2025</v>
      </c>
      <c r="E101" s="69" t="s">
        <v>844</v>
      </c>
      <c r="F101" s="69" t="s">
        <v>2020</v>
      </c>
      <c r="G101" s="69"/>
      <c r="H101" s="70">
        <v>2022</v>
      </c>
      <c r="I101" s="69" t="s">
        <v>2021</v>
      </c>
      <c r="J101" s="69" t="s">
        <v>1020</v>
      </c>
      <c r="K101" s="71" t="s">
        <v>1725</v>
      </c>
      <c r="L101" s="72" t="s">
        <v>383</v>
      </c>
      <c r="M101" s="46" t="s">
        <v>234</v>
      </c>
      <c r="N101" s="49" t="s">
        <v>253</v>
      </c>
      <c r="O101" s="50" t="s">
        <v>534</v>
      </c>
      <c r="P101" s="74">
        <f ca="1">IFERROR(VLOOKUP(DadosViagem5[[#This Row],[Placa]],BIP!A:E,5,FALSE),"")</f>
        <v>45977</v>
      </c>
      <c r="Q101" s="75">
        <f ca="1">DATEDIF(DadosViagem5[[#This Row],[BIP]],TODAY(),"D")</f>
        <v>1</v>
      </c>
      <c r="R101" s="76" t="str">
        <f>IFERROR(VLOOKUP(DadosViagem5[[#This Row],[Placa]],DDS!B:C,2,FALSE),"Verificar cadastro")</f>
        <v>Carregado</v>
      </c>
      <c r="S101" s="77" t="s">
        <v>2023</v>
      </c>
      <c r="T101" s="48"/>
      <c r="U101" s="79"/>
      <c r="V101" s="78"/>
      <c r="W101" s="82"/>
      <c r="X101" s="80"/>
      <c r="Y101" s="81"/>
      <c r="Z101" s="82"/>
      <c r="AA101" s="70" t="s">
        <v>2024</v>
      </c>
      <c r="AB101" s="70" t="s">
        <v>2024</v>
      </c>
      <c r="AC101" s="69" t="s">
        <v>2024</v>
      </c>
      <c r="AD101" s="69" t="str">
        <f ca="1">IFERROR(DATEDIF(DadosViagem5[[#This Row],[Utimo Bip Reserva]],TODAY(),"D"),"")</f>
        <v/>
      </c>
      <c r="AE101" s="49" t="s">
        <v>2024</v>
      </c>
      <c r="AF101" s="50" t="s">
        <v>2024</v>
      </c>
      <c r="AG101" s="49"/>
      <c r="AH101" s="50">
        <v>11</v>
      </c>
      <c r="AI101" s="49" t="str">
        <f>IF(DadosViagem5[[#This Row],[Dias em manutenção ]]&lt;5,"Dentro do Prazo","Fora do Prazo")</f>
        <v>Fora do Prazo</v>
      </c>
      <c r="AJ101" s="49" t="e">
        <v>#REF!</v>
      </c>
    </row>
    <row r="102" spans="1:36" ht="15">
      <c r="A102" s="69" t="s">
        <v>1334</v>
      </c>
      <c r="B102" s="70"/>
      <c r="C102" s="69" t="s">
        <v>806</v>
      </c>
      <c r="D102" s="69" t="s">
        <v>2025</v>
      </c>
      <c r="E102" s="69" t="s">
        <v>844</v>
      </c>
      <c r="F102" s="69" t="s">
        <v>2020</v>
      </c>
      <c r="G102" s="69"/>
      <c r="H102" s="70">
        <v>2023</v>
      </c>
      <c r="I102" s="69" t="s">
        <v>2021</v>
      </c>
      <c r="J102" s="69" t="s">
        <v>1020</v>
      </c>
      <c r="K102" s="71" t="s">
        <v>1725</v>
      </c>
      <c r="L102" s="72" t="s">
        <v>383</v>
      </c>
      <c r="M102" s="48" t="s">
        <v>234</v>
      </c>
      <c r="N102" s="49" t="s">
        <v>253</v>
      </c>
      <c r="O102" s="50" t="s">
        <v>534</v>
      </c>
      <c r="P102" s="74">
        <f ca="1">IFERROR(VLOOKUP(DadosViagem5[[#This Row],[Placa]],BIP!A:E,5,FALSE),"")</f>
        <v>45977</v>
      </c>
      <c r="Q102" s="75">
        <f ca="1">DATEDIF(DadosViagem5[[#This Row],[BIP]],TODAY(),"D")</f>
        <v>1</v>
      </c>
      <c r="R102" s="76" t="str">
        <f>IFERROR(VLOOKUP(DadosViagem5[[#This Row],[Placa]],DDS!B:C,2,FALSE),"Verificar cadastro")</f>
        <v>Carregado</v>
      </c>
      <c r="S102" s="77" t="s">
        <v>2023</v>
      </c>
      <c r="T102" s="48"/>
      <c r="U102" s="79"/>
      <c r="V102" s="78"/>
      <c r="W102" s="82"/>
      <c r="X102" s="80"/>
      <c r="Y102" s="81"/>
      <c r="Z102" s="128"/>
      <c r="AA102" s="70" t="s">
        <v>2024</v>
      </c>
      <c r="AB102" s="70" t="s">
        <v>2024</v>
      </c>
      <c r="AC102" s="69" t="s">
        <v>2024</v>
      </c>
      <c r="AD102" s="69" t="str">
        <f ca="1">IFERROR(DATEDIF(DadosViagem5[[#This Row],[Utimo Bip Reserva]],TODAY(),"D"),"")</f>
        <v/>
      </c>
      <c r="AE102" s="77" t="s">
        <v>2024</v>
      </c>
      <c r="AF102" s="94" t="s">
        <v>2024</v>
      </c>
      <c r="AG102" s="49"/>
      <c r="AH102" s="50">
        <v>45807</v>
      </c>
      <c r="AI102" s="49" t="str">
        <f>IF(DadosViagem5[[#This Row],[Dias em manutenção ]]&lt;5,"Dentro do Prazo","Fora do Prazo")</f>
        <v>Fora do Prazo</v>
      </c>
      <c r="AJ102" s="49" t="e">
        <v>#REF!</v>
      </c>
    </row>
    <row r="103" spans="1:36" ht="15">
      <c r="A103" s="69" t="s">
        <v>2131</v>
      </c>
      <c r="B103" s="70"/>
      <c r="C103" s="69" t="s">
        <v>806</v>
      </c>
      <c r="D103" s="69" t="s">
        <v>2025</v>
      </c>
      <c r="E103" s="69" t="s">
        <v>844</v>
      </c>
      <c r="F103" s="69" t="s">
        <v>2020</v>
      </c>
      <c r="G103" s="154"/>
      <c r="H103" s="71">
        <v>2023</v>
      </c>
      <c r="I103" s="154" t="s">
        <v>2021</v>
      </c>
      <c r="J103" s="69" t="s">
        <v>1020</v>
      </c>
      <c r="K103" s="71" t="s">
        <v>1725</v>
      </c>
      <c r="L103" s="72" t="s">
        <v>383</v>
      </c>
      <c r="M103" s="46" t="s">
        <v>234</v>
      </c>
      <c r="N103" s="49" t="s">
        <v>253</v>
      </c>
      <c r="O103" s="50" t="s">
        <v>534</v>
      </c>
      <c r="P103" s="74">
        <f ca="1">IFERROR(VLOOKUP(DadosViagem5[[#This Row],[Placa]],BIP!A:E,5,FALSE),"")</f>
        <v>45977</v>
      </c>
      <c r="Q103" s="75">
        <f ca="1">DATEDIF(DadosViagem5[[#This Row],[BIP]],TODAY(),"D")</f>
        <v>1</v>
      </c>
      <c r="R103" s="76" t="str">
        <f>IFERROR(VLOOKUP(DadosViagem5[[#This Row],[Placa]],DDS!B:C,2,FALSE),"Verificar cadastro")</f>
        <v>Carregado</v>
      </c>
      <c r="S103" s="77" t="s">
        <v>2023</v>
      </c>
      <c r="T103" s="48"/>
      <c r="U103" s="79"/>
      <c r="V103" s="78"/>
      <c r="W103" s="82"/>
      <c r="X103" s="80"/>
      <c r="Y103" s="81"/>
      <c r="Z103" s="82"/>
      <c r="AA103" s="70" t="s">
        <v>2024</v>
      </c>
      <c r="AB103" s="70" t="s">
        <v>2024</v>
      </c>
      <c r="AC103" s="69" t="s">
        <v>2024</v>
      </c>
      <c r="AD103" s="69" t="str">
        <f ca="1">IFERROR(DATEDIF(DadosViagem5[[#This Row],[Utimo Bip Reserva]],TODAY(),"D"),"")</f>
        <v/>
      </c>
      <c r="AE103" s="50" t="s">
        <v>2024</v>
      </c>
      <c r="AF103" s="50" t="s">
        <v>2024</v>
      </c>
      <c r="AG103" s="49"/>
      <c r="AH103" s="50">
        <v>45807</v>
      </c>
      <c r="AI103" s="49" t="str">
        <f>IF(DadosViagem5[[#This Row],[Dias em manutenção ]]&lt;5,"Dentro do Prazo","Fora do Prazo")</f>
        <v>Fora do Prazo</v>
      </c>
      <c r="AJ103" s="49" t="e">
        <v>#REF!</v>
      </c>
    </row>
    <row r="104" spans="1:36" ht="15">
      <c r="A104" s="69" t="s">
        <v>2132</v>
      </c>
      <c r="B104" s="70"/>
      <c r="C104" s="69" t="s">
        <v>395</v>
      </c>
      <c r="D104" s="69" t="s">
        <v>2025</v>
      </c>
      <c r="E104" s="69" t="s">
        <v>2034</v>
      </c>
      <c r="F104" s="69" t="s">
        <v>2035</v>
      </c>
      <c r="G104" s="69"/>
      <c r="H104" s="70">
        <v>2023</v>
      </c>
      <c r="I104" s="69" t="s">
        <v>2021</v>
      </c>
      <c r="J104" s="69" t="s">
        <v>1020</v>
      </c>
      <c r="K104" s="71" t="s">
        <v>1725</v>
      </c>
      <c r="L104" s="72" t="s">
        <v>383</v>
      </c>
      <c r="M104" s="48" t="s">
        <v>139</v>
      </c>
      <c r="N104" s="49" t="s">
        <v>253</v>
      </c>
      <c r="O104" s="50" t="s">
        <v>534</v>
      </c>
      <c r="P104" s="74">
        <f ca="1">IFERROR(VLOOKUP(DadosViagem5[[#This Row],[Placa]],BIP!A:E,5,FALSE),"")</f>
        <v>45977</v>
      </c>
      <c r="Q104" s="75">
        <f ca="1">DATEDIF(DadosViagem5[[#This Row],[BIP]],TODAY(),"D")</f>
        <v>1</v>
      </c>
      <c r="R104" s="76" t="str">
        <f>IFERROR(VLOOKUP(DadosViagem5[[#This Row],[Placa]],DDS!B:C,2,FALSE),"Verificar cadastro")</f>
        <v>Carregado</v>
      </c>
      <c r="S104" s="77" t="s">
        <v>2023</v>
      </c>
      <c r="T104" s="48"/>
      <c r="U104" s="79"/>
      <c r="V104" s="78"/>
      <c r="W104" s="82"/>
      <c r="X104" s="80"/>
      <c r="Y104" s="81"/>
      <c r="Z104" s="82"/>
      <c r="AA104" s="70" t="s">
        <v>2024</v>
      </c>
      <c r="AB104" s="70" t="s">
        <v>2024</v>
      </c>
      <c r="AC104" s="69" t="s">
        <v>2024</v>
      </c>
      <c r="AD104" s="69" t="str">
        <f ca="1">IFERROR(DATEDIF(DadosViagem5[[#This Row],[Utimo Bip Reserva]],TODAY(),"D"),"")</f>
        <v/>
      </c>
      <c r="AE104" s="49"/>
      <c r="AF104" s="50"/>
      <c r="AG104" s="49"/>
      <c r="AH104" s="50">
        <v>45807</v>
      </c>
      <c r="AI104" s="49" t="str">
        <f>IF(DadosViagem5[[#This Row],[Dias em manutenção ]]&lt;5,"Dentro do Prazo","Fora do Prazo")</f>
        <v>Fora do Prazo</v>
      </c>
      <c r="AJ104" s="49" t="e">
        <v>#REF!</v>
      </c>
    </row>
    <row r="105" spans="1:36" ht="15">
      <c r="A105" s="69" t="s">
        <v>2133</v>
      </c>
      <c r="B105" s="70"/>
      <c r="C105" s="69" t="s">
        <v>760</v>
      </c>
      <c r="D105" s="69" t="s">
        <v>2018</v>
      </c>
      <c r="E105" s="69" t="s">
        <v>2019</v>
      </c>
      <c r="F105" s="69" t="s">
        <v>2020</v>
      </c>
      <c r="G105" s="69"/>
      <c r="H105" s="70">
        <v>2024</v>
      </c>
      <c r="I105" s="69" t="s">
        <v>2021</v>
      </c>
      <c r="J105" s="69" t="s">
        <v>1020</v>
      </c>
      <c r="K105" s="71" t="s">
        <v>1725</v>
      </c>
      <c r="L105" s="72" t="s">
        <v>383</v>
      </c>
      <c r="M105" s="48" t="s">
        <v>234</v>
      </c>
      <c r="N105" s="49" t="s">
        <v>253</v>
      </c>
      <c r="O105" s="50" t="s">
        <v>534</v>
      </c>
      <c r="P105" s="74">
        <f ca="1">IFERROR(VLOOKUP(DadosViagem5[[#This Row],[Placa]],BIP!A:E,5,FALSE),"")</f>
        <v>45977</v>
      </c>
      <c r="Q105" s="75">
        <f ca="1">DATEDIF(DadosViagem5[[#This Row],[BIP]],TODAY(),"D")</f>
        <v>1</v>
      </c>
      <c r="R105" s="76" t="str">
        <f>IFERROR(VLOOKUP(DadosViagem5[[#This Row],[Placa]],DDS!B:C,2,FALSE),"Verificar cadastro")</f>
        <v>Carregado</v>
      </c>
      <c r="S105" s="77" t="s">
        <v>2023</v>
      </c>
      <c r="T105" s="48"/>
      <c r="U105" s="79"/>
      <c r="V105" s="78"/>
      <c r="W105" s="82"/>
      <c r="X105" s="80"/>
      <c r="Y105" s="81"/>
      <c r="Z105" s="82"/>
      <c r="AA105" s="70" t="s">
        <v>2024</v>
      </c>
      <c r="AB105" s="70" t="s">
        <v>2024</v>
      </c>
      <c r="AC105" s="69" t="s">
        <v>2024</v>
      </c>
      <c r="AD105" s="69" t="str">
        <f ca="1">IFERROR(DATEDIF(DadosViagem5[[#This Row],[Utimo Bip Reserva]],TODAY(),"D"),"")</f>
        <v/>
      </c>
      <c r="AE105" s="50" t="s">
        <v>2024</v>
      </c>
      <c r="AF105" s="50" t="s">
        <v>2024</v>
      </c>
      <c r="AG105" s="49"/>
      <c r="AH105" s="50">
        <v>45807</v>
      </c>
      <c r="AI105" s="49" t="str">
        <f>IF(DadosViagem5[[#This Row],[Dias em manutenção ]]&lt;5,"Dentro do Prazo","Fora do Prazo")</f>
        <v>Fora do Prazo</v>
      </c>
      <c r="AJ105" s="49" t="e">
        <v>#REF!</v>
      </c>
    </row>
    <row r="106" spans="1:36" ht="15">
      <c r="A106" s="69" t="s">
        <v>1875</v>
      </c>
      <c r="B106" s="70"/>
      <c r="C106" s="69" t="s">
        <v>760</v>
      </c>
      <c r="D106" s="69" t="s">
        <v>2018</v>
      </c>
      <c r="E106" s="69" t="s">
        <v>2019</v>
      </c>
      <c r="F106" s="69" t="s">
        <v>2020</v>
      </c>
      <c r="G106" s="69"/>
      <c r="H106" s="70">
        <v>2024</v>
      </c>
      <c r="I106" s="69" t="s">
        <v>2021</v>
      </c>
      <c r="J106" s="69" t="s">
        <v>1020</v>
      </c>
      <c r="K106" s="71" t="s">
        <v>1725</v>
      </c>
      <c r="L106" s="72" t="s">
        <v>383</v>
      </c>
      <c r="M106" s="48" t="s">
        <v>234</v>
      </c>
      <c r="N106" s="49" t="s">
        <v>253</v>
      </c>
      <c r="O106" s="50" t="s">
        <v>534</v>
      </c>
      <c r="P106" s="74">
        <f ca="1">IFERROR(VLOOKUP(DadosViagem5[[#This Row],[Placa]],BIP!A:E,5,FALSE),"")</f>
        <v>45977</v>
      </c>
      <c r="Q106" s="75">
        <f ca="1">DATEDIF(DadosViagem5[[#This Row],[BIP]],TODAY(),"D")</f>
        <v>1</v>
      </c>
      <c r="R106" s="76" t="str">
        <f>IFERROR(VLOOKUP(DadosViagem5[[#This Row],[Placa]],DDS!B:C,2,FALSE),"Verificar cadastro")</f>
        <v>Operando</v>
      </c>
      <c r="S106" s="77" t="s">
        <v>2023</v>
      </c>
      <c r="T106" s="48"/>
      <c r="U106" s="79"/>
      <c r="V106" s="78"/>
      <c r="W106" s="82"/>
      <c r="X106" s="80"/>
      <c r="Y106" s="81"/>
      <c r="Z106" s="82"/>
      <c r="AA106" s="70" t="s">
        <v>2024</v>
      </c>
      <c r="AB106" s="70" t="s">
        <v>2024</v>
      </c>
      <c r="AC106" s="69" t="s">
        <v>2024</v>
      </c>
      <c r="AD106" s="69" t="str">
        <f ca="1">IFERROR(DATEDIF(DadosViagem5[[#This Row],[Utimo Bip Reserva]],TODAY(),"D"),"")</f>
        <v/>
      </c>
      <c r="AE106" s="50" t="s">
        <v>2134</v>
      </c>
      <c r="AF106" s="50" t="s">
        <v>2024</v>
      </c>
      <c r="AG106" s="49"/>
      <c r="AH106" s="50">
        <v>45807</v>
      </c>
      <c r="AI106" s="49" t="str">
        <f>IF(DadosViagem5[[#This Row],[Dias em manutenção ]]&lt;5,"Dentro do Prazo","Fora do Prazo")</f>
        <v>Fora do Prazo</v>
      </c>
      <c r="AJ106" s="49" t="e">
        <v>#REF!</v>
      </c>
    </row>
    <row r="107" spans="1:36" ht="15">
      <c r="A107" s="69" t="s">
        <v>2135</v>
      </c>
      <c r="B107" s="70"/>
      <c r="C107" s="69" t="s">
        <v>760</v>
      </c>
      <c r="D107" s="69" t="s">
        <v>2018</v>
      </c>
      <c r="E107" s="69" t="s">
        <v>2019</v>
      </c>
      <c r="F107" s="69" t="s">
        <v>2020</v>
      </c>
      <c r="G107" s="69"/>
      <c r="H107" s="70">
        <v>2024</v>
      </c>
      <c r="I107" s="69" t="s">
        <v>2021</v>
      </c>
      <c r="J107" s="69" t="s">
        <v>1020</v>
      </c>
      <c r="K107" s="71" t="s">
        <v>1725</v>
      </c>
      <c r="L107" s="72" t="s">
        <v>383</v>
      </c>
      <c r="M107" s="48" t="s">
        <v>234</v>
      </c>
      <c r="N107" s="49" t="s">
        <v>253</v>
      </c>
      <c r="O107" s="50" t="s">
        <v>534</v>
      </c>
      <c r="P107" s="74">
        <f ca="1">IFERROR(VLOOKUP(DadosViagem5[[#This Row],[Placa]],BIP!A:E,5,FALSE),"")</f>
        <v>0</v>
      </c>
      <c r="Q107" s="75">
        <f ca="1">DATEDIF(DadosViagem5[[#This Row],[BIP]],TODAY(),"D")</f>
        <v>45978</v>
      </c>
      <c r="R107" s="76" t="str">
        <f>IFERROR(VLOOKUP(DadosViagem5[[#This Row],[Placa]],DDS!B:C,2,FALSE),"Verificar cadastro")</f>
        <v> </v>
      </c>
      <c r="S107" s="77" t="s">
        <v>2023</v>
      </c>
      <c r="T107" s="48"/>
      <c r="U107" s="79"/>
      <c r="V107" s="78"/>
      <c r="W107" s="82" t="s">
        <v>2136</v>
      </c>
      <c r="X107" s="80"/>
      <c r="Y107" s="81"/>
      <c r="Z107" s="82"/>
      <c r="AA107" s="70" t="s">
        <v>2024</v>
      </c>
      <c r="AB107" s="70" t="s">
        <v>2024</v>
      </c>
      <c r="AC107" s="69" t="s">
        <v>2024</v>
      </c>
      <c r="AD107" s="69" t="str">
        <f ca="1">IFERROR(DATEDIF(DadosViagem5[[#This Row],[Utimo Bip Reserva]],TODAY(),"D"),"")</f>
        <v/>
      </c>
      <c r="AE107" s="50" t="s">
        <v>2024</v>
      </c>
      <c r="AF107" s="50" t="s">
        <v>2024</v>
      </c>
      <c r="AG107" s="49"/>
      <c r="AH107" s="50">
        <v>45807</v>
      </c>
      <c r="AI107" s="49" t="str">
        <f>IF(DadosViagem5[[#This Row],[Dias em manutenção ]]&lt;5,"Dentro do Prazo","Fora do Prazo")</f>
        <v>Fora do Prazo</v>
      </c>
      <c r="AJ107" s="49" t="e">
        <v>#REF!</v>
      </c>
    </row>
    <row r="108" spans="1:36" ht="15">
      <c r="A108" s="69" t="s">
        <v>2137</v>
      </c>
      <c r="B108" s="70"/>
      <c r="C108" s="69" t="s">
        <v>806</v>
      </c>
      <c r="D108" s="69" t="s">
        <v>2025</v>
      </c>
      <c r="E108" s="69" t="s">
        <v>844</v>
      </c>
      <c r="F108" s="69" t="s">
        <v>2020</v>
      </c>
      <c r="G108" s="69"/>
      <c r="H108" s="70">
        <v>2023</v>
      </c>
      <c r="I108" s="69" t="s">
        <v>2021</v>
      </c>
      <c r="J108" s="69" t="s">
        <v>1020</v>
      </c>
      <c r="K108" s="71" t="s">
        <v>1725</v>
      </c>
      <c r="L108" s="72" t="s">
        <v>383</v>
      </c>
      <c r="M108" s="48" t="s">
        <v>234</v>
      </c>
      <c r="N108" s="49" t="s">
        <v>253</v>
      </c>
      <c r="O108" s="50" t="s">
        <v>534</v>
      </c>
      <c r="P108" s="74">
        <f ca="1">IFERROR(VLOOKUP(DadosViagem5[[#This Row],[Placa]],BIP!A:E,5,FALSE),"")</f>
        <v>45977</v>
      </c>
      <c r="Q108" s="75">
        <f ca="1">DATEDIF(DadosViagem5[[#This Row],[BIP]],TODAY(),"D")</f>
        <v>1</v>
      </c>
      <c r="R108" s="76" t="str">
        <f>IFERROR(VLOOKUP(DadosViagem5[[#This Row],[Placa]],DDS!B:C,2,FALSE),"Verificar cadastro")</f>
        <v>Carregado</v>
      </c>
      <c r="S108" s="77" t="s">
        <v>2023</v>
      </c>
      <c r="T108" s="48"/>
      <c r="U108" s="79"/>
      <c r="V108" s="78"/>
      <c r="W108" s="82"/>
      <c r="X108" s="80"/>
      <c r="Y108" s="81"/>
      <c r="Z108" s="19"/>
      <c r="AA108" s="70" t="s">
        <v>2024</v>
      </c>
      <c r="AB108" s="70" t="s">
        <v>2024</v>
      </c>
      <c r="AC108" s="69" t="s">
        <v>2024</v>
      </c>
      <c r="AD108" s="69" t="str">
        <f ca="1">IFERROR(DATEDIF(DadosViagem5[[#This Row],[Utimo Bip Reserva]],TODAY(),"D"),"")</f>
        <v/>
      </c>
      <c r="AE108" s="49" t="s">
        <v>2024</v>
      </c>
      <c r="AF108" s="50" t="s">
        <v>2024</v>
      </c>
      <c r="AG108" s="49"/>
      <c r="AH108" s="50">
        <v>45807</v>
      </c>
      <c r="AI108" s="49" t="str">
        <f>IF(DadosViagem5[[#This Row],[Dias em manutenção ]]&lt;5,"Dentro do Prazo","Fora do Prazo")</f>
        <v>Fora do Prazo</v>
      </c>
      <c r="AJ108" s="49" t="e">
        <v>#REF!</v>
      </c>
    </row>
    <row r="109" spans="1:36" ht="15">
      <c r="A109" s="69" t="s">
        <v>1898</v>
      </c>
      <c r="B109" s="70"/>
      <c r="C109" s="69" t="s">
        <v>806</v>
      </c>
      <c r="D109" s="69" t="s">
        <v>2025</v>
      </c>
      <c r="E109" s="69" t="s">
        <v>844</v>
      </c>
      <c r="F109" s="69" t="s">
        <v>2020</v>
      </c>
      <c r="G109" s="69"/>
      <c r="H109" s="70">
        <v>2022</v>
      </c>
      <c r="I109" s="69" t="s">
        <v>2021</v>
      </c>
      <c r="J109" s="69" t="s">
        <v>1020</v>
      </c>
      <c r="K109" s="71" t="s">
        <v>1725</v>
      </c>
      <c r="L109" s="72" t="s">
        <v>383</v>
      </c>
      <c r="M109" s="48" t="s">
        <v>234</v>
      </c>
      <c r="N109" s="49" t="s">
        <v>253</v>
      </c>
      <c r="O109" s="50" t="s">
        <v>534</v>
      </c>
      <c r="P109" s="74">
        <f ca="1">IFERROR(VLOOKUP(DadosViagem5[[#This Row],[Placa]],BIP!A:E,5,FALSE),"")</f>
        <v>45977</v>
      </c>
      <c r="Q109" s="75">
        <f ca="1">DATEDIF(DadosViagem5[[#This Row],[BIP]],TODAY(),"D")</f>
        <v>1</v>
      </c>
      <c r="R109" s="76" t="str">
        <f>IFERROR(VLOOKUP(DadosViagem5[[#This Row],[Placa]],DDS!B:C,2,FALSE),"Verificar cadastro")</f>
        <v>Carregado</v>
      </c>
      <c r="S109" s="77" t="s">
        <v>2023</v>
      </c>
      <c r="T109" s="48"/>
      <c r="U109" s="79"/>
      <c r="V109" s="78"/>
      <c r="W109" s="82"/>
      <c r="X109" s="80"/>
      <c r="Y109" s="81"/>
      <c r="Z109" s="19"/>
      <c r="AA109" s="70" t="s">
        <v>2024</v>
      </c>
      <c r="AB109" s="70" t="s">
        <v>2024</v>
      </c>
      <c r="AC109" s="69" t="s">
        <v>2024</v>
      </c>
      <c r="AD109" s="69" t="str">
        <f ca="1">IFERROR(DATEDIF(DadosViagem5[[#This Row],[Utimo Bip Reserva]],TODAY(),"D"),"")</f>
        <v/>
      </c>
      <c r="AE109" s="50" t="s">
        <v>2024</v>
      </c>
      <c r="AF109" s="50" t="s">
        <v>2024</v>
      </c>
      <c r="AG109" s="49"/>
      <c r="AH109" s="50">
        <v>45807</v>
      </c>
      <c r="AI109" s="49" t="str">
        <f>IF(DadosViagem5[[#This Row],[Dias em manutenção ]]&lt;5,"Dentro do Prazo","Fora do Prazo")</f>
        <v>Fora do Prazo</v>
      </c>
      <c r="AJ109" s="49" t="e">
        <v>#REF!</v>
      </c>
    </row>
    <row r="110" spans="1:36" ht="15">
      <c r="A110" s="69" t="s">
        <v>1026</v>
      </c>
      <c r="B110" s="70"/>
      <c r="C110" s="69" t="s">
        <v>806</v>
      </c>
      <c r="D110" s="69" t="s">
        <v>2025</v>
      </c>
      <c r="E110" s="69" t="s">
        <v>844</v>
      </c>
      <c r="F110" s="69" t="s">
        <v>2020</v>
      </c>
      <c r="G110" s="69"/>
      <c r="H110" s="70">
        <v>2010</v>
      </c>
      <c r="I110" s="69" t="s">
        <v>2021</v>
      </c>
      <c r="J110" s="69" t="s">
        <v>1020</v>
      </c>
      <c r="K110" s="71" t="s">
        <v>1725</v>
      </c>
      <c r="L110" s="72" t="s">
        <v>383</v>
      </c>
      <c r="M110" s="48" t="s">
        <v>234</v>
      </c>
      <c r="N110" s="49" t="s">
        <v>253</v>
      </c>
      <c r="O110" s="50" t="s">
        <v>534</v>
      </c>
      <c r="P110" s="74">
        <f ca="1">IFERROR(VLOOKUP(DadosViagem5[[#This Row],[Placa]],BIP!A:E,5,FALSE),"")</f>
        <v>45977</v>
      </c>
      <c r="Q110" s="75">
        <f ca="1">DATEDIF(DadosViagem5[[#This Row],[BIP]],TODAY(),"D")</f>
        <v>1</v>
      </c>
      <c r="R110" s="76" t="str">
        <f>IFERROR(VLOOKUP(DadosViagem5[[#This Row],[Placa]],DDS!B:C,2,FALSE),"Verificar cadastro")</f>
        <v>Carregado</v>
      </c>
      <c r="S110" s="77" t="s">
        <v>2023</v>
      </c>
      <c r="T110" s="48"/>
      <c r="U110" s="79"/>
      <c r="V110" s="78"/>
      <c r="W110" s="82"/>
      <c r="X110" s="80"/>
      <c r="Y110" s="81"/>
      <c r="Z110" s="19"/>
      <c r="AA110" s="70" t="s">
        <v>2024</v>
      </c>
      <c r="AB110" s="70" t="s">
        <v>2024</v>
      </c>
      <c r="AC110" s="69" t="s">
        <v>2024</v>
      </c>
      <c r="AD110" s="69" t="str">
        <f ca="1">IFERROR(DATEDIF(DadosViagem5[[#This Row],[Utimo Bip Reserva]],TODAY(),"D"),"")</f>
        <v/>
      </c>
      <c r="AE110" s="49" t="s">
        <v>2024</v>
      </c>
      <c r="AF110" s="50" t="s">
        <v>2024</v>
      </c>
      <c r="AG110" s="49"/>
      <c r="AH110" s="50">
        <v>45807</v>
      </c>
      <c r="AI110" s="49" t="str">
        <f>IF(DadosViagem5[[#This Row],[Dias em manutenção ]]&lt;5,"Dentro do Prazo","Fora do Prazo")</f>
        <v>Fora do Prazo</v>
      </c>
      <c r="AJ110" s="49" t="e">
        <v>#REF!</v>
      </c>
    </row>
    <row r="111" spans="1:36" ht="15">
      <c r="A111" s="69" t="s">
        <v>2138</v>
      </c>
      <c r="B111" s="70"/>
      <c r="C111" s="69" t="s">
        <v>806</v>
      </c>
      <c r="D111" s="69" t="s">
        <v>2025</v>
      </c>
      <c r="E111" s="69" t="s">
        <v>844</v>
      </c>
      <c r="F111" s="69" t="s">
        <v>2020</v>
      </c>
      <c r="G111" s="154"/>
      <c r="H111" s="71">
        <v>2022</v>
      </c>
      <c r="I111" s="154" t="s">
        <v>2021</v>
      </c>
      <c r="J111" s="69" t="s">
        <v>1020</v>
      </c>
      <c r="K111" s="71" t="s">
        <v>1725</v>
      </c>
      <c r="L111" s="72" t="s">
        <v>383</v>
      </c>
      <c r="M111" s="48" t="s">
        <v>234</v>
      </c>
      <c r="N111" s="49" t="s">
        <v>253</v>
      </c>
      <c r="O111" s="50" t="s">
        <v>534</v>
      </c>
      <c r="P111" s="74">
        <f ca="1">IFERROR(VLOOKUP(DadosViagem5[[#This Row],[Placa]],BIP!A:E,5,FALSE),"")</f>
        <v>45977</v>
      </c>
      <c r="Q111" s="75">
        <f ca="1">DATEDIF(DadosViagem5[[#This Row],[BIP]],TODAY(),"D")</f>
        <v>1</v>
      </c>
      <c r="R111" s="76" t="str">
        <f>IFERROR(VLOOKUP(DadosViagem5[[#This Row],[Placa]],DDS!B:C,2,FALSE),"Verificar cadastro")</f>
        <v>Carregado</v>
      </c>
      <c r="S111" s="77" t="s">
        <v>2023</v>
      </c>
      <c r="T111" s="48"/>
      <c r="U111" s="79"/>
      <c r="V111" s="78"/>
      <c r="W111" s="82"/>
      <c r="X111" s="80"/>
      <c r="Y111" s="81"/>
      <c r="Z111" s="19"/>
      <c r="AA111" s="70" t="s">
        <v>2024</v>
      </c>
      <c r="AB111" s="70" t="s">
        <v>2024</v>
      </c>
      <c r="AC111" s="69" t="s">
        <v>2024</v>
      </c>
      <c r="AD111" s="69" t="str">
        <f ca="1">IFERROR(DATEDIF(DadosViagem5[[#This Row],[Utimo Bip Reserva]],TODAY(),"D"),"")</f>
        <v/>
      </c>
      <c r="AE111" s="49" t="s">
        <v>2024</v>
      </c>
      <c r="AF111" s="50" t="s">
        <v>2024</v>
      </c>
      <c r="AG111" s="49"/>
      <c r="AH111" s="50">
        <v>45807</v>
      </c>
      <c r="AI111" s="49" t="str">
        <f>IF(DadosViagem5[[#This Row],[Dias em manutenção ]]&lt;5,"Dentro do Prazo","Fora do Prazo")</f>
        <v>Fora do Prazo</v>
      </c>
      <c r="AJ111" s="49" t="e">
        <v>#REF!</v>
      </c>
    </row>
    <row r="112" spans="1:36" ht="15">
      <c r="A112" s="69" t="s">
        <v>2139</v>
      </c>
      <c r="B112" s="70"/>
      <c r="C112" s="69" t="s">
        <v>806</v>
      </c>
      <c r="D112" s="69" t="s">
        <v>2025</v>
      </c>
      <c r="E112" s="69" t="s">
        <v>844</v>
      </c>
      <c r="F112" s="69" t="s">
        <v>2020</v>
      </c>
      <c r="G112" s="69"/>
      <c r="H112" s="70">
        <v>2023</v>
      </c>
      <c r="I112" s="69" t="s">
        <v>2021</v>
      </c>
      <c r="J112" s="69" t="s">
        <v>1020</v>
      </c>
      <c r="K112" s="71" t="s">
        <v>1725</v>
      </c>
      <c r="L112" s="72" t="s">
        <v>383</v>
      </c>
      <c r="M112" s="48" t="s">
        <v>234</v>
      </c>
      <c r="N112" s="49" t="s">
        <v>253</v>
      </c>
      <c r="O112" s="50" t="s">
        <v>534</v>
      </c>
      <c r="P112" s="74">
        <f ca="1">IFERROR(VLOOKUP(DadosViagem5[[#This Row],[Placa]],BIP!A:E,5,FALSE),"")</f>
        <v>45977</v>
      </c>
      <c r="Q112" s="75">
        <f ca="1">DATEDIF(DadosViagem5[[#This Row],[BIP]],TODAY(),"D")</f>
        <v>1</v>
      </c>
      <c r="R112" s="76" t="str">
        <f>IFERROR(VLOOKUP(DadosViagem5[[#This Row],[Placa]],DDS!B:C,2,FALSE),"Verificar cadastro")</f>
        <v>Carregado</v>
      </c>
      <c r="S112" s="77" t="s">
        <v>2023</v>
      </c>
      <c r="T112" s="48"/>
      <c r="U112" s="79"/>
      <c r="V112" s="78"/>
      <c r="W112" s="82"/>
      <c r="X112" s="80"/>
      <c r="Y112" s="81"/>
      <c r="Z112" s="19"/>
      <c r="AA112" s="70" t="s">
        <v>2024</v>
      </c>
      <c r="AB112" s="70" t="s">
        <v>2024</v>
      </c>
      <c r="AC112" s="69" t="s">
        <v>2024</v>
      </c>
      <c r="AD112" s="69" t="str">
        <f ca="1">IFERROR(DATEDIF(DadosViagem5[[#This Row],[Utimo Bip Reserva]],TODAY(),"D"),"")</f>
        <v/>
      </c>
      <c r="AE112" s="50" t="s">
        <v>2024</v>
      </c>
      <c r="AF112" s="50" t="s">
        <v>2024</v>
      </c>
      <c r="AG112" s="49"/>
      <c r="AH112" s="50">
        <v>45807</v>
      </c>
      <c r="AI112" s="49" t="str">
        <f>IF(DadosViagem5[[#This Row],[Dias em manutenção ]]&lt;5,"Dentro do Prazo","Fora do Prazo")</f>
        <v>Fora do Prazo</v>
      </c>
      <c r="AJ112" s="49" t="e">
        <v>#REF!</v>
      </c>
    </row>
    <row r="113" spans="1:36" ht="15">
      <c r="A113" s="69" t="s">
        <v>2140</v>
      </c>
      <c r="B113" s="70"/>
      <c r="C113" s="69" t="s">
        <v>806</v>
      </c>
      <c r="D113" s="69" t="s">
        <v>2025</v>
      </c>
      <c r="E113" s="69" t="s">
        <v>844</v>
      </c>
      <c r="F113" s="69" t="s">
        <v>2020</v>
      </c>
      <c r="G113" s="69"/>
      <c r="H113" s="70">
        <v>2023</v>
      </c>
      <c r="I113" s="69" t="s">
        <v>2021</v>
      </c>
      <c r="J113" s="69" t="s">
        <v>1020</v>
      </c>
      <c r="K113" s="71" t="s">
        <v>1725</v>
      </c>
      <c r="L113" s="72" t="s">
        <v>383</v>
      </c>
      <c r="M113" s="48" t="s">
        <v>234</v>
      </c>
      <c r="N113" s="49" t="s">
        <v>253</v>
      </c>
      <c r="O113" s="50" t="s">
        <v>534</v>
      </c>
      <c r="P113" s="74">
        <f ca="1">IFERROR(VLOOKUP(DadosViagem5[[#This Row],[Placa]],BIP!A:E,5,FALSE),"")</f>
        <v>45977</v>
      </c>
      <c r="Q113" s="75">
        <f ca="1">DATEDIF(DadosViagem5[[#This Row],[BIP]],TODAY(),"D")</f>
        <v>1</v>
      </c>
      <c r="R113" s="76" t="str">
        <f>IFERROR(VLOOKUP(DadosViagem5[[#This Row],[Placa]],DDS!B:C,2,FALSE),"Verificar cadastro")</f>
        <v>Carregado</v>
      </c>
      <c r="S113" s="77" t="s">
        <v>2023</v>
      </c>
      <c r="T113" s="48"/>
      <c r="U113" s="79"/>
      <c r="V113" s="78"/>
      <c r="W113" s="82"/>
      <c r="X113" s="80"/>
      <c r="Y113" s="81"/>
      <c r="Z113" s="19"/>
      <c r="AA113" s="70" t="s">
        <v>2024</v>
      </c>
      <c r="AB113" s="70" t="s">
        <v>2024</v>
      </c>
      <c r="AC113" s="69" t="s">
        <v>2024</v>
      </c>
      <c r="AD113" s="69" t="str">
        <f ca="1">IFERROR(DATEDIF(DadosViagem5[[#This Row],[Utimo Bip Reserva]],TODAY(),"D"),"")</f>
        <v/>
      </c>
      <c r="AE113" s="50" t="s">
        <v>2024</v>
      </c>
      <c r="AF113" s="50" t="s">
        <v>2024</v>
      </c>
      <c r="AG113" s="49"/>
      <c r="AH113" s="50">
        <v>45807</v>
      </c>
      <c r="AI113" s="49" t="str">
        <f>IF(DadosViagem5[[#This Row],[Dias em manutenção ]]&lt;5,"Dentro do Prazo","Fora do Prazo")</f>
        <v>Fora do Prazo</v>
      </c>
      <c r="AJ113" s="49" t="e">
        <v>#REF!</v>
      </c>
    </row>
    <row r="114" spans="1:36" ht="15">
      <c r="A114" s="69" t="s">
        <v>2141</v>
      </c>
      <c r="B114" s="70"/>
      <c r="C114" s="69" t="s">
        <v>760</v>
      </c>
      <c r="D114" s="69" t="s">
        <v>2018</v>
      </c>
      <c r="E114" s="69" t="s">
        <v>2019</v>
      </c>
      <c r="F114" s="69" t="s">
        <v>2020</v>
      </c>
      <c r="G114" s="69"/>
      <c r="H114" s="70">
        <v>2024</v>
      </c>
      <c r="I114" s="69" t="s">
        <v>2021</v>
      </c>
      <c r="J114" s="69" t="s">
        <v>1020</v>
      </c>
      <c r="K114" s="71" t="s">
        <v>1725</v>
      </c>
      <c r="L114" s="72" t="s">
        <v>383</v>
      </c>
      <c r="M114" s="48" t="s">
        <v>234</v>
      </c>
      <c r="N114" s="49" t="s">
        <v>253</v>
      </c>
      <c r="O114" s="50" t="s">
        <v>534</v>
      </c>
      <c r="P114" s="74">
        <f ca="1">IFERROR(VLOOKUP(DadosViagem5[[#This Row],[Placa]],BIP!A:E,5,FALSE),"")</f>
        <v>45977</v>
      </c>
      <c r="Q114" s="75">
        <f ca="1">DATEDIF(DadosViagem5[[#This Row],[BIP]],TODAY(),"D")</f>
        <v>1</v>
      </c>
      <c r="R114" s="76" t="str">
        <f>IFERROR(VLOOKUP(DadosViagem5[[#This Row],[Placa]],DDS!B:C,2,FALSE),"Verificar cadastro")</f>
        <v>Carregado</v>
      </c>
      <c r="S114" s="77" t="s">
        <v>2023</v>
      </c>
      <c r="T114" s="48"/>
      <c r="U114" s="79"/>
      <c r="V114" s="78"/>
      <c r="W114" s="82"/>
      <c r="X114" s="80"/>
      <c r="Y114" s="81"/>
      <c r="Z114" s="82"/>
      <c r="AA114" s="70" t="s">
        <v>2024</v>
      </c>
      <c r="AB114" s="70" t="s">
        <v>2024</v>
      </c>
      <c r="AC114" s="69" t="s">
        <v>2024</v>
      </c>
      <c r="AD114" s="69" t="str">
        <f ca="1">IFERROR(DATEDIF(DadosViagem5[[#This Row],[Utimo Bip Reserva]],TODAY(),"D"),"")</f>
        <v/>
      </c>
      <c r="AE114" s="50" t="s">
        <v>2024</v>
      </c>
      <c r="AF114" s="50" t="s">
        <v>2024</v>
      </c>
      <c r="AG114" s="49"/>
      <c r="AH114" s="50">
        <v>45807</v>
      </c>
      <c r="AI114" s="49" t="str">
        <f>IF(DadosViagem5[[#This Row],[Dias em manutenção ]]&lt;5,"Dentro do Prazo","Fora do Prazo")</f>
        <v>Fora do Prazo</v>
      </c>
      <c r="AJ114" s="49" t="e">
        <v>#REF!</v>
      </c>
    </row>
    <row r="115" spans="1:36" ht="15">
      <c r="A115" s="69" t="s">
        <v>2142</v>
      </c>
      <c r="B115" s="70"/>
      <c r="C115" s="69" t="s">
        <v>395</v>
      </c>
      <c r="D115" s="69" t="s">
        <v>2025</v>
      </c>
      <c r="E115" s="69" t="s">
        <v>2034</v>
      </c>
      <c r="F115" s="69" t="s">
        <v>2035</v>
      </c>
      <c r="G115" s="69"/>
      <c r="H115" s="70">
        <v>2025</v>
      </c>
      <c r="I115" s="69" t="s">
        <v>2021</v>
      </c>
      <c r="J115" s="69" t="s">
        <v>1020</v>
      </c>
      <c r="K115" s="12" t="s">
        <v>1725</v>
      </c>
      <c r="L115" s="72" t="s">
        <v>383</v>
      </c>
      <c r="M115" s="48" t="s">
        <v>139</v>
      </c>
      <c r="N115" s="49" t="s">
        <v>253</v>
      </c>
      <c r="O115" s="49" t="s">
        <v>534</v>
      </c>
      <c r="P115" s="74">
        <f ca="1">IFERROR(VLOOKUP(DadosViagem5[[#This Row],[Placa]],BIP!A:E,5,FALSE),"")</f>
        <v>45977</v>
      </c>
      <c r="Q115" s="75">
        <f ca="1">DATEDIF(DadosViagem5[[#This Row],[BIP]],TODAY(),"D")</f>
        <v>1</v>
      </c>
      <c r="R115" s="76" t="str">
        <f>IFERROR(VLOOKUP(DadosViagem5[[#This Row],[Placa]],DDS!B:C,2,FALSE),"Verificar cadastro")</f>
        <v>Carregado</v>
      </c>
      <c r="S115" s="77" t="s">
        <v>2023</v>
      </c>
      <c r="T115" s="48"/>
      <c r="U115" s="79"/>
      <c r="V115" s="78"/>
      <c r="W115" s="82"/>
      <c r="X115" s="80"/>
      <c r="Y115" s="81"/>
      <c r="Z115" s="82"/>
      <c r="AA115" s="70" t="s">
        <v>2024</v>
      </c>
      <c r="AB115" s="70" t="s">
        <v>2024</v>
      </c>
      <c r="AC115" s="69" t="s">
        <v>2024</v>
      </c>
      <c r="AD115" s="69" t="str">
        <f ca="1">IFERROR(DATEDIF(DadosViagem5[[#This Row],[Utimo Bip Reserva]],TODAY(),"D"),"")</f>
        <v/>
      </c>
      <c r="AE115" s="49"/>
      <c r="AF115" s="50"/>
      <c r="AG115" s="49"/>
      <c r="AH115" s="50">
        <v>45807</v>
      </c>
      <c r="AI115" s="49" t="str">
        <f>IF(DadosViagem5[[#This Row],[Dias em manutenção ]]&lt;5,"Dentro do Prazo","Fora do Prazo")</f>
        <v>Fora do Prazo</v>
      </c>
      <c r="AJ115" s="49" t="e">
        <v>#REF!</v>
      </c>
    </row>
    <row r="116" spans="1:36" ht="15">
      <c r="A116" s="69" t="s">
        <v>2143</v>
      </c>
      <c r="B116" s="70"/>
      <c r="C116" s="69" t="s">
        <v>395</v>
      </c>
      <c r="D116" s="69" t="s">
        <v>2025</v>
      </c>
      <c r="E116" s="69" t="s">
        <v>2034</v>
      </c>
      <c r="F116" s="69" t="s">
        <v>2035</v>
      </c>
      <c r="G116" s="69"/>
      <c r="H116" s="70">
        <v>2023</v>
      </c>
      <c r="I116" s="69" t="s">
        <v>2021</v>
      </c>
      <c r="J116" s="69" t="s">
        <v>1020</v>
      </c>
      <c r="K116" s="71" t="s">
        <v>1725</v>
      </c>
      <c r="L116" s="96" t="s">
        <v>383</v>
      </c>
      <c r="M116" s="48" t="s">
        <v>139</v>
      </c>
      <c r="N116" s="49" t="s">
        <v>253</v>
      </c>
      <c r="O116" s="50" t="s">
        <v>534</v>
      </c>
      <c r="P116" s="74">
        <f ca="1">IFERROR(VLOOKUP(DadosViagem5[[#This Row],[Placa]],BIP!A:E,5,FALSE),"")</f>
        <v>45977</v>
      </c>
      <c r="Q116" s="75">
        <f ca="1">DATEDIF(DadosViagem5[[#This Row],[BIP]],TODAY(),"D")</f>
        <v>1</v>
      </c>
      <c r="R116" s="76" t="str">
        <f>IFERROR(VLOOKUP(DadosViagem5[[#This Row],[Placa]],DDS!B:C,2,FALSE),"Verificar cadastro")</f>
        <v>Carregado</v>
      </c>
      <c r="S116" s="77" t="s">
        <v>2023</v>
      </c>
      <c r="T116" s="48"/>
      <c r="U116" s="79"/>
      <c r="V116" s="78"/>
      <c r="W116" s="82"/>
      <c r="X116" s="80"/>
      <c r="Y116" s="81"/>
      <c r="Z116" s="82"/>
      <c r="AA116" s="70" t="s">
        <v>2024</v>
      </c>
      <c r="AB116" s="70" t="s">
        <v>2024</v>
      </c>
      <c r="AC116" s="70" t="s">
        <v>2024</v>
      </c>
      <c r="AD116" s="70" t="s">
        <v>2024</v>
      </c>
      <c r="AE116" s="49"/>
      <c r="AF116" s="50"/>
      <c r="AG116" s="49"/>
      <c r="AH116" s="50">
        <v>45807</v>
      </c>
      <c r="AI116" s="49" t="str">
        <f>IF(DadosViagem5[[#This Row],[Dias em manutenção ]]&lt;5,"Dentro do Prazo","Fora do Prazo")</f>
        <v>Fora do Prazo</v>
      </c>
      <c r="AJ116" s="49" t="e">
        <v>#REF!</v>
      </c>
    </row>
    <row r="117" spans="1:36" ht="15">
      <c r="A117" s="69" t="s">
        <v>1934</v>
      </c>
      <c r="B117" s="70"/>
      <c r="C117" s="69" t="s">
        <v>395</v>
      </c>
      <c r="D117" s="69" t="s">
        <v>2025</v>
      </c>
      <c r="E117" s="69" t="s">
        <v>2034</v>
      </c>
      <c r="F117" s="69" t="s">
        <v>2035</v>
      </c>
      <c r="G117" s="69"/>
      <c r="H117" s="70">
        <v>2023</v>
      </c>
      <c r="I117" s="69" t="s">
        <v>2021</v>
      </c>
      <c r="J117" s="69" t="s">
        <v>1020</v>
      </c>
      <c r="K117" s="71" t="s">
        <v>1725</v>
      </c>
      <c r="L117" s="72" t="s">
        <v>383</v>
      </c>
      <c r="M117" s="48" t="s">
        <v>139</v>
      </c>
      <c r="N117" s="49" t="s">
        <v>253</v>
      </c>
      <c r="O117" s="50" t="s">
        <v>534</v>
      </c>
      <c r="P117" s="74">
        <f ca="1">IFERROR(VLOOKUP(DadosViagem5[[#This Row],[Placa]],BIP!A:E,5,FALSE),"")</f>
        <v>0</v>
      </c>
      <c r="Q117" s="75">
        <f ca="1">DATEDIF(DadosViagem5[[#This Row],[BIP]],TODAY(),"D")</f>
        <v>45978</v>
      </c>
      <c r="R117" s="76" t="str">
        <f>IFERROR(VLOOKUP(DadosViagem5[[#This Row],[Placa]],DDS!B:C,2,FALSE),"Verificar cadastro")</f>
        <v> </v>
      </c>
      <c r="S117" s="77" t="s">
        <v>2023</v>
      </c>
      <c r="T117" s="48"/>
      <c r="U117" s="79"/>
      <c r="V117" s="90"/>
      <c r="W117" s="82" t="s">
        <v>2144</v>
      </c>
      <c r="X117" s="80"/>
      <c r="Y117" s="81"/>
      <c r="Z117" s="82"/>
      <c r="AA117" s="70" t="s">
        <v>2024</v>
      </c>
      <c r="AB117" s="70" t="s">
        <v>2024</v>
      </c>
      <c r="AC117" s="70" t="s">
        <v>2024</v>
      </c>
      <c r="AD117" s="70" t="s">
        <v>2024</v>
      </c>
      <c r="AE117" s="49"/>
      <c r="AF117" s="50"/>
      <c r="AG117" s="49"/>
      <c r="AH117" s="50">
        <v>45807</v>
      </c>
      <c r="AI117" s="49" t="str">
        <f>IF(DadosViagem5[[#This Row],[Dias em manutenção ]]&lt;5,"Dentro do Prazo","Fora do Prazo")</f>
        <v>Fora do Prazo</v>
      </c>
      <c r="AJ117" s="49" t="e">
        <v>#REF!</v>
      </c>
    </row>
    <row r="118" spans="1:36" ht="15">
      <c r="A118" s="69" t="s">
        <v>1034</v>
      </c>
      <c r="B118" s="70"/>
      <c r="C118" s="69" t="s">
        <v>395</v>
      </c>
      <c r="D118" s="69" t="s">
        <v>2025</v>
      </c>
      <c r="E118" s="69" t="s">
        <v>2034</v>
      </c>
      <c r="F118" s="69" t="s">
        <v>2035</v>
      </c>
      <c r="G118" s="69"/>
      <c r="H118" s="70">
        <v>2023</v>
      </c>
      <c r="I118" s="69" t="s">
        <v>2021</v>
      </c>
      <c r="J118" s="69" t="s">
        <v>1020</v>
      </c>
      <c r="K118" s="71" t="s">
        <v>1725</v>
      </c>
      <c r="L118" s="72" t="s">
        <v>383</v>
      </c>
      <c r="M118" s="48" t="s">
        <v>139</v>
      </c>
      <c r="N118" s="49" t="s">
        <v>253</v>
      </c>
      <c r="O118" s="50" t="s">
        <v>534</v>
      </c>
      <c r="P118" s="74">
        <f ca="1">IFERROR(VLOOKUP(DadosViagem5[[#This Row],[Placa]],BIP!A:E,5,FALSE),"")</f>
        <v>0</v>
      </c>
      <c r="Q118" s="75">
        <f ca="1">DATEDIF(DadosViagem5[[#This Row],[BIP]],TODAY(),"D")</f>
        <v>45978</v>
      </c>
      <c r="R118" s="76" t="str">
        <f>IFERROR(VLOOKUP(DadosViagem5[[#This Row],[Placa]],DDS!B:C,2,FALSE),"Verificar cadastro")</f>
        <v> </v>
      </c>
      <c r="S118" s="77" t="s">
        <v>2023</v>
      </c>
      <c r="T118" s="48"/>
      <c r="U118" s="79"/>
      <c r="V118" s="78"/>
      <c r="W118" s="82"/>
      <c r="X118" s="80"/>
      <c r="Y118" s="81"/>
      <c r="Z118" s="82"/>
      <c r="AA118" s="70" t="s">
        <v>2024</v>
      </c>
      <c r="AB118" s="70" t="s">
        <v>2024</v>
      </c>
      <c r="AC118" s="70" t="s">
        <v>2024</v>
      </c>
      <c r="AD118" s="70" t="s">
        <v>2024</v>
      </c>
      <c r="AE118" s="49"/>
      <c r="AF118" s="50"/>
      <c r="AG118" s="49"/>
      <c r="AH118" s="50">
        <v>45807</v>
      </c>
      <c r="AI118" s="49" t="str">
        <f>IF(DadosViagem5[[#This Row],[Dias em manutenção ]]&lt;5,"Dentro do Prazo","Fora do Prazo")</f>
        <v>Fora do Prazo</v>
      </c>
      <c r="AJ118" s="49" t="e">
        <v>#REF!</v>
      </c>
    </row>
    <row r="119" spans="1:36" ht="15">
      <c r="A119" s="69" t="s">
        <v>2145</v>
      </c>
      <c r="B119" s="70"/>
      <c r="C119" s="69" t="s">
        <v>395</v>
      </c>
      <c r="D119" s="69" t="s">
        <v>2025</v>
      </c>
      <c r="E119" s="69" t="s">
        <v>2034</v>
      </c>
      <c r="F119" s="69" t="s">
        <v>2035</v>
      </c>
      <c r="G119" s="69"/>
      <c r="H119" s="70">
        <v>2024</v>
      </c>
      <c r="I119" s="69" t="s">
        <v>2021</v>
      </c>
      <c r="J119" s="69" t="s">
        <v>2146</v>
      </c>
      <c r="K119" s="12" t="s">
        <v>2147</v>
      </c>
      <c r="L119" s="72" t="s">
        <v>155</v>
      </c>
      <c r="M119" s="48" t="s">
        <v>139</v>
      </c>
      <c r="N119" s="49" t="s">
        <v>518</v>
      </c>
      <c r="O119" s="49" t="s">
        <v>2022</v>
      </c>
      <c r="P119" s="74">
        <f ca="1">IFERROR(VLOOKUP(DadosViagem5[[#This Row],[Placa]],BIP!A:E,5,FALSE),"")</f>
        <v>0</v>
      </c>
      <c r="Q119" s="75">
        <f ca="1">DATEDIF(DadosViagem5[[#This Row],[BIP]],TODAY(),"D")</f>
        <v>45978</v>
      </c>
      <c r="R119" s="76" t="str">
        <f>IFERROR(VLOOKUP(DadosViagem5[[#This Row],[Placa]],DDS!B:C,2,FALSE),"Verificar cadastro")</f>
        <v> </v>
      </c>
      <c r="S119" s="77" t="s">
        <v>2023</v>
      </c>
      <c r="T119" s="48"/>
      <c r="U119" s="79"/>
      <c r="V119" s="78"/>
      <c r="W119" s="82"/>
      <c r="X119" s="80"/>
      <c r="Y119" s="81"/>
      <c r="Z119" s="82"/>
      <c r="AA119" s="70" t="s">
        <v>2024</v>
      </c>
      <c r="AB119" s="70" t="s">
        <v>2024</v>
      </c>
      <c r="AC119" s="70" t="s">
        <v>2024</v>
      </c>
      <c r="AD119" s="70" t="s">
        <v>2024</v>
      </c>
      <c r="AE119" s="49"/>
      <c r="AF119" s="50"/>
      <c r="AG119" s="49"/>
      <c r="AH119" s="50">
        <v>45807</v>
      </c>
      <c r="AI119" s="49" t="str">
        <f>IF(DadosViagem5[[#This Row],[Dias em manutenção ]]&lt;5,"Dentro do Prazo","Fora do Prazo")</f>
        <v>Fora do Prazo</v>
      </c>
      <c r="AJ119" s="49" t="e">
        <v>#REF!</v>
      </c>
    </row>
    <row r="120" spans="1:36" ht="15">
      <c r="A120" s="69" t="s">
        <v>2148</v>
      </c>
      <c r="B120" s="70"/>
      <c r="C120" s="69" t="s">
        <v>395</v>
      </c>
      <c r="D120" s="69" t="s">
        <v>2025</v>
      </c>
      <c r="E120" s="69" t="s">
        <v>2034</v>
      </c>
      <c r="F120" s="69" t="s">
        <v>2035</v>
      </c>
      <c r="G120" s="69"/>
      <c r="H120" s="70">
        <v>2023</v>
      </c>
      <c r="I120" s="69" t="s">
        <v>2021</v>
      </c>
      <c r="J120" s="69" t="s">
        <v>2146</v>
      </c>
      <c r="K120" s="12" t="s">
        <v>2147</v>
      </c>
      <c r="L120" s="72" t="s">
        <v>155</v>
      </c>
      <c r="M120" s="48" t="s">
        <v>139</v>
      </c>
      <c r="N120" s="49" t="s">
        <v>518</v>
      </c>
      <c r="O120" s="50" t="s">
        <v>2022</v>
      </c>
      <c r="P120" s="74">
        <f ca="1">IFERROR(VLOOKUP(DadosViagem5[[#This Row],[Placa]],BIP!A:E,5,FALSE),"")</f>
        <v>45977</v>
      </c>
      <c r="Q120" s="75">
        <f ca="1">DATEDIF(DadosViagem5[[#This Row],[BIP]],TODAY(),"D")</f>
        <v>1</v>
      </c>
      <c r="R120" s="76" t="str">
        <f>IFERROR(VLOOKUP(DadosViagem5[[#This Row],[Placa]],DDS!B:C,2,FALSE),"Verificar cadastro")</f>
        <v>Operando</v>
      </c>
      <c r="S120" s="77" t="s">
        <v>2023</v>
      </c>
      <c r="T120" s="48"/>
      <c r="U120" s="79"/>
      <c r="V120" s="78"/>
      <c r="W120" s="82"/>
      <c r="X120" s="80"/>
      <c r="Y120" s="81"/>
      <c r="Z120" s="82"/>
      <c r="AA120" s="70" t="s">
        <v>2024</v>
      </c>
      <c r="AB120" s="70" t="s">
        <v>2024</v>
      </c>
      <c r="AC120" s="70" t="s">
        <v>2024</v>
      </c>
      <c r="AD120" s="70" t="s">
        <v>2024</v>
      </c>
      <c r="AE120" s="49"/>
      <c r="AF120" s="50"/>
      <c r="AG120" s="49"/>
      <c r="AH120" s="50">
        <v>45807</v>
      </c>
      <c r="AI120" s="49" t="str">
        <f>IF(DadosViagem5[[#This Row],[Dias em manutenção ]]&lt;5,"Dentro do Prazo","Fora do Prazo")</f>
        <v>Fora do Prazo</v>
      </c>
      <c r="AJ120" s="49" t="e">
        <v>#REF!</v>
      </c>
    </row>
    <row r="121" spans="1:36" ht="15">
      <c r="A121" s="69" t="s">
        <v>2149</v>
      </c>
      <c r="B121" s="70"/>
      <c r="C121" s="69" t="s">
        <v>2150</v>
      </c>
      <c r="D121" s="69" t="s">
        <v>2151</v>
      </c>
      <c r="E121" s="69" t="s">
        <v>2027</v>
      </c>
      <c r="F121" s="69" t="s">
        <v>2020</v>
      </c>
      <c r="G121" s="69"/>
      <c r="H121" s="70">
        <v>2022</v>
      </c>
      <c r="I121" s="69" t="s">
        <v>2021</v>
      </c>
      <c r="J121" s="69" t="s">
        <v>2152</v>
      </c>
      <c r="K121" s="71" t="s">
        <v>2153</v>
      </c>
      <c r="L121" s="72" t="s">
        <v>83</v>
      </c>
      <c r="M121" s="48" t="s">
        <v>133</v>
      </c>
      <c r="N121" s="50" t="s">
        <v>2154</v>
      </c>
      <c r="O121" s="92" t="s">
        <v>2028</v>
      </c>
      <c r="P121" s="74">
        <f ca="1">IFERROR(VLOOKUP(DadosViagem5[[#This Row],[Placa]],BIP!A:E,5,FALSE),"")</f>
        <v>0</v>
      </c>
      <c r="Q121" s="75">
        <f ca="1">DATEDIF(DadosViagem5[[#This Row],[BIP]],TODAY(),"D")</f>
        <v>45978</v>
      </c>
      <c r="R121" s="76" t="str">
        <f>IFERROR(VLOOKUP(DadosViagem5[[#This Row],[Placa]],DDS!B:C,2,FALSE),"Verificar cadastro")</f>
        <v> </v>
      </c>
      <c r="S121" s="77" t="s">
        <v>2023</v>
      </c>
      <c r="T121" s="48"/>
      <c r="U121" s="79"/>
      <c r="V121" s="78"/>
      <c r="W121" s="82"/>
      <c r="X121" s="80"/>
      <c r="Y121" s="81" t="s">
        <v>2024</v>
      </c>
      <c r="Z121" s="82"/>
      <c r="AA121" s="70" t="s">
        <v>2024</v>
      </c>
      <c r="AB121" s="70" t="s">
        <v>2024</v>
      </c>
      <c r="AC121" s="69" t="s">
        <v>2024</v>
      </c>
      <c r="AD121" s="69" t="str">
        <f ca="1">IFERROR(DATEDIF(DadosViagem5[[#This Row],[Utimo Bip Reserva]],TODAY(),"D"),"")</f>
        <v/>
      </c>
      <c r="AE121" s="49" t="s">
        <v>2024</v>
      </c>
      <c r="AF121" s="50" t="s">
        <v>2024</v>
      </c>
      <c r="AG121" s="49"/>
      <c r="AH121" s="50">
        <v>45807</v>
      </c>
      <c r="AI121" s="49" t="str">
        <f>IF(DadosViagem5[[#This Row],[Dias em manutenção ]]&lt;5,"Dentro do Prazo","Fora do Prazo")</f>
        <v>Fora do Prazo</v>
      </c>
      <c r="AJ121" s="49" t="e">
        <v>#REF!</v>
      </c>
    </row>
    <row r="122" spans="1:36" ht="15">
      <c r="A122" s="69" t="s">
        <v>2155</v>
      </c>
      <c r="B122" s="70"/>
      <c r="C122" s="69" t="s">
        <v>2150</v>
      </c>
      <c r="D122" s="69" t="s">
        <v>2049</v>
      </c>
      <c r="E122" s="69" t="s">
        <v>2027</v>
      </c>
      <c r="F122" s="69" t="s">
        <v>2020</v>
      </c>
      <c r="G122" s="69"/>
      <c r="H122" s="70">
        <v>2021</v>
      </c>
      <c r="I122" s="69" t="s">
        <v>2021</v>
      </c>
      <c r="J122" s="69" t="s">
        <v>2152</v>
      </c>
      <c r="K122" s="71" t="s">
        <v>2153</v>
      </c>
      <c r="L122" s="72" t="s">
        <v>83</v>
      </c>
      <c r="M122" s="48" t="s">
        <v>133</v>
      </c>
      <c r="N122" s="50" t="s">
        <v>2154</v>
      </c>
      <c r="O122" s="92" t="s">
        <v>2028</v>
      </c>
      <c r="P122" s="74">
        <f ca="1">IFERROR(VLOOKUP(DadosViagem5[[#This Row],[Placa]],BIP!A:E,5,FALSE),"")</f>
        <v>0</v>
      </c>
      <c r="Q122" s="75">
        <f ca="1">DATEDIF(DadosViagem5[[#This Row],[BIP]],TODAY(),"D")</f>
        <v>45978</v>
      </c>
      <c r="R122" s="76" t="str">
        <f>IFERROR(VLOOKUP(DadosViagem5[[#This Row],[Placa]],DDS!B:C,2,FALSE),"Verificar cadastro")</f>
        <v> </v>
      </c>
      <c r="S122" s="77" t="s">
        <v>2023</v>
      </c>
      <c r="T122" s="48"/>
      <c r="U122" s="79"/>
      <c r="V122" s="78"/>
      <c r="W122" s="82"/>
      <c r="X122" s="80"/>
      <c r="Y122" s="81"/>
      <c r="Z122" s="82"/>
      <c r="AA122" s="70" t="s">
        <v>2024</v>
      </c>
      <c r="AB122" s="70" t="s">
        <v>2024</v>
      </c>
      <c r="AC122" s="69" t="s">
        <v>2024</v>
      </c>
      <c r="AD122" s="69" t="str">
        <f ca="1">IFERROR(DATEDIF(DadosViagem5[[#This Row],[Utimo Bip Reserva]],TODAY(),"D"),"")</f>
        <v/>
      </c>
      <c r="AE122" s="77" t="s">
        <v>2024</v>
      </c>
      <c r="AF122" s="94" t="s">
        <v>2024</v>
      </c>
      <c r="AG122" s="49"/>
      <c r="AH122" s="50">
        <v>45807</v>
      </c>
      <c r="AI122" s="49" t="str">
        <f>IF(DadosViagem5[[#This Row],[Dias em manutenção ]]&lt;5,"Dentro do Prazo","Fora do Prazo")</f>
        <v>Fora do Prazo</v>
      </c>
      <c r="AJ122" s="49" t="e">
        <v>#REF!</v>
      </c>
    </row>
    <row r="123" spans="1:36" ht="15">
      <c r="A123" s="69" t="s">
        <v>2156</v>
      </c>
      <c r="B123" s="70"/>
      <c r="C123" s="69" t="s">
        <v>2157</v>
      </c>
      <c r="D123" s="69" t="s">
        <v>2158</v>
      </c>
      <c r="E123" s="69" t="s">
        <v>2159</v>
      </c>
      <c r="F123" s="69" t="s">
        <v>2020</v>
      </c>
      <c r="G123" s="69"/>
      <c r="H123" s="70">
        <v>2023</v>
      </c>
      <c r="I123" s="69" t="s">
        <v>2021</v>
      </c>
      <c r="J123" s="69" t="s">
        <v>947</v>
      </c>
      <c r="K123" s="97" t="s">
        <v>1624</v>
      </c>
      <c r="L123" s="72" t="s">
        <v>83</v>
      </c>
      <c r="M123" s="48" t="s">
        <v>183</v>
      </c>
      <c r="N123" s="156" t="s">
        <v>847</v>
      </c>
      <c r="O123" s="49" t="s">
        <v>870</v>
      </c>
      <c r="P123" s="74">
        <f ca="1">IFERROR(VLOOKUP(DadosViagem5[[#This Row],[Placa]],BIP!A:E,5,FALSE),"")</f>
        <v>0</v>
      </c>
      <c r="Q123" s="75">
        <f ca="1">DATEDIF(DadosViagem5[[#This Row],[BIP]],TODAY(),"D")</f>
        <v>45978</v>
      </c>
      <c r="R123" s="76" t="str">
        <f>IFERROR(VLOOKUP(DadosViagem5[[#This Row],[Placa]],DDS!B:C,2,FALSE),"Verificar cadastro")</f>
        <v> </v>
      </c>
      <c r="S123" s="77" t="s">
        <v>2023</v>
      </c>
      <c r="T123" s="48"/>
      <c r="U123" s="79"/>
      <c r="V123" s="90"/>
      <c r="W123" s="82"/>
      <c r="X123" s="80"/>
      <c r="Y123" s="81"/>
      <c r="Z123" s="82"/>
      <c r="AA123" s="70" t="s">
        <v>2024</v>
      </c>
      <c r="AB123" s="70" t="s">
        <v>2024</v>
      </c>
      <c r="AC123" s="69"/>
      <c r="AD123" s="69">
        <f ca="1">IFERROR(DATEDIF(DadosViagem5[[#This Row],[Utimo Bip Reserva]],TODAY(),"D"),"")</f>
        <v>45978</v>
      </c>
      <c r="AE123" s="94" t="s">
        <v>2024</v>
      </c>
      <c r="AF123" s="94" t="s">
        <v>2024</v>
      </c>
      <c r="AG123" s="49"/>
      <c r="AH123" s="50">
        <v>45807</v>
      </c>
      <c r="AI123" s="49" t="str">
        <f>IF(DadosViagem5[[#This Row],[Dias em manutenção ]]&lt;5,"Dentro do Prazo","Fora do Prazo")</f>
        <v>Fora do Prazo</v>
      </c>
      <c r="AJ123" s="49" t="e">
        <v>#REF!</v>
      </c>
    </row>
    <row r="124" spans="1:36" ht="15">
      <c r="A124" s="69" t="s">
        <v>2160</v>
      </c>
      <c r="B124" s="70"/>
      <c r="C124" s="69" t="s">
        <v>2161</v>
      </c>
      <c r="D124" s="69" t="s">
        <v>2162</v>
      </c>
      <c r="E124" s="69" t="s">
        <v>2163</v>
      </c>
      <c r="F124" s="69" t="s">
        <v>2164</v>
      </c>
      <c r="G124" s="69"/>
      <c r="H124" s="70">
        <v>2023</v>
      </c>
      <c r="I124" s="69" t="s">
        <v>2021</v>
      </c>
      <c r="J124" s="69" t="s">
        <v>1715</v>
      </c>
      <c r="K124" s="71" t="s">
        <v>1716</v>
      </c>
      <c r="L124" s="72" t="s">
        <v>155</v>
      </c>
      <c r="M124" s="48" t="s">
        <v>183</v>
      </c>
      <c r="N124" s="49" t="s">
        <v>2165</v>
      </c>
      <c r="O124" s="50" t="s">
        <v>2166</v>
      </c>
      <c r="P124" s="74">
        <f ca="1">IFERROR(VLOOKUP(DadosViagem5[[#This Row],[Placa]],BIP!A:E,5,FALSE),"")</f>
        <v>0</v>
      </c>
      <c r="Q124" s="75">
        <f ca="1">DATEDIF(DadosViagem5[[#This Row],[BIP]],TODAY(),"D")</f>
        <v>45978</v>
      </c>
      <c r="R124" s="76" t="str">
        <f>IFERROR(VLOOKUP(DadosViagem5[[#This Row],[Placa]],DDS!B:C,2,FALSE),"Verificar cadastro")</f>
        <v> </v>
      </c>
      <c r="S124" s="77" t="s">
        <v>2023</v>
      </c>
      <c r="T124" s="48"/>
      <c r="U124" s="79"/>
      <c r="V124" s="78"/>
      <c r="W124" s="82"/>
      <c r="X124" s="80"/>
      <c r="Y124" s="81"/>
      <c r="Z124" s="82"/>
      <c r="AA124" s="70" t="s">
        <v>2024</v>
      </c>
      <c r="AB124" s="70" t="s">
        <v>2024</v>
      </c>
      <c r="AC124" s="69" t="s">
        <v>2024</v>
      </c>
      <c r="AD124" s="69" t="str">
        <f ca="1">IFERROR(DATEDIF(DadosViagem5[[#This Row],[Utimo Bip Reserva]],TODAY(),"D"),"")</f>
        <v/>
      </c>
      <c r="AE124" s="50" t="s">
        <v>2024</v>
      </c>
      <c r="AF124" s="50" t="s">
        <v>2024</v>
      </c>
      <c r="AG124" s="49"/>
      <c r="AH124" s="50">
        <v>45807</v>
      </c>
      <c r="AI124" s="49" t="str">
        <f>IF(DadosViagem5[[#This Row],[Dias em manutenção ]]&lt;5,"Dentro do Prazo","Fora do Prazo")</f>
        <v>Fora do Prazo</v>
      </c>
      <c r="AJ124" s="49" t="e">
        <v>#REF!</v>
      </c>
    </row>
    <row r="125" spans="1:36" ht="15">
      <c r="A125" s="69" t="s">
        <v>2167</v>
      </c>
      <c r="B125" s="70"/>
      <c r="C125" s="69" t="s">
        <v>2161</v>
      </c>
      <c r="D125" s="69" t="s">
        <v>2162</v>
      </c>
      <c r="E125" s="69" t="s">
        <v>2163</v>
      </c>
      <c r="F125" s="69" t="s">
        <v>2164</v>
      </c>
      <c r="G125" s="69"/>
      <c r="H125" s="70">
        <v>2023</v>
      </c>
      <c r="I125" s="69" t="s">
        <v>2021</v>
      </c>
      <c r="J125" s="69" t="s">
        <v>1715</v>
      </c>
      <c r="K125" s="71" t="s">
        <v>1716</v>
      </c>
      <c r="L125" s="72" t="s">
        <v>155</v>
      </c>
      <c r="M125" s="48" t="s">
        <v>183</v>
      </c>
      <c r="N125" s="49" t="s">
        <v>2165</v>
      </c>
      <c r="O125" s="50" t="s">
        <v>2166</v>
      </c>
      <c r="P125" s="74">
        <f ca="1">IFERROR(VLOOKUP(DadosViagem5[[#This Row],[Placa]],BIP!A:E,5,FALSE),"")</f>
        <v>0</v>
      </c>
      <c r="Q125" s="75">
        <f ca="1">DATEDIF(DadosViagem5[[#This Row],[BIP]],TODAY(),"D")</f>
        <v>45978</v>
      </c>
      <c r="R125" s="76" t="str">
        <f>IFERROR(VLOOKUP(DadosViagem5[[#This Row],[Placa]],DDS!B:C,2,FALSE),"Verificar cadastro")</f>
        <v>Verificar cadastro</v>
      </c>
      <c r="S125" s="77" t="s">
        <v>2023</v>
      </c>
      <c r="T125" s="48"/>
      <c r="U125" s="79"/>
      <c r="V125" s="78"/>
      <c r="W125" s="82"/>
      <c r="X125" s="80"/>
      <c r="Y125" s="81"/>
      <c r="Z125" s="82"/>
      <c r="AA125" s="70" t="s">
        <v>2024</v>
      </c>
      <c r="AB125" s="70" t="s">
        <v>2024</v>
      </c>
      <c r="AC125" s="69" t="s">
        <v>2024</v>
      </c>
      <c r="AD125" s="69" t="str">
        <f ca="1">IFERROR(DATEDIF(DadosViagem5[[#This Row],[Utimo Bip Reserva]],TODAY(),"D"),"")</f>
        <v/>
      </c>
      <c r="AE125" s="50" t="s">
        <v>2024</v>
      </c>
      <c r="AF125" s="50" t="s">
        <v>2024</v>
      </c>
      <c r="AG125" s="49"/>
      <c r="AH125" s="50">
        <v>45807</v>
      </c>
      <c r="AI125" s="49" t="str">
        <f>IF(DadosViagem5[[#This Row],[Dias em manutenção ]]&lt;5,"Dentro do Prazo","Fora do Prazo")</f>
        <v>Fora do Prazo</v>
      </c>
      <c r="AJ125" s="49" t="e">
        <v>#REF!</v>
      </c>
    </row>
    <row r="126" spans="1:36" ht="15">
      <c r="A126" s="69" t="s">
        <v>2168</v>
      </c>
      <c r="B126" s="70"/>
      <c r="C126" s="69" t="s">
        <v>2161</v>
      </c>
      <c r="D126" s="69" t="s">
        <v>2162</v>
      </c>
      <c r="E126" s="69" t="s">
        <v>2163</v>
      </c>
      <c r="F126" s="69" t="s">
        <v>2164</v>
      </c>
      <c r="G126" s="69"/>
      <c r="H126" s="70">
        <v>2023</v>
      </c>
      <c r="I126" s="69" t="s">
        <v>2021</v>
      </c>
      <c r="J126" s="69" t="s">
        <v>1715</v>
      </c>
      <c r="K126" s="71" t="s">
        <v>1716</v>
      </c>
      <c r="L126" s="72" t="s">
        <v>155</v>
      </c>
      <c r="M126" s="48" t="s">
        <v>183</v>
      </c>
      <c r="N126" s="49" t="s">
        <v>2165</v>
      </c>
      <c r="O126" s="50" t="s">
        <v>2166</v>
      </c>
      <c r="P126" s="74">
        <f ca="1">IFERROR(VLOOKUP(DadosViagem5[[#This Row],[Placa]],BIP!A:E,5,FALSE),"")</f>
        <v>0</v>
      </c>
      <c r="Q126" s="75">
        <f ca="1">DATEDIF(DadosViagem5[[#This Row],[BIP]],TODAY(),"D")</f>
        <v>45978</v>
      </c>
      <c r="R126" s="76" t="str">
        <f>IFERROR(VLOOKUP(DadosViagem5[[#This Row],[Placa]],DDS!B:C,2,FALSE),"Verificar cadastro")</f>
        <v> </v>
      </c>
      <c r="S126" s="77" t="s">
        <v>2023</v>
      </c>
      <c r="T126" s="48"/>
      <c r="U126" s="79"/>
      <c r="V126" s="78"/>
      <c r="W126" s="82"/>
      <c r="X126" s="80"/>
      <c r="Y126" s="81"/>
      <c r="Z126" s="82"/>
      <c r="AA126" s="70" t="s">
        <v>2024</v>
      </c>
      <c r="AB126" s="70" t="s">
        <v>2024</v>
      </c>
      <c r="AC126" s="69" t="s">
        <v>2024</v>
      </c>
      <c r="AD126" s="69" t="str">
        <f ca="1">IFERROR(DATEDIF(DadosViagem5[[#This Row],[Utimo Bip Reserva]],TODAY(),"D"),"")</f>
        <v/>
      </c>
      <c r="AE126" s="50" t="s">
        <v>2024</v>
      </c>
      <c r="AF126" s="50" t="s">
        <v>2024</v>
      </c>
      <c r="AG126" s="49"/>
      <c r="AH126" s="50">
        <v>45807</v>
      </c>
      <c r="AI126" s="49" t="str">
        <f>IF(DadosViagem5[[#This Row],[Dias em manutenção ]]&lt;5,"Dentro do Prazo","Fora do Prazo")</f>
        <v>Fora do Prazo</v>
      </c>
      <c r="AJ126" s="49" t="e">
        <v>#REF!</v>
      </c>
    </row>
    <row r="127" spans="1:36" ht="15">
      <c r="A127" s="69" t="s">
        <v>2169</v>
      </c>
      <c r="B127" s="70"/>
      <c r="C127" s="69" t="s">
        <v>2161</v>
      </c>
      <c r="D127" s="69" t="s">
        <v>2162</v>
      </c>
      <c r="E127" s="69" t="s">
        <v>2163</v>
      </c>
      <c r="F127" s="69" t="s">
        <v>2164</v>
      </c>
      <c r="G127" s="69"/>
      <c r="H127" s="70">
        <v>2023</v>
      </c>
      <c r="I127" s="69" t="s">
        <v>2021</v>
      </c>
      <c r="J127" s="69" t="s">
        <v>1715</v>
      </c>
      <c r="K127" s="71" t="s">
        <v>1716</v>
      </c>
      <c r="L127" s="72" t="s">
        <v>155</v>
      </c>
      <c r="M127" s="48" t="s">
        <v>183</v>
      </c>
      <c r="N127" s="49" t="s">
        <v>2165</v>
      </c>
      <c r="O127" s="50" t="s">
        <v>2166</v>
      </c>
      <c r="P127" s="74">
        <f ca="1">IFERROR(VLOOKUP(DadosViagem5[[#This Row],[Placa]],BIP!A:E,5,FALSE),"")</f>
        <v>0</v>
      </c>
      <c r="Q127" s="75">
        <f ca="1">DATEDIF(DadosViagem5[[#This Row],[BIP]],TODAY(),"D")</f>
        <v>45978</v>
      </c>
      <c r="R127" s="76" t="str">
        <f>IFERROR(VLOOKUP(DadosViagem5[[#This Row],[Placa]],DDS!B:C,2,FALSE),"Verificar cadastro")</f>
        <v>Verificar cadastro</v>
      </c>
      <c r="S127" s="77" t="s">
        <v>2023</v>
      </c>
      <c r="T127" s="48"/>
      <c r="U127" s="79"/>
      <c r="V127" s="90"/>
      <c r="W127" s="82"/>
      <c r="X127" s="80"/>
      <c r="Y127" s="81"/>
      <c r="Z127" s="82"/>
      <c r="AA127" s="70" t="s">
        <v>2024</v>
      </c>
      <c r="AB127" s="70" t="s">
        <v>2024</v>
      </c>
      <c r="AC127" s="69" t="s">
        <v>2024</v>
      </c>
      <c r="AD127" s="69" t="str">
        <f ca="1">IFERROR(DATEDIF(DadosViagem5[[#This Row],[Utimo Bip Reserva]],TODAY(),"D"),"")</f>
        <v/>
      </c>
      <c r="AE127" s="50" t="s">
        <v>2024</v>
      </c>
      <c r="AF127" s="50" t="s">
        <v>2024</v>
      </c>
      <c r="AG127" s="49"/>
      <c r="AH127" s="50">
        <v>45807</v>
      </c>
      <c r="AI127" s="49" t="str">
        <f>IF(DadosViagem5[[#This Row],[Dias em manutenção ]]&lt;5,"Dentro do Prazo","Fora do Prazo")</f>
        <v>Fora do Prazo</v>
      </c>
      <c r="AJ127" s="49" t="e">
        <v>#REF!</v>
      </c>
    </row>
    <row r="128" spans="1:36" ht="15">
      <c r="A128" s="69" t="s">
        <v>2170</v>
      </c>
      <c r="B128" s="70"/>
      <c r="C128" s="69" t="s">
        <v>2161</v>
      </c>
      <c r="D128" s="69" t="s">
        <v>2162</v>
      </c>
      <c r="E128" s="69" t="s">
        <v>2163</v>
      </c>
      <c r="F128" s="69" t="s">
        <v>2164</v>
      </c>
      <c r="G128" s="69"/>
      <c r="H128" s="70">
        <v>2023</v>
      </c>
      <c r="I128" s="69" t="s">
        <v>2021</v>
      </c>
      <c r="J128" s="69" t="s">
        <v>1715</v>
      </c>
      <c r="K128" s="71" t="s">
        <v>1716</v>
      </c>
      <c r="L128" s="72" t="s">
        <v>155</v>
      </c>
      <c r="M128" s="48" t="s">
        <v>183</v>
      </c>
      <c r="N128" s="49" t="s">
        <v>2165</v>
      </c>
      <c r="O128" s="50" t="s">
        <v>2166</v>
      </c>
      <c r="P128" s="74">
        <f ca="1">IFERROR(VLOOKUP(DadosViagem5[[#This Row],[Placa]],BIP!A:E,5,FALSE),"")</f>
        <v>0</v>
      </c>
      <c r="Q128" s="75">
        <f ca="1">DATEDIF(DadosViagem5[[#This Row],[BIP]],TODAY(),"D")</f>
        <v>45978</v>
      </c>
      <c r="R128" s="76" t="str">
        <f>IFERROR(VLOOKUP(DadosViagem5[[#This Row],[Placa]],DDS!B:C,2,FALSE),"Verificar cadastro")</f>
        <v>Verificar cadastro</v>
      </c>
      <c r="S128" s="77" t="s">
        <v>2023</v>
      </c>
      <c r="T128" s="48"/>
      <c r="U128" s="79"/>
      <c r="V128" s="78"/>
      <c r="W128" s="82"/>
      <c r="X128" s="80"/>
      <c r="Y128" s="81"/>
      <c r="Z128" s="82"/>
      <c r="AA128" s="70" t="s">
        <v>2024</v>
      </c>
      <c r="AB128" s="70" t="s">
        <v>2024</v>
      </c>
      <c r="AC128" s="69" t="s">
        <v>2024</v>
      </c>
      <c r="AD128" s="69" t="str">
        <f ca="1">IFERROR(DATEDIF(DadosViagem5[[#This Row],[Utimo Bip Reserva]],TODAY(),"D"),"")</f>
        <v/>
      </c>
      <c r="AE128" s="50" t="s">
        <v>2024</v>
      </c>
      <c r="AF128" s="50" t="s">
        <v>2024</v>
      </c>
      <c r="AG128" s="49"/>
      <c r="AH128" s="50">
        <v>45807</v>
      </c>
      <c r="AI128" s="49" t="str">
        <f>IF(DadosViagem5[[#This Row],[Dias em manutenção ]]&lt;5,"Dentro do Prazo","Fora do Prazo")</f>
        <v>Fora do Prazo</v>
      </c>
      <c r="AJ128" s="49" t="e">
        <v>#REF!</v>
      </c>
    </row>
    <row r="129" spans="1:36" ht="15">
      <c r="A129" s="69" t="s">
        <v>2171</v>
      </c>
      <c r="B129" s="70"/>
      <c r="C129" s="69" t="s">
        <v>2172</v>
      </c>
      <c r="D129" s="69" t="s">
        <v>2162</v>
      </c>
      <c r="E129" s="69" t="s">
        <v>2019</v>
      </c>
      <c r="F129" s="69" t="s">
        <v>2056</v>
      </c>
      <c r="G129" s="69"/>
      <c r="H129" s="70">
        <v>2022</v>
      </c>
      <c r="I129" s="69" t="s">
        <v>2021</v>
      </c>
      <c r="J129" s="69" t="s">
        <v>1715</v>
      </c>
      <c r="K129" s="71" t="s">
        <v>1716</v>
      </c>
      <c r="L129" s="72" t="s">
        <v>155</v>
      </c>
      <c r="M129" s="48" t="s">
        <v>234</v>
      </c>
      <c r="N129" s="49" t="s">
        <v>2173</v>
      </c>
      <c r="O129" s="92" t="s">
        <v>2174</v>
      </c>
      <c r="P129" s="74">
        <f ca="1">IFERROR(VLOOKUP(DadosViagem5[[#This Row],[Placa]],BIP!A:E,5,FALSE),"")</f>
        <v>0</v>
      </c>
      <c r="Q129" s="75">
        <f ca="1">DATEDIF(DadosViagem5[[#This Row],[BIP]],TODAY(),"D")</f>
        <v>45978</v>
      </c>
      <c r="R129" s="76" t="str">
        <f>IFERROR(VLOOKUP(DadosViagem5[[#This Row],[Placa]],DDS!B:C,2,FALSE),"Verificar cadastro")</f>
        <v>Verificar cadastro</v>
      </c>
      <c r="S129" s="77" t="s">
        <v>2023</v>
      </c>
      <c r="T129" s="48"/>
      <c r="U129" s="79"/>
      <c r="V129" s="90"/>
      <c r="W129" s="82" t="s">
        <v>2175</v>
      </c>
      <c r="X129" s="80" t="s">
        <v>2026</v>
      </c>
      <c r="Y129" s="81" t="s">
        <v>2024</v>
      </c>
      <c r="Z129" s="82"/>
      <c r="AA129" s="70" t="s">
        <v>2024</v>
      </c>
      <c r="AB129" s="70" t="s">
        <v>2024</v>
      </c>
      <c r="AC129" s="69" t="s">
        <v>2024</v>
      </c>
      <c r="AD129" s="69" t="str">
        <f ca="1">IFERROR(DATEDIF(DadosViagem5[[#This Row],[Utimo Bip Reserva]],TODAY(),"D"),"")</f>
        <v/>
      </c>
      <c r="AE129" s="50" t="s">
        <v>2024</v>
      </c>
      <c r="AF129" s="50" t="s">
        <v>2024</v>
      </c>
      <c r="AG129" s="49" t="s">
        <v>701</v>
      </c>
      <c r="AH129" s="50">
        <v>45807</v>
      </c>
      <c r="AI129" s="49" t="str">
        <f>IF(DadosViagem5[[#This Row],[Dias em manutenção ]]&lt;5,"Dentro do Prazo","Fora do Prazo")</f>
        <v>Fora do Prazo</v>
      </c>
      <c r="AJ129" s="49" t="e">
        <v>#REF!</v>
      </c>
    </row>
    <row r="130" spans="1:36" ht="15">
      <c r="A130" s="69" t="s">
        <v>2176</v>
      </c>
      <c r="B130" s="70"/>
      <c r="C130" s="69" t="s">
        <v>2161</v>
      </c>
      <c r="D130" s="69" t="s">
        <v>2162</v>
      </c>
      <c r="E130" s="69" t="s">
        <v>2163</v>
      </c>
      <c r="F130" s="69" t="s">
        <v>2164</v>
      </c>
      <c r="G130" s="69"/>
      <c r="H130" s="70">
        <v>2023</v>
      </c>
      <c r="I130" s="69" t="s">
        <v>2021</v>
      </c>
      <c r="J130" s="69" t="s">
        <v>1715</v>
      </c>
      <c r="K130" s="71" t="s">
        <v>1716</v>
      </c>
      <c r="L130" s="72" t="s">
        <v>155</v>
      </c>
      <c r="M130" s="48" t="s">
        <v>183</v>
      </c>
      <c r="N130" s="49" t="s">
        <v>2165</v>
      </c>
      <c r="O130" s="50" t="s">
        <v>2166</v>
      </c>
      <c r="P130" s="74">
        <f ca="1">IFERROR(VLOOKUP(DadosViagem5[[#This Row],[Placa]],BIP!A:E,5,FALSE),"")</f>
        <v>0</v>
      </c>
      <c r="Q130" s="75">
        <f ca="1">DATEDIF(DadosViagem5[[#This Row],[BIP]],TODAY(),"D")</f>
        <v>45978</v>
      </c>
      <c r="R130" s="76" t="str">
        <f>IFERROR(VLOOKUP(DadosViagem5[[#This Row],[Placa]],DDS!B:C,2,FALSE),"Verificar cadastro")</f>
        <v> </v>
      </c>
      <c r="S130" s="77" t="s">
        <v>2023</v>
      </c>
      <c r="T130" s="48"/>
      <c r="U130" s="79"/>
      <c r="V130" s="78"/>
      <c r="W130" s="82"/>
      <c r="X130" s="80"/>
      <c r="Y130" s="81"/>
      <c r="Z130" s="82"/>
      <c r="AA130" s="70" t="s">
        <v>2024</v>
      </c>
      <c r="AB130" s="70" t="s">
        <v>2024</v>
      </c>
      <c r="AC130" s="69" t="s">
        <v>2024</v>
      </c>
      <c r="AD130" s="69" t="str">
        <f ca="1">IFERROR(DATEDIF(DadosViagem5[[#This Row],[Utimo Bip Reserva]],TODAY(),"D"),"")</f>
        <v/>
      </c>
      <c r="AE130" s="50" t="s">
        <v>2024</v>
      </c>
      <c r="AF130" s="50" t="s">
        <v>2024</v>
      </c>
      <c r="AG130" s="49"/>
      <c r="AH130" s="50">
        <v>45807</v>
      </c>
      <c r="AI130" s="49" t="str">
        <f>IF(DadosViagem5[[#This Row],[Dias em manutenção ]]&lt;5,"Dentro do Prazo","Fora do Prazo")</f>
        <v>Fora do Prazo</v>
      </c>
      <c r="AJ130" s="49" t="e">
        <v>#REF!</v>
      </c>
    </row>
    <row r="131" spans="1:36" ht="15">
      <c r="A131" s="69" t="s">
        <v>2177</v>
      </c>
      <c r="B131" s="70"/>
      <c r="C131" s="69" t="s">
        <v>2161</v>
      </c>
      <c r="D131" s="69" t="s">
        <v>2162</v>
      </c>
      <c r="E131" s="69" t="s">
        <v>2163</v>
      </c>
      <c r="F131" s="69" t="s">
        <v>2164</v>
      </c>
      <c r="G131" s="69"/>
      <c r="H131" s="70">
        <v>2023</v>
      </c>
      <c r="I131" s="69" t="s">
        <v>2021</v>
      </c>
      <c r="J131" s="69" t="s">
        <v>1715</v>
      </c>
      <c r="K131" s="71" t="s">
        <v>1716</v>
      </c>
      <c r="L131" s="72" t="s">
        <v>155</v>
      </c>
      <c r="M131" s="48" t="s">
        <v>183</v>
      </c>
      <c r="N131" s="49" t="s">
        <v>2165</v>
      </c>
      <c r="O131" s="50" t="s">
        <v>2166</v>
      </c>
      <c r="P131" s="74">
        <f ca="1">IFERROR(VLOOKUP(DadosViagem5[[#This Row],[Placa]],BIP!A:E,5,FALSE),"")</f>
        <v>0</v>
      </c>
      <c r="Q131" s="75">
        <f ca="1">DATEDIF(DadosViagem5[[#This Row],[BIP]],TODAY(),"D")</f>
        <v>45978</v>
      </c>
      <c r="R131" s="76" t="str">
        <f>IFERROR(VLOOKUP(DadosViagem5[[#This Row],[Placa]],DDS!B:C,2,FALSE),"Verificar cadastro")</f>
        <v>Verificar cadastro</v>
      </c>
      <c r="S131" s="77" t="s">
        <v>2023</v>
      </c>
      <c r="T131" s="48"/>
      <c r="U131" s="79"/>
      <c r="V131" s="78"/>
      <c r="W131" s="82"/>
      <c r="X131" s="80"/>
      <c r="Y131" s="81"/>
      <c r="Z131" s="82"/>
      <c r="AA131" s="70" t="s">
        <v>2024</v>
      </c>
      <c r="AB131" s="70" t="s">
        <v>2024</v>
      </c>
      <c r="AC131" s="69" t="s">
        <v>2024</v>
      </c>
      <c r="AD131" s="69" t="str">
        <f ca="1">IFERROR(DATEDIF(DadosViagem5[[#This Row],[Utimo Bip Reserva]],TODAY(),"D"),"")</f>
        <v/>
      </c>
      <c r="AE131" s="50" t="s">
        <v>2024</v>
      </c>
      <c r="AF131" s="50" t="s">
        <v>2024</v>
      </c>
      <c r="AG131" s="49"/>
      <c r="AH131" s="50">
        <v>45807</v>
      </c>
      <c r="AI131" s="49" t="str">
        <f>IF(DadosViagem5[[#This Row],[Dias em manutenção ]]&lt;5,"Dentro do Prazo","Fora do Prazo")</f>
        <v>Fora do Prazo</v>
      </c>
      <c r="AJ131" s="49" t="e">
        <v>#REF!</v>
      </c>
    </row>
    <row r="132" spans="1:36" ht="15">
      <c r="A132" s="69" t="s">
        <v>2178</v>
      </c>
      <c r="B132" s="70"/>
      <c r="C132" s="69" t="s">
        <v>2179</v>
      </c>
      <c r="D132" s="69" t="s">
        <v>2162</v>
      </c>
      <c r="E132" s="69" t="s">
        <v>2163</v>
      </c>
      <c r="F132" s="69" t="s">
        <v>2164</v>
      </c>
      <c r="G132" s="69"/>
      <c r="H132" s="70">
        <v>2023</v>
      </c>
      <c r="I132" s="69" t="s">
        <v>2021</v>
      </c>
      <c r="J132" s="69" t="s">
        <v>1715</v>
      </c>
      <c r="K132" s="71" t="s">
        <v>1716</v>
      </c>
      <c r="L132" s="72" t="s">
        <v>155</v>
      </c>
      <c r="M132" s="48" t="s">
        <v>183</v>
      </c>
      <c r="N132" s="49" t="s">
        <v>2165</v>
      </c>
      <c r="O132" s="50" t="s">
        <v>2166</v>
      </c>
      <c r="P132" s="74">
        <f ca="1">IFERROR(VLOOKUP(DadosViagem5[[#This Row],[Placa]],BIP!A:E,5,FALSE),"")</f>
        <v>0</v>
      </c>
      <c r="Q132" s="75">
        <f ca="1">DATEDIF(DadosViagem5[[#This Row],[BIP]],TODAY(),"D")</f>
        <v>45978</v>
      </c>
      <c r="R132" s="76" t="str">
        <f>IFERROR(VLOOKUP(DadosViagem5[[#This Row],[Placa]],DDS!B:C,2,FALSE),"Verificar cadastro")</f>
        <v> </v>
      </c>
      <c r="S132" s="77" t="s">
        <v>2023</v>
      </c>
      <c r="T132" s="48"/>
      <c r="U132" s="79"/>
      <c r="V132" s="78"/>
      <c r="W132" s="82"/>
      <c r="X132" s="80"/>
      <c r="Y132" s="81"/>
      <c r="Z132" s="82"/>
      <c r="AA132" s="70" t="s">
        <v>2024</v>
      </c>
      <c r="AB132" s="70" t="s">
        <v>2024</v>
      </c>
      <c r="AC132" s="69" t="s">
        <v>2024</v>
      </c>
      <c r="AD132" s="69" t="str">
        <f ca="1">IFERROR(DATEDIF(DadosViagem5[[#This Row],[Utimo Bip Reserva]],TODAY(),"D"),"")</f>
        <v/>
      </c>
      <c r="AE132" s="50" t="s">
        <v>2024</v>
      </c>
      <c r="AF132" s="50" t="s">
        <v>2024</v>
      </c>
      <c r="AG132" s="49"/>
      <c r="AH132" s="50">
        <v>45807</v>
      </c>
      <c r="AI132" s="49" t="str">
        <f>IF(DadosViagem5[[#This Row],[Dias em manutenção ]]&lt;5,"Dentro do Prazo","Fora do Prazo")</f>
        <v>Fora do Prazo</v>
      </c>
      <c r="AJ132" s="49" t="e">
        <v>#REF!</v>
      </c>
    </row>
    <row r="133" spans="1:36" ht="15">
      <c r="A133" s="69" t="s">
        <v>2180</v>
      </c>
      <c r="B133" s="70"/>
      <c r="C133" s="69" t="s">
        <v>2179</v>
      </c>
      <c r="D133" s="69" t="s">
        <v>2162</v>
      </c>
      <c r="E133" s="69" t="s">
        <v>2163</v>
      </c>
      <c r="F133" s="69" t="s">
        <v>2164</v>
      </c>
      <c r="G133" s="69"/>
      <c r="H133" s="70">
        <v>2023</v>
      </c>
      <c r="I133" s="69" t="s">
        <v>2021</v>
      </c>
      <c r="J133" s="69" t="s">
        <v>1715</v>
      </c>
      <c r="K133" s="71" t="s">
        <v>1716</v>
      </c>
      <c r="L133" s="72" t="s">
        <v>155</v>
      </c>
      <c r="M133" s="48" t="s">
        <v>183</v>
      </c>
      <c r="N133" s="49" t="s">
        <v>2165</v>
      </c>
      <c r="O133" s="50" t="s">
        <v>2166</v>
      </c>
      <c r="P133" s="74">
        <f ca="1">IFERROR(VLOOKUP(DadosViagem5[[#This Row],[Placa]],BIP!A:E,5,FALSE),"")</f>
        <v>0</v>
      </c>
      <c r="Q133" s="75">
        <f ca="1">DATEDIF(DadosViagem5[[#This Row],[BIP]],TODAY(),"D")</f>
        <v>45978</v>
      </c>
      <c r="R133" s="76" t="str">
        <f>IFERROR(VLOOKUP(DadosViagem5[[#This Row],[Placa]],DDS!B:C,2,FALSE),"Verificar cadastro")</f>
        <v>Verificar cadastro</v>
      </c>
      <c r="S133" s="77" t="s">
        <v>2023</v>
      </c>
      <c r="T133" s="48"/>
      <c r="U133" s="79"/>
      <c r="V133" s="78"/>
      <c r="W133" s="82"/>
      <c r="X133" s="80"/>
      <c r="Y133" s="81"/>
      <c r="Z133" s="82"/>
      <c r="AA133" s="70" t="s">
        <v>2024</v>
      </c>
      <c r="AB133" s="70" t="s">
        <v>2024</v>
      </c>
      <c r="AC133" s="69" t="s">
        <v>2024</v>
      </c>
      <c r="AD133" s="69" t="str">
        <f ca="1">IFERROR(DATEDIF(DadosViagem5[[#This Row],[Utimo Bip Reserva]],TODAY(),"D"),"")</f>
        <v/>
      </c>
      <c r="AE133" s="50" t="s">
        <v>2024</v>
      </c>
      <c r="AF133" s="50" t="s">
        <v>2024</v>
      </c>
      <c r="AG133" s="49"/>
      <c r="AH133" s="50">
        <v>45807</v>
      </c>
      <c r="AI133" s="49" t="str">
        <f>IF(DadosViagem5[[#This Row],[Dias em manutenção ]]&lt;5,"Dentro do Prazo","Fora do Prazo")</f>
        <v>Fora do Prazo</v>
      </c>
      <c r="AJ133" s="49" t="e">
        <v>#REF!</v>
      </c>
    </row>
    <row r="134" spans="1:36" ht="15">
      <c r="A134" s="69" t="s">
        <v>2181</v>
      </c>
      <c r="B134" s="70"/>
      <c r="C134" s="69" t="s">
        <v>2179</v>
      </c>
      <c r="D134" s="69" t="s">
        <v>2162</v>
      </c>
      <c r="E134" s="69" t="s">
        <v>2163</v>
      </c>
      <c r="F134" s="69" t="s">
        <v>2164</v>
      </c>
      <c r="G134" s="69"/>
      <c r="H134" s="70">
        <v>2023</v>
      </c>
      <c r="I134" s="69" t="s">
        <v>2021</v>
      </c>
      <c r="J134" s="69" t="s">
        <v>1715</v>
      </c>
      <c r="K134" s="71" t="s">
        <v>1716</v>
      </c>
      <c r="L134" s="72" t="s">
        <v>155</v>
      </c>
      <c r="M134" s="48" t="s">
        <v>183</v>
      </c>
      <c r="N134" s="49" t="s">
        <v>2165</v>
      </c>
      <c r="O134" s="50" t="s">
        <v>2166</v>
      </c>
      <c r="P134" s="74">
        <f ca="1">IFERROR(VLOOKUP(DadosViagem5[[#This Row],[Placa]],BIP!A:E,5,FALSE),"")</f>
        <v>0</v>
      </c>
      <c r="Q134" s="75">
        <f ca="1">DATEDIF(DadosViagem5[[#This Row],[BIP]],TODAY(),"D")</f>
        <v>45978</v>
      </c>
      <c r="R134" s="76" t="str">
        <f>IFERROR(VLOOKUP(DadosViagem5[[#This Row],[Placa]],DDS!B:C,2,FALSE),"Verificar cadastro")</f>
        <v> </v>
      </c>
      <c r="S134" s="77" t="s">
        <v>2023</v>
      </c>
      <c r="T134" s="48"/>
      <c r="U134" s="79"/>
      <c r="V134" s="78"/>
      <c r="W134" s="82"/>
      <c r="X134" s="80"/>
      <c r="Y134" s="81"/>
      <c r="Z134" s="82"/>
      <c r="AA134" s="70" t="s">
        <v>2024</v>
      </c>
      <c r="AB134" s="70" t="s">
        <v>2024</v>
      </c>
      <c r="AC134" s="69" t="s">
        <v>2024</v>
      </c>
      <c r="AD134" s="69" t="str">
        <f ca="1">IFERROR(DATEDIF(DadosViagem5[[#This Row],[Utimo Bip Reserva]],TODAY(),"D"),"")</f>
        <v/>
      </c>
      <c r="AE134" s="50" t="s">
        <v>2024</v>
      </c>
      <c r="AF134" s="50" t="s">
        <v>2024</v>
      </c>
      <c r="AG134" s="49"/>
      <c r="AH134" s="50">
        <v>45807</v>
      </c>
      <c r="AI134" s="49" t="str">
        <f>IF(DadosViagem5[[#This Row],[Dias em manutenção ]]&lt;5,"Dentro do Prazo","Fora do Prazo")</f>
        <v>Fora do Prazo</v>
      </c>
      <c r="AJ134" s="49" t="e">
        <v>#REF!</v>
      </c>
    </row>
    <row r="135" spans="1:36" ht="15">
      <c r="A135" s="69" t="s">
        <v>2182</v>
      </c>
      <c r="B135" s="70"/>
      <c r="C135" s="69" t="s">
        <v>2179</v>
      </c>
      <c r="D135" s="69" t="s">
        <v>2162</v>
      </c>
      <c r="E135" s="69" t="s">
        <v>2163</v>
      </c>
      <c r="F135" s="69" t="s">
        <v>2164</v>
      </c>
      <c r="G135" s="69"/>
      <c r="H135" s="70">
        <v>2023</v>
      </c>
      <c r="I135" s="69" t="s">
        <v>2021</v>
      </c>
      <c r="J135" s="69" t="s">
        <v>1715</v>
      </c>
      <c r="K135" s="71" t="s">
        <v>1716</v>
      </c>
      <c r="L135" s="72" t="s">
        <v>155</v>
      </c>
      <c r="M135" s="48" t="s">
        <v>183</v>
      </c>
      <c r="N135" s="49" t="s">
        <v>2165</v>
      </c>
      <c r="O135" s="50" t="s">
        <v>2166</v>
      </c>
      <c r="P135" s="74">
        <f ca="1">IFERROR(VLOOKUP(DadosViagem5[[#This Row],[Placa]],BIP!A:E,5,FALSE),"")</f>
        <v>0</v>
      </c>
      <c r="Q135" s="75">
        <f ca="1">DATEDIF(DadosViagem5[[#This Row],[BIP]],TODAY(),"D")</f>
        <v>45978</v>
      </c>
      <c r="R135" s="76" t="str">
        <f>IFERROR(VLOOKUP(DadosViagem5[[#This Row],[Placa]],DDS!B:C,2,FALSE),"Verificar cadastro")</f>
        <v>Verificar cadastro</v>
      </c>
      <c r="S135" s="77" t="s">
        <v>2023</v>
      </c>
      <c r="T135" s="48"/>
      <c r="U135" s="79"/>
      <c r="V135" s="78"/>
      <c r="W135" s="82"/>
      <c r="X135" s="80"/>
      <c r="Y135" s="81"/>
      <c r="Z135" s="82"/>
      <c r="AA135" s="70" t="s">
        <v>2024</v>
      </c>
      <c r="AB135" s="70" t="s">
        <v>2024</v>
      </c>
      <c r="AC135" s="69" t="s">
        <v>2024</v>
      </c>
      <c r="AD135" s="69" t="str">
        <f ca="1">IFERROR(DATEDIF(DadosViagem5[[#This Row],[Utimo Bip Reserva]],TODAY(),"D"),"")</f>
        <v/>
      </c>
      <c r="AE135" s="50" t="s">
        <v>2024</v>
      </c>
      <c r="AF135" s="50" t="s">
        <v>2024</v>
      </c>
      <c r="AG135" s="49"/>
      <c r="AH135" s="50">
        <v>45807</v>
      </c>
      <c r="AI135" s="49" t="str">
        <f>IF(DadosViagem5[[#This Row],[Dias em manutenção ]]&lt;5,"Dentro do Prazo","Fora do Prazo")</f>
        <v>Fora do Prazo</v>
      </c>
      <c r="AJ135" s="49" t="e">
        <v>#REF!</v>
      </c>
    </row>
    <row r="136" spans="1:36" ht="15">
      <c r="A136" s="69" t="s">
        <v>2183</v>
      </c>
      <c r="B136" s="70"/>
      <c r="C136" s="69" t="s">
        <v>2184</v>
      </c>
      <c r="D136" s="69" t="s">
        <v>2185</v>
      </c>
      <c r="E136" s="69" t="s">
        <v>2019</v>
      </c>
      <c r="F136" s="69" t="s">
        <v>2056</v>
      </c>
      <c r="G136" s="69"/>
      <c r="H136" s="70">
        <v>2022</v>
      </c>
      <c r="I136" s="69" t="s">
        <v>2021</v>
      </c>
      <c r="J136" s="69" t="s">
        <v>1715</v>
      </c>
      <c r="K136" s="71" t="s">
        <v>1716</v>
      </c>
      <c r="L136" s="72" t="s">
        <v>155</v>
      </c>
      <c r="M136" s="48" t="s">
        <v>183</v>
      </c>
      <c r="N136" s="49" t="s">
        <v>2165</v>
      </c>
      <c r="O136" s="50" t="s">
        <v>2166</v>
      </c>
      <c r="P136" s="74">
        <f ca="1">IFERROR(VLOOKUP(DadosViagem5[[#This Row],[Placa]],BIP!A:E,5,FALSE),"")</f>
        <v>0</v>
      </c>
      <c r="Q136" s="75">
        <f ca="1">DATEDIF(DadosViagem5[[#This Row],[BIP]],TODAY(),"D")</f>
        <v>45978</v>
      </c>
      <c r="R136" s="76" t="str">
        <f>IFERROR(VLOOKUP(DadosViagem5[[#This Row],[Placa]],DDS!B:C,2,FALSE),"Verificar cadastro")</f>
        <v> </v>
      </c>
      <c r="S136" s="77" t="s">
        <v>2023</v>
      </c>
      <c r="T136" s="48"/>
      <c r="U136" s="79"/>
      <c r="V136" s="78"/>
      <c r="W136" s="82"/>
      <c r="X136" s="80"/>
      <c r="Y136" s="81"/>
      <c r="Z136" s="82"/>
      <c r="AA136" s="70" t="s">
        <v>2024</v>
      </c>
      <c r="AB136" s="70" t="s">
        <v>2024</v>
      </c>
      <c r="AC136" s="69" t="s">
        <v>2024</v>
      </c>
      <c r="AD136" s="69" t="str">
        <f ca="1">IFERROR(DATEDIF(DadosViagem5[[#This Row],[Utimo Bip Reserva]],TODAY(),"D"),"")</f>
        <v/>
      </c>
      <c r="AE136" s="50" t="s">
        <v>2024</v>
      </c>
      <c r="AF136" s="50" t="s">
        <v>2024</v>
      </c>
      <c r="AG136" s="49"/>
      <c r="AH136" s="50">
        <v>45807</v>
      </c>
      <c r="AI136" s="49" t="str">
        <f>IF(DadosViagem5[[#This Row],[Dias em manutenção ]]&lt;5,"Dentro do Prazo","Fora do Prazo")</f>
        <v>Fora do Prazo</v>
      </c>
      <c r="AJ136" s="49" t="e">
        <v>#REF!</v>
      </c>
    </row>
    <row r="137" spans="1:36" ht="15">
      <c r="A137" s="69" t="s">
        <v>2186</v>
      </c>
      <c r="B137" s="70"/>
      <c r="C137" s="69" t="s">
        <v>2184</v>
      </c>
      <c r="D137" s="69" t="s">
        <v>2185</v>
      </c>
      <c r="E137" s="69" t="s">
        <v>2019</v>
      </c>
      <c r="F137" s="69" t="s">
        <v>2056</v>
      </c>
      <c r="G137" s="69"/>
      <c r="H137" s="70">
        <v>2022</v>
      </c>
      <c r="I137" s="69" t="s">
        <v>2021</v>
      </c>
      <c r="J137" s="69" t="s">
        <v>1715</v>
      </c>
      <c r="K137" s="71" t="s">
        <v>1716</v>
      </c>
      <c r="L137" s="72" t="s">
        <v>155</v>
      </c>
      <c r="M137" s="48" t="s">
        <v>183</v>
      </c>
      <c r="N137" s="49" t="s">
        <v>2165</v>
      </c>
      <c r="O137" s="50" t="s">
        <v>2166</v>
      </c>
      <c r="P137" s="74">
        <f ca="1">IFERROR(VLOOKUP(DadosViagem5[[#This Row],[Placa]],BIP!A:E,5,FALSE),"")</f>
        <v>0</v>
      </c>
      <c r="Q137" s="75">
        <f ca="1">DATEDIF(DadosViagem5[[#This Row],[BIP]],TODAY(),"D")</f>
        <v>45978</v>
      </c>
      <c r="R137" s="76" t="str">
        <f>IFERROR(VLOOKUP(DadosViagem5[[#This Row],[Placa]],DDS!B:C,2,FALSE),"Verificar cadastro")</f>
        <v> </v>
      </c>
      <c r="S137" s="77" t="s">
        <v>2023</v>
      </c>
      <c r="T137" s="48"/>
      <c r="U137" s="79"/>
      <c r="V137" s="78"/>
      <c r="W137" s="82"/>
      <c r="X137" s="80"/>
      <c r="Y137" s="81"/>
      <c r="Z137" s="82"/>
      <c r="AA137" s="70" t="s">
        <v>2024</v>
      </c>
      <c r="AB137" s="70" t="s">
        <v>2024</v>
      </c>
      <c r="AC137" s="69" t="s">
        <v>2024</v>
      </c>
      <c r="AD137" s="69" t="str">
        <f ca="1">IFERROR(DATEDIF(DadosViagem5[[#This Row],[Utimo Bip Reserva]],TODAY(),"D"),"")</f>
        <v/>
      </c>
      <c r="AE137" s="94"/>
      <c r="AF137" s="94"/>
      <c r="AG137" s="49"/>
      <c r="AH137" s="50">
        <v>45807</v>
      </c>
      <c r="AI137" s="49" t="str">
        <f>IF(DadosViagem5[[#This Row],[Dias em manutenção ]]&lt;5,"Dentro do Prazo","Fora do Prazo")</f>
        <v>Fora do Prazo</v>
      </c>
      <c r="AJ137" s="49" t="e">
        <v>#REF!</v>
      </c>
    </row>
    <row r="138" spans="1:36" ht="15">
      <c r="A138" s="69" t="s">
        <v>2187</v>
      </c>
      <c r="B138" s="70"/>
      <c r="C138" s="69" t="s">
        <v>2188</v>
      </c>
      <c r="D138" s="69" t="s">
        <v>2049</v>
      </c>
      <c r="E138" s="69" t="s">
        <v>2019</v>
      </c>
      <c r="F138" s="69" t="s">
        <v>2056</v>
      </c>
      <c r="G138" s="69"/>
      <c r="H138" s="70">
        <v>2022</v>
      </c>
      <c r="I138" s="69" t="s">
        <v>2021</v>
      </c>
      <c r="J138" s="69" t="s">
        <v>1715</v>
      </c>
      <c r="K138" s="71" t="s">
        <v>1716</v>
      </c>
      <c r="L138" s="72" t="s">
        <v>155</v>
      </c>
      <c r="M138" s="48" t="s">
        <v>183</v>
      </c>
      <c r="N138" s="49" t="s">
        <v>2189</v>
      </c>
      <c r="O138" s="50" t="s">
        <v>2166</v>
      </c>
      <c r="P138" s="74">
        <f ca="1">IFERROR(VLOOKUP(DadosViagem5[[#This Row],[Placa]],BIP!A:E,5,FALSE),"")</f>
        <v>0</v>
      </c>
      <c r="Q138" s="75">
        <f ca="1">DATEDIF(DadosViagem5[[#This Row],[BIP]],TODAY(),"D")</f>
        <v>45978</v>
      </c>
      <c r="R138" s="76" t="str">
        <f>IFERROR(VLOOKUP(DadosViagem5[[#This Row],[Placa]],DDS!B:C,2,FALSE),"Verificar cadastro")</f>
        <v> </v>
      </c>
      <c r="S138" s="77" t="s">
        <v>2023</v>
      </c>
      <c r="T138" s="48"/>
      <c r="U138" s="79"/>
      <c r="V138" s="78"/>
      <c r="W138" s="82"/>
      <c r="X138" s="80"/>
      <c r="Y138" s="81"/>
      <c r="Z138" s="82"/>
      <c r="AA138" s="70" t="s">
        <v>2024</v>
      </c>
      <c r="AB138" s="70" t="s">
        <v>2024</v>
      </c>
      <c r="AC138" s="69" t="s">
        <v>2024</v>
      </c>
      <c r="AD138" s="69" t="str">
        <f ca="1">IFERROR(DATEDIF(DadosViagem5[[#This Row],[Utimo Bip Reserva]],TODAY(),"D"),"")</f>
        <v/>
      </c>
      <c r="AE138" s="50" t="s">
        <v>2024</v>
      </c>
      <c r="AF138" s="50" t="s">
        <v>2024</v>
      </c>
      <c r="AG138" s="49"/>
      <c r="AH138" s="50">
        <v>45807</v>
      </c>
      <c r="AI138" s="49" t="str">
        <f>IF(DadosViagem5[[#This Row],[Dias em manutenção ]]&lt;5,"Dentro do Prazo","Fora do Prazo")</f>
        <v>Fora do Prazo</v>
      </c>
      <c r="AJ138" s="49" t="e">
        <v>#REF!</v>
      </c>
    </row>
    <row r="139" spans="1:36" ht="15">
      <c r="A139" s="69" t="s">
        <v>2190</v>
      </c>
      <c r="B139" s="70"/>
      <c r="C139" s="69" t="s">
        <v>2188</v>
      </c>
      <c r="D139" s="69" t="s">
        <v>2049</v>
      </c>
      <c r="E139" s="69" t="s">
        <v>2019</v>
      </c>
      <c r="F139" s="69" t="s">
        <v>2056</v>
      </c>
      <c r="G139" s="69"/>
      <c r="H139" s="70">
        <v>2023</v>
      </c>
      <c r="I139" s="69" t="s">
        <v>2021</v>
      </c>
      <c r="J139" s="69" t="s">
        <v>1715</v>
      </c>
      <c r="K139" s="71" t="s">
        <v>1716</v>
      </c>
      <c r="L139" s="72" t="s">
        <v>155</v>
      </c>
      <c r="M139" s="48" t="s">
        <v>183</v>
      </c>
      <c r="N139" s="49" t="s">
        <v>2189</v>
      </c>
      <c r="O139" s="50" t="s">
        <v>2166</v>
      </c>
      <c r="P139" s="74">
        <f ca="1">IFERROR(VLOOKUP(DadosViagem5[[#This Row],[Placa]],BIP!A:E,5,FALSE),"")</f>
        <v>0</v>
      </c>
      <c r="Q139" s="75">
        <f ca="1">DATEDIF(DadosViagem5[[#This Row],[BIP]],TODAY(),"D")</f>
        <v>45978</v>
      </c>
      <c r="R139" s="76" t="str">
        <f>IFERROR(VLOOKUP(DadosViagem5[[#This Row],[Placa]],DDS!B:C,2,FALSE),"Verificar cadastro")</f>
        <v>Verificar cadastro</v>
      </c>
      <c r="S139" s="77" t="s">
        <v>2023</v>
      </c>
      <c r="T139" s="48"/>
      <c r="U139" s="79"/>
      <c r="V139" s="78"/>
      <c r="W139" s="82"/>
      <c r="X139" s="80"/>
      <c r="Y139" s="81"/>
      <c r="Z139" s="82"/>
      <c r="AA139" s="70" t="s">
        <v>2024</v>
      </c>
      <c r="AB139" s="70" t="s">
        <v>2024</v>
      </c>
      <c r="AC139" s="69" t="s">
        <v>2024</v>
      </c>
      <c r="AD139" s="69" t="str">
        <f ca="1">IFERROR(DATEDIF(DadosViagem5[[#This Row],[Utimo Bip Reserva]],TODAY(),"D"),"")</f>
        <v/>
      </c>
      <c r="AE139" s="197"/>
      <c r="AF139" s="66"/>
      <c r="AG139" s="49"/>
      <c r="AH139" s="50">
        <v>45807</v>
      </c>
      <c r="AI139" s="49" t="str">
        <f>IF(DadosViagem5[[#This Row],[Dias em manutenção ]]&lt;5,"Dentro do Prazo","Fora do Prazo")</f>
        <v>Fora do Prazo</v>
      </c>
      <c r="AJ139" s="49" t="e">
        <v>#REF!</v>
      </c>
    </row>
    <row r="140" spans="1:36" ht="15">
      <c r="A140" s="69" t="s">
        <v>2191</v>
      </c>
      <c r="B140" s="70"/>
      <c r="C140" s="69" t="s">
        <v>2188</v>
      </c>
      <c r="D140" s="69" t="s">
        <v>2049</v>
      </c>
      <c r="E140" s="69" t="s">
        <v>2019</v>
      </c>
      <c r="F140" s="69" t="s">
        <v>2056</v>
      </c>
      <c r="G140" s="69"/>
      <c r="H140" s="70">
        <v>2023</v>
      </c>
      <c r="I140" s="69" t="s">
        <v>2021</v>
      </c>
      <c r="J140" s="69" t="s">
        <v>1715</v>
      </c>
      <c r="K140" s="71" t="s">
        <v>1716</v>
      </c>
      <c r="L140" s="72" t="s">
        <v>155</v>
      </c>
      <c r="M140" s="48" t="s">
        <v>183</v>
      </c>
      <c r="N140" s="49" t="s">
        <v>2189</v>
      </c>
      <c r="O140" s="50" t="s">
        <v>2166</v>
      </c>
      <c r="P140" s="74">
        <f ca="1">IFERROR(VLOOKUP(DadosViagem5[[#This Row],[Placa]],BIP!A:E,5,FALSE),"")</f>
        <v>0</v>
      </c>
      <c r="Q140" s="75">
        <f ca="1">DATEDIF(DadosViagem5[[#This Row],[BIP]],TODAY(),"D")</f>
        <v>45978</v>
      </c>
      <c r="R140" s="76" t="str">
        <f>IFERROR(VLOOKUP(DadosViagem5[[#This Row],[Placa]],DDS!B:C,2,FALSE),"Verificar cadastro")</f>
        <v> </v>
      </c>
      <c r="S140" s="77" t="s">
        <v>2023</v>
      </c>
      <c r="T140" s="48"/>
      <c r="U140" s="79"/>
      <c r="V140" s="90"/>
      <c r="W140" s="82"/>
      <c r="X140" s="80"/>
      <c r="Y140" s="81"/>
      <c r="Z140" s="82"/>
      <c r="AA140" s="70" t="s">
        <v>2024</v>
      </c>
      <c r="AB140" s="70" t="s">
        <v>2024</v>
      </c>
      <c r="AC140" s="69" t="s">
        <v>2024</v>
      </c>
      <c r="AD140" s="69" t="str">
        <f ca="1">IFERROR(DATEDIF(DadosViagem5[[#This Row],[Utimo Bip Reserva]],TODAY(),"D"),"")</f>
        <v/>
      </c>
      <c r="AE140" s="50" t="s">
        <v>2024</v>
      </c>
      <c r="AF140" s="50" t="s">
        <v>2024</v>
      </c>
      <c r="AG140" s="49"/>
      <c r="AH140" s="50">
        <v>45807</v>
      </c>
      <c r="AI140" s="49" t="str">
        <f>IF(DadosViagem5[[#This Row],[Dias em manutenção ]]&lt;5,"Dentro do Prazo","Fora do Prazo")</f>
        <v>Fora do Prazo</v>
      </c>
      <c r="AJ140" s="49" t="e">
        <v>#REF!</v>
      </c>
    </row>
    <row r="141" spans="1:36" ht="15">
      <c r="A141" s="69" t="s">
        <v>2192</v>
      </c>
      <c r="B141" s="70"/>
      <c r="C141" s="69" t="s">
        <v>2188</v>
      </c>
      <c r="D141" s="69" t="s">
        <v>2049</v>
      </c>
      <c r="E141" s="69" t="s">
        <v>2019</v>
      </c>
      <c r="F141" s="69" t="s">
        <v>2056</v>
      </c>
      <c r="G141" s="69"/>
      <c r="H141" s="70">
        <v>2023</v>
      </c>
      <c r="I141" s="69" t="s">
        <v>2021</v>
      </c>
      <c r="J141" s="69" t="s">
        <v>1715</v>
      </c>
      <c r="K141" s="71" t="s">
        <v>1716</v>
      </c>
      <c r="L141" s="72" t="s">
        <v>155</v>
      </c>
      <c r="M141" s="48" t="s">
        <v>183</v>
      </c>
      <c r="N141" s="49" t="s">
        <v>2189</v>
      </c>
      <c r="O141" s="50" t="s">
        <v>2166</v>
      </c>
      <c r="P141" s="74">
        <f ca="1">IFERROR(VLOOKUP(DadosViagem5[[#This Row],[Placa]],BIP!A:E,5,FALSE),"")</f>
        <v>0</v>
      </c>
      <c r="Q141" s="75">
        <f ca="1">DATEDIF(DadosViagem5[[#This Row],[BIP]],TODAY(),"D")</f>
        <v>45978</v>
      </c>
      <c r="R141" s="76" t="str">
        <f>IFERROR(VLOOKUP(DadosViagem5[[#This Row],[Placa]],DDS!B:C,2,FALSE),"Verificar cadastro")</f>
        <v> </v>
      </c>
      <c r="S141" s="77" t="s">
        <v>2023</v>
      </c>
      <c r="T141" s="48"/>
      <c r="U141" s="79"/>
      <c r="V141" s="78"/>
      <c r="W141" s="82"/>
      <c r="X141" s="80"/>
      <c r="Y141" s="81"/>
      <c r="Z141" s="82"/>
      <c r="AA141" s="70" t="s">
        <v>2024</v>
      </c>
      <c r="AB141" s="70" t="s">
        <v>2024</v>
      </c>
      <c r="AC141" s="69" t="s">
        <v>2024</v>
      </c>
      <c r="AD141" s="69" t="str">
        <f ca="1">IFERROR(DATEDIF(DadosViagem5[[#This Row],[Utimo Bip Reserva]],TODAY(),"D"),"")</f>
        <v/>
      </c>
      <c r="AE141" s="50" t="s">
        <v>2024</v>
      </c>
      <c r="AF141" s="50" t="s">
        <v>2024</v>
      </c>
      <c r="AG141" s="49"/>
      <c r="AH141" s="50">
        <v>45807</v>
      </c>
      <c r="AI141" s="49" t="str">
        <f>IF(DadosViagem5[[#This Row],[Dias em manutenção ]]&lt;5,"Dentro do Prazo","Fora do Prazo")</f>
        <v>Fora do Prazo</v>
      </c>
      <c r="AJ141" s="49" t="e">
        <v>#REF!</v>
      </c>
    </row>
    <row r="142" spans="1:36" ht="15">
      <c r="A142" s="69" t="s">
        <v>2193</v>
      </c>
      <c r="B142" s="70"/>
      <c r="C142" s="69" t="s">
        <v>2188</v>
      </c>
      <c r="D142" s="69" t="s">
        <v>2049</v>
      </c>
      <c r="E142" s="69" t="s">
        <v>2019</v>
      </c>
      <c r="F142" s="69" t="s">
        <v>2056</v>
      </c>
      <c r="G142" s="69"/>
      <c r="H142" s="70">
        <v>2023</v>
      </c>
      <c r="I142" s="69" t="s">
        <v>2021</v>
      </c>
      <c r="J142" s="69" t="s">
        <v>1715</v>
      </c>
      <c r="K142" s="71" t="s">
        <v>1716</v>
      </c>
      <c r="L142" s="72" t="s">
        <v>155</v>
      </c>
      <c r="M142" s="48" t="s">
        <v>183</v>
      </c>
      <c r="N142" s="49" t="s">
        <v>2189</v>
      </c>
      <c r="O142" s="50" t="s">
        <v>2166</v>
      </c>
      <c r="P142" s="74">
        <f ca="1">IFERROR(VLOOKUP(DadosViagem5[[#This Row],[Placa]],BIP!A:E,5,FALSE),"")</f>
        <v>0</v>
      </c>
      <c r="Q142" s="75">
        <f ca="1">DATEDIF(DadosViagem5[[#This Row],[BIP]],TODAY(),"D")</f>
        <v>45978</v>
      </c>
      <c r="R142" s="76" t="str">
        <f>IFERROR(VLOOKUP(DadosViagem5[[#This Row],[Placa]],DDS!B:C,2,FALSE),"Verificar cadastro")</f>
        <v> </v>
      </c>
      <c r="S142" s="77" t="s">
        <v>2023</v>
      </c>
      <c r="T142" s="48"/>
      <c r="U142" s="79"/>
      <c r="V142" s="78"/>
      <c r="W142" s="82"/>
      <c r="X142" s="80"/>
      <c r="Y142" s="81"/>
      <c r="Z142" s="82"/>
      <c r="AA142" s="70" t="s">
        <v>2024</v>
      </c>
      <c r="AB142" s="70" t="s">
        <v>2024</v>
      </c>
      <c r="AC142" s="69" t="s">
        <v>2024</v>
      </c>
      <c r="AD142" s="69" t="str">
        <f ca="1">IFERROR(DATEDIF(DadosViagem5[[#This Row],[Utimo Bip Reserva]],TODAY(),"D"),"")</f>
        <v/>
      </c>
      <c r="AE142" s="94"/>
      <c r="AF142" s="94"/>
      <c r="AG142" s="77"/>
      <c r="AH142" s="50">
        <v>45807</v>
      </c>
      <c r="AI142" s="49" t="str">
        <f>IF(DadosViagem5[[#This Row],[Dias em manutenção ]]&lt;5,"Dentro do Prazo","Fora do Prazo")</f>
        <v>Fora do Prazo</v>
      </c>
      <c r="AJ142" s="49" t="e">
        <v>#REF!</v>
      </c>
    </row>
    <row r="143" spans="1:36" ht="15">
      <c r="A143" s="69" t="s">
        <v>2194</v>
      </c>
      <c r="B143" s="70"/>
      <c r="C143" s="69" t="s">
        <v>2188</v>
      </c>
      <c r="D143" s="69" t="s">
        <v>2049</v>
      </c>
      <c r="E143" s="69" t="s">
        <v>2019</v>
      </c>
      <c r="F143" s="69" t="s">
        <v>2056</v>
      </c>
      <c r="G143" s="69"/>
      <c r="H143" s="70">
        <v>2023</v>
      </c>
      <c r="I143" s="69" t="s">
        <v>2021</v>
      </c>
      <c r="J143" s="69" t="s">
        <v>1715</v>
      </c>
      <c r="K143" s="71" t="s">
        <v>1716</v>
      </c>
      <c r="L143" s="72" t="s">
        <v>155</v>
      </c>
      <c r="M143" s="48" t="s">
        <v>183</v>
      </c>
      <c r="N143" s="49" t="s">
        <v>2189</v>
      </c>
      <c r="O143" s="50" t="s">
        <v>2166</v>
      </c>
      <c r="P143" s="74">
        <f ca="1">IFERROR(VLOOKUP(DadosViagem5[[#This Row],[Placa]],BIP!A:E,5,FALSE),"")</f>
        <v>0</v>
      </c>
      <c r="Q143" s="75">
        <f ca="1">DATEDIF(DadosViagem5[[#This Row],[BIP]],TODAY(),"D")</f>
        <v>45978</v>
      </c>
      <c r="R143" s="76" t="str">
        <f>IFERROR(VLOOKUP(DadosViagem5[[#This Row],[Placa]],DDS!B:C,2,FALSE),"Verificar cadastro")</f>
        <v>Verificar cadastro</v>
      </c>
      <c r="S143" s="77" t="s">
        <v>2023</v>
      </c>
      <c r="T143" s="48"/>
      <c r="U143" s="79"/>
      <c r="V143" s="78"/>
      <c r="W143" s="82"/>
      <c r="X143" s="80"/>
      <c r="Y143" s="81"/>
      <c r="Z143" s="82"/>
      <c r="AA143" s="70" t="s">
        <v>2024</v>
      </c>
      <c r="AB143" s="70" t="s">
        <v>2024</v>
      </c>
      <c r="AC143" s="69" t="s">
        <v>2024</v>
      </c>
      <c r="AD143" s="69" t="str">
        <f ca="1">IFERROR(DATEDIF(DadosViagem5[[#This Row],[Utimo Bip Reserva]],TODAY(),"D"),"")</f>
        <v/>
      </c>
      <c r="AE143" s="50" t="s">
        <v>2024</v>
      </c>
      <c r="AF143" s="50" t="s">
        <v>2024</v>
      </c>
      <c r="AG143" s="49"/>
      <c r="AH143" s="50">
        <v>45807</v>
      </c>
      <c r="AI143" s="49" t="str">
        <f>IF(DadosViagem5[[#This Row],[Dias em manutenção ]]&lt;5,"Dentro do Prazo","Fora do Prazo")</f>
        <v>Fora do Prazo</v>
      </c>
      <c r="AJ143" s="49" t="e">
        <v>#REF!</v>
      </c>
    </row>
    <row r="144" spans="1:36" ht="15">
      <c r="A144" s="69" t="s">
        <v>2195</v>
      </c>
      <c r="B144" s="70"/>
      <c r="C144" s="69" t="s">
        <v>2188</v>
      </c>
      <c r="D144" s="69" t="s">
        <v>2049</v>
      </c>
      <c r="E144" s="69" t="s">
        <v>2019</v>
      </c>
      <c r="F144" s="69" t="s">
        <v>2056</v>
      </c>
      <c r="G144" s="69"/>
      <c r="H144" s="70">
        <v>2023</v>
      </c>
      <c r="I144" s="69" t="s">
        <v>2021</v>
      </c>
      <c r="J144" s="69" t="s">
        <v>1715</v>
      </c>
      <c r="K144" s="71" t="s">
        <v>1716</v>
      </c>
      <c r="L144" s="72" t="s">
        <v>155</v>
      </c>
      <c r="M144" s="48" t="s">
        <v>183</v>
      </c>
      <c r="N144" s="49" t="s">
        <v>2189</v>
      </c>
      <c r="O144" s="50" t="s">
        <v>2166</v>
      </c>
      <c r="P144" s="74">
        <f ca="1">IFERROR(VLOOKUP(DadosViagem5[[#This Row],[Placa]],BIP!A:E,5,FALSE),"")</f>
        <v>0</v>
      </c>
      <c r="Q144" s="75">
        <f ca="1">DATEDIF(DadosViagem5[[#This Row],[BIP]],TODAY(),"D")</f>
        <v>45978</v>
      </c>
      <c r="R144" s="76" t="str">
        <f>IFERROR(VLOOKUP(DadosViagem5[[#This Row],[Placa]],DDS!B:C,2,FALSE),"Verificar cadastro")</f>
        <v> </v>
      </c>
      <c r="S144" s="77" t="s">
        <v>2023</v>
      </c>
      <c r="T144" s="48"/>
      <c r="U144" s="79"/>
      <c r="V144" s="78"/>
      <c r="W144" s="82"/>
      <c r="X144" s="80"/>
      <c r="Y144" s="81"/>
      <c r="Z144" s="82"/>
      <c r="AA144" s="70" t="s">
        <v>2024</v>
      </c>
      <c r="AB144" s="70" t="s">
        <v>2024</v>
      </c>
      <c r="AC144" s="69" t="s">
        <v>2024</v>
      </c>
      <c r="AD144" s="69" t="str">
        <f ca="1">IFERROR(DATEDIF(DadosViagem5[[#This Row],[Utimo Bip Reserva]],TODAY(),"D"),"")</f>
        <v/>
      </c>
      <c r="AE144" s="50" t="s">
        <v>2024</v>
      </c>
      <c r="AF144" s="50" t="s">
        <v>2024</v>
      </c>
      <c r="AG144" s="49"/>
      <c r="AH144" s="50">
        <v>45807</v>
      </c>
      <c r="AI144" s="49" t="str">
        <f>IF(DadosViagem5[[#This Row],[Dias em manutenção ]]&lt;5,"Dentro do Prazo","Fora do Prazo")</f>
        <v>Fora do Prazo</v>
      </c>
      <c r="AJ144" s="49" t="e">
        <v>#REF!</v>
      </c>
    </row>
    <row r="145" spans="1:36" ht="15">
      <c r="A145" s="69" t="s">
        <v>2196</v>
      </c>
      <c r="B145" s="70"/>
      <c r="C145" s="69" t="s">
        <v>2197</v>
      </c>
      <c r="D145" s="69" t="s">
        <v>2198</v>
      </c>
      <c r="E145" s="69" t="s">
        <v>2019</v>
      </c>
      <c r="F145" s="69" t="s">
        <v>2056</v>
      </c>
      <c r="G145" s="69"/>
      <c r="H145" s="70">
        <v>2024</v>
      </c>
      <c r="I145" s="69" t="s">
        <v>2021</v>
      </c>
      <c r="J145" s="69" t="s">
        <v>1715</v>
      </c>
      <c r="K145" s="71" t="s">
        <v>1716</v>
      </c>
      <c r="L145" s="72" t="s">
        <v>155</v>
      </c>
      <c r="M145" s="48" t="s">
        <v>234</v>
      </c>
      <c r="N145" s="49" t="s">
        <v>2173</v>
      </c>
      <c r="O145" s="92" t="s">
        <v>2174</v>
      </c>
      <c r="P145" s="74">
        <f ca="1">IFERROR(VLOOKUP(DadosViagem5[[#This Row],[Placa]],BIP!A:E,5,FALSE),"")</f>
        <v>0</v>
      </c>
      <c r="Q145" s="75">
        <f ca="1">DATEDIF(DadosViagem5[[#This Row],[BIP]],TODAY(),"D")</f>
        <v>45978</v>
      </c>
      <c r="R145" s="76" t="str">
        <f>IFERROR(VLOOKUP(DadosViagem5[[#This Row],[Placa]],DDS!B:C,2,FALSE),"Verificar cadastro")</f>
        <v>Verificar cadastro</v>
      </c>
      <c r="S145" s="77" t="s">
        <v>2023</v>
      </c>
      <c r="T145" s="48"/>
      <c r="U145" s="79"/>
      <c r="V145" s="90"/>
      <c r="W145" s="82" t="s">
        <v>2175</v>
      </c>
      <c r="X145" s="80"/>
      <c r="Y145" s="81"/>
      <c r="Z145" s="82"/>
      <c r="AA145" s="70" t="s">
        <v>2024</v>
      </c>
      <c r="AB145" s="70" t="s">
        <v>2024</v>
      </c>
      <c r="AC145" s="69" t="s">
        <v>2024</v>
      </c>
      <c r="AD145" s="69" t="str">
        <f ca="1">IFERROR(DATEDIF(DadosViagem5[[#This Row],[Utimo Bip Reserva]],TODAY(),"D"),"")</f>
        <v/>
      </c>
      <c r="AE145" s="49"/>
      <c r="AF145" s="50"/>
      <c r="AG145" s="49" t="s">
        <v>701</v>
      </c>
      <c r="AH145" s="50">
        <v>45807</v>
      </c>
      <c r="AI145" s="49" t="str">
        <f>IF(DadosViagem5[[#This Row],[Dias em manutenção ]]&lt;5,"Dentro do Prazo","Fora do Prazo")</f>
        <v>Fora do Prazo</v>
      </c>
      <c r="AJ145" s="49" t="e">
        <v>#REF!</v>
      </c>
    </row>
    <row r="146" spans="1:36" ht="15">
      <c r="A146" s="69" t="s">
        <v>2199</v>
      </c>
      <c r="B146" s="70"/>
      <c r="C146" s="69" t="s">
        <v>2172</v>
      </c>
      <c r="D146" s="69" t="s">
        <v>2162</v>
      </c>
      <c r="E146" s="69" t="s">
        <v>2019</v>
      </c>
      <c r="F146" s="69" t="s">
        <v>2056</v>
      </c>
      <c r="G146" s="69"/>
      <c r="H146" s="70">
        <v>2024</v>
      </c>
      <c r="I146" s="69" t="s">
        <v>2021</v>
      </c>
      <c r="J146" s="69" t="s">
        <v>1715</v>
      </c>
      <c r="K146" s="71" t="s">
        <v>1716</v>
      </c>
      <c r="L146" s="72" t="s">
        <v>155</v>
      </c>
      <c r="M146" s="48" t="s">
        <v>234</v>
      </c>
      <c r="N146" s="49" t="s">
        <v>2173</v>
      </c>
      <c r="O146" s="92" t="s">
        <v>2174</v>
      </c>
      <c r="P146" s="74">
        <f ca="1">IFERROR(VLOOKUP(DadosViagem5[[#This Row],[Placa]],BIP!A:E,5,FALSE),"")</f>
        <v>0</v>
      </c>
      <c r="Q146" s="75">
        <f ca="1">DATEDIF(DadosViagem5[[#This Row],[BIP]],TODAY(),"D")</f>
        <v>45978</v>
      </c>
      <c r="R146" s="76" t="str">
        <f>IFERROR(VLOOKUP(DadosViagem5[[#This Row],[Placa]],DDS!B:C,2,FALSE),"Verificar cadastro")</f>
        <v> </v>
      </c>
      <c r="S146" s="77" t="s">
        <v>2023</v>
      </c>
      <c r="T146" s="48"/>
      <c r="U146" s="79"/>
      <c r="V146" s="78"/>
      <c r="W146" s="82" t="s">
        <v>2200</v>
      </c>
      <c r="X146" s="80" t="s">
        <v>80</v>
      </c>
      <c r="Y146" s="81">
        <v>45926</v>
      </c>
      <c r="Z146" s="82" t="s">
        <v>328</v>
      </c>
      <c r="AA146" s="70" t="s">
        <v>2024</v>
      </c>
      <c r="AB146" s="70" t="s">
        <v>2024</v>
      </c>
      <c r="AC146" s="69" t="s">
        <v>2024</v>
      </c>
      <c r="AD146" s="69" t="str">
        <f ca="1">IFERROR(DATEDIF(DadosViagem5[[#This Row],[Utimo Bip Reserva]],TODAY(),"D"),"")</f>
        <v/>
      </c>
      <c r="AE146" s="49"/>
      <c r="AF146" s="50"/>
      <c r="AG146" s="49" t="s">
        <v>701</v>
      </c>
      <c r="AH146" s="50">
        <v>45807</v>
      </c>
      <c r="AI146" s="49" t="str">
        <f>IF(DadosViagem5[[#This Row],[Dias em manutenção ]]&lt;5,"Dentro do Prazo","Fora do Prazo")</f>
        <v>Fora do Prazo</v>
      </c>
      <c r="AJ146" s="49" t="e">
        <v>#REF!</v>
      </c>
    </row>
    <row r="147" spans="1:36" ht="15">
      <c r="A147" s="69" t="s">
        <v>2201</v>
      </c>
      <c r="B147" s="70"/>
      <c r="C147" s="69" t="s">
        <v>2197</v>
      </c>
      <c r="D147" s="69" t="s">
        <v>2198</v>
      </c>
      <c r="E147" s="69" t="s">
        <v>2019</v>
      </c>
      <c r="F147" s="69" t="s">
        <v>2056</v>
      </c>
      <c r="G147" s="69"/>
      <c r="H147" s="70">
        <v>2024</v>
      </c>
      <c r="I147" s="69" t="s">
        <v>2021</v>
      </c>
      <c r="J147" s="69" t="s">
        <v>1715</v>
      </c>
      <c r="K147" s="71" t="s">
        <v>1716</v>
      </c>
      <c r="L147" s="72" t="s">
        <v>155</v>
      </c>
      <c r="M147" s="48" t="s">
        <v>234</v>
      </c>
      <c r="N147" s="49" t="s">
        <v>2173</v>
      </c>
      <c r="O147" s="92" t="s">
        <v>2174</v>
      </c>
      <c r="P147" s="74">
        <f ca="1">IFERROR(VLOOKUP(DadosViagem5[[#This Row],[Placa]],BIP!A:E,5,FALSE),"")</f>
        <v>0</v>
      </c>
      <c r="Q147" s="75">
        <f ca="1">DATEDIF(DadosViagem5[[#This Row],[BIP]],TODAY(),"D")</f>
        <v>45978</v>
      </c>
      <c r="R147" s="76" t="str">
        <f>IFERROR(VLOOKUP(DadosViagem5[[#This Row],[Placa]],DDS!B:C,2,FALSE),"Verificar cadastro")</f>
        <v>Verificar cadastro</v>
      </c>
      <c r="S147" s="77" t="s">
        <v>2023</v>
      </c>
      <c r="T147" s="48"/>
      <c r="U147" s="79"/>
      <c r="V147" s="78"/>
      <c r="W147" s="82" t="s">
        <v>2175</v>
      </c>
      <c r="X147" s="80"/>
      <c r="Y147" s="81"/>
      <c r="Z147" s="82"/>
      <c r="AA147" s="70" t="s">
        <v>2024</v>
      </c>
      <c r="AB147" s="70" t="s">
        <v>2024</v>
      </c>
      <c r="AC147" s="69" t="s">
        <v>2024</v>
      </c>
      <c r="AD147" s="69" t="str">
        <f ca="1">IFERROR(DATEDIF(DadosViagem5[[#This Row],[Utimo Bip Reserva]],TODAY(),"D"),"")</f>
        <v/>
      </c>
      <c r="AE147" s="49"/>
      <c r="AF147" s="50"/>
      <c r="AG147" s="49" t="s">
        <v>701</v>
      </c>
      <c r="AH147" s="50">
        <v>45807</v>
      </c>
      <c r="AI147" s="49" t="str">
        <f>IF(DadosViagem5[[#This Row],[Dias em manutenção ]]&lt;5,"Dentro do Prazo","Fora do Prazo")</f>
        <v>Fora do Prazo</v>
      </c>
      <c r="AJ147" s="49" t="e">
        <v>#REF!</v>
      </c>
    </row>
    <row r="148" spans="1:36" ht="15">
      <c r="A148" s="69" t="s">
        <v>2202</v>
      </c>
      <c r="B148" s="70"/>
      <c r="C148" s="69" t="s">
        <v>2197</v>
      </c>
      <c r="D148" s="69" t="s">
        <v>2198</v>
      </c>
      <c r="E148" s="69" t="s">
        <v>2019</v>
      </c>
      <c r="F148" s="69" t="s">
        <v>2056</v>
      </c>
      <c r="G148" s="69"/>
      <c r="H148" s="70">
        <v>2024</v>
      </c>
      <c r="I148" s="69" t="s">
        <v>2021</v>
      </c>
      <c r="J148" s="69" t="s">
        <v>1715</v>
      </c>
      <c r="K148" s="71" t="s">
        <v>1716</v>
      </c>
      <c r="L148" s="72" t="s">
        <v>155</v>
      </c>
      <c r="M148" s="48" t="s">
        <v>234</v>
      </c>
      <c r="N148" s="49" t="s">
        <v>2173</v>
      </c>
      <c r="O148" s="92" t="s">
        <v>2174</v>
      </c>
      <c r="P148" s="74">
        <f ca="1">IFERROR(VLOOKUP(DadosViagem5[[#This Row],[Placa]],BIP!A:E,5,FALSE),"")</f>
        <v>0</v>
      </c>
      <c r="Q148" s="75">
        <f ca="1">DATEDIF(DadosViagem5[[#This Row],[BIP]],TODAY(),"D")</f>
        <v>45978</v>
      </c>
      <c r="R148" s="76" t="str">
        <f>IFERROR(VLOOKUP(DadosViagem5[[#This Row],[Placa]],DDS!B:C,2,FALSE),"Verificar cadastro")</f>
        <v>Verificar cadastro</v>
      </c>
      <c r="S148" s="77" t="s">
        <v>2023</v>
      </c>
      <c r="T148" s="48"/>
      <c r="U148" s="79"/>
      <c r="V148" s="78"/>
      <c r="W148" s="82" t="s">
        <v>2175</v>
      </c>
      <c r="X148" s="80"/>
      <c r="Y148" s="81"/>
      <c r="Z148" s="82"/>
      <c r="AA148" s="70" t="s">
        <v>2024</v>
      </c>
      <c r="AB148" s="70" t="s">
        <v>2024</v>
      </c>
      <c r="AC148" s="69" t="s">
        <v>2024</v>
      </c>
      <c r="AD148" s="69" t="str">
        <f ca="1">IFERROR(DATEDIF(DadosViagem5[[#This Row],[Utimo Bip Reserva]],TODAY(),"D"),"")</f>
        <v/>
      </c>
      <c r="AE148" s="49"/>
      <c r="AF148" s="50"/>
      <c r="AG148" s="49" t="s">
        <v>701</v>
      </c>
      <c r="AH148" s="50">
        <v>45807</v>
      </c>
      <c r="AI148" s="49" t="str">
        <f>IF(DadosViagem5[[#This Row],[Dias em manutenção ]]&lt;5,"Dentro do Prazo","Fora do Prazo")</f>
        <v>Fora do Prazo</v>
      </c>
      <c r="AJ148" s="49" t="e">
        <v>#REF!</v>
      </c>
    </row>
    <row r="149" spans="1:36" ht="15">
      <c r="A149" s="69" t="s">
        <v>2203</v>
      </c>
      <c r="B149" s="70"/>
      <c r="C149" s="69" t="s">
        <v>2197</v>
      </c>
      <c r="D149" s="69" t="s">
        <v>2198</v>
      </c>
      <c r="E149" s="69" t="s">
        <v>2019</v>
      </c>
      <c r="F149" s="69" t="s">
        <v>2056</v>
      </c>
      <c r="G149" s="69"/>
      <c r="H149" s="70">
        <v>2024</v>
      </c>
      <c r="I149" s="69" t="s">
        <v>2021</v>
      </c>
      <c r="J149" s="69" t="s">
        <v>1715</v>
      </c>
      <c r="K149" s="71" t="s">
        <v>1716</v>
      </c>
      <c r="L149" s="72" t="s">
        <v>155</v>
      </c>
      <c r="M149" s="48" t="s">
        <v>234</v>
      </c>
      <c r="N149" s="49" t="s">
        <v>2173</v>
      </c>
      <c r="O149" s="92" t="s">
        <v>2174</v>
      </c>
      <c r="P149" s="74">
        <f ca="1">IFERROR(VLOOKUP(DadosViagem5[[#This Row],[Placa]],BIP!A:E,5,FALSE),"")</f>
        <v>0</v>
      </c>
      <c r="Q149" s="75">
        <f ca="1">DATEDIF(DadosViagem5[[#This Row],[BIP]],TODAY(),"D")</f>
        <v>45978</v>
      </c>
      <c r="R149" s="76" t="str">
        <f>IFERROR(VLOOKUP(DadosViagem5[[#This Row],[Placa]],DDS!B:C,2,FALSE),"Verificar cadastro")</f>
        <v>Verificar cadastro</v>
      </c>
      <c r="S149" s="77" t="s">
        <v>2023</v>
      </c>
      <c r="T149" s="48"/>
      <c r="U149" s="79"/>
      <c r="V149" s="78"/>
      <c r="W149" s="82" t="s">
        <v>2175</v>
      </c>
      <c r="X149" s="80"/>
      <c r="Y149" s="81"/>
      <c r="Z149" s="82"/>
      <c r="AA149" s="70" t="s">
        <v>2024</v>
      </c>
      <c r="AB149" s="70" t="s">
        <v>2024</v>
      </c>
      <c r="AC149" s="69" t="s">
        <v>2024</v>
      </c>
      <c r="AD149" s="69" t="str">
        <f ca="1">IFERROR(DATEDIF(DadosViagem5[[#This Row],[Utimo Bip Reserva]],TODAY(),"D"),"")</f>
        <v/>
      </c>
      <c r="AE149" s="49"/>
      <c r="AF149" s="50"/>
      <c r="AG149" s="49" t="s">
        <v>701</v>
      </c>
      <c r="AH149" s="50">
        <v>45807</v>
      </c>
      <c r="AI149" s="49" t="str">
        <f>IF(DadosViagem5[[#This Row],[Dias em manutenção ]]&lt;5,"Dentro do Prazo","Fora do Prazo")</f>
        <v>Fora do Prazo</v>
      </c>
      <c r="AJ149" s="49" t="e">
        <v>#REF!</v>
      </c>
    </row>
    <row r="150" spans="1:36" ht="15">
      <c r="A150" s="69" t="s">
        <v>2204</v>
      </c>
      <c r="B150" s="70"/>
      <c r="C150" s="69" t="s">
        <v>2197</v>
      </c>
      <c r="D150" s="69" t="s">
        <v>2198</v>
      </c>
      <c r="E150" s="69" t="s">
        <v>2019</v>
      </c>
      <c r="F150" s="69" t="s">
        <v>2056</v>
      </c>
      <c r="G150" s="69"/>
      <c r="H150" s="70">
        <v>2024</v>
      </c>
      <c r="I150" s="69" t="s">
        <v>2021</v>
      </c>
      <c r="J150" s="69" t="s">
        <v>1715</v>
      </c>
      <c r="K150" s="71" t="s">
        <v>1716</v>
      </c>
      <c r="L150" s="72" t="s">
        <v>155</v>
      </c>
      <c r="M150" s="48" t="s">
        <v>234</v>
      </c>
      <c r="N150" s="49" t="s">
        <v>2173</v>
      </c>
      <c r="O150" s="92" t="s">
        <v>2174</v>
      </c>
      <c r="P150" s="74">
        <f ca="1">IFERROR(VLOOKUP(DadosViagem5[[#This Row],[Placa]],BIP!A:E,5,FALSE),"")</f>
        <v>0</v>
      </c>
      <c r="Q150" s="75">
        <f ca="1">DATEDIF(DadosViagem5[[#This Row],[BIP]],TODAY(),"D")</f>
        <v>45978</v>
      </c>
      <c r="R150" s="76" t="str">
        <f>IFERROR(VLOOKUP(DadosViagem5[[#This Row],[Placa]],DDS!B:C,2,FALSE),"Verificar cadastro")</f>
        <v>Verificar cadastro</v>
      </c>
      <c r="S150" s="77" t="s">
        <v>2023</v>
      </c>
      <c r="T150" s="48"/>
      <c r="U150" s="79"/>
      <c r="V150" s="78"/>
      <c r="W150" s="82" t="s">
        <v>2175</v>
      </c>
      <c r="X150" s="80"/>
      <c r="Y150" s="81"/>
      <c r="Z150" s="82"/>
      <c r="AA150" s="70" t="s">
        <v>2024</v>
      </c>
      <c r="AB150" s="70" t="s">
        <v>2024</v>
      </c>
      <c r="AC150" s="69" t="s">
        <v>2024</v>
      </c>
      <c r="AD150" s="69" t="str">
        <f ca="1">IFERROR(DATEDIF(DadosViagem5[[#This Row],[Utimo Bip Reserva]],TODAY(),"D"),"")</f>
        <v/>
      </c>
      <c r="AE150" s="49"/>
      <c r="AF150" s="50"/>
      <c r="AG150" s="49" t="s">
        <v>701</v>
      </c>
      <c r="AH150" s="50">
        <v>45807</v>
      </c>
      <c r="AI150" s="49" t="str">
        <f>IF(DadosViagem5[[#This Row],[Dias em manutenção ]]&lt;5,"Dentro do Prazo","Fora do Prazo")</f>
        <v>Fora do Prazo</v>
      </c>
      <c r="AJ150" s="49" t="e">
        <v>#REF!</v>
      </c>
    </row>
    <row r="151" spans="1:36" ht="15">
      <c r="A151" s="69" t="s">
        <v>2205</v>
      </c>
      <c r="B151" s="70"/>
      <c r="C151" s="69" t="s">
        <v>2197</v>
      </c>
      <c r="D151" s="69" t="s">
        <v>2198</v>
      </c>
      <c r="E151" s="69" t="s">
        <v>2019</v>
      </c>
      <c r="F151" s="69" t="s">
        <v>2056</v>
      </c>
      <c r="G151" s="69"/>
      <c r="H151" s="70">
        <v>2024</v>
      </c>
      <c r="I151" s="69" t="s">
        <v>2021</v>
      </c>
      <c r="J151" s="69" t="s">
        <v>1715</v>
      </c>
      <c r="K151" s="71" t="s">
        <v>1716</v>
      </c>
      <c r="L151" s="72" t="s">
        <v>155</v>
      </c>
      <c r="M151" s="48" t="s">
        <v>234</v>
      </c>
      <c r="N151" s="49" t="s">
        <v>2173</v>
      </c>
      <c r="O151" s="92" t="s">
        <v>2174</v>
      </c>
      <c r="P151" s="74">
        <f ca="1">IFERROR(VLOOKUP(DadosViagem5[[#This Row],[Placa]],BIP!A:E,5,FALSE),"")</f>
        <v>0</v>
      </c>
      <c r="Q151" s="75">
        <f ca="1">DATEDIF(DadosViagem5[[#This Row],[BIP]],TODAY(),"D")</f>
        <v>45978</v>
      </c>
      <c r="R151" s="76" t="str">
        <f>IFERROR(VLOOKUP(DadosViagem5[[#This Row],[Placa]],DDS!B:C,2,FALSE),"Verificar cadastro")</f>
        <v>Verificar cadastro</v>
      </c>
      <c r="S151" s="77" t="s">
        <v>2023</v>
      </c>
      <c r="T151" s="48"/>
      <c r="U151" s="79"/>
      <c r="V151" s="78"/>
      <c r="W151" s="82" t="s">
        <v>2175</v>
      </c>
      <c r="X151" s="80"/>
      <c r="Y151" s="81"/>
      <c r="Z151" s="82"/>
      <c r="AA151" s="70" t="s">
        <v>2024</v>
      </c>
      <c r="AB151" s="70" t="s">
        <v>2024</v>
      </c>
      <c r="AC151" s="69" t="s">
        <v>2024</v>
      </c>
      <c r="AD151" s="69" t="str">
        <f ca="1">IFERROR(DATEDIF(DadosViagem5[[#This Row],[Utimo Bip Reserva]],TODAY(),"D"),"")</f>
        <v/>
      </c>
      <c r="AE151" s="49"/>
      <c r="AF151" s="50"/>
      <c r="AG151" s="49" t="s">
        <v>701</v>
      </c>
      <c r="AH151" s="50">
        <v>45807</v>
      </c>
      <c r="AI151" s="49" t="str">
        <f>IF(DadosViagem5[[#This Row],[Dias em manutenção ]]&lt;5,"Dentro do Prazo","Fora do Prazo")</f>
        <v>Fora do Prazo</v>
      </c>
      <c r="AJ151" s="49" t="e">
        <v>#REF!</v>
      </c>
    </row>
    <row r="152" spans="1:36" ht="15">
      <c r="A152" s="69" t="s">
        <v>2206</v>
      </c>
      <c r="B152" s="70"/>
      <c r="C152" s="69" t="s">
        <v>2197</v>
      </c>
      <c r="D152" s="69" t="s">
        <v>2198</v>
      </c>
      <c r="E152" s="69" t="s">
        <v>2019</v>
      </c>
      <c r="F152" s="69" t="s">
        <v>2056</v>
      </c>
      <c r="G152" s="69"/>
      <c r="H152" s="70">
        <v>2024</v>
      </c>
      <c r="I152" s="69" t="s">
        <v>2021</v>
      </c>
      <c r="J152" s="69" t="s">
        <v>1715</v>
      </c>
      <c r="K152" s="71" t="s">
        <v>1716</v>
      </c>
      <c r="L152" s="72" t="s">
        <v>155</v>
      </c>
      <c r="M152" s="48" t="s">
        <v>234</v>
      </c>
      <c r="N152" s="49" t="s">
        <v>2173</v>
      </c>
      <c r="O152" s="92" t="s">
        <v>2174</v>
      </c>
      <c r="P152" s="74">
        <f ca="1">IFERROR(VLOOKUP(DadosViagem5[[#This Row],[Placa]],BIP!A:E,5,FALSE),"")</f>
        <v>0</v>
      </c>
      <c r="Q152" s="75">
        <f ca="1">DATEDIF(DadosViagem5[[#This Row],[BIP]],TODAY(),"D")</f>
        <v>45978</v>
      </c>
      <c r="R152" s="76" t="str">
        <f>IFERROR(VLOOKUP(DadosViagem5[[#This Row],[Placa]],DDS!B:C,2,FALSE),"Verificar cadastro")</f>
        <v>Verificar cadastro</v>
      </c>
      <c r="S152" s="77" t="s">
        <v>2023</v>
      </c>
      <c r="T152" s="48"/>
      <c r="U152" s="79"/>
      <c r="V152" s="78"/>
      <c r="W152" s="82" t="s">
        <v>2175</v>
      </c>
      <c r="X152" s="80"/>
      <c r="Y152" s="81"/>
      <c r="Z152" s="82"/>
      <c r="AA152" s="70" t="s">
        <v>2024</v>
      </c>
      <c r="AB152" s="70" t="s">
        <v>2024</v>
      </c>
      <c r="AC152" s="69" t="s">
        <v>2024</v>
      </c>
      <c r="AD152" s="69" t="str">
        <f ca="1">IFERROR(DATEDIF(DadosViagem5[[#This Row],[Utimo Bip Reserva]],TODAY(),"D"),"")</f>
        <v/>
      </c>
      <c r="AE152" s="49"/>
      <c r="AF152" s="50"/>
      <c r="AG152" s="49" t="s">
        <v>701</v>
      </c>
      <c r="AH152" s="50">
        <v>45807</v>
      </c>
      <c r="AI152" s="49" t="str">
        <f>IF(DadosViagem5[[#This Row],[Dias em manutenção ]]&lt;5,"Dentro do Prazo","Fora do Prazo")</f>
        <v>Fora do Prazo</v>
      </c>
      <c r="AJ152" s="49" t="e">
        <v>#REF!</v>
      </c>
    </row>
    <row r="153" spans="1:36" ht="15">
      <c r="A153" s="69" t="s">
        <v>2207</v>
      </c>
      <c r="B153" s="70"/>
      <c r="C153" s="69" t="s">
        <v>2197</v>
      </c>
      <c r="D153" s="69" t="s">
        <v>2198</v>
      </c>
      <c r="E153" s="69" t="s">
        <v>2019</v>
      </c>
      <c r="F153" s="69" t="s">
        <v>2056</v>
      </c>
      <c r="G153" s="69"/>
      <c r="H153" s="70">
        <v>2024</v>
      </c>
      <c r="I153" s="69" t="s">
        <v>2021</v>
      </c>
      <c r="J153" s="69" t="s">
        <v>1715</v>
      </c>
      <c r="K153" s="71" t="s">
        <v>1716</v>
      </c>
      <c r="L153" s="72" t="s">
        <v>155</v>
      </c>
      <c r="M153" s="48" t="s">
        <v>234</v>
      </c>
      <c r="N153" s="49" t="s">
        <v>2173</v>
      </c>
      <c r="O153" s="92" t="s">
        <v>2174</v>
      </c>
      <c r="P153" s="74">
        <f ca="1">IFERROR(VLOOKUP(DadosViagem5[[#This Row],[Placa]],BIP!A:E,5,FALSE),"")</f>
        <v>0</v>
      </c>
      <c r="Q153" s="75">
        <f ca="1">DATEDIF(DadosViagem5[[#This Row],[BIP]],TODAY(),"D")</f>
        <v>45978</v>
      </c>
      <c r="R153" s="76" t="str">
        <f>IFERROR(VLOOKUP(DadosViagem5[[#This Row],[Placa]],DDS!B:C,2,FALSE),"Verificar cadastro")</f>
        <v>Verificar cadastro</v>
      </c>
      <c r="S153" s="77" t="s">
        <v>2023</v>
      </c>
      <c r="T153" s="48"/>
      <c r="U153" s="79"/>
      <c r="V153" s="78"/>
      <c r="W153" s="82" t="s">
        <v>2175</v>
      </c>
      <c r="X153" s="80"/>
      <c r="Y153" s="81"/>
      <c r="Z153" s="82"/>
      <c r="AA153" s="70" t="s">
        <v>2024</v>
      </c>
      <c r="AB153" s="70" t="s">
        <v>2024</v>
      </c>
      <c r="AC153" s="69" t="s">
        <v>2024</v>
      </c>
      <c r="AD153" s="69" t="str">
        <f ca="1">IFERROR(DATEDIF(DadosViagem5[[#This Row],[Utimo Bip Reserva]],TODAY(),"D"),"")</f>
        <v/>
      </c>
      <c r="AE153" s="49"/>
      <c r="AF153" s="50"/>
      <c r="AG153" s="49" t="s">
        <v>701</v>
      </c>
      <c r="AH153" s="50">
        <v>45807</v>
      </c>
      <c r="AI153" s="49" t="str">
        <f>IF(DadosViagem5[[#This Row],[Dias em manutenção ]]&lt;5,"Dentro do Prazo","Fora do Prazo")</f>
        <v>Fora do Prazo</v>
      </c>
      <c r="AJ153" s="49" t="e">
        <v>#REF!</v>
      </c>
    </row>
    <row r="154" spans="1:36" ht="15">
      <c r="A154" s="69" t="s">
        <v>2208</v>
      </c>
      <c r="B154" s="70"/>
      <c r="C154" s="69" t="s">
        <v>2197</v>
      </c>
      <c r="D154" s="69" t="s">
        <v>2198</v>
      </c>
      <c r="E154" s="69" t="s">
        <v>2019</v>
      </c>
      <c r="F154" s="69" t="s">
        <v>2056</v>
      </c>
      <c r="G154" s="69"/>
      <c r="H154" s="70">
        <v>2024</v>
      </c>
      <c r="I154" s="69" t="s">
        <v>2021</v>
      </c>
      <c r="J154" s="69" t="s">
        <v>1715</v>
      </c>
      <c r="K154" s="71" t="s">
        <v>1716</v>
      </c>
      <c r="L154" s="72" t="s">
        <v>155</v>
      </c>
      <c r="M154" s="48" t="s">
        <v>234</v>
      </c>
      <c r="N154" s="49" t="s">
        <v>2173</v>
      </c>
      <c r="O154" s="92" t="s">
        <v>2174</v>
      </c>
      <c r="P154" s="74">
        <f ca="1">IFERROR(VLOOKUP(DadosViagem5[[#This Row],[Placa]],BIP!A:E,5,FALSE),"")</f>
        <v>0</v>
      </c>
      <c r="Q154" s="75">
        <f ca="1">DATEDIF(DadosViagem5[[#This Row],[BIP]],TODAY(),"D")</f>
        <v>45978</v>
      </c>
      <c r="R154" s="76" t="str">
        <f>IFERROR(VLOOKUP(DadosViagem5[[#This Row],[Placa]],DDS!B:C,2,FALSE),"Verificar cadastro")</f>
        <v>Verificar cadastro</v>
      </c>
      <c r="S154" s="77" t="s">
        <v>2023</v>
      </c>
      <c r="T154" s="48"/>
      <c r="U154" s="79"/>
      <c r="V154" s="78"/>
      <c r="W154" s="82" t="s">
        <v>2175</v>
      </c>
      <c r="X154" s="80"/>
      <c r="Y154" s="81"/>
      <c r="Z154" s="82"/>
      <c r="AA154" s="70" t="s">
        <v>2024</v>
      </c>
      <c r="AB154" s="70" t="s">
        <v>2024</v>
      </c>
      <c r="AC154" s="69" t="s">
        <v>2024</v>
      </c>
      <c r="AD154" s="69" t="str">
        <f ca="1">IFERROR(DATEDIF(DadosViagem5[[#This Row],[Utimo Bip Reserva]],TODAY(),"D"),"")</f>
        <v/>
      </c>
      <c r="AE154" s="49"/>
      <c r="AF154" s="50"/>
      <c r="AG154" s="49" t="s">
        <v>701</v>
      </c>
      <c r="AH154" s="50">
        <v>45807</v>
      </c>
      <c r="AI154" s="49" t="str">
        <f>IF(DadosViagem5[[#This Row],[Dias em manutenção ]]&lt;5,"Dentro do Prazo","Fora do Prazo")</f>
        <v>Fora do Prazo</v>
      </c>
      <c r="AJ154" s="49" t="e">
        <v>#REF!</v>
      </c>
    </row>
    <row r="155" spans="1:36" ht="15">
      <c r="A155" s="69" t="s">
        <v>2209</v>
      </c>
      <c r="B155" s="70"/>
      <c r="C155" s="69" t="s">
        <v>2197</v>
      </c>
      <c r="D155" s="69" t="s">
        <v>2198</v>
      </c>
      <c r="E155" s="69" t="s">
        <v>2019</v>
      </c>
      <c r="F155" s="69" t="s">
        <v>2056</v>
      </c>
      <c r="G155" s="69"/>
      <c r="H155" s="70">
        <v>2024</v>
      </c>
      <c r="I155" s="69" t="s">
        <v>2021</v>
      </c>
      <c r="J155" s="69" t="s">
        <v>1715</v>
      </c>
      <c r="K155" s="71" t="s">
        <v>1716</v>
      </c>
      <c r="L155" s="72" t="s">
        <v>155</v>
      </c>
      <c r="M155" s="48" t="s">
        <v>234</v>
      </c>
      <c r="N155" s="49" t="s">
        <v>2173</v>
      </c>
      <c r="O155" s="92" t="s">
        <v>2174</v>
      </c>
      <c r="P155" s="74">
        <f ca="1">IFERROR(VLOOKUP(DadosViagem5[[#This Row],[Placa]],BIP!A:E,5,FALSE),"")</f>
        <v>0</v>
      </c>
      <c r="Q155" s="75">
        <f ca="1">DATEDIF(DadosViagem5[[#This Row],[BIP]],TODAY(),"D")</f>
        <v>45978</v>
      </c>
      <c r="R155" s="76" t="str">
        <f>IFERROR(VLOOKUP(DadosViagem5[[#This Row],[Placa]],DDS!B:C,2,FALSE),"Verificar cadastro")</f>
        <v>Verificar cadastro</v>
      </c>
      <c r="S155" s="77" t="s">
        <v>2023</v>
      </c>
      <c r="T155" s="48"/>
      <c r="U155" s="79"/>
      <c r="V155" s="78"/>
      <c r="W155" s="82" t="s">
        <v>2175</v>
      </c>
      <c r="X155" s="80"/>
      <c r="Y155" s="81"/>
      <c r="Z155" s="82"/>
      <c r="AA155" s="70" t="s">
        <v>2024</v>
      </c>
      <c r="AB155" s="70" t="s">
        <v>2024</v>
      </c>
      <c r="AC155" s="69" t="s">
        <v>2024</v>
      </c>
      <c r="AD155" s="69" t="str">
        <f ca="1">IFERROR(DATEDIF(DadosViagem5[[#This Row],[Utimo Bip Reserva]],TODAY(),"D"),"")</f>
        <v/>
      </c>
      <c r="AE155" s="49"/>
      <c r="AF155" s="50"/>
      <c r="AG155" s="49" t="s">
        <v>701</v>
      </c>
      <c r="AH155" s="50">
        <v>45807</v>
      </c>
      <c r="AI155" s="49" t="str">
        <f>IF(DadosViagem5[[#This Row],[Dias em manutenção ]]&lt;5,"Dentro do Prazo","Fora do Prazo")</f>
        <v>Fora do Prazo</v>
      </c>
      <c r="AJ155" s="49" t="e">
        <v>#REF!</v>
      </c>
    </row>
    <row r="156" spans="1:36" ht="15">
      <c r="A156" s="69" t="s">
        <v>2210</v>
      </c>
      <c r="B156" s="70"/>
      <c r="C156" s="69" t="s">
        <v>2197</v>
      </c>
      <c r="D156" s="69" t="s">
        <v>2198</v>
      </c>
      <c r="E156" s="69" t="s">
        <v>2019</v>
      </c>
      <c r="F156" s="69" t="s">
        <v>2056</v>
      </c>
      <c r="G156" s="69"/>
      <c r="H156" s="70">
        <v>2024</v>
      </c>
      <c r="I156" s="69" t="s">
        <v>2021</v>
      </c>
      <c r="J156" s="69" t="s">
        <v>1715</v>
      </c>
      <c r="K156" s="71" t="s">
        <v>1716</v>
      </c>
      <c r="L156" s="72" t="s">
        <v>155</v>
      </c>
      <c r="M156" s="48" t="s">
        <v>234</v>
      </c>
      <c r="N156" s="49" t="s">
        <v>2173</v>
      </c>
      <c r="O156" s="92" t="s">
        <v>2174</v>
      </c>
      <c r="P156" s="74">
        <f ca="1">IFERROR(VLOOKUP(DadosViagem5[[#This Row],[Placa]],BIP!A:E,5,FALSE),"")</f>
        <v>0</v>
      </c>
      <c r="Q156" s="75">
        <f ca="1">DATEDIF(DadosViagem5[[#This Row],[BIP]],TODAY(),"D")</f>
        <v>45978</v>
      </c>
      <c r="R156" s="76" t="str">
        <f>IFERROR(VLOOKUP(DadosViagem5[[#This Row],[Placa]],DDS!B:C,2,FALSE),"Verificar cadastro")</f>
        <v>Verificar cadastro</v>
      </c>
      <c r="S156" s="77" t="s">
        <v>2023</v>
      </c>
      <c r="T156" s="48"/>
      <c r="U156" s="79"/>
      <c r="V156" s="78"/>
      <c r="W156" s="82" t="s">
        <v>2175</v>
      </c>
      <c r="X156" s="80"/>
      <c r="Y156" s="81"/>
      <c r="Z156" s="82"/>
      <c r="AA156" s="70" t="s">
        <v>2024</v>
      </c>
      <c r="AB156" s="70" t="s">
        <v>2024</v>
      </c>
      <c r="AC156" s="69" t="s">
        <v>2024</v>
      </c>
      <c r="AD156" s="69" t="str">
        <f ca="1">IFERROR(DATEDIF(DadosViagem5[[#This Row],[Utimo Bip Reserva]],TODAY(),"D"),"")</f>
        <v/>
      </c>
      <c r="AE156" s="49"/>
      <c r="AF156" s="50"/>
      <c r="AG156" s="49" t="s">
        <v>701</v>
      </c>
      <c r="AH156" s="50">
        <v>45807</v>
      </c>
      <c r="AI156" s="49" t="str">
        <f>IF(DadosViagem5[[#This Row],[Dias em manutenção ]]&lt;5,"Dentro do Prazo","Fora do Prazo")</f>
        <v>Fora do Prazo</v>
      </c>
      <c r="AJ156" s="49" t="e">
        <v>#REF!</v>
      </c>
    </row>
    <row r="157" spans="1:36" ht="15">
      <c r="A157" s="69" t="s">
        <v>2211</v>
      </c>
      <c r="B157" s="70"/>
      <c r="C157" s="69" t="s">
        <v>2197</v>
      </c>
      <c r="D157" s="69" t="s">
        <v>2198</v>
      </c>
      <c r="E157" s="69" t="s">
        <v>2019</v>
      </c>
      <c r="F157" s="69" t="s">
        <v>2056</v>
      </c>
      <c r="G157" s="69"/>
      <c r="H157" s="70">
        <v>2024</v>
      </c>
      <c r="I157" s="69" t="s">
        <v>2021</v>
      </c>
      <c r="J157" s="69" t="s">
        <v>1715</v>
      </c>
      <c r="K157" s="71" t="s">
        <v>1716</v>
      </c>
      <c r="L157" s="72" t="s">
        <v>155</v>
      </c>
      <c r="M157" s="48" t="s">
        <v>234</v>
      </c>
      <c r="N157" s="49" t="s">
        <v>2173</v>
      </c>
      <c r="O157" s="92" t="s">
        <v>2174</v>
      </c>
      <c r="P157" s="74">
        <f ca="1">IFERROR(VLOOKUP(DadosViagem5[[#This Row],[Placa]],BIP!A:E,5,FALSE),"")</f>
        <v>0</v>
      </c>
      <c r="Q157" s="75">
        <f ca="1">DATEDIF(DadosViagem5[[#This Row],[BIP]],TODAY(),"D")</f>
        <v>45978</v>
      </c>
      <c r="R157" s="76" t="str">
        <f>IFERROR(VLOOKUP(DadosViagem5[[#This Row],[Placa]],DDS!B:C,2,FALSE),"Verificar cadastro")</f>
        <v>Verificar cadastro</v>
      </c>
      <c r="S157" s="77" t="s">
        <v>2023</v>
      </c>
      <c r="T157" s="48"/>
      <c r="U157" s="79"/>
      <c r="V157" s="90"/>
      <c r="W157" s="82" t="s">
        <v>2175</v>
      </c>
      <c r="X157" s="80"/>
      <c r="Y157" s="81"/>
      <c r="Z157" s="82"/>
      <c r="AA157" s="70" t="s">
        <v>2024</v>
      </c>
      <c r="AB157" s="70" t="s">
        <v>2024</v>
      </c>
      <c r="AC157" s="69" t="s">
        <v>2024</v>
      </c>
      <c r="AD157" s="69" t="str">
        <f ca="1">IFERROR(DATEDIF(DadosViagem5[[#This Row],[Utimo Bip Reserva]],TODAY(),"D"),"")</f>
        <v/>
      </c>
      <c r="AE157" s="49"/>
      <c r="AF157" s="50"/>
      <c r="AG157" s="49" t="s">
        <v>701</v>
      </c>
      <c r="AH157" s="50">
        <v>45807</v>
      </c>
      <c r="AI157" s="49" t="str">
        <f>IF(DadosViagem5[[#This Row],[Dias em manutenção ]]&lt;5,"Dentro do Prazo","Fora do Prazo")</f>
        <v>Fora do Prazo</v>
      </c>
      <c r="AJ157" s="49" t="e">
        <v>#REF!</v>
      </c>
    </row>
    <row r="158" spans="1:36" ht="15">
      <c r="A158" s="69" t="s">
        <v>2212</v>
      </c>
      <c r="B158" s="70"/>
      <c r="C158" s="69" t="s">
        <v>2197</v>
      </c>
      <c r="D158" s="69" t="s">
        <v>2198</v>
      </c>
      <c r="E158" s="69" t="s">
        <v>2019</v>
      </c>
      <c r="F158" s="69" t="s">
        <v>2056</v>
      </c>
      <c r="G158" s="69"/>
      <c r="H158" s="70">
        <v>2024</v>
      </c>
      <c r="I158" s="69" t="s">
        <v>2021</v>
      </c>
      <c r="J158" s="69" t="s">
        <v>1715</v>
      </c>
      <c r="K158" s="71" t="s">
        <v>1716</v>
      </c>
      <c r="L158" s="72" t="s">
        <v>155</v>
      </c>
      <c r="M158" s="48" t="s">
        <v>234</v>
      </c>
      <c r="N158" s="49" t="s">
        <v>2173</v>
      </c>
      <c r="O158" s="92" t="s">
        <v>2174</v>
      </c>
      <c r="P158" s="74">
        <f ca="1">IFERROR(VLOOKUP(DadosViagem5[[#This Row],[Placa]],BIP!A:E,5,FALSE),"")</f>
        <v>0</v>
      </c>
      <c r="Q158" s="75">
        <f ca="1">DATEDIF(DadosViagem5[[#This Row],[BIP]],TODAY(),"D")</f>
        <v>45978</v>
      </c>
      <c r="R158" s="76" t="str">
        <f>IFERROR(VLOOKUP(DadosViagem5[[#This Row],[Placa]],DDS!B:C,2,FALSE),"Verificar cadastro")</f>
        <v>Verificar cadastro</v>
      </c>
      <c r="S158" s="77" t="s">
        <v>2023</v>
      </c>
      <c r="T158" s="48"/>
      <c r="U158" s="79"/>
      <c r="V158" s="78"/>
      <c r="W158" s="82" t="s">
        <v>2175</v>
      </c>
      <c r="X158" s="80"/>
      <c r="Y158" s="81"/>
      <c r="Z158" s="82"/>
      <c r="AA158" s="70" t="s">
        <v>2024</v>
      </c>
      <c r="AB158" s="70" t="s">
        <v>2024</v>
      </c>
      <c r="AC158" s="69" t="s">
        <v>2024</v>
      </c>
      <c r="AD158" s="69" t="str">
        <f ca="1">IFERROR(DATEDIF(DadosViagem5[[#This Row],[Utimo Bip Reserva]],TODAY(),"D"),"")</f>
        <v/>
      </c>
      <c r="AE158" s="49"/>
      <c r="AF158" s="50"/>
      <c r="AG158" s="49" t="s">
        <v>701</v>
      </c>
      <c r="AH158" s="50">
        <v>45807</v>
      </c>
      <c r="AI158" s="49" t="str">
        <f>IF(DadosViagem5[[#This Row],[Dias em manutenção ]]&lt;5,"Dentro do Prazo","Fora do Prazo")</f>
        <v>Fora do Prazo</v>
      </c>
      <c r="AJ158" s="49" t="e">
        <v>#REF!</v>
      </c>
    </row>
    <row r="159" spans="1:36" ht="15">
      <c r="A159" s="69" t="s">
        <v>2213</v>
      </c>
      <c r="B159" s="70"/>
      <c r="C159" s="69" t="s">
        <v>2214</v>
      </c>
      <c r="D159" s="69" t="s">
        <v>2198</v>
      </c>
      <c r="E159" s="69" t="s">
        <v>2019</v>
      </c>
      <c r="F159" s="69" t="s">
        <v>2056</v>
      </c>
      <c r="G159" s="69"/>
      <c r="H159" s="70">
        <v>2024</v>
      </c>
      <c r="I159" s="69" t="s">
        <v>2021</v>
      </c>
      <c r="J159" s="69" t="s">
        <v>1715</v>
      </c>
      <c r="K159" s="71" t="s">
        <v>1716</v>
      </c>
      <c r="L159" s="72" t="s">
        <v>155</v>
      </c>
      <c r="M159" s="48" t="s">
        <v>234</v>
      </c>
      <c r="N159" s="49" t="s">
        <v>2173</v>
      </c>
      <c r="O159" s="92" t="s">
        <v>2174</v>
      </c>
      <c r="P159" s="74">
        <f ca="1">IFERROR(VLOOKUP(DadosViagem5[[#This Row],[Placa]],BIP!A:E,5,FALSE),"")</f>
        <v>0</v>
      </c>
      <c r="Q159" s="75">
        <f ca="1">DATEDIF(DadosViagem5[[#This Row],[BIP]],TODAY(),"D")</f>
        <v>45978</v>
      </c>
      <c r="R159" s="76" t="str">
        <f>IFERROR(VLOOKUP(DadosViagem5[[#This Row],[Placa]],DDS!B:C,2,FALSE),"Verificar cadastro")</f>
        <v>Verificar cadastro</v>
      </c>
      <c r="S159" s="77" t="s">
        <v>2023</v>
      </c>
      <c r="T159" s="48"/>
      <c r="U159" s="79"/>
      <c r="V159" s="78"/>
      <c r="W159" s="82" t="s">
        <v>2175</v>
      </c>
      <c r="X159" s="80"/>
      <c r="Y159" s="81"/>
      <c r="Z159" s="82"/>
      <c r="AA159" s="70" t="s">
        <v>2024</v>
      </c>
      <c r="AB159" s="70" t="s">
        <v>2024</v>
      </c>
      <c r="AC159" s="69" t="s">
        <v>2024</v>
      </c>
      <c r="AD159" s="69" t="str">
        <f ca="1">IFERROR(DATEDIF(DadosViagem5[[#This Row],[Utimo Bip Reserva]],TODAY(),"D"),"")</f>
        <v/>
      </c>
      <c r="AE159" s="49"/>
      <c r="AF159" s="50"/>
      <c r="AG159" s="49" t="s">
        <v>701</v>
      </c>
      <c r="AH159" s="50">
        <v>45807</v>
      </c>
      <c r="AI159" s="49" t="str">
        <f>IF(DadosViagem5[[#This Row],[Dias em manutenção ]]&lt;5,"Dentro do Prazo","Fora do Prazo")</f>
        <v>Fora do Prazo</v>
      </c>
      <c r="AJ159" s="49" t="e">
        <v>#REF!</v>
      </c>
    </row>
    <row r="160" spans="1:36" ht="15">
      <c r="A160" s="69" t="s">
        <v>2215</v>
      </c>
      <c r="B160" s="70"/>
      <c r="C160" s="69" t="s">
        <v>2216</v>
      </c>
      <c r="D160" s="69" t="s">
        <v>2198</v>
      </c>
      <c r="E160" s="69" t="s">
        <v>2019</v>
      </c>
      <c r="F160" s="69" t="s">
        <v>2056</v>
      </c>
      <c r="G160" s="69"/>
      <c r="H160" s="70">
        <v>2024</v>
      </c>
      <c r="I160" s="69" t="s">
        <v>2021</v>
      </c>
      <c r="J160" s="69" t="s">
        <v>1715</v>
      </c>
      <c r="K160" s="71" t="s">
        <v>1716</v>
      </c>
      <c r="L160" s="72" t="s">
        <v>155</v>
      </c>
      <c r="M160" s="48" t="s">
        <v>234</v>
      </c>
      <c r="N160" s="49" t="s">
        <v>2173</v>
      </c>
      <c r="O160" s="92" t="s">
        <v>2174</v>
      </c>
      <c r="P160" s="74">
        <f ca="1">IFERROR(VLOOKUP(DadosViagem5[[#This Row],[Placa]],BIP!A:E,5,FALSE),"")</f>
        <v>0</v>
      </c>
      <c r="Q160" s="75">
        <f ca="1">DATEDIF(DadosViagem5[[#This Row],[BIP]],TODAY(),"D")</f>
        <v>45978</v>
      </c>
      <c r="R160" s="76" t="str">
        <f>IFERROR(VLOOKUP(DadosViagem5[[#This Row],[Placa]],DDS!B:C,2,FALSE),"Verificar cadastro")</f>
        <v>Verificar cadastro</v>
      </c>
      <c r="S160" s="77" t="s">
        <v>2023</v>
      </c>
      <c r="T160" s="48"/>
      <c r="U160" s="79"/>
      <c r="V160" s="78"/>
      <c r="W160" s="82" t="s">
        <v>2175</v>
      </c>
      <c r="X160" s="80"/>
      <c r="Y160" s="81"/>
      <c r="Z160" s="82"/>
      <c r="AA160" s="70" t="s">
        <v>2024</v>
      </c>
      <c r="AB160" s="70" t="s">
        <v>2024</v>
      </c>
      <c r="AC160" s="69" t="s">
        <v>2024</v>
      </c>
      <c r="AD160" s="69" t="str">
        <f ca="1">IFERROR(DATEDIF(DadosViagem5[[#This Row],[Utimo Bip Reserva]],TODAY(),"D"),"")</f>
        <v/>
      </c>
      <c r="AE160" s="49"/>
      <c r="AF160" s="50"/>
      <c r="AG160" s="49" t="s">
        <v>701</v>
      </c>
      <c r="AH160" s="50">
        <v>45807</v>
      </c>
      <c r="AI160" s="49" t="str">
        <f>IF(DadosViagem5[[#This Row],[Dias em manutenção ]]&lt;5,"Dentro do Prazo","Fora do Prazo")</f>
        <v>Fora do Prazo</v>
      </c>
      <c r="AJ160" s="49" t="e">
        <v>#REF!</v>
      </c>
    </row>
    <row r="161" spans="1:36" ht="15">
      <c r="A161" s="69" t="s">
        <v>2217</v>
      </c>
      <c r="B161" s="70"/>
      <c r="C161" s="69" t="s">
        <v>2197</v>
      </c>
      <c r="D161" s="69" t="s">
        <v>2198</v>
      </c>
      <c r="E161" s="69" t="s">
        <v>2019</v>
      </c>
      <c r="F161" s="69" t="s">
        <v>2056</v>
      </c>
      <c r="G161" s="69"/>
      <c r="H161" s="70">
        <v>2024</v>
      </c>
      <c r="I161" s="69" t="s">
        <v>2021</v>
      </c>
      <c r="J161" s="69" t="s">
        <v>1715</v>
      </c>
      <c r="K161" s="71" t="s">
        <v>1716</v>
      </c>
      <c r="L161" s="72" t="s">
        <v>155</v>
      </c>
      <c r="M161" s="48" t="s">
        <v>234</v>
      </c>
      <c r="N161" s="49" t="s">
        <v>2173</v>
      </c>
      <c r="O161" s="92" t="s">
        <v>2174</v>
      </c>
      <c r="P161" s="74">
        <f ca="1">IFERROR(VLOOKUP(DadosViagem5[[#This Row],[Placa]],BIP!A:E,5,FALSE),"")</f>
        <v>0</v>
      </c>
      <c r="Q161" s="75">
        <f ca="1">DATEDIF(DadosViagem5[[#This Row],[BIP]],TODAY(),"D")</f>
        <v>45978</v>
      </c>
      <c r="R161" s="76" t="str">
        <f>IFERROR(VLOOKUP(DadosViagem5[[#This Row],[Placa]],DDS!B:C,2,FALSE),"Verificar cadastro")</f>
        <v>Verificar cadastro</v>
      </c>
      <c r="S161" s="77" t="s">
        <v>2023</v>
      </c>
      <c r="T161" s="48"/>
      <c r="U161" s="79"/>
      <c r="V161" s="78"/>
      <c r="W161" s="82" t="s">
        <v>2175</v>
      </c>
      <c r="X161" s="80"/>
      <c r="Y161" s="81"/>
      <c r="Z161" s="82"/>
      <c r="AA161" s="70" t="s">
        <v>2024</v>
      </c>
      <c r="AB161" s="70" t="s">
        <v>2024</v>
      </c>
      <c r="AC161" s="69" t="s">
        <v>2024</v>
      </c>
      <c r="AD161" s="69" t="str">
        <f ca="1">IFERROR(DATEDIF(DadosViagem5[[#This Row],[Utimo Bip Reserva]],TODAY(),"D"),"")</f>
        <v/>
      </c>
      <c r="AE161" s="49"/>
      <c r="AF161" s="50"/>
      <c r="AG161" s="49" t="s">
        <v>701</v>
      </c>
      <c r="AH161" s="50">
        <v>45807</v>
      </c>
      <c r="AI161" s="49" t="str">
        <f>IF(DadosViagem5[[#This Row],[Dias em manutenção ]]&lt;5,"Dentro do Prazo","Fora do Prazo")</f>
        <v>Fora do Prazo</v>
      </c>
      <c r="AJ161" s="49" t="e">
        <v>#REF!</v>
      </c>
    </row>
    <row r="162" spans="1:36" ht="15">
      <c r="A162" s="69" t="s">
        <v>2218</v>
      </c>
      <c r="B162" s="70"/>
      <c r="C162" s="69" t="s">
        <v>2197</v>
      </c>
      <c r="D162" s="69" t="s">
        <v>2198</v>
      </c>
      <c r="E162" s="69" t="s">
        <v>2019</v>
      </c>
      <c r="F162" s="69" t="s">
        <v>2056</v>
      </c>
      <c r="G162" s="69"/>
      <c r="H162" s="70">
        <v>2024</v>
      </c>
      <c r="I162" s="69" t="s">
        <v>2021</v>
      </c>
      <c r="J162" s="69" t="s">
        <v>1715</v>
      </c>
      <c r="K162" s="71" t="s">
        <v>1716</v>
      </c>
      <c r="L162" s="72" t="s">
        <v>155</v>
      </c>
      <c r="M162" s="48" t="s">
        <v>234</v>
      </c>
      <c r="N162" s="49" t="s">
        <v>2173</v>
      </c>
      <c r="O162" s="92" t="s">
        <v>2174</v>
      </c>
      <c r="P162" s="74">
        <f ca="1">IFERROR(VLOOKUP(DadosViagem5[[#This Row],[Placa]],BIP!A:E,5,FALSE),"")</f>
        <v>0</v>
      </c>
      <c r="Q162" s="75">
        <f ca="1">DATEDIF(DadosViagem5[[#This Row],[BIP]],TODAY(),"D")</f>
        <v>45978</v>
      </c>
      <c r="R162" s="76" t="str">
        <f>IFERROR(VLOOKUP(DadosViagem5[[#This Row],[Placa]],DDS!B:C,2,FALSE),"Verificar cadastro")</f>
        <v>Verificar cadastro</v>
      </c>
      <c r="S162" s="77" t="s">
        <v>2023</v>
      </c>
      <c r="T162" s="48"/>
      <c r="U162" s="79"/>
      <c r="V162" s="78"/>
      <c r="W162" s="82" t="s">
        <v>2175</v>
      </c>
      <c r="X162" s="80"/>
      <c r="Y162" s="81"/>
      <c r="Z162" s="82"/>
      <c r="AA162" s="70" t="s">
        <v>2024</v>
      </c>
      <c r="AB162" s="70" t="s">
        <v>2024</v>
      </c>
      <c r="AC162" s="69" t="s">
        <v>2024</v>
      </c>
      <c r="AD162" s="69" t="str">
        <f ca="1">IFERROR(DATEDIF(DadosViagem5[[#This Row],[Utimo Bip Reserva]],TODAY(),"D"),"")</f>
        <v/>
      </c>
      <c r="AE162" s="49"/>
      <c r="AF162" s="50"/>
      <c r="AG162" s="101" t="s">
        <v>701</v>
      </c>
      <c r="AH162" s="50">
        <v>45807</v>
      </c>
      <c r="AI162" s="49" t="str">
        <f>IF(DadosViagem5[[#This Row],[Dias em manutenção ]]&lt;5,"Dentro do Prazo","Fora do Prazo")</f>
        <v>Fora do Prazo</v>
      </c>
      <c r="AJ162" s="49" t="e">
        <v>#REF!</v>
      </c>
    </row>
    <row r="163" spans="1:36" ht="15">
      <c r="A163" s="69" t="s">
        <v>2219</v>
      </c>
      <c r="B163" s="70"/>
      <c r="C163" s="69" t="s">
        <v>2197</v>
      </c>
      <c r="D163" s="69" t="s">
        <v>2198</v>
      </c>
      <c r="E163" s="69" t="s">
        <v>2019</v>
      </c>
      <c r="F163" s="69" t="s">
        <v>2056</v>
      </c>
      <c r="G163" s="69"/>
      <c r="H163" s="70">
        <v>2024</v>
      </c>
      <c r="I163" s="69" t="s">
        <v>2021</v>
      </c>
      <c r="J163" s="69" t="s">
        <v>1715</v>
      </c>
      <c r="K163" s="71" t="s">
        <v>1716</v>
      </c>
      <c r="L163" s="72" t="s">
        <v>155</v>
      </c>
      <c r="M163" s="48" t="s">
        <v>234</v>
      </c>
      <c r="N163" s="49" t="s">
        <v>2173</v>
      </c>
      <c r="O163" s="92" t="s">
        <v>2174</v>
      </c>
      <c r="P163" s="74">
        <f ca="1">IFERROR(VLOOKUP(DadosViagem5[[#This Row],[Placa]],BIP!A:E,5,FALSE),"")</f>
        <v>0</v>
      </c>
      <c r="Q163" s="75">
        <f ca="1">DATEDIF(DadosViagem5[[#This Row],[BIP]],TODAY(),"D")</f>
        <v>45978</v>
      </c>
      <c r="R163" s="76" t="str">
        <f>IFERROR(VLOOKUP(DadosViagem5[[#This Row],[Placa]],DDS!B:C,2,FALSE),"Verificar cadastro")</f>
        <v>Verificar cadastro</v>
      </c>
      <c r="S163" s="77" t="s">
        <v>2023</v>
      </c>
      <c r="T163" s="48"/>
      <c r="U163" s="79"/>
      <c r="V163" s="78"/>
      <c r="W163" s="82" t="s">
        <v>2175</v>
      </c>
      <c r="X163" s="80"/>
      <c r="Y163" s="81"/>
      <c r="Z163" s="82"/>
      <c r="AA163" s="70" t="s">
        <v>2024</v>
      </c>
      <c r="AB163" s="70" t="s">
        <v>2024</v>
      </c>
      <c r="AC163" s="69" t="s">
        <v>2024</v>
      </c>
      <c r="AD163" s="69" t="str">
        <f ca="1">IFERROR(DATEDIF(DadosViagem5[[#This Row],[Utimo Bip Reserva]],TODAY(),"D"),"")</f>
        <v/>
      </c>
      <c r="AE163" s="49"/>
      <c r="AF163" s="50"/>
      <c r="AG163" s="49" t="s">
        <v>701</v>
      </c>
      <c r="AH163" s="50">
        <v>45807</v>
      </c>
      <c r="AI163" s="49" t="str">
        <f>IF(DadosViagem5[[#This Row],[Dias em manutenção ]]&lt;5,"Dentro do Prazo","Fora do Prazo")</f>
        <v>Fora do Prazo</v>
      </c>
      <c r="AJ163" s="49" t="e">
        <v>#REF!</v>
      </c>
    </row>
    <row r="164" spans="1:36" ht="15">
      <c r="A164" s="69" t="s">
        <v>2220</v>
      </c>
      <c r="B164" s="70"/>
      <c r="C164" s="69" t="s">
        <v>2197</v>
      </c>
      <c r="D164" s="69" t="s">
        <v>2198</v>
      </c>
      <c r="E164" s="69" t="s">
        <v>2019</v>
      </c>
      <c r="F164" s="69" t="s">
        <v>2056</v>
      </c>
      <c r="G164" s="69"/>
      <c r="H164" s="70">
        <v>2024</v>
      </c>
      <c r="I164" s="69" t="s">
        <v>2021</v>
      </c>
      <c r="J164" s="69" t="s">
        <v>1715</v>
      </c>
      <c r="K164" s="71" t="s">
        <v>1716</v>
      </c>
      <c r="L164" s="72" t="s">
        <v>155</v>
      </c>
      <c r="M164" s="48" t="s">
        <v>234</v>
      </c>
      <c r="N164" s="47" t="s">
        <v>2173</v>
      </c>
      <c r="O164" s="92" t="s">
        <v>2174</v>
      </c>
      <c r="P164" s="74">
        <f ca="1">IFERROR(VLOOKUP(DadosViagem5[[#This Row],[Placa]],BIP!A:E,5,FALSE),"")</f>
        <v>0</v>
      </c>
      <c r="Q164" s="75">
        <f ca="1">DATEDIF(DadosViagem5[[#This Row],[BIP]],TODAY(),"D")</f>
        <v>45978</v>
      </c>
      <c r="R164" s="76" t="str">
        <f>IFERROR(VLOOKUP(DadosViagem5[[#This Row],[Placa]],DDS!B:C,2,FALSE),"Verificar cadastro")</f>
        <v>Verificar cadastro</v>
      </c>
      <c r="S164" s="77" t="s">
        <v>2023</v>
      </c>
      <c r="T164" s="48"/>
      <c r="U164" s="79"/>
      <c r="V164" s="90"/>
      <c r="W164" s="82" t="s">
        <v>2175</v>
      </c>
      <c r="X164" s="80"/>
      <c r="Y164" s="81"/>
      <c r="Z164" s="82"/>
      <c r="AA164" s="70" t="s">
        <v>2024</v>
      </c>
      <c r="AB164" s="70" t="s">
        <v>2024</v>
      </c>
      <c r="AC164" s="69" t="s">
        <v>2024</v>
      </c>
      <c r="AD164" s="69" t="str">
        <f ca="1">IFERROR(DATEDIF(DadosViagem5[[#This Row],[Utimo Bip Reserva]],TODAY(),"D"),"")</f>
        <v/>
      </c>
      <c r="AE164" s="49"/>
      <c r="AF164" s="50"/>
      <c r="AG164" s="49" t="s">
        <v>701</v>
      </c>
      <c r="AH164" s="50">
        <v>45807</v>
      </c>
      <c r="AI164" s="49" t="str">
        <f>IF(DadosViagem5[[#This Row],[Dias em manutenção ]]&lt;5,"Dentro do Prazo","Fora do Prazo")</f>
        <v>Fora do Prazo</v>
      </c>
      <c r="AJ164" s="49" t="e">
        <v>#REF!</v>
      </c>
    </row>
    <row r="165" spans="1:36" ht="15">
      <c r="A165" s="69" t="s">
        <v>2221</v>
      </c>
      <c r="B165" s="70"/>
      <c r="C165" s="69" t="s">
        <v>2197</v>
      </c>
      <c r="D165" s="69" t="s">
        <v>2198</v>
      </c>
      <c r="E165" s="69" t="s">
        <v>2019</v>
      </c>
      <c r="F165" s="69" t="s">
        <v>2056</v>
      </c>
      <c r="G165" s="69"/>
      <c r="H165" s="70">
        <v>2024</v>
      </c>
      <c r="I165" s="69" t="s">
        <v>2021</v>
      </c>
      <c r="J165" s="69" t="s">
        <v>1715</v>
      </c>
      <c r="K165" s="71" t="s">
        <v>1716</v>
      </c>
      <c r="L165" s="72" t="s">
        <v>155</v>
      </c>
      <c r="M165" s="48" t="s">
        <v>234</v>
      </c>
      <c r="N165" s="47" t="s">
        <v>2173</v>
      </c>
      <c r="O165" s="92" t="s">
        <v>2174</v>
      </c>
      <c r="P165" s="74">
        <f ca="1">IFERROR(VLOOKUP(DadosViagem5[[#This Row],[Placa]],BIP!A:E,5,FALSE),"")</f>
        <v>0</v>
      </c>
      <c r="Q165" s="75">
        <f ca="1">DATEDIF(DadosViagem5[[#This Row],[BIP]],TODAY(),"D")</f>
        <v>45978</v>
      </c>
      <c r="R165" s="76" t="str">
        <f>IFERROR(VLOOKUP(DadosViagem5[[#This Row],[Placa]],DDS!B:C,2,FALSE),"Verificar cadastro")</f>
        <v>Verificar cadastro</v>
      </c>
      <c r="S165" s="77" t="s">
        <v>2023</v>
      </c>
      <c r="T165" s="48"/>
      <c r="U165" s="79"/>
      <c r="V165" s="78"/>
      <c r="W165" s="82" t="s">
        <v>2175</v>
      </c>
      <c r="X165" s="80"/>
      <c r="Y165" s="81"/>
      <c r="Z165" s="82"/>
      <c r="AA165" s="70" t="s">
        <v>2024</v>
      </c>
      <c r="AB165" s="70" t="s">
        <v>2024</v>
      </c>
      <c r="AC165" s="69" t="s">
        <v>2024</v>
      </c>
      <c r="AD165" s="69" t="str">
        <f ca="1">IFERROR(DATEDIF(DadosViagem5[[#This Row],[Utimo Bip Reserva]],TODAY(),"D"),"")</f>
        <v/>
      </c>
      <c r="AE165" s="49"/>
      <c r="AF165" s="50"/>
      <c r="AG165" s="49" t="s">
        <v>701</v>
      </c>
      <c r="AH165" s="50">
        <v>45807</v>
      </c>
      <c r="AI165" s="49" t="str">
        <f>IF(DadosViagem5[[#This Row],[Dias em manutenção ]]&lt;5,"Dentro do Prazo","Fora do Prazo")</f>
        <v>Fora do Prazo</v>
      </c>
      <c r="AJ165" s="49" t="e">
        <v>#REF!</v>
      </c>
    </row>
    <row r="166" spans="1:36" ht="15">
      <c r="A166" s="69" t="s">
        <v>2222</v>
      </c>
      <c r="B166" s="70"/>
      <c r="C166" s="69" t="s">
        <v>2197</v>
      </c>
      <c r="D166" s="69" t="s">
        <v>2198</v>
      </c>
      <c r="E166" s="69" t="s">
        <v>2019</v>
      </c>
      <c r="F166" s="69" t="s">
        <v>2056</v>
      </c>
      <c r="G166" s="69"/>
      <c r="H166" s="70">
        <v>2024</v>
      </c>
      <c r="I166" s="69" t="s">
        <v>2021</v>
      </c>
      <c r="J166" s="69" t="s">
        <v>1715</v>
      </c>
      <c r="K166" s="71" t="s">
        <v>1716</v>
      </c>
      <c r="L166" s="72" t="s">
        <v>155</v>
      </c>
      <c r="M166" s="48" t="s">
        <v>234</v>
      </c>
      <c r="N166" s="49" t="s">
        <v>2173</v>
      </c>
      <c r="O166" s="92" t="s">
        <v>2174</v>
      </c>
      <c r="P166" s="74">
        <f ca="1">IFERROR(VLOOKUP(DadosViagem5[[#This Row],[Placa]],BIP!A:E,5,FALSE),"")</f>
        <v>0</v>
      </c>
      <c r="Q166" s="75">
        <f ca="1">DATEDIF(DadosViagem5[[#This Row],[BIP]],TODAY(),"D")</f>
        <v>45978</v>
      </c>
      <c r="R166" s="76" t="str">
        <f>IFERROR(VLOOKUP(DadosViagem5[[#This Row],[Placa]],DDS!B:C,2,FALSE),"Verificar cadastro")</f>
        <v>Verificar cadastro</v>
      </c>
      <c r="S166" s="77" t="s">
        <v>2023</v>
      </c>
      <c r="T166" s="48"/>
      <c r="U166" s="79"/>
      <c r="V166" s="78"/>
      <c r="W166" s="82" t="s">
        <v>2175</v>
      </c>
      <c r="X166" s="80"/>
      <c r="Y166" s="81"/>
      <c r="Z166" s="82"/>
      <c r="AA166" s="70" t="s">
        <v>2024</v>
      </c>
      <c r="AB166" s="70" t="s">
        <v>2024</v>
      </c>
      <c r="AC166" s="69" t="s">
        <v>2024</v>
      </c>
      <c r="AD166" s="69" t="str">
        <f ca="1">IFERROR(DATEDIF(DadosViagem5[[#This Row],[Utimo Bip Reserva]],TODAY(),"D"),"")</f>
        <v/>
      </c>
      <c r="AE166" s="49"/>
      <c r="AF166" s="50"/>
      <c r="AG166" s="49" t="s">
        <v>701</v>
      </c>
      <c r="AH166" s="50">
        <v>45807</v>
      </c>
      <c r="AI166" s="49" t="str">
        <f>IF(DadosViagem5[[#This Row],[Dias em manutenção ]]&lt;5,"Dentro do Prazo","Fora do Prazo")</f>
        <v>Fora do Prazo</v>
      </c>
      <c r="AJ166" s="49" t="e">
        <v>#REF!</v>
      </c>
    </row>
    <row r="167" spans="1:36" ht="15">
      <c r="A167" s="69" t="s">
        <v>2223</v>
      </c>
      <c r="B167" s="70"/>
      <c r="C167" s="69" t="s">
        <v>2197</v>
      </c>
      <c r="D167" s="69" t="s">
        <v>2198</v>
      </c>
      <c r="E167" s="69" t="s">
        <v>2019</v>
      </c>
      <c r="F167" s="69" t="s">
        <v>2056</v>
      </c>
      <c r="G167" s="69"/>
      <c r="H167" s="70">
        <v>2024</v>
      </c>
      <c r="I167" s="69" t="s">
        <v>2021</v>
      </c>
      <c r="J167" s="69" t="s">
        <v>1715</v>
      </c>
      <c r="K167" s="71" t="s">
        <v>1716</v>
      </c>
      <c r="L167" s="72" t="s">
        <v>155</v>
      </c>
      <c r="M167" s="48" t="s">
        <v>234</v>
      </c>
      <c r="N167" s="49" t="s">
        <v>2173</v>
      </c>
      <c r="O167" s="92" t="s">
        <v>2174</v>
      </c>
      <c r="P167" s="74">
        <f ca="1">IFERROR(VLOOKUP(DadosViagem5[[#This Row],[Placa]],BIP!A:E,5,FALSE),"")</f>
        <v>0</v>
      </c>
      <c r="Q167" s="75">
        <f ca="1">DATEDIF(DadosViagem5[[#This Row],[BIP]],TODAY(),"D")</f>
        <v>45978</v>
      </c>
      <c r="R167" s="76" t="str">
        <f>IFERROR(VLOOKUP(DadosViagem5[[#This Row],[Placa]],DDS!B:C,2,FALSE),"Verificar cadastro")</f>
        <v>Verificar cadastro</v>
      </c>
      <c r="S167" s="77" t="s">
        <v>2023</v>
      </c>
      <c r="T167" s="48"/>
      <c r="U167" s="79"/>
      <c r="V167" s="78"/>
      <c r="W167" s="82" t="s">
        <v>2175</v>
      </c>
      <c r="X167" s="80"/>
      <c r="Y167" s="81"/>
      <c r="Z167" s="82"/>
      <c r="AA167" s="70" t="s">
        <v>2024</v>
      </c>
      <c r="AB167" s="70" t="s">
        <v>2024</v>
      </c>
      <c r="AC167" s="69" t="s">
        <v>2024</v>
      </c>
      <c r="AD167" s="69" t="str">
        <f ca="1">IFERROR(DATEDIF(DadosViagem5[[#This Row],[Utimo Bip Reserva]],TODAY(),"D"),"")</f>
        <v/>
      </c>
      <c r="AE167" s="49"/>
      <c r="AF167" s="50"/>
      <c r="AG167" s="49" t="s">
        <v>701</v>
      </c>
      <c r="AH167" s="50">
        <v>45807</v>
      </c>
      <c r="AI167" s="49" t="str">
        <f>IF(DadosViagem5[[#This Row],[Dias em manutenção ]]&lt;5,"Dentro do Prazo","Fora do Prazo")</f>
        <v>Fora do Prazo</v>
      </c>
      <c r="AJ167" s="49" t="e">
        <v>#REF!</v>
      </c>
    </row>
    <row r="168" spans="1:36" ht="15">
      <c r="A168" s="69" t="s">
        <v>2224</v>
      </c>
      <c r="B168" s="70"/>
      <c r="C168" s="69" t="s">
        <v>2197</v>
      </c>
      <c r="D168" s="69" t="s">
        <v>2198</v>
      </c>
      <c r="E168" s="69" t="s">
        <v>2019</v>
      </c>
      <c r="F168" s="69" t="s">
        <v>2056</v>
      </c>
      <c r="G168" s="69"/>
      <c r="H168" s="70">
        <v>2024</v>
      </c>
      <c r="I168" s="69" t="s">
        <v>2021</v>
      </c>
      <c r="J168" s="69" t="s">
        <v>1715</v>
      </c>
      <c r="K168" s="71" t="s">
        <v>1716</v>
      </c>
      <c r="L168" s="72" t="s">
        <v>155</v>
      </c>
      <c r="M168" s="48" t="s">
        <v>234</v>
      </c>
      <c r="N168" s="49" t="s">
        <v>2173</v>
      </c>
      <c r="O168" s="92" t="s">
        <v>2174</v>
      </c>
      <c r="P168" s="74">
        <f ca="1">IFERROR(VLOOKUP(DadosViagem5[[#This Row],[Placa]],BIP!A:E,5,FALSE),"")</f>
        <v>0</v>
      </c>
      <c r="Q168" s="75">
        <f ca="1">DATEDIF(DadosViagem5[[#This Row],[BIP]],TODAY(),"D")</f>
        <v>45978</v>
      </c>
      <c r="R168" s="76" t="str">
        <f>IFERROR(VLOOKUP(DadosViagem5[[#This Row],[Placa]],DDS!B:C,2,FALSE),"Verificar cadastro")</f>
        <v>Verificar cadastro</v>
      </c>
      <c r="S168" s="77" t="s">
        <v>2023</v>
      </c>
      <c r="T168" s="48"/>
      <c r="U168" s="79"/>
      <c r="V168" s="78"/>
      <c r="W168" s="82" t="s">
        <v>2175</v>
      </c>
      <c r="X168" s="80"/>
      <c r="Y168" s="81"/>
      <c r="Z168" s="82"/>
      <c r="AA168" s="70" t="s">
        <v>2024</v>
      </c>
      <c r="AB168" s="70" t="s">
        <v>2024</v>
      </c>
      <c r="AC168" s="69" t="s">
        <v>2024</v>
      </c>
      <c r="AD168" s="69" t="str">
        <f ca="1">IFERROR(DATEDIF(DadosViagem5[[#This Row],[Utimo Bip Reserva]],TODAY(),"D"),"")</f>
        <v/>
      </c>
      <c r="AE168" s="49"/>
      <c r="AF168" s="50"/>
      <c r="AG168" s="49" t="s">
        <v>701</v>
      </c>
      <c r="AH168" s="50">
        <v>45807</v>
      </c>
      <c r="AI168" s="49" t="str">
        <f>IF(DadosViagem5[[#This Row],[Dias em manutenção ]]&lt;5,"Dentro do Prazo","Fora do Prazo")</f>
        <v>Fora do Prazo</v>
      </c>
      <c r="AJ168" s="49" t="e">
        <v>#REF!</v>
      </c>
    </row>
    <row r="169" spans="1:36" ht="15">
      <c r="A169" s="69" t="s">
        <v>2225</v>
      </c>
      <c r="B169" s="70"/>
      <c r="C169" s="69" t="s">
        <v>2197</v>
      </c>
      <c r="D169" s="69" t="s">
        <v>2198</v>
      </c>
      <c r="E169" s="69" t="s">
        <v>2019</v>
      </c>
      <c r="F169" s="69" t="s">
        <v>2056</v>
      </c>
      <c r="G169" s="69"/>
      <c r="H169" s="70">
        <v>2024</v>
      </c>
      <c r="I169" s="69" t="s">
        <v>2021</v>
      </c>
      <c r="J169" s="69" t="s">
        <v>1715</v>
      </c>
      <c r="K169" s="71" t="s">
        <v>1716</v>
      </c>
      <c r="L169" s="72" t="s">
        <v>155</v>
      </c>
      <c r="M169" s="48" t="s">
        <v>234</v>
      </c>
      <c r="N169" s="49" t="s">
        <v>2173</v>
      </c>
      <c r="O169" s="92" t="s">
        <v>2174</v>
      </c>
      <c r="P169" s="74">
        <f ca="1">IFERROR(VLOOKUP(DadosViagem5[[#This Row],[Placa]],BIP!A:E,5,FALSE),"")</f>
        <v>0</v>
      </c>
      <c r="Q169" s="75">
        <f ca="1">DATEDIF(DadosViagem5[[#This Row],[BIP]],TODAY(),"D")</f>
        <v>45978</v>
      </c>
      <c r="R169" s="76" t="str">
        <f>IFERROR(VLOOKUP(DadosViagem5[[#This Row],[Placa]],DDS!B:C,2,FALSE),"Verificar cadastro")</f>
        <v>Verificar cadastro</v>
      </c>
      <c r="S169" s="77" t="s">
        <v>2023</v>
      </c>
      <c r="T169" s="48"/>
      <c r="U169" s="79"/>
      <c r="V169" s="78"/>
      <c r="W169" s="82" t="s">
        <v>2175</v>
      </c>
      <c r="X169" s="80"/>
      <c r="Y169" s="81"/>
      <c r="Z169" s="82"/>
      <c r="AA169" s="70" t="s">
        <v>2024</v>
      </c>
      <c r="AB169" s="70" t="s">
        <v>2024</v>
      </c>
      <c r="AC169" s="69" t="s">
        <v>2024</v>
      </c>
      <c r="AD169" s="69" t="str">
        <f ca="1">IFERROR(DATEDIF(DadosViagem5[[#This Row],[Utimo Bip Reserva]],TODAY(),"D"),"")</f>
        <v/>
      </c>
      <c r="AE169" s="49"/>
      <c r="AF169" s="50"/>
      <c r="AG169" s="49" t="s">
        <v>701</v>
      </c>
      <c r="AH169" s="50">
        <v>45807</v>
      </c>
      <c r="AI169" s="49" t="str">
        <f>IF(DadosViagem5[[#This Row],[Dias em manutenção ]]&lt;5,"Dentro do Prazo","Fora do Prazo")</f>
        <v>Fora do Prazo</v>
      </c>
      <c r="AJ169" s="49" t="e">
        <v>#REF!</v>
      </c>
    </row>
    <row r="170" spans="1:36" ht="15">
      <c r="A170" s="69" t="s">
        <v>2226</v>
      </c>
      <c r="B170" s="70"/>
      <c r="C170" s="69" t="s">
        <v>2197</v>
      </c>
      <c r="D170" s="69" t="s">
        <v>2198</v>
      </c>
      <c r="E170" s="69" t="s">
        <v>2019</v>
      </c>
      <c r="F170" s="69" t="s">
        <v>2056</v>
      </c>
      <c r="G170" s="69"/>
      <c r="H170" s="70">
        <v>2024</v>
      </c>
      <c r="I170" s="69" t="s">
        <v>2021</v>
      </c>
      <c r="J170" s="69" t="s">
        <v>1715</v>
      </c>
      <c r="K170" s="71" t="s">
        <v>1716</v>
      </c>
      <c r="L170" s="72" t="s">
        <v>155</v>
      </c>
      <c r="M170" s="48" t="s">
        <v>234</v>
      </c>
      <c r="N170" s="49" t="s">
        <v>2173</v>
      </c>
      <c r="O170" s="92" t="s">
        <v>2174</v>
      </c>
      <c r="P170" s="74">
        <f ca="1">IFERROR(VLOOKUP(DadosViagem5[[#This Row],[Placa]],BIP!A:E,5,FALSE),"")</f>
        <v>0</v>
      </c>
      <c r="Q170" s="75">
        <f ca="1">DATEDIF(DadosViagem5[[#This Row],[BIP]],TODAY(),"D")</f>
        <v>45978</v>
      </c>
      <c r="R170" s="76" t="str">
        <f>IFERROR(VLOOKUP(DadosViagem5[[#This Row],[Placa]],DDS!B:C,2,FALSE),"Verificar cadastro")</f>
        <v>Verificar cadastro</v>
      </c>
      <c r="S170" s="77" t="s">
        <v>2023</v>
      </c>
      <c r="T170" s="48"/>
      <c r="U170" s="79"/>
      <c r="V170" s="78"/>
      <c r="W170" s="82" t="s">
        <v>2175</v>
      </c>
      <c r="X170" s="80"/>
      <c r="Y170" s="81"/>
      <c r="Z170" s="82"/>
      <c r="AA170" s="70" t="s">
        <v>2024</v>
      </c>
      <c r="AB170" s="70" t="s">
        <v>2024</v>
      </c>
      <c r="AC170" s="69" t="s">
        <v>2024</v>
      </c>
      <c r="AD170" s="69" t="str">
        <f ca="1">IFERROR(DATEDIF(DadosViagem5[[#This Row],[Utimo Bip Reserva]],TODAY(),"D"),"")</f>
        <v/>
      </c>
      <c r="AE170" s="49"/>
      <c r="AF170" s="50"/>
      <c r="AG170" s="49" t="s">
        <v>701</v>
      </c>
      <c r="AH170" s="50">
        <v>45807</v>
      </c>
      <c r="AI170" s="49" t="str">
        <f>IF(DadosViagem5[[#This Row],[Dias em manutenção ]]&lt;5,"Dentro do Prazo","Fora do Prazo")</f>
        <v>Fora do Prazo</v>
      </c>
      <c r="AJ170" s="49" t="e">
        <v>#REF!</v>
      </c>
    </row>
    <row r="171" spans="1:36" ht="15">
      <c r="A171" s="69" t="s">
        <v>2227</v>
      </c>
      <c r="B171" s="70"/>
      <c r="C171" s="69" t="s">
        <v>2197</v>
      </c>
      <c r="D171" s="69" t="s">
        <v>2198</v>
      </c>
      <c r="E171" s="69" t="s">
        <v>2019</v>
      </c>
      <c r="F171" s="69" t="s">
        <v>2056</v>
      </c>
      <c r="G171" s="69"/>
      <c r="H171" s="70">
        <v>2024</v>
      </c>
      <c r="I171" s="69" t="s">
        <v>2021</v>
      </c>
      <c r="J171" s="69" t="s">
        <v>1715</v>
      </c>
      <c r="K171" s="71" t="s">
        <v>1716</v>
      </c>
      <c r="L171" s="72" t="s">
        <v>155</v>
      </c>
      <c r="M171" s="48" t="s">
        <v>234</v>
      </c>
      <c r="N171" s="49" t="s">
        <v>2173</v>
      </c>
      <c r="O171" s="92" t="s">
        <v>2174</v>
      </c>
      <c r="P171" s="74">
        <f ca="1">IFERROR(VLOOKUP(DadosViagem5[[#This Row],[Placa]],BIP!A:E,5,FALSE),"")</f>
        <v>0</v>
      </c>
      <c r="Q171" s="75">
        <f ca="1">DATEDIF(DadosViagem5[[#This Row],[BIP]],TODAY(),"D")</f>
        <v>45978</v>
      </c>
      <c r="R171" s="76" t="str">
        <f>IFERROR(VLOOKUP(DadosViagem5[[#This Row],[Placa]],DDS!B:C,2,FALSE),"Verificar cadastro")</f>
        <v>Verificar cadastro</v>
      </c>
      <c r="S171" s="77" t="s">
        <v>2023</v>
      </c>
      <c r="T171" s="48"/>
      <c r="U171" s="79"/>
      <c r="V171" s="78"/>
      <c r="W171" s="82" t="s">
        <v>2175</v>
      </c>
      <c r="X171" s="80"/>
      <c r="Y171" s="81"/>
      <c r="Z171" s="82"/>
      <c r="AA171" s="70" t="s">
        <v>2024</v>
      </c>
      <c r="AB171" s="70" t="s">
        <v>2024</v>
      </c>
      <c r="AC171" s="69" t="s">
        <v>2024</v>
      </c>
      <c r="AD171" s="69" t="str">
        <f ca="1">IFERROR(DATEDIF(DadosViagem5[[#This Row],[Utimo Bip Reserva]],TODAY(),"D"),"")</f>
        <v/>
      </c>
      <c r="AE171" s="49"/>
      <c r="AF171" s="50"/>
      <c r="AG171" s="49" t="s">
        <v>701</v>
      </c>
      <c r="AH171" s="50">
        <v>45807</v>
      </c>
      <c r="AI171" s="49" t="str">
        <f>IF(DadosViagem5[[#This Row],[Dias em manutenção ]]&lt;5,"Dentro do Prazo","Fora do Prazo")</f>
        <v>Fora do Prazo</v>
      </c>
      <c r="AJ171" s="49" t="e">
        <v>#REF!</v>
      </c>
    </row>
    <row r="172" spans="1:36" ht="15">
      <c r="A172" s="69" t="s">
        <v>2228</v>
      </c>
      <c r="B172" s="70"/>
      <c r="C172" s="69" t="s">
        <v>2197</v>
      </c>
      <c r="D172" s="69" t="s">
        <v>2198</v>
      </c>
      <c r="E172" s="69" t="s">
        <v>2019</v>
      </c>
      <c r="F172" s="69" t="s">
        <v>2056</v>
      </c>
      <c r="G172" s="69"/>
      <c r="H172" s="70">
        <v>2024</v>
      </c>
      <c r="I172" s="69" t="s">
        <v>2021</v>
      </c>
      <c r="J172" s="69" t="s">
        <v>1715</v>
      </c>
      <c r="K172" s="71" t="s">
        <v>1716</v>
      </c>
      <c r="L172" s="72" t="s">
        <v>155</v>
      </c>
      <c r="M172" s="48" t="s">
        <v>234</v>
      </c>
      <c r="N172" s="49" t="s">
        <v>2173</v>
      </c>
      <c r="O172" s="92" t="s">
        <v>2174</v>
      </c>
      <c r="P172" s="74">
        <f ca="1">IFERROR(VLOOKUP(DadosViagem5[[#This Row],[Placa]],BIP!A:E,5,FALSE),"")</f>
        <v>0</v>
      </c>
      <c r="Q172" s="75">
        <f ca="1">DATEDIF(DadosViagem5[[#This Row],[BIP]],TODAY(),"D")</f>
        <v>45978</v>
      </c>
      <c r="R172" s="76" t="str">
        <f>IFERROR(VLOOKUP(DadosViagem5[[#This Row],[Placa]],DDS!B:C,2,FALSE),"Verificar cadastro")</f>
        <v>Verificar cadastro</v>
      </c>
      <c r="S172" s="77" t="s">
        <v>2023</v>
      </c>
      <c r="T172" s="48"/>
      <c r="U172" s="79"/>
      <c r="V172" s="78"/>
      <c r="W172" s="82" t="s">
        <v>2175</v>
      </c>
      <c r="X172" s="80"/>
      <c r="Y172" s="81"/>
      <c r="Z172" s="82"/>
      <c r="AA172" s="70" t="s">
        <v>2024</v>
      </c>
      <c r="AB172" s="70" t="s">
        <v>2024</v>
      </c>
      <c r="AC172" s="69" t="s">
        <v>2024</v>
      </c>
      <c r="AD172" s="69" t="str">
        <f ca="1">IFERROR(DATEDIF(DadosViagem5[[#This Row],[Utimo Bip Reserva]],TODAY(),"D"),"")</f>
        <v/>
      </c>
      <c r="AE172" s="49"/>
      <c r="AF172" s="50"/>
      <c r="AG172" s="49" t="s">
        <v>701</v>
      </c>
      <c r="AH172" s="50">
        <v>45807</v>
      </c>
      <c r="AI172" s="49" t="str">
        <f>IF(DadosViagem5[[#This Row],[Dias em manutenção ]]&lt;5,"Dentro do Prazo","Fora do Prazo")</f>
        <v>Fora do Prazo</v>
      </c>
      <c r="AJ172" s="49" t="e">
        <v>#REF!</v>
      </c>
    </row>
    <row r="173" spans="1:36" ht="15">
      <c r="A173" s="69" t="s">
        <v>2229</v>
      </c>
      <c r="B173" s="70"/>
      <c r="C173" s="69" t="s">
        <v>2197</v>
      </c>
      <c r="D173" s="69" t="s">
        <v>2198</v>
      </c>
      <c r="E173" s="69" t="s">
        <v>2019</v>
      </c>
      <c r="F173" s="69" t="s">
        <v>2056</v>
      </c>
      <c r="G173" s="69"/>
      <c r="H173" s="70">
        <v>2024</v>
      </c>
      <c r="I173" s="69" t="s">
        <v>2021</v>
      </c>
      <c r="J173" s="69" t="s">
        <v>1715</v>
      </c>
      <c r="K173" s="71" t="s">
        <v>1716</v>
      </c>
      <c r="L173" s="72" t="s">
        <v>155</v>
      </c>
      <c r="M173" s="46" t="s">
        <v>234</v>
      </c>
      <c r="N173" s="49" t="s">
        <v>2173</v>
      </c>
      <c r="O173" s="92" t="s">
        <v>2174</v>
      </c>
      <c r="P173" s="74">
        <f ca="1">IFERROR(VLOOKUP(DadosViagem5[[#This Row],[Placa]],BIP!A:E,5,FALSE),"")</f>
        <v>0</v>
      </c>
      <c r="Q173" s="75">
        <f ca="1">DATEDIF(DadosViagem5[[#This Row],[BIP]],TODAY(),"D")</f>
        <v>45978</v>
      </c>
      <c r="R173" s="76" t="str">
        <f>IFERROR(VLOOKUP(DadosViagem5[[#This Row],[Placa]],DDS!B:C,2,FALSE),"Verificar cadastro")</f>
        <v>Verificar cadastro</v>
      </c>
      <c r="S173" s="77" t="s">
        <v>2023</v>
      </c>
      <c r="T173" s="48"/>
      <c r="U173" s="79"/>
      <c r="V173" s="78"/>
      <c r="W173" s="82" t="s">
        <v>2175</v>
      </c>
      <c r="X173" s="80"/>
      <c r="Y173" s="81"/>
      <c r="Z173" s="82"/>
      <c r="AA173" s="70" t="s">
        <v>2024</v>
      </c>
      <c r="AB173" s="70" t="s">
        <v>2024</v>
      </c>
      <c r="AC173" s="69" t="s">
        <v>2024</v>
      </c>
      <c r="AD173" s="69" t="str">
        <f ca="1">IFERROR(DATEDIF(DadosViagem5[[#This Row],[Utimo Bip Reserva]],TODAY(),"D"),"")</f>
        <v/>
      </c>
      <c r="AE173" s="49"/>
      <c r="AF173" s="50"/>
      <c r="AG173" s="49" t="s">
        <v>701</v>
      </c>
      <c r="AH173" s="50">
        <v>45807</v>
      </c>
      <c r="AI173" s="49" t="str">
        <f>IF(DadosViagem5[[#This Row],[Dias em manutenção ]]&lt;5,"Dentro do Prazo","Fora do Prazo")</f>
        <v>Fora do Prazo</v>
      </c>
      <c r="AJ173" s="49" t="e">
        <v>#REF!</v>
      </c>
    </row>
    <row r="174" spans="1:36" ht="15">
      <c r="A174" s="69" t="s">
        <v>2230</v>
      </c>
      <c r="B174" s="70"/>
      <c r="C174" s="69" t="s">
        <v>2197</v>
      </c>
      <c r="D174" s="69" t="s">
        <v>2198</v>
      </c>
      <c r="E174" s="69" t="s">
        <v>2019</v>
      </c>
      <c r="F174" s="69" t="s">
        <v>2056</v>
      </c>
      <c r="G174" s="69"/>
      <c r="H174" s="70">
        <v>2024</v>
      </c>
      <c r="I174" s="69" t="s">
        <v>2021</v>
      </c>
      <c r="J174" s="69" t="s">
        <v>1715</v>
      </c>
      <c r="K174" s="71" t="s">
        <v>1716</v>
      </c>
      <c r="L174" s="72" t="s">
        <v>155</v>
      </c>
      <c r="M174" s="46" t="s">
        <v>234</v>
      </c>
      <c r="N174" s="49" t="s">
        <v>2173</v>
      </c>
      <c r="O174" s="92" t="s">
        <v>2174</v>
      </c>
      <c r="P174" s="74">
        <f ca="1">IFERROR(VLOOKUP(DadosViagem5[[#This Row],[Placa]],BIP!A:E,5,FALSE),"")</f>
        <v>0</v>
      </c>
      <c r="Q174" s="75">
        <f ca="1">DATEDIF(DadosViagem5[[#This Row],[BIP]],TODAY(),"D")</f>
        <v>45978</v>
      </c>
      <c r="R174" s="76" t="str">
        <f>IFERROR(VLOOKUP(DadosViagem5[[#This Row],[Placa]],DDS!B:C,2,FALSE),"Verificar cadastro")</f>
        <v>Verificar cadastro</v>
      </c>
      <c r="S174" s="77" t="s">
        <v>2023</v>
      </c>
      <c r="T174" s="48"/>
      <c r="U174" s="79"/>
      <c r="V174" s="78"/>
      <c r="W174" s="82" t="s">
        <v>2175</v>
      </c>
      <c r="X174" s="80"/>
      <c r="Y174" s="81"/>
      <c r="Z174" s="82"/>
      <c r="AA174" s="70" t="s">
        <v>2024</v>
      </c>
      <c r="AB174" s="70" t="s">
        <v>2024</v>
      </c>
      <c r="AC174" s="69" t="s">
        <v>2024</v>
      </c>
      <c r="AD174" s="69" t="str">
        <f ca="1">IFERROR(DATEDIF(DadosViagem5[[#This Row],[Utimo Bip Reserva]],TODAY(),"D"),"")</f>
        <v/>
      </c>
      <c r="AE174" s="49"/>
      <c r="AF174" s="50"/>
      <c r="AG174" s="49" t="s">
        <v>701</v>
      </c>
      <c r="AH174" s="50">
        <v>45807</v>
      </c>
      <c r="AI174" s="49" t="str">
        <f>IF(DadosViagem5[[#This Row],[Dias em manutenção ]]&lt;5,"Dentro do Prazo","Fora do Prazo")</f>
        <v>Fora do Prazo</v>
      </c>
      <c r="AJ174" s="49" t="e">
        <v>#REF!</v>
      </c>
    </row>
    <row r="175" spans="1:36" ht="15">
      <c r="A175" s="69" t="s">
        <v>2231</v>
      </c>
      <c r="B175" s="70"/>
      <c r="C175" s="69" t="s">
        <v>2197</v>
      </c>
      <c r="D175" s="69" t="s">
        <v>2198</v>
      </c>
      <c r="E175" s="69" t="s">
        <v>2019</v>
      </c>
      <c r="F175" s="69" t="s">
        <v>2056</v>
      </c>
      <c r="G175" s="69"/>
      <c r="H175" s="70">
        <v>2024</v>
      </c>
      <c r="I175" s="69" t="s">
        <v>2021</v>
      </c>
      <c r="J175" s="69" t="s">
        <v>1715</v>
      </c>
      <c r="K175" s="71" t="s">
        <v>1716</v>
      </c>
      <c r="L175" s="72" t="s">
        <v>155</v>
      </c>
      <c r="M175" s="48" t="s">
        <v>234</v>
      </c>
      <c r="N175" s="49" t="s">
        <v>2173</v>
      </c>
      <c r="O175" s="92" t="s">
        <v>2174</v>
      </c>
      <c r="P175" s="74">
        <f ca="1">IFERROR(VLOOKUP(DadosViagem5[[#This Row],[Placa]],BIP!A:E,5,FALSE),"")</f>
        <v>0</v>
      </c>
      <c r="Q175" s="75">
        <f ca="1">DATEDIF(DadosViagem5[[#This Row],[BIP]],TODAY(),"D")</f>
        <v>45978</v>
      </c>
      <c r="R175" s="76" t="str">
        <f>IFERROR(VLOOKUP(DadosViagem5[[#This Row],[Placa]],DDS!B:C,2,FALSE),"Verificar cadastro")</f>
        <v>Verificar cadastro</v>
      </c>
      <c r="S175" s="77" t="s">
        <v>2023</v>
      </c>
      <c r="T175" s="48"/>
      <c r="U175" s="79"/>
      <c r="V175" s="78"/>
      <c r="W175" s="82" t="s">
        <v>2175</v>
      </c>
      <c r="X175" s="80"/>
      <c r="Y175" s="81"/>
      <c r="Z175" s="82"/>
      <c r="AA175" s="70" t="s">
        <v>2024</v>
      </c>
      <c r="AB175" s="70" t="s">
        <v>2024</v>
      </c>
      <c r="AC175" s="69" t="s">
        <v>2024</v>
      </c>
      <c r="AD175" s="69" t="str">
        <f ca="1">IFERROR(DATEDIF(DadosViagem5[[#This Row],[Utimo Bip Reserva]],TODAY(),"D"),"")</f>
        <v/>
      </c>
      <c r="AE175" s="49"/>
      <c r="AF175" s="50"/>
      <c r="AG175" s="49" t="s">
        <v>701</v>
      </c>
      <c r="AH175" s="50">
        <v>45807</v>
      </c>
      <c r="AI175" s="49" t="str">
        <f>IF(DadosViagem5[[#This Row],[Dias em manutenção ]]&lt;5,"Dentro do Prazo","Fora do Prazo")</f>
        <v>Fora do Prazo</v>
      </c>
      <c r="AJ175" s="49" t="e">
        <v>#REF!</v>
      </c>
    </row>
    <row r="176" spans="1:36" ht="15">
      <c r="A176" s="69" t="s">
        <v>2232</v>
      </c>
      <c r="B176" s="70"/>
      <c r="C176" s="69" t="s">
        <v>2197</v>
      </c>
      <c r="D176" s="69" t="s">
        <v>2198</v>
      </c>
      <c r="E176" s="69" t="s">
        <v>2019</v>
      </c>
      <c r="F176" s="69" t="s">
        <v>2056</v>
      </c>
      <c r="G176" s="69"/>
      <c r="H176" s="70">
        <v>2024</v>
      </c>
      <c r="I176" s="69" t="s">
        <v>2021</v>
      </c>
      <c r="J176" s="69" t="s">
        <v>1715</v>
      </c>
      <c r="K176" s="71" t="s">
        <v>1716</v>
      </c>
      <c r="L176" s="72" t="s">
        <v>155</v>
      </c>
      <c r="M176" s="48" t="s">
        <v>234</v>
      </c>
      <c r="N176" s="49" t="s">
        <v>2173</v>
      </c>
      <c r="O176" s="92" t="s">
        <v>2174</v>
      </c>
      <c r="P176" s="74">
        <f ca="1">IFERROR(VLOOKUP(DadosViagem5[[#This Row],[Placa]],BIP!A:E,5,FALSE),"")</f>
        <v>0</v>
      </c>
      <c r="Q176" s="75">
        <f ca="1">DATEDIF(DadosViagem5[[#This Row],[BIP]],TODAY(),"D")</f>
        <v>45978</v>
      </c>
      <c r="R176" s="76" t="str">
        <f>IFERROR(VLOOKUP(DadosViagem5[[#This Row],[Placa]],DDS!B:C,2,FALSE),"Verificar cadastro")</f>
        <v>Verificar cadastro</v>
      </c>
      <c r="S176" s="77" t="s">
        <v>2023</v>
      </c>
      <c r="T176" s="48"/>
      <c r="U176" s="79"/>
      <c r="V176" s="78"/>
      <c r="W176" s="82" t="s">
        <v>2175</v>
      </c>
      <c r="X176" s="80"/>
      <c r="Y176" s="81"/>
      <c r="Z176" s="82"/>
      <c r="AA176" s="70" t="s">
        <v>2024</v>
      </c>
      <c r="AB176" s="70" t="s">
        <v>2024</v>
      </c>
      <c r="AC176" s="69" t="s">
        <v>2024</v>
      </c>
      <c r="AD176" s="69" t="str">
        <f ca="1">IFERROR(DATEDIF(DadosViagem5[[#This Row],[Utimo Bip Reserva]],TODAY(),"D"),"")</f>
        <v/>
      </c>
      <c r="AE176" s="49"/>
      <c r="AF176" s="50"/>
      <c r="AG176" s="49" t="s">
        <v>701</v>
      </c>
      <c r="AH176" s="50">
        <v>45807</v>
      </c>
      <c r="AI176" s="49" t="str">
        <f>IF(DadosViagem5[[#This Row],[Dias em manutenção ]]&lt;5,"Dentro do Prazo","Fora do Prazo")</f>
        <v>Fora do Prazo</v>
      </c>
      <c r="AJ176" s="49" t="e">
        <v>#REF!</v>
      </c>
    </row>
    <row r="177" spans="1:36" ht="15">
      <c r="A177" s="69" t="s">
        <v>2233</v>
      </c>
      <c r="B177" s="70"/>
      <c r="C177" s="69" t="s">
        <v>2214</v>
      </c>
      <c r="D177" s="69" t="s">
        <v>2198</v>
      </c>
      <c r="E177" s="69" t="s">
        <v>2019</v>
      </c>
      <c r="F177" s="69" t="s">
        <v>2056</v>
      </c>
      <c r="G177" s="69"/>
      <c r="H177" s="70">
        <v>2024</v>
      </c>
      <c r="I177" s="69" t="s">
        <v>2021</v>
      </c>
      <c r="J177" s="69" t="s">
        <v>1715</v>
      </c>
      <c r="K177" s="71" t="s">
        <v>1716</v>
      </c>
      <c r="L177" s="72" t="s">
        <v>155</v>
      </c>
      <c r="M177" s="48" t="s">
        <v>234</v>
      </c>
      <c r="N177" s="49" t="s">
        <v>2173</v>
      </c>
      <c r="O177" s="92" t="s">
        <v>2174</v>
      </c>
      <c r="P177" s="74">
        <f ca="1">IFERROR(VLOOKUP(DadosViagem5[[#This Row],[Placa]],BIP!A:E,5,FALSE),"")</f>
        <v>0</v>
      </c>
      <c r="Q177" s="75">
        <f ca="1">DATEDIF(DadosViagem5[[#This Row],[BIP]],TODAY(),"D")</f>
        <v>45978</v>
      </c>
      <c r="R177" s="76" t="str">
        <f>IFERROR(VLOOKUP(DadosViagem5[[#This Row],[Placa]],DDS!B:C,2,FALSE),"Verificar cadastro")</f>
        <v>Verificar cadastro</v>
      </c>
      <c r="S177" s="77" t="s">
        <v>2023</v>
      </c>
      <c r="T177" s="48"/>
      <c r="U177" s="79"/>
      <c r="V177" s="78"/>
      <c r="W177" s="82" t="s">
        <v>2175</v>
      </c>
      <c r="X177" s="80"/>
      <c r="Y177" s="81"/>
      <c r="Z177" s="82"/>
      <c r="AA177" s="70" t="s">
        <v>2024</v>
      </c>
      <c r="AB177" s="70" t="s">
        <v>2024</v>
      </c>
      <c r="AC177" s="69" t="s">
        <v>2024</v>
      </c>
      <c r="AD177" s="69" t="str">
        <f ca="1">IFERROR(DATEDIF(DadosViagem5[[#This Row],[Utimo Bip Reserva]],TODAY(),"D"),"")</f>
        <v/>
      </c>
      <c r="AE177" s="49"/>
      <c r="AF177" s="50"/>
      <c r="AG177" s="49" t="s">
        <v>701</v>
      </c>
      <c r="AH177" s="50">
        <v>45807</v>
      </c>
      <c r="AI177" s="49" t="str">
        <f>IF(DadosViagem5[[#This Row],[Dias em manutenção ]]&lt;5,"Dentro do Prazo","Fora do Prazo")</f>
        <v>Fora do Prazo</v>
      </c>
      <c r="AJ177" s="49" t="e">
        <v>#REF!</v>
      </c>
    </row>
    <row r="178" spans="1:36" ht="15">
      <c r="A178" s="69" t="s">
        <v>2234</v>
      </c>
      <c r="B178" s="70"/>
      <c r="C178" s="69" t="s">
        <v>2214</v>
      </c>
      <c r="D178" s="69" t="s">
        <v>2198</v>
      </c>
      <c r="E178" s="69" t="s">
        <v>2019</v>
      </c>
      <c r="F178" s="69" t="s">
        <v>2056</v>
      </c>
      <c r="G178" s="69"/>
      <c r="H178" s="70">
        <v>2024</v>
      </c>
      <c r="I178" s="69" t="s">
        <v>2021</v>
      </c>
      <c r="J178" s="69" t="s">
        <v>1715</v>
      </c>
      <c r="K178" s="71" t="s">
        <v>1716</v>
      </c>
      <c r="L178" s="72" t="s">
        <v>155</v>
      </c>
      <c r="M178" s="48" t="s">
        <v>234</v>
      </c>
      <c r="N178" s="49" t="s">
        <v>2173</v>
      </c>
      <c r="O178" s="92" t="s">
        <v>2174</v>
      </c>
      <c r="P178" s="74">
        <f ca="1">IFERROR(VLOOKUP(DadosViagem5[[#This Row],[Placa]],BIP!A:E,5,FALSE),"")</f>
        <v>0</v>
      </c>
      <c r="Q178" s="75">
        <f ca="1">DATEDIF(DadosViagem5[[#This Row],[BIP]],TODAY(),"D")</f>
        <v>45978</v>
      </c>
      <c r="R178" s="76" t="str">
        <f>IFERROR(VLOOKUP(DadosViagem5[[#This Row],[Placa]],DDS!B:C,2,FALSE),"Verificar cadastro")</f>
        <v>Verificar cadastro</v>
      </c>
      <c r="S178" s="77" t="s">
        <v>2023</v>
      </c>
      <c r="T178" s="48"/>
      <c r="U178" s="79"/>
      <c r="V178" s="78"/>
      <c r="W178" s="82" t="s">
        <v>2175</v>
      </c>
      <c r="X178" s="80"/>
      <c r="Y178" s="81"/>
      <c r="Z178" s="82"/>
      <c r="AA178" s="70" t="s">
        <v>2024</v>
      </c>
      <c r="AB178" s="70" t="s">
        <v>2024</v>
      </c>
      <c r="AC178" s="69" t="s">
        <v>2024</v>
      </c>
      <c r="AD178" s="69" t="str">
        <f ca="1">IFERROR(DATEDIF(DadosViagem5[[#This Row],[Utimo Bip Reserva]],TODAY(),"D"),"")</f>
        <v/>
      </c>
      <c r="AE178" s="49"/>
      <c r="AF178" s="50"/>
      <c r="AG178" s="49" t="s">
        <v>701</v>
      </c>
      <c r="AH178" s="50">
        <v>45807</v>
      </c>
      <c r="AI178" s="49" t="str">
        <f>IF(DadosViagem5[[#This Row],[Dias em manutenção ]]&lt;5,"Dentro do Prazo","Fora do Prazo")</f>
        <v>Fora do Prazo</v>
      </c>
      <c r="AJ178" s="49" t="e">
        <v>#REF!</v>
      </c>
    </row>
    <row r="179" spans="1:36" ht="15">
      <c r="A179" s="69" t="s">
        <v>2235</v>
      </c>
      <c r="B179" s="70"/>
      <c r="C179" s="69" t="s">
        <v>2216</v>
      </c>
      <c r="D179" s="69" t="s">
        <v>2198</v>
      </c>
      <c r="E179" s="69" t="s">
        <v>2019</v>
      </c>
      <c r="F179" s="69" t="s">
        <v>2056</v>
      </c>
      <c r="G179" s="69"/>
      <c r="H179" s="70">
        <v>2024</v>
      </c>
      <c r="I179" s="69" t="s">
        <v>2021</v>
      </c>
      <c r="J179" s="69" t="s">
        <v>1715</v>
      </c>
      <c r="K179" s="71" t="s">
        <v>1716</v>
      </c>
      <c r="L179" s="72" t="s">
        <v>155</v>
      </c>
      <c r="M179" s="48" t="s">
        <v>234</v>
      </c>
      <c r="N179" s="49" t="s">
        <v>2173</v>
      </c>
      <c r="O179" s="92" t="s">
        <v>2174</v>
      </c>
      <c r="P179" s="74">
        <f ca="1">IFERROR(VLOOKUP(DadosViagem5[[#This Row],[Placa]],BIP!A:E,5,FALSE),"")</f>
        <v>0</v>
      </c>
      <c r="Q179" s="75">
        <f ca="1">DATEDIF(DadosViagem5[[#This Row],[BIP]],TODAY(),"D")</f>
        <v>45978</v>
      </c>
      <c r="R179" s="76" t="str">
        <f>IFERROR(VLOOKUP(DadosViagem5[[#This Row],[Placa]],DDS!B:C,2,FALSE),"Verificar cadastro")</f>
        <v>Verificar cadastro</v>
      </c>
      <c r="S179" s="77" t="s">
        <v>2023</v>
      </c>
      <c r="T179" s="48"/>
      <c r="U179" s="79"/>
      <c r="V179" s="78"/>
      <c r="W179" s="82" t="s">
        <v>2175</v>
      </c>
      <c r="X179" s="80"/>
      <c r="Y179" s="81"/>
      <c r="Z179" s="82"/>
      <c r="AA179" s="70" t="s">
        <v>2024</v>
      </c>
      <c r="AB179" s="70" t="s">
        <v>2024</v>
      </c>
      <c r="AC179" s="69" t="s">
        <v>2024</v>
      </c>
      <c r="AD179" s="69" t="str">
        <f ca="1">IFERROR(DATEDIF(DadosViagem5[[#This Row],[Utimo Bip Reserva]],TODAY(),"D"),"")</f>
        <v/>
      </c>
      <c r="AE179" s="49"/>
      <c r="AF179" s="50"/>
      <c r="AG179" s="49" t="s">
        <v>701</v>
      </c>
      <c r="AH179" s="50">
        <v>45807</v>
      </c>
      <c r="AI179" s="49" t="str">
        <f>IF(DadosViagem5[[#This Row],[Dias em manutenção ]]&lt;5,"Dentro do Prazo","Fora do Prazo")</f>
        <v>Fora do Prazo</v>
      </c>
      <c r="AJ179" s="49" t="e">
        <v>#REF!</v>
      </c>
    </row>
    <row r="180" spans="1:36" ht="15">
      <c r="A180" s="69" t="s">
        <v>2236</v>
      </c>
      <c r="B180" s="70"/>
      <c r="C180" s="69" t="s">
        <v>2216</v>
      </c>
      <c r="D180" s="69" t="s">
        <v>2198</v>
      </c>
      <c r="E180" s="69" t="s">
        <v>2019</v>
      </c>
      <c r="F180" s="69" t="s">
        <v>2056</v>
      </c>
      <c r="G180" s="69"/>
      <c r="H180" s="70">
        <v>2024</v>
      </c>
      <c r="I180" s="69" t="s">
        <v>2021</v>
      </c>
      <c r="J180" s="69" t="s">
        <v>1715</v>
      </c>
      <c r="K180" s="71" t="s">
        <v>1716</v>
      </c>
      <c r="L180" s="72" t="s">
        <v>155</v>
      </c>
      <c r="M180" s="48" t="s">
        <v>234</v>
      </c>
      <c r="N180" s="49" t="s">
        <v>2173</v>
      </c>
      <c r="O180" s="92" t="s">
        <v>2174</v>
      </c>
      <c r="P180" s="74">
        <f ca="1">IFERROR(VLOOKUP(DadosViagem5[[#This Row],[Placa]],BIP!A:E,5,FALSE),"")</f>
        <v>0</v>
      </c>
      <c r="Q180" s="75">
        <f ca="1">DATEDIF(DadosViagem5[[#This Row],[BIP]],TODAY(),"D")</f>
        <v>45978</v>
      </c>
      <c r="R180" s="76" t="str">
        <f>IFERROR(VLOOKUP(DadosViagem5[[#This Row],[Placa]],DDS!B:C,2,FALSE),"Verificar cadastro")</f>
        <v>Verificar cadastro</v>
      </c>
      <c r="S180" s="77" t="s">
        <v>2023</v>
      </c>
      <c r="T180" s="48"/>
      <c r="U180" s="79"/>
      <c r="V180" s="78"/>
      <c r="W180" s="82" t="s">
        <v>2175</v>
      </c>
      <c r="X180" s="80"/>
      <c r="Y180" s="81"/>
      <c r="Z180" s="82"/>
      <c r="AA180" s="70" t="s">
        <v>2024</v>
      </c>
      <c r="AB180" s="70" t="s">
        <v>2024</v>
      </c>
      <c r="AC180" s="69" t="s">
        <v>2024</v>
      </c>
      <c r="AD180" s="69" t="str">
        <f ca="1">IFERROR(DATEDIF(DadosViagem5[[#This Row],[Utimo Bip Reserva]],TODAY(),"D"),"")</f>
        <v/>
      </c>
      <c r="AE180" s="49"/>
      <c r="AF180" s="50"/>
      <c r="AG180" s="49" t="s">
        <v>701</v>
      </c>
      <c r="AH180" s="50">
        <v>45807</v>
      </c>
      <c r="AI180" s="49" t="str">
        <f>IF(DadosViagem5[[#This Row],[Dias em manutenção ]]&lt;5,"Dentro do Prazo","Fora do Prazo")</f>
        <v>Fora do Prazo</v>
      </c>
      <c r="AJ180" s="49" t="e">
        <v>#REF!</v>
      </c>
    </row>
    <row r="181" spans="1:36" ht="15">
      <c r="A181" s="69" t="s">
        <v>2237</v>
      </c>
      <c r="B181" s="70"/>
      <c r="C181" s="69" t="s">
        <v>2197</v>
      </c>
      <c r="D181" s="69" t="s">
        <v>2198</v>
      </c>
      <c r="E181" s="69" t="s">
        <v>2019</v>
      </c>
      <c r="F181" s="69" t="s">
        <v>2056</v>
      </c>
      <c r="G181" s="69"/>
      <c r="H181" s="70">
        <v>2024</v>
      </c>
      <c r="I181" s="69" t="s">
        <v>2021</v>
      </c>
      <c r="J181" s="69" t="s">
        <v>1715</v>
      </c>
      <c r="K181" s="71" t="s">
        <v>1716</v>
      </c>
      <c r="L181" s="72" t="s">
        <v>155</v>
      </c>
      <c r="M181" s="48" t="s">
        <v>234</v>
      </c>
      <c r="N181" s="49" t="s">
        <v>2173</v>
      </c>
      <c r="O181" s="92" t="s">
        <v>2174</v>
      </c>
      <c r="P181" s="74">
        <f ca="1">IFERROR(VLOOKUP(DadosViagem5[[#This Row],[Placa]],BIP!A:E,5,FALSE),"")</f>
        <v>0</v>
      </c>
      <c r="Q181" s="75">
        <f ca="1">DATEDIF(DadosViagem5[[#This Row],[BIP]],TODAY(),"D")</f>
        <v>45978</v>
      </c>
      <c r="R181" s="76" t="str">
        <f>IFERROR(VLOOKUP(DadosViagem5[[#This Row],[Placa]],DDS!B:C,2,FALSE),"Verificar cadastro")</f>
        <v> </v>
      </c>
      <c r="S181" s="77" t="s">
        <v>2023</v>
      </c>
      <c r="T181" s="48"/>
      <c r="U181" s="79"/>
      <c r="V181" s="78"/>
      <c r="W181" s="82" t="s">
        <v>2175</v>
      </c>
      <c r="X181" s="80"/>
      <c r="Y181" s="81"/>
      <c r="Z181" s="82"/>
      <c r="AA181" s="70" t="s">
        <v>2024</v>
      </c>
      <c r="AB181" s="70" t="s">
        <v>2024</v>
      </c>
      <c r="AC181" s="69" t="s">
        <v>2024</v>
      </c>
      <c r="AD181" s="69" t="str">
        <f ca="1">IFERROR(DATEDIF(DadosViagem5[[#This Row],[Utimo Bip Reserva]],TODAY(),"D"),"")</f>
        <v/>
      </c>
      <c r="AE181" s="49"/>
      <c r="AF181" s="50"/>
      <c r="AG181" s="49" t="s">
        <v>701</v>
      </c>
      <c r="AH181" s="50">
        <v>45807</v>
      </c>
      <c r="AI181" s="49" t="str">
        <f>IF(DadosViagem5[[#This Row],[Dias em manutenção ]]&lt;5,"Dentro do Prazo","Fora do Prazo")</f>
        <v>Fora do Prazo</v>
      </c>
      <c r="AJ181" s="49" t="e">
        <v>#REF!</v>
      </c>
    </row>
    <row r="182" spans="1:36" ht="15">
      <c r="A182" s="69" t="s">
        <v>2238</v>
      </c>
      <c r="B182" s="70"/>
      <c r="C182" s="69" t="s">
        <v>2197</v>
      </c>
      <c r="D182" s="69" t="s">
        <v>2198</v>
      </c>
      <c r="E182" s="69" t="s">
        <v>2019</v>
      </c>
      <c r="F182" s="69" t="s">
        <v>2056</v>
      </c>
      <c r="G182" s="69"/>
      <c r="H182" s="70">
        <v>2024</v>
      </c>
      <c r="I182" s="69" t="s">
        <v>2021</v>
      </c>
      <c r="J182" s="69" t="s">
        <v>1715</v>
      </c>
      <c r="K182" s="71" t="s">
        <v>1716</v>
      </c>
      <c r="L182" s="72" t="s">
        <v>155</v>
      </c>
      <c r="M182" s="48" t="s">
        <v>234</v>
      </c>
      <c r="N182" s="49" t="s">
        <v>2173</v>
      </c>
      <c r="O182" s="92" t="s">
        <v>2174</v>
      </c>
      <c r="P182" s="74">
        <f ca="1">IFERROR(VLOOKUP(DadosViagem5[[#This Row],[Placa]],BIP!A:E,5,FALSE),"")</f>
        <v>0</v>
      </c>
      <c r="Q182" s="75">
        <f ca="1">DATEDIF(DadosViagem5[[#This Row],[BIP]],TODAY(),"D")</f>
        <v>45978</v>
      </c>
      <c r="R182" s="76" t="str">
        <f>IFERROR(VLOOKUP(DadosViagem5[[#This Row],[Placa]],DDS!B:C,2,FALSE),"Verificar cadastro")</f>
        <v>Verificar cadastro</v>
      </c>
      <c r="S182" s="77" t="s">
        <v>2023</v>
      </c>
      <c r="T182" s="48"/>
      <c r="U182" s="79"/>
      <c r="V182" s="78"/>
      <c r="W182" s="82" t="s">
        <v>2175</v>
      </c>
      <c r="X182" s="80"/>
      <c r="Y182" s="81"/>
      <c r="Z182" s="82"/>
      <c r="AA182" s="70" t="s">
        <v>2024</v>
      </c>
      <c r="AB182" s="70" t="s">
        <v>2024</v>
      </c>
      <c r="AC182" s="69" t="s">
        <v>2024</v>
      </c>
      <c r="AD182" s="69" t="str">
        <f ca="1">IFERROR(DATEDIF(DadosViagem5[[#This Row],[Utimo Bip Reserva]],TODAY(),"D"),"")</f>
        <v/>
      </c>
      <c r="AE182" s="49"/>
      <c r="AF182" s="50"/>
      <c r="AG182" s="49" t="s">
        <v>701</v>
      </c>
      <c r="AH182" s="50">
        <v>45807</v>
      </c>
      <c r="AI182" s="49" t="str">
        <f>IF(DadosViagem5[[#This Row],[Dias em manutenção ]]&lt;5,"Dentro do Prazo","Fora do Prazo")</f>
        <v>Fora do Prazo</v>
      </c>
      <c r="AJ182" s="49" t="e">
        <v>#REF!</v>
      </c>
    </row>
    <row r="183" spans="1:36" ht="15">
      <c r="A183" s="69" t="s">
        <v>2239</v>
      </c>
      <c r="B183" s="70"/>
      <c r="C183" s="69" t="s">
        <v>2197</v>
      </c>
      <c r="D183" s="69" t="s">
        <v>2198</v>
      </c>
      <c r="E183" s="69" t="s">
        <v>2019</v>
      </c>
      <c r="F183" s="69" t="s">
        <v>2056</v>
      </c>
      <c r="G183" s="69"/>
      <c r="H183" s="70">
        <v>2024</v>
      </c>
      <c r="I183" s="69" t="s">
        <v>2021</v>
      </c>
      <c r="J183" s="69" t="s">
        <v>1715</v>
      </c>
      <c r="K183" s="71" t="s">
        <v>1716</v>
      </c>
      <c r="L183" s="72" t="s">
        <v>155</v>
      </c>
      <c r="M183" s="48" t="s">
        <v>234</v>
      </c>
      <c r="N183" s="49" t="s">
        <v>2173</v>
      </c>
      <c r="O183" s="92" t="s">
        <v>2174</v>
      </c>
      <c r="P183" s="74">
        <f ca="1">IFERROR(VLOOKUP(DadosViagem5[[#This Row],[Placa]],BIP!A:E,5,FALSE),"")</f>
        <v>0</v>
      </c>
      <c r="Q183" s="75">
        <f ca="1">DATEDIF(DadosViagem5[[#This Row],[BIP]],TODAY(),"D")</f>
        <v>45978</v>
      </c>
      <c r="R183" s="76" t="str">
        <f>IFERROR(VLOOKUP(DadosViagem5[[#This Row],[Placa]],DDS!B:C,2,FALSE),"Verificar cadastro")</f>
        <v>Verificar cadastro</v>
      </c>
      <c r="S183" s="77" t="s">
        <v>2023</v>
      </c>
      <c r="T183" s="48"/>
      <c r="U183" s="79"/>
      <c r="V183" s="78"/>
      <c r="W183" s="82" t="s">
        <v>2175</v>
      </c>
      <c r="X183" s="80"/>
      <c r="Y183" s="81"/>
      <c r="Z183" s="82"/>
      <c r="AA183" s="70" t="s">
        <v>2024</v>
      </c>
      <c r="AB183" s="70" t="s">
        <v>2024</v>
      </c>
      <c r="AC183" s="69" t="s">
        <v>2024</v>
      </c>
      <c r="AD183" s="69" t="str">
        <f ca="1">IFERROR(DATEDIF(DadosViagem5[[#This Row],[Utimo Bip Reserva]],TODAY(),"D"),"")</f>
        <v/>
      </c>
      <c r="AE183" s="49"/>
      <c r="AF183" s="50"/>
      <c r="AG183" s="49" t="s">
        <v>701</v>
      </c>
      <c r="AH183" s="50">
        <v>45807</v>
      </c>
      <c r="AI183" s="49" t="str">
        <f>IF(DadosViagem5[[#This Row],[Dias em manutenção ]]&lt;5,"Dentro do Prazo","Fora do Prazo")</f>
        <v>Fora do Prazo</v>
      </c>
      <c r="AJ183" s="49" t="e">
        <v>#REF!</v>
      </c>
    </row>
    <row r="184" spans="1:36" ht="15">
      <c r="A184" s="69" t="s">
        <v>2240</v>
      </c>
      <c r="B184" s="70"/>
      <c r="C184" s="69" t="s">
        <v>2197</v>
      </c>
      <c r="D184" s="69" t="s">
        <v>2198</v>
      </c>
      <c r="E184" s="69" t="s">
        <v>2019</v>
      </c>
      <c r="F184" s="69" t="s">
        <v>2056</v>
      </c>
      <c r="G184" s="69"/>
      <c r="H184" s="70">
        <v>2024</v>
      </c>
      <c r="I184" s="69" t="s">
        <v>2021</v>
      </c>
      <c r="J184" s="69" t="s">
        <v>1715</v>
      </c>
      <c r="K184" s="71" t="s">
        <v>1716</v>
      </c>
      <c r="L184" s="72" t="s">
        <v>155</v>
      </c>
      <c r="M184" s="48" t="s">
        <v>234</v>
      </c>
      <c r="N184" s="49" t="s">
        <v>2173</v>
      </c>
      <c r="O184" s="92" t="s">
        <v>2174</v>
      </c>
      <c r="P184" s="74">
        <f ca="1">IFERROR(VLOOKUP(DadosViagem5[[#This Row],[Placa]],BIP!A:E,5,FALSE),"")</f>
        <v>0</v>
      </c>
      <c r="Q184" s="75">
        <f ca="1">DATEDIF(DadosViagem5[[#This Row],[BIP]],TODAY(),"D")</f>
        <v>45978</v>
      </c>
      <c r="R184" s="76" t="str">
        <f>IFERROR(VLOOKUP(DadosViagem5[[#This Row],[Placa]],DDS!B:C,2,FALSE),"Verificar cadastro")</f>
        <v>Verificar cadastro</v>
      </c>
      <c r="S184" s="77" t="s">
        <v>2023</v>
      </c>
      <c r="T184" s="48"/>
      <c r="U184" s="79"/>
      <c r="V184" s="78"/>
      <c r="W184" s="82" t="s">
        <v>2175</v>
      </c>
      <c r="X184" s="80"/>
      <c r="Y184" s="81"/>
      <c r="Z184" s="82"/>
      <c r="AA184" s="70" t="s">
        <v>2024</v>
      </c>
      <c r="AB184" s="70" t="s">
        <v>2024</v>
      </c>
      <c r="AC184" s="69" t="s">
        <v>2024</v>
      </c>
      <c r="AD184" s="69" t="str">
        <f ca="1">IFERROR(DATEDIF(DadosViagem5[[#This Row],[Utimo Bip Reserva]],TODAY(),"D"),"")</f>
        <v/>
      </c>
      <c r="AE184" s="49"/>
      <c r="AF184" s="50"/>
      <c r="AG184" s="49" t="s">
        <v>701</v>
      </c>
      <c r="AH184" s="50">
        <v>45807</v>
      </c>
      <c r="AI184" s="49" t="str">
        <f>IF(DadosViagem5[[#This Row],[Dias em manutenção ]]&lt;5,"Dentro do Prazo","Fora do Prazo")</f>
        <v>Fora do Prazo</v>
      </c>
      <c r="AJ184" s="49" t="e">
        <v>#REF!</v>
      </c>
    </row>
    <row r="185" spans="1:36" ht="15">
      <c r="A185" s="69" t="s">
        <v>2241</v>
      </c>
      <c r="B185" s="70"/>
      <c r="C185" s="69" t="s">
        <v>2197</v>
      </c>
      <c r="D185" s="69" t="s">
        <v>2198</v>
      </c>
      <c r="E185" s="69" t="s">
        <v>2019</v>
      </c>
      <c r="F185" s="69" t="s">
        <v>2056</v>
      </c>
      <c r="G185" s="69"/>
      <c r="H185" s="70">
        <v>2024</v>
      </c>
      <c r="I185" s="69" t="s">
        <v>2021</v>
      </c>
      <c r="J185" s="69" t="s">
        <v>1715</v>
      </c>
      <c r="K185" s="71" t="s">
        <v>1716</v>
      </c>
      <c r="L185" s="72" t="s">
        <v>155</v>
      </c>
      <c r="M185" s="48" t="s">
        <v>234</v>
      </c>
      <c r="N185" s="49" t="s">
        <v>2173</v>
      </c>
      <c r="O185" s="92" t="s">
        <v>2174</v>
      </c>
      <c r="P185" s="74">
        <f ca="1">IFERROR(VLOOKUP(DadosViagem5[[#This Row],[Placa]],BIP!A:E,5,FALSE),"")</f>
        <v>0</v>
      </c>
      <c r="Q185" s="75">
        <f ca="1">DATEDIF(DadosViagem5[[#This Row],[BIP]],TODAY(),"D")</f>
        <v>45978</v>
      </c>
      <c r="R185" s="76" t="str">
        <f>IFERROR(VLOOKUP(DadosViagem5[[#This Row],[Placa]],DDS!B:C,2,FALSE),"Verificar cadastro")</f>
        <v>Verificar cadastro</v>
      </c>
      <c r="S185" s="77" t="s">
        <v>2023</v>
      </c>
      <c r="T185" s="48"/>
      <c r="U185" s="79"/>
      <c r="V185" s="78"/>
      <c r="W185" s="82" t="s">
        <v>2175</v>
      </c>
      <c r="X185" s="80"/>
      <c r="Y185" s="81"/>
      <c r="Z185" s="82"/>
      <c r="AA185" s="70" t="s">
        <v>2024</v>
      </c>
      <c r="AB185" s="70" t="s">
        <v>2024</v>
      </c>
      <c r="AC185" s="69" t="s">
        <v>2024</v>
      </c>
      <c r="AD185" s="69" t="str">
        <f ca="1">IFERROR(DATEDIF(DadosViagem5[[#This Row],[Utimo Bip Reserva]],TODAY(),"D"),"")</f>
        <v/>
      </c>
      <c r="AE185" s="49"/>
      <c r="AF185" s="50"/>
      <c r="AG185" s="49" t="s">
        <v>701</v>
      </c>
      <c r="AH185" s="50">
        <v>45807</v>
      </c>
      <c r="AI185" s="49" t="str">
        <f>IF(DadosViagem5[[#This Row],[Dias em manutenção ]]&lt;5,"Dentro do Prazo","Fora do Prazo")</f>
        <v>Fora do Prazo</v>
      </c>
      <c r="AJ185" s="49" t="e">
        <v>#REF!</v>
      </c>
    </row>
    <row r="186" spans="1:36" ht="15">
      <c r="A186" s="69" t="s">
        <v>2242</v>
      </c>
      <c r="B186" s="70"/>
      <c r="C186" s="69" t="s">
        <v>2197</v>
      </c>
      <c r="D186" s="69" t="s">
        <v>2198</v>
      </c>
      <c r="E186" s="69" t="s">
        <v>2019</v>
      </c>
      <c r="F186" s="69" t="s">
        <v>2056</v>
      </c>
      <c r="G186" s="69"/>
      <c r="H186" s="70">
        <v>2024</v>
      </c>
      <c r="I186" s="69" t="s">
        <v>2021</v>
      </c>
      <c r="J186" s="69" t="s">
        <v>1715</v>
      </c>
      <c r="K186" s="71" t="s">
        <v>1716</v>
      </c>
      <c r="L186" s="72" t="s">
        <v>155</v>
      </c>
      <c r="M186" s="48" t="s">
        <v>234</v>
      </c>
      <c r="N186" s="49" t="s">
        <v>2173</v>
      </c>
      <c r="O186" s="92" t="s">
        <v>2174</v>
      </c>
      <c r="P186" s="74">
        <f ca="1">IFERROR(VLOOKUP(DadosViagem5[[#This Row],[Placa]],BIP!A:E,5,FALSE),"")</f>
        <v>0</v>
      </c>
      <c r="Q186" s="75">
        <f ca="1">DATEDIF(DadosViagem5[[#This Row],[BIP]],TODAY(),"D")</f>
        <v>45978</v>
      </c>
      <c r="R186" s="76" t="str">
        <f>IFERROR(VLOOKUP(DadosViagem5[[#This Row],[Placa]],DDS!B:C,2,FALSE),"Verificar cadastro")</f>
        <v>Verificar cadastro</v>
      </c>
      <c r="S186" s="77" t="s">
        <v>2023</v>
      </c>
      <c r="T186" s="48"/>
      <c r="U186" s="79"/>
      <c r="V186" s="78"/>
      <c r="W186" s="82" t="s">
        <v>2175</v>
      </c>
      <c r="X186" s="80"/>
      <c r="Y186" s="81"/>
      <c r="Z186" s="82"/>
      <c r="AA186" s="70" t="s">
        <v>2024</v>
      </c>
      <c r="AB186" s="70" t="s">
        <v>2024</v>
      </c>
      <c r="AC186" s="69" t="s">
        <v>2024</v>
      </c>
      <c r="AD186" s="69" t="str">
        <f ca="1">IFERROR(DATEDIF(DadosViagem5[[#This Row],[Utimo Bip Reserva]],TODAY(),"D"),"")</f>
        <v/>
      </c>
      <c r="AE186" s="49"/>
      <c r="AF186" s="50"/>
      <c r="AG186" s="49" t="s">
        <v>701</v>
      </c>
      <c r="AH186" s="50">
        <v>45807</v>
      </c>
      <c r="AI186" s="49" t="str">
        <f>IF(DadosViagem5[[#This Row],[Dias em manutenção ]]&lt;5,"Dentro do Prazo","Fora do Prazo")</f>
        <v>Fora do Prazo</v>
      </c>
      <c r="AJ186" s="49" t="e">
        <v>#REF!</v>
      </c>
    </row>
    <row r="187" spans="1:36" ht="15">
      <c r="A187" s="69" t="s">
        <v>2243</v>
      </c>
      <c r="B187" s="70"/>
      <c r="C187" s="69" t="s">
        <v>2197</v>
      </c>
      <c r="D187" s="69" t="s">
        <v>2198</v>
      </c>
      <c r="E187" s="69" t="s">
        <v>2019</v>
      </c>
      <c r="F187" s="69" t="s">
        <v>2056</v>
      </c>
      <c r="G187" s="69"/>
      <c r="H187" s="70">
        <v>2024</v>
      </c>
      <c r="I187" s="69" t="s">
        <v>2021</v>
      </c>
      <c r="J187" s="69" t="s">
        <v>1715</v>
      </c>
      <c r="K187" s="71" t="s">
        <v>1716</v>
      </c>
      <c r="L187" s="72" t="s">
        <v>155</v>
      </c>
      <c r="M187" s="48" t="s">
        <v>234</v>
      </c>
      <c r="N187" s="49" t="s">
        <v>2173</v>
      </c>
      <c r="O187" s="92" t="s">
        <v>2174</v>
      </c>
      <c r="P187" s="74">
        <f ca="1">IFERROR(VLOOKUP(DadosViagem5[[#This Row],[Placa]],BIP!A:E,5,FALSE),"")</f>
        <v>0</v>
      </c>
      <c r="Q187" s="75">
        <f ca="1">DATEDIF(DadosViagem5[[#This Row],[BIP]],TODAY(),"D")</f>
        <v>45978</v>
      </c>
      <c r="R187" s="76" t="str">
        <f>IFERROR(VLOOKUP(DadosViagem5[[#This Row],[Placa]],DDS!B:C,2,FALSE),"Verificar cadastro")</f>
        <v>Verificar cadastro</v>
      </c>
      <c r="S187" s="77" t="s">
        <v>2023</v>
      </c>
      <c r="T187" s="48"/>
      <c r="U187" s="79"/>
      <c r="V187" s="78"/>
      <c r="W187" s="82" t="s">
        <v>2175</v>
      </c>
      <c r="X187" s="80"/>
      <c r="Y187" s="81"/>
      <c r="Z187" s="82"/>
      <c r="AA187" s="70" t="s">
        <v>2024</v>
      </c>
      <c r="AB187" s="70" t="s">
        <v>2024</v>
      </c>
      <c r="AC187" s="69" t="s">
        <v>2024</v>
      </c>
      <c r="AD187" s="69" t="str">
        <f ca="1">IFERROR(DATEDIF(DadosViagem5[[#This Row],[Utimo Bip Reserva]],TODAY(),"D"),"")</f>
        <v/>
      </c>
      <c r="AE187" s="49"/>
      <c r="AF187" s="50"/>
      <c r="AG187" s="49" t="s">
        <v>701</v>
      </c>
      <c r="AH187" s="50">
        <v>45807</v>
      </c>
      <c r="AI187" s="49" t="str">
        <f>IF(DadosViagem5[[#This Row],[Dias em manutenção ]]&lt;5,"Dentro do Prazo","Fora do Prazo")</f>
        <v>Fora do Prazo</v>
      </c>
      <c r="AJ187" s="49" t="e">
        <v>#REF!</v>
      </c>
    </row>
    <row r="188" spans="1:36" ht="15">
      <c r="A188" s="69" t="s">
        <v>2244</v>
      </c>
      <c r="B188" s="70"/>
      <c r="C188" s="69" t="s">
        <v>2197</v>
      </c>
      <c r="D188" s="69" t="s">
        <v>2198</v>
      </c>
      <c r="E188" s="69" t="s">
        <v>2019</v>
      </c>
      <c r="F188" s="69" t="s">
        <v>2056</v>
      </c>
      <c r="G188" s="69"/>
      <c r="H188" s="70">
        <v>2024</v>
      </c>
      <c r="I188" s="69" t="s">
        <v>2021</v>
      </c>
      <c r="J188" s="69" t="s">
        <v>1715</v>
      </c>
      <c r="K188" s="71" t="s">
        <v>1716</v>
      </c>
      <c r="L188" s="72" t="s">
        <v>155</v>
      </c>
      <c r="M188" s="48" t="s">
        <v>234</v>
      </c>
      <c r="N188" s="49" t="s">
        <v>2173</v>
      </c>
      <c r="O188" s="92" t="s">
        <v>2174</v>
      </c>
      <c r="P188" s="74">
        <f ca="1">IFERROR(VLOOKUP(DadosViagem5[[#This Row],[Placa]],BIP!A:E,5,FALSE),"")</f>
        <v>0</v>
      </c>
      <c r="Q188" s="75">
        <f ca="1">DATEDIF(DadosViagem5[[#This Row],[BIP]],TODAY(),"D")</f>
        <v>45978</v>
      </c>
      <c r="R188" s="76" t="str">
        <f>IFERROR(VLOOKUP(DadosViagem5[[#This Row],[Placa]],DDS!B:C,2,FALSE),"Verificar cadastro")</f>
        <v>Verificar cadastro</v>
      </c>
      <c r="S188" s="77" t="s">
        <v>2023</v>
      </c>
      <c r="T188" s="48"/>
      <c r="U188" s="79"/>
      <c r="V188" s="78"/>
      <c r="W188" s="82" t="s">
        <v>2175</v>
      </c>
      <c r="X188" s="80"/>
      <c r="Y188" s="81"/>
      <c r="Z188" s="82"/>
      <c r="AA188" s="70" t="s">
        <v>2024</v>
      </c>
      <c r="AB188" s="70" t="s">
        <v>2024</v>
      </c>
      <c r="AC188" s="69" t="s">
        <v>2024</v>
      </c>
      <c r="AD188" s="69" t="str">
        <f ca="1">IFERROR(DATEDIF(DadosViagem5[[#This Row],[Utimo Bip Reserva]],TODAY(),"D"),"")</f>
        <v/>
      </c>
      <c r="AE188" s="49"/>
      <c r="AF188" s="50"/>
      <c r="AG188" s="49" t="s">
        <v>701</v>
      </c>
      <c r="AH188" s="50">
        <v>45807</v>
      </c>
      <c r="AI188" s="49" t="str">
        <f>IF(DadosViagem5[[#This Row],[Dias em manutenção ]]&lt;5,"Dentro do Prazo","Fora do Prazo")</f>
        <v>Fora do Prazo</v>
      </c>
      <c r="AJ188" s="49" t="e">
        <v>#REF!</v>
      </c>
    </row>
    <row r="189" spans="1:36" ht="15">
      <c r="A189" s="69" t="s">
        <v>2245</v>
      </c>
      <c r="B189" s="70"/>
      <c r="C189" s="69" t="s">
        <v>2197</v>
      </c>
      <c r="D189" s="69" t="s">
        <v>2198</v>
      </c>
      <c r="E189" s="69" t="s">
        <v>2019</v>
      </c>
      <c r="F189" s="69" t="s">
        <v>2056</v>
      </c>
      <c r="G189" s="69"/>
      <c r="H189" s="70">
        <v>2024</v>
      </c>
      <c r="I189" s="69" t="s">
        <v>2021</v>
      </c>
      <c r="J189" s="69" t="s">
        <v>1715</v>
      </c>
      <c r="K189" s="71" t="s">
        <v>1716</v>
      </c>
      <c r="L189" s="72" t="s">
        <v>155</v>
      </c>
      <c r="M189" s="48" t="s">
        <v>234</v>
      </c>
      <c r="N189" s="49" t="s">
        <v>2173</v>
      </c>
      <c r="O189" s="92" t="s">
        <v>2174</v>
      </c>
      <c r="P189" s="74">
        <f ca="1">IFERROR(VLOOKUP(DadosViagem5[[#This Row],[Placa]],BIP!A:E,5,FALSE),"")</f>
        <v>0</v>
      </c>
      <c r="Q189" s="75">
        <f ca="1">DATEDIF(DadosViagem5[[#This Row],[BIP]],TODAY(),"D")</f>
        <v>45978</v>
      </c>
      <c r="R189" s="76" t="str">
        <f>IFERROR(VLOOKUP(DadosViagem5[[#This Row],[Placa]],DDS!B:C,2,FALSE),"Verificar cadastro")</f>
        <v>Verificar cadastro</v>
      </c>
      <c r="S189" s="77" t="s">
        <v>2023</v>
      </c>
      <c r="T189" s="48"/>
      <c r="U189" s="79"/>
      <c r="V189" s="78"/>
      <c r="W189" s="82" t="s">
        <v>2175</v>
      </c>
      <c r="X189" s="80"/>
      <c r="Y189" s="81"/>
      <c r="Z189" s="82"/>
      <c r="AA189" s="70" t="s">
        <v>2024</v>
      </c>
      <c r="AB189" s="70" t="s">
        <v>2024</v>
      </c>
      <c r="AC189" s="69" t="s">
        <v>2024</v>
      </c>
      <c r="AD189" s="69" t="str">
        <f ca="1">IFERROR(DATEDIF(DadosViagem5[[#This Row],[Utimo Bip Reserva]],TODAY(),"D"),"")</f>
        <v/>
      </c>
      <c r="AE189" s="49"/>
      <c r="AF189" s="50"/>
      <c r="AG189" s="49" t="s">
        <v>701</v>
      </c>
      <c r="AH189" s="50">
        <v>45807</v>
      </c>
      <c r="AI189" s="49" t="str">
        <f>IF(DadosViagem5[[#This Row],[Dias em manutenção ]]&lt;5,"Dentro do Prazo","Fora do Prazo")</f>
        <v>Fora do Prazo</v>
      </c>
      <c r="AJ189" s="49" t="e">
        <v>#REF!</v>
      </c>
    </row>
    <row r="190" spans="1:36" ht="15">
      <c r="A190" s="69" t="s">
        <v>2246</v>
      </c>
      <c r="B190" s="70"/>
      <c r="C190" s="69" t="s">
        <v>2197</v>
      </c>
      <c r="D190" s="69" t="s">
        <v>2198</v>
      </c>
      <c r="E190" s="69" t="s">
        <v>2019</v>
      </c>
      <c r="F190" s="69" t="s">
        <v>2056</v>
      </c>
      <c r="G190" s="69"/>
      <c r="H190" s="70">
        <v>2024</v>
      </c>
      <c r="I190" s="69" t="s">
        <v>2021</v>
      </c>
      <c r="J190" s="69" t="s">
        <v>1715</v>
      </c>
      <c r="K190" s="71" t="s">
        <v>1716</v>
      </c>
      <c r="L190" s="72" t="s">
        <v>155</v>
      </c>
      <c r="M190" s="48" t="s">
        <v>234</v>
      </c>
      <c r="N190" s="49" t="s">
        <v>2173</v>
      </c>
      <c r="O190" s="92" t="s">
        <v>2174</v>
      </c>
      <c r="P190" s="74">
        <f ca="1">IFERROR(VLOOKUP(DadosViagem5[[#This Row],[Placa]],BIP!A:E,5,FALSE),"")</f>
        <v>0</v>
      </c>
      <c r="Q190" s="75">
        <f ca="1">DATEDIF(DadosViagem5[[#This Row],[BIP]],TODAY(),"D")</f>
        <v>45978</v>
      </c>
      <c r="R190" s="76" t="str">
        <f>IFERROR(VLOOKUP(DadosViagem5[[#This Row],[Placa]],DDS!B:C,2,FALSE),"Verificar cadastro")</f>
        <v>Verificar cadastro</v>
      </c>
      <c r="S190" s="77" t="s">
        <v>2023</v>
      </c>
      <c r="T190" s="48"/>
      <c r="U190" s="79"/>
      <c r="V190" s="78"/>
      <c r="W190" s="82" t="s">
        <v>2175</v>
      </c>
      <c r="X190" s="80"/>
      <c r="Y190" s="81"/>
      <c r="Z190" s="82"/>
      <c r="AA190" s="70" t="s">
        <v>2024</v>
      </c>
      <c r="AB190" s="70" t="s">
        <v>2024</v>
      </c>
      <c r="AC190" s="69" t="s">
        <v>2024</v>
      </c>
      <c r="AD190" s="69" t="str">
        <f ca="1">IFERROR(DATEDIF(DadosViagem5[[#This Row],[Utimo Bip Reserva]],TODAY(),"D"),"")</f>
        <v/>
      </c>
      <c r="AE190" s="49"/>
      <c r="AF190" s="50"/>
      <c r="AG190" s="49" t="s">
        <v>701</v>
      </c>
      <c r="AH190" s="50">
        <v>45807</v>
      </c>
      <c r="AI190" s="49" t="str">
        <f>IF(DadosViagem5[[#This Row],[Dias em manutenção ]]&lt;5,"Dentro do Prazo","Fora do Prazo")</f>
        <v>Fora do Prazo</v>
      </c>
      <c r="AJ190" s="49" t="e">
        <v>#REF!</v>
      </c>
    </row>
    <row r="191" spans="1:36" ht="15">
      <c r="A191" s="69" t="s">
        <v>2247</v>
      </c>
      <c r="B191" s="70"/>
      <c r="C191" s="69" t="s">
        <v>2197</v>
      </c>
      <c r="D191" s="69" t="s">
        <v>2198</v>
      </c>
      <c r="E191" s="69" t="s">
        <v>2019</v>
      </c>
      <c r="F191" s="69" t="s">
        <v>2056</v>
      </c>
      <c r="G191" s="69"/>
      <c r="H191" s="70">
        <v>2024</v>
      </c>
      <c r="I191" s="69" t="s">
        <v>2021</v>
      </c>
      <c r="J191" s="69" t="s">
        <v>1715</v>
      </c>
      <c r="K191" s="71" t="s">
        <v>1716</v>
      </c>
      <c r="L191" s="72" t="s">
        <v>155</v>
      </c>
      <c r="M191" s="48" t="s">
        <v>234</v>
      </c>
      <c r="N191" s="49" t="s">
        <v>2173</v>
      </c>
      <c r="O191" s="92" t="s">
        <v>2174</v>
      </c>
      <c r="P191" s="74">
        <f ca="1">IFERROR(VLOOKUP(DadosViagem5[[#This Row],[Placa]],BIP!A:E,5,FALSE),"")</f>
        <v>0</v>
      </c>
      <c r="Q191" s="75">
        <f ca="1">DATEDIF(DadosViagem5[[#This Row],[BIP]],TODAY(),"D")</f>
        <v>45978</v>
      </c>
      <c r="R191" s="76" t="str">
        <f>IFERROR(VLOOKUP(DadosViagem5[[#This Row],[Placa]],DDS!B:C,2,FALSE),"Verificar cadastro")</f>
        <v>Verificar cadastro</v>
      </c>
      <c r="S191" s="77" t="s">
        <v>2023</v>
      </c>
      <c r="T191" s="48"/>
      <c r="U191" s="79"/>
      <c r="V191" s="78"/>
      <c r="W191" s="82" t="s">
        <v>2175</v>
      </c>
      <c r="X191" s="80"/>
      <c r="Y191" s="81"/>
      <c r="Z191" s="82"/>
      <c r="AA191" s="70" t="s">
        <v>2024</v>
      </c>
      <c r="AB191" s="70" t="s">
        <v>2024</v>
      </c>
      <c r="AC191" s="69" t="s">
        <v>2024</v>
      </c>
      <c r="AD191" s="69" t="str">
        <f ca="1">IFERROR(DATEDIF(DadosViagem5[[#This Row],[Utimo Bip Reserva]],TODAY(),"D"),"")</f>
        <v/>
      </c>
      <c r="AE191" s="49"/>
      <c r="AF191" s="50"/>
      <c r="AG191" s="49" t="s">
        <v>701</v>
      </c>
      <c r="AH191" s="50">
        <v>45807</v>
      </c>
      <c r="AI191" s="49" t="str">
        <f>IF(DadosViagem5[[#This Row],[Dias em manutenção ]]&lt;5,"Dentro do Prazo","Fora do Prazo")</f>
        <v>Fora do Prazo</v>
      </c>
      <c r="AJ191" s="49" t="e">
        <v>#REF!</v>
      </c>
    </row>
    <row r="192" spans="1:36" ht="15">
      <c r="A192" s="69" t="s">
        <v>2248</v>
      </c>
      <c r="B192" s="70"/>
      <c r="C192" s="69" t="s">
        <v>2197</v>
      </c>
      <c r="D192" s="69" t="s">
        <v>2198</v>
      </c>
      <c r="E192" s="69" t="s">
        <v>2019</v>
      </c>
      <c r="F192" s="69" t="s">
        <v>2056</v>
      </c>
      <c r="G192" s="69"/>
      <c r="H192" s="70">
        <v>2024</v>
      </c>
      <c r="I192" s="69" t="s">
        <v>2021</v>
      </c>
      <c r="J192" s="69" t="s">
        <v>1715</v>
      </c>
      <c r="K192" s="71" t="s">
        <v>1716</v>
      </c>
      <c r="L192" s="72" t="s">
        <v>155</v>
      </c>
      <c r="M192" s="48" t="s">
        <v>234</v>
      </c>
      <c r="N192" s="49" t="s">
        <v>2173</v>
      </c>
      <c r="O192" s="92" t="s">
        <v>2174</v>
      </c>
      <c r="P192" s="74">
        <f ca="1">IFERROR(VLOOKUP(DadosViagem5[[#This Row],[Placa]],BIP!A:E,5,FALSE),"")</f>
        <v>0</v>
      </c>
      <c r="Q192" s="75">
        <f ca="1">DATEDIF(DadosViagem5[[#This Row],[BIP]],TODAY(),"D")</f>
        <v>45978</v>
      </c>
      <c r="R192" s="76" t="str">
        <f>IFERROR(VLOOKUP(DadosViagem5[[#This Row],[Placa]],DDS!B:C,2,FALSE),"Verificar cadastro")</f>
        <v>Verificar cadastro</v>
      </c>
      <c r="S192" s="77" t="s">
        <v>2023</v>
      </c>
      <c r="T192" s="48"/>
      <c r="U192" s="79"/>
      <c r="V192" s="78"/>
      <c r="W192" s="82" t="s">
        <v>2175</v>
      </c>
      <c r="X192" s="80"/>
      <c r="Y192" s="81"/>
      <c r="Z192" s="82"/>
      <c r="AA192" s="70" t="s">
        <v>2024</v>
      </c>
      <c r="AB192" s="70" t="s">
        <v>2024</v>
      </c>
      <c r="AC192" s="69" t="s">
        <v>2024</v>
      </c>
      <c r="AD192" s="69" t="str">
        <f ca="1">IFERROR(DATEDIF(DadosViagem5[[#This Row],[Utimo Bip Reserva]],TODAY(),"D"),"")</f>
        <v/>
      </c>
      <c r="AE192" s="49"/>
      <c r="AF192" s="50"/>
      <c r="AG192" s="49" t="s">
        <v>701</v>
      </c>
      <c r="AH192" s="50">
        <v>45807</v>
      </c>
      <c r="AI192" s="49" t="str">
        <f>IF(DadosViagem5[[#This Row],[Dias em manutenção ]]&lt;5,"Dentro do Prazo","Fora do Prazo")</f>
        <v>Fora do Prazo</v>
      </c>
      <c r="AJ192" s="49" t="e">
        <v>#REF!</v>
      </c>
    </row>
    <row r="193" spans="1:36" ht="15">
      <c r="A193" s="69" t="s">
        <v>2249</v>
      </c>
      <c r="B193" s="70"/>
      <c r="C193" s="69" t="s">
        <v>2197</v>
      </c>
      <c r="D193" s="69" t="s">
        <v>2198</v>
      </c>
      <c r="E193" s="69" t="s">
        <v>2019</v>
      </c>
      <c r="F193" s="69" t="s">
        <v>2056</v>
      </c>
      <c r="G193" s="69"/>
      <c r="H193" s="70">
        <v>2024</v>
      </c>
      <c r="I193" s="69" t="s">
        <v>2021</v>
      </c>
      <c r="J193" s="69" t="s">
        <v>1715</v>
      </c>
      <c r="K193" s="71" t="s">
        <v>1716</v>
      </c>
      <c r="L193" s="72" t="s">
        <v>155</v>
      </c>
      <c r="M193" s="48" t="s">
        <v>234</v>
      </c>
      <c r="N193" s="49" t="s">
        <v>2173</v>
      </c>
      <c r="O193" s="92" t="s">
        <v>2174</v>
      </c>
      <c r="P193" s="74">
        <f ca="1">IFERROR(VLOOKUP(DadosViagem5[[#This Row],[Placa]],BIP!A:E,5,FALSE),"")</f>
        <v>0</v>
      </c>
      <c r="Q193" s="75">
        <f ca="1">DATEDIF(DadosViagem5[[#This Row],[BIP]],TODAY(),"D")</f>
        <v>45978</v>
      </c>
      <c r="R193" s="76" t="str">
        <f>IFERROR(VLOOKUP(DadosViagem5[[#This Row],[Placa]],DDS!B:C,2,FALSE),"Verificar cadastro")</f>
        <v>Verificar cadastro</v>
      </c>
      <c r="S193" s="77" t="s">
        <v>2023</v>
      </c>
      <c r="T193" s="48"/>
      <c r="U193" s="79"/>
      <c r="V193" s="78"/>
      <c r="W193" s="82" t="s">
        <v>2175</v>
      </c>
      <c r="X193" s="80"/>
      <c r="Y193" s="81"/>
      <c r="Z193" s="82"/>
      <c r="AA193" s="70" t="s">
        <v>2024</v>
      </c>
      <c r="AB193" s="70" t="s">
        <v>2024</v>
      </c>
      <c r="AC193" s="69" t="s">
        <v>2024</v>
      </c>
      <c r="AD193" s="69" t="str">
        <f ca="1">IFERROR(DATEDIF(DadosViagem5[[#This Row],[Utimo Bip Reserva]],TODAY(),"D"),"")</f>
        <v/>
      </c>
      <c r="AE193" s="49"/>
      <c r="AF193" s="50"/>
      <c r="AG193" s="49" t="s">
        <v>701</v>
      </c>
      <c r="AH193" s="50">
        <v>45807</v>
      </c>
      <c r="AI193" s="49" t="str">
        <f>IF(DadosViagem5[[#This Row],[Dias em manutenção ]]&lt;5,"Dentro do Prazo","Fora do Prazo")</f>
        <v>Fora do Prazo</v>
      </c>
      <c r="AJ193" s="49" t="e">
        <v>#REF!</v>
      </c>
    </row>
    <row r="194" spans="1:36" ht="15">
      <c r="A194" s="69" t="s">
        <v>2250</v>
      </c>
      <c r="B194" s="70"/>
      <c r="C194" s="69" t="s">
        <v>2197</v>
      </c>
      <c r="D194" s="69" t="s">
        <v>2198</v>
      </c>
      <c r="E194" s="69" t="s">
        <v>2019</v>
      </c>
      <c r="F194" s="69" t="s">
        <v>2056</v>
      </c>
      <c r="G194" s="69"/>
      <c r="H194" s="70">
        <v>2024</v>
      </c>
      <c r="I194" s="69" t="s">
        <v>2021</v>
      </c>
      <c r="J194" s="69" t="s">
        <v>1715</v>
      </c>
      <c r="K194" s="84" t="s">
        <v>1716</v>
      </c>
      <c r="L194" s="72" t="s">
        <v>155</v>
      </c>
      <c r="M194" s="48" t="s">
        <v>234</v>
      </c>
      <c r="N194" s="49" t="s">
        <v>2173</v>
      </c>
      <c r="O194" s="92" t="s">
        <v>2174</v>
      </c>
      <c r="P194" s="74">
        <f ca="1">IFERROR(VLOOKUP(DadosViagem5[[#This Row],[Placa]],BIP!A:E,5,FALSE),"")</f>
        <v>0</v>
      </c>
      <c r="Q194" s="75">
        <f ca="1">DATEDIF(DadosViagem5[[#This Row],[BIP]],TODAY(),"D")</f>
        <v>45978</v>
      </c>
      <c r="R194" s="76" t="str">
        <f>IFERROR(VLOOKUP(DadosViagem5[[#This Row],[Placa]],DDS!B:C,2,FALSE),"Verificar cadastro")</f>
        <v>Verificar cadastro</v>
      </c>
      <c r="S194" s="77" t="s">
        <v>2023</v>
      </c>
      <c r="T194" s="48"/>
      <c r="U194" s="79"/>
      <c r="V194" s="78"/>
      <c r="W194" s="82" t="s">
        <v>2175</v>
      </c>
      <c r="X194" s="80"/>
      <c r="Y194" s="81"/>
      <c r="Z194" s="82"/>
      <c r="AA194" s="70" t="s">
        <v>2024</v>
      </c>
      <c r="AB194" s="70" t="s">
        <v>2024</v>
      </c>
      <c r="AC194" s="69" t="s">
        <v>2024</v>
      </c>
      <c r="AD194" s="69" t="str">
        <f ca="1">IFERROR(DATEDIF(DadosViagem5[[#This Row],[Utimo Bip Reserva]],TODAY(),"D"),"")</f>
        <v/>
      </c>
      <c r="AE194" s="49"/>
      <c r="AF194" s="50"/>
      <c r="AG194" s="49" t="s">
        <v>701</v>
      </c>
      <c r="AH194" s="50">
        <v>45807</v>
      </c>
      <c r="AI194" s="49" t="str">
        <f>IF(DadosViagem5[[#This Row],[Dias em manutenção ]]&lt;5,"Dentro do Prazo","Fora do Prazo")</f>
        <v>Fora do Prazo</v>
      </c>
      <c r="AJ194" s="49" t="e">
        <v>#REF!</v>
      </c>
    </row>
    <row r="195" spans="1:36" ht="15">
      <c r="A195" s="69" t="s">
        <v>2251</v>
      </c>
      <c r="B195" s="70"/>
      <c r="C195" s="69" t="s">
        <v>2197</v>
      </c>
      <c r="D195" s="69" t="s">
        <v>2198</v>
      </c>
      <c r="E195" s="69" t="s">
        <v>2019</v>
      </c>
      <c r="F195" s="69" t="s">
        <v>2056</v>
      </c>
      <c r="G195" s="69"/>
      <c r="H195" s="70">
        <v>2024</v>
      </c>
      <c r="I195" s="69" t="s">
        <v>2021</v>
      </c>
      <c r="J195" s="69" t="s">
        <v>1715</v>
      </c>
      <c r="K195" s="71" t="s">
        <v>1716</v>
      </c>
      <c r="L195" s="72" t="s">
        <v>155</v>
      </c>
      <c r="M195" s="48" t="s">
        <v>234</v>
      </c>
      <c r="N195" s="49" t="s">
        <v>2173</v>
      </c>
      <c r="O195" s="92" t="s">
        <v>2174</v>
      </c>
      <c r="P195" s="74">
        <f ca="1">IFERROR(VLOOKUP(DadosViagem5[[#This Row],[Placa]],BIP!A:E,5,FALSE),"")</f>
        <v>0</v>
      </c>
      <c r="Q195" s="75">
        <f ca="1">DATEDIF(DadosViagem5[[#This Row],[BIP]],TODAY(),"D")</f>
        <v>45978</v>
      </c>
      <c r="R195" s="76" t="str">
        <f>IFERROR(VLOOKUP(DadosViagem5[[#This Row],[Placa]],DDS!B:C,2,FALSE),"Verificar cadastro")</f>
        <v> </v>
      </c>
      <c r="S195" s="77" t="s">
        <v>2023</v>
      </c>
      <c r="T195" s="48"/>
      <c r="U195" s="79"/>
      <c r="V195" s="78"/>
      <c r="W195" s="82" t="s">
        <v>2175</v>
      </c>
      <c r="X195" s="80"/>
      <c r="Y195" s="81"/>
      <c r="Z195" s="82"/>
      <c r="AA195" s="70" t="s">
        <v>2024</v>
      </c>
      <c r="AB195" s="70" t="s">
        <v>2024</v>
      </c>
      <c r="AC195" s="69" t="s">
        <v>2024</v>
      </c>
      <c r="AD195" s="69" t="str">
        <f ca="1">IFERROR(DATEDIF(DadosViagem5[[#This Row],[Utimo Bip Reserva]],TODAY(),"D"),"")</f>
        <v/>
      </c>
      <c r="AE195" s="49"/>
      <c r="AF195" s="50"/>
      <c r="AG195" s="49" t="s">
        <v>701</v>
      </c>
      <c r="AH195" s="50">
        <v>45807</v>
      </c>
      <c r="AI195" s="49" t="str">
        <f>IF(DadosViagem5[[#This Row],[Dias em manutenção ]]&lt;5,"Dentro do Prazo","Fora do Prazo")</f>
        <v>Fora do Prazo</v>
      </c>
      <c r="AJ195" s="49" t="e">
        <v>#REF!</v>
      </c>
    </row>
    <row r="196" spans="1:36" ht="15">
      <c r="A196" s="69" t="s">
        <v>2252</v>
      </c>
      <c r="B196" s="70"/>
      <c r="C196" s="69" t="s">
        <v>2197</v>
      </c>
      <c r="D196" s="69" t="s">
        <v>2198</v>
      </c>
      <c r="E196" s="69" t="s">
        <v>2019</v>
      </c>
      <c r="F196" s="69" t="s">
        <v>2056</v>
      </c>
      <c r="G196" s="69"/>
      <c r="H196" s="70">
        <v>2024</v>
      </c>
      <c r="I196" s="69" t="s">
        <v>2021</v>
      </c>
      <c r="J196" s="69" t="s">
        <v>1715</v>
      </c>
      <c r="K196" s="71" t="s">
        <v>1716</v>
      </c>
      <c r="L196" s="72" t="s">
        <v>155</v>
      </c>
      <c r="M196" s="48" t="s">
        <v>234</v>
      </c>
      <c r="N196" s="49" t="s">
        <v>2173</v>
      </c>
      <c r="O196" s="92" t="s">
        <v>2174</v>
      </c>
      <c r="P196" s="74">
        <f ca="1">IFERROR(VLOOKUP(DadosViagem5[[#This Row],[Placa]],BIP!A:E,5,FALSE),"")</f>
        <v>0</v>
      </c>
      <c r="Q196" s="75">
        <f ca="1">DATEDIF(DadosViagem5[[#This Row],[BIP]],TODAY(),"D")</f>
        <v>45978</v>
      </c>
      <c r="R196" s="76" t="str">
        <f>IFERROR(VLOOKUP(DadosViagem5[[#This Row],[Placa]],DDS!B:C,2,FALSE),"Verificar cadastro")</f>
        <v>Verificar cadastro</v>
      </c>
      <c r="S196" s="77" t="s">
        <v>2023</v>
      </c>
      <c r="T196" s="48"/>
      <c r="U196" s="79"/>
      <c r="V196" s="78"/>
      <c r="W196" s="82" t="s">
        <v>2175</v>
      </c>
      <c r="X196" s="80"/>
      <c r="Y196" s="81"/>
      <c r="Z196" s="82"/>
      <c r="AA196" s="70" t="s">
        <v>2024</v>
      </c>
      <c r="AB196" s="70" t="s">
        <v>2024</v>
      </c>
      <c r="AC196" s="69" t="s">
        <v>2024</v>
      </c>
      <c r="AD196" s="69" t="str">
        <f ca="1">IFERROR(DATEDIF(DadosViagem5[[#This Row],[Utimo Bip Reserva]],TODAY(),"D"),"")</f>
        <v/>
      </c>
      <c r="AE196" s="49"/>
      <c r="AF196" s="50"/>
      <c r="AG196" s="49" t="s">
        <v>701</v>
      </c>
      <c r="AH196" s="50">
        <v>45807</v>
      </c>
      <c r="AI196" s="49" t="str">
        <f>IF(DadosViagem5[[#This Row],[Dias em manutenção ]]&lt;5,"Dentro do Prazo","Fora do Prazo")</f>
        <v>Fora do Prazo</v>
      </c>
      <c r="AJ196" s="49" t="e">
        <v>#REF!</v>
      </c>
    </row>
    <row r="197" spans="1:36" ht="15">
      <c r="A197" s="69" t="s">
        <v>2253</v>
      </c>
      <c r="B197" s="70"/>
      <c r="C197" s="69" t="s">
        <v>2197</v>
      </c>
      <c r="D197" s="69" t="s">
        <v>2198</v>
      </c>
      <c r="E197" s="69" t="s">
        <v>2019</v>
      </c>
      <c r="F197" s="69" t="s">
        <v>2056</v>
      </c>
      <c r="G197" s="69"/>
      <c r="H197" s="70">
        <v>2024</v>
      </c>
      <c r="I197" s="69" t="s">
        <v>2021</v>
      </c>
      <c r="J197" s="69" t="s">
        <v>1715</v>
      </c>
      <c r="K197" s="71" t="s">
        <v>1716</v>
      </c>
      <c r="L197" s="72" t="s">
        <v>155</v>
      </c>
      <c r="M197" s="48" t="s">
        <v>234</v>
      </c>
      <c r="N197" s="49" t="s">
        <v>2173</v>
      </c>
      <c r="O197" s="92" t="s">
        <v>2174</v>
      </c>
      <c r="P197" s="74">
        <f ca="1">IFERROR(VLOOKUP(DadosViagem5[[#This Row],[Placa]],BIP!A:E,5,FALSE),"")</f>
        <v>0</v>
      </c>
      <c r="Q197" s="75">
        <f ca="1">DATEDIF(DadosViagem5[[#This Row],[BIP]],TODAY(),"D")</f>
        <v>45978</v>
      </c>
      <c r="R197" s="76" t="str">
        <f>IFERROR(VLOOKUP(DadosViagem5[[#This Row],[Placa]],DDS!B:C,2,FALSE),"Verificar cadastro")</f>
        <v>Verificar cadastro</v>
      </c>
      <c r="S197" s="77" t="s">
        <v>2023</v>
      </c>
      <c r="T197" s="48"/>
      <c r="U197" s="79"/>
      <c r="V197" s="78"/>
      <c r="W197" s="82" t="s">
        <v>2175</v>
      </c>
      <c r="X197" s="80"/>
      <c r="Y197" s="81"/>
      <c r="Z197" s="82"/>
      <c r="AA197" s="70" t="s">
        <v>2024</v>
      </c>
      <c r="AB197" s="70" t="s">
        <v>2024</v>
      </c>
      <c r="AC197" s="69" t="s">
        <v>2024</v>
      </c>
      <c r="AD197" s="69" t="str">
        <f ca="1">IFERROR(DATEDIF(DadosViagem5[[#This Row],[Utimo Bip Reserva]],TODAY(),"D"),"")</f>
        <v/>
      </c>
      <c r="AE197" s="49"/>
      <c r="AF197" s="50"/>
      <c r="AG197" s="49" t="s">
        <v>701</v>
      </c>
      <c r="AH197" s="50">
        <v>45807</v>
      </c>
      <c r="AI197" s="49" t="str">
        <f>IF(DadosViagem5[[#This Row],[Dias em manutenção ]]&lt;5,"Dentro do Prazo","Fora do Prazo")</f>
        <v>Fora do Prazo</v>
      </c>
      <c r="AJ197" s="49" t="e">
        <v>#REF!</v>
      </c>
    </row>
    <row r="198" spans="1:36" ht="15">
      <c r="A198" s="69" t="s">
        <v>2254</v>
      </c>
      <c r="B198" s="70"/>
      <c r="C198" s="69" t="s">
        <v>2197</v>
      </c>
      <c r="D198" s="69" t="s">
        <v>2198</v>
      </c>
      <c r="E198" s="69" t="s">
        <v>2019</v>
      </c>
      <c r="F198" s="69" t="s">
        <v>2056</v>
      </c>
      <c r="G198" s="69"/>
      <c r="H198" s="70">
        <v>2024</v>
      </c>
      <c r="I198" s="69" t="s">
        <v>2021</v>
      </c>
      <c r="J198" s="69" t="s">
        <v>1715</v>
      </c>
      <c r="K198" s="71" t="s">
        <v>1716</v>
      </c>
      <c r="L198" s="72" t="s">
        <v>155</v>
      </c>
      <c r="M198" s="48" t="s">
        <v>234</v>
      </c>
      <c r="N198" s="49" t="s">
        <v>2173</v>
      </c>
      <c r="O198" s="92" t="s">
        <v>2174</v>
      </c>
      <c r="P198" s="74">
        <f ca="1">IFERROR(VLOOKUP(DadosViagem5[[#This Row],[Placa]],BIP!A:E,5,FALSE),"")</f>
        <v>0</v>
      </c>
      <c r="Q198" s="75">
        <f ca="1">DATEDIF(DadosViagem5[[#This Row],[BIP]],TODAY(),"D")</f>
        <v>45978</v>
      </c>
      <c r="R198" s="76" t="str">
        <f>IFERROR(VLOOKUP(DadosViagem5[[#This Row],[Placa]],DDS!B:C,2,FALSE),"Verificar cadastro")</f>
        <v>Verificar cadastro</v>
      </c>
      <c r="S198" s="77" t="s">
        <v>2023</v>
      </c>
      <c r="T198" s="48"/>
      <c r="U198" s="79"/>
      <c r="V198" s="78"/>
      <c r="W198" s="82" t="s">
        <v>2175</v>
      </c>
      <c r="X198" s="80"/>
      <c r="Y198" s="81"/>
      <c r="Z198" s="82"/>
      <c r="AA198" s="70" t="s">
        <v>2024</v>
      </c>
      <c r="AB198" s="70" t="s">
        <v>2024</v>
      </c>
      <c r="AC198" s="69" t="s">
        <v>2024</v>
      </c>
      <c r="AD198" s="69" t="str">
        <f ca="1">IFERROR(DATEDIF(DadosViagem5[[#This Row],[Utimo Bip Reserva]],TODAY(),"D"),"")</f>
        <v/>
      </c>
      <c r="AE198" s="49"/>
      <c r="AF198" s="50"/>
      <c r="AG198" s="49" t="s">
        <v>701</v>
      </c>
      <c r="AH198" s="50">
        <v>45807</v>
      </c>
      <c r="AI198" s="49" t="str">
        <f>IF(DadosViagem5[[#This Row],[Dias em manutenção ]]&lt;5,"Dentro do Prazo","Fora do Prazo")</f>
        <v>Fora do Prazo</v>
      </c>
      <c r="AJ198" s="49" t="e">
        <v>#REF!</v>
      </c>
    </row>
    <row r="199" spans="1:36" ht="15">
      <c r="A199" s="69" t="s">
        <v>2255</v>
      </c>
      <c r="B199" s="70"/>
      <c r="C199" s="69" t="s">
        <v>2197</v>
      </c>
      <c r="D199" s="69" t="s">
        <v>2198</v>
      </c>
      <c r="E199" s="69" t="s">
        <v>2019</v>
      </c>
      <c r="F199" s="69" t="s">
        <v>2056</v>
      </c>
      <c r="G199" s="69"/>
      <c r="H199" s="70">
        <v>2024</v>
      </c>
      <c r="I199" s="69" t="s">
        <v>2021</v>
      </c>
      <c r="J199" s="69" t="s">
        <v>1715</v>
      </c>
      <c r="K199" s="71" t="s">
        <v>1716</v>
      </c>
      <c r="L199" s="72" t="s">
        <v>155</v>
      </c>
      <c r="M199" s="48" t="s">
        <v>234</v>
      </c>
      <c r="N199" s="49" t="s">
        <v>2173</v>
      </c>
      <c r="O199" s="92" t="s">
        <v>2174</v>
      </c>
      <c r="P199" s="74">
        <f ca="1">IFERROR(VLOOKUP(DadosViagem5[[#This Row],[Placa]],BIP!A:E,5,FALSE),"")</f>
        <v>0</v>
      </c>
      <c r="Q199" s="75">
        <f ca="1">DATEDIF(DadosViagem5[[#This Row],[BIP]],TODAY(),"D")</f>
        <v>45978</v>
      </c>
      <c r="R199" s="76" t="str">
        <f>IFERROR(VLOOKUP(DadosViagem5[[#This Row],[Placa]],DDS!B:C,2,FALSE),"Verificar cadastro")</f>
        <v>Verificar cadastro</v>
      </c>
      <c r="S199" s="77" t="s">
        <v>2023</v>
      </c>
      <c r="T199" s="48"/>
      <c r="U199" s="79"/>
      <c r="V199" s="78"/>
      <c r="W199" s="82" t="s">
        <v>2175</v>
      </c>
      <c r="X199" s="80"/>
      <c r="Y199" s="81"/>
      <c r="Z199" s="82"/>
      <c r="AA199" s="70" t="s">
        <v>2024</v>
      </c>
      <c r="AB199" s="70" t="s">
        <v>2024</v>
      </c>
      <c r="AC199" s="69" t="s">
        <v>2024</v>
      </c>
      <c r="AD199" s="69" t="str">
        <f ca="1">IFERROR(DATEDIF(DadosViagem5[[#This Row],[Utimo Bip Reserva]],TODAY(),"D"),"")</f>
        <v/>
      </c>
      <c r="AE199" s="49"/>
      <c r="AF199" s="50"/>
      <c r="AG199" s="49" t="s">
        <v>701</v>
      </c>
      <c r="AH199" s="50">
        <v>45807</v>
      </c>
      <c r="AI199" s="49" t="str">
        <f>IF(DadosViagem5[[#This Row],[Dias em manutenção ]]&lt;5,"Dentro do Prazo","Fora do Prazo")</f>
        <v>Fora do Prazo</v>
      </c>
      <c r="AJ199" s="49" t="e">
        <v>#REF!</v>
      </c>
    </row>
    <row r="200" spans="1:36" ht="15">
      <c r="A200" s="69" t="s">
        <v>2256</v>
      </c>
      <c r="B200" s="70"/>
      <c r="C200" s="69" t="s">
        <v>2197</v>
      </c>
      <c r="D200" s="69" t="s">
        <v>2198</v>
      </c>
      <c r="E200" s="69" t="s">
        <v>2019</v>
      </c>
      <c r="F200" s="69" t="s">
        <v>2056</v>
      </c>
      <c r="G200" s="69"/>
      <c r="H200" s="70">
        <v>2024</v>
      </c>
      <c r="I200" s="69" t="s">
        <v>2021</v>
      </c>
      <c r="J200" s="69" t="s">
        <v>1715</v>
      </c>
      <c r="K200" s="71" t="s">
        <v>1716</v>
      </c>
      <c r="L200" s="72" t="s">
        <v>155</v>
      </c>
      <c r="M200" s="46" t="s">
        <v>234</v>
      </c>
      <c r="N200" s="49" t="s">
        <v>2173</v>
      </c>
      <c r="O200" s="92" t="s">
        <v>2174</v>
      </c>
      <c r="P200" s="74">
        <f ca="1">IFERROR(VLOOKUP(DadosViagem5[[#This Row],[Placa]],BIP!A:E,5,FALSE),"")</f>
        <v>0</v>
      </c>
      <c r="Q200" s="75">
        <f ca="1">DATEDIF(DadosViagem5[[#This Row],[BIP]],TODAY(),"D")</f>
        <v>45978</v>
      </c>
      <c r="R200" s="76" t="str">
        <f>IFERROR(VLOOKUP(DadosViagem5[[#This Row],[Placa]],DDS!B:C,2,FALSE),"Verificar cadastro")</f>
        <v>Verificar cadastro</v>
      </c>
      <c r="S200" s="77" t="s">
        <v>2023</v>
      </c>
      <c r="T200" s="48"/>
      <c r="U200" s="79"/>
      <c r="V200" s="78"/>
      <c r="W200" s="82" t="s">
        <v>2175</v>
      </c>
      <c r="X200" s="80"/>
      <c r="Y200" s="81"/>
      <c r="Z200" s="82"/>
      <c r="AA200" s="70" t="s">
        <v>2024</v>
      </c>
      <c r="AB200" s="70" t="s">
        <v>2024</v>
      </c>
      <c r="AC200" s="69" t="s">
        <v>2024</v>
      </c>
      <c r="AD200" s="69" t="str">
        <f ca="1">IFERROR(DATEDIF(DadosViagem5[[#This Row],[Utimo Bip Reserva]],TODAY(),"D"),"")</f>
        <v/>
      </c>
      <c r="AE200" s="49"/>
      <c r="AF200" s="50"/>
      <c r="AG200" s="49" t="s">
        <v>701</v>
      </c>
      <c r="AH200" s="50">
        <v>45807</v>
      </c>
      <c r="AI200" s="49" t="str">
        <f>IF(DadosViagem5[[#This Row],[Dias em manutenção ]]&lt;5,"Dentro do Prazo","Fora do Prazo")</f>
        <v>Fora do Prazo</v>
      </c>
      <c r="AJ200" s="49" t="e">
        <v>#REF!</v>
      </c>
    </row>
    <row r="201" spans="1:36" ht="15">
      <c r="A201" s="69" t="s">
        <v>2257</v>
      </c>
      <c r="B201" s="70"/>
      <c r="C201" s="69" t="s">
        <v>2172</v>
      </c>
      <c r="D201" s="69" t="s">
        <v>2162</v>
      </c>
      <c r="E201" s="69" t="s">
        <v>2019</v>
      </c>
      <c r="F201" s="69" t="s">
        <v>2056</v>
      </c>
      <c r="G201" s="69"/>
      <c r="H201" s="70">
        <v>2024</v>
      </c>
      <c r="I201" s="69" t="s">
        <v>2021</v>
      </c>
      <c r="J201" s="69" t="s">
        <v>1715</v>
      </c>
      <c r="K201" s="71" t="s">
        <v>1716</v>
      </c>
      <c r="L201" s="72" t="s">
        <v>155</v>
      </c>
      <c r="M201" s="46" t="s">
        <v>234</v>
      </c>
      <c r="N201" s="49" t="s">
        <v>2173</v>
      </c>
      <c r="O201" s="92" t="s">
        <v>2174</v>
      </c>
      <c r="P201" s="74">
        <f ca="1">IFERROR(VLOOKUP(DadosViagem5[[#This Row],[Placa]],BIP!A:E,5,FALSE),"")</f>
        <v>0</v>
      </c>
      <c r="Q201" s="75">
        <f ca="1">DATEDIF(DadosViagem5[[#This Row],[BIP]],TODAY(),"D")</f>
        <v>45978</v>
      </c>
      <c r="R201" s="76" t="str">
        <f>IFERROR(VLOOKUP(DadosViagem5[[#This Row],[Placa]],DDS!B:C,2,FALSE),"Verificar cadastro")</f>
        <v> </v>
      </c>
      <c r="S201" s="77" t="s">
        <v>2023</v>
      </c>
      <c r="T201" s="48"/>
      <c r="U201" s="79"/>
      <c r="V201" s="78"/>
      <c r="W201" s="82" t="s">
        <v>2175</v>
      </c>
      <c r="X201" s="80"/>
      <c r="Y201" s="81"/>
      <c r="Z201" s="82"/>
      <c r="AA201" s="70" t="s">
        <v>2024</v>
      </c>
      <c r="AB201" s="70" t="s">
        <v>2024</v>
      </c>
      <c r="AC201" s="69" t="s">
        <v>2024</v>
      </c>
      <c r="AD201" s="69" t="str">
        <f ca="1">IFERROR(DATEDIF(DadosViagem5[[#This Row],[Utimo Bip Reserva]],TODAY(),"D"),"")</f>
        <v/>
      </c>
      <c r="AE201" s="49"/>
      <c r="AF201" s="50"/>
      <c r="AG201" s="49" t="s">
        <v>701</v>
      </c>
      <c r="AH201" s="50">
        <v>45807</v>
      </c>
      <c r="AI201" s="49" t="str">
        <f>IF(DadosViagem5[[#This Row],[Dias em manutenção ]]&lt;5,"Dentro do Prazo","Fora do Prazo")</f>
        <v>Fora do Prazo</v>
      </c>
      <c r="AJ201" s="49" t="e">
        <v>#REF!</v>
      </c>
    </row>
    <row r="202" spans="1:36" ht="15">
      <c r="A202" s="69" t="s">
        <v>2258</v>
      </c>
      <c r="B202" s="70"/>
      <c r="C202" s="69" t="s">
        <v>2172</v>
      </c>
      <c r="D202" s="69" t="s">
        <v>2162</v>
      </c>
      <c r="E202" s="69" t="s">
        <v>2019</v>
      </c>
      <c r="F202" s="69" t="s">
        <v>2056</v>
      </c>
      <c r="G202" s="69"/>
      <c r="H202" s="70">
        <v>2024</v>
      </c>
      <c r="I202" s="69" t="s">
        <v>2021</v>
      </c>
      <c r="J202" s="69" t="s">
        <v>1715</v>
      </c>
      <c r="K202" s="71" t="s">
        <v>1716</v>
      </c>
      <c r="L202" s="72" t="s">
        <v>155</v>
      </c>
      <c r="M202" s="46" t="s">
        <v>234</v>
      </c>
      <c r="N202" s="49" t="s">
        <v>2173</v>
      </c>
      <c r="O202" s="92" t="s">
        <v>2174</v>
      </c>
      <c r="P202" s="74">
        <f ca="1">IFERROR(VLOOKUP(DadosViagem5[[#This Row],[Placa]],BIP!A:E,5,FALSE),"")</f>
        <v>0</v>
      </c>
      <c r="Q202" s="75">
        <f ca="1">DATEDIF(DadosViagem5[[#This Row],[BIP]],TODAY(),"D")</f>
        <v>45978</v>
      </c>
      <c r="R202" s="76" t="str">
        <f>IFERROR(VLOOKUP(DadosViagem5[[#This Row],[Placa]],DDS!B:C,2,FALSE),"Verificar cadastro")</f>
        <v> </v>
      </c>
      <c r="S202" s="77" t="s">
        <v>2023</v>
      </c>
      <c r="T202" s="48"/>
      <c r="U202" s="79"/>
      <c r="V202" s="78"/>
      <c r="W202" s="82" t="s">
        <v>2175</v>
      </c>
      <c r="X202" s="80"/>
      <c r="Y202" s="81"/>
      <c r="Z202" s="82"/>
      <c r="AA202" s="70" t="s">
        <v>2024</v>
      </c>
      <c r="AB202" s="70" t="s">
        <v>2024</v>
      </c>
      <c r="AC202" s="69" t="s">
        <v>2024</v>
      </c>
      <c r="AD202" s="69" t="str">
        <f ca="1">IFERROR(DATEDIF(DadosViagem5[[#This Row],[Utimo Bip Reserva]],TODAY(),"D"),"")</f>
        <v/>
      </c>
      <c r="AE202" s="49"/>
      <c r="AF202" s="50"/>
      <c r="AG202" s="49" t="s">
        <v>701</v>
      </c>
      <c r="AH202" s="50">
        <v>45807</v>
      </c>
      <c r="AI202" s="49" t="str">
        <f>IF(DadosViagem5[[#This Row],[Dias em manutenção ]]&lt;5,"Dentro do Prazo","Fora do Prazo")</f>
        <v>Fora do Prazo</v>
      </c>
      <c r="AJ202" s="49" t="e">
        <v>#REF!</v>
      </c>
    </row>
    <row r="203" spans="1:36" ht="15">
      <c r="A203" s="69" t="s">
        <v>2259</v>
      </c>
      <c r="B203" s="70"/>
      <c r="C203" s="69" t="s">
        <v>2172</v>
      </c>
      <c r="D203" s="69" t="s">
        <v>2162</v>
      </c>
      <c r="E203" s="69" t="s">
        <v>2019</v>
      </c>
      <c r="F203" s="69" t="s">
        <v>2056</v>
      </c>
      <c r="G203" s="69"/>
      <c r="H203" s="70">
        <v>2024</v>
      </c>
      <c r="I203" s="69" t="s">
        <v>2021</v>
      </c>
      <c r="J203" s="69" t="s">
        <v>1715</v>
      </c>
      <c r="K203" s="71" t="s">
        <v>1716</v>
      </c>
      <c r="L203" s="72" t="s">
        <v>155</v>
      </c>
      <c r="M203" s="46" t="s">
        <v>234</v>
      </c>
      <c r="N203" s="49" t="s">
        <v>2173</v>
      </c>
      <c r="O203" s="92" t="s">
        <v>2174</v>
      </c>
      <c r="P203" s="74">
        <f ca="1">IFERROR(VLOOKUP(DadosViagem5[[#This Row],[Placa]],BIP!A:E,5,FALSE),"")</f>
        <v>0</v>
      </c>
      <c r="Q203" s="75">
        <f ca="1">DATEDIF(DadosViagem5[[#This Row],[BIP]],TODAY(),"D")</f>
        <v>45978</v>
      </c>
      <c r="R203" s="76" t="str">
        <f>IFERROR(VLOOKUP(DadosViagem5[[#This Row],[Placa]],DDS!B:C,2,FALSE),"Verificar cadastro")</f>
        <v> </v>
      </c>
      <c r="S203" s="77" t="s">
        <v>2023</v>
      </c>
      <c r="T203" s="48"/>
      <c r="U203" s="79"/>
      <c r="V203" s="78"/>
      <c r="W203" s="82" t="s">
        <v>2175</v>
      </c>
      <c r="X203" s="80"/>
      <c r="Y203" s="81"/>
      <c r="Z203" s="82"/>
      <c r="AA203" s="70" t="s">
        <v>2024</v>
      </c>
      <c r="AB203" s="70" t="s">
        <v>2024</v>
      </c>
      <c r="AC203" s="69" t="s">
        <v>2024</v>
      </c>
      <c r="AD203" s="69" t="str">
        <f ca="1">IFERROR(DATEDIF(DadosViagem5[[#This Row],[Utimo Bip Reserva]],TODAY(),"D"),"")</f>
        <v/>
      </c>
      <c r="AE203" s="49"/>
      <c r="AF203" s="50"/>
      <c r="AG203" s="49" t="s">
        <v>701</v>
      </c>
      <c r="AH203" s="50">
        <v>45807</v>
      </c>
      <c r="AI203" s="49" t="str">
        <f>IF(DadosViagem5[[#This Row],[Dias em manutenção ]]&lt;5,"Dentro do Prazo","Fora do Prazo")</f>
        <v>Fora do Prazo</v>
      </c>
      <c r="AJ203" s="49" t="e">
        <v>#REF!</v>
      </c>
    </row>
    <row r="204" spans="1:36" ht="15">
      <c r="A204" s="69" t="s">
        <v>2260</v>
      </c>
      <c r="B204" s="70"/>
      <c r="C204" s="69" t="s">
        <v>2172</v>
      </c>
      <c r="D204" s="69" t="s">
        <v>2162</v>
      </c>
      <c r="E204" s="69" t="s">
        <v>2019</v>
      </c>
      <c r="F204" s="69" t="s">
        <v>2056</v>
      </c>
      <c r="G204" s="69"/>
      <c r="H204" s="70">
        <v>2024</v>
      </c>
      <c r="I204" s="69" t="s">
        <v>2021</v>
      </c>
      <c r="J204" s="69" t="s">
        <v>1715</v>
      </c>
      <c r="K204" s="71" t="s">
        <v>1716</v>
      </c>
      <c r="L204" s="72" t="s">
        <v>155</v>
      </c>
      <c r="M204" s="46" t="s">
        <v>234</v>
      </c>
      <c r="N204" s="49" t="s">
        <v>2173</v>
      </c>
      <c r="O204" s="92" t="s">
        <v>2174</v>
      </c>
      <c r="P204" s="74">
        <f ca="1">IFERROR(VLOOKUP(DadosViagem5[[#This Row],[Placa]],BIP!A:E,5,FALSE),"")</f>
        <v>0</v>
      </c>
      <c r="Q204" s="75">
        <f ca="1">DATEDIF(DadosViagem5[[#This Row],[BIP]],TODAY(),"D")</f>
        <v>45978</v>
      </c>
      <c r="R204" s="76" t="str">
        <f>IFERROR(VLOOKUP(DadosViagem5[[#This Row],[Placa]],DDS!B:C,2,FALSE),"Verificar cadastro")</f>
        <v>Verificar cadastro</v>
      </c>
      <c r="S204" s="77" t="s">
        <v>2023</v>
      </c>
      <c r="T204" s="48"/>
      <c r="U204" s="79"/>
      <c r="V204" s="78"/>
      <c r="W204" s="82" t="s">
        <v>2175</v>
      </c>
      <c r="X204" s="80"/>
      <c r="Y204" s="81"/>
      <c r="Z204" s="82"/>
      <c r="AA204" s="70" t="s">
        <v>2024</v>
      </c>
      <c r="AB204" s="70" t="s">
        <v>2024</v>
      </c>
      <c r="AC204" s="69" t="s">
        <v>2024</v>
      </c>
      <c r="AD204" s="69" t="str">
        <f ca="1">IFERROR(DATEDIF(DadosViagem5[[#This Row],[Utimo Bip Reserva]],TODAY(),"D"),"")</f>
        <v/>
      </c>
      <c r="AE204" s="49"/>
      <c r="AF204" s="50"/>
      <c r="AG204" s="49" t="s">
        <v>701</v>
      </c>
      <c r="AH204" s="50">
        <v>45807</v>
      </c>
      <c r="AI204" s="49" t="str">
        <f>IF(DadosViagem5[[#This Row],[Dias em manutenção ]]&lt;5,"Dentro do Prazo","Fora do Prazo")</f>
        <v>Fora do Prazo</v>
      </c>
      <c r="AJ204" s="49" t="e">
        <v>#REF!</v>
      </c>
    </row>
    <row r="205" spans="1:36" ht="15">
      <c r="A205" s="69" t="s">
        <v>2261</v>
      </c>
      <c r="B205" s="70"/>
      <c r="C205" s="69" t="s">
        <v>2172</v>
      </c>
      <c r="D205" s="69" t="s">
        <v>2162</v>
      </c>
      <c r="E205" s="69" t="s">
        <v>2019</v>
      </c>
      <c r="F205" s="69" t="s">
        <v>2056</v>
      </c>
      <c r="G205" s="69"/>
      <c r="H205" s="70">
        <v>2024</v>
      </c>
      <c r="I205" s="69" t="s">
        <v>2021</v>
      </c>
      <c r="J205" s="69" t="s">
        <v>1715</v>
      </c>
      <c r="K205" s="71" t="s">
        <v>1716</v>
      </c>
      <c r="L205" s="72" t="s">
        <v>155</v>
      </c>
      <c r="M205" s="48" t="s">
        <v>234</v>
      </c>
      <c r="N205" s="49" t="s">
        <v>2173</v>
      </c>
      <c r="O205" s="92" t="s">
        <v>2174</v>
      </c>
      <c r="P205" s="74">
        <f ca="1">IFERROR(VLOOKUP(DadosViagem5[[#This Row],[Placa]],BIP!A:E,5,FALSE),"")</f>
        <v>0</v>
      </c>
      <c r="Q205" s="75">
        <f ca="1">DATEDIF(DadosViagem5[[#This Row],[BIP]],TODAY(),"D")</f>
        <v>45978</v>
      </c>
      <c r="R205" s="76" t="str">
        <f>IFERROR(VLOOKUP(DadosViagem5[[#This Row],[Placa]],DDS!B:C,2,FALSE),"Verificar cadastro")</f>
        <v> </v>
      </c>
      <c r="S205" s="77" t="s">
        <v>2023</v>
      </c>
      <c r="T205" s="48"/>
      <c r="U205" s="79"/>
      <c r="V205" s="78"/>
      <c r="W205" s="82" t="s">
        <v>2175</v>
      </c>
      <c r="X205" s="80"/>
      <c r="Y205" s="81"/>
      <c r="Z205" s="82"/>
      <c r="AA205" s="70" t="s">
        <v>2024</v>
      </c>
      <c r="AB205" s="70" t="s">
        <v>2024</v>
      </c>
      <c r="AC205" s="69" t="s">
        <v>2024</v>
      </c>
      <c r="AD205" s="69" t="str">
        <f ca="1">IFERROR(DATEDIF(DadosViagem5[[#This Row],[Utimo Bip Reserva]],TODAY(),"D"),"")</f>
        <v/>
      </c>
      <c r="AE205" s="49"/>
      <c r="AF205" s="50"/>
      <c r="AG205" s="49" t="s">
        <v>701</v>
      </c>
      <c r="AH205" s="50">
        <v>45807</v>
      </c>
      <c r="AI205" s="49" t="str">
        <f>IF(DadosViagem5[[#This Row],[Dias em manutenção ]]&lt;5,"Dentro do Prazo","Fora do Prazo")</f>
        <v>Fora do Prazo</v>
      </c>
      <c r="AJ205" s="49" t="e">
        <v>#REF!</v>
      </c>
    </row>
    <row r="206" spans="1:36" ht="15">
      <c r="A206" s="69" t="s">
        <v>2262</v>
      </c>
      <c r="B206" s="70"/>
      <c r="C206" s="69" t="s">
        <v>2172</v>
      </c>
      <c r="D206" s="69" t="s">
        <v>2162</v>
      </c>
      <c r="E206" s="69" t="s">
        <v>2019</v>
      </c>
      <c r="F206" s="69" t="s">
        <v>2056</v>
      </c>
      <c r="G206" s="69"/>
      <c r="H206" s="70">
        <v>2024</v>
      </c>
      <c r="I206" s="69" t="s">
        <v>2021</v>
      </c>
      <c r="J206" s="69" t="s">
        <v>1715</v>
      </c>
      <c r="K206" s="71" t="s">
        <v>1716</v>
      </c>
      <c r="L206" s="72" t="s">
        <v>155</v>
      </c>
      <c r="M206" s="48" t="s">
        <v>234</v>
      </c>
      <c r="N206" s="49" t="s">
        <v>2173</v>
      </c>
      <c r="O206" s="92" t="s">
        <v>2174</v>
      </c>
      <c r="P206" s="74">
        <f ca="1">IFERROR(VLOOKUP(DadosViagem5[[#This Row],[Placa]],BIP!A:E,5,FALSE),"")</f>
        <v>0</v>
      </c>
      <c r="Q206" s="75">
        <f ca="1">DATEDIF(DadosViagem5[[#This Row],[BIP]],TODAY(),"D")</f>
        <v>45978</v>
      </c>
      <c r="R206" s="76" t="str">
        <f>IFERROR(VLOOKUP(DadosViagem5[[#This Row],[Placa]],DDS!B:C,2,FALSE),"Verificar cadastro")</f>
        <v> </v>
      </c>
      <c r="S206" s="77" t="s">
        <v>2023</v>
      </c>
      <c r="T206" s="48"/>
      <c r="U206" s="79"/>
      <c r="V206" s="78"/>
      <c r="W206" s="82"/>
      <c r="X206" s="80"/>
      <c r="Y206" s="81"/>
      <c r="Z206" s="82"/>
      <c r="AA206" s="70" t="s">
        <v>2024</v>
      </c>
      <c r="AB206" s="70" t="s">
        <v>2024</v>
      </c>
      <c r="AC206" s="69" t="s">
        <v>2024</v>
      </c>
      <c r="AD206" s="69" t="str">
        <f ca="1">IFERROR(DATEDIF(DadosViagem5[[#This Row],[Utimo Bip Reserva]],TODAY(),"D"),"")</f>
        <v/>
      </c>
      <c r="AE206" s="49"/>
      <c r="AF206" s="50"/>
      <c r="AG206" s="49" t="s">
        <v>701</v>
      </c>
      <c r="AH206" s="50">
        <v>45807</v>
      </c>
      <c r="AI206" s="49" t="str">
        <f>IF(DadosViagem5[[#This Row],[Dias em manutenção ]]&lt;5,"Dentro do Prazo","Fora do Prazo")</f>
        <v>Fora do Prazo</v>
      </c>
      <c r="AJ206" s="49" t="e">
        <v>#REF!</v>
      </c>
    </row>
    <row r="207" spans="1:36" ht="15">
      <c r="A207" s="69" t="s">
        <v>2263</v>
      </c>
      <c r="B207" s="70"/>
      <c r="C207" s="69" t="s">
        <v>2172</v>
      </c>
      <c r="D207" s="69" t="s">
        <v>2162</v>
      </c>
      <c r="E207" s="69" t="s">
        <v>2019</v>
      </c>
      <c r="F207" s="69" t="s">
        <v>2056</v>
      </c>
      <c r="G207" s="69"/>
      <c r="H207" s="70">
        <v>2024</v>
      </c>
      <c r="I207" s="69" t="s">
        <v>2021</v>
      </c>
      <c r="J207" s="69" t="s">
        <v>1715</v>
      </c>
      <c r="K207" s="71" t="s">
        <v>1716</v>
      </c>
      <c r="L207" s="72" t="s">
        <v>155</v>
      </c>
      <c r="M207" s="48" t="s">
        <v>234</v>
      </c>
      <c r="N207" s="49" t="s">
        <v>2173</v>
      </c>
      <c r="O207" s="92" t="s">
        <v>2174</v>
      </c>
      <c r="P207" s="74">
        <f ca="1">IFERROR(VLOOKUP(DadosViagem5[[#This Row],[Placa]],BIP!A:E,5,FALSE),"")</f>
        <v>0</v>
      </c>
      <c r="Q207" s="75">
        <f ca="1">DATEDIF(DadosViagem5[[#This Row],[BIP]],TODAY(),"D")</f>
        <v>45978</v>
      </c>
      <c r="R207" s="76" t="str">
        <f>IFERROR(VLOOKUP(DadosViagem5[[#This Row],[Placa]],DDS!B:C,2,FALSE),"Verificar cadastro")</f>
        <v>Verificar cadastro</v>
      </c>
      <c r="S207" s="77" t="s">
        <v>2023</v>
      </c>
      <c r="T207" s="48"/>
      <c r="U207" s="79"/>
      <c r="V207" s="78"/>
      <c r="W207" s="82" t="s">
        <v>2175</v>
      </c>
      <c r="X207" s="80"/>
      <c r="Y207" s="81"/>
      <c r="Z207" s="19"/>
      <c r="AA207" s="70" t="s">
        <v>2024</v>
      </c>
      <c r="AB207" s="70" t="s">
        <v>2024</v>
      </c>
      <c r="AC207" s="69" t="s">
        <v>2024</v>
      </c>
      <c r="AD207" s="69" t="str">
        <f ca="1">IFERROR(DATEDIF(DadosViagem5[[#This Row],[Utimo Bip Reserva]],TODAY(),"D"),"")</f>
        <v/>
      </c>
      <c r="AE207" s="49"/>
      <c r="AF207" s="50"/>
      <c r="AG207" s="49" t="s">
        <v>701</v>
      </c>
      <c r="AH207" s="50">
        <v>45807</v>
      </c>
      <c r="AI207" s="49" t="str">
        <f>IF(DadosViagem5[[#This Row],[Dias em manutenção ]]&lt;5,"Dentro do Prazo","Fora do Prazo")</f>
        <v>Fora do Prazo</v>
      </c>
      <c r="AJ207" s="49" t="e">
        <v>#REF!</v>
      </c>
    </row>
    <row r="208" spans="1:36" ht="15">
      <c r="A208" s="69" t="s">
        <v>2264</v>
      </c>
      <c r="B208" s="70"/>
      <c r="C208" s="69" t="s">
        <v>2172</v>
      </c>
      <c r="D208" s="69" t="s">
        <v>2162</v>
      </c>
      <c r="E208" s="69" t="s">
        <v>2019</v>
      </c>
      <c r="F208" s="69" t="s">
        <v>2056</v>
      </c>
      <c r="G208" s="69"/>
      <c r="H208" s="70">
        <v>2024</v>
      </c>
      <c r="I208" s="69" t="s">
        <v>2021</v>
      </c>
      <c r="J208" s="69" t="s">
        <v>1715</v>
      </c>
      <c r="K208" s="71" t="s">
        <v>1716</v>
      </c>
      <c r="L208" s="72" t="s">
        <v>155</v>
      </c>
      <c r="M208" s="48" t="s">
        <v>234</v>
      </c>
      <c r="N208" s="49" t="s">
        <v>2173</v>
      </c>
      <c r="O208" s="92" t="s">
        <v>2174</v>
      </c>
      <c r="P208" s="74">
        <f ca="1">IFERROR(VLOOKUP(DadosViagem5[[#This Row],[Placa]],BIP!A:E,5,FALSE),"")</f>
        <v>0</v>
      </c>
      <c r="Q208" s="75">
        <f ca="1">DATEDIF(DadosViagem5[[#This Row],[BIP]],TODAY(),"D")</f>
        <v>45978</v>
      </c>
      <c r="R208" s="76" t="str">
        <f>IFERROR(VLOOKUP(DadosViagem5[[#This Row],[Placa]],DDS!B:C,2,FALSE),"Verificar cadastro")</f>
        <v>Verificar cadastro</v>
      </c>
      <c r="S208" s="77" t="s">
        <v>2023</v>
      </c>
      <c r="T208" s="48"/>
      <c r="U208" s="79"/>
      <c r="V208" s="78"/>
      <c r="W208" s="82" t="s">
        <v>2175</v>
      </c>
      <c r="X208" s="80"/>
      <c r="Y208" s="81"/>
      <c r="Z208" s="82"/>
      <c r="AA208" s="70" t="s">
        <v>2024</v>
      </c>
      <c r="AB208" s="70" t="s">
        <v>2024</v>
      </c>
      <c r="AC208" s="69" t="s">
        <v>2024</v>
      </c>
      <c r="AD208" s="69" t="str">
        <f ca="1">IFERROR(DATEDIF(DadosViagem5[[#This Row],[Utimo Bip Reserva]],TODAY(),"D"),"")</f>
        <v/>
      </c>
      <c r="AE208" s="49"/>
      <c r="AF208" s="50"/>
      <c r="AG208" s="49" t="s">
        <v>701</v>
      </c>
      <c r="AH208" s="50">
        <v>45807</v>
      </c>
      <c r="AI208" s="49" t="str">
        <f>IF(DadosViagem5[[#This Row],[Dias em manutenção ]]&lt;5,"Dentro do Prazo","Fora do Prazo")</f>
        <v>Fora do Prazo</v>
      </c>
      <c r="AJ208" s="49" t="e">
        <v>#REF!</v>
      </c>
    </row>
    <row r="209" spans="1:36" ht="15">
      <c r="A209" s="69" t="s">
        <v>2265</v>
      </c>
      <c r="B209" s="70"/>
      <c r="C209" s="69" t="s">
        <v>2172</v>
      </c>
      <c r="D209" s="69" t="s">
        <v>2162</v>
      </c>
      <c r="E209" s="69" t="s">
        <v>2019</v>
      </c>
      <c r="F209" s="69" t="s">
        <v>2056</v>
      </c>
      <c r="G209" s="69"/>
      <c r="H209" s="70">
        <v>2024</v>
      </c>
      <c r="I209" s="69" t="s">
        <v>2021</v>
      </c>
      <c r="J209" s="69" t="s">
        <v>1715</v>
      </c>
      <c r="K209" s="71" t="s">
        <v>1716</v>
      </c>
      <c r="L209" s="72" t="s">
        <v>155</v>
      </c>
      <c r="M209" s="48" t="s">
        <v>234</v>
      </c>
      <c r="N209" s="49" t="s">
        <v>2173</v>
      </c>
      <c r="O209" s="92" t="s">
        <v>2174</v>
      </c>
      <c r="P209" s="74">
        <f ca="1">IFERROR(VLOOKUP(DadosViagem5[[#This Row],[Placa]],BIP!A:E,5,FALSE),"")</f>
        <v>0</v>
      </c>
      <c r="Q209" s="75">
        <f ca="1">DATEDIF(DadosViagem5[[#This Row],[BIP]],TODAY(),"D")</f>
        <v>45978</v>
      </c>
      <c r="R209" s="76" t="str">
        <f>IFERROR(VLOOKUP(DadosViagem5[[#This Row],[Placa]],DDS!B:C,2,FALSE),"Verificar cadastro")</f>
        <v>Verificar cadastro</v>
      </c>
      <c r="S209" s="77" t="s">
        <v>2023</v>
      </c>
      <c r="T209" s="48"/>
      <c r="U209" s="79"/>
      <c r="V209" s="78"/>
      <c r="W209" s="82" t="s">
        <v>2175</v>
      </c>
      <c r="X209" s="80"/>
      <c r="Y209" s="81"/>
      <c r="Z209" s="82"/>
      <c r="AA209" s="70" t="s">
        <v>2024</v>
      </c>
      <c r="AB209" s="70" t="s">
        <v>2024</v>
      </c>
      <c r="AC209" s="69" t="s">
        <v>2024</v>
      </c>
      <c r="AD209" s="69" t="str">
        <f ca="1">IFERROR(DATEDIF(DadosViagem5[[#This Row],[Utimo Bip Reserva]],TODAY(),"D"),"")</f>
        <v/>
      </c>
      <c r="AE209" s="49"/>
      <c r="AF209" s="50"/>
      <c r="AG209" s="49" t="s">
        <v>701</v>
      </c>
      <c r="AH209" s="50">
        <v>45807</v>
      </c>
      <c r="AI209" s="49" t="str">
        <f>IF(DadosViagem5[[#This Row],[Dias em manutenção ]]&lt;5,"Dentro do Prazo","Fora do Prazo")</f>
        <v>Fora do Prazo</v>
      </c>
      <c r="AJ209" s="49" t="e">
        <v>#REF!</v>
      </c>
    </row>
    <row r="210" spans="1:36" ht="15">
      <c r="A210" s="86" t="s">
        <v>2266</v>
      </c>
      <c r="B210" s="70"/>
      <c r="C210" s="69" t="s">
        <v>2172</v>
      </c>
      <c r="D210" s="69" t="s">
        <v>2162</v>
      </c>
      <c r="E210" s="69" t="s">
        <v>2019</v>
      </c>
      <c r="F210" s="69" t="s">
        <v>2056</v>
      </c>
      <c r="G210" s="69"/>
      <c r="H210" s="70">
        <v>2024</v>
      </c>
      <c r="I210" s="69" t="s">
        <v>2021</v>
      </c>
      <c r="J210" s="69" t="s">
        <v>1715</v>
      </c>
      <c r="K210" s="71" t="s">
        <v>1716</v>
      </c>
      <c r="L210" s="72" t="s">
        <v>155</v>
      </c>
      <c r="M210" s="46" t="s">
        <v>234</v>
      </c>
      <c r="N210" s="49" t="s">
        <v>2173</v>
      </c>
      <c r="O210" s="92" t="s">
        <v>2174</v>
      </c>
      <c r="P210" s="74">
        <f ca="1">IFERROR(VLOOKUP(DadosViagem5[[#This Row],[Placa]],BIP!A:E,5,FALSE),"")</f>
        <v>0</v>
      </c>
      <c r="Q210" s="75">
        <f ca="1">DATEDIF(DadosViagem5[[#This Row],[BIP]],TODAY(),"D")</f>
        <v>45978</v>
      </c>
      <c r="R210" s="76" t="str">
        <f>IFERROR(VLOOKUP(DadosViagem5[[#This Row],[Placa]],DDS!B:C,2,FALSE),"Verificar cadastro")</f>
        <v> </v>
      </c>
      <c r="S210" s="77" t="s">
        <v>2023</v>
      </c>
      <c r="T210" s="48"/>
      <c r="U210" s="79"/>
      <c r="V210" s="78"/>
      <c r="W210" s="82" t="s">
        <v>2267</v>
      </c>
      <c r="X210" s="80"/>
      <c r="Y210" s="81"/>
      <c r="Z210" s="82"/>
      <c r="AA210" s="70" t="s">
        <v>2024</v>
      </c>
      <c r="AB210" s="70" t="s">
        <v>2024</v>
      </c>
      <c r="AC210" s="69" t="s">
        <v>2024</v>
      </c>
      <c r="AD210" s="69" t="str">
        <f ca="1">IFERROR(DATEDIF(DadosViagem5[[#This Row],[Utimo Bip Reserva]],TODAY(),"D"),"")</f>
        <v/>
      </c>
      <c r="AE210" s="49"/>
      <c r="AF210" s="50"/>
      <c r="AG210" s="49" t="s">
        <v>701</v>
      </c>
      <c r="AH210" s="50">
        <v>45807</v>
      </c>
      <c r="AI210" s="49" t="str">
        <f>IF(DadosViagem5[[#This Row],[Dias em manutenção ]]&lt;5,"Dentro do Prazo","Fora do Prazo")</f>
        <v>Fora do Prazo</v>
      </c>
      <c r="AJ210" s="49" t="e">
        <v>#REF!</v>
      </c>
    </row>
    <row r="211" spans="1:36" ht="15">
      <c r="A211" s="69" t="s">
        <v>2268</v>
      </c>
      <c r="B211" s="70"/>
      <c r="C211" s="69" t="s">
        <v>2172</v>
      </c>
      <c r="D211" s="69" t="s">
        <v>2162</v>
      </c>
      <c r="E211" s="69" t="s">
        <v>2019</v>
      </c>
      <c r="F211" s="69" t="s">
        <v>2056</v>
      </c>
      <c r="G211" s="69"/>
      <c r="H211" s="70">
        <v>2024</v>
      </c>
      <c r="I211" s="69" t="s">
        <v>2021</v>
      </c>
      <c r="J211" s="69" t="s">
        <v>1715</v>
      </c>
      <c r="K211" s="71" t="s">
        <v>1716</v>
      </c>
      <c r="L211" s="72" t="s">
        <v>155</v>
      </c>
      <c r="M211" s="48" t="s">
        <v>234</v>
      </c>
      <c r="N211" s="49" t="s">
        <v>2173</v>
      </c>
      <c r="O211" s="92" t="s">
        <v>2174</v>
      </c>
      <c r="P211" s="74">
        <f ca="1">IFERROR(VLOOKUP(DadosViagem5[[#This Row],[Placa]],BIP!A:E,5,FALSE),"")</f>
        <v>0</v>
      </c>
      <c r="Q211" s="75">
        <f ca="1">DATEDIF(DadosViagem5[[#This Row],[BIP]],TODAY(),"D")</f>
        <v>45978</v>
      </c>
      <c r="R211" s="76" t="str">
        <f>IFERROR(VLOOKUP(DadosViagem5[[#This Row],[Placa]],DDS!B:C,2,FALSE),"Verificar cadastro")</f>
        <v> </v>
      </c>
      <c r="S211" s="77" t="s">
        <v>2023</v>
      </c>
      <c r="T211" s="48"/>
      <c r="U211" s="79"/>
      <c r="V211" s="78"/>
      <c r="W211" s="82" t="s">
        <v>2267</v>
      </c>
      <c r="X211" s="80"/>
      <c r="Y211" s="81"/>
      <c r="Z211" s="82"/>
      <c r="AA211" s="70" t="s">
        <v>2024</v>
      </c>
      <c r="AB211" s="70" t="s">
        <v>2024</v>
      </c>
      <c r="AC211" s="69" t="s">
        <v>2024</v>
      </c>
      <c r="AD211" s="69" t="str">
        <f ca="1">IFERROR(DATEDIF(DadosViagem5[[#This Row],[Utimo Bip Reserva]],TODAY(),"D"),"")</f>
        <v/>
      </c>
      <c r="AE211" s="49"/>
      <c r="AF211" s="50"/>
      <c r="AG211" s="49" t="s">
        <v>701</v>
      </c>
      <c r="AH211" s="50">
        <v>45807</v>
      </c>
      <c r="AI211" s="49" t="str">
        <f>IF(DadosViagem5[[#This Row],[Dias em manutenção ]]&lt;5,"Dentro do Prazo","Fora do Prazo")</f>
        <v>Fora do Prazo</v>
      </c>
      <c r="AJ211" s="49" t="e">
        <v>#REF!</v>
      </c>
    </row>
    <row r="212" spans="1:36" ht="15">
      <c r="A212" s="69" t="s">
        <v>2269</v>
      </c>
      <c r="B212" s="70"/>
      <c r="C212" s="69" t="s">
        <v>2172</v>
      </c>
      <c r="D212" s="69" t="s">
        <v>2162</v>
      </c>
      <c r="E212" s="69" t="s">
        <v>2019</v>
      </c>
      <c r="F212" s="69" t="s">
        <v>2056</v>
      </c>
      <c r="G212" s="69"/>
      <c r="H212" s="70">
        <v>2024</v>
      </c>
      <c r="I212" s="69" t="s">
        <v>2021</v>
      </c>
      <c r="J212" s="69" t="s">
        <v>1715</v>
      </c>
      <c r="K212" s="71" t="s">
        <v>1716</v>
      </c>
      <c r="L212" s="72" t="s">
        <v>155</v>
      </c>
      <c r="M212" s="48" t="s">
        <v>234</v>
      </c>
      <c r="N212" s="49" t="s">
        <v>2173</v>
      </c>
      <c r="O212" s="92" t="s">
        <v>2174</v>
      </c>
      <c r="P212" s="74">
        <f ca="1">IFERROR(VLOOKUP(DadosViagem5[[#This Row],[Placa]],BIP!A:E,5,FALSE),"")</f>
        <v>0</v>
      </c>
      <c r="Q212" s="75">
        <f ca="1">DATEDIF(DadosViagem5[[#This Row],[BIP]],TODAY(),"D")</f>
        <v>45978</v>
      </c>
      <c r="R212" s="76" t="str">
        <f>IFERROR(VLOOKUP(DadosViagem5[[#This Row],[Placa]],DDS!B:C,2,FALSE),"Verificar cadastro")</f>
        <v> </v>
      </c>
      <c r="S212" s="77" t="s">
        <v>2023</v>
      </c>
      <c r="T212" s="48"/>
      <c r="U212" s="79"/>
      <c r="V212" s="78"/>
      <c r="W212" s="82" t="s">
        <v>2267</v>
      </c>
      <c r="X212" s="80"/>
      <c r="Y212" s="81"/>
      <c r="Z212" s="82"/>
      <c r="AA212" s="70" t="s">
        <v>2024</v>
      </c>
      <c r="AB212" s="70" t="s">
        <v>2024</v>
      </c>
      <c r="AC212" s="69" t="s">
        <v>2024</v>
      </c>
      <c r="AD212" s="69" t="str">
        <f ca="1">IFERROR(DATEDIF(DadosViagem5[[#This Row],[Utimo Bip Reserva]],TODAY(),"D"),"")</f>
        <v/>
      </c>
      <c r="AE212" s="49"/>
      <c r="AF212" s="50"/>
      <c r="AG212" s="49" t="s">
        <v>701</v>
      </c>
      <c r="AH212" s="50">
        <v>45807</v>
      </c>
      <c r="AI212" s="49" t="str">
        <f>IF(DadosViagem5[[#This Row],[Dias em manutenção ]]&lt;5,"Dentro do Prazo","Fora do Prazo")</f>
        <v>Fora do Prazo</v>
      </c>
      <c r="AJ212" s="49" t="e">
        <v>#REF!</v>
      </c>
    </row>
    <row r="213" spans="1:36" ht="15">
      <c r="A213" s="69" t="s">
        <v>2270</v>
      </c>
      <c r="B213" s="70"/>
      <c r="C213" s="69" t="s">
        <v>2172</v>
      </c>
      <c r="D213" s="69" t="s">
        <v>2162</v>
      </c>
      <c r="E213" s="69" t="s">
        <v>2019</v>
      </c>
      <c r="F213" s="69" t="s">
        <v>2056</v>
      </c>
      <c r="G213" s="69"/>
      <c r="H213" s="70">
        <v>2024</v>
      </c>
      <c r="I213" s="69" t="s">
        <v>2021</v>
      </c>
      <c r="J213" s="69" t="s">
        <v>1715</v>
      </c>
      <c r="K213" s="71" t="s">
        <v>1716</v>
      </c>
      <c r="L213" s="72" t="s">
        <v>155</v>
      </c>
      <c r="M213" s="48" t="s">
        <v>234</v>
      </c>
      <c r="N213" s="47" t="s">
        <v>2173</v>
      </c>
      <c r="O213" s="92" t="s">
        <v>2174</v>
      </c>
      <c r="P213" s="74">
        <f ca="1">IFERROR(VLOOKUP(DadosViagem5[[#This Row],[Placa]],BIP!A:E,5,FALSE),"")</f>
        <v>0</v>
      </c>
      <c r="Q213" s="75">
        <f ca="1">DATEDIF(DadosViagem5[[#This Row],[BIP]],TODAY(),"D")</f>
        <v>45978</v>
      </c>
      <c r="R213" s="76" t="str">
        <f>IFERROR(VLOOKUP(DadosViagem5[[#This Row],[Placa]],DDS!B:C,2,FALSE),"Verificar cadastro")</f>
        <v> </v>
      </c>
      <c r="S213" s="77" t="s">
        <v>2023</v>
      </c>
      <c r="T213" s="48"/>
      <c r="U213" s="79"/>
      <c r="V213" s="78"/>
      <c r="W213" s="82" t="s">
        <v>2267</v>
      </c>
      <c r="X213" s="80"/>
      <c r="Y213" s="81"/>
      <c r="Z213" s="82"/>
      <c r="AA213" s="70" t="s">
        <v>2024</v>
      </c>
      <c r="AB213" s="70" t="s">
        <v>2024</v>
      </c>
      <c r="AC213" s="69" t="s">
        <v>2024</v>
      </c>
      <c r="AD213" s="69" t="str">
        <f ca="1">IFERROR(DATEDIF(DadosViagem5[[#This Row],[Utimo Bip Reserva]],TODAY(),"D"),"")</f>
        <v/>
      </c>
      <c r="AE213" s="49"/>
      <c r="AF213" s="50"/>
      <c r="AG213" s="49" t="s">
        <v>701</v>
      </c>
      <c r="AH213" s="50">
        <v>45807</v>
      </c>
      <c r="AI213" s="49" t="str">
        <f>IF(DadosViagem5[[#This Row],[Dias em manutenção ]]&lt;5,"Dentro do Prazo","Fora do Prazo")</f>
        <v>Fora do Prazo</v>
      </c>
      <c r="AJ213" s="49" t="e">
        <v>#REF!</v>
      </c>
    </row>
    <row r="214" spans="1:36" ht="15">
      <c r="A214" s="69" t="s">
        <v>2271</v>
      </c>
      <c r="B214" s="70"/>
      <c r="C214" s="69" t="s">
        <v>2172</v>
      </c>
      <c r="D214" s="69" t="s">
        <v>2162</v>
      </c>
      <c r="E214" s="69" t="s">
        <v>2019</v>
      </c>
      <c r="F214" s="69" t="s">
        <v>2056</v>
      </c>
      <c r="G214" s="69"/>
      <c r="H214" s="70">
        <v>2024</v>
      </c>
      <c r="I214" s="69" t="s">
        <v>2021</v>
      </c>
      <c r="J214" s="69" t="s">
        <v>1715</v>
      </c>
      <c r="K214" s="71" t="s">
        <v>1716</v>
      </c>
      <c r="L214" s="72" t="s">
        <v>155</v>
      </c>
      <c r="M214" s="48" t="s">
        <v>234</v>
      </c>
      <c r="N214" s="49" t="s">
        <v>2173</v>
      </c>
      <c r="O214" s="92" t="s">
        <v>2174</v>
      </c>
      <c r="P214" s="74">
        <f ca="1">IFERROR(VLOOKUP(DadosViagem5[[#This Row],[Placa]],BIP!A:E,5,FALSE),"")</f>
        <v>0</v>
      </c>
      <c r="Q214" s="75">
        <f ca="1">DATEDIF(DadosViagem5[[#This Row],[BIP]],TODAY(),"D")</f>
        <v>45978</v>
      </c>
      <c r="R214" s="76" t="str">
        <f>IFERROR(VLOOKUP(DadosViagem5[[#This Row],[Placa]],DDS!B:C,2,FALSE),"Verificar cadastro")</f>
        <v> </v>
      </c>
      <c r="S214" s="77" t="s">
        <v>2023</v>
      </c>
      <c r="T214" s="48"/>
      <c r="U214" s="79"/>
      <c r="V214" s="78"/>
      <c r="W214" s="82" t="s">
        <v>2267</v>
      </c>
      <c r="X214" s="80"/>
      <c r="Y214" s="81"/>
      <c r="Z214" s="82"/>
      <c r="AA214" s="70" t="s">
        <v>2024</v>
      </c>
      <c r="AB214" s="70" t="s">
        <v>2024</v>
      </c>
      <c r="AC214" s="69" t="s">
        <v>2024</v>
      </c>
      <c r="AD214" s="69" t="str">
        <f ca="1">IFERROR(DATEDIF(DadosViagem5[[#This Row],[Utimo Bip Reserva]],TODAY(),"D"),"")</f>
        <v/>
      </c>
      <c r="AE214" s="49"/>
      <c r="AF214" s="50"/>
      <c r="AG214" s="49" t="s">
        <v>701</v>
      </c>
      <c r="AH214" s="50">
        <v>45807</v>
      </c>
      <c r="AI214" s="49" t="str">
        <f>IF(DadosViagem5[[#This Row],[Dias em manutenção ]]&lt;5,"Dentro do Prazo","Fora do Prazo")</f>
        <v>Fora do Prazo</v>
      </c>
      <c r="AJ214" s="49" t="e">
        <v>#REF!</v>
      </c>
    </row>
    <row r="215" spans="1:36" ht="15">
      <c r="A215" s="69" t="s">
        <v>2272</v>
      </c>
      <c r="B215" s="70"/>
      <c r="C215" s="69" t="s">
        <v>2172</v>
      </c>
      <c r="D215" s="69" t="s">
        <v>2162</v>
      </c>
      <c r="E215" s="69" t="s">
        <v>2019</v>
      </c>
      <c r="F215" s="69" t="s">
        <v>2056</v>
      </c>
      <c r="G215" s="69"/>
      <c r="H215" s="70">
        <v>2024</v>
      </c>
      <c r="I215" s="69" t="s">
        <v>2021</v>
      </c>
      <c r="J215" s="69" t="s">
        <v>1715</v>
      </c>
      <c r="K215" s="71" t="s">
        <v>1716</v>
      </c>
      <c r="L215" s="72" t="s">
        <v>155</v>
      </c>
      <c r="M215" s="48" t="s">
        <v>234</v>
      </c>
      <c r="N215" s="49" t="s">
        <v>2173</v>
      </c>
      <c r="O215" s="92" t="s">
        <v>2174</v>
      </c>
      <c r="P215" s="74">
        <f ca="1">IFERROR(VLOOKUP(DadosViagem5[[#This Row],[Placa]],BIP!A:E,5,FALSE),"")</f>
        <v>0</v>
      </c>
      <c r="Q215" s="75">
        <f ca="1">DATEDIF(DadosViagem5[[#This Row],[BIP]],TODAY(),"D")</f>
        <v>45978</v>
      </c>
      <c r="R215" s="76" t="str">
        <f>IFERROR(VLOOKUP(DadosViagem5[[#This Row],[Placa]],DDS!B:C,2,FALSE),"Verificar cadastro")</f>
        <v> </v>
      </c>
      <c r="S215" s="77" t="s">
        <v>2023</v>
      </c>
      <c r="T215" s="48"/>
      <c r="U215" s="79"/>
      <c r="V215" s="78"/>
      <c r="W215" s="82" t="s">
        <v>2267</v>
      </c>
      <c r="X215" s="80"/>
      <c r="Y215" s="81"/>
      <c r="Z215" s="82"/>
      <c r="AA215" s="70" t="s">
        <v>2024</v>
      </c>
      <c r="AB215" s="70" t="s">
        <v>2024</v>
      </c>
      <c r="AC215" s="69" t="s">
        <v>2024</v>
      </c>
      <c r="AD215" s="69" t="str">
        <f ca="1">IFERROR(DATEDIF(DadosViagem5[[#This Row],[Utimo Bip Reserva]],TODAY(),"D"),"")</f>
        <v/>
      </c>
      <c r="AE215" s="49"/>
      <c r="AF215" s="50"/>
      <c r="AG215" s="49" t="s">
        <v>701</v>
      </c>
      <c r="AH215" s="50">
        <v>45807</v>
      </c>
      <c r="AI215" s="49" t="str">
        <f>IF(DadosViagem5[[#This Row],[Dias em manutenção ]]&lt;5,"Dentro do Prazo","Fora do Prazo")</f>
        <v>Fora do Prazo</v>
      </c>
      <c r="AJ215" s="49" t="e">
        <v>#REF!</v>
      </c>
    </row>
    <row r="216" spans="1:36" ht="15">
      <c r="A216" s="69" t="s">
        <v>2273</v>
      </c>
      <c r="B216" s="70"/>
      <c r="C216" s="69" t="s">
        <v>2172</v>
      </c>
      <c r="D216" s="69" t="s">
        <v>2162</v>
      </c>
      <c r="E216" s="69" t="s">
        <v>2019</v>
      </c>
      <c r="F216" s="69" t="s">
        <v>2056</v>
      </c>
      <c r="G216" s="69"/>
      <c r="H216" s="70">
        <v>2024</v>
      </c>
      <c r="I216" s="69" t="s">
        <v>2021</v>
      </c>
      <c r="J216" s="69" t="s">
        <v>1715</v>
      </c>
      <c r="K216" s="71" t="s">
        <v>1716</v>
      </c>
      <c r="L216" s="72" t="s">
        <v>155</v>
      </c>
      <c r="M216" s="48" t="s">
        <v>234</v>
      </c>
      <c r="N216" s="49" t="s">
        <v>2173</v>
      </c>
      <c r="O216" s="92" t="s">
        <v>2174</v>
      </c>
      <c r="P216" s="74">
        <f ca="1">IFERROR(VLOOKUP(DadosViagem5[[#This Row],[Placa]],BIP!A:E,5,FALSE),"")</f>
        <v>0</v>
      </c>
      <c r="Q216" s="75">
        <f ca="1">DATEDIF(DadosViagem5[[#This Row],[BIP]],TODAY(),"D")</f>
        <v>45978</v>
      </c>
      <c r="R216" s="76" t="str">
        <f>IFERROR(VLOOKUP(DadosViagem5[[#This Row],[Placa]],DDS!B:C,2,FALSE),"Verificar cadastro")</f>
        <v> </v>
      </c>
      <c r="S216" s="77" t="s">
        <v>2023</v>
      </c>
      <c r="T216" s="48"/>
      <c r="U216" s="79"/>
      <c r="V216" s="78"/>
      <c r="W216" s="82" t="s">
        <v>2267</v>
      </c>
      <c r="X216" s="80"/>
      <c r="Y216" s="81"/>
      <c r="Z216" s="82"/>
      <c r="AA216" s="70" t="s">
        <v>2024</v>
      </c>
      <c r="AB216" s="70" t="s">
        <v>2024</v>
      </c>
      <c r="AC216" s="69" t="s">
        <v>2024</v>
      </c>
      <c r="AD216" s="69" t="str">
        <f ca="1">IFERROR(DATEDIF(DadosViagem5[[#This Row],[Utimo Bip Reserva]],TODAY(),"D"),"")</f>
        <v/>
      </c>
      <c r="AE216" s="49"/>
      <c r="AF216" s="50"/>
      <c r="AG216" s="49" t="s">
        <v>701</v>
      </c>
      <c r="AH216" s="50">
        <v>45807</v>
      </c>
      <c r="AI216" s="49" t="str">
        <f>IF(DadosViagem5[[#This Row],[Dias em manutenção ]]&lt;5,"Dentro do Prazo","Fora do Prazo")</f>
        <v>Fora do Prazo</v>
      </c>
      <c r="AJ216" s="49" t="e">
        <v>#REF!</v>
      </c>
    </row>
    <row r="217" spans="1:36" ht="15">
      <c r="A217" s="69" t="s">
        <v>2274</v>
      </c>
      <c r="B217" s="70"/>
      <c r="C217" s="69" t="s">
        <v>2172</v>
      </c>
      <c r="D217" s="69" t="s">
        <v>2162</v>
      </c>
      <c r="E217" s="69" t="s">
        <v>2019</v>
      </c>
      <c r="F217" s="69" t="s">
        <v>2056</v>
      </c>
      <c r="G217" s="69"/>
      <c r="H217" s="70">
        <v>2024</v>
      </c>
      <c r="I217" s="69" t="s">
        <v>2021</v>
      </c>
      <c r="J217" s="69" t="s">
        <v>1715</v>
      </c>
      <c r="K217" s="71" t="s">
        <v>1716</v>
      </c>
      <c r="L217" s="72" t="s">
        <v>155</v>
      </c>
      <c r="M217" s="48" t="s">
        <v>234</v>
      </c>
      <c r="N217" s="49" t="s">
        <v>2173</v>
      </c>
      <c r="O217" s="92" t="s">
        <v>2174</v>
      </c>
      <c r="P217" s="74">
        <f ca="1">IFERROR(VLOOKUP(DadosViagem5[[#This Row],[Placa]],BIP!A:E,5,FALSE),"")</f>
        <v>0</v>
      </c>
      <c r="Q217" s="75">
        <f ca="1">DATEDIF(DadosViagem5[[#This Row],[BIP]],TODAY(),"D")</f>
        <v>45978</v>
      </c>
      <c r="R217" s="76" t="str">
        <f>IFERROR(VLOOKUP(DadosViagem5[[#This Row],[Placa]],DDS!B:C,2,FALSE),"Verificar cadastro")</f>
        <v> </v>
      </c>
      <c r="S217" s="77" t="s">
        <v>2023</v>
      </c>
      <c r="T217" s="48"/>
      <c r="U217" s="79"/>
      <c r="V217" s="78"/>
      <c r="W217" s="82" t="s">
        <v>2267</v>
      </c>
      <c r="X217" s="80"/>
      <c r="Y217" s="81"/>
      <c r="Z217" s="19"/>
      <c r="AA217" s="70" t="s">
        <v>2024</v>
      </c>
      <c r="AB217" s="70" t="s">
        <v>2024</v>
      </c>
      <c r="AC217" s="69" t="s">
        <v>2024</v>
      </c>
      <c r="AD217" s="69" t="str">
        <f ca="1">IFERROR(DATEDIF(DadosViagem5[[#This Row],[Utimo Bip Reserva]],TODAY(),"D"),"")</f>
        <v/>
      </c>
      <c r="AE217" s="49"/>
      <c r="AF217" s="50"/>
      <c r="AG217" s="49" t="s">
        <v>701</v>
      </c>
      <c r="AH217" s="50">
        <v>45807</v>
      </c>
      <c r="AI217" s="49" t="str">
        <f>IF(DadosViagem5[[#This Row],[Dias em manutenção ]]&lt;5,"Dentro do Prazo","Fora do Prazo")</f>
        <v>Fora do Prazo</v>
      </c>
      <c r="AJ217" s="49" t="e">
        <v>#REF!</v>
      </c>
    </row>
    <row r="218" spans="1:36" ht="15">
      <c r="A218" s="69" t="s">
        <v>2275</v>
      </c>
      <c r="B218" s="70"/>
      <c r="C218" s="69" t="s">
        <v>2172</v>
      </c>
      <c r="D218" s="69" t="s">
        <v>2162</v>
      </c>
      <c r="E218" s="69" t="s">
        <v>2019</v>
      </c>
      <c r="F218" s="69" t="s">
        <v>2056</v>
      </c>
      <c r="G218" s="69"/>
      <c r="H218" s="70">
        <v>2024</v>
      </c>
      <c r="I218" s="69" t="s">
        <v>2021</v>
      </c>
      <c r="J218" s="69" t="s">
        <v>1715</v>
      </c>
      <c r="K218" s="107" t="s">
        <v>1716</v>
      </c>
      <c r="L218" s="72" t="s">
        <v>155</v>
      </c>
      <c r="M218" s="48" t="s">
        <v>234</v>
      </c>
      <c r="N218" s="49" t="s">
        <v>2173</v>
      </c>
      <c r="O218" s="92" t="s">
        <v>2174</v>
      </c>
      <c r="P218" s="74">
        <f ca="1">IFERROR(VLOOKUP(DadosViagem5[[#This Row],[Placa]],BIP!A:E,5,FALSE),"")</f>
        <v>0</v>
      </c>
      <c r="Q218" s="75">
        <f ca="1">DATEDIF(DadosViagem5[[#This Row],[BIP]],TODAY(),"D")</f>
        <v>45978</v>
      </c>
      <c r="R218" s="76" t="str">
        <f>IFERROR(VLOOKUP(DadosViagem5[[#This Row],[Placa]],DDS!B:C,2,FALSE),"Verificar cadastro")</f>
        <v> </v>
      </c>
      <c r="S218" s="77" t="s">
        <v>2023</v>
      </c>
      <c r="T218" s="48"/>
      <c r="U218" s="79"/>
      <c r="V218" s="78"/>
      <c r="W218" s="82" t="s">
        <v>2267</v>
      </c>
      <c r="X218" s="80"/>
      <c r="Y218" s="81"/>
      <c r="Z218" s="82"/>
      <c r="AA218" s="70" t="s">
        <v>2024</v>
      </c>
      <c r="AB218" s="70" t="s">
        <v>2024</v>
      </c>
      <c r="AC218" s="69" t="s">
        <v>2024</v>
      </c>
      <c r="AD218" s="69" t="str">
        <f ca="1">IFERROR(DATEDIF(DadosViagem5[[#This Row],[Utimo Bip Reserva]],TODAY(),"D"),"")</f>
        <v/>
      </c>
      <c r="AE218" s="49"/>
      <c r="AF218" s="50"/>
      <c r="AG218" s="49" t="s">
        <v>701</v>
      </c>
      <c r="AH218" s="50">
        <v>45807</v>
      </c>
      <c r="AI218" s="49" t="str">
        <f>IF(DadosViagem5[[#This Row],[Dias em manutenção ]]&lt;5,"Dentro do Prazo","Fora do Prazo")</f>
        <v>Fora do Prazo</v>
      </c>
      <c r="AJ218" s="49" t="e">
        <v>#REF!</v>
      </c>
    </row>
    <row r="219" spans="1:36" ht="15">
      <c r="A219" s="69" t="s">
        <v>2276</v>
      </c>
      <c r="B219" s="70"/>
      <c r="C219" s="69" t="s">
        <v>2172</v>
      </c>
      <c r="D219" s="69" t="s">
        <v>2162</v>
      </c>
      <c r="E219" s="69" t="s">
        <v>2019</v>
      </c>
      <c r="F219" s="69" t="s">
        <v>2056</v>
      </c>
      <c r="G219" s="69"/>
      <c r="H219" s="70">
        <v>2024</v>
      </c>
      <c r="I219" s="69" t="s">
        <v>2021</v>
      </c>
      <c r="J219" s="69" t="s">
        <v>1715</v>
      </c>
      <c r="K219" s="71" t="s">
        <v>1716</v>
      </c>
      <c r="L219" s="72" t="s">
        <v>155</v>
      </c>
      <c r="M219" s="48" t="s">
        <v>234</v>
      </c>
      <c r="N219" s="49" t="s">
        <v>2173</v>
      </c>
      <c r="O219" s="92" t="s">
        <v>2174</v>
      </c>
      <c r="P219" s="74">
        <f ca="1">IFERROR(VLOOKUP(DadosViagem5[[#This Row],[Placa]],BIP!A:E,5,FALSE),"")</f>
        <v>0</v>
      </c>
      <c r="Q219" s="75">
        <f ca="1">DATEDIF(DadosViagem5[[#This Row],[BIP]],TODAY(),"D")</f>
        <v>45978</v>
      </c>
      <c r="R219" s="76" t="str">
        <f>IFERROR(VLOOKUP(DadosViagem5[[#This Row],[Placa]],DDS!B:C,2,FALSE),"Verificar cadastro")</f>
        <v>Verificar cadastro</v>
      </c>
      <c r="S219" s="77" t="s">
        <v>2023</v>
      </c>
      <c r="T219" s="48"/>
      <c r="U219" s="79"/>
      <c r="V219" s="78"/>
      <c r="W219" s="82" t="s">
        <v>2267</v>
      </c>
      <c r="X219" s="80"/>
      <c r="Y219" s="81"/>
      <c r="Z219" s="82"/>
      <c r="AA219" s="70" t="s">
        <v>2024</v>
      </c>
      <c r="AB219" s="70" t="s">
        <v>2024</v>
      </c>
      <c r="AC219" s="69" t="s">
        <v>2024</v>
      </c>
      <c r="AD219" s="69" t="str">
        <f ca="1">IFERROR(DATEDIF(DadosViagem5[[#This Row],[Utimo Bip Reserva]],TODAY(),"D"),"")</f>
        <v/>
      </c>
      <c r="AE219" s="49"/>
      <c r="AF219" s="50"/>
      <c r="AG219" s="49" t="s">
        <v>701</v>
      </c>
      <c r="AH219" s="50">
        <v>45807</v>
      </c>
      <c r="AI219" s="49" t="str">
        <f>IF(DadosViagem5[[#This Row],[Dias em manutenção ]]&lt;5,"Dentro do Prazo","Fora do Prazo")</f>
        <v>Fora do Prazo</v>
      </c>
      <c r="AJ219" s="49" t="e">
        <v>#REF!</v>
      </c>
    </row>
    <row r="220" spans="1:36" ht="15">
      <c r="A220" s="69" t="s">
        <v>2277</v>
      </c>
      <c r="B220" s="70"/>
      <c r="C220" s="69" t="s">
        <v>2172</v>
      </c>
      <c r="D220" s="69" t="s">
        <v>2162</v>
      </c>
      <c r="E220" s="69" t="s">
        <v>2019</v>
      </c>
      <c r="F220" s="69" t="s">
        <v>2056</v>
      </c>
      <c r="G220" s="69"/>
      <c r="H220" s="70">
        <v>2024</v>
      </c>
      <c r="I220" s="69" t="s">
        <v>2021</v>
      </c>
      <c r="J220" s="69" t="s">
        <v>1715</v>
      </c>
      <c r="K220" s="84" t="s">
        <v>1716</v>
      </c>
      <c r="L220" s="85" t="s">
        <v>155</v>
      </c>
      <c r="M220" s="48" t="s">
        <v>234</v>
      </c>
      <c r="N220" s="49" t="s">
        <v>2173</v>
      </c>
      <c r="O220" s="92" t="s">
        <v>2174</v>
      </c>
      <c r="P220" s="74">
        <f ca="1">IFERROR(VLOOKUP(DadosViagem5[[#This Row],[Placa]],BIP!A:E,5,FALSE),"")</f>
        <v>0</v>
      </c>
      <c r="Q220" s="75">
        <f ca="1">DATEDIF(DadosViagem5[[#This Row],[BIP]],TODAY(),"D")</f>
        <v>45978</v>
      </c>
      <c r="R220" s="76" t="str">
        <f>IFERROR(VLOOKUP(DadosViagem5[[#This Row],[Placa]],DDS!B:C,2,FALSE),"Verificar cadastro")</f>
        <v> </v>
      </c>
      <c r="S220" s="77" t="s">
        <v>2023</v>
      </c>
      <c r="T220" s="48"/>
      <c r="U220" s="79"/>
      <c r="V220" s="78"/>
      <c r="W220" s="82" t="s">
        <v>2267</v>
      </c>
      <c r="X220" s="80"/>
      <c r="Y220" s="81"/>
      <c r="Z220" s="82"/>
      <c r="AA220" s="70" t="s">
        <v>2024</v>
      </c>
      <c r="AB220" s="70" t="s">
        <v>2024</v>
      </c>
      <c r="AC220" s="69" t="s">
        <v>2024</v>
      </c>
      <c r="AD220" s="69" t="str">
        <f ca="1">IFERROR(DATEDIF(DadosViagem5[[#This Row],[Utimo Bip Reserva]],TODAY(),"D"),"")</f>
        <v/>
      </c>
      <c r="AE220" s="49"/>
      <c r="AF220" s="50"/>
      <c r="AG220" s="49" t="s">
        <v>701</v>
      </c>
      <c r="AH220" s="50">
        <v>45807</v>
      </c>
      <c r="AI220" s="49" t="str">
        <f>IF(DadosViagem5[[#This Row],[Dias em manutenção ]]&lt;5,"Dentro do Prazo","Fora do Prazo")</f>
        <v>Fora do Prazo</v>
      </c>
      <c r="AJ220" s="49" t="e">
        <v>#REF!</v>
      </c>
    </row>
    <row r="221" spans="1:36" ht="15">
      <c r="A221" s="69" t="s">
        <v>2278</v>
      </c>
      <c r="B221" s="70"/>
      <c r="C221" s="69" t="s">
        <v>2157</v>
      </c>
      <c r="D221" s="69" t="s">
        <v>2158</v>
      </c>
      <c r="E221" s="69" t="s">
        <v>2033</v>
      </c>
      <c r="F221" s="69" t="s">
        <v>2279</v>
      </c>
      <c r="G221" s="69"/>
      <c r="H221" s="70">
        <v>2022</v>
      </c>
      <c r="I221" s="69" t="s">
        <v>2021</v>
      </c>
      <c r="J221" s="69" t="s">
        <v>1715</v>
      </c>
      <c r="K221" s="71" t="s">
        <v>1716</v>
      </c>
      <c r="L221" s="85" t="s">
        <v>155</v>
      </c>
      <c r="M221" s="48" t="s">
        <v>234</v>
      </c>
      <c r="N221" s="49" t="s">
        <v>2173</v>
      </c>
      <c r="O221" s="92" t="s">
        <v>2174</v>
      </c>
      <c r="P221" s="74">
        <f ca="1">IFERROR(VLOOKUP(DadosViagem5[[#This Row],[Placa]],BIP!A:E,5,FALSE),"")</f>
        <v>0</v>
      </c>
      <c r="Q221" s="75">
        <f ca="1">DATEDIF(DadosViagem5[[#This Row],[BIP]],TODAY(),"D")</f>
        <v>45978</v>
      </c>
      <c r="R221" s="76" t="str">
        <f>IFERROR(VLOOKUP(DadosViagem5[[#This Row],[Placa]],DDS!B:C,2,FALSE),"Verificar cadastro")</f>
        <v> </v>
      </c>
      <c r="S221" s="77" t="s">
        <v>2023</v>
      </c>
      <c r="T221" s="48"/>
      <c r="U221" s="79"/>
      <c r="V221" s="78"/>
      <c r="W221" s="82" t="s">
        <v>2267</v>
      </c>
      <c r="X221" s="80"/>
      <c r="Y221" s="81"/>
      <c r="Z221" s="82"/>
      <c r="AA221" s="70" t="s">
        <v>2024</v>
      </c>
      <c r="AB221" s="70" t="s">
        <v>2024</v>
      </c>
      <c r="AC221" s="69" t="s">
        <v>2024</v>
      </c>
      <c r="AD221" s="69" t="str">
        <f ca="1">IFERROR(DATEDIF(DadosViagem5[[#This Row],[Utimo Bip Reserva]],TODAY(),"D"),"")</f>
        <v/>
      </c>
      <c r="AE221" s="66" t="s">
        <v>2024</v>
      </c>
      <c r="AF221" s="66" t="s">
        <v>2024</v>
      </c>
      <c r="AG221" s="49"/>
      <c r="AH221" s="50">
        <v>45807</v>
      </c>
      <c r="AI221" s="49" t="str">
        <f>IF(DadosViagem5[[#This Row],[Dias em manutenção ]]&lt;5,"Dentro do Prazo","Fora do Prazo")</f>
        <v>Fora do Prazo</v>
      </c>
      <c r="AJ221" s="49" t="e">
        <v>#REF!</v>
      </c>
    </row>
    <row r="222" spans="1:36" ht="15">
      <c r="A222" s="69" t="s">
        <v>2280</v>
      </c>
      <c r="B222" s="70"/>
      <c r="C222" s="69" t="s">
        <v>2179</v>
      </c>
      <c r="D222" s="69" t="s">
        <v>2162</v>
      </c>
      <c r="E222" s="69" t="s">
        <v>2163</v>
      </c>
      <c r="F222" s="69" t="s">
        <v>2164</v>
      </c>
      <c r="G222" s="69"/>
      <c r="H222" s="70">
        <v>2022</v>
      </c>
      <c r="I222" s="69" t="s">
        <v>2021</v>
      </c>
      <c r="J222" s="69" t="s">
        <v>1715</v>
      </c>
      <c r="K222" s="71" t="s">
        <v>1716</v>
      </c>
      <c r="L222" s="85" t="s">
        <v>155</v>
      </c>
      <c r="M222" s="48" t="s">
        <v>234</v>
      </c>
      <c r="N222" s="49" t="s">
        <v>2173</v>
      </c>
      <c r="O222" s="92" t="s">
        <v>2174</v>
      </c>
      <c r="P222" s="74">
        <f ca="1">IFERROR(VLOOKUP(DadosViagem5[[#This Row],[Placa]],BIP!A:E,5,FALSE),"")</f>
        <v>0</v>
      </c>
      <c r="Q222" s="75">
        <f ca="1">DATEDIF(DadosViagem5[[#This Row],[BIP]],TODAY(),"D")</f>
        <v>45978</v>
      </c>
      <c r="R222" s="76" t="str">
        <f>IFERROR(VLOOKUP(DadosViagem5[[#This Row],[Placa]],DDS!B:C,2,FALSE),"Verificar cadastro")</f>
        <v> </v>
      </c>
      <c r="S222" s="77" t="s">
        <v>2023</v>
      </c>
      <c r="T222" s="48"/>
      <c r="U222" s="79"/>
      <c r="V222" s="78"/>
      <c r="W222" s="82" t="s">
        <v>2267</v>
      </c>
      <c r="X222" s="80"/>
      <c r="Y222" s="81"/>
      <c r="Z222" s="82"/>
      <c r="AA222" s="70" t="s">
        <v>2024</v>
      </c>
      <c r="AB222" s="70" t="s">
        <v>2024</v>
      </c>
      <c r="AC222" s="69" t="s">
        <v>2024</v>
      </c>
      <c r="AD222" s="69" t="str">
        <f ca="1">IFERROR(DATEDIF(DadosViagem5[[#This Row],[Utimo Bip Reserva]],TODAY(),"D"),"")</f>
        <v/>
      </c>
      <c r="AE222" s="50" t="s">
        <v>2024</v>
      </c>
      <c r="AF222" s="50" t="s">
        <v>2024</v>
      </c>
      <c r="AG222" s="49"/>
      <c r="AH222" s="50">
        <v>45807</v>
      </c>
      <c r="AI222" s="49" t="str">
        <f>IF(DadosViagem5[[#This Row],[Dias em manutenção ]]&lt;5,"Dentro do Prazo","Fora do Prazo")</f>
        <v>Fora do Prazo</v>
      </c>
      <c r="AJ222" s="49" t="e">
        <v>#REF!</v>
      </c>
    </row>
    <row r="223" spans="1:36" ht="15">
      <c r="A223" s="69" t="s">
        <v>2281</v>
      </c>
      <c r="B223" s="70"/>
      <c r="C223" s="69" t="s">
        <v>2179</v>
      </c>
      <c r="D223" s="69" t="s">
        <v>2162</v>
      </c>
      <c r="E223" s="69" t="s">
        <v>2163</v>
      </c>
      <c r="F223" s="69" t="s">
        <v>2164</v>
      </c>
      <c r="G223" s="69"/>
      <c r="H223" s="70">
        <v>2022</v>
      </c>
      <c r="I223" s="69" t="s">
        <v>2021</v>
      </c>
      <c r="J223" s="69" t="s">
        <v>1715</v>
      </c>
      <c r="K223" s="71" t="s">
        <v>1716</v>
      </c>
      <c r="L223" s="85" t="s">
        <v>155</v>
      </c>
      <c r="M223" s="48" t="s">
        <v>234</v>
      </c>
      <c r="N223" s="49" t="s">
        <v>2173</v>
      </c>
      <c r="O223" s="92" t="s">
        <v>2174</v>
      </c>
      <c r="P223" s="74">
        <f ca="1">IFERROR(VLOOKUP(DadosViagem5[[#This Row],[Placa]],BIP!A:E,5,FALSE),"")</f>
        <v>0</v>
      </c>
      <c r="Q223" s="75">
        <f ca="1">DATEDIF(DadosViagem5[[#This Row],[BIP]],TODAY(),"D")</f>
        <v>45978</v>
      </c>
      <c r="R223" s="76" t="str">
        <f>IFERROR(VLOOKUP(DadosViagem5[[#This Row],[Placa]],DDS!B:C,2,FALSE),"Verificar cadastro")</f>
        <v> </v>
      </c>
      <c r="S223" s="77" t="s">
        <v>2023</v>
      </c>
      <c r="T223" s="48"/>
      <c r="U223" s="79"/>
      <c r="V223" s="78"/>
      <c r="W223" s="82" t="s">
        <v>2267</v>
      </c>
      <c r="X223" s="80"/>
      <c r="Y223" s="81"/>
      <c r="Z223" s="82"/>
      <c r="AA223" s="70" t="s">
        <v>2024</v>
      </c>
      <c r="AB223" s="70" t="s">
        <v>2024</v>
      </c>
      <c r="AC223" s="69" t="s">
        <v>2024</v>
      </c>
      <c r="AD223" s="69" t="str">
        <f ca="1">IFERROR(DATEDIF(DadosViagem5[[#This Row],[Utimo Bip Reserva]],TODAY(),"D"),"")</f>
        <v/>
      </c>
      <c r="AE223" s="50" t="s">
        <v>2024</v>
      </c>
      <c r="AF223" s="50" t="s">
        <v>2024</v>
      </c>
      <c r="AG223" s="49"/>
      <c r="AH223" s="50">
        <v>45807</v>
      </c>
      <c r="AI223" s="49" t="str">
        <f>IF(DadosViagem5[[#This Row],[Dias em manutenção ]]&lt;5,"Dentro do Prazo","Fora do Prazo")</f>
        <v>Fora do Prazo</v>
      </c>
      <c r="AJ223" s="49" t="e">
        <v>#REF!</v>
      </c>
    </row>
    <row r="224" spans="1:36" ht="15">
      <c r="A224" s="69" t="s">
        <v>2282</v>
      </c>
      <c r="B224" s="70"/>
      <c r="C224" s="69" t="s">
        <v>2179</v>
      </c>
      <c r="D224" s="69" t="s">
        <v>2162</v>
      </c>
      <c r="E224" s="69" t="s">
        <v>2163</v>
      </c>
      <c r="F224" s="69" t="s">
        <v>2164</v>
      </c>
      <c r="G224" s="69"/>
      <c r="H224" s="70">
        <v>2022</v>
      </c>
      <c r="I224" s="69" t="s">
        <v>2021</v>
      </c>
      <c r="J224" s="69" t="s">
        <v>1715</v>
      </c>
      <c r="K224" s="71" t="s">
        <v>1716</v>
      </c>
      <c r="L224" s="85" t="s">
        <v>155</v>
      </c>
      <c r="M224" s="48" t="s">
        <v>234</v>
      </c>
      <c r="N224" s="49" t="s">
        <v>2173</v>
      </c>
      <c r="O224" s="92" t="s">
        <v>2174</v>
      </c>
      <c r="P224" s="74">
        <f ca="1">IFERROR(VLOOKUP(DadosViagem5[[#This Row],[Placa]],BIP!A:E,5,FALSE),"")</f>
        <v>0</v>
      </c>
      <c r="Q224" s="75">
        <f ca="1">DATEDIF(DadosViagem5[[#This Row],[BIP]],TODAY(),"D")</f>
        <v>45978</v>
      </c>
      <c r="R224" s="76" t="str">
        <f>IFERROR(VLOOKUP(DadosViagem5[[#This Row],[Placa]],DDS!B:C,2,FALSE),"Verificar cadastro")</f>
        <v>Verificar cadastro</v>
      </c>
      <c r="S224" s="77" t="s">
        <v>2023</v>
      </c>
      <c r="T224" s="48"/>
      <c r="U224" s="79"/>
      <c r="V224" s="78"/>
      <c r="W224" s="82" t="s">
        <v>2267</v>
      </c>
      <c r="X224" s="80"/>
      <c r="Y224" s="81"/>
      <c r="Z224" s="82"/>
      <c r="AA224" s="70" t="s">
        <v>2024</v>
      </c>
      <c r="AB224" s="70" t="s">
        <v>2024</v>
      </c>
      <c r="AC224" s="69" t="s">
        <v>2024</v>
      </c>
      <c r="AD224" s="69" t="str">
        <f ca="1">IFERROR(DATEDIF(DadosViagem5[[#This Row],[Utimo Bip Reserva]],TODAY(),"D"),"")</f>
        <v/>
      </c>
      <c r="AE224" s="50" t="s">
        <v>2024</v>
      </c>
      <c r="AF224" s="50" t="s">
        <v>2024</v>
      </c>
      <c r="AG224" s="49"/>
      <c r="AH224" s="50">
        <v>45807</v>
      </c>
      <c r="AI224" s="49" t="str">
        <f>IF(DadosViagem5[[#This Row],[Dias em manutenção ]]&lt;5,"Dentro do Prazo","Fora do Prazo")</f>
        <v>Fora do Prazo</v>
      </c>
      <c r="AJ224" s="49" t="e">
        <v>#REF!</v>
      </c>
    </row>
    <row r="225" spans="1:36" ht="15">
      <c r="A225" s="69" t="s">
        <v>2283</v>
      </c>
      <c r="B225" s="70"/>
      <c r="C225" s="69" t="s">
        <v>2284</v>
      </c>
      <c r="D225" s="69" t="s">
        <v>2158</v>
      </c>
      <c r="E225" s="69" t="s">
        <v>2033</v>
      </c>
      <c r="F225" s="69" t="s">
        <v>2279</v>
      </c>
      <c r="G225" s="69"/>
      <c r="H225" s="70">
        <v>2022</v>
      </c>
      <c r="I225" s="69" t="s">
        <v>2021</v>
      </c>
      <c r="J225" s="69" t="s">
        <v>1715</v>
      </c>
      <c r="K225" s="71" t="s">
        <v>1716</v>
      </c>
      <c r="L225" s="85" t="s">
        <v>155</v>
      </c>
      <c r="M225" s="48" t="s">
        <v>234</v>
      </c>
      <c r="N225" s="49" t="s">
        <v>2173</v>
      </c>
      <c r="O225" s="92" t="s">
        <v>2174</v>
      </c>
      <c r="P225" s="74">
        <f ca="1">IFERROR(VLOOKUP(DadosViagem5[[#This Row],[Placa]],BIP!A:E,5,FALSE),"")</f>
        <v>0</v>
      </c>
      <c r="Q225" s="75">
        <f ca="1">DATEDIF(DadosViagem5[[#This Row],[BIP]],TODAY(),"D")</f>
        <v>45978</v>
      </c>
      <c r="R225" s="76" t="str">
        <f>IFERROR(VLOOKUP(DadosViagem5[[#This Row],[Placa]],DDS!B:C,2,FALSE),"Verificar cadastro")</f>
        <v> </v>
      </c>
      <c r="S225" s="77" t="s">
        <v>2023</v>
      </c>
      <c r="T225" s="48"/>
      <c r="U225" s="79"/>
      <c r="V225" s="78"/>
      <c r="W225" s="82" t="s">
        <v>2267</v>
      </c>
      <c r="X225" s="80"/>
      <c r="Y225" s="81"/>
      <c r="Z225" s="82"/>
      <c r="AA225" s="70" t="s">
        <v>2024</v>
      </c>
      <c r="AB225" s="70" t="s">
        <v>2024</v>
      </c>
      <c r="AC225" s="69" t="s">
        <v>2024</v>
      </c>
      <c r="AD225" s="69" t="str">
        <f ca="1">IFERROR(DATEDIF(DadosViagem5[[#This Row],[Utimo Bip Reserva]],TODAY(),"D"),"")</f>
        <v/>
      </c>
      <c r="AE225" s="50" t="s">
        <v>2024</v>
      </c>
      <c r="AF225" s="50" t="s">
        <v>2024</v>
      </c>
      <c r="AG225" s="49"/>
      <c r="AH225" s="50">
        <v>45807</v>
      </c>
      <c r="AI225" s="49" t="str">
        <f>IF(DadosViagem5[[#This Row],[Dias em manutenção ]]&lt;5,"Dentro do Prazo","Fora do Prazo")</f>
        <v>Fora do Prazo</v>
      </c>
      <c r="AJ225" s="49" t="e">
        <v>#REF!</v>
      </c>
    </row>
    <row r="226" spans="1:36" ht="15">
      <c r="A226" s="69" t="s">
        <v>2285</v>
      </c>
      <c r="B226" s="70"/>
      <c r="C226" s="69" t="s">
        <v>2284</v>
      </c>
      <c r="D226" s="69" t="s">
        <v>2158</v>
      </c>
      <c r="E226" s="69" t="s">
        <v>2033</v>
      </c>
      <c r="F226" s="69" t="s">
        <v>2279</v>
      </c>
      <c r="G226" s="69"/>
      <c r="H226" s="70">
        <v>2022</v>
      </c>
      <c r="I226" s="69" t="s">
        <v>2021</v>
      </c>
      <c r="J226" s="69" t="s">
        <v>1715</v>
      </c>
      <c r="K226" s="71" t="s">
        <v>1716</v>
      </c>
      <c r="L226" s="72" t="s">
        <v>155</v>
      </c>
      <c r="M226" s="48" t="s">
        <v>234</v>
      </c>
      <c r="N226" s="49" t="s">
        <v>2173</v>
      </c>
      <c r="O226" s="92" t="s">
        <v>2174</v>
      </c>
      <c r="P226" s="74">
        <f ca="1">IFERROR(VLOOKUP(DadosViagem5[[#This Row],[Placa]],BIP!A:E,5,FALSE),"")</f>
        <v>0</v>
      </c>
      <c r="Q226" s="75">
        <f ca="1">DATEDIF(DadosViagem5[[#This Row],[BIP]],TODAY(),"D")</f>
        <v>45978</v>
      </c>
      <c r="R226" s="76" t="str">
        <f>IFERROR(VLOOKUP(DadosViagem5[[#This Row],[Placa]],DDS!B:C,2,FALSE),"Verificar cadastro")</f>
        <v>Verificar cadastro</v>
      </c>
      <c r="S226" s="77" t="s">
        <v>2023</v>
      </c>
      <c r="T226" s="48"/>
      <c r="U226" s="79"/>
      <c r="V226" s="78"/>
      <c r="W226" s="82" t="s">
        <v>2267</v>
      </c>
      <c r="X226" s="80"/>
      <c r="Y226" s="81"/>
      <c r="Z226" s="82"/>
      <c r="AA226" s="70" t="s">
        <v>2024</v>
      </c>
      <c r="AB226" s="70" t="s">
        <v>2024</v>
      </c>
      <c r="AC226" s="69" t="s">
        <v>2024</v>
      </c>
      <c r="AD226" s="69" t="str">
        <f ca="1">IFERROR(DATEDIF(DadosViagem5[[#This Row],[Utimo Bip Reserva]],TODAY(),"D"),"")</f>
        <v/>
      </c>
      <c r="AE226" s="50" t="s">
        <v>2024</v>
      </c>
      <c r="AF226" s="50" t="s">
        <v>2024</v>
      </c>
      <c r="AG226" s="49"/>
      <c r="AH226" s="50">
        <v>45807</v>
      </c>
      <c r="AI226" s="49" t="str">
        <f>IF(DadosViagem5[[#This Row],[Dias em manutenção ]]&lt;5,"Dentro do Prazo","Fora do Prazo")</f>
        <v>Fora do Prazo</v>
      </c>
      <c r="AJ226" s="49" t="e">
        <v>#REF!</v>
      </c>
    </row>
    <row r="227" spans="1:36" ht="15">
      <c r="A227" s="69" t="s">
        <v>2286</v>
      </c>
      <c r="B227" s="70"/>
      <c r="C227" s="69" t="s">
        <v>2172</v>
      </c>
      <c r="D227" s="69" t="s">
        <v>2162</v>
      </c>
      <c r="E227" s="69" t="s">
        <v>2019</v>
      </c>
      <c r="F227" s="69" t="s">
        <v>2056</v>
      </c>
      <c r="G227" s="69"/>
      <c r="H227" s="70">
        <v>2024</v>
      </c>
      <c r="I227" s="69" t="s">
        <v>2021</v>
      </c>
      <c r="J227" s="69" t="s">
        <v>1715</v>
      </c>
      <c r="K227" s="71" t="s">
        <v>1716</v>
      </c>
      <c r="L227" s="72" t="s">
        <v>155</v>
      </c>
      <c r="M227" s="48" t="s">
        <v>234</v>
      </c>
      <c r="N227" s="49" t="s">
        <v>2173</v>
      </c>
      <c r="O227" s="92" t="s">
        <v>2174</v>
      </c>
      <c r="P227" s="74">
        <f ca="1">IFERROR(VLOOKUP(DadosViagem5[[#This Row],[Placa]],BIP!A:E,5,FALSE),"")</f>
        <v>0</v>
      </c>
      <c r="Q227" s="75">
        <f ca="1">DATEDIF(DadosViagem5[[#This Row],[BIP]],TODAY(),"D")</f>
        <v>45978</v>
      </c>
      <c r="R227" s="76" t="str">
        <f>IFERROR(VLOOKUP(DadosViagem5[[#This Row],[Placa]],DDS!B:C,2,FALSE),"Verificar cadastro")</f>
        <v> </v>
      </c>
      <c r="S227" s="77" t="s">
        <v>2023</v>
      </c>
      <c r="T227" s="48"/>
      <c r="U227" s="79"/>
      <c r="V227" s="78"/>
      <c r="W227" s="82" t="s">
        <v>2267</v>
      </c>
      <c r="X227" s="80"/>
      <c r="Y227" s="81"/>
      <c r="Z227" s="82"/>
      <c r="AA227" s="70" t="s">
        <v>2024</v>
      </c>
      <c r="AB227" s="70" t="s">
        <v>2024</v>
      </c>
      <c r="AC227" s="69" t="s">
        <v>2024</v>
      </c>
      <c r="AD227" s="69" t="str">
        <f ca="1">IFERROR(DATEDIF(DadosViagem5[[#This Row],[Utimo Bip Reserva]],TODAY(),"D"),"")</f>
        <v/>
      </c>
      <c r="AE227" s="49"/>
      <c r="AF227" s="50"/>
      <c r="AG227" s="49" t="s">
        <v>701</v>
      </c>
      <c r="AH227" s="50">
        <v>45807</v>
      </c>
      <c r="AI227" s="49" t="str">
        <f>IF(DadosViagem5[[#This Row],[Dias em manutenção ]]&lt;5,"Dentro do Prazo","Fora do Prazo")</f>
        <v>Fora do Prazo</v>
      </c>
      <c r="AJ227" s="49" t="e">
        <v>#REF!</v>
      </c>
    </row>
    <row r="228" spans="1:36" ht="15">
      <c r="A228" s="69" t="s">
        <v>2287</v>
      </c>
      <c r="B228" s="70"/>
      <c r="C228" s="69" t="s">
        <v>2172</v>
      </c>
      <c r="D228" s="69" t="s">
        <v>2162</v>
      </c>
      <c r="E228" s="69" t="s">
        <v>2019</v>
      </c>
      <c r="F228" s="69" t="s">
        <v>2056</v>
      </c>
      <c r="G228" s="69"/>
      <c r="H228" s="70">
        <v>2024</v>
      </c>
      <c r="I228" s="69" t="s">
        <v>2021</v>
      </c>
      <c r="J228" s="69" t="s">
        <v>1715</v>
      </c>
      <c r="K228" s="71" t="s">
        <v>1716</v>
      </c>
      <c r="L228" s="72" t="s">
        <v>155</v>
      </c>
      <c r="M228" s="48" t="s">
        <v>234</v>
      </c>
      <c r="N228" s="49" t="s">
        <v>2173</v>
      </c>
      <c r="O228" s="92" t="s">
        <v>2174</v>
      </c>
      <c r="P228" s="74">
        <f ca="1">IFERROR(VLOOKUP(DadosViagem5[[#This Row],[Placa]],BIP!A:E,5,FALSE),"")</f>
        <v>0</v>
      </c>
      <c r="Q228" s="75">
        <f ca="1">DATEDIF(DadosViagem5[[#This Row],[BIP]],TODAY(),"D")</f>
        <v>45978</v>
      </c>
      <c r="R228" s="76" t="str">
        <f>IFERROR(VLOOKUP(DadosViagem5[[#This Row],[Placa]],DDS!B:C,2,FALSE),"Verificar cadastro")</f>
        <v> </v>
      </c>
      <c r="S228" s="77" t="s">
        <v>2023</v>
      </c>
      <c r="T228" s="48"/>
      <c r="U228" s="79"/>
      <c r="V228" s="78"/>
      <c r="W228" s="82" t="s">
        <v>2267</v>
      </c>
      <c r="X228" s="80"/>
      <c r="Y228" s="81"/>
      <c r="Z228" s="82"/>
      <c r="AA228" s="70" t="s">
        <v>2024</v>
      </c>
      <c r="AB228" s="70" t="s">
        <v>2024</v>
      </c>
      <c r="AC228" s="69" t="s">
        <v>2024</v>
      </c>
      <c r="AD228" s="69" t="str">
        <f ca="1">IFERROR(DATEDIF(DadosViagem5[[#This Row],[Utimo Bip Reserva]],TODAY(),"D"),"")</f>
        <v/>
      </c>
      <c r="AE228" s="49"/>
      <c r="AF228" s="50"/>
      <c r="AG228" s="49" t="s">
        <v>701</v>
      </c>
      <c r="AH228" s="50">
        <v>45807</v>
      </c>
      <c r="AI228" s="49" t="str">
        <f>IF(DadosViagem5[[#This Row],[Dias em manutenção ]]&lt;5,"Dentro do Prazo","Fora do Prazo")</f>
        <v>Fora do Prazo</v>
      </c>
      <c r="AJ228" s="49" t="e">
        <v>#REF!</v>
      </c>
    </row>
    <row r="229" spans="1:36" ht="15">
      <c r="A229" s="69" t="s">
        <v>2288</v>
      </c>
      <c r="B229" s="70"/>
      <c r="C229" s="69" t="s">
        <v>2172</v>
      </c>
      <c r="D229" s="69" t="s">
        <v>2162</v>
      </c>
      <c r="E229" s="69" t="s">
        <v>2019</v>
      </c>
      <c r="F229" s="69" t="s">
        <v>2056</v>
      </c>
      <c r="G229" s="69"/>
      <c r="H229" s="70">
        <v>2024</v>
      </c>
      <c r="I229" s="69" t="s">
        <v>2021</v>
      </c>
      <c r="J229" s="69" t="s">
        <v>1715</v>
      </c>
      <c r="K229" s="71" t="s">
        <v>1716</v>
      </c>
      <c r="L229" s="72" t="s">
        <v>155</v>
      </c>
      <c r="M229" s="48" t="s">
        <v>234</v>
      </c>
      <c r="N229" s="49" t="s">
        <v>2173</v>
      </c>
      <c r="O229" s="92" t="s">
        <v>2174</v>
      </c>
      <c r="P229" s="74">
        <f ca="1">IFERROR(VLOOKUP(DadosViagem5[[#This Row],[Placa]],BIP!A:E,5,FALSE),"")</f>
        <v>0</v>
      </c>
      <c r="Q229" s="75">
        <f ca="1">DATEDIF(DadosViagem5[[#This Row],[BIP]],TODAY(),"D")</f>
        <v>45978</v>
      </c>
      <c r="R229" s="76" t="str">
        <f>IFERROR(VLOOKUP(DadosViagem5[[#This Row],[Placa]],DDS!B:C,2,FALSE),"Verificar cadastro")</f>
        <v>Verificar cadastro</v>
      </c>
      <c r="S229" s="77" t="s">
        <v>2023</v>
      </c>
      <c r="T229" s="48"/>
      <c r="U229" s="79"/>
      <c r="V229" s="78"/>
      <c r="W229" s="82" t="s">
        <v>2267</v>
      </c>
      <c r="X229" s="80"/>
      <c r="Y229" s="81"/>
      <c r="Z229" s="82"/>
      <c r="AA229" s="70" t="s">
        <v>2024</v>
      </c>
      <c r="AB229" s="70" t="s">
        <v>2024</v>
      </c>
      <c r="AC229" s="69" t="s">
        <v>2024</v>
      </c>
      <c r="AD229" s="69" t="str">
        <f ca="1">IFERROR(DATEDIF(DadosViagem5[[#This Row],[Utimo Bip Reserva]],TODAY(),"D"),"")</f>
        <v/>
      </c>
      <c r="AE229" s="49"/>
      <c r="AF229" s="50"/>
      <c r="AG229" s="49" t="s">
        <v>701</v>
      </c>
      <c r="AH229" s="50">
        <v>45807</v>
      </c>
      <c r="AI229" s="49" t="str">
        <f>IF(DadosViagem5[[#This Row],[Dias em manutenção ]]&lt;5,"Dentro do Prazo","Fora do Prazo")</f>
        <v>Fora do Prazo</v>
      </c>
      <c r="AJ229" s="49" t="e">
        <v>#REF!</v>
      </c>
    </row>
    <row r="230" spans="1:36" ht="15">
      <c r="A230" s="69" t="s">
        <v>2289</v>
      </c>
      <c r="B230" s="70"/>
      <c r="C230" s="69" t="s">
        <v>2172</v>
      </c>
      <c r="D230" s="69" t="s">
        <v>2162</v>
      </c>
      <c r="E230" s="69" t="s">
        <v>2019</v>
      </c>
      <c r="F230" s="69" t="s">
        <v>2056</v>
      </c>
      <c r="G230" s="69"/>
      <c r="H230" s="70">
        <v>2024</v>
      </c>
      <c r="I230" s="69" t="s">
        <v>2021</v>
      </c>
      <c r="J230" s="69" t="s">
        <v>1715</v>
      </c>
      <c r="K230" s="71" t="s">
        <v>1716</v>
      </c>
      <c r="L230" s="72" t="s">
        <v>155</v>
      </c>
      <c r="M230" s="48" t="s">
        <v>234</v>
      </c>
      <c r="N230" s="49" t="s">
        <v>2173</v>
      </c>
      <c r="O230" s="92" t="s">
        <v>2174</v>
      </c>
      <c r="P230" s="74">
        <f ca="1">IFERROR(VLOOKUP(DadosViagem5[[#This Row],[Placa]],BIP!A:E,5,FALSE),"")</f>
        <v>0</v>
      </c>
      <c r="Q230" s="75">
        <f ca="1">DATEDIF(DadosViagem5[[#This Row],[BIP]],TODAY(),"D")</f>
        <v>45978</v>
      </c>
      <c r="R230" s="76" t="str">
        <f>IFERROR(VLOOKUP(DadosViagem5[[#This Row],[Placa]],DDS!B:C,2,FALSE),"Verificar cadastro")</f>
        <v>Verificar cadastro</v>
      </c>
      <c r="S230" s="77" t="s">
        <v>2023</v>
      </c>
      <c r="T230" s="48"/>
      <c r="U230" s="79"/>
      <c r="V230" s="78"/>
      <c r="W230" s="82" t="s">
        <v>2267</v>
      </c>
      <c r="X230" s="80"/>
      <c r="Y230" s="81"/>
      <c r="Z230" s="82"/>
      <c r="AA230" s="70" t="s">
        <v>2024</v>
      </c>
      <c r="AB230" s="70" t="s">
        <v>2024</v>
      </c>
      <c r="AC230" s="69" t="s">
        <v>2024</v>
      </c>
      <c r="AD230" s="69" t="str">
        <f ca="1">IFERROR(DATEDIF(DadosViagem5[[#This Row],[Utimo Bip Reserva]],TODAY(),"D"),"")</f>
        <v/>
      </c>
      <c r="AE230" s="49"/>
      <c r="AF230" s="50"/>
      <c r="AG230" s="49" t="s">
        <v>701</v>
      </c>
      <c r="AH230" s="50">
        <v>45807</v>
      </c>
      <c r="AI230" s="49" t="str">
        <f>IF(DadosViagem5[[#This Row],[Dias em manutenção ]]&lt;5,"Dentro do Prazo","Fora do Prazo")</f>
        <v>Fora do Prazo</v>
      </c>
      <c r="AJ230" s="49" t="e">
        <v>#REF!</v>
      </c>
    </row>
    <row r="231" spans="1:36" ht="15">
      <c r="A231" s="69" t="s">
        <v>2290</v>
      </c>
      <c r="B231" s="70"/>
      <c r="C231" s="69" t="s">
        <v>2291</v>
      </c>
      <c r="D231" s="69" t="s">
        <v>2292</v>
      </c>
      <c r="E231" s="69" t="s">
        <v>2019</v>
      </c>
      <c r="F231" s="69" t="s">
        <v>2056</v>
      </c>
      <c r="G231" s="69"/>
      <c r="H231" s="70">
        <v>2024</v>
      </c>
      <c r="I231" s="69" t="s">
        <v>2021</v>
      </c>
      <c r="J231" s="69" t="s">
        <v>1715</v>
      </c>
      <c r="K231" s="71" t="s">
        <v>1716</v>
      </c>
      <c r="L231" s="72" t="s">
        <v>155</v>
      </c>
      <c r="M231" s="48" t="s">
        <v>234</v>
      </c>
      <c r="N231" s="49" t="s">
        <v>2173</v>
      </c>
      <c r="O231" s="92" t="s">
        <v>2174</v>
      </c>
      <c r="P231" s="74">
        <f ca="1">IFERROR(VLOOKUP(DadosViagem5[[#This Row],[Placa]],BIP!A:E,5,FALSE),"")</f>
        <v>0</v>
      </c>
      <c r="Q231" s="75">
        <f ca="1">DATEDIF(DadosViagem5[[#This Row],[BIP]],TODAY(),"D")</f>
        <v>45978</v>
      </c>
      <c r="R231" s="76" t="str">
        <f>IFERROR(VLOOKUP(DadosViagem5[[#This Row],[Placa]],DDS!B:C,2,FALSE),"Verificar cadastro")</f>
        <v> </v>
      </c>
      <c r="S231" s="77" t="s">
        <v>2023</v>
      </c>
      <c r="T231" s="48"/>
      <c r="U231" s="79"/>
      <c r="V231" s="78"/>
      <c r="W231" s="82" t="s">
        <v>2267</v>
      </c>
      <c r="X231" s="80"/>
      <c r="Y231" s="81"/>
      <c r="Z231" s="82"/>
      <c r="AA231" s="70" t="s">
        <v>2024</v>
      </c>
      <c r="AB231" s="70" t="s">
        <v>2024</v>
      </c>
      <c r="AC231" s="69" t="s">
        <v>2024</v>
      </c>
      <c r="AD231" s="69" t="str">
        <f ca="1">IFERROR(DATEDIF(DadosViagem5[[#This Row],[Utimo Bip Reserva]],TODAY(),"D"),"")</f>
        <v/>
      </c>
      <c r="AE231" s="49"/>
      <c r="AF231" s="50"/>
      <c r="AG231" s="49" t="s">
        <v>701</v>
      </c>
      <c r="AH231" s="50">
        <v>45807</v>
      </c>
      <c r="AI231" s="49" t="str">
        <f>IF(DadosViagem5[[#This Row],[Dias em manutenção ]]&lt;5,"Dentro do Prazo","Fora do Prazo")</f>
        <v>Fora do Prazo</v>
      </c>
      <c r="AJ231" s="49" t="e">
        <v>#REF!</v>
      </c>
    </row>
    <row r="232" spans="1:36" ht="15">
      <c r="A232" s="69" t="s">
        <v>2293</v>
      </c>
      <c r="B232" s="70"/>
      <c r="C232" s="69" t="s">
        <v>2291</v>
      </c>
      <c r="D232" s="69" t="s">
        <v>2292</v>
      </c>
      <c r="E232" s="69" t="s">
        <v>2019</v>
      </c>
      <c r="F232" s="69" t="s">
        <v>2056</v>
      </c>
      <c r="G232" s="69"/>
      <c r="H232" s="70">
        <v>2024</v>
      </c>
      <c r="I232" s="69" t="s">
        <v>2021</v>
      </c>
      <c r="J232" s="69" t="s">
        <v>1715</v>
      </c>
      <c r="K232" s="71" t="s">
        <v>1716</v>
      </c>
      <c r="L232" s="72" t="s">
        <v>155</v>
      </c>
      <c r="M232" s="48" t="s">
        <v>234</v>
      </c>
      <c r="N232" s="49" t="s">
        <v>2173</v>
      </c>
      <c r="O232" s="92" t="s">
        <v>2174</v>
      </c>
      <c r="P232" s="74">
        <f ca="1">IFERROR(VLOOKUP(DadosViagem5[[#This Row],[Placa]],BIP!A:E,5,FALSE),"")</f>
        <v>0</v>
      </c>
      <c r="Q232" s="75">
        <f ca="1">DATEDIF(DadosViagem5[[#This Row],[BIP]],TODAY(),"D")</f>
        <v>45978</v>
      </c>
      <c r="R232" s="76" t="str">
        <f>IFERROR(VLOOKUP(DadosViagem5[[#This Row],[Placa]],DDS!B:C,2,FALSE),"Verificar cadastro")</f>
        <v>Verificar cadastro</v>
      </c>
      <c r="S232" s="77" t="s">
        <v>2023</v>
      </c>
      <c r="T232" s="48"/>
      <c r="U232" s="79"/>
      <c r="V232" s="78"/>
      <c r="W232" s="82" t="s">
        <v>2267</v>
      </c>
      <c r="X232" s="80"/>
      <c r="Y232" s="81"/>
      <c r="Z232" s="82"/>
      <c r="AA232" s="70" t="s">
        <v>2024</v>
      </c>
      <c r="AB232" s="70" t="s">
        <v>2024</v>
      </c>
      <c r="AC232" s="69" t="s">
        <v>2024</v>
      </c>
      <c r="AD232" s="69" t="str">
        <f ca="1">IFERROR(DATEDIF(DadosViagem5[[#This Row],[Utimo Bip Reserva]],TODAY(),"D"),"")</f>
        <v/>
      </c>
      <c r="AE232" s="49"/>
      <c r="AF232" s="50"/>
      <c r="AG232" s="49" t="s">
        <v>701</v>
      </c>
      <c r="AH232" s="50">
        <v>45807</v>
      </c>
      <c r="AI232" s="49" t="str">
        <f>IF(DadosViagem5[[#This Row],[Dias em manutenção ]]&lt;5,"Dentro do Prazo","Fora do Prazo")</f>
        <v>Fora do Prazo</v>
      </c>
      <c r="AJ232" s="49" t="e">
        <v>#REF!</v>
      </c>
    </row>
    <row r="233" spans="1:36" ht="15">
      <c r="A233" s="69" t="s">
        <v>2294</v>
      </c>
      <c r="B233" s="70"/>
      <c r="C233" s="69" t="s">
        <v>2291</v>
      </c>
      <c r="D233" s="69" t="s">
        <v>2292</v>
      </c>
      <c r="E233" s="69" t="s">
        <v>2019</v>
      </c>
      <c r="F233" s="69" t="s">
        <v>2056</v>
      </c>
      <c r="G233" s="69"/>
      <c r="H233" s="70">
        <v>2024</v>
      </c>
      <c r="I233" s="69" t="s">
        <v>2021</v>
      </c>
      <c r="J233" s="69" t="s">
        <v>1715</v>
      </c>
      <c r="K233" s="71" t="s">
        <v>1716</v>
      </c>
      <c r="L233" s="72" t="s">
        <v>155</v>
      </c>
      <c r="M233" s="48" t="s">
        <v>234</v>
      </c>
      <c r="N233" s="49" t="s">
        <v>2173</v>
      </c>
      <c r="O233" s="92" t="s">
        <v>2174</v>
      </c>
      <c r="P233" s="74">
        <f ca="1">IFERROR(VLOOKUP(DadosViagem5[[#This Row],[Placa]],BIP!A:E,5,FALSE),"")</f>
        <v>0</v>
      </c>
      <c r="Q233" s="75">
        <f ca="1">DATEDIF(DadosViagem5[[#This Row],[BIP]],TODAY(),"D")</f>
        <v>45978</v>
      </c>
      <c r="R233" s="76" t="str">
        <f>IFERROR(VLOOKUP(DadosViagem5[[#This Row],[Placa]],DDS!B:C,2,FALSE),"Verificar cadastro")</f>
        <v>Verificar cadastro</v>
      </c>
      <c r="S233" s="77" t="s">
        <v>2023</v>
      </c>
      <c r="T233" s="48"/>
      <c r="U233" s="79"/>
      <c r="V233" s="90"/>
      <c r="W233" s="82" t="s">
        <v>2267</v>
      </c>
      <c r="X233" s="80"/>
      <c r="Y233" s="81"/>
      <c r="Z233" s="82"/>
      <c r="AA233" s="70" t="s">
        <v>2024</v>
      </c>
      <c r="AB233" s="70" t="s">
        <v>2024</v>
      </c>
      <c r="AC233" s="69" t="s">
        <v>2024</v>
      </c>
      <c r="AD233" s="69" t="str">
        <f ca="1">IFERROR(DATEDIF(DadosViagem5[[#This Row],[Utimo Bip Reserva]],TODAY(),"D"),"")</f>
        <v/>
      </c>
      <c r="AE233" s="49"/>
      <c r="AF233" s="50"/>
      <c r="AG233" s="49" t="s">
        <v>701</v>
      </c>
      <c r="AH233" s="50">
        <v>45807</v>
      </c>
      <c r="AI233" s="49" t="str">
        <f>IF(DadosViagem5[[#This Row],[Dias em manutenção ]]&lt;5,"Dentro do Prazo","Fora do Prazo")</f>
        <v>Fora do Prazo</v>
      </c>
      <c r="AJ233" s="49" t="e">
        <v>#REF!</v>
      </c>
    </row>
    <row r="234" spans="1:36" ht="15">
      <c r="A234" s="69" t="s">
        <v>2295</v>
      </c>
      <c r="B234" s="70"/>
      <c r="C234" s="69" t="s">
        <v>2291</v>
      </c>
      <c r="D234" s="69" t="s">
        <v>2292</v>
      </c>
      <c r="E234" s="69" t="s">
        <v>2019</v>
      </c>
      <c r="F234" s="69" t="s">
        <v>2056</v>
      </c>
      <c r="G234" s="69"/>
      <c r="H234" s="70">
        <v>2024</v>
      </c>
      <c r="I234" s="69" t="s">
        <v>2021</v>
      </c>
      <c r="J234" s="69" t="s">
        <v>1715</v>
      </c>
      <c r="K234" s="71" t="s">
        <v>1716</v>
      </c>
      <c r="L234" s="72" t="s">
        <v>155</v>
      </c>
      <c r="M234" s="48" t="s">
        <v>234</v>
      </c>
      <c r="N234" s="49" t="s">
        <v>2173</v>
      </c>
      <c r="O234" s="92" t="s">
        <v>2174</v>
      </c>
      <c r="P234" s="74">
        <f ca="1">IFERROR(VLOOKUP(DadosViagem5[[#This Row],[Placa]],BIP!A:E,5,FALSE),"")</f>
        <v>0</v>
      </c>
      <c r="Q234" s="75">
        <f ca="1">DATEDIF(DadosViagem5[[#This Row],[BIP]],TODAY(),"D")</f>
        <v>45978</v>
      </c>
      <c r="R234" s="76" t="str">
        <f>IFERROR(VLOOKUP(DadosViagem5[[#This Row],[Placa]],DDS!B:C,2,FALSE),"Verificar cadastro")</f>
        <v>Verificar cadastro</v>
      </c>
      <c r="S234" s="77" t="s">
        <v>2023</v>
      </c>
      <c r="T234" s="48"/>
      <c r="U234" s="79"/>
      <c r="V234" s="78"/>
      <c r="W234" s="82" t="s">
        <v>2267</v>
      </c>
      <c r="X234" s="80"/>
      <c r="Y234" s="81"/>
      <c r="Z234" s="82"/>
      <c r="AA234" s="70" t="s">
        <v>2024</v>
      </c>
      <c r="AB234" s="70" t="s">
        <v>2024</v>
      </c>
      <c r="AC234" s="69" t="s">
        <v>2024</v>
      </c>
      <c r="AD234" s="69" t="str">
        <f ca="1">IFERROR(DATEDIF(DadosViagem5[[#This Row],[Utimo Bip Reserva]],TODAY(),"D"),"")</f>
        <v/>
      </c>
      <c r="AE234" s="49"/>
      <c r="AF234" s="50"/>
      <c r="AG234" s="49" t="s">
        <v>701</v>
      </c>
      <c r="AH234" s="50">
        <v>45807</v>
      </c>
      <c r="AI234" s="49" t="str">
        <f>IF(DadosViagem5[[#This Row],[Dias em manutenção ]]&lt;5,"Dentro do Prazo","Fora do Prazo")</f>
        <v>Fora do Prazo</v>
      </c>
      <c r="AJ234" s="49" t="e">
        <v>#REF!</v>
      </c>
    </row>
    <row r="235" spans="1:36" ht="15">
      <c r="A235" s="69" t="s">
        <v>2296</v>
      </c>
      <c r="B235" s="70"/>
      <c r="C235" s="69" t="s">
        <v>2291</v>
      </c>
      <c r="D235" s="69" t="s">
        <v>2292</v>
      </c>
      <c r="E235" s="69" t="s">
        <v>2019</v>
      </c>
      <c r="F235" s="69" t="s">
        <v>2056</v>
      </c>
      <c r="G235" s="69"/>
      <c r="H235" s="70">
        <v>2024</v>
      </c>
      <c r="I235" s="69" t="s">
        <v>2021</v>
      </c>
      <c r="J235" s="69" t="s">
        <v>1715</v>
      </c>
      <c r="K235" s="71" t="s">
        <v>1716</v>
      </c>
      <c r="L235" s="72" t="s">
        <v>155</v>
      </c>
      <c r="M235" s="48" t="s">
        <v>234</v>
      </c>
      <c r="N235" s="49" t="s">
        <v>2173</v>
      </c>
      <c r="O235" s="92" t="s">
        <v>2174</v>
      </c>
      <c r="P235" s="74">
        <f ca="1">IFERROR(VLOOKUP(DadosViagem5[[#This Row],[Placa]],BIP!A:E,5,FALSE),"")</f>
        <v>0</v>
      </c>
      <c r="Q235" s="75">
        <f ca="1">DATEDIF(DadosViagem5[[#This Row],[BIP]],TODAY(),"D")</f>
        <v>45978</v>
      </c>
      <c r="R235" s="76" t="str">
        <f>IFERROR(VLOOKUP(DadosViagem5[[#This Row],[Placa]],DDS!B:C,2,FALSE),"Verificar cadastro")</f>
        <v>Verificar cadastro</v>
      </c>
      <c r="S235" s="77" t="s">
        <v>2023</v>
      </c>
      <c r="T235" s="48"/>
      <c r="U235" s="79"/>
      <c r="V235" s="90"/>
      <c r="W235" s="82" t="s">
        <v>2267</v>
      </c>
      <c r="X235" s="80"/>
      <c r="Y235" s="81"/>
      <c r="Z235" s="82"/>
      <c r="AA235" s="70" t="s">
        <v>2024</v>
      </c>
      <c r="AB235" s="70" t="s">
        <v>2024</v>
      </c>
      <c r="AC235" s="69" t="s">
        <v>2024</v>
      </c>
      <c r="AD235" s="69" t="str">
        <f ca="1">IFERROR(DATEDIF(DadosViagem5[[#This Row],[Utimo Bip Reserva]],TODAY(),"D"),"")</f>
        <v/>
      </c>
      <c r="AE235" s="49"/>
      <c r="AF235" s="50"/>
      <c r="AG235" s="49" t="s">
        <v>701</v>
      </c>
      <c r="AH235" s="50">
        <v>45807</v>
      </c>
      <c r="AI235" s="49" t="str">
        <f>IF(DadosViagem5[[#This Row],[Dias em manutenção ]]&lt;5,"Dentro do Prazo","Fora do Prazo")</f>
        <v>Fora do Prazo</v>
      </c>
      <c r="AJ235" s="49" t="e">
        <v>#REF!</v>
      </c>
    </row>
    <row r="236" spans="1:36" ht="15">
      <c r="A236" s="69" t="s">
        <v>2297</v>
      </c>
      <c r="B236" s="70"/>
      <c r="C236" s="69" t="s">
        <v>2291</v>
      </c>
      <c r="D236" s="69" t="s">
        <v>2292</v>
      </c>
      <c r="E236" s="69" t="s">
        <v>2019</v>
      </c>
      <c r="F236" s="69" t="s">
        <v>2056</v>
      </c>
      <c r="G236" s="69"/>
      <c r="H236" s="70">
        <v>2024</v>
      </c>
      <c r="I236" s="69" t="s">
        <v>2021</v>
      </c>
      <c r="J236" s="69" t="s">
        <v>1715</v>
      </c>
      <c r="K236" s="71" t="s">
        <v>1716</v>
      </c>
      <c r="L236" s="72" t="s">
        <v>155</v>
      </c>
      <c r="M236" s="48" t="s">
        <v>234</v>
      </c>
      <c r="N236" s="49" t="s">
        <v>2173</v>
      </c>
      <c r="O236" s="92" t="s">
        <v>2174</v>
      </c>
      <c r="P236" s="74">
        <f ca="1">IFERROR(VLOOKUP(DadosViagem5[[#This Row],[Placa]],BIP!A:E,5,FALSE),"")</f>
        <v>0</v>
      </c>
      <c r="Q236" s="75">
        <f ca="1">DATEDIF(DadosViagem5[[#This Row],[BIP]],TODAY(),"D")</f>
        <v>45978</v>
      </c>
      <c r="R236" s="76" t="str">
        <f>IFERROR(VLOOKUP(DadosViagem5[[#This Row],[Placa]],DDS!B:C,2,FALSE),"Verificar cadastro")</f>
        <v>Verificar cadastro</v>
      </c>
      <c r="S236" s="77" t="s">
        <v>2023</v>
      </c>
      <c r="T236" s="48"/>
      <c r="U236" s="79"/>
      <c r="V236" s="78"/>
      <c r="W236" s="82" t="s">
        <v>2267</v>
      </c>
      <c r="X236" s="80"/>
      <c r="Y236" s="81"/>
      <c r="Z236" s="82"/>
      <c r="AA236" s="70" t="s">
        <v>2024</v>
      </c>
      <c r="AB236" s="70" t="s">
        <v>2024</v>
      </c>
      <c r="AC236" s="69" t="s">
        <v>2024</v>
      </c>
      <c r="AD236" s="69" t="str">
        <f ca="1">IFERROR(DATEDIF(DadosViagem5[[#This Row],[Utimo Bip Reserva]],TODAY(),"D"),"")</f>
        <v/>
      </c>
      <c r="AE236" s="49"/>
      <c r="AF236" s="50"/>
      <c r="AG236" s="49" t="s">
        <v>701</v>
      </c>
      <c r="AH236" s="50">
        <v>45807</v>
      </c>
      <c r="AI236" s="49" t="str">
        <f>IF(DadosViagem5[[#This Row],[Dias em manutenção ]]&lt;5,"Dentro do Prazo","Fora do Prazo")</f>
        <v>Fora do Prazo</v>
      </c>
      <c r="AJ236" s="49" t="e">
        <v>#REF!</v>
      </c>
    </row>
    <row r="237" spans="1:36" ht="15">
      <c r="A237" s="69" t="s">
        <v>2298</v>
      </c>
      <c r="B237" s="70"/>
      <c r="C237" s="69" t="s">
        <v>2291</v>
      </c>
      <c r="D237" s="69" t="s">
        <v>2292</v>
      </c>
      <c r="E237" s="69" t="s">
        <v>2019</v>
      </c>
      <c r="F237" s="69" t="s">
        <v>2056</v>
      </c>
      <c r="G237" s="69"/>
      <c r="H237" s="70">
        <v>2024</v>
      </c>
      <c r="I237" s="69" t="s">
        <v>2021</v>
      </c>
      <c r="J237" s="69" t="s">
        <v>1715</v>
      </c>
      <c r="K237" s="71" t="s">
        <v>1716</v>
      </c>
      <c r="L237" s="72" t="s">
        <v>155</v>
      </c>
      <c r="M237" s="48" t="s">
        <v>234</v>
      </c>
      <c r="N237" s="49" t="s">
        <v>2173</v>
      </c>
      <c r="O237" s="92" t="s">
        <v>2174</v>
      </c>
      <c r="P237" s="74">
        <f ca="1">IFERROR(VLOOKUP(DadosViagem5[[#This Row],[Placa]],BIP!A:E,5,FALSE),"")</f>
        <v>0</v>
      </c>
      <c r="Q237" s="75">
        <f ca="1">DATEDIF(DadosViagem5[[#This Row],[BIP]],TODAY(),"D")</f>
        <v>45978</v>
      </c>
      <c r="R237" s="76" t="str">
        <f>IFERROR(VLOOKUP(DadosViagem5[[#This Row],[Placa]],DDS!B:C,2,FALSE),"Verificar cadastro")</f>
        <v>Verificar cadastro</v>
      </c>
      <c r="S237" s="77" t="s">
        <v>2023</v>
      </c>
      <c r="T237" s="48"/>
      <c r="U237" s="79"/>
      <c r="V237" s="78"/>
      <c r="W237" s="82" t="s">
        <v>2267</v>
      </c>
      <c r="X237" s="80"/>
      <c r="Y237" s="81"/>
      <c r="Z237" s="82"/>
      <c r="AA237" s="70" t="s">
        <v>2024</v>
      </c>
      <c r="AB237" s="70" t="s">
        <v>2024</v>
      </c>
      <c r="AC237" s="69" t="s">
        <v>2024</v>
      </c>
      <c r="AD237" s="69" t="str">
        <f ca="1">IFERROR(DATEDIF(DadosViagem5[[#This Row],[Utimo Bip Reserva]],TODAY(),"D"),"")</f>
        <v/>
      </c>
      <c r="AE237" s="49"/>
      <c r="AF237" s="50"/>
      <c r="AG237" s="49" t="s">
        <v>701</v>
      </c>
      <c r="AH237" s="50">
        <v>45807</v>
      </c>
      <c r="AI237" s="49" t="str">
        <f>IF(DadosViagem5[[#This Row],[Dias em manutenção ]]&lt;5,"Dentro do Prazo","Fora do Prazo")</f>
        <v>Fora do Prazo</v>
      </c>
      <c r="AJ237" s="49" t="e">
        <v>#REF!</v>
      </c>
    </row>
    <row r="238" spans="1:36" ht="15">
      <c r="A238" s="69" t="s">
        <v>2299</v>
      </c>
      <c r="B238" s="70"/>
      <c r="C238" s="69" t="s">
        <v>2291</v>
      </c>
      <c r="D238" s="69" t="s">
        <v>2292</v>
      </c>
      <c r="E238" s="69" t="s">
        <v>2019</v>
      </c>
      <c r="F238" s="69" t="s">
        <v>2056</v>
      </c>
      <c r="G238" s="69"/>
      <c r="H238" s="70">
        <v>2024</v>
      </c>
      <c r="I238" s="69" t="s">
        <v>2021</v>
      </c>
      <c r="J238" s="69" t="s">
        <v>1715</v>
      </c>
      <c r="K238" s="71" t="s">
        <v>1716</v>
      </c>
      <c r="L238" s="72" t="s">
        <v>155</v>
      </c>
      <c r="M238" s="48" t="s">
        <v>234</v>
      </c>
      <c r="N238" s="49" t="s">
        <v>2173</v>
      </c>
      <c r="O238" s="92" t="s">
        <v>2174</v>
      </c>
      <c r="P238" s="74">
        <f ca="1">IFERROR(VLOOKUP(DadosViagem5[[#This Row],[Placa]],BIP!A:E,5,FALSE),"")</f>
        <v>0</v>
      </c>
      <c r="Q238" s="75">
        <f ca="1">DATEDIF(DadosViagem5[[#This Row],[BIP]],TODAY(),"D")</f>
        <v>45978</v>
      </c>
      <c r="R238" s="76" t="str">
        <f>IFERROR(VLOOKUP(DadosViagem5[[#This Row],[Placa]],DDS!B:C,2,FALSE),"Verificar cadastro")</f>
        <v> </v>
      </c>
      <c r="S238" s="77" t="s">
        <v>2023</v>
      </c>
      <c r="T238" s="48"/>
      <c r="U238" s="79"/>
      <c r="V238" s="78"/>
      <c r="W238" s="82" t="s">
        <v>2267</v>
      </c>
      <c r="X238" s="80"/>
      <c r="Y238" s="81"/>
      <c r="Z238" s="82"/>
      <c r="AA238" s="70" t="s">
        <v>2024</v>
      </c>
      <c r="AB238" s="70" t="s">
        <v>2024</v>
      </c>
      <c r="AC238" s="69" t="s">
        <v>2024</v>
      </c>
      <c r="AD238" s="69" t="str">
        <f ca="1">IFERROR(DATEDIF(DadosViagem5[[#This Row],[Utimo Bip Reserva]],TODAY(),"D"),"")</f>
        <v/>
      </c>
      <c r="AE238" s="49"/>
      <c r="AF238" s="50"/>
      <c r="AG238" s="49" t="s">
        <v>701</v>
      </c>
      <c r="AH238" s="50">
        <v>45807</v>
      </c>
      <c r="AI238" s="49" t="str">
        <f>IF(DadosViagem5[[#This Row],[Dias em manutenção ]]&lt;5,"Dentro do Prazo","Fora do Prazo")</f>
        <v>Fora do Prazo</v>
      </c>
      <c r="AJ238" s="49" t="e">
        <v>#REF!</v>
      </c>
    </row>
    <row r="239" spans="1:36" ht="15">
      <c r="A239" s="69" t="s">
        <v>2300</v>
      </c>
      <c r="B239" s="70"/>
      <c r="C239" s="69" t="s">
        <v>2291</v>
      </c>
      <c r="D239" s="69" t="s">
        <v>2292</v>
      </c>
      <c r="E239" s="69" t="s">
        <v>2019</v>
      </c>
      <c r="F239" s="69" t="s">
        <v>2056</v>
      </c>
      <c r="G239" s="69"/>
      <c r="H239" s="70">
        <v>2024</v>
      </c>
      <c r="I239" s="69" t="s">
        <v>2021</v>
      </c>
      <c r="J239" s="69" t="s">
        <v>1715</v>
      </c>
      <c r="K239" s="71" t="s">
        <v>1716</v>
      </c>
      <c r="L239" s="72" t="s">
        <v>155</v>
      </c>
      <c r="M239" s="48" t="s">
        <v>234</v>
      </c>
      <c r="N239" s="49" t="s">
        <v>2173</v>
      </c>
      <c r="O239" s="92" t="s">
        <v>2174</v>
      </c>
      <c r="P239" s="74">
        <f ca="1">IFERROR(VLOOKUP(DadosViagem5[[#This Row],[Placa]],BIP!A:E,5,FALSE),"")</f>
        <v>0</v>
      </c>
      <c r="Q239" s="75">
        <f ca="1">DATEDIF(DadosViagem5[[#This Row],[BIP]],TODAY(),"D")</f>
        <v>45978</v>
      </c>
      <c r="R239" s="76" t="str">
        <f>IFERROR(VLOOKUP(DadosViagem5[[#This Row],[Placa]],DDS!B:C,2,FALSE),"Verificar cadastro")</f>
        <v>Verificar cadastro</v>
      </c>
      <c r="S239" s="77" t="s">
        <v>2023</v>
      </c>
      <c r="T239" s="48"/>
      <c r="U239" s="79"/>
      <c r="V239" s="78"/>
      <c r="W239" s="82" t="s">
        <v>2267</v>
      </c>
      <c r="X239" s="80"/>
      <c r="Y239" s="81"/>
      <c r="Z239" s="82"/>
      <c r="AA239" s="70" t="s">
        <v>2024</v>
      </c>
      <c r="AB239" s="70" t="s">
        <v>2024</v>
      </c>
      <c r="AC239" s="69" t="s">
        <v>2024</v>
      </c>
      <c r="AD239" s="69" t="str">
        <f ca="1">IFERROR(DATEDIF(DadosViagem5[[#This Row],[Utimo Bip Reserva]],TODAY(),"D"),"")</f>
        <v/>
      </c>
      <c r="AE239" s="49"/>
      <c r="AF239" s="50"/>
      <c r="AG239" s="49" t="s">
        <v>701</v>
      </c>
      <c r="AH239" s="50">
        <v>45807</v>
      </c>
      <c r="AI239" s="49" t="str">
        <f>IF(DadosViagem5[[#This Row],[Dias em manutenção ]]&lt;5,"Dentro do Prazo","Fora do Prazo")</f>
        <v>Fora do Prazo</v>
      </c>
      <c r="AJ239" s="49" t="e">
        <v>#REF!</v>
      </c>
    </row>
    <row r="240" spans="1:36" ht="15">
      <c r="A240" s="69" t="s">
        <v>2301</v>
      </c>
      <c r="B240" s="70"/>
      <c r="C240" s="69" t="s">
        <v>2291</v>
      </c>
      <c r="D240" s="69" t="s">
        <v>2292</v>
      </c>
      <c r="E240" s="69" t="s">
        <v>2019</v>
      </c>
      <c r="F240" s="69" t="s">
        <v>2056</v>
      </c>
      <c r="G240" s="69"/>
      <c r="H240" s="70">
        <v>2024</v>
      </c>
      <c r="I240" s="69" t="s">
        <v>2021</v>
      </c>
      <c r="J240" s="69" t="s">
        <v>1715</v>
      </c>
      <c r="K240" s="71" t="s">
        <v>1716</v>
      </c>
      <c r="L240" s="72" t="s">
        <v>155</v>
      </c>
      <c r="M240" s="48" t="s">
        <v>234</v>
      </c>
      <c r="N240" s="49" t="s">
        <v>2173</v>
      </c>
      <c r="O240" s="92" t="s">
        <v>2174</v>
      </c>
      <c r="P240" s="74">
        <f ca="1">IFERROR(VLOOKUP(DadosViagem5[[#This Row],[Placa]],BIP!A:E,5,FALSE),"")</f>
        <v>0</v>
      </c>
      <c r="Q240" s="75">
        <f ca="1">DATEDIF(DadosViagem5[[#This Row],[BIP]],TODAY(),"D")</f>
        <v>45978</v>
      </c>
      <c r="R240" s="76" t="str">
        <f>IFERROR(VLOOKUP(DadosViagem5[[#This Row],[Placa]],DDS!B:C,2,FALSE),"Verificar cadastro")</f>
        <v>Verificar cadastro</v>
      </c>
      <c r="S240" s="77" t="s">
        <v>2023</v>
      </c>
      <c r="T240" s="48"/>
      <c r="U240" s="79"/>
      <c r="V240" s="78"/>
      <c r="W240" s="82" t="s">
        <v>2267</v>
      </c>
      <c r="X240" s="80"/>
      <c r="Y240" s="81"/>
      <c r="Z240" s="82"/>
      <c r="AA240" s="70" t="s">
        <v>2024</v>
      </c>
      <c r="AB240" s="70" t="s">
        <v>2024</v>
      </c>
      <c r="AC240" s="69" t="s">
        <v>2024</v>
      </c>
      <c r="AD240" s="69" t="str">
        <f ca="1">IFERROR(DATEDIF(DadosViagem5[[#This Row],[Utimo Bip Reserva]],TODAY(),"D"),"")</f>
        <v/>
      </c>
      <c r="AE240" s="49"/>
      <c r="AF240" s="50"/>
      <c r="AG240" s="49" t="s">
        <v>701</v>
      </c>
      <c r="AH240" s="50">
        <v>45807</v>
      </c>
      <c r="AI240" s="49" t="str">
        <f>IF(DadosViagem5[[#This Row],[Dias em manutenção ]]&lt;5,"Dentro do Prazo","Fora do Prazo")</f>
        <v>Fora do Prazo</v>
      </c>
      <c r="AJ240" s="49" t="e">
        <v>#REF!</v>
      </c>
    </row>
    <row r="241" spans="1:36" ht="15">
      <c r="A241" s="69" t="s">
        <v>2302</v>
      </c>
      <c r="B241" s="70"/>
      <c r="C241" s="69" t="s">
        <v>2291</v>
      </c>
      <c r="D241" s="69" t="s">
        <v>2292</v>
      </c>
      <c r="E241" s="69" t="s">
        <v>2019</v>
      </c>
      <c r="F241" s="69" t="s">
        <v>2056</v>
      </c>
      <c r="G241" s="69"/>
      <c r="H241" s="70">
        <v>2024</v>
      </c>
      <c r="I241" s="69" t="s">
        <v>2021</v>
      </c>
      <c r="J241" s="69" t="s">
        <v>1715</v>
      </c>
      <c r="K241" s="71" t="s">
        <v>1716</v>
      </c>
      <c r="L241" s="72" t="s">
        <v>155</v>
      </c>
      <c r="M241" s="48" t="s">
        <v>234</v>
      </c>
      <c r="N241" s="49" t="s">
        <v>2173</v>
      </c>
      <c r="O241" s="92" t="s">
        <v>2174</v>
      </c>
      <c r="P241" s="74">
        <f ca="1">IFERROR(VLOOKUP(DadosViagem5[[#This Row],[Placa]],BIP!A:E,5,FALSE),"")</f>
        <v>0</v>
      </c>
      <c r="Q241" s="75">
        <f ca="1">DATEDIF(DadosViagem5[[#This Row],[BIP]],TODAY(),"D")</f>
        <v>45978</v>
      </c>
      <c r="R241" s="76" t="str">
        <f>IFERROR(VLOOKUP(DadosViagem5[[#This Row],[Placa]],DDS!B:C,2,FALSE),"Verificar cadastro")</f>
        <v>Verificar cadastro</v>
      </c>
      <c r="S241" s="77" t="s">
        <v>2023</v>
      </c>
      <c r="T241" s="48"/>
      <c r="U241" s="79"/>
      <c r="V241" s="78"/>
      <c r="W241" s="82" t="s">
        <v>2267</v>
      </c>
      <c r="X241" s="80"/>
      <c r="Y241" s="81"/>
      <c r="Z241" s="82"/>
      <c r="AA241" s="70" t="s">
        <v>2024</v>
      </c>
      <c r="AB241" s="70" t="s">
        <v>2024</v>
      </c>
      <c r="AC241" s="69" t="s">
        <v>2024</v>
      </c>
      <c r="AD241" s="69" t="str">
        <f ca="1">IFERROR(DATEDIF(DadosViagem5[[#This Row],[Utimo Bip Reserva]],TODAY(),"D"),"")</f>
        <v/>
      </c>
      <c r="AE241" s="49"/>
      <c r="AF241" s="50"/>
      <c r="AG241" s="49" t="s">
        <v>701</v>
      </c>
      <c r="AH241" s="50">
        <v>45807</v>
      </c>
      <c r="AI241" s="49" t="str">
        <f>IF(DadosViagem5[[#This Row],[Dias em manutenção ]]&lt;5,"Dentro do Prazo","Fora do Prazo")</f>
        <v>Fora do Prazo</v>
      </c>
      <c r="AJ241" s="49" t="e">
        <v>#REF!</v>
      </c>
    </row>
    <row r="242" spans="1:36" ht="15">
      <c r="A242" s="69" t="s">
        <v>2303</v>
      </c>
      <c r="B242" s="70"/>
      <c r="C242" s="69" t="s">
        <v>2291</v>
      </c>
      <c r="D242" s="69" t="s">
        <v>2292</v>
      </c>
      <c r="E242" s="69" t="s">
        <v>2019</v>
      </c>
      <c r="F242" s="69" t="s">
        <v>2056</v>
      </c>
      <c r="G242" s="69"/>
      <c r="H242" s="70">
        <v>2024</v>
      </c>
      <c r="I242" s="69" t="s">
        <v>2021</v>
      </c>
      <c r="J242" s="69" t="s">
        <v>1715</v>
      </c>
      <c r="K242" s="71" t="s">
        <v>1716</v>
      </c>
      <c r="L242" s="72" t="s">
        <v>155</v>
      </c>
      <c r="M242" s="48" t="s">
        <v>234</v>
      </c>
      <c r="N242" s="49" t="s">
        <v>2173</v>
      </c>
      <c r="O242" s="92" t="s">
        <v>2174</v>
      </c>
      <c r="P242" s="74">
        <f ca="1">IFERROR(VLOOKUP(DadosViagem5[[#This Row],[Placa]],BIP!A:E,5,FALSE),"")</f>
        <v>0</v>
      </c>
      <c r="Q242" s="75">
        <f ca="1">DATEDIF(DadosViagem5[[#This Row],[BIP]],TODAY(),"D")</f>
        <v>45978</v>
      </c>
      <c r="R242" s="76" t="str">
        <f>IFERROR(VLOOKUP(DadosViagem5[[#This Row],[Placa]],DDS!B:C,2,FALSE),"Verificar cadastro")</f>
        <v> </v>
      </c>
      <c r="S242" s="77" t="s">
        <v>2023</v>
      </c>
      <c r="T242" s="48"/>
      <c r="U242" s="79"/>
      <c r="V242" s="78"/>
      <c r="W242" s="82" t="s">
        <v>2267</v>
      </c>
      <c r="X242" s="80"/>
      <c r="Y242" s="81"/>
      <c r="Z242" s="82"/>
      <c r="AA242" s="70" t="s">
        <v>2024</v>
      </c>
      <c r="AB242" s="70" t="s">
        <v>2024</v>
      </c>
      <c r="AC242" s="69" t="s">
        <v>2024</v>
      </c>
      <c r="AD242" s="69" t="str">
        <f ca="1">IFERROR(DATEDIF(DadosViagem5[[#This Row],[Utimo Bip Reserva]],TODAY(),"D"),"")</f>
        <v/>
      </c>
      <c r="AE242" s="49"/>
      <c r="AF242" s="50"/>
      <c r="AG242" s="49" t="s">
        <v>701</v>
      </c>
      <c r="AH242" s="50">
        <v>45807</v>
      </c>
      <c r="AI242" s="49" t="str">
        <f>IF(DadosViagem5[[#This Row],[Dias em manutenção ]]&lt;5,"Dentro do Prazo","Fora do Prazo")</f>
        <v>Fora do Prazo</v>
      </c>
      <c r="AJ242" s="49" t="e">
        <v>#REF!</v>
      </c>
    </row>
    <row r="243" spans="1:36" ht="15">
      <c r="A243" s="69" t="s">
        <v>2304</v>
      </c>
      <c r="B243" s="70"/>
      <c r="C243" s="69" t="s">
        <v>2291</v>
      </c>
      <c r="D243" s="69" t="s">
        <v>2292</v>
      </c>
      <c r="E243" s="69" t="s">
        <v>2019</v>
      </c>
      <c r="F243" s="69" t="s">
        <v>2056</v>
      </c>
      <c r="G243" s="69"/>
      <c r="H243" s="70">
        <v>2024</v>
      </c>
      <c r="I243" s="69" t="s">
        <v>2021</v>
      </c>
      <c r="J243" s="69" t="s">
        <v>1715</v>
      </c>
      <c r="K243" s="71" t="s">
        <v>1716</v>
      </c>
      <c r="L243" s="72" t="s">
        <v>155</v>
      </c>
      <c r="M243" s="48" t="s">
        <v>234</v>
      </c>
      <c r="N243" s="49" t="s">
        <v>2173</v>
      </c>
      <c r="O243" s="92" t="s">
        <v>2174</v>
      </c>
      <c r="P243" s="74">
        <f ca="1">IFERROR(VLOOKUP(DadosViagem5[[#This Row],[Placa]],BIP!A:E,5,FALSE),"")</f>
        <v>0</v>
      </c>
      <c r="Q243" s="75">
        <f ca="1">DATEDIF(DadosViagem5[[#This Row],[BIP]],TODAY(),"D")</f>
        <v>45978</v>
      </c>
      <c r="R243" s="76" t="str">
        <f>IFERROR(VLOOKUP(DadosViagem5[[#This Row],[Placa]],DDS!B:C,2,FALSE),"Verificar cadastro")</f>
        <v>Verificar cadastro</v>
      </c>
      <c r="S243" s="77" t="s">
        <v>2023</v>
      </c>
      <c r="T243" s="48"/>
      <c r="U243" s="79"/>
      <c r="V243" s="78"/>
      <c r="W243" s="82" t="s">
        <v>2267</v>
      </c>
      <c r="X243" s="80"/>
      <c r="Y243" s="81"/>
      <c r="Z243" s="82"/>
      <c r="AA243" s="70" t="s">
        <v>2024</v>
      </c>
      <c r="AB243" s="70" t="s">
        <v>2024</v>
      </c>
      <c r="AC243" s="69" t="s">
        <v>2024</v>
      </c>
      <c r="AD243" s="69" t="str">
        <f ca="1">IFERROR(DATEDIF(DadosViagem5[[#This Row],[Utimo Bip Reserva]],TODAY(),"D"),"")</f>
        <v/>
      </c>
      <c r="AE243" s="49"/>
      <c r="AF243" s="50"/>
      <c r="AG243" s="49" t="s">
        <v>701</v>
      </c>
      <c r="AH243" s="50">
        <v>45807</v>
      </c>
      <c r="AI243" s="49" t="str">
        <f>IF(DadosViagem5[[#This Row],[Dias em manutenção ]]&lt;5,"Dentro do Prazo","Fora do Prazo")</f>
        <v>Fora do Prazo</v>
      </c>
      <c r="AJ243" s="49" t="e">
        <v>#REF!</v>
      </c>
    </row>
    <row r="244" spans="1:36" ht="15">
      <c r="A244" s="69" t="s">
        <v>2305</v>
      </c>
      <c r="B244" s="70"/>
      <c r="C244" s="69" t="s">
        <v>2291</v>
      </c>
      <c r="D244" s="69" t="s">
        <v>2292</v>
      </c>
      <c r="E244" s="69" t="s">
        <v>2019</v>
      </c>
      <c r="F244" s="69" t="s">
        <v>2056</v>
      </c>
      <c r="G244" s="69"/>
      <c r="H244" s="70">
        <v>2024</v>
      </c>
      <c r="I244" s="69" t="s">
        <v>2021</v>
      </c>
      <c r="J244" s="69" t="s">
        <v>1715</v>
      </c>
      <c r="K244" s="71" t="s">
        <v>1716</v>
      </c>
      <c r="L244" s="72" t="s">
        <v>155</v>
      </c>
      <c r="M244" s="48" t="s">
        <v>234</v>
      </c>
      <c r="N244" s="49" t="s">
        <v>2173</v>
      </c>
      <c r="O244" s="92" t="s">
        <v>2174</v>
      </c>
      <c r="P244" s="74">
        <f ca="1">IFERROR(VLOOKUP(DadosViagem5[[#This Row],[Placa]],BIP!A:E,5,FALSE),"")</f>
        <v>0</v>
      </c>
      <c r="Q244" s="75">
        <f ca="1">DATEDIF(DadosViagem5[[#This Row],[BIP]],TODAY(),"D")</f>
        <v>45978</v>
      </c>
      <c r="R244" s="76" t="str">
        <f>IFERROR(VLOOKUP(DadosViagem5[[#This Row],[Placa]],DDS!B:C,2,FALSE),"Verificar cadastro")</f>
        <v>Verificar cadastro</v>
      </c>
      <c r="S244" s="77" t="s">
        <v>2023</v>
      </c>
      <c r="T244" s="48"/>
      <c r="U244" s="79"/>
      <c r="V244" s="78"/>
      <c r="W244" s="82" t="s">
        <v>2267</v>
      </c>
      <c r="X244" s="80"/>
      <c r="Y244" s="81"/>
      <c r="Z244" s="82"/>
      <c r="AA244" s="70" t="s">
        <v>2024</v>
      </c>
      <c r="AB244" s="70" t="s">
        <v>2024</v>
      </c>
      <c r="AC244" s="69" t="s">
        <v>2024</v>
      </c>
      <c r="AD244" s="69" t="str">
        <f ca="1">IFERROR(DATEDIF(DadosViagem5[[#This Row],[Utimo Bip Reserva]],TODAY(),"D"),"")</f>
        <v/>
      </c>
      <c r="AE244" s="49"/>
      <c r="AF244" s="50"/>
      <c r="AG244" s="49" t="s">
        <v>701</v>
      </c>
      <c r="AH244" s="50">
        <v>45807</v>
      </c>
      <c r="AI244" s="49" t="str">
        <f>IF(DadosViagem5[[#This Row],[Dias em manutenção ]]&lt;5,"Dentro do Prazo","Fora do Prazo")</f>
        <v>Fora do Prazo</v>
      </c>
      <c r="AJ244" s="49" t="e">
        <v>#REF!</v>
      </c>
    </row>
    <row r="245" spans="1:36" ht="15">
      <c r="A245" s="69" t="s">
        <v>2306</v>
      </c>
      <c r="B245" s="70"/>
      <c r="C245" s="69" t="s">
        <v>2291</v>
      </c>
      <c r="D245" s="69" t="s">
        <v>2292</v>
      </c>
      <c r="E245" s="69" t="s">
        <v>2019</v>
      </c>
      <c r="F245" s="69" t="s">
        <v>2056</v>
      </c>
      <c r="G245" s="69"/>
      <c r="H245" s="70">
        <v>2024</v>
      </c>
      <c r="I245" s="69" t="s">
        <v>2021</v>
      </c>
      <c r="J245" s="69" t="s">
        <v>1715</v>
      </c>
      <c r="K245" s="71" t="s">
        <v>1716</v>
      </c>
      <c r="L245" s="72" t="s">
        <v>155</v>
      </c>
      <c r="M245" s="48" t="s">
        <v>234</v>
      </c>
      <c r="N245" s="49" t="s">
        <v>2173</v>
      </c>
      <c r="O245" s="92" t="s">
        <v>2174</v>
      </c>
      <c r="P245" s="74">
        <f ca="1">IFERROR(VLOOKUP(DadosViagem5[[#This Row],[Placa]],BIP!A:E,5,FALSE),"")</f>
        <v>0</v>
      </c>
      <c r="Q245" s="75">
        <f ca="1">DATEDIF(DadosViagem5[[#This Row],[BIP]],TODAY(),"D")</f>
        <v>45978</v>
      </c>
      <c r="R245" s="76" t="str">
        <f>IFERROR(VLOOKUP(DadosViagem5[[#This Row],[Placa]],DDS!B:C,2,FALSE),"Verificar cadastro")</f>
        <v>Verificar cadastro</v>
      </c>
      <c r="S245" s="77" t="s">
        <v>2023</v>
      </c>
      <c r="T245" s="48"/>
      <c r="U245" s="79" t="s">
        <v>2026</v>
      </c>
      <c r="V245" s="78"/>
      <c r="W245" s="82" t="s">
        <v>2267</v>
      </c>
      <c r="X245" s="80"/>
      <c r="Y245" s="81"/>
      <c r="Z245" s="82"/>
      <c r="AA245" s="70" t="s">
        <v>2024</v>
      </c>
      <c r="AB245" s="70" t="s">
        <v>2024</v>
      </c>
      <c r="AC245" s="69" t="s">
        <v>2024</v>
      </c>
      <c r="AD245" s="69" t="str">
        <f ca="1">IFERROR(DATEDIF(DadosViagem5[[#This Row],[Utimo Bip Reserva]],TODAY(),"D"),"")</f>
        <v/>
      </c>
      <c r="AE245" s="49"/>
      <c r="AF245" s="50"/>
      <c r="AG245" s="49" t="s">
        <v>701</v>
      </c>
      <c r="AH245" s="50">
        <v>45807</v>
      </c>
      <c r="AI245" s="49" t="str">
        <f>IF(DadosViagem5[[#This Row],[Dias em manutenção ]]&lt;5,"Dentro do Prazo","Fora do Prazo")</f>
        <v>Fora do Prazo</v>
      </c>
      <c r="AJ245" s="49" t="e">
        <v>#REF!</v>
      </c>
    </row>
    <row r="246" spans="1:36" ht="15">
      <c r="A246" s="69" t="s">
        <v>2307</v>
      </c>
      <c r="B246" s="70"/>
      <c r="C246" s="69" t="s">
        <v>2308</v>
      </c>
      <c r="D246" s="69" t="s">
        <v>2162</v>
      </c>
      <c r="E246" s="69" t="s">
        <v>2019</v>
      </c>
      <c r="F246" s="69" t="s">
        <v>2056</v>
      </c>
      <c r="G246" s="69"/>
      <c r="H246" s="70">
        <v>2024</v>
      </c>
      <c r="I246" s="69" t="s">
        <v>2021</v>
      </c>
      <c r="J246" s="69" t="s">
        <v>1715</v>
      </c>
      <c r="K246" s="71" t="s">
        <v>1716</v>
      </c>
      <c r="L246" s="72" t="s">
        <v>155</v>
      </c>
      <c r="M246" s="48" t="s">
        <v>234</v>
      </c>
      <c r="N246" s="215" t="s">
        <v>2173</v>
      </c>
      <c r="O246" s="92" t="s">
        <v>2174</v>
      </c>
      <c r="P246" s="74">
        <f ca="1">IFERROR(VLOOKUP(DadosViagem5[[#This Row],[Placa]],BIP!A:E,5,FALSE),"")</f>
        <v>0</v>
      </c>
      <c r="Q246" s="75">
        <f ca="1">DATEDIF(DadosViagem5[[#This Row],[BIP]],TODAY(),"D")</f>
        <v>45978</v>
      </c>
      <c r="R246" s="76" t="str">
        <f>IFERROR(VLOOKUP(DadosViagem5[[#This Row],[Placa]],DDS!B:C,2,FALSE),"Verificar cadastro")</f>
        <v>Verificar cadastro</v>
      </c>
      <c r="S246" s="77" t="s">
        <v>2023</v>
      </c>
      <c r="T246" s="48"/>
      <c r="U246" s="79"/>
      <c r="V246" s="78"/>
      <c r="W246" s="82" t="s">
        <v>2267</v>
      </c>
      <c r="X246" s="80"/>
      <c r="Y246" s="81"/>
      <c r="Z246" s="82"/>
      <c r="AA246" s="70" t="s">
        <v>2024</v>
      </c>
      <c r="AB246" s="70" t="s">
        <v>2024</v>
      </c>
      <c r="AC246" s="69" t="s">
        <v>2024</v>
      </c>
      <c r="AD246" s="69" t="str">
        <f ca="1">IFERROR(DATEDIF(DadosViagem5[[#This Row],[Utimo Bip Reserva]],TODAY(),"D"),"")</f>
        <v/>
      </c>
      <c r="AE246" s="49"/>
      <c r="AF246" s="50"/>
      <c r="AG246" s="49" t="s">
        <v>701</v>
      </c>
      <c r="AH246" s="50">
        <v>45807</v>
      </c>
      <c r="AI246" s="49" t="str">
        <f>IF(DadosViagem5[[#This Row],[Dias em manutenção ]]&lt;5,"Dentro do Prazo","Fora do Prazo")</f>
        <v>Fora do Prazo</v>
      </c>
      <c r="AJ246" s="49" t="e">
        <v>#REF!</v>
      </c>
    </row>
    <row r="247" spans="1:36" ht="15">
      <c r="A247" s="69" t="s">
        <v>2309</v>
      </c>
      <c r="B247" s="70"/>
      <c r="C247" s="69" t="s">
        <v>2308</v>
      </c>
      <c r="D247" s="69" t="s">
        <v>2162</v>
      </c>
      <c r="E247" s="69" t="s">
        <v>2019</v>
      </c>
      <c r="F247" s="69" t="s">
        <v>2056</v>
      </c>
      <c r="G247" s="69"/>
      <c r="H247" s="70">
        <v>2024</v>
      </c>
      <c r="I247" s="69" t="s">
        <v>2021</v>
      </c>
      <c r="J247" s="69" t="s">
        <v>1715</v>
      </c>
      <c r="K247" s="71" t="s">
        <v>1716</v>
      </c>
      <c r="L247" s="85" t="s">
        <v>155</v>
      </c>
      <c r="M247" s="48" t="s">
        <v>234</v>
      </c>
      <c r="N247" s="49" t="s">
        <v>2173</v>
      </c>
      <c r="O247" s="92" t="s">
        <v>2174</v>
      </c>
      <c r="P247" s="74">
        <f ca="1">IFERROR(VLOOKUP(DadosViagem5[[#This Row],[Placa]],BIP!A:E,5,FALSE),"")</f>
        <v>0</v>
      </c>
      <c r="Q247" s="75">
        <f ca="1">DATEDIF(DadosViagem5[[#This Row],[BIP]],TODAY(),"D")</f>
        <v>45978</v>
      </c>
      <c r="R247" s="76" t="str">
        <f>IFERROR(VLOOKUP(DadosViagem5[[#This Row],[Placa]],DDS!B:C,2,FALSE),"Verificar cadastro")</f>
        <v>Verificar cadastro</v>
      </c>
      <c r="S247" s="77" t="s">
        <v>2023</v>
      </c>
      <c r="T247" s="48"/>
      <c r="U247" s="79"/>
      <c r="V247" s="78"/>
      <c r="W247" s="82" t="s">
        <v>2267</v>
      </c>
      <c r="X247" s="80"/>
      <c r="Y247" s="81"/>
      <c r="Z247" s="82"/>
      <c r="AA247" s="70" t="s">
        <v>2024</v>
      </c>
      <c r="AB247" s="70" t="s">
        <v>2024</v>
      </c>
      <c r="AC247" s="69" t="s">
        <v>2024</v>
      </c>
      <c r="AD247" s="69" t="str">
        <f ca="1">IFERROR(DATEDIF(DadosViagem5[[#This Row],[Utimo Bip Reserva]],TODAY(),"D"),"")</f>
        <v/>
      </c>
      <c r="AE247" s="49"/>
      <c r="AF247" s="50"/>
      <c r="AG247" s="49" t="s">
        <v>701</v>
      </c>
      <c r="AH247" s="50">
        <v>45807</v>
      </c>
      <c r="AI247" s="49" t="str">
        <f>IF(DadosViagem5[[#This Row],[Dias em manutenção ]]&lt;5,"Dentro do Prazo","Fora do Prazo")</f>
        <v>Fora do Prazo</v>
      </c>
      <c r="AJ247" s="49" t="e">
        <v>#REF!</v>
      </c>
    </row>
    <row r="248" spans="1:36" ht="15">
      <c r="A248" s="69" t="s">
        <v>2310</v>
      </c>
      <c r="B248" s="70"/>
      <c r="C248" s="69" t="s">
        <v>2197</v>
      </c>
      <c r="D248" s="69" t="s">
        <v>2198</v>
      </c>
      <c r="E248" s="69" t="s">
        <v>2019</v>
      </c>
      <c r="F248" s="69" t="s">
        <v>2056</v>
      </c>
      <c r="G248" s="69"/>
      <c r="H248" s="70">
        <v>2024</v>
      </c>
      <c r="I248" s="69" t="s">
        <v>2021</v>
      </c>
      <c r="J248" s="69" t="s">
        <v>1715</v>
      </c>
      <c r="K248" s="71" t="s">
        <v>1716</v>
      </c>
      <c r="L248" s="72" t="s">
        <v>155</v>
      </c>
      <c r="M248" s="48" t="s">
        <v>234</v>
      </c>
      <c r="N248" s="49" t="s">
        <v>2173</v>
      </c>
      <c r="O248" s="92" t="s">
        <v>2174</v>
      </c>
      <c r="P248" s="74">
        <f ca="1">IFERROR(VLOOKUP(DadosViagem5[[#This Row],[Placa]],BIP!A:E,5,FALSE),"")</f>
        <v>0</v>
      </c>
      <c r="Q248" s="75">
        <f ca="1">DATEDIF(DadosViagem5[[#This Row],[BIP]],TODAY(),"D")</f>
        <v>45978</v>
      </c>
      <c r="R248" s="76" t="str">
        <f>IFERROR(VLOOKUP(DadosViagem5[[#This Row],[Placa]],DDS!B:C,2,FALSE),"Verificar cadastro")</f>
        <v>Verificar cadastro</v>
      </c>
      <c r="S248" s="77" t="s">
        <v>2023</v>
      </c>
      <c r="T248" s="48"/>
      <c r="U248" s="79"/>
      <c r="V248" s="78"/>
      <c r="W248" s="82" t="s">
        <v>2267</v>
      </c>
      <c r="X248" s="80"/>
      <c r="Y248" s="81"/>
      <c r="Z248" s="82"/>
      <c r="AA248" s="70" t="s">
        <v>2024</v>
      </c>
      <c r="AB248" s="70" t="s">
        <v>2024</v>
      </c>
      <c r="AC248" s="69" t="s">
        <v>2024</v>
      </c>
      <c r="AD248" s="69" t="str">
        <f ca="1">IFERROR(DATEDIF(DadosViagem5[[#This Row],[Utimo Bip Reserva]],TODAY(),"D"),"")</f>
        <v/>
      </c>
      <c r="AE248" s="49"/>
      <c r="AF248" s="50"/>
      <c r="AG248" s="49" t="s">
        <v>701</v>
      </c>
      <c r="AH248" s="50">
        <v>45807</v>
      </c>
      <c r="AI248" s="49" t="str">
        <f>IF(DadosViagem5[[#This Row],[Dias em manutenção ]]&lt;5,"Dentro do Prazo","Fora do Prazo")</f>
        <v>Fora do Prazo</v>
      </c>
      <c r="AJ248" s="49" t="e">
        <v>#REF!</v>
      </c>
    </row>
    <row r="249" spans="1:36" ht="15">
      <c r="A249" s="69" t="s">
        <v>2311</v>
      </c>
      <c r="B249" s="70"/>
      <c r="C249" s="69" t="s">
        <v>2197</v>
      </c>
      <c r="D249" s="69" t="s">
        <v>2198</v>
      </c>
      <c r="E249" s="69" t="s">
        <v>2019</v>
      </c>
      <c r="F249" s="69" t="s">
        <v>2056</v>
      </c>
      <c r="G249" s="69"/>
      <c r="H249" s="70">
        <v>2024</v>
      </c>
      <c r="I249" s="69" t="s">
        <v>2021</v>
      </c>
      <c r="J249" s="69" t="s">
        <v>1715</v>
      </c>
      <c r="K249" s="71" t="s">
        <v>1716</v>
      </c>
      <c r="L249" s="72" t="s">
        <v>155</v>
      </c>
      <c r="M249" s="48" t="s">
        <v>234</v>
      </c>
      <c r="N249" s="49" t="s">
        <v>2173</v>
      </c>
      <c r="O249" s="92" t="s">
        <v>2174</v>
      </c>
      <c r="P249" s="74">
        <f ca="1">IFERROR(VLOOKUP(DadosViagem5[[#This Row],[Placa]],BIP!A:E,5,FALSE),"")</f>
        <v>0</v>
      </c>
      <c r="Q249" s="75">
        <f ca="1">DATEDIF(DadosViagem5[[#This Row],[BIP]],TODAY(),"D")</f>
        <v>45978</v>
      </c>
      <c r="R249" s="76" t="str">
        <f>IFERROR(VLOOKUP(DadosViagem5[[#This Row],[Placa]],DDS!B:C,2,FALSE),"Verificar cadastro")</f>
        <v>Verificar cadastro</v>
      </c>
      <c r="S249" s="77" t="s">
        <v>2023</v>
      </c>
      <c r="T249" s="48"/>
      <c r="U249" s="79"/>
      <c r="V249" s="78"/>
      <c r="W249" s="82" t="s">
        <v>2267</v>
      </c>
      <c r="X249" s="80"/>
      <c r="Y249" s="81"/>
      <c r="Z249" s="82"/>
      <c r="AA249" s="70" t="s">
        <v>2024</v>
      </c>
      <c r="AB249" s="70" t="s">
        <v>2024</v>
      </c>
      <c r="AC249" s="69" t="s">
        <v>2024</v>
      </c>
      <c r="AD249" s="69" t="str">
        <f ca="1">IFERROR(DATEDIF(DadosViagem5[[#This Row],[Utimo Bip Reserva]],TODAY(),"D"),"")</f>
        <v/>
      </c>
      <c r="AE249" s="49"/>
      <c r="AF249" s="50"/>
      <c r="AG249" s="49" t="s">
        <v>701</v>
      </c>
      <c r="AH249" s="50">
        <v>45807</v>
      </c>
      <c r="AI249" s="49" t="str">
        <f>IF(DadosViagem5[[#This Row],[Dias em manutenção ]]&lt;5,"Dentro do Prazo","Fora do Prazo")</f>
        <v>Fora do Prazo</v>
      </c>
      <c r="AJ249" s="49" t="e">
        <v>#REF!</v>
      </c>
    </row>
    <row r="250" spans="1:36" ht="15">
      <c r="A250" s="69" t="s">
        <v>2312</v>
      </c>
      <c r="B250" s="70"/>
      <c r="C250" s="69" t="s">
        <v>2197</v>
      </c>
      <c r="D250" s="69" t="s">
        <v>2198</v>
      </c>
      <c r="E250" s="69" t="s">
        <v>2019</v>
      </c>
      <c r="F250" s="69" t="s">
        <v>2056</v>
      </c>
      <c r="G250" s="69"/>
      <c r="H250" s="70">
        <v>2024</v>
      </c>
      <c r="I250" s="69" t="s">
        <v>2021</v>
      </c>
      <c r="J250" s="69" t="s">
        <v>1715</v>
      </c>
      <c r="K250" s="71" t="s">
        <v>1716</v>
      </c>
      <c r="L250" s="72" t="s">
        <v>155</v>
      </c>
      <c r="M250" s="48" t="s">
        <v>234</v>
      </c>
      <c r="N250" s="49" t="s">
        <v>2173</v>
      </c>
      <c r="O250" s="92" t="s">
        <v>2174</v>
      </c>
      <c r="P250" s="74">
        <f ca="1">IFERROR(VLOOKUP(DadosViagem5[[#This Row],[Placa]],BIP!A:E,5,FALSE),"")</f>
        <v>0</v>
      </c>
      <c r="Q250" s="75">
        <f ca="1">DATEDIF(DadosViagem5[[#This Row],[BIP]],TODAY(),"D")</f>
        <v>45978</v>
      </c>
      <c r="R250" s="76" t="str">
        <f>IFERROR(VLOOKUP(DadosViagem5[[#This Row],[Placa]],DDS!B:C,2,FALSE),"Verificar cadastro")</f>
        <v>Verificar cadastro</v>
      </c>
      <c r="S250" s="77" t="s">
        <v>2023</v>
      </c>
      <c r="T250" s="48"/>
      <c r="U250" s="79"/>
      <c r="V250" s="78"/>
      <c r="W250" s="82" t="s">
        <v>2267</v>
      </c>
      <c r="X250" s="80"/>
      <c r="Y250" s="81"/>
      <c r="Z250" s="82"/>
      <c r="AA250" s="70" t="s">
        <v>2024</v>
      </c>
      <c r="AB250" s="70" t="s">
        <v>2024</v>
      </c>
      <c r="AC250" s="69" t="s">
        <v>2024</v>
      </c>
      <c r="AD250" s="69" t="str">
        <f ca="1">IFERROR(DATEDIF(DadosViagem5[[#This Row],[Utimo Bip Reserva]],TODAY(),"D"),"")</f>
        <v/>
      </c>
      <c r="AE250" s="49"/>
      <c r="AF250" s="50"/>
      <c r="AG250" s="49" t="s">
        <v>701</v>
      </c>
      <c r="AH250" s="50">
        <v>45807</v>
      </c>
      <c r="AI250" s="49" t="str">
        <f>IF(DadosViagem5[[#This Row],[Dias em manutenção ]]&lt;5,"Dentro do Prazo","Fora do Prazo")</f>
        <v>Fora do Prazo</v>
      </c>
      <c r="AJ250" s="49" t="e">
        <v>#REF!</v>
      </c>
    </row>
    <row r="251" spans="1:36" ht="15">
      <c r="A251" s="69" t="s">
        <v>2313</v>
      </c>
      <c r="B251" s="70"/>
      <c r="C251" s="69" t="s">
        <v>2172</v>
      </c>
      <c r="D251" s="69" t="s">
        <v>2162</v>
      </c>
      <c r="E251" s="69" t="s">
        <v>2019</v>
      </c>
      <c r="F251" s="69" t="s">
        <v>2056</v>
      </c>
      <c r="G251" s="69"/>
      <c r="H251" s="70">
        <v>2022</v>
      </c>
      <c r="I251" s="69" t="s">
        <v>2021</v>
      </c>
      <c r="J251" s="69" t="s">
        <v>1715</v>
      </c>
      <c r="K251" s="71" t="s">
        <v>1716</v>
      </c>
      <c r="L251" s="72" t="s">
        <v>155</v>
      </c>
      <c r="M251" s="48" t="s">
        <v>234</v>
      </c>
      <c r="N251" s="49" t="s">
        <v>2173</v>
      </c>
      <c r="O251" s="92" t="s">
        <v>2174</v>
      </c>
      <c r="P251" s="74">
        <f ca="1">IFERROR(VLOOKUP(DadosViagem5[[#This Row],[Placa]],BIP!A:E,5,FALSE),"")</f>
        <v>0</v>
      </c>
      <c r="Q251" s="75">
        <f ca="1">DATEDIF(DadosViagem5[[#This Row],[BIP]],TODAY(),"D")</f>
        <v>45978</v>
      </c>
      <c r="R251" s="76" t="str">
        <f>IFERROR(VLOOKUP(DadosViagem5[[#This Row],[Placa]],DDS!B:C,2,FALSE),"Verificar cadastro")</f>
        <v>Verificar cadastro</v>
      </c>
      <c r="S251" s="77" t="s">
        <v>2023</v>
      </c>
      <c r="T251" s="48"/>
      <c r="U251" s="79"/>
      <c r="V251" s="78"/>
      <c r="W251" s="82" t="s">
        <v>2267</v>
      </c>
      <c r="X251" s="80"/>
      <c r="Y251" s="81"/>
      <c r="Z251" s="82"/>
      <c r="AA251" s="70" t="s">
        <v>2024</v>
      </c>
      <c r="AB251" s="70" t="s">
        <v>2024</v>
      </c>
      <c r="AC251" s="69" t="s">
        <v>2024</v>
      </c>
      <c r="AD251" s="69" t="str">
        <f ca="1">IFERROR(DATEDIF(DadosViagem5[[#This Row],[Utimo Bip Reserva]],TODAY(),"D"),"")</f>
        <v/>
      </c>
      <c r="AE251" s="94"/>
      <c r="AF251" s="94"/>
      <c r="AG251" s="49" t="s">
        <v>701</v>
      </c>
      <c r="AH251" s="50">
        <v>45807</v>
      </c>
      <c r="AI251" s="49" t="str">
        <f>IF(DadosViagem5[[#This Row],[Dias em manutenção ]]&lt;5,"Dentro do Prazo","Fora do Prazo")</f>
        <v>Fora do Prazo</v>
      </c>
      <c r="AJ251" s="49" t="e">
        <v>#REF!</v>
      </c>
    </row>
    <row r="252" spans="1:36" ht="15">
      <c r="A252" s="69" t="s">
        <v>2314</v>
      </c>
      <c r="B252" s="70"/>
      <c r="C252" s="69" t="s">
        <v>2172</v>
      </c>
      <c r="D252" s="69" t="s">
        <v>2162</v>
      </c>
      <c r="E252" s="69" t="s">
        <v>2019</v>
      </c>
      <c r="F252" s="69" t="s">
        <v>2056</v>
      </c>
      <c r="G252" s="69"/>
      <c r="H252" s="70">
        <v>2022</v>
      </c>
      <c r="I252" s="69" t="s">
        <v>2021</v>
      </c>
      <c r="J252" s="69" t="s">
        <v>1715</v>
      </c>
      <c r="K252" s="71" t="s">
        <v>1716</v>
      </c>
      <c r="L252" s="72" t="s">
        <v>155</v>
      </c>
      <c r="M252" s="48" t="s">
        <v>234</v>
      </c>
      <c r="N252" s="49" t="s">
        <v>2173</v>
      </c>
      <c r="O252" s="92" t="s">
        <v>2174</v>
      </c>
      <c r="P252" s="74">
        <f ca="1">IFERROR(VLOOKUP(DadosViagem5[[#This Row],[Placa]],BIP!A:E,5,FALSE),"")</f>
        <v>0</v>
      </c>
      <c r="Q252" s="75">
        <f ca="1">DATEDIF(DadosViagem5[[#This Row],[BIP]],TODAY(),"D")</f>
        <v>45978</v>
      </c>
      <c r="R252" s="76" t="str">
        <f>IFERROR(VLOOKUP(DadosViagem5[[#This Row],[Placa]],DDS!B:C,2,FALSE),"Verificar cadastro")</f>
        <v> </v>
      </c>
      <c r="S252" s="77" t="s">
        <v>2023</v>
      </c>
      <c r="T252" s="48"/>
      <c r="U252" s="79"/>
      <c r="V252" s="78"/>
      <c r="W252" s="82" t="s">
        <v>2267</v>
      </c>
      <c r="X252" s="80"/>
      <c r="Y252" s="81"/>
      <c r="Z252" s="82"/>
      <c r="AA252" s="70" t="s">
        <v>2024</v>
      </c>
      <c r="AB252" s="70" t="s">
        <v>2024</v>
      </c>
      <c r="AC252" s="69" t="s">
        <v>2024</v>
      </c>
      <c r="AD252" s="69" t="str">
        <f ca="1">IFERROR(DATEDIF(DadosViagem5[[#This Row],[Utimo Bip Reserva]],TODAY(),"D"),"")</f>
        <v/>
      </c>
      <c r="AE252" s="77"/>
      <c r="AF252" s="94"/>
      <c r="AG252" s="49" t="s">
        <v>701</v>
      </c>
      <c r="AH252" s="50">
        <v>45807</v>
      </c>
      <c r="AI252" s="49" t="str">
        <f>IF(DadosViagem5[[#This Row],[Dias em manutenção ]]&lt;5,"Dentro do Prazo","Fora do Prazo")</f>
        <v>Fora do Prazo</v>
      </c>
      <c r="AJ252" s="49" t="e">
        <v>#REF!</v>
      </c>
    </row>
    <row r="253" spans="1:36" ht="15">
      <c r="A253" s="69" t="s">
        <v>2315</v>
      </c>
      <c r="B253" s="70"/>
      <c r="C253" s="69" t="s">
        <v>2172</v>
      </c>
      <c r="D253" s="69" t="s">
        <v>2162</v>
      </c>
      <c r="E253" s="69" t="s">
        <v>2019</v>
      </c>
      <c r="F253" s="69" t="s">
        <v>2056</v>
      </c>
      <c r="G253" s="69"/>
      <c r="H253" s="70">
        <v>2022</v>
      </c>
      <c r="I253" s="69" t="s">
        <v>2021</v>
      </c>
      <c r="J253" s="69" t="s">
        <v>1715</v>
      </c>
      <c r="K253" s="71" t="s">
        <v>1716</v>
      </c>
      <c r="L253" s="72" t="s">
        <v>155</v>
      </c>
      <c r="M253" s="48" t="s">
        <v>234</v>
      </c>
      <c r="N253" s="49" t="s">
        <v>2173</v>
      </c>
      <c r="O253" s="92" t="s">
        <v>2174</v>
      </c>
      <c r="P253" s="74">
        <f ca="1">IFERROR(VLOOKUP(DadosViagem5[[#This Row],[Placa]],BIP!A:E,5,FALSE),"")</f>
        <v>0</v>
      </c>
      <c r="Q253" s="75">
        <f ca="1">DATEDIF(DadosViagem5[[#This Row],[BIP]],TODAY(),"D")</f>
        <v>45978</v>
      </c>
      <c r="R253" s="76" t="str">
        <f>IFERROR(VLOOKUP(DadosViagem5[[#This Row],[Placa]],DDS!B:C,2,FALSE),"Verificar cadastro")</f>
        <v> </v>
      </c>
      <c r="S253" s="77" t="s">
        <v>2023</v>
      </c>
      <c r="T253" s="48"/>
      <c r="U253" s="79"/>
      <c r="V253" s="78"/>
      <c r="W253" s="82" t="s">
        <v>2267</v>
      </c>
      <c r="X253" s="80"/>
      <c r="Y253" s="81"/>
      <c r="Z253" s="82"/>
      <c r="AA253" s="70" t="s">
        <v>2024</v>
      </c>
      <c r="AB253" s="70" t="s">
        <v>2024</v>
      </c>
      <c r="AC253" s="69" t="s">
        <v>2024</v>
      </c>
      <c r="AD253" s="69" t="str">
        <f ca="1">IFERROR(DATEDIF(DadosViagem5[[#This Row],[Utimo Bip Reserva]],TODAY(),"D"),"")</f>
        <v/>
      </c>
      <c r="AE253" s="50"/>
      <c r="AF253" s="50"/>
      <c r="AG253" s="49" t="s">
        <v>701</v>
      </c>
      <c r="AH253" s="50">
        <v>45807</v>
      </c>
      <c r="AI253" s="49" t="str">
        <f>IF(DadosViagem5[[#This Row],[Dias em manutenção ]]&lt;5,"Dentro do Prazo","Fora do Prazo")</f>
        <v>Fora do Prazo</v>
      </c>
      <c r="AJ253" s="49" t="e">
        <v>#REF!</v>
      </c>
    </row>
    <row r="254" spans="1:36" ht="15">
      <c r="A254" s="69" t="s">
        <v>2316</v>
      </c>
      <c r="B254" s="70"/>
      <c r="C254" s="69" t="s">
        <v>2172</v>
      </c>
      <c r="D254" s="69" t="s">
        <v>2162</v>
      </c>
      <c r="E254" s="69" t="s">
        <v>2019</v>
      </c>
      <c r="F254" s="69" t="s">
        <v>2056</v>
      </c>
      <c r="G254" s="69"/>
      <c r="H254" s="70">
        <v>2022</v>
      </c>
      <c r="I254" s="69" t="s">
        <v>2021</v>
      </c>
      <c r="J254" s="69" t="s">
        <v>1715</v>
      </c>
      <c r="K254" s="71" t="s">
        <v>1716</v>
      </c>
      <c r="L254" s="72" t="s">
        <v>155</v>
      </c>
      <c r="M254" s="48" t="s">
        <v>234</v>
      </c>
      <c r="N254" s="49" t="s">
        <v>2173</v>
      </c>
      <c r="O254" s="92" t="s">
        <v>2174</v>
      </c>
      <c r="P254" s="74">
        <f ca="1">IFERROR(VLOOKUP(DadosViagem5[[#This Row],[Placa]],BIP!A:E,5,FALSE),"")</f>
        <v>0</v>
      </c>
      <c r="Q254" s="75">
        <f ca="1">DATEDIF(DadosViagem5[[#This Row],[BIP]],TODAY(),"D")</f>
        <v>45978</v>
      </c>
      <c r="R254" s="76" t="str">
        <f>IFERROR(VLOOKUP(DadosViagem5[[#This Row],[Placa]],DDS!B:C,2,FALSE),"Verificar cadastro")</f>
        <v> </v>
      </c>
      <c r="S254" s="77" t="s">
        <v>2023</v>
      </c>
      <c r="T254" s="48"/>
      <c r="U254" s="79"/>
      <c r="V254" s="78"/>
      <c r="W254" s="82" t="s">
        <v>2267</v>
      </c>
      <c r="X254" s="80"/>
      <c r="Y254" s="81"/>
      <c r="Z254" s="82"/>
      <c r="AA254" s="70" t="s">
        <v>2024</v>
      </c>
      <c r="AB254" s="70" t="s">
        <v>2024</v>
      </c>
      <c r="AC254" s="69" t="s">
        <v>2024</v>
      </c>
      <c r="AD254" s="69" t="str">
        <f ca="1">IFERROR(DATEDIF(DadosViagem5[[#This Row],[Utimo Bip Reserva]],TODAY(),"D"),"")</f>
        <v/>
      </c>
      <c r="AE254" s="50" t="s">
        <v>2024</v>
      </c>
      <c r="AF254" s="50" t="s">
        <v>2024</v>
      </c>
      <c r="AG254" s="49" t="s">
        <v>701</v>
      </c>
      <c r="AH254" s="50">
        <v>45807</v>
      </c>
      <c r="AI254" s="49" t="str">
        <f>IF(DadosViagem5[[#This Row],[Dias em manutenção ]]&lt;5,"Dentro do Prazo","Fora do Prazo")</f>
        <v>Fora do Prazo</v>
      </c>
      <c r="AJ254" s="49" t="e">
        <v>#REF!</v>
      </c>
    </row>
    <row r="255" spans="1:36" ht="15">
      <c r="A255" s="69" t="s">
        <v>2317</v>
      </c>
      <c r="B255" s="70"/>
      <c r="C255" s="69" t="s">
        <v>2172</v>
      </c>
      <c r="D255" s="69" t="s">
        <v>2162</v>
      </c>
      <c r="E255" s="69" t="s">
        <v>2019</v>
      </c>
      <c r="F255" s="69" t="s">
        <v>2056</v>
      </c>
      <c r="G255" s="69"/>
      <c r="H255" s="70">
        <v>2022</v>
      </c>
      <c r="I255" s="69" t="s">
        <v>2021</v>
      </c>
      <c r="J255" s="69" t="s">
        <v>1715</v>
      </c>
      <c r="K255" s="71" t="s">
        <v>1716</v>
      </c>
      <c r="L255" s="72" t="s">
        <v>155</v>
      </c>
      <c r="M255" s="48" t="s">
        <v>234</v>
      </c>
      <c r="N255" s="49" t="s">
        <v>2173</v>
      </c>
      <c r="O255" s="92" t="s">
        <v>2174</v>
      </c>
      <c r="P255" s="74">
        <f ca="1">IFERROR(VLOOKUP(DadosViagem5[[#This Row],[Placa]],BIP!A:E,5,FALSE),"")</f>
        <v>0</v>
      </c>
      <c r="Q255" s="75">
        <f ca="1">DATEDIF(DadosViagem5[[#This Row],[BIP]],TODAY(),"D")</f>
        <v>45978</v>
      </c>
      <c r="R255" s="76" t="str">
        <f>IFERROR(VLOOKUP(DadosViagem5[[#This Row],[Placa]],DDS!B:C,2,FALSE),"Verificar cadastro")</f>
        <v>Verificar cadastro</v>
      </c>
      <c r="S255" s="77" t="s">
        <v>2023</v>
      </c>
      <c r="T255" s="48"/>
      <c r="U255" s="79"/>
      <c r="V255" s="78"/>
      <c r="W255" s="82" t="s">
        <v>2267</v>
      </c>
      <c r="X255" s="80"/>
      <c r="Y255" s="81"/>
      <c r="Z255" s="82"/>
      <c r="AA255" s="70" t="s">
        <v>2024</v>
      </c>
      <c r="AB255" s="70" t="s">
        <v>2024</v>
      </c>
      <c r="AC255" s="69" t="s">
        <v>2024</v>
      </c>
      <c r="AD255" s="69" t="str">
        <f ca="1">IFERROR(DATEDIF(DadosViagem5[[#This Row],[Utimo Bip Reserva]],TODAY(),"D"),"")</f>
        <v/>
      </c>
      <c r="AE255" s="94" t="s">
        <v>2024</v>
      </c>
      <c r="AF255" s="94" t="s">
        <v>2024</v>
      </c>
      <c r="AG255" s="49" t="s">
        <v>701</v>
      </c>
      <c r="AH255" s="50">
        <v>45807</v>
      </c>
      <c r="AI255" s="49" t="str">
        <f>IF(DadosViagem5[[#This Row],[Dias em manutenção ]]&lt;5,"Dentro do Prazo","Fora do Prazo")</f>
        <v>Fora do Prazo</v>
      </c>
      <c r="AJ255" s="49" t="e">
        <v>#REF!</v>
      </c>
    </row>
    <row r="256" spans="1:36" ht="15">
      <c r="A256" s="69" t="s">
        <v>2318</v>
      </c>
      <c r="B256" s="70"/>
      <c r="C256" s="69" t="s">
        <v>2172</v>
      </c>
      <c r="D256" s="69" t="s">
        <v>2162</v>
      </c>
      <c r="E256" s="69" t="s">
        <v>2019</v>
      </c>
      <c r="F256" s="69" t="s">
        <v>2056</v>
      </c>
      <c r="G256" s="69"/>
      <c r="H256" s="70">
        <v>2022</v>
      </c>
      <c r="I256" s="69" t="s">
        <v>2021</v>
      </c>
      <c r="J256" s="69" t="s">
        <v>1715</v>
      </c>
      <c r="K256" s="71" t="s">
        <v>1716</v>
      </c>
      <c r="L256" s="72" t="s">
        <v>155</v>
      </c>
      <c r="M256" s="48" t="s">
        <v>234</v>
      </c>
      <c r="N256" s="49" t="s">
        <v>2173</v>
      </c>
      <c r="O256" s="92" t="s">
        <v>2174</v>
      </c>
      <c r="P256" s="74">
        <f ca="1">IFERROR(VLOOKUP(DadosViagem5[[#This Row],[Placa]],BIP!A:E,5,FALSE),"")</f>
        <v>0</v>
      </c>
      <c r="Q256" s="75">
        <f ca="1">DATEDIF(DadosViagem5[[#This Row],[BIP]],TODAY(),"D")</f>
        <v>45978</v>
      </c>
      <c r="R256" s="76" t="str">
        <f>IFERROR(VLOOKUP(DadosViagem5[[#This Row],[Placa]],DDS!B:C,2,FALSE),"Verificar cadastro")</f>
        <v>Verificar cadastro</v>
      </c>
      <c r="S256" s="77" t="s">
        <v>2023</v>
      </c>
      <c r="T256" s="48"/>
      <c r="U256" s="79"/>
      <c r="V256" s="78"/>
      <c r="W256" s="82" t="s">
        <v>2267</v>
      </c>
      <c r="X256" s="80"/>
      <c r="Y256" s="81"/>
      <c r="Z256" s="82"/>
      <c r="AA256" s="70" t="s">
        <v>2024</v>
      </c>
      <c r="AB256" s="70" t="s">
        <v>2024</v>
      </c>
      <c r="AC256" s="69" t="s">
        <v>2024</v>
      </c>
      <c r="AD256" s="69" t="str">
        <f ca="1">IFERROR(DATEDIF(DadosViagem5[[#This Row],[Utimo Bip Reserva]],TODAY(),"D"),"")</f>
        <v/>
      </c>
      <c r="AE256" s="50" t="s">
        <v>2024</v>
      </c>
      <c r="AF256" s="50" t="s">
        <v>2024</v>
      </c>
      <c r="AG256" s="49" t="s">
        <v>701</v>
      </c>
      <c r="AH256" s="50">
        <v>45807</v>
      </c>
      <c r="AI256" s="49" t="str">
        <f>IF(DadosViagem5[[#This Row],[Dias em manutenção ]]&lt;5,"Dentro do Prazo","Fora do Prazo")</f>
        <v>Fora do Prazo</v>
      </c>
      <c r="AJ256" s="49" t="e">
        <v>#REF!</v>
      </c>
    </row>
    <row r="257" spans="1:36" ht="15">
      <c r="A257" s="69" t="s">
        <v>2319</v>
      </c>
      <c r="B257" s="70"/>
      <c r="C257" s="69" t="s">
        <v>2172</v>
      </c>
      <c r="D257" s="69" t="s">
        <v>2162</v>
      </c>
      <c r="E257" s="69" t="s">
        <v>2019</v>
      </c>
      <c r="F257" s="69" t="s">
        <v>2056</v>
      </c>
      <c r="G257" s="69"/>
      <c r="H257" s="70">
        <v>2022</v>
      </c>
      <c r="I257" s="69" t="s">
        <v>2021</v>
      </c>
      <c r="J257" s="69" t="s">
        <v>1715</v>
      </c>
      <c r="K257" s="71" t="s">
        <v>1716</v>
      </c>
      <c r="L257" s="72" t="s">
        <v>155</v>
      </c>
      <c r="M257" s="48" t="s">
        <v>234</v>
      </c>
      <c r="N257" s="49" t="s">
        <v>2173</v>
      </c>
      <c r="O257" s="92" t="s">
        <v>2174</v>
      </c>
      <c r="P257" s="74">
        <f ca="1">IFERROR(VLOOKUP(DadosViagem5[[#This Row],[Placa]],BIP!A:E,5,FALSE),"")</f>
        <v>0</v>
      </c>
      <c r="Q257" s="75">
        <f ca="1">DATEDIF(DadosViagem5[[#This Row],[BIP]],TODAY(),"D")</f>
        <v>45978</v>
      </c>
      <c r="R257" s="76" t="str">
        <f>IFERROR(VLOOKUP(DadosViagem5[[#This Row],[Placa]],DDS!B:C,2,FALSE),"Verificar cadastro")</f>
        <v>Verificar cadastro</v>
      </c>
      <c r="S257" s="77" t="s">
        <v>2023</v>
      </c>
      <c r="T257" s="48"/>
      <c r="U257" s="79"/>
      <c r="V257" s="78"/>
      <c r="W257" s="82" t="s">
        <v>2267</v>
      </c>
      <c r="X257" s="80"/>
      <c r="Y257" s="81"/>
      <c r="Z257" s="82"/>
      <c r="AA257" s="70" t="s">
        <v>2024</v>
      </c>
      <c r="AB257" s="70" t="s">
        <v>2024</v>
      </c>
      <c r="AC257" s="69" t="s">
        <v>2024</v>
      </c>
      <c r="AD257" s="69" t="str">
        <f ca="1">IFERROR(DATEDIF(DadosViagem5[[#This Row],[Utimo Bip Reserva]],TODAY(),"D"),"")</f>
        <v/>
      </c>
      <c r="AE257" s="66" t="s">
        <v>2024</v>
      </c>
      <c r="AF257" s="66" t="s">
        <v>2024</v>
      </c>
      <c r="AG257" s="49" t="s">
        <v>701</v>
      </c>
      <c r="AH257" s="50">
        <v>45807</v>
      </c>
      <c r="AI257" s="49" t="str">
        <f>IF(DadosViagem5[[#This Row],[Dias em manutenção ]]&lt;5,"Dentro do Prazo","Fora do Prazo")</f>
        <v>Fora do Prazo</v>
      </c>
      <c r="AJ257" s="49" t="e">
        <v>#REF!</v>
      </c>
    </row>
    <row r="258" spans="1:36" ht="15">
      <c r="A258" s="69" t="s">
        <v>2320</v>
      </c>
      <c r="B258" s="70"/>
      <c r="C258" s="69" t="s">
        <v>2172</v>
      </c>
      <c r="D258" s="69" t="s">
        <v>2162</v>
      </c>
      <c r="E258" s="69" t="s">
        <v>2019</v>
      </c>
      <c r="F258" s="69" t="s">
        <v>2056</v>
      </c>
      <c r="G258" s="69"/>
      <c r="H258" s="70">
        <v>2024</v>
      </c>
      <c r="I258" s="69" t="s">
        <v>2021</v>
      </c>
      <c r="J258" s="69" t="s">
        <v>1715</v>
      </c>
      <c r="K258" s="71" t="s">
        <v>1716</v>
      </c>
      <c r="L258" s="72" t="s">
        <v>155</v>
      </c>
      <c r="M258" s="48" t="s">
        <v>234</v>
      </c>
      <c r="N258" s="49" t="s">
        <v>2173</v>
      </c>
      <c r="O258" s="92" t="s">
        <v>2174</v>
      </c>
      <c r="P258" s="74">
        <f ca="1">IFERROR(VLOOKUP(DadosViagem5[[#This Row],[Placa]],BIP!A:E,5,FALSE),"")</f>
        <v>0</v>
      </c>
      <c r="Q258" s="75">
        <f ca="1">DATEDIF(DadosViagem5[[#This Row],[BIP]],TODAY(),"D")</f>
        <v>45978</v>
      </c>
      <c r="R258" s="76" t="str">
        <f>IFERROR(VLOOKUP(DadosViagem5[[#This Row],[Placa]],DDS!B:C,2,FALSE),"Verificar cadastro")</f>
        <v> </v>
      </c>
      <c r="S258" s="77" t="s">
        <v>2023</v>
      </c>
      <c r="T258" s="48"/>
      <c r="U258" s="79"/>
      <c r="V258" s="78"/>
      <c r="W258" s="82" t="s">
        <v>2267</v>
      </c>
      <c r="X258" s="80"/>
      <c r="Y258" s="81"/>
      <c r="Z258" s="82"/>
      <c r="AA258" s="70" t="s">
        <v>2024</v>
      </c>
      <c r="AB258" s="70" t="s">
        <v>2024</v>
      </c>
      <c r="AC258" s="69" t="s">
        <v>2024</v>
      </c>
      <c r="AD258" s="69" t="str">
        <f ca="1">IFERROR(DATEDIF(DadosViagem5[[#This Row],[Utimo Bip Reserva]],TODAY(),"D"),"")</f>
        <v/>
      </c>
      <c r="AE258" s="50" t="s">
        <v>2024</v>
      </c>
      <c r="AF258" s="50" t="s">
        <v>2024</v>
      </c>
      <c r="AG258" s="49" t="s">
        <v>701</v>
      </c>
      <c r="AH258" s="50">
        <v>45807</v>
      </c>
      <c r="AI258" s="49" t="str">
        <f>IF(DadosViagem5[[#This Row],[Dias em manutenção ]]&lt;5,"Dentro do Prazo","Fora do Prazo")</f>
        <v>Fora do Prazo</v>
      </c>
      <c r="AJ258" s="49" t="e">
        <v>#REF!</v>
      </c>
    </row>
    <row r="259" spans="1:36" ht="15">
      <c r="A259" s="69" t="s">
        <v>2321</v>
      </c>
      <c r="B259" s="70"/>
      <c r="C259" s="69" t="s">
        <v>2172</v>
      </c>
      <c r="D259" s="69" t="s">
        <v>2162</v>
      </c>
      <c r="E259" s="69" t="s">
        <v>2019</v>
      </c>
      <c r="F259" s="69" t="s">
        <v>2056</v>
      </c>
      <c r="G259" s="69"/>
      <c r="H259" s="70">
        <v>2024</v>
      </c>
      <c r="I259" s="69" t="s">
        <v>2021</v>
      </c>
      <c r="J259" s="69" t="s">
        <v>1715</v>
      </c>
      <c r="K259" s="71" t="s">
        <v>1716</v>
      </c>
      <c r="L259" s="72" t="s">
        <v>155</v>
      </c>
      <c r="M259" s="48" t="s">
        <v>234</v>
      </c>
      <c r="N259" s="49" t="s">
        <v>2173</v>
      </c>
      <c r="O259" s="92" t="s">
        <v>2174</v>
      </c>
      <c r="P259" s="74">
        <f ca="1">IFERROR(VLOOKUP(DadosViagem5[[#This Row],[Placa]],BIP!A:E,5,FALSE),"")</f>
        <v>0</v>
      </c>
      <c r="Q259" s="75">
        <f ca="1">DATEDIF(DadosViagem5[[#This Row],[BIP]],TODAY(),"D")</f>
        <v>45978</v>
      </c>
      <c r="R259" s="76" t="str">
        <f>IFERROR(VLOOKUP(DadosViagem5[[#This Row],[Placa]],DDS!B:C,2,FALSE),"Verificar cadastro")</f>
        <v> </v>
      </c>
      <c r="S259" s="77" t="s">
        <v>2023</v>
      </c>
      <c r="T259" s="48"/>
      <c r="U259" s="79"/>
      <c r="V259" s="78"/>
      <c r="W259" s="82" t="s">
        <v>2267</v>
      </c>
      <c r="X259" s="80"/>
      <c r="Y259" s="81"/>
      <c r="Z259" s="82"/>
      <c r="AA259" s="70" t="s">
        <v>2024</v>
      </c>
      <c r="AB259" s="70" t="s">
        <v>2024</v>
      </c>
      <c r="AC259" s="69" t="s">
        <v>2024</v>
      </c>
      <c r="AD259" s="69" t="str">
        <f ca="1">IFERROR(DATEDIF(DadosViagem5[[#This Row],[Utimo Bip Reserva]],TODAY(),"D"),"")</f>
        <v/>
      </c>
      <c r="AE259" s="50" t="s">
        <v>2024</v>
      </c>
      <c r="AF259" s="50" t="s">
        <v>2024</v>
      </c>
      <c r="AG259" s="49" t="s">
        <v>701</v>
      </c>
      <c r="AH259" s="50">
        <v>45807</v>
      </c>
      <c r="AI259" s="49" t="str">
        <f>IF(DadosViagem5[[#This Row],[Dias em manutenção ]]&lt;5,"Dentro do Prazo","Fora do Prazo")</f>
        <v>Fora do Prazo</v>
      </c>
      <c r="AJ259" s="49" t="e">
        <v>#REF!</v>
      </c>
    </row>
    <row r="260" spans="1:36" ht="15">
      <c r="A260" s="69" t="s">
        <v>2322</v>
      </c>
      <c r="B260" s="70"/>
      <c r="C260" s="69" t="s">
        <v>2172</v>
      </c>
      <c r="D260" s="69" t="s">
        <v>2162</v>
      </c>
      <c r="E260" s="69" t="s">
        <v>2019</v>
      </c>
      <c r="F260" s="69" t="s">
        <v>2056</v>
      </c>
      <c r="G260" s="69"/>
      <c r="H260" s="70">
        <v>2024</v>
      </c>
      <c r="I260" s="69" t="s">
        <v>2021</v>
      </c>
      <c r="J260" s="69" t="s">
        <v>1715</v>
      </c>
      <c r="K260" s="71" t="s">
        <v>1716</v>
      </c>
      <c r="L260" s="72" t="s">
        <v>155</v>
      </c>
      <c r="M260" s="48" t="s">
        <v>234</v>
      </c>
      <c r="N260" s="49" t="s">
        <v>2173</v>
      </c>
      <c r="O260" s="92" t="s">
        <v>2174</v>
      </c>
      <c r="P260" s="74">
        <f ca="1">IFERROR(VLOOKUP(DadosViagem5[[#This Row],[Placa]],BIP!A:E,5,FALSE),"")</f>
        <v>0</v>
      </c>
      <c r="Q260" s="75">
        <f ca="1">DATEDIF(DadosViagem5[[#This Row],[BIP]],TODAY(),"D")</f>
        <v>45978</v>
      </c>
      <c r="R260" s="76" t="str">
        <f>IFERROR(VLOOKUP(DadosViagem5[[#This Row],[Placa]],DDS!B:C,2,FALSE),"Verificar cadastro")</f>
        <v>Verificar cadastro</v>
      </c>
      <c r="S260" s="77" t="s">
        <v>2023</v>
      </c>
      <c r="T260" s="48"/>
      <c r="U260" s="79"/>
      <c r="V260" s="78"/>
      <c r="W260" s="82" t="s">
        <v>2267</v>
      </c>
      <c r="X260" s="80"/>
      <c r="Y260" s="81"/>
      <c r="Z260" s="82"/>
      <c r="AA260" s="70" t="s">
        <v>2024</v>
      </c>
      <c r="AB260" s="70" t="s">
        <v>2024</v>
      </c>
      <c r="AC260" s="69" t="s">
        <v>2024</v>
      </c>
      <c r="AD260" s="69" t="str">
        <f ca="1">IFERROR(DATEDIF(DadosViagem5[[#This Row],[Utimo Bip Reserva]],TODAY(),"D"),"")</f>
        <v/>
      </c>
      <c r="AE260" s="50" t="s">
        <v>2024</v>
      </c>
      <c r="AF260" s="50" t="s">
        <v>2024</v>
      </c>
      <c r="AG260" s="49" t="s">
        <v>701</v>
      </c>
      <c r="AH260" s="50">
        <v>45807</v>
      </c>
      <c r="AI260" s="49" t="str">
        <f>IF(DadosViagem5[[#This Row],[Dias em manutenção ]]&lt;5,"Dentro do Prazo","Fora do Prazo")</f>
        <v>Fora do Prazo</v>
      </c>
      <c r="AJ260" s="49" t="e">
        <v>#REF!</v>
      </c>
    </row>
    <row r="261" spans="1:36" ht="15">
      <c r="A261" s="69" t="s">
        <v>2323</v>
      </c>
      <c r="B261" s="70"/>
      <c r="C261" s="69" t="s">
        <v>2172</v>
      </c>
      <c r="D261" s="69" t="s">
        <v>2162</v>
      </c>
      <c r="E261" s="69" t="s">
        <v>2019</v>
      </c>
      <c r="F261" s="69" t="s">
        <v>2056</v>
      </c>
      <c r="G261" s="69"/>
      <c r="H261" s="70">
        <v>2024</v>
      </c>
      <c r="I261" s="69" t="s">
        <v>2021</v>
      </c>
      <c r="J261" s="69" t="s">
        <v>1715</v>
      </c>
      <c r="K261" s="71" t="s">
        <v>1716</v>
      </c>
      <c r="L261" s="72" t="s">
        <v>155</v>
      </c>
      <c r="M261" s="48" t="s">
        <v>234</v>
      </c>
      <c r="N261" s="49" t="s">
        <v>2173</v>
      </c>
      <c r="O261" s="92" t="s">
        <v>2174</v>
      </c>
      <c r="P261" s="74">
        <f ca="1">IFERROR(VLOOKUP(DadosViagem5[[#This Row],[Placa]],BIP!A:E,5,FALSE),"")</f>
        <v>0</v>
      </c>
      <c r="Q261" s="75">
        <f ca="1">DATEDIF(DadosViagem5[[#This Row],[BIP]],TODAY(),"D")</f>
        <v>45978</v>
      </c>
      <c r="R261" s="76" t="str">
        <f>IFERROR(VLOOKUP(DadosViagem5[[#This Row],[Placa]],DDS!B:C,2,FALSE),"Verificar cadastro")</f>
        <v> </v>
      </c>
      <c r="S261" s="77" t="s">
        <v>2023</v>
      </c>
      <c r="T261" s="48"/>
      <c r="U261" s="79"/>
      <c r="V261" s="78"/>
      <c r="W261" s="82" t="s">
        <v>2267</v>
      </c>
      <c r="X261" s="80"/>
      <c r="Y261" s="81"/>
      <c r="Z261" s="82"/>
      <c r="AA261" s="70" t="s">
        <v>2024</v>
      </c>
      <c r="AB261" s="70" t="s">
        <v>2024</v>
      </c>
      <c r="AC261" s="69" t="s">
        <v>2024</v>
      </c>
      <c r="AD261" s="69" t="str">
        <f ca="1">IFERROR(DATEDIF(DadosViagem5[[#This Row],[Utimo Bip Reserva]],TODAY(),"D"),"")</f>
        <v/>
      </c>
      <c r="AE261" s="50" t="s">
        <v>2024</v>
      </c>
      <c r="AF261" s="50" t="s">
        <v>2024</v>
      </c>
      <c r="AG261" s="49" t="s">
        <v>701</v>
      </c>
      <c r="AH261" s="50">
        <v>45807</v>
      </c>
      <c r="AI261" s="49" t="str">
        <f>IF(DadosViagem5[[#This Row],[Dias em manutenção ]]&lt;5,"Dentro do Prazo","Fora do Prazo")</f>
        <v>Fora do Prazo</v>
      </c>
      <c r="AJ261" s="49" t="e">
        <v>#REF!</v>
      </c>
    </row>
    <row r="262" spans="1:36" ht="15">
      <c r="A262" s="69" t="s">
        <v>2324</v>
      </c>
      <c r="B262" s="70"/>
      <c r="C262" s="69" t="s">
        <v>2172</v>
      </c>
      <c r="D262" s="69" t="s">
        <v>2162</v>
      </c>
      <c r="E262" s="69" t="s">
        <v>2019</v>
      </c>
      <c r="F262" s="69" t="s">
        <v>2056</v>
      </c>
      <c r="G262" s="69"/>
      <c r="H262" s="70">
        <v>2024</v>
      </c>
      <c r="I262" s="69" t="s">
        <v>2021</v>
      </c>
      <c r="J262" s="69" t="s">
        <v>1715</v>
      </c>
      <c r="K262" s="71" t="s">
        <v>1716</v>
      </c>
      <c r="L262" s="72" t="s">
        <v>155</v>
      </c>
      <c r="M262" s="48" t="s">
        <v>234</v>
      </c>
      <c r="N262" s="49" t="s">
        <v>2173</v>
      </c>
      <c r="O262" s="92" t="s">
        <v>2174</v>
      </c>
      <c r="P262" s="74">
        <f ca="1">IFERROR(VLOOKUP(DadosViagem5[[#This Row],[Placa]],BIP!A:E,5,FALSE),"")</f>
        <v>0</v>
      </c>
      <c r="Q262" s="75">
        <f ca="1">DATEDIF(DadosViagem5[[#This Row],[BIP]],TODAY(),"D")</f>
        <v>45978</v>
      </c>
      <c r="R262" s="76" t="str">
        <f>IFERROR(VLOOKUP(DadosViagem5[[#This Row],[Placa]],DDS!B:C,2,FALSE),"Verificar cadastro")</f>
        <v> </v>
      </c>
      <c r="S262" s="77" t="s">
        <v>2023</v>
      </c>
      <c r="T262" s="48"/>
      <c r="U262" s="79"/>
      <c r="V262" s="78"/>
      <c r="W262" s="82" t="s">
        <v>2267</v>
      </c>
      <c r="X262" s="80"/>
      <c r="Y262" s="81"/>
      <c r="Z262" s="82"/>
      <c r="AA262" s="70" t="s">
        <v>2024</v>
      </c>
      <c r="AB262" s="70" t="s">
        <v>2024</v>
      </c>
      <c r="AC262" s="69" t="s">
        <v>2024</v>
      </c>
      <c r="AD262" s="69" t="str">
        <f ca="1">IFERROR(DATEDIF(DadosViagem5[[#This Row],[Utimo Bip Reserva]],TODAY(),"D"),"")</f>
        <v/>
      </c>
      <c r="AE262" s="94" t="s">
        <v>2024</v>
      </c>
      <c r="AF262" s="94" t="s">
        <v>2024</v>
      </c>
      <c r="AG262" s="49" t="s">
        <v>701</v>
      </c>
      <c r="AH262" s="50">
        <v>45807</v>
      </c>
      <c r="AI262" s="49" t="str">
        <f>IF(DadosViagem5[[#This Row],[Dias em manutenção ]]&lt;5,"Dentro do Prazo","Fora do Prazo")</f>
        <v>Fora do Prazo</v>
      </c>
      <c r="AJ262" s="49" t="e">
        <v>#REF!</v>
      </c>
    </row>
    <row r="263" spans="1:36" ht="15">
      <c r="A263" s="69" t="s">
        <v>2325</v>
      </c>
      <c r="B263" s="70"/>
      <c r="C263" s="69" t="s">
        <v>2172</v>
      </c>
      <c r="D263" s="69" t="s">
        <v>2162</v>
      </c>
      <c r="E263" s="69" t="s">
        <v>2019</v>
      </c>
      <c r="F263" s="69" t="s">
        <v>2056</v>
      </c>
      <c r="G263" s="69"/>
      <c r="H263" s="70">
        <v>2024</v>
      </c>
      <c r="I263" s="69" t="s">
        <v>2021</v>
      </c>
      <c r="J263" s="69" t="s">
        <v>1715</v>
      </c>
      <c r="K263" s="71" t="s">
        <v>1716</v>
      </c>
      <c r="L263" s="72" t="s">
        <v>155</v>
      </c>
      <c r="M263" s="48" t="s">
        <v>234</v>
      </c>
      <c r="N263" s="49" t="s">
        <v>2173</v>
      </c>
      <c r="O263" s="92" t="s">
        <v>2174</v>
      </c>
      <c r="P263" s="74">
        <f ca="1">IFERROR(VLOOKUP(DadosViagem5[[#This Row],[Placa]],BIP!A:E,5,FALSE),"")</f>
        <v>0</v>
      </c>
      <c r="Q263" s="75">
        <f ca="1">DATEDIF(DadosViagem5[[#This Row],[BIP]],TODAY(),"D")</f>
        <v>45978</v>
      </c>
      <c r="R263" s="76" t="str">
        <f>IFERROR(VLOOKUP(DadosViagem5[[#This Row],[Placa]],DDS!B:C,2,FALSE),"Verificar cadastro")</f>
        <v>Verificar cadastro</v>
      </c>
      <c r="S263" s="77" t="s">
        <v>2023</v>
      </c>
      <c r="T263" s="48"/>
      <c r="U263" s="79"/>
      <c r="V263" s="78"/>
      <c r="W263" s="82" t="s">
        <v>2267</v>
      </c>
      <c r="X263" s="80"/>
      <c r="Y263" s="81"/>
      <c r="Z263" s="82"/>
      <c r="AA263" s="70" t="s">
        <v>2024</v>
      </c>
      <c r="AB263" s="70" t="s">
        <v>2024</v>
      </c>
      <c r="AC263" s="69" t="s">
        <v>2024</v>
      </c>
      <c r="AD263" s="69" t="str">
        <f ca="1">IFERROR(DATEDIF(DadosViagem5[[#This Row],[Utimo Bip Reserva]],TODAY(),"D"),"")</f>
        <v/>
      </c>
      <c r="AE263" s="50" t="s">
        <v>2024</v>
      </c>
      <c r="AF263" s="50" t="s">
        <v>2024</v>
      </c>
      <c r="AG263" s="49" t="s">
        <v>701</v>
      </c>
      <c r="AH263" s="50">
        <v>45807</v>
      </c>
      <c r="AI263" s="49" t="str">
        <f>IF(DadosViagem5[[#This Row],[Dias em manutenção ]]&lt;5,"Dentro do Prazo","Fora do Prazo")</f>
        <v>Fora do Prazo</v>
      </c>
      <c r="AJ263" s="49" t="e">
        <v>#REF!</v>
      </c>
    </row>
    <row r="264" spans="1:36" ht="15">
      <c r="A264" s="69" t="s">
        <v>2326</v>
      </c>
      <c r="B264" s="70"/>
      <c r="C264" s="69" t="s">
        <v>2172</v>
      </c>
      <c r="D264" s="69" t="s">
        <v>2162</v>
      </c>
      <c r="E264" s="69" t="s">
        <v>2019</v>
      </c>
      <c r="F264" s="69" t="s">
        <v>2056</v>
      </c>
      <c r="G264" s="69"/>
      <c r="H264" s="70">
        <v>2024</v>
      </c>
      <c r="I264" s="69" t="s">
        <v>2021</v>
      </c>
      <c r="J264" s="69" t="s">
        <v>1715</v>
      </c>
      <c r="K264" s="71" t="s">
        <v>1716</v>
      </c>
      <c r="L264" s="72" t="s">
        <v>155</v>
      </c>
      <c r="M264" s="48" t="s">
        <v>234</v>
      </c>
      <c r="N264" s="49" t="s">
        <v>2173</v>
      </c>
      <c r="O264" s="92" t="s">
        <v>2174</v>
      </c>
      <c r="P264" s="74">
        <f ca="1">IFERROR(VLOOKUP(DadosViagem5[[#This Row],[Placa]],BIP!A:E,5,FALSE),"")</f>
        <v>0</v>
      </c>
      <c r="Q264" s="75">
        <f ca="1">DATEDIF(DadosViagem5[[#This Row],[BIP]],TODAY(),"D")</f>
        <v>45978</v>
      </c>
      <c r="R264" s="76" t="str">
        <f>IFERROR(VLOOKUP(DadosViagem5[[#This Row],[Placa]],DDS!B:C,2,FALSE),"Verificar cadastro")</f>
        <v> </v>
      </c>
      <c r="S264" s="77" t="s">
        <v>2023</v>
      </c>
      <c r="T264" s="48"/>
      <c r="U264" s="79"/>
      <c r="V264" s="78"/>
      <c r="W264" s="82" t="s">
        <v>2267</v>
      </c>
      <c r="X264" s="80"/>
      <c r="Y264" s="81"/>
      <c r="Z264" s="82"/>
      <c r="AA264" s="70" t="s">
        <v>2024</v>
      </c>
      <c r="AB264" s="70" t="s">
        <v>2024</v>
      </c>
      <c r="AC264" s="69" t="s">
        <v>2024</v>
      </c>
      <c r="AD264" s="69" t="str">
        <f ca="1">IFERROR(DATEDIF(DadosViagem5[[#This Row],[Utimo Bip Reserva]],TODAY(),"D"),"")</f>
        <v/>
      </c>
      <c r="AE264" s="94" t="s">
        <v>2024</v>
      </c>
      <c r="AF264" s="94" t="s">
        <v>2024</v>
      </c>
      <c r="AG264" s="49" t="s">
        <v>701</v>
      </c>
      <c r="AH264" s="50">
        <v>45807</v>
      </c>
      <c r="AI264" s="49" t="str">
        <f>IF(DadosViagem5[[#This Row],[Dias em manutenção ]]&lt;5,"Dentro do Prazo","Fora do Prazo")</f>
        <v>Fora do Prazo</v>
      </c>
      <c r="AJ264" s="49" t="e">
        <v>#REF!</v>
      </c>
    </row>
    <row r="265" spans="1:36" ht="15">
      <c r="A265" s="69" t="s">
        <v>2327</v>
      </c>
      <c r="B265" s="70"/>
      <c r="C265" s="69" t="s">
        <v>2172</v>
      </c>
      <c r="D265" s="69" t="s">
        <v>2162</v>
      </c>
      <c r="E265" s="69" t="s">
        <v>2019</v>
      </c>
      <c r="F265" s="69" t="s">
        <v>2056</v>
      </c>
      <c r="G265" s="69"/>
      <c r="H265" s="70">
        <v>2024</v>
      </c>
      <c r="I265" s="69" t="s">
        <v>2021</v>
      </c>
      <c r="J265" s="69" t="s">
        <v>1715</v>
      </c>
      <c r="K265" s="71" t="s">
        <v>1716</v>
      </c>
      <c r="L265" s="72" t="s">
        <v>155</v>
      </c>
      <c r="M265" s="48" t="s">
        <v>234</v>
      </c>
      <c r="N265" s="49" t="s">
        <v>2173</v>
      </c>
      <c r="O265" s="92" t="s">
        <v>2174</v>
      </c>
      <c r="P265" s="74">
        <f ca="1">IFERROR(VLOOKUP(DadosViagem5[[#This Row],[Placa]],BIP!A:E,5,FALSE),"")</f>
        <v>0</v>
      </c>
      <c r="Q265" s="75">
        <f ca="1">DATEDIF(DadosViagem5[[#This Row],[BIP]],TODAY(),"D")</f>
        <v>45978</v>
      </c>
      <c r="R265" s="76" t="str">
        <f>IFERROR(VLOOKUP(DadosViagem5[[#This Row],[Placa]],DDS!B:C,2,FALSE),"Verificar cadastro")</f>
        <v> </v>
      </c>
      <c r="S265" s="77" t="s">
        <v>2023</v>
      </c>
      <c r="T265" s="48"/>
      <c r="U265" s="79"/>
      <c r="V265" s="78"/>
      <c r="W265" s="82" t="s">
        <v>2267</v>
      </c>
      <c r="X265" s="80"/>
      <c r="Y265" s="81"/>
      <c r="Z265" s="82"/>
      <c r="AA265" s="70" t="s">
        <v>2024</v>
      </c>
      <c r="AB265" s="70" t="s">
        <v>2024</v>
      </c>
      <c r="AC265" s="69" t="s">
        <v>2024</v>
      </c>
      <c r="AD265" s="69" t="str">
        <f ca="1">IFERROR(DATEDIF(DadosViagem5[[#This Row],[Utimo Bip Reserva]],TODAY(),"D"),"")</f>
        <v/>
      </c>
      <c r="AE265" s="50"/>
      <c r="AF265" s="50"/>
      <c r="AG265" s="49" t="s">
        <v>701</v>
      </c>
      <c r="AH265" s="50">
        <v>45807</v>
      </c>
      <c r="AI265" s="49" t="str">
        <f>IF(DadosViagem5[[#This Row],[Dias em manutenção ]]&lt;5,"Dentro do Prazo","Fora do Prazo")</f>
        <v>Fora do Prazo</v>
      </c>
      <c r="AJ265" s="49" t="e">
        <v>#REF!</v>
      </c>
    </row>
    <row r="266" spans="1:36" ht="15">
      <c r="A266" s="69" t="s">
        <v>2328</v>
      </c>
      <c r="B266" s="70"/>
      <c r="C266" s="69" t="s">
        <v>2172</v>
      </c>
      <c r="D266" s="69" t="s">
        <v>2162</v>
      </c>
      <c r="E266" s="69" t="s">
        <v>2019</v>
      </c>
      <c r="F266" s="69" t="s">
        <v>2056</v>
      </c>
      <c r="G266" s="69"/>
      <c r="H266" s="70">
        <v>2024</v>
      </c>
      <c r="I266" s="69" t="s">
        <v>2021</v>
      </c>
      <c r="J266" s="69" t="s">
        <v>1715</v>
      </c>
      <c r="K266" s="71" t="s">
        <v>1716</v>
      </c>
      <c r="L266" s="72" t="s">
        <v>155</v>
      </c>
      <c r="M266" s="48" t="s">
        <v>234</v>
      </c>
      <c r="N266" s="49" t="s">
        <v>2173</v>
      </c>
      <c r="O266" s="92" t="s">
        <v>2174</v>
      </c>
      <c r="P266" s="74">
        <f ca="1">IFERROR(VLOOKUP(DadosViagem5[[#This Row],[Placa]],BIP!A:E,5,FALSE),"")</f>
        <v>0</v>
      </c>
      <c r="Q266" s="75">
        <f ca="1">DATEDIF(DadosViagem5[[#This Row],[BIP]],TODAY(),"D")</f>
        <v>45978</v>
      </c>
      <c r="R266" s="76" t="str">
        <f>IFERROR(VLOOKUP(DadosViagem5[[#This Row],[Placa]],DDS!B:C,2,FALSE),"Verificar cadastro")</f>
        <v> </v>
      </c>
      <c r="S266" s="77" t="s">
        <v>2023</v>
      </c>
      <c r="T266" s="48"/>
      <c r="U266" s="79"/>
      <c r="V266" s="78"/>
      <c r="W266" s="82" t="s">
        <v>2267</v>
      </c>
      <c r="X266" s="80"/>
      <c r="Y266" s="81"/>
      <c r="Z266" s="82"/>
      <c r="AA266" s="70" t="s">
        <v>2024</v>
      </c>
      <c r="AB266" s="70" t="s">
        <v>2024</v>
      </c>
      <c r="AC266" s="69" t="s">
        <v>2024</v>
      </c>
      <c r="AD266" s="69" t="str">
        <f ca="1">IFERROR(DATEDIF(DadosViagem5[[#This Row],[Utimo Bip Reserva]],TODAY(),"D"),"")</f>
        <v/>
      </c>
      <c r="AE266" s="49"/>
      <c r="AF266" s="50"/>
      <c r="AG266" s="47" t="s">
        <v>701</v>
      </c>
      <c r="AH266" s="50">
        <v>45807</v>
      </c>
      <c r="AI266" s="49" t="str">
        <f>IF(DadosViagem5[[#This Row],[Dias em manutenção ]]&lt;5,"Dentro do Prazo","Fora do Prazo")</f>
        <v>Fora do Prazo</v>
      </c>
      <c r="AJ266" s="49" t="e">
        <v>#REF!</v>
      </c>
    </row>
    <row r="267" spans="1:36" ht="15">
      <c r="A267" s="69" t="s">
        <v>2329</v>
      </c>
      <c r="B267" s="70"/>
      <c r="C267" s="69" t="s">
        <v>2172</v>
      </c>
      <c r="D267" s="69" t="s">
        <v>2162</v>
      </c>
      <c r="E267" s="69" t="s">
        <v>2019</v>
      </c>
      <c r="F267" s="69" t="s">
        <v>2056</v>
      </c>
      <c r="G267" s="69"/>
      <c r="H267" s="70">
        <v>2024</v>
      </c>
      <c r="I267" s="69" t="s">
        <v>2021</v>
      </c>
      <c r="J267" s="69" t="s">
        <v>1715</v>
      </c>
      <c r="K267" s="71" t="s">
        <v>1716</v>
      </c>
      <c r="L267" s="72" t="s">
        <v>155</v>
      </c>
      <c r="M267" s="48" t="s">
        <v>234</v>
      </c>
      <c r="N267" s="49" t="s">
        <v>2173</v>
      </c>
      <c r="O267" s="92" t="s">
        <v>2174</v>
      </c>
      <c r="P267" s="74">
        <f ca="1">IFERROR(VLOOKUP(DadosViagem5[[#This Row],[Placa]],BIP!A:E,5,FALSE),"")</f>
        <v>0</v>
      </c>
      <c r="Q267" s="75">
        <f ca="1">DATEDIF(DadosViagem5[[#This Row],[BIP]],TODAY(),"D")</f>
        <v>45978</v>
      </c>
      <c r="R267" s="76" t="str">
        <f>IFERROR(VLOOKUP(DadosViagem5[[#This Row],[Placa]],DDS!B:C,2,FALSE),"Verificar cadastro")</f>
        <v>Verificar cadastro</v>
      </c>
      <c r="S267" s="77" t="s">
        <v>2023</v>
      </c>
      <c r="T267" s="48"/>
      <c r="U267" s="79"/>
      <c r="V267" s="78"/>
      <c r="W267" s="82" t="s">
        <v>2267</v>
      </c>
      <c r="X267" s="80"/>
      <c r="Y267" s="81"/>
      <c r="Z267" s="82"/>
      <c r="AA267" s="70" t="s">
        <v>2024</v>
      </c>
      <c r="AB267" s="70" t="s">
        <v>2024</v>
      </c>
      <c r="AC267" s="69" t="s">
        <v>2024</v>
      </c>
      <c r="AD267" s="69" t="str">
        <f ca="1">IFERROR(DATEDIF(DadosViagem5[[#This Row],[Utimo Bip Reserva]],TODAY(),"D"),"")</f>
        <v/>
      </c>
      <c r="AE267" s="77"/>
      <c r="AF267" s="94"/>
      <c r="AG267" s="47" t="s">
        <v>701</v>
      </c>
      <c r="AH267" s="50">
        <v>45807</v>
      </c>
      <c r="AI267" s="49" t="str">
        <f>IF(DadosViagem5[[#This Row],[Dias em manutenção ]]&lt;5,"Dentro do Prazo","Fora do Prazo")</f>
        <v>Fora do Prazo</v>
      </c>
      <c r="AJ267" s="49" t="e">
        <v>#REF!</v>
      </c>
    </row>
    <row r="268" spans="1:36" ht="15">
      <c r="A268" s="69" t="s">
        <v>2330</v>
      </c>
      <c r="B268" s="70"/>
      <c r="C268" s="69" t="s">
        <v>2172</v>
      </c>
      <c r="D268" s="69" t="s">
        <v>2162</v>
      </c>
      <c r="E268" s="69" t="s">
        <v>2019</v>
      </c>
      <c r="F268" s="69" t="s">
        <v>2056</v>
      </c>
      <c r="G268" s="69"/>
      <c r="H268" s="70">
        <v>2024</v>
      </c>
      <c r="I268" s="69" t="s">
        <v>2021</v>
      </c>
      <c r="J268" s="69" t="s">
        <v>1715</v>
      </c>
      <c r="K268" s="113" t="s">
        <v>1716</v>
      </c>
      <c r="L268" s="72" t="s">
        <v>155</v>
      </c>
      <c r="M268" s="48" t="s">
        <v>234</v>
      </c>
      <c r="N268" s="49" t="s">
        <v>2173</v>
      </c>
      <c r="O268" s="92" t="s">
        <v>2174</v>
      </c>
      <c r="P268" s="74">
        <f ca="1">IFERROR(VLOOKUP(DadosViagem5[[#This Row],[Placa]],BIP!A:E,5,FALSE),"")</f>
        <v>0</v>
      </c>
      <c r="Q268" s="75">
        <f ca="1">DATEDIF(DadosViagem5[[#This Row],[BIP]],TODAY(),"D")</f>
        <v>45978</v>
      </c>
      <c r="R268" s="76" t="str">
        <f>IFERROR(VLOOKUP(DadosViagem5[[#This Row],[Placa]],DDS!B:C,2,FALSE),"Verificar cadastro")</f>
        <v>Verificar cadastro</v>
      </c>
      <c r="S268" s="77" t="s">
        <v>2023</v>
      </c>
      <c r="T268" s="48"/>
      <c r="U268" s="79"/>
      <c r="V268" s="78"/>
      <c r="W268" s="82" t="s">
        <v>2267</v>
      </c>
      <c r="X268" s="80"/>
      <c r="Y268" s="81"/>
      <c r="Z268" s="82"/>
      <c r="AA268" s="70" t="s">
        <v>2024</v>
      </c>
      <c r="AB268" s="70" t="s">
        <v>2024</v>
      </c>
      <c r="AC268" s="69" t="s">
        <v>2024</v>
      </c>
      <c r="AD268" s="69" t="str">
        <f ca="1">IFERROR(DATEDIF(DadosViagem5[[#This Row],[Utimo Bip Reserva]],TODAY(),"D"),"")</f>
        <v/>
      </c>
      <c r="AE268" s="50"/>
      <c r="AF268" s="50"/>
      <c r="AG268" s="49" t="s">
        <v>701</v>
      </c>
      <c r="AH268" s="50">
        <v>45807</v>
      </c>
      <c r="AI268" s="49" t="str">
        <f>IF(DadosViagem5[[#This Row],[Dias em manutenção ]]&lt;5,"Dentro do Prazo","Fora do Prazo")</f>
        <v>Fora do Prazo</v>
      </c>
      <c r="AJ268" s="49" t="e">
        <v>#REF!</v>
      </c>
    </row>
    <row r="269" spans="1:36" ht="15">
      <c r="A269" s="69" t="s">
        <v>2331</v>
      </c>
      <c r="B269" s="70"/>
      <c r="C269" s="69" t="s">
        <v>2172</v>
      </c>
      <c r="D269" s="69" t="s">
        <v>2162</v>
      </c>
      <c r="E269" s="69" t="s">
        <v>2019</v>
      </c>
      <c r="F269" s="69" t="s">
        <v>2056</v>
      </c>
      <c r="G269" s="69"/>
      <c r="H269" s="70">
        <v>2024</v>
      </c>
      <c r="I269" s="69" t="s">
        <v>2021</v>
      </c>
      <c r="J269" s="69" t="s">
        <v>1715</v>
      </c>
      <c r="K269" s="71" t="s">
        <v>1716</v>
      </c>
      <c r="L269" s="72" t="s">
        <v>155</v>
      </c>
      <c r="M269" s="48" t="s">
        <v>234</v>
      </c>
      <c r="N269" s="49" t="s">
        <v>2173</v>
      </c>
      <c r="O269" s="92" t="s">
        <v>2174</v>
      </c>
      <c r="P269" s="74">
        <f ca="1">IFERROR(VLOOKUP(DadosViagem5[[#This Row],[Placa]],BIP!A:E,5,FALSE),"")</f>
        <v>0</v>
      </c>
      <c r="Q269" s="75">
        <f ca="1">DATEDIF(DadosViagem5[[#This Row],[BIP]],TODAY(),"D")</f>
        <v>45978</v>
      </c>
      <c r="R269" s="76" t="str">
        <f>IFERROR(VLOOKUP(DadosViagem5[[#This Row],[Placa]],DDS!B:C,2,FALSE),"Verificar cadastro")</f>
        <v>Verificar cadastro</v>
      </c>
      <c r="S269" s="77" t="s">
        <v>2023</v>
      </c>
      <c r="T269" s="48"/>
      <c r="U269" s="79"/>
      <c r="V269" s="90"/>
      <c r="W269" s="82" t="s">
        <v>2267</v>
      </c>
      <c r="X269" s="80"/>
      <c r="Y269" s="81"/>
      <c r="Z269" s="82"/>
      <c r="AA269" s="70" t="s">
        <v>2024</v>
      </c>
      <c r="AB269" s="70" t="s">
        <v>2024</v>
      </c>
      <c r="AC269" s="69" t="s">
        <v>2024</v>
      </c>
      <c r="AD269" s="69" t="str">
        <f ca="1">IFERROR(DATEDIF(DadosViagem5[[#This Row],[Utimo Bip Reserva]],TODAY(),"D"),"")</f>
        <v/>
      </c>
      <c r="AE269" s="50" t="s">
        <v>2024</v>
      </c>
      <c r="AF269" s="50" t="s">
        <v>2024</v>
      </c>
      <c r="AG269" s="49" t="s">
        <v>701</v>
      </c>
      <c r="AH269" s="50">
        <v>45807</v>
      </c>
      <c r="AI269" s="49" t="str">
        <f>IF(DadosViagem5[[#This Row],[Dias em manutenção ]]&lt;5,"Dentro do Prazo","Fora do Prazo")</f>
        <v>Fora do Prazo</v>
      </c>
      <c r="AJ269" s="49" t="e">
        <v>#REF!</v>
      </c>
    </row>
    <row r="270" spans="1:36" ht="15">
      <c r="A270" s="69" t="s">
        <v>2332</v>
      </c>
      <c r="B270" s="70"/>
      <c r="C270" s="69" t="s">
        <v>2188</v>
      </c>
      <c r="D270" s="69" t="s">
        <v>2049</v>
      </c>
      <c r="E270" s="69" t="s">
        <v>2019</v>
      </c>
      <c r="F270" s="69" t="s">
        <v>2056</v>
      </c>
      <c r="G270" s="69"/>
      <c r="H270" s="70">
        <v>2022</v>
      </c>
      <c r="I270" s="69" t="s">
        <v>2021</v>
      </c>
      <c r="J270" s="69" t="s">
        <v>1715</v>
      </c>
      <c r="K270" s="71" t="s">
        <v>1716</v>
      </c>
      <c r="L270" s="72" t="s">
        <v>155</v>
      </c>
      <c r="M270" s="48" t="s">
        <v>234</v>
      </c>
      <c r="N270" s="49" t="s">
        <v>2173</v>
      </c>
      <c r="O270" s="92" t="s">
        <v>2174</v>
      </c>
      <c r="P270" s="74">
        <f ca="1">IFERROR(VLOOKUP(DadosViagem5[[#This Row],[Placa]],BIP!A:E,5,FALSE),"")</f>
        <v>0</v>
      </c>
      <c r="Q270" s="75">
        <f ca="1">DATEDIF(DadosViagem5[[#This Row],[BIP]],TODAY(),"D")</f>
        <v>45978</v>
      </c>
      <c r="R270" s="76" t="str">
        <f>IFERROR(VLOOKUP(DadosViagem5[[#This Row],[Placa]],DDS!B:C,2,FALSE),"Verificar cadastro")</f>
        <v>Verificar cadastro</v>
      </c>
      <c r="S270" s="77" t="s">
        <v>2023</v>
      </c>
      <c r="T270" s="48"/>
      <c r="U270" s="79"/>
      <c r="V270" s="78"/>
      <c r="W270" s="82" t="s">
        <v>2267</v>
      </c>
      <c r="X270" s="80"/>
      <c r="Y270" s="81"/>
      <c r="Z270" s="82"/>
      <c r="AA270" s="70" t="s">
        <v>2024</v>
      </c>
      <c r="AB270" s="70" t="s">
        <v>2024</v>
      </c>
      <c r="AC270" s="69" t="s">
        <v>2024</v>
      </c>
      <c r="AD270" s="69" t="str">
        <f ca="1">IFERROR(DATEDIF(DadosViagem5[[#This Row],[Utimo Bip Reserva]],TODAY(),"D"),"")</f>
        <v/>
      </c>
      <c r="AE270" s="50" t="s">
        <v>2024</v>
      </c>
      <c r="AF270" s="50" t="s">
        <v>2024</v>
      </c>
      <c r="AG270" s="49"/>
      <c r="AH270" s="50">
        <v>45807</v>
      </c>
      <c r="AI270" s="49" t="str">
        <f>IF(DadosViagem5[[#This Row],[Dias em manutenção ]]&lt;5,"Dentro do Prazo","Fora do Prazo")</f>
        <v>Fora do Prazo</v>
      </c>
      <c r="AJ270" s="49" t="e">
        <v>#REF!</v>
      </c>
    </row>
    <row r="271" spans="1:36" ht="15">
      <c r="A271" s="69" t="s">
        <v>1713</v>
      </c>
      <c r="B271" s="70"/>
      <c r="C271" s="69" t="s">
        <v>673</v>
      </c>
      <c r="D271" s="69" t="s">
        <v>2025</v>
      </c>
      <c r="E271" s="69" t="s">
        <v>2027</v>
      </c>
      <c r="F271" s="69" t="s">
        <v>2020</v>
      </c>
      <c r="G271" s="69"/>
      <c r="H271" s="70">
        <v>2023</v>
      </c>
      <c r="I271" s="69" t="s">
        <v>2021</v>
      </c>
      <c r="J271" s="69" t="s">
        <v>1715</v>
      </c>
      <c r="K271" s="71" t="s">
        <v>1716</v>
      </c>
      <c r="L271" s="72" t="s">
        <v>155</v>
      </c>
      <c r="M271" s="48" t="s">
        <v>234</v>
      </c>
      <c r="N271" s="49" t="s">
        <v>2173</v>
      </c>
      <c r="O271" s="92" t="s">
        <v>2174</v>
      </c>
      <c r="P271" s="74">
        <f ca="1">IFERROR(VLOOKUP(DadosViagem5[[#This Row],[Placa]],BIP!A:E,5,FALSE),"")</f>
        <v>45977</v>
      </c>
      <c r="Q271" s="75">
        <f ca="1">DATEDIF(DadosViagem5[[#This Row],[BIP]],TODAY(),"D")</f>
        <v>1</v>
      </c>
      <c r="R271" s="76" t="str">
        <f>IFERROR(VLOOKUP(DadosViagem5[[#This Row],[Placa]],DDS!B:C,2,FALSE),"Verificar cadastro")</f>
        <v>Operando</v>
      </c>
      <c r="S271" s="77" t="s">
        <v>2023</v>
      </c>
      <c r="T271" s="48"/>
      <c r="U271" s="79"/>
      <c r="V271" s="78"/>
      <c r="W271" s="82"/>
      <c r="X271" s="80"/>
      <c r="Y271" s="81"/>
      <c r="Z271" s="82"/>
      <c r="AA271" s="70" t="s">
        <v>2024</v>
      </c>
      <c r="AB271" s="70" t="s">
        <v>2024</v>
      </c>
      <c r="AC271" s="69" t="s">
        <v>2024</v>
      </c>
      <c r="AD271" s="69" t="str">
        <f ca="1">IFERROR(DATEDIF(DadosViagem5[[#This Row],[Utimo Bip Reserva]],TODAY(),"D"),"")</f>
        <v/>
      </c>
      <c r="AE271" s="50" t="s">
        <v>2024</v>
      </c>
      <c r="AF271" s="50" t="s">
        <v>2024</v>
      </c>
      <c r="AG271" s="49"/>
      <c r="AH271" s="50">
        <v>45807</v>
      </c>
      <c r="AI271" s="49" t="str">
        <f>IF(DadosViagem5[[#This Row],[Dias em manutenção ]]&lt;5,"Dentro do Prazo","Fora do Prazo")</f>
        <v>Fora do Prazo</v>
      </c>
      <c r="AJ271" s="49" t="e">
        <v>#REF!</v>
      </c>
    </row>
    <row r="272" spans="1:36" ht="15">
      <c r="A272" s="69" t="s">
        <v>221</v>
      </c>
      <c r="B272" s="70"/>
      <c r="C272" s="69" t="s">
        <v>668</v>
      </c>
      <c r="D272" s="69" t="s">
        <v>2079</v>
      </c>
      <c r="E272" s="69" t="s">
        <v>2027</v>
      </c>
      <c r="F272" s="69" t="s">
        <v>2020</v>
      </c>
      <c r="G272" s="69"/>
      <c r="H272" s="70">
        <v>2022</v>
      </c>
      <c r="I272" s="69" t="s">
        <v>2333</v>
      </c>
      <c r="J272" s="69" t="s">
        <v>2334</v>
      </c>
      <c r="K272" s="71" t="s">
        <v>2335</v>
      </c>
      <c r="L272" s="114" t="s">
        <v>83</v>
      </c>
      <c r="M272" s="46" t="s">
        <v>183</v>
      </c>
      <c r="N272" s="49" t="s">
        <v>198</v>
      </c>
      <c r="O272" s="49" t="s">
        <v>224</v>
      </c>
      <c r="P272" s="74">
        <f ca="1">IFERROR(VLOOKUP(DadosViagem5[[#This Row],[Placa]],BIP!A:E,5,FALSE),"")</f>
        <v>0</v>
      </c>
      <c r="Q272" s="75">
        <f ca="1">DATEDIF(DadosViagem5[[#This Row],[BIP]],TODAY(),"D")</f>
        <v>45978</v>
      </c>
      <c r="R272" s="76" t="str">
        <f>IFERROR(VLOOKUP(DadosViagem5[[#This Row],[Placa]],DDS!B:C,2,FALSE),"Verificar cadastro")</f>
        <v>Sinistrado</v>
      </c>
      <c r="S272" s="77" t="s">
        <v>2023</v>
      </c>
      <c r="T272" s="48"/>
      <c r="U272" s="79"/>
      <c r="V272" s="78"/>
      <c r="W272" s="82"/>
      <c r="X272" s="80" t="s">
        <v>2026</v>
      </c>
      <c r="Y272" s="81" t="s">
        <v>2024</v>
      </c>
      <c r="Z272" s="82"/>
      <c r="AA272" s="70" t="s">
        <v>2024</v>
      </c>
      <c r="AB272" s="70" t="s">
        <v>2024</v>
      </c>
      <c r="AC272" s="69" t="s">
        <v>2024</v>
      </c>
      <c r="AD272" s="69" t="str">
        <f ca="1">IFERROR(DATEDIF(DadosViagem5[[#This Row],[Utimo Bip Reserva]],TODAY(),"D"),"")</f>
        <v/>
      </c>
      <c r="AE272" s="49" t="s">
        <v>2024</v>
      </c>
      <c r="AF272" s="50" t="s">
        <v>2024</v>
      </c>
      <c r="AG272" s="49"/>
      <c r="AH272" s="50">
        <v>45807</v>
      </c>
      <c r="AI272" s="49" t="str">
        <f>IF(DadosViagem5[[#This Row],[Dias em manutenção ]]&lt;5,"Dentro do Prazo","Fora do Prazo")</f>
        <v>Fora do Prazo</v>
      </c>
      <c r="AJ272" s="49" t="e">
        <v>#REF!</v>
      </c>
    </row>
    <row r="273" spans="1:36" ht="15">
      <c r="A273" s="69" t="s">
        <v>2336</v>
      </c>
      <c r="B273" s="70"/>
      <c r="C273" s="69" t="s">
        <v>395</v>
      </c>
      <c r="D273" s="69" t="s">
        <v>2025</v>
      </c>
      <c r="E273" s="69" t="s">
        <v>2034</v>
      </c>
      <c r="F273" s="69" t="s">
        <v>2035</v>
      </c>
      <c r="G273" s="69"/>
      <c r="H273" s="70">
        <v>2023</v>
      </c>
      <c r="I273" s="69" t="s">
        <v>2021</v>
      </c>
      <c r="J273" s="69" t="s">
        <v>2337</v>
      </c>
      <c r="K273" s="96" t="s">
        <v>2338</v>
      </c>
      <c r="L273" s="96" t="s">
        <v>2339</v>
      </c>
      <c r="M273" s="48" t="s">
        <v>139</v>
      </c>
      <c r="N273" s="49" t="s">
        <v>239</v>
      </c>
      <c r="O273" s="50" t="s">
        <v>534</v>
      </c>
      <c r="P273" s="74" t="str">
        <f>IFERROR(VLOOKUP(DadosViagem5[[#This Row],[Placa]],BIP!A:E,5,FALSE),"")</f>
        <v/>
      </c>
      <c r="Q273" s="75" t="e">
        <f ca="1">DATEDIF(DadosViagem5[[#This Row],[BIP]],TODAY(),"D")</f>
        <v>#VALUE!</v>
      </c>
      <c r="R273" s="76" t="str">
        <f>IFERROR(VLOOKUP(DadosViagem5[[#This Row],[Placa]],DDS!B:C,2,FALSE),"Verificar cadastro")</f>
        <v> </v>
      </c>
      <c r="S273" s="77" t="s">
        <v>2023</v>
      </c>
      <c r="T273" s="48"/>
      <c r="U273" s="79"/>
      <c r="V273" s="78"/>
      <c r="W273" s="82" t="s">
        <v>2340</v>
      </c>
      <c r="X273" s="80"/>
      <c r="Y273" s="81"/>
      <c r="Z273" s="82"/>
      <c r="AA273" s="70" t="s">
        <v>2024</v>
      </c>
      <c r="AB273" s="70" t="s">
        <v>2024</v>
      </c>
      <c r="AC273" s="70" t="s">
        <v>2024</v>
      </c>
      <c r="AD273" s="70" t="s">
        <v>2024</v>
      </c>
      <c r="AE273" s="49"/>
      <c r="AF273" s="50"/>
      <c r="AG273" s="49"/>
      <c r="AH273" s="50">
        <v>45807</v>
      </c>
      <c r="AI273" s="49" t="str">
        <f>IF(DadosViagem5[[#This Row],[Dias em manutenção ]]&lt;5,"Dentro do Prazo","Fora do Prazo")</f>
        <v>Fora do Prazo</v>
      </c>
      <c r="AJ273" s="49" t="e">
        <v>#REF!</v>
      </c>
    </row>
    <row r="274" spans="1:36" ht="15">
      <c r="A274" s="69" t="s">
        <v>2341</v>
      </c>
      <c r="B274" s="70"/>
      <c r="C274" s="69" t="s">
        <v>673</v>
      </c>
      <c r="D274" s="69" t="s">
        <v>2025</v>
      </c>
      <c r="E274" s="69" t="s">
        <v>566</v>
      </c>
      <c r="F274" s="69" t="s">
        <v>2064</v>
      </c>
      <c r="G274" s="69"/>
      <c r="H274" s="70">
        <v>2021</v>
      </c>
      <c r="I274" s="69" t="s">
        <v>2021</v>
      </c>
      <c r="J274" s="69" t="s">
        <v>816</v>
      </c>
      <c r="K274" s="97" t="s">
        <v>1654</v>
      </c>
      <c r="L274" s="72" t="s">
        <v>83</v>
      </c>
      <c r="M274" s="48" t="s">
        <v>285</v>
      </c>
      <c r="N274" s="49" t="s">
        <v>671</v>
      </c>
      <c r="O274" s="49" t="s">
        <v>2342</v>
      </c>
      <c r="P274" s="74">
        <f ca="1">IFERROR(VLOOKUP(DadosViagem5[[#This Row],[Placa]],BIP!A:E,5,FALSE),"")</f>
        <v>45977</v>
      </c>
      <c r="Q274" s="75">
        <f ca="1">DATEDIF(DadosViagem5[[#This Row],[BIP]],TODAY(),"D")</f>
        <v>1</v>
      </c>
      <c r="R274" s="76" t="str">
        <f>IFERROR(VLOOKUP(DadosViagem5[[#This Row],[Placa]],DDS!B:C,2,FALSE),"Verificar cadastro")</f>
        <v>Operando</v>
      </c>
      <c r="S274" s="77" t="s">
        <v>2023</v>
      </c>
      <c r="T274" s="48"/>
      <c r="U274" s="79"/>
      <c r="V274" s="78"/>
      <c r="W274" s="145"/>
      <c r="X274" s="80"/>
      <c r="Y274" s="81"/>
      <c r="Z274" s="82"/>
      <c r="AA274" s="70" t="s">
        <v>2024</v>
      </c>
      <c r="AB274" s="70" t="s">
        <v>2024</v>
      </c>
      <c r="AC274" s="69" t="s">
        <v>2024</v>
      </c>
      <c r="AD274" s="69" t="str">
        <f ca="1">IFERROR(DATEDIF(DadosViagem5[[#This Row],[Utimo Bip Reserva]],TODAY(),"D"),"")</f>
        <v/>
      </c>
      <c r="AE274" s="49" t="s">
        <v>2024</v>
      </c>
      <c r="AF274" s="50" t="s">
        <v>2024</v>
      </c>
      <c r="AG274" s="49"/>
      <c r="AH274" s="50">
        <v>45807</v>
      </c>
      <c r="AI274" s="49" t="str">
        <f>IF(DadosViagem5[[#This Row],[Dias em manutenção ]]&lt;5,"Dentro do Prazo","Fora do Prazo")</f>
        <v>Fora do Prazo</v>
      </c>
      <c r="AJ274" s="49" t="e">
        <v>#REF!</v>
      </c>
    </row>
    <row r="275" spans="1:36" ht="15">
      <c r="A275" s="69" t="s">
        <v>2343</v>
      </c>
      <c r="B275" s="70"/>
      <c r="C275" s="69" t="s">
        <v>395</v>
      </c>
      <c r="D275" s="69" t="s">
        <v>2018</v>
      </c>
      <c r="E275" s="69" t="s">
        <v>2034</v>
      </c>
      <c r="F275" s="69" t="s">
        <v>2035</v>
      </c>
      <c r="G275" s="69"/>
      <c r="H275" s="70">
        <v>2023</v>
      </c>
      <c r="I275" s="69" t="s">
        <v>2021</v>
      </c>
      <c r="J275" s="69" t="s">
        <v>1251</v>
      </c>
      <c r="K275" s="223" t="s">
        <v>2046</v>
      </c>
      <c r="L275" s="72" t="s">
        <v>155</v>
      </c>
      <c r="M275" s="48" t="s">
        <v>139</v>
      </c>
      <c r="N275" s="49" t="s">
        <v>518</v>
      </c>
      <c r="O275" s="50" t="s">
        <v>2022</v>
      </c>
      <c r="P275" s="74" t="str">
        <f>IFERROR(VLOOKUP(DadosViagem5[[#This Row],[Placa]],BIP!A:E,5,FALSE),"")</f>
        <v/>
      </c>
      <c r="Q275" s="75" t="e">
        <f ca="1">DATEDIF(DadosViagem5[[#This Row],[BIP]],TODAY(),"D")</f>
        <v>#VALUE!</v>
      </c>
      <c r="R275" s="76" t="str">
        <f>IFERROR(VLOOKUP(DadosViagem5[[#This Row],[Placa]],DDS!B:C,2,FALSE),"Verificar cadastro")</f>
        <v>Carregado</v>
      </c>
      <c r="S275" s="77" t="s">
        <v>2023</v>
      </c>
      <c r="T275" s="48"/>
      <c r="U275" s="79"/>
      <c r="V275" s="78"/>
      <c r="W275" s="82" t="s">
        <v>2344</v>
      </c>
      <c r="X275" s="80"/>
      <c r="Y275" s="81"/>
      <c r="Z275" s="19"/>
      <c r="AA275" s="70" t="s">
        <v>2024</v>
      </c>
      <c r="AB275" s="70" t="s">
        <v>2024</v>
      </c>
      <c r="AC275" s="70" t="s">
        <v>2024</v>
      </c>
      <c r="AD275" s="70" t="s">
        <v>2024</v>
      </c>
      <c r="AE275" s="49"/>
      <c r="AF275" s="50"/>
      <c r="AG275" s="49"/>
      <c r="AH275" s="50">
        <v>45807</v>
      </c>
      <c r="AI275" s="49" t="str">
        <f>IF(DadosViagem5[[#This Row],[Dias em manutenção ]]&lt;5,"Dentro do Prazo","Fora do Prazo")</f>
        <v>Fora do Prazo</v>
      </c>
      <c r="AJ275" s="49" t="e">
        <v>#REF!</v>
      </c>
    </row>
    <row r="276" spans="1:36" ht="15">
      <c r="A276" s="69" t="s">
        <v>1314</v>
      </c>
      <c r="B276" s="70"/>
      <c r="C276" s="69" t="s">
        <v>760</v>
      </c>
      <c r="D276" s="69" t="s">
        <v>2018</v>
      </c>
      <c r="E276" s="69" t="s">
        <v>2019</v>
      </c>
      <c r="F276" s="69" t="s">
        <v>2056</v>
      </c>
      <c r="G276" s="69"/>
      <c r="H276" s="70">
        <v>2024</v>
      </c>
      <c r="I276" s="69" t="s">
        <v>2021</v>
      </c>
      <c r="J276" s="69" t="s">
        <v>998</v>
      </c>
      <c r="K276" s="71" t="s">
        <v>2046</v>
      </c>
      <c r="L276" s="96" t="s">
        <v>251</v>
      </c>
      <c r="M276" s="48" t="s">
        <v>234</v>
      </c>
      <c r="N276" s="50" t="s">
        <v>379</v>
      </c>
      <c r="O276" s="49" t="s">
        <v>321</v>
      </c>
      <c r="P276" s="74">
        <f ca="1">IFERROR(VLOOKUP(DadosViagem5[[#This Row],[Placa]],BIP!A:E,5,FALSE),"")</f>
        <v>0</v>
      </c>
      <c r="Q276" s="75">
        <f ca="1">DATEDIF(DadosViagem5[[#This Row],[BIP]],TODAY(),"D")</f>
        <v>45978</v>
      </c>
      <c r="R276" s="76" t="str">
        <f>IFERROR(VLOOKUP(DadosViagem5[[#This Row],[Placa]],DDS!B:C,2,FALSE),"Verificar cadastro")</f>
        <v>Manutenção</v>
      </c>
      <c r="S276" s="77" t="s">
        <v>2023</v>
      </c>
      <c r="T276" s="48"/>
      <c r="U276" s="79"/>
      <c r="V276" s="78">
        <v>45816</v>
      </c>
      <c r="W276" s="82" t="s">
        <v>2345</v>
      </c>
      <c r="X276" s="87" t="s">
        <v>81</v>
      </c>
      <c r="Y276" s="81" t="s">
        <v>474</v>
      </c>
      <c r="Z276" s="88" t="s">
        <v>2106</v>
      </c>
      <c r="AA276" s="70" t="s">
        <v>2024</v>
      </c>
      <c r="AB276" s="70" t="s">
        <v>2024</v>
      </c>
      <c r="AC276" s="69" t="s">
        <v>2024</v>
      </c>
      <c r="AD276" s="69" t="str">
        <f ca="1">IFERROR(DATEDIF(DadosViagem5[[#This Row],[Utimo Bip Reserva]],TODAY(),"D"),"")</f>
        <v/>
      </c>
      <c r="AE276" s="50" t="s">
        <v>2024</v>
      </c>
      <c r="AF276" s="50" t="s">
        <v>2024</v>
      </c>
      <c r="AG276" s="49" t="s">
        <v>2346</v>
      </c>
      <c r="AH276" s="50">
        <v>45807</v>
      </c>
      <c r="AI276" s="49" t="str">
        <f>IF(DadosViagem5[[#This Row],[Dias em manutenção ]]&lt;5,"Dentro do Prazo","Fora do Prazo")</f>
        <v>Fora do Prazo</v>
      </c>
      <c r="AJ276" s="49" t="e">
        <v>#REF!</v>
      </c>
    </row>
    <row r="277" spans="1:36" ht="15">
      <c r="A277" s="69" t="s">
        <v>762</v>
      </c>
      <c r="B277" s="70">
        <v>771</v>
      </c>
      <c r="C277" s="69" t="s">
        <v>395</v>
      </c>
      <c r="D277" s="69" t="s">
        <v>2025</v>
      </c>
      <c r="E277" s="69" t="s">
        <v>2034</v>
      </c>
      <c r="F277" s="69" t="s">
        <v>2035</v>
      </c>
      <c r="G277" s="69"/>
      <c r="H277" s="70">
        <v>2024</v>
      </c>
      <c r="I277" s="69" t="s">
        <v>2021</v>
      </c>
      <c r="J277" s="69" t="s">
        <v>998</v>
      </c>
      <c r="K277" s="71" t="s">
        <v>2046</v>
      </c>
      <c r="L277" s="96" t="s">
        <v>251</v>
      </c>
      <c r="M277" s="48" t="s">
        <v>139</v>
      </c>
      <c r="N277" s="50" t="s">
        <v>379</v>
      </c>
      <c r="O277" s="49" t="s">
        <v>321</v>
      </c>
      <c r="P277" s="74" t="str">
        <f>IFERROR(VLOOKUP(DadosViagem5[[#This Row],[Placa]],BIP!A:E,5,FALSE),"")</f>
        <v/>
      </c>
      <c r="Q277" s="75" t="e">
        <f ca="1">DATEDIF(DadosViagem5[[#This Row],[BIP]],TODAY(),"D")</f>
        <v>#VALUE!</v>
      </c>
      <c r="R277" s="76" t="str">
        <f>IFERROR(VLOOKUP(DadosViagem5[[#This Row],[Placa]],DDS!B:C,2,FALSE),"Verificar cadastro")</f>
        <v> </v>
      </c>
      <c r="S277" s="77" t="s">
        <v>2023</v>
      </c>
      <c r="T277" s="48"/>
      <c r="U277" s="79"/>
      <c r="V277" s="78"/>
      <c r="W277" s="82" t="s">
        <v>2347</v>
      </c>
      <c r="X277" s="80"/>
      <c r="Y277" s="81"/>
      <c r="Z277" s="83"/>
      <c r="AA277" s="70" t="s">
        <v>2024</v>
      </c>
      <c r="AB277" s="70" t="s">
        <v>2024</v>
      </c>
      <c r="AC277" s="70" t="s">
        <v>2024</v>
      </c>
      <c r="AD277" s="70" t="s">
        <v>2024</v>
      </c>
      <c r="AE277" s="49"/>
      <c r="AF277" s="50"/>
      <c r="AG277" s="49"/>
      <c r="AH277" s="50">
        <v>18</v>
      </c>
      <c r="AI277" s="49" t="str">
        <f>IF(DadosViagem5[[#This Row],[Dias em manutenção ]]&lt;5,"Dentro do Prazo","Fora do Prazo")</f>
        <v>Fora do Prazo</v>
      </c>
      <c r="AJ277" s="49" t="e">
        <v>#REF!</v>
      </c>
    </row>
    <row r="278" spans="1:36" ht="15">
      <c r="A278" s="69" t="s">
        <v>2348</v>
      </c>
      <c r="B278" s="70"/>
      <c r="C278" s="69" t="s">
        <v>593</v>
      </c>
      <c r="D278" s="69" t="s">
        <v>2018</v>
      </c>
      <c r="E278" s="69" t="s">
        <v>2159</v>
      </c>
      <c r="F278" s="69" t="s">
        <v>2020</v>
      </c>
      <c r="G278" s="69"/>
      <c r="H278" s="70">
        <v>2023</v>
      </c>
      <c r="I278" s="69" t="s">
        <v>2021</v>
      </c>
      <c r="J278" s="69" t="s">
        <v>998</v>
      </c>
      <c r="K278" s="71" t="s">
        <v>2046</v>
      </c>
      <c r="L278" s="96" t="s">
        <v>251</v>
      </c>
      <c r="M278" s="46" t="s">
        <v>234</v>
      </c>
      <c r="N278" s="50" t="s">
        <v>379</v>
      </c>
      <c r="O278" s="49" t="s">
        <v>321</v>
      </c>
      <c r="P278" s="74">
        <f ca="1">IFERROR(VLOOKUP(DadosViagem5[[#This Row],[Placa]],BIP!A:E,5,FALSE),"")</f>
        <v>0</v>
      </c>
      <c r="Q278" s="75">
        <f ca="1">DATEDIF(DadosViagem5[[#This Row],[BIP]],TODAY(),"D")</f>
        <v>45978</v>
      </c>
      <c r="R278" s="76" t="str">
        <f>IFERROR(VLOOKUP(DadosViagem5[[#This Row],[Placa]],DDS!B:C,2,FALSE),"Verificar cadastro")</f>
        <v>Manutenção</v>
      </c>
      <c r="S278" s="77" t="s">
        <v>2023</v>
      </c>
      <c r="T278" s="48"/>
      <c r="U278" s="79"/>
      <c r="V278" s="78"/>
      <c r="W278" s="82" t="s">
        <v>2349</v>
      </c>
      <c r="X278" s="80"/>
      <c r="Y278" s="81"/>
      <c r="Z278" s="83"/>
      <c r="AA278" s="70" t="s">
        <v>2024</v>
      </c>
      <c r="AB278" s="70" t="s">
        <v>2024</v>
      </c>
      <c r="AC278" s="69" t="s">
        <v>2024</v>
      </c>
      <c r="AD278" s="69" t="str">
        <f ca="1">IFERROR(DATEDIF(DadosViagem5[[#This Row],[Utimo Bip Reserva]],TODAY(),"D"),"")</f>
        <v/>
      </c>
      <c r="AE278" s="49" t="s">
        <v>2350</v>
      </c>
      <c r="AF278" s="50" t="s">
        <v>2024</v>
      </c>
      <c r="AG278" s="49"/>
      <c r="AH278" s="50">
        <v>72</v>
      </c>
      <c r="AI278" s="49" t="str">
        <f>IF(DadosViagem5[[#This Row],[Dias em manutenção ]]&lt;5,"Dentro do Prazo","Fora do Prazo")</f>
        <v>Fora do Prazo</v>
      </c>
      <c r="AJ278" s="49" t="e">
        <v>#REF!</v>
      </c>
    </row>
    <row r="279" spans="1:36" ht="15">
      <c r="A279" s="69" t="s">
        <v>2351</v>
      </c>
      <c r="B279" s="70"/>
      <c r="C279" s="69" t="s">
        <v>593</v>
      </c>
      <c r="D279" s="69" t="s">
        <v>2018</v>
      </c>
      <c r="E279" s="69" t="s">
        <v>2159</v>
      </c>
      <c r="F279" s="69" t="s">
        <v>2020</v>
      </c>
      <c r="G279" s="69"/>
      <c r="H279" s="70">
        <v>2023</v>
      </c>
      <c r="I279" s="69" t="s">
        <v>2021</v>
      </c>
      <c r="J279" s="69" t="s">
        <v>998</v>
      </c>
      <c r="K279" s="71" t="s">
        <v>2046</v>
      </c>
      <c r="L279" s="96" t="s">
        <v>251</v>
      </c>
      <c r="M279" s="48" t="s">
        <v>234</v>
      </c>
      <c r="N279" s="50" t="s">
        <v>379</v>
      </c>
      <c r="O279" s="49" t="s">
        <v>321</v>
      </c>
      <c r="P279" s="74">
        <f ca="1">IFERROR(VLOOKUP(DadosViagem5[[#This Row],[Placa]],BIP!A:E,5,FALSE),"")</f>
        <v>45977</v>
      </c>
      <c r="Q279" s="75">
        <f ca="1">DATEDIF(DadosViagem5[[#This Row],[BIP]],TODAY(),"D")</f>
        <v>1</v>
      </c>
      <c r="R279" s="76" t="str">
        <f>IFERROR(VLOOKUP(DadosViagem5[[#This Row],[Placa]],DDS!B:C,2,FALSE),"Verificar cadastro")</f>
        <v>Carregado</v>
      </c>
      <c r="S279" s="77" t="s">
        <v>2023</v>
      </c>
      <c r="T279" s="48"/>
      <c r="U279" s="79"/>
      <c r="V279" s="78"/>
      <c r="W279" s="82"/>
      <c r="X279" s="80"/>
      <c r="Y279" s="81"/>
      <c r="Z279" s="83"/>
      <c r="AA279" s="70" t="s">
        <v>2024</v>
      </c>
      <c r="AB279" s="70" t="s">
        <v>2024</v>
      </c>
      <c r="AC279" s="69" t="s">
        <v>2024</v>
      </c>
      <c r="AD279" s="69" t="str">
        <f ca="1">IFERROR(DATEDIF(DadosViagem5[[#This Row],[Utimo Bip Reserva]],TODAY(),"D"),"")</f>
        <v/>
      </c>
      <c r="AE279" s="50" t="s">
        <v>2024</v>
      </c>
      <c r="AF279" s="50" t="s">
        <v>2024</v>
      </c>
      <c r="AG279" s="49"/>
      <c r="AH279" s="50">
        <v>45807</v>
      </c>
      <c r="AI279" s="49" t="str">
        <f>IF(DadosViagem5[[#This Row],[Dias em manutenção ]]&lt;5,"Dentro do Prazo","Fora do Prazo")</f>
        <v>Fora do Prazo</v>
      </c>
      <c r="AJ279" s="49" t="e">
        <v>#REF!</v>
      </c>
    </row>
    <row r="280" spans="1:36" ht="15">
      <c r="A280" s="69" t="s">
        <v>523</v>
      </c>
      <c r="B280" s="70"/>
      <c r="C280" s="69" t="s">
        <v>593</v>
      </c>
      <c r="D280" s="69" t="s">
        <v>2018</v>
      </c>
      <c r="E280" s="69" t="s">
        <v>2159</v>
      </c>
      <c r="F280" s="69" t="s">
        <v>2020</v>
      </c>
      <c r="G280" s="69"/>
      <c r="H280" s="70">
        <v>2023</v>
      </c>
      <c r="I280" s="69" t="s">
        <v>2021</v>
      </c>
      <c r="J280" s="69" t="s">
        <v>998</v>
      </c>
      <c r="K280" s="71" t="s">
        <v>2046</v>
      </c>
      <c r="L280" s="96" t="s">
        <v>155</v>
      </c>
      <c r="M280" s="48" t="s">
        <v>234</v>
      </c>
      <c r="N280" s="50" t="s">
        <v>522</v>
      </c>
      <c r="O280" s="49" t="s">
        <v>321</v>
      </c>
      <c r="P280" s="74">
        <f ca="1">IFERROR(VLOOKUP(DadosViagem5[[#This Row],[Placa]],BIP!A:E,5,FALSE),"")</f>
        <v>0</v>
      </c>
      <c r="Q280" s="75">
        <f ca="1">DATEDIF(DadosViagem5[[#This Row],[BIP]],TODAY(),"D")</f>
        <v>45978</v>
      </c>
      <c r="R280" s="76" t="str">
        <f>IFERROR(VLOOKUP(DadosViagem5[[#This Row],[Placa]],DDS!B:C,2,FALSE),"Verificar cadastro")</f>
        <v> </v>
      </c>
      <c r="S280" s="77" t="s">
        <v>2096</v>
      </c>
      <c r="T280" s="48"/>
      <c r="U280" s="79"/>
      <c r="V280" s="78"/>
      <c r="W280" s="82"/>
      <c r="X280" s="80"/>
      <c r="Y280" s="81"/>
      <c r="Z280" s="83"/>
      <c r="AA280" s="70" t="s">
        <v>2024</v>
      </c>
      <c r="AB280" s="70" t="s">
        <v>2024</v>
      </c>
      <c r="AC280" s="69" t="s">
        <v>2024</v>
      </c>
      <c r="AD280" s="69" t="str">
        <f ca="1">IFERROR(DATEDIF(DadosViagem5[[#This Row],[Utimo Bip Reserva]],TODAY(),"D"),"")</f>
        <v/>
      </c>
      <c r="AE280" s="50" t="s">
        <v>2024</v>
      </c>
      <c r="AF280" s="50" t="s">
        <v>2024</v>
      </c>
      <c r="AG280" s="49"/>
      <c r="AH280" s="50">
        <v>45807</v>
      </c>
      <c r="AI280" s="49" t="str">
        <f>IF(DadosViagem5[[#This Row],[Dias em manutenção ]]&lt;5,"Dentro do Prazo","Fora do Prazo")</f>
        <v>Fora do Prazo</v>
      </c>
      <c r="AJ280" s="49" t="e">
        <v>#REF!</v>
      </c>
    </row>
    <row r="281" spans="1:36" ht="15">
      <c r="A281" s="69" t="s">
        <v>2352</v>
      </c>
      <c r="B281" s="70"/>
      <c r="C281" s="69" t="s">
        <v>395</v>
      </c>
      <c r="D281" s="69" t="s">
        <v>2025</v>
      </c>
      <c r="E281" s="69" t="s">
        <v>2034</v>
      </c>
      <c r="F281" s="69" t="s">
        <v>2035</v>
      </c>
      <c r="G281" s="69"/>
      <c r="H281" s="70">
        <v>2023</v>
      </c>
      <c r="I281" s="69" t="s">
        <v>2021</v>
      </c>
      <c r="J281" s="69" t="s">
        <v>998</v>
      </c>
      <c r="K281" s="71" t="s">
        <v>2046</v>
      </c>
      <c r="L281" s="96" t="s">
        <v>251</v>
      </c>
      <c r="M281" s="48" t="s">
        <v>139</v>
      </c>
      <c r="N281" s="50" t="s">
        <v>379</v>
      </c>
      <c r="O281" s="49" t="s">
        <v>321</v>
      </c>
      <c r="P281" s="74">
        <f ca="1">IFERROR(VLOOKUP(DadosViagem5[[#This Row],[Placa]],BIP!A:E,5,FALSE),"")</f>
        <v>45977</v>
      </c>
      <c r="Q281" s="75">
        <f ca="1">DATEDIF(DadosViagem5[[#This Row],[BIP]],TODAY(),"D")</f>
        <v>1</v>
      </c>
      <c r="R281" s="76" t="str">
        <f>IFERROR(VLOOKUP(DadosViagem5[[#This Row],[Placa]],DDS!B:C,2,FALSE),"Verificar cadastro")</f>
        <v>Carregado</v>
      </c>
      <c r="S281" s="77" t="s">
        <v>2023</v>
      </c>
      <c r="T281" s="48"/>
      <c r="U281" s="79"/>
      <c r="V281" s="78"/>
      <c r="W281" s="82"/>
      <c r="X281" s="80"/>
      <c r="Y281" s="81"/>
      <c r="Z281" s="82"/>
      <c r="AA281" s="70" t="s">
        <v>2024</v>
      </c>
      <c r="AB281" s="70" t="s">
        <v>2024</v>
      </c>
      <c r="AC281" s="69" t="s">
        <v>2024</v>
      </c>
      <c r="AD281" s="69" t="str">
        <f ca="1">IFERROR(DATEDIF(DadosViagem5[[#This Row],[Utimo Bip Reserva]],TODAY(),"D"),"")</f>
        <v/>
      </c>
      <c r="AE281" s="49"/>
      <c r="AF281" s="50"/>
      <c r="AG281" s="49"/>
      <c r="AH281" s="50">
        <v>47</v>
      </c>
      <c r="AI281" s="49" t="str">
        <f>IF(DadosViagem5[[#This Row],[Dias em manutenção ]]&lt;5,"Dentro do Prazo","Fora do Prazo")</f>
        <v>Fora do Prazo</v>
      </c>
      <c r="AJ281" s="49" t="e">
        <v>#REF!</v>
      </c>
    </row>
    <row r="282" spans="1:36" ht="15">
      <c r="A282" s="69" t="s">
        <v>2353</v>
      </c>
      <c r="B282" s="70"/>
      <c r="C282" s="69" t="s">
        <v>395</v>
      </c>
      <c r="D282" s="69" t="s">
        <v>2025</v>
      </c>
      <c r="E282" s="69" t="s">
        <v>2034</v>
      </c>
      <c r="F282" s="69" t="s">
        <v>2035</v>
      </c>
      <c r="G282" s="69"/>
      <c r="H282" s="70">
        <v>2024</v>
      </c>
      <c r="I282" s="116" t="s">
        <v>2021</v>
      </c>
      <c r="J282" s="116" t="s">
        <v>998</v>
      </c>
      <c r="K282" s="117" t="s">
        <v>2046</v>
      </c>
      <c r="L282" s="118" t="s">
        <v>251</v>
      </c>
      <c r="M282" s="48" t="s">
        <v>139</v>
      </c>
      <c r="N282" s="120" t="s">
        <v>379</v>
      </c>
      <c r="O282" s="119" t="s">
        <v>321</v>
      </c>
      <c r="P282" s="74">
        <f ca="1">IFERROR(VLOOKUP(DadosViagem5[[#This Row],[Placa]],BIP!A:E,5,FALSE),"")</f>
        <v>45977</v>
      </c>
      <c r="Q282" s="75">
        <f ca="1">DATEDIF(DadosViagem5[[#This Row],[BIP]],TODAY(),"D")</f>
        <v>1</v>
      </c>
      <c r="R282" s="76" t="str">
        <f>IFERROR(VLOOKUP(DadosViagem5[[#This Row],[Placa]],DDS!B:C,2,FALSE),"Verificar cadastro")</f>
        <v>Operando</v>
      </c>
      <c r="S282" s="77" t="s">
        <v>2023</v>
      </c>
      <c r="T282" s="48"/>
      <c r="U282" s="79"/>
      <c r="V282" s="78"/>
      <c r="W282" s="82"/>
      <c r="X282" s="80"/>
      <c r="Y282" s="81"/>
      <c r="Z282" s="82"/>
      <c r="AA282" s="70"/>
      <c r="AB282" s="70" t="s">
        <v>2024</v>
      </c>
      <c r="AC282" s="70" t="s">
        <v>2024</v>
      </c>
      <c r="AD282" s="70" t="s">
        <v>2024</v>
      </c>
      <c r="AE282" s="49"/>
      <c r="AF282" s="50"/>
      <c r="AG282" s="49"/>
      <c r="AH282" s="50">
        <v>45807</v>
      </c>
      <c r="AI282" s="49" t="str">
        <f>IF(DadosViagem5[[#This Row],[Dias em manutenção ]]&lt;5,"Dentro do Prazo","Fora do Prazo")</f>
        <v>Fora do Prazo</v>
      </c>
      <c r="AJ282" s="49" t="e">
        <v>#REF!</v>
      </c>
    </row>
    <row r="283" spans="1:36" ht="15">
      <c r="A283" s="69" t="s">
        <v>519</v>
      </c>
      <c r="B283" s="70"/>
      <c r="C283" s="69" t="s">
        <v>593</v>
      </c>
      <c r="D283" s="69" t="s">
        <v>2018</v>
      </c>
      <c r="E283" s="69" t="s">
        <v>2033</v>
      </c>
      <c r="F283" s="69" t="s">
        <v>2020</v>
      </c>
      <c r="G283" s="69"/>
      <c r="H283" s="70">
        <v>2022</v>
      </c>
      <c r="I283" s="69" t="s">
        <v>2021</v>
      </c>
      <c r="J283" s="69" t="s">
        <v>998</v>
      </c>
      <c r="K283" s="71" t="s">
        <v>2046</v>
      </c>
      <c r="L283" s="96" t="s">
        <v>251</v>
      </c>
      <c r="M283" s="48" t="s">
        <v>234</v>
      </c>
      <c r="N283" s="50" t="s">
        <v>522</v>
      </c>
      <c r="O283" s="49" t="s">
        <v>321</v>
      </c>
      <c r="P283" s="74">
        <f ca="1">IFERROR(VLOOKUP(DadosViagem5[[#This Row],[Placa]],BIP!A:E,5,FALSE),"")</f>
        <v>0</v>
      </c>
      <c r="Q283" s="75">
        <f ca="1">DATEDIF(DadosViagem5[[#This Row],[BIP]],TODAY(),"D")</f>
        <v>45978</v>
      </c>
      <c r="R283" s="76" t="str">
        <f>IFERROR(VLOOKUP(DadosViagem5[[#This Row],[Placa]],DDS!B:C,2,FALSE),"Verificar cadastro")</f>
        <v> </v>
      </c>
      <c r="S283" s="77" t="s">
        <v>2023</v>
      </c>
      <c r="T283" s="48"/>
      <c r="U283" s="79"/>
      <c r="V283" s="78"/>
      <c r="W283" s="82"/>
      <c r="X283" s="80"/>
      <c r="Y283" s="81"/>
      <c r="Z283" s="82"/>
      <c r="AA283" s="70" t="s">
        <v>2024</v>
      </c>
      <c r="AB283" s="70" t="s">
        <v>2024</v>
      </c>
      <c r="AC283" s="69" t="s">
        <v>2024</v>
      </c>
      <c r="AD283" s="69" t="str">
        <f ca="1">IFERROR(DATEDIF(DadosViagem5[[#This Row],[Utimo Bip Reserva]],TODAY(),"D"),"")</f>
        <v/>
      </c>
      <c r="AE283" s="50" t="s">
        <v>2024</v>
      </c>
      <c r="AF283" s="50" t="s">
        <v>2024</v>
      </c>
      <c r="AG283" s="49" t="s">
        <v>2346</v>
      </c>
      <c r="AH283" s="50">
        <v>7</v>
      </c>
      <c r="AI283" s="49" t="str">
        <f>IF(DadosViagem5[[#This Row],[Dias em manutenção ]]&lt;5,"Dentro do Prazo","Fora do Prazo")</f>
        <v>Fora do Prazo</v>
      </c>
      <c r="AJ283" s="49" t="e">
        <v>#REF!</v>
      </c>
    </row>
    <row r="284" spans="1:36" ht="15">
      <c r="A284" s="69" t="s">
        <v>2354</v>
      </c>
      <c r="B284" s="70"/>
      <c r="C284" s="69" t="s">
        <v>593</v>
      </c>
      <c r="D284" s="69" t="s">
        <v>2018</v>
      </c>
      <c r="E284" s="69" t="s">
        <v>2033</v>
      </c>
      <c r="F284" s="69"/>
      <c r="G284" s="69"/>
      <c r="H284" s="70">
        <v>2021</v>
      </c>
      <c r="I284" s="69" t="s">
        <v>2021</v>
      </c>
      <c r="J284" s="69" t="s">
        <v>998</v>
      </c>
      <c r="K284" s="71" t="s">
        <v>2046</v>
      </c>
      <c r="L284" s="96" t="s">
        <v>251</v>
      </c>
      <c r="M284" s="48" t="s">
        <v>234</v>
      </c>
      <c r="N284" s="50" t="s">
        <v>379</v>
      </c>
      <c r="O284" s="49" t="s">
        <v>321</v>
      </c>
      <c r="P284" s="74">
        <f ca="1">IFERROR(VLOOKUP(DadosViagem5[[#This Row],[Placa]],BIP!A:E,5,FALSE),"")</f>
        <v>45977</v>
      </c>
      <c r="Q284" s="75">
        <f ca="1">DATEDIF(DadosViagem5[[#This Row],[BIP]],TODAY(),"D")</f>
        <v>1</v>
      </c>
      <c r="R284" s="76" t="str">
        <f>IFERROR(VLOOKUP(DadosViagem5[[#This Row],[Placa]],DDS!B:C,2,FALSE),"Verificar cadastro")</f>
        <v>Carregado</v>
      </c>
      <c r="S284" s="77" t="s">
        <v>2023</v>
      </c>
      <c r="T284" s="48"/>
      <c r="U284" s="79"/>
      <c r="V284" s="90"/>
      <c r="W284" s="82" t="s">
        <v>2071</v>
      </c>
      <c r="X284" s="80"/>
      <c r="Y284" s="81"/>
      <c r="Z284" s="82"/>
      <c r="AA284" s="70" t="s">
        <v>2024</v>
      </c>
      <c r="AB284" s="70" t="s">
        <v>2024</v>
      </c>
      <c r="AC284" s="69" t="s">
        <v>2024</v>
      </c>
      <c r="AD284" s="69" t="str">
        <f ca="1">IFERROR(DATEDIF(DadosViagem5[[#This Row],[Utimo Bip Reserva]],TODAY(),"D"),"")</f>
        <v/>
      </c>
      <c r="AE284" s="50" t="s">
        <v>2024</v>
      </c>
      <c r="AF284" s="50" t="s">
        <v>2024</v>
      </c>
      <c r="AG284" s="49"/>
      <c r="AH284" s="50">
        <v>45807</v>
      </c>
      <c r="AI284" s="49" t="str">
        <f>IF(DadosViagem5[[#This Row],[Dias em manutenção ]]&lt;5,"Dentro do Prazo","Fora do Prazo")</f>
        <v>Fora do Prazo</v>
      </c>
      <c r="AJ284" s="49" t="e">
        <v>#REF!</v>
      </c>
    </row>
    <row r="285" spans="1:36" ht="15">
      <c r="A285" s="69" t="s">
        <v>1391</v>
      </c>
      <c r="B285" s="70"/>
      <c r="C285" s="69" t="s">
        <v>760</v>
      </c>
      <c r="D285" s="69" t="s">
        <v>2018</v>
      </c>
      <c r="E285" s="69" t="s">
        <v>2019</v>
      </c>
      <c r="F285" s="69" t="s">
        <v>2056</v>
      </c>
      <c r="G285" s="69"/>
      <c r="H285" s="70">
        <v>2024</v>
      </c>
      <c r="I285" s="69" t="s">
        <v>2021</v>
      </c>
      <c r="J285" s="69" t="s">
        <v>998</v>
      </c>
      <c r="K285" s="71" t="s">
        <v>2046</v>
      </c>
      <c r="L285" s="96" t="s">
        <v>251</v>
      </c>
      <c r="M285" s="48" t="s">
        <v>234</v>
      </c>
      <c r="N285" s="50" t="s">
        <v>379</v>
      </c>
      <c r="O285" s="49" t="s">
        <v>321</v>
      </c>
      <c r="P285" s="74">
        <f ca="1">IFERROR(VLOOKUP(DadosViagem5[[#This Row],[Placa]],BIP!A:E,5,FALSE),"")</f>
        <v>45977</v>
      </c>
      <c r="Q285" s="75">
        <f ca="1">DATEDIF(DadosViagem5[[#This Row],[BIP]],TODAY(),"D")</f>
        <v>1</v>
      </c>
      <c r="R285" s="76" t="str">
        <f>IFERROR(VLOOKUP(DadosViagem5[[#This Row],[Placa]],DDS!B:C,2,FALSE),"Verificar cadastro")</f>
        <v>Operando</v>
      </c>
      <c r="S285" s="77" t="s">
        <v>2023</v>
      </c>
      <c r="T285" s="48"/>
      <c r="U285" s="79"/>
      <c r="V285" s="78"/>
      <c r="W285" s="82" t="s">
        <v>2355</v>
      </c>
      <c r="X285" s="80"/>
      <c r="Y285" s="81"/>
      <c r="Z285" s="82"/>
      <c r="AA285" s="70" t="s">
        <v>2024</v>
      </c>
      <c r="AB285" s="70" t="s">
        <v>2024</v>
      </c>
      <c r="AC285" s="69" t="s">
        <v>2024</v>
      </c>
      <c r="AD285" s="69" t="str">
        <f ca="1">IFERROR(DATEDIF(DadosViagem5[[#This Row],[Utimo Bip Reserva]],TODAY(),"D"),"")</f>
        <v/>
      </c>
      <c r="AE285" s="50"/>
      <c r="AF285" s="50"/>
      <c r="AG285" s="49"/>
      <c r="AH285" s="50">
        <v>45807</v>
      </c>
      <c r="AI285" s="49" t="str">
        <f>IF(DadosViagem5[[#This Row],[Dias em manutenção ]]&lt;5,"Dentro do Prazo","Fora do Prazo")</f>
        <v>Fora do Prazo</v>
      </c>
      <c r="AJ285" s="49" t="e">
        <v>#REF!</v>
      </c>
    </row>
    <row r="286" spans="1:36" ht="15">
      <c r="A286" s="69" t="s">
        <v>2356</v>
      </c>
      <c r="B286" s="70"/>
      <c r="C286" s="69" t="s">
        <v>2125</v>
      </c>
      <c r="D286" s="69" t="s">
        <v>2025</v>
      </c>
      <c r="E286" s="69" t="s">
        <v>2034</v>
      </c>
      <c r="F286" s="69" t="s">
        <v>2020</v>
      </c>
      <c r="G286" s="69"/>
      <c r="H286" s="70">
        <v>2024</v>
      </c>
      <c r="I286" s="69" t="s">
        <v>2021</v>
      </c>
      <c r="J286" s="69" t="s">
        <v>998</v>
      </c>
      <c r="K286" s="71" t="s">
        <v>2046</v>
      </c>
      <c r="L286" s="96" t="s">
        <v>251</v>
      </c>
      <c r="M286" s="48" t="s">
        <v>139</v>
      </c>
      <c r="N286" s="50" t="s">
        <v>379</v>
      </c>
      <c r="O286" s="49" t="s">
        <v>321</v>
      </c>
      <c r="P286" s="74">
        <f ca="1">IFERROR(VLOOKUP(DadosViagem5[[#This Row],[Placa]],BIP!A:E,5,FALSE),"")</f>
        <v>45977</v>
      </c>
      <c r="Q286" s="75">
        <f ca="1">DATEDIF(DadosViagem5[[#This Row],[BIP]],TODAY(),"D")</f>
        <v>1</v>
      </c>
      <c r="R286" s="76" t="str">
        <f>IFERROR(VLOOKUP(DadosViagem5[[#This Row],[Placa]],DDS!B:C,2,FALSE),"Verificar cadastro")</f>
        <v>Carregado</v>
      </c>
      <c r="S286" s="77" t="s">
        <v>2023</v>
      </c>
      <c r="T286" s="48"/>
      <c r="U286" s="79"/>
      <c r="V286" s="78"/>
      <c r="W286" s="82"/>
      <c r="X286" s="80"/>
      <c r="Y286" s="81"/>
      <c r="Z286" s="82"/>
      <c r="AA286" s="70" t="s">
        <v>2024</v>
      </c>
      <c r="AB286" s="70" t="s">
        <v>2024</v>
      </c>
      <c r="AC286" s="69" t="s">
        <v>2024</v>
      </c>
      <c r="AD286" s="69" t="str">
        <f ca="1">IFERROR(DATEDIF(DadosViagem5[[#This Row],[Utimo Bip Reserva]],TODAY(),"D"),"")</f>
        <v/>
      </c>
      <c r="AE286" s="49"/>
      <c r="AF286" s="50"/>
      <c r="AG286" s="49"/>
      <c r="AH286" s="50">
        <v>45807</v>
      </c>
      <c r="AI286" s="49" t="str">
        <f>IF(DadosViagem5[[#This Row],[Dias em manutenção ]]&lt;5,"Dentro do Prazo","Fora do Prazo")</f>
        <v>Fora do Prazo</v>
      </c>
      <c r="AJ286" s="49" t="e">
        <v>#REF!</v>
      </c>
    </row>
    <row r="287" spans="1:36" ht="15">
      <c r="A287" s="69" t="s">
        <v>995</v>
      </c>
      <c r="B287" s="70"/>
      <c r="C287" s="69" t="s">
        <v>395</v>
      </c>
      <c r="D287" s="69" t="s">
        <v>2018</v>
      </c>
      <c r="E287" s="69" t="s">
        <v>2034</v>
      </c>
      <c r="F287" s="69" t="s">
        <v>2035</v>
      </c>
      <c r="G287" s="69"/>
      <c r="H287" s="70">
        <v>2023</v>
      </c>
      <c r="I287" s="69" t="s">
        <v>2021</v>
      </c>
      <c r="J287" s="69" t="s">
        <v>998</v>
      </c>
      <c r="K287" s="96" t="s">
        <v>2046</v>
      </c>
      <c r="L287" s="96" t="s">
        <v>251</v>
      </c>
      <c r="M287" s="48" t="s">
        <v>139</v>
      </c>
      <c r="N287" s="50" t="s">
        <v>379</v>
      </c>
      <c r="O287" s="49" t="s">
        <v>321</v>
      </c>
      <c r="P287" s="74" t="str">
        <f>IFERROR(VLOOKUP(DadosViagem5[[#This Row],[Placa]],BIP!A:E,5,FALSE),"")</f>
        <v/>
      </c>
      <c r="Q287" s="75" t="e">
        <f ca="1">DATEDIF(DadosViagem5[[#This Row],[BIP]],TODAY(),"D")</f>
        <v>#VALUE!</v>
      </c>
      <c r="R287" s="76" t="str">
        <f>IFERROR(VLOOKUP(DadosViagem5[[#This Row],[Placa]],DDS!B:C,2,FALSE),"Verificar cadastro")</f>
        <v>Carregado</v>
      </c>
      <c r="S287" s="77" t="s">
        <v>2023</v>
      </c>
      <c r="T287" s="48"/>
      <c r="U287" s="79"/>
      <c r="V287" s="78"/>
      <c r="W287" s="82"/>
      <c r="X287" s="80"/>
      <c r="Y287" s="81"/>
      <c r="Z287" s="82"/>
      <c r="AA287" s="70" t="s">
        <v>2024</v>
      </c>
      <c r="AB287" s="70" t="s">
        <v>2024</v>
      </c>
      <c r="AC287" s="70" t="s">
        <v>2024</v>
      </c>
      <c r="AD287" s="70" t="s">
        <v>2024</v>
      </c>
      <c r="AE287" s="49"/>
      <c r="AF287" s="50"/>
      <c r="AG287" s="49"/>
      <c r="AH287" s="50">
        <v>45807</v>
      </c>
      <c r="AI287" s="49" t="str">
        <f>IF(DadosViagem5[[#This Row],[Dias em manutenção ]]&lt;5,"Dentro do Prazo","Fora do Prazo")</f>
        <v>Fora do Prazo</v>
      </c>
      <c r="AJ287" s="49" t="e">
        <v>#REF!</v>
      </c>
    </row>
    <row r="288" spans="1:36" ht="15">
      <c r="A288" s="69" t="s">
        <v>2357</v>
      </c>
      <c r="B288" s="70"/>
      <c r="C288" s="69" t="s">
        <v>395</v>
      </c>
      <c r="D288" s="69" t="s">
        <v>2018</v>
      </c>
      <c r="E288" s="69" t="s">
        <v>2034</v>
      </c>
      <c r="F288" s="69" t="s">
        <v>2035</v>
      </c>
      <c r="G288" s="69"/>
      <c r="H288" s="70">
        <v>2023</v>
      </c>
      <c r="I288" s="69" t="s">
        <v>2021</v>
      </c>
      <c r="J288" s="69" t="s">
        <v>998</v>
      </c>
      <c r="K288" s="96" t="s">
        <v>2046</v>
      </c>
      <c r="L288" s="96" t="s">
        <v>251</v>
      </c>
      <c r="M288" s="48" t="s">
        <v>139</v>
      </c>
      <c r="N288" s="50" t="s">
        <v>379</v>
      </c>
      <c r="O288" s="49" t="s">
        <v>321</v>
      </c>
      <c r="P288" s="74" t="str">
        <f>IFERROR(VLOOKUP(DadosViagem5[[#This Row],[Placa]],BIP!A:E,5,FALSE),"")</f>
        <v/>
      </c>
      <c r="Q288" s="75" t="e">
        <f ca="1">DATEDIF(DadosViagem5[[#This Row],[BIP]],TODAY(),"D")</f>
        <v>#VALUE!</v>
      </c>
      <c r="R288" s="76" t="str">
        <f>IFERROR(VLOOKUP(DadosViagem5[[#This Row],[Placa]],DDS!B:C,2,FALSE),"Verificar cadastro")</f>
        <v>Carregado</v>
      </c>
      <c r="S288" s="77" t="s">
        <v>2023</v>
      </c>
      <c r="T288" s="48"/>
      <c r="U288" s="79"/>
      <c r="V288" s="78"/>
      <c r="W288" s="82" t="s">
        <v>2344</v>
      </c>
      <c r="X288" s="80"/>
      <c r="Y288" s="81"/>
      <c r="Z288" s="82"/>
      <c r="AA288" s="70" t="s">
        <v>2024</v>
      </c>
      <c r="AB288" s="70" t="s">
        <v>2024</v>
      </c>
      <c r="AC288" s="70" t="s">
        <v>2024</v>
      </c>
      <c r="AD288" s="70" t="s">
        <v>2024</v>
      </c>
      <c r="AE288" s="49"/>
      <c r="AF288" s="50"/>
      <c r="AG288" s="49"/>
      <c r="AH288" s="50">
        <v>45807</v>
      </c>
      <c r="AI288" s="49" t="str">
        <f>IF(DadosViagem5[[#This Row],[Dias em manutenção ]]&lt;5,"Dentro do Prazo","Fora do Prazo")</f>
        <v>Fora do Prazo</v>
      </c>
      <c r="AJ288" s="49" t="e">
        <v>#REF!</v>
      </c>
    </row>
    <row r="289" spans="1:36" ht="15">
      <c r="A289" s="69" t="s">
        <v>2358</v>
      </c>
      <c r="B289" s="70"/>
      <c r="C289" s="69" t="s">
        <v>395</v>
      </c>
      <c r="D289" s="69" t="s">
        <v>2018</v>
      </c>
      <c r="E289" s="69" t="s">
        <v>2034</v>
      </c>
      <c r="F289" s="69" t="s">
        <v>2035</v>
      </c>
      <c r="G289" s="69"/>
      <c r="H289" s="70">
        <v>2023</v>
      </c>
      <c r="I289" s="69" t="s">
        <v>2021</v>
      </c>
      <c r="J289" s="69" t="s">
        <v>998</v>
      </c>
      <c r="K289" s="96" t="s">
        <v>2046</v>
      </c>
      <c r="L289" s="96" t="s">
        <v>251</v>
      </c>
      <c r="M289" s="48" t="s">
        <v>139</v>
      </c>
      <c r="N289" s="50" t="s">
        <v>379</v>
      </c>
      <c r="O289" s="49" t="s">
        <v>321</v>
      </c>
      <c r="P289" s="74" t="str">
        <f>IFERROR(VLOOKUP(DadosViagem5[[#This Row],[Placa]],BIP!A:E,5,FALSE),"")</f>
        <v/>
      </c>
      <c r="Q289" s="75" t="e">
        <f ca="1">DATEDIF(DadosViagem5[[#This Row],[BIP]],TODAY(),"D")</f>
        <v>#VALUE!</v>
      </c>
      <c r="R289" s="76" t="str">
        <f>IFERROR(VLOOKUP(DadosViagem5[[#This Row],[Placa]],DDS!B:C,2,FALSE),"Verificar cadastro")</f>
        <v>Carregado</v>
      </c>
      <c r="S289" s="77" t="s">
        <v>2023</v>
      </c>
      <c r="T289" s="48"/>
      <c r="U289" s="79"/>
      <c r="V289" s="78"/>
      <c r="W289" s="82" t="s">
        <v>2040</v>
      </c>
      <c r="X289" s="80"/>
      <c r="Y289" s="81"/>
      <c r="Z289" s="82"/>
      <c r="AA289" s="70" t="s">
        <v>2024</v>
      </c>
      <c r="AB289" s="70" t="s">
        <v>2024</v>
      </c>
      <c r="AC289" s="70" t="s">
        <v>2024</v>
      </c>
      <c r="AD289" s="70" t="s">
        <v>2024</v>
      </c>
      <c r="AE289" s="49"/>
      <c r="AF289" s="50"/>
      <c r="AG289" s="49"/>
      <c r="AH289" s="50">
        <v>45807</v>
      </c>
      <c r="AI289" s="49" t="str">
        <f>IF(DadosViagem5[[#This Row],[Dias em manutenção ]]&lt;5,"Dentro do Prazo","Fora do Prazo")</f>
        <v>Fora do Prazo</v>
      </c>
      <c r="AJ289" s="49" t="e">
        <v>#REF!</v>
      </c>
    </row>
    <row r="290" spans="1:36" ht="15">
      <c r="A290" s="69" t="s">
        <v>2359</v>
      </c>
      <c r="B290" s="70"/>
      <c r="C290" s="69" t="s">
        <v>395</v>
      </c>
      <c r="D290" s="69" t="s">
        <v>2018</v>
      </c>
      <c r="E290" s="69" t="s">
        <v>2034</v>
      </c>
      <c r="F290" s="69" t="s">
        <v>2035</v>
      </c>
      <c r="G290" s="69"/>
      <c r="H290" s="70">
        <v>2023</v>
      </c>
      <c r="I290" s="69" t="s">
        <v>2021</v>
      </c>
      <c r="J290" s="69" t="s">
        <v>998</v>
      </c>
      <c r="K290" s="96" t="s">
        <v>2046</v>
      </c>
      <c r="L290" s="96" t="s">
        <v>251</v>
      </c>
      <c r="M290" s="48" t="s">
        <v>139</v>
      </c>
      <c r="N290" s="50" t="s">
        <v>379</v>
      </c>
      <c r="O290" s="49" t="s">
        <v>321</v>
      </c>
      <c r="P290" s="74" t="str">
        <f>IFERROR(VLOOKUP(DadosViagem5[[#This Row],[Placa]],BIP!A:E,5,FALSE),"")</f>
        <v/>
      </c>
      <c r="Q290" s="75" t="e">
        <f ca="1">DATEDIF(DadosViagem5[[#This Row],[BIP]],TODAY(),"D")</f>
        <v>#VALUE!</v>
      </c>
      <c r="R290" s="76" t="str">
        <f>IFERROR(VLOOKUP(DadosViagem5[[#This Row],[Placa]],DDS!B:C,2,FALSE),"Verificar cadastro")</f>
        <v>Carregado</v>
      </c>
      <c r="S290" s="77" t="s">
        <v>2023</v>
      </c>
      <c r="T290" s="48"/>
      <c r="U290" s="79"/>
      <c r="V290" s="78"/>
      <c r="W290" s="82" t="s">
        <v>2355</v>
      </c>
      <c r="X290" s="80"/>
      <c r="Y290" s="81"/>
      <c r="Z290" s="82"/>
      <c r="AA290" s="70" t="s">
        <v>2024</v>
      </c>
      <c r="AB290" s="70" t="s">
        <v>2024</v>
      </c>
      <c r="AC290" s="70" t="s">
        <v>2024</v>
      </c>
      <c r="AD290" s="70" t="s">
        <v>2024</v>
      </c>
      <c r="AE290" s="49"/>
      <c r="AF290" s="50"/>
      <c r="AG290" s="49"/>
      <c r="AH290" s="50">
        <v>45807</v>
      </c>
      <c r="AI290" s="49" t="str">
        <f>IF(DadosViagem5[[#This Row],[Dias em manutenção ]]&lt;5,"Dentro do Prazo","Fora do Prazo")</f>
        <v>Fora do Prazo</v>
      </c>
      <c r="AJ290" s="49" t="e">
        <v>#REF!</v>
      </c>
    </row>
    <row r="291" spans="1:36" ht="15">
      <c r="A291" s="69" t="s">
        <v>1021</v>
      </c>
      <c r="B291" s="70"/>
      <c r="C291" s="69" t="s">
        <v>395</v>
      </c>
      <c r="D291" s="69" t="s">
        <v>2025</v>
      </c>
      <c r="E291" s="69" t="s">
        <v>2034</v>
      </c>
      <c r="F291" s="69" t="s">
        <v>2035</v>
      </c>
      <c r="G291" s="69"/>
      <c r="H291" s="70">
        <v>2023</v>
      </c>
      <c r="I291" s="69" t="s">
        <v>2021</v>
      </c>
      <c r="J291" s="69" t="s">
        <v>1000</v>
      </c>
      <c r="K291" s="71" t="s">
        <v>1665</v>
      </c>
      <c r="L291" s="96" t="s">
        <v>251</v>
      </c>
      <c r="M291" s="48" t="s">
        <v>234</v>
      </c>
      <c r="N291" s="49" t="s">
        <v>385</v>
      </c>
      <c r="O291" s="49" t="s">
        <v>321</v>
      </c>
      <c r="P291" s="74">
        <f ca="1">IFERROR(VLOOKUP(DadosViagem5[[#This Row],[Placa]],BIP!A:E,5,FALSE),"")</f>
        <v>0</v>
      </c>
      <c r="Q291" s="75">
        <f ca="1">DATEDIF(DadosViagem5[[#This Row],[BIP]],TODAY(),"D")</f>
        <v>45978</v>
      </c>
      <c r="R291" s="76" t="str">
        <f>IFERROR(VLOOKUP(DadosViagem5[[#This Row],[Placa]],DDS!B:C,2,FALSE),"Verificar cadastro")</f>
        <v>Manutenção</v>
      </c>
      <c r="S291" s="77" t="s">
        <v>2023</v>
      </c>
      <c r="T291" s="48"/>
      <c r="U291" s="79"/>
      <c r="V291" s="78"/>
      <c r="W291" s="82"/>
      <c r="X291" s="80"/>
      <c r="Y291" s="81"/>
      <c r="Z291" s="83"/>
      <c r="AA291" s="70" t="s">
        <v>2024</v>
      </c>
      <c r="AB291" s="70" t="s">
        <v>2024</v>
      </c>
      <c r="AC291" s="69" t="s">
        <v>2024</v>
      </c>
      <c r="AD291" s="69" t="str">
        <f ca="1">IFERROR(DATEDIF(DadosViagem5[[#This Row],[Utimo Bip Reserva]],TODAY(),"D"),"")</f>
        <v/>
      </c>
      <c r="AE291" s="49"/>
      <c r="AF291" s="50"/>
      <c r="AG291" s="49"/>
      <c r="AH291" s="50">
        <v>45807</v>
      </c>
      <c r="AI291" s="49" t="str">
        <f>IF(DadosViagem5[[#This Row],[Dias em manutenção ]]&lt;5,"Dentro do Prazo","Fora do Prazo")</f>
        <v>Fora do Prazo</v>
      </c>
      <c r="AJ291" s="49" t="e">
        <v>#REF!</v>
      </c>
    </row>
    <row r="292" spans="1:36" ht="15">
      <c r="A292" s="69" t="s">
        <v>382</v>
      </c>
      <c r="B292" s="70"/>
      <c r="C292" s="69" t="s">
        <v>395</v>
      </c>
      <c r="D292" s="69" t="s">
        <v>2025</v>
      </c>
      <c r="E292" s="69" t="s">
        <v>2034</v>
      </c>
      <c r="F292" s="69" t="s">
        <v>2035</v>
      </c>
      <c r="G292" s="69"/>
      <c r="H292" s="70">
        <v>2023</v>
      </c>
      <c r="I292" s="69" t="s">
        <v>2021</v>
      </c>
      <c r="J292" s="69" t="s">
        <v>1000</v>
      </c>
      <c r="K292" s="71" t="s">
        <v>1665</v>
      </c>
      <c r="L292" s="96" t="s">
        <v>251</v>
      </c>
      <c r="M292" s="48" t="s">
        <v>234</v>
      </c>
      <c r="N292" s="49" t="s">
        <v>385</v>
      </c>
      <c r="O292" s="49" t="s">
        <v>321</v>
      </c>
      <c r="P292" s="74">
        <f ca="1">IFERROR(VLOOKUP(DadosViagem5[[#This Row],[Placa]],BIP!A:E,5,FALSE),"")</f>
        <v>0</v>
      </c>
      <c r="Q292" s="75">
        <f ca="1">DATEDIF(DadosViagem5[[#This Row],[BIP]],TODAY(),"D")</f>
        <v>45978</v>
      </c>
      <c r="R292" s="76" t="str">
        <f>IFERROR(VLOOKUP(DadosViagem5[[#This Row],[Placa]],DDS!B:C,2,FALSE),"Verificar cadastro")</f>
        <v>Manutenção</v>
      </c>
      <c r="S292" s="77" t="s">
        <v>2023</v>
      </c>
      <c r="T292" s="48"/>
      <c r="U292" s="79"/>
      <c r="V292" s="78"/>
      <c r="W292" s="82" t="s">
        <v>2360</v>
      </c>
      <c r="X292" s="80"/>
      <c r="Y292" s="81"/>
      <c r="Z292" s="83"/>
      <c r="AA292" s="70" t="s">
        <v>2024</v>
      </c>
      <c r="AB292" s="70" t="s">
        <v>2024</v>
      </c>
      <c r="AC292" s="69" t="s">
        <v>2024</v>
      </c>
      <c r="AD292" s="69" t="str">
        <f ca="1">IFERROR(DATEDIF(DadosViagem5[[#This Row],[Utimo Bip Reserva]],TODAY(),"D"),"")</f>
        <v/>
      </c>
      <c r="AE292" s="49"/>
      <c r="AF292" s="50"/>
      <c r="AG292" s="49"/>
      <c r="AH292" s="50">
        <v>45807</v>
      </c>
      <c r="AI292" s="49" t="str">
        <f>IF(DadosViagem5[[#This Row],[Dias em manutenção ]]&lt;5,"Dentro do Prazo","Fora do Prazo")</f>
        <v>Fora do Prazo</v>
      </c>
      <c r="AJ292" s="49" t="e">
        <v>#REF!</v>
      </c>
    </row>
    <row r="293" spans="1:36" ht="15">
      <c r="A293" s="69" t="s">
        <v>1563</v>
      </c>
      <c r="B293" s="70"/>
      <c r="C293" s="69" t="s">
        <v>395</v>
      </c>
      <c r="D293" s="69" t="s">
        <v>2025</v>
      </c>
      <c r="E293" s="69" t="s">
        <v>2034</v>
      </c>
      <c r="F293" s="69" t="s">
        <v>2035</v>
      </c>
      <c r="G293" s="69"/>
      <c r="H293" s="70">
        <v>2023</v>
      </c>
      <c r="I293" s="69" t="s">
        <v>2021</v>
      </c>
      <c r="J293" s="71" t="s">
        <v>1661</v>
      </c>
      <c r="K293" s="12" t="s">
        <v>535</v>
      </c>
      <c r="L293" s="96" t="s">
        <v>251</v>
      </c>
      <c r="M293" s="48" t="s">
        <v>139</v>
      </c>
      <c r="N293" s="50" t="s">
        <v>2361</v>
      </c>
      <c r="O293" s="50" t="s">
        <v>534</v>
      </c>
      <c r="P293" s="74" t="str">
        <f>IFERROR(VLOOKUP(DadosViagem5[[#This Row],[Placa]],BIP!A:E,5,FALSE),"")</f>
        <v/>
      </c>
      <c r="Q293" s="75" t="e">
        <f ca="1">DATEDIF(DadosViagem5[[#This Row],[BIP]],TODAY(),"D")</f>
        <v>#VALUE!</v>
      </c>
      <c r="R293" s="76"/>
      <c r="S293" s="77" t="s">
        <v>2023</v>
      </c>
      <c r="T293" s="48"/>
      <c r="U293" s="79"/>
      <c r="V293" s="78">
        <v>45870</v>
      </c>
      <c r="W293" s="82" t="s">
        <v>2362</v>
      </c>
      <c r="X293" s="80" t="s">
        <v>81</v>
      </c>
      <c r="Y293" s="81" t="s">
        <v>474</v>
      </c>
      <c r="Z293" s="83" t="s">
        <v>346</v>
      </c>
      <c r="AA293" s="70" t="s">
        <v>2024</v>
      </c>
      <c r="AB293" s="70" t="s">
        <v>2024</v>
      </c>
      <c r="AC293" s="69" t="s">
        <v>2024</v>
      </c>
      <c r="AD293" s="69" t="str">
        <f ca="1">IFERROR(DATEDIF(DadosViagem5[[#This Row],[Utimo Bip Reserva]],TODAY(),"D"),"")</f>
        <v/>
      </c>
      <c r="AE293" s="49"/>
      <c r="AF293" s="50"/>
      <c r="AG293" s="49"/>
      <c r="AH293" s="50">
        <v>45807</v>
      </c>
      <c r="AI293" s="49" t="str">
        <f>IF(DadosViagem5[[#This Row],[Dias em manutenção ]]&lt;5,"Dentro do Prazo","Fora do Prazo")</f>
        <v>Fora do Prazo</v>
      </c>
      <c r="AJ293" s="49" t="e">
        <v>#REF!</v>
      </c>
    </row>
    <row r="294" spans="1:36" ht="15">
      <c r="A294" s="69" t="s">
        <v>1337</v>
      </c>
      <c r="B294" s="70"/>
      <c r="C294" s="69" t="s">
        <v>395</v>
      </c>
      <c r="D294" s="69" t="s">
        <v>2025</v>
      </c>
      <c r="E294" s="69" t="s">
        <v>2034</v>
      </c>
      <c r="F294" s="69" t="s">
        <v>2035</v>
      </c>
      <c r="G294" s="69"/>
      <c r="H294" s="70">
        <v>2024</v>
      </c>
      <c r="I294" s="69" t="s">
        <v>2021</v>
      </c>
      <c r="J294" s="69" t="s">
        <v>1000</v>
      </c>
      <c r="K294" s="71" t="s">
        <v>1665</v>
      </c>
      <c r="L294" s="96" t="s">
        <v>251</v>
      </c>
      <c r="M294" s="48" t="s">
        <v>234</v>
      </c>
      <c r="N294" s="49" t="s">
        <v>385</v>
      </c>
      <c r="O294" s="49" t="s">
        <v>321</v>
      </c>
      <c r="P294" s="74">
        <f ca="1">IFERROR(VLOOKUP(DadosViagem5[[#This Row],[Placa]],BIP!A:E,5,FALSE),"")</f>
        <v>0</v>
      </c>
      <c r="Q294" s="75">
        <f ca="1">DATEDIF(DadosViagem5[[#This Row],[BIP]],TODAY(),"D")</f>
        <v>45978</v>
      </c>
      <c r="R294" s="76" t="str">
        <f>IFERROR(VLOOKUP(DadosViagem5[[#This Row],[Placa]],DDS!B:C,2,FALSE),"Verificar cadastro")</f>
        <v> </v>
      </c>
      <c r="S294" s="77" t="s">
        <v>2023</v>
      </c>
      <c r="T294" s="48"/>
      <c r="U294" s="79"/>
      <c r="V294" s="78"/>
      <c r="W294" s="82"/>
      <c r="X294" s="80"/>
      <c r="Y294" s="81"/>
      <c r="Z294" s="83"/>
      <c r="AA294" s="70" t="s">
        <v>2024</v>
      </c>
      <c r="AB294" s="70" t="s">
        <v>2024</v>
      </c>
      <c r="AC294" s="70" t="s">
        <v>2024</v>
      </c>
      <c r="AD294" s="70" t="s">
        <v>2024</v>
      </c>
      <c r="AE294" s="49"/>
      <c r="AF294" s="50"/>
      <c r="AG294" s="47"/>
      <c r="AH294" s="50">
        <v>45807</v>
      </c>
      <c r="AI294" s="49" t="str">
        <f>IF(DadosViagem5[[#This Row],[Dias em manutenção ]]&lt;5,"Dentro do Prazo","Fora do Prazo")</f>
        <v>Fora do Prazo</v>
      </c>
      <c r="AJ294" s="49" t="e">
        <v>#REF!</v>
      </c>
    </row>
    <row r="295" spans="1:36" ht="15">
      <c r="A295" s="69" t="s">
        <v>482</v>
      </c>
      <c r="B295" s="70"/>
      <c r="C295" s="69" t="s">
        <v>2125</v>
      </c>
      <c r="D295" s="69" t="s">
        <v>2025</v>
      </c>
      <c r="E295" s="69" t="s">
        <v>2034</v>
      </c>
      <c r="F295" s="69" t="s">
        <v>2035</v>
      </c>
      <c r="G295" s="69"/>
      <c r="H295" s="70">
        <v>2024</v>
      </c>
      <c r="I295" s="69" t="s">
        <v>2021</v>
      </c>
      <c r="J295" s="69" t="s">
        <v>1000</v>
      </c>
      <c r="K295" s="71" t="s">
        <v>1665</v>
      </c>
      <c r="L295" s="96" t="s">
        <v>251</v>
      </c>
      <c r="M295" s="48" t="s">
        <v>139</v>
      </c>
      <c r="N295" s="49" t="s">
        <v>385</v>
      </c>
      <c r="O295" s="49" t="s">
        <v>321</v>
      </c>
      <c r="P295" s="74">
        <f ca="1">IFERROR(VLOOKUP(DadosViagem5[[#This Row],[Placa]],BIP!A:E,5,FALSE),"")</f>
        <v>0</v>
      </c>
      <c r="Q295" s="75">
        <f ca="1">DATEDIF(DadosViagem5[[#This Row],[BIP]],TODAY(),"D")</f>
        <v>45978</v>
      </c>
      <c r="R295" s="76" t="str">
        <f>IFERROR(VLOOKUP(DadosViagem5[[#This Row],[Placa]],DDS!B:C,2,FALSE),"Verificar cadastro")</f>
        <v>Manutenção</v>
      </c>
      <c r="S295" s="77" t="s">
        <v>2096</v>
      </c>
      <c r="T295" s="48"/>
      <c r="U295" s="79"/>
      <c r="V295" s="79"/>
      <c r="W295" s="82"/>
      <c r="X295" s="80"/>
      <c r="Y295" s="81"/>
      <c r="Z295" s="83"/>
      <c r="AA295" s="70" t="s">
        <v>2024</v>
      </c>
      <c r="AB295" s="70" t="s">
        <v>2024</v>
      </c>
      <c r="AC295" s="69" t="s">
        <v>2024</v>
      </c>
      <c r="AD295" s="69" t="str">
        <f ca="1">IFERROR(DATEDIF(DadosViagem5[[#This Row],[Utimo Bip Reserva]],TODAY(),"D"),"")</f>
        <v/>
      </c>
      <c r="AE295" s="49"/>
      <c r="AF295" s="50"/>
      <c r="AG295" s="49"/>
      <c r="AH295" s="50">
        <v>45807</v>
      </c>
      <c r="AI295" s="49" t="str">
        <f>IF(DadosViagem5[[#This Row],[Dias em manutenção ]]&lt;5,"Dentro do Prazo","Fora do Prazo")</f>
        <v>Fora do Prazo</v>
      </c>
      <c r="AJ295" s="49" t="e">
        <v>#REF!</v>
      </c>
    </row>
    <row r="296" spans="1:36" ht="15">
      <c r="A296" s="69" t="s">
        <v>2363</v>
      </c>
      <c r="B296" s="70"/>
      <c r="C296" s="69" t="s">
        <v>593</v>
      </c>
      <c r="D296" s="69" t="s">
        <v>2018</v>
      </c>
      <c r="E296" s="69" t="s">
        <v>2033</v>
      </c>
      <c r="F296" s="69" t="s">
        <v>2020</v>
      </c>
      <c r="G296" s="69"/>
      <c r="H296" s="70">
        <v>2022</v>
      </c>
      <c r="I296" s="69" t="s">
        <v>2021</v>
      </c>
      <c r="J296" s="69" t="s">
        <v>1000</v>
      </c>
      <c r="K296" s="71" t="s">
        <v>1665</v>
      </c>
      <c r="L296" s="124" t="s">
        <v>251</v>
      </c>
      <c r="M296" s="48" t="s">
        <v>234</v>
      </c>
      <c r="N296" s="50" t="s">
        <v>385</v>
      </c>
      <c r="O296" s="49" t="s">
        <v>321</v>
      </c>
      <c r="P296" s="74">
        <f ca="1">IFERROR(VLOOKUP(DadosViagem5[[#This Row],[Placa]],BIP!A:E,5,FALSE),"")</f>
        <v>45977</v>
      </c>
      <c r="Q296" s="75">
        <f ca="1">DATEDIF(DadosViagem5[[#This Row],[BIP]],TODAY(),"D")</f>
        <v>1</v>
      </c>
      <c r="R296" s="76" t="str">
        <f>IFERROR(VLOOKUP(DadosViagem5[[#This Row],[Placa]],DDS!B:C,2,FALSE),"Verificar cadastro")</f>
        <v>Operando</v>
      </c>
      <c r="S296" s="77" t="s">
        <v>2023</v>
      </c>
      <c r="T296" s="48"/>
      <c r="U296" s="79"/>
      <c r="V296" s="78"/>
      <c r="W296" s="82" t="s">
        <v>2364</v>
      </c>
      <c r="X296" s="80"/>
      <c r="Y296" s="81"/>
      <c r="Z296" s="83"/>
      <c r="AA296" s="70"/>
      <c r="AB296" s="70" t="s">
        <v>2024</v>
      </c>
      <c r="AC296" s="69" t="s">
        <v>2024</v>
      </c>
      <c r="AD296" s="69" t="str">
        <f ca="1">IFERROR(DATEDIF(DadosViagem5[[#This Row],[Utimo Bip Reserva]],TODAY(),"D"),"")</f>
        <v/>
      </c>
      <c r="AE296" s="50" t="s">
        <v>2024</v>
      </c>
      <c r="AF296" s="50" t="s">
        <v>2024</v>
      </c>
      <c r="AG296" s="49" t="s">
        <v>2346</v>
      </c>
      <c r="AH296" s="50">
        <v>45807</v>
      </c>
      <c r="AI296" s="49" t="str">
        <f>IF(DadosViagem5[[#This Row],[Dias em manutenção ]]&lt;5,"Dentro do Prazo","Fora do Prazo")</f>
        <v>Fora do Prazo</v>
      </c>
      <c r="AJ296" s="49" t="e">
        <v>#REF!</v>
      </c>
    </row>
    <row r="297" spans="1:36" ht="15">
      <c r="A297" s="69" t="s">
        <v>603</v>
      </c>
      <c r="B297" s="70"/>
      <c r="C297" s="69" t="s">
        <v>760</v>
      </c>
      <c r="D297" s="69" t="s">
        <v>2018</v>
      </c>
      <c r="E297" s="69" t="s">
        <v>2019</v>
      </c>
      <c r="F297" s="69" t="s">
        <v>2020</v>
      </c>
      <c r="G297" s="69"/>
      <c r="H297" s="70">
        <v>2024</v>
      </c>
      <c r="I297" s="69" t="s">
        <v>2021</v>
      </c>
      <c r="J297" s="69" t="s">
        <v>1000</v>
      </c>
      <c r="K297" s="71" t="s">
        <v>1665</v>
      </c>
      <c r="L297" s="124" t="s">
        <v>251</v>
      </c>
      <c r="M297" s="48" t="s">
        <v>234</v>
      </c>
      <c r="N297" s="50" t="s">
        <v>385</v>
      </c>
      <c r="O297" s="49" t="s">
        <v>321</v>
      </c>
      <c r="P297" s="74">
        <f ca="1">IFERROR(VLOOKUP(DadosViagem5[[#This Row],[Placa]],BIP!A:E,5,FALSE),"")</f>
        <v>0</v>
      </c>
      <c r="Q297" s="75">
        <f ca="1">DATEDIF(DadosViagem5[[#This Row],[BIP]],TODAY(),"D")</f>
        <v>45978</v>
      </c>
      <c r="R297" s="76" t="str">
        <f>IFERROR(VLOOKUP(DadosViagem5[[#This Row],[Placa]],DDS!B:C,2,FALSE),"Verificar cadastro")</f>
        <v>Manutenção</v>
      </c>
      <c r="S297" s="77" t="s">
        <v>2023</v>
      </c>
      <c r="T297" s="48"/>
      <c r="U297" s="79"/>
      <c r="V297" s="78"/>
      <c r="W297" s="82"/>
      <c r="X297" s="80"/>
      <c r="Y297" s="81"/>
      <c r="Z297" s="82"/>
      <c r="AA297" s="70" t="s">
        <v>2024</v>
      </c>
      <c r="AB297" s="70" t="s">
        <v>2024</v>
      </c>
      <c r="AC297" s="69" t="s">
        <v>2024</v>
      </c>
      <c r="AD297" s="69" t="str">
        <f ca="1">IFERROR(DATEDIF(DadosViagem5[[#This Row],[Utimo Bip Reserva]],TODAY(),"D"),"")</f>
        <v/>
      </c>
      <c r="AE297" s="50" t="s">
        <v>2024</v>
      </c>
      <c r="AF297" s="50" t="s">
        <v>2024</v>
      </c>
      <c r="AG297" s="49"/>
      <c r="AH297" s="50">
        <v>45807</v>
      </c>
      <c r="AI297" s="49" t="str">
        <f>IF(DadosViagem5[[#This Row],[Dias em manutenção ]]&lt;5,"Dentro do Prazo","Fora do Prazo")</f>
        <v>Fora do Prazo</v>
      </c>
      <c r="AJ297" s="49" t="e">
        <v>#REF!</v>
      </c>
    </row>
    <row r="298" spans="1:36" ht="15">
      <c r="A298" s="69" t="s">
        <v>378</v>
      </c>
      <c r="B298" s="70"/>
      <c r="C298" s="69" t="s">
        <v>2365</v>
      </c>
      <c r="D298" s="69" t="s">
        <v>2018</v>
      </c>
      <c r="E298" s="69" t="s">
        <v>2034</v>
      </c>
      <c r="F298" s="69" t="s">
        <v>2035</v>
      </c>
      <c r="G298" s="69"/>
      <c r="H298" s="70">
        <v>2024</v>
      </c>
      <c r="I298" s="69" t="s">
        <v>2021</v>
      </c>
      <c r="J298" s="69" t="s">
        <v>1000</v>
      </c>
      <c r="K298" s="71" t="s">
        <v>1665</v>
      </c>
      <c r="L298" s="96" t="s">
        <v>251</v>
      </c>
      <c r="M298" s="48" t="s">
        <v>139</v>
      </c>
      <c r="N298" s="49" t="s">
        <v>385</v>
      </c>
      <c r="O298" s="49" t="s">
        <v>321</v>
      </c>
      <c r="P298" s="74">
        <f ca="1">IFERROR(VLOOKUP(DadosViagem5[[#This Row],[Placa]],BIP!A:E,5,FALSE),"")</f>
        <v>0</v>
      </c>
      <c r="Q298" s="75">
        <f ca="1">DATEDIF(DadosViagem5[[#This Row],[BIP]],TODAY(),"D")</f>
        <v>45978</v>
      </c>
      <c r="R298" s="76" t="str">
        <f>IFERROR(VLOOKUP(DadosViagem5[[#This Row],[Placa]],DDS!B:C,2,FALSE),"Verificar cadastro")</f>
        <v>Manutenção</v>
      </c>
      <c r="S298" s="77" t="s">
        <v>2023</v>
      </c>
      <c r="T298" s="48"/>
      <c r="U298" s="79"/>
      <c r="V298" s="78">
        <v>45896</v>
      </c>
      <c r="W298" s="82" t="s">
        <v>1027</v>
      </c>
      <c r="X298" s="80" t="s">
        <v>81</v>
      </c>
      <c r="Y298" s="81" t="s">
        <v>474</v>
      </c>
      <c r="Z298" s="81"/>
      <c r="AA298" s="70" t="s">
        <v>2024</v>
      </c>
      <c r="AB298" s="70" t="s">
        <v>2024</v>
      </c>
      <c r="AC298" s="69" t="s">
        <v>2024</v>
      </c>
      <c r="AD298" s="69" t="str">
        <f ca="1">IFERROR(DATEDIF(DadosViagem5[[#This Row],[Utimo Bip Reserva]],TODAY(),"D"),"")</f>
        <v/>
      </c>
      <c r="AE298" s="49"/>
      <c r="AF298" s="50"/>
      <c r="AG298" s="49"/>
      <c r="AH298" s="50">
        <v>45807</v>
      </c>
      <c r="AI298" s="49" t="str">
        <f>IF(DadosViagem5[[#This Row],[Dias em manutenção ]]&lt;5,"Dentro do Prazo","Fora do Prazo")</f>
        <v>Fora do Prazo</v>
      </c>
      <c r="AJ298" s="49" t="e">
        <v>#REF!</v>
      </c>
    </row>
    <row r="299" spans="1:36" ht="15">
      <c r="A299" s="69" t="s">
        <v>386</v>
      </c>
      <c r="B299" s="70"/>
      <c r="C299" s="69" t="s">
        <v>395</v>
      </c>
      <c r="D299" s="69" t="s">
        <v>2018</v>
      </c>
      <c r="E299" s="69" t="s">
        <v>2034</v>
      </c>
      <c r="F299" s="69" t="s">
        <v>2035</v>
      </c>
      <c r="G299" s="69"/>
      <c r="H299" s="70">
        <v>2024</v>
      </c>
      <c r="I299" s="69" t="s">
        <v>2021</v>
      </c>
      <c r="J299" s="69" t="s">
        <v>1000</v>
      </c>
      <c r="K299" s="71" t="s">
        <v>1665</v>
      </c>
      <c r="L299" s="96" t="s">
        <v>251</v>
      </c>
      <c r="M299" s="48" t="s">
        <v>234</v>
      </c>
      <c r="N299" s="49" t="s">
        <v>385</v>
      </c>
      <c r="O299" s="49" t="s">
        <v>321</v>
      </c>
      <c r="P299" s="74">
        <f ca="1">IFERROR(VLOOKUP(DadosViagem5[[#This Row],[Placa]],BIP!A:E,5,FALSE),"")</f>
        <v>0</v>
      </c>
      <c r="Q299" s="75">
        <f ca="1">DATEDIF(DadosViagem5[[#This Row],[BIP]],TODAY(),"D")</f>
        <v>45978</v>
      </c>
      <c r="R299" s="76" t="str">
        <f>IFERROR(VLOOKUP(DadosViagem5[[#This Row],[Placa]],DDS!B:C,2,FALSE),"Verificar cadastro")</f>
        <v>Manutenção</v>
      </c>
      <c r="S299" s="77" t="s">
        <v>2023</v>
      </c>
      <c r="T299" s="48"/>
      <c r="U299" s="79"/>
      <c r="V299" s="78"/>
      <c r="W299" s="82"/>
      <c r="X299" s="80"/>
      <c r="Y299" s="81"/>
      <c r="Z299" s="82"/>
      <c r="AA299" s="70" t="s">
        <v>2024</v>
      </c>
      <c r="AB299" s="70" t="s">
        <v>2024</v>
      </c>
      <c r="AC299" s="69" t="s">
        <v>2024</v>
      </c>
      <c r="AD299" s="69" t="str">
        <f ca="1">IFERROR(DATEDIF(DadosViagem5[[#This Row],[Utimo Bip Reserva]],TODAY(),"D"),"")</f>
        <v/>
      </c>
      <c r="AE299" s="49"/>
      <c r="AF299" s="50"/>
      <c r="AG299" s="49"/>
      <c r="AH299" s="50">
        <v>45807</v>
      </c>
      <c r="AI299" s="49" t="str">
        <f>IF(DadosViagem5[[#This Row],[Dias em manutenção ]]&lt;5,"Dentro do Prazo","Fora do Prazo")</f>
        <v>Fora do Prazo</v>
      </c>
      <c r="AJ299" s="49" t="e">
        <v>#REF!</v>
      </c>
    </row>
    <row r="300" spans="1:36" ht="15">
      <c r="A300" s="69" t="s">
        <v>485</v>
      </c>
      <c r="B300" s="70"/>
      <c r="C300" s="69" t="s">
        <v>2125</v>
      </c>
      <c r="D300" s="69" t="s">
        <v>2025</v>
      </c>
      <c r="E300" s="69" t="s">
        <v>2034</v>
      </c>
      <c r="F300" s="69" t="s">
        <v>2035</v>
      </c>
      <c r="G300" s="69"/>
      <c r="H300" s="70">
        <v>2024</v>
      </c>
      <c r="I300" s="69" t="s">
        <v>2021</v>
      </c>
      <c r="J300" s="69" t="s">
        <v>1000</v>
      </c>
      <c r="K300" s="71" t="s">
        <v>1665</v>
      </c>
      <c r="L300" s="96" t="s">
        <v>251</v>
      </c>
      <c r="M300" s="48" t="s">
        <v>139</v>
      </c>
      <c r="N300" s="49" t="s">
        <v>385</v>
      </c>
      <c r="O300" s="49" t="s">
        <v>321</v>
      </c>
      <c r="P300" s="74">
        <f ca="1">IFERROR(VLOOKUP(DadosViagem5[[#This Row],[Placa]],BIP!A:E,5,FALSE),"")</f>
        <v>0</v>
      </c>
      <c r="Q300" s="75">
        <f ca="1">DATEDIF(DadosViagem5[[#This Row],[BIP]],TODAY(),"D")</f>
        <v>45978</v>
      </c>
      <c r="R300" s="76" t="str">
        <f>IFERROR(VLOOKUP(DadosViagem5[[#This Row],[Placa]],DDS!B:C,2,FALSE),"Verificar cadastro")</f>
        <v>Manutenção</v>
      </c>
      <c r="S300" s="77" t="s">
        <v>2096</v>
      </c>
      <c r="T300" s="48"/>
      <c r="U300" s="79"/>
      <c r="V300" s="78"/>
      <c r="W300" s="82"/>
      <c r="X300" s="80"/>
      <c r="Y300" s="81"/>
      <c r="Z300" s="82"/>
      <c r="AA300" s="70" t="s">
        <v>2024</v>
      </c>
      <c r="AB300" s="70" t="s">
        <v>2024</v>
      </c>
      <c r="AC300" s="69" t="s">
        <v>2024</v>
      </c>
      <c r="AD300" s="69" t="str">
        <f ca="1">IFERROR(DATEDIF(DadosViagem5[[#This Row],[Utimo Bip Reserva]],TODAY(),"D"),"")</f>
        <v/>
      </c>
      <c r="AE300" s="49"/>
      <c r="AF300" s="50"/>
      <c r="AG300" s="49"/>
      <c r="AH300" s="50">
        <v>45807</v>
      </c>
      <c r="AI300" s="49" t="str">
        <f>IF(DadosViagem5[[#This Row],[Dias em manutenção ]]&lt;5,"Dentro do Prazo","Fora do Prazo")</f>
        <v>Fora do Prazo</v>
      </c>
      <c r="AJ300" s="49" t="e">
        <v>#REF!</v>
      </c>
    </row>
    <row r="301" spans="1:36" ht="15">
      <c r="A301" s="69" t="s">
        <v>2366</v>
      </c>
      <c r="B301" s="70"/>
      <c r="C301" s="69" t="s">
        <v>593</v>
      </c>
      <c r="D301" s="69" t="s">
        <v>2018</v>
      </c>
      <c r="E301" s="69" t="s">
        <v>2033</v>
      </c>
      <c r="F301" s="69" t="s">
        <v>2064</v>
      </c>
      <c r="G301" s="69"/>
      <c r="H301" s="70">
        <v>2023</v>
      </c>
      <c r="I301" s="69" t="s">
        <v>2021</v>
      </c>
      <c r="J301" s="69" t="s">
        <v>1000</v>
      </c>
      <c r="K301" s="71" t="s">
        <v>1665</v>
      </c>
      <c r="L301" s="96" t="s">
        <v>251</v>
      </c>
      <c r="M301" s="48" t="s">
        <v>234</v>
      </c>
      <c r="N301" s="49" t="s">
        <v>385</v>
      </c>
      <c r="O301" s="49" t="s">
        <v>321</v>
      </c>
      <c r="P301" s="74">
        <f ca="1">IFERROR(VLOOKUP(DadosViagem5[[#This Row],[Placa]],BIP!A:E,5,FALSE),"")</f>
        <v>45977</v>
      </c>
      <c r="Q301" s="75">
        <f ca="1">DATEDIF(DadosViagem5[[#This Row],[BIP]],TODAY(),"D")</f>
        <v>1</v>
      </c>
      <c r="R301" s="76" t="str">
        <f>IFERROR(VLOOKUP(DadosViagem5[[#This Row],[Placa]],DDS!B:C,2,FALSE),"Verificar cadastro")</f>
        <v>Carregado</v>
      </c>
      <c r="S301" s="77" t="s">
        <v>2023</v>
      </c>
      <c r="T301" s="48"/>
      <c r="U301" s="79"/>
      <c r="V301" s="90"/>
      <c r="W301" s="82"/>
      <c r="X301" s="80"/>
      <c r="Y301" s="81"/>
      <c r="Z301" s="82"/>
      <c r="AA301" s="70" t="s">
        <v>2024</v>
      </c>
      <c r="AB301" s="70" t="s">
        <v>2024</v>
      </c>
      <c r="AC301" s="69" t="s">
        <v>2024</v>
      </c>
      <c r="AD301" s="69" t="str">
        <f ca="1">IFERROR(DATEDIF(DadosViagem5[[#This Row],[Utimo Bip Reserva]],TODAY(),"D"),"")</f>
        <v/>
      </c>
      <c r="AE301" s="50" t="s">
        <v>2024</v>
      </c>
      <c r="AF301" s="50" t="s">
        <v>2024</v>
      </c>
      <c r="AG301" s="49"/>
      <c r="AH301" s="50">
        <v>45807</v>
      </c>
      <c r="AI301" s="49" t="str">
        <f>IF(DadosViagem5[[#This Row],[Dias em manutenção ]]&lt;5,"Dentro do Prazo","Fora do Prazo")</f>
        <v>Fora do Prazo</v>
      </c>
      <c r="AJ301" s="49" t="e">
        <v>#REF!</v>
      </c>
    </row>
    <row r="302" spans="1:36" ht="15">
      <c r="A302" s="69" t="s">
        <v>532</v>
      </c>
      <c r="B302" s="70"/>
      <c r="C302" s="69" t="s">
        <v>395</v>
      </c>
      <c r="D302" s="69" t="s">
        <v>2025</v>
      </c>
      <c r="E302" s="69" t="s">
        <v>2034</v>
      </c>
      <c r="F302" s="69" t="s">
        <v>2035</v>
      </c>
      <c r="G302" s="69"/>
      <c r="H302" s="70">
        <v>2023</v>
      </c>
      <c r="I302" s="69" t="s">
        <v>2021</v>
      </c>
      <c r="J302" s="71" t="s">
        <v>1661</v>
      </c>
      <c r="K302" s="71" t="s">
        <v>535</v>
      </c>
      <c r="L302" s="96" t="s">
        <v>251</v>
      </c>
      <c r="M302" s="48" t="s">
        <v>139</v>
      </c>
      <c r="N302" s="50" t="s">
        <v>2367</v>
      </c>
      <c r="O302" s="50" t="s">
        <v>534</v>
      </c>
      <c r="P302" s="74">
        <f ca="1">IFERROR(VLOOKUP(DadosViagem5[[#This Row],[Placa]],BIP!A:E,5,FALSE),"")</f>
        <v>0</v>
      </c>
      <c r="Q302" s="75">
        <f ca="1">DATEDIF(DadosViagem5[[#This Row],[BIP]],TODAY(),"D")</f>
        <v>45978</v>
      </c>
      <c r="R302" s="76" t="str">
        <f>IFERROR(VLOOKUP(DadosViagem5[[#This Row],[Placa]],DDS!B:C,2,FALSE),"Verificar cadastro")</f>
        <v>Manutenção</v>
      </c>
      <c r="S302" s="77" t="s">
        <v>2023</v>
      </c>
      <c r="T302" s="48"/>
      <c r="U302" s="79"/>
      <c r="V302" s="78"/>
      <c r="W302" s="82"/>
      <c r="X302" s="80"/>
      <c r="Y302" s="81"/>
      <c r="Z302" s="82"/>
      <c r="AA302" s="70" t="s">
        <v>2024</v>
      </c>
      <c r="AB302" s="70" t="s">
        <v>2024</v>
      </c>
      <c r="AC302" s="70" t="s">
        <v>2024</v>
      </c>
      <c r="AD302" s="70" t="s">
        <v>2024</v>
      </c>
      <c r="AE302" s="49"/>
      <c r="AF302" s="50"/>
      <c r="AG302" s="49"/>
      <c r="AH302" s="50">
        <v>45807</v>
      </c>
      <c r="AI302" s="49" t="str">
        <f>IF(DadosViagem5[[#This Row],[Dias em manutenção ]]&lt;5,"Dentro do Prazo","Fora do Prazo")</f>
        <v>Fora do Prazo</v>
      </c>
      <c r="AJ302" s="49" t="e">
        <v>#REF!</v>
      </c>
    </row>
    <row r="303" spans="1:36" ht="15">
      <c r="A303" s="69" t="s">
        <v>2368</v>
      </c>
      <c r="B303" s="70"/>
      <c r="C303" s="69" t="s">
        <v>593</v>
      </c>
      <c r="D303" s="69" t="s">
        <v>2018</v>
      </c>
      <c r="E303" s="69" t="s">
        <v>2159</v>
      </c>
      <c r="F303" s="69" t="s">
        <v>2020</v>
      </c>
      <c r="G303" s="69"/>
      <c r="H303" s="70">
        <v>2023</v>
      </c>
      <c r="I303" s="69" t="s">
        <v>2021</v>
      </c>
      <c r="J303" s="71" t="s">
        <v>1661</v>
      </c>
      <c r="K303" s="12" t="s">
        <v>535</v>
      </c>
      <c r="L303" s="96" t="s">
        <v>251</v>
      </c>
      <c r="M303" s="48" t="s">
        <v>234</v>
      </c>
      <c r="N303" s="73" t="s">
        <v>2367</v>
      </c>
      <c r="O303" s="50" t="s">
        <v>534</v>
      </c>
      <c r="P303" s="74">
        <f ca="1">IFERROR(VLOOKUP(DadosViagem5[[#This Row],[Placa]],BIP!A:E,5,FALSE),"")</f>
        <v>0</v>
      </c>
      <c r="Q303" s="75">
        <f ca="1">DATEDIF(DadosViagem5[[#This Row],[BIP]],TODAY(),"D")</f>
        <v>45978</v>
      </c>
      <c r="R303" s="76" t="str">
        <f>IFERROR(VLOOKUP(DadosViagem5[[#This Row],[Placa]],DDS!B:C,2,FALSE),"Verificar cadastro")</f>
        <v> </v>
      </c>
      <c r="S303" s="77" t="s">
        <v>2023</v>
      </c>
      <c r="T303" s="48"/>
      <c r="U303" s="79"/>
      <c r="V303" s="78"/>
      <c r="W303" s="82" t="s">
        <v>2369</v>
      </c>
      <c r="X303" s="80"/>
      <c r="Y303" s="81"/>
      <c r="Z303" s="82"/>
      <c r="AA303" s="70" t="s">
        <v>2024</v>
      </c>
      <c r="AB303" s="70" t="s">
        <v>2024</v>
      </c>
      <c r="AC303" s="69" t="s">
        <v>2024</v>
      </c>
      <c r="AD303" s="69" t="str">
        <f ca="1">IFERROR(DATEDIF(DadosViagem5[[#This Row],[Utimo Bip Reserva]],TODAY(),"D"),"")</f>
        <v/>
      </c>
      <c r="AE303" s="50"/>
      <c r="AF303" s="50" t="s">
        <v>2024</v>
      </c>
      <c r="AG303" s="49" t="s">
        <v>2370</v>
      </c>
      <c r="AH303" s="50">
        <v>45807</v>
      </c>
      <c r="AI303" s="49" t="str">
        <f>IF(DadosViagem5[[#This Row],[Dias em manutenção ]]&lt;5,"Dentro do Prazo","Fora do Prazo")</f>
        <v>Fora do Prazo</v>
      </c>
      <c r="AJ303" s="49" t="e">
        <v>#REF!</v>
      </c>
    </row>
    <row r="304" spans="1:36" ht="15">
      <c r="A304" s="69" t="s">
        <v>2371</v>
      </c>
      <c r="B304" s="70"/>
      <c r="C304" s="69" t="s">
        <v>395</v>
      </c>
      <c r="D304" s="69" t="s">
        <v>2025</v>
      </c>
      <c r="E304" s="69" t="s">
        <v>2034</v>
      </c>
      <c r="F304" s="69" t="s">
        <v>2035</v>
      </c>
      <c r="G304" s="69"/>
      <c r="H304" s="70">
        <v>2023</v>
      </c>
      <c r="I304" s="69" t="s">
        <v>2021</v>
      </c>
      <c r="J304" s="71" t="s">
        <v>1661</v>
      </c>
      <c r="K304" s="71" t="s">
        <v>535</v>
      </c>
      <c r="L304" s="96" t="s">
        <v>251</v>
      </c>
      <c r="M304" s="48" t="s">
        <v>139</v>
      </c>
      <c r="N304" s="50" t="s">
        <v>2367</v>
      </c>
      <c r="O304" s="50" t="s">
        <v>534</v>
      </c>
      <c r="P304" s="74">
        <f ca="1">IFERROR(VLOOKUP(DadosViagem5[[#This Row],[Placa]],BIP!A:E,5,FALSE),"")</f>
        <v>0</v>
      </c>
      <c r="Q304" s="75">
        <f ca="1">DATEDIF(DadosViagem5[[#This Row],[BIP]],TODAY(),"D")</f>
        <v>45978</v>
      </c>
      <c r="R304" s="76" t="str">
        <f>IFERROR(VLOOKUP(DadosViagem5[[#This Row],[Placa]],DDS!B:C,2,FALSE),"Verificar cadastro")</f>
        <v>Verificar cadastro</v>
      </c>
      <c r="S304" s="77" t="s">
        <v>2023</v>
      </c>
      <c r="T304" s="48"/>
      <c r="U304" s="79"/>
      <c r="V304" s="78"/>
      <c r="W304" s="82"/>
      <c r="X304" s="80"/>
      <c r="Y304" s="81"/>
      <c r="Z304" s="82"/>
      <c r="AA304" s="70" t="s">
        <v>2024</v>
      </c>
      <c r="AB304" s="70" t="s">
        <v>2024</v>
      </c>
      <c r="AC304" s="70" t="s">
        <v>2024</v>
      </c>
      <c r="AD304" s="70" t="s">
        <v>2024</v>
      </c>
      <c r="AE304" s="49"/>
      <c r="AF304" s="50"/>
      <c r="AG304" s="49"/>
      <c r="AH304" s="50">
        <v>45807</v>
      </c>
      <c r="AI304" s="49" t="str">
        <f>IF(DadosViagem5[[#This Row],[Dias em manutenção ]]&lt;5,"Dentro do Prazo","Fora do Prazo")</f>
        <v>Fora do Prazo</v>
      </c>
      <c r="AJ304" s="49" t="e">
        <v>#REF!</v>
      </c>
    </row>
    <row r="305" spans="1:36" ht="15">
      <c r="A305" s="69" t="s">
        <v>1782</v>
      </c>
      <c r="B305" s="70"/>
      <c r="C305" s="69" t="s">
        <v>2372</v>
      </c>
      <c r="D305" s="69" t="s">
        <v>2025</v>
      </c>
      <c r="E305" s="69" t="s">
        <v>2034</v>
      </c>
      <c r="F305" s="69" t="s">
        <v>2035</v>
      </c>
      <c r="G305" s="69"/>
      <c r="H305" s="70">
        <v>2024</v>
      </c>
      <c r="I305" s="69" t="s">
        <v>2021</v>
      </c>
      <c r="J305" s="71" t="s">
        <v>1661</v>
      </c>
      <c r="K305" s="71" t="s">
        <v>535</v>
      </c>
      <c r="L305" s="96" t="s">
        <v>251</v>
      </c>
      <c r="M305" s="48" t="s">
        <v>234</v>
      </c>
      <c r="N305" s="50" t="s">
        <v>2367</v>
      </c>
      <c r="O305" s="50" t="s">
        <v>534</v>
      </c>
      <c r="P305" s="74">
        <f ca="1">IFERROR(VLOOKUP(DadosViagem5[[#This Row],[Placa]],BIP!A:E,5,FALSE),"")</f>
        <v>0</v>
      </c>
      <c r="Q305" s="75">
        <f ca="1">DATEDIF(DadosViagem5[[#This Row],[BIP]],TODAY(),"D")</f>
        <v>45978</v>
      </c>
      <c r="R305" s="76" t="str">
        <f>IFERROR(VLOOKUP(DadosViagem5[[#This Row],[Placa]],DDS!B:C,2,FALSE),"Verificar cadastro")</f>
        <v> </v>
      </c>
      <c r="S305" s="77" t="s">
        <v>2023</v>
      </c>
      <c r="T305" s="48"/>
      <c r="U305" s="79"/>
      <c r="V305" s="78"/>
      <c r="W305" s="82"/>
      <c r="X305" s="80"/>
      <c r="Y305" s="81"/>
      <c r="Z305" s="19"/>
      <c r="AA305" s="70" t="s">
        <v>2024</v>
      </c>
      <c r="AB305" s="70" t="s">
        <v>2024</v>
      </c>
      <c r="AC305" s="70" t="s">
        <v>2024</v>
      </c>
      <c r="AD305" s="70" t="s">
        <v>2024</v>
      </c>
      <c r="AE305" s="49"/>
      <c r="AF305" s="50"/>
      <c r="AG305" s="49"/>
      <c r="AH305" s="50">
        <v>45807</v>
      </c>
      <c r="AI305" s="49" t="str">
        <f>IF(DadosViagem5[[#This Row],[Dias em manutenção ]]&lt;5,"Dentro do Prazo","Fora do Prazo")</f>
        <v>Fora do Prazo</v>
      </c>
      <c r="AJ305" s="49" t="e">
        <v>#REF!</v>
      </c>
    </row>
    <row r="306" spans="1:36" ht="15">
      <c r="A306" s="69" t="s">
        <v>2373</v>
      </c>
      <c r="B306" s="70">
        <v>775</v>
      </c>
      <c r="C306" s="69" t="s">
        <v>395</v>
      </c>
      <c r="D306" s="69" t="s">
        <v>2025</v>
      </c>
      <c r="E306" s="69" t="s">
        <v>2034</v>
      </c>
      <c r="F306" s="69" t="s">
        <v>2035</v>
      </c>
      <c r="G306" s="69"/>
      <c r="H306" s="70">
        <v>2023</v>
      </c>
      <c r="I306" s="69" t="s">
        <v>2021</v>
      </c>
      <c r="J306" s="71" t="s">
        <v>1661</v>
      </c>
      <c r="K306" s="12" t="s">
        <v>535</v>
      </c>
      <c r="L306" s="96" t="s">
        <v>251</v>
      </c>
      <c r="M306" s="48" t="s">
        <v>139</v>
      </c>
      <c r="N306" s="50" t="s">
        <v>2361</v>
      </c>
      <c r="O306" s="50" t="s">
        <v>534</v>
      </c>
      <c r="P306" s="74" t="str">
        <f>IFERROR(VLOOKUP(DadosViagem5[[#This Row],[Placa]],BIP!A:E,5,FALSE),"")</f>
        <v/>
      </c>
      <c r="Q306" s="75" t="e">
        <f ca="1">DATEDIF(DadosViagem5[[#This Row],[BIP]],TODAY(),"D")</f>
        <v>#VALUE!</v>
      </c>
      <c r="R306" s="76" t="str">
        <f>IFERROR(VLOOKUP(DadosViagem5[[#This Row],[Placa]],DDS!B:C,2,FALSE),"Verificar cadastro")</f>
        <v>Carregado</v>
      </c>
      <c r="S306" s="77" t="s">
        <v>2023</v>
      </c>
      <c r="T306" s="48"/>
      <c r="U306" s="79"/>
      <c r="V306" s="78"/>
      <c r="W306" s="82" t="s">
        <v>2344</v>
      </c>
      <c r="X306" s="80"/>
      <c r="Y306" s="81"/>
      <c r="Z306" s="19"/>
      <c r="AA306" s="70" t="s">
        <v>2024</v>
      </c>
      <c r="AB306" s="70" t="s">
        <v>2024</v>
      </c>
      <c r="AC306" s="70" t="s">
        <v>2024</v>
      </c>
      <c r="AD306" s="70" t="s">
        <v>2024</v>
      </c>
      <c r="AE306" s="49"/>
      <c r="AF306" s="50"/>
      <c r="AG306" s="49"/>
      <c r="AH306" s="50">
        <v>45807</v>
      </c>
      <c r="AI306" s="49" t="str">
        <f>IF(DadosViagem5[[#This Row],[Dias em manutenção ]]&lt;5,"Dentro do Prazo","Fora do Prazo")</f>
        <v>Fora do Prazo</v>
      </c>
      <c r="AJ306" s="49" t="e">
        <v>#REF!</v>
      </c>
    </row>
    <row r="307" spans="1:36" ht="15">
      <c r="A307" s="69" t="s">
        <v>2374</v>
      </c>
      <c r="B307" s="70"/>
      <c r="C307" s="69" t="s">
        <v>593</v>
      </c>
      <c r="D307" s="69" t="s">
        <v>2018</v>
      </c>
      <c r="E307" s="69" t="s">
        <v>2159</v>
      </c>
      <c r="F307" s="69" t="s">
        <v>2279</v>
      </c>
      <c r="G307" s="69"/>
      <c r="H307" s="70">
        <v>2023</v>
      </c>
      <c r="I307" s="69" t="s">
        <v>2021</v>
      </c>
      <c r="J307" s="69" t="s">
        <v>1044</v>
      </c>
      <c r="K307" s="71" t="s">
        <v>1660</v>
      </c>
      <c r="L307" s="72" t="s">
        <v>531</v>
      </c>
      <c r="M307" s="48" t="s">
        <v>234</v>
      </c>
      <c r="N307" s="50" t="s">
        <v>518</v>
      </c>
      <c r="O307" s="49" t="s">
        <v>321</v>
      </c>
      <c r="P307" s="74">
        <f ca="1">IFERROR(VLOOKUP(DadosViagem5[[#This Row],[Placa]],BIP!A:E,5,FALSE),"")</f>
        <v>0</v>
      </c>
      <c r="Q307" s="75">
        <f ca="1">DATEDIF(DadosViagem5[[#This Row],[BIP]],TODAY(),"D")</f>
        <v>45978</v>
      </c>
      <c r="R307" s="76" t="str">
        <f>IFERROR(VLOOKUP(DadosViagem5[[#This Row],[Placa]],DDS!B:C,2,FALSE),"Verificar cadastro")</f>
        <v> </v>
      </c>
      <c r="S307" s="77" t="s">
        <v>2023</v>
      </c>
      <c r="T307" s="48"/>
      <c r="U307" s="79"/>
      <c r="V307" s="78"/>
      <c r="W307" s="82" t="s">
        <v>2375</v>
      </c>
      <c r="X307" s="80"/>
      <c r="Y307" s="81"/>
      <c r="Z307" s="82"/>
      <c r="AA307" s="70" t="s">
        <v>2024</v>
      </c>
      <c r="AB307" s="70" t="s">
        <v>2024</v>
      </c>
      <c r="AC307" s="69" t="s">
        <v>2024</v>
      </c>
      <c r="AD307" s="69" t="str">
        <f ca="1">IFERROR(DATEDIF(DadosViagem5[[#This Row],[Utimo Bip Reserva]],TODAY(),"D"),"")</f>
        <v/>
      </c>
      <c r="AE307" s="50" t="s">
        <v>2376</v>
      </c>
      <c r="AF307" s="50" t="s">
        <v>2024</v>
      </c>
      <c r="AG307" s="49" t="s">
        <v>701</v>
      </c>
      <c r="AH307" s="50">
        <v>45807</v>
      </c>
      <c r="AI307" s="49" t="str">
        <f>IF(DadosViagem5[[#This Row],[Dias em manutenção ]]&lt;5,"Dentro do Prazo","Fora do Prazo")</f>
        <v>Fora do Prazo</v>
      </c>
      <c r="AJ307" s="49" t="e">
        <v>#REF!</v>
      </c>
    </row>
    <row r="308" spans="1:36" ht="15">
      <c r="A308" s="69" t="s">
        <v>1041</v>
      </c>
      <c r="B308" s="70"/>
      <c r="C308" s="69" t="s">
        <v>1042</v>
      </c>
      <c r="D308" s="69" t="s">
        <v>2049</v>
      </c>
      <c r="E308" s="69" t="s">
        <v>844</v>
      </c>
      <c r="F308" s="69" t="s">
        <v>2020</v>
      </c>
      <c r="G308" s="69"/>
      <c r="H308" s="70">
        <v>2023</v>
      </c>
      <c r="I308" s="69" t="s">
        <v>2021</v>
      </c>
      <c r="J308" s="69" t="s">
        <v>1044</v>
      </c>
      <c r="K308" s="71" t="s">
        <v>1660</v>
      </c>
      <c r="L308" s="72" t="s">
        <v>531</v>
      </c>
      <c r="M308" s="48" t="s">
        <v>234</v>
      </c>
      <c r="N308" s="50" t="s">
        <v>518</v>
      </c>
      <c r="O308" s="49" t="s">
        <v>321</v>
      </c>
      <c r="P308" s="74">
        <f ca="1">IFERROR(VLOOKUP(DadosViagem5[[#This Row],[Placa]],BIP!A:E,5,FALSE),"")</f>
        <v>0</v>
      </c>
      <c r="Q308" s="75">
        <f ca="1">DATEDIF(DadosViagem5[[#This Row],[BIP]],TODAY(),"D")</f>
        <v>45978</v>
      </c>
      <c r="R308" s="76" t="str">
        <f>IFERROR(VLOOKUP(DadosViagem5[[#This Row],[Placa]],DDS!B:C,2,FALSE),"Verificar cadastro")</f>
        <v> </v>
      </c>
      <c r="S308" s="77" t="s">
        <v>2023</v>
      </c>
      <c r="T308" s="48"/>
      <c r="U308" s="79"/>
      <c r="V308" s="78"/>
      <c r="W308" s="82"/>
      <c r="X308" s="80"/>
      <c r="Y308" s="81"/>
      <c r="Z308" s="82"/>
      <c r="AA308" s="70" t="s">
        <v>2024</v>
      </c>
      <c r="AB308" s="70" t="s">
        <v>2024</v>
      </c>
      <c r="AC308" s="69" t="s">
        <v>2024</v>
      </c>
      <c r="AD308" s="69" t="str">
        <f ca="1">IFERROR(DATEDIF(DadosViagem5[[#This Row],[Utimo Bip Reserva]],TODAY(),"D"),"")</f>
        <v/>
      </c>
      <c r="AE308" s="50" t="s">
        <v>2024</v>
      </c>
      <c r="AF308" s="50" t="s">
        <v>2024</v>
      </c>
      <c r="AG308" s="49"/>
      <c r="AH308" s="50">
        <v>45807</v>
      </c>
      <c r="AI308" s="49" t="str">
        <f>IF(DadosViagem5[[#This Row],[Dias em manutenção ]]&lt;5,"Dentro do Prazo","Fora do Prazo")</f>
        <v>Fora do Prazo</v>
      </c>
      <c r="AJ308" s="49" t="e">
        <v>#REF!</v>
      </c>
    </row>
    <row r="309" spans="1:36" ht="15">
      <c r="A309" s="69" t="s">
        <v>2377</v>
      </c>
      <c r="B309" s="70"/>
      <c r="C309" s="69" t="s">
        <v>1221</v>
      </c>
      <c r="D309" s="69" t="s">
        <v>2018</v>
      </c>
      <c r="E309" s="69" t="s">
        <v>2027</v>
      </c>
      <c r="F309" s="69" t="s">
        <v>2020</v>
      </c>
      <c r="G309" s="69"/>
      <c r="H309" s="70">
        <v>2023</v>
      </c>
      <c r="I309" s="69" t="s">
        <v>2021</v>
      </c>
      <c r="J309" s="69" t="s">
        <v>1044</v>
      </c>
      <c r="K309" s="71" t="s">
        <v>1660</v>
      </c>
      <c r="L309" s="72" t="s">
        <v>531</v>
      </c>
      <c r="M309" s="48" t="s">
        <v>234</v>
      </c>
      <c r="N309" s="50" t="s">
        <v>518</v>
      </c>
      <c r="O309" s="49" t="s">
        <v>321</v>
      </c>
      <c r="P309" s="74">
        <f ca="1">IFERROR(VLOOKUP(DadosViagem5[[#This Row],[Placa]],BIP!A:E,5,FALSE),"")</f>
        <v>0</v>
      </c>
      <c r="Q309" s="75">
        <f ca="1">DATEDIF(DadosViagem5[[#This Row],[BIP]],TODAY(),"D")</f>
        <v>45978</v>
      </c>
      <c r="R309" s="76" t="str">
        <f>IFERROR(VLOOKUP(DadosViagem5[[#This Row],[Placa]],DDS!B:C,2,FALSE),"Verificar cadastro")</f>
        <v> </v>
      </c>
      <c r="S309" s="77" t="s">
        <v>2023</v>
      </c>
      <c r="T309" s="48"/>
      <c r="U309" s="79"/>
      <c r="V309" s="78"/>
      <c r="W309" s="82"/>
      <c r="X309" s="80"/>
      <c r="Y309" s="81"/>
      <c r="Z309" s="83"/>
      <c r="AA309" s="70" t="s">
        <v>2024</v>
      </c>
      <c r="AB309" s="70" t="s">
        <v>2024</v>
      </c>
      <c r="AC309" s="69" t="s">
        <v>2024</v>
      </c>
      <c r="AD309" s="69" t="str">
        <f ca="1">IFERROR(DATEDIF(DadosViagem5[[#This Row],[Utimo Bip Reserva]],TODAY(),"D"),"")</f>
        <v/>
      </c>
      <c r="AE309" s="49" t="s">
        <v>2024</v>
      </c>
      <c r="AF309" s="50" t="s">
        <v>2024</v>
      </c>
      <c r="AG309" s="49" t="s">
        <v>567</v>
      </c>
      <c r="AH309" s="50">
        <v>7</v>
      </c>
      <c r="AI309" s="49" t="str">
        <f>IF(DadosViagem5[[#This Row],[Dias em manutenção ]]&lt;5,"Dentro do Prazo","Fora do Prazo")</f>
        <v>Fora do Prazo</v>
      </c>
      <c r="AJ309" s="49" t="e">
        <v>#REF!</v>
      </c>
    </row>
    <row r="310" spans="1:36" ht="15">
      <c r="A310" s="69" t="s">
        <v>2378</v>
      </c>
      <c r="B310" s="70"/>
      <c r="C310" s="69" t="s">
        <v>593</v>
      </c>
      <c r="D310" s="69" t="s">
        <v>2018</v>
      </c>
      <c r="E310" s="69" t="s">
        <v>2159</v>
      </c>
      <c r="F310" s="69" t="s">
        <v>2020</v>
      </c>
      <c r="G310" s="69"/>
      <c r="H310" s="70">
        <v>2023</v>
      </c>
      <c r="I310" s="69" t="s">
        <v>2021</v>
      </c>
      <c r="J310" s="69" t="s">
        <v>1044</v>
      </c>
      <c r="K310" s="71" t="s">
        <v>1660</v>
      </c>
      <c r="L310" s="72" t="s">
        <v>531</v>
      </c>
      <c r="M310" s="48" t="s">
        <v>234</v>
      </c>
      <c r="N310" s="50" t="s">
        <v>518</v>
      </c>
      <c r="O310" s="49" t="s">
        <v>321</v>
      </c>
      <c r="P310" s="74">
        <f ca="1">IFERROR(VLOOKUP(DadosViagem5[[#This Row],[Placa]],BIP!A:E,5,FALSE),"")</f>
        <v>0</v>
      </c>
      <c r="Q310" s="75">
        <f ca="1">DATEDIF(DadosViagem5[[#This Row],[BIP]],TODAY(),"D")</f>
        <v>45978</v>
      </c>
      <c r="R310" s="76" t="str">
        <f>IFERROR(VLOOKUP(DadosViagem5[[#This Row],[Placa]],DDS!B:C,2,FALSE),"Verificar cadastro")</f>
        <v> </v>
      </c>
      <c r="S310" s="77" t="s">
        <v>2023</v>
      </c>
      <c r="T310" s="48"/>
      <c r="U310" s="79"/>
      <c r="V310" s="78"/>
      <c r="W310" s="145"/>
      <c r="X310" s="80"/>
      <c r="Y310" s="81"/>
      <c r="Z310" s="82"/>
      <c r="AA310" s="70" t="s">
        <v>2024</v>
      </c>
      <c r="AB310" s="70" t="s">
        <v>2024</v>
      </c>
      <c r="AC310" s="69" t="s">
        <v>2024</v>
      </c>
      <c r="AD310" s="69" t="str">
        <f ca="1">IFERROR(DATEDIF(DadosViagem5[[#This Row],[Utimo Bip Reserva]],TODAY(),"D"),"")</f>
        <v/>
      </c>
      <c r="AE310" s="49"/>
      <c r="AF310" s="50"/>
      <c r="AG310" s="49"/>
      <c r="AH310" s="50">
        <v>45807</v>
      </c>
      <c r="AI310" s="49" t="str">
        <f>IF(DadosViagem5[[#This Row],[Dias em manutenção ]]&lt;5,"Dentro do Prazo","Fora do Prazo")</f>
        <v>Fora do Prazo</v>
      </c>
      <c r="AJ310" s="49" t="e">
        <v>#REF!</v>
      </c>
    </row>
    <row r="311" spans="1:36" ht="15">
      <c r="A311" s="69" t="s">
        <v>2379</v>
      </c>
      <c r="B311" s="70"/>
      <c r="C311" s="69" t="s">
        <v>593</v>
      </c>
      <c r="D311" s="69" t="s">
        <v>2018</v>
      </c>
      <c r="E311" s="69" t="s">
        <v>2159</v>
      </c>
      <c r="F311" s="69" t="s">
        <v>2020</v>
      </c>
      <c r="G311" s="69"/>
      <c r="H311" s="70">
        <v>2024</v>
      </c>
      <c r="I311" s="69" t="s">
        <v>2021</v>
      </c>
      <c r="J311" s="69" t="s">
        <v>1044</v>
      </c>
      <c r="K311" s="71" t="s">
        <v>1660</v>
      </c>
      <c r="L311" s="72" t="s">
        <v>531</v>
      </c>
      <c r="M311" s="48" t="s">
        <v>234</v>
      </c>
      <c r="N311" s="50" t="s">
        <v>518</v>
      </c>
      <c r="O311" s="49" t="s">
        <v>321</v>
      </c>
      <c r="P311" s="74">
        <f ca="1">IFERROR(VLOOKUP(DadosViagem5[[#This Row],[Placa]],BIP!A:E,5,FALSE),"")</f>
        <v>0</v>
      </c>
      <c r="Q311" s="75">
        <f ca="1">DATEDIF(DadosViagem5[[#This Row],[BIP]],TODAY(),"D")</f>
        <v>45978</v>
      </c>
      <c r="R311" s="76" t="str">
        <f>IFERROR(VLOOKUP(DadosViagem5[[#This Row],[Placa]],DDS!B:C,2,FALSE),"Verificar cadastro")</f>
        <v> </v>
      </c>
      <c r="S311" s="77" t="s">
        <v>2023</v>
      </c>
      <c r="T311" s="48"/>
      <c r="U311" s="79"/>
      <c r="V311" s="78"/>
      <c r="W311" s="82" t="s">
        <v>2380</v>
      </c>
      <c r="X311" s="80"/>
      <c r="Y311" s="81"/>
      <c r="Z311" s="82"/>
      <c r="AA311" s="70" t="s">
        <v>2024</v>
      </c>
      <c r="AB311" s="70" t="s">
        <v>2024</v>
      </c>
      <c r="AC311" s="69" t="s">
        <v>2024</v>
      </c>
      <c r="AD311" s="69" t="str">
        <f ca="1">IFERROR(DATEDIF(DadosViagem5[[#This Row],[Utimo Bip Reserva]],TODAY(),"D"),"")</f>
        <v/>
      </c>
      <c r="AE311" s="50" t="s">
        <v>2024</v>
      </c>
      <c r="AF311" s="50" t="s">
        <v>2024</v>
      </c>
      <c r="AG311" s="49"/>
      <c r="AH311" s="50">
        <v>45807</v>
      </c>
      <c r="AI311" s="49" t="str">
        <f>IF(DadosViagem5[[#This Row],[Dias em manutenção ]]&lt;5,"Dentro do Prazo","Fora do Prazo")</f>
        <v>Fora do Prazo</v>
      </c>
      <c r="AJ311" s="49" t="e">
        <v>#REF!</v>
      </c>
    </row>
    <row r="312" spans="1:36" ht="15">
      <c r="A312" s="69" t="s">
        <v>2381</v>
      </c>
      <c r="B312" s="70"/>
      <c r="C312" s="69" t="s">
        <v>1221</v>
      </c>
      <c r="D312" s="69" t="s">
        <v>2018</v>
      </c>
      <c r="E312" s="69" t="s">
        <v>2027</v>
      </c>
      <c r="F312" s="69" t="s">
        <v>2020</v>
      </c>
      <c r="G312" s="69"/>
      <c r="H312" s="70">
        <v>2021</v>
      </c>
      <c r="I312" s="69" t="s">
        <v>2021</v>
      </c>
      <c r="J312" s="69" t="s">
        <v>1044</v>
      </c>
      <c r="K312" s="71" t="s">
        <v>1660</v>
      </c>
      <c r="L312" s="72" t="s">
        <v>531</v>
      </c>
      <c r="M312" s="48" t="s">
        <v>234</v>
      </c>
      <c r="N312" s="50" t="s">
        <v>518</v>
      </c>
      <c r="O312" s="49" t="s">
        <v>321</v>
      </c>
      <c r="P312" s="74">
        <f ca="1">IFERROR(VLOOKUP(DadosViagem5[[#This Row],[Placa]],BIP!A:E,5,FALSE),"")</f>
        <v>0</v>
      </c>
      <c r="Q312" s="75">
        <f ca="1">DATEDIF(DadosViagem5[[#This Row],[BIP]],TODAY(),"D")</f>
        <v>45978</v>
      </c>
      <c r="R312" s="76" t="str">
        <f>IFERROR(VLOOKUP(DadosViagem5[[#This Row],[Placa]],DDS!B:C,2,FALSE),"Verificar cadastro")</f>
        <v> </v>
      </c>
      <c r="S312" s="77" t="s">
        <v>2023</v>
      </c>
      <c r="T312" s="48"/>
      <c r="U312" s="79"/>
      <c r="V312" s="78"/>
      <c r="W312" s="82"/>
      <c r="X312" s="80"/>
      <c r="Y312" s="81"/>
      <c r="Z312" s="82"/>
      <c r="AA312" s="70" t="s">
        <v>2024</v>
      </c>
      <c r="AB312" s="70" t="s">
        <v>2024</v>
      </c>
      <c r="AC312" s="69" t="s">
        <v>2024</v>
      </c>
      <c r="AD312" s="69" t="str">
        <f ca="1">IFERROR(DATEDIF(DadosViagem5[[#This Row],[Utimo Bip Reserva]],TODAY(),"D"),"")</f>
        <v/>
      </c>
      <c r="AE312" s="49" t="s">
        <v>2024</v>
      </c>
      <c r="AF312" s="50" t="s">
        <v>2024</v>
      </c>
      <c r="AG312" s="49"/>
      <c r="AH312" s="50">
        <v>8</v>
      </c>
      <c r="AI312" s="49" t="str">
        <f>IF(DadosViagem5[[#This Row],[Dias em manutenção ]]&lt;5,"Dentro do Prazo","Fora do Prazo")</f>
        <v>Fora do Prazo</v>
      </c>
      <c r="AJ312" s="49" t="e">
        <v>#REF!</v>
      </c>
    </row>
    <row r="313" spans="1:36" ht="15">
      <c r="A313" s="69" t="s">
        <v>2382</v>
      </c>
      <c r="B313" s="70"/>
      <c r="C313" s="69" t="s">
        <v>1042</v>
      </c>
      <c r="D313" s="69" t="s">
        <v>2049</v>
      </c>
      <c r="E313" s="69" t="s">
        <v>844</v>
      </c>
      <c r="F313" s="69" t="s">
        <v>2020</v>
      </c>
      <c r="G313" s="69"/>
      <c r="H313" s="70">
        <v>2023</v>
      </c>
      <c r="I313" s="69" t="s">
        <v>2021</v>
      </c>
      <c r="J313" s="69" t="s">
        <v>1044</v>
      </c>
      <c r="K313" s="71" t="s">
        <v>1660</v>
      </c>
      <c r="L313" s="72" t="s">
        <v>531</v>
      </c>
      <c r="M313" s="48" t="s">
        <v>234</v>
      </c>
      <c r="N313" s="50" t="s">
        <v>518</v>
      </c>
      <c r="O313" s="49" t="s">
        <v>321</v>
      </c>
      <c r="P313" s="74">
        <f ca="1">IFERROR(VLOOKUP(DadosViagem5[[#This Row],[Placa]],BIP!A:E,5,FALSE),"")</f>
        <v>0</v>
      </c>
      <c r="Q313" s="75">
        <f ca="1">DATEDIF(DadosViagem5[[#This Row],[BIP]],TODAY(),"D")</f>
        <v>45978</v>
      </c>
      <c r="R313" s="76" t="str">
        <f>IFERROR(VLOOKUP(DadosViagem5[[#This Row],[Placa]],DDS!B:C,2,FALSE),"Verificar cadastro")</f>
        <v> </v>
      </c>
      <c r="S313" s="77" t="s">
        <v>2023</v>
      </c>
      <c r="T313" s="48"/>
      <c r="U313" s="79"/>
      <c r="V313" s="78"/>
      <c r="W313" s="82"/>
      <c r="X313" s="80"/>
      <c r="Y313" s="81"/>
      <c r="Z313" s="82"/>
      <c r="AA313" s="70" t="s">
        <v>2024</v>
      </c>
      <c r="AB313" s="70" t="s">
        <v>2024</v>
      </c>
      <c r="AC313" s="69" t="s">
        <v>2024</v>
      </c>
      <c r="AD313" s="69" t="str">
        <f ca="1">IFERROR(DATEDIF(DadosViagem5[[#This Row],[Utimo Bip Reserva]],TODAY(),"D"),"")</f>
        <v/>
      </c>
      <c r="AE313" s="50" t="s">
        <v>2024</v>
      </c>
      <c r="AF313" s="50" t="s">
        <v>2024</v>
      </c>
      <c r="AG313" s="47"/>
      <c r="AH313" s="50">
        <v>45807</v>
      </c>
      <c r="AI313" s="49" t="str">
        <f>IF(DadosViagem5[[#This Row],[Dias em manutenção ]]&lt;5,"Dentro do Prazo","Fora do Prazo")</f>
        <v>Fora do Prazo</v>
      </c>
      <c r="AJ313" s="49" t="e">
        <v>#REF!</v>
      </c>
    </row>
    <row r="314" spans="1:36" ht="15">
      <c r="A314" s="69" t="s">
        <v>2383</v>
      </c>
      <c r="B314" s="70"/>
      <c r="C314" s="69" t="s">
        <v>1042</v>
      </c>
      <c r="D314" s="69" t="s">
        <v>2049</v>
      </c>
      <c r="E314" s="69" t="s">
        <v>844</v>
      </c>
      <c r="F314" s="69" t="s">
        <v>2279</v>
      </c>
      <c r="G314" s="69"/>
      <c r="H314" s="70">
        <v>2023</v>
      </c>
      <c r="I314" s="69" t="s">
        <v>2021</v>
      </c>
      <c r="J314" s="69" t="s">
        <v>1044</v>
      </c>
      <c r="K314" s="71" t="s">
        <v>1660</v>
      </c>
      <c r="L314" s="72" t="s">
        <v>531</v>
      </c>
      <c r="M314" s="46" t="s">
        <v>234</v>
      </c>
      <c r="N314" s="50" t="s">
        <v>518</v>
      </c>
      <c r="O314" s="49" t="s">
        <v>321</v>
      </c>
      <c r="P314" s="74">
        <f ca="1">IFERROR(VLOOKUP(DadosViagem5[[#This Row],[Placa]],BIP!A:E,5,FALSE),"")</f>
        <v>0</v>
      </c>
      <c r="Q314" s="75">
        <f ca="1">DATEDIF(DadosViagem5[[#This Row],[BIP]],TODAY(),"D")</f>
        <v>45978</v>
      </c>
      <c r="R314" s="76" t="str">
        <f>IFERROR(VLOOKUP(DadosViagem5[[#This Row],[Placa]],DDS!B:C,2,FALSE),"Verificar cadastro")</f>
        <v> </v>
      </c>
      <c r="S314" s="77" t="s">
        <v>2023</v>
      </c>
      <c r="T314" s="48"/>
      <c r="U314" s="79"/>
      <c r="V314" s="78"/>
      <c r="W314" s="82"/>
      <c r="X314" s="80"/>
      <c r="Y314" s="81"/>
      <c r="Z314" s="82"/>
      <c r="AA314" s="70" t="s">
        <v>2024</v>
      </c>
      <c r="AB314" s="70" t="s">
        <v>2024</v>
      </c>
      <c r="AC314" s="69" t="s">
        <v>2024</v>
      </c>
      <c r="AD314" s="69">
        <v>0</v>
      </c>
      <c r="AE314" s="94" t="s">
        <v>2024</v>
      </c>
      <c r="AF314" s="94" t="s">
        <v>2024</v>
      </c>
      <c r="AG314" s="49" t="s">
        <v>701</v>
      </c>
      <c r="AH314" s="50">
        <v>45807</v>
      </c>
      <c r="AI314" s="49" t="str">
        <f>IF(DadosViagem5[[#This Row],[Dias em manutenção ]]&lt;5,"Dentro do Prazo","Fora do Prazo")</f>
        <v>Fora do Prazo</v>
      </c>
      <c r="AJ314" s="49" t="e">
        <v>#REF!</v>
      </c>
    </row>
    <row r="315" spans="1:36" ht="15">
      <c r="A315" s="69" t="s">
        <v>529</v>
      </c>
      <c r="B315" s="70"/>
      <c r="C315" s="69" t="s">
        <v>1042</v>
      </c>
      <c r="D315" s="69" t="s">
        <v>2049</v>
      </c>
      <c r="E315" s="69" t="s">
        <v>844</v>
      </c>
      <c r="F315" s="69" t="s">
        <v>2020</v>
      </c>
      <c r="G315" s="69"/>
      <c r="H315" s="70">
        <v>2023</v>
      </c>
      <c r="I315" s="69" t="s">
        <v>2021</v>
      </c>
      <c r="J315" s="69" t="s">
        <v>1044</v>
      </c>
      <c r="K315" s="71" t="s">
        <v>1660</v>
      </c>
      <c r="L315" s="72" t="s">
        <v>531</v>
      </c>
      <c r="M315" s="48" t="s">
        <v>234</v>
      </c>
      <c r="N315" s="50" t="s">
        <v>518</v>
      </c>
      <c r="O315" s="49" t="s">
        <v>321</v>
      </c>
      <c r="P315" s="74">
        <f ca="1">IFERROR(VLOOKUP(DadosViagem5[[#This Row],[Placa]],BIP!A:E,5,FALSE),"")</f>
        <v>0</v>
      </c>
      <c r="Q315" s="75">
        <f ca="1">DATEDIF(DadosViagem5[[#This Row],[BIP]],TODAY(),"D")</f>
        <v>45978</v>
      </c>
      <c r="R315" s="76" t="str">
        <f>IFERROR(VLOOKUP(DadosViagem5[[#This Row],[Placa]],DDS!B:C,2,FALSE),"Verificar cadastro")</f>
        <v> </v>
      </c>
      <c r="S315" s="77" t="s">
        <v>2023</v>
      </c>
      <c r="T315" s="48"/>
      <c r="U315" s="79"/>
      <c r="V315" s="78"/>
      <c r="W315" s="82"/>
      <c r="X315" s="80"/>
      <c r="Y315" s="81"/>
      <c r="Z315" s="82"/>
      <c r="AA315" s="70" t="s">
        <v>2024</v>
      </c>
      <c r="AB315" s="70" t="s">
        <v>2024</v>
      </c>
      <c r="AC315" s="69" t="s">
        <v>2024</v>
      </c>
      <c r="AD315" s="69" t="str">
        <f ca="1">IFERROR(DATEDIF(DadosViagem5[[#This Row],[Utimo Bip Reserva]],TODAY(),"D"),"")</f>
        <v/>
      </c>
      <c r="AE315" s="50" t="s">
        <v>2024</v>
      </c>
      <c r="AF315" s="50" t="s">
        <v>2024</v>
      </c>
      <c r="AG315" s="49"/>
      <c r="AH315" s="50">
        <v>45807</v>
      </c>
      <c r="AI315" s="49" t="str">
        <f>IF(DadosViagem5[[#This Row],[Dias em manutenção ]]&lt;5,"Dentro do Prazo","Fora do Prazo")</f>
        <v>Fora do Prazo</v>
      </c>
      <c r="AJ315" s="49" t="e">
        <v>#REF!</v>
      </c>
    </row>
    <row r="316" spans="1:36" ht="15">
      <c r="A316" s="69" t="s">
        <v>582</v>
      </c>
      <c r="B316" s="70"/>
      <c r="C316" s="69" t="s">
        <v>593</v>
      </c>
      <c r="D316" s="69" t="s">
        <v>2018</v>
      </c>
      <c r="E316" s="69" t="s">
        <v>2159</v>
      </c>
      <c r="F316" s="69" t="s">
        <v>2020</v>
      </c>
      <c r="G316" s="69"/>
      <c r="H316" s="70">
        <v>2023</v>
      </c>
      <c r="I316" s="69" t="s">
        <v>2021</v>
      </c>
      <c r="J316" s="69" t="s">
        <v>1044</v>
      </c>
      <c r="K316" s="71" t="s">
        <v>1660</v>
      </c>
      <c r="L316" s="72" t="s">
        <v>531</v>
      </c>
      <c r="M316" s="46" t="s">
        <v>234</v>
      </c>
      <c r="N316" s="50" t="s">
        <v>518</v>
      </c>
      <c r="O316" s="49" t="s">
        <v>321</v>
      </c>
      <c r="P316" s="74">
        <f ca="1">IFERROR(VLOOKUP(DadosViagem5[[#This Row],[Placa]],BIP!A:E,5,FALSE),"")</f>
        <v>0</v>
      </c>
      <c r="Q316" s="75">
        <f ca="1">DATEDIF(DadosViagem5[[#This Row],[BIP]],TODAY(),"D")</f>
        <v>45978</v>
      </c>
      <c r="R316" s="76" t="str">
        <f>IFERROR(VLOOKUP(DadosViagem5[[#This Row],[Placa]],DDS!B:C,2,FALSE),"Verificar cadastro")</f>
        <v>Manutenção</v>
      </c>
      <c r="S316" s="77" t="s">
        <v>2023</v>
      </c>
      <c r="T316" s="48"/>
      <c r="U316" s="79"/>
      <c r="V316" s="78"/>
      <c r="W316" s="82"/>
      <c r="X316" s="80"/>
      <c r="Y316" s="81"/>
      <c r="Z316" s="82"/>
      <c r="AA316" s="70" t="s">
        <v>2024</v>
      </c>
      <c r="AB316" s="70" t="s">
        <v>2024</v>
      </c>
      <c r="AC316" s="69" t="s">
        <v>2024</v>
      </c>
      <c r="AD316" s="69" t="str">
        <f ca="1">IFERROR(DATEDIF(DadosViagem5[[#This Row],[Utimo Bip Reserva]],TODAY(),"D"),"")</f>
        <v/>
      </c>
      <c r="AE316" s="77"/>
      <c r="AF316" s="94"/>
      <c r="AG316" s="49"/>
      <c r="AH316" s="50">
        <v>45807</v>
      </c>
      <c r="AI316" s="49" t="str">
        <f>IF(DadosViagem5[[#This Row],[Dias em manutenção ]]&lt;5,"Dentro do Prazo","Fora do Prazo")</f>
        <v>Fora do Prazo</v>
      </c>
      <c r="AJ316" s="49" t="e">
        <v>#REF!</v>
      </c>
    </row>
    <row r="317" spans="1:36" ht="15">
      <c r="A317" s="69" t="s">
        <v>2384</v>
      </c>
      <c r="B317" s="70"/>
      <c r="C317" s="69" t="s">
        <v>1221</v>
      </c>
      <c r="D317" s="69" t="s">
        <v>2018</v>
      </c>
      <c r="E317" s="69" t="s">
        <v>2019</v>
      </c>
      <c r="F317" s="69" t="s">
        <v>2020</v>
      </c>
      <c r="G317" s="69"/>
      <c r="H317" s="70">
        <v>2023</v>
      </c>
      <c r="I317" s="69" t="s">
        <v>2021</v>
      </c>
      <c r="J317" s="69" t="s">
        <v>1044</v>
      </c>
      <c r="K317" s="71" t="s">
        <v>1660</v>
      </c>
      <c r="L317" s="72" t="s">
        <v>531</v>
      </c>
      <c r="M317" s="46" t="s">
        <v>234</v>
      </c>
      <c r="N317" s="50" t="s">
        <v>518</v>
      </c>
      <c r="O317" s="49" t="s">
        <v>321</v>
      </c>
      <c r="P317" s="74">
        <f ca="1">IFERROR(VLOOKUP(DadosViagem5[[#This Row],[Placa]],BIP!A:E,5,FALSE),"")</f>
        <v>0</v>
      </c>
      <c r="Q317" s="75">
        <f ca="1">DATEDIF(DadosViagem5[[#This Row],[BIP]],TODAY(),"D")</f>
        <v>45978</v>
      </c>
      <c r="R317" s="76" t="str">
        <f>IFERROR(VLOOKUP(DadosViagem5[[#This Row],[Placa]],DDS!B:C,2,FALSE),"Verificar cadastro")</f>
        <v> </v>
      </c>
      <c r="S317" s="77" t="s">
        <v>2023</v>
      </c>
      <c r="T317" s="48"/>
      <c r="U317" s="79"/>
      <c r="V317" s="78"/>
      <c r="W317" s="82"/>
      <c r="X317" s="80"/>
      <c r="Y317" s="81"/>
      <c r="Z317" s="82"/>
      <c r="AA317" s="70" t="s">
        <v>2024</v>
      </c>
      <c r="AB317" s="70" t="s">
        <v>2024</v>
      </c>
      <c r="AC317" s="69" t="s">
        <v>2024</v>
      </c>
      <c r="AD317" s="69" t="str">
        <f ca="1">IFERROR(DATEDIF(DadosViagem5[[#This Row],[Utimo Bip Reserva]],TODAY(),"D"),"")</f>
        <v/>
      </c>
      <c r="AE317" s="50" t="s">
        <v>2024</v>
      </c>
      <c r="AF317" s="50" t="s">
        <v>2024</v>
      </c>
      <c r="AG317" s="49"/>
      <c r="AH317" s="50">
        <v>45807</v>
      </c>
      <c r="AI317" s="49" t="str">
        <f>IF(DadosViagem5[[#This Row],[Dias em manutenção ]]&lt;5,"Dentro do Prazo","Fora do Prazo")</f>
        <v>Fora do Prazo</v>
      </c>
      <c r="AJ317" s="49" t="e">
        <v>#REF!</v>
      </c>
    </row>
    <row r="318" spans="1:36" ht="15">
      <c r="A318" s="69" t="s">
        <v>2385</v>
      </c>
      <c r="B318" s="70"/>
      <c r="C318" s="69" t="s">
        <v>1042</v>
      </c>
      <c r="D318" s="69" t="s">
        <v>2049</v>
      </c>
      <c r="E318" s="69" t="s">
        <v>844</v>
      </c>
      <c r="F318" s="69" t="s">
        <v>2020</v>
      </c>
      <c r="G318" s="69"/>
      <c r="H318" s="70">
        <v>2023</v>
      </c>
      <c r="I318" s="69" t="s">
        <v>2021</v>
      </c>
      <c r="J318" s="69" t="s">
        <v>1044</v>
      </c>
      <c r="K318" s="71" t="s">
        <v>1660</v>
      </c>
      <c r="L318" s="72" t="s">
        <v>531</v>
      </c>
      <c r="M318" s="48" t="s">
        <v>234</v>
      </c>
      <c r="N318" s="50" t="s">
        <v>518</v>
      </c>
      <c r="O318" s="49" t="s">
        <v>321</v>
      </c>
      <c r="P318" s="74">
        <f ca="1">IFERROR(VLOOKUP(DadosViagem5[[#This Row],[Placa]],BIP!A:E,5,FALSE),"")</f>
        <v>0</v>
      </c>
      <c r="Q318" s="75">
        <f ca="1">DATEDIF(DadosViagem5[[#This Row],[BIP]],TODAY(),"D")</f>
        <v>45978</v>
      </c>
      <c r="R318" s="76" t="str">
        <f>IFERROR(VLOOKUP(DadosViagem5[[#This Row],[Placa]],DDS!B:C,2,FALSE),"Verificar cadastro")</f>
        <v> </v>
      </c>
      <c r="S318" s="77" t="s">
        <v>2023</v>
      </c>
      <c r="T318" s="48"/>
      <c r="U318" s="79"/>
      <c r="V318" s="78"/>
      <c r="W318" s="145"/>
      <c r="X318" s="80"/>
      <c r="Y318" s="81"/>
      <c r="Z318" s="82"/>
      <c r="AA318" s="70" t="s">
        <v>2024</v>
      </c>
      <c r="AB318" s="70" t="s">
        <v>2024</v>
      </c>
      <c r="AC318" s="69" t="s">
        <v>2024</v>
      </c>
      <c r="AD318" s="69" t="str">
        <f ca="1">IFERROR(DATEDIF(DadosViagem5[[#This Row],[Utimo Bip Reserva]],TODAY(),"D"),"")</f>
        <v/>
      </c>
      <c r="AE318" s="187"/>
      <c r="AF318" s="94"/>
      <c r="AG318" s="49"/>
      <c r="AH318" s="50">
        <v>45807</v>
      </c>
      <c r="AI318" s="49" t="str">
        <f>IF(DadosViagem5[[#This Row],[Dias em manutenção ]]&lt;5,"Dentro do Prazo","Fora do Prazo")</f>
        <v>Fora do Prazo</v>
      </c>
      <c r="AJ318" s="49" t="e">
        <v>#REF!</v>
      </c>
    </row>
    <row r="319" spans="1:36" ht="15">
      <c r="A319" s="69" t="s">
        <v>2386</v>
      </c>
      <c r="B319" s="70"/>
      <c r="C319" s="69" t="s">
        <v>1042</v>
      </c>
      <c r="D319" s="69" t="s">
        <v>2049</v>
      </c>
      <c r="E319" s="69" t="s">
        <v>844</v>
      </c>
      <c r="F319" s="69" t="s">
        <v>2020</v>
      </c>
      <c r="G319" s="69"/>
      <c r="H319" s="70">
        <v>2023</v>
      </c>
      <c r="I319" s="69" t="s">
        <v>2021</v>
      </c>
      <c r="J319" s="69" t="s">
        <v>1044</v>
      </c>
      <c r="K319" s="71" t="s">
        <v>1660</v>
      </c>
      <c r="L319" s="72" t="s">
        <v>531</v>
      </c>
      <c r="M319" s="48" t="s">
        <v>234</v>
      </c>
      <c r="N319" s="50" t="s">
        <v>518</v>
      </c>
      <c r="O319" s="49" t="s">
        <v>321</v>
      </c>
      <c r="P319" s="74">
        <f ca="1">IFERROR(VLOOKUP(DadosViagem5[[#This Row],[Placa]],BIP!A:E,5,FALSE),"")</f>
        <v>0</v>
      </c>
      <c r="Q319" s="75">
        <f ca="1">DATEDIF(DadosViagem5[[#This Row],[BIP]],TODAY(),"D")</f>
        <v>45978</v>
      </c>
      <c r="R319" s="76" t="str">
        <f>IFERROR(VLOOKUP(DadosViagem5[[#This Row],[Placa]],DDS!B:C,2,FALSE),"Verificar cadastro")</f>
        <v> </v>
      </c>
      <c r="S319" s="77" t="s">
        <v>2023</v>
      </c>
      <c r="T319" s="48"/>
      <c r="U319" s="79"/>
      <c r="V319" s="78"/>
      <c r="W319" s="82" t="s">
        <v>2380</v>
      </c>
      <c r="X319" s="80"/>
      <c r="Y319" s="81"/>
      <c r="Z319" s="19"/>
      <c r="AA319" s="70" t="s">
        <v>2024</v>
      </c>
      <c r="AB319" s="70" t="s">
        <v>2024</v>
      </c>
      <c r="AC319" s="69" t="s">
        <v>2024</v>
      </c>
      <c r="AD319" s="69" t="str">
        <f ca="1">IFERROR(DATEDIF(DadosViagem5[[#This Row],[Utimo Bip Reserva]],TODAY(),"D"),"")</f>
        <v/>
      </c>
      <c r="AE319" s="50"/>
      <c r="AF319" s="50" t="s">
        <v>2024</v>
      </c>
      <c r="AG319" s="49"/>
      <c r="AH319" s="50">
        <v>45807</v>
      </c>
      <c r="AI319" s="49" t="str">
        <f>IF(DadosViagem5[[#This Row],[Dias em manutenção ]]&lt;5,"Dentro do Prazo","Fora do Prazo")</f>
        <v>Fora do Prazo</v>
      </c>
      <c r="AJ319" s="49" t="e">
        <v>#REF!</v>
      </c>
    </row>
    <row r="320" spans="1:36" ht="15">
      <c r="A320" s="69" t="s">
        <v>2387</v>
      </c>
      <c r="B320" s="70"/>
      <c r="C320" s="69" t="s">
        <v>1042</v>
      </c>
      <c r="D320" s="69" t="s">
        <v>2049</v>
      </c>
      <c r="E320" s="69" t="s">
        <v>844</v>
      </c>
      <c r="F320" s="69" t="s">
        <v>2020</v>
      </c>
      <c r="G320" s="69"/>
      <c r="H320" s="70">
        <v>2023</v>
      </c>
      <c r="I320" s="69" t="s">
        <v>2021</v>
      </c>
      <c r="J320" s="69" t="s">
        <v>1044</v>
      </c>
      <c r="K320" s="71" t="s">
        <v>1660</v>
      </c>
      <c r="L320" s="72" t="s">
        <v>531</v>
      </c>
      <c r="M320" s="48" t="s">
        <v>234</v>
      </c>
      <c r="N320" s="50" t="s">
        <v>518</v>
      </c>
      <c r="O320" s="49" t="s">
        <v>321</v>
      </c>
      <c r="P320" s="74">
        <f ca="1">IFERROR(VLOOKUP(DadosViagem5[[#This Row],[Placa]],BIP!A:E,5,FALSE),"")</f>
        <v>0</v>
      </c>
      <c r="Q320" s="75">
        <f ca="1">DATEDIF(DadosViagem5[[#This Row],[BIP]],TODAY(),"D")</f>
        <v>45978</v>
      </c>
      <c r="R320" s="76" t="str">
        <f>IFERROR(VLOOKUP(DadosViagem5[[#This Row],[Placa]],DDS!B:C,2,FALSE),"Verificar cadastro")</f>
        <v> </v>
      </c>
      <c r="S320" s="77" t="s">
        <v>2023</v>
      </c>
      <c r="T320" s="48"/>
      <c r="U320" s="79"/>
      <c r="V320" s="90"/>
      <c r="W320" s="82"/>
      <c r="X320" s="80"/>
      <c r="Y320" s="81"/>
      <c r="Z320" s="82"/>
      <c r="AA320" s="70" t="s">
        <v>2024</v>
      </c>
      <c r="AB320" s="70" t="s">
        <v>2024</v>
      </c>
      <c r="AC320" s="69" t="s">
        <v>2024</v>
      </c>
      <c r="AD320" s="69" t="str">
        <f ca="1">IFERROR(DATEDIF(DadosViagem5[[#This Row],[Utimo Bip Reserva]],TODAY(),"D"),"")</f>
        <v/>
      </c>
      <c r="AE320" s="50" t="s">
        <v>2024</v>
      </c>
      <c r="AF320" s="50" t="s">
        <v>2024</v>
      </c>
      <c r="AG320" s="49"/>
      <c r="AH320" s="50">
        <v>45807</v>
      </c>
      <c r="AI320" s="49" t="str">
        <f>IF(DadosViagem5[[#This Row],[Dias em manutenção ]]&lt;5,"Dentro do Prazo","Fora do Prazo")</f>
        <v>Fora do Prazo</v>
      </c>
      <c r="AJ320" s="49" t="e">
        <v>#REF!</v>
      </c>
    </row>
    <row r="321" spans="1:36" ht="15">
      <c r="A321" s="69" t="s">
        <v>1494</v>
      </c>
      <c r="B321" s="70"/>
      <c r="C321" s="69" t="s">
        <v>1221</v>
      </c>
      <c r="D321" s="69" t="s">
        <v>2018</v>
      </c>
      <c r="E321" s="69" t="s">
        <v>2019</v>
      </c>
      <c r="F321" s="69" t="s">
        <v>2020</v>
      </c>
      <c r="G321" s="69"/>
      <c r="H321" s="70">
        <v>2024</v>
      </c>
      <c r="I321" s="69" t="s">
        <v>2021</v>
      </c>
      <c r="J321" s="69" t="s">
        <v>1044</v>
      </c>
      <c r="K321" s="71" t="s">
        <v>1660</v>
      </c>
      <c r="L321" s="72" t="s">
        <v>531</v>
      </c>
      <c r="M321" s="48" t="s">
        <v>234</v>
      </c>
      <c r="N321" s="50" t="s">
        <v>518</v>
      </c>
      <c r="O321" s="49" t="s">
        <v>321</v>
      </c>
      <c r="P321" s="74">
        <f ca="1">IFERROR(VLOOKUP(DadosViagem5[[#This Row],[Placa]],BIP!A:E,5,FALSE),"")</f>
        <v>45977</v>
      </c>
      <c r="Q321" s="75">
        <f ca="1">DATEDIF(DadosViagem5[[#This Row],[BIP]],TODAY(),"D")</f>
        <v>1</v>
      </c>
      <c r="R321" s="76" t="str">
        <f>IFERROR(VLOOKUP(DadosViagem5[[#This Row],[Placa]],DDS!B:C,2,FALSE),"Verificar cadastro")</f>
        <v>Carregado</v>
      </c>
      <c r="S321" s="77" t="s">
        <v>2023</v>
      </c>
      <c r="T321" s="48"/>
      <c r="U321" s="79"/>
      <c r="V321" s="78"/>
      <c r="W321" s="82"/>
      <c r="X321" s="80"/>
      <c r="Y321" s="81"/>
      <c r="Z321" s="82"/>
      <c r="AA321" s="70" t="s">
        <v>2024</v>
      </c>
      <c r="AB321" s="70" t="s">
        <v>2024</v>
      </c>
      <c r="AC321" s="69" t="s">
        <v>2024</v>
      </c>
      <c r="AD321" s="69" t="str">
        <f ca="1">IFERROR(DATEDIF(DadosViagem5[[#This Row],[Utimo Bip Reserva]],TODAY(),"D"),"")</f>
        <v/>
      </c>
      <c r="AE321" s="50" t="s">
        <v>2024</v>
      </c>
      <c r="AF321" s="50" t="s">
        <v>2024</v>
      </c>
      <c r="AG321" s="49"/>
      <c r="AH321" s="50">
        <v>45807</v>
      </c>
      <c r="AI321" s="49" t="str">
        <f>IF(DadosViagem5[[#This Row],[Dias em manutenção ]]&lt;5,"Dentro do Prazo","Fora do Prazo")</f>
        <v>Fora do Prazo</v>
      </c>
      <c r="AJ321" s="49" t="e">
        <v>#REF!</v>
      </c>
    </row>
    <row r="322" spans="1:36" ht="15">
      <c r="A322" s="69" t="s">
        <v>2388</v>
      </c>
      <c r="B322" s="70"/>
      <c r="C322" s="69" t="s">
        <v>1221</v>
      </c>
      <c r="D322" s="69" t="s">
        <v>2018</v>
      </c>
      <c r="E322" s="69" t="s">
        <v>2019</v>
      </c>
      <c r="F322" s="69" t="s">
        <v>2020</v>
      </c>
      <c r="G322" s="69"/>
      <c r="H322" s="70">
        <v>2024</v>
      </c>
      <c r="I322" s="69" t="s">
        <v>2021</v>
      </c>
      <c r="J322" s="69" t="s">
        <v>1044</v>
      </c>
      <c r="K322" s="71" t="s">
        <v>1660</v>
      </c>
      <c r="L322" s="72" t="s">
        <v>531</v>
      </c>
      <c r="M322" s="46" t="s">
        <v>234</v>
      </c>
      <c r="N322" s="50" t="s">
        <v>518</v>
      </c>
      <c r="O322" s="49" t="s">
        <v>321</v>
      </c>
      <c r="P322" s="74">
        <f ca="1">IFERROR(VLOOKUP(DadosViagem5[[#This Row],[Placa]],BIP!A:E,5,FALSE),"")</f>
        <v>45977</v>
      </c>
      <c r="Q322" s="75">
        <f ca="1">DATEDIF(DadosViagem5[[#This Row],[BIP]],TODAY(),"D")</f>
        <v>1</v>
      </c>
      <c r="R322" s="76" t="str">
        <f>IFERROR(VLOOKUP(DadosViagem5[[#This Row],[Placa]],DDS!B:C,2,FALSE),"Verificar cadastro")</f>
        <v>Carregado</v>
      </c>
      <c r="S322" s="77" t="s">
        <v>2023</v>
      </c>
      <c r="T322" s="48"/>
      <c r="U322" s="79"/>
      <c r="V322" s="78"/>
      <c r="W322" s="82"/>
      <c r="X322" s="80"/>
      <c r="Y322" s="81"/>
      <c r="Z322" s="82"/>
      <c r="AA322" s="70" t="s">
        <v>2024</v>
      </c>
      <c r="AB322" s="70" t="s">
        <v>2024</v>
      </c>
      <c r="AC322" s="69" t="s">
        <v>2024</v>
      </c>
      <c r="AD322" s="69" t="str">
        <f ca="1">IFERROR(DATEDIF(DadosViagem5[[#This Row],[Utimo Bip Reserva]],TODAY(),"D"),"")</f>
        <v/>
      </c>
      <c r="AE322" s="50" t="s">
        <v>2024</v>
      </c>
      <c r="AF322" s="50" t="s">
        <v>2024</v>
      </c>
      <c r="AG322" s="49"/>
      <c r="AH322" s="50">
        <v>45807</v>
      </c>
      <c r="AI322" s="49" t="str">
        <f>IF(DadosViagem5[[#This Row],[Dias em manutenção ]]&lt;5,"Dentro do Prazo","Fora do Prazo")</f>
        <v>Fora do Prazo</v>
      </c>
      <c r="AJ322" s="49" t="e">
        <v>#REF!</v>
      </c>
    </row>
    <row r="323" spans="1:36" ht="15">
      <c r="A323" s="69" t="s">
        <v>683</v>
      </c>
      <c r="B323" s="70"/>
      <c r="C323" s="69" t="s">
        <v>668</v>
      </c>
      <c r="D323" s="69" t="s">
        <v>2079</v>
      </c>
      <c r="E323" s="69" t="s">
        <v>566</v>
      </c>
      <c r="F323" s="69" t="s">
        <v>2064</v>
      </c>
      <c r="G323" s="69"/>
      <c r="H323" s="70">
        <v>2022</v>
      </c>
      <c r="I323" s="69" t="s">
        <v>2021</v>
      </c>
      <c r="J323" s="69" t="s">
        <v>2389</v>
      </c>
      <c r="K323" s="71" t="s">
        <v>2390</v>
      </c>
      <c r="L323" s="96" t="s">
        <v>1706</v>
      </c>
      <c r="M323" s="48" t="s">
        <v>234</v>
      </c>
      <c r="N323" s="49" t="s">
        <v>518</v>
      </c>
      <c r="O323" s="50" t="s">
        <v>2022</v>
      </c>
      <c r="P323" s="74">
        <f ca="1">IFERROR(VLOOKUP(DadosViagem5[[#This Row],[Placa]],BIP!A:E,5,FALSE),"")</f>
        <v>45914</v>
      </c>
      <c r="Q323" s="75">
        <f ca="1">DATEDIF(DadosViagem5[[#This Row],[BIP]],TODAY(),"D")</f>
        <v>64</v>
      </c>
      <c r="R323" s="76" t="str">
        <f>IFERROR(VLOOKUP(DadosViagem5[[#This Row],[Placa]],DDS!B:C,2,FALSE),"Verificar cadastro")</f>
        <v> </v>
      </c>
      <c r="S323" s="77" t="s">
        <v>2023</v>
      </c>
      <c r="T323" s="48"/>
      <c r="U323" s="79"/>
      <c r="V323" s="78"/>
      <c r="W323" s="82" t="s">
        <v>2391</v>
      </c>
      <c r="X323" s="121"/>
      <c r="Y323" s="81"/>
      <c r="Z323" s="216"/>
      <c r="AA323" s="70" t="s">
        <v>2024</v>
      </c>
      <c r="AB323" s="70" t="s">
        <v>2024</v>
      </c>
      <c r="AC323" s="69" t="s">
        <v>2024</v>
      </c>
      <c r="AD323" s="69" t="str">
        <f ca="1">IFERROR(DATEDIF(DadosViagem5[[#This Row],[Utimo Bip Reserva]],TODAY(),"D"),"")</f>
        <v/>
      </c>
      <c r="AE323" s="48" t="s">
        <v>2024</v>
      </c>
      <c r="AF323" s="79" t="s">
        <v>2024</v>
      </c>
      <c r="AG323" s="48"/>
      <c r="AH323" s="50">
        <v>45807</v>
      </c>
      <c r="AI323" s="49" t="str">
        <f>IF(DadosViagem5[[#This Row],[Dias em manutenção ]]&lt;5,"Dentro do Prazo","Fora do Prazo")</f>
        <v>Fora do Prazo</v>
      </c>
      <c r="AJ323" s="49" t="e">
        <v>#REF!</v>
      </c>
    </row>
    <row r="324" spans="1:36" ht="15">
      <c r="A324" s="69" t="s">
        <v>2392</v>
      </c>
      <c r="B324" s="70"/>
      <c r="C324" s="69" t="s">
        <v>668</v>
      </c>
      <c r="D324" s="69" t="s">
        <v>2079</v>
      </c>
      <c r="E324" s="69" t="s">
        <v>2027</v>
      </c>
      <c r="F324" s="69" t="s">
        <v>2020</v>
      </c>
      <c r="G324" s="69"/>
      <c r="H324" s="70">
        <v>2019</v>
      </c>
      <c r="I324" s="69" t="s">
        <v>2021</v>
      </c>
      <c r="J324" s="69" t="s">
        <v>2389</v>
      </c>
      <c r="K324" s="71" t="s">
        <v>2390</v>
      </c>
      <c r="L324" s="96" t="s">
        <v>1706</v>
      </c>
      <c r="M324" s="48" t="s">
        <v>234</v>
      </c>
      <c r="N324" s="49" t="s">
        <v>518</v>
      </c>
      <c r="O324" s="50" t="s">
        <v>2022</v>
      </c>
      <c r="P324" s="74" t="str">
        <f>IFERROR(VLOOKUP(DadosViagem5[[#This Row],[Placa]],BIP!A:E,5,FALSE),"")</f>
        <v/>
      </c>
      <c r="Q324" s="75" t="e">
        <f ca="1">DATEDIF(DadosViagem5[[#This Row],[BIP]],TODAY(),"D")</f>
        <v>#VALUE!</v>
      </c>
      <c r="R324" s="76" t="str">
        <f>IFERROR(VLOOKUP(DadosViagem5[[#This Row],[Placa]],DDS!B:C,2,FALSE),"Verificar cadastro")</f>
        <v>Verificar cadastro</v>
      </c>
      <c r="S324" s="77" t="s">
        <v>2023</v>
      </c>
      <c r="T324" s="48"/>
      <c r="U324" s="79"/>
      <c r="V324" s="78"/>
      <c r="W324" s="82" t="s">
        <v>2081</v>
      </c>
      <c r="X324" s="80"/>
      <c r="Y324" s="81"/>
      <c r="Z324" s="82"/>
      <c r="AA324" s="70" t="s">
        <v>2024</v>
      </c>
      <c r="AB324" s="70" t="s">
        <v>2024</v>
      </c>
      <c r="AC324" s="69" t="s">
        <v>2024</v>
      </c>
      <c r="AD324" s="69" t="str">
        <f ca="1">IFERROR(DATEDIF(DadosViagem5[[#This Row],[Utimo Bip Reserva]],TODAY(),"D"),"")</f>
        <v/>
      </c>
      <c r="AE324" s="49" t="s">
        <v>2350</v>
      </c>
      <c r="AF324" s="50">
        <v>45705</v>
      </c>
      <c r="AG324" s="49" t="s">
        <v>2346</v>
      </c>
      <c r="AH324" s="50">
        <v>45807</v>
      </c>
      <c r="AI324" s="49" t="str">
        <f>IF(DadosViagem5[[#This Row],[Dias em manutenção ]]&lt;5,"Dentro do Prazo","Fora do Prazo")</f>
        <v>Fora do Prazo</v>
      </c>
      <c r="AJ324" s="49" t="e">
        <v>#REF!</v>
      </c>
    </row>
    <row r="325" spans="1:36" ht="15">
      <c r="A325" s="69" t="s">
        <v>2393</v>
      </c>
      <c r="B325" s="70"/>
      <c r="C325" s="69" t="s">
        <v>677</v>
      </c>
      <c r="D325" s="69" t="s">
        <v>2394</v>
      </c>
      <c r="E325" s="69" t="s">
        <v>566</v>
      </c>
      <c r="F325" s="69" t="s">
        <v>2064</v>
      </c>
      <c r="G325" s="69"/>
      <c r="H325" s="70">
        <v>2021</v>
      </c>
      <c r="I325" s="69" t="s">
        <v>2021</v>
      </c>
      <c r="J325" s="69" t="s">
        <v>2389</v>
      </c>
      <c r="K325" s="71" t="s">
        <v>2390</v>
      </c>
      <c r="L325" s="96" t="s">
        <v>1706</v>
      </c>
      <c r="M325" s="48" t="s">
        <v>234</v>
      </c>
      <c r="N325" s="49" t="s">
        <v>518</v>
      </c>
      <c r="O325" s="50" t="s">
        <v>2022</v>
      </c>
      <c r="P325" s="74">
        <f ca="1">IFERROR(VLOOKUP(DadosViagem5[[#This Row],[Placa]],BIP!A:E,5,FALSE),"")</f>
        <v>0</v>
      </c>
      <c r="Q325" s="75">
        <f ca="1">DATEDIF(DadosViagem5[[#This Row],[BIP]],TODAY(),"D")</f>
        <v>45978</v>
      </c>
      <c r="R325" s="76" t="str">
        <f>IFERROR(VLOOKUP(DadosViagem5[[#This Row],[Placa]],DDS!B:C,2,FALSE),"Verificar cadastro")</f>
        <v> </v>
      </c>
      <c r="S325" s="77" t="s">
        <v>2023</v>
      </c>
      <c r="T325" s="48"/>
      <c r="U325" s="79"/>
      <c r="V325" s="78"/>
      <c r="W325" s="82" t="s">
        <v>2395</v>
      </c>
      <c r="X325" s="80"/>
      <c r="Y325" s="81"/>
      <c r="Z325" s="82"/>
      <c r="AA325" s="70" t="s">
        <v>2024</v>
      </c>
      <c r="AB325" s="70" t="s">
        <v>2024</v>
      </c>
      <c r="AC325" s="69" t="s">
        <v>2024</v>
      </c>
      <c r="AD325" s="69" t="str">
        <f ca="1">IFERROR(DATEDIF(DadosViagem5[[#This Row],[Utimo Bip Reserva]],TODAY(),"D"),"")</f>
        <v/>
      </c>
      <c r="AE325" s="49" t="s">
        <v>2024</v>
      </c>
      <c r="AF325" s="50" t="s">
        <v>2024</v>
      </c>
      <c r="AG325" s="49"/>
      <c r="AH325" s="50">
        <v>45807</v>
      </c>
      <c r="AI325" s="49" t="str">
        <f>IF(DadosViagem5[[#This Row],[Dias em manutenção ]]&lt;5,"Dentro do Prazo","Fora do Prazo")</f>
        <v>Fora do Prazo</v>
      </c>
      <c r="AJ325" s="49" t="e">
        <v>#REF!</v>
      </c>
    </row>
    <row r="326" spans="1:36" ht="15">
      <c r="A326" s="69" t="s">
        <v>2396</v>
      </c>
      <c r="B326" s="70"/>
      <c r="C326" s="69" t="s">
        <v>677</v>
      </c>
      <c r="D326" s="69" t="s">
        <v>2394</v>
      </c>
      <c r="E326" s="69" t="s">
        <v>566</v>
      </c>
      <c r="F326" s="69" t="s">
        <v>2064</v>
      </c>
      <c r="G326" s="69"/>
      <c r="H326" s="70">
        <v>2021</v>
      </c>
      <c r="I326" s="69" t="s">
        <v>2021</v>
      </c>
      <c r="J326" s="69" t="s">
        <v>2389</v>
      </c>
      <c r="K326" s="71" t="s">
        <v>2390</v>
      </c>
      <c r="L326" s="96" t="s">
        <v>1706</v>
      </c>
      <c r="M326" s="48" t="s">
        <v>234</v>
      </c>
      <c r="N326" s="49" t="s">
        <v>518</v>
      </c>
      <c r="O326" s="50" t="s">
        <v>2022</v>
      </c>
      <c r="P326" s="74">
        <f ca="1">IFERROR(VLOOKUP(DadosViagem5[[#This Row],[Placa]],BIP!A:E,5,FALSE),"")</f>
        <v>0</v>
      </c>
      <c r="Q326" s="75">
        <f ca="1">DATEDIF(DadosViagem5[[#This Row],[BIP]],TODAY(),"D")</f>
        <v>45978</v>
      </c>
      <c r="R326" s="76" t="str">
        <f>IFERROR(VLOOKUP(DadosViagem5[[#This Row],[Placa]],DDS!B:C,2,FALSE),"Verificar cadastro")</f>
        <v> </v>
      </c>
      <c r="S326" s="77" t="s">
        <v>2023</v>
      </c>
      <c r="T326" s="48"/>
      <c r="U326" s="79"/>
      <c r="V326" s="78"/>
      <c r="W326" s="82" t="s">
        <v>2395</v>
      </c>
      <c r="X326" s="80"/>
      <c r="Y326" s="81"/>
      <c r="Z326" s="19"/>
      <c r="AA326" s="70" t="s">
        <v>2024</v>
      </c>
      <c r="AB326" s="70" t="s">
        <v>2024</v>
      </c>
      <c r="AC326" s="70" t="s">
        <v>2024</v>
      </c>
      <c r="AD326" s="70" t="s">
        <v>2024</v>
      </c>
      <c r="AE326" s="49" t="s">
        <v>2024</v>
      </c>
      <c r="AF326" s="50" t="s">
        <v>2024</v>
      </c>
      <c r="AG326" s="49"/>
      <c r="AH326" s="50">
        <v>45807</v>
      </c>
      <c r="AI326" s="49" t="str">
        <f>IF(DadosViagem5[[#This Row],[Dias em manutenção ]]&lt;5,"Dentro do Prazo","Fora do Prazo")</f>
        <v>Fora do Prazo</v>
      </c>
      <c r="AJ326" s="49" t="e">
        <v>#REF!</v>
      </c>
    </row>
    <row r="327" spans="1:36" ht="15">
      <c r="A327" s="69" t="s">
        <v>2397</v>
      </c>
      <c r="B327" s="70"/>
      <c r="C327" s="69" t="s">
        <v>677</v>
      </c>
      <c r="D327" s="69" t="s">
        <v>2394</v>
      </c>
      <c r="E327" s="69" t="s">
        <v>566</v>
      </c>
      <c r="F327" s="69" t="s">
        <v>2064</v>
      </c>
      <c r="G327" s="69"/>
      <c r="H327" s="70">
        <v>2023</v>
      </c>
      <c r="I327" s="69" t="s">
        <v>2021</v>
      </c>
      <c r="J327" s="69" t="s">
        <v>2389</v>
      </c>
      <c r="K327" s="71" t="s">
        <v>2390</v>
      </c>
      <c r="L327" s="96" t="s">
        <v>1706</v>
      </c>
      <c r="M327" s="48" t="s">
        <v>234</v>
      </c>
      <c r="N327" s="49" t="s">
        <v>518</v>
      </c>
      <c r="O327" s="130" t="s">
        <v>2022</v>
      </c>
      <c r="P327" s="74">
        <f ca="1">IFERROR(VLOOKUP(DadosViagem5[[#This Row],[Placa]],BIP!A:E,5,FALSE),"")</f>
        <v>0</v>
      </c>
      <c r="Q327" s="75">
        <f ca="1">DATEDIF(DadosViagem5[[#This Row],[BIP]],TODAY(),"D")</f>
        <v>45978</v>
      </c>
      <c r="R327" s="76" t="str">
        <f>IFERROR(VLOOKUP(DadosViagem5[[#This Row],[Placa]],DDS!B:C,2,FALSE),"Verificar cadastro")</f>
        <v> </v>
      </c>
      <c r="S327" s="77" t="s">
        <v>2023</v>
      </c>
      <c r="T327" s="48"/>
      <c r="U327" s="79"/>
      <c r="V327" s="78"/>
      <c r="W327" s="82" t="s">
        <v>2398</v>
      </c>
      <c r="X327" s="80"/>
      <c r="Y327" s="81"/>
      <c r="Z327" s="19"/>
      <c r="AA327" s="70" t="s">
        <v>2024</v>
      </c>
      <c r="AB327" s="70" t="s">
        <v>2024</v>
      </c>
      <c r="AC327" s="69" t="s">
        <v>2024</v>
      </c>
      <c r="AD327" s="69" t="str">
        <f ca="1">IFERROR(DATEDIF(DadosViagem5[[#This Row],[Utimo Bip Reserva]],TODAY(),"D"),"")</f>
        <v/>
      </c>
      <c r="AE327" s="49" t="s">
        <v>2024</v>
      </c>
      <c r="AF327" s="50" t="s">
        <v>2024</v>
      </c>
      <c r="AG327" s="49"/>
      <c r="AH327" s="50">
        <v>45807</v>
      </c>
      <c r="AI327" s="49" t="str">
        <f>IF(DadosViagem5[[#This Row],[Dias em manutenção ]]&lt;5,"Dentro do Prazo","Fora do Prazo")</f>
        <v>Fora do Prazo</v>
      </c>
      <c r="AJ327" s="49" t="e">
        <v>#REF!</v>
      </c>
    </row>
    <row r="328" spans="1:36" ht="15">
      <c r="A328" s="69" t="s">
        <v>2399</v>
      </c>
      <c r="B328" s="70"/>
      <c r="C328" s="69" t="s">
        <v>668</v>
      </c>
      <c r="D328" s="69" t="s">
        <v>2079</v>
      </c>
      <c r="E328" s="69" t="s">
        <v>2027</v>
      </c>
      <c r="F328" s="69" t="s">
        <v>2020</v>
      </c>
      <c r="G328" s="69"/>
      <c r="H328" s="70">
        <v>2018</v>
      </c>
      <c r="I328" s="69" t="s">
        <v>2021</v>
      </c>
      <c r="J328" s="69" t="s">
        <v>746</v>
      </c>
      <c r="K328" s="71" t="s">
        <v>2400</v>
      </c>
      <c r="L328" s="96" t="s">
        <v>1706</v>
      </c>
      <c r="M328" s="48" t="s">
        <v>234</v>
      </c>
      <c r="N328" s="49" t="s">
        <v>518</v>
      </c>
      <c r="O328" s="50" t="s">
        <v>2022</v>
      </c>
      <c r="P328" s="74">
        <f ca="1">IFERROR(VLOOKUP(DadosViagem5[[#This Row],[Placa]],BIP!A:E,5,FALSE),"")</f>
        <v>0</v>
      </c>
      <c r="Q328" s="75">
        <f ca="1">DATEDIF(DadosViagem5[[#This Row],[BIP]],TODAY(),"D")</f>
        <v>45978</v>
      </c>
      <c r="R328" s="76" t="str">
        <f>IFERROR(VLOOKUP(DadosViagem5[[#This Row],[Placa]],DDS!B:C,2,FALSE),"Verificar cadastro")</f>
        <v>Verificar cadastro</v>
      </c>
      <c r="S328" s="77" t="s">
        <v>2023</v>
      </c>
      <c r="T328" s="48"/>
      <c r="U328" s="79"/>
      <c r="V328" s="78"/>
      <c r="W328" s="82" t="s">
        <v>2401</v>
      </c>
      <c r="X328" s="80"/>
      <c r="Y328" s="81" t="s">
        <v>2024</v>
      </c>
      <c r="Z328" s="82"/>
      <c r="AA328" s="70" t="s">
        <v>2024</v>
      </c>
      <c r="AB328" s="70" t="s">
        <v>2024</v>
      </c>
      <c r="AC328" s="69" t="s">
        <v>2024</v>
      </c>
      <c r="AD328" s="69" t="str">
        <f ca="1">IFERROR(DATEDIF(DadosViagem5[[#This Row],[Utimo Bip Reserva]],TODAY(),"D"),"")</f>
        <v/>
      </c>
      <c r="AE328" s="49" t="s">
        <v>2024</v>
      </c>
      <c r="AF328" s="50" t="s">
        <v>2024</v>
      </c>
      <c r="AG328" s="49"/>
      <c r="AH328" s="50">
        <v>45807</v>
      </c>
      <c r="AI328" s="49" t="str">
        <f>IF(DadosViagem5[[#This Row],[Dias em manutenção ]]&lt;5,"Dentro do Prazo","Fora do Prazo")</f>
        <v>Fora do Prazo</v>
      </c>
      <c r="AJ328" s="49" t="e">
        <v>#REF!</v>
      </c>
    </row>
    <row r="329" spans="1:36" ht="15">
      <c r="A329" s="69" t="s">
        <v>2402</v>
      </c>
      <c r="B329" s="70"/>
      <c r="C329" s="69" t="s">
        <v>668</v>
      </c>
      <c r="D329" s="69" t="s">
        <v>2079</v>
      </c>
      <c r="E329" s="69" t="s">
        <v>2027</v>
      </c>
      <c r="F329" s="69" t="s">
        <v>2403</v>
      </c>
      <c r="G329" s="69"/>
      <c r="H329" s="70">
        <v>2022</v>
      </c>
      <c r="I329" s="69" t="s">
        <v>2021</v>
      </c>
      <c r="J329" s="69" t="s">
        <v>746</v>
      </c>
      <c r="K329" s="71" t="s">
        <v>2400</v>
      </c>
      <c r="L329" s="96" t="s">
        <v>1706</v>
      </c>
      <c r="M329" s="48" t="s">
        <v>234</v>
      </c>
      <c r="N329" s="49" t="s">
        <v>518</v>
      </c>
      <c r="O329" s="50" t="s">
        <v>2022</v>
      </c>
      <c r="P329" s="74">
        <f ca="1">IFERROR(VLOOKUP(DadosViagem5[[#This Row],[Placa]],BIP!A:E,5,FALSE),"")</f>
        <v>0</v>
      </c>
      <c r="Q329" s="75">
        <f ca="1">DATEDIF(DadosViagem5[[#This Row],[BIP]],TODAY(),"D")</f>
        <v>45978</v>
      </c>
      <c r="R329" s="76" t="str">
        <f>IFERROR(VLOOKUP(DadosViagem5[[#This Row],[Placa]],DDS!B:C,2,FALSE),"Verificar cadastro")</f>
        <v>Verificar cadastro</v>
      </c>
      <c r="S329" s="49" t="s">
        <v>2404</v>
      </c>
      <c r="T329" s="48"/>
      <c r="U329" s="79"/>
      <c r="V329" s="78"/>
      <c r="W329" s="82"/>
      <c r="X329" s="80"/>
      <c r="Y329" s="81"/>
      <c r="Z329" s="82"/>
      <c r="AA329" s="70" t="s">
        <v>2024</v>
      </c>
      <c r="AB329" s="70" t="s">
        <v>2024</v>
      </c>
      <c r="AC329" s="69" t="s">
        <v>2024</v>
      </c>
      <c r="AD329" s="69" t="str">
        <f ca="1">IFERROR(DATEDIF(DadosViagem5[[#This Row],[Utimo Bip Reserva]],TODAY(),"D"),"")</f>
        <v/>
      </c>
      <c r="AE329" s="49" t="s">
        <v>2024</v>
      </c>
      <c r="AF329" s="50" t="s">
        <v>2024</v>
      </c>
      <c r="AG329" s="49"/>
      <c r="AH329" s="50">
        <v>45807</v>
      </c>
      <c r="AI329" s="49" t="str">
        <f>IF(DadosViagem5[[#This Row],[Dias em manutenção ]]&lt;5,"Dentro do Prazo","Fora do Prazo")</f>
        <v>Fora do Prazo</v>
      </c>
      <c r="AJ329" s="49" t="e">
        <v>#REF!</v>
      </c>
    </row>
    <row r="330" spans="1:36" ht="15">
      <c r="A330" s="69" t="s">
        <v>2405</v>
      </c>
      <c r="B330" s="70"/>
      <c r="C330" s="69" t="s">
        <v>673</v>
      </c>
      <c r="D330" s="69" t="s">
        <v>2025</v>
      </c>
      <c r="E330" s="69" t="s">
        <v>2027</v>
      </c>
      <c r="F330" s="69" t="s">
        <v>2020</v>
      </c>
      <c r="G330" s="69"/>
      <c r="H330" s="70">
        <v>2023</v>
      </c>
      <c r="I330" s="69" t="s">
        <v>2021</v>
      </c>
      <c r="J330" s="69" t="s">
        <v>2406</v>
      </c>
      <c r="K330" s="12" t="s">
        <v>2407</v>
      </c>
      <c r="L330" s="72" t="s">
        <v>83</v>
      </c>
      <c r="M330" s="48" t="s">
        <v>133</v>
      </c>
      <c r="N330" s="49" t="s">
        <v>813</v>
      </c>
      <c r="O330" s="49" t="s">
        <v>2028</v>
      </c>
      <c r="P330" s="74">
        <f ca="1">IFERROR(VLOOKUP(DadosViagem5[[#This Row],[Placa]],BIP!A:E,5,FALSE),"")</f>
        <v>0</v>
      </c>
      <c r="Q330" s="75">
        <f ca="1">DATEDIF(DadosViagem5[[#This Row],[BIP]],TODAY(),"D")</f>
        <v>45978</v>
      </c>
      <c r="R330" s="76" t="str">
        <f>IFERROR(VLOOKUP(DadosViagem5[[#This Row],[Placa]],DDS!B:C,2,FALSE),"Verificar cadastro")</f>
        <v> </v>
      </c>
      <c r="S330" s="77" t="s">
        <v>2023</v>
      </c>
      <c r="T330" s="48"/>
      <c r="U330" s="79"/>
      <c r="V330" s="78"/>
      <c r="W330" s="82"/>
      <c r="X330" s="80"/>
      <c r="Y330" s="81"/>
      <c r="Z330" s="82"/>
      <c r="AA330" s="70" t="s">
        <v>2024</v>
      </c>
      <c r="AB330" s="70" t="s">
        <v>2024</v>
      </c>
      <c r="AC330" s="69" t="s">
        <v>2024</v>
      </c>
      <c r="AD330" s="69" t="str">
        <f ca="1">IFERROR(DATEDIF(DadosViagem5[[#This Row],[Utimo Bip Reserva]],TODAY(),"D"),"")</f>
        <v/>
      </c>
      <c r="AE330" s="94" t="s">
        <v>2024</v>
      </c>
      <c r="AF330" s="94" t="s">
        <v>2024</v>
      </c>
      <c r="AG330" s="49"/>
      <c r="AH330" s="50">
        <v>45807</v>
      </c>
      <c r="AI330" s="49" t="str">
        <f>IF(DadosViagem5[[#This Row],[Dias em manutenção ]]&lt;5,"Dentro do Prazo","Fora do Prazo")</f>
        <v>Fora do Prazo</v>
      </c>
      <c r="AJ330" s="49" t="e">
        <v>#REF!</v>
      </c>
    </row>
    <row r="331" spans="1:36" ht="15">
      <c r="A331" s="69" t="s">
        <v>423</v>
      </c>
      <c r="B331" s="70"/>
      <c r="C331" s="69" t="s">
        <v>673</v>
      </c>
      <c r="D331" s="69" t="s">
        <v>2025</v>
      </c>
      <c r="E331" s="69" t="s">
        <v>566</v>
      </c>
      <c r="F331" s="69" t="s">
        <v>2064</v>
      </c>
      <c r="G331" s="69"/>
      <c r="H331" s="70">
        <v>2021</v>
      </c>
      <c r="I331" s="69" t="s">
        <v>2021</v>
      </c>
      <c r="J331" s="69" t="s">
        <v>1152</v>
      </c>
      <c r="K331" s="71" t="s">
        <v>1673</v>
      </c>
      <c r="L331" s="72" t="s">
        <v>83</v>
      </c>
      <c r="M331" s="48" t="s">
        <v>285</v>
      </c>
      <c r="N331" s="49" t="s">
        <v>377</v>
      </c>
      <c r="O331" s="49" t="s">
        <v>2342</v>
      </c>
      <c r="P331" s="74">
        <f ca="1">IFERROR(VLOOKUP(DadosViagem5[[#This Row],[Placa]],BIP!A:E,5,FALSE),"")</f>
        <v>45576</v>
      </c>
      <c r="Q331" s="75">
        <f ca="1">DATEDIF(DadosViagem5[[#This Row],[BIP]],TODAY(),"D")</f>
        <v>402</v>
      </c>
      <c r="R331" s="76" t="str">
        <f>IFERROR(VLOOKUP(DadosViagem5[[#This Row],[Placa]],DDS!B:C,2,FALSE),"Verificar cadastro")</f>
        <v>Verificar cadastro</v>
      </c>
      <c r="S331" s="49" t="s">
        <v>2103</v>
      </c>
      <c r="T331" s="48"/>
      <c r="U331" s="79"/>
      <c r="V331" s="78">
        <v>45576</v>
      </c>
      <c r="W331" s="82" t="s">
        <v>2408</v>
      </c>
      <c r="X331" s="87" t="s">
        <v>2105</v>
      </c>
      <c r="Y331" s="81" t="s">
        <v>1300</v>
      </c>
      <c r="Z331" s="88" t="s">
        <v>426</v>
      </c>
      <c r="AA331" s="70" t="s">
        <v>2024</v>
      </c>
      <c r="AB331" s="70" t="s">
        <v>2024</v>
      </c>
      <c r="AC331" s="69" t="s">
        <v>2024</v>
      </c>
      <c r="AD331" s="69" t="str">
        <f ca="1">IFERROR(DATEDIF(DadosViagem5[[#This Row],[Utimo Bip Reserva]],TODAY(),"D"),"")</f>
        <v/>
      </c>
      <c r="AE331" s="49" t="s">
        <v>2409</v>
      </c>
      <c r="AF331" s="50" t="s">
        <v>2024</v>
      </c>
      <c r="AG331" s="49" t="s">
        <v>2346</v>
      </c>
      <c r="AH331" s="50">
        <v>231</v>
      </c>
      <c r="AI331" s="49" t="str">
        <f>IF(DadosViagem5[[#This Row],[Dias em manutenção ]]&lt;5,"Dentro do Prazo","Fora do Prazo")</f>
        <v>Fora do Prazo</v>
      </c>
      <c r="AJ331" s="49" t="e">
        <v>#REF!</v>
      </c>
    </row>
    <row r="332" spans="1:36" ht="15">
      <c r="A332" s="69" t="s">
        <v>2410</v>
      </c>
      <c r="B332" s="70"/>
      <c r="C332" s="69" t="s">
        <v>673</v>
      </c>
      <c r="D332" s="69" t="s">
        <v>2025</v>
      </c>
      <c r="E332" s="69" t="s">
        <v>566</v>
      </c>
      <c r="F332" s="69" t="s">
        <v>2064</v>
      </c>
      <c r="G332" s="69"/>
      <c r="H332" s="70">
        <v>2022</v>
      </c>
      <c r="I332" s="69" t="s">
        <v>2021</v>
      </c>
      <c r="J332" s="69" t="s">
        <v>1152</v>
      </c>
      <c r="K332" s="71" t="s">
        <v>1673</v>
      </c>
      <c r="L332" s="72" t="s">
        <v>83</v>
      </c>
      <c r="M332" s="48" t="s">
        <v>285</v>
      </c>
      <c r="N332" s="49" t="s">
        <v>377</v>
      </c>
      <c r="O332" s="49" t="s">
        <v>2342</v>
      </c>
      <c r="P332" s="74">
        <f ca="1">IFERROR(VLOOKUP(DadosViagem5[[#This Row],[Placa]],BIP!A:E,5,FALSE),"")</f>
        <v>45900</v>
      </c>
      <c r="Q332" s="75">
        <f ca="1">DATEDIF(DadosViagem5[[#This Row],[BIP]],TODAY(),"D")</f>
        <v>78</v>
      </c>
      <c r="R332" s="76" t="str">
        <f>IFERROR(VLOOKUP(DadosViagem5[[#This Row],[Placa]],DDS!B:C,2,FALSE),"Verificar cadastro")</f>
        <v>Verificar cadastro</v>
      </c>
      <c r="S332" s="49" t="s">
        <v>2404</v>
      </c>
      <c r="T332" s="48"/>
      <c r="U332" s="79"/>
      <c r="V332" s="78"/>
      <c r="W332" s="82" t="s">
        <v>2411</v>
      </c>
      <c r="X332" s="80"/>
      <c r="Y332" s="81" t="s">
        <v>2024</v>
      </c>
      <c r="Z332" s="82"/>
      <c r="AA332" s="70" t="s">
        <v>2024</v>
      </c>
      <c r="AB332" s="70" t="s">
        <v>2024</v>
      </c>
      <c r="AC332" s="69" t="s">
        <v>2024</v>
      </c>
      <c r="AD332" s="69" t="str">
        <f ca="1">IFERROR(DATEDIF(DadosViagem5[[#This Row],[Utimo Bip Reserva]],TODAY(),"D"),"")</f>
        <v/>
      </c>
      <c r="AE332" s="49" t="s">
        <v>2024</v>
      </c>
      <c r="AF332" s="50" t="s">
        <v>2024</v>
      </c>
      <c r="AG332" s="49"/>
      <c r="AH332" s="50">
        <v>45807</v>
      </c>
      <c r="AI332" s="49" t="str">
        <f>IF(DadosViagem5[[#This Row],[Dias em manutenção ]]&lt;5,"Dentro do Prazo","Fora do Prazo")</f>
        <v>Fora do Prazo</v>
      </c>
      <c r="AJ332" s="49" t="e">
        <v>#REF!</v>
      </c>
    </row>
    <row r="333" spans="1:36" ht="15">
      <c r="A333" s="69" t="s">
        <v>2412</v>
      </c>
      <c r="B333" s="70"/>
      <c r="C333" s="69" t="s">
        <v>673</v>
      </c>
      <c r="D333" s="69" t="s">
        <v>2025</v>
      </c>
      <c r="E333" s="69" t="s">
        <v>566</v>
      </c>
      <c r="F333" s="69" t="s">
        <v>2064</v>
      </c>
      <c r="G333" s="69"/>
      <c r="H333" s="70">
        <v>2022</v>
      </c>
      <c r="I333" s="69" t="s">
        <v>2021</v>
      </c>
      <c r="J333" s="69" t="s">
        <v>1152</v>
      </c>
      <c r="K333" s="71" t="s">
        <v>1673</v>
      </c>
      <c r="L333" s="72" t="s">
        <v>83</v>
      </c>
      <c r="M333" s="48" t="s">
        <v>285</v>
      </c>
      <c r="N333" s="49" t="s">
        <v>377</v>
      </c>
      <c r="O333" s="49" t="s">
        <v>2342</v>
      </c>
      <c r="P333" s="74">
        <f ca="1">IFERROR(VLOOKUP(DadosViagem5[[#This Row],[Placa]],BIP!A:E,5,FALSE),"")</f>
        <v>45908</v>
      </c>
      <c r="Q333" s="75">
        <f ca="1">DATEDIF(DadosViagem5[[#This Row],[BIP]],TODAY(),"D")</f>
        <v>70</v>
      </c>
      <c r="R333" s="76" t="str">
        <f>IFERROR(VLOOKUP(DadosViagem5[[#This Row],[Placa]],DDS!B:C,2,FALSE),"Verificar cadastro")</f>
        <v>Verificar cadastro</v>
      </c>
      <c r="S333" s="49" t="s">
        <v>2404</v>
      </c>
      <c r="T333" s="48"/>
      <c r="U333" s="79"/>
      <c r="V333" s="78"/>
      <c r="W333" s="82" t="s">
        <v>2411</v>
      </c>
      <c r="X333" s="80"/>
      <c r="Y333" s="81" t="s">
        <v>2024</v>
      </c>
      <c r="Z333" s="82"/>
      <c r="AA333" s="70" t="s">
        <v>2024</v>
      </c>
      <c r="AB333" s="70" t="s">
        <v>2024</v>
      </c>
      <c r="AC333" s="69" t="s">
        <v>2024</v>
      </c>
      <c r="AD333" s="69" t="str">
        <f ca="1">IFERROR(DATEDIF(DadosViagem5[[#This Row],[Utimo Bip Reserva]],TODAY(),"D"),"")</f>
        <v/>
      </c>
      <c r="AE333" s="49" t="s">
        <v>2024</v>
      </c>
      <c r="AF333" s="50" t="s">
        <v>2024</v>
      </c>
      <c r="AG333" s="49"/>
      <c r="AH333" s="50">
        <v>45807</v>
      </c>
      <c r="AI333" s="49" t="str">
        <f>IF(DadosViagem5[[#This Row],[Dias em manutenção ]]&lt;5,"Dentro do Prazo","Fora do Prazo")</f>
        <v>Fora do Prazo</v>
      </c>
      <c r="AJ333" s="49" t="e">
        <v>#REF!</v>
      </c>
    </row>
    <row r="334" spans="1:36" ht="15">
      <c r="A334" s="69" t="s">
        <v>2413</v>
      </c>
      <c r="B334" s="70"/>
      <c r="C334" s="69" t="s">
        <v>680</v>
      </c>
      <c r="D334" s="69" t="s">
        <v>2414</v>
      </c>
      <c r="E334" s="69" t="s">
        <v>566</v>
      </c>
      <c r="F334" s="69" t="s">
        <v>2064</v>
      </c>
      <c r="G334" s="69"/>
      <c r="H334" s="70">
        <v>2022</v>
      </c>
      <c r="I334" s="69" t="s">
        <v>2021</v>
      </c>
      <c r="J334" s="69" t="s">
        <v>1152</v>
      </c>
      <c r="K334" s="71" t="s">
        <v>1673</v>
      </c>
      <c r="L334" s="72" t="s">
        <v>83</v>
      </c>
      <c r="M334" s="48" t="s">
        <v>285</v>
      </c>
      <c r="N334" s="49" t="s">
        <v>377</v>
      </c>
      <c r="O334" s="49" t="s">
        <v>2342</v>
      </c>
      <c r="P334" s="74">
        <f ca="1">IFERROR(VLOOKUP(DadosViagem5[[#This Row],[Placa]],BIP!A:E,5,FALSE),"")</f>
        <v>45978</v>
      </c>
      <c r="Q334" s="75">
        <f ca="1">DATEDIF(DadosViagem5[[#This Row],[BIP]],TODAY(),"D")</f>
        <v>0</v>
      </c>
      <c r="R334" s="76" t="str">
        <f>IFERROR(VLOOKUP(DadosViagem5[[#This Row],[Placa]],DDS!B:C,2,FALSE),"Verificar cadastro")</f>
        <v>Carregado</v>
      </c>
      <c r="S334" s="77" t="s">
        <v>2023</v>
      </c>
      <c r="T334" s="48"/>
      <c r="U334" s="79"/>
      <c r="V334" s="78"/>
      <c r="W334" s="82"/>
      <c r="X334" s="80" t="s">
        <v>2026</v>
      </c>
      <c r="Y334" s="81" t="s">
        <v>2024</v>
      </c>
      <c r="Z334" s="82"/>
      <c r="AA334" s="70" t="s">
        <v>2024</v>
      </c>
      <c r="AB334" s="70" t="s">
        <v>2024</v>
      </c>
      <c r="AC334" s="69" t="s">
        <v>2024</v>
      </c>
      <c r="AD334" s="69" t="str">
        <f ca="1">IFERROR(DATEDIF(DadosViagem5[[#This Row],[Utimo Bip Reserva]],TODAY(),"D"),"")</f>
        <v/>
      </c>
      <c r="AE334" s="49" t="s">
        <v>2024</v>
      </c>
      <c r="AF334" s="50" t="s">
        <v>2024</v>
      </c>
      <c r="AG334" s="49"/>
      <c r="AH334" s="50">
        <v>45807</v>
      </c>
      <c r="AI334" s="49" t="str">
        <f>IF(DadosViagem5[[#This Row],[Dias em manutenção ]]&lt;5,"Dentro do Prazo","Fora do Prazo")</f>
        <v>Fora do Prazo</v>
      </c>
      <c r="AJ334" s="49" t="e">
        <v>#REF!</v>
      </c>
    </row>
    <row r="335" spans="1:36" ht="15">
      <c r="A335" s="69" t="s">
        <v>2415</v>
      </c>
      <c r="B335" s="70">
        <v>459</v>
      </c>
      <c r="C335" s="69" t="s">
        <v>395</v>
      </c>
      <c r="D335" s="69" t="s">
        <v>2025</v>
      </c>
      <c r="E335" s="69" t="s">
        <v>2034</v>
      </c>
      <c r="F335" s="69" t="s">
        <v>2064</v>
      </c>
      <c r="G335" s="69"/>
      <c r="H335" s="70">
        <v>2023</v>
      </c>
      <c r="I335" s="69" t="s">
        <v>2021</v>
      </c>
      <c r="J335" s="69" t="s">
        <v>1152</v>
      </c>
      <c r="K335" s="71" t="s">
        <v>1673</v>
      </c>
      <c r="L335" s="72" t="s">
        <v>83</v>
      </c>
      <c r="M335" s="48" t="s">
        <v>139</v>
      </c>
      <c r="N335" s="49" t="s">
        <v>377</v>
      </c>
      <c r="O335" s="49" t="s">
        <v>2342</v>
      </c>
      <c r="P335" s="74">
        <f ca="1">IFERROR(VLOOKUP(DadosViagem5[[#This Row],[Placa]],BIP!A:E,5,FALSE),"")</f>
        <v>45977</v>
      </c>
      <c r="Q335" s="75">
        <f ca="1">DATEDIF(DadosViagem5[[#This Row],[BIP]],TODAY(),"D")</f>
        <v>1</v>
      </c>
      <c r="R335" s="76" t="str">
        <f>IFERROR(VLOOKUP(DadosViagem5[[#This Row],[Placa]],DDS!B:C,2,FALSE),"Verificar cadastro")</f>
        <v>Operando</v>
      </c>
      <c r="S335" s="77" t="s">
        <v>2023</v>
      </c>
      <c r="T335" s="48"/>
      <c r="U335" s="79"/>
      <c r="V335" s="78"/>
      <c r="W335" s="82"/>
      <c r="X335" s="80" t="s">
        <v>2026</v>
      </c>
      <c r="Y335" s="81" t="s">
        <v>2024</v>
      </c>
      <c r="Z335" s="82"/>
      <c r="AA335" s="70" t="s">
        <v>2024</v>
      </c>
      <c r="AB335" s="70" t="s">
        <v>2024</v>
      </c>
      <c r="AC335" s="69" t="s">
        <v>2024</v>
      </c>
      <c r="AD335" s="69" t="str">
        <f ca="1">IFERROR(DATEDIF(DadosViagem5[[#This Row],[Utimo Bip Reserva]],TODAY(),"D"),"")</f>
        <v/>
      </c>
      <c r="AE335" s="50" t="s">
        <v>2024</v>
      </c>
      <c r="AF335" s="50" t="s">
        <v>2024</v>
      </c>
      <c r="AG335" s="49"/>
      <c r="AH335" s="50">
        <v>45807</v>
      </c>
      <c r="AI335" s="49" t="str">
        <f>IF(DadosViagem5[[#This Row],[Dias em manutenção ]]&lt;5,"Dentro do Prazo","Fora do Prazo")</f>
        <v>Fora do Prazo</v>
      </c>
      <c r="AJ335" s="49" t="e">
        <v>#REF!</v>
      </c>
    </row>
    <row r="336" spans="1:36" ht="15">
      <c r="A336" s="69" t="s">
        <v>2416</v>
      </c>
      <c r="B336" s="70"/>
      <c r="C336" s="69" t="s">
        <v>673</v>
      </c>
      <c r="D336" s="69" t="s">
        <v>2025</v>
      </c>
      <c r="E336" s="69" t="s">
        <v>566</v>
      </c>
      <c r="F336" s="69" t="s">
        <v>2064</v>
      </c>
      <c r="G336" s="69"/>
      <c r="H336" s="70">
        <v>2022</v>
      </c>
      <c r="I336" s="69" t="s">
        <v>2021</v>
      </c>
      <c r="J336" s="69" t="s">
        <v>1152</v>
      </c>
      <c r="K336" s="71" t="s">
        <v>1673</v>
      </c>
      <c r="L336" s="72" t="s">
        <v>83</v>
      </c>
      <c r="M336" s="48" t="s">
        <v>285</v>
      </c>
      <c r="N336" s="49" t="s">
        <v>377</v>
      </c>
      <c r="O336" s="49" t="s">
        <v>2342</v>
      </c>
      <c r="P336" s="74">
        <f ca="1">IFERROR(VLOOKUP(DadosViagem5[[#This Row],[Placa]],BIP!A:E,5,FALSE),"")</f>
        <v>45978</v>
      </c>
      <c r="Q336" s="75">
        <f ca="1">DATEDIF(DadosViagem5[[#This Row],[BIP]],TODAY(),"D")</f>
        <v>0</v>
      </c>
      <c r="R336" s="76" t="str">
        <f>IFERROR(VLOOKUP(DadosViagem5[[#This Row],[Placa]],DDS!B:C,2,FALSE),"Verificar cadastro")</f>
        <v>Operando</v>
      </c>
      <c r="S336" s="77" t="s">
        <v>2023</v>
      </c>
      <c r="T336" s="48"/>
      <c r="U336" s="79"/>
      <c r="V336" s="78"/>
      <c r="W336" s="82"/>
      <c r="X336" s="80" t="s">
        <v>2026</v>
      </c>
      <c r="Y336" s="81" t="s">
        <v>2024</v>
      </c>
      <c r="Z336" s="82"/>
      <c r="AA336" s="70" t="s">
        <v>2024</v>
      </c>
      <c r="AB336" s="70" t="s">
        <v>2024</v>
      </c>
      <c r="AC336" s="69" t="s">
        <v>2024</v>
      </c>
      <c r="AD336" s="69" t="str">
        <f ca="1">IFERROR(DATEDIF(DadosViagem5[[#This Row],[Utimo Bip Reserva]],TODAY(),"D"),"")</f>
        <v/>
      </c>
      <c r="AE336" s="49" t="s">
        <v>2024</v>
      </c>
      <c r="AF336" s="50" t="s">
        <v>2024</v>
      </c>
      <c r="AG336" s="49"/>
      <c r="AH336" s="50">
        <v>45807</v>
      </c>
      <c r="AI336" s="49" t="str">
        <f>IF(DadosViagem5[[#This Row],[Dias em manutenção ]]&lt;5,"Dentro do Prazo","Fora do Prazo")</f>
        <v>Fora do Prazo</v>
      </c>
      <c r="AJ336" s="49" t="e">
        <v>#REF!</v>
      </c>
    </row>
    <row r="337" spans="1:36" ht="15">
      <c r="A337" s="69" t="s">
        <v>413</v>
      </c>
      <c r="B337" s="70"/>
      <c r="C337" s="69" t="s">
        <v>673</v>
      </c>
      <c r="D337" s="69" t="s">
        <v>2025</v>
      </c>
      <c r="E337" s="69" t="s">
        <v>566</v>
      </c>
      <c r="F337" s="69" t="s">
        <v>2064</v>
      </c>
      <c r="G337" s="69"/>
      <c r="H337" s="70">
        <v>2022</v>
      </c>
      <c r="I337" s="69" t="s">
        <v>2021</v>
      </c>
      <c r="J337" s="69" t="s">
        <v>1152</v>
      </c>
      <c r="K337" s="71" t="s">
        <v>1673</v>
      </c>
      <c r="L337" s="72" t="s">
        <v>83</v>
      </c>
      <c r="M337" s="48" t="s">
        <v>285</v>
      </c>
      <c r="N337" s="49" t="s">
        <v>377</v>
      </c>
      <c r="O337" s="49" t="s">
        <v>2342</v>
      </c>
      <c r="P337" s="74">
        <f ca="1">IFERROR(VLOOKUP(DadosViagem5[[#This Row],[Placa]],BIP!A:E,5,FALSE),"")</f>
        <v>45736</v>
      </c>
      <c r="Q337" s="75">
        <f ca="1">DATEDIF(DadosViagem5[[#This Row],[BIP]],TODAY(),"D")</f>
        <v>242</v>
      </c>
      <c r="R337" s="76" t="str">
        <f>IFERROR(VLOOKUP(DadosViagem5[[#This Row],[Placa]],DDS!B:C,2,FALSE),"Verificar cadastro")</f>
        <v>Manutenção</v>
      </c>
      <c r="S337" s="77" t="s">
        <v>2096</v>
      </c>
      <c r="T337" s="48"/>
      <c r="U337" s="79"/>
      <c r="V337" s="78">
        <v>45638</v>
      </c>
      <c r="W337" s="82" t="s">
        <v>2417</v>
      </c>
      <c r="X337" s="80" t="s">
        <v>81</v>
      </c>
      <c r="Y337" s="81" t="s">
        <v>1300</v>
      </c>
      <c r="Z337" s="83" t="s">
        <v>409</v>
      </c>
      <c r="AA337" s="70" t="s">
        <v>2024</v>
      </c>
      <c r="AB337" s="70" t="s">
        <v>2024</v>
      </c>
      <c r="AC337" s="69" t="s">
        <v>2024</v>
      </c>
      <c r="AD337" s="69" t="str">
        <f ca="1">IFERROR(DATEDIF(DadosViagem5[[#This Row],[Utimo Bip Reserva]],TODAY(),"D"),"")</f>
        <v/>
      </c>
      <c r="AE337" s="49" t="s">
        <v>2418</v>
      </c>
      <c r="AF337" s="50" t="s">
        <v>2024</v>
      </c>
      <c r="AG337" s="49"/>
      <c r="AH337" s="50">
        <v>169</v>
      </c>
      <c r="AI337" s="49" t="str">
        <f>IF(DadosViagem5[[#This Row],[Dias em manutenção ]]&lt;5,"Dentro do Prazo","Fora do Prazo")</f>
        <v>Fora do Prazo</v>
      </c>
      <c r="AJ337" s="49" t="e">
        <v>#REF!</v>
      </c>
    </row>
    <row r="338" spans="1:36" ht="15">
      <c r="A338" s="69" t="s">
        <v>2419</v>
      </c>
      <c r="B338" s="70"/>
      <c r="C338" s="69" t="s">
        <v>673</v>
      </c>
      <c r="D338" s="69" t="s">
        <v>2025</v>
      </c>
      <c r="E338" s="69" t="s">
        <v>566</v>
      </c>
      <c r="F338" s="69" t="s">
        <v>2064</v>
      </c>
      <c r="G338" s="69"/>
      <c r="H338" s="70">
        <v>2022</v>
      </c>
      <c r="I338" s="69" t="s">
        <v>2021</v>
      </c>
      <c r="J338" s="69" t="s">
        <v>1152</v>
      </c>
      <c r="K338" s="71" t="s">
        <v>1673</v>
      </c>
      <c r="L338" s="72" t="s">
        <v>83</v>
      </c>
      <c r="M338" s="48" t="s">
        <v>285</v>
      </c>
      <c r="N338" s="49" t="s">
        <v>377</v>
      </c>
      <c r="O338" s="49" t="s">
        <v>2342</v>
      </c>
      <c r="P338" s="74">
        <f ca="1">IFERROR(VLOOKUP(DadosViagem5[[#This Row],[Placa]],BIP!A:E,5,FALSE),"")</f>
        <v>45714</v>
      </c>
      <c r="Q338" s="75">
        <f ca="1">DATEDIF(DadosViagem5[[#This Row],[BIP]],TODAY(),"D")</f>
        <v>264</v>
      </c>
      <c r="R338" s="76" t="str">
        <f>IFERROR(VLOOKUP(DadosViagem5[[#This Row],[Placa]],DDS!B:C,2,FALSE),"Verificar cadastro")</f>
        <v>Verificar cadastro</v>
      </c>
      <c r="S338" s="49" t="s">
        <v>2404</v>
      </c>
      <c r="T338" s="48"/>
      <c r="U338" s="79"/>
      <c r="V338" s="78"/>
      <c r="W338" s="82" t="s">
        <v>2420</v>
      </c>
      <c r="X338" s="80"/>
      <c r="Y338" s="81"/>
      <c r="Z338" s="83"/>
      <c r="AA338" s="70" t="s">
        <v>2024</v>
      </c>
      <c r="AB338" s="70" t="s">
        <v>2024</v>
      </c>
      <c r="AC338" s="69" t="s">
        <v>2024</v>
      </c>
      <c r="AD338" s="69" t="str">
        <f ca="1">IFERROR(DATEDIF(DadosViagem5[[#This Row],[Utimo Bip Reserva]],TODAY(),"D"),"")</f>
        <v/>
      </c>
      <c r="AE338" s="49" t="s">
        <v>2409</v>
      </c>
      <c r="AF338" s="50" t="s">
        <v>2024</v>
      </c>
      <c r="AG338" s="49"/>
      <c r="AH338" s="50">
        <v>92</v>
      </c>
      <c r="AI338" s="49" t="str">
        <f>IF(DadosViagem5[[#This Row],[Dias em manutenção ]]&lt;5,"Dentro do Prazo","Fora do Prazo")</f>
        <v>Fora do Prazo</v>
      </c>
      <c r="AJ338" s="49" t="e">
        <v>#REF!</v>
      </c>
    </row>
    <row r="339" spans="1:36" ht="15">
      <c r="A339" s="69" t="s">
        <v>1684</v>
      </c>
      <c r="B339" s="70"/>
      <c r="C339" s="69" t="s">
        <v>673</v>
      </c>
      <c r="D339" s="69" t="s">
        <v>2025</v>
      </c>
      <c r="E339" s="69" t="s">
        <v>566</v>
      </c>
      <c r="F339" s="69" t="s">
        <v>2064</v>
      </c>
      <c r="G339" s="69"/>
      <c r="H339" s="70">
        <v>2022</v>
      </c>
      <c r="I339" s="69" t="s">
        <v>2021</v>
      </c>
      <c r="J339" s="69" t="s">
        <v>1152</v>
      </c>
      <c r="K339" s="71" t="s">
        <v>1673</v>
      </c>
      <c r="L339" s="72" t="s">
        <v>83</v>
      </c>
      <c r="M339" s="48" t="s">
        <v>285</v>
      </c>
      <c r="N339" s="49" t="s">
        <v>377</v>
      </c>
      <c r="O339" s="49" t="s">
        <v>2342</v>
      </c>
      <c r="P339" s="74">
        <f ca="1">IFERROR(VLOOKUP(DadosViagem5[[#This Row],[Placa]],BIP!A:E,5,FALSE),"")</f>
        <v>45908</v>
      </c>
      <c r="Q339" s="75">
        <f ca="1">DATEDIF(DadosViagem5[[#This Row],[BIP]],TODAY(),"D")</f>
        <v>70</v>
      </c>
      <c r="R339" s="76" t="str">
        <f>IFERROR(VLOOKUP(DadosViagem5[[#This Row],[Placa]],DDS!B:C,2,FALSE),"Verificar cadastro")</f>
        <v>Verificar cadastro</v>
      </c>
      <c r="S339" s="49" t="s">
        <v>1186</v>
      </c>
      <c r="T339" s="48"/>
      <c r="U339" s="79"/>
      <c r="V339" s="78"/>
      <c r="W339" s="82" t="s">
        <v>2411</v>
      </c>
      <c r="X339" s="80"/>
      <c r="Y339" s="81"/>
      <c r="Z339" s="82"/>
      <c r="AA339" s="70" t="s">
        <v>2024</v>
      </c>
      <c r="AB339" s="70" t="s">
        <v>2024</v>
      </c>
      <c r="AC339" s="69" t="s">
        <v>2024</v>
      </c>
      <c r="AD339" s="69" t="str">
        <f ca="1">IFERROR(DATEDIF(DadosViagem5[[#This Row],[Utimo Bip Reserva]],TODAY(),"D"),"")</f>
        <v/>
      </c>
      <c r="AE339" s="49" t="s">
        <v>2024</v>
      </c>
      <c r="AF339" s="50" t="s">
        <v>2024</v>
      </c>
      <c r="AG339" s="49"/>
      <c r="AH339" s="50">
        <v>45807</v>
      </c>
      <c r="AI339" s="49" t="str">
        <f>IF(DadosViagem5[[#This Row],[Dias em manutenção ]]&lt;5,"Dentro do Prazo","Fora do Prazo")</f>
        <v>Fora do Prazo</v>
      </c>
      <c r="AJ339" s="49" t="e">
        <v>#REF!</v>
      </c>
    </row>
    <row r="340" spans="1:36" ht="15">
      <c r="A340" s="69" t="s">
        <v>2421</v>
      </c>
      <c r="B340" s="70"/>
      <c r="C340" s="69" t="s">
        <v>673</v>
      </c>
      <c r="D340" s="69" t="s">
        <v>2025</v>
      </c>
      <c r="E340" s="69" t="s">
        <v>566</v>
      </c>
      <c r="F340" s="69" t="s">
        <v>2064</v>
      </c>
      <c r="G340" s="69"/>
      <c r="H340" s="70">
        <v>2022</v>
      </c>
      <c r="I340" s="69" t="s">
        <v>2021</v>
      </c>
      <c r="J340" s="69" t="s">
        <v>1152</v>
      </c>
      <c r="K340" s="71" t="s">
        <v>1673</v>
      </c>
      <c r="L340" s="72" t="s">
        <v>83</v>
      </c>
      <c r="M340" s="48" t="s">
        <v>285</v>
      </c>
      <c r="N340" s="49" t="s">
        <v>377</v>
      </c>
      <c r="O340" s="49" t="s">
        <v>2342</v>
      </c>
      <c r="P340" s="74">
        <f ca="1">IFERROR(VLOOKUP(DadosViagem5[[#This Row],[Placa]],BIP!A:E,5,FALSE),"")</f>
        <v>45899</v>
      </c>
      <c r="Q340" s="75">
        <f ca="1">DATEDIF(DadosViagem5[[#This Row],[BIP]],TODAY(),"D")</f>
        <v>79</v>
      </c>
      <c r="R340" s="76" t="str">
        <f>IFERROR(VLOOKUP(DadosViagem5[[#This Row],[Placa]],DDS!B:C,2,FALSE),"Verificar cadastro")</f>
        <v>Manutenção</v>
      </c>
      <c r="S340" s="49" t="s">
        <v>1186</v>
      </c>
      <c r="T340" s="48"/>
      <c r="U340" s="79"/>
      <c r="V340" s="78"/>
      <c r="W340" s="82" t="s">
        <v>2422</v>
      </c>
      <c r="X340" s="80"/>
      <c r="Y340" s="81"/>
      <c r="Z340" s="82" t="s">
        <v>2423</v>
      </c>
      <c r="AA340" s="70" t="s">
        <v>2024</v>
      </c>
      <c r="AB340" s="70" t="s">
        <v>2024</v>
      </c>
      <c r="AC340" s="69" t="s">
        <v>2024</v>
      </c>
      <c r="AD340" s="69" t="str">
        <f ca="1">IFERROR(DATEDIF(DadosViagem5[[#This Row],[Utimo Bip Reserva]],TODAY(),"D"),"")</f>
        <v/>
      </c>
      <c r="AE340" s="49" t="s">
        <v>2024</v>
      </c>
      <c r="AF340" s="50" t="s">
        <v>2024</v>
      </c>
      <c r="AG340" s="49"/>
      <c r="AH340" s="50">
        <v>45807</v>
      </c>
      <c r="AI340" s="49" t="str">
        <f>IF(DadosViagem5[[#This Row],[Dias em manutenção ]]&lt;5,"Dentro do Prazo","Fora do Prazo")</f>
        <v>Fora do Prazo</v>
      </c>
      <c r="AJ340" s="49" t="e">
        <v>#REF!</v>
      </c>
    </row>
    <row r="341" spans="1:36" ht="15">
      <c r="A341" s="69" t="s">
        <v>2424</v>
      </c>
      <c r="B341" s="70"/>
      <c r="C341" s="69" t="s">
        <v>673</v>
      </c>
      <c r="D341" s="69" t="s">
        <v>2025</v>
      </c>
      <c r="E341" s="69" t="s">
        <v>566</v>
      </c>
      <c r="F341" s="69" t="s">
        <v>2064</v>
      </c>
      <c r="G341" s="69"/>
      <c r="H341" s="70">
        <v>2022</v>
      </c>
      <c r="I341" s="69" t="s">
        <v>2021</v>
      </c>
      <c r="J341" s="69" t="s">
        <v>1152</v>
      </c>
      <c r="K341" s="71" t="s">
        <v>1673</v>
      </c>
      <c r="L341" s="72" t="s">
        <v>83</v>
      </c>
      <c r="M341" s="48" t="s">
        <v>285</v>
      </c>
      <c r="N341" s="49" t="s">
        <v>377</v>
      </c>
      <c r="O341" s="49" t="s">
        <v>2342</v>
      </c>
      <c r="P341" s="74">
        <f ca="1">IFERROR(VLOOKUP(DadosViagem5[[#This Row],[Placa]],BIP!A:E,5,FALSE),"")</f>
        <v>45978</v>
      </c>
      <c r="Q341" s="75">
        <f ca="1">DATEDIF(DadosViagem5[[#This Row],[BIP]],TODAY(),"D")</f>
        <v>0</v>
      </c>
      <c r="R341" s="76" t="str">
        <f>IFERROR(VLOOKUP(DadosViagem5[[#This Row],[Placa]],DDS!B:C,2,FALSE),"Verificar cadastro")</f>
        <v>Operando</v>
      </c>
      <c r="S341" s="77" t="s">
        <v>2023</v>
      </c>
      <c r="T341" s="48"/>
      <c r="U341" s="79"/>
      <c r="V341" s="78"/>
      <c r="W341" s="82" t="s">
        <v>2425</v>
      </c>
      <c r="X341" s="80"/>
      <c r="Y341" s="81"/>
      <c r="Z341" s="217"/>
      <c r="AA341" s="70" t="s">
        <v>2024</v>
      </c>
      <c r="AB341" s="70" t="s">
        <v>2024</v>
      </c>
      <c r="AC341" s="69" t="s">
        <v>2024</v>
      </c>
      <c r="AD341" s="69" t="str">
        <f ca="1">IFERROR(DATEDIF(DadosViagem5[[#This Row],[Utimo Bip Reserva]],TODAY(),"D"),"")</f>
        <v/>
      </c>
      <c r="AE341" s="49" t="s">
        <v>2024</v>
      </c>
      <c r="AF341" s="50" t="s">
        <v>2024</v>
      </c>
      <c r="AG341" s="49"/>
      <c r="AH341" s="50">
        <v>45807</v>
      </c>
      <c r="AI341" s="49" t="str">
        <f>IF(DadosViagem5[[#This Row],[Dias em manutenção ]]&lt;5,"Dentro do Prazo","Fora do Prazo")</f>
        <v>Fora do Prazo</v>
      </c>
      <c r="AJ341" s="49" t="e">
        <v>#REF!</v>
      </c>
    </row>
    <row r="342" spans="1:36" ht="15">
      <c r="A342" s="69" t="s">
        <v>1151</v>
      </c>
      <c r="B342" s="70"/>
      <c r="C342" s="69" t="s">
        <v>673</v>
      </c>
      <c r="D342" s="69" t="s">
        <v>2025</v>
      </c>
      <c r="E342" s="69" t="s">
        <v>566</v>
      </c>
      <c r="F342" s="69" t="s">
        <v>2064</v>
      </c>
      <c r="G342" s="69"/>
      <c r="H342" s="70">
        <v>2020</v>
      </c>
      <c r="I342" s="69" t="s">
        <v>2021</v>
      </c>
      <c r="J342" s="69" t="s">
        <v>1152</v>
      </c>
      <c r="K342" s="71" t="s">
        <v>1673</v>
      </c>
      <c r="L342" s="72" t="s">
        <v>83</v>
      </c>
      <c r="M342" s="48" t="s">
        <v>285</v>
      </c>
      <c r="N342" s="49" t="s">
        <v>377</v>
      </c>
      <c r="O342" s="49" t="s">
        <v>2342</v>
      </c>
      <c r="P342" s="74">
        <f ca="1">IFERROR(VLOOKUP(DadosViagem5[[#This Row],[Placa]],BIP!A:E,5,FALSE),"")</f>
        <v>45978</v>
      </c>
      <c r="Q342" s="75">
        <f ca="1">DATEDIF(DadosViagem5[[#This Row],[BIP]],TODAY(),"D")</f>
        <v>0</v>
      </c>
      <c r="R342" s="76" t="str">
        <f>IFERROR(VLOOKUP(DadosViagem5[[#This Row],[Placa]],DDS!B:C,2,FALSE),"Verificar cadastro")</f>
        <v>Operando</v>
      </c>
      <c r="S342" s="77" t="s">
        <v>2023</v>
      </c>
      <c r="T342" s="48"/>
      <c r="U342" s="79"/>
      <c r="V342" s="78"/>
      <c r="W342" s="82" t="s">
        <v>2426</v>
      </c>
      <c r="X342" s="80"/>
      <c r="Y342" s="81"/>
      <c r="Z342" s="83"/>
      <c r="AA342" s="70" t="s">
        <v>2024</v>
      </c>
      <c r="AB342" s="70" t="s">
        <v>2024</v>
      </c>
      <c r="AC342" s="69" t="s">
        <v>2024</v>
      </c>
      <c r="AD342" s="69" t="str">
        <f ca="1">IFERROR(DATEDIF(DadosViagem5[[#This Row],[Utimo Bip Reserva]],TODAY(),"D"),"")</f>
        <v/>
      </c>
      <c r="AE342" s="49" t="s">
        <v>2024</v>
      </c>
      <c r="AF342" s="50" t="s">
        <v>2024</v>
      </c>
      <c r="AG342" s="49"/>
      <c r="AH342" s="50">
        <v>4</v>
      </c>
      <c r="AI342" s="49" t="str">
        <f>IF(DadosViagem5[[#This Row],[Dias em manutenção ]]&lt;5,"Dentro do Prazo","Fora do Prazo")</f>
        <v>Dentro do Prazo</v>
      </c>
      <c r="AJ342" s="49" t="e">
        <v>#REF!</v>
      </c>
    </row>
    <row r="343" spans="1:36" ht="15">
      <c r="A343" s="69" t="s">
        <v>2427</v>
      </c>
      <c r="B343" s="70"/>
      <c r="C343" s="69" t="s">
        <v>673</v>
      </c>
      <c r="D343" s="69" t="s">
        <v>2025</v>
      </c>
      <c r="E343" s="69" t="s">
        <v>566</v>
      </c>
      <c r="F343" s="69" t="s">
        <v>2064</v>
      </c>
      <c r="G343" s="69"/>
      <c r="H343" s="70">
        <v>2022</v>
      </c>
      <c r="I343" s="69" t="s">
        <v>2021</v>
      </c>
      <c r="J343" s="69" t="s">
        <v>1152</v>
      </c>
      <c r="K343" s="71" t="s">
        <v>1673</v>
      </c>
      <c r="L343" s="72" t="s">
        <v>83</v>
      </c>
      <c r="M343" s="48" t="s">
        <v>285</v>
      </c>
      <c r="N343" s="49" t="s">
        <v>377</v>
      </c>
      <c r="O343" s="49" t="s">
        <v>2342</v>
      </c>
      <c r="P343" s="74">
        <f ca="1">IFERROR(VLOOKUP(DadosViagem5[[#This Row],[Placa]],BIP!A:E,5,FALSE),"")</f>
        <v>45977</v>
      </c>
      <c r="Q343" s="75">
        <f ca="1">DATEDIF(DadosViagem5[[#This Row],[BIP]],TODAY(),"D")</f>
        <v>1</v>
      </c>
      <c r="R343" s="76" t="str">
        <f>IFERROR(VLOOKUP(DadosViagem5[[#This Row],[Placa]],DDS!B:C,2,FALSE),"Verificar cadastro")</f>
        <v>Operando</v>
      </c>
      <c r="S343" s="77" t="s">
        <v>2023</v>
      </c>
      <c r="T343" s="48"/>
      <c r="U343" s="79"/>
      <c r="V343" s="78"/>
      <c r="W343" s="82" t="s">
        <v>2428</v>
      </c>
      <c r="X343" s="80"/>
      <c r="Y343" s="81"/>
      <c r="Z343" s="83"/>
      <c r="AA343" s="70" t="s">
        <v>2024</v>
      </c>
      <c r="AB343" s="70" t="s">
        <v>2024</v>
      </c>
      <c r="AC343" s="69" t="s">
        <v>2024</v>
      </c>
      <c r="AD343" s="69" t="str">
        <f ca="1">IFERROR(DATEDIF(DadosViagem5[[#This Row],[Utimo Bip Reserva]],TODAY(),"D"),"")</f>
        <v/>
      </c>
      <c r="AE343" s="49" t="s">
        <v>2024</v>
      </c>
      <c r="AF343" s="50" t="s">
        <v>2024</v>
      </c>
      <c r="AG343" s="49"/>
      <c r="AH343" s="50">
        <v>45807</v>
      </c>
      <c r="AI343" s="49" t="str">
        <f>IF(DadosViagem5[[#This Row],[Dias em manutenção ]]&lt;5,"Dentro do Prazo","Fora do Prazo")</f>
        <v>Fora do Prazo</v>
      </c>
      <c r="AJ343" s="49" t="e">
        <v>#REF!</v>
      </c>
    </row>
    <row r="344" spans="1:36" ht="15">
      <c r="A344" s="69" t="s">
        <v>2429</v>
      </c>
      <c r="B344" s="70"/>
      <c r="C344" s="69" t="s">
        <v>673</v>
      </c>
      <c r="D344" s="69" t="s">
        <v>2025</v>
      </c>
      <c r="E344" s="69" t="s">
        <v>566</v>
      </c>
      <c r="F344" s="69" t="s">
        <v>2064</v>
      </c>
      <c r="G344" s="69"/>
      <c r="H344" s="70">
        <v>2022</v>
      </c>
      <c r="I344" s="69" t="s">
        <v>2021</v>
      </c>
      <c r="J344" s="69" t="s">
        <v>1152</v>
      </c>
      <c r="K344" s="71" t="s">
        <v>1673</v>
      </c>
      <c r="L344" s="72" t="s">
        <v>83</v>
      </c>
      <c r="M344" s="48" t="s">
        <v>285</v>
      </c>
      <c r="N344" s="49" t="s">
        <v>377</v>
      </c>
      <c r="O344" s="49" t="s">
        <v>2342</v>
      </c>
      <c r="P344" s="74">
        <f ca="1">IFERROR(VLOOKUP(DadosViagem5[[#This Row],[Placa]],BIP!A:E,5,FALSE),"")</f>
        <v>45900</v>
      </c>
      <c r="Q344" s="75">
        <f ca="1">DATEDIF(DadosViagem5[[#This Row],[BIP]],TODAY(),"D")</f>
        <v>78</v>
      </c>
      <c r="R344" s="76" t="str">
        <f>IFERROR(VLOOKUP(DadosViagem5[[#This Row],[Placa]],DDS!B:C,2,FALSE),"Verificar cadastro")</f>
        <v>Verificar cadastro</v>
      </c>
      <c r="S344" s="49" t="s">
        <v>2404</v>
      </c>
      <c r="T344" s="48"/>
      <c r="U344" s="79"/>
      <c r="V344" s="90"/>
      <c r="W344" s="82" t="s">
        <v>2411</v>
      </c>
      <c r="X344" s="80"/>
      <c r="Y344" s="81"/>
      <c r="Z344" s="82"/>
      <c r="AA344" s="70" t="s">
        <v>2024</v>
      </c>
      <c r="AB344" s="70" t="s">
        <v>2024</v>
      </c>
      <c r="AC344" s="69" t="s">
        <v>2024</v>
      </c>
      <c r="AD344" s="69" t="str">
        <f ca="1">IFERROR(DATEDIF(DadosViagem5[[#This Row],[Utimo Bip Reserva]],TODAY(),"D"),"")</f>
        <v/>
      </c>
      <c r="AE344" s="49" t="s">
        <v>2024</v>
      </c>
      <c r="AF344" s="50" t="s">
        <v>2024</v>
      </c>
      <c r="AG344" s="49" t="s">
        <v>567</v>
      </c>
      <c r="AH344" s="50">
        <v>45807</v>
      </c>
      <c r="AI344" s="49" t="str">
        <f>IF(DadosViagem5[[#This Row],[Dias em manutenção ]]&lt;5,"Dentro do Prazo","Fora do Prazo")</f>
        <v>Fora do Prazo</v>
      </c>
      <c r="AJ344" s="49" t="e">
        <v>#REF!</v>
      </c>
    </row>
    <row r="345" spans="1:36" ht="15">
      <c r="A345" s="69" t="s">
        <v>2430</v>
      </c>
      <c r="B345" s="70"/>
      <c r="C345" s="69" t="s">
        <v>673</v>
      </c>
      <c r="D345" s="69" t="s">
        <v>2025</v>
      </c>
      <c r="E345" s="69" t="s">
        <v>566</v>
      </c>
      <c r="F345" s="69" t="s">
        <v>2064</v>
      </c>
      <c r="G345" s="69"/>
      <c r="H345" s="70">
        <v>2023</v>
      </c>
      <c r="I345" s="69" t="s">
        <v>2021</v>
      </c>
      <c r="J345" s="69" t="s">
        <v>1152</v>
      </c>
      <c r="K345" s="71" t="s">
        <v>1673</v>
      </c>
      <c r="L345" s="72" t="s">
        <v>83</v>
      </c>
      <c r="M345" s="48" t="s">
        <v>285</v>
      </c>
      <c r="N345" s="49" t="s">
        <v>377</v>
      </c>
      <c r="O345" s="49" t="s">
        <v>2342</v>
      </c>
      <c r="P345" s="74">
        <f ca="1">IFERROR(VLOOKUP(DadosViagem5[[#This Row],[Placa]],BIP!A:E,5,FALSE),"")</f>
        <v>45978</v>
      </c>
      <c r="Q345" s="75">
        <f ca="1">DATEDIF(DadosViagem5[[#This Row],[BIP]],TODAY(),"D")</f>
        <v>0</v>
      </c>
      <c r="R345" s="76" t="str">
        <f>IFERROR(VLOOKUP(DadosViagem5[[#This Row],[Placa]],DDS!B:C,2,FALSE),"Verificar cadastro")</f>
        <v>Operando</v>
      </c>
      <c r="S345" s="49" t="s">
        <v>2431</v>
      </c>
      <c r="T345" s="48"/>
      <c r="U345" s="79"/>
      <c r="V345" s="78"/>
      <c r="W345" s="82" t="s">
        <v>2411</v>
      </c>
      <c r="X345" s="80"/>
      <c r="Y345" s="81"/>
      <c r="Z345" s="82"/>
      <c r="AA345" s="70" t="s">
        <v>2024</v>
      </c>
      <c r="AB345" s="70" t="s">
        <v>2024</v>
      </c>
      <c r="AC345" s="69" t="s">
        <v>2024</v>
      </c>
      <c r="AD345" s="69" t="str">
        <f ca="1">IFERROR(DATEDIF(DadosViagem5[[#This Row],[Utimo Bip Reserva]],TODAY(),"D"),"")</f>
        <v/>
      </c>
      <c r="AE345" s="49" t="s">
        <v>2024</v>
      </c>
      <c r="AF345" s="50" t="s">
        <v>2024</v>
      </c>
      <c r="AG345" s="49"/>
      <c r="AH345" s="50">
        <v>45807</v>
      </c>
      <c r="AI345" s="49" t="str">
        <f>IF(DadosViagem5[[#This Row],[Dias em manutenção ]]&lt;5,"Dentro do Prazo","Fora do Prazo")</f>
        <v>Fora do Prazo</v>
      </c>
      <c r="AJ345" s="49" t="e">
        <v>#REF!</v>
      </c>
    </row>
    <row r="346" spans="1:36" ht="15">
      <c r="A346" s="69" t="s">
        <v>2432</v>
      </c>
      <c r="B346" s="70"/>
      <c r="C346" s="69" t="s">
        <v>673</v>
      </c>
      <c r="D346" s="69" t="s">
        <v>2025</v>
      </c>
      <c r="E346" s="69" t="s">
        <v>566</v>
      </c>
      <c r="F346" s="69" t="s">
        <v>2064</v>
      </c>
      <c r="G346" s="69"/>
      <c r="H346" s="70">
        <v>2022</v>
      </c>
      <c r="I346" s="69" t="s">
        <v>2021</v>
      </c>
      <c r="J346" s="69" t="s">
        <v>1152</v>
      </c>
      <c r="K346" s="71" t="s">
        <v>1673</v>
      </c>
      <c r="L346" s="72" t="s">
        <v>83</v>
      </c>
      <c r="M346" s="48" t="s">
        <v>285</v>
      </c>
      <c r="N346" s="49" t="s">
        <v>377</v>
      </c>
      <c r="O346" s="49" t="s">
        <v>2342</v>
      </c>
      <c r="P346" s="74">
        <f ca="1">IFERROR(VLOOKUP(DadosViagem5[[#This Row],[Placa]],BIP!A:E,5,FALSE),"")</f>
        <v>45976</v>
      </c>
      <c r="Q346" s="75">
        <f ca="1">DATEDIF(DadosViagem5[[#This Row],[BIP]],TODAY(),"D")</f>
        <v>2</v>
      </c>
      <c r="R346" s="76" t="str">
        <f>IFERROR(VLOOKUP(DadosViagem5[[#This Row],[Placa]],DDS!B:C,2,FALSE),"Verificar cadastro")</f>
        <v>Manutenção</v>
      </c>
      <c r="S346" s="77" t="s">
        <v>2023</v>
      </c>
      <c r="T346" s="48"/>
      <c r="U346" s="79"/>
      <c r="V346" s="78"/>
      <c r="W346" s="82"/>
      <c r="X346" s="80"/>
      <c r="Y346" s="81"/>
      <c r="Z346" s="82"/>
      <c r="AA346" s="70" t="s">
        <v>2024</v>
      </c>
      <c r="AB346" s="70" t="s">
        <v>2024</v>
      </c>
      <c r="AC346" s="69" t="s">
        <v>2024</v>
      </c>
      <c r="AD346" s="69" t="str">
        <f ca="1">IFERROR(DATEDIF(DadosViagem5[[#This Row],[Utimo Bip Reserva]],TODAY(),"D"),"")</f>
        <v/>
      </c>
      <c r="AE346" s="49" t="s">
        <v>2024</v>
      </c>
      <c r="AF346" s="50" t="s">
        <v>2024</v>
      </c>
      <c r="AG346" s="49"/>
      <c r="AH346" s="50">
        <v>45807</v>
      </c>
      <c r="AI346" s="49" t="str">
        <f>IF(DadosViagem5[[#This Row],[Dias em manutenção ]]&lt;5,"Dentro do Prazo","Fora do Prazo")</f>
        <v>Fora do Prazo</v>
      </c>
      <c r="AJ346" s="49" t="e">
        <v>#REF!</v>
      </c>
    </row>
    <row r="347" spans="1:36" ht="15">
      <c r="A347" s="69" t="s">
        <v>2433</v>
      </c>
      <c r="B347" s="70"/>
      <c r="C347" s="69" t="s">
        <v>680</v>
      </c>
      <c r="D347" s="69" t="s">
        <v>2414</v>
      </c>
      <c r="E347" s="69" t="s">
        <v>566</v>
      </c>
      <c r="F347" s="69" t="s">
        <v>2064</v>
      </c>
      <c r="G347" s="69"/>
      <c r="H347" s="70">
        <v>2021</v>
      </c>
      <c r="I347" s="69" t="s">
        <v>2021</v>
      </c>
      <c r="J347" s="69" t="s">
        <v>1152</v>
      </c>
      <c r="K347" s="71" t="s">
        <v>1673</v>
      </c>
      <c r="L347" s="72" t="s">
        <v>83</v>
      </c>
      <c r="M347" s="48" t="s">
        <v>285</v>
      </c>
      <c r="N347" s="49" t="s">
        <v>377</v>
      </c>
      <c r="O347" s="49" t="s">
        <v>2342</v>
      </c>
      <c r="P347" s="74">
        <f ca="1">IFERROR(VLOOKUP(DadosViagem5[[#This Row],[Placa]],BIP!A:E,5,FALSE),"")</f>
        <v>45977</v>
      </c>
      <c r="Q347" s="75">
        <f ca="1">DATEDIF(DadosViagem5[[#This Row],[BIP]],TODAY(),"D")</f>
        <v>1</v>
      </c>
      <c r="R347" s="76" t="str">
        <f>IFERROR(VLOOKUP(DadosViagem5[[#This Row],[Placa]],DDS!B:C,2,FALSE),"Verificar cadastro")</f>
        <v>Carregado</v>
      </c>
      <c r="S347" s="77" t="s">
        <v>2023</v>
      </c>
      <c r="T347" s="48"/>
      <c r="U347" s="79"/>
      <c r="V347" s="78"/>
      <c r="W347" s="82" t="s">
        <v>2434</v>
      </c>
      <c r="X347" s="80" t="s">
        <v>2026</v>
      </c>
      <c r="Y347" s="81"/>
      <c r="Z347" s="82"/>
      <c r="AA347" s="70" t="s">
        <v>2024</v>
      </c>
      <c r="AB347" s="70" t="s">
        <v>2024</v>
      </c>
      <c r="AC347" s="69" t="s">
        <v>2024</v>
      </c>
      <c r="AD347" s="69" t="str">
        <f ca="1">IFERROR(DATEDIF(DadosViagem5[[#This Row],[Utimo Bip Reserva]],TODAY(),"D"),"")</f>
        <v/>
      </c>
      <c r="AE347" s="49" t="s">
        <v>2435</v>
      </c>
      <c r="AF347" s="50" t="s">
        <v>2024</v>
      </c>
      <c r="AG347" s="49"/>
      <c r="AH347" s="50">
        <v>10</v>
      </c>
      <c r="AI347" s="49" t="str">
        <f>IF(DadosViagem5[[#This Row],[Dias em manutenção ]]&lt;5,"Dentro do Prazo","Fora do Prazo")</f>
        <v>Fora do Prazo</v>
      </c>
      <c r="AJ347" s="49" t="e">
        <v>#REF!</v>
      </c>
    </row>
    <row r="348" spans="1:36" ht="15">
      <c r="A348" s="69" t="s">
        <v>2436</v>
      </c>
      <c r="B348" s="70"/>
      <c r="C348" s="69" t="s">
        <v>673</v>
      </c>
      <c r="D348" s="69" t="s">
        <v>2025</v>
      </c>
      <c r="E348" s="69" t="s">
        <v>566</v>
      </c>
      <c r="F348" s="69" t="s">
        <v>2064</v>
      </c>
      <c r="G348" s="69"/>
      <c r="H348" s="70">
        <v>2022</v>
      </c>
      <c r="I348" s="69" t="s">
        <v>2021</v>
      </c>
      <c r="J348" s="69" t="s">
        <v>1152</v>
      </c>
      <c r="K348" s="71" t="s">
        <v>1673</v>
      </c>
      <c r="L348" s="72" t="s">
        <v>83</v>
      </c>
      <c r="M348" s="48" t="s">
        <v>285</v>
      </c>
      <c r="N348" s="49" t="s">
        <v>377</v>
      </c>
      <c r="O348" s="49" t="s">
        <v>2342</v>
      </c>
      <c r="P348" s="74">
        <f ca="1">IFERROR(VLOOKUP(DadosViagem5[[#This Row],[Placa]],BIP!A:E,5,FALSE),"")</f>
        <v>0</v>
      </c>
      <c r="Q348" s="75">
        <f ca="1">DATEDIF(DadosViagem5[[#This Row],[BIP]],TODAY(),"D")</f>
        <v>45978</v>
      </c>
      <c r="R348" s="76" t="str">
        <f>IFERROR(VLOOKUP(DadosViagem5[[#This Row],[Placa]],DDS!B:C,2,FALSE),"Verificar cadastro")</f>
        <v>Verificar cadastro</v>
      </c>
      <c r="S348" s="49" t="s">
        <v>2404</v>
      </c>
      <c r="T348" s="48"/>
      <c r="U348" s="79"/>
      <c r="V348" s="78"/>
      <c r="W348" s="82" t="s">
        <v>2437</v>
      </c>
      <c r="X348" s="80"/>
      <c r="Y348" s="81"/>
      <c r="Z348" s="82"/>
      <c r="AA348" s="70" t="s">
        <v>2024</v>
      </c>
      <c r="AB348" s="70" t="s">
        <v>2024</v>
      </c>
      <c r="AC348" s="69" t="s">
        <v>2024</v>
      </c>
      <c r="AD348" s="69" t="str">
        <f ca="1">IFERROR(DATEDIF(DadosViagem5[[#This Row],[Utimo Bip Reserva]],TODAY(),"D"),"")</f>
        <v/>
      </c>
      <c r="AE348" s="49" t="s">
        <v>2024</v>
      </c>
      <c r="AF348" s="50" t="s">
        <v>2024</v>
      </c>
      <c r="AG348" s="49"/>
      <c r="AH348" s="50">
        <v>2</v>
      </c>
      <c r="AI348" s="49" t="str">
        <f>IF(DadosViagem5[[#This Row],[Dias em manutenção ]]&lt;5,"Dentro do Prazo","Fora do Prazo")</f>
        <v>Dentro do Prazo</v>
      </c>
      <c r="AJ348" s="49" t="e">
        <v>#REF!</v>
      </c>
    </row>
    <row r="349" spans="1:36" ht="15">
      <c r="A349" s="69" t="s">
        <v>2438</v>
      </c>
      <c r="B349" s="70">
        <v>467</v>
      </c>
      <c r="C349" s="69" t="s">
        <v>395</v>
      </c>
      <c r="D349" s="69" t="s">
        <v>2025</v>
      </c>
      <c r="E349" s="69" t="s">
        <v>2034</v>
      </c>
      <c r="F349" s="69" t="s">
        <v>2064</v>
      </c>
      <c r="G349" s="69"/>
      <c r="H349" s="70">
        <v>2023</v>
      </c>
      <c r="I349" s="69" t="s">
        <v>2021</v>
      </c>
      <c r="J349" s="69" t="s">
        <v>1152</v>
      </c>
      <c r="K349" s="71" t="s">
        <v>1673</v>
      </c>
      <c r="L349" s="72" t="s">
        <v>83</v>
      </c>
      <c r="M349" s="48" t="s">
        <v>139</v>
      </c>
      <c r="N349" s="49" t="s">
        <v>377</v>
      </c>
      <c r="O349" s="49" t="s">
        <v>2342</v>
      </c>
      <c r="P349" s="74">
        <f ca="1">IFERROR(VLOOKUP(DadosViagem5[[#This Row],[Placa]],BIP!A:E,5,FALSE),"")</f>
        <v>45978</v>
      </c>
      <c r="Q349" s="75">
        <f ca="1">DATEDIF(DadosViagem5[[#This Row],[BIP]],TODAY(),"D")</f>
        <v>0</v>
      </c>
      <c r="R349" s="76" t="str">
        <f>IFERROR(VLOOKUP(DadosViagem5[[#This Row],[Placa]],DDS!B:C,2,FALSE),"Verificar cadastro")</f>
        <v>Operando</v>
      </c>
      <c r="S349" s="77" t="s">
        <v>2023</v>
      </c>
      <c r="T349" s="48"/>
      <c r="U349" s="79"/>
      <c r="V349" s="78"/>
      <c r="W349" s="82"/>
      <c r="X349" s="80"/>
      <c r="Y349" s="81"/>
      <c r="Z349" s="82"/>
      <c r="AA349" s="70" t="s">
        <v>2024</v>
      </c>
      <c r="AB349" s="70" t="s">
        <v>2024</v>
      </c>
      <c r="AC349" s="69" t="s">
        <v>2024</v>
      </c>
      <c r="AD349" s="69" t="str">
        <f ca="1">IFERROR(DATEDIF(DadosViagem5[[#This Row],[Utimo Bip Reserva]],TODAY(),"D"),"")</f>
        <v/>
      </c>
      <c r="AE349" s="49" t="s">
        <v>2024</v>
      </c>
      <c r="AF349" s="50" t="s">
        <v>2024</v>
      </c>
      <c r="AG349" s="49"/>
      <c r="AH349" s="50">
        <v>3</v>
      </c>
      <c r="AI349" s="49" t="str">
        <f>IF(DadosViagem5[[#This Row],[Dias em manutenção ]]&lt;5,"Dentro do Prazo","Fora do Prazo")</f>
        <v>Dentro do Prazo</v>
      </c>
      <c r="AJ349" s="49" t="e">
        <v>#REF!</v>
      </c>
    </row>
    <row r="350" spans="1:36" ht="15">
      <c r="A350" s="69" t="s">
        <v>2439</v>
      </c>
      <c r="B350" s="70"/>
      <c r="C350" s="69" t="s">
        <v>673</v>
      </c>
      <c r="D350" s="69" t="s">
        <v>2025</v>
      </c>
      <c r="E350" s="69" t="s">
        <v>566</v>
      </c>
      <c r="F350" s="69" t="s">
        <v>2064</v>
      </c>
      <c r="G350" s="69"/>
      <c r="H350" s="70">
        <v>2022</v>
      </c>
      <c r="I350" s="69" t="s">
        <v>2021</v>
      </c>
      <c r="J350" s="69" t="s">
        <v>1152</v>
      </c>
      <c r="K350" s="71" t="s">
        <v>1673</v>
      </c>
      <c r="L350" s="72" t="s">
        <v>83</v>
      </c>
      <c r="M350" s="48" t="s">
        <v>285</v>
      </c>
      <c r="N350" s="49" t="s">
        <v>377</v>
      </c>
      <c r="O350" s="49" t="s">
        <v>2342</v>
      </c>
      <c r="P350" s="74">
        <f ca="1">IFERROR(VLOOKUP(DadosViagem5[[#This Row],[Placa]],BIP!A:E,5,FALSE),"")</f>
        <v>45978</v>
      </c>
      <c r="Q350" s="75">
        <f ca="1">DATEDIF(DadosViagem5[[#This Row],[BIP]],TODAY(),"D")</f>
        <v>0</v>
      </c>
      <c r="R350" s="76" t="str">
        <f>IFERROR(VLOOKUP(DadosViagem5[[#This Row],[Placa]],DDS!B:C,2,FALSE),"Verificar cadastro")</f>
        <v>Operando</v>
      </c>
      <c r="S350" s="77" t="s">
        <v>2023</v>
      </c>
      <c r="T350" s="48"/>
      <c r="U350" s="79"/>
      <c r="V350" s="78"/>
      <c r="W350" s="82"/>
      <c r="X350" s="80"/>
      <c r="Y350" s="81"/>
      <c r="Z350" s="82"/>
      <c r="AA350" s="70" t="s">
        <v>2024</v>
      </c>
      <c r="AB350" s="70" t="s">
        <v>2024</v>
      </c>
      <c r="AC350" s="69" t="s">
        <v>2024</v>
      </c>
      <c r="AD350" s="69" t="str">
        <f ca="1">IFERROR(DATEDIF(DadosViagem5[[#This Row],[Utimo Bip Reserva]],TODAY(),"D"),"")</f>
        <v/>
      </c>
      <c r="AE350" s="49" t="s">
        <v>2024</v>
      </c>
      <c r="AF350" s="50" t="s">
        <v>2024</v>
      </c>
      <c r="AG350" s="49" t="s">
        <v>2346</v>
      </c>
      <c r="AH350" s="50">
        <v>3</v>
      </c>
      <c r="AI350" s="49" t="str">
        <f>IF(DadosViagem5[[#This Row],[Dias em manutenção ]]&lt;5,"Dentro do Prazo","Fora do Prazo")</f>
        <v>Dentro do Prazo</v>
      </c>
      <c r="AJ350" s="49" t="e">
        <v>#REF!</v>
      </c>
    </row>
    <row r="351" spans="1:36" ht="15">
      <c r="A351" s="69" t="s">
        <v>2440</v>
      </c>
      <c r="B351" s="70"/>
      <c r="C351" s="69" t="s">
        <v>673</v>
      </c>
      <c r="D351" s="69" t="s">
        <v>2025</v>
      </c>
      <c r="E351" s="69" t="s">
        <v>566</v>
      </c>
      <c r="F351" s="69" t="s">
        <v>2064</v>
      </c>
      <c r="G351" s="69"/>
      <c r="H351" s="70">
        <v>2021</v>
      </c>
      <c r="I351" s="69" t="s">
        <v>2021</v>
      </c>
      <c r="J351" s="69" t="s">
        <v>1152</v>
      </c>
      <c r="K351" s="71" t="s">
        <v>1673</v>
      </c>
      <c r="L351" s="72" t="s">
        <v>83</v>
      </c>
      <c r="M351" s="48" t="s">
        <v>285</v>
      </c>
      <c r="N351" s="49" t="s">
        <v>377</v>
      </c>
      <c r="O351" s="49" t="s">
        <v>2342</v>
      </c>
      <c r="P351" s="74">
        <f ca="1">IFERROR(VLOOKUP(DadosViagem5[[#This Row],[Placa]],BIP!A:E,5,FALSE),"")</f>
        <v>45973</v>
      </c>
      <c r="Q351" s="75">
        <f ca="1">DATEDIF(DadosViagem5[[#This Row],[BIP]],TODAY(),"D")</f>
        <v>5</v>
      </c>
      <c r="R351" s="76" t="str">
        <f>IFERROR(VLOOKUP(DadosViagem5[[#This Row],[Placa]],DDS!B:C,2,FALSE),"Verificar cadastro")</f>
        <v>Manutenção</v>
      </c>
      <c r="S351" s="77" t="s">
        <v>2023</v>
      </c>
      <c r="T351" s="48"/>
      <c r="U351" s="79"/>
      <c r="V351" s="78"/>
      <c r="W351" s="82"/>
      <c r="X351" s="80"/>
      <c r="Y351" s="81"/>
      <c r="Z351" s="82"/>
      <c r="AA351" s="70" t="s">
        <v>2024</v>
      </c>
      <c r="AB351" s="70" t="s">
        <v>2024</v>
      </c>
      <c r="AC351" s="69" t="s">
        <v>2024</v>
      </c>
      <c r="AD351" s="69" t="str">
        <f ca="1">IFERROR(DATEDIF(DadosViagem5[[#This Row],[Utimo Bip Reserva]],TODAY(),"D"),"")</f>
        <v/>
      </c>
      <c r="AE351" s="49" t="s">
        <v>2024</v>
      </c>
      <c r="AF351" s="50" t="s">
        <v>2024</v>
      </c>
      <c r="AG351" s="49"/>
      <c r="AH351" s="50">
        <v>45807</v>
      </c>
      <c r="AI351" s="49" t="str">
        <f>IF(DadosViagem5[[#This Row],[Dias em manutenção ]]&lt;5,"Dentro do Prazo","Fora do Prazo")</f>
        <v>Fora do Prazo</v>
      </c>
      <c r="AJ351" s="49" t="e">
        <v>#REF!</v>
      </c>
    </row>
    <row r="352" spans="1:36" ht="15">
      <c r="A352" s="69" t="s">
        <v>1240</v>
      </c>
      <c r="B352" s="70">
        <v>468</v>
      </c>
      <c r="C352" s="69" t="s">
        <v>395</v>
      </c>
      <c r="D352" s="69" t="s">
        <v>2025</v>
      </c>
      <c r="E352" s="69" t="s">
        <v>2034</v>
      </c>
      <c r="F352" s="69" t="s">
        <v>2035</v>
      </c>
      <c r="G352" s="69"/>
      <c r="H352" s="70">
        <v>2023</v>
      </c>
      <c r="I352" s="69" t="s">
        <v>2021</v>
      </c>
      <c r="J352" s="69" t="s">
        <v>1152</v>
      </c>
      <c r="K352" s="71" t="s">
        <v>1673</v>
      </c>
      <c r="L352" s="72" t="s">
        <v>83</v>
      </c>
      <c r="M352" s="48" t="s">
        <v>139</v>
      </c>
      <c r="N352" s="49" t="s">
        <v>377</v>
      </c>
      <c r="O352" s="49" t="s">
        <v>2342</v>
      </c>
      <c r="P352" s="74">
        <f ca="1">IFERROR(VLOOKUP(DadosViagem5[[#This Row],[Placa]],BIP!A:E,5,FALSE),"")</f>
        <v>45978</v>
      </c>
      <c r="Q352" s="75">
        <f ca="1">DATEDIF(DadosViagem5[[#This Row],[BIP]],TODAY(),"D")</f>
        <v>0</v>
      </c>
      <c r="R352" s="76" t="str">
        <f>IFERROR(VLOOKUP(DadosViagem5[[#This Row],[Placa]],DDS!B:C,2,FALSE),"Verificar cadastro")</f>
        <v>Operando</v>
      </c>
      <c r="S352" s="77" t="s">
        <v>2023</v>
      </c>
      <c r="T352" s="48"/>
      <c r="U352" s="79"/>
      <c r="V352" s="78"/>
      <c r="W352" s="82"/>
      <c r="X352" s="80"/>
      <c r="Y352" s="81"/>
      <c r="Z352" s="82"/>
      <c r="AA352" s="70" t="s">
        <v>2024</v>
      </c>
      <c r="AB352" s="70" t="s">
        <v>2024</v>
      </c>
      <c r="AC352" s="69" t="s">
        <v>2024</v>
      </c>
      <c r="AD352" s="69" t="str">
        <f ca="1">IFERROR(DATEDIF(DadosViagem5[[#This Row],[Utimo Bip Reserva]],TODAY(),"D"),"")</f>
        <v/>
      </c>
      <c r="AE352" s="50" t="s">
        <v>2024</v>
      </c>
      <c r="AF352" s="50" t="s">
        <v>2024</v>
      </c>
      <c r="AG352" s="49"/>
      <c r="AH352" s="50">
        <v>45807</v>
      </c>
      <c r="AI352" s="49" t="str">
        <f>IF(DadosViagem5[[#This Row],[Dias em manutenção ]]&lt;5,"Dentro do Prazo","Fora do Prazo")</f>
        <v>Fora do Prazo</v>
      </c>
      <c r="AJ352" s="49" t="e">
        <v>#REF!</v>
      </c>
    </row>
    <row r="353" spans="1:36" ht="15">
      <c r="A353" s="69" t="s">
        <v>753</v>
      </c>
      <c r="B353" s="70"/>
      <c r="C353" s="69" t="s">
        <v>593</v>
      </c>
      <c r="D353" s="69" t="s">
        <v>2018</v>
      </c>
      <c r="E353" s="69" t="s">
        <v>2159</v>
      </c>
      <c r="F353" s="69" t="s">
        <v>2279</v>
      </c>
      <c r="G353" s="69"/>
      <c r="H353" s="70">
        <v>2023</v>
      </c>
      <c r="I353" s="69" t="s">
        <v>2021</v>
      </c>
      <c r="J353" s="69" t="s">
        <v>1152</v>
      </c>
      <c r="K353" s="71" t="s">
        <v>1673</v>
      </c>
      <c r="L353" s="72" t="s">
        <v>83</v>
      </c>
      <c r="M353" s="48" t="s">
        <v>285</v>
      </c>
      <c r="N353" s="49" t="s">
        <v>377</v>
      </c>
      <c r="O353" s="49" t="s">
        <v>2342</v>
      </c>
      <c r="P353" s="74">
        <f ca="1">IFERROR(VLOOKUP(DadosViagem5[[#This Row],[Placa]],BIP!A:E,5,FALSE),"")</f>
        <v>45977</v>
      </c>
      <c r="Q353" s="75">
        <f ca="1">DATEDIF(DadosViagem5[[#This Row],[BIP]],TODAY(),"D")</f>
        <v>1</v>
      </c>
      <c r="R353" s="76" t="str">
        <f>IFERROR(VLOOKUP(DadosViagem5[[#This Row],[Placa]],DDS!B:C,2,FALSE),"Verificar cadastro")</f>
        <v>Operando</v>
      </c>
      <c r="S353" s="77" t="s">
        <v>2023</v>
      </c>
      <c r="T353" s="48"/>
      <c r="U353" s="79"/>
      <c r="V353" s="78"/>
      <c r="W353" s="82" t="s">
        <v>2087</v>
      </c>
      <c r="X353" s="80"/>
      <c r="Y353" s="81"/>
      <c r="Z353" s="82"/>
      <c r="AA353" s="70" t="s">
        <v>2024</v>
      </c>
      <c r="AB353" s="70" t="s">
        <v>2024</v>
      </c>
      <c r="AC353" s="69" t="s">
        <v>2024</v>
      </c>
      <c r="AD353" s="69" t="str">
        <f ca="1">IFERROR(DATEDIF(DadosViagem5[[#This Row],[Utimo Bip Reserva]],TODAY(),"D"),"")</f>
        <v/>
      </c>
      <c r="AE353" s="50" t="s">
        <v>2024</v>
      </c>
      <c r="AF353" s="50" t="s">
        <v>2024</v>
      </c>
      <c r="AG353" s="49"/>
      <c r="AH353" s="50">
        <v>45807</v>
      </c>
      <c r="AI353" s="49" t="str">
        <f>IF(DadosViagem5[[#This Row],[Dias em manutenção ]]&lt;5,"Dentro do Prazo","Fora do Prazo")</f>
        <v>Fora do Prazo</v>
      </c>
      <c r="AJ353" s="49" t="e">
        <v>#REF!</v>
      </c>
    </row>
    <row r="354" spans="1:36" ht="15">
      <c r="A354" s="69" t="s">
        <v>1509</v>
      </c>
      <c r="B354" s="70"/>
      <c r="C354" s="69" t="s">
        <v>673</v>
      </c>
      <c r="D354" s="69" t="s">
        <v>2025</v>
      </c>
      <c r="E354" s="69" t="s">
        <v>566</v>
      </c>
      <c r="F354" s="69" t="s">
        <v>2064</v>
      </c>
      <c r="G354" s="69"/>
      <c r="H354" s="70">
        <v>2022</v>
      </c>
      <c r="I354" s="69" t="s">
        <v>2021</v>
      </c>
      <c r="J354" s="69" t="s">
        <v>1152</v>
      </c>
      <c r="K354" s="71" t="s">
        <v>1673</v>
      </c>
      <c r="L354" s="72" t="s">
        <v>83</v>
      </c>
      <c r="M354" s="48" t="s">
        <v>285</v>
      </c>
      <c r="N354" s="49" t="s">
        <v>377</v>
      </c>
      <c r="O354" s="49" t="s">
        <v>2342</v>
      </c>
      <c r="P354" s="74">
        <f ca="1">IFERROR(VLOOKUP(DadosViagem5[[#This Row],[Placa]],BIP!A:E,5,FALSE),"")</f>
        <v>45977</v>
      </c>
      <c r="Q354" s="75">
        <f ca="1">DATEDIF(DadosViagem5[[#This Row],[BIP]],TODAY(),"D")</f>
        <v>1</v>
      </c>
      <c r="R354" s="76" t="str">
        <f>IFERROR(VLOOKUP(DadosViagem5[[#This Row],[Placa]],DDS!B:C,2,FALSE),"Verificar cadastro")</f>
        <v>Operando</v>
      </c>
      <c r="S354" s="77" t="s">
        <v>2023</v>
      </c>
      <c r="T354" s="48"/>
      <c r="U354" s="79"/>
      <c r="V354" s="90"/>
      <c r="W354" s="82" t="s">
        <v>2441</v>
      </c>
      <c r="X354" s="80"/>
      <c r="Y354" s="81"/>
      <c r="Z354" s="83"/>
      <c r="AA354" s="70" t="s">
        <v>2024</v>
      </c>
      <c r="AB354" s="70" t="s">
        <v>2024</v>
      </c>
      <c r="AC354" s="69" t="s">
        <v>2024</v>
      </c>
      <c r="AD354" s="69" t="str">
        <f ca="1">IFERROR(DATEDIF(DadosViagem5[[#This Row],[Utimo Bip Reserva]],TODAY(),"D"),"")</f>
        <v/>
      </c>
      <c r="AE354" s="49" t="s">
        <v>2024</v>
      </c>
      <c r="AF354" s="50" t="s">
        <v>2024</v>
      </c>
      <c r="AG354" s="49" t="s">
        <v>2442</v>
      </c>
      <c r="AH354" s="50">
        <v>45807</v>
      </c>
      <c r="AI354" s="49" t="str">
        <f>IF(DadosViagem5[[#This Row],[Dias em manutenção ]]&lt;5,"Dentro do Prazo","Fora do Prazo")</f>
        <v>Fora do Prazo</v>
      </c>
      <c r="AJ354" s="49" t="e">
        <v>#REF!</v>
      </c>
    </row>
    <row r="355" spans="1:36" ht="15">
      <c r="A355" s="69" t="s">
        <v>2443</v>
      </c>
      <c r="B355" s="70"/>
      <c r="C355" s="69" t="s">
        <v>673</v>
      </c>
      <c r="D355" s="69" t="s">
        <v>2025</v>
      </c>
      <c r="E355" s="69" t="s">
        <v>566</v>
      </c>
      <c r="F355" s="69" t="s">
        <v>2064</v>
      </c>
      <c r="G355" s="69"/>
      <c r="H355" s="70">
        <v>2022</v>
      </c>
      <c r="I355" s="69" t="s">
        <v>2021</v>
      </c>
      <c r="J355" s="69" t="s">
        <v>1152</v>
      </c>
      <c r="K355" s="71" t="s">
        <v>1673</v>
      </c>
      <c r="L355" s="72" t="s">
        <v>83</v>
      </c>
      <c r="M355" s="48" t="s">
        <v>285</v>
      </c>
      <c r="N355" s="47" t="s">
        <v>377</v>
      </c>
      <c r="O355" s="49" t="s">
        <v>2342</v>
      </c>
      <c r="P355" s="74">
        <f ca="1">IFERROR(VLOOKUP(DadosViagem5[[#This Row],[Placa]],BIP!A:E,5,FALSE),"")</f>
        <v>45978</v>
      </c>
      <c r="Q355" s="75">
        <f ca="1">DATEDIF(DadosViagem5[[#This Row],[BIP]],TODAY(),"D")</f>
        <v>0</v>
      </c>
      <c r="R355" s="76" t="str">
        <f>IFERROR(VLOOKUP(DadosViagem5[[#This Row],[Placa]],DDS!B:C,2,FALSE),"Verificar cadastro")</f>
        <v>Operando</v>
      </c>
      <c r="S355" s="77" t="s">
        <v>2023</v>
      </c>
      <c r="T355" s="48"/>
      <c r="U355" s="79"/>
      <c r="V355" s="78"/>
      <c r="W355" s="82"/>
      <c r="X355" s="80"/>
      <c r="Y355" s="81"/>
      <c r="Z355" s="82"/>
      <c r="AA355" s="70" t="s">
        <v>2024</v>
      </c>
      <c r="AB355" s="70" t="s">
        <v>2024</v>
      </c>
      <c r="AC355" s="69" t="s">
        <v>2024</v>
      </c>
      <c r="AD355" s="69" t="str">
        <f ca="1">IFERROR(DATEDIF(DadosViagem5[[#This Row],[Utimo Bip Reserva]],TODAY(),"D"),"")</f>
        <v/>
      </c>
      <c r="AE355" s="49" t="s">
        <v>2024</v>
      </c>
      <c r="AF355" s="50" t="s">
        <v>2024</v>
      </c>
      <c r="AG355" s="49"/>
      <c r="AH355" s="50">
        <v>45807</v>
      </c>
      <c r="AI355" s="49" t="str">
        <f>IF(DadosViagem5[[#This Row],[Dias em manutenção ]]&lt;5,"Dentro do Prazo","Fora do Prazo")</f>
        <v>Fora do Prazo</v>
      </c>
      <c r="AJ355" s="49" t="e">
        <v>#REF!</v>
      </c>
    </row>
    <row r="356" spans="1:36" ht="15">
      <c r="A356" s="69" t="s">
        <v>2444</v>
      </c>
      <c r="B356" s="70"/>
      <c r="C356" s="69" t="s">
        <v>673</v>
      </c>
      <c r="D356" s="69" t="s">
        <v>2025</v>
      </c>
      <c r="E356" s="69" t="s">
        <v>566</v>
      </c>
      <c r="F356" s="69" t="s">
        <v>2064</v>
      </c>
      <c r="G356" s="69"/>
      <c r="H356" s="70">
        <v>2022</v>
      </c>
      <c r="I356" s="69" t="s">
        <v>2021</v>
      </c>
      <c r="J356" s="69" t="s">
        <v>1152</v>
      </c>
      <c r="K356" s="71" t="s">
        <v>1673</v>
      </c>
      <c r="L356" s="72" t="s">
        <v>83</v>
      </c>
      <c r="M356" s="48" t="s">
        <v>285</v>
      </c>
      <c r="N356" s="49" t="s">
        <v>377</v>
      </c>
      <c r="O356" s="49" t="s">
        <v>2342</v>
      </c>
      <c r="P356" s="74">
        <f ca="1">IFERROR(VLOOKUP(DadosViagem5[[#This Row],[Placa]],BIP!A:E,5,FALSE),"")</f>
        <v>45978</v>
      </c>
      <c r="Q356" s="75">
        <f ca="1">DATEDIF(DadosViagem5[[#This Row],[BIP]],TODAY(),"D")</f>
        <v>0</v>
      </c>
      <c r="R356" s="76" t="str">
        <f>IFERROR(VLOOKUP(DadosViagem5[[#This Row],[Placa]],DDS!B:C,2,FALSE),"Verificar cadastro")</f>
        <v>Operando</v>
      </c>
      <c r="S356" s="77" t="s">
        <v>2023</v>
      </c>
      <c r="T356" s="48"/>
      <c r="U356" s="79"/>
      <c r="V356" s="78"/>
      <c r="W356" s="82"/>
      <c r="X356" s="80"/>
      <c r="Y356" s="81"/>
      <c r="Z356" s="82"/>
      <c r="AA356" s="70" t="s">
        <v>2024</v>
      </c>
      <c r="AB356" s="70" t="s">
        <v>2024</v>
      </c>
      <c r="AC356" s="69" t="s">
        <v>2024</v>
      </c>
      <c r="AD356" s="69" t="str">
        <f ca="1">IFERROR(DATEDIF(DadosViagem5[[#This Row],[Utimo Bip Reserva]],TODAY(),"D"),"")</f>
        <v/>
      </c>
      <c r="AE356" s="49" t="s">
        <v>2024</v>
      </c>
      <c r="AF356" s="50" t="s">
        <v>2024</v>
      </c>
      <c r="AG356" s="49"/>
      <c r="AH356" s="50">
        <v>45807</v>
      </c>
      <c r="AI356" s="49" t="str">
        <f>IF(DadosViagem5[[#This Row],[Dias em manutenção ]]&lt;5,"Dentro do Prazo","Fora do Prazo")</f>
        <v>Fora do Prazo</v>
      </c>
      <c r="AJ356" s="49" t="e">
        <v>#REF!</v>
      </c>
    </row>
    <row r="357" spans="1:36" ht="15">
      <c r="A357" s="69" t="s">
        <v>2445</v>
      </c>
      <c r="B357" s="70"/>
      <c r="C357" s="69" t="s">
        <v>673</v>
      </c>
      <c r="D357" s="69" t="s">
        <v>2025</v>
      </c>
      <c r="E357" s="69" t="s">
        <v>566</v>
      </c>
      <c r="F357" s="69" t="s">
        <v>2064</v>
      </c>
      <c r="G357" s="69"/>
      <c r="H357" s="70">
        <v>2022</v>
      </c>
      <c r="I357" s="69" t="s">
        <v>2021</v>
      </c>
      <c r="J357" s="69" t="s">
        <v>1152</v>
      </c>
      <c r="K357" s="71" t="s">
        <v>1673</v>
      </c>
      <c r="L357" s="72" t="s">
        <v>83</v>
      </c>
      <c r="M357" s="48" t="s">
        <v>285</v>
      </c>
      <c r="N357" s="49" t="s">
        <v>377</v>
      </c>
      <c r="O357" s="49" t="s">
        <v>2342</v>
      </c>
      <c r="P357" s="74">
        <f ca="1">IFERROR(VLOOKUP(DadosViagem5[[#This Row],[Placa]],BIP!A:E,5,FALSE),"")</f>
        <v>45978</v>
      </c>
      <c r="Q357" s="75">
        <f ca="1">DATEDIF(DadosViagem5[[#This Row],[BIP]],TODAY(),"D")</f>
        <v>0</v>
      </c>
      <c r="R357" s="76" t="str">
        <f>IFERROR(VLOOKUP(DadosViagem5[[#This Row],[Placa]],DDS!B:C,2,FALSE),"Verificar cadastro")</f>
        <v>Operando</v>
      </c>
      <c r="S357" s="77" t="s">
        <v>2023</v>
      </c>
      <c r="T357" s="48"/>
      <c r="U357" s="79"/>
      <c r="V357" s="78"/>
      <c r="W357" s="82" t="s">
        <v>2446</v>
      </c>
      <c r="X357" s="80"/>
      <c r="Y357" s="81"/>
      <c r="Z357" s="82"/>
      <c r="AA357" s="70" t="s">
        <v>2024</v>
      </c>
      <c r="AB357" s="70" t="s">
        <v>2024</v>
      </c>
      <c r="AC357" s="69" t="s">
        <v>2024</v>
      </c>
      <c r="AD357" s="69" t="str">
        <f ca="1">IFERROR(DATEDIF(DadosViagem5[[#This Row],[Utimo Bip Reserva]],TODAY(),"D"),"")</f>
        <v/>
      </c>
      <c r="AE357" s="49" t="s">
        <v>2024</v>
      </c>
      <c r="AF357" s="50" t="s">
        <v>2024</v>
      </c>
      <c r="AG357" s="49" t="s">
        <v>139</v>
      </c>
      <c r="AH357" s="50">
        <v>45807</v>
      </c>
      <c r="AI357" s="49" t="str">
        <f>IF(DadosViagem5[[#This Row],[Dias em manutenção ]]&lt;5,"Dentro do Prazo","Fora do Prazo")</f>
        <v>Fora do Prazo</v>
      </c>
      <c r="AJ357" s="49" t="e">
        <v>#REF!</v>
      </c>
    </row>
    <row r="358" spans="1:36" ht="15">
      <c r="A358" s="69" t="s">
        <v>2447</v>
      </c>
      <c r="B358" s="70"/>
      <c r="C358" s="69" t="s">
        <v>673</v>
      </c>
      <c r="D358" s="69" t="s">
        <v>2025</v>
      </c>
      <c r="E358" s="69" t="s">
        <v>566</v>
      </c>
      <c r="F358" s="69" t="s">
        <v>2064</v>
      </c>
      <c r="G358" s="69"/>
      <c r="H358" s="70">
        <v>2021</v>
      </c>
      <c r="I358" s="69" t="s">
        <v>2021</v>
      </c>
      <c r="J358" s="69" t="s">
        <v>1152</v>
      </c>
      <c r="K358" s="71" t="s">
        <v>1673</v>
      </c>
      <c r="L358" s="72" t="s">
        <v>83</v>
      </c>
      <c r="M358" s="48" t="s">
        <v>285</v>
      </c>
      <c r="N358" s="49" t="s">
        <v>377</v>
      </c>
      <c r="O358" s="49" t="s">
        <v>2342</v>
      </c>
      <c r="P358" s="74">
        <f ca="1">IFERROR(VLOOKUP(DadosViagem5[[#This Row],[Placa]],BIP!A:E,5,FALSE),"")</f>
        <v>45978</v>
      </c>
      <c r="Q358" s="75">
        <f ca="1">DATEDIF(DadosViagem5[[#This Row],[BIP]],TODAY(),"D")</f>
        <v>0</v>
      </c>
      <c r="R358" s="76" t="str">
        <f>IFERROR(VLOOKUP(DadosViagem5[[#This Row],[Placa]],DDS!B:C,2,FALSE),"Verificar cadastro")</f>
        <v>Operando</v>
      </c>
      <c r="S358" s="77" t="s">
        <v>2023</v>
      </c>
      <c r="T358" s="48"/>
      <c r="U358" s="79"/>
      <c r="V358" s="78"/>
      <c r="W358" s="82"/>
      <c r="X358" s="80"/>
      <c r="Y358" s="81"/>
      <c r="Z358" s="82"/>
      <c r="AA358" s="70" t="s">
        <v>2024</v>
      </c>
      <c r="AB358" s="70" t="s">
        <v>2024</v>
      </c>
      <c r="AC358" s="69" t="s">
        <v>2024</v>
      </c>
      <c r="AD358" s="69" t="str">
        <f ca="1">IFERROR(DATEDIF(DadosViagem5[[#This Row],[Utimo Bip Reserva]],TODAY(),"D"),"")</f>
        <v/>
      </c>
      <c r="AE358" s="49" t="s">
        <v>2024</v>
      </c>
      <c r="AF358" s="50" t="s">
        <v>2024</v>
      </c>
      <c r="AG358" s="49"/>
      <c r="AH358" s="50">
        <v>45807</v>
      </c>
      <c r="AI358" s="49" t="str">
        <f>IF(DadosViagem5[[#This Row],[Dias em manutenção ]]&lt;5,"Dentro do Prazo","Fora do Prazo")</f>
        <v>Fora do Prazo</v>
      </c>
      <c r="AJ358" s="49" t="e">
        <v>#REF!</v>
      </c>
    </row>
    <row r="359" spans="1:36" ht="15">
      <c r="A359" s="69" t="s">
        <v>2448</v>
      </c>
      <c r="B359" s="70"/>
      <c r="C359" s="69" t="s">
        <v>673</v>
      </c>
      <c r="D359" s="69" t="s">
        <v>2025</v>
      </c>
      <c r="E359" s="69" t="s">
        <v>566</v>
      </c>
      <c r="F359" s="69" t="s">
        <v>2064</v>
      </c>
      <c r="G359" s="69"/>
      <c r="H359" s="70">
        <v>2021</v>
      </c>
      <c r="I359" s="69" t="s">
        <v>2021</v>
      </c>
      <c r="J359" s="69" t="s">
        <v>1152</v>
      </c>
      <c r="K359" s="71" t="s">
        <v>1673</v>
      </c>
      <c r="L359" s="72" t="s">
        <v>83</v>
      </c>
      <c r="M359" s="48" t="s">
        <v>285</v>
      </c>
      <c r="N359" s="49" t="s">
        <v>377</v>
      </c>
      <c r="O359" s="49" t="s">
        <v>2342</v>
      </c>
      <c r="P359" s="74">
        <f ca="1">IFERROR(VLOOKUP(DadosViagem5[[#This Row],[Placa]],BIP!A:E,5,FALSE),"")</f>
        <v>45977</v>
      </c>
      <c r="Q359" s="75">
        <f ca="1">DATEDIF(DadosViagem5[[#This Row],[BIP]],TODAY(),"D")</f>
        <v>1</v>
      </c>
      <c r="R359" s="76" t="str">
        <f>IFERROR(VLOOKUP(DadosViagem5[[#This Row],[Placa]],DDS!B:C,2,FALSE),"Verificar cadastro")</f>
        <v>Operando</v>
      </c>
      <c r="S359" s="77" t="s">
        <v>2023</v>
      </c>
      <c r="T359" s="48"/>
      <c r="U359" s="79"/>
      <c r="V359" s="78"/>
      <c r="W359" s="82"/>
      <c r="X359" s="80"/>
      <c r="Y359" s="81"/>
      <c r="Z359" s="82"/>
      <c r="AA359" s="70" t="s">
        <v>2024</v>
      </c>
      <c r="AB359" s="70" t="s">
        <v>2024</v>
      </c>
      <c r="AC359" s="69" t="s">
        <v>2024</v>
      </c>
      <c r="AD359" s="69" t="str">
        <f ca="1">IFERROR(DATEDIF(DadosViagem5[[#This Row],[Utimo Bip Reserva]],TODAY(),"D"),"")</f>
        <v/>
      </c>
      <c r="AE359" s="49" t="s">
        <v>2024</v>
      </c>
      <c r="AF359" s="50" t="s">
        <v>2024</v>
      </c>
      <c r="AG359" s="49"/>
      <c r="AH359" s="50">
        <v>45807</v>
      </c>
      <c r="AI359" s="49" t="str">
        <f>IF(DadosViagem5[[#This Row],[Dias em manutenção ]]&lt;5,"Dentro do Prazo","Fora do Prazo")</f>
        <v>Fora do Prazo</v>
      </c>
      <c r="AJ359" s="49" t="e">
        <v>#REF!</v>
      </c>
    </row>
    <row r="360" spans="1:36" ht="15">
      <c r="A360" s="69" t="s">
        <v>699</v>
      </c>
      <c r="B360" s="70"/>
      <c r="C360" s="69" t="s">
        <v>673</v>
      </c>
      <c r="D360" s="69" t="s">
        <v>2025</v>
      </c>
      <c r="E360" s="69" t="s">
        <v>566</v>
      </c>
      <c r="F360" s="69" t="s">
        <v>2064</v>
      </c>
      <c r="G360" s="69"/>
      <c r="H360" s="70">
        <v>2022</v>
      </c>
      <c r="I360" s="69" t="s">
        <v>2021</v>
      </c>
      <c r="J360" s="69" t="s">
        <v>1152</v>
      </c>
      <c r="K360" s="71" t="s">
        <v>1673</v>
      </c>
      <c r="L360" s="72" t="s">
        <v>83</v>
      </c>
      <c r="M360" s="48" t="s">
        <v>285</v>
      </c>
      <c r="N360" s="49" t="s">
        <v>377</v>
      </c>
      <c r="O360" s="49" t="s">
        <v>2342</v>
      </c>
      <c r="P360" s="74">
        <f ca="1">IFERROR(VLOOKUP(DadosViagem5[[#This Row],[Placa]],BIP!A:E,5,FALSE),"")</f>
        <v>45939</v>
      </c>
      <c r="Q360" s="75">
        <f ca="1">DATEDIF(DadosViagem5[[#This Row],[BIP]],TODAY(),"D")</f>
        <v>39</v>
      </c>
      <c r="R360" s="76" t="str">
        <f>IFERROR(VLOOKUP(DadosViagem5[[#This Row],[Placa]],DDS!B:C,2,FALSE),"Verificar cadastro")</f>
        <v>Verificar cadastro</v>
      </c>
      <c r="S360" s="49" t="s">
        <v>2404</v>
      </c>
      <c r="T360" s="48"/>
      <c r="U360" s="79"/>
      <c r="V360" s="78"/>
      <c r="W360" s="82" t="s">
        <v>2449</v>
      </c>
      <c r="X360" s="80"/>
      <c r="Y360" s="81"/>
      <c r="Z360" s="82"/>
      <c r="AA360" s="70" t="s">
        <v>2024</v>
      </c>
      <c r="AB360" s="70" t="s">
        <v>2024</v>
      </c>
      <c r="AC360" s="69" t="s">
        <v>2024</v>
      </c>
      <c r="AD360" s="69" t="str">
        <f ca="1">IFERROR(DATEDIF(DadosViagem5[[#This Row],[Utimo Bip Reserva]],TODAY(),"D"),"")</f>
        <v/>
      </c>
      <c r="AE360" s="49" t="s">
        <v>2024</v>
      </c>
      <c r="AF360" s="50" t="s">
        <v>2024</v>
      </c>
      <c r="AG360" s="49"/>
      <c r="AH360" s="50">
        <v>45807</v>
      </c>
      <c r="AI360" s="49" t="str">
        <f>IF(DadosViagem5[[#This Row],[Dias em manutenção ]]&lt;5,"Dentro do Prazo","Fora do Prazo")</f>
        <v>Fora do Prazo</v>
      </c>
      <c r="AJ360" s="49" t="e">
        <v>#REF!</v>
      </c>
    </row>
    <row r="361" spans="1:36" ht="15">
      <c r="A361" s="69" t="s">
        <v>2450</v>
      </c>
      <c r="B361" s="70">
        <v>448</v>
      </c>
      <c r="C361" s="69" t="s">
        <v>395</v>
      </c>
      <c r="D361" s="69" t="s">
        <v>2025</v>
      </c>
      <c r="E361" s="69" t="s">
        <v>2034</v>
      </c>
      <c r="F361" s="69" t="s">
        <v>2064</v>
      </c>
      <c r="G361" s="69"/>
      <c r="H361" s="70">
        <v>2024</v>
      </c>
      <c r="I361" s="69" t="s">
        <v>2021</v>
      </c>
      <c r="J361" s="69" t="s">
        <v>2451</v>
      </c>
      <c r="K361" s="71" t="s">
        <v>2452</v>
      </c>
      <c r="L361" s="72" t="s">
        <v>83</v>
      </c>
      <c r="M361" s="48" t="s">
        <v>139</v>
      </c>
      <c r="N361" s="47" t="s">
        <v>377</v>
      </c>
      <c r="O361" s="49" t="s">
        <v>2342</v>
      </c>
      <c r="P361" s="74">
        <f ca="1">IFERROR(VLOOKUP(DadosViagem5[[#This Row],[Placa]],BIP!A:E,5,FALSE),"")</f>
        <v>45977</v>
      </c>
      <c r="Q361" s="75">
        <f ca="1">DATEDIF(DadosViagem5[[#This Row],[BIP]],TODAY(),"D")</f>
        <v>1</v>
      </c>
      <c r="R361" s="76" t="str">
        <f>IFERROR(VLOOKUP(DadosViagem5[[#This Row],[Placa]],DDS!B:C,2,FALSE),"Verificar cadastro")</f>
        <v>Operando</v>
      </c>
      <c r="S361" s="77" t="s">
        <v>2023</v>
      </c>
      <c r="T361" s="48"/>
      <c r="U361" s="79"/>
      <c r="V361" s="78"/>
      <c r="W361" s="82"/>
      <c r="X361" s="80"/>
      <c r="Y361" s="81"/>
      <c r="Z361" s="83"/>
      <c r="AA361" s="70" t="s">
        <v>2024</v>
      </c>
      <c r="AB361" s="70" t="s">
        <v>2024</v>
      </c>
      <c r="AC361" s="69" t="s">
        <v>2024</v>
      </c>
      <c r="AD361" s="69" t="str">
        <f ca="1">IFERROR(DATEDIF(DadosViagem5[[#This Row],[Utimo Bip Reserva]],TODAY(),"D"),"")</f>
        <v/>
      </c>
      <c r="AE361" s="49"/>
      <c r="AF361" s="50"/>
      <c r="AG361" s="49"/>
      <c r="AH361" s="50">
        <v>45807</v>
      </c>
      <c r="AI361" s="49" t="str">
        <f>IF(DadosViagem5[[#This Row],[Dias em manutenção ]]&lt;5,"Dentro do Prazo","Fora do Prazo")</f>
        <v>Fora do Prazo</v>
      </c>
      <c r="AJ361" s="49" t="e">
        <v>#REF!</v>
      </c>
    </row>
    <row r="362" spans="1:36" ht="15">
      <c r="A362" s="69" t="s">
        <v>2453</v>
      </c>
      <c r="B362" s="70"/>
      <c r="C362" s="69" t="s">
        <v>673</v>
      </c>
      <c r="D362" s="69" t="s">
        <v>2025</v>
      </c>
      <c r="E362" s="69" t="s">
        <v>566</v>
      </c>
      <c r="F362" s="69" t="s">
        <v>2064</v>
      </c>
      <c r="G362" s="69"/>
      <c r="H362" s="70">
        <v>2023</v>
      </c>
      <c r="I362" s="69" t="s">
        <v>2021</v>
      </c>
      <c r="J362" s="69" t="s">
        <v>2451</v>
      </c>
      <c r="K362" s="71" t="s">
        <v>2452</v>
      </c>
      <c r="L362" s="72" t="s">
        <v>83</v>
      </c>
      <c r="M362" s="48" t="s">
        <v>285</v>
      </c>
      <c r="N362" s="49" t="s">
        <v>377</v>
      </c>
      <c r="O362" s="49" t="s">
        <v>2342</v>
      </c>
      <c r="P362" s="74">
        <f ca="1">IFERROR(VLOOKUP(DadosViagem5[[#This Row],[Placa]],BIP!A:E,5,FALSE),"")</f>
        <v>45899</v>
      </c>
      <c r="Q362" s="75">
        <f ca="1">DATEDIF(DadosViagem5[[#This Row],[BIP]],TODAY(),"D")</f>
        <v>79</v>
      </c>
      <c r="R362" s="76" t="str">
        <f>IFERROR(VLOOKUP(DadosViagem5[[#This Row],[Placa]],DDS!B:C,2,FALSE),"Verificar cadastro")</f>
        <v>Verificar cadastro</v>
      </c>
      <c r="S362" s="49" t="s">
        <v>2404</v>
      </c>
      <c r="T362" s="48"/>
      <c r="U362" s="79"/>
      <c r="V362" s="78"/>
      <c r="W362" s="82" t="s">
        <v>2411</v>
      </c>
      <c r="X362" s="80" t="s">
        <v>2026</v>
      </c>
      <c r="Y362" s="81" t="s">
        <v>2024</v>
      </c>
      <c r="Z362" s="82"/>
      <c r="AA362" s="70" t="s">
        <v>2024</v>
      </c>
      <c r="AB362" s="70" t="s">
        <v>2024</v>
      </c>
      <c r="AC362" s="69" t="s">
        <v>2024</v>
      </c>
      <c r="AD362" s="69" t="str">
        <f ca="1">IFERROR(DATEDIF(DadosViagem5[[#This Row],[Utimo Bip Reserva]],TODAY(),"D"),"")</f>
        <v/>
      </c>
      <c r="AE362" s="49" t="s">
        <v>2024</v>
      </c>
      <c r="AF362" s="50" t="s">
        <v>2024</v>
      </c>
      <c r="AG362" s="49"/>
      <c r="AH362" s="50">
        <v>45807</v>
      </c>
      <c r="AI362" s="49" t="str">
        <f>IF(DadosViagem5[[#This Row],[Dias em manutenção ]]&lt;5,"Dentro do Prazo","Fora do Prazo")</f>
        <v>Fora do Prazo</v>
      </c>
      <c r="AJ362" s="49" t="e">
        <v>#REF!</v>
      </c>
    </row>
    <row r="363" spans="1:36" ht="15">
      <c r="A363" s="69" t="s">
        <v>2454</v>
      </c>
      <c r="B363" s="70">
        <v>466</v>
      </c>
      <c r="C363" s="69" t="s">
        <v>395</v>
      </c>
      <c r="D363" s="69" t="s">
        <v>2025</v>
      </c>
      <c r="E363" s="69" t="s">
        <v>2034</v>
      </c>
      <c r="F363" s="69" t="s">
        <v>2035</v>
      </c>
      <c r="G363" s="69"/>
      <c r="H363" s="70">
        <v>2024</v>
      </c>
      <c r="I363" s="69" t="s">
        <v>2021</v>
      </c>
      <c r="J363" s="69" t="s">
        <v>2451</v>
      </c>
      <c r="K363" s="71" t="s">
        <v>2452</v>
      </c>
      <c r="L363" s="72" t="s">
        <v>83</v>
      </c>
      <c r="M363" s="48" t="s">
        <v>139</v>
      </c>
      <c r="N363" s="49" t="s">
        <v>377</v>
      </c>
      <c r="O363" s="49" t="s">
        <v>2342</v>
      </c>
      <c r="P363" s="74">
        <f ca="1">IFERROR(VLOOKUP(DadosViagem5[[#This Row],[Placa]],BIP!A:E,5,FALSE),"")</f>
        <v>45977</v>
      </c>
      <c r="Q363" s="75">
        <f ca="1">DATEDIF(DadosViagem5[[#This Row],[BIP]],TODAY(),"D")</f>
        <v>1</v>
      </c>
      <c r="R363" s="76" t="str">
        <f>IFERROR(VLOOKUP(DadosViagem5[[#This Row],[Placa]],DDS!B:C,2,FALSE),"Verificar cadastro")</f>
        <v>Operando</v>
      </c>
      <c r="S363" s="77" t="s">
        <v>2023</v>
      </c>
      <c r="T363" s="48"/>
      <c r="U363" s="79"/>
      <c r="V363" s="78"/>
      <c r="W363" s="82"/>
      <c r="X363" s="80" t="s">
        <v>2026</v>
      </c>
      <c r="Y363" s="81" t="s">
        <v>2024</v>
      </c>
      <c r="Z363" s="82"/>
      <c r="AA363" s="70" t="s">
        <v>2024</v>
      </c>
      <c r="AB363" s="70" t="s">
        <v>2024</v>
      </c>
      <c r="AC363" s="69" t="s">
        <v>2024</v>
      </c>
      <c r="AD363" s="69" t="str">
        <f ca="1">IFERROR(DATEDIF(DadosViagem5[[#This Row],[Utimo Bip Reserva]],TODAY(),"D"),"")</f>
        <v/>
      </c>
      <c r="AE363" s="49" t="s">
        <v>2024</v>
      </c>
      <c r="AF363" s="50" t="s">
        <v>2024</v>
      </c>
      <c r="AG363" s="49"/>
      <c r="AH363" s="50">
        <v>45807</v>
      </c>
      <c r="AI363" s="49" t="str">
        <f>IF(DadosViagem5[[#This Row],[Dias em manutenção ]]&lt;5,"Dentro do Prazo","Fora do Prazo")</f>
        <v>Fora do Prazo</v>
      </c>
      <c r="AJ363" s="49" t="e">
        <v>#REF!</v>
      </c>
    </row>
    <row r="364" spans="1:36" ht="15">
      <c r="A364" s="69" t="s">
        <v>2455</v>
      </c>
      <c r="B364" s="70"/>
      <c r="C364" s="69" t="s">
        <v>673</v>
      </c>
      <c r="D364" s="69" t="s">
        <v>2025</v>
      </c>
      <c r="E364" s="69" t="s">
        <v>566</v>
      </c>
      <c r="F364" s="69" t="s">
        <v>2064</v>
      </c>
      <c r="G364" s="69"/>
      <c r="H364" s="70">
        <v>2021</v>
      </c>
      <c r="I364" s="69" t="s">
        <v>2021</v>
      </c>
      <c r="J364" s="69" t="s">
        <v>2451</v>
      </c>
      <c r="K364" s="71" t="s">
        <v>2452</v>
      </c>
      <c r="L364" s="72" t="s">
        <v>83</v>
      </c>
      <c r="M364" s="48" t="s">
        <v>285</v>
      </c>
      <c r="N364" s="49" t="s">
        <v>377</v>
      </c>
      <c r="O364" s="49" t="s">
        <v>2342</v>
      </c>
      <c r="P364" s="74">
        <f ca="1">IFERROR(VLOOKUP(DadosViagem5[[#This Row],[Placa]],BIP!A:E,5,FALSE),"")</f>
        <v>45978</v>
      </c>
      <c r="Q364" s="75">
        <f ca="1">DATEDIF(DadosViagem5[[#This Row],[BIP]],TODAY(),"D")</f>
        <v>0</v>
      </c>
      <c r="R364" s="76" t="str">
        <f>IFERROR(VLOOKUP(DadosViagem5[[#This Row],[Placa]],DDS!B:C,2,FALSE),"Verificar cadastro")</f>
        <v>Operando</v>
      </c>
      <c r="S364" s="77" t="s">
        <v>2023</v>
      </c>
      <c r="T364" s="48"/>
      <c r="U364" s="79"/>
      <c r="V364" s="78"/>
      <c r="W364" s="82"/>
      <c r="X364" s="80" t="s">
        <v>2026</v>
      </c>
      <c r="Y364" s="81" t="s">
        <v>2024</v>
      </c>
      <c r="Z364" s="82"/>
      <c r="AA364" s="70" t="s">
        <v>2024</v>
      </c>
      <c r="AB364" s="70" t="s">
        <v>2024</v>
      </c>
      <c r="AC364" s="69" t="s">
        <v>2024</v>
      </c>
      <c r="AD364" s="69" t="str">
        <f ca="1">IFERROR(DATEDIF(DadosViagem5[[#This Row],[Utimo Bip Reserva]],TODAY(),"D"),"")</f>
        <v/>
      </c>
      <c r="AE364" s="49" t="s">
        <v>2024</v>
      </c>
      <c r="AF364" s="50" t="s">
        <v>2024</v>
      </c>
      <c r="AG364" s="49"/>
      <c r="AH364" s="50">
        <v>45807</v>
      </c>
      <c r="AI364" s="49" t="str">
        <f>IF(DadosViagem5[[#This Row],[Dias em manutenção ]]&lt;5,"Dentro do Prazo","Fora do Prazo")</f>
        <v>Fora do Prazo</v>
      </c>
      <c r="AJ364" s="49" t="e">
        <v>#REF!</v>
      </c>
    </row>
    <row r="365" spans="1:36" ht="15">
      <c r="A365" s="69" t="s">
        <v>2456</v>
      </c>
      <c r="B365" s="70"/>
      <c r="C365" s="69" t="s">
        <v>395</v>
      </c>
      <c r="D365" s="69" t="s">
        <v>2025</v>
      </c>
      <c r="E365" s="69" t="s">
        <v>2034</v>
      </c>
      <c r="F365" s="69" t="s">
        <v>2035</v>
      </c>
      <c r="G365" s="69"/>
      <c r="H365" s="70">
        <v>2024</v>
      </c>
      <c r="I365" s="69" t="s">
        <v>2021</v>
      </c>
      <c r="J365" s="69" t="s">
        <v>2451</v>
      </c>
      <c r="K365" s="71" t="s">
        <v>2452</v>
      </c>
      <c r="L365" s="72" t="s">
        <v>83</v>
      </c>
      <c r="M365" s="48" t="s">
        <v>139</v>
      </c>
      <c r="N365" s="49" t="s">
        <v>377</v>
      </c>
      <c r="O365" s="49" t="s">
        <v>2342</v>
      </c>
      <c r="P365" s="74">
        <f ca="1">IFERROR(VLOOKUP(DadosViagem5[[#This Row],[Placa]],BIP!A:E,5,FALSE),"")</f>
        <v>45972</v>
      </c>
      <c r="Q365" s="75">
        <f ca="1">DATEDIF(DadosViagem5[[#This Row],[BIP]],TODAY(),"D")</f>
        <v>6</v>
      </c>
      <c r="R365" s="76" t="str">
        <f>IFERROR(VLOOKUP(DadosViagem5[[#This Row],[Placa]],DDS!B:C,2,FALSE),"Verificar cadastro")</f>
        <v>Manutenção</v>
      </c>
      <c r="S365" s="77" t="s">
        <v>2023</v>
      </c>
      <c r="T365" s="48"/>
      <c r="U365" s="79"/>
      <c r="V365" s="78"/>
      <c r="W365" s="82"/>
      <c r="X365" s="80"/>
      <c r="Y365" s="81"/>
      <c r="Z365" s="82"/>
      <c r="AA365" s="70" t="s">
        <v>2024</v>
      </c>
      <c r="AB365" s="70" t="s">
        <v>2024</v>
      </c>
      <c r="AC365" s="69" t="s">
        <v>2024</v>
      </c>
      <c r="AD365" s="69" t="str">
        <f ca="1">IFERROR(DATEDIF(DadosViagem5[[#This Row],[Utimo Bip Reserva]],TODAY(),"D"),"")</f>
        <v/>
      </c>
      <c r="AE365" s="66"/>
      <c r="AF365" s="66"/>
      <c r="AG365" s="49"/>
      <c r="AH365" s="50">
        <v>45807</v>
      </c>
      <c r="AI365" s="49" t="str">
        <f>IF(DadosViagem5[[#This Row],[Dias em manutenção ]]&lt;5,"Dentro do Prazo","Fora do Prazo")</f>
        <v>Fora do Prazo</v>
      </c>
      <c r="AJ365" s="49" t="e">
        <v>#REF!</v>
      </c>
    </row>
    <row r="366" spans="1:36" ht="15">
      <c r="A366" s="69" t="s">
        <v>2457</v>
      </c>
      <c r="B366" s="70">
        <v>463</v>
      </c>
      <c r="C366" s="69" t="s">
        <v>395</v>
      </c>
      <c r="D366" s="69" t="s">
        <v>2025</v>
      </c>
      <c r="E366" s="69" t="s">
        <v>2034</v>
      </c>
      <c r="F366" s="69" t="s">
        <v>2064</v>
      </c>
      <c r="G366" s="69"/>
      <c r="H366" s="70">
        <v>2024</v>
      </c>
      <c r="I366" s="69" t="s">
        <v>2021</v>
      </c>
      <c r="J366" s="69" t="s">
        <v>2451</v>
      </c>
      <c r="K366" s="71" t="s">
        <v>2452</v>
      </c>
      <c r="L366" s="72" t="s">
        <v>83</v>
      </c>
      <c r="M366" s="48" t="s">
        <v>139</v>
      </c>
      <c r="N366" s="49" t="s">
        <v>377</v>
      </c>
      <c r="O366" s="49" t="s">
        <v>2342</v>
      </c>
      <c r="P366" s="74">
        <f ca="1">IFERROR(VLOOKUP(DadosViagem5[[#This Row],[Placa]],BIP!A:E,5,FALSE),"")</f>
        <v>45978</v>
      </c>
      <c r="Q366" s="75">
        <f ca="1">DATEDIF(DadosViagem5[[#This Row],[BIP]],TODAY(),"D")</f>
        <v>0</v>
      </c>
      <c r="R366" s="76" t="str">
        <f>IFERROR(VLOOKUP(DadosViagem5[[#This Row],[Placa]],DDS!B:C,2,FALSE),"Verificar cadastro")</f>
        <v>Missão</v>
      </c>
      <c r="S366" s="77" t="s">
        <v>2023</v>
      </c>
      <c r="T366" s="48"/>
      <c r="U366" s="79"/>
      <c r="V366" s="78"/>
      <c r="W366" s="82"/>
      <c r="X366" s="80"/>
      <c r="Y366" s="81"/>
      <c r="Z366" s="83"/>
      <c r="AA366" s="70" t="s">
        <v>2024</v>
      </c>
      <c r="AB366" s="70" t="s">
        <v>2024</v>
      </c>
      <c r="AC366" s="69" t="s">
        <v>2024</v>
      </c>
      <c r="AD366" s="69" t="str">
        <f ca="1">IFERROR(DATEDIF(DadosViagem5[[#This Row],[Utimo Bip Reserva]],TODAY(),"D"),"")</f>
        <v/>
      </c>
      <c r="AE366" s="50" t="s">
        <v>2024</v>
      </c>
      <c r="AF366" s="50" t="s">
        <v>2024</v>
      </c>
      <c r="AG366" s="49"/>
      <c r="AH366" s="50">
        <v>45807</v>
      </c>
      <c r="AI366" s="49" t="str">
        <f>IF(DadosViagem5[[#This Row],[Dias em manutenção ]]&lt;5,"Dentro do Prazo","Fora do Prazo")</f>
        <v>Fora do Prazo</v>
      </c>
      <c r="AJ366" s="49" t="e">
        <v>#REF!</v>
      </c>
    </row>
    <row r="367" spans="1:36" ht="15">
      <c r="A367" s="69" t="s">
        <v>2458</v>
      </c>
      <c r="B367" s="70">
        <v>464</v>
      </c>
      <c r="C367" s="69" t="s">
        <v>395</v>
      </c>
      <c r="D367" s="69" t="s">
        <v>2025</v>
      </c>
      <c r="E367" s="69" t="s">
        <v>2034</v>
      </c>
      <c r="F367" s="69" t="s">
        <v>2064</v>
      </c>
      <c r="G367" s="69"/>
      <c r="H367" s="70">
        <v>2024</v>
      </c>
      <c r="I367" s="69" t="s">
        <v>2021</v>
      </c>
      <c r="J367" s="69" t="s">
        <v>2451</v>
      </c>
      <c r="K367" s="71" t="s">
        <v>2452</v>
      </c>
      <c r="L367" s="72" t="s">
        <v>83</v>
      </c>
      <c r="M367" s="48" t="s">
        <v>139</v>
      </c>
      <c r="N367" s="49" t="s">
        <v>377</v>
      </c>
      <c r="O367" s="49" t="s">
        <v>2342</v>
      </c>
      <c r="P367" s="74">
        <f ca="1">IFERROR(VLOOKUP(DadosViagem5[[#This Row],[Placa]],BIP!A:E,5,FALSE),"")</f>
        <v>45977</v>
      </c>
      <c r="Q367" s="75">
        <f ca="1">DATEDIF(DadosViagem5[[#This Row],[BIP]],TODAY(),"D")</f>
        <v>1</v>
      </c>
      <c r="R367" s="76" t="str">
        <f>IFERROR(VLOOKUP(DadosViagem5[[#This Row],[Placa]],DDS!B:C,2,FALSE),"Verificar cadastro")</f>
        <v>Operando</v>
      </c>
      <c r="S367" s="77" t="s">
        <v>2023</v>
      </c>
      <c r="T367" s="48"/>
      <c r="U367" s="79"/>
      <c r="V367" s="78"/>
      <c r="W367" s="82"/>
      <c r="X367" s="80"/>
      <c r="Y367" s="81"/>
      <c r="Z367" s="19"/>
      <c r="AA367" s="70" t="s">
        <v>2024</v>
      </c>
      <c r="AB367" s="70" t="s">
        <v>2024</v>
      </c>
      <c r="AC367" s="69" t="s">
        <v>2024</v>
      </c>
      <c r="AD367" s="69" t="str">
        <f ca="1">IFERROR(DATEDIF(DadosViagem5[[#This Row],[Utimo Bip Reserva]],TODAY(),"D"),"")</f>
        <v/>
      </c>
      <c r="AE367" s="49"/>
      <c r="AF367" s="50"/>
      <c r="AG367" s="49"/>
      <c r="AH367" s="50">
        <v>45807</v>
      </c>
      <c r="AI367" s="49" t="str">
        <f>IF(DadosViagem5[[#This Row],[Dias em manutenção ]]&lt;5,"Dentro do Prazo","Fora do Prazo")</f>
        <v>Fora do Prazo</v>
      </c>
      <c r="AJ367" s="49" t="e">
        <v>#REF!</v>
      </c>
    </row>
    <row r="368" spans="1:36" ht="15">
      <c r="A368" s="69" t="s">
        <v>2459</v>
      </c>
      <c r="B368" s="70">
        <v>462</v>
      </c>
      <c r="C368" s="69" t="s">
        <v>395</v>
      </c>
      <c r="D368" s="69" t="s">
        <v>2025</v>
      </c>
      <c r="E368" s="69" t="s">
        <v>2034</v>
      </c>
      <c r="F368" s="69" t="s">
        <v>2064</v>
      </c>
      <c r="G368" s="69"/>
      <c r="H368" s="70">
        <v>2023</v>
      </c>
      <c r="I368" s="69" t="s">
        <v>2021</v>
      </c>
      <c r="J368" s="69" t="s">
        <v>2451</v>
      </c>
      <c r="K368" s="71" t="s">
        <v>2452</v>
      </c>
      <c r="L368" s="72" t="s">
        <v>83</v>
      </c>
      <c r="M368" s="48" t="s">
        <v>139</v>
      </c>
      <c r="N368" s="49" t="s">
        <v>377</v>
      </c>
      <c r="O368" s="49" t="s">
        <v>2342</v>
      </c>
      <c r="P368" s="74">
        <f ca="1">IFERROR(VLOOKUP(DadosViagem5[[#This Row],[Placa]],BIP!A:E,5,FALSE),"")</f>
        <v>45978</v>
      </c>
      <c r="Q368" s="75">
        <f ca="1">DATEDIF(DadosViagem5[[#This Row],[BIP]],TODAY(),"D")</f>
        <v>0</v>
      </c>
      <c r="R368" s="76" t="str">
        <f>IFERROR(VLOOKUP(DadosViagem5[[#This Row],[Placa]],DDS!B:C,2,FALSE),"Verificar cadastro")</f>
        <v>Operando</v>
      </c>
      <c r="S368" s="77" t="s">
        <v>2023</v>
      </c>
      <c r="T368" s="48"/>
      <c r="U368" s="79"/>
      <c r="V368" s="78"/>
      <c r="W368" s="82"/>
      <c r="X368" s="80"/>
      <c r="Y368" s="81"/>
      <c r="Z368" s="82"/>
      <c r="AA368" s="70" t="s">
        <v>2024</v>
      </c>
      <c r="AB368" s="70" t="s">
        <v>2024</v>
      </c>
      <c r="AC368" s="69" t="s">
        <v>2024</v>
      </c>
      <c r="AD368" s="69" t="str">
        <f ca="1">IFERROR(DATEDIF(DadosViagem5[[#This Row],[Utimo Bip Reserva]],TODAY(),"D"),"")</f>
        <v/>
      </c>
      <c r="AE368" s="49"/>
      <c r="AF368" s="50"/>
      <c r="AG368" s="49"/>
      <c r="AH368" s="50">
        <v>45807</v>
      </c>
      <c r="AI368" s="49" t="str">
        <f>IF(DadosViagem5[[#This Row],[Dias em manutenção ]]&lt;5,"Dentro do Prazo","Fora do Prazo")</f>
        <v>Fora do Prazo</v>
      </c>
      <c r="AJ368" s="49" t="e">
        <v>#REF!</v>
      </c>
    </row>
    <row r="369" spans="1:36" ht="15">
      <c r="A369" s="69" t="s">
        <v>374</v>
      </c>
      <c r="B369" s="70"/>
      <c r="C369" s="69" t="s">
        <v>395</v>
      </c>
      <c r="D369" s="69" t="s">
        <v>2025</v>
      </c>
      <c r="E369" s="69" t="s">
        <v>2034</v>
      </c>
      <c r="F369" s="69" t="s">
        <v>2035</v>
      </c>
      <c r="G369" s="69"/>
      <c r="H369" s="70">
        <v>2024</v>
      </c>
      <c r="I369" s="69" t="s">
        <v>2021</v>
      </c>
      <c r="J369" s="69" t="s">
        <v>1152</v>
      </c>
      <c r="K369" s="71" t="s">
        <v>2460</v>
      </c>
      <c r="L369" s="72" t="s">
        <v>83</v>
      </c>
      <c r="M369" s="48" t="s">
        <v>139</v>
      </c>
      <c r="N369" s="49" t="s">
        <v>377</v>
      </c>
      <c r="O369" s="49" t="s">
        <v>2342</v>
      </c>
      <c r="P369" s="74">
        <f ca="1">IFERROR(VLOOKUP(DadosViagem5[[#This Row],[Placa]],BIP!A:E,5,FALSE),"")</f>
        <v>45925</v>
      </c>
      <c r="Q369" s="75">
        <f ca="1">DATEDIF(DadosViagem5[[#This Row],[BIP]],TODAY(),"D")</f>
        <v>53</v>
      </c>
      <c r="R369" s="76" t="str">
        <f>IFERROR(VLOOKUP(DadosViagem5[[#This Row],[Placa]],DDS!B:C,2,FALSE),"Verificar cadastro")</f>
        <v>Manutenção</v>
      </c>
      <c r="S369" s="77" t="s">
        <v>2096</v>
      </c>
      <c r="T369" s="48"/>
      <c r="U369" s="79"/>
      <c r="V369" s="78"/>
      <c r="W369" s="82"/>
      <c r="X369" s="80"/>
      <c r="Y369" s="81"/>
      <c r="Z369" s="82"/>
      <c r="AA369" s="70" t="s">
        <v>2024</v>
      </c>
      <c r="AB369" s="70" t="s">
        <v>2024</v>
      </c>
      <c r="AC369" s="69" t="s">
        <v>2024</v>
      </c>
      <c r="AD369" s="69" t="str">
        <f ca="1">IFERROR(DATEDIF(DadosViagem5[[#This Row],[Utimo Bip Reserva]],TODAY(),"D"),"")</f>
        <v/>
      </c>
      <c r="AE369" s="50"/>
      <c r="AF369" s="50" t="s">
        <v>2024</v>
      </c>
      <c r="AG369" s="49"/>
      <c r="AH369" s="50">
        <v>45807</v>
      </c>
      <c r="AI369" s="49" t="str">
        <f>IF(DadosViagem5[[#This Row],[Dias em manutenção ]]&lt;5,"Dentro do Prazo","Fora do Prazo")</f>
        <v>Fora do Prazo</v>
      </c>
      <c r="AJ369" s="49" t="e">
        <v>#REF!</v>
      </c>
    </row>
    <row r="370" spans="1:36" ht="15">
      <c r="A370" s="69" t="s">
        <v>2461</v>
      </c>
      <c r="B370" s="70"/>
      <c r="C370" s="69" t="s">
        <v>395</v>
      </c>
      <c r="D370" s="69" t="s">
        <v>2025</v>
      </c>
      <c r="E370" s="69" t="s">
        <v>2034</v>
      </c>
      <c r="F370" s="69" t="s">
        <v>2035</v>
      </c>
      <c r="G370" s="69"/>
      <c r="H370" s="70">
        <v>2024</v>
      </c>
      <c r="I370" s="69" t="s">
        <v>2021</v>
      </c>
      <c r="J370" s="69" t="s">
        <v>2451</v>
      </c>
      <c r="K370" s="71" t="s">
        <v>2452</v>
      </c>
      <c r="L370" s="72" t="s">
        <v>83</v>
      </c>
      <c r="M370" s="48" t="s">
        <v>139</v>
      </c>
      <c r="N370" s="49" t="s">
        <v>377</v>
      </c>
      <c r="O370" s="49" t="s">
        <v>2342</v>
      </c>
      <c r="P370" s="74">
        <f ca="1">IFERROR(VLOOKUP(DadosViagem5[[#This Row],[Placa]],BIP!A:E,5,FALSE),"")</f>
        <v>45978</v>
      </c>
      <c r="Q370" s="75">
        <f ca="1">DATEDIF(DadosViagem5[[#This Row],[BIP]],TODAY(),"D")</f>
        <v>0</v>
      </c>
      <c r="R370" s="76" t="str">
        <f>IFERROR(VLOOKUP(DadosViagem5[[#This Row],[Placa]],DDS!B:C,2,FALSE),"Verificar cadastro")</f>
        <v>Operando</v>
      </c>
      <c r="S370" s="77" t="s">
        <v>2023</v>
      </c>
      <c r="T370" s="48"/>
      <c r="U370" s="79"/>
      <c r="V370" s="78"/>
      <c r="W370" s="82"/>
      <c r="X370" s="80"/>
      <c r="Y370" s="81"/>
      <c r="Z370" s="83"/>
      <c r="AA370" s="70" t="s">
        <v>2024</v>
      </c>
      <c r="AB370" s="70" t="s">
        <v>2024</v>
      </c>
      <c r="AC370" s="69" t="s">
        <v>2024</v>
      </c>
      <c r="AD370" s="69" t="str">
        <f ca="1">IFERROR(DATEDIF(DadosViagem5[[#This Row],[Utimo Bip Reserva]],TODAY(),"D"),"")</f>
        <v/>
      </c>
      <c r="AE370" s="187"/>
      <c r="AF370" s="94"/>
      <c r="AG370" s="49"/>
      <c r="AH370" s="50">
        <v>45807</v>
      </c>
      <c r="AI370" s="49" t="str">
        <f>IF(DadosViagem5[[#This Row],[Dias em manutenção ]]&lt;5,"Dentro do Prazo","Fora do Prazo")</f>
        <v>Fora do Prazo</v>
      </c>
      <c r="AJ370" s="49" t="e">
        <v>#REF!</v>
      </c>
    </row>
    <row r="371" spans="1:36" ht="15">
      <c r="A371" s="69" t="s">
        <v>1924</v>
      </c>
      <c r="B371" s="70">
        <v>447</v>
      </c>
      <c r="C371" s="69" t="s">
        <v>395</v>
      </c>
      <c r="D371" s="69" t="s">
        <v>2025</v>
      </c>
      <c r="E371" s="69" t="s">
        <v>2034</v>
      </c>
      <c r="F371" s="69" t="s">
        <v>2035</v>
      </c>
      <c r="G371" s="69"/>
      <c r="H371" s="70">
        <v>2024</v>
      </c>
      <c r="I371" s="69" t="s">
        <v>2021</v>
      </c>
      <c r="J371" s="69" t="s">
        <v>947</v>
      </c>
      <c r="K371" s="97" t="s">
        <v>1927</v>
      </c>
      <c r="L371" s="72" t="s">
        <v>83</v>
      </c>
      <c r="M371" s="48" t="s">
        <v>139</v>
      </c>
      <c r="N371" s="49" t="s">
        <v>847</v>
      </c>
      <c r="O371" s="49" t="s">
        <v>870</v>
      </c>
      <c r="P371" s="74">
        <f ca="1">IFERROR(VLOOKUP(DadosViagem5[[#This Row],[Placa]],BIP!A:E,5,FALSE),"")</f>
        <v>45978</v>
      </c>
      <c r="Q371" s="75">
        <f ca="1">DATEDIF(DadosViagem5[[#This Row],[BIP]],TODAY(),"D")</f>
        <v>0</v>
      </c>
      <c r="R371" s="76" t="str">
        <f>IFERROR(VLOOKUP(DadosViagem5[[#This Row],[Placa]],DDS!B:C,2,FALSE),"Verificar cadastro")</f>
        <v>Manutenção</v>
      </c>
      <c r="S371" s="49" t="s">
        <v>2103</v>
      </c>
      <c r="T371" s="48"/>
      <c r="U371" s="79"/>
      <c r="V371" s="78">
        <v>45884</v>
      </c>
      <c r="W371" s="82" t="s">
        <v>2462</v>
      </c>
      <c r="X371" s="87" t="s">
        <v>2105</v>
      </c>
      <c r="Y371" s="81" t="s">
        <v>335</v>
      </c>
      <c r="Z371" s="88" t="s">
        <v>433</v>
      </c>
      <c r="AA371" s="70" t="s">
        <v>2024</v>
      </c>
      <c r="AB371" s="70" t="s">
        <v>2024</v>
      </c>
      <c r="AC371" s="69" t="s">
        <v>2024</v>
      </c>
      <c r="AD371" s="69" t="str">
        <f ca="1">IFERROR(DATEDIF(DadosViagem5[[#This Row],[Utimo Bip Reserva]],TODAY(),"D"),"")</f>
        <v/>
      </c>
      <c r="AE371" s="50" t="s">
        <v>2024</v>
      </c>
      <c r="AF371" s="50" t="s">
        <v>2024</v>
      </c>
      <c r="AG371" s="49"/>
      <c r="AH371" s="50">
        <v>45807</v>
      </c>
      <c r="AI371" s="49" t="str">
        <f>IF(DadosViagem5[[#This Row],[Dias em manutenção ]]&lt;5,"Dentro do Prazo","Fora do Prazo")</f>
        <v>Fora do Prazo</v>
      </c>
      <c r="AJ371" s="49" t="e">
        <v>#REF!</v>
      </c>
    </row>
    <row r="372" spans="1:36" ht="15">
      <c r="A372" s="69" t="s">
        <v>974</v>
      </c>
      <c r="B372" s="70"/>
      <c r="C372" s="69" t="s">
        <v>673</v>
      </c>
      <c r="D372" s="69" t="s">
        <v>2018</v>
      </c>
      <c r="E372" s="69" t="s">
        <v>566</v>
      </c>
      <c r="F372" s="69" t="s">
        <v>2064</v>
      </c>
      <c r="G372" s="69"/>
      <c r="H372" s="70">
        <v>2021</v>
      </c>
      <c r="I372" s="69" t="s">
        <v>2021</v>
      </c>
      <c r="J372" s="69" t="s">
        <v>947</v>
      </c>
      <c r="K372" s="97" t="s">
        <v>1927</v>
      </c>
      <c r="L372" s="72" t="s">
        <v>83</v>
      </c>
      <c r="M372" s="46" t="s">
        <v>183</v>
      </c>
      <c r="N372" s="49" t="s">
        <v>847</v>
      </c>
      <c r="O372" s="49" t="s">
        <v>870</v>
      </c>
      <c r="P372" s="74">
        <f ca="1">IFERROR(VLOOKUP(DadosViagem5[[#This Row],[Placa]],BIP!A:E,5,FALSE),"")</f>
        <v>45891</v>
      </c>
      <c r="Q372" s="75">
        <f ca="1">DATEDIF(DadosViagem5[[#This Row],[BIP]],TODAY(),"D")</f>
        <v>87</v>
      </c>
      <c r="R372" s="76" t="str">
        <f>IFERROR(VLOOKUP(DadosViagem5[[#This Row],[Placa]],DDS!B:C,2,FALSE),"Verificar cadastro")</f>
        <v> </v>
      </c>
      <c r="S372" s="49" t="s">
        <v>1186</v>
      </c>
      <c r="T372" s="48"/>
      <c r="U372" s="79"/>
      <c r="V372" s="78"/>
      <c r="W372" s="82" t="s">
        <v>2463</v>
      </c>
      <c r="X372" s="80"/>
      <c r="Y372" s="81"/>
      <c r="Z372" s="83"/>
      <c r="AA372" s="70" t="s">
        <v>2024</v>
      </c>
      <c r="AB372" s="70" t="s">
        <v>2024</v>
      </c>
      <c r="AC372" s="69" t="s">
        <v>2024</v>
      </c>
      <c r="AD372" s="69" t="str">
        <f ca="1">IFERROR(DATEDIF(DadosViagem5[[#This Row],[Utimo Bip Reserva]],TODAY(),"D"),"")</f>
        <v/>
      </c>
      <c r="AE372" s="49" t="s">
        <v>2024</v>
      </c>
      <c r="AF372" s="50">
        <v>45699</v>
      </c>
      <c r="AG372" s="49" t="s">
        <v>567</v>
      </c>
      <c r="AH372" s="50">
        <v>45807</v>
      </c>
      <c r="AI372" s="49" t="str">
        <f>IF(DadosViagem5[[#This Row],[Dias em manutenção ]]&lt;5,"Dentro do Prazo","Fora do Prazo")</f>
        <v>Fora do Prazo</v>
      </c>
      <c r="AJ372" s="49" t="e">
        <v>#REF!</v>
      </c>
    </row>
    <row r="373" spans="1:36" ht="15">
      <c r="A373" s="69" t="s">
        <v>845</v>
      </c>
      <c r="B373" s="70"/>
      <c r="C373" s="69" t="s">
        <v>673</v>
      </c>
      <c r="D373" s="69" t="s">
        <v>2018</v>
      </c>
      <c r="E373" s="69" t="s">
        <v>566</v>
      </c>
      <c r="F373" s="69" t="s">
        <v>2064</v>
      </c>
      <c r="G373" s="69"/>
      <c r="H373" s="70">
        <v>2021</v>
      </c>
      <c r="I373" s="69" t="s">
        <v>2021</v>
      </c>
      <c r="J373" s="69" t="s">
        <v>947</v>
      </c>
      <c r="K373" s="97" t="s">
        <v>1927</v>
      </c>
      <c r="L373" s="72" t="s">
        <v>83</v>
      </c>
      <c r="M373" s="46" t="s">
        <v>183</v>
      </c>
      <c r="N373" s="49" t="s">
        <v>847</v>
      </c>
      <c r="O373" s="49" t="s">
        <v>870</v>
      </c>
      <c r="P373" s="74">
        <f ca="1">IFERROR(VLOOKUP(DadosViagem5[[#This Row],[Placa]],BIP!A:E,5,FALSE),"")</f>
        <v>45845</v>
      </c>
      <c r="Q373" s="75">
        <f ca="1">DATEDIF(DadosViagem5[[#This Row],[BIP]],TODAY(),"D")</f>
        <v>133</v>
      </c>
      <c r="R373" s="76" t="str">
        <f>IFERROR(VLOOKUP(DadosViagem5[[#This Row],[Placa]],DDS!B:C,2,FALSE),"Verificar cadastro")</f>
        <v>Manutenção</v>
      </c>
      <c r="S373" s="297" t="s">
        <v>2096</v>
      </c>
      <c r="T373" s="48"/>
      <c r="U373" s="79"/>
      <c r="V373" s="78"/>
      <c r="W373" s="108"/>
      <c r="X373" s="80"/>
      <c r="Y373" s="81"/>
      <c r="Z373" s="88"/>
      <c r="AA373" s="70" t="s">
        <v>2024</v>
      </c>
      <c r="AB373" s="70" t="s">
        <v>2024</v>
      </c>
      <c r="AC373" s="69" t="s">
        <v>2024</v>
      </c>
      <c r="AD373" s="69" t="str">
        <f ca="1">IFERROR(DATEDIF(DadosViagem5[[#This Row],[Utimo Bip Reserva]],TODAY(),"D"),"")</f>
        <v/>
      </c>
      <c r="AE373" s="49" t="s">
        <v>2024</v>
      </c>
      <c r="AF373" s="50" t="s">
        <v>2024</v>
      </c>
      <c r="AG373" s="49" t="s">
        <v>2346</v>
      </c>
      <c r="AH373" s="50">
        <v>45807</v>
      </c>
      <c r="AI373" s="49" t="str">
        <f>IF(DadosViagem5[[#This Row],[Dias em manutenção ]]&lt;5,"Dentro do Prazo","Fora do Prazo")</f>
        <v>Fora do Prazo</v>
      </c>
      <c r="AJ373" s="49" t="e">
        <v>#REF!</v>
      </c>
    </row>
    <row r="374" spans="1:36" ht="15">
      <c r="A374" s="69" t="s">
        <v>1480</v>
      </c>
      <c r="B374" s="70"/>
      <c r="C374" s="69" t="s">
        <v>673</v>
      </c>
      <c r="D374" s="69" t="s">
        <v>2018</v>
      </c>
      <c r="E374" s="69" t="s">
        <v>566</v>
      </c>
      <c r="F374" s="69" t="s">
        <v>2064</v>
      </c>
      <c r="G374" s="69"/>
      <c r="H374" s="70">
        <v>2021</v>
      </c>
      <c r="I374" s="69" t="s">
        <v>2021</v>
      </c>
      <c r="J374" s="69" t="s">
        <v>947</v>
      </c>
      <c r="K374" s="97" t="s">
        <v>1927</v>
      </c>
      <c r="L374" s="72" t="s">
        <v>83</v>
      </c>
      <c r="M374" s="48" t="s">
        <v>183</v>
      </c>
      <c r="N374" s="49" t="s">
        <v>847</v>
      </c>
      <c r="O374" s="49" t="s">
        <v>870</v>
      </c>
      <c r="P374" s="74">
        <f ca="1">IFERROR(VLOOKUP(DadosViagem5[[#This Row],[Placa]],BIP!A:E,5,FALSE),"")</f>
        <v>45888</v>
      </c>
      <c r="Q374" s="75">
        <f ca="1">DATEDIF(DadosViagem5[[#This Row],[BIP]],TODAY(),"D")</f>
        <v>90</v>
      </c>
      <c r="R374" s="76" t="str">
        <f>IFERROR(VLOOKUP(DadosViagem5[[#This Row],[Placa]],DDS!B:C,2,FALSE),"Verificar cadastro")</f>
        <v>Verificar cadastro</v>
      </c>
      <c r="S374" s="49" t="s">
        <v>1186</v>
      </c>
      <c r="T374" s="48"/>
      <c r="U374" s="79"/>
      <c r="V374" s="78"/>
      <c r="W374" s="82" t="s">
        <v>2464</v>
      </c>
      <c r="X374" s="80"/>
      <c r="Y374" s="81"/>
      <c r="Z374" s="83"/>
      <c r="AA374" s="70" t="s">
        <v>2024</v>
      </c>
      <c r="AB374" s="70" t="s">
        <v>2024</v>
      </c>
      <c r="AC374" s="69" t="s">
        <v>2024</v>
      </c>
      <c r="AD374" s="69" t="str">
        <f ca="1">IFERROR(DATEDIF(DadosViagem5[[#This Row],[Utimo Bip Reserva]],TODAY(),"D"),"")</f>
        <v/>
      </c>
      <c r="AE374" s="49" t="s">
        <v>2465</v>
      </c>
      <c r="AF374" s="50" t="s">
        <v>2024</v>
      </c>
      <c r="AG374" s="49"/>
      <c r="AH374" s="50">
        <v>8</v>
      </c>
      <c r="AI374" s="49" t="str">
        <f>IF(DadosViagem5[[#This Row],[Dias em manutenção ]]&lt;5,"Dentro do Prazo","Fora do Prazo")</f>
        <v>Fora do Prazo</v>
      </c>
      <c r="AJ374" s="49" t="e">
        <v>#REF!</v>
      </c>
    </row>
    <row r="375" spans="1:36" ht="15">
      <c r="A375" s="69" t="s">
        <v>2466</v>
      </c>
      <c r="B375" s="70"/>
      <c r="C375" s="69" t="s">
        <v>673</v>
      </c>
      <c r="D375" s="69" t="s">
        <v>2025</v>
      </c>
      <c r="E375" s="69" t="s">
        <v>566</v>
      </c>
      <c r="F375" s="69" t="s">
        <v>2064</v>
      </c>
      <c r="G375" s="69"/>
      <c r="H375" s="70">
        <v>2021</v>
      </c>
      <c r="I375" s="69" t="s">
        <v>2021</v>
      </c>
      <c r="J375" s="69" t="s">
        <v>947</v>
      </c>
      <c r="K375" s="97" t="s">
        <v>1927</v>
      </c>
      <c r="L375" s="72" t="s">
        <v>83</v>
      </c>
      <c r="M375" s="48" t="s">
        <v>183</v>
      </c>
      <c r="N375" s="49" t="s">
        <v>847</v>
      </c>
      <c r="O375" s="49" t="s">
        <v>870</v>
      </c>
      <c r="P375" s="74">
        <f ca="1">IFERROR(VLOOKUP(DadosViagem5[[#This Row],[Placa]],BIP!A:E,5,FALSE),"")</f>
        <v>0</v>
      </c>
      <c r="Q375" s="75">
        <f ca="1">DATEDIF(DadosViagem5[[#This Row],[BIP]],TODAY(),"D")</f>
        <v>45978</v>
      </c>
      <c r="R375" s="76" t="str">
        <f>IFERROR(VLOOKUP(DadosViagem5[[#This Row],[Placa]],DDS!B:C,2,FALSE),"Verificar cadastro")</f>
        <v>Verificar cadastro</v>
      </c>
      <c r="S375" s="49" t="s">
        <v>1186</v>
      </c>
      <c r="T375" s="48"/>
      <c r="U375" s="79"/>
      <c r="V375" s="78">
        <v>45812</v>
      </c>
      <c r="W375" s="82" t="s">
        <v>2467</v>
      </c>
      <c r="X375" s="80" t="s">
        <v>81</v>
      </c>
      <c r="Y375" s="81" t="s">
        <v>474</v>
      </c>
      <c r="Z375" s="83" t="s">
        <v>409</v>
      </c>
      <c r="AA375" s="70" t="s">
        <v>2024</v>
      </c>
      <c r="AB375" s="70" t="s">
        <v>2024</v>
      </c>
      <c r="AC375" s="69" t="s">
        <v>2024</v>
      </c>
      <c r="AD375" s="69" t="str">
        <f ca="1">IFERROR(DATEDIF(DadosViagem5[[#This Row],[Utimo Bip Reserva]],TODAY(),"D"),"")</f>
        <v/>
      </c>
      <c r="AE375" s="49" t="s">
        <v>2024</v>
      </c>
      <c r="AF375" s="50" t="s">
        <v>2024</v>
      </c>
      <c r="AG375" s="49"/>
      <c r="AH375" s="50">
        <v>45807</v>
      </c>
      <c r="AI375" s="49" t="str">
        <f>IF(DadosViagem5[[#This Row],[Dias em manutenção ]]&lt;5,"Dentro do Prazo","Fora do Prazo")</f>
        <v>Fora do Prazo</v>
      </c>
      <c r="AJ375" s="49" t="e">
        <v>#REF!</v>
      </c>
    </row>
    <row r="376" spans="1:36" ht="15">
      <c r="A376" s="69" t="s">
        <v>2468</v>
      </c>
      <c r="B376" s="70"/>
      <c r="C376" s="69" t="s">
        <v>673</v>
      </c>
      <c r="D376" s="69" t="s">
        <v>2018</v>
      </c>
      <c r="E376" s="69" t="s">
        <v>566</v>
      </c>
      <c r="F376" s="69" t="s">
        <v>2064</v>
      </c>
      <c r="G376" s="69"/>
      <c r="H376" s="70">
        <v>2021</v>
      </c>
      <c r="I376" s="69" t="s">
        <v>2021</v>
      </c>
      <c r="J376" s="69" t="s">
        <v>947</v>
      </c>
      <c r="K376" s="97" t="s">
        <v>1927</v>
      </c>
      <c r="L376" s="72" t="s">
        <v>83</v>
      </c>
      <c r="M376" s="46" t="s">
        <v>183</v>
      </c>
      <c r="N376" s="49" t="s">
        <v>847</v>
      </c>
      <c r="O376" s="49" t="s">
        <v>870</v>
      </c>
      <c r="P376" s="74">
        <f ca="1">IFERROR(VLOOKUP(DadosViagem5[[#This Row],[Placa]],BIP!A:E,5,FALSE),"")</f>
        <v>45937</v>
      </c>
      <c r="Q376" s="75">
        <f ca="1">DATEDIF(DadosViagem5[[#This Row],[BIP]],TODAY(),"D")</f>
        <v>41</v>
      </c>
      <c r="R376" s="76" t="str">
        <f>IFERROR(VLOOKUP(DadosViagem5[[#This Row],[Placa]],DDS!B:C,2,FALSE),"Verificar cadastro")</f>
        <v>Verificar cadastro</v>
      </c>
      <c r="S376" s="49" t="s">
        <v>2404</v>
      </c>
      <c r="T376" s="48"/>
      <c r="U376" s="79"/>
      <c r="V376" s="90"/>
      <c r="W376" s="82" t="s">
        <v>2469</v>
      </c>
      <c r="X376" s="80"/>
      <c r="Y376" s="89"/>
      <c r="Z376" s="83"/>
      <c r="AA376" s="70" t="s">
        <v>2024</v>
      </c>
      <c r="AB376" s="70" t="s">
        <v>2024</v>
      </c>
      <c r="AC376" s="69" t="s">
        <v>2024</v>
      </c>
      <c r="AD376" s="69" t="str">
        <f ca="1">IFERROR(DATEDIF(DadosViagem5[[#This Row],[Utimo Bip Reserva]],TODAY(),"D"),"")</f>
        <v/>
      </c>
      <c r="AE376" s="49" t="s">
        <v>2024</v>
      </c>
      <c r="AF376" s="50" t="s">
        <v>2024</v>
      </c>
      <c r="AG376" s="49"/>
      <c r="AH376" s="50">
        <v>45807</v>
      </c>
      <c r="AI376" s="49" t="str">
        <f>IF(DadosViagem5[[#This Row],[Dias em manutenção ]]&lt;5,"Dentro do Prazo","Fora do Prazo")</f>
        <v>Fora do Prazo</v>
      </c>
      <c r="AJ376" s="49" t="e">
        <v>#REF!</v>
      </c>
    </row>
    <row r="377" spans="1:36" ht="15">
      <c r="A377" s="69" t="s">
        <v>2470</v>
      </c>
      <c r="B377" s="70"/>
      <c r="C377" s="69" t="s">
        <v>395</v>
      </c>
      <c r="D377" s="69" t="s">
        <v>2025</v>
      </c>
      <c r="E377" s="69" t="s">
        <v>2034</v>
      </c>
      <c r="F377" s="69" t="s">
        <v>2035</v>
      </c>
      <c r="G377" s="69"/>
      <c r="H377" s="70">
        <v>2024</v>
      </c>
      <c r="I377" s="69" t="s">
        <v>2021</v>
      </c>
      <c r="J377" s="69" t="s">
        <v>947</v>
      </c>
      <c r="K377" s="71" t="s">
        <v>1927</v>
      </c>
      <c r="L377" s="72" t="s">
        <v>83</v>
      </c>
      <c r="M377" s="48" t="s">
        <v>139</v>
      </c>
      <c r="N377" s="49" t="s">
        <v>847</v>
      </c>
      <c r="O377" s="49" t="s">
        <v>870</v>
      </c>
      <c r="P377" s="74">
        <f ca="1">IFERROR(VLOOKUP(DadosViagem5[[#This Row],[Placa]],BIP!A:E,5,FALSE),"")</f>
        <v>45977</v>
      </c>
      <c r="Q377" s="75">
        <f ca="1">DATEDIF(DadosViagem5[[#This Row],[BIP]],TODAY(),"D")</f>
        <v>1</v>
      </c>
      <c r="R377" s="76" t="str">
        <f>IFERROR(VLOOKUP(DadosViagem5[[#This Row],[Placa]],DDS!B:C,2,FALSE),"Verificar cadastro")</f>
        <v>Operando</v>
      </c>
      <c r="S377" s="77" t="s">
        <v>2023</v>
      </c>
      <c r="T377" s="48"/>
      <c r="U377" s="79"/>
      <c r="V377" s="78"/>
      <c r="W377" s="82" t="s">
        <v>2471</v>
      </c>
      <c r="X377" s="80"/>
      <c r="Y377" s="81"/>
      <c r="Z377" s="88"/>
      <c r="AA377" s="70" t="s">
        <v>2024</v>
      </c>
      <c r="AB377" s="70" t="s">
        <v>2024</v>
      </c>
      <c r="AC377" s="70" t="s">
        <v>2024</v>
      </c>
      <c r="AD377" s="70" t="s">
        <v>2024</v>
      </c>
      <c r="AE377" s="49"/>
      <c r="AF377" s="50"/>
      <c r="AG377" s="49"/>
      <c r="AH377" s="50">
        <v>45807</v>
      </c>
      <c r="AI377" s="49" t="str">
        <f>IF(DadosViagem5[[#This Row],[Dias em manutenção ]]&lt;5,"Dentro do Prazo","Fora do Prazo")</f>
        <v>Fora do Prazo</v>
      </c>
      <c r="AJ377" s="49" t="e">
        <v>#REF!</v>
      </c>
    </row>
    <row r="378" spans="1:36" ht="15">
      <c r="A378" s="69" t="s">
        <v>1207</v>
      </c>
      <c r="B378" s="70"/>
      <c r="C378" s="69" t="s">
        <v>673</v>
      </c>
      <c r="D378" s="69" t="s">
        <v>2018</v>
      </c>
      <c r="E378" s="69" t="s">
        <v>566</v>
      </c>
      <c r="F378" s="69" t="s">
        <v>2064</v>
      </c>
      <c r="G378" s="69"/>
      <c r="H378" s="70">
        <v>2021</v>
      </c>
      <c r="I378" s="69" t="s">
        <v>2021</v>
      </c>
      <c r="J378" s="69" t="s">
        <v>947</v>
      </c>
      <c r="K378" s="97" t="s">
        <v>1927</v>
      </c>
      <c r="L378" s="72" t="s">
        <v>83</v>
      </c>
      <c r="M378" s="48" t="s">
        <v>183</v>
      </c>
      <c r="N378" s="49" t="s">
        <v>847</v>
      </c>
      <c r="O378" s="49" t="s">
        <v>870</v>
      </c>
      <c r="P378" s="74">
        <f ca="1">IFERROR(VLOOKUP(DadosViagem5[[#This Row],[Placa]],BIP!A:E,5,FALSE),"")</f>
        <v>45924</v>
      </c>
      <c r="Q378" s="75">
        <f ca="1">DATEDIF(DadosViagem5[[#This Row],[BIP]],TODAY(),"D")</f>
        <v>54</v>
      </c>
      <c r="R378" s="76" t="str">
        <f>IFERROR(VLOOKUP(DadosViagem5[[#This Row],[Placa]],DDS!B:C,2,FALSE),"Verificar cadastro")</f>
        <v> </v>
      </c>
      <c r="S378" s="49" t="s">
        <v>1186</v>
      </c>
      <c r="T378" s="48"/>
      <c r="U378" s="79"/>
      <c r="V378" s="78"/>
      <c r="W378" s="82"/>
      <c r="X378" s="80"/>
      <c r="Y378" s="81"/>
      <c r="Z378" s="83"/>
      <c r="AA378" s="70" t="s">
        <v>2024</v>
      </c>
      <c r="AB378" s="70" t="s">
        <v>2024</v>
      </c>
      <c r="AC378" s="69" t="s">
        <v>2024</v>
      </c>
      <c r="AD378" s="69" t="str">
        <f ca="1">IFERROR(DATEDIF(DadosViagem5[[#This Row],[Utimo Bip Reserva]],TODAY(),"D"),"")</f>
        <v/>
      </c>
      <c r="AE378" s="49" t="s">
        <v>2024</v>
      </c>
      <c r="AF378" s="50" t="s">
        <v>2024</v>
      </c>
      <c r="AG378" s="49"/>
      <c r="AH378" s="50">
        <v>45807</v>
      </c>
      <c r="AI378" s="49" t="str">
        <f>IF(DadosViagem5[[#This Row],[Dias em manutenção ]]&lt;5,"Dentro do Prazo","Fora do Prazo")</f>
        <v>Fora do Prazo</v>
      </c>
      <c r="AJ378" s="49" t="e">
        <v>#REF!</v>
      </c>
    </row>
    <row r="379" spans="1:36" ht="15">
      <c r="A379" s="69" t="s">
        <v>2472</v>
      </c>
      <c r="B379" s="70"/>
      <c r="C379" s="69" t="s">
        <v>673</v>
      </c>
      <c r="D379" s="69" t="s">
        <v>2018</v>
      </c>
      <c r="E379" s="69" t="s">
        <v>566</v>
      </c>
      <c r="F379" s="69" t="s">
        <v>2064</v>
      </c>
      <c r="G379" s="69"/>
      <c r="H379" s="70">
        <v>2021</v>
      </c>
      <c r="I379" s="69" t="s">
        <v>2021</v>
      </c>
      <c r="J379" s="69" t="s">
        <v>947</v>
      </c>
      <c r="K379" s="97" t="s">
        <v>1927</v>
      </c>
      <c r="L379" s="72" t="s">
        <v>83</v>
      </c>
      <c r="M379" s="48" t="s">
        <v>183</v>
      </c>
      <c r="N379" s="49" t="s">
        <v>847</v>
      </c>
      <c r="O379" s="49" t="s">
        <v>870</v>
      </c>
      <c r="P379" s="74">
        <f ca="1">IFERROR(VLOOKUP(DadosViagem5[[#This Row],[Placa]],BIP!A:E,5,FALSE),"")</f>
        <v>45944</v>
      </c>
      <c r="Q379" s="75">
        <f ca="1">DATEDIF(DadosViagem5[[#This Row],[BIP]],TODAY(),"D")</f>
        <v>34</v>
      </c>
      <c r="R379" s="76" t="str">
        <f>IFERROR(VLOOKUP(DadosViagem5[[#This Row],[Placa]],DDS!B:C,2,FALSE),"Verificar cadastro")</f>
        <v> </v>
      </c>
      <c r="S379" s="49" t="s">
        <v>1186</v>
      </c>
      <c r="T379" s="48"/>
      <c r="U379" s="79"/>
      <c r="V379" s="78"/>
      <c r="W379" s="82"/>
      <c r="X379" s="80"/>
      <c r="Y379" s="81"/>
      <c r="Z379" s="83"/>
      <c r="AA379" s="70" t="s">
        <v>2024</v>
      </c>
      <c r="AB379" s="70" t="s">
        <v>2024</v>
      </c>
      <c r="AC379" s="69" t="s">
        <v>2024</v>
      </c>
      <c r="AD379" s="69" t="str">
        <f ca="1">IFERROR(DATEDIF(DadosViagem5[[#This Row],[Utimo Bip Reserva]],TODAY(),"D"),"")</f>
        <v/>
      </c>
      <c r="AE379" s="49" t="s">
        <v>2024</v>
      </c>
      <c r="AF379" s="50" t="s">
        <v>2024</v>
      </c>
      <c r="AG379" s="79"/>
      <c r="AH379" s="50">
        <v>45807</v>
      </c>
      <c r="AI379" s="49" t="str">
        <f>IF(DadosViagem5[[#This Row],[Dias em manutenção ]]&lt;5,"Dentro do Prazo","Fora do Prazo")</f>
        <v>Fora do Prazo</v>
      </c>
      <c r="AJ379" s="49" t="e">
        <v>#REF!</v>
      </c>
    </row>
    <row r="380" spans="1:36" ht="15">
      <c r="A380" s="132" t="s">
        <v>2473</v>
      </c>
      <c r="B380" s="70">
        <v>433</v>
      </c>
      <c r="C380" s="69" t="s">
        <v>395</v>
      </c>
      <c r="D380" s="69" t="s">
        <v>2025</v>
      </c>
      <c r="E380" s="69" t="s">
        <v>2034</v>
      </c>
      <c r="F380" s="69" t="s">
        <v>2035</v>
      </c>
      <c r="G380" s="69"/>
      <c r="H380" s="70">
        <v>2024</v>
      </c>
      <c r="I380" s="69" t="s">
        <v>2021</v>
      </c>
      <c r="J380" s="69" t="s">
        <v>947</v>
      </c>
      <c r="K380" s="97" t="s">
        <v>1927</v>
      </c>
      <c r="L380" s="72" t="s">
        <v>83</v>
      </c>
      <c r="M380" s="48" t="s">
        <v>139</v>
      </c>
      <c r="N380" s="49" t="s">
        <v>847</v>
      </c>
      <c r="O380" s="49" t="s">
        <v>870</v>
      </c>
      <c r="P380" s="74">
        <f ca="1">IFERROR(VLOOKUP(DadosViagem5[[#This Row],[Placa]],BIP!A:E,5,FALSE),"")</f>
        <v>45978</v>
      </c>
      <c r="Q380" s="75">
        <f ca="1">DATEDIF(DadosViagem5[[#This Row],[BIP]],TODAY(),"D")</f>
        <v>0</v>
      </c>
      <c r="R380" s="76" t="str">
        <f>IFERROR(VLOOKUP(DadosViagem5[[#This Row],[Placa]],DDS!B:C,2,FALSE),"Verificar cadastro")</f>
        <v>Operando</v>
      </c>
      <c r="S380" s="77" t="s">
        <v>2023</v>
      </c>
      <c r="T380" s="48"/>
      <c r="U380" s="79"/>
      <c r="V380" s="78"/>
      <c r="W380" s="82"/>
      <c r="X380" s="80"/>
      <c r="Y380" s="81"/>
      <c r="Z380" s="83"/>
      <c r="AA380" s="70" t="s">
        <v>2024</v>
      </c>
      <c r="AB380" s="70" t="s">
        <v>2024</v>
      </c>
      <c r="AC380" s="69" t="s">
        <v>2024</v>
      </c>
      <c r="AD380" s="69" t="str">
        <f ca="1">IFERROR(DATEDIF(DadosViagem5[[#This Row],[Utimo Bip Reserva]],TODAY(),"D"),"")</f>
        <v/>
      </c>
      <c r="AE380" s="50" t="s">
        <v>2024</v>
      </c>
      <c r="AF380" s="50" t="s">
        <v>2024</v>
      </c>
      <c r="AG380" s="49"/>
      <c r="AH380" s="50">
        <v>45807</v>
      </c>
      <c r="AI380" s="49" t="str">
        <f>IF(DadosViagem5[[#This Row],[Dias em manutenção ]]&lt;5,"Dentro do Prazo","Fora do Prazo")</f>
        <v>Fora do Prazo</v>
      </c>
      <c r="AJ380" s="49" t="e">
        <v>#REF!</v>
      </c>
    </row>
    <row r="381" spans="1:36" ht="15">
      <c r="A381" s="69" t="s">
        <v>2474</v>
      </c>
      <c r="B381" s="70"/>
      <c r="C381" s="69" t="s">
        <v>694</v>
      </c>
      <c r="D381" s="69" t="s">
        <v>2079</v>
      </c>
      <c r="E381" s="69" t="s">
        <v>566</v>
      </c>
      <c r="F381" s="69" t="s">
        <v>2064</v>
      </c>
      <c r="G381" s="69"/>
      <c r="H381" s="70">
        <v>2022</v>
      </c>
      <c r="I381" s="69" t="s">
        <v>2021</v>
      </c>
      <c r="J381" s="69" t="s">
        <v>947</v>
      </c>
      <c r="K381" s="97" t="s">
        <v>1927</v>
      </c>
      <c r="L381" s="72" t="s">
        <v>83</v>
      </c>
      <c r="M381" s="48" t="s">
        <v>183</v>
      </c>
      <c r="N381" s="49" t="s">
        <v>847</v>
      </c>
      <c r="O381" s="49" t="s">
        <v>870</v>
      </c>
      <c r="P381" s="74">
        <f ca="1">IFERROR(VLOOKUP(DadosViagem5[[#This Row],[Placa]],BIP!A:E,5,FALSE),"")</f>
        <v>45780</v>
      </c>
      <c r="Q381" s="75">
        <f ca="1">DATEDIF(DadosViagem5[[#This Row],[BIP]],TODAY(),"D")</f>
        <v>198</v>
      </c>
      <c r="R381" s="76" t="str">
        <f>IFERROR(VLOOKUP(DadosViagem5[[#This Row],[Placa]],DDS!B:C,2,FALSE),"Verificar cadastro")</f>
        <v>Verificar cadastro</v>
      </c>
      <c r="S381" s="49" t="s">
        <v>2404</v>
      </c>
      <c r="T381" s="48"/>
      <c r="U381" s="79"/>
      <c r="V381" s="78"/>
      <c r="W381" s="82" t="s">
        <v>2475</v>
      </c>
      <c r="X381" s="80"/>
      <c r="Y381" s="81"/>
      <c r="Z381" s="83"/>
      <c r="AA381" s="70" t="s">
        <v>2024</v>
      </c>
      <c r="AB381" s="70" t="s">
        <v>2024</v>
      </c>
      <c r="AC381" s="69" t="s">
        <v>2024</v>
      </c>
      <c r="AD381" s="69" t="str">
        <f ca="1">IFERROR(DATEDIF(DadosViagem5[[#This Row],[Utimo Bip Reserva]],TODAY(),"D"),"")</f>
        <v/>
      </c>
      <c r="AE381" s="49" t="s">
        <v>2476</v>
      </c>
      <c r="AF381" s="50">
        <v>45705</v>
      </c>
      <c r="AG381" s="49" t="s">
        <v>567</v>
      </c>
      <c r="AH381" s="50">
        <v>7</v>
      </c>
      <c r="AI381" s="49" t="str">
        <f>IF(DadosViagem5[[#This Row],[Dias em manutenção ]]&lt;5,"Dentro do Prazo","Fora do Prazo")</f>
        <v>Fora do Prazo</v>
      </c>
      <c r="AJ381" s="49" t="e">
        <v>#REF!</v>
      </c>
    </row>
    <row r="382" spans="1:36" ht="15">
      <c r="A382" s="69" t="s">
        <v>2477</v>
      </c>
      <c r="B382" s="70"/>
      <c r="C382" s="69" t="s">
        <v>673</v>
      </c>
      <c r="D382" s="69" t="s">
        <v>2018</v>
      </c>
      <c r="E382" s="69" t="s">
        <v>566</v>
      </c>
      <c r="F382" s="69" t="s">
        <v>2064</v>
      </c>
      <c r="G382" s="69"/>
      <c r="H382" s="70">
        <v>2021</v>
      </c>
      <c r="I382" s="69" t="s">
        <v>2021</v>
      </c>
      <c r="J382" s="69" t="s">
        <v>947</v>
      </c>
      <c r="K382" s="97" t="s">
        <v>1927</v>
      </c>
      <c r="L382" s="72" t="s">
        <v>83</v>
      </c>
      <c r="M382" s="48" t="s">
        <v>183</v>
      </c>
      <c r="N382" s="49" t="s">
        <v>847</v>
      </c>
      <c r="O382" s="49" t="s">
        <v>870</v>
      </c>
      <c r="P382" s="74">
        <f ca="1">IFERROR(VLOOKUP(DadosViagem5[[#This Row],[Placa]],BIP!A:E,5,FALSE),"")</f>
        <v>45938</v>
      </c>
      <c r="Q382" s="75">
        <f ca="1">DATEDIF(DadosViagem5[[#This Row],[BIP]],TODAY(),"D")</f>
        <v>40</v>
      </c>
      <c r="R382" s="76" t="str">
        <f>IFERROR(VLOOKUP(DadosViagem5[[#This Row],[Placa]],DDS!B:C,2,FALSE),"Verificar cadastro")</f>
        <v>Verificar cadastro</v>
      </c>
      <c r="S382" s="49" t="s">
        <v>2404</v>
      </c>
      <c r="T382" s="48"/>
      <c r="U382" s="79"/>
      <c r="V382" s="78"/>
      <c r="W382" s="82" t="s">
        <v>2478</v>
      </c>
      <c r="X382" s="80"/>
      <c r="Y382" s="81"/>
      <c r="Z382" s="83"/>
      <c r="AA382" s="70" t="s">
        <v>2024</v>
      </c>
      <c r="AB382" s="70" t="s">
        <v>2024</v>
      </c>
      <c r="AC382" s="69" t="s">
        <v>2024</v>
      </c>
      <c r="AD382" s="69" t="str">
        <f ca="1">IFERROR(DATEDIF(DadosViagem5[[#This Row],[Utimo Bip Reserva]],TODAY(),"D"),"")</f>
        <v/>
      </c>
      <c r="AE382" s="49" t="s">
        <v>2024</v>
      </c>
      <c r="AF382" s="50" t="s">
        <v>2024</v>
      </c>
      <c r="AG382" s="49" t="s">
        <v>2346</v>
      </c>
      <c r="AH382" s="50">
        <v>45807</v>
      </c>
      <c r="AI382" s="49" t="str">
        <f>IF(DadosViagem5[[#This Row],[Dias em manutenção ]]&lt;5,"Dentro do Prazo","Fora do Prazo")</f>
        <v>Fora do Prazo</v>
      </c>
      <c r="AJ382" s="49" t="e">
        <v>#REF!</v>
      </c>
    </row>
    <row r="383" spans="1:36" ht="15">
      <c r="A383" s="69" t="s">
        <v>2479</v>
      </c>
      <c r="B383" s="70"/>
      <c r="C383" s="69" t="s">
        <v>673</v>
      </c>
      <c r="D383" s="69" t="s">
        <v>2018</v>
      </c>
      <c r="E383" s="69" t="s">
        <v>566</v>
      </c>
      <c r="F383" s="69" t="s">
        <v>2064</v>
      </c>
      <c r="G383" s="69"/>
      <c r="H383" s="70">
        <v>2021</v>
      </c>
      <c r="I383" s="69" t="s">
        <v>2021</v>
      </c>
      <c r="J383" s="69" t="s">
        <v>947</v>
      </c>
      <c r="K383" s="97" t="s">
        <v>1927</v>
      </c>
      <c r="L383" s="72" t="s">
        <v>83</v>
      </c>
      <c r="M383" s="48" t="s">
        <v>183</v>
      </c>
      <c r="N383" s="49" t="s">
        <v>847</v>
      </c>
      <c r="O383" s="49" t="s">
        <v>870</v>
      </c>
      <c r="P383" s="74" t="str">
        <f>IFERROR(VLOOKUP(DadosViagem5[[#This Row],[Placa]],BIP!A:E,5,FALSE),"")</f>
        <v/>
      </c>
      <c r="Q383" s="75" t="e">
        <f ca="1">DATEDIF(DadosViagem5[[#This Row],[BIP]],TODAY(),"D")</f>
        <v>#VALUE!</v>
      </c>
      <c r="R383" s="76" t="str">
        <f>IFERROR(VLOOKUP(DadosViagem5[[#This Row],[Placa]],DDS!B:C,2,FALSE),"Verificar cadastro")</f>
        <v>Verificar cadastro</v>
      </c>
      <c r="S383" s="49" t="s">
        <v>2404</v>
      </c>
      <c r="T383" s="48"/>
      <c r="U383" s="79"/>
      <c r="V383" s="78"/>
      <c r="W383" s="82" t="s">
        <v>2480</v>
      </c>
      <c r="X383" s="80"/>
      <c r="Y383" s="81"/>
      <c r="Z383" s="82"/>
      <c r="AA383" s="70" t="s">
        <v>2024</v>
      </c>
      <c r="AB383" s="70" t="s">
        <v>2024</v>
      </c>
      <c r="AC383" s="69" t="s">
        <v>2024</v>
      </c>
      <c r="AD383" s="69" t="str">
        <f ca="1">IFERROR(DATEDIF(DadosViagem5[[#This Row],[Utimo Bip Reserva]],TODAY(),"D"),"")</f>
        <v/>
      </c>
      <c r="AE383" s="49" t="s">
        <v>2024</v>
      </c>
      <c r="AF383" s="50" t="s">
        <v>2024</v>
      </c>
      <c r="AG383" s="49" t="s">
        <v>2346</v>
      </c>
      <c r="AH383" s="50">
        <v>45807</v>
      </c>
      <c r="AI383" s="49" t="str">
        <f>IF(DadosViagem5[[#This Row],[Dias em manutenção ]]&lt;5,"Dentro do Prazo","Fora do Prazo")</f>
        <v>Fora do Prazo</v>
      </c>
      <c r="AJ383" s="49" t="e">
        <v>#REF!</v>
      </c>
    </row>
    <row r="384" spans="1:36" ht="15">
      <c r="A384" s="69" t="s">
        <v>2481</v>
      </c>
      <c r="B384" s="70"/>
      <c r="C384" s="69" t="s">
        <v>673</v>
      </c>
      <c r="D384" s="69" t="s">
        <v>2025</v>
      </c>
      <c r="E384" s="69" t="s">
        <v>566</v>
      </c>
      <c r="F384" s="69" t="s">
        <v>2064</v>
      </c>
      <c r="G384" s="69"/>
      <c r="H384" s="70">
        <v>2020</v>
      </c>
      <c r="I384" s="69" t="s">
        <v>2021</v>
      </c>
      <c r="J384" s="69" t="s">
        <v>947</v>
      </c>
      <c r="K384" s="97" t="s">
        <v>1927</v>
      </c>
      <c r="L384" s="72" t="s">
        <v>83</v>
      </c>
      <c r="M384" s="46" t="s">
        <v>183</v>
      </c>
      <c r="N384" s="49" t="s">
        <v>847</v>
      </c>
      <c r="O384" s="49" t="s">
        <v>870</v>
      </c>
      <c r="P384" s="74">
        <f ca="1">IFERROR(VLOOKUP(DadosViagem5[[#This Row],[Placa]],BIP!A:E,5,FALSE),"")</f>
        <v>45968</v>
      </c>
      <c r="Q384" s="75">
        <f ca="1">DATEDIF(DadosViagem5[[#This Row],[BIP]],TODAY(),"D")</f>
        <v>10</v>
      </c>
      <c r="R384" s="76" t="str">
        <f>IFERROR(VLOOKUP(DadosViagem5[[#This Row],[Placa]],DDS!B:C,2,FALSE),"Verificar cadastro")</f>
        <v> </v>
      </c>
      <c r="S384" s="77" t="s">
        <v>2023</v>
      </c>
      <c r="T384" s="48"/>
      <c r="U384" s="79"/>
      <c r="V384" s="78"/>
      <c r="W384" s="82"/>
      <c r="X384" s="80"/>
      <c r="Y384" s="81"/>
      <c r="Z384" s="82"/>
      <c r="AA384" s="70" t="s">
        <v>2024</v>
      </c>
      <c r="AB384" s="70" t="s">
        <v>2024</v>
      </c>
      <c r="AC384" s="69" t="s">
        <v>2024</v>
      </c>
      <c r="AD384" s="69" t="str">
        <f ca="1">IFERROR(DATEDIF(DadosViagem5[[#This Row],[Utimo Bip Reserva]],TODAY(),"D"),"")</f>
        <v/>
      </c>
      <c r="AE384" s="49" t="s">
        <v>2024</v>
      </c>
      <c r="AF384" s="50" t="s">
        <v>2024</v>
      </c>
      <c r="AG384" s="49"/>
      <c r="AH384" s="50">
        <v>32</v>
      </c>
      <c r="AI384" s="49" t="str">
        <f>IF(DadosViagem5[[#This Row],[Dias em manutenção ]]&lt;5,"Dentro do Prazo","Fora do Prazo")</f>
        <v>Fora do Prazo</v>
      </c>
      <c r="AJ384" s="49" t="e">
        <v>#REF!</v>
      </c>
    </row>
    <row r="385" spans="1:36" ht="15">
      <c r="A385" s="69" t="s">
        <v>2482</v>
      </c>
      <c r="B385" s="70"/>
      <c r="C385" s="69" t="s">
        <v>673</v>
      </c>
      <c r="D385" s="69" t="s">
        <v>2018</v>
      </c>
      <c r="E385" s="69" t="s">
        <v>566</v>
      </c>
      <c r="F385" s="69" t="s">
        <v>2064</v>
      </c>
      <c r="G385" s="69"/>
      <c r="H385" s="70">
        <v>2021</v>
      </c>
      <c r="I385" s="69" t="s">
        <v>2021</v>
      </c>
      <c r="J385" s="69" t="s">
        <v>947</v>
      </c>
      <c r="K385" s="210" t="s">
        <v>1927</v>
      </c>
      <c r="L385" s="133" t="s">
        <v>83</v>
      </c>
      <c r="M385" s="48" t="s">
        <v>183</v>
      </c>
      <c r="N385" s="49" t="s">
        <v>847</v>
      </c>
      <c r="O385" s="49" t="s">
        <v>870</v>
      </c>
      <c r="P385" s="74">
        <f ca="1">IFERROR(VLOOKUP(DadosViagem5[[#This Row],[Placa]],BIP!A:E,5,FALSE),"")</f>
        <v>0</v>
      </c>
      <c r="Q385" s="75">
        <f ca="1">DATEDIF(DadosViagem5[[#This Row],[BIP]],TODAY(),"D")</f>
        <v>45978</v>
      </c>
      <c r="R385" s="76" t="str">
        <f>IFERROR(VLOOKUP(DadosViagem5[[#This Row],[Placa]],DDS!B:C,2,FALSE),"Verificar cadastro")</f>
        <v>Verificar cadastro</v>
      </c>
      <c r="S385" s="49" t="s">
        <v>2404</v>
      </c>
      <c r="T385" s="48"/>
      <c r="U385" s="79"/>
      <c r="V385" s="78"/>
      <c r="W385" s="82" t="s">
        <v>2483</v>
      </c>
      <c r="X385" s="80"/>
      <c r="Y385" s="81"/>
      <c r="Z385" s="82"/>
      <c r="AA385" s="70" t="s">
        <v>2024</v>
      </c>
      <c r="AB385" s="70" t="s">
        <v>2024</v>
      </c>
      <c r="AC385" s="69" t="s">
        <v>2024</v>
      </c>
      <c r="AD385" s="69" t="str">
        <f ca="1">IFERROR(DATEDIF(DadosViagem5[[#This Row],[Utimo Bip Reserva]],TODAY(),"D"),"")</f>
        <v/>
      </c>
      <c r="AE385" s="49" t="s">
        <v>2024</v>
      </c>
      <c r="AF385" s="50" t="s">
        <v>2024</v>
      </c>
      <c r="AG385" s="49"/>
      <c r="AH385" s="50">
        <v>21</v>
      </c>
      <c r="AI385" s="49" t="str">
        <f>IF(DadosViagem5[[#This Row],[Dias em manutenção ]]&lt;5,"Dentro do Prazo","Fora do Prazo")</f>
        <v>Fora do Prazo</v>
      </c>
      <c r="AJ385" s="49" t="e">
        <v>#REF!</v>
      </c>
    </row>
    <row r="386" spans="1:36" ht="15">
      <c r="A386" s="69" t="s">
        <v>2484</v>
      </c>
      <c r="B386" s="70"/>
      <c r="C386" s="69" t="s">
        <v>673</v>
      </c>
      <c r="D386" s="69" t="s">
        <v>2025</v>
      </c>
      <c r="E386" s="69" t="s">
        <v>566</v>
      </c>
      <c r="F386" s="69" t="s">
        <v>2064</v>
      </c>
      <c r="G386" s="69"/>
      <c r="H386" s="70">
        <v>2021</v>
      </c>
      <c r="I386" s="69" t="s">
        <v>2021</v>
      </c>
      <c r="J386" s="69" t="s">
        <v>947</v>
      </c>
      <c r="K386" s="97" t="s">
        <v>1927</v>
      </c>
      <c r="L386" s="72" t="s">
        <v>83</v>
      </c>
      <c r="M386" s="48" t="s">
        <v>183</v>
      </c>
      <c r="N386" s="49" t="s">
        <v>847</v>
      </c>
      <c r="O386" s="49" t="s">
        <v>870</v>
      </c>
      <c r="P386" s="74">
        <f ca="1">IFERROR(VLOOKUP(DadosViagem5[[#This Row],[Placa]],BIP!A:E,5,FALSE),"")</f>
        <v>45870</v>
      </c>
      <c r="Q386" s="75">
        <f ca="1">DATEDIF(DadosViagem5[[#This Row],[BIP]],TODAY(),"D")</f>
        <v>108</v>
      </c>
      <c r="R386" s="76" t="str">
        <f>IFERROR(VLOOKUP(DadosViagem5[[#This Row],[Placa]],DDS!B:C,2,FALSE),"Verificar cadastro")</f>
        <v>Verificar cadastro</v>
      </c>
      <c r="S386" s="49" t="s">
        <v>2404</v>
      </c>
      <c r="T386" s="48"/>
      <c r="U386" s="79"/>
      <c r="V386" s="78"/>
      <c r="W386" s="82" t="s">
        <v>2485</v>
      </c>
      <c r="X386" s="80"/>
      <c r="Y386" s="81"/>
      <c r="Z386" s="82"/>
      <c r="AA386" s="70" t="s">
        <v>2024</v>
      </c>
      <c r="AB386" s="70" t="s">
        <v>2024</v>
      </c>
      <c r="AC386" s="69" t="s">
        <v>2024</v>
      </c>
      <c r="AD386" s="69" t="str">
        <f ca="1">IFERROR(DATEDIF(DadosViagem5[[#This Row],[Utimo Bip Reserva]],TODAY(),"D"),"")</f>
        <v/>
      </c>
      <c r="AE386" s="49" t="s">
        <v>2024</v>
      </c>
      <c r="AF386" s="50" t="s">
        <v>2024</v>
      </c>
      <c r="AG386" s="49"/>
      <c r="AH386" s="50">
        <v>45807</v>
      </c>
      <c r="AI386" s="49" t="str">
        <f>IF(DadosViagem5[[#This Row],[Dias em manutenção ]]&lt;5,"Dentro do Prazo","Fora do Prazo")</f>
        <v>Fora do Prazo</v>
      </c>
      <c r="AJ386" s="49" t="e">
        <v>#REF!</v>
      </c>
    </row>
    <row r="387" spans="1:36" ht="15">
      <c r="A387" s="69" t="s">
        <v>2486</v>
      </c>
      <c r="B387" s="70"/>
      <c r="C387" s="69" t="s">
        <v>673</v>
      </c>
      <c r="D387" s="69" t="s">
        <v>2025</v>
      </c>
      <c r="E387" s="69" t="s">
        <v>566</v>
      </c>
      <c r="F387" s="69" t="s">
        <v>2064</v>
      </c>
      <c r="G387" s="69"/>
      <c r="H387" s="70">
        <v>2021</v>
      </c>
      <c r="I387" s="69" t="s">
        <v>2021</v>
      </c>
      <c r="J387" s="69" t="s">
        <v>947</v>
      </c>
      <c r="K387" s="97" t="s">
        <v>1927</v>
      </c>
      <c r="L387" s="72" t="s">
        <v>83</v>
      </c>
      <c r="M387" s="46" t="s">
        <v>183</v>
      </c>
      <c r="N387" s="49" t="s">
        <v>847</v>
      </c>
      <c r="O387" s="49" t="s">
        <v>870</v>
      </c>
      <c r="P387" s="74">
        <f ca="1">IFERROR(VLOOKUP(DadosViagem5[[#This Row],[Placa]],BIP!A:E,5,FALSE),"")</f>
        <v>45967</v>
      </c>
      <c r="Q387" s="75">
        <f ca="1">DATEDIF(DadosViagem5[[#This Row],[BIP]],TODAY(),"D")</f>
        <v>11</v>
      </c>
      <c r="R387" s="76" t="str">
        <f>IFERROR(VLOOKUP(DadosViagem5[[#This Row],[Placa]],DDS!B:C,2,FALSE),"Verificar cadastro")</f>
        <v> </v>
      </c>
      <c r="S387" s="77" t="s">
        <v>2023</v>
      </c>
      <c r="T387" s="48"/>
      <c r="U387" s="79"/>
      <c r="V387" s="78"/>
      <c r="W387" s="82"/>
      <c r="X387" s="80"/>
      <c r="Y387" s="81"/>
      <c r="Z387" s="82"/>
      <c r="AA387" s="70" t="s">
        <v>2024</v>
      </c>
      <c r="AB387" s="70" t="s">
        <v>2024</v>
      </c>
      <c r="AC387" s="69" t="s">
        <v>2024</v>
      </c>
      <c r="AD387" s="69" t="str">
        <f ca="1">IFERROR(DATEDIF(DadosViagem5[[#This Row],[Utimo Bip Reserva]],TODAY(),"D"),"")</f>
        <v/>
      </c>
      <c r="AE387" s="49" t="s">
        <v>2024</v>
      </c>
      <c r="AF387" s="50" t="s">
        <v>2024</v>
      </c>
      <c r="AG387" s="49"/>
      <c r="AH387" s="50">
        <v>45807</v>
      </c>
      <c r="AI387" s="49" t="str">
        <f>IF(DadosViagem5[[#This Row],[Dias em manutenção ]]&lt;5,"Dentro do Prazo","Fora do Prazo")</f>
        <v>Fora do Prazo</v>
      </c>
      <c r="AJ387" s="49" t="e">
        <v>#REF!</v>
      </c>
    </row>
    <row r="388" spans="1:36" ht="15">
      <c r="A388" s="69" t="s">
        <v>1800</v>
      </c>
      <c r="B388" s="70"/>
      <c r="C388" s="69" t="s">
        <v>673</v>
      </c>
      <c r="D388" s="69" t="s">
        <v>2025</v>
      </c>
      <c r="E388" s="69" t="s">
        <v>566</v>
      </c>
      <c r="F388" s="69" t="s">
        <v>2064</v>
      </c>
      <c r="G388" s="69"/>
      <c r="H388" s="70">
        <v>2021</v>
      </c>
      <c r="I388" s="69" t="s">
        <v>2021</v>
      </c>
      <c r="J388" s="69" t="s">
        <v>947</v>
      </c>
      <c r="K388" s="97" t="s">
        <v>535</v>
      </c>
      <c r="L388" s="72" t="s">
        <v>83</v>
      </c>
      <c r="M388" s="48" t="s">
        <v>234</v>
      </c>
      <c r="N388" s="49" t="s">
        <v>528</v>
      </c>
      <c r="O388" s="50" t="s">
        <v>534</v>
      </c>
      <c r="P388" s="74">
        <f ca="1">IFERROR(VLOOKUP(DadosViagem5[[#This Row],[Placa]],BIP!A:E,5,FALSE),"")</f>
        <v>45977</v>
      </c>
      <c r="Q388" s="75">
        <f ca="1">DATEDIF(DadosViagem5[[#This Row],[BIP]],TODAY(),"D")</f>
        <v>1</v>
      </c>
      <c r="R388" s="76" t="str">
        <f>IFERROR(VLOOKUP(DadosViagem5[[#This Row],[Placa]],DDS!B:C,2,FALSE),"Verificar cadastro")</f>
        <v>Carregado</v>
      </c>
      <c r="S388" s="49" t="s">
        <v>1186</v>
      </c>
      <c r="T388" s="48"/>
      <c r="U388" s="79"/>
      <c r="V388" s="78"/>
      <c r="W388" s="82"/>
      <c r="X388" s="80"/>
      <c r="Y388" s="81"/>
      <c r="Z388" s="82"/>
      <c r="AA388" s="70" t="s">
        <v>2024</v>
      </c>
      <c r="AB388" s="70" t="s">
        <v>2024</v>
      </c>
      <c r="AC388" s="70" t="s">
        <v>2024</v>
      </c>
      <c r="AD388" s="70" t="s">
        <v>2024</v>
      </c>
      <c r="AE388" s="49" t="s">
        <v>2024</v>
      </c>
      <c r="AF388" s="50" t="s">
        <v>2024</v>
      </c>
      <c r="AG388" s="49"/>
      <c r="AH388" s="50">
        <v>45807</v>
      </c>
      <c r="AI388" s="49" t="str">
        <f>IF(DadosViagem5[[#This Row],[Dias em manutenção ]]&lt;5,"Dentro do Prazo","Fora do Prazo")</f>
        <v>Fora do Prazo</v>
      </c>
      <c r="AJ388" s="49" t="e">
        <v>#REF!</v>
      </c>
    </row>
    <row r="389" spans="1:36" ht="15">
      <c r="A389" s="69" t="s">
        <v>2487</v>
      </c>
      <c r="B389" s="70"/>
      <c r="C389" s="69" t="s">
        <v>673</v>
      </c>
      <c r="D389" s="69" t="s">
        <v>2025</v>
      </c>
      <c r="E389" s="69" t="s">
        <v>566</v>
      </c>
      <c r="F389" s="69" t="s">
        <v>2064</v>
      </c>
      <c r="G389" s="69"/>
      <c r="H389" s="70">
        <v>2022</v>
      </c>
      <c r="I389" s="69" t="s">
        <v>2021</v>
      </c>
      <c r="J389" s="69" t="s">
        <v>947</v>
      </c>
      <c r="K389" s="97" t="s">
        <v>1927</v>
      </c>
      <c r="L389" s="72" t="s">
        <v>83</v>
      </c>
      <c r="M389" s="46" t="s">
        <v>183</v>
      </c>
      <c r="N389" s="49" t="s">
        <v>847</v>
      </c>
      <c r="O389" s="49" t="s">
        <v>870</v>
      </c>
      <c r="P389" s="74">
        <f ca="1">IFERROR(VLOOKUP(DadosViagem5[[#This Row],[Placa]],BIP!A:E,5,FALSE),"")</f>
        <v>45977</v>
      </c>
      <c r="Q389" s="75">
        <f ca="1">DATEDIF(DadosViagem5[[#This Row],[BIP]],TODAY(),"D")</f>
        <v>1</v>
      </c>
      <c r="R389" s="76" t="str">
        <f>IFERROR(VLOOKUP(DadosViagem5[[#This Row],[Placa]],DDS!B:C,2,FALSE),"Verificar cadastro")</f>
        <v>Operando</v>
      </c>
      <c r="S389" s="77" t="s">
        <v>2023</v>
      </c>
      <c r="T389" s="48"/>
      <c r="U389" s="79"/>
      <c r="V389" s="78"/>
      <c r="W389" s="82" t="s">
        <v>2488</v>
      </c>
      <c r="X389" s="80"/>
      <c r="Y389" s="81"/>
      <c r="Z389" s="82"/>
      <c r="AA389" s="70" t="s">
        <v>2024</v>
      </c>
      <c r="AB389" s="70" t="s">
        <v>2024</v>
      </c>
      <c r="AC389" s="69" t="s">
        <v>2024</v>
      </c>
      <c r="AD389" s="69" t="str">
        <f ca="1">IFERROR(DATEDIF(DadosViagem5[[#This Row],[Utimo Bip Reserva]],TODAY(),"D"),"")</f>
        <v/>
      </c>
      <c r="AE389" s="49" t="s">
        <v>2024</v>
      </c>
      <c r="AF389" s="50" t="s">
        <v>2024</v>
      </c>
      <c r="AG389" s="49"/>
      <c r="AH389" s="50">
        <v>45807</v>
      </c>
      <c r="AI389" s="49" t="str">
        <f>IF(DadosViagem5[[#This Row],[Dias em manutenção ]]&lt;5,"Dentro do Prazo","Fora do Prazo")</f>
        <v>Fora do Prazo</v>
      </c>
      <c r="AJ389" s="49" t="e">
        <v>#REF!</v>
      </c>
    </row>
    <row r="390" spans="1:36" ht="15">
      <c r="A390" s="69" t="s">
        <v>2489</v>
      </c>
      <c r="B390" s="70"/>
      <c r="C390" s="69" t="s">
        <v>395</v>
      </c>
      <c r="D390" s="69" t="s">
        <v>2025</v>
      </c>
      <c r="E390" s="69" t="s">
        <v>2034</v>
      </c>
      <c r="F390" s="69" t="s">
        <v>2035</v>
      </c>
      <c r="G390" s="69"/>
      <c r="H390" s="70">
        <v>2023</v>
      </c>
      <c r="I390" s="69" t="s">
        <v>2021</v>
      </c>
      <c r="J390" s="69" t="s">
        <v>947</v>
      </c>
      <c r="K390" s="97" t="s">
        <v>1927</v>
      </c>
      <c r="L390" s="72" t="s">
        <v>83</v>
      </c>
      <c r="M390" s="48" t="s">
        <v>139</v>
      </c>
      <c r="N390" s="49" t="s">
        <v>847</v>
      </c>
      <c r="O390" s="49" t="s">
        <v>870</v>
      </c>
      <c r="P390" s="74">
        <f ca="1">IFERROR(VLOOKUP(DadosViagem5[[#This Row],[Placa]],BIP!A:E,5,FALSE),"")</f>
        <v>45977</v>
      </c>
      <c r="Q390" s="75">
        <f ca="1">DATEDIF(DadosViagem5[[#This Row],[BIP]],TODAY(),"D")</f>
        <v>1</v>
      </c>
      <c r="R390" s="76" t="str">
        <f>IFERROR(VLOOKUP(DadosViagem5[[#This Row],[Placa]],DDS!B:C,2,FALSE),"Verificar cadastro")</f>
        <v>Operando</v>
      </c>
      <c r="S390" s="77" t="s">
        <v>2023</v>
      </c>
      <c r="T390" s="48"/>
      <c r="U390" s="79"/>
      <c r="V390" s="78"/>
      <c r="W390" s="82" t="s">
        <v>2490</v>
      </c>
      <c r="X390" s="80"/>
      <c r="Y390" s="81"/>
      <c r="Z390" s="82"/>
      <c r="AA390" s="70" t="s">
        <v>2024</v>
      </c>
      <c r="AB390" s="70" t="s">
        <v>2024</v>
      </c>
      <c r="AC390" s="69" t="s">
        <v>2024</v>
      </c>
      <c r="AD390" s="69" t="str">
        <f ca="1">IFERROR(DATEDIF(DadosViagem5[[#This Row],[Utimo Bip Reserva]],TODAY(),"D"),"")</f>
        <v/>
      </c>
      <c r="AE390" s="49"/>
      <c r="AF390" s="50"/>
      <c r="AG390" s="49"/>
      <c r="AH390" s="50">
        <v>45807</v>
      </c>
      <c r="AI390" s="49" t="str">
        <f>IF(DadosViagem5[[#This Row],[Dias em manutenção ]]&lt;5,"Dentro do Prazo","Fora do Prazo")</f>
        <v>Fora do Prazo</v>
      </c>
      <c r="AJ390" s="49" t="e">
        <v>#REF!</v>
      </c>
    </row>
    <row r="391" spans="1:36" ht="15">
      <c r="A391" s="69" t="s">
        <v>2491</v>
      </c>
      <c r="B391" s="70"/>
      <c r="C391" s="69" t="s">
        <v>395</v>
      </c>
      <c r="D391" s="69" t="s">
        <v>2025</v>
      </c>
      <c r="E391" s="69" t="s">
        <v>2034</v>
      </c>
      <c r="F391" s="69" t="s">
        <v>2035</v>
      </c>
      <c r="G391" s="69"/>
      <c r="H391" s="70">
        <v>2023</v>
      </c>
      <c r="I391" s="69" t="s">
        <v>2021</v>
      </c>
      <c r="J391" s="69" t="s">
        <v>947</v>
      </c>
      <c r="K391" s="97" t="s">
        <v>1927</v>
      </c>
      <c r="L391" s="85" t="s">
        <v>83</v>
      </c>
      <c r="M391" s="48" t="s">
        <v>139</v>
      </c>
      <c r="N391" s="49" t="s">
        <v>847</v>
      </c>
      <c r="O391" s="49" t="s">
        <v>870</v>
      </c>
      <c r="P391" s="74">
        <f ca="1">IFERROR(VLOOKUP(DadosViagem5[[#This Row],[Placa]],BIP!A:E,5,FALSE),"")</f>
        <v>45977</v>
      </c>
      <c r="Q391" s="75">
        <f ca="1">DATEDIF(DadosViagem5[[#This Row],[BIP]],TODAY(),"D")</f>
        <v>1</v>
      </c>
      <c r="R391" s="76" t="str">
        <f>IFERROR(VLOOKUP(DadosViagem5[[#This Row],[Placa]],DDS!B:C,2,FALSE),"Verificar cadastro")</f>
        <v>Operando</v>
      </c>
      <c r="S391" s="77" t="s">
        <v>2023</v>
      </c>
      <c r="T391" s="48"/>
      <c r="U391" s="79"/>
      <c r="V391" s="78"/>
      <c r="W391" s="82"/>
      <c r="X391" s="80" t="s">
        <v>2026</v>
      </c>
      <c r="Y391" s="81"/>
      <c r="Z391" s="82"/>
      <c r="AA391" s="70" t="s">
        <v>2024</v>
      </c>
      <c r="AB391" s="70" t="s">
        <v>2024</v>
      </c>
      <c r="AC391" s="69" t="s">
        <v>2024</v>
      </c>
      <c r="AD391" s="69" t="str">
        <f ca="1">IFERROR(DATEDIF(DadosViagem5[[#This Row],[Utimo Bip Reserva]],TODAY(),"D"),"")</f>
        <v/>
      </c>
      <c r="AE391" s="49"/>
      <c r="AF391" s="50"/>
      <c r="AG391" s="49"/>
      <c r="AH391" s="50">
        <v>45807</v>
      </c>
      <c r="AI391" s="49" t="str">
        <f>IF(DadosViagem5[[#This Row],[Dias em manutenção ]]&lt;5,"Dentro do Prazo","Fora do Prazo")</f>
        <v>Fora do Prazo</v>
      </c>
      <c r="AJ391" s="49" t="e">
        <v>#REF!</v>
      </c>
    </row>
    <row r="392" spans="1:36">
      <c r="A392" s="69"/>
      <c r="B392" s="70"/>
      <c r="C392" s="69" t="s">
        <v>395</v>
      </c>
      <c r="D392" s="69" t="s">
        <v>2025</v>
      </c>
      <c r="E392" s="69" t="s">
        <v>2034</v>
      </c>
      <c r="F392" s="69" t="s">
        <v>2035</v>
      </c>
      <c r="G392" s="69"/>
      <c r="H392" s="70">
        <v>2024</v>
      </c>
      <c r="I392" s="69" t="s">
        <v>2021</v>
      </c>
      <c r="J392" s="69" t="s">
        <v>947</v>
      </c>
      <c r="K392" s="71" t="s">
        <v>1927</v>
      </c>
      <c r="L392" s="71" t="s">
        <v>83</v>
      </c>
      <c r="M392" s="48" t="s">
        <v>139</v>
      </c>
      <c r="N392" s="49" t="s">
        <v>847</v>
      </c>
      <c r="O392" s="49" t="s">
        <v>870</v>
      </c>
      <c r="P392" s="74" t="str">
        <f>IFERROR(VLOOKUP(DadosViagem5[[#This Row],[Placa]],BIP!A:E,5,FALSE),"")</f>
        <v/>
      </c>
      <c r="Q392" s="75" t="e">
        <f ca="1">DATEDIF(DadosViagem5[[#This Row],[BIP]],TODAY(),"D")</f>
        <v>#VALUE!</v>
      </c>
      <c r="R392" s="76" t="str">
        <f>IFERROR(VLOOKUP(DadosViagem5[[#This Row],[Placa]],DDS!B:C,2,FALSE),"Verificar cadastro")</f>
        <v>Verificar cadastro</v>
      </c>
      <c r="S392" s="77" t="s">
        <v>2023</v>
      </c>
      <c r="T392" s="48"/>
      <c r="U392" s="79"/>
      <c r="V392" s="78"/>
      <c r="W392" s="82"/>
      <c r="X392" s="80"/>
      <c r="Y392" s="81"/>
      <c r="Z392" s="82"/>
      <c r="AA392" s="70" t="s">
        <v>2024</v>
      </c>
      <c r="AB392" s="70" t="s">
        <v>2024</v>
      </c>
      <c r="AC392" s="70" t="s">
        <v>2024</v>
      </c>
      <c r="AD392" s="70" t="s">
        <v>2024</v>
      </c>
      <c r="AE392" s="49"/>
      <c r="AF392" s="50"/>
      <c r="AG392" s="49"/>
      <c r="AH392" s="50">
        <v>45807</v>
      </c>
      <c r="AI392" s="49" t="str">
        <f>IF(DadosViagem5[[#This Row],[Dias em manutenção ]]&lt;5,"Dentro do Prazo","Fora do Prazo")</f>
        <v>Fora do Prazo</v>
      </c>
      <c r="AJ392" s="49" t="e">
        <v>#REF!</v>
      </c>
    </row>
    <row r="393" spans="1:36" ht="15">
      <c r="A393" s="69" t="s">
        <v>2492</v>
      </c>
      <c r="B393" s="70">
        <v>428</v>
      </c>
      <c r="C393" s="69" t="s">
        <v>395</v>
      </c>
      <c r="D393" s="69" t="s">
        <v>2025</v>
      </c>
      <c r="E393" s="69" t="s">
        <v>2034</v>
      </c>
      <c r="F393" s="69" t="s">
        <v>2035</v>
      </c>
      <c r="G393" s="69"/>
      <c r="H393" s="70">
        <v>2024</v>
      </c>
      <c r="I393" s="69" t="s">
        <v>2021</v>
      </c>
      <c r="J393" s="69" t="s">
        <v>947</v>
      </c>
      <c r="K393" s="97" t="s">
        <v>1927</v>
      </c>
      <c r="L393" s="72" t="s">
        <v>83</v>
      </c>
      <c r="M393" s="48" t="s">
        <v>139</v>
      </c>
      <c r="N393" s="49" t="s">
        <v>847</v>
      </c>
      <c r="O393" s="49" t="s">
        <v>870</v>
      </c>
      <c r="P393" s="74">
        <f ca="1">IFERROR(VLOOKUP(DadosViagem5[[#This Row],[Placa]],BIP!A:E,5,FALSE),"")</f>
        <v>45972</v>
      </c>
      <c r="Q393" s="75">
        <f ca="1">DATEDIF(DadosViagem5[[#This Row],[BIP]],TODAY(),"D")</f>
        <v>6</v>
      </c>
      <c r="R393" s="76" t="str">
        <f>IFERROR(VLOOKUP(DadosViagem5[[#This Row],[Placa]],DDS!B:C,2,FALSE),"Verificar cadastro")</f>
        <v> </v>
      </c>
      <c r="S393" s="77" t="s">
        <v>2023</v>
      </c>
      <c r="T393" s="48"/>
      <c r="U393" s="79"/>
      <c r="V393" s="78"/>
      <c r="W393" s="82"/>
      <c r="X393" s="80"/>
      <c r="Y393" s="81"/>
      <c r="Z393" s="82"/>
      <c r="AA393" s="70" t="s">
        <v>2024</v>
      </c>
      <c r="AB393" s="70" t="s">
        <v>2024</v>
      </c>
      <c r="AC393" s="69" t="s">
        <v>2024</v>
      </c>
      <c r="AD393" s="69" t="str">
        <f ca="1">IFERROR(DATEDIF(DadosViagem5[[#This Row],[Utimo Bip Reserva]],TODAY(),"D"),"")</f>
        <v/>
      </c>
      <c r="AE393" s="50" t="s">
        <v>2024</v>
      </c>
      <c r="AF393" s="50" t="s">
        <v>2024</v>
      </c>
      <c r="AG393" s="49"/>
      <c r="AH393" s="50">
        <v>45807</v>
      </c>
      <c r="AI393" s="49" t="str">
        <f>IF(DadosViagem5[[#This Row],[Dias em manutenção ]]&lt;5,"Dentro do Prazo","Fora do Prazo")</f>
        <v>Fora do Prazo</v>
      </c>
      <c r="AJ393" s="49" t="e">
        <v>#REF!</v>
      </c>
    </row>
    <row r="394" spans="1:36" ht="15">
      <c r="A394" s="69" t="s">
        <v>627</v>
      </c>
      <c r="B394" s="70">
        <v>423</v>
      </c>
      <c r="C394" s="69" t="s">
        <v>395</v>
      </c>
      <c r="D394" s="69" t="s">
        <v>2025</v>
      </c>
      <c r="E394" s="69" t="s">
        <v>2034</v>
      </c>
      <c r="F394" s="69" t="s">
        <v>2035</v>
      </c>
      <c r="G394" s="69"/>
      <c r="H394" s="70">
        <v>2024</v>
      </c>
      <c r="I394" s="69" t="s">
        <v>2021</v>
      </c>
      <c r="J394" s="69" t="s">
        <v>947</v>
      </c>
      <c r="K394" s="97" t="s">
        <v>1927</v>
      </c>
      <c r="L394" s="72" t="s">
        <v>83</v>
      </c>
      <c r="M394" s="48" t="s">
        <v>139</v>
      </c>
      <c r="N394" s="49" t="s">
        <v>847</v>
      </c>
      <c r="O394" s="49" t="s">
        <v>870</v>
      </c>
      <c r="P394" s="74">
        <f ca="1">IFERROR(VLOOKUP(DadosViagem5[[#This Row],[Placa]],BIP!A:E,5,FALSE),"")</f>
        <v>45974</v>
      </c>
      <c r="Q394" s="75">
        <f ca="1">DATEDIF(DadosViagem5[[#This Row],[BIP]],TODAY(),"D")</f>
        <v>4</v>
      </c>
      <c r="R394" s="76" t="str">
        <f>IFERROR(VLOOKUP(DadosViagem5[[#This Row],[Placa]],DDS!B:C,2,FALSE),"Verificar cadastro")</f>
        <v> </v>
      </c>
      <c r="S394" s="77" t="s">
        <v>2023</v>
      </c>
      <c r="T394" s="48"/>
      <c r="U394" s="79"/>
      <c r="V394" s="78"/>
      <c r="W394" s="82"/>
      <c r="X394" s="80"/>
      <c r="Y394" s="81"/>
      <c r="Z394" s="82"/>
      <c r="AA394" s="70" t="s">
        <v>2024</v>
      </c>
      <c r="AB394" s="70" t="s">
        <v>2024</v>
      </c>
      <c r="AC394" s="69" t="s">
        <v>2024</v>
      </c>
      <c r="AD394" s="69" t="str">
        <f ca="1">IFERROR(DATEDIF(DadosViagem5[[#This Row],[Utimo Bip Reserva]],TODAY(),"D"),"")</f>
        <v/>
      </c>
      <c r="AE394" s="77" t="s">
        <v>2024</v>
      </c>
      <c r="AF394" s="94" t="s">
        <v>2024</v>
      </c>
      <c r="AG394" s="49"/>
      <c r="AH394" s="50">
        <v>45807</v>
      </c>
      <c r="AI394" s="49" t="str">
        <f>IF(DadosViagem5[[#This Row],[Dias em manutenção ]]&lt;5,"Dentro do Prazo","Fora do Prazo")</f>
        <v>Fora do Prazo</v>
      </c>
      <c r="AJ394" s="49" t="e">
        <v>#REF!</v>
      </c>
    </row>
    <row r="395" spans="1:36" ht="15">
      <c r="A395" s="69" t="s">
        <v>2493</v>
      </c>
      <c r="B395" s="70">
        <v>427</v>
      </c>
      <c r="C395" s="69" t="s">
        <v>395</v>
      </c>
      <c r="D395" s="69" t="s">
        <v>2025</v>
      </c>
      <c r="E395" s="69" t="s">
        <v>2034</v>
      </c>
      <c r="F395" s="69" t="s">
        <v>2035</v>
      </c>
      <c r="G395" s="69"/>
      <c r="H395" s="70">
        <v>2024</v>
      </c>
      <c r="I395" s="69" t="s">
        <v>2021</v>
      </c>
      <c r="J395" s="69" t="s">
        <v>947</v>
      </c>
      <c r="K395" s="97" t="s">
        <v>1927</v>
      </c>
      <c r="L395" s="72" t="s">
        <v>83</v>
      </c>
      <c r="M395" s="48" t="s">
        <v>139</v>
      </c>
      <c r="N395" s="49" t="s">
        <v>847</v>
      </c>
      <c r="O395" s="49" t="s">
        <v>870</v>
      </c>
      <c r="P395" s="74">
        <f ca="1">IFERROR(VLOOKUP(DadosViagem5[[#This Row],[Placa]],BIP!A:E,5,FALSE),"")</f>
        <v>45978</v>
      </c>
      <c r="Q395" s="75">
        <f ca="1">DATEDIF(DadosViagem5[[#This Row],[BIP]],TODAY(),"D")</f>
        <v>0</v>
      </c>
      <c r="R395" s="76" t="str">
        <f>IFERROR(VLOOKUP(DadosViagem5[[#This Row],[Placa]],DDS!B:C,2,FALSE),"Verificar cadastro")</f>
        <v>Operando</v>
      </c>
      <c r="S395" s="77" t="s">
        <v>2023</v>
      </c>
      <c r="T395" s="48"/>
      <c r="U395" s="79"/>
      <c r="V395" s="78"/>
      <c r="W395" s="82"/>
      <c r="X395" s="80"/>
      <c r="Y395" s="81"/>
      <c r="Z395" s="82"/>
      <c r="AA395" s="70" t="s">
        <v>2024</v>
      </c>
      <c r="AB395" s="70" t="s">
        <v>2024</v>
      </c>
      <c r="AC395" s="69" t="s">
        <v>2024</v>
      </c>
      <c r="AD395" s="69" t="str">
        <f ca="1">IFERROR(DATEDIF(DadosViagem5[[#This Row],[Utimo Bip Reserva]],TODAY(),"D"),"")</f>
        <v/>
      </c>
      <c r="AE395" s="77"/>
      <c r="AF395" s="94"/>
      <c r="AG395" s="49"/>
      <c r="AH395" s="50">
        <v>45807</v>
      </c>
      <c r="AI395" s="49" t="str">
        <f>IF(DadosViagem5[[#This Row],[Dias em manutenção ]]&lt;5,"Dentro do Prazo","Fora do Prazo")</f>
        <v>Fora do Prazo</v>
      </c>
      <c r="AJ395" s="49" t="e">
        <v>#REF!</v>
      </c>
    </row>
    <row r="396" spans="1:36" ht="15">
      <c r="A396" s="69" t="s">
        <v>2494</v>
      </c>
      <c r="B396" s="70">
        <v>430</v>
      </c>
      <c r="C396" s="69" t="s">
        <v>395</v>
      </c>
      <c r="D396" s="69" t="s">
        <v>2025</v>
      </c>
      <c r="E396" s="69" t="s">
        <v>2034</v>
      </c>
      <c r="F396" s="69" t="s">
        <v>2035</v>
      </c>
      <c r="G396" s="69"/>
      <c r="H396" s="70">
        <v>2024</v>
      </c>
      <c r="I396" s="69" t="s">
        <v>2021</v>
      </c>
      <c r="J396" s="69" t="s">
        <v>947</v>
      </c>
      <c r="K396" s="97" t="s">
        <v>1927</v>
      </c>
      <c r="L396" s="72" t="s">
        <v>83</v>
      </c>
      <c r="M396" s="48" t="s">
        <v>139</v>
      </c>
      <c r="N396" s="49" t="s">
        <v>847</v>
      </c>
      <c r="O396" s="49" t="s">
        <v>870</v>
      </c>
      <c r="P396" s="74">
        <f ca="1">IFERROR(VLOOKUP(DadosViagem5[[#This Row],[Placa]],BIP!A:E,5,FALSE),"")</f>
        <v>45978</v>
      </c>
      <c r="Q396" s="75">
        <f ca="1">DATEDIF(DadosViagem5[[#This Row],[BIP]],TODAY(),"D")</f>
        <v>0</v>
      </c>
      <c r="R396" s="76" t="str">
        <f>IFERROR(VLOOKUP(DadosViagem5[[#This Row],[Placa]],DDS!B:C,2,FALSE),"Verificar cadastro")</f>
        <v>Operando</v>
      </c>
      <c r="S396" s="77" t="s">
        <v>2023</v>
      </c>
      <c r="T396" s="48"/>
      <c r="U396" s="79"/>
      <c r="V396" s="78"/>
      <c r="W396" s="82"/>
      <c r="X396" s="80"/>
      <c r="Y396" s="81"/>
      <c r="Z396" s="82"/>
      <c r="AA396" s="70" t="s">
        <v>2024</v>
      </c>
      <c r="AB396" s="70" t="s">
        <v>2024</v>
      </c>
      <c r="AC396" s="69" t="s">
        <v>2024</v>
      </c>
      <c r="AD396" s="69" t="str">
        <f ca="1">IFERROR(DATEDIF(DadosViagem5[[#This Row],[Utimo Bip Reserva]],TODAY(),"D"),"")</f>
        <v/>
      </c>
      <c r="AE396" s="49" t="s">
        <v>2024</v>
      </c>
      <c r="AF396" s="50" t="s">
        <v>2024</v>
      </c>
      <c r="AG396" s="49"/>
      <c r="AH396" s="50">
        <v>45807</v>
      </c>
      <c r="AI396" s="49" t="str">
        <f>IF(DadosViagem5[[#This Row],[Dias em manutenção ]]&lt;5,"Dentro do Prazo","Fora do Prazo")</f>
        <v>Fora do Prazo</v>
      </c>
      <c r="AJ396" s="49" t="e">
        <v>#REF!</v>
      </c>
    </row>
    <row r="397" spans="1:36" ht="15">
      <c r="A397" s="69" t="s">
        <v>2495</v>
      </c>
      <c r="B397" s="70">
        <v>455</v>
      </c>
      <c r="C397" s="69" t="s">
        <v>395</v>
      </c>
      <c r="D397" s="69" t="s">
        <v>2025</v>
      </c>
      <c r="E397" s="69" t="s">
        <v>2027</v>
      </c>
      <c r="F397" s="69" t="s">
        <v>2020</v>
      </c>
      <c r="G397" s="69"/>
      <c r="H397" s="70">
        <v>2024</v>
      </c>
      <c r="I397" s="69" t="s">
        <v>2021</v>
      </c>
      <c r="J397" s="69" t="s">
        <v>947</v>
      </c>
      <c r="K397" s="97" t="s">
        <v>1927</v>
      </c>
      <c r="L397" s="72" t="s">
        <v>83</v>
      </c>
      <c r="M397" s="48" t="s">
        <v>139</v>
      </c>
      <c r="N397" s="49" t="s">
        <v>847</v>
      </c>
      <c r="O397" s="49" t="s">
        <v>870</v>
      </c>
      <c r="P397" s="74">
        <f ca="1">IFERROR(VLOOKUP(DadosViagem5[[#This Row],[Placa]],BIP!A:E,5,FALSE),"")</f>
        <v>45978</v>
      </c>
      <c r="Q397" s="75">
        <f ca="1">DATEDIF(DadosViagem5[[#This Row],[BIP]],TODAY(),"D")</f>
        <v>0</v>
      </c>
      <c r="R397" s="76" t="str">
        <f>IFERROR(VLOOKUP(DadosViagem5[[#This Row],[Placa]],DDS!B:C,2,FALSE),"Verificar cadastro")</f>
        <v>Operando</v>
      </c>
      <c r="S397" s="77" t="s">
        <v>2023</v>
      </c>
      <c r="T397" s="48"/>
      <c r="U397" s="79"/>
      <c r="V397" s="78"/>
      <c r="W397" s="82"/>
      <c r="X397" s="80"/>
      <c r="Y397" s="81"/>
      <c r="Z397" s="82"/>
      <c r="AA397" s="70" t="s">
        <v>2024</v>
      </c>
      <c r="AB397" s="70" t="s">
        <v>2024</v>
      </c>
      <c r="AC397" s="69" t="s">
        <v>2024</v>
      </c>
      <c r="AD397" s="69" t="str">
        <f ca="1">IFERROR(DATEDIF(DadosViagem5[[#This Row],[Utimo Bip Reserva]],TODAY(),"D"),"")</f>
        <v/>
      </c>
      <c r="AE397" s="94" t="s">
        <v>2024</v>
      </c>
      <c r="AF397" s="94" t="s">
        <v>2024</v>
      </c>
      <c r="AG397" s="49"/>
      <c r="AH397" s="50">
        <v>45807</v>
      </c>
      <c r="AI397" s="49" t="str">
        <f>IF(DadosViagem5[[#This Row],[Dias em manutenção ]]&lt;5,"Dentro do Prazo","Fora do Prazo")</f>
        <v>Fora do Prazo</v>
      </c>
      <c r="AJ397" s="49" t="e">
        <v>#REF!</v>
      </c>
    </row>
    <row r="398" spans="1:36" ht="15">
      <c r="A398" s="69" t="s">
        <v>2496</v>
      </c>
      <c r="B398" s="70"/>
      <c r="C398" s="69" t="s">
        <v>668</v>
      </c>
      <c r="D398" s="69" t="s">
        <v>2079</v>
      </c>
      <c r="E398" s="69" t="s">
        <v>566</v>
      </c>
      <c r="F398" s="69" t="s">
        <v>2064</v>
      </c>
      <c r="G398" s="69"/>
      <c r="H398" s="70">
        <v>2022</v>
      </c>
      <c r="I398" s="69" t="s">
        <v>2021</v>
      </c>
      <c r="J398" s="69" t="s">
        <v>947</v>
      </c>
      <c r="K398" s="97" t="s">
        <v>1927</v>
      </c>
      <c r="L398" s="72" t="s">
        <v>83</v>
      </c>
      <c r="M398" s="46" t="s">
        <v>183</v>
      </c>
      <c r="N398" s="49" t="s">
        <v>847</v>
      </c>
      <c r="O398" s="49" t="s">
        <v>870</v>
      </c>
      <c r="P398" s="74">
        <f ca="1">IFERROR(VLOOKUP(DadosViagem5[[#This Row],[Placa]],BIP!A:E,5,FALSE),"")</f>
        <v>45926</v>
      </c>
      <c r="Q398" s="75">
        <f ca="1">DATEDIF(DadosViagem5[[#This Row],[BIP]],TODAY(),"D")</f>
        <v>52</v>
      </c>
      <c r="R398" s="76" t="str">
        <f>IFERROR(VLOOKUP(DadosViagem5[[#This Row],[Placa]],DDS!B:C,2,FALSE),"Verificar cadastro")</f>
        <v> </v>
      </c>
      <c r="S398" s="77" t="s">
        <v>2023</v>
      </c>
      <c r="T398" s="48"/>
      <c r="U398" s="79"/>
      <c r="V398" s="78"/>
      <c r="W398" s="82"/>
      <c r="X398" s="80"/>
      <c r="Y398" s="81"/>
      <c r="Z398" s="82"/>
      <c r="AA398" s="70" t="s">
        <v>2024</v>
      </c>
      <c r="AB398" s="70" t="s">
        <v>2024</v>
      </c>
      <c r="AC398" s="69" t="s">
        <v>2024</v>
      </c>
      <c r="AD398" s="69" t="str">
        <f ca="1">IFERROR(DATEDIF(DadosViagem5[[#This Row],[Utimo Bip Reserva]],TODAY(),"D"),"")</f>
        <v/>
      </c>
      <c r="AE398" s="49" t="s">
        <v>2024</v>
      </c>
      <c r="AF398" s="50" t="s">
        <v>2024</v>
      </c>
      <c r="AG398" s="49"/>
      <c r="AH398" s="50">
        <v>45807</v>
      </c>
      <c r="AI398" s="49" t="str">
        <f>IF(DadosViagem5[[#This Row],[Dias em manutenção ]]&lt;5,"Dentro do Prazo","Fora do Prazo")</f>
        <v>Fora do Prazo</v>
      </c>
      <c r="AJ398" s="49" t="e">
        <v>#REF!</v>
      </c>
    </row>
    <row r="399" spans="1:36" ht="15">
      <c r="A399" s="69" t="s">
        <v>2497</v>
      </c>
      <c r="B399" s="70"/>
      <c r="C399" s="69" t="s">
        <v>673</v>
      </c>
      <c r="D399" s="69" t="s">
        <v>2025</v>
      </c>
      <c r="E399" s="69" t="s">
        <v>566</v>
      </c>
      <c r="F399" s="69" t="s">
        <v>2064</v>
      </c>
      <c r="G399" s="69"/>
      <c r="H399" s="70">
        <v>2020</v>
      </c>
      <c r="I399" s="69" t="s">
        <v>2021</v>
      </c>
      <c r="J399" s="69" t="s">
        <v>947</v>
      </c>
      <c r="K399" s="97" t="s">
        <v>1927</v>
      </c>
      <c r="L399" s="72" t="s">
        <v>83</v>
      </c>
      <c r="M399" s="46" t="s">
        <v>183</v>
      </c>
      <c r="N399" s="49" t="s">
        <v>847</v>
      </c>
      <c r="O399" s="49" t="s">
        <v>870</v>
      </c>
      <c r="P399" s="74">
        <f ca="1">IFERROR(VLOOKUP(DadosViagem5[[#This Row],[Placa]],BIP!A:E,5,FALSE),"")</f>
        <v>45925</v>
      </c>
      <c r="Q399" s="75">
        <f ca="1">DATEDIF(DadosViagem5[[#This Row],[BIP]],TODAY(),"D")</f>
        <v>53</v>
      </c>
      <c r="R399" s="76" t="str">
        <f>IFERROR(VLOOKUP(DadosViagem5[[#This Row],[Placa]],DDS!B:C,2,FALSE),"Verificar cadastro")</f>
        <v> </v>
      </c>
      <c r="S399" s="77" t="s">
        <v>2023</v>
      </c>
      <c r="T399" s="48"/>
      <c r="U399" s="79"/>
      <c r="V399" s="78"/>
      <c r="W399" s="82"/>
      <c r="X399" s="80"/>
      <c r="Y399" s="81"/>
      <c r="Z399" s="82"/>
      <c r="AA399" s="70" t="s">
        <v>2024</v>
      </c>
      <c r="AB399" s="70" t="s">
        <v>2024</v>
      </c>
      <c r="AC399" s="69" t="s">
        <v>2024</v>
      </c>
      <c r="AD399" s="69" t="str">
        <f ca="1">IFERROR(DATEDIF(DadosViagem5[[#This Row],[Utimo Bip Reserva]],TODAY(),"D"),"")</f>
        <v/>
      </c>
      <c r="AE399" s="49"/>
      <c r="AF399" s="50"/>
      <c r="AG399" s="49"/>
      <c r="AH399" s="50">
        <v>23</v>
      </c>
      <c r="AI399" s="49" t="str">
        <f>IF(DadosViagem5[[#This Row],[Dias em manutenção ]]&lt;5,"Dentro do Prazo","Fora do Prazo")</f>
        <v>Fora do Prazo</v>
      </c>
      <c r="AJ399" s="49" t="e">
        <v>#REF!</v>
      </c>
    </row>
    <row r="400" spans="1:36" ht="15">
      <c r="A400" s="69" t="s">
        <v>2498</v>
      </c>
      <c r="B400" s="70"/>
      <c r="C400" s="69" t="s">
        <v>593</v>
      </c>
      <c r="D400" s="69" t="s">
        <v>2018</v>
      </c>
      <c r="E400" s="69" t="s">
        <v>2499</v>
      </c>
      <c r="F400" s="69" t="s">
        <v>2064</v>
      </c>
      <c r="G400" s="69"/>
      <c r="H400" s="70">
        <v>2022</v>
      </c>
      <c r="I400" s="69" t="s">
        <v>2021</v>
      </c>
      <c r="J400" s="69" t="s">
        <v>947</v>
      </c>
      <c r="K400" s="97" t="s">
        <v>1927</v>
      </c>
      <c r="L400" s="72" t="s">
        <v>83</v>
      </c>
      <c r="M400" s="46" t="s">
        <v>183</v>
      </c>
      <c r="N400" s="49" t="s">
        <v>847</v>
      </c>
      <c r="O400" s="49" t="s">
        <v>870</v>
      </c>
      <c r="P400" s="74">
        <f ca="1">IFERROR(VLOOKUP(DadosViagem5[[#This Row],[Placa]],BIP!A:E,5,FALSE),"")</f>
        <v>45973</v>
      </c>
      <c r="Q400" s="75">
        <f ca="1">DATEDIF(DadosViagem5[[#This Row],[BIP]],TODAY(),"D")</f>
        <v>5</v>
      </c>
      <c r="R400" s="76" t="str">
        <f>IFERROR(VLOOKUP(DadosViagem5[[#This Row],[Placa]],DDS!B:C,2,FALSE),"Verificar cadastro")</f>
        <v> </v>
      </c>
      <c r="S400" s="77" t="s">
        <v>2023</v>
      </c>
      <c r="T400" s="48"/>
      <c r="U400" s="79"/>
      <c r="V400" s="78"/>
      <c r="W400" s="78" t="s">
        <v>2500</v>
      </c>
      <c r="X400" s="80"/>
      <c r="Y400" s="81"/>
      <c r="Z400" s="82"/>
      <c r="AA400" s="70" t="s">
        <v>2024</v>
      </c>
      <c r="AB400" s="70" t="s">
        <v>2024</v>
      </c>
      <c r="AC400" s="69" t="s">
        <v>2024</v>
      </c>
      <c r="AD400" s="69" t="str">
        <f ca="1">IFERROR(DATEDIF(DadosViagem5[[#This Row],[Utimo Bip Reserva]],TODAY(),"D"),"")</f>
        <v/>
      </c>
      <c r="AE400" s="77" t="s">
        <v>2024</v>
      </c>
      <c r="AF400" s="94" t="s">
        <v>2024</v>
      </c>
      <c r="AG400" s="49"/>
      <c r="AH400" s="50">
        <v>42</v>
      </c>
      <c r="AI400" s="49" t="str">
        <f>IF(DadosViagem5[[#This Row],[Dias em manutenção ]]&lt;5,"Dentro do Prazo","Fora do Prazo")</f>
        <v>Fora do Prazo</v>
      </c>
      <c r="AJ400" s="49" t="e">
        <v>#REF!</v>
      </c>
    </row>
    <row r="401" spans="1:36" ht="15">
      <c r="A401" s="69" t="s">
        <v>2501</v>
      </c>
      <c r="B401" s="70"/>
      <c r="C401" s="69" t="s">
        <v>673</v>
      </c>
      <c r="D401" s="69" t="s">
        <v>2025</v>
      </c>
      <c r="E401" s="69" t="s">
        <v>566</v>
      </c>
      <c r="F401" s="69" t="s">
        <v>2064</v>
      </c>
      <c r="G401" s="69"/>
      <c r="H401" s="70">
        <v>2021</v>
      </c>
      <c r="I401" s="69" t="s">
        <v>2021</v>
      </c>
      <c r="J401" s="69" t="s">
        <v>947</v>
      </c>
      <c r="K401" s="71" t="s">
        <v>1927</v>
      </c>
      <c r="L401" s="72" t="s">
        <v>83</v>
      </c>
      <c r="M401" s="48" t="s">
        <v>183</v>
      </c>
      <c r="N401" s="49" t="s">
        <v>847</v>
      </c>
      <c r="O401" s="92" t="s">
        <v>870</v>
      </c>
      <c r="P401" s="74">
        <f ca="1">IFERROR(VLOOKUP(DadosViagem5[[#This Row],[Placa]],BIP!A:E,5,FALSE),"")</f>
        <v>45808</v>
      </c>
      <c r="Q401" s="75">
        <f ca="1">DATEDIF(DadosViagem5[[#This Row],[BIP]],TODAY(),"D")</f>
        <v>170</v>
      </c>
      <c r="R401" s="76" t="str">
        <f>IFERROR(VLOOKUP(DadosViagem5[[#This Row],[Placa]],DDS!B:C,2,FALSE),"Verificar cadastro")</f>
        <v>Verificar cadastro</v>
      </c>
      <c r="S401" s="49" t="s">
        <v>2404</v>
      </c>
      <c r="T401" s="48"/>
      <c r="U401" s="79"/>
      <c r="V401" s="78"/>
      <c r="W401" s="82" t="s">
        <v>2502</v>
      </c>
      <c r="X401" s="80"/>
      <c r="Y401" s="81"/>
      <c r="Z401" s="82"/>
      <c r="AA401" s="70" t="s">
        <v>2024</v>
      </c>
      <c r="AB401" s="70" t="s">
        <v>2024</v>
      </c>
      <c r="AC401" s="69" t="s">
        <v>2024</v>
      </c>
      <c r="AD401" s="69" t="str">
        <f ca="1">IFERROR(DATEDIF(DadosViagem5[[#This Row],[Utimo Bip Reserva]],TODAY(),"D"),"")</f>
        <v/>
      </c>
      <c r="AE401" s="49" t="s">
        <v>2024</v>
      </c>
      <c r="AF401" s="50">
        <v>45699</v>
      </c>
      <c r="AG401" s="49" t="e">
        <f>_xlfn.TEXTBEFORE(DadosViagem5[[#This Row],[Focal ]], " ", 1)</f>
        <v>#N/A</v>
      </c>
      <c r="AH401" s="50">
        <v>45807</v>
      </c>
      <c r="AI401" s="49" t="str">
        <f>IF(DadosViagem5[[#This Row],[Dias em manutenção ]]&lt;5,"Dentro do Prazo","Fora do Prazo")</f>
        <v>Fora do Prazo</v>
      </c>
      <c r="AJ401" s="49" t="e">
        <v>#REF!</v>
      </c>
    </row>
    <row r="402" spans="1:36" ht="15">
      <c r="A402" s="69" t="s">
        <v>2503</v>
      </c>
      <c r="B402" s="70"/>
      <c r="C402" s="69" t="s">
        <v>593</v>
      </c>
      <c r="D402" s="69" t="s">
        <v>2018</v>
      </c>
      <c r="E402" s="69" t="s">
        <v>2027</v>
      </c>
      <c r="F402" s="69" t="s">
        <v>2020</v>
      </c>
      <c r="G402" s="69"/>
      <c r="H402" s="70">
        <v>2020</v>
      </c>
      <c r="I402" s="69" t="s">
        <v>2021</v>
      </c>
      <c r="J402" s="69" t="s">
        <v>947</v>
      </c>
      <c r="K402" s="97" t="s">
        <v>1927</v>
      </c>
      <c r="L402" s="72" t="s">
        <v>83</v>
      </c>
      <c r="M402" s="48" t="s">
        <v>183</v>
      </c>
      <c r="N402" s="49" t="s">
        <v>847</v>
      </c>
      <c r="O402" s="49" t="s">
        <v>870</v>
      </c>
      <c r="P402" s="74">
        <f ca="1">IFERROR(VLOOKUP(DadosViagem5[[#This Row],[Placa]],BIP!A:E,5,FALSE),"")</f>
        <v>0</v>
      </c>
      <c r="Q402" s="75">
        <f ca="1">DATEDIF(DadosViagem5[[#This Row],[BIP]],TODAY(),"D")</f>
        <v>45978</v>
      </c>
      <c r="R402" s="76" t="str">
        <f>IFERROR(VLOOKUP(DadosViagem5[[#This Row],[Placa]],DDS!B:C,2,FALSE),"Verificar cadastro")</f>
        <v> </v>
      </c>
      <c r="S402" s="77" t="s">
        <v>2023</v>
      </c>
      <c r="T402" s="48"/>
      <c r="U402" s="79"/>
      <c r="V402" s="78"/>
      <c r="W402" s="82"/>
      <c r="X402" s="80"/>
      <c r="Y402" s="81"/>
      <c r="Z402" s="82"/>
      <c r="AA402" s="70" t="s">
        <v>2024</v>
      </c>
      <c r="AB402" s="70" t="s">
        <v>2024</v>
      </c>
      <c r="AC402" s="69" t="s">
        <v>2024</v>
      </c>
      <c r="AD402" s="69" t="str">
        <f ca="1">IFERROR(DATEDIF(DadosViagem5[[#This Row],[Utimo Bip Reserva]],TODAY(),"D"),"")</f>
        <v/>
      </c>
      <c r="AE402" s="49" t="s">
        <v>2024</v>
      </c>
      <c r="AF402" s="50" t="s">
        <v>2024</v>
      </c>
      <c r="AG402" s="49"/>
      <c r="AH402" s="50">
        <v>45807</v>
      </c>
      <c r="AI402" s="49" t="str">
        <f>IF(DadosViagem5[[#This Row],[Dias em manutenção ]]&lt;5,"Dentro do Prazo","Fora do Prazo")</f>
        <v>Fora do Prazo</v>
      </c>
      <c r="AJ402" s="49" t="e">
        <v>#REF!</v>
      </c>
    </row>
    <row r="403" spans="1:36" ht="15">
      <c r="A403" s="69" t="s">
        <v>2504</v>
      </c>
      <c r="B403" s="70"/>
      <c r="C403" s="69" t="s">
        <v>2157</v>
      </c>
      <c r="D403" s="69" t="s">
        <v>2158</v>
      </c>
      <c r="E403" s="69" t="s">
        <v>2159</v>
      </c>
      <c r="F403" s="69" t="s">
        <v>2020</v>
      </c>
      <c r="G403" s="69"/>
      <c r="H403" s="70">
        <v>2023</v>
      </c>
      <c r="I403" s="69" t="s">
        <v>2021</v>
      </c>
      <c r="J403" s="69" t="s">
        <v>947</v>
      </c>
      <c r="K403" s="97" t="s">
        <v>1927</v>
      </c>
      <c r="L403" s="72" t="s">
        <v>83</v>
      </c>
      <c r="M403" s="48" t="s">
        <v>183</v>
      </c>
      <c r="N403" s="49" t="s">
        <v>847</v>
      </c>
      <c r="O403" s="49" t="s">
        <v>870</v>
      </c>
      <c r="P403" s="74">
        <f ca="1">IFERROR(VLOOKUP(DadosViagem5[[#This Row],[Placa]],BIP!A:E,5,FALSE),"")</f>
        <v>0</v>
      </c>
      <c r="Q403" s="75">
        <f ca="1">DATEDIF(DadosViagem5[[#This Row],[BIP]],TODAY(),"D")</f>
        <v>45978</v>
      </c>
      <c r="R403" s="76" t="str">
        <f>IFERROR(VLOOKUP(DadosViagem5[[#This Row],[Placa]],DDS!B:C,2,FALSE),"Verificar cadastro")</f>
        <v> </v>
      </c>
      <c r="S403" s="77" t="s">
        <v>2023</v>
      </c>
      <c r="T403" s="48"/>
      <c r="U403" s="79"/>
      <c r="V403" s="78"/>
      <c r="W403" s="82"/>
      <c r="X403" s="80"/>
      <c r="Y403" s="81"/>
      <c r="Z403" s="82"/>
      <c r="AA403" s="70" t="s">
        <v>2024</v>
      </c>
      <c r="AB403" s="70" t="s">
        <v>2024</v>
      </c>
      <c r="AC403" s="69" t="s">
        <v>2024</v>
      </c>
      <c r="AD403" s="69" t="str">
        <f ca="1">IFERROR(DATEDIF(DadosViagem5[[#This Row],[Utimo Bip Reserva]],TODAY(),"D"),"")</f>
        <v/>
      </c>
      <c r="AE403" s="94" t="s">
        <v>2024</v>
      </c>
      <c r="AF403" s="94"/>
      <c r="AG403" s="49"/>
      <c r="AH403" s="50">
        <v>45807</v>
      </c>
      <c r="AI403" s="49" t="str">
        <f>IF(DadosViagem5[[#This Row],[Dias em manutenção ]]&lt;5,"Dentro do Prazo","Fora do Prazo")</f>
        <v>Fora do Prazo</v>
      </c>
      <c r="AJ403" s="49" t="e">
        <v>#REF!</v>
      </c>
    </row>
    <row r="404" spans="1:36" ht="15">
      <c r="A404" s="69" t="s">
        <v>2505</v>
      </c>
      <c r="B404" s="70"/>
      <c r="C404" s="69" t="s">
        <v>668</v>
      </c>
      <c r="D404" s="69" t="s">
        <v>2079</v>
      </c>
      <c r="E404" s="69" t="s">
        <v>2027</v>
      </c>
      <c r="F404" s="69" t="s">
        <v>2020</v>
      </c>
      <c r="G404" s="69"/>
      <c r="H404" s="70">
        <v>2025</v>
      </c>
      <c r="I404" s="69" t="s">
        <v>2021</v>
      </c>
      <c r="J404" s="69" t="s">
        <v>947</v>
      </c>
      <c r="K404" s="97" t="s">
        <v>1927</v>
      </c>
      <c r="L404" s="72" t="s">
        <v>83</v>
      </c>
      <c r="M404" s="48" t="s">
        <v>183</v>
      </c>
      <c r="N404" s="49" t="s">
        <v>847</v>
      </c>
      <c r="O404" s="49" t="s">
        <v>870</v>
      </c>
      <c r="P404" s="74" t="str">
        <f>IFERROR(VLOOKUP(DadosViagem5[[#This Row],[Placa]],BIP!A:E,5,FALSE),"")</f>
        <v/>
      </c>
      <c r="Q404" s="75" t="e">
        <f ca="1">DATEDIF(DadosViagem5[[#This Row],[BIP]],TODAY(),"D")</f>
        <v>#VALUE!</v>
      </c>
      <c r="R404" s="76" t="str">
        <f>IFERROR(VLOOKUP(DadosViagem5[[#This Row],[Placa]],DDS!B:C,2,FALSE),"Verificar cadastro")</f>
        <v> </v>
      </c>
      <c r="S404" s="77" t="s">
        <v>2023</v>
      </c>
      <c r="T404" s="48"/>
      <c r="U404" s="79"/>
      <c r="V404" s="78"/>
      <c r="W404" s="82"/>
      <c r="X404" s="80"/>
      <c r="Y404" s="81"/>
      <c r="Z404" s="82"/>
      <c r="AA404" s="70" t="s">
        <v>2024</v>
      </c>
      <c r="AB404" s="70" t="s">
        <v>2024</v>
      </c>
      <c r="AC404" s="69" t="s">
        <v>2024</v>
      </c>
      <c r="AD404" s="69" t="str">
        <f ca="1">IFERROR(DATEDIF(DadosViagem5[[#This Row],[Utimo Bip Reserva]],TODAY(),"D"),"")</f>
        <v/>
      </c>
      <c r="AE404" s="50" t="s">
        <v>2024</v>
      </c>
      <c r="AF404" s="50" t="s">
        <v>2024</v>
      </c>
      <c r="AG404" s="49"/>
      <c r="AH404" s="50">
        <v>54</v>
      </c>
      <c r="AI404" s="49" t="str">
        <f>IF(DadosViagem5[[#This Row],[Dias em manutenção ]]&lt;5,"Dentro do Prazo","Fora do Prazo")</f>
        <v>Fora do Prazo</v>
      </c>
      <c r="AJ404" s="49" t="e">
        <v>#REF!</v>
      </c>
    </row>
    <row r="405" spans="1:36" ht="15">
      <c r="A405" s="69" t="s">
        <v>2506</v>
      </c>
      <c r="B405" s="70"/>
      <c r="C405" s="69" t="s">
        <v>673</v>
      </c>
      <c r="D405" s="69" t="s">
        <v>2025</v>
      </c>
      <c r="E405" s="69" t="s">
        <v>566</v>
      </c>
      <c r="F405" s="69" t="s">
        <v>2064</v>
      </c>
      <c r="G405" s="69"/>
      <c r="H405" s="70">
        <v>2021</v>
      </c>
      <c r="I405" s="69" t="s">
        <v>2021</v>
      </c>
      <c r="J405" s="69" t="s">
        <v>861</v>
      </c>
      <c r="K405" s="71" t="s">
        <v>1628</v>
      </c>
      <c r="L405" s="72" t="s">
        <v>83</v>
      </c>
      <c r="M405" s="48" t="s">
        <v>133</v>
      </c>
      <c r="N405" s="50" t="s">
        <v>1793</v>
      </c>
      <c r="O405" s="50" t="s">
        <v>1923</v>
      </c>
      <c r="P405" s="74">
        <f ca="1">IFERROR(VLOOKUP(DadosViagem5[[#This Row],[Placa]],BIP!A:E,5,FALSE),"")</f>
        <v>45782</v>
      </c>
      <c r="Q405" s="75">
        <f ca="1">DATEDIF(DadosViagem5[[#This Row],[BIP]],TODAY(),"D")</f>
        <v>196</v>
      </c>
      <c r="R405" s="76" t="str">
        <f>IFERROR(VLOOKUP(DadosViagem5[[#This Row],[Placa]],DDS!B:C,2,FALSE),"Verificar cadastro")</f>
        <v>Verificar cadastro</v>
      </c>
      <c r="S405" s="49" t="s">
        <v>1186</v>
      </c>
      <c r="T405" s="48"/>
      <c r="U405" s="79"/>
      <c r="V405" s="78"/>
      <c r="W405" s="82" t="s">
        <v>2507</v>
      </c>
      <c r="X405" s="80"/>
      <c r="Y405" s="81"/>
      <c r="Z405" s="83"/>
      <c r="AA405" s="70" t="s">
        <v>2024</v>
      </c>
      <c r="AB405" s="70" t="s">
        <v>2024</v>
      </c>
      <c r="AC405" s="69" t="s">
        <v>2024</v>
      </c>
      <c r="AD405" s="69" t="str">
        <f ca="1">IFERROR(DATEDIF(DadosViagem5[[#This Row],[Utimo Bip Reserva]],TODAY(),"D"),"")</f>
        <v/>
      </c>
      <c r="AE405" s="49" t="s">
        <v>2508</v>
      </c>
      <c r="AF405" s="50" t="s">
        <v>2024</v>
      </c>
      <c r="AG405" s="79" t="s">
        <v>111</v>
      </c>
      <c r="AH405" s="50">
        <v>24</v>
      </c>
      <c r="AI405" s="49" t="str">
        <f>IF(DadosViagem5[[#This Row],[Dias em manutenção ]]&lt;5,"Dentro do Prazo","Fora do Prazo")</f>
        <v>Fora do Prazo</v>
      </c>
      <c r="AJ405" s="49" t="e">
        <v>#REF!</v>
      </c>
    </row>
    <row r="406" spans="1:36" ht="15">
      <c r="A406" s="69" t="s">
        <v>1889</v>
      </c>
      <c r="B406" s="70"/>
      <c r="C406" s="69" t="s">
        <v>673</v>
      </c>
      <c r="D406" s="69" t="s">
        <v>2025</v>
      </c>
      <c r="E406" s="69" t="s">
        <v>566</v>
      </c>
      <c r="F406" s="69" t="s">
        <v>2064</v>
      </c>
      <c r="G406" s="69"/>
      <c r="H406" s="70">
        <v>2022</v>
      </c>
      <c r="I406" s="69" t="s">
        <v>2021</v>
      </c>
      <c r="J406" s="69" t="s">
        <v>861</v>
      </c>
      <c r="K406" s="71" t="s">
        <v>1628</v>
      </c>
      <c r="L406" s="72" t="s">
        <v>83</v>
      </c>
      <c r="M406" s="48" t="s">
        <v>133</v>
      </c>
      <c r="N406" s="50" t="s">
        <v>1793</v>
      </c>
      <c r="O406" s="50" t="s">
        <v>1923</v>
      </c>
      <c r="P406" s="74">
        <f ca="1">IFERROR(VLOOKUP(DadosViagem5[[#This Row],[Placa]],BIP!A:E,5,FALSE),"")</f>
        <v>45929</v>
      </c>
      <c r="Q406" s="75">
        <f ca="1">DATEDIF(DadosViagem5[[#This Row],[BIP]],TODAY(),"D")</f>
        <v>49</v>
      </c>
      <c r="R406" s="76" t="str">
        <f>IFERROR(VLOOKUP(DadosViagem5[[#This Row],[Placa]],DDS!B:C,2,FALSE),"Verificar cadastro")</f>
        <v>Sem operação</v>
      </c>
      <c r="S406" s="49" t="s">
        <v>1186</v>
      </c>
      <c r="T406" s="48"/>
      <c r="U406" s="79"/>
      <c r="V406" s="78"/>
      <c r="W406" s="82" t="s">
        <v>2509</v>
      </c>
      <c r="X406" s="80"/>
      <c r="Y406" s="81"/>
      <c r="Z406" s="82"/>
      <c r="AA406" s="70" t="s">
        <v>2024</v>
      </c>
      <c r="AB406" s="70" t="s">
        <v>2024</v>
      </c>
      <c r="AC406" s="69" t="s">
        <v>2024</v>
      </c>
      <c r="AD406" s="69" t="str">
        <f ca="1">IFERROR(DATEDIF(DadosViagem5[[#This Row],[Utimo Bip Reserva]],TODAY(),"D"),"")</f>
        <v/>
      </c>
      <c r="AE406" s="49" t="s">
        <v>2024</v>
      </c>
      <c r="AF406" s="50" t="s">
        <v>2024</v>
      </c>
      <c r="AG406" s="49"/>
      <c r="AH406" s="50">
        <v>45807</v>
      </c>
      <c r="AI406" s="49" t="str">
        <f>IF(DadosViagem5[[#This Row],[Dias em manutenção ]]&lt;5,"Dentro do Prazo","Fora do Prazo")</f>
        <v>Fora do Prazo</v>
      </c>
      <c r="AJ406" s="49" t="e">
        <v>#REF!</v>
      </c>
    </row>
    <row r="407" spans="1:36" ht="15">
      <c r="A407" s="69" t="s">
        <v>1951</v>
      </c>
      <c r="B407" s="70"/>
      <c r="C407" s="69" t="s">
        <v>673</v>
      </c>
      <c r="D407" s="69" t="s">
        <v>2025</v>
      </c>
      <c r="E407" s="69" t="s">
        <v>566</v>
      </c>
      <c r="F407" s="69" t="s">
        <v>2064</v>
      </c>
      <c r="G407" s="69"/>
      <c r="H407" s="70">
        <v>2022</v>
      </c>
      <c r="I407" s="69" t="s">
        <v>2021</v>
      </c>
      <c r="J407" s="69" t="s">
        <v>861</v>
      </c>
      <c r="K407" s="71" t="s">
        <v>1628</v>
      </c>
      <c r="L407" s="72" t="s">
        <v>83</v>
      </c>
      <c r="M407" s="48" t="s">
        <v>133</v>
      </c>
      <c r="N407" s="50" t="s">
        <v>1793</v>
      </c>
      <c r="O407" s="50" t="s">
        <v>1923</v>
      </c>
      <c r="P407" s="74">
        <f ca="1">IFERROR(VLOOKUP(DadosViagem5[[#This Row],[Placa]],BIP!A:E,5,FALSE),"")</f>
        <v>45935</v>
      </c>
      <c r="Q407" s="75">
        <f ca="1">DATEDIF(DadosViagem5[[#This Row],[BIP]],TODAY(),"D")</f>
        <v>43</v>
      </c>
      <c r="R407" s="76" t="str">
        <f>IFERROR(VLOOKUP(DadosViagem5[[#This Row],[Placa]],DDS!B:C,2,FALSE),"Verificar cadastro")</f>
        <v>Sem operação</v>
      </c>
      <c r="S407" s="77" t="s">
        <v>2023</v>
      </c>
      <c r="T407" s="48"/>
      <c r="U407" s="79"/>
      <c r="V407" s="78"/>
      <c r="W407" s="82"/>
      <c r="X407" s="80"/>
      <c r="Y407" s="81"/>
      <c r="Z407" s="82"/>
      <c r="AA407" s="70" t="s">
        <v>2024</v>
      </c>
      <c r="AB407" s="70" t="s">
        <v>2024</v>
      </c>
      <c r="AC407" s="69" t="s">
        <v>2024</v>
      </c>
      <c r="AD407" s="69" t="str">
        <f ca="1">IFERROR(DATEDIF(DadosViagem5[[#This Row],[Utimo Bip Reserva]],TODAY(),"D"),"")</f>
        <v/>
      </c>
      <c r="AE407" s="49" t="s">
        <v>2510</v>
      </c>
      <c r="AF407" s="50" t="s">
        <v>2024</v>
      </c>
      <c r="AG407" s="49"/>
      <c r="AH407" s="50">
        <v>45807</v>
      </c>
      <c r="AI407" s="49" t="str">
        <f>IF(DadosViagem5[[#This Row],[Dias em manutenção ]]&lt;5,"Dentro do Prazo","Fora do Prazo")</f>
        <v>Fora do Prazo</v>
      </c>
      <c r="AJ407" s="49" t="e">
        <v>#REF!</v>
      </c>
    </row>
    <row r="408" spans="1:36" ht="15">
      <c r="A408" s="69" t="s">
        <v>2511</v>
      </c>
      <c r="B408" s="70"/>
      <c r="C408" s="69" t="s">
        <v>673</v>
      </c>
      <c r="D408" s="69" t="s">
        <v>2025</v>
      </c>
      <c r="E408" s="69" t="s">
        <v>566</v>
      </c>
      <c r="F408" s="69" t="s">
        <v>2064</v>
      </c>
      <c r="G408" s="69"/>
      <c r="H408" s="70">
        <v>2022</v>
      </c>
      <c r="I408" s="69" t="s">
        <v>2021</v>
      </c>
      <c r="J408" s="86" t="s">
        <v>861</v>
      </c>
      <c r="K408" s="84" t="s">
        <v>1628</v>
      </c>
      <c r="L408" s="72" t="s">
        <v>83</v>
      </c>
      <c r="M408" s="48" t="s">
        <v>133</v>
      </c>
      <c r="N408" s="50" t="s">
        <v>1793</v>
      </c>
      <c r="O408" s="73" t="s">
        <v>1923</v>
      </c>
      <c r="P408" s="74">
        <f ca="1">IFERROR(VLOOKUP(DadosViagem5[[#This Row],[Placa]],BIP!A:E,5,FALSE),"")</f>
        <v>45938</v>
      </c>
      <c r="Q408" s="75">
        <f ca="1">DATEDIF(DadosViagem5[[#This Row],[BIP]],TODAY(),"D")</f>
        <v>40</v>
      </c>
      <c r="R408" s="76" t="str">
        <f>IFERROR(VLOOKUP(DadosViagem5[[#This Row],[Placa]],DDS!B:C,2,FALSE),"Verificar cadastro")</f>
        <v>Sem operação</v>
      </c>
      <c r="S408" s="77" t="s">
        <v>2023</v>
      </c>
      <c r="T408" s="48"/>
      <c r="U408" s="79"/>
      <c r="V408" s="78"/>
      <c r="W408" s="82"/>
      <c r="X408" s="80"/>
      <c r="Y408" s="81"/>
      <c r="Z408" s="82"/>
      <c r="AA408" s="70" t="s">
        <v>2024</v>
      </c>
      <c r="AB408" s="70" t="s">
        <v>2024</v>
      </c>
      <c r="AC408" s="69" t="s">
        <v>2024</v>
      </c>
      <c r="AD408" s="69" t="str">
        <f ca="1">IFERROR(DATEDIF(DadosViagem5[[#This Row],[Utimo Bip Reserva]],TODAY(),"D"),"")</f>
        <v/>
      </c>
      <c r="AE408" s="49" t="s">
        <v>2024</v>
      </c>
      <c r="AF408" s="50" t="s">
        <v>2024</v>
      </c>
      <c r="AG408" s="49"/>
      <c r="AH408" s="50">
        <v>45807</v>
      </c>
      <c r="AI408" s="49" t="str">
        <f>IF(DadosViagem5[[#This Row],[Dias em manutenção ]]&lt;5,"Dentro do Prazo","Fora do Prazo")</f>
        <v>Fora do Prazo</v>
      </c>
      <c r="AJ408" s="49" t="e">
        <v>#REF!</v>
      </c>
    </row>
    <row r="409" spans="1:36" ht="15">
      <c r="A409" s="69" t="s">
        <v>2512</v>
      </c>
      <c r="B409" s="70"/>
      <c r="C409" s="69" t="s">
        <v>673</v>
      </c>
      <c r="D409" s="69" t="s">
        <v>2025</v>
      </c>
      <c r="E409" s="69" t="s">
        <v>566</v>
      </c>
      <c r="F409" s="69" t="s">
        <v>2064</v>
      </c>
      <c r="G409" s="69"/>
      <c r="H409" s="70">
        <v>2022</v>
      </c>
      <c r="I409" s="69" t="s">
        <v>2021</v>
      </c>
      <c r="J409" s="69" t="s">
        <v>861</v>
      </c>
      <c r="K409" s="71" t="s">
        <v>1628</v>
      </c>
      <c r="L409" s="72" t="s">
        <v>83</v>
      </c>
      <c r="M409" s="48" t="s">
        <v>133</v>
      </c>
      <c r="N409" s="50" t="s">
        <v>1793</v>
      </c>
      <c r="O409" s="50" t="s">
        <v>1923</v>
      </c>
      <c r="P409" s="74">
        <f ca="1">IFERROR(VLOOKUP(DadosViagem5[[#This Row],[Placa]],BIP!A:E,5,FALSE),"")</f>
        <v>45930</v>
      </c>
      <c r="Q409" s="75">
        <f ca="1">DATEDIF(DadosViagem5[[#This Row],[BIP]],TODAY(),"D")</f>
        <v>48</v>
      </c>
      <c r="R409" s="76" t="str">
        <f>IFERROR(VLOOKUP(DadosViagem5[[#This Row],[Placa]],DDS!B:C,2,FALSE),"Verificar cadastro")</f>
        <v>Sem operação</v>
      </c>
      <c r="S409" s="49" t="s">
        <v>1186</v>
      </c>
      <c r="T409" s="48"/>
      <c r="U409" s="79"/>
      <c r="V409" s="78"/>
      <c r="W409" s="82" t="s">
        <v>2509</v>
      </c>
      <c r="X409" s="80"/>
      <c r="Y409" s="81"/>
      <c r="Z409" s="82"/>
      <c r="AA409" s="70" t="s">
        <v>2024</v>
      </c>
      <c r="AB409" s="70" t="s">
        <v>2024</v>
      </c>
      <c r="AC409" s="69" t="s">
        <v>2024</v>
      </c>
      <c r="AD409" s="69" t="str">
        <f ca="1">IFERROR(DATEDIF(DadosViagem5[[#This Row],[Utimo Bip Reserva]],TODAY(),"D"),"")</f>
        <v/>
      </c>
      <c r="AE409" s="49" t="s">
        <v>2024</v>
      </c>
      <c r="AF409" s="50" t="s">
        <v>2024</v>
      </c>
      <c r="AG409" s="49"/>
      <c r="AH409" s="50">
        <v>45807</v>
      </c>
      <c r="AI409" s="49" t="str">
        <f>IF(DadosViagem5[[#This Row],[Dias em manutenção ]]&lt;5,"Dentro do Prazo","Fora do Prazo")</f>
        <v>Fora do Prazo</v>
      </c>
      <c r="AJ409" s="49" t="e">
        <v>#REF!</v>
      </c>
    </row>
    <row r="410" spans="1:36" ht="15">
      <c r="A410" s="69" t="s">
        <v>1957</v>
      </c>
      <c r="B410" s="70"/>
      <c r="C410" s="69" t="s">
        <v>673</v>
      </c>
      <c r="D410" s="69" t="s">
        <v>2025</v>
      </c>
      <c r="E410" s="69" t="s">
        <v>566</v>
      </c>
      <c r="F410" s="69" t="s">
        <v>2064</v>
      </c>
      <c r="G410" s="69"/>
      <c r="H410" s="70">
        <v>2021</v>
      </c>
      <c r="I410" s="69" t="s">
        <v>2021</v>
      </c>
      <c r="J410" s="69" t="s">
        <v>861</v>
      </c>
      <c r="K410" s="71" t="s">
        <v>1628</v>
      </c>
      <c r="L410" s="72" t="s">
        <v>83</v>
      </c>
      <c r="M410" s="48" t="s">
        <v>133</v>
      </c>
      <c r="N410" s="50" t="s">
        <v>1793</v>
      </c>
      <c r="O410" s="50" t="s">
        <v>1923</v>
      </c>
      <c r="P410" s="74">
        <f ca="1">IFERROR(VLOOKUP(DadosViagem5[[#This Row],[Placa]],BIP!A:E,5,FALSE),"")</f>
        <v>45940</v>
      </c>
      <c r="Q410" s="75">
        <f ca="1">DATEDIF(DadosViagem5[[#This Row],[BIP]],TODAY(),"D")</f>
        <v>38</v>
      </c>
      <c r="R410" s="76" t="str">
        <f>IFERROR(VLOOKUP(DadosViagem5[[#This Row],[Placa]],DDS!B:C,2,FALSE),"Verificar cadastro")</f>
        <v>Manutenção</v>
      </c>
      <c r="S410" s="77" t="s">
        <v>2023</v>
      </c>
      <c r="T410" s="48"/>
      <c r="U410" s="79"/>
      <c r="V410" s="78"/>
      <c r="W410" s="82"/>
      <c r="X410" s="80"/>
      <c r="Y410" s="81"/>
      <c r="Z410" s="82"/>
      <c r="AA410" s="70" t="s">
        <v>2024</v>
      </c>
      <c r="AB410" s="70" t="s">
        <v>2024</v>
      </c>
      <c r="AC410" s="69" t="s">
        <v>2024</v>
      </c>
      <c r="AD410" s="69" t="str">
        <f ca="1">IFERROR(DATEDIF(DadosViagem5[[#This Row],[Utimo Bip Reserva]],TODAY(),"D"),"")</f>
        <v/>
      </c>
      <c r="AE410" s="49" t="s">
        <v>2024</v>
      </c>
      <c r="AF410" s="50" t="s">
        <v>2024</v>
      </c>
      <c r="AG410" s="79"/>
      <c r="AH410" s="50">
        <v>11</v>
      </c>
      <c r="AI410" s="49" t="str">
        <f>IF(DadosViagem5[[#This Row],[Dias em manutenção ]]&lt;5,"Dentro do Prazo","Fora do Prazo")</f>
        <v>Fora do Prazo</v>
      </c>
      <c r="AJ410" s="49" t="e">
        <v>#REF!</v>
      </c>
    </row>
    <row r="411" spans="1:36" ht="15">
      <c r="A411" s="69" t="s">
        <v>1625</v>
      </c>
      <c r="B411" s="70"/>
      <c r="C411" s="69" t="s">
        <v>395</v>
      </c>
      <c r="D411" s="69" t="s">
        <v>2025</v>
      </c>
      <c r="E411" s="69" t="s">
        <v>2027</v>
      </c>
      <c r="F411" s="69" t="s">
        <v>2020</v>
      </c>
      <c r="G411" s="69"/>
      <c r="H411" s="70">
        <v>2023</v>
      </c>
      <c r="I411" s="69" t="s">
        <v>2021</v>
      </c>
      <c r="J411" s="69" t="s">
        <v>861</v>
      </c>
      <c r="K411" s="71" t="s">
        <v>1628</v>
      </c>
      <c r="L411" s="72" t="s">
        <v>83</v>
      </c>
      <c r="M411" s="48" t="s">
        <v>139</v>
      </c>
      <c r="N411" s="50" t="s">
        <v>1793</v>
      </c>
      <c r="O411" s="50" t="s">
        <v>1923</v>
      </c>
      <c r="P411" s="74">
        <f ca="1">IFERROR(VLOOKUP(DadosViagem5[[#This Row],[Placa]],BIP!A:E,5,FALSE),"")</f>
        <v>45977</v>
      </c>
      <c r="Q411" s="75">
        <f ca="1">DATEDIF(DadosViagem5[[#This Row],[BIP]],TODAY(),"D")</f>
        <v>1</v>
      </c>
      <c r="R411" s="76" t="str">
        <f>IFERROR(VLOOKUP(DadosViagem5[[#This Row],[Placa]],DDS!B:C,2,FALSE),"Verificar cadastro")</f>
        <v>Carregado</v>
      </c>
      <c r="S411" s="77" t="s">
        <v>2023</v>
      </c>
      <c r="T411" s="48"/>
      <c r="U411" s="79"/>
      <c r="V411" s="78"/>
      <c r="W411" s="82"/>
      <c r="X411" s="80"/>
      <c r="Y411" s="81"/>
      <c r="Z411" s="82"/>
      <c r="AA411" s="70" t="s">
        <v>2024</v>
      </c>
      <c r="AB411" s="70" t="s">
        <v>2024</v>
      </c>
      <c r="AC411" s="69" t="s">
        <v>2024</v>
      </c>
      <c r="AD411" s="69" t="str">
        <f ca="1">IFERROR(DATEDIF(DadosViagem5[[#This Row],[Utimo Bip Reserva]],TODAY(),"D"),"")</f>
        <v/>
      </c>
      <c r="AE411" s="49" t="s">
        <v>2024</v>
      </c>
      <c r="AF411" s="50" t="s">
        <v>2024</v>
      </c>
      <c r="AG411" s="49"/>
      <c r="AH411" s="50">
        <v>45807</v>
      </c>
      <c r="AI411" s="49" t="str">
        <f>IF(DadosViagem5[[#This Row],[Dias em manutenção ]]&lt;5,"Dentro do Prazo","Fora do Prazo")</f>
        <v>Fora do Prazo</v>
      </c>
      <c r="AJ411" s="49" t="e">
        <v>#REF!</v>
      </c>
    </row>
    <row r="412" spans="1:36" ht="15">
      <c r="A412" s="69" t="s">
        <v>1963</v>
      </c>
      <c r="B412" s="70"/>
      <c r="C412" s="69" t="s">
        <v>395</v>
      </c>
      <c r="D412" s="69" t="s">
        <v>2025</v>
      </c>
      <c r="E412" s="69" t="s">
        <v>2027</v>
      </c>
      <c r="F412" s="69" t="s">
        <v>2020</v>
      </c>
      <c r="G412" s="69"/>
      <c r="H412" s="70">
        <v>2023</v>
      </c>
      <c r="I412" s="69" t="s">
        <v>2021</v>
      </c>
      <c r="J412" s="69" t="s">
        <v>861</v>
      </c>
      <c r="K412" s="71" t="s">
        <v>1628</v>
      </c>
      <c r="L412" s="72" t="s">
        <v>83</v>
      </c>
      <c r="M412" s="48" t="s">
        <v>139</v>
      </c>
      <c r="N412" s="50" t="s">
        <v>1793</v>
      </c>
      <c r="O412" s="50" t="s">
        <v>1923</v>
      </c>
      <c r="P412" s="74">
        <f ca="1">IFERROR(VLOOKUP(DadosViagem5[[#This Row],[Placa]],BIP!A:E,5,FALSE),"")</f>
        <v>0</v>
      </c>
      <c r="Q412" s="75">
        <f ca="1">DATEDIF(DadosViagem5[[#This Row],[BIP]],TODAY(),"D")</f>
        <v>45978</v>
      </c>
      <c r="R412" s="76" t="str">
        <f>IFERROR(VLOOKUP(DadosViagem5[[#This Row],[Placa]],DDS!B:C,2,FALSE),"Verificar cadastro")</f>
        <v> </v>
      </c>
      <c r="S412" s="77" t="s">
        <v>2023</v>
      </c>
      <c r="T412" s="48"/>
      <c r="U412" s="79"/>
      <c r="V412" s="78"/>
      <c r="W412" s="82"/>
      <c r="X412" s="80"/>
      <c r="Y412" s="81"/>
      <c r="Z412" s="19"/>
      <c r="AA412" s="70" t="s">
        <v>2024</v>
      </c>
      <c r="AB412" s="70" t="s">
        <v>2024</v>
      </c>
      <c r="AC412" s="69" t="s">
        <v>2024</v>
      </c>
      <c r="AD412" s="69" t="str">
        <f ca="1">IFERROR(DATEDIF(DadosViagem5[[#This Row],[Utimo Bip Reserva]],TODAY(),"D"),"")</f>
        <v/>
      </c>
      <c r="AE412" s="94" t="s">
        <v>2024</v>
      </c>
      <c r="AF412" s="94" t="s">
        <v>2024</v>
      </c>
      <c r="AG412" s="49"/>
      <c r="AH412" s="50">
        <v>45807</v>
      </c>
      <c r="AI412" s="49" t="str">
        <f>IF(DadosViagem5[[#This Row],[Dias em manutenção ]]&lt;5,"Dentro do Prazo","Fora do Prazo")</f>
        <v>Fora do Prazo</v>
      </c>
      <c r="AJ412" s="49" t="e">
        <v>#REF!</v>
      </c>
    </row>
    <row r="413" spans="1:36" ht="15">
      <c r="A413" s="69" t="s">
        <v>860</v>
      </c>
      <c r="B413" s="70"/>
      <c r="C413" s="69" t="s">
        <v>395</v>
      </c>
      <c r="D413" s="69" t="s">
        <v>2025</v>
      </c>
      <c r="E413" s="69" t="s">
        <v>2034</v>
      </c>
      <c r="F413" s="69" t="s">
        <v>2064</v>
      </c>
      <c r="G413" s="191"/>
      <c r="H413" s="70">
        <v>2023</v>
      </c>
      <c r="I413" s="191" t="s">
        <v>2021</v>
      </c>
      <c r="J413" s="191" t="s">
        <v>861</v>
      </c>
      <c r="K413" s="71" t="s">
        <v>1628</v>
      </c>
      <c r="L413" s="72" t="s">
        <v>83</v>
      </c>
      <c r="M413" s="48" t="s">
        <v>139</v>
      </c>
      <c r="N413" s="50" t="s">
        <v>1793</v>
      </c>
      <c r="O413" s="50" t="s">
        <v>1923</v>
      </c>
      <c r="P413" s="74">
        <f ca="1">IFERROR(VLOOKUP(DadosViagem5[[#This Row],[Placa]],BIP!A:E,5,FALSE),"")</f>
        <v>45977</v>
      </c>
      <c r="Q413" s="75">
        <f ca="1">DATEDIF(DadosViagem5[[#This Row],[BIP]],TODAY(),"D")</f>
        <v>1</v>
      </c>
      <c r="R413" s="76" t="str">
        <f>IFERROR(VLOOKUP(DadosViagem5[[#This Row],[Placa]],DDS!B:C,2,FALSE),"Verificar cadastro")</f>
        <v>Carregado</v>
      </c>
      <c r="S413" s="77" t="s">
        <v>2023</v>
      </c>
      <c r="T413" s="48"/>
      <c r="U413" s="79"/>
      <c r="V413" s="78"/>
      <c r="W413" s="82" t="s">
        <v>2513</v>
      </c>
      <c r="X413" s="80"/>
      <c r="Y413" s="81"/>
      <c r="Z413" s="82"/>
      <c r="AA413" s="70" t="s">
        <v>2024</v>
      </c>
      <c r="AB413" s="70" t="s">
        <v>2024</v>
      </c>
      <c r="AC413" s="69" t="s">
        <v>2024</v>
      </c>
      <c r="AD413" s="69" t="str">
        <f ca="1">IFERROR(DATEDIF(DadosViagem5[[#This Row],[Utimo Bip Reserva]],TODAY(),"D"),"")</f>
        <v/>
      </c>
      <c r="AE413" s="49"/>
      <c r="AF413" s="50"/>
      <c r="AG413" s="49"/>
      <c r="AH413" s="50">
        <v>45807</v>
      </c>
      <c r="AI413" s="49" t="str">
        <f>IF(DadosViagem5[[#This Row],[Dias em manutenção ]]&lt;5,"Dentro do Prazo","Fora do Prazo")</f>
        <v>Fora do Prazo</v>
      </c>
      <c r="AJ413" s="49" t="e">
        <v>#REF!</v>
      </c>
    </row>
    <row r="414" spans="1:36" ht="15">
      <c r="A414" s="69" t="s">
        <v>2514</v>
      </c>
      <c r="B414" s="70"/>
      <c r="C414" s="69" t="s">
        <v>395</v>
      </c>
      <c r="D414" s="69" t="s">
        <v>2025</v>
      </c>
      <c r="E414" s="69" t="s">
        <v>2034</v>
      </c>
      <c r="F414" s="69" t="s">
        <v>2064</v>
      </c>
      <c r="G414" s="69"/>
      <c r="H414" s="70">
        <v>2023</v>
      </c>
      <c r="I414" s="69" t="s">
        <v>2021</v>
      </c>
      <c r="J414" s="69" t="s">
        <v>861</v>
      </c>
      <c r="K414" s="71" t="s">
        <v>1628</v>
      </c>
      <c r="L414" s="72" t="s">
        <v>83</v>
      </c>
      <c r="M414" s="48" t="s">
        <v>139</v>
      </c>
      <c r="N414" s="50" t="s">
        <v>1793</v>
      </c>
      <c r="O414" s="50" t="s">
        <v>1923</v>
      </c>
      <c r="P414" s="74">
        <f ca="1">IFERROR(VLOOKUP(DadosViagem5[[#This Row],[Placa]],BIP!A:E,5,FALSE),"")</f>
        <v>45977</v>
      </c>
      <c r="Q414" s="75">
        <f ca="1">DATEDIF(DadosViagem5[[#This Row],[BIP]],TODAY(),"D")</f>
        <v>1</v>
      </c>
      <c r="R414" s="76" t="str">
        <f>IFERROR(VLOOKUP(DadosViagem5[[#This Row],[Placa]],DDS!B:C,2,FALSE),"Verificar cadastro")</f>
        <v>Carregado</v>
      </c>
      <c r="S414" s="77" t="s">
        <v>2023</v>
      </c>
      <c r="T414" s="48"/>
      <c r="U414" s="79"/>
      <c r="V414" s="78"/>
      <c r="W414" s="82"/>
      <c r="X414" s="80"/>
      <c r="Y414" s="81"/>
      <c r="Z414" s="82"/>
      <c r="AA414" s="70" t="s">
        <v>2024</v>
      </c>
      <c r="AB414" s="70" t="s">
        <v>2024</v>
      </c>
      <c r="AC414" s="69" t="s">
        <v>2024</v>
      </c>
      <c r="AD414" s="69" t="str">
        <f ca="1">IFERROR(DATEDIF(DadosViagem5[[#This Row],[Utimo Bip Reserva]],TODAY(),"D"),"")</f>
        <v/>
      </c>
      <c r="AE414" s="49"/>
      <c r="AF414" s="50"/>
      <c r="AG414" s="49"/>
      <c r="AH414" s="50">
        <v>45807</v>
      </c>
      <c r="AI414" s="49" t="str">
        <f>IF(DadosViagem5[[#This Row],[Dias em manutenção ]]&lt;5,"Dentro do Prazo","Fora do Prazo")</f>
        <v>Fora do Prazo</v>
      </c>
      <c r="AJ414" s="49" t="e">
        <v>#REF!</v>
      </c>
    </row>
    <row r="415" spans="1:36" ht="15">
      <c r="A415" s="69" t="s">
        <v>1790</v>
      </c>
      <c r="B415" s="70"/>
      <c r="C415" s="69" t="s">
        <v>673</v>
      </c>
      <c r="D415" s="69" t="s">
        <v>2025</v>
      </c>
      <c r="E415" s="69" t="s">
        <v>566</v>
      </c>
      <c r="F415" s="69" t="s">
        <v>2064</v>
      </c>
      <c r="G415" s="69"/>
      <c r="H415" s="70">
        <v>2022</v>
      </c>
      <c r="I415" s="69" t="s">
        <v>2021</v>
      </c>
      <c r="J415" s="69" t="s">
        <v>861</v>
      </c>
      <c r="K415" s="71" t="s">
        <v>1628</v>
      </c>
      <c r="L415" s="72" t="s">
        <v>83</v>
      </c>
      <c r="M415" s="48" t="s">
        <v>133</v>
      </c>
      <c r="N415" s="50" t="s">
        <v>1793</v>
      </c>
      <c r="O415" s="50" t="s">
        <v>1923</v>
      </c>
      <c r="P415" s="74">
        <f ca="1">IFERROR(VLOOKUP(DadosViagem5[[#This Row],[Placa]],BIP!A:E,5,FALSE),"")</f>
        <v>45977</v>
      </c>
      <c r="Q415" s="75">
        <f ca="1">DATEDIF(DadosViagem5[[#This Row],[BIP]],TODAY(),"D")</f>
        <v>1</v>
      </c>
      <c r="R415" s="76" t="str">
        <f>IFERROR(VLOOKUP(DadosViagem5[[#This Row],[Placa]],DDS!B:C,2,FALSE),"Verificar cadastro")</f>
        <v>Carregado</v>
      </c>
      <c r="S415" s="77" t="s">
        <v>2023</v>
      </c>
      <c r="T415" s="48"/>
      <c r="U415" s="79"/>
      <c r="V415" s="78"/>
      <c r="W415" s="82"/>
      <c r="X415" s="80"/>
      <c r="Y415" s="81"/>
      <c r="Z415" s="82"/>
      <c r="AA415" s="70" t="s">
        <v>2024</v>
      </c>
      <c r="AB415" s="70" t="s">
        <v>2024</v>
      </c>
      <c r="AC415" s="70" t="s">
        <v>2024</v>
      </c>
      <c r="AD415" s="70" t="s">
        <v>2024</v>
      </c>
      <c r="AE415" s="49"/>
      <c r="AF415" s="50" t="s">
        <v>2024</v>
      </c>
      <c r="AG415" s="49"/>
      <c r="AH415" s="50">
        <v>45807</v>
      </c>
      <c r="AI415" s="49" t="str">
        <f>IF(DadosViagem5[[#This Row],[Dias em manutenção ]]&lt;5,"Dentro do Prazo","Fora do Prazo")</f>
        <v>Fora do Prazo</v>
      </c>
      <c r="AJ415" s="49" t="e">
        <v>#REF!</v>
      </c>
    </row>
    <row r="416" spans="1:36" ht="15">
      <c r="A416" s="69" t="s">
        <v>2515</v>
      </c>
      <c r="B416" s="70"/>
      <c r="C416" s="69" t="s">
        <v>395</v>
      </c>
      <c r="D416" s="69" t="s">
        <v>2025</v>
      </c>
      <c r="E416" s="69" t="s">
        <v>2034</v>
      </c>
      <c r="F416" s="69" t="s">
        <v>2035</v>
      </c>
      <c r="G416" s="69"/>
      <c r="H416" s="70">
        <v>2024</v>
      </c>
      <c r="I416" s="69" t="s">
        <v>2021</v>
      </c>
      <c r="J416" s="69" t="s">
        <v>861</v>
      </c>
      <c r="K416" s="71" t="s">
        <v>1628</v>
      </c>
      <c r="L416" s="72" t="s">
        <v>83</v>
      </c>
      <c r="M416" s="48" t="s">
        <v>139</v>
      </c>
      <c r="N416" s="50" t="s">
        <v>1793</v>
      </c>
      <c r="O416" s="50" t="s">
        <v>1923</v>
      </c>
      <c r="P416" s="74">
        <f ca="1">IFERROR(VLOOKUP(DadosViagem5[[#This Row],[Placa]],BIP!A:E,5,FALSE),"")</f>
        <v>45977</v>
      </c>
      <c r="Q416" s="75">
        <f ca="1">DATEDIF(DadosViagem5[[#This Row],[BIP]],TODAY(),"D")</f>
        <v>1</v>
      </c>
      <c r="R416" s="76" t="str">
        <f>IFERROR(VLOOKUP(DadosViagem5[[#This Row],[Placa]],DDS!B:C,2,FALSE),"Verificar cadastro")</f>
        <v>Carregado</v>
      </c>
      <c r="S416" s="77" t="s">
        <v>2023</v>
      </c>
      <c r="T416" s="48"/>
      <c r="U416" s="79"/>
      <c r="V416" s="78"/>
      <c r="W416" s="82"/>
      <c r="X416" s="80"/>
      <c r="Y416" s="81"/>
      <c r="Z416" s="82"/>
      <c r="AA416" s="70" t="s">
        <v>2024</v>
      </c>
      <c r="AB416" s="70" t="s">
        <v>2024</v>
      </c>
      <c r="AC416" s="69" t="s">
        <v>2024</v>
      </c>
      <c r="AD416" s="69" t="str">
        <f ca="1">IFERROR(DATEDIF(DadosViagem5[[#This Row],[Utimo Bip Reserva]],TODAY(),"D"),"")</f>
        <v/>
      </c>
      <c r="AE416" s="50" t="s">
        <v>2024</v>
      </c>
      <c r="AF416" s="50" t="s">
        <v>2024</v>
      </c>
      <c r="AG416" s="49"/>
      <c r="AH416" s="50">
        <v>45807</v>
      </c>
      <c r="AI416" s="49" t="str">
        <f>IF(DadosViagem5[[#This Row],[Dias em manutenção ]]&lt;5,"Dentro do Prazo","Fora do Prazo")</f>
        <v>Fora do Prazo</v>
      </c>
      <c r="AJ416" s="49" t="e">
        <v>#REF!</v>
      </c>
    </row>
    <row r="417" spans="1:36" ht="15">
      <c r="A417" s="69" t="s">
        <v>664</v>
      </c>
      <c r="B417" s="70"/>
      <c r="C417" s="69" t="s">
        <v>593</v>
      </c>
      <c r="D417" s="69" t="s">
        <v>2018</v>
      </c>
      <c r="E417" s="69" t="s">
        <v>2033</v>
      </c>
      <c r="F417" s="69" t="s">
        <v>2064</v>
      </c>
      <c r="G417" s="69"/>
      <c r="H417" s="70">
        <v>2024</v>
      </c>
      <c r="I417" s="69" t="s">
        <v>2021</v>
      </c>
      <c r="J417" s="69" t="s">
        <v>736</v>
      </c>
      <c r="K417" s="71" t="s">
        <v>1683</v>
      </c>
      <c r="L417" s="72" t="s">
        <v>83</v>
      </c>
      <c r="M417" s="48" t="s">
        <v>133</v>
      </c>
      <c r="N417" s="49" t="s">
        <v>180</v>
      </c>
      <c r="O417" s="92" t="s">
        <v>2028</v>
      </c>
      <c r="P417" s="74">
        <f ca="1">IFERROR(VLOOKUP(DadosViagem5[[#This Row],[Placa]],BIP!A:E,5,FALSE),"")</f>
        <v>45978</v>
      </c>
      <c r="Q417" s="75">
        <f ca="1">DATEDIF(DadosViagem5[[#This Row],[BIP]],TODAY(),"D")</f>
        <v>0</v>
      </c>
      <c r="R417" s="76"/>
      <c r="S417" s="77" t="s">
        <v>2023</v>
      </c>
      <c r="T417" s="48"/>
      <c r="U417" s="79"/>
      <c r="V417" s="78"/>
      <c r="W417" s="82" t="s">
        <v>2516</v>
      </c>
      <c r="X417" s="87"/>
      <c r="Y417" s="89"/>
      <c r="Z417" s="88"/>
      <c r="AA417" s="70" t="s">
        <v>2024</v>
      </c>
      <c r="AB417" s="70"/>
      <c r="AC417" s="69" t="s">
        <v>2024</v>
      </c>
      <c r="AD417" s="69" t="str">
        <f ca="1">IFERROR(DATEDIF(DadosViagem5[[#This Row],[Utimo Bip Reserva]],TODAY(),"D"),"")</f>
        <v/>
      </c>
      <c r="AE417" s="50" t="s">
        <v>2024</v>
      </c>
      <c r="AF417" s="50" t="s">
        <v>2024</v>
      </c>
      <c r="AG417" s="49" t="s">
        <v>567</v>
      </c>
      <c r="AH417" s="50">
        <v>15</v>
      </c>
      <c r="AI417" s="49" t="str">
        <f>IF(DadosViagem5[[#This Row],[Dias em manutenção ]]&lt;5,"Dentro do Prazo","Fora do Prazo")</f>
        <v>Fora do Prazo</v>
      </c>
      <c r="AJ417" s="49" t="e">
        <v>#REF!</v>
      </c>
    </row>
    <row r="418" spans="1:36" ht="15">
      <c r="A418" s="69" t="s">
        <v>734</v>
      </c>
      <c r="B418" s="70"/>
      <c r="C418" s="69" t="s">
        <v>593</v>
      </c>
      <c r="D418" s="69" t="s">
        <v>2018</v>
      </c>
      <c r="E418" s="69" t="s">
        <v>2159</v>
      </c>
      <c r="F418" s="69" t="s">
        <v>2064</v>
      </c>
      <c r="G418" s="69"/>
      <c r="H418" s="70">
        <v>2023</v>
      </c>
      <c r="I418" s="69" t="s">
        <v>2021</v>
      </c>
      <c r="J418" s="69" t="s">
        <v>736</v>
      </c>
      <c r="K418" s="71" t="s">
        <v>1683</v>
      </c>
      <c r="L418" s="72" t="s">
        <v>83</v>
      </c>
      <c r="M418" s="46" t="s">
        <v>133</v>
      </c>
      <c r="N418" s="49" t="s">
        <v>180</v>
      </c>
      <c r="O418" s="92" t="s">
        <v>2028</v>
      </c>
      <c r="P418" s="74">
        <f ca="1">IFERROR(VLOOKUP(DadosViagem5[[#This Row],[Placa]],BIP!A:E,5,FALSE),"")</f>
        <v>45978</v>
      </c>
      <c r="Q418" s="75">
        <f ca="1">DATEDIF(DadosViagem5[[#This Row],[BIP]],TODAY(),"D")</f>
        <v>0</v>
      </c>
      <c r="R418" s="76" t="str">
        <f>IFERROR(VLOOKUP(DadosViagem5[[#This Row],[Placa]],DDS!B:C,2,FALSE),"Verificar cadastro")</f>
        <v> </v>
      </c>
      <c r="S418" s="77" t="s">
        <v>2023</v>
      </c>
      <c r="T418" s="48"/>
      <c r="U418" s="79"/>
      <c r="V418" s="78"/>
      <c r="W418" s="82" t="s">
        <v>2517</v>
      </c>
      <c r="X418" s="80"/>
      <c r="Y418" s="81"/>
      <c r="Z418" s="83"/>
      <c r="AA418" s="70" t="s">
        <v>2024</v>
      </c>
      <c r="AB418" s="70" t="s">
        <v>2024</v>
      </c>
      <c r="AC418" s="69" t="s">
        <v>2024</v>
      </c>
      <c r="AD418" s="69" t="str">
        <f ca="1">IFERROR(DATEDIF(DadosViagem5[[#This Row],[Utimo Bip Reserva]],TODAY(),"D"),"")</f>
        <v/>
      </c>
      <c r="AE418" s="187" t="s">
        <v>2518</v>
      </c>
      <c r="AF418" s="94"/>
      <c r="AG418" s="49"/>
      <c r="AH418" s="50">
        <v>45807</v>
      </c>
      <c r="AI418" s="49" t="str">
        <f>IF(DadosViagem5[[#This Row],[Dias em manutenção ]]&lt;5,"Dentro do Prazo","Fora do Prazo")</f>
        <v>Fora do Prazo</v>
      </c>
      <c r="AJ418" s="49" t="e">
        <v>#REF!</v>
      </c>
    </row>
    <row r="419" spans="1:36" ht="15">
      <c r="A419" s="69" t="s">
        <v>883</v>
      </c>
      <c r="B419" s="70"/>
      <c r="C419" s="69" t="s">
        <v>593</v>
      </c>
      <c r="D419" s="69" t="s">
        <v>2018</v>
      </c>
      <c r="E419" s="69" t="s">
        <v>566</v>
      </c>
      <c r="F419" s="69" t="s">
        <v>2064</v>
      </c>
      <c r="G419" s="69"/>
      <c r="H419" s="70">
        <v>2021</v>
      </c>
      <c r="I419" s="69" t="s">
        <v>2021</v>
      </c>
      <c r="J419" s="69" t="s">
        <v>1152</v>
      </c>
      <c r="K419" s="97" t="s">
        <v>1620</v>
      </c>
      <c r="L419" s="72" t="s">
        <v>83</v>
      </c>
      <c r="M419" s="48" t="s">
        <v>285</v>
      </c>
      <c r="N419" s="49" t="s">
        <v>239</v>
      </c>
      <c r="O419" s="47" t="s">
        <v>2342</v>
      </c>
      <c r="P419" s="74">
        <f ca="1">IFERROR(VLOOKUP(DadosViagem5[[#This Row],[Placa]],BIP!A:E,5,FALSE),"")</f>
        <v>45932</v>
      </c>
      <c r="Q419" s="75">
        <f ca="1">DATEDIF(DadosViagem5[[#This Row],[BIP]],TODAY(),"D")</f>
        <v>46</v>
      </c>
      <c r="R419" s="76" t="str">
        <f>IFERROR(VLOOKUP(DadosViagem5[[#This Row],[Placa]],DDS!B:C,2,FALSE),"Verificar cadastro")</f>
        <v>Manutenção</v>
      </c>
      <c r="S419" s="49" t="s">
        <v>1186</v>
      </c>
      <c r="T419" s="48"/>
      <c r="U419" s="79"/>
      <c r="V419" s="78"/>
      <c r="W419" s="82" t="s">
        <v>2519</v>
      </c>
      <c r="X419" s="80"/>
      <c r="Y419" s="81"/>
      <c r="Z419" s="83"/>
      <c r="AA419" s="70" t="s">
        <v>2024</v>
      </c>
      <c r="AB419" s="70" t="s">
        <v>2024</v>
      </c>
      <c r="AC419" s="69" t="s">
        <v>2024</v>
      </c>
      <c r="AD419" s="69" t="str">
        <f ca="1">IFERROR(DATEDIF(DadosViagem5[[#This Row],[Utimo Bip Reserva]],TODAY(),"D"),"")</f>
        <v/>
      </c>
      <c r="AE419" s="49" t="s">
        <v>2024</v>
      </c>
      <c r="AF419" s="50" t="s">
        <v>2024</v>
      </c>
      <c r="AG419" s="49"/>
      <c r="AH419" s="50">
        <v>45807</v>
      </c>
      <c r="AI419" s="49" t="str">
        <f>IF(DadosViagem5[[#This Row],[Dias em manutenção ]]&lt;5,"Dentro do Prazo","Fora do Prazo")</f>
        <v>Fora do Prazo</v>
      </c>
      <c r="AJ419" s="49" t="e">
        <v>#REF!</v>
      </c>
    </row>
    <row r="420" spans="1:36" ht="15">
      <c r="A420" s="69" t="s">
        <v>177</v>
      </c>
      <c r="B420" s="70"/>
      <c r="C420" s="69" t="s">
        <v>673</v>
      </c>
      <c r="D420" s="69" t="s">
        <v>2025</v>
      </c>
      <c r="E420" s="69" t="s">
        <v>566</v>
      </c>
      <c r="F420" s="69" t="s">
        <v>2064</v>
      </c>
      <c r="G420" s="69"/>
      <c r="H420" s="70">
        <v>2021</v>
      </c>
      <c r="I420" s="69" t="s">
        <v>2021</v>
      </c>
      <c r="J420" s="69" t="s">
        <v>736</v>
      </c>
      <c r="K420" s="71" t="s">
        <v>1683</v>
      </c>
      <c r="L420" s="72" t="s">
        <v>83</v>
      </c>
      <c r="M420" s="46" t="s">
        <v>133</v>
      </c>
      <c r="N420" s="49" t="s">
        <v>180</v>
      </c>
      <c r="O420" s="92" t="s">
        <v>2028</v>
      </c>
      <c r="P420" s="74">
        <f ca="1">IFERROR(VLOOKUP(DadosViagem5[[#This Row],[Placa]],BIP!A:E,5,FALSE),"")</f>
        <v>45897</v>
      </c>
      <c r="Q420" s="75">
        <f ca="1">DATEDIF(DadosViagem5[[#This Row],[BIP]],TODAY(),"D")</f>
        <v>81</v>
      </c>
      <c r="R420" s="76" t="str">
        <f>IFERROR(VLOOKUP(DadosViagem5[[#This Row],[Placa]],DDS!B:C,2,FALSE),"Verificar cadastro")</f>
        <v>Manutenção</v>
      </c>
      <c r="S420" s="49" t="s">
        <v>1186</v>
      </c>
      <c r="T420" s="48"/>
      <c r="U420" s="79"/>
      <c r="V420" s="78">
        <v>45911</v>
      </c>
      <c r="W420" s="82" t="s">
        <v>2520</v>
      </c>
      <c r="X420" s="80" t="s">
        <v>80</v>
      </c>
      <c r="Y420" s="81" t="s">
        <v>474</v>
      </c>
      <c r="Z420" s="61" t="s">
        <v>179</v>
      </c>
      <c r="AA420" s="70" t="s">
        <v>2024</v>
      </c>
      <c r="AB420" s="70" t="s">
        <v>2024</v>
      </c>
      <c r="AC420" s="69" t="s">
        <v>2024</v>
      </c>
      <c r="AD420" s="69" t="str">
        <f ca="1">IFERROR(DATEDIF(DadosViagem5[[#This Row],[Utimo Bip Reserva]],TODAY(),"D"),"")</f>
        <v/>
      </c>
      <c r="AE420" s="49" t="s">
        <v>2024</v>
      </c>
      <c r="AF420" s="50" t="s">
        <v>2024</v>
      </c>
      <c r="AG420" s="49"/>
      <c r="AH420" s="50">
        <v>45807</v>
      </c>
      <c r="AI420" s="49" t="str">
        <f>IF(DadosViagem5[[#This Row],[Dias em manutenção ]]&lt;5,"Dentro do Prazo","Fora do Prazo")</f>
        <v>Fora do Prazo</v>
      </c>
      <c r="AJ420" s="49" t="e">
        <v>#REF!</v>
      </c>
    </row>
    <row r="421" spans="1:36" ht="15">
      <c r="A421" s="69" t="s">
        <v>2521</v>
      </c>
      <c r="B421" s="70"/>
      <c r="C421" s="69" t="s">
        <v>673</v>
      </c>
      <c r="D421" s="69" t="s">
        <v>2025</v>
      </c>
      <c r="E421" s="69" t="s">
        <v>566</v>
      </c>
      <c r="F421" s="69" t="s">
        <v>2064</v>
      </c>
      <c r="G421" s="69"/>
      <c r="H421" s="70">
        <v>2022</v>
      </c>
      <c r="I421" s="69" t="s">
        <v>2021</v>
      </c>
      <c r="J421" s="69" t="s">
        <v>736</v>
      </c>
      <c r="K421" s="71" t="s">
        <v>1683</v>
      </c>
      <c r="L421" s="72" t="s">
        <v>83</v>
      </c>
      <c r="M421" s="46" t="s">
        <v>133</v>
      </c>
      <c r="N421" s="49" t="s">
        <v>180</v>
      </c>
      <c r="O421" s="92" t="s">
        <v>2028</v>
      </c>
      <c r="P421" s="74">
        <f ca="1">IFERROR(VLOOKUP(DadosViagem5[[#This Row],[Placa]],BIP!A:E,5,FALSE),"")</f>
        <v>45978</v>
      </c>
      <c r="Q421" s="75">
        <f ca="1">DATEDIF(DadosViagem5[[#This Row],[BIP]],TODAY(),"D")</f>
        <v>0</v>
      </c>
      <c r="R421" s="76" t="str">
        <f>IFERROR(VLOOKUP(DadosViagem5[[#This Row],[Placa]],DDS!B:C,2,FALSE),"Verificar cadastro")</f>
        <v>Operando</v>
      </c>
      <c r="S421" s="77" t="s">
        <v>2023</v>
      </c>
      <c r="T421" s="48"/>
      <c r="U421" s="79"/>
      <c r="V421" s="78"/>
      <c r="W421" s="82" t="s">
        <v>2434</v>
      </c>
      <c r="X421" s="87"/>
      <c r="Y421" s="89"/>
      <c r="Z421" s="61"/>
      <c r="AA421" s="70" t="s">
        <v>2024</v>
      </c>
      <c r="AB421" s="70" t="s">
        <v>2024</v>
      </c>
      <c r="AC421" s="69" t="s">
        <v>2024</v>
      </c>
      <c r="AD421" s="69" t="str">
        <f ca="1">IFERROR(DATEDIF(DadosViagem5[[#This Row],[Utimo Bip Reserva]],TODAY(),"D"),"")</f>
        <v/>
      </c>
      <c r="AE421" s="49" t="s">
        <v>2024</v>
      </c>
      <c r="AF421" s="50" t="s">
        <v>2024</v>
      </c>
      <c r="AG421" s="49"/>
      <c r="AH421" s="50">
        <v>45807</v>
      </c>
      <c r="AI421" s="49" t="str">
        <f>IF(DadosViagem5[[#This Row],[Dias em manutenção ]]&lt;5,"Dentro do Prazo","Fora do Prazo")</f>
        <v>Fora do Prazo</v>
      </c>
      <c r="AJ421" s="49" t="e">
        <v>#REF!</v>
      </c>
    </row>
    <row r="422" spans="1:36" ht="15">
      <c r="A422" s="69" t="s">
        <v>2522</v>
      </c>
      <c r="B422" s="70"/>
      <c r="C422" s="69" t="s">
        <v>673</v>
      </c>
      <c r="D422" s="69" t="s">
        <v>2025</v>
      </c>
      <c r="E422" s="69" t="s">
        <v>566</v>
      </c>
      <c r="F422" s="69" t="s">
        <v>2064</v>
      </c>
      <c r="G422" s="69"/>
      <c r="H422" s="70">
        <v>2021</v>
      </c>
      <c r="I422" s="69" t="s">
        <v>2021</v>
      </c>
      <c r="J422" s="69" t="s">
        <v>736</v>
      </c>
      <c r="K422" s="71" t="s">
        <v>1683</v>
      </c>
      <c r="L422" s="72" t="s">
        <v>83</v>
      </c>
      <c r="M422" s="48" t="s">
        <v>133</v>
      </c>
      <c r="N422" s="49" t="s">
        <v>180</v>
      </c>
      <c r="O422" s="92" t="s">
        <v>2028</v>
      </c>
      <c r="P422" s="74">
        <f ca="1">IFERROR(VLOOKUP(DadosViagem5[[#This Row],[Placa]],BIP!A:E,5,FALSE),"")</f>
        <v>45978</v>
      </c>
      <c r="Q422" s="75">
        <f ca="1">DATEDIF(DadosViagem5[[#This Row],[BIP]],TODAY(),"D")</f>
        <v>0</v>
      </c>
      <c r="R422" s="76" t="str">
        <f>IFERROR(VLOOKUP(DadosViagem5[[#This Row],[Placa]],DDS!B:C,2,FALSE),"Verificar cadastro")</f>
        <v>Operando</v>
      </c>
      <c r="S422" s="77" t="s">
        <v>2023</v>
      </c>
      <c r="T422" s="48"/>
      <c r="U422" s="79"/>
      <c r="V422" s="78"/>
      <c r="W422" s="82"/>
      <c r="X422" s="87"/>
      <c r="Y422" s="89"/>
      <c r="Z422" s="61"/>
      <c r="AA422" s="70" t="s">
        <v>2024</v>
      </c>
      <c r="AB422" s="70" t="s">
        <v>2024</v>
      </c>
      <c r="AC422" s="69" t="s">
        <v>2024</v>
      </c>
      <c r="AD422" s="69" t="str">
        <f ca="1">IFERROR(DATEDIF(DadosViagem5[[#This Row],[Utimo Bip Reserva]],TODAY(),"D"),"")</f>
        <v/>
      </c>
      <c r="AE422" s="49" t="s">
        <v>2024</v>
      </c>
      <c r="AF422" s="50" t="s">
        <v>2024</v>
      </c>
      <c r="AG422" s="49"/>
      <c r="AH422" s="50"/>
      <c r="AI422" s="49"/>
      <c r="AJ422" s="49"/>
    </row>
    <row r="423" spans="1:36" ht="15">
      <c r="A423" s="69" t="s">
        <v>840</v>
      </c>
      <c r="B423" s="70"/>
      <c r="C423" s="69" t="s">
        <v>593</v>
      </c>
      <c r="D423" s="69" t="s">
        <v>2018</v>
      </c>
      <c r="E423" s="69" t="s">
        <v>566</v>
      </c>
      <c r="F423" s="69" t="s">
        <v>2064</v>
      </c>
      <c r="G423" s="69"/>
      <c r="H423" s="70">
        <v>2022</v>
      </c>
      <c r="I423" s="69" t="s">
        <v>2021</v>
      </c>
      <c r="J423" s="69" t="s">
        <v>736</v>
      </c>
      <c r="K423" s="71" t="s">
        <v>1683</v>
      </c>
      <c r="L423" s="72" t="s">
        <v>83</v>
      </c>
      <c r="M423" s="48" t="s">
        <v>133</v>
      </c>
      <c r="N423" s="49" t="s">
        <v>180</v>
      </c>
      <c r="O423" s="92" t="s">
        <v>2028</v>
      </c>
      <c r="P423" s="74">
        <f ca="1">IFERROR(VLOOKUP(DadosViagem5[[#This Row],[Placa]],BIP!A:E,5,FALSE),"")</f>
        <v>0</v>
      </c>
      <c r="Q423" s="75">
        <f ca="1">DATEDIF(DadosViagem5[[#This Row],[BIP]],TODAY(),"D")</f>
        <v>45978</v>
      </c>
      <c r="R423" s="76" t="str">
        <f>IFERROR(VLOOKUP(DadosViagem5[[#This Row],[Placa]],DDS!B:C,2,FALSE),"Verificar cadastro")</f>
        <v> </v>
      </c>
      <c r="S423" s="49" t="s">
        <v>2103</v>
      </c>
      <c r="T423" s="48"/>
      <c r="U423" s="79"/>
      <c r="V423" s="78">
        <v>45915</v>
      </c>
      <c r="W423" s="140" t="s">
        <v>841</v>
      </c>
      <c r="X423" s="80" t="s">
        <v>81</v>
      </c>
      <c r="Y423" s="81" t="s">
        <v>474</v>
      </c>
      <c r="Z423" s="83" t="s">
        <v>2523</v>
      </c>
      <c r="AA423" s="70" t="s">
        <v>2024</v>
      </c>
      <c r="AB423" s="70" t="s">
        <v>2024</v>
      </c>
      <c r="AC423" s="69" t="s">
        <v>2024</v>
      </c>
      <c r="AD423" s="69" t="str">
        <f ca="1">IFERROR(DATEDIF(DadosViagem5[[#This Row],[Utimo Bip Reserva]],TODAY(),"D"),"")</f>
        <v/>
      </c>
      <c r="AE423" s="49" t="s">
        <v>2024</v>
      </c>
      <c r="AF423" s="50" t="s">
        <v>2024</v>
      </c>
      <c r="AG423" s="49" t="s">
        <v>567</v>
      </c>
      <c r="AH423" s="50">
        <v>45807</v>
      </c>
      <c r="AI423" s="49" t="str">
        <f>IF(DadosViagem5[[#This Row],[Dias em manutenção ]]&lt;5,"Dentro do Prazo","Fora do Prazo")</f>
        <v>Fora do Prazo</v>
      </c>
      <c r="AJ423" s="49" t="e">
        <v>#REF!</v>
      </c>
    </row>
    <row r="424" spans="1:36" ht="15">
      <c r="A424" s="69" t="s">
        <v>2524</v>
      </c>
      <c r="B424" s="70"/>
      <c r="C424" s="69" t="s">
        <v>593</v>
      </c>
      <c r="D424" s="69" t="s">
        <v>2018</v>
      </c>
      <c r="E424" s="69" t="s">
        <v>566</v>
      </c>
      <c r="F424" s="69" t="s">
        <v>2064</v>
      </c>
      <c r="G424" s="69"/>
      <c r="H424" s="70">
        <v>2021</v>
      </c>
      <c r="I424" s="69" t="s">
        <v>2021</v>
      </c>
      <c r="J424" s="69" t="s">
        <v>736</v>
      </c>
      <c r="K424" s="12" t="s">
        <v>1683</v>
      </c>
      <c r="L424" s="72" t="s">
        <v>83</v>
      </c>
      <c r="M424" s="48" t="s">
        <v>133</v>
      </c>
      <c r="N424" s="49" t="s">
        <v>180</v>
      </c>
      <c r="O424" s="92" t="s">
        <v>2028</v>
      </c>
      <c r="P424" s="74">
        <f ca="1">IFERROR(VLOOKUP(DadosViagem5[[#This Row],[Placa]],BIP!A:E,5,FALSE),"")</f>
        <v>45977</v>
      </c>
      <c r="Q424" s="75">
        <f ca="1">DATEDIF(DadosViagem5[[#This Row],[BIP]],TODAY(),"D")</f>
        <v>1</v>
      </c>
      <c r="R424" s="76" t="str">
        <f>IFERROR(VLOOKUP(DadosViagem5[[#This Row],[Placa]],DDS!B:C,2,FALSE),"Verificar cadastro")</f>
        <v>Operando</v>
      </c>
      <c r="S424" s="77" t="s">
        <v>2023</v>
      </c>
      <c r="T424" s="48"/>
      <c r="U424" s="79"/>
      <c r="V424" s="78"/>
      <c r="W424" s="6" t="s">
        <v>2525</v>
      </c>
      <c r="X424" s="80"/>
      <c r="Y424" s="81"/>
      <c r="Z424" s="83"/>
      <c r="AA424" s="70" t="s">
        <v>2024</v>
      </c>
      <c r="AB424" s="70" t="s">
        <v>2024</v>
      </c>
      <c r="AC424" s="69" t="s">
        <v>2024</v>
      </c>
      <c r="AD424" s="69" t="str">
        <f ca="1">IFERROR(DATEDIF(DadosViagem5[[#This Row],[Utimo Bip Reserva]],TODAY(),"D"),"")</f>
        <v/>
      </c>
      <c r="AE424" s="49" t="s">
        <v>2024</v>
      </c>
      <c r="AF424" s="50" t="s">
        <v>2024</v>
      </c>
      <c r="AG424" s="49" t="s">
        <v>2346</v>
      </c>
      <c r="AH424" s="50">
        <v>45807</v>
      </c>
      <c r="AI424" s="49" t="str">
        <f>IF(DadosViagem5[[#This Row],[Dias em manutenção ]]&lt;5,"Dentro do Prazo","Fora do Prazo")</f>
        <v>Fora do Prazo</v>
      </c>
      <c r="AJ424" s="49" t="e">
        <v>#REF!</v>
      </c>
    </row>
    <row r="425" spans="1:36" ht="15">
      <c r="A425" s="69" t="s">
        <v>2526</v>
      </c>
      <c r="B425" s="70"/>
      <c r="C425" s="69" t="s">
        <v>593</v>
      </c>
      <c r="D425" s="69" t="s">
        <v>2018</v>
      </c>
      <c r="E425" s="69" t="s">
        <v>566</v>
      </c>
      <c r="F425" s="69" t="s">
        <v>2064</v>
      </c>
      <c r="G425" s="69"/>
      <c r="H425" s="70">
        <v>2021</v>
      </c>
      <c r="I425" s="69" t="s">
        <v>2021</v>
      </c>
      <c r="J425" s="69" t="s">
        <v>736</v>
      </c>
      <c r="K425" s="71" t="s">
        <v>1683</v>
      </c>
      <c r="L425" s="72" t="s">
        <v>83</v>
      </c>
      <c r="M425" s="48" t="s">
        <v>133</v>
      </c>
      <c r="N425" s="49" t="s">
        <v>180</v>
      </c>
      <c r="O425" s="92" t="s">
        <v>2028</v>
      </c>
      <c r="P425" s="74">
        <f ca="1">IFERROR(VLOOKUP(DadosViagem5[[#This Row],[Placa]],BIP!A:E,5,FALSE),"")</f>
        <v>0</v>
      </c>
      <c r="Q425" s="75">
        <f ca="1">DATEDIF(DadosViagem5[[#This Row],[BIP]],TODAY(),"D")</f>
        <v>45978</v>
      </c>
      <c r="R425" s="76" t="str">
        <f>IFERROR(VLOOKUP(DadosViagem5[[#This Row],[Placa]],DDS!B:C,2,FALSE),"Verificar cadastro")</f>
        <v> </v>
      </c>
      <c r="S425" s="77" t="s">
        <v>2023</v>
      </c>
      <c r="T425" s="48"/>
      <c r="U425" s="79"/>
      <c r="V425" s="78"/>
      <c r="W425" s="82"/>
      <c r="X425" s="80"/>
      <c r="Y425" s="81"/>
      <c r="Z425" s="83"/>
      <c r="AA425" s="70" t="s">
        <v>2024</v>
      </c>
      <c r="AB425" s="70" t="s">
        <v>2024</v>
      </c>
      <c r="AC425" s="69" t="s">
        <v>2024</v>
      </c>
      <c r="AD425" s="69" t="str">
        <f ca="1">IFERROR(DATEDIF(DadosViagem5[[#This Row],[Utimo Bip Reserva]],TODAY(),"D"),"")</f>
        <v/>
      </c>
      <c r="AE425" s="49" t="s">
        <v>2024</v>
      </c>
      <c r="AF425" s="50" t="s">
        <v>2024</v>
      </c>
      <c r="AG425" s="49"/>
      <c r="AH425" s="50">
        <v>45807</v>
      </c>
      <c r="AI425" s="49" t="str">
        <f>IF(DadosViagem5[[#This Row],[Dias em manutenção ]]&lt;5,"Dentro do Prazo","Fora do Prazo")</f>
        <v>Fora do Prazo</v>
      </c>
      <c r="AJ425" s="49" t="e">
        <v>#REF!</v>
      </c>
    </row>
    <row r="426" spans="1:36" ht="15">
      <c r="A426" s="69" t="s">
        <v>607</v>
      </c>
      <c r="B426" s="70"/>
      <c r="C426" s="69" t="s">
        <v>593</v>
      </c>
      <c r="D426" s="69" t="s">
        <v>2018</v>
      </c>
      <c r="E426" s="69" t="s">
        <v>2033</v>
      </c>
      <c r="F426" s="69" t="s">
        <v>2064</v>
      </c>
      <c r="G426" s="69"/>
      <c r="H426" s="70">
        <v>2024</v>
      </c>
      <c r="I426" s="69" t="s">
        <v>2021</v>
      </c>
      <c r="J426" s="69" t="s">
        <v>736</v>
      </c>
      <c r="K426" s="71" t="s">
        <v>1683</v>
      </c>
      <c r="L426" s="72" t="s">
        <v>83</v>
      </c>
      <c r="M426" s="48" t="s">
        <v>133</v>
      </c>
      <c r="N426" s="49" t="s">
        <v>180</v>
      </c>
      <c r="O426" s="92" t="s">
        <v>2028</v>
      </c>
      <c r="P426" s="74">
        <f ca="1">IFERROR(VLOOKUP(DadosViagem5[[#This Row],[Placa]],BIP!A:E,5,FALSE),"")</f>
        <v>45968</v>
      </c>
      <c r="Q426" s="75">
        <f ca="1">DATEDIF(DadosViagem5[[#This Row],[BIP]],TODAY(),"D")</f>
        <v>10</v>
      </c>
      <c r="R426" s="76" t="str">
        <f>IFERROR(VLOOKUP(DadosViagem5[[#This Row],[Placa]],DDS!B:C,2,FALSE),"Verificar cadastro")</f>
        <v>Manutenção</v>
      </c>
      <c r="S426" s="77" t="s">
        <v>2023</v>
      </c>
      <c r="T426" s="48"/>
      <c r="U426" s="79"/>
      <c r="V426" s="78"/>
      <c r="W426" s="82"/>
      <c r="X426" s="80"/>
      <c r="Y426" s="81"/>
      <c r="Z426" s="83"/>
      <c r="AA426" s="70" t="s">
        <v>2024</v>
      </c>
      <c r="AB426" s="70" t="s">
        <v>2024</v>
      </c>
      <c r="AC426" s="69" t="s">
        <v>2024</v>
      </c>
      <c r="AD426" s="69" t="str">
        <f ca="1">IFERROR(DATEDIF(DadosViagem5[[#This Row],[Utimo Bip Reserva]],TODAY(),"D"),"")</f>
        <v/>
      </c>
      <c r="AE426" s="50" t="s">
        <v>2024</v>
      </c>
      <c r="AF426" s="50" t="s">
        <v>2024</v>
      </c>
      <c r="AG426" s="49"/>
      <c r="AH426" s="50">
        <v>45807</v>
      </c>
      <c r="AI426" s="49" t="str">
        <f>IF(DadosViagem5[[#This Row],[Dias em manutenção ]]&lt;5,"Dentro do Prazo","Fora do Prazo")</f>
        <v>Fora do Prazo</v>
      </c>
      <c r="AJ426" s="49" t="e">
        <v>#REF!</v>
      </c>
    </row>
    <row r="427" spans="1:36" ht="15">
      <c r="A427" s="69" t="s">
        <v>2527</v>
      </c>
      <c r="B427" s="70"/>
      <c r="C427" s="69" t="s">
        <v>673</v>
      </c>
      <c r="D427" s="69" t="s">
        <v>2025</v>
      </c>
      <c r="E427" s="69" t="s">
        <v>566</v>
      </c>
      <c r="F427" s="69" t="s">
        <v>2064</v>
      </c>
      <c r="G427" s="69"/>
      <c r="H427" s="70">
        <v>2021</v>
      </c>
      <c r="I427" s="69" t="s">
        <v>2021</v>
      </c>
      <c r="J427" s="69" t="s">
        <v>736</v>
      </c>
      <c r="K427" s="71" t="s">
        <v>1683</v>
      </c>
      <c r="L427" s="72" t="s">
        <v>83</v>
      </c>
      <c r="M427" s="46" t="s">
        <v>133</v>
      </c>
      <c r="N427" s="49" t="s">
        <v>180</v>
      </c>
      <c r="O427" s="92" t="s">
        <v>2028</v>
      </c>
      <c r="P427" s="74">
        <f ca="1">IFERROR(VLOOKUP(DadosViagem5[[#This Row],[Placa]],BIP!A:E,5,FALSE),"")</f>
        <v>45869</v>
      </c>
      <c r="Q427" s="75">
        <f ca="1">DATEDIF(DadosViagem5[[#This Row],[BIP]],TODAY(),"D")</f>
        <v>109</v>
      </c>
      <c r="R427" s="76" t="str">
        <f>IFERROR(VLOOKUP(DadosViagem5[[#This Row],[Placa]],DDS!B:C,2,FALSE),"Verificar cadastro")</f>
        <v>Verificar cadastro</v>
      </c>
      <c r="S427" s="49" t="s">
        <v>2404</v>
      </c>
      <c r="T427" s="48"/>
      <c r="U427" s="79"/>
      <c r="V427" s="78"/>
      <c r="W427" s="82" t="s">
        <v>2528</v>
      </c>
      <c r="X427" s="80"/>
      <c r="Y427" s="81"/>
      <c r="Z427" s="83"/>
      <c r="AA427" s="70" t="s">
        <v>2024</v>
      </c>
      <c r="AB427" s="70" t="s">
        <v>2024</v>
      </c>
      <c r="AC427" s="69" t="s">
        <v>2024</v>
      </c>
      <c r="AD427" s="69" t="str">
        <f ca="1">IFERROR(DATEDIF(DadosViagem5[[#This Row],[Utimo Bip Reserva]],TODAY(),"D"),"")</f>
        <v/>
      </c>
      <c r="AE427" s="49" t="s">
        <v>2024</v>
      </c>
      <c r="AF427" s="50" t="s">
        <v>2024</v>
      </c>
      <c r="AG427" s="49"/>
      <c r="AH427" s="50">
        <v>45807</v>
      </c>
      <c r="AI427" s="49" t="str">
        <f>IF(DadosViagem5[[#This Row],[Dias em manutenção ]]&lt;5,"Dentro do Prazo","Fora do Prazo")</f>
        <v>Fora do Prazo</v>
      </c>
      <c r="AJ427" s="49" t="e">
        <v>#REF!</v>
      </c>
    </row>
    <row r="428" spans="1:36" ht="15">
      <c r="A428" s="69" t="s">
        <v>2529</v>
      </c>
      <c r="B428" s="70"/>
      <c r="C428" s="69" t="s">
        <v>593</v>
      </c>
      <c r="D428" s="69" t="s">
        <v>2018</v>
      </c>
      <c r="E428" s="69" t="s">
        <v>2499</v>
      </c>
      <c r="F428" s="69" t="s">
        <v>2064</v>
      </c>
      <c r="G428" s="69"/>
      <c r="H428" s="70">
        <v>2023</v>
      </c>
      <c r="I428" s="69" t="s">
        <v>2021</v>
      </c>
      <c r="J428" s="69" t="s">
        <v>736</v>
      </c>
      <c r="K428" s="71" t="s">
        <v>1683</v>
      </c>
      <c r="L428" s="72" t="s">
        <v>83</v>
      </c>
      <c r="M428" s="48" t="s">
        <v>133</v>
      </c>
      <c r="N428" s="49" t="s">
        <v>180</v>
      </c>
      <c r="O428" s="92" t="s">
        <v>2028</v>
      </c>
      <c r="P428" s="74">
        <f ca="1">IFERROR(VLOOKUP(DadosViagem5[[#This Row],[Placa]],BIP!A:E,5,FALSE),"")</f>
        <v>45978</v>
      </c>
      <c r="Q428" s="75">
        <f ca="1">DATEDIF(DadosViagem5[[#This Row],[BIP]],TODAY(),"D")</f>
        <v>0</v>
      </c>
      <c r="R428" s="76" t="str">
        <f>IFERROR(VLOOKUP(DadosViagem5[[#This Row],[Placa]],DDS!B:C,2,FALSE),"Verificar cadastro")</f>
        <v>Operando</v>
      </c>
      <c r="S428" s="77" t="s">
        <v>2023</v>
      </c>
      <c r="T428" s="48"/>
      <c r="U428" s="79"/>
      <c r="V428" s="78"/>
      <c r="W428" s="82"/>
      <c r="X428" s="80"/>
      <c r="Y428" s="81"/>
      <c r="Z428" s="82"/>
      <c r="AA428" s="70" t="s">
        <v>2024</v>
      </c>
      <c r="AB428" s="70" t="s">
        <v>2024</v>
      </c>
      <c r="AC428" s="69" t="s">
        <v>2024</v>
      </c>
      <c r="AD428" s="69" t="str">
        <f ca="1">IFERROR(DATEDIF(DadosViagem5[[#This Row],[Utimo Bip Reserva]],TODAY(),"D"),"")</f>
        <v/>
      </c>
      <c r="AE428" s="94"/>
      <c r="AF428" s="94"/>
      <c r="AG428" s="49"/>
      <c r="AH428" s="50">
        <v>45807</v>
      </c>
      <c r="AI428" s="49" t="str">
        <f>IF(DadosViagem5[[#This Row],[Dias em manutenção ]]&lt;5,"Dentro do Prazo","Fora do Prazo")</f>
        <v>Fora do Prazo</v>
      </c>
      <c r="AJ428" s="49" t="e">
        <v>#REF!</v>
      </c>
    </row>
    <row r="429" spans="1:36" ht="15">
      <c r="A429" s="69" t="s">
        <v>1201</v>
      </c>
      <c r="B429" s="70"/>
      <c r="C429" s="69" t="s">
        <v>673</v>
      </c>
      <c r="D429" s="69" t="s">
        <v>2018</v>
      </c>
      <c r="E429" s="69" t="s">
        <v>566</v>
      </c>
      <c r="F429" s="69" t="s">
        <v>2064</v>
      </c>
      <c r="G429" s="69"/>
      <c r="H429" s="70">
        <v>2022</v>
      </c>
      <c r="I429" s="69" t="s">
        <v>2021</v>
      </c>
      <c r="J429" s="69" t="s">
        <v>736</v>
      </c>
      <c r="K429" s="71" t="s">
        <v>1683</v>
      </c>
      <c r="L429" s="72" t="s">
        <v>83</v>
      </c>
      <c r="M429" s="48" t="s">
        <v>133</v>
      </c>
      <c r="N429" s="49" t="s">
        <v>180</v>
      </c>
      <c r="O429" s="92" t="s">
        <v>2028</v>
      </c>
      <c r="P429" s="74">
        <f ca="1">IFERROR(VLOOKUP(DadosViagem5[[#This Row],[Placa]],BIP!A:E,5,FALSE),"")</f>
        <v>45975</v>
      </c>
      <c r="Q429" s="75">
        <f ca="1">DATEDIF(DadosViagem5[[#This Row],[BIP]],TODAY(),"D")</f>
        <v>3</v>
      </c>
      <c r="R429" s="76" t="str">
        <f>IFERROR(VLOOKUP(DadosViagem5[[#This Row],[Placa]],DDS!B:C,2,FALSE),"Verificar cadastro")</f>
        <v>Verificar cadastro</v>
      </c>
      <c r="S429" s="49" t="s">
        <v>1186</v>
      </c>
      <c r="T429" s="48"/>
      <c r="U429" s="79"/>
      <c r="V429" s="78"/>
      <c r="W429" s="82" t="s">
        <v>2530</v>
      </c>
      <c r="X429" s="80"/>
      <c r="Y429" s="81"/>
      <c r="Z429" s="82"/>
      <c r="AA429" s="70" t="s">
        <v>2024</v>
      </c>
      <c r="AB429" s="70" t="s">
        <v>2024</v>
      </c>
      <c r="AC429" s="69" t="s">
        <v>2024</v>
      </c>
      <c r="AD429" s="69" t="str">
        <f ca="1">IFERROR(DATEDIF(DadosViagem5[[#This Row],[Utimo Bip Reserva]],TODAY(),"D"),"")</f>
        <v/>
      </c>
      <c r="AE429" s="49" t="s">
        <v>2531</v>
      </c>
      <c r="AF429" s="50" t="s">
        <v>2024</v>
      </c>
      <c r="AG429" s="49"/>
      <c r="AH429" s="50">
        <v>45807</v>
      </c>
      <c r="AI429" s="49" t="str">
        <f>IF(DadosViagem5[[#This Row],[Dias em manutenção ]]&lt;5,"Dentro do Prazo","Fora do Prazo")</f>
        <v>Fora do Prazo</v>
      </c>
      <c r="AJ429" s="49" t="e">
        <v>#REF!</v>
      </c>
    </row>
    <row r="430" spans="1:36" ht="15">
      <c r="A430" s="69" t="s">
        <v>2532</v>
      </c>
      <c r="B430" s="70"/>
      <c r="C430" s="69" t="s">
        <v>593</v>
      </c>
      <c r="D430" s="69" t="s">
        <v>2018</v>
      </c>
      <c r="E430" s="69" t="s">
        <v>2033</v>
      </c>
      <c r="F430" s="69" t="s">
        <v>2064</v>
      </c>
      <c r="G430" s="69"/>
      <c r="H430" s="70">
        <v>2024</v>
      </c>
      <c r="I430" s="69" t="s">
        <v>2021</v>
      </c>
      <c r="J430" s="69" t="s">
        <v>736</v>
      </c>
      <c r="K430" s="71" t="s">
        <v>1683</v>
      </c>
      <c r="L430" s="72" t="s">
        <v>83</v>
      </c>
      <c r="M430" s="46" t="s">
        <v>133</v>
      </c>
      <c r="N430" s="49" t="s">
        <v>180</v>
      </c>
      <c r="O430" s="92" t="s">
        <v>2028</v>
      </c>
      <c r="P430" s="74">
        <f ca="1">IFERROR(VLOOKUP(DadosViagem5[[#This Row],[Placa]],BIP!A:E,5,FALSE),"")</f>
        <v>45978</v>
      </c>
      <c r="Q430" s="75">
        <f ca="1">DATEDIF(DadosViagem5[[#This Row],[BIP]],TODAY(),"D")</f>
        <v>0</v>
      </c>
      <c r="R430" s="76" t="str">
        <f>IFERROR(VLOOKUP(DadosViagem5[[#This Row],[Placa]],DDS!B:C,2,FALSE),"Verificar cadastro")</f>
        <v>Operando</v>
      </c>
      <c r="S430" s="77" t="s">
        <v>2023</v>
      </c>
      <c r="T430" s="48"/>
      <c r="U430" s="79"/>
      <c r="V430" s="78"/>
      <c r="W430" s="82"/>
      <c r="X430" s="80"/>
      <c r="Y430" s="81"/>
      <c r="Z430" s="82"/>
      <c r="AA430" s="70" t="s">
        <v>2024</v>
      </c>
      <c r="AB430" s="70" t="s">
        <v>2024</v>
      </c>
      <c r="AC430" s="69" t="s">
        <v>2024</v>
      </c>
      <c r="AD430" s="69" t="str">
        <f ca="1">IFERROR(DATEDIF(DadosViagem5[[#This Row],[Utimo Bip Reserva]],TODAY(),"D"),"")</f>
        <v/>
      </c>
      <c r="AE430" s="50" t="s">
        <v>2024</v>
      </c>
      <c r="AF430" s="50" t="s">
        <v>2024</v>
      </c>
      <c r="AG430" s="49"/>
      <c r="AH430" s="50">
        <v>45807</v>
      </c>
      <c r="AI430" s="49" t="str">
        <f>IF(DadosViagem5[[#This Row],[Dias em manutenção ]]&lt;5,"Dentro do Prazo","Fora do Prazo")</f>
        <v>Fora do Prazo</v>
      </c>
      <c r="AJ430" s="49" t="e">
        <v>#REF!</v>
      </c>
    </row>
    <row r="431" spans="1:36" ht="15">
      <c r="A431" s="69" t="s">
        <v>2533</v>
      </c>
      <c r="B431" s="70"/>
      <c r="C431" s="69" t="s">
        <v>593</v>
      </c>
      <c r="D431" s="69" t="s">
        <v>2018</v>
      </c>
      <c r="E431" s="69" t="s">
        <v>2499</v>
      </c>
      <c r="F431" s="69" t="s">
        <v>2064</v>
      </c>
      <c r="G431" s="69"/>
      <c r="H431" s="70">
        <v>2023</v>
      </c>
      <c r="I431" s="69" t="s">
        <v>2021</v>
      </c>
      <c r="J431" s="69" t="s">
        <v>736</v>
      </c>
      <c r="K431" s="71" t="s">
        <v>1683</v>
      </c>
      <c r="L431" s="72" t="s">
        <v>83</v>
      </c>
      <c r="M431" s="48" t="s">
        <v>133</v>
      </c>
      <c r="N431" s="49" t="s">
        <v>180</v>
      </c>
      <c r="O431" s="92" t="s">
        <v>2028</v>
      </c>
      <c r="P431" s="74">
        <f ca="1">IFERROR(VLOOKUP(DadosViagem5[[#This Row],[Placa]],BIP!A:E,5,FALSE),"")</f>
        <v>45976</v>
      </c>
      <c r="Q431" s="75">
        <f ca="1">DATEDIF(DadosViagem5[[#This Row],[BIP]],TODAY(),"D")</f>
        <v>2</v>
      </c>
      <c r="R431" s="76" t="str">
        <f>IFERROR(VLOOKUP(DadosViagem5[[#This Row],[Placa]],DDS!B:C,2,FALSE),"Verificar cadastro")</f>
        <v> </v>
      </c>
      <c r="S431" s="77" t="s">
        <v>2023</v>
      </c>
      <c r="T431" s="48"/>
      <c r="U431" s="79"/>
      <c r="V431" s="78"/>
      <c r="W431" s="148"/>
      <c r="X431" s="80"/>
      <c r="Y431" s="81"/>
      <c r="Z431" s="82"/>
      <c r="AA431" s="70" t="s">
        <v>2024</v>
      </c>
      <c r="AB431" s="70" t="s">
        <v>2024</v>
      </c>
      <c r="AC431" s="69" t="s">
        <v>2024</v>
      </c>
      <c r="AD431" s="69" t="str">
        <f ca="1">IFERROR(DATEDIF(DadosViagem5[[#This Row],[Utimo Bip Reserva]],TODAY(),"D"),"")</f>
        <v/>
      </c>
      <c r="AE431" s="50" t="s">
        <v>2024</v>
      </c>
      <c r="AF431" s="50" t="s">
        <v>2024</v>
      </c>
      <c r="AG431" s="49" t="s">
        <v>567</v>
      </c>
      <c r="AH431" s="50">
        <v>45807</v>
      </c>
      <c r="AI431" s="49" t="str">
        <f>IF(DadosViagem5[[#This Row],[Dias em manutenção ]]&lt;5,"Dentro do Prazo","Fora do Prazo")</f>
        <v>Fora do Prazo</v>
      </c>
      <c r="AJ431" s="49" t="e">
        <v>#REF!</v>
      </c>
    </row>
    <row r="432" spans="1:36" ht="15">
      <c r="A432" s="69" t="s">
        <v>1839</v>
      </c>
      <c r="B432" s="70"/>
      <c r="C432" s="69" t="s">
        <v>593</v>
      </c>
      <c r="D432" s="69" t="s">
        <v>2018</v>
      </c>
      <c r="E432" s="69" t="s">
        <v>2499</v>
      </c>
      <c r="F432" s="69" t="s">
        <v>2064</v>
      </c>
      <c r="G432" s="69"/>
      <c r="H432" s="70">
        <v>2023</v>
      </c>
      <c r="I432" s="69" t="s">
        <v>2021</v>
      </c>
      <c r="J432" s="69" t="s">
        <v>736</v>
      </c>
      <c r="K432" s="71" t="s">
        <v>1683</v>
      </c>
      <c r="L432" s="72" t="s">
        <v>83</v>
      </c>
      <c r="M432" s="48" t="s">
        <v>133</v>
      </c>
      <c r="N432" s="49" t="s">
        <v>180</v>
      </c>
      <c r="O432" s="92" t="s">
        <v>2028</v>
      </c>
      <c r="P432" s="74">
        <f ca="1">IFERROR(VLOOKUP(DadosViagem5[[#This Row],[Placa]],BIP!A:E,5,FALSE),"")</f>
        <v>45974</v>
      </c>
      <c r="Q432" s="75">
        <f ca="1">DATEDIF(DadosViagem5[[#This Row],[BIP]],TODAY(),"D")</f>
        <v>4</v>
      </c>
      <c r="R432" s="76" t="str">
        <f>IFERROR(VLOOKUP(DadosViagem5[[#This Row],[Placa]],DDS!B:C,2,FALSE),"Verificar cadastro")</f>
        <v>Manutenção</v>
      </c>
      <c r="S432" s="77" t="s">
        <v>2096</v>
      </c>
      <c r="T432" s="48"/>
      <c r="U432" s="79"/>
      <c r="V432" s="78"/>
      <c r="W432" s="82"/>
      <c r="X432" s="80"/>
      <c r="Y432" s="81"/>
      <c r="Z432" s="82"/>
      <c r="AA432" s="70" t="s">
        <v>2024</v>
      </c>
      <c r="AB432" s="70" t="s">
        <v>2024</v>
      </c>
      <c r="AC432" s="69" t="s">
        <v>2024</v>
      </c>
      <c r="AD432" s="69" t="str">
        <f ca="1">IFERROR(DATEDIF(DadosViagem5[[#This Row],[Utimo Bip Reserva]],TODAY(),"D"),"")</f>
        <v/>
      </c>
      <c r="AE432" s="50" t="s">
        <v>2024</v>
      </c>
      <c r="AF432" s="50" t="s">
        <v>2024</v>
      </c>
      <c r="AG432" s="79" t="s">
        <v>111</v>
      </c>
      <c r="AH432" s="50">
        <v>10</v>
      </c>
      <c r="AI432" s="49" t="str">
        <f>IF(DadosViagem5[[#This Row],[Dias em manutenção ]]&lt;5,"Dentro do Prazo","Fora do Prazo")</f>
        <v>Fora do Prazo</v>
      </c>
      <c r="AJ432" s="49" t="e">
        <v>#REF!</v>
      </c>
    </row>
    <row r="433" spans="1:36" ht="15">
      <c r="A433" s="69" t="s">
        <v>2534</v>
      </c>
      <c r="B433" s="70"/>
      <c r="C433" s="69" t="s">
        <v>673</v>
      </c>
      <c r="D433" s="69" t="s">
        <v>2025</v>
      </c>
      <c r="E433" s="69" t="s">
        <v>566</v>
      </c>
      <c r="F433" s="69" t="s">
        <v>2064</v>
      </c>
      <c r="G433" s="69"/>
      <c r="H433" s="70">
        <v>2022</v>
      </c>
      <c r="I433" s="69" t="s">
        <v>2021</v>
      </c>
      <c r="J433" s="69" t="s">
        <v>736</v>
      </c>
      <c r="K433" s="71" t="s">
        <v>1683</v>
      </c>
      <c r="L433" s="72" t="s">
        <v>83</v>
      </c>
      <c r="M433" s="48" t="s">
        <v>133</v>
      </c>
      <c r="N433" s="49" t="s">
        <v>180</v>
      </c>
      <c r="O433" s="92" t="s">
        <v>2028</v>
      </c>
      <c r="P433" s="74">
        <f ca="1">IFERROR(VLOOKUP(DadosViagem5[[#This Row],[Placa]],BIP!A:E,5,FALSE),"")</f>
        <v>45758</v>
      </c>
      <c r="Q433" s="75">
        <f ca="1">DATEDIF(DadosViagem5[[#This Row],[BIP]],TODAY(),"D")</f>
        <v>220</v>
      </c>
      <c r="R433" s="76" t="str">
        <f>IFERROR(VLOOKUP(DadosViagem5[[#This Row],[Placa]],DDS!B:C,2,FALSE),"Verificar cadastro")</f>
        <v>Verificar cadastro</v>
      </c>
      <c r="S433" s="49" t="s">
        <v>2404</v>
      </c>
      <c r="T433" s="48"/>
      <c r="U433" s="79"/>
      <c r="V433" s="78"/>
      <c r="W433" s="82" t="s">
        <v>2535</v>
      </c>
      <c r="X433" s="80"/>
      <c r="Y433" s="81"/>
      <c r="Z433" s="122"/>
      <c r="AA433" s="70" t="s">
        <v>2024</v>
      </c>
      <c r="AB433" s="70" t="s">
        <v>2024</v>
      </c>
      <c r="AC433" s="69" t="s">
        <v>2024</v>
      </c>
      <c r="AD433" s="69" t="str">
        <f ca="1">IFERROR(DATEDIF(DadosViagem5[[#This Row],[Utimo Bip Reserva]],TODAY(),"D"),"")</f>
        <v/>
      </c>
      <c r="AE433" s="49" t="s">
        <v>2536</v>
      </c>
      <c r="AF433" s="50" t="s">
        <v>2024</v>
      </c>
      <c r="AG433" s="49"/>
      <c r="AH433" s="50">
        <v>49</v>
      </c>
      <c r="AI433" s="49" t="str">
        <f>IF(DadosViagem5[[#This Row],[Dias em manutenção ]]&lt;5,"Dentro do Prazo","Fora do Prazo")</f>
        <v>Fora do Prazo</v>
      </c>
      <c r="AJ433" s="49" t="e">
        <v>#REF!</v>
      </c>
    </row>
    <row r="434" spans="1:36" ht="15">
      <c r="A434" s="69" t="s">
        <v>2537</v>
      </c>
      <c r="B434" s="70"/>
      <c r="C434" s="69" t="s">
        <v>593</v>
      </c>
      <c r="D434" s="69" t="s">
        <v>2018</v>
      </c>
      <c r="E434" s="69" t="s">
        <v>2499</v>
      </c>
      <c r="F434" s="69" t="s">
        <v>2064</v>
      </c>
      <c r="G434" s="69"/>
      <c r="H434" s="70">
        <v>2023</v>
      </c>
      <c r="I434" s="69" t="s">
        <v>2021</v>
      </c>
      <c r="J434" s="69" t="s">
        <v>736</v>
      </c>
      <c r="K434" s="71" t="s">
        <v>1683</v>
      </c>
      <c r="L434" s="72" t="s">
        <v>83</v>
      </c>
      <c r="M434" s="48" t="s">
        <v>133</v>
      </c>
      <c r="N434" s="49" t="s">
        <v>180</v>
      </c>
      <c r="O434" s="92" t="s">
        <v>2028</v>
      </c>
      <c r="P434" s="74">
        <f ca="1">IFERROR(VLOOKUP(DadosViagem5[[#This Row],[Placa]],BIP!A:E,5,FALSE),"")</f>
        <v>45978</v>
      </c>
      <c r="Q434" s="75">
        <f ca="1">DATEDIF(DadosViagem5[[#This Row],[BIP]],TODAY(),"D")</f>
        <v>0</v>
      </c>
      <c r="R434" s="76" t="str">
        <f>IFERROR(VLOOKUP(DadosViagem5[[#This Row],[Placa]],DDS!B:C,2,FALSE),"Verificar cadastro")</f>
        <v>Operando</v>
      </c>
      <c r="S434" s="77" t="s">
        <v>2023</v>
      </c>
      <c r="T434" s="48"/>
      <c r="U434" s="79"/>
      <c r="V434" s="78"/>
      <c r="W434" s="17"/>
      <c r="X434" s="80"/>
      <c r="Y434" s="81"/>
      <c r="Z434" s="82"/>
      <c r="AA434" s="70" t="s">
        <v>2024</v>
      </c>
      <c r="AB434" s="70" t="s">
        <v>2024</v>
      </c>
      <c r="AC434" s="69" t="s">
        <v>2024</v>
      </c>
      <c r="AD434" s="69" t="str">
        <f ca="1">IFERROR(DATEDIF(DadosViagem5[[#This Row],[Utimo Bip Reserva]],TODAY(),"D"),"")</f>
        <v/>
      </c>
      <c r="AE434" s="50" t="s">
        <v>2024</v>
      </c>
      <c r="AF434" s="50" t="s">
        <v>2024</v>
      </c>
      <c r="AG434" s="79" t="s">
        <v>111</v>
      </c>
      <c r="AH434" s="50">
        <v>50</v>
      </c>
      <c r="AI434" s="49" t="str">
        <f>IF(DadosViagem5[[#This Row],[Dias em manutenção ]]&lt;5,"Dentro do Prazo","Fora do Prazo")</f>
        <v>Fora do Prazo</v>
      </c>
      <c r="AJ434" s="49" t="e">
        <v>#REF!</v>
      </c>
    </row>
    <row r="435" spans="1:36" ht="15">
      <c r="A435" s="69" t="s">
        <v>2538</v>
      </c>
      <c r="B435" s="70">
        <v>178</v>
      </c>
      <c r="C435" s="69" t="s">
        <v>593</v>
      </c>
      <c r="D435" s="69" t="s">
        <v>2018</v>
      </c>
      <c r="E435" s="69" t="s">
        <v>2159</v>
      </c>
      <c r="F435" s="69" t="s">
        <v>2064</v>
      </c>
      <c r="G435" s="69"/>
      <c r="H435" s="70">
        <v>2024</v>
      </c>
      <c r="I435" s="69" t="s">
        <v>2021</v>
      </c>
      <c r="J435" s="69" t="s">
        <v>736</v>
      </c>
      <c r="K435" s="71" t="s">
        <v>1683</v>
      </c>
      <c r="L435" s="72" t="s">
        <v>83</v>
      </c>
      <c r="M435" s="48" t="s">
        <v>133</v>
      </c>
      <c r="N435" s="49" t="s">
        <v>180</v>
      </c>
      <c r="O435" s="92" t="s">
        <v>2028</v>
      </c>
      <c r="P435" s="74">
        <f ca="1">IFERROR(VLOOKUP(DadosViagem5[[#This Row],[Placa]],BIP!A:E,5,FALSE),"")</f>
        <v>45978</v>
      </c>
      <c r="Q435" s="75">
        <f ca="1">DATEDIF(DadosViagem5[[#This Row],[BIP]],TODAY(),"D")</f>
        <v>0</v>
      </c>
      <c r="R435" s="76" t="str">
        <f>IFERROR(VLOOKUP(DadosViagem5[[#This Row],[Placa]],DDS!B:C,2,FALSE),"Verificar cadastro")</f>
        <v>Operando</v>
      </c>
      <c r="S435" s="77" t="s">
        <v>2023</v>
      </c>
      <c r="T435" s="48"/>
      <c r="U435" s="79"/>
      <c r="V435" s="78"/>
      <c r="W435" s="17"/>
      <c r="X435" s="80"/>
      <c r="Y435" s="81"/>
      <c r="Z435" s="82"/>
      <c r="AA435" s="70" t="s">
        <v>2024</v>
      </c>
      <c r="AB435" s="70" t="s">
        <v>2024</v>
      </c>
      <c r="AC435" s="69" t="s">
        <v>2024</v>
      </c>
      <c r="AD435" s="69" t="str">
        <f ca="1">IFERROR(DATEDIF(DadosViagem5[[#This Row],[Utimo Bip Reserva]],TODAY(),"D"),"")</f>
        <v/>
      </c>
      <c r="AE435" s="187"/>
      <c r="AF435" s="94"/>
      <c r="AG435" s="49"/>
      <c r="AH435" s="50">
        <v>45807</v>
      </c>
      <c r="AI435" s="49" t="str">
        <f>IF(DadosViagem5[[#This Row],[Dias em manutenção ]]&lt;5,"Dentro do Prazo","Fora do Prazo")</f>
        <v>Fora do Prazo</v>
      </c>
      <c r="AJ435" s="49" t="e">
        <v>#REF!</v>
      </c>
    </row>
    <row r="436" spans="1:36" ht="15">
      <c r="A436" s="69" t="s">
        <v>1979</v>
      </c>
      <c r="B436" s="70"/>
      <c r="C436" s="69" t="s">
        <v>673</v>
      </c>
      <c r="D436" s="69" t="s">
        <v>2025</v>
      </c>
      <c r="E436" s="69" t="s">
        <v>566</v>
      </c>
      <c r="F436" s="69" t="s">
        <v>2064</v>
      </c>
      <c r="G436" s="69"/>
      <c r="H436" s="70">
        <v>2021</v>
      </c>
      <c r="I436" s="69" t="s">
        <v>2021</v>
      </c>
      <c r="J436" s="69" t="s">
        <v>736</v>
      </c>
      <c r="K436" s="71" t="s">
        <v>1683</v>
      </c>
      <c r="L436" s="72" t="s">
        <v>83</v>
      </c>
      <c r="M436" s="48" t="s">
        <v>133</v>
      </c>
      <c r="N436" s="49" t="s">
        <v>180</v>
      </c>
      <c r="O436" s="92" t="s">
        <v>2028</v>
      </c>
      <c r="P436" s="74">
        <f ca="1">IFERROR(VLOOKUP(DadosViagem5[[#This Row],[Placa]],BIP!A:E,5,FALSE),"")</f>
        <v>45974</v>
      </c>
      <c r="Q436" s="75">
        <f ca="1">DATEDIF(DadosViagem5[[#This Row],[BIP]],TODAY(),"D")</f>
        <v>4</v>
      </c>
      <c r="R436" s="76" t="str">
        <f>IFERROR(VLOOKUP(DadosViagem5[[#This Row],[Placa]],DDS!B:C,2,FALSE),"Verificar cadastro")</f>
        <v> </v>
      </c>
      <c r="S436" s="77" t="s">
        <v>2023</v>
      </c>
      <c r="T436" s="48"/>
      <c r="U436" s="79"/>
      <c r="V436" s="78"/>
      <c r="W436" s="17"/>
      <c r="X436" s="80"/>
      <c r="Y436" s="81"/>
      <c r="Z436" s="82"/>
      <c r="AA436" s="70" t="s">
        <v>2024</v>
      </c>
      <c r="AB436" s="70" t="s">
        <v>2024</v>
      </c>
      <c r="AC436" s="69" t="s">
        <v>2024</v>
      </c>
      <c r="AD436" s="69" t="str">
        <f ca="1">IFERROR(DATEDIF(DadosViagem5[[#This Row],[Utimo Bip Reserva]],TODAY(),"D"),"")</f>
        <v/>
      </c>
      <c r="AE436" s="49" t="s">
        <v>2024</v>
      </c>
      <c r="AF436" s="50" t="s">
        <v>2024</v>
      </c>
      <c r="AG436" s="49"/>
      <c r="AH436" s="50">
        <v>45807</v>
      </c>
      <c r="AI436" s="49" t="str">
        <f>IF(DadosViagem5[[#This Row],[Dias em manutenção ]]&lt;5,"Dentro do Prazo","Fora do Prazo")</f>
        <v>Fora do Prazo</v>
      </c>
      <c r="AJ436" s="49" t="e">
        <v>#REF!</v>
      </c>
    </row>
    <row r="437" spans="1:36" ht="15">
      <c r="A437" s="69" t="s">
        <v>2539</v>
      </c>
      <c r="B437" s="70"/>
      <c r="C437" s="69" t="s">
        <v>673</v>
      </c>
      <c r="D437" s="69" t="s">
        <v>2025</v>
      </c>
      <c r="E437" s="69" t="s">
        <v>2027</v>
      </c>
      <c r="F437" s="69" t="s">
        <v>2020</v>
      </c>
      <c r="G437" s="69"/>
      <c r="H437" s="70">
        <v>2023</v>
      </c>
      <c r="I437" s="69" t="s">
        <v>2021</v>
      </c>
      <c r="J437" s="69" t="s">
        <v>736</v>
      </c>
      <c r="K437" s="71" t="s">
        <v>1683</v>
      </c>
      <c r="L437" s="72" t="s">
        <v>83</v>
      </c>
      <c r="M437" s="48" t="s">
        <v>133</v>
      </c>
      <c r="N437" s="49" t="s">
        <v>180</v>
      </c>
      <c r="O437" s="92" t="s">
        <v>2028</v>
      </c>
      <c r="P437" s="74">
        <f ca="1">IFERROR(VLOOKUP(DadosViagem5[[#This Row],[Placa]],BIP!A:E,5,FALSE),"")</f>
        <v>45977</v>
      </c>
      <c r="Q437" s="75">
        <f ca="1">DATEDIF(DadosViagem5[[#This Row],[BIP]],TODAY(),"D")</f>
        <v>1</v>
      </c>
      <c r="R437" s="76" t="str">
        <f>IFERROR(VLOOKUP(DadosViagem5[[#This Row],[Placa]],DDS!B:C,2,FALSE),"Verificar cadastro")</f>
        <v>Operando</v>
      </c>
      <c r="S437" s="77" t="s">
        <v>2023</v>
      </c>
      <c r="T437" s="48"/>
      <c r="U437" s="79"/>
      <c r="V437" s="78"/>
      <c r="W437" s="82"/>
      <c r="X437" s="80"/>
      <c r="Y437" s="81"/>
      <c r="Z437" s="82"/>
      <c r="AA437" s="70" t="s">
        <v>2024</v>
      </c>
      <c r="AB437" s="70" t="s">
        <v>2024</v>
      </c>
      <c r="AC437" s="69" t="s">
        <v>2024</v>
      </c>
      <c r="AD437" s="69" t="str">
        <f ca="1">IFERROR(DATEDIF(DadosViagem5[[#This Row],[Utimo Bip Reserva]],TODAY(),"D"),"")</f>
        <v/>
      </c>
      <c r="AE437" s="50" t="s">
        <v>2024</v>
      </c>
      <c r="AF437" s="50" t="s">
        <v>2024</v>
      </c>
      <c r="AG437" s="49"/>
      <c r="AH437" s="50">
        <v>45807</v>
      </c>
      <c r="AI437" s="49" t="str">
        <f>IF(DadosViagem5[[#This Row],[Dias em manutenção ]]&lt;5,"Dentro do Prazo","Fora do Prazo")</f>
        <v>Fora do Prazo</v>
      </c>
      <c r="AJ437" s="49" t="e">
        <v>#REF!</v>
      </c>
    </row>
    <row r="438" spans="1:36" ht="15">
      <c r="A438" s="69" t="s">
        <v>2540</v>
      </c>
      <c r="B438" s="70"/>
      <c r="C438" s="69" t="s">
        <v>673</v>
      </c>
      <c r="D438" s="69" t="s">
        <v>2025</v>
      </c>
      <c r="E438" s="69" t="s">
        <v>566</v>
      </c>
      <c r="F438" s="69" t="s">
        <v>2064</v>
      </c>
      <c r="G438" s="69"/>
      <c r="H438" s="70">
        <v>2021</v>
      </c>
      <c r="I438" s="69" t="s">
        <v>2021</v>
      </c>
      <c r="J438" s="69" t="s">
        <v>736</v>
      </c>
      <c r="K438" s="71" t="s">
        <v>1683</v>
      </c>
      <c r="L438" s="72" t="s">
        <v>83</v>
      </c>
      <c r="M438" s="48" t="s">
        <v>133</v>
      </c>
      <c r="N438" s="49" t="s">
        <v>180</v>
      </c>
      <c r="O438" s="92" t="s">
        <v>2028</v>
      </c>
      <c r="P438" s="74">
        <f ca="1">IFERROR(VLOOKUP(DadosViagem5[[#This Row],[Placa]],BIP!A:E,5,FALSE),"")</f>
        <v>45977</v>
      </c>
      <c r="Q438" s="75">
        <f ca="1">DATEDIF(DadosViagem5[[#This Row],[BIP]],TODAY(),"D")</f>
        <v>1</v>
      </c>
      <c r="R438" s="76" t="str">
        <f>IFERROR(VLOOKUP(DadosViagem5[[#This Row],[Placa]],DDS!B:C,2,FALSE),"Verificar cadastro")</f>
        <v>Operando</v>
      </c>
      <c r="S438" s="77" t="s">
        <v>2023</v>
      </c>
      <c r="T438" s="48"/>
      <c r="U438" s="79"/>
      <c r="V438" s="78"/>
      <c r="W438" s="82" t="s">
        <v>2488</v>
      </c>
      <c r="X438" s="80"/>
      <c r="Y438" s="81"/>
      <c r="Z438" s="82"/>
      <c r="AA438" s="70" t="s">
        <v>2024</v>
      </c>
      <c r="AB438" s="70" t="s">
        <v>2024</v>
      </c>
      <c r="AC438" s="69" t="s">
        <v>2024</v>
      </c>
      <c r="AD438" s="69" t="str">
        <f ca="1">IFERROR(DATEDIF(DadosViagem5[[#This Row],[Utimo Bip Reserva]],TODAY(),"D"),"")</f>
        <v/>
      </c>
      <c r="AE438" s="49" t="s">
        <v>2024</v>
      </c>
      <c r="AF438" s="50" t="s">
        <v>2024</v>
      </c>
      <c r="AG438" s="49"/>
      <c r="AH438" s="50">
        <v>45807</v>
      </c>
      <c r="AI438" s="49" t="str">
        <f>IF(DadosViagem5[[#This Row],[Dias em manutenção ]]&lt;5,"Dentro do Prazo","Fora do Prazo")</f>
        <v>Fora do Prazo</v>
      </c>
      <c r="AJ438" s="49" t="e">
        <v>#REF!</v>
      </c>
    </row>
    <row r="439" spans="1:36" ht="15">
      <c r="A439" s="69" t="s">
        <v>738</v>
      </c>
      <c r="B439" s="70"/>
      <c r="C439" s="69" t="s">
        <v>673</v>
      </c>
      <c r="D439" s="69" t="s">
        <v>2025</v>
      </c>
      <c r="E439" s="69" t="s">
        <v>566</v>
      </c>
      <c r="F439" s="69" t="s">
        <v>2064</v>
      </c>
      <c r="G439" s="69"/>
      <c r="H439" s="70">
        <v>2021</v>
      </c>
      <c r="I439" s="69" t="s">
        <v>2021</v>
      </c>
      <c r="J439" s="69" t="s">
        <v>736</v>
      </c>
      <c r="K439" s="71" t="s">
        <v>1683</v>
      </c>
      <c r="L439" s="72" t="s">
        <v>83</v>
      </c>
      <c r="M439" s="46" t="s">
        <v>133</v>
      </c>
      <c r="N439" s="49" t="s">
        <v>180</v>
      </c>
      <c r="O439" s="92" t="s">
        <v>2028</v>
      </c>
      <c r="P439" s="74">
        <f ca="1">IFERROR(VLOOKUP(DadosViagem5[[#This Row],[Placa]],BIP!A:E,5,FALSE),"")</f>
        <v>45977</v>
      </c>
      <c r="Q439" s="75">
        <f ca="1">DATEDIF(DadosViagem5[[#This Row],[BIP]],TODAY(),"D")</f>
        <v>1</v>
      </c>
      <c r="R439" s="76" t="str">
        <f>IFERROR(VLOOKUP(DadosViagem5[[#This Row],[Placa]],DDS!B:C,2,FALSE),"Verificar cadastro")</f>
        <v>Operando</v>
      </c>
      <c r="S439" s="77" t="s">
        <v>2023</v>
      </c>
      <c r="T439" s="48"/>
      <c r="U439" s="79"/>
      <c r="V439" s="78"/>
      <c r="W439" s="82" t="s">
        <v>2426</v>
      </c>
      <c r="X439" s="80"/>
      <c r="Y439" s="81"/>
      <c r="Z439" s="83"/>
      <c r="AA439" s="70" t="s">
        <v>2024</v>
      </c>
      <c r="AB439" s="70" t="s">
        <v>2024</v>
      </c>
      <c r="AC439" s="69" t="s">
        <v>2024</v>
      </c>
      <c r="AD439" s="69" t="str">
        <f ca="1">IFERROR(DATEDIF(DadosViagem5[[#This Row],[Utimo Bip Reserva]],TODAY(),"D"),"")</f>
        <v/>
      </c>
      <c r="AE439" s="49" t="s">
        <v>2024</v>
      </c>
      <c r="AF439" s="50" t="s">
        <v>2024</v>
      </c>
      <c r="AG439" s="49"/>
      <c r="AH439" s="50">
        <v>45807</v>
      </c>
      <c r="AI439" s="49" t="str">
        <f>IF(DadosViagem5[[#This Row],[Dias em manutenção ]]&lt;5,"Dentro do Prazo","Fora do Prazo")</f>
        <v>Fora do Prazo</v>
      </c>
      <c r="AJ439" s="49" t="e">
        <v>#REF!</v>
      </c>
    </row>
    <row r="440" spans="1:36" ht="15">
      <c r="A440" s="69" t="s">
        <v>2541</v>
      </c>
      <c r="B440" s="70"/>
      <c r="C440" s="69" t="s">
        <v>673</v>
      </c>
      <c r="D440" s="69" t="s">
        <v>2025</v>
      </c>
      <c r="E440" s="69" t="s">
        <v>566</v>
      </c>
      <c r="F440" s="69" t="s">
        <v>2064</v>
      </c>
      <c r="G440" s="69"/>
      <c r="H440" s="70">
        <v>2021</v>
      </c>
      <c r="I440" s="69" t="s">
        <v>2021</v>
      </c>
      <c r="J440" s="69" t="s">
        <v>736</v>
      </c>
      <c r="K440" s="71" t="s">
        <v>1683</v>
      </c>
      <c r="L440" s="72" t="s">
        <v>83</v>
      </c>
      <c r="M440" s="46" t="s">
        <v>133</v>
      </c>
      <c r="N440" s="49" t="s">
        <v>180</v>
      </c>
      <c r="O440" s="92" t="s">
        <v>2028</v>
      </c>
      <c r="P440" s="74">
        <f ca="1">IFERROR(VLOOKUP(DadosViagem5[[#This Row],[Placa]],BIP!A:E,5,FALSE),"")</f>
        <v>45842</v>
      </c>
      <c r="Q440" s="75">
        <f ca="1">DATEDIF(DadosViagem5[[#This Row],[BIP]],TODAY(),"D")</f>
        <v>136</v>
      </c>
      <c r="R440" s="76" t="str">
        <f>IFERROR(VLOOKUP(DadosViagem5[[#This Row],[Placa]],DDS!B:C,2,FALSE),"Verificar cadastro")</f>
        <v>Verificar cadastro</v>
      </c>
      <c r="S440" s="49" t="s">
        <v>2404</v>
      </c>
      <c r="T440" s="48"/>
      <c r="U440" s="79"/>
      <c r="V440" s="78"/>
      <c r="W440" s="82" t="s">
        <v>2542</v>
      </c>
      <c r="X440" s="80"/>
      <c r="Y440" s="81"/>
      <c r="Z440" s="82"/>
      <c r="AA440" s="70" t="s">
        <v>2024</v>
      </c>
      <c r="AB440" s="70" t="s">
        <v>2024</v>
      </c>
      <c r="AC440" s="69" t="s">
        <v>2024</v>
      </c>
      <c r="AD440" s="69" t="str">
        <f ca="1">IFERROR(DATEDIF(DadosViagem5[[#This Row],[Utimo Bip Reserva]],TODAY(),"D"),"")</f>
        <v/>
      </c>
      <c r="AE440" s="49"/>
      <c r="AF440" s="50" t="s">
        <v>2024</v>
      </c>
      <c r="AG440" s="49"/>
      <c r="AH440" s="50">
        <v>45807</v>
      </c>
      <c r="AI440" s="49" t="str">
        <f>IF(DadosViagem5[[#This Row],[Dias em manutenção ]]&lt;5,"Dentro do Prazo","Fora do Prazo")</f>
        <v>Fora do Prazo</v>
      </c>
      <c r="AJ440" s="49" t="e">
        <v>#REF!</v>
      </c>
    </row>
    <row r="441" spans="1:36" ht="15">
      <c r="A441" s="69" t="s">
        <v>2543</v>
      </c>
      <c r="B441" s="70"/>
      <c r="C441" s="69" t="s">
        <v>673</v>
      </c>
      <c r="D441" s="69" t="s">
        <v>2025</v>
      </c>
      <c r="E441" s="69" t="s">
        <v>566</v>
      </c>
      <c r="F441" s="69" t="s">
        <v>2064</v>
      </c>
      <c r="G441" s="69"/>
      <c r="H441" s="70">
        <v>2022</v>
      </c>
      <c r="I441" s="69" t="s">
        <v>2021</v>
      </c>
      <c r="J441" s="69" t="s">
        <v>736</v>
      </c>
      <c r="K441" s="71" t="s">
        <v>1683</v>
      </c>
      <c r="L441" s="72" t="s">
        <v>83</v>
      </c>
      <c r="M441" s="46" t="s">
        <v>133</v>
      </c>
      <c r="N441" s="49" t="s">
        <v>180</v>
      </c>
      <c r="O441" s="92" t="s">
        <v>2028</v>
      </c>
      <c r="P441" s="74">
        <f ca="1">IFERROR(VLOOKUP(DadosViagem5[[#This Row],[Placa]],BIP!A:E,5,FALSE),"")</f>
        <v>45977</v>
      </c>
      <c r="Q441" s="75">
        <f ca="1">DATEDIF(DadosViagem5[[#This Row],[BIP]],TODAY(),"D")</f>
        <v>1</v>
      </c>
      <c r="R441" s="76" t="str">
        <f>IFERROR(VLOOKUP(DadosViagem5[[#This Row],[Placa]],DDS!B:C,2,FALSE),"Verificar cadastro")</f>
        <v>Operando</v>
      </c>
      <c r="S441" s="77" t="s">
        <v>2023</v>
      </c>
      <c r="T441" s="48"/>
      <c r="U441" s="79"/>
      <c r="V441" s="78"/>
      <c r="W441" s="82"/>
      <c r="X441" s="80"/>
      <c r="Y441" s="81"/>
      <c r="Z441" s="82"/>
      <c r="AA441" s="70" t="s">
        <v>2024</v>
      </c>
      <c r="AB441" s="70" t="s">
        <v>2024</v>
      </c>
      <c r="AC441" s="69" t="s">
        <v>2024</v>
      </c>
      <c r="AD441" s="69" t="str">
        <f ca="1">IFERROR(DATEDIF(DadosViagem5[[#This Row],[Utimo Bip Reserva]],TODAY(),"D"),"")</f>
        <v/>
      </c>
      <c r="AE441" s="49" t="s">
        <v>2024</v>
      </c>
      <c r="AF441" s="50">
        <v>45698</v>
      </c>
      <c r="AG441" s="49" t="s">
        <v>567</v>
      </c>
      <c r="AH441" s="50">
        <v>45807</v>
      </c>
      <c r="AI441" s="49" t="str">
        <f>IF(DadosViagem5[[#This Row],[Dias em manutenção ]]&lt;5,"Dentro do Prazo","Fora do Prazo")</f>
        <v>Fora do Prazo</v>
      </c>
      <c r="AJ441" s="49" t="e">
        <v>#REF!</v>
      </c>
    </row>
    <row r="442" spans="1:36" ht="15">
      <c r="A442" s="69" t="s">
        <v>2544</v>
      </c>
      <c r="B442" s="70">
        <v>213</v>
      </c>
      <c r="C442" s="69" t="s">
        <v>593</v>
      </c>
      <c r="D442" s="69" t="s">
        <v>2018</v>
      </c>
      <c r="E442" s="69" t="s">
        <v>2033</v>
      </c>
      <c r="F442" s="69" t="s">
        <v>2064</v>
      </c>
      <c r="G442" s="69"/>
      <c r="H442" s="70">
        <v>2024</v>
      </c>
      <c r="I442" s="69" t="s">
        <v>2021</v>
      </c>
      <c r="J442" s="69" t="s">
        <v>736</v>
      </c>
      <c r="K442" s="71" t="s">
        <v>1683</v>
      </c>
      <c r="L442" s="72" t="s">
        <v>83</v>
      </c>
      <c r="M442" s="48" t="s">
        <v>133</v>
      </c>
      <c r="N442" s="49" t="s">
        <v>180</v>
      </c>
      <c r="O442" s="92" t="s">
        <v>2028</v>
      </c>
      <c r="P442" s="74">
        <f ca="1">IFERROR(VLOOKUP(DadosViagem5[[#This Row],[Placa]],BIP!A:E,5,FALSE),"")</f>
        <v>45977</v>
      </c>
      <c r="Q442" s="75">
        <f ca="1">DATEDIF(DadosViagem5[[#This Row],[BIP]],TODAY(),"D")</f>
        <v>1</v>
      </c>
      <c r="R442" s="76" t="str">
        <f>IFERROR(VLOOKUP(DadosViagem5[[#This Row],[Placa]],DDS!B:C,2,FALSE),"Verificar cadastro")</f>
        <v>Operando</v>
      </c>
      <c r="S442" s="77" t="s">
        <v>2023</v>
      </c>
      <c r="T442" s="48"/>
      <c r="U442" s="79"/>
      <c r="V442" s="78"/>
      <c r="W442" s="82"/>
      <c r="X442" s="80"/>
      <c r="Y442" s="81"/>
      <c r="Z442" s="82"/>
      <c r="AA442" s="70" t="s">
        <v>2024</v>
      </c>
      <c r="AB442" s="70" t="s">
        <v>2024</v>
      </c>
      <c r="AC442" s="69" t="s">
        <v>2024</v>
      </c>
      <c r="AD442" s="69" t="str">
        <f ca="1">IFERROR(DATEDIF(DadosViagem5[[#This Row],[Utimo Bip Reserva]],TODAY(),"D"),"")</f>
        <v/>
      </c>
      <c r="AE442" s="50" t="s">
        <v>2024</v>
      </c>
      <c r="AF442" s="50" t="s">
        <v>2024</v>
      </c>
      <c r="AG442" s="49"/>
      <c r="AH442" s="50">
        <v>7</v>
      </c>
      <c r="AI442" s="49" t="str">
        <f>IF(DadosViagem5[[#This Row],[Dias em manutenção ]]&lt;5,"Dentro do Prazo","Fora do Prazo")</f>
        <v>Fora do Prazo</v>
      </c>
      <c r="AJ442" s="49" t="e">
        <v>#REF!</v>
      </c>
    </row>
    <row r="443" spans="1:36" ht="15">
      <c r="A443" s="69" t="s">
        <v>1520</v>
      </c>
      <c r="B443" s="70">
        <v>424</v>
      </c>
      <c r="C443" s="69" t="s">
        <v>395</v>
      </c>
      <c r="D443" s="69" t="s">
        <v>2025</v>
      </c>
      <c r="E443" s="69" t="s">
        <v>2034</v>
      </c>
      <c r="F443" s="69" t="s">
        <v>2035</v>
      </c>
      <c r="G443" s="69"/>
      <c r="H443" s="70">
        <v>2024</v>
      </c>
      <c r="I443" s="69" t="s">
        <v>2021</v>
      </c>
      <c r="J443" s="69" t="s">
        <v>736</v>
      </c>
      <c r="K443" s="71" t="s">
        <v>1683</v>
      </c>
      <c r="L443" s="72" t="s">
        <v>83</v>
      </c>
      <c r="M443" s="48" t="s">
        <v>139</v>
      </c>
      <c r="N443" s="49" t="s">
        <v>180</v>
      </c>
      <c r="O443" s="92" t="s">
        <v>2028</v>
      </c>
      <c r="P443" s="74">
        <f ca="1">IFERROR(VLOOKUP(DadosViagem5[[#This Row],[Placa]],BIP!A:E,5,FALSE),"")</f>
        <v>45977</v>
      </c>
      <c r="Q443" s="75">
        <f ca="1">DATEDIF(DadosViagem5[[#This Row],[BIP]],TODAY(),"D")</f>
        <v>1</v>
      </c>
      <c r="R443" s="76" t="str">
        <f>IFERROR(VLOOKUP(DadosViagem5[[#This Row],[Placa]],DDS!B:C,2,FALSE),"Verificar cadastro")</f>
        <v>Operando</v>
      </c>
      <c r="S443" s="77" t="s">
        <v>2023</v>
      </c>
      <c r="T443" s="48"/>
      <c r="U443" s="79"/>
      <c r="V443" s="78"/>
      <c r="W443" s="82"/>
      <c r="X443" s="80"/>
      <c r="Y443" s="81"/>
      <c r="Z443" s="82"/>
      <c r="AA443" s="70" t="s">
        <v>2024</v>
      </c>
      <c r="AB443" s="70" t="s">
        <v>2024</v>
      </c>
      <c r="AC443" s="69" t="s">
        <v>2024</v>
      </c>
      <c r="AD443" s="69" t="str">
        <f ca="1">IFERROR(DATEDIF(DadosViagem5[[#This Row],[Utimo Bip Reserva]],TODAY(),"D"),"")</f>
        <v/>
      </c>
      <c r="AE443" s="49"/>
      <c r="AF443" s="50"/>
      <c r="AG443" s="49"/>
      <c r="AH443" s="50">
        <v>5</v>
      </c>
      <c r="AI443" s="49" t="str">
        <f>IF(DadosViagem5[[#This Row],[Dias em manutenção ]]&lt;5,"Dentro do Prazo","Fora do Prazo")</f>
        <v>Fora do Prazo</v>
      </c>
      <c r="AJ443" s="49" t="e">
        <v>#REF!</v>
      </c>
    </row>
    <row r="444" spans="1:36" ht="15">
      <c r="A444" s="69" t="s">
        <v>2545</v>
      </c>
      <c r="B444" s="70"/>
      <c r="C444" s="69" t="s">
        <v>673</v>
      </c>
      <c r="D444" s="69" t="s">
        <v>2025</v>
      </c>
      <c r="E444" s="69" t="s">
        <v>566</v>
      </c>
      <c r="F444" s="69" t="s">
        <v>2064</v>
      </c>
      <c r="G444" s="69"/>
      <c r="H444" s="70">
        <v>2020</v>
      </c>
      <c r="I444" s="69" t="s">
        <v>2021</v>
      </c>
      <c r="J444" s="69" t="s">
        <v>736</v>
      </c>
      <c r="K444" s="71" t="s">
        <v>1683</v>
      </c>
      <c r="L444" s="72" t="s">
        <v>83</v>
      </c>
      <c r="M444" s="46" t="s">
        <v>133</v>
      </c>
      <c r="N444" s="49" t="s">
        <v>180</v>
      </c>
      <c r="O444" s="92" t="s">
        <v>2028</v>
      </c>
      <c r="P444" s="74">
        <f ca="1">IFERROR(VLOOKUP(DadosViagem5[[#This Row],[Placa]],BIP!A:E,5,FALSE),"")</f>
        <v>45978</v>
      </c>
      <c r="Q444" s="75">
        <f ca="1">DATEDIF(DadosViagem5[[#This Row],[BIP]],TODAY(),"D")</f>
        <v>0</v>
      </c>
      <c r="R444" s="76" t="str">
        <f>IFERROR(VLOOKUP(DadosViagem5[[#This Row],[Placa]],DDS!B:C,2,FALSE),"Verificar cadastro")</f>
        <v>Operando</v>
      </c>
      <c r="S444" s="77" t="s">
        <v>2023</v>
      </c>
      <c r="T444" s="48"/>
      <c r="U444" s="79"/>
      <c r="V444" s="78"/>
      <c r="W444" s="82" t="s">
        <v>2546</v>
      </c>
      <c r="X444" s="80"/>
      <c r="Y444" s="81"/>
      <c r="Z444" s="83"/>
      <c r="AA444" s="70" t="s">
        <v>2024</v>
      </c>
      <c r="AB444" s="70" t="s">
        <v>2024</v>
      </c>
      <c r="AC444" s="69" t="s">
        <v>2024</v>
      </c>
      <c r="AD444" s="69" t="str">
        <f ca="1">IFERROR(DATEDIF(DadosViagem5[[#This Row],[Utimo Bip Reserva]],TODAY(),"D"),"")</f>
        <v/>
      </c>
      <c r="AE444" s="49" t="s">
        <v>2024</v>
      </c>
      <c r="AF444" s="50" t="s">
        <v>2024</v>
      </c>
      <c r="AG444" s="49"/>
      <c r="AH444" s="50">
        <v>45807</v>
      </c>
      <c r="AI444" s="49" t="str">
        <f>IF(DadosViagem5[[#This Row],[Dias em manutenção ]]&lt;5,"Dentro do Prazo","Fora do Prazo")</f>
        <v>Fora do Prazo</v>
      </c>
      <c r="AJ444" s="49" t="e">
        <v>#REF!</v>
      </c>
    </row>
    <row r="445" spans="1:36" ht="15">
      <c r="A445" s="69" t="s">
        <v>574</v>
      </c>
      <c r="B445" s="70"/>
      <c r="C445" s="69" t="s">
        <v>593</v>
      </c>
      <c r="D445" s="69" t="s">
        <v>2018</v>
      </c>
      <c r="E445" s="69" t="s">
        <v>2499</v>
      </c>
      <c r="F445" s="69" t="s">
        <v>2064</v>
      </c>
      <c r="G445" s="69"/>
      <c r="H445" s="70">
        <v>2023</v>
      </c>
      <c r="I445" s="69" t="s">
        <v>2021</v>
      </c>
      <c r="J445" s="69" t="s">
        <v>736</v>
      </c>
      <c r="K445" s="71" t="s">
        <v>1683</v>
      </c>
      <c r="L445" s="72" t="s">
        <v>83</v>
      </c>
      <c r="M445" s="48" t="s">
        <v>133</v>
      </c>
      <c r="N445" s="49" t="s">
        <v>180</v>
      </c>
      <c r="O445" s="92" t="s">
        <v>2028</v>
      </c>
      <c r="P445" s="74">
        <f ca="1">IFERROR(VLOOKUP(DadosViagem5[[#This Row],[Placa]],BIP!A:E,5,FALSE),"")</f>
        <v>45973</v>
      </c>
      <c r="Q445" s="75">
        <f ca="1">DATEDIF(DadosViagem5[[#This Row],[BIP]],TODAY(),"D")</f>
        <v>5</v>
      </c>
      <c r="R445" s="76" t="str">
        <f>IFERROR(VLOOKUP(DadosViagem5[[#This Row],[Placa]],DDS!B:C,2,FALSE),"Verificar cadastro")</f>
        <v>Manutenção</v>
      </c>
      <c r="S445" s="77" t="s">
        <v>2023</v>
      </c>
      <c r="T445" s="48"/>
      <c r="U445" s="79"/>
      <c r="V445" s="78"/>
      <c r="W445" s="82"/>
      <c r="X445" s="80"/>
      <c r="Y445" s="81"/>
      <c r="Z445" s="82"/>
      <c r="AA445" s="70" t="s">
        <v>2024</v>
      </c>
      <c r="AB445" s="70" t="s">
        <v>2024</v>
      </c>
      <c r="AC445" s="69" t="s">
        <v>2024</v>
      </c>
      <c r="AD445" s="69" t="str">
        <f ca="1">IFERROR(DATEDIF(DadosViagem5[[#This Row],[Utimo Bip Reserva]],TODAY(),"D"),"")</f>
        <v/>
      </c>
      <c r="AE445" s="50" t="s">
        <v>2024</v>
      </c>
      <c r="AF445" s="50" t="s">
        <v>2024</v>
      </c>
      <c r="AG445" s="49"/>
      <c r="AH445" s="50">
        <v>45807</v>
      </c>
      <c r="AI445" s="49" t="str">
        <f>IF(DadosViagem5[[#This Row],[Dias em manutenção ]]&lt;5,"Dentro do Prazo","Fora do Prazo")</f>
        <v>Fora do Prazo</v>
      </c>
      <c r="AJ445" s="49" t="e">
        <v>#REF!</v>
      </c>
    </row>
    <row r="446" spans="1:36" ht="15">
      <c r="A446" s="69" t="s">
        <v>2547</v>
      </c>
      <c r="B446" s="70"/>
      <c r="C446" s="69" t="s">
        <v>593</v>
      </c>
      <c r="D446" s="69" t="s">
        <v>2018</v>
      </c>
      <c r="E446" s="69" t="s">
        <v>2499</v>
      </c>
      <c r="F446" s="69" t="s">
        <v>2064</v>
      </c>
      <c r="G446" s="69"/>
      <c r="H446" s="70">
        <v>2023</v>
      </c>
      <c r="I446" s="69" t="s">
        <v>2021</v>
      </c>
      <c r="J446" s="69" t="s">
        <v>736</v>
      </c>
      <c r="K446" s="71" t="s">
        <v>1683</v>
      </c>
      <c r="L446" s="72" t="s">
        <v>83</v>
      </c>
      <c r="M446" s="48" t="s">
        <v>133</v>
      </c>
      <c r="N446" s="49" t="s">
        <v>180</v>
      </c>
      <c r="O446" s="92" t="s">
        <v>2028</v>
      </c>
      <c r="P446" s="74">
        <f ca="1">IFERROR(VLOOKUP(DadosViagem5[[#This Row],[Placa]],BIP!A:E,5,FALSE),"")</f>
        <v>45977</v>
      </c>
      <c r="Q446" s="75">
        <f ca="1">DATEDIF(DadosViagem5[[#This Row],[BIP]],TODAY(),"D")</f>
        <v>1</v>
      </c>
      <c r="R446" s="76" t="str">
        <f>IFERROR(VLOOKUP(DadosViagem5[[#This Row],[Placa]],DDS!B:C,2,FALSE),"Verificar cadastro")</f>
        <v>Operando</v>
      </c>
      <c r="S446" s="77" t="s">
        <v>2023</v>
      </c>
      <c r="T446" s="48"/>
      <c r="U446" s="79"/>
      <c r="V446" s="78"/>
      <c r="W446" s="82"/>
      <c r="X446" s="80"/>
      <c r="Y446" s="81"/>
      <c r="Z446" s="83"/>
      <c r="AA446" s="70" t="s">
        <v>2024</v>
      </c>
      <c r="AB446" s="70" t="s">
        <v>2024</v>
      </c>
      <c r="AC446" s="69" t="s">
        <v>2024</v>
      </c>
      <c r="AD446" s="69" t="str">
        <f ca="1">IFERROR(DATEDIF(DadosViagem5[[#This Row],[Utimo Bip Reserva]],TODAY(),"D"),"")</f>
        <v/>
      </c>
      <c r="AE446" s="94"/>
      <c r="AF446" s="94"/>
      <c r="AG446" s="49"/>
      <c r="AH446" s="50">
        <v>45807</v>
      </c>
      <c r="AI446" s="49" t="str">
        <f>IF(DadosViagem5[[#This Row],[Dias em manutenção ]]&lt;5,"Dentro do Prazo","Fora do Prazo")</f>
        <v>Fora do Prazo</v>
      </c>
      <c r="AJ446" s="49" t="e">
        <v>#REF!</v>
      </c>
    </row>
    <row r="447" spans="1:36" ht="15">
      <c r="A447" s="69" t="s">
        <v>2548</v>
      </c>
      <c r="B447" s="70">
        <v>245</v>
      </c>
      <c r="C447" s="69" t="s">
        <v>593</v>
      </c>
      <c r="D447" s="69" t="s">
        <v>2018</v>
      </c>
      <c r="E447" s="69" t="s">
        <v>2033</v>
      </c>
      <c r="F447" s="69" t="s">
        <v>2064</v>
      </c>
      <c r="G447" s="69"/>
      <c r="H447" s="70">
        <v>2024</v>
      </c>
      <c r="I447" s="69" t="s">
        <v>2021</v>
      </c>
      <c r="J447" s="69" t="s">
        <v>736</v>
      </c>
      <c r="K447" s="71" t="s">
        <v>1683</v>
      </c>
      <c r="L447" s="72" t="s">
        <v>2549</v>
      </c>
      <c r="M447" s="48" t="s">
        <v>133</v>
      </c>
      <c r="N447" s="49" t="s">
        <v>180</v>
      </c>
      <c r="O447" s="92" t="s">
        <v>2028</v>
      </c>
      <c r="P447" s="74">
        <f ca="1">IFERROR(VLOOKUP(DadosViagem5[[#This Row],[Placa]],BIP!A:E,5,FALSE),"")</f>
        <v>45978</v>
      </c>
      <c r="Q447" s="75">
        <f ca="1">DATEDIF(DadosViagem5[[#This Row],[BIP]],TODAY(),"D")</f>
        <v>0</v>
      </c>
      <c r="R447" s="76" t="str">
        <f>IFERROR(VLOOKUP(DadosViagem5[[#This Row],[Placa]],DDS!B:C,2,FALSE),"Verificar cadastro")</f>
        <v>Operando</v>
      </c>
      <c r="S447" s="77" t="s">
        <v>2023</v>
      </c>
      <c r="T447" s="48"/>
      <c r="U447" s="79"/>
      <c r="V447" s="78"/>
      <c r="W447" s="82"/>
      <c r="X447" s="80"/>
      <c r="Y447" s="81"/>
      <c r="Z447" s="82"/>
      <c r="AA447" s="70" t="s">
        <v>2024</v>
      </c>
      <c r="AB447" s="70" t="s">
        <v>2024</v>
      </c>
      <c r="AC447" s="69" t="s">
        <v>2024</v>
      </c>
      <c r="AD447" s="69" t="str">
        <f ca="1">IFERROR(DATEDIF(DadosViagem5[[#This Row],[Utimo Bip Reserva]],TODAY(),"D"),"")</f>
        <v/>
      </c>
      <c r="AE447" s="50" t="s">
        <v>2024</v>
      </c>
      <c r="AF447" s="50" t="s">
        <v>2024</v>
      </c>
      <c r="AG447" s="49" t="s">
        <v>567</v>
      </c>
      <c r="AH447" s="50">
        <v>45807</v>
      </c>
      <c r="AI447" s="49" t="str">
        <f>IF(DadosViagem5[[#This Row],[Dias em manutenção ]]&lt;5,"Dentro do Prazo","Fora do Prazo")</f>
        <v>Fora do Prazo</v>
      </c>
      <c r="AJ447" s="49" t="e">
        <v>#REF!</v>
      </c>
    </row>
    <row r="448" spans="1:36" ht="15">
      <c r="A448" s="69" t="s">
        <v>2550</v>
      </c>
      <c r="B448" s="70"/>
      <c r="C448" s="69" t="s">
        <v>673</v>
      </c>
      <c r="D448" s="69" t="s">
        <v>2025</v>
      </c>
      <c r="E448" s="69" t="s">
        <v>566</v>
      </c>
      <c r="F448" s="69" t="s">
        <v>2064</v>
      </c>
      <c r="G448" s="69"/>
      <c r="H448" s="70">
        <v>2022</v>
      </c>
      <c r="I448" s="69" t="s">
        <v>2021</v>
      </c>
      <c r="J448" s="69" t="s">
        <v>736</v>
      </c>
      <c r="K448" s="71" t="s">
        <v>1683</v>
      </c>
      <c r="L448" s="72" t="s">
        <v>83</v>
      </c>
      <c r="M448" s="48" t="s">
        <v>133</v>
      </c>
      <c r="N448" s="49" t="s">
        <v>180</v>
      </c>
      <c r="O448" s="92" t="s">
        <v>2028</v>
      </c>
      <c r="P448" s="74">
        <f ca="1">IFERROR(VLOOKUP(DadosViagem5[[#This Row],[Placa]],BIP!A:E,5,FALSE),"")</f>
        <v>45978</v>
      </c>
      <c r="Q448" s="75">
        <f ca="1">DATEDIF(DadosViagem5[[#This Row],[BIP]],TODAY(),"D")</f>
        <v>0</v>
      </c>
      <c r="R448" s="76" t="str">
        <f>IFERROR(VLOOKUP(DadosViagem5[[#This Row],[Placa]],DDS!B:C,2,FALSE),"Verificar cadastro")</f>
        <v>Manutenção</v>
      </c>
      <c r="S448" s="49" t="s">
        <v>1186</v>
      </c>
      <c r="T448" s="48"/>
      <c r="U448" s="79"/>
      <c r="V448" s="78"/>
      <c r="W448" s="82" t="s">
        <v>2551</v>
      </c>
      <c r="X448" s="80"/>
      <c r="Y448" s="81"/>
      <c r="Z448" s="82"/>
      <c r="AA448" s="70" t="s">
        <v>2024</v>
      </c>
      <c r="AB448" s="70" t="s">
        <v>2024</v>
      </c>
      <c r="AC448" s="69" t="s">
        <v>2024</v>
      </c>
      <c r="AD448" s="69" t="str">
        <f ca="1">IFERROR(DATEDIF(DadosViagem5[[#This Row],[Utimo Bip Reserva]],TODAY(),"D"),"")</f>
        <v/>
      </c>
      <c r="AE448" s="49" t="s">
        <v>2024</v>
      </c>
      <c r="AF448" s="50" t="s">
        <v>2024</v>
      </c>
      <c r="AG448" s="49"/>
      <c r="AH448" s="50">
        <v>45807</v>
      </c>
      <c r="AI448" s="49" t="str">
        <f>IF(DadosViagem5[[#This Row],[Dias em manutenção ]]&lt;5,"Dentro do Prazo","Fora do Prazo")</f>
        <v>Fora do Prazo</v>
      </c>
      <c r="AJ448" s="49" t="e">
        <v>#REF!</v>
      </c>
    </row>
    <row r="449" spans="1:36" ht="15">
      <c r="A449" s="69" t="s">
        <v>2552</v>
      </c>
      <c r="B449" s="70"/>
      <c r="C449" s="69" t="s">
        <v>395</v>
      </c>
      <c r="D449" s="69" t="s">
        <v>2025</v>
      </c>
      <c r="E449" s="69" t="s">
        <v>2034</v>
      </c>
      <c r="F449" s="69" t="s">
        <v>2035</v>
      </c>
      <c r="G449" s="69"/>
      <c r="H449" s="70">
        <v>2024</v>
      </c>
      <c r="I449" s="69" t="s">
        <v>2021</v>
      </c>
      <c r="J449" s="69" t="s">
        <v>736</v>
      </c>
      <c r="K449" s="71" t="s">
        <v>1683</v>
      </c>
      <c r="L449" s="72" t="s">
        <v>83</v>
      </c>
      <c r="M449" s="48" t="s">
        <v>139</v>
      </c>
      <c r="N449" s="49" t="s">
        <v>180</v>
      </c>
      <c r="O449" s="92" t="s">
        <v>2028</v>
      </c>
      <c r="P449" s="74">
        <f ca="1">IFERROR(VLOOKUP(DadosViagem5[[#This Row],[Placa]],BIP!A:E,5,FALSE),"")</f>
        <v>45977</v>
      </c>
      <c r="Q449" s="75">
        <f ca="1">DATEDIF(DadosViagem5[[#This Row],[BIP]],TODAY(),"D")</f>
        <v>1</v>
      </c>
      <c r="R449" s="76" t="str">
        <f>IFERROR(VLOOKUP(DadosViagem5[[#This Row],[Placa]],DDS!B:C,2,FALSE),"Verificar cadastro")</f>
        <v>Operando</v>
      </c>
      <c r="S449" s="77" t="s">
        <v>2023</v>
      </c>
      <c r="T449" s="48"/>
      <c r="U449" s="79"/>
      <c r="V449" s="78"/>
      <c r="W449" s="82"/>
      <c r="X449" s="80"/>
      <c r="Y449" s="81"/>
      <c r="Z449" s="82"/>
      <c r="AA449" s="70" t="s">
        <v>2024</v>
      </c>
      <c r="AB449" s="70" t="s">
        <v>2024</v>
      </c>
      <c r="AC449" s="70" t="s">
        <v>2024</v>
      </c>
      <c r="AD449" s="70" t="s">
        <v>2024</v>
      </c>
      <c r="AE449" s="49"/>
      <c r="AF449" s="50"/>
      <c r="AG449" s="49"/>
      <c r="AH449" s="50">
        <v>45807</v>
      </c>
      <c r="AI449" s="49" t="str">
        <f>IF(DadosViagem5[[#This Row],[Dias em manutenção ]]&lt;5,"Dentro do Prazo","Fora do Prazo")</f>
        <v>Fora do Prazo</v>
      </c>
      <c r="AJ449" s="49" t="e">
        <v>#REF!</v>
      </c>
    </row>
    <row r="450" spans="1:36" ht="15">
      <c r="A450" s="69" t="s">
        <v>2553</v>
      </c>
      <c r="B450" s="70"/>
      <c r="C450" s="69" t="s">
        <v>673</v>
      </c>
      <c r="D450" s="69" t="s">
        <v>2025</v>
      </c>
      <c r="E450" s="69" t="s">
        <v>566</v>
      </c>
      <c r="F450" s="69" t="s">
        <v>2064</v>
      </c>
      <c r="G450" s="69"/>
      <c r="H450" s="70">
        <v>2022</v>
      </c>
      <c r="I450" s="69" t="s">
        <v>2021</v>
      </c>
      <c r="J450" s="69" t="s">
        <v>736</v>
      </c>
      <c r="K450" s="71" t="s">
        <v>1683</v>
      </c>
      <c r="L450" s="72" t="s">
        <v>83</v>
      </c>
      <c r="M450" s="48" t="s">
        <v>133</v>
      </c>
      <c r="N450" s="49" t="s">
        <v>180</v>
      </c>
      <c r="O450" s="92" t="s">
        <v>2028</v>
      </c>
      <c r="P450" s="74">
        <f ca="1">IFERROR(VLOOKUP(DadosViagem5[[#This Row],[Placa]],BIP!A:E,5,FALSE),"")</f>
        <v>45978</v>
      </c>
      <c r="Q450" s="75">
        <f ca="1">DATEDIF(DadosViagem5[[#This Row],[BIP]],TODAY(),"D")</f>
        <v>0</v>
      </c>
      <c r="R450" s="76" t="str">
        <f>IFERROR(VLOOKUP(DadosViagem5[[#This Row],[Placa]],DDS!B:C,2,FALSE),"Verificar cadastro")</f>
        <v>Operando</v>
      </c>
      <c r="S450" s="77" t="s">
        <v>2023</v>
      </c>
      <c r="T450" s="48"/>
      <c r="U450" s="79"/>
      <c r="V450" s="78"/>
      <c r="W450" s="82"/>
      <c r="X450" s="80"/>
      <c r="Y450" s="81"/>
      <c r="Z450" s="82"/>
      <c r="AA450" s="70" t="s">
        <v>2024</v>
      </c>
      <c r="AB450" s="70" t="s">
        <v>2024</v>
      </c>
      <c r="AC450" s="69" t="s">
        <v>2024</v>
      </c>
      <c r="AD450" s="69" t="str">
        <f ca="1">IFERROR(DATEDIF(DadosViagem5[[#This Row],[Utimo Bip Reserva]],TODAY(),"D"),"")</f>
        <v/>
      </c>
      <c r="AE450" s="49" t="s">
        <v>2024</v>
      </c>
      <c r="AF450" s="50" t="s">
        <v>2024</v>
      </c>
      <c r="AG450" s="49"/>
      <c r="AH450" s="50">
        <v>45807</v>
      </c>
      <c r="AI450" s="49" t="str">
        <f>IF(DadosViagem5[[#This Row],[Dias em manutenção ]]&lt;5,"Dentro do Prazo","Fora do Prazo")</f>
        <v>Fora do Prazo</v>
      </c>
      <c r="AJ450" s="49" t="e">
        <v>#REF!</v>
      </c>
    </row>
    <row r="451" spans="1:36" ht="15">
      <c r="A451" s="69" t="s">
        <v>1916</v>
      </c>
      <c r="B451" s="70"/>
      <c r="C451" s="69" t="s">
        <v>673</v>
      </c>
      <c r="D451" s="69" t="s">
        <v>2025</v>
      </c>
      <c r="E451" s="69" t="s">
        <v>566</v>
      </c>
      <c r="F451" s="69" t="s">
        <v>2064</v>
      </c>
      <c r="G451" s="69"/>
      <c r="H451" s="70">
        <v>2021</v>
      </c>
      <c r="I451" s="69" t="s">
        <v>2021</v>
      </c>
      <c r="J451" s="69" t="s">
        <v>736</v>
      </c>
      <c r="K451" s="71" t="s">
        <v>1683</v>
      </c>
      <c r="L451" s="72" t="s">
        <v>83</v>
      </c>
      <c r="M451" s="48" t="s">
        <v>133</v>
      </c>
      <c r="N451" s="49" t="s">
        <v>180</v>
      </c>
      <c r="O451" s="92" t="s">
        <v>2028</v>
      </c>
      <c r="P451" s="74">
        <f ca="1">IFERROR(VLOOKUP(DadosViagem5[[#This Row],[Placa]],BIP!A:E,5,FALSE),"")</f>
        <v>45975</v>
      </c>
      <c r="Q451" s="75">
        <f ca="1">DATEDIF(DadosViagem5[[#This Row],[BIP]],TODAY(),"D")</f>
        <v>3</v>
      </c>
      <c r="R451" s="76" t="str">
        <f>IFERROR(VLOOKUP(DadosViagem5[[#This Row],[Placa]],DDS!B:C,2,FALSE),"Verificar cadastro")</f>
        <v>Manutenção</v>
      </c>
      <c r="S451" s="77" t="s">
        <v>2023</v>
      </c>
      <c r="T451" s="48"/>
      <c r="U451" s="79"/>
      <c r="V451" s="78"/>
      <c r="W451" s="82" t="s">
        <v>2554</v>
      </c>
      <c r="X451" s="80"/>
      <c r="Y451" s="81"/>
      <c r="Z451" s="82"/>
      <c r="AA451" s="70" t="s">
        <v>2024</v>
      </c>
      <c r="AB451" s="70" t="s">
        <v>2024</v>
      </c>
      <c r="AC451" s="69" t="s">
        <v>2024</v>
      </c>
      <c r="AD451" s="69" t="str">
        <f ca="1">IFERROR(DATEDIF(DadosViagem5[[#This Row],[Utimo Bip Reserva]],TODAY(),"D"),"")</f>
        <v/>
      </c>
      <c r="AE451" s="49" t="s">
        <v>2024</v>
      </c>
      <c r="AF451" s="50" t="s">
        <v>2024</v>
      </c>
      <c r="AG451" s="49"/>
      <c r="AH451" s="50">
        <v>45807</v>
      </c>
      <c r="AI451" s="49" t="str">
        <f>IF(DadosViagem5[[#This Row],[Dias em manutenção ]]&lt;5,"Dentro do Prazo","Fora do Prazo")</f>
        <v>Fora do Prazo</v>
      </c>
      <c r="AJ451" s="49" t="e">
        <v>#REF!</v>
      </c>
    </row>
    <row r="452" spans="1:36" ht="15">
      <c r="A452" s="69" t="s">
        <v>2555</v>
      </c>
      <c r="B452" s="70"/>
      <c r="C452" s="69" t="s">
        <v>673</v>
      </c>
      <c r="D452" s="69" t="s">
        <v>2025</v>
      </c>
      <c r="E452" s="69" t="s">
        <v>566</v>
      </c>
      <c r="F452" s="69" t="s">
        <v>2064</v>
      </c>
      <c r="G452" s="69"/>
      <c r="H452" s="70">
        <v>2021</v>
      </c>
      <c r="I452" s="69" t="s">
        <v>2021</v>
      </c>
      <c r="J452" s="69" t="s">
        <v>736</v>
      </c>
      <c r="K452" s="71" t="s">
        <v>1683</v>
      </c>
      <c r="L452" s="72" t="s">
        <v>83</v>
      </c>
      <c r="M452" s="46" t="s">
        <v>133</v>
      </c>
      <c r="N452" s="49" t="s">
        <v>180</v>
      </c>
      <c r="O452" s="92" t="s">
        <v>2028</v>
      </c>
      <c r="P452" s="74">
        <f ca="1">IFERROR(VLOOKUP(DadosViagem5[[#This Row],[Placa]],BIP!A:E,5,FALSE),"")</f>
        <v>45978</v>
      </c>
      <c r="Q452" s="75">
        <f ca="1">DATEDIF(DadosViagem5[[#This Row],[BIP]],TODAY(),"D")</f>
        <v>0</v>
      </c>
      <c r="R452" s="76" t="str">
        <f>IFERROR(VLOOKUP(DadosViagem5[[#This Row],[Placa]],DDS!B:C,2,FALSE),"Verificar cadastro")</f>
        <v>Operando</v>
      </c>
      <c r="S452" s="77" t="s">
        <v>2023</v>
      </c>
      <c r="T452" s="48"/>
      <c r="U452" s="79"/>
      <c r="V452" s="78"/>
      <c r="W452" s="82" t="s">
        <v>2556</v>
      </c>
      <c r="X452" s="80"/>
      <c r="Y452" s="81"/>
      <c r="Z452" s="82"/>
      <c r="AA452" s="70" t="s">
        <v>2024</v>
      </c>
      <c r="AB452" s="70" t="s">
        <v>2024</v>
      </c>
      <c r="AC452" s="69" t="s">
        <v>2024</v>
      </c>
      <c r="AD452" s="69" t="str">
        <f ca="1">IFERROR(DATEDIF(DadosViagem5[[#This Row],[Utimo Bip Reserva]],TODAY(),"D"),"")</f>
        <v/>
      </c>
      <c r="AE452" s="49" t="s">
        <v>2024</v>
      </c>
      <c r="AF452" s="50" t="s">
        <v>2024</v>
      </c>
      <c r="AG452" s="49"/>
      <c r="AH452" s="50">
        <v>45807</v>
      </c>
      <c r="AI452" s="49" t="str">
        <f>IF(DadosViagem5[[#This Row],[Dias em manutenção ]]&lt;5,"Dentro do Prazo","Fora do Prazo")</f>
        <v>Fora do Prazo</v>
      </c>
      <c r="AJ452" s="49" t="e">
        <v>#REF!</v>
      </c>
    </row>
    <row r="453" spans="1:36" ht="15">
      <c r="A453" s="69" t="s">
        <v>786</v>
      </c>
      <c r="B453" s="70"/>
      <c r="C453" s="69" t="s">
        <v>673</v>
      </c>
      <c r="D453" s="69" t="s">
        <v>2025</v>
      </c>
      <c r="E453" s="69" t="s">
        <v>566</v>
      </c>
      <c r="F453" s="69" t="s">
        <v>2064</v>
      </c>
      <c r="G453" s="69"/>
      <c r="H453" s="70">
        <v>2021</v>
      </c>
      <c r="I453" s="69" t="s">
        <v>2021</v>
      </c>
      <c r="J453" s="69" t="s">
        <v>736</v>
      </c>
      <c r="K453" s="71" t="s">
        <v>1683</v>
      </c>
      <c r="L453" s="85" t="s">
        <v>83</v>
      </c>
      <c r="M453" s="48" t="s">
        <v>133</v>
      </c>
      <c r="N453" s="49" t="s">
        <v>180</v>
      </c>
      <c r="O453" s="92" t="s">
        <v>2028</v>
      </c>
      <c r="P453" s="74">
        <f ca="1">IFERROR(VLOOKUP(DadosViagem5[[#This Row],[Placa]],BIP!A:E,5,FALSE),"")</f>
        <v>45910</v>
      </c>
      <c r="Q453" s="75">
        <f ca="1">DATEDIF(DadosViagem5[[#This Row],[BIP]],TODAY(),"D")</f>
        <v>68</v>
      </c>
      <c r="R453" s="76" t="str">
        <f>IFERROR(VLOOKUP(DadosViagem5[[#This Row],[Placa]],DDS!B:C,2,FALSE),"Verificar cadastro")</f>
        <v>Verificar cadastro</v>
      </c>
      <c r="S453" s="49" t="s">
        <v>2404</v>
      </c>
      <c r="T453" s="48"/>
      <c r="U453" s="79"/>
      <c r="V453" s="78"/>
      <c r="W453" s="82" t="s">
        <v>2557</v>
      </c>
      <c r="X453" s="80"/>
      <c r="Y453" s="81"/>
      <c r="Z453" s="83"/>
      <c r="AA453" s="70" t="s">
        <v>2024</v>
      </c>
      <c r="AB453" s="70" t="s">
        <v>2024</v>
      </c>
      <c r="AC453" s="69" t="s">
        <v>2024</v>
      </c>
      <c r="AD453" s="69" t="str">
        <f ca="1">IFERROR(DATEDIF(DadosViagem5[[#This Row],[Utimo Bip Reserva]],TODAY(),"D"),"")</f>
        <v/>
      </c>
      <c r="AE453" s="49" t="s">
        <v>2024</v>
      </c>
      <c r="AF453" s="50" t="s">
        <v>2024</v>
      </c>
      <c r="AG453" s="49"/>
      <c r="AH453" s="50">
        <v>45807</v>
      </c>
      <c r="AI453" s="49" t="str">
        <f>IF(DadosViagem5[[#This Row],[Dias em manutenção ]]&lt;5,"Dentro do Prazo","Fora do Prazo")</f>
        <v>Fora do Prazo</v>
      </c>
      <c r="AJ453" s="49" t="e">
        <v>#REF!</v>
      </c>
    </row>
    <row r="454" spans="1:36" ht="15">
      <c r="A454" s="69" t="s">
        <v>2558</v>
      </c>
      <c r="B454" s="70"/>
      <c r="C454" s="69" t="s">
        <v>593</v>
      </c>
      <c r="D454" s="69" t="s">
        <v>2018</v>
      </c>
      <c r="E454" s="69" t="s">
        <v>2499</v>
      </c>
      <c r="F454" s="69" t="s">
        <v>2064</v>
      </c>
      <c r="G454" s="69"/>
      <c r="H454" s="70">
        <v>2022</v>
      </c>
      <c r="I454" s="69" t="s">
        <v>2021</v>
      </c>
      <c r="J454" s="69" t="s">
        <v>736</v>
      </c>
      <c r="K454" s="71" t="s">
        <v>1683</v>
      </c>
      <c r="L454" s="72" t="s">
        <v>83</v>
      </c>
      <c r="M454" s="48" t="s">
        <v>133</v>
      </c>
      <c r="N454" s="49" t="s">
        <v>180</v>
      </c>
      <c r="O454" s="92" t="s">
        <v>2028</v>
      </c>
      <c r="P454" s="74">
        <f ca="1">IFERROR(VLOOKUP(DadosViagem5[[#This Row],[Placa]],BIP!A:E,5,FALSE),"")</f>
        <v>45978</v>
      </c>
      <c r="Q454" s="75">
        <f ca="1">DATEDIF(DadosViagem5[[#This Row],[BIP]],TODAY(),"D")</f>
        <v>0</v>
      </c>
      <c r="R454" s="76" t="str">
        <f>IFERROR(VLOOKUP(DadosViagem5[[#This Row],[Placa]],DDS!B:C,2,FALSE),"Verificar cadastro")</f>
        <v>Operando</v>
      </c>
      <c r="S454" s="77" t="s">
        <v>2023</v>
      </c>
      <c r="T454" s="48"/>
      <c r="U454" s="79"/>
      <c r="V454" s="78"/>
      <c r="W454" s="17"/>
      <c r="X454" s="80"/>
      <c r="Y454" s="81"/>
      <c r="Z454" s="82"/>
      <c r="AA454" s="70" t="s">
        <v>2024</v>
      </c>
      <c r="AB454" s="70" t="s">
        <v>2024</v>
      </c>
      <c r="AC454" s="69" t="s">
        <v>2024</v>
      </c>
      <c r="AD454" s="69" t="str">
        <f ca="1">IFERROR(DATEDIF(DadosViagem5[[#This Row],[Utimo Bip Reserva]],TODAY(),"D"),"")</f>
        <v/>
      </c>
      <c r="AE454" s="50" t="s">
        <v>2024</v>
      </c>
      <c r="AF454" s="50" t="s">
        <v>2024</v>
      </c>
      <c r="AG454" s="49" t="s">
        <v>567</v>
      </c>
      <c r="AH454" s="50">
        <v>45807</v>
      </c>
      <c r="AI454" s="49" t="str">
        <f>IF(DadosViagem5[[#This Row],[Dias em manutenção ]]&lt;5,"Dentro do Prazo","Fora do Prazo")</f>
        <v>Fora do Prazo</v>
      </c>
      <c r="AJ454" s="49" t="e">
        <v>#REF!</v>
      </c>
    </row>
    <row r="455" spans="1:36" ht="15">
      <c r="A455" s="69" t="s">
        <v>1441</v>
      </c>
      <c r="B455" s="70"/>
      <c r="C455" s="69" t="s">
        <v>593</v>
      </c>
      <c r="D455" s="69" t="s">
        <v>2018</v>
      </c>
      <c r="E455" s="69" t="s">
        <v>2159</v>
      </c>
      <c r="F455" s="69" t="s">
        <v>2064</v>
      </c>
      <c r="G455" s="69"/>
      <c r="H455" s="70">
        <v>2023</v>
      </c>
      <c r="I455" s="69" t="s">
        <v>2021</v>
      </c>
      <c r="J455" s="69" t="s">
        <v>736</v>
      </c>
      <c r="K455" s="71" t="s">
        <v>1683</v>
      </c>
      <c r="L455" s="72" t="s">
        <v>83</v>
      </c>
      <c r="M455" s="48" t="s">
        <v>133</v>
      </c>
      <c r="N455" s="49" t="s">
        <v>180</v>
      </c>
      <c r="O455" s="92" t="s">
        <v>2028</v>
      </c>
      <c r="P455" s="74">
        <f ca="1">IFERROR(VLOOKUP(DadosViagem5[[#This Row],[Placa]],BIP!A:E,5,FALSE),"")</f>
        <v>45974</v>
      </c>
      <c r="Q455" s="75">
        <f ca="1">DATEDIF(DadosViagem5[[#This Row],[BIP]],TODAY(),"D")</f>
        <v>4</v>
      </c>
      <c r="R455" s="76" t="str">
        <f>IFERROR(VLOOKUP(DadosViagem5[[#This Row],[Placa]],DDS!B:C,2,FALSE),"Verificar cadastro")</f>
        <v> </v>
      </c>
      <c r="S455" s="77" t="s">
        <v>2096</v>
      </c>
      <c r="T455" s="48"/>
      <c r="U455" s="79"/>
      <c r="V455" s="78"/>
      <c r="W455" s="82"/>
      <c r="X455" s="80"/>
      <c r="Y455" s="81"/>
      <c r="Z455" s="82"/>
      <c r="AA455" s="70" t="s">
        <v>2024</v>
      </c>
      <c r="AB455" s="70" t="s">
        <v>2024</v>
      </c>
      <c r="AC455" s="69" t="s">
        <v>2024</v>
      </c>
      <c r="AD455" s="69" t="str">
        <f ca="1">IFERROR(DATEDIF(DadosViagem5[[#This Row],[Utimo Bip Reserva]],TODAY(),"D"),"")</f>
        <v/>
      </c>
      <c r="AE455" s="50" t="s">
        <v>2024</v>
      </c>
      <c r="AF455" s="50" t="s">
        <v>2024</v>
      </c>
      <c r="AG455" s="49" t="s">
        <v>2346</v>
      </c>
      <c r="AH455" s="50">
        <v>45807</v>
      </c>
      <c r="AI455" s="49" t="str">
        <f>IF(DadosViagem5[[#This Row],[Dias em manutenção ]]&lt;5,"Dentro do Prazo","Fora do Prazo")</f>
        <v>Fora do Prazo</v>
      </c>
      <c r="AJ455" s="49" t="e">
        <v>#REF!</v>
      </c>
    </row>
    <row r="456" spans="1:36" ht="15">
      <c r="A456" s="69" t="s">
        <v>2559</v>
      </c>
      <c r="B456" s="70"/>
      <c r="C456" s="69" t="s">
        <v>673</v>
      </c>
      <c r="D456" s="69" t="s">
        <v>2025</v>
      </c>
      <c r="E456" s="69" t="s">
        <v>566</v>
      </c>
      <c r="F456" s="69" t="s">
        <v>2064</v>
      </c>
      <c r="G456" s="69"/>
      <c r="H456" s="70">
        <v>2021</v>
      </c>
      <c r="I456" s="69" t="s">
        <v>2021</v>
      </c>
      <c r="J456" s="69" t="s">
        <v>736</v>
      </c>
      <c r="K456" s="84" t="s">
        <v>1683</v>
      </c>
      <c r="L456" s="72" t="s">
        <v>83</v>
      </c>
      <c r="M456" s="48" t="s">
        <v>133</v>
      </c>
      <c r="N456" s="47" t="s">
        <v>180</v>
      </c>
      <c r="O456" s="92" t="s">
        <v>2028</v>
      </c>
      <c r="P456" s="74">
        <f ca="1">IFERROR(VLOOKUP(DadosViagem5[[#This Row],[Placa]],BIP!A:E,5,FALSE),"")</f>
        <v>45977</v>
      </c>
      <c r="Q456" s="75">
        <f ca="1">DATEDIF(DadosViagem5[[#This Row],[BIP]],TODAY(),"D")</f>
        <v>1</v>
      </c>
      <c r="R456" s="76" t="str">
        <f>IFERROR(VLOOKUP(DadosViagem5[[#This Row],[Placa]],DDS!B:C,2,FALSE),"Verificar cadastro")</f>
        <v>Operando</v>
      </c>
      <c r="S456" s="77" t="s">
        <v>2023</v>
      </c>
      <c r="T456" s="48"/>
      <c r="U456" s="79"/>
      <c r="V456" s="78"/>
      <c r="W456" s="82"/>
      <c r="X456" s="80"/>
      <c r="Y456" s="81"/>
      <c r="Z456" s="82"/>
      <c r="AA456" s="70" t="s">
        <v>2024</v>
      </c>
      <c r="AB456" s="70" t="s">
        <v>2024</v>
      </c>
      <c r="AC456" s="69" t="s">
        <v>2024</v>
      </c>
      <c r="AD456" s="69" t="str">
        <f ca="1">IFERROR(DATEDIF(DadosViagem5[[#This Row],[Utimo Bip Reserva]],TODAY(),"D"),"")</f>
        <v/>
      </c>
      <c r="AE456" s="49" t="s">
        <v>2024</v>
      </c>
      <c r="AF456" s="50" t="s">
        <v>2024</v>
      </c>
      <c r="AG456" s="49"/>
      <c r="AH456" s="50">
        <v>45807</v>
      </c>
      <c r="AI456" s="49" t="str">
        <f>IF(DadosViagem5[[#This Row],[Dias em manutenção ]]&lt;5,"Dentro do Prazo","Fora do Prazo")</f>
        <v>Fora do Prazo</v>
      </c>
      <c r="AJ456" s="49" t="e">
        <v>#REF!</v>
      </c>
    </row>
    <row r="457" spans="1:36" ht="15">
      <c r="A457" s="69" t="s">
        <v>2560</v>
      </c>
      <c r="B457" s="70"/>
      <c r="C457" s="69" t="s">
        <v>593</v>
      </c>
      <c r="D457" s="69" t="s">
        <v>2018</v>
      </c>
      <c r="E457" s="69" t="s">
        <v>2499</v>
      </c>
      <c r="F457" s="69" t="s">
        <v>2064</v>
      </c>
      <c r="G457" s="69"/>
      <c r="H457" s="70">
        <v>2023</v>
      </c>
      <c r="I457" s="69" t="s">
        <v>2021</v>
      </c>
      <c r="J457" s="69" t="s">
        <v>736</v>
      </c>
      <c r="K457" s="71" t="s">
        <v>1683</v>
      </c>
      <c r="L457" s="72" t="s">
        <v>83</v>
      </c>
      <c r="M457" s="48" t="s">
        <v>133</v>
      </c>
      <c r="N457" s="49" t="s">
        <v>180</v>
      </c>
      <c r="O457" s="92" t="s">
        <v>2028</v>
      </c>
      <c r="P457" s="74">
        <f ca="1">IFERROR(VLOOKUP(DadosViagem5[[#This Row],[Placa]],BIP!A:E,5,FALSE),"")</f>
        <v>45978</v>
      </c>
      <c r="Q457" s="75">
        <f ca="1">DATEDIF(DadosViagem5[[#This Row],[BIP]],TODAY(),"D")</f>
        <v>0</v>
      </c>
      <c r="R457" s="76" t="str">
        <f>IFERROR(VLOOKUP(DadosViagem5[[#This Row],[Placa]],DDS!B:C,2,FALSE),"Verificar cadastro")</f>
        <v>Operando</v>
      </c>
      <c r="S457" s="77" t="s">
        <v>2023</v>
      </c>
      <c r="T457" s="48"/>
      <c r="U457" s="79"/>
      <c r="V457" s="78"/>
      <c r="W457" s="82"/>
      <c r="X457" s="80"/>
      <c r="Y457" s="81"/>
      <c r="Z457" s="82"/>
      <c r="AA457" s="70" t="s">
        <v>2024</v>
      </c>
      <c r="AB457" s="70" t="s">
        <v>2024</v>
      </c>
      <c r="AC457" s="69" t="s">
        <v>2024</v>
      </c>
      <c r="AD457" s="69" t="str">
        <f ca="1">IFERROR(DATEDIF(DadosViagem5[[#This Row],[Utimo Bip Reserva]],TODAY(),"D"),"")</f>
        <v/>
      </c>
      <c r="AE457" s="50" t="s">
        <v>2024</v>
      </c>
      <c r="AF457" s="50" t="s">
        <v>2024</v>
      </c>
      <c r="AG457" s="49"/>
      <c r="AH457" s="50">
        <v>4</v>
      </c>
      <c r="AI457" s="49" t="str">
        <f>IF(DadosViagem5[[#This Row],[Dias em manutenção ]]&lt;5,"Dentro do Prazo","Fora do Prazo")</f>
        <v>Dentro do Prazo</v>
      </c>
      <c r="AJ457" s="49" t="e">
        <v>#REF!</v>
      </c>
    </row>
    <row r="458" spans="1:36" ht="15">
      <c r="A458" s="69" t="s">
        <v>1209</v>
      </c>
      <c r="B458" s="70"/>
      <c r="C458" s="69" t="s">
        <v>673</v>
      </c>
      <c r="D458" s="69" t="s">
        <v>2025</v>
      </c>
      <c r="E458" s="69" t="s">
        <v>566</v>
      </c>
      <c r="F458" s="69" t="s">
        <v>2064</v>
      </c>
      <c r="G458" s="69"/>
      <c r="H458" s="70">
        <v>2021</v>
      </c>
      <c r="I458" s="69" t="s">
        <v>2021</v>
      </c>
      <c r="J458" s="69" t="s">
        <v>736</v>
      </c>
      <c r="K458" s="71" t="s">
        <v>1683</v>
      </c>
      <c r="L458" s="72" t="s">
        <v>83</v>
      </c>
      <c r="M458" s="48" t="s">
        <v>133</v>
      </c>
      <c r="N458" s="49" t="s">
        <v>180</v>
      </c>
      <c r="O458" s="92" t="s">
        <v>2028</v>
      </c>
      <c r="P458" s="74">
        <f ca="1">IFERROR(VLOOKUP(DadosViagem5[[#This Row],[Placa]],BIP!A:E,5,FALSE),"")</f>
        <v>45921</v>
      </c>
      <c r="Q458" s="75">
        <f ca="1">DATEDIF(DadosViagem5[[#This Row],[BIP]],TODAY(),"D")</f>
        <v>57</v>
      </c>
      <c r="R458" s="76" t="str">
        <f>IFERROR(VLOOKUP(DadosViagem5[[#This Row],[Placa]],DDS!B:C,2,FALSE),"Verificar cadastro")</f>
        <v>Verificar cadastro</v>
      </c>
      <c r="S458" s="77" t="s">
        <v>2023</v>
      </c>
      <c r="T458" s="48"/>
      <c r="U458" s="79"/>
      <c r="V458" s="78"/>
      <c r="W458" s="82"/>
      <c r="X458" s="80"/>
      <c r="Y458" s="81"/>
      <c r="Z458" s="82"/>
      <c r="AA458" s="70" t="s">
        <v>2024</v>
      </c>
      <c r="AB458" s="70" t="s">
        <v>2024</v>
      </c>
      <c r="AC458" s="69" t="s">
        <v>2024</v>
      </c>
      <c r="AD458" s="69" t="str">
        <f ca="1">IFERROR(DATEDIF(DadosViagem5[[#This Row],[Utimo Bip Reserva]],TODAY(),"D"),"")</f>
        <v/>
      </c>
      <c r="AE458" s="49" t="s">
        <v>2024</v>
      </c>
      <c r="AF458" s="50" t="s">
        <v>2024</v>
      </c>
      <c r="AG458" s="49" t="s">
        <v>701</v>
      </c>
      <c r="AH458" s="50">
        <v>45807</v>
      </c>
      <c r="AI458" s="49" t="str">
        <f>IF(DadosViagem5[[#This Row],[Dias em manutenção ]]&lt;5,"Dentro do Prazo","Fora do Prazo")</f>
        <v>Fora do Prazo</v>
      </c>
      <c r="AJ458" s="49" t="e">
        <v>#REF!</v>
      </c>
    </row>
    <row r="459" spans="1:36" ht="15">
      <c r="A459" s="69" t="s">
        <v>740</v>
      </c>
      <c r="B459" s="70"/>
      <c r="C459" s="69" t="s">
        <v>593</v>
      </c>
      <c r="D459" s="69" t="s">
        <v>2018</v>
      </c>
      <c r="E459" s="69" t="s">
        <v>2159</v>
      </c>
      <c r="F459" s="69" t="s">
        <v>2064</v>
      </c>
      <c r="G459" s="69"/>
      <c r="H459" s="70">
        <v>2023</v>
      </c>
      <c r="I459" s="69" t="s">
        <v>2021</v>
      </c>
      <c r="J459" s="69" t="s">
        <v>736</v>
      </c>
      <c r="K459" s="71" t="s">
        <v>1683</v>
      </c>
      <c r="L459" s="72" t="s">
        <v>83</v>
      </c>
      <c r="M459" s="48" t="s">
        <v>133</v>
      </c>
      <c r="N459" s="49" t="s">
        <v>180</v>
      </c>
      <c r="O459" s="92" t="s">
        <v>2028</v>
      </c>
      <c r="P459" s="74">
        <f ca="1">IFERROR(VLOOKUP(DadosViagem5[[#This Row],[Placa]],BIP!A:E,5,FALSE),"")</f>
        <v>45978</v>
      </c>
      <c r="Q459" s="75">
        <f ca="1">DATEDIF(DadosViagem5[[#This Row],[BIP]],TODAY(),"D")</f>
        <v>0</v>
      </c>
      <c r="R459" s="76" t="str">
        <f>IFERROR(VLOOKUP(DadosViagem5[[#This Row],[Placa]],DDS!B:C,2,FALSE),"Verificar cadastro")</f>
        <v>Operando</v>
      </c>
      <c r="S459" s="77" t="s">
        <v>2023</v>
      </c>
      <c r="T459" s="48"/>
      <c r="U459" s="79"/>
      <c r="V459" s="78"/>
      <c r="W459" s="82" t="s">
        <v>2517</v>
      </c>
      <c r="X459" s="80"/>
      <c r="Y459" s="81"/>
      <c r="Z459" s="82"/>
      <c r="AA459" s="70" t="s">
        <v>2024</v>
      </c>
      <c r="AB459" s="70" t="s">
        <v>2024</v>
      </c>
      <c r="AC459" s="69" t="s">
        <v>2024</v>
      </c>
      <c r="AD459" s="69" t="str">
        <f ca="1">IFERROR(DATEDIF(DadosViagem5[[#This Row],[Utimo Bip Reserva]],TODAY(),"D"),"")</f>
        <v/>
      </c>
      <c r="AE459" s="50" t="s">
        <v>2024</v>
      </c>
      <c r="AF459" s="50" t="s">
        <v>2024</v>
      </c>
      <c r="AG459" s="49"/>
      <c r="AH459" s="50">
        <v>45807</v>
      </c>
      <c r="AI459" s="49" t="str">
        <f>IF(DadosViagem5[[#This Row],[Dias em manutenção ]]&lt;5,"Dentro do Prazo","Fora do Prazo")</f>
        <v>Fora do Prazo</v>
      </c>
      <c r="AJ459" s="49" t="e">
        <v>#REF!</v>
      </c>
    </row>
    <row r="460" spans="1:36" ht="15">
      <c r="A460" s="69" t="s">
        <v>2561</v>
      </c>
      <c r="B460" s="70">
        <v>663</v>
      </c>
      <c r="C460" s="69" t="s">
        <v>2125</v>
      </c>
      <c r="D460" s="69" t="s">
        <v>2025</v>
      </c>
      <c r="E460" s="69" t="s">
        <v>2034</v>
      </c>
      <c r="F460" s="69" t="s">
        <v>2020</v>
      </c>
      <c r="G460" s="69"/>
      <c r="H460" s="70">
        <v>2024</v>
      </c>
      <c r="I460" s="69" t="s">
        <v>2021</v>
      </c>
      <c r="J460" s="69" t="s">
        <v>736</v>
      </c>
      <c r="K460" s="71" t="s">
        <v>1683</v>
      </c>
      <c r="L460" s="72" t="s">
        <v>83</v>
      </c>
      <c r="M460" s="48" t="s">
        <v>139</v>
      </c>
      <c r="N460" s="49" t="s">
        <v>180</v>
      </c>
      <c r="O460" s="92" t="s">
        <v>2028</v>
      </c>
      <c r="P460" s="74">
        <f ca="1">IFERROR(VLOOKUP(DadosViagem5[[#This Row],[Placa]],BIP!A:E,5,FALSE),"")</f>
        <v>45978</v>
      </c>
      <c r="Q460" s="75">
        <f ca="1">DATEDIF(DadosViagem5[[#This Row],[BIP]],TODAY(),"D")</f>
        <v>0</v>
      </c>
      <c r="R460" s="76" t="str">
        <f>IFERROR(VLOOKUP(DadosViagem5[[#This Row],[Placa]],DDS!B:C,2,FALSE),"Verificar cadastro")</f>
        <v>Operando</v>
      </c>
      <c r="S460" s="77" t="s">
        <v>2023</v>
      </c>
      <c r="T460" s="48"/>
      <c r="U460" s="79"/>
      <c r="V460" s="78"/>
      <c r="W460" s="82"/>
      <c r="X460" s="80"/>
      <c r="Y460" s="81"/>
      <c r="Z460" s="82"/>
      <c r="AA460" s="70" t="s">
        <v>2024</v>
      </c>
      <c r="AB460" s="70" t="s">
        <v>2024</v>
      </c>
      <c r="AC460" s="69" t="s">
        <v>2024</v>
      </c>
      <c r="AD460" s="69" t="str">
        <f ca="1">IFERROR(DATEDIF(DadosViagem5[[#This Row],[Utimo Bip Reserva]],TODAY(),"D"),"")</f>
        <v/>
      </c>
      <c r="AE460" s="49"/>
      <c r="AF460" s="50"/>
      <c r="AG460" s="49"/>
      <c r="AH460" s="50">
        <v>45807</v>
      </c>
      <c r="AI460" s="49" t="str">
        <f>IF(DadosViagem5[[#This Row],[Dias em manutenção ]]&lt;5,"Dentro do Prazo","Fora do Prazo")</f>
        <v>Fora do Prazo</v>
      </c>
      <c r="AJ460" s="49" t="e">
        <v>#REF!</v>
      </c>
    </row>
    <row r="461" spans="1:36" ht="15">
      <c r="A461" s="69" t="s">
        <v>2562</v>
      </c>
      <c r="B461" s="70">
        <v>182</v>
      </c>
      <c r="C461" s="69" t="s">
        <v>593</v>
      </c>
      <c r="D461" s="69" t="s">
        <v>2018</v>
      </c>
      <c r="E461" s="69" t="s">
        <v>2159</v>
      </c>
      <c r="F461" s="69" t="s">
        <v>2064</v>
      </c>
      <c r="G461" s="69"/>
      <c r="H461" s="70">
        <v>2023</v>
      </c>
      <c r="I461" s="69" t="s">
        <v>2021</v>
      </c>
      <c r="J461" s="69" t="s">
        <v>736</v>
      </c>
      <c r="K461" s="71" t="s">
        <v>1683</v>
      </c>
      <c r="L461" s="72" t="s">
        <v>83</v>
      </c>
      <c r="M461" s="48" t="s">
        <v>133</v>
      </c>
      <c r="N461" s="49" t="s">
        <v>180</v>
      </c>
      <c r="O461" s="92" t="s">
        <v>2028</v>
      </c>
      <c r="P461" s="74">
        <f ca="1">IFERROR(VLOOKUP(DadosViagem5[[#This Row],[Placa]],BIP!A:E,5,FALSE),"")</f>
        <v>45978</v>
      </c>
      <c r="Q461" s="75">
        <f ca="1">DATEDIF(DadosViagem5[[#This Row],[BIP]],TODAY(),"D")</f>
        <v>0</v>
      </c>
      <c r="R461" s="76" t="str">
        <f>IFERROR(VLOOKUP(DadosViagem5[[#This Row],[Placa]],DDS!B:C,2,FALSE),"Verificar cadastro")</f>
        <v>Operando</v>
      </c>
      <c r="S461" s="77" t="s">
        <v>2023</v>
      </c>
      <c r="T461" s="48"/>
      <c r="U461" s="79"/>
      <c r="V461" s="78"/>
      <c r="W461" s="82" t="s">
        <v>2488</v>
      </c>
      <c r="X461" s="80"/>
      <c r="Y461" s="81"/>
      <c r="Z461" s="82"/>
      <c r="AA461" s="70" t="s">
        <v>2024</v>
      </c>
      <c r="AB461" s="70" t="s">
        <v>2024</v>
      </c>
      <c r="AC461" s="69" t="s">
        <v>2024</v>
      </c>
      <c r="AD461" s="69" t="str">
        <f ca="1">IFERROR(DATEDIF(DadosViagem5[[#This Row],[Utimo Bip Reserva]],TODAY(),"D"),"")</f>
        <v/>
      </c>
      <c r="AE461" s="50" t="s">
        <v>2024</v>
      </c>
      <c r="AF461" s="50" t="s">
        <v>2024</v>
      </c>
      <c r="AG461" s="49"/>
      <c r="AH461" s="50">
        <v>45807</v>
      </c>
      <c r="AI461" s="49" t="str">
        <f>IF(DadosViagem5[[#This Row],[Dias em manutenção ]]&lt;5,"Dentro do Prazo","Fora do Prazo")</f>
        <v>Fora do Prazo</v>
      </c>
      <c r="AJ461" s="49" t="e">
        <v>#REF!</v>
      </c>
    </row>
    <row r="462" spans="1:36" ht="15">
      <c r="A462" s="69" t="s">
        <v>2563</v>
      </c>
      <c r="B462" s="70"/>
      <c r="C462" s="69" t="s">
        <v>593</v>
      </c>
      <c r="D462" s="69" t="s">
        <v>2018</v>
      </c>
      <c r="E462" s="69" t="s">
        <v>2499</v>
      </c>
      <c r="F462" s="69" t="s">
        <v>2064</v>
      </c>
      <c r="G462" s="69"/>
      <c r="H462" s="70">
        <v>2023</v>
      </c>
      <c r="I462" s="69" t="s">
        <v>2021</v>
      </c>
      <c r="J462" s="69" t="s">
        <v>736</v>
      </c>
      <c r="K462" s="71" t="s">
        <v>1683</v>
      </c>
      <c r="L462" s="72" t="s">
        <v>83</v>
      </c>
      <c r="M462" s="46" t="s">
        <v>133</v>
      </c>
      <c r="N462" s="49" t="s">
        <v>180</v>
      </c>
      <c r="O462" s="92" t="s">
        <v>2028</v>
      </c>
      <c r="P462" s="74">
        <f ca="1">IFERROR(VLOOKUP(DadosViagem5[[#This Row],[Placa]],BIP!A:E,5,FALSE),"")</f>
        <v>45978</v>
      </c>
      <c r="Q462" s="75">
        <f ca="1">DATEDIF(DadosViagem5[[#This Row],[BIP]],TODAY(),"D")</f>
        <v>0</v>
      </c>
      <c r="R462" s="76" t="str">
        <f>IFERROR(VLOOKUP(DadosViagem5[[#This Row],[Placa]],DDS!B:C,2,FALSE),"Verificar cadastro")</f>
        <v> </v>
      </c>
      <c r="S462" s="77" t="s">
        <v>2023</v>
      </c>
      <c r="T462" s="48"/>
      <c r="U462" s="79"/>
      <c r="V462" s="78"/>
      <c r="W462" s="82"/>
      <c r="X462" s="80"/>
      <c r="Y462" s="81"/>
      <c r="Z462" s="82"/>
      <c r="AA462" s="70" t="s">
        <v>2024</v>
      </c>
      <c r="AB462" s="70" t="s">
        <v>2024</v>
      </c>
      <c r="AC462" s="69" t="s">
        <v>2024</v>
      </c>
      <c r="AD462" s="69" t="str">
        <f ca="1">IFERROR(DATEDIF(DadosViagem5[[#This Row],[Utimo Bip Reserva]],TODAY(),"D"),"")</f>
        <v/>
      </c>
      <c r="AE462" s="50" t="s">
        <v>2024</v>
      </c>
      <c r="AF462" s="50" t="s">
        <v>2024</v>
      </c>
      <c r="AG462" s="49"/>
      <c r="AH462" s="50">
        <v>45807</v>
      </c>
      <c r="AI462" s="49" t="str">
        <f>IF(DadosViagem5[[#This Row],[Dias em manutenção ]]&lt;5,"Dentro do Prazo","Fora do Prazo")</f>
        <v>Fora do Prazo</v>
      </c>
      <c r="AJ462" s="49" t="e">
        <v>#REF!</v>
      </c>
    </row>
    <row r="463" spans="1:36" ht="15">
      <c r="A463" s="69" t="s">
        <v>2564</v>
      </c>
      <c r="B463" s="70"/>
      <c r="C463" s="69" t="s">
        <v>593</v>
      </c>
      <c r="D463" s="69" t="s">
        <v>2018</v>
      </c>
      <c r="E463" s="69" t="s">
        <v>2499</v>
      </c>
      <c r="F463" s="69" t="s">
        <v>2064</v>
      </c>
      <c r="G463" s="69"/>
      <c r="H463" s="70">
        <v>2023</v>
      </c>
      <c r="I463" s="69" t="s">
        <v>2021</v>
      </c>
      <c r="J463" s="69" t="s">
        <v>736</v>
      </c>
      <c r="K463" s="71" t="s">
        <v>1683</v>
      </c>
      <c r="L463" s="72" t="s">
        <v>83</v>
      </c>
      <c r="M463" s="46" t="s">
        <v>133</v>
      </c>
      <c r="N463" s="49" t="s">
        <v>180</v>
      </c>
      <c r="O463" s="92" t="s">
        <v>2028</v>
      </c>
      <c r="P463" s="74">
        <f ca="1">IFERROR(VLOOKUP(DadosViagem5[[#This Row],[Placa]],BIP!A:E,5,FALSE),"")</f>
        <v>45973</v>
      </c>
      <c r="Q463" s="75">
        <f ca="1">DATEDIF(DadosViagem5[[#This Row],[BIP]],TODAY(),"D")</f>
        <v>5</v>
      </c>
      <c r="R463" s="76" t="str">
        <f>IFERROR(VLOOKUP(DadosViagem5[[#This Row],[Placa]],DDS!B:C,2,FALSE),"Verificar cadastro")</f>
        <v> </v>
      </c>
      <c r="S463" s="77" t="s">
        <v>2023</v>
      </c>
      <c r="T463" s="48"/>
      <c r="U463" s="79"/>
      <c r="V463" s="78"/>
      <c r="W463" s="82" t="s">
        <v>2565</v>
      </c>
      <c r="X463" s="80"/>
      <c r="Y463" s="81"/>
      <c r="Z463" s="82"/>
      <c r="AA463" s="70" t="s">
        <v>2024</v>
      </c>
      <c r="AB463" s="70" t="s">
        <v>2024</v>
      </c>
      <c r="AC463" s="69" t="s">
        <v>2024</v>
      </c>
      <c r="AD463" s="69" t="str">
        <f ca="1">IFERROR(DATEDIF(DadosViagem5[[#This Row],[Utimo Bip Reserva]],TODAY(),"D"),"")</f>
        <v/>
      </c>
      <c r="AE463" s="77" t="s">
        <v>2024</v>
      </c>
      <c r="AF463" s="94"/>
      <c r="AG463" s="49"/>
      <c r="AH463" s="50">
        <v>45807</v>
      </c>
      <c r="AI463" s="49" t="str">
        <f>IF(DadosViagem5[[#This Row],[Dias em manutenção ]]&lt;5,"Dentro do Prazo","Fora do Prazo")</f>
        <v>Fora do Prazo</v>
      </c>
      <c r="AJ463" s="49" t="e">
        <v>#REF!</v>
      </c>
    </row>
    <row r="464" spans="1:36" ht="15">
      <c r="A464" s="69" t="s">
        <v>2566</v>
      </c>
      <c r="B464" s="70"/>
      <c r="C464" s="69" t="s">
        <v>673</v>
      </c>
      <c r="D464" s="69" t="s">
        <v>2018</v>
      </c>
      <c r="E464" s="69" t="s">
        <v>2027</v>
      </c>
      <c r="F464" s="69" t="s">
        <v>2064</v>
      </c>
      <c r="G464" s="69"/>
      <c r="H464" s="70">
        <v>2022</v>
      </c>
      <c r="I464" s="69" t="s">
        <v>2021</v>
      </c>
      <c r="J464" s="69" t="s">
        <v>736</v>
      </c>
      <c r="K464" s="71" t="s">
        <v>1683</v>
      </c>
      <c r="L464" s="72" t="s">
        <v>83</v>
      </c>
      <c r="M464" s="48" t="s">
        <v>133</v>
      </c>
      <c r="N464" s="49" t="s">
        <v>180</v>
      </c>
      <c r="O464" s="92" t="s">
        <v>2028</v>
      </c>
      <c r="P464" s="74">
        <f ca="1">IFERROR(VLOOKUP(DadosViagem5[[#This Row],[Placa]],BIP!A:E,5,FALSE),"")</f>
        <v>45978</v>
      </c>
      <c r="Q464" s="75">
        <f ca="1">DATEDIF(DadosViagem5[[#This Row],[BIP]],TODAY(),"D")</f>
        <v>0</v>
      </c>
      <c r="R464" s="76" t="str">
        <f>IFERROR(VLOOKUP(DadosViagem5[[#This Row],[Placa]],DDS!B:C,2,FALSE),"Verificar cadastro")</f>
        <v>Operando</v>
      </c>
      <c r="S464" s="77" t="s">
        <v>2023</v>
      </c>
      <c r="T464" s="48"/>
      <c r="U464" s="79"/>
      <c r="V464" s="78"/>
      <c r="W464" s="82"/>
      <c r="X464" s="80"/>
      <c r="Y464" s="81"/>
      <c r="Z464" s="82"/>
      <c r="AA464" s="70" t="s">
        <v>2024</v>
      </c>
      <c r="AB464" s="70" t="s">
        <v>2024</v>
      </c>
      <c r="AC464" s="69" t="s">
        <v>2024</v>
      </c>
      <c r="AD464" s="69" t="str">
        <f ca="1">IFERROR(DATEDIF(DadosViagem5[[#This Row],[Utimo Bip Reserva]],TODAY(),"D"),"")</f>
        <v/>
      </c>
      <c r="AE464" s="50"/>
      <c r="AF464" s="50"/>
      <c r="AG464" s="49"/>
      <c r="AH464" s="50">
        <v>45807</v>
      </c>
      <c r="AI464" s="49" t="str">
        <f>IF(DadosViagem5[[#This Row],[Dias em manutenção ]]&lt;5,"Dentro do Prazo","Fora do Prazo")</f>
        <v>Fora do Prazo</v>
      </c>
      <c r="AJ464" s="49" t="e">
        <v>#REF!</v>
      </c>
    </row>
    <row r="465" spans="1:36" ht="15">
      <c r="A465" s="69" t="s">
        <v>1735</v>
      </c>
      <c r="B465" s="70"/>
      <c r="C465" s="69" t="s">
        <v>395</v>
      </c>
      <c r="D465" s="69" t="s">
        <v>2025</v>
      </c>
      <c r="E465" s="69" t="s">
        <v>2034</v>
      </c>
      <c r="F465" s="69" t="s">
        <v>2035</v>
      </c>
      <c r="G465" s="69"/>
      <c r="H465" s="70">
        <v>2023</v>
      </c>
      <c r="I465" s="69" t="s">
        <v>2021</v>
      </c>
      <c r="J465" s="69" t="s">
        <v>736</v>
      </c>
      <c r="K465" s="71" t="s">
        <v>1683</v>
      </c>
      <c r="L465" s="72" t="s">
        <v>83</v>
      </c>
      <c r="M465" s="48" t="s">
        <v>139</v>
      </c>
      <c r="N465" s="49" t="s">
        <v>180</v>
      </c>
      <c r="O465" s="92" t="s">
        <v>2028</v>
      </c>
      <c r="P465" s="74">
        <f ca="1">IFERROR(VLOOKUP(DadosViagem5[[#This Row],[Placa]],BIP!A:E,5,FALSE),"")</f>
        <v>45978</v>
      </c>
      <c r="Q465" s="75">
        <f ca="1">DATEDIF(DadosViagem5[[#This Row],[BIP]],TODAY(),"D")</f>
        <v>0</v>
      </c>
      <c r="R465" s="76" t="str">
        <f>IFERROR(VLOOKUP(DadosViagem5[[#This Row],[Placa]],DDS!B:C,2,FALSE),"Verificar cadastro")</f>
        <v>Operando</v>
      </c>
      <c r="S465" s="77" t="s">
        <v>2023</v>
      </c>
      <c r="T465" s="48"/>
      <c r="U465" s="79"/>
      <c r="V465" s="78"/>
      <c r="W465" s="82"/>
      <c r="X465" s="80"/>
      <c r="Y465" s="81"/>
      <c r="Z465" s="82"/>
      <c r="AA465" s="70" t="s">
        <v>2024</v>
      </c>
      <c r="AB465" s="70" t="s">
        <v>2024</v>
      </c>
      <c r="AC465" s="69" t="s">
        <v>2024</v>
      </c>
      <c r="AD465" s="69" t="str">
        <f ca="1">IFERROR(DATEDIF(DadosViagem5[[#This Row],[Utimo Bip Reserva]],TODAY(),"D"),"")</f>
        <v/>
      </c>
      <c r="AE465" s="49"/>
      <c r="AF465" s="50"/>
      <c r="AG465" s="49"/>
      <c r="AH465" s="50">
        <v>45807</v>
      </c>
      <c r="AI465" s="49" t="str">
        <f>IF(DadosViagem5[[#This Row],[Dias em manutenção ]]&lt;5,"Dentro do Prazo","Fora do Prazo")</f>
        <v>Fora do Prazo</v>
      </c>
      <c r="AJ465" s="49" t="e">
        <v>#REF!</v>
      </c>
    </row>
    <row r="466" spans="1:36" ht="15">
      <c r="A466" s="69" t="s">
        <v>702</v>
      </c>
      <c r="B466" s="70"/>
      <c r="C466" s="69" t="s">
        <v>395</v>
      </c>
      <c r="D466" s="69" t="s">
        <v>2025</v>
      </c>
      <c r="E466" s="69" t="s">
        <v>2034</v>
      </c>
      <c r="F466" s="69" t="s">
        <v>2035</v>
      </c>
      <c r="G466" s="69"/>
      <c r="H466" s="70">
        <v>2023</v>
      </c>
      <c r="I466" s="69" t="s">
        <v>2021</v>
      </c>
      <c r="J466" s="69" t="s">
        <v>736</v>
      </c>
      <c r="K466" s="71" t="s">
        <v>1683</v>
      </c>
      <c r="L466" s="72" t="s">
        <v>83</v>
      </c>
      <c r="M466" s="48" t="s">
        <v>139</v>
      </c>
      <c r="N466" s="49" t="s">
        <v>180</v>
      </c>
      <c r="O466" s="92" t="s">
        <v>2028</v>
      </c>
      <c r="P466" s="74">
        <f ca="1">IFERROR(VLOOKUP(DadosViagem5[[#This Row],[Placa]],BIP!A:E,5,FALSE),"")</f>
        <v>45977</v>
      </c>
      <c r="Q466" s="75">
        <f ca="1">DATEDIF(DadosViagem5[[#This Row],[BIP]],TODAY(),"D")</f>
        <v>1</v>
      </c>
      <c r="R466" s="76" t="str">
        <f>IFERROR(VLOOKUP(DadosViagem5[[#This Row],[Placa]],DDS!B:C,2,FALSE),"Verificar cadastro")</f>
        <v>Operando</v>
      </c>
      <c r="S466" s="77" t="s">
        <v>2023</v>
      </c>
      <c r="T466" s="48"/>
      <c r="U466" s="79"/>
      <c r="V466" s="78"/>
      <c r="W466" s="82" t="s">
        <v>2567</v>
      </c>
      <c r="X466" s="80"/>
      <c r="Y466" s="81"/>
      <c r="Z466" s="83"/>
      <c r="AA466" s="70" t="s">
        <v>2024</v>
      </c>
      <c r="AB466" s="70" t="s">
        <v>2024</v>
      </c>
      <c r="AC466" s="69" t="s">
        <v>2024</v>
      </c>
      <c r="AD466" s="69" t="str">
        <f ca="1">IFERROR(DATEDIF(DadosViagem5[[#This Row],[Utimo Bip Reserva]],TODAY(),"D"),"")</f>
        <v/>
      </c>
      <c r="AE466" s="49"/>
      <c r="AF466" s="50"/>
      <c r="AG466" s="49"/>
      <c r="AH466" s="50">
        <v>45807</v>
      </c>
      <c r="AI466" s="49" t="str">
        <f>IF(DadosViagem5[[#This Row],[Dias em manutenção ]]&lt;5,"Dentro do Prazo","Fora do Prazo")</f>
        <v>Fora do Prazo</v>
      </c>
      <c r="AJ466" s="49" t="e">
        <v>#REF!</v>
      </c>
    </row>
    <row r="467" spans="1:36" ht="15">
      <c r="A467" s="69" t="s">
        <v>2568</v>
      </c>
      <c r="B467" s="70">
        <v>726</v>
      </c>
      <c r="C467" s="69" t="s">
        <v>395</v>
      </c>
      <c r="D467" s="69" t="s">
        <v>2025</v>
      </c>
      <c r="E467" s="69" t="s">
        <v>2034</v>
      </c>
      <c r="F467" s="69" t="s">
        <v>2035</v>
      </c>
      <c r="G467" s="69"/>
      <c r="H467" s="70">
        <v>2023</v>
      </c>
      <c r="I467" s="69" t="s">
        <v>2021</v>
      </c>
      <c r="J467" s="69" t="s">
        <v>736</v>
      </c>
      <c r="K467" s="71" t="s">
        <v>1683</v>
      </c>
      <c r="L467" s="72" t="s">
        <v>83</v>
      </c>
      <c r="M467" s="48" t="s">
        <v>139</v>
      </c>
      <c r="N467" s="49" t="s">
        <v>180</v>
      </c>
      <c r="O467" s="92" t="s">
        <v>2028</v>
      </c>
      <c r="P467" s="74">
        <f ca="1">IFERROR(VLOOKUP(DadosViagem5[[#This Row],[Placa]],BIP!A:E,5,FALSE),"")</f>
        <v>45978</v>
      </c>
      <c r="Q467" s="75">
        <f ca="1">DATEDIF(DadosViagem5[[#This Row],[BIP]],TODAY(),"D")</f>
        <v>0</v>
      </c>
      <c r="R467" s="76" t="str">
        <f>IFERROR(VLOOKUP(DadosViagem5[[#This Row],[Placa]],DDS!B:C,2,FALSE),"Verificar cadastro")</f>
        <v>Operando</v>
      </c>
      <c r="S467" s="77" t="s">
        <v>2023</v>
      </c>
      <c r="T467" s="48"/>
      <c r="U467" s="79"/>
      <c r="V467" s="78"/>
      <c r="W467" s="82" t="s">
        <v>2569</v>
      </c>
      <c r="X467" s="80"/>
      <c r="Y467" s="81"/>
      <c r="Z467" s="82"/>
      <c r="AA467" s="70" t="s">
        <v>2024</v>
      </c>
      <c r="AB467" s="70" t="s">
        <v>2024</v>
      </c>
      <c r="AC467" s="69" t="s">
        <v>2024</v>
      </c>
      <c r="AD467" s="69" t="str">
        <f ca="1">IFERROR(DATEDIF(DadosViagem5[[#This Row],[Utimo Bip Reserva]],TODAY(),"D"),"")</f>
        <v/>
      </c>
      <c r="AE467" s="49"/>
      <c r="AF467" s="50"/>
      <c r="AG467" s="49"/>
      <c r="AH467" s="50">
        <v>45807</v>
      </c>
      <c r="AI467" s="49" t="str">
        <f>IF(DadosViagem5[[#This Row],[Dias em manutenção ]]&lt;5,"Dentro do Prazo","Fora do Prazo")</f>
        <v>Fora do Prazo</v>
      </c>
      <c r="AJ467" s="49" t="e">
        <v>#REF!</v>
      </c>
    </row>
    <row r="468" spans="1:36" ht="15">
      <c r="A468" s="69" t="s">
        <v>2570</v>
      </c>
      <c r="B468" s="70"/>
      <c r="C468" s="69" t="s">
        <v>395</v>
      </c>
      <c r="D468" s="69" t="s">
        <v>2025</v>
      </c>
      <c r="E468" s="69" t="s">
        <v>2034</v>
      </c>
      <c r="F468" s="69" t="s">
        <v>2035</v>
      </c>
      <c r="G468" s="69"/>
      <c r="H468" s="70">
        <v>2024</v>
      </c>
      <c r="I468" s="69" t="s">
        <v>2021</v>
      </c>
      <c r="J468" s="69" t="s">
        <v>736</v>
      </c>
      <c r="K468" s="71" t="s">
        <v>1683</v>
      </c>
      <c r="L468" s="72" t="s">
        <v>83</v>
      </c>
      <c r="M468" s="48" t="s">
        <v>139</v>
      </c>
      <c r="N468" s="49" t="s">
        <v>180</v>
      </c>
      <c r="O468" s="92" t="s">
        <v>2028</v>
      </c>
      <c r="P468" s="74">
        <f ca="1">IFERROR(VLOOKUP(DadosViagem5[[#This Row],[Placa]],BIP!A:E,5,FALSE),"")</f>
        <v>45977</v>
      </c>
      <c r="Q468" s="75">
        <f ca="1">DATEDIF(DadosViagem5[[#This Row],[BIP]],TODAY(),"D")</f>
        <v>1</v>
      </c>
      <c r="R468" s="76" t="str">
        <f>IFERROR(VLOOKUP(DadosViagem5[[#This Row],[Placa]],DDS!B:C,2,FALSE),"Verificar cadastro")</f>
        <v>Operando</v>
      </c>
      <c r="S468" s="77" t="s">
        <v>2023</v>
      </c>
      <c r="T468" s="48"/>
      <c r="U468" s="79"/>
      <c r="V468" s="78"/>
      <c r="W468" s="82"/>
      <c r="X468" s="80"/>
      <c r="Y468" s="81"/>
      <c r="Z468" s="82"/>
      <c r="AA468" s="70" t="s">
        <v>2024</v>
      </c>
      <c r="AB468" s="70" t="s">
        <v>2024</v>
      </c>
      <c r="AC468" s="70" t="s">
        <v>2024</v>
      </c>
      <c r="AD468" s="70" t="s">
        <v>2024</v>
      </c>
      <c r="AE468" s="49"/>
      <c r="AF468" s="50"/>
      <c r="AG468" s="49"/>
      <c r="AH468" s="50">
        <v>45807</v>
      </c>
      <c r="AI468" s="49" t="str">
        <f>IF(DadosViagem5[[#This Row],[Dias em manutenção ]]&lt;5,"Dentro do Prazo","Fora do Prazo")</f>
        <v>Fora do Prazo</v>
      </c>
      <c r="AJ468" s="49" t="e">
        <v>#REF!</v>
      </c>
    </row>
    <row r="469" spans="1:36" ht="15">
      <c r="A469" s="69" t="s">
        <v>2571</v>
      </c>
      <c r="B469" s="70"/>
      <c r="C469" s="69" t="s">
        <v>395</v>
      </c>
      <c r="D469" s="69" t="s">
        <v>2025</v>
      </c>
      <c r="E469" s="69" t="s">
        <v>2034</v>
      </c>
      <c r="F469" s="69" t="s">
        <v>2035</v>
      </c>
      <c r="G469" s="69"/>
      <c r="H469" s="70">
        <v>2024</v>
      </c>
      <c r="I469" s="69" t="s">
        <v>2021</v>
      </c>
      <c r="J469" s="69" t="s">
        <v>736</v>
      </c>
      <c r="K469" s="71" t="s">
        <v>1683</v>
      </c>
      <c r="L469" s="85" t="s">
        <v>83</v>
      </c>
      <c r="M469" s="48" t="s">
        <v>139</v>
      </c>
      <c r="N469" s="49" t="s">
        <v>180</v>
      </c>
      <c r="O469" s="92" t="s">
        <v>2028</v>
      </c>
      <c r="P469" s="74">
        <f ca="1">IFERROR(VLOOKUP(DadosViagem5[[#This Row],[Placa]],BIP!A:E,5,FALSE),"")</f>
        <v>45977</v>
      </c>
      <c r="Q469" s="75">
        <f ca="1">DATEDIF(DadosViagem5[[#This Row],[BIP]],TODAY(),"D")</f>
        <v>1</v>
      </c>
      <c r="R469" s="76" t="str">
        <f>IFERROR(VLOOKUP(DadosViagem5[[#This Row],[Placa]],DDS!B:C,2,FALSE),"Verificar cadastro")</f>
        <v>Operando</v>
      </c>
      <c r="S469" s="77" t="s">
        <v>2023</v>
      </c>
      <c r="T469" s="48"/>
      <c r="U469" s="79"/>
      <c r="V469" s="78"/>
      <c r="W469" s="82"/>
      <c r="X469" s="80"/>
      <c r="Y469" s="81"/>
      <c r="Z469" s="82"/>
      <c r="AA469" s="70" t="s">
        <v>2024</v>
      </c>
      <c r="AB469" s="70" t="s">
        <v>2024</v>
      </c>
      <c r="AC469" s="70" t="s">
        <v>2024</v>
      </c>
      <c r="AD469" s="70" t="s">
        <v>2024</v>
      </c>
      <c r="AE469" s="49"/>
      <c r="AF469" s="50"/>
      <c r="AG469" s="49"/>
      <c r="AH469" s="50">
        <v>45807</v>
      </c>
      <c r="AI469" s="49" t="str">
        <f>IF(DadosViagem5[[#This Row],[Dias em manutenção ]]&lt;5,"Dentro do Prazo","Fora do Prazo")</f>
        <v>Fora do Prazo</v>
      </c>
      <c r="AJ469" s="49" t="e">
        <v>#REF!</v>
      </c>
    </row>
    <row r="470" spans="1:36" ht="15">
      <c r="A470" s="69" t="s">
        <v>2572</v>
      </c>
      <c r="B470" s="70">
        <v>525</v>
      </c>
      <c r="C470" s="69" t="s">
        <v>395</v>
      </c>
      <c r="D470" s="69" t="s">
        <v>2025</v>
      </c>
      <c r="E470" s="69" t="s">
        <v>2034</v>
      </c>
      <c r="F470" s="69" t="s">
        <v>2035</v>
      </c>
      <c r="G470" s="69"/>
      <c r="H470" s="70">
        <v>2024</v>
      </c>
      <c r="I470" s="69" t="s">
        <v>2021</v>
      </c>
      <c r="J470" s="69" t="s">
        <v>736</v>
      </c>
      <c r="K470" s="71" t="s">
        <v>1683</v>
      </c>
      <c r="L470" s="72" t="s">
        <v>83</v>
      </c>
      <c r="M470" s="48" t="s">
        <v>139</v>
      </c>
      <c r="N470" s="49" t="s">
        <v>180</v>
      </c>
      <c r="O470" s="92" t="s">
        <v>2028</v>
      </c>
      <c r="P470" s="74">
        <f ca="1">IFERROR(VLOOKUP(DadosViagem5[[#This Row],[Placa]],BIP!A:E,5,FALSE),"")</f>
        <v>45977</v>
      </c>
      <c r="Q470" s="75">
        <f ca="1">DATEDIF(DadosViagem5[[#This Row],[BIP]],TODAY(),"D")</f>
        <v>1</v>
      </c>
      <c r="R470" s="76" t="str">
        <f>IFERROR(VLOOKUP(DadosViagem5[[#This Row],[Placa]],DDS!B:C,2,FALSE),"Verificar cadastro")</f>
        <v>Operando</v>
      </c>
      <c r="S470" s="77" t="s">
        <v>2023</v>
      </c>
      <c r="T470" s="48"/>
      <c r="U470" s="79"/>
      <c r="V470" s="78"/>
      <c r="W470" s="82"/>
      <c r="X470" s="80"/>
      <c r="Y470" s="81"/>
      <c r="Z470" s="82"/>
      <c r="AA470" s="70" t="s">
        <v>2024</v>
      </c>
      <c r="AB470" s="70" t="s">
        <v>2024</v>
      </c>
      <c r="AC470" s="69" t="s">
        <v>2024</v>
      </c>
      <c r="AD470" s="69" t="str">
        <f ca="1">IFERROR(DATEDIF(DadosViagem5[[#This Row],[Utimo Bip Reserva]],TODAY(),"D"),"")</f>
        <v/>
      </c>
      <c r="AE470" s="50" t="s">
        <v>2024</v>
      </c>
      <c r="AF470" s="50" t="s">
        <v>2024</v>
      </c>
      <c r="AG470" s="49"/>
      <c r="AH470" s="50">
        <v>45807</v>
      </c>
      <c r="AI470" s="49" t="str">
        <f>IF(DadosViagem5[[#This Row],[Dias em manutenção ]]&lt;5,"Dentro do Prazo","Fora do Prazo")</f>
        <v>Fora do Prazo</v>
      </c>
      <c r="AJ470" s="49" t="e">
        <v>#REF!</v>
      </c>
    </row>
    <row r="471" spans="1:36" ht="15">
      <c r="A471" s="69" t="s">
        <v>1722</v>
      </c>
      <c r="B471" s="70">
        <v>498</v>
      </c>
      <c r="C471" s="69" t="s">
        <v>395</v>
      </c>
      <c r="D471" s="69" t="s">
        <v>2025</v>
      </c>
      <c r="E471" s="69" t="s">
        <v>2034</v>
      </c>
      <c r="F471" s="69" t="s">
        <v>2035</v>
      </c>
      <c r="G471" s="69"/>
      <c r="H471" s="70">
        <v>2024</v>
      </c>
      <c r="I471" s="69" t="s">
        <v>2021</v>
      </c>
      <c r="J471" s="69" t="s">
        <v>736</v>
      </c>
      <c r="K471" s="71" t="s">
        <v>1683</v>
      </c>
      <c r="L471" s="72" t="s">
        <v>83</v>
      </c>
      <c r="M471" s="48" t="s">
        <v>139</v>
      </c>
      <c r="N471" s="49" t="s">
        <v>180</v>
      </c>
      <c r="O471" s="92" t="s">
        <v>2028</v>
      </c>
      <c r="P471" s="74">
        <f ca="1">IFERROR(VLOOKUP(DadosViagem5[[#This Row],[Placa]],BIP!A:E,5,FALSE),"")</f>
        <v>45978</v>
      </c>
      <c r="Q471" s="75">
        <f ca="1">DATEDIF(DadosViagem5[[#This Row],[BIP]],TODAY(),"D")</f>
        <v>0</v>
      </c>
      <c r="R471" s="76" t="str">
        <f>IFERROR(VLOOKUP(DadosViagem5[[#This Row],[Placa]],DDS!B:C,2,FALSE),"Verificar cadastro")</f>
        <v>Operando</v>
      </c>
      <c r="S471" s="77" t="s">
        <v>2023</v>
      </c>
      <c r="T471" s="48"/>
      <c r="U471" s="79"/>
      <c r="V471" s="78"/>
      <c r="W471" s="82" t="s">
        <v>2488</v>
      </c>
      <c r="X471" s="80"/>
      <c r="Y471" s="81"/>
      <c r="Z471" s="82"/>
      <c r="AA471" s="70" t="s">
        <v>2024</v>
      </c>
      <c r="AB471" s="70" t="s">
        <v>2024</v>
      </c>
      <c r="AC471" s="69" t="s">
        <v>2024</v>
      </c>
      <c r="AD471" s="69" t="str">
        <f ca="1">IFERROR(DATEDIF(DadosViagem5[[#This Row],[Utimo Bip Reserva]],TODAY(),"D"),"")</f>
        <v/>
      </c>
      <c r="AE471" s="50" t="s">
        <v>2024</v>
      </c>
      <c r="AF471" s="50" t="s">
        <v>2024</v>
      </c>
      <c r="AG471" s="49"/>
      <c r="AH471" s="50">
        <v>45807</v>
      </c>
      <c r="AI471" s="49" t="str">
        <f>IF(DadosViagem5[[#This Row],[Dias em manutenção ]]&lt;5,"Dentro do Prazo","Fora do Prazo")</f>
        <v>Fora do Prazo</v>
      </c>
      <c r="AJ471" s="49" t="e">
        <v>#REF!</v>
      </c>
    </row>
    <row r="472" spans="1:36" ht="15">
      <c r="A472" s="69" t="s">
        <v>1587</v>
      </c>
      <c r="B472" s="70"/>
      <c r="C472" s="69" t="s">
        <v>668</v>
      </c>
      <c r="D472" s="69" t="s">
        <v>2079</v>
      </c>
      <c r="E472" s="69" t="s">
        <v>566</v>
      </c>
      <c r="F472" s="69" t="s">
        <v>2064</v>
      </c>
      <c r="G472" s="69"/>
      <c r="H472" s="70">
        <v>2022</v>
      </c>
      <c r="I472" s="69" t="s">
        <v>2021</v>
      </c>
      <c r="J472" s="69" t="s">
        <v>797</v>
      </c>
      <c r="K472" s="71" t="s">
        <v>1687</v>
      </c>
      <c r="L472" s="72" t="s">
        <v>83</v>
      </c>
      <c r="M472" s="48" t="s">
        <v>285</v>
      </c>
      <c r="N472" s="49" t="s">
        <v>798</v>
      </c>
      <c r="O472" s="49" t="s">
        <v>2573</v>
      </c>
      <c r="P472" s="74">
        <f ca="1">IFERROR(VLOOKUP(DadosViagem5[[#This Row],[Placa]],BIP!A:E,5,FALSE),"")</f>
        <v>45888</v>
      </c>
      <c r="Q472" s="75">
        <f ca="1">DATEDIF(DadosViagem5[[#This Row],[BIP]],TODAY(),"D")</f>
        <v>90</v>
      </c>
      <c r="R472" s="76" t="str">
        <f>IFERROR(VLOOKUP(DadosViagem5[[#This Row],[Placa]],DDS!B:C,2,FALSE),"Verificar cadastro")</f>
        <v>Verificar cadastro</v>
      </c>
      <c r="S472" s="49" t="s">
        <v>1186</v>
      </c>
      <c r="T472" s="48"/>
      <c r="U472" s="79"/>
      <c r="V472" s="78"/>
      <c r="W472" s="82" t="s">
        <v>2574</v>
      </c>
      <c r="X472" s="80"/>
      <c r="Y472" s="81"/>
      <c r="Z472" t="s">
        <v>2575</v>
      </c>
      <c r="AA472" s="70" t="s">
        <v>2024</v>
      </c>
      <c r="AB472" s="70" t="s">
        <v>2024</v>
      </c>
      <c r="AC472" s="69" t="s">
        <v>2024</v>
      </c>
      <c r="AD472" s="69" t="str">
        <f ca="1">IFERROR(DATEDIF(DadosViagem5[[#This Row],[Utimo Bip Reserva]],TODAY(),"D"),"")</f>
        <v/>
      </c>
      <c r="AE472" s="49" t="s">
        <v>2024</v>
      </c>
      <c r="AF472" s="50" t="s">
        <v>2024</v>
      </c>
      <c r="AG472" s="49" t="s">
        <v>2576</v>
      </c>
      <c r="AH472" s="50">
        <v>45807</v>
      </c>
      <c r="AI472" s="49" t="str">
        <f>IF(DadosViagem5[[#This Row],[Dias em manutenção ]]&lt;5,"Dentro do Prazo","Fora do Prazo")</f>
        <v>Fora do Prazo</v>
      </c>
      <c r="AJ472" s="49" t="e">
        <v>#REF!</v>
      </c>
    </row>
    <row r="473" spans="1:36" ht="15">
      <c r="A473" s="69" t="s">
        <v>2577</v>
      </c>
      <c r="B473" s="70">
        <v>451</v>
      </c>
      <c r="C473" s="69" t="s">
        <v>395</v>
      </c>
      <c r="D473" s="69" t="s">
        <v>2025</v>
      </c>
      <c r="E473" s="69" t="s">
        <v>2034</v>
      </c>
      <c r="F473" s="69" t="s">
        <v>2035</v>
      </c>
      <c r="G473" s="69"/>
      <c r="H473" s="70">
        <v>2023</v>
      </c>
      <c r="I473" s="69" t="s">
        <v>2021</v>
      </c>
      <c r="J473" s="69" t="s">
        <v>797</v>
      </c>
      <c r="K473" s="84" t="s">
        <v>1687</v>
      </c>
      <c r="L473" s="72" t="s">
        <v>83</v>
      </c>
      <c r="M473" s="48" t="s">
        <v>139</v>
      </c>
      <c r="N473" s="49" t="s">
        <v>798</v>
      </c>
      <c r="O473" s="49" t="s">
        <v>2573</v>
      </c>
      <c r="P473" s="74">
        <f ca="1">IFERROR(VLOOKUP(DadosViagem5[[#This Row],[Placa]],BIP!A:E,5,FALSE),"")</f>
        <v>45977</v>
      </c>
      <c r="Q473" s="75">
        <f ca="1">DATEDIF(DadosViagem5[[#This Row],[BIP]],TODAY(),"D")</f>
        <v>1</v>
      </c>
      <c r="R473" s="76" t="str">
        <f>IFERROR(VLOOKUP(DadosViagem5[[#This Row],[Placa]],DDS!B:C,2,FALSE),"Verificar cadastro")</f>
        <v>Operando</v>
      </c>
      <c r="S473" s="77" t="s">
        <v>2023</v>
      </c>
      <c r="T473" s="48"/>
      <c r="U473" s="79"/>
      <c r="V473" s="78"/>
      <c r="W473" s="82"/>
      <c r="X473" s="80" t="s">
        <v>2026</v>
      </c>
      <c r="Y473" s="81" t="s">
        <v>2024</v>
      </c>
      <c r="Z473" s="82"/>
      <c r="AA473" s="70" t="s">
        <v>2024</v>
      </c>
      <c r="AB473" s="70" t="s">
        <v>2024</v>
      </c>
      <c r="AC473" s="69"/>
      <c r="AD473" s="69">
        <f ca="1">IFERROR(DATEDIF(DadosViagem5[[#This Row],[Utimo Bip Reserva]],TODAY(),"D"),"")</f>
        <v>45978</v>
      </c>
      <c r="AE473" s="49" t="s">
        <v>2024</v>
      </c>
      <c r="AF473" s="50" t="s">
        <v>2024</v>
      </c>
      <c r="AG473" s="49"/>
      <c r="AH473" s="50">
        <v>45807</v>
      </c>
      <c r="AI473" s="49" t="str">
        <f>IF(DadosViagem5[[#This Row],[Dias em manutenção ]]&lt;5,"Dentro do Prazo","Fora do Prazo")</f>
        <v>Fora do Prazo</v>
      </c>
      <c r="AJ473" s="49" t="e">
        <v>#REF!</v>
      </c>
    </row>
    <row r="474" spans="1:36" ht="15">
      <c r="A474" s="69" t="s">
        <v>2578</v>
      </c>
      <c r="B474" s="70"/>
      <c r="C474" s="69" t="s">
        <v>668</v>
      </c>
      <c r="D474" s="69" t="s">
        <v>2079</v>
      </c>
      <c r="E474" s="69" t="s">
        <v>566</v>
      </c>
      <c r="F474" s="69" t="s">
        <v>2064</v>
      </c>
      <c r="G474" s="69"/>
      <c r="H474" s="70">
        <v>2022</v>
      </c>
      <c r="I474" s="69" t="s">
        <v>2021</v>
      </c>
      <c r="J474" s="69" t="s">
        <v>797</v>
      </c>
      <c r="K474" s="84" t="s">
        <v>1687</v>
      </c>
      <c r="L474" s="72" t="s">
        <v>83</v>
      </c>
      <c r="M474" s="48" t="s">
        <v>285</v>
      </c>
      <c r="N474" s="47" t="s">
        <v>798</v>
      </c>
      <c r="O474" s="49" t="s">
        <v>2573</v>
      </c>
      <c r="P474" s="74">
        <f ca="1">IFERROR(VLOOKUP(DadosViagem5[[#This Row],[Placa]],BIP!A:E,5,FALSE),"")</f>
        <v>45936</v>
      </c>
      <c r="Q474" s="75">
        <f ca="1">DATEDIF(DadosViagem5[[#This Row],[BIP]],TODAY(),"D")</f>
        <v>42</v>
      </c>
      <c r="R474" s="76" t="str">
        <f>IFERROR(VLOOKUP(DadosViagem5[[#This Row],[Placa]],DDS!B:C,2,FALSE),"Verificar cadastro")</f>
        <v> </v>
      </c>
      <c r="S474" s="49" t="s">
        <v>1186</v>
      </c>
      <c r="T474" s="48"/>
      <c r="U474" s="79"/>
      <c r="V474" s="78"/>
      <c r="W474" s="188" t="s">
        <v>2579</v>
      </c>
      <c r="X474" s="80" t="s">
        <v>2026</v>
      </c>
      <c r="Y474" s="81" t="s">
        <v>2024</v>
      </c>
      <c r="Z474" s="82"/>
      <c r="AA474" s="70" t="s">
        <v>2024</v>
      </c>
      <c r="AB474" s="70" t="s">
        <v>2024</v>
      </c>
      <c r="AC474" s="69" t="s">
        <v>2024</v>
      </c>
      <c r="AD474" s="69" t="str">
        <f ca="1">IFERROR(DATEDIF(DadosViagem5[[#This Row],[Utimo Bip Reserva]],TODAY(),"D"),"")</f>
        <v/>
      </c>
      <c r="AE474" s="49"/>
      <c r="AF474" s="50" t="s">
        <v>2024</v>
      </c>
      <c r="AG474" s="49"/>
      <c r="AH474" s="50">
        <v>45807</v>
      </c>
      <c r="AI474" s="49" t="str">
        <f>IF(DadosViagem5[[#This Row],[Dias em manutenção ]]&lt;5,"Dentro do Prazo","Fora do Prazo")</f>
        <v>Fora do Prazo</v>
      </c>
      <c r="AJ474" s="49" t="e">
        <v>#REF!</v>
      </c>
    </row>
    <row r="475" spans="1:36" ht="15">
      <c r="A475" s="69" t="s">
        <v>2580</v>
      </c>
      <c r="B475" s="70"/>
      <c r="C475" s="69" t="s">
        <v>593</v>
      </c>
      <c r="D475" s="69" t="s">
        <v>2018</v>
      </c>
      <c r="E475" s="69" t="s">
        <v>2159</v>
      </c>
      <c r="F475" s="69" t="s">
        <v>2064</v>
      </c>
      <c r="G475" s="69"/>
      <c r="H475" s="70">
        <v>2023</v>
      </c>
      <c r="I475" s="69" t="s">
        <v>2021</v>
      </c>
      <c r="J475" s="69" t="s">
        <v>797</v>
      </c>
      <c r="K475" s="84" t="s">
        <v>1687</v>
      </c>
      <c r="L475" s="72" t="s">
        <v>83</v>
      </c>
      <c r="M475" s="48" t="s">
        <v>285</v>
      </c>
      <c r="N475" s="47" t="s">
        <v>798</v>
      </c>
      <c r="O475" s="47" t="s">
        <v>2573</v>
      </c>
      <c r="P475" s="74">
        <f ca="1">IFERROR(VLOOKUP(DadosViagem5[[#This Row],[Placa]],BIP!A:E,5,FALSE),"")</f>
        <v>45978</v>
      </c>
      <c r="Q475" s="75">
        <f ca="1">DATEDIF(DadosViagem5[[#This Row],[BIP]],TODAY(),"D")</f>
        <v>0</v>
      </c>
      <c r="R475" s="76" t="str">
        <f>IFERROR(VLOOKUP(DadosViagem5[[#This Row],[Placa]],DDS!B:C,2,FALSE),"Verificar cadastro")</f>
        <v>Operando</v>
      </c>
      <c r="S475" s="77" t="s">
        <v>2023</v>
      </c>
      <c r="T475" s="48"/>
      <c r="U475" s="79"/>
      <c r="V475" s="78"/>
      <c r="W475" s="82"/>
      <c r="X475" s="80" t="s">
        <v>2026</v>
      </c>
      <c r="Y475" s="81" t="s">
        <v>2024</v>
      </c>
      <c r="Z475" s="82"/>
      <c r="AA475" s="70" t="s">
        <v>2024</v>
      </c>
      <c r="AB475" s="70" t="s">
        <v>2024</v>
      </c>
      <c r="AC475" s="69" t="s">
        <v>2024</v>
      </c>
      <c r="AD475" s="69" t="str">
        <f ca="1">IFERROR(DATEDIF(DadosViagem5[[#This Row],[Utimo Bip Reserva]],TODAY(),"D"),"")</f>
        <v/>
      </c>
      <c r="AE475" s="49" t="s">
        <v>2024</v>
      </c>
      <c r="AF475" s="50" t="s">
        <v>2024</v>
      </c>
      <c r="AG475" s="49"/>
      <c r="AH475" s="50">
        <v>45807</v>
      </c>
      <c r="AI475" s="49" t="str">
        <f>IF(DadosViagem5[[#This Row],[Dias em manutenção ]]&lt;5,"Dentro do Prazo","Fora do Prazo")</f>
        <v>Fora do Prazo</v>
      </c>
      <c r="AJ475" s="49" t="e">
        <v>#REF!</v>
      </c>
    </row>
    <row r="476" spans="1:36" ht="15">
      <c r="A476" s="69" t="s">
        <v>795</v>
      </c>
      <c r="B476" s="70"/>
      <c r="C476" s="69" t="s">
        <v>673</v>
      </c>
      <c r="D476" s="69" t="s">
        <v>2025</v>
      </c>
      <c r="E476" s="69" t="s">
        <v>566</v>
      </c>
      <c r="F476" s="69" t="s">
        <v>2064</v>
      </c>
      <c r="G476" s="69"/>
      <c r="H476" s="70">
        <v>2021</v>
      </c>
      <c r="I476" s="86" t="s">
        <v>2021</v>
      </c>
      <c r="J476" s="86" t="s">
        <v>797</v>
      </c>
      <c r="K476" s="84" t="s">
        <v>1687</v>
      </c>
      <c r="L476" s="85" t="s">
        <v>83</v>
      </c>
      <c r="M476" s="48" t="s">
        <v>285</v>
      </c>
      <c r="N476" s="47" t="s">
        <v>798</v>
      </c>
      <c r="O476" s="47" t="s">
        <v>2573</v>
      </c>
      <c r="P476" s="74">
        <f ca="1">IFERROR(VLOOKUP(DadosViagem5[[#This Row],[Placa]],BIP!A:E,5,FALSE),"")</f>
        <v>45908</v>
      </c>
      <c r="Q476" s="75">
        <f ca="1">DATEDIF(DadosViagem5[[#This Row],[BIP]],TODAY(),"D")</f>
        <v>70</v>
      </c>
      <c r="R476" s="76" t="str">
        <f>IFERROR(VLOOKUP(DadosViagem5[[#This Row],[Placa]],DDS!B:C,2,FALSE),"Verificar cadastro")</f>
        <v>Verificar cadastro</v>
      </c>
      <c r="S476" s="49" t="s">
        <v>2404</v>
      </c>
      <c r="T476" s="48"/>
      <c r="U476" s="79"/>
      <c r="V476" s="78"/>
      <c r="W476" s="82" t="s">
        <v>2581</v>
      </c>
      <c r="X476" s="80"/>
      <c r="Y476" s="81"/>
      <c r="Z476" s="83"/>
      <c r="AA476" s="70" t="s">
        <v>2024</v>
      </c>
      <c r="AB476" s="70" t="s">
        <v>2024</v>
      </c>
      <c r="AC476" s="69" t="s">
        <v>2024</v>
      </c>
      <c r="AD476" s="69" t="str">
        <f ca="1">IFERROR(DATEDIF(DadosViagem5[[#This Row],[Utimo Bip Reserva]],TODAY(),"D"),"")</f>
        <v/>
      </c>
      <c r="AE476" s="48" t="s">
        <v>2024</v>
      </c>
      <c r="AF476" s="50">
        <v>45705</v>
      </c>
      <c r="AG476" s="49" t="s">
        <v>567</v>
      </c>
      <c r="AH476" s="50">
        <v>45807</v>
      </c>
      <c r="AI476" s="49" t="str">
        <f>IF(DadosViagem5[[#This Row],[Dias em manutenção ]]&lt;5,"Dentro do Prazo","Fora do Prazo")</f>
        <v>Fora do Prazo</v>
      </c>
      <c r="AJ476" s="49" t="e">
        <v>#REF!</v>
      </c>
    </row>
    <row r="477" spans="1:36" ht="15">
      <c r="A477" s="69" t="s">
        <v>1012</v>
      </c>
      <c r="B477" s="70"/>
      <c r="C477" s="69" t="s">
        <v>668</v>
      </c>
      <c r="D477" s="69" t="s">
        <v>2079</v>
      </c>
      <c r="E477" s="69" t="s">
        <v>566</v>
      </c>
      <c r="F477" s="69" t="s">
        <v>2064</v>
      </c>
      <c r="G477" s="69"/>
      <c r="H477" s="70">
        <v>2022</v>
      </c>
      <c r="I477" s="69" t="s">
        <v>2021</v>
      </c>
      <c r="J477" s="69" t="s">
        <v>797</v>
      </c>
      <c r="K477" s="84" t="s">
        <v>1687</v>
      </c>
      <c r="L477" s="72" t="s">
        <v>83</v>
      </c>
      <c r="M477" s="48" t="s">
        <v>285</v>
      </c>
      <c r="N477" s="49" t="s">
        <v>798</v>
      </c>
      <c r="O477" s="47" t="s">
        <v>2573</v>
      </c>
      <c r="P477" s="74">
        <f ca="1">IFERROR(VLOOKUP(DadosViagem5[[#This Row],[Placa]],BIP!A:E,5,FALSE),"")</f>
        <v>45915</v>
      </c>
      <c r="Q477" s="75">
        <f ca="1">DATEDIF(DadosViagem5[[#This Row],[BIP]],TODAY(),"D")</f>
        <v>63</v>
      </c>
      <c r="R477" s="76" t="str">
        <f>IFERROR(VLOOKUP(DadosViagem5[[#This Row],[Placa]],DDS!B:C,2,FALSE),"Verificar cadastro")</f>
        <v>Verificar cadastro</v>
      </c>
      <c r="S477" s="49" t="s">
        <v>2404</v>
      </c>
      <c r="T477" s="48"/>
      <c r="U477" s="79"/>
      <c r="V477" s="78"/>
      <c r="W477" s="82" t="s">
        <v>2582</v>
      </c>
      <c r="X477" s="80"/>
      <c r="Y477" s="81"/>
      <c r="Z477" s="83"/>
      <c r="AA477" s="70" t="s">
        <v>2024</v>
      </c>
      <c r="AB477" s="70" t="s">
        <v>2024</v>
      </c>
      <c r="AC477" s="69" t="s">
        <v>2024</v>
      </c>
      <c r="AD477" s="69" t="str">
        <f ca="1">IFERROR(DATEDIF(DadosViagem5[[#This Row],[Utimo Bip Reserva]],TODAY(),"D"),"")</f>
        <v/>
      </c>
      <c r="AE477" s="48" t="s">
        <v>2024</v>
      </c>
      <c r="AF477" s="79" t="s">
        <v>2024</v>
      </c>
      <c r="AG477" s="79" t="s">
        <v>111</v>
      </c>
      <c r="AH477" s="50">
        <v>50</v>
      </c>
      <c r="AI477" s="49" t="str">
        <f>IF(DadosViagem5[[#This Row],[Dias em manutenção ]]&lt;5,"Dentro do Prazo","Fora do Prazo")</f>
        <v>Fora do Prazo</v>
      </c>
      <c r="AJ477" s="49" t="e">
        <v>#REF!</v>
      </c>
    </row>
    <row r="478" spans="1:36" ht="15">
      <c r="A478" s="69" t="s">
        <v>834</v>
      </c>
      <c r="B478" s="70">
        <v>471</v>
      </c>
      <c r="C478" s="69" t="s">
        <v>395</v>
      </c>
      <c r="D478" s="69" t="s">
        <v>2025</v>
      </c>
      <c r="E478" s="69" t="s">
        <v>2034</v>
      </c>
      <c r="F478" s="69" t="s">
        <v>2035</v>
      </c>
      <c r="G478" s="69"/>
      <c r="H478" s="70">
        <v>2024</v>
      </c>
      <c r="I478" s="69" t="s">
        <v>2021</v>
      </c>
      <c r="J478" s="69" t="s">
        <v>797</v>
      </c>
      <c r="K478" s="71" t="s">
        <v>1687</v>
      </c>
      <c r="L478" s="72" t="s">
        <v>83</v>
      </c>
      <c r="M478" s="48" t="s">
        <v>139</v>
      </c>
      <c r="N478" s="49" t="s">
        <v>798</v>
      </c>
      <c r="O478" s="49" t="s">
        <v>2573</v>
      </c>
      <c r="P478" s="74">
        <f ca="1">IFERROR(VLOOKUP(DadosViagem5[[#This Row],[Placa]],BIP!A:E,5,FALSE),"")</f>
        <v>45978</v>
      </c>
      <c r="Q478" s="75">
        <f ca="1">DATEDIF(DadosViagem5[[#This Row],[BIP]],TODAY(),"D")</f>
        <v>0</v>
      </c>
      <c r="R478" s="76" t="str">
        <f>IFERROR(VLOOKUP(DadosViagem5[[#This Row],[Placa]],DDS!B:C,2,FALSE),"Verificar cadastro")</f>
        <v>Operando</v>
      </c>
      <c r="S478" s="77" t="s">
        <v>2023</v>
      </c>
      <c r="T478" s="48"/>
      <c r="U478" s="79"/>
      <c r="V478" s="78"/>
      <c r="W478" s="82" t="s">
        <v>2583</v>
      </c>
      <c r="X478" s="80"/>
      <c r="Y478" s="81"/>
      <c r="Z478" s="83"/>
      <c r="AA478" s="70" t="s">
        <v>2024</v>
      </c>
      <c r="AB478" s="70" t="s">
        <v>2024</v>
      </c>
      <c r="AC478" s="69" t="s">
        <v>2024</v>
      </c>
      <c r="AD478" s="69" t="str">
        <f ca="1">IFERROR(DATEDIF(DadosViagem5[[#This Row],[Utimo Bip Reserva]],TODAY(),"D"),"")</f>
        <v/>
      </c>
      <c r="AE478" s="50" t="s">
        <v>2024</v>
      </c>
      <c r="AF478" s="50" t="s">
        <v>2024</v>
      </c>
      <c r="AG478" s="49"/>
      <c r="AH478" s="50">
        <v>45807</v>
      </c>
      <c r="AI478" s="49" t="str">
        <f>IF(DadosViagem5[[#This Row],[Dias em manutenção ]]&lt;5,"Dentro do Prazo","Fora do Prazo")</f>
        <v>Fora do Prazo</v>
      </c>
      <c r="AJ478" s="49" t="e">
        <v>#REF!</v>
      </c>
    </row>
    <row r="479" spans="1:36" ht="15">
      <c r="A479" s="69" t="s">
        <v>2584</v>
      </c>
      <c r="B479" s="70"/>
      <c r="C479" s="69" t="s">
        <v>395</v>
      </c>
      <c r="D479" s="69" t="s">
        <v>2025</v>
      </c>
      <c r="E479" s="69" t="s">
        <v>2034</v>
      </c>
      <c r="F479" s="69" t="s">
        <v>2035</v>
      </c>
      <c r="G479" s="69"/>
      <c r="H479" s="70">
        <v>2023</v>
      </c>
      <c r="I479" s="69" t="s">
        <v>2021</v>
      </c>
      <c r="J479" s="69" t="s">
        <v>797</v>
      </c>
      <c r="K479" s="71" t="s">
        <v>1687</v>
      </c>
      <c r="L479" s="72" t="s">
        <v>83</v>
      </c>
      <c r="M479" s="48" t="s">
        <v>139</v>
      </c>
      <c r="N479" s="49" t="s">
        <v>798</v>
      </c>
      <c r="O479" s="49" t="s">
        <v>2573</v>
      </c>
      <c r="P479" s="74">
        <f ca="1">IFERROR(VLOOKUP(DadosViagem5[[#This Row],[Placa]],BIP!A:E,5,FALSE),"")</f>
        <v>45978</v>
      </c>
      <c r="Q479" s="75">
        <f ca="1">DATEDIF(DadosViagem5[[#This Row],[BIP]],TODAY(),"D")</f>
        <v>0</v>
      </c>
      <c r="R479" s="76" t="str">
        <f>IFERROR(VLOOKUP(DadosViagem5[[#This Row],[Placa]],DDS!B:C,2,FALSE),"Verificar cadastro")</f>
        <v>Operando</v>
      </c>
      <c r="S479" s="77" t="s">
        <v>2023</v>
      </c>
      <c r="T479" s="48"/>
      <c r="U479" s="79"/>
      <c r="V479" s="78"/>
      <c r="W479" s="82" t="s">
        <v>2585</v>
      </c>
      <c r="X479" s="80"/>
      <c r="Y479" s="81"/>
      <c r="Z479" s="81"/>
      <c r="AA479" s="70" t="s">
        <v>2024</v>
      </c>
      <c r="AB479" s="70" t="s">
        <v>2024</v>
      </c>
      <c r="AC479" s="69" t="s">
        <v>2024</v>
      </c>
      <c r="AD479" s="69" t="str">
        <f ca="1">IFERROR(DATEDIF(DadosViagem5[[#This Row],[Utimo Bip Reserva]],TODAY(),"D"),"")</f>
        <v/>
      </c>
      <c r="AE479" s="49"/>
      <c r="AF479" s="50"/>
      <c r="AG479" s="49"/>
      <c r="AH479" s="50">
        <v>45807</v>
      </c>
      <c r="AI479" s="49" t="str">
        <f>IF(DadosViagem5[[#This Row],[Dias em manutenção ]]&lt;5,"Dentro do Prazo","Fora do Prazo")</f>
        <v>Fora do Prazo</v>
      </c>
      <c r="AJ479" s="49" t="e">
        <v>#REF!</v>
      </c>
    </row>
    <row r="480" spans="1:36" ht="15">
      <c r="A480" s="69" t="s">
        <v>2586</v>
      </c>
      <c r="B480" s="70">
        <v>472</v>
      </c>
      <c r="C480" s="69" t="s">
        <v>395</v>
      </c>
      <c r="D480" s="69" t="s">
        <v>2025</v>
      </c>
      <c r="E480" s="69" t="s">
        <v>2025</v>
      </c>
      <c r="F480" s="69" t="s">
        <v>2035</v>
      </c>
      <c r="G480" s="69"/>
      <c r="H480" s="70">
        <v>2024</v>
      </c>
      <c r="I480" s="69" t="s">
        <v>2021</v>
      </c>
      <c r="J480" s="69" t="s">
        <v>797</v>
      </c>
      <c r="K480" s="71" t="s">
        <v>1687</v>
      </c>
      <c r="L480" s="72" t="s">
        <v>83</v>
      </c>
      <c r="M480" s="48" t="s">
        <v>139</v>
      </c>
      <c r="N480" s="49" t="s">
        <v>798</v>
      </c>
      <c r="O480" s="49" t="s">
        <v>2573</v>
      </c>
      <c r="P480" s="74">
        <f ca="1">IFERROR(VLOOKUP(DadosViagem5[[#This Row],[Placa]],BIP!A:E,5,FALSE),"")</f>
        <v>45977</v>
      </c>
      <c r="Q480" s="75">
        <f ca="1">DATEDIF(DadosViagem5[[#This Row],[BIP]],TODAY(),"D")</f>
        <v>1</v>
      </c>
      <c r="R480" s="76" t="str">
        <f>IFERROR(VLOOKUP(DadosViagem5[[#This Row],[Placa]],DDS!B:C,2,FALSE),"Verificar cadastro")</f>
        <v>Operando</v>
      </c>
      <c r="S480" s="77" t="s">
        <v>2023</v>
      </c>
      <c r="T480" s="48"/>
      <c r="U480" s="79"/>
      <c r="V480" s="78"/>
      <c r="W480" s="82" t="s">
        <v>2587</v>
      </c>
      <c r="X480" s="80"/>
      <c r="Y480" s="81"/>
      <c r="Z480" s="82"/>
      <c r="AA480" s="70" t="s">
        <v>2024</v>
      </c>
      <c r="AB480" s="70" t="s">
        <v>2024</v>
      </c>
      <c r="AC480" s="69" t="s">
        <v>2024</v>
      </c>
      <c r="AD480" s="69" t="str">
        <f ca="1">IFERROR(DATEDIF(DadosViagem5[[#This Row],[Utimo Bip Reserva]],TODAY(),"D"),"")</f>
        <v/>
      </c>
      <c r="AE480" s="50" t="s">
        <v>2024</v>
      </c>
      <c r="AF480" s="50" t="s">
        <v>2024</v>
      </c>
      <c r="AG480" s="49"/>
      <c r="AH480" s="50">
        <v>45807</v>
      </c>
      <c r="AI480" s="49" t="str">
        <f>IF(DadosViagem5[[#This Row],[Dias em manutenção ]]&lt;5,"Dentro do Prazo","Fora do Prazo")</f>
        <v>Fora do Prazo</v>
      </c>
      <c r="AJ480" s="49" t="e">
        <v>#REF!</v>
      </c>
    </row>
    <row r="481" spans="1:36" ht="15">
      <c r="A481" s="69" t="s">
        <v>2588</v>
      </c>
      <c r="B481" s="70">
        <v>449</v>
      </c>
      <c r="C481" s="69" t="s">
        <v>395</v>
      </c>
      <c r="D481" s="69" t="s">
        <v>2025</v>
      </c>
      <c r="E481" s="69" t="s">
        <v>2034</v>
      </c>
      <c r="F481" s="69" t="s">
        <v>2035</v>
      </c>
      <c r="G481" s="69"/>
      <c r="H481" s="70">
        <v>2024</v>
      </c>
      <c r="I481" s="69" t="s">
        <v>2021</v>
      </c>
      <c r="J481" s="69" t="s">
        <v>797</v>
      </c>
      <c r="K481" s="71" t="s">
        <v>1687</v>
      </c>
      <c r="L481" s="72" t="s">
        <v>83</v>
      </c>
      <c r="M481" s="48" t="s">
        <v>139</v>
      </c>
      <c r="N481" s="49" t="s">
        <v>798</v>
      </c>
      <c r="O481" s="49" t="s">
        <v>2573</v>
      </c>
      <c r="P481" s="74">
        <f ca="1">IFERROR(VLOOKUP(DadosViagem5[[#This Row],[Placa]],BIP!A:E,5,FALSE),"")</f>
        <v>45978</v>
      </c>
      <c r="Q481" s="75">
        <f ca="1">DATEDIF(DadosViagem5[[#This Row],[BIP]],TODAY(),"D")</f>
        <v>0</v>
      </c>
      <c r="R481" s="76" t="str">
        <f>IFERROR(VLOOKUP(DadosViagem5[[#This Row],[Placa]],DDS!B:C,2,FALSE),"Verificar cadastro")</f>
        <v>Operando</v>
      </c>
      <c r="S481" s="77" t="s">
        <v>2023</v>
      </c>
      <c r="T481" s="48"/>
      <c r="U481" s="79"/>
      <c r="V481" s="78"/>
      <c r="W481" s="82"/>
      <c r="X481" s="80"/>
      <c r="Y481" s="81"/>
      <c r="Z481" s="83"/>
      <c r="AA481" s="70"/>
      <c r="AB481" s="70" t="s">
        <v>2024</v>
      </c>
      <c r="AC481" s="69" t="s">
        <v>2024</v>
      </c>
      <c r="AD481" s="69" t="str">
        <f ca="1">IFERROR(DATEDIF(DadosViagem5[[#This Row],[Utimo Bip Reserva]],TODAY(),"D"),"")</f>
        <v/>
      </c>
      <c r="AE481" s="49" t="s">
        <v>2024</v>
      </c>
      <c r="AF481" s="50" t="s">
        <v>2024</v>
      </c>
      <c r="AG481" s="49"/>
      <c r="AH481" s="50">
        <v>45807</v>
      </c>
      <c r="AI481" s="49" t="str">
        <f>IF(DadosViagem5[[#This Row],[Dias em manutenção ]]&lt;5,"Dentro do Prazo","Fora do Prazo")</f>
        <v>Fora do Prazo</v>
      </c>
      <c r="AJ481" s="49" t="e">
        <v>#REF!</v>
      </c>
    </row>
    <row r="482" spans="1:36" ht="15">
      <c r="A482" s="69" t="s">
        <v>2589</v>
      </c>
      <c r="B482" s="70"/>
      <c r="C482" s="69" t="s">
        <v>673</v>
      </c>
      <c r="D482" s="69" t="s">
        <v>2025</v>
      </c>
      <c r="E482" s="69" t="s">
        <v>566</v>
      </c>
      <c r="F482" s="69" t="s">
        <v>2064</v>
      </c>
      <c r="G482" s="69"/>
      <c r="H482" s="70">
        <v>2022</v>
      </c>
      <c r="I482" s="69" t="s">
        <v>2021</v>
      </c>
      <c r="J482" s="69" t="s">
        <v>797</v>
      </c>
      <c r="K482" s="71" t="s">
        <v>1687</v>
      </c>
      <c r="L482" s="72" t="s">
        <v>83</v>
      </c>
      <c r="M482" s="48" t="s">
        <v>285</v>
      </c>
      <c r="N482" s="49" t="s">
        <v>798</v>
      </c>
      <c r="O482" s="49" t="s">
        <v>2573</v>
      </c>
      <c r="P482" s="74">
        <f ca="1">IFERROR(VLOOKUP(DadosViagem5[[#This Row],[Placa]],BIP!A:E,5,FALSE),"")</f>
        <v>0</v>
      </c>
      <c r="Q482" s="75">
        <f ca="1">DATEDIF(DadosViagem5[[#This Row],[BIP]],TODAY(),"D")</f>
        <v>45978</v>
      </c>
      <c r="R482" s="76" t="str">
        <f>IFERROR(VLOOKUP(DadosViagem5[[#This Row],[Placa]],DDS!B:C,2,FALSE),"Verificar cadastro")</f>
        <v>Verificar cadastro</v>
      </c>
      <c r="S482" s="49" t="s">
        <v>2404</v>
      </c>
      <c r="T482" s="48"/>
      <c r="U482" s="79"/>
      <c r="V482" s="78"/>
      <c r="W482" s="82" t="s">
        <v>2590</v>
      </c>
      <c r="X482" s="80"/>
      <c r="Y482" s="81"/>
      <c r="Z482" s="82"/>
      <c r="AA482" s="70" t="s">
        <v>2024</v>
      </c>
      <c r="AB482" s="70" t="s">
        <v>2024</v>
      </c>
      <c r="AC482" s="69" t="s">
        <v>2024</v>
      </c>
      <c r="AD482" s="69" t="str">
        <f ca="1">IFERROR(DATEDIF(DadosViagem5[[#This Row],[Utimo Bip Reserva]],TODAY(),"D"),"")</f>
        <v/>
      </c>
      <c r="AE482" s="49" t="s">
        <v>2024</v>
      </c>
      <c r="AF482" s="50" t="s">
        <v>2024</v>
      </c>
      <c r="AG482" s="49" t="s">
        <v>701</v>
      </c>
      <c r="AH482" s="50">
        <v>1</v>
      </c>
      <c r="AI482" s="49" t="str">
        <f>IF(DadosViagem5[[#This Row],[Dias em manutenção ]]&lt;5,"Dentro do Prazo","Fora do Prazo")</f>
        <v>Dentro do Prazo</v>
      </c>
      <c r="AJ482" s="49" t="e">
        <v>#REF!</v>
      </c>
    </row>
    <row r="483" spans="1:36" ht="15">
      <c r="A483" s="69" t="s">
        <v>2591</v>
      </c>
      <c r="B483" s="70"/>
      <c r="C483" s="69" t="s">
        <v>395</v>
      </c>
      <c r="D483" s="69" t="s">
        <v>2025</v>
      </c>
      <c r="E483" s="69" t="s">
        <v>2034</v>
      </c>
      <c r="F483" s="69" t="s">
        <v>2035</v>
      </c>
      <c r="G483" s="69"/>
      <c r="H483" s="70">
        <v>2023</v>
      </c>
      <c r="I483" s="69" t="s">
        <v>2021</v>
      </c>
      <c r="J483" s="69" t="s">
        <v>797</v>
      </c>
      <c r="K483" s="71" t="s">
        <v>1687</v>
      </c>
      <c r="L483" s="72" t="s">
        <v>83</v>
      </c>
      <c r="M483" s="48" t="s">
        <v>139</v>
      </c>
      <c r="N483" s="49" t="s">
        <v>798</v>
      </c>
      <c r="O483" s="49" t="s">
        <v>2573</v>
      </c>
      <c r="P483" s="74">
        <f ca="1">IFERROR(VLOOKUP(DadosViagem5[[#This Row],[Placa]],BIP!A:E,5,FALSE),"")</f>
        <v>45978</v>
      </c>
      <c r="Q483" s="75">
        <f ca="1">DATEDIF(DadosViagem5[[#This Row],[BIP]],TODAY(),"D")</f>
        <v>0</v>
      </c>
      <c r="R483" s="76" t="str">
        <f>IFERROR(VLOOKUP(DadosViagem5[[#This Row],[Placa]],DDS!B:C,2,FALSE),"Verificar cadastro")</f>
        <v>Operando</v>
      </c>
      <c r="S483" s="77" t="s">
        <v>2023</v>
      </c>
      <c r="T483" s="48"/>
      <c r="U483" s="79"/>
      <c r="V483" s="78"/>
      <c r="W483" s="82"/>
      <c r="X483" s="80"/>
      <c r="Y483" s="81"/>
      <c r="Z483" s="82"/>
      <c r="AA483" s="70" t="s">
        <v>2024</v>
      </c>
      <c r="AB483" s="70" t="s">
        <v>2024</v>
      </c>
      <c r="AC483" s="69" t="s">
        <v>2024</v>
      </c>
      <c r="AD483" s="69" t="str">
        <f ca="1">IFERROR(DATEDIF(DadosViagem5[[#This Row],[Utimo Bip Reserva]],TODAY(),"D"),"")</f>
        <v/>
      </c>
      <c r="AE483" s="49"/>
      <c r="AF483" s="50"/>
      <c r="AG483" s="49"/>
      <c r="AH483" s="50">
        <v>45807</v>
      </c>
      <c r="AI483" s="49" t="str">
        <f>IF(DadosViagem5[[#This Row],[Dias em manutenção ]]&lt;5,"Dentro do Prazo","Fora do Prazo")</f>
        <v>Fora do Prazo</v>
      </c>
      <c r="AJ483" s="49" t="e">
        <v>#REF!</v>
      </c>
    </row>
    <row r="484" spans="1:36" ht="15">
      <c r="A484" s="69" t="s">
        <v>2592</v>
      </c>
      <c r="B484" s="70"/>
      <c r="C484" s="69" t="s">
        <v>593</v>
      </c>
      <c r="D484" s="69" t="s">
        <v>2018</v>
      </c>
      <c r="E484" s="69" t="s">
        <v>2159</v>
      </c>
      <c r="F484" s="69" t="s">
        <v>2064</v>
      </c>
      <c r="G484" s="69"/>
      <c r="H484" s="70">
        <v>2023</v>
      </c>
      <c r="I484" s="69" t="s">
        <v>2021</v>
      </c>
      <c r="J484" s="69" t="s">
        <v>797</v>
      </c>
      <c r="K484" s="71" t="s">
        <v>1687</v>
      </c>
      <c r="L484" s="72" t="s">
        <v>83</v>
      </c>
      <c r="M484" s="48" t="s">
        <v>285</v>
      </c>
      <c r="N484" s="49" t="s">
        <v>798</v>
      </c>
      <c r="O484" s="49" t="s">
        <v>2573</v>
      </c>
      <c r="P484" s="74">
        <f ca="1">IFERROR(VLOOKUP(DadosViagem5[[#This Row],[Placa]],BIP!A:E,5,FALSE),"")</f>
        <v>45978</v>
      </c>
      <c r="Q484" s="75">
        <f ca="1">DATEDIF(DadosViagem5[[#This Row],[BIP]],TODAY(),"D")</f>
        <v>0</v>
      </c>
      <c r="R484" s="76" t="str">
        <f>IFERROR(VLOOKUP(DadosViagem5[[#This Row],[Placa]],DDS!B:C,2,FALSE),"Verificar cadastro")</f>
        <v>Operando</v>
      </c>
      <c r="S484" s="77" t="s">
        <v>2023</v>
      </c>
      <c r="T484" s="48"/>
      <c r="U484" s="79"/>
      <c r="V484" s="78"/>
      <c r="W484" s="82" t="s">
        <v>2593</v>
      </c>
      <c r="X484" s="80"/>
      <c r="Y484" s="81"/>
      <c r="Z484" s="82"/>
      <c r="AA484" s="70" t="s">
        <v>2024</v>
      </c>
      <c r="AB484" s="70" t="s">
        <v>2024</v>
      </c>
      <c r="AC484" s="69" t="s">
        <v>2024</v>
      </c>
      <c r="AD484" s="69" t="str">
        <f ca="1">IFERROR(DATEDIF(DadosViagem5[[#This Row],[Utimo Bip Reserva]],TODAY(),"D"),"")</f>
        <v/>
      </c>
      <c r="AE484" s="50" t="s">
        <v>2024</v>
      </c>
      <c r="AF484" s="50">
        <v>45699</v>
      </c>
      <c r="AG484" s="49" t="s">
        <v>567</v>
      </c>
      <c r="AH484" s="50">
        <v>45807</v>
      </c>
      <c r="AI484" s="49" t="str">
        <f>IF(DadosViagem5[[#This Row],[Dias em manutenção ]]&lt;5,"Dentro do Prazo","Fora do Prazo")</f>
        <v>Fora do Prazo</v>
      </c>
      <c r="AJ484" s="49" t="e">
        <v>#REF!</v>
      </c>
    </row>
    <row r="485" spans="1:36" ht="15">
      <c r="A485" s="69" t="s">
        <v>2594</v>
      </c>
      <c r="B485" s="70"/>
      <c r="C485" s="69" t="s">
        <v>395</v>
      </c>
      <c r="D485" s="69" t="s">
        <v>2025</v>
      </c>
      <c r="E485" s="69" t="s">
        <v>2034</v>
      </c>
      <c r="F485" s="69" t="s">
        <v>2035</v>
      </c>
      <c r="G485" s="69"/>
      <c r="H485" s="70">
        <v>2024</v>
      </c>
      <c r="I485" s="69" t="s">
        <v>2021</v>
      </c>
      <c r="J485" s="69" t="s">
        <v>797</v>
      </c>
      <c r="K485" s="71" t="s">
        <v>1687</v>
      </c>
      <c r="L485" s="72" t="s">
        <v>83</v>
      </c>
      <c r="M485" s="48" t="s">
        <v>139</v>
      </c>
      <c r="N485" s="49" t="s">
        <v>798</v>
      </c>
      <c r="O485" s="49" t="s">
        <v>2573</v>
      </c>
      <c r="P485" s="74">
        <f ca="1">IFERROR(VLOOKUP(DadosViagem5[[#This Row],[Placa]],BIP!A:E,5,FALSE),"")</f>
        <v>45965</v>
      </c>
      <c r="Q485" s="75">
        <f ca="1">DATEDIF(DadosViagem5[[#This Row],[BIP]],TODAY(),"D")</f>
        <v>13</v>
      </c>
      <c r="R485" s="76" t="str">
        <f>IFERROR(VLOOKUP(DadosViagem5[[#This Row],[Placa]],DDS!B:C,2,FALSE),"Verificar cadastro")</f>
        <v>Manutenção</v>
      </c>
      <c r="S485" s="77" t="s">
        <v>2023</v>
      </c>
      <c r="T485" s="48"/>
      <c r="U485" s="79"/>
      <c r="V485" s="78"/>
      <c r="W485" s="82" t="s">
        <v>2595</v>
      </c>
      <c r="X485" s="80"/>
      <c r="Y485" s="81"/>
      <c r="Z485" s="82"/>
      <c r="AA485" s="70" t="s">
        <v>2024</v>
      </c>
      <c r="AB485" s="70" t="s">
        <v>2024</v>
      </c>
      <c r="AC485" s="69" t="s">
        <v>2024</v>
      </c>
      <c r="AD485" s="69" t="str">
        <f ca="1">IFERROR(DATEDIF(DadosViagem5[[#This Row],[Utimo Bip Reserva]],TODAY(),"D"),"")</f>
        <v/>
      </c>
      <c r="AE485" s="49"/>
      <c r="AF485" s="50"/>
      <c r="AG485" s="49"/>
      <c r="AH485" s="50">
        <v>45807</v>
      </c>
      <c r="AI485" s="49" t="str">
        <f>IF(DadosViagem5[[#This Row],[Dias em manutenção ]]&lt;5,"Dentro do Prazo","Fora do Prazo")</f>
        <v>Fora do Prazo</v>
      </c>
      <c r="AJ485" s="49" t="e">
        <v>#REF!</v>
      </c>
    </row>
    <row r="486" spans="1:36" ht="15">
      <c r="A486" s="69" t="s">
        <v>2596</v>
      </c>
      <c r="B486" s="70"/>
      <c r="C486" s="69" t="s">
        <v>760</v>
      </c>
      <c r="D486" s="69" t="s">
        <v>2018</v>
      </c>
      <c r="E486" s="69" t="s">
        <v>2019</v>
      </c>
      <c r="F486" s="69" t="s">
        <v>2056</v>
      </c>
      <c r="G486" s="69"/>
      <c r="H486" s="70">
        <v>2024</v>
      </c>
      <c r="I486" s="69" t="s">
        <v>2021</v>
      </c>
      <c r="J486" s="69" t="s">
        <v>797</v>
      </c>
      <c r="K486" s="71" t="s">
        <v>1687</v>
      </c>
      <c r="L486" s="72" t="s">
        <v>83</v>
      </c>
      <c r="M486" s="48" t="s">
        <v>285</v>
      </c>
      <c r="N486" s="50" t="s">
        <v>798</v>
      </c>
      <c r="O486" s="49" t="s">
        <v>2573</v>
      </c>
      <c r="P486" s="74">
        <f ca="1">IFERROR(VLOOKUP(DadosViagem5[[#This Row],[Placa]],BIP!A:E,5,FALSE),"")</f>
        <v>45977</v>
      </c>
      <c r="Q486" s="75">
        <f ca="1">DATEDIF(DadosViagem5[[#This Row],[BIP]],TODAY(),"D")</f>
        <v>1</v>
      </c>
      <c r="R486" s="76"/>
      <c r="S486" s="77" t="s">
        <v>2023</v>
      </c>
      <c r="T486" s="48"/>
      <c r="U486" s="79"/>
      <c r="V486" s="78"/>
      <c r="W486" s="82"/>
      <c r="X486" s="80"/>
      <c r="Y486" s="81"/>
      <c r="Z486" s="82"/>
      <c r="AA486" s="70" t="s">
        <v>2024</v>
      </c>
      <c r="AB486" s="70" t="s">
        <v>2024</v>
      </c>
      <c r="AC486" s="69" t="s">
        <v>2024</v>
      </c>
      <c r="AD486" s="69" t="str">
        <f ca="1">IFERROR(DATEDIF(DadosViagem5[[#This Row],[Utimo Bip Reserva]],TODAY(),"D"),"")</f>
        <v/>
      </c>
      <c r="AE486" s="49"/>
      <c r="AF486" s="50"/>
      <c r="AG486" s="49"/>
      <c r="AH486" s="50">
        <v>14</v>
      </c>
      <c r="AI486" s="49" t="str">
        <f>IF(DadosViagem5[[#This Row],[Dias em manutenção ]]&lt;5,"Dentro do Prazo","Fora do Prazo")</f>
        <v>Fora do Prazo</v>
      </c>
      <c r="AJ486" s="49" t="e">
        <v>#REF!</v>
      </c>
    </row>
    <row r="487" spans="1:36" ht="15">
      <c r="A487" s="69" t="s">
        <v>2597</v>
      </c>
      <c r="B487" s="70"/>
      <c r="C487" s="69" t="s">
        <v>593</v>
      </c>
      <c r="D487" s="69" t="s">
        <v>2018</v>
      </c>
      <c r="E487" s="69" t="s">
        <v>2159</v>
      </c>
      <c r="F487" s="69" t="s">
        <v>2064</v>
      </c>
      <c r="G487" s="69"/>
      <c r="H487" s="70">
        <v>2023</v>
      </c>
      <c r="I487" s="69" t="s">
        <v>2021</v>
      </c>
      <c r="J487" s="69" t="s">
        <v>797</v>
      </c>
      <c r="K487" s="71" t="s">
        <v>1687</v>
      </c>
      <c r="L487" s="72" t="s">
        <v>83</v>
      </c>
      <c r="M487" s="48" t="s">
        <v>285</v>
      </c>
      <c r="N487" s="49" t="s">
        <v>798</v>
      </c>
      <c r="O487" s="50" t="s">
        <v>2573</v>
      </c>
      <c r="P487" s="74">
        <f ca="1">IFERROR(VLOOKUP(DadosViagem5[[#This Row],[Placa]],BIP!A:E,5,FALSE),"")</f>
        <v>45978</v>
      </c>
      <c r="Q487" s="75">
        <f ca="1">DATEDIF(DadosViagem5[[#This Row],[BIP]],TODAY(),"D")</f>
        <v>0</v>
      </c>
      <c r="R487" s="76" t="str">
        <f>IFERROR(VLOOKUP(DadosViagem5[[#This Row],[Placa]],DDS!B:C,2,FALSE),"Verificar cadastro")</f>
        <v>Operando</v>
      </c>
      <c r="S487" s="77" t="s">
        <v>2023</v>
      </c>
      <c r="T487" s="48"/>
      <c r="U487" s="79"/>
      <c r="V487" s="78"/>
      <c r="W487" s="82" t="s">
        <v>2598</v>
      </c>
      <c r="X487" s="80"/>
      <c r="Y487" s="81"/>
      <c r="Z487" s="82"/>
      <c r="AA487" s="70" t="s">
        <v>2024</v>
      </c>
      <c r="AB487" s="70" t="s">
        <v>2024</v>
      </c>
      <c r="AC487" s="69" t="s">
        <v>2024</v>
      </c>
      <c r="AD487" s="69" t="str">
        <f ca="1">IFERROR(DATEDIF(DadosViagem5[[#This Row],[Utimo Bip Reserva]],TODAY(),"D"),"")</f>
        <v/>
      </c>
      <c r="AE487" s="94"/>
      <c r="AF487" s="94"/>
      <c r="AG487" s="49"/>
      <c r="AH487" s="50">
        <v>45807</v>
      </c>
      <c r="AI487" s="49" t="str">
        <f>IF(DadosViagem5[[#This Row],[Dias em manutenção ]]&lt;5,"Dentro do Prazo","Fora do Prazo")</f>
        <v>Fora do Prazo</v>
      </c>
      <c r="AJ487" s="49" t="e">
        <v>#REF!</v>
      </c>
    </row>
    <row r="488" spans="1:36" ht="15">
      <c r="A488" s="69" t="s">
        <v>2599</v>
      </c>
      <c r="B488" s="70"/>
      <c r="C488" s="69" t="s">
        <v>593</v>
      </c>
      <c r="D488" s="69" t="s">
        <v>2018</v>
      </c>
      <c r="E488" s="69" t="s">
        <v>2159</v>
      </c>
      <c r="F488" s="69" t="s">
        <v>2064</v>
      </c>
      <c r="G488" s="69"/>
      <c r="H488" s="70">
        <v>2023</v>
      </c>
      <c r="I488" s="69" t="s">
        <v>2021</v>
      </c>
      <c r="J488" s="69" t="s">
        <v>797</v>
      </c>
      <c r="K488" s="71" t="s">
        <v>1687</v>
      </c>
      <c r="L488" s="72" t="s">
        <v>83</v>
      </c>
      <c r="M488" s="48" t="s">
        <v>285</v>
      </c>
      <c r="N488" s="49" t="s">
        <v>798</v>
      </c>
      <c r="O488" s="92" t="s">
        <v>2573</v>
      </c>
      <c r="P488" s="74">
        <f ca="1">IFERROR(VLOOKUP(DadosViagem5[[#This Row],[Placa]],BIP!A:E,5,FALSE),"")</f>
        <v>45978</v>
      </c>
      <c r="Q488" s="75">
        <f ca="1">DATEDIF(DadosViagem5[[#This Row],[BIP]],TODAY(),"D")</f>
        <v>0</v>
      </c>
      <c r="R488" s="76" t="str">
        <f>IFERROR(VLOOKUP(DadosViagem5[[#This Row],[Placa]],DDS!B:C,2,FALSE),"Verificar cadastro")</f>
        <v>Operando</v>
      </c>
      <c r="S488" s="77" t="s">
        <v>2023</v>
      </c>
      <c r="T488" s="48"/>
      <c r="U488" s="79"/>
      <c r="V488" s="78"/>
      <c r="W488" s="82"/>
      <c r="X488" s="80"/>
      <c r="Y488" s="81"/>
      <c r="Z488" s="82"/>
      <c r="AA488" s="70" t="s">
        <v>2024</v>
      </c>
      <c r="AB488" s="70" t="s">
        <v>2024</v>
      </c>
      <c r="AC488" s="69" t="s">
        <v>2024</v>
      </c>
      <c r="AD488" s="69" t="str">
        <f ca="1">IFERROR(DATEDIF(DadosViagem5[[#This Row],[Utimo Bip Reserva]],TODAY(),"D"),"")</f>
        <v/>
      </c>
      <c r="AE488" s="48" t="s">
        <v>2600</v>
      </c>
      <c r="AF488" s="79"/>
      <c r="AG488" s="48"/>
      <c r="AH488" s="50">
        <v>45807</v>
      </c>
      <c r="AI488" s="49" t="str">
        <f>IF(DadosViagem5[[#This Row],[Dias em manutenção ]]&lt;5,"Dentro do Prazo","Fora do Prazo")</f>
        <v>Fora do Prazo</v>
      </c>
      <c r="AJ488" s="49" t="e">
        <v>#REF!</v>
      </c>
    </row>
    <row r="489" spans="1:36" ht="15">
      <c r="A489" s="69" t="s">
        <v>1770</v>
      </c>
      <c r="B489" s="70"/>
      <c r="C489" s="69" t="s">
        <v>593</v>
      </c>
      <c r="D489" s="69" t="s">
        <v>2018</v>
      </c>
      <c r="E489" s="69" t="s">
        <v>2499</v>
      </c>
      <c r="F489" s="69" t="s">
        <v>2064</v>
      </c>
      <c r="G489" s="69"/>
      <c r="H489" s="70">
        <v>2023</v>
      </c>
      <c r="I489" s="69" t="s">
        <v>2021</v>
      </c>
      <c r="J489" s="69" t="s">
        <v>797</v>
      </c>
      <c r="K489" s="71" t="s">
        <v>1687</v>
      </c>
      <c r="L489" s="72" t="s">
        <v>83</v>
      </c>
      <c r="M489" s="48" t="s">
        <v>285</v>
      </c>
      <c r="N489" s="49" t="s">
        <v>798</v>
      </c>
      <c r="O489" s="50" t="s">
        <v>2573</v>
      </c>
      <c r="P489" s="74">
        <f ca="1">IFERROR(VLOOKUP(DadosViagem5[[#This Row],[Placa]],BIP!A:E,5,FALSE),"")</f>
        <v>45978</v>
      </c>
      <c r="Q489" s="75">
        <f ca="1">DATEDIF(DadosViagem5[[#This Row],[BIP]],TODAY(),"D")</f>
        <v>0</v>
      </c>
      <c r="R489" s="76" t="str">
        <f>IFERROR(VLOOKUP(DadosViagem5[[#This Row],[Placa]],DDS!B:C,2,FALSE),"Verificar cadastro")</f>
        <v>Operando</v>
      </c>
      <c r="S489" s="77" t="s">
        <v>2023</v>
      </c>
      <c r="T489" s="48"/>
      <c r="U489" s="79"/>
      <c r="V489" s="78"/>
      <c r="W489" s="82" t="s">
        <v>2426</v>
      </c>
      <c r="X489" s="80"/>
      <c r="Y489" s="143"/>
      <c r="Z489" s="128"/>
      <c r="AA489" s="70" t="s">
        <v>2024</v>
      </c>
      <c r="AB489" s="70" t="s">
        <v>2024</v>
      </c>
      <c r="AC489" s="69" t="s">
        <v>2024</v>
      </c>
      <c r="AD489" s="69" t="str">
        <f ca="1">IFERROR(DATEDIF(DadosViagem5[[#This Row],[Utimo Bip Reserva]],TODAY(),"D"),"")</f>
        <v/>
      </c>
      <c r="AE489" s="50"/>
      <c r="AF489" s="50"/>
      <c r="AG489" s="49"/>
      <c r="AH489" s="50">
        <v>45807</v>
      </c>
      <c r="AI489" s="49" t="str">
        <f>IF(DadosViagem5[[#This Row],[Dias em manutenção ]]&lt;5,"Dentro do Prazo","Fora do Prazo")</f>
        <v>Fora do Prazo</v>
      </c>
      <c r="AJ489" s="49" t="e">
        <v>#REF!</v>
      </c>
    </row>
    <row r="490" spans="1:36" ht="15">
      <c r="A490" s="69" t="s">
        <v>2601</v>
      </c>
      <c r="B490" s="70"/>
      <c r="C490" s="69" t="s">
        <v>593</v>
      </c>
      <c r="D490" s="69" t="s">
        <v>2018</v>
      </c>
      <c r="E490" s="69" t="s">
        <v>2499</v>
      </c>
      <c r="F490" s="69" t="s">
        <v>2064</v>
      </c>
      <c r="G490" s="69"/>
      <c r="H490" s="70">
        <v>2022</v>
      </c>
      <c r="I490" s="69" t="s">
        <v>2021</v>
      </c>
      <c r="J490" s="69" t="s">
        <v>797</v>
      </c>
      <c r="K490" s="71" t="s">
        <v>1687</v>
      </c>
      <c r="L490" s="85" t="s">
        <v>83</v>
      </c>
      <c r="M490" s="48" t="s">
        <v>285</v>
      </c>
      <c r="N490" s="49" t="s">
        <v>798</v>
      </c>
      <c r="O490" s="49" t="s">
        <v>2573</v>
      </c>
      <c r="P490" s="74">
        <f ca="1">IFERROR(VLOOKUP(DadosViagem5[[#This Row],[Placa]],BIP!A:E,5,FALSE),"")</f>
        <v>45977</v>
      </c>
      <c r="Q490" s="75">
        <f ca="1">DATEDIF(DadosViagem5[[#This Row],[BIP]],TODAY(),"D")</f>
        <v>1</v>
      </c>
      <c r="R490" s="76" t="str">
        <f>IFERROR(VLOOKUP(DadosViagem5[[#This Row],[Placa]],DDS!B:C,2,FALSE),"Verificar cadastro")</f>
        <v>Operando</v>
      </c>
      <c r="S490" s="77" t="s">
        <v>2023</v>
      </c>
      <c r="T490" s="48"/>
      <c r="U490" s="79"/>
      <c r="V490" s="78"/>
      <c r="W490" s="82"/>
      <c r="X490" s="80"/>
      <c r="Y490" s="81"/>
      <c r="Z490" s="82"/>
      <c r="AA490" s="70" t="s">
        <v>2024</v>
      </c>
      <c r="AB490" s="70" t="s">
        <v>2024</v>
      </c>
      <c r="AC490" s="70" t="s">
        <v>2024</v>
      </c>
      <c r="AD490" s="70" t="s">
        <v>2024</v>
      </c>
      <c r="AE490" s="197"/>
      <c r="AF490" s="94"/>
      <c r="AG490" s="49"/>
      <c r="AH490" s="50">
        <v>45807</v>
      </c>
      <c r="AI490" s="49" t="str">
        <f>IF(DadosViagem5[[#This Row],[Dias em manutenção ]]&lt;5,"Dentro do Prazo","Fora do Prazo")</f>
        <v>Fora do Prazo</v>
      </c>
      <c r="AJ490" s="49" t="e">
        <v>#REF!</v>
      </c>
    </row>
    <row r="491" spans="1:36" ht="15">
      <c r="A491" s="69" t="s">
        <v>2602</v>
      </c>
      <c r="B491" s="70"/>
      <c r="C491" s="69" t="s">
        <v>395</v>
      </c>
      <c r="D491" s="69" t="s">
        <v>2025</v>
      </c>
      <c r="E491" s="69" t="s">
        <v>2034</v>
      </c>
      <c r="F491" s="69" t="s">
        <v>2064</v>
      </c>
      <c r="G491" s="69"/>
      <c r="H491" s="70">
        <v>2024</v>
      </c>
      <c r="I491" s="69" t="s">
        <v>2021</v>
      </c>
      <c r="J491" s="69" t="s">
        <v>797</v>
      </c>
      <c r="K491" s="71" t="s">
        <v>1687</v>
      </c>
      <c r="L491" s="72" t="s">
        <v>83</v>
      </c>
      <c r="M491" s="48" t="s">
        <v>139</v>
      </c>
      <c r="N491" s="49" t="s">
        <v>798</v>
      </c>
      <c r="O491" s="49" t="s">
        <v>2573</v>
      </c>
      <c r="P491" s="74">
        <f ca="1">IFERROR(VLOOKUP(DadosViagem5[[#This Row],[Placa]],BIP!A:E,5,FALSE),"")</f>
        <v>45977</v>
      </c>
      <c r="Q491" s="75">
        <f ca="1">DATEDIF(DadosViagem5[[#This Row],[BIP]],TODAY(),"D")</f>
        <v>1</v>
      </c>
      <c r="R491" s="76" t="str">
        <f>IFERROR(VLOOKUP(DadosViagem5[[#This Row],[Placa]],DDS!B:C,2,FALSE),"Verificar cadastro")</f>
        <v>Operando</v>
      </c>
      <c r="S491" s="77" t="s">
        <v>2023</v>
      </c>
      <c r="T491" s="48"/>
      <c r="U491" s="79"/>
      <c r="V491" s="78"/>
      <c r="W491" s="82"/>
      <c r="X491" s="80"/>
      <c r="Y491" s="81"/>
      <c r="Z491" s="82"/>
      <c r="AA491" s="70" t="s">
        <v>2024</v>
      </c>
      <c r="AB491" s="70" t="s">
        <v>2024</v>
      </c>
      <c r="AC491" s="69" t="s">
        <v>2024</v>
      </c>
      <c r="AD491" s="69" t="str">
        <f ca="1">IFERROR(DATEDIF(DadosViagem5[[#This Row],[Utimo Bip Reserva]],TODAY(),"D"),"")</f>
        <v/>
      </c>
      <c r="AE491" s="49"/>
      <c r="AF491" s="50"/>
      <c r="AG491" s="49"/>
      <c r="AH491" s="50">
        <v>45807</v>
      </c>
      <c r="AI491" s="49" t="str">
        <f>IF(DadosViagem5[[#This Row],[Dias em manutenção ]]&lt;5,"Dentro do Prazo","Fora do Prazo")</f>
        <v>Fora do Prazo</v>
      </c>
      <c r="AJ491" s="49" t="e">
        <v>#REF!</v>
      </c>
    </row>
    <row r="492" spans="1:36" ht="15">
      <c r="A492" s="69" t="s">
        <v>2603</v>
      </c>
      <c r="B492" s="70"/>
      <c r="C492" s="69" t="s">
        <v>668</v>
      </c>
      <c r="D492" s="69" t="s">
        <v>2079</v>
      </c>
      <c r="E492" s="69" t="s">
        <v>566</v>
      </c>
      <c r="F492" s="69" t="s">
        <v>2064</v>
      </c>
      <c r="G492" s="69"/>
      <c r="H492" s="70">
        <v>2022</v>
      </c>
      <c r="I492" s="69" t="s">
        <v>2021</v>
      </c>
      <c r="J492" s="69" t="s">
        <v>797</v>
      </c>
      <c r="K492" s="71" t="s">
        <v>1687</v>
      </c>
      <c r="L492" s="72" t="s">
        <v>83</v>
      </c>
      <c r="M492" s="48" t="s">
        <v>285</v>
      </c>
      <c r="N492" s="49" t="s">
        <v>798</v>
      </c>
      <c r="O492" s="49" t="s">
        <v>2573</v>
      </c>
      <c r="P492" s="74">
        <f ca="1">IFERROR(VLOOKUP(DadosViagem5[[#This Row],[Placa]],BIP!A:E,5,FALSE),"")</f>
        <v>45936</v>
      </c>
      <c r="Q492" s="75">
        <f ca="1">DATEDIF(DadosViagem5[[#This Row],[BIP]],TODAY(),"D")</f>
        <v>42</v>
      </c>
      <c r="R492" s="76" t="s">
        <v>2604</v>
      </c>
      <c r="S492" s="49" t="s">
        <v>1186</v>
      </c>
      <c r="T492" s="48"/>
      <c r="U492" s="79"/>
      <c r="V492" s="78"/>
      <c r="W492" s="82" t="s">
        <v>2605</v>
      </c>
      <c r="X492" s="80"/>
      <c r="Y492" s="81"/>
      <c r="Z492" s="82"/>
      <c r="AA492" s="70" t="s">
        <v>2024</v>
      </c>
      <c r="AB492" s="70" t="s">
        <v>2024</v>
      </c>
      <c r="AC492" s="69" t="s">
        <v>2024</v>
      </c>
      <c r="AD492" s="69" t="str">
        <f ca="1">IFERROR(DATEDIF(DadosViagem5[[#This Row],[Utimo Bip Reserva]],TODAY(),"D"),"")</f>
        <v/>
      </c>
      <c r="AE492" s="49" t="s">
        <v>2024</v>
      </c>
      <c r="AF492" s="50" t="s">
        <v>2024</v>
      </c>
      <c r="AG492" s="49"/>
      <c r="AH492" s="50">
        <v>1</v>
      </c>
      <c r="AI492" s="49" t="str">
        <f>IF(DadosViagem5[[#This Row],[Dias em manutenção ]]&lt;5,"Dentro do Prazo","Fora do Prazo")</f>
        <v>Dentro do Prazo</v>
      </c>
      <c r="AJ492" s="49" t="e">
        <v>#REF!</v>
      </c>
    </row>
    <row r="493" spans="1:36" ht="15">
      <c r="A493" s="69" t="s">
        <v>2606</v>
      </c>
      <c r="B493" s="70"/>
      <c r="C493" s="69" t="s">
        <v>668</v>
      </c>
      <c r="D493" s="69" t="s">
        <v>2079</v>
      </c>
      <c r="E493" s="69" t="s">
        <v>566</v>
      </c>
      <c r="F493" s="69" t="s">
        <v>2064</v>
      </c>
      <c r="G493" s="69"/>
      <c r="H493" s="70">
        <v>2022</v>
      </c>
      <c r="I493" s="69" t="s">
        <v>2021</v>
      </c>
      <c r="J493" s="69" t="s">
        <v>797</v>
      </c>
      <c r="K493" s="71" t="s">
        <v>1687</v>
      </c>
      <c r="L493" s="72" t="s">
        <v>83</v>
      </c>
      <c r="M493" s="48" t="s">
        <v>285</v>
      </c>
      <c r="N493" s="49" t="s">
        <v>798</v>
      </c>
      <c r="O493" s="49" t="s">
        <v>2573</v>
      </c>
      <c r="P493" s="74">
        <f ca="1">IFERROR(VLOOKUP(DadosViagem5[[#This Row],[Placa]],BIP!A:E,5,FALSE),"")</f>
        <v>45936</v>
      </c>
      <c r="Q493" s="75">
        <f ca="1">DATEDIF(DadosViagem5[[#This Row],[BIP]],TODAY(),"D")</f>
        <v>42</v>
      </c>
      <c r="R493" s="76" t="str">
        <f>IFERROR(VLOOKUP(DadosViagem5[[#This Row],[Placa]],DDS!B:C,2,FALSE),"Verificar cadastro")</f>
        <v> </v>
      </c>
      <c r="S493" s="49" t="s">
        <v>1186</v>
      </c>
      <c r="T493" s="48"/>
      <c r="U493" s="79"/>
      <c r="V493" s="78"/>
      <c r="W493" s="82" t="s">
        <v>2605</v>
      </c>
      <c r="X493" s="80"/>
      <c r="Y493" s="81"/>
      <c r="Z493" s="83"/>
      <c r="AA493" s="70" t="s">
        <v>2024</v>
      </c>
      <c r="AB493" s="70" t="s">
        <v>2024</v>
      </c>
      <c r="AC493" s="69" t="s">
        <v>2024</v>
      </c>
      <c r="AD493" s="69" t="str">
        <f ca="1">IFERROR(DATEDIF(DadosViagem5[[#This Row],[Utimo Bip Reserva]],TODAY(),"D"),"")</f>
        <v/>
      </c>
      <c r="AE493" s="49" t="s">
        <v>2024</v>
      </c>
      <c r="AF493" s="50" t="s">
        <v>2024</v>
      </c>
      <c r="AG493" s="49"/>
      <c r="AH493" s="50">
        <v>45807</v>
      </c>
      <c r="AI493" s="49" t="str">
        <f>IF(DadosViagem5[[#This Row],[Dias em manutenção ]]&lt;5,"Dentro do Prazo","Fora do Prazo")</f>
        <v>Fora do Prazo</v>
      </c>
      <c r="AJ493" s="49" t="e">
        <v>#REF!</v>
      </c>
    </row>
    <row r="494" spans="1:36" ht="15">
      <c r="A494" s="69" t="s">
        <v>1962</v>
      </c>
      <c r="B494" s="70"/>
      <c r="C494" s="69" t="s">
        <v>668</v>
      </c>
      <c r="D494" s="69" t="s">
        <v>2079</v>
      </c>
      <c r="E494" s="69" t="s">
        <v>566</v>
      </c>
      <c r="F494" s="69" t="s">
        <v>2064</v>
      </c>
      <c r="G494" s="69"/>
      <c r="H494" s="70">
        <v>2022</v>
      </c>
      <c r="I494" s="69" t="s">
        <v>2021</v>
      </c>
      <c r="J494" s="69" t="s">
        <v>797</v>
      </c>
      <c r="K494" s="71" t="s">
        <v>1687</v>
      </c>
      <c r="L494" s="72" t="s">
        <v>83</v>
      </c>
      <c r="M494" s="48" t="s">
        <v>285</v>
      </c>
      <c r="N494" s="49" t="s">
        <v>798</v>
      </c>
      <c r="O494" s="49" t="s">
        <v>2573</v>
      </c>
      <c r="P494" s="74">
        <f ca="1">IFERROR(VLOOKUP(DadosViagem5[[#This Row],[Placa]],BIP!A:E,5,FALSE),"")</f>
        <v>45977</v>
      </c>
      <c r="Q494" s="75">
        <f ca="1">DATEDIF(DadosViagem5[[#This Row],[BIP]],TODAY(),"D")</f>
        <v>1</v>
      </c>
      <c r="R494" s="76" t="str">
        <f>IFERROR(VLOOKUP(DadosViagem5[[#This Row],[Placa]],DDS!B:C,2,FALSE),"Verificar cadastro")</f>
        <v>Operando</v>
      </c>
      <c r="S494" s="77" t="s">
        <v>2023</v>
      </c>
      <c r="T494" s="48"/>
      <c r="U494" s="79"/>
      <c r="V494" s="78"/>
      <c r="W494" s="82"/>
      <c r="X494" s="80"/>
      <c r="Y494" s="81"/>
      <c r="Z494" s="82"/>
      <c r="AA494" s="70" t="s">
        <v>2024</v>
      </c>
      <c r="AB494" s="70" t="s">
        <v>2024</v>
      </c>
      <c r="AC494" s="69" t="s">
        <v>2024</v>
      </c>
      <c r="AD494" s="69" t="str">
        <f ca="1">IFERROR(DATEDIF(DadosViagem5[[#This Row],[Utimo Bip Reserva]],TODAY(),"D"),"")</f>
        <v/>
      </c>
      <c r="AE494" s="49" t="s">
        <v>2024</v>
      </c>
      <c r="AF494" s="50" t="s">
        <v>2024</v>
      </c>
      <c r="AG494" s="49"/>
      <c r="AH494" s="50">
        <v>45807</v>
      </c>
      <c r="AI494" s="49" t="str">
        <f>IF(DadosViagem5[[#This Row],[Dias em manutenção ]]&lt;5,"Dentro do Prazo","Fora do Prazo")</f>
        <v>Fora do Prazo</v>
      </c>
      <c r="AJ494" s="49" t="e">
        <v>#REF!</v>
      </c>
    </row>
    <row r="495" spans="1:36" ht="15">
      <c r="A495" s="109" t="s">
        <v>2607</v>
      </c>
      <c r="B495" s="110"/>
      <c r="C495" s="109" t="s">
        <v>806</v>
      </c>
      <c r="D495" s="109" t="s">
        <v>2025</v>
      </c>
      <c r="E495" s="109" t="s">
        <v>2027</v>
      </c>
      <c r="F495" s="109" t="s">
        <v>2020</v>
      </c>
      <c r="G495" s="109"/>
      <c r="H495" s="110">
        <v>2018</v>
      </c>
      <c r="I495" s="109" t="s">
        <v>2021</v>
      </c>
      <c r="J495" s="109" t="s">
        <v>797</v>
      </c>
      <c r="K495" s="111" t="s">
        <v>1687</v>
      </c>
      <c r="L495" s="112" t="s">
        <v>83</v>
      </c>
      <c r="M495" s="48" t="s">
        <v>285</v>
      </c>
      <c r="N495" s="49" t="s">
        <v>798</v>
      </c>
      <c r="O495" s="50" t="s">
        <v>2573</v>
      </c>
      <c r="P495" s="74">
        <f ca="1">IFERROR(VLOOKUP(DadosViagem5[[#This Row],[Placa]],BIP!A:E,5,FALSE),"")</f>
        <v>45977</v>
      </c>
      <c r="Q495" s="75">
        <f ca="1">DATEDIF(DadosViagem5[[#This Row],[BIP]],TODAY(),"D")</f>
        <v>1</v>
      </c>
      <c r="R495" s="76" t="str">
        <f>IFERROR(VLOOKUP(DadosViagem5[[#This Row],[Placa]],DDS!B:C,2,FALSE),"Verificar cadastro")</f>
        <v>Operando</v>
      </c>
      <c r="S495" s="77" t="s">
        <v>2023</v>
      </c>
      <c r="T495" s="48"/>
      <c r="U495" s="79"/>
      <c r="V495" s="78"/>
      <c r="W495" s="188">
        <v>280754307</v>
      </c>
      <c r="X495" s="80"/>
      <c r="Y495" s="81"/>
      <c r="Z495" s="82"/>
      <c r="AA495" s="70" t="s">
        <v>2024</v>
      </c>
      <c r="AB495" s="70" t="s">
        <v>2024</v>
      </c>
      <c r="AC495" s="69" t="s">
        <v>2024</v>
      </c>
      <c r="AD495" s="69" t="str">
        <f ca="1">IFERROR(DATEDIF(DadosViagem5[[#This Row],[Utimo Bip Reserva]],TODAY(),"D"),"")</f>
        <v/>
      </c>
      <c r="AE495" s="50" t="s">
        <v>2608</v>
      </c>
      <c r="AF495" s="50"/>
      <c r="AG495" s="49" t="s">
        <v>2346</v>
      </c>
      <c r="AH495" s="50">
        <v>45807</v>
      </c>
      <c r="AI495" s="49" t="str">
        <f>IF(DadosViagem5[[#This Row],[Dias em manutenção ]]&lt;5,"Dentro do Prazo","Fora do Prazo")</f>
        <v>Fora do Prazo</v>
      </c>
      <c r="AJ495" s="49" t="e">
        <v>#REF!</v>
      </c>
    </row>
    <row r="496" spans="1:36" ht="15">
      <c r="A496" s="69" t="s">
        <v>1905</v>
      </c>
      <c r="B496" s="70">
        <v>454</v>
      </c>
      <c r="C496" s="69" t="s">
        <v>395</v>
      </c>
      <c r="D496" s="69" t="s">
        <v>2025</v>
      </c>
      <c r="E496" s="69" t="s">
        <v>2034</v>
      </c>
      <c r="F496" s="69" t="s">
        <v>2064</v>
      </c>
      <c r="G496" s="69"/>
      <c r="H496" s="70">
        <v>2023</v>
      </c>
      <c r="I496" s="69" t="s">
        <v>2021</v>
      </c>
      <c r="J496" s="69" t="s">
        <v>797</v>
      </c>
      <c r="K496" s="71" t="s">
        <v>1687</v>
      </c>
      <c r="L496" s="72" t="s">
        <v>83</v>
      </c>
      <c r="M496" s="48" t="s">
        <v>139</v>
      </c>
      <c r="N496" s="49" t="s">
        <v>798</v>
      </c>
      <c r="O496" s="49" t="s">
        <v>2573</v>
      </c>
      <c r="P496" s="74">
        <f ca="1">IFERROR(VLOOKUP(DadosViagem5[[#This Row],[Placa]],BIP!A:E,5,FALSE),"")</f>
        <v>45977</v>
      </c>
      <c r="Q496" s="75">
        <f ca="1">DATEDIF(DadosViagem5[[#This Row],[BIP]],TODAY(),"D")</f>
        <v>1</v>
      </c>
      <c r="R496" s="76" t="str">
        <f>IFERROR(VLOOKUP(DadosViagem5[[#This Row],[Placa]],DDS!B:C,2,FALSE),"Verificar cadastro")</f>
        <v>Operando</v>
      </c>
      <c r="S496" s="77" t="s">
        <v>2023</v>
      </c>
      <c r="T496" s="48"/>
      <c r="U496" s="79"/>
      <c r="V496" s="78"/>
      <c r="W496" s="82"/>
      <c r="X496" s="80"/>
      <c r="Y496" s="81"/>
      <c r="Z496" s="82"/>
      <c r="AA496" s="70" t="s">
        <v>2024</v>
      </c>
      <c r="AB496" s="70" t="s">
        <v>2024</v>
      </c>
      <c r="AC496" s="69" t="s">
        <v>2024</v>
      </c>
      <c r="AD496" s="69" t="str">
        <f ca="1">IFERROR(DATEDIF(DadosViagem5[[#This Row],[Utimo Bip Reserva]],TODAY(),"D"),"")</f>
        <v/>
      </c>
      <c r="AE496" s="49" t="s">
        <v>2024</v>
      </c>
      <c r="AF496" s="50" t="s">
        <v>2024</v>
      </c>
      <c r="AG496" s="49"/>
      <c r="AH496" s="50">
        <v>45807</v>
      </c>
      <c r="AI496" s="49" t="str">
        <f>IF(DadosViagem5[[#This Row],[Dias em manutenção ]]&lt;5,"Dentro do Prazo","Fora do Prazo")</f>
        <v>Fora do Prazo</v>
      </c>
      <c r="AJ496" s="49" t="e">
        <v>#REF!</v>
      </c>
    </row>
    <row r="497" spans="1:36" ht="15">
      <c r="A497" s="69" t="s">
        <v>2609</v>
      </c>
      <c r="B497" s="70"/>
      <c r="C497" s="69" t="s">
        <v>593</v>
      </c>
      <c r="D497" s="69" t="s">
        <v>2018</v>
      </c>
      <c r="E497" s="69" t="s">
        <v>2159</v>
      </c>
      <c r="F497" s="69" t="s">
        <v>2064</v>
      </c>
      <c r="G497" s="69"/>
      <c r="H497" s="70">
        <v>2023</v>
      </c>
      <c r="I497" s="69" t="s">
        <v>2021</v>
      </c>
      <c r="J497" s="69" t="s">
        <v>797</v>
      </c>
      <c r="K497" s="71" t="s">
        <v>1687</v>
      </c>
      <c r="L497" s="72" t="s">
        <v>83</v>
      </c>
      <c r="M497" s="48" t="s">
        <v>285</v>
      </c>
      <c r="N497" s="49" t="s">
        <v>798</v>
      </c>
      <c r="O497" s="49" t="s">
        <v>2573</v>
      </c>
      <c r="P497" s="74">
        <f ca="1">IFERROR(VLOOKUP(DadosViagem5[[#This Row],[Placa]],BIP!A:E,5,FALSE),"")</f>
        <v>45977</v>
      </c>
      <c r="Q497" s="75">
        <f ca="1">DATEDIF(DadosViagem5[[#This Row],[BIP]],TODAY(),"D")</f>
        <v>1</v>
      </c>
      <c r="R497" s="76" t="str">
        <f>IFERROR(VLOOKUP(DadosViagem5[[#This Row],[Placa]],DDS!B:C,2,FALSE),"Verificar cadastro")</f>
        <v>Operando</v>
      </c>
      <c r="S497" s="77" t="s">
        <v>2023</v>
      </c>
      <c r="T497" s="48"/>
      <c r="U497" s="79"/>
      <c r="V497" s="78"/>
      <c r="W497" s="82"/>
      <c r="X497" s="80"/>
      <c r="Y497" s="81"/>
      <c r="Z497" s="82"/>
      <c r="AA497" s="70" t="s">
        <v>2024</v>
      </c>
      <c r="AB497" s="70" t="s">
        <v>2024</v>
      </c>
      <c r="AC497" s="69" t="s">
        <v>2024</v>
      </c>
      <c r="AD497" s="69" t="str">
        <f ca="1">IFERROR(DATEDIF(DadosViagem5[[#This Row],[Utimo Bip Reserva]],TODAY(),"D"),"")</f>
        <v/>
      </c>
      <c r="AE497" s="50"/>
      <c r="AF497" s="50"/>
      <c r="AG497" s="49"/>
      <c r="AH497" s="50">
        <v>45807</v>
      </c>
      <c r="AI497" s="49" t="str">
        <f>IF(DadosViagem5[[#This Row],[Dias em manutenção ]]&lt;5,"Dentro do Prazo","Fora do Prazo")</f>
        <v>Fora do Prazo</v>
      </c>
      <c r="AJ497" s="49" t="e">
        <v>#REF!</v>
      </c>
    </row>
    <row r="498" spans="1:36" ht="15">
      <c r="A498" s="69" t="s">
        <v>1738</v>
      </c>
      <c r="B498" s="70">
        <v>371</v>
      </c>
      <c r="C498" s="69" t="s">
        <v>395</v>
      </c>
      <c r="D498" s="69" t="s">
        <v>2025</v>
      </c>
      <c r="E498" s="69" t="s">
        <v>2034</v>
      </c>
      <c r="F498" s="69" t="s">
        <v>2035</v>
      </c>
      <c r="G498" s="69"/>
      <c r="H498" s="70">
        <v>2023</v>
      </c>
      <c r="I498" s="69" t="s">
        <v>2021</v>
      </c>
      <c r="J498" s="69" t="s">
        <v>797</v>
      </c>
      <c r="K498" s="84" t="s">
        <v>1687</v>
      </c>
      <c r="L498" s="72" t="s">
        <v>83</v>
      </c>
      <c r="M498" s="48" t="s">
        <v>139</v>
      </c>
      <c r="N498" s="47" t="s">
        <v>798</v>
      </c>
      <c r="O498" s="47" t="s">
        <v>2573</v>
      </c>
      <c r="P498" s="74">
        <f ca="1">IFERROR(VLOOKUP(DadosViagem5[[#This Row],[Placa]],BIP!A:E,5,FALSE),"")</f>
        <v>45978</v>
      </c>
      <c r="Q498" s="75">
        <f ca="1">DATEDIF(DadosViagem5[[#This Row],[BIP]],TODAY(),"D")</f>
        <v>0</v>
      </c>
      <c r="R498" s="76" t="str">
        <f>IFERROR(VLOOKUP(DadosViagem5[[#This Row],[Placa]],DDS!B:C,2,FALSE),"Verificar cadastro")</f>
        <v>Operando</v>
      </c>
      <c r="S498" s="77" t="s">
        <v>2023</v>
      </c>
      <c r="T498" s="48"/>
      <c r="U498" s="79"/>
      <c r="V498" s="78"/>
      <c r="W498" s="82" t="s">
        <v>2610</v>
      </c>
      <c r="X498" s="80"/>
      <c r="Y498" s="81"/>
      <c r="Z498" s="82"/>
      <c r="AA498" s="70" t="s">
        <v>2024</v>
      </c>
      <c r="AB498" s="70" t="s">
        <v>2024</v>
      </c>
      <c r="AC498" s="69" t="s">
        <v>2024</v>
      </c>
      <c r="AD498" s="69" t="str">
        <f ca="1">IFERROR(DATEDIF(DadosViagem5[[#This Row],[Utimo Bip Reserva]],TODAY(),"D"),"")</f>
        <v/>
      </c>
      <c r="AE498" s="77"/>
      <c r="AF498" s="94"/>
      <c r="AG498" s="49"/>
      <c r="AH498" s="50">
        <v>45807</v>
      </c>
      <c r="AI498" s="49" t="str">
        <f>IF(DadosViagem5[[#This Row],[Dias em manutenção ]]&lt;5,"Dentro do Prazo","Fora do Prazo")</f>
        <v>Fora do Prazo</v>
      </c>
      <c r="AJ498" s="49" t="e">
        <v>#REF!</v>
      </c>
    </row>
    <row r="499" spans="1:36" ht="15">
      <c r="A499" s="69" t="s">
        <v>891</v>
      </c>
      <c r="B499" s="70"/>
      <c r="C499" s="69" t="s">
        <v>668</v>
      </c>
      <c r="D499" s="69" t="s">
        <v>2079</v>
      </c>
      <c r="E499" s="69" t="s">
        <v>566</v>
      </c>
      <c r="F499" s="69" t="s">
        <v>2064</v>
      </c>
      <c r="G499" s="69"/>
      <c r="H499" s="70">
        <v>2022</v>
      </c>
      <c r="I499" s="69" t="s">
        <v>2021</v>
      </c>
      <c r="J499" s="69" t="s">
        <v>797</v>
      </c>
      <c r="K499" s="84" t="s">
        <v>1687</v>
      </c>
      <c r="L499" s="72" t="s">
        <v>83</v>
      </c>
      <c r="M499" s="48" t="s">
        <v>285</v>
      </c>
      <c r="N499" s="47" t="s">
        <v>798</v>
      </c>
      <c r="O499" s="47" t="s">
        <v>2573</v>
      </c>
      <c r="P499" s="74">
        <f ca="1">IFERROR(VLOOKUP(DadosViagem5[[#This Row],[Placa]],BIP!A:E,5,FALSE),"")</f>
        <v>45977</v>
      </c>
      <c r="Q499" s="75">
        <f ca="1">DATEDIF(DadosViagem5[[#This Row],[BIP]],TODAY(),"D")</f>
        <v>1</v>
      </c>
      <c r="R499" s="76"/>
      <c r="S499" s="77" t="s">
        <v>2023</v>
      </c>
      <c r="T499" s="48"/>
      <c r="U499" s="79"/>
      <c r="V499" s="78"/>
      <c r="W499" s="82" t="s">
        <v>2611</v>
      </c>
      <c r="X499" s="80"/>
      <c r="Y499" s="81"/>
      <c r="Z499" s="82"/>
      <c r="AA499" s="70" t="s">
        <v>2024</v>
      </c>
      <c r="AB499" s="70" t="s">
        <v>2024</v>
      </c>
      <c r="AC499" s="69" t="s">
        <v>2024</v>
      </c>
      <c r="AD499" s="69" t="str">
        <f ca="1">IFERROR(DATEDIF(DadosViagem5[[#This Row],[Utimo Bip Reserva]],TODAY(),"D"),"")</f>
        <v/>
      </c>
      <c r="AE499" s="49" t="s">
        <v>2024</v>
      </c>
      <c r="AF499" s="50" t="s">
        <v>2024</v>
      </c>
      <c r="AG499" s="49"/>
      <c r="AH499" s="50">
        <v>45807</v>
      </c>
      <c r="AI499" s="49" t="str">
        <f>IF(DadosViagem5[[#This Row],[Dias em manutenção ]]&lt;5,"Dentro do Prazo","Fora do Prazo")</f>
        <v>Fora do Prazo</v>
      </c>
      <c r="AJ499" s="49" t="e">
        <v>#REF!</v>
      </c>
    </row>
    <row r="500" spans="1:36" ht="15">
      <c r="A500" s="69" t="s">
        <v>2612</v>
      </c>
      <c r="B500" s="70">
        <v>453</v>
      </c>
      <c r="C500" s="69" t="s">
        <v>395</v>
      </c>
      <c r="D500" s="69" t="s">
        <v>2025</v>
      </c>
      <c r="E500" s="69" t="s">
        <v>2034</v>
      </c>
      <c r="F500" s="69" t="s">
        <v>2035</v>
      </c>
      <c r="G500" s="69"/>
      <c r="H500" s="70">
        <v>2024</v>
      </c>
      <c r="I500" s="69" t="s">
        <v>2021</v>
      </c>
      <c r="J500" s="69" t="s">
        <v>797</v>
      </c>
      <c r="K500" s="84" t="s">
        <v>1687</v>
      </c>
      <c r="L500" s="72" t="s">
        <v>83</v>
      </c>
      <c r="M500" s="48" t="s">
        <v>139</v>
      </c>
      <c r="N500" s="49" t="s">
        <v>798</v>
      </c>
      <c r="O500" s="49" t="s">
        <v>2573</v>
      </c>
      <c r="P500" s="74">
        <f ca="1">IFERROR(VLOOKUP(DadosViagem5[[#This Row],[Placa]],BIP!A:E,5,FALSE),"")</f>
        <v>45977</v>
      </c>
      <c r="Q500" s="75">
        <f ca="1">DATEDIF(DadosViagem5[[#This Row],[BIP]],TODAY(),"D")</f>
        <v>1</v>
      </c>
      <c r="R500" s="76"/>
      <c r="S500" s="77" t="s">
        <v>2023</v>
      </c>
      <c r="T500" s="48"/>
      <c r="U500" s="79"/>
      <c r="V500" s="78"/>
      <c r="W500" s="82" t="s">
        <v>2088</v>
      </c>
      <c r="X500" s="80"/>
      <c r="Y500" s="81"/>
      <c r="Z500" s="83"/>
      <c r="AA500" s="70" t="s">
        <v>2024</v>
      </c>
      <c r="AB500" s="70" t="s">
        <v>2024</v>
      </c>
      <c r="AC500" s="69" t="s">
        <v>2024</v>
      </c>
      <c r="AD500" s="69" t="str">
        <f ca="1">IFERROR(DATEDIF(DadosViagem5[[#This Row],[Utimo Bip Reserva]],TODAY(),"D"),"")</f>
        <v/>
      </c>
      <c r="AE500" s="49" t="s">
        <v>2024</v>
      </c>
      <c r="AF500" s="50" t="s">
        <v>2024</v>
      </c>
      <c r="AG500" s="49"/>
      <c r="AH500" s="50">
        <v>45807</v>
      </c>
      <c r="AI500" s="49" t="str">
        <f>IF(DadosViagem5[[#This Row],[Dias em manutenção ]]&lt;5,"Dentro do Prazo","Fora do Prazo")</f>
        <v>Fora do Prazo</v>
      </c>
      <c r="AJ500" s="49" t="e">
        <v>#REF!</v>
      </c>
    </row>
    <row r="501" spans="1:36" ht="15">
      <c r="A501" s="69" t="s">
        <v>2613</v>
      </c>
      <c r="B501" s="70">
        <v>450</v>
      </c>
      <c r="C501" s="69" t="s">
        <v>395</v>
      </c>
      <c r="D501" s="69" t="s">
        <v>2025</v>
      </c>
      <c r="E501" s="69" t="s">
        <v>2034</v>
      </c>
      <c r="F501" s="69" t="s">
        <v>2035</v>
      </c>
      <c r="G501" s="69"/>
      <c r="H501" s="70">
        <v>2023</v>
      </c>
      <c r="I501" s="69" t="s">
        <v>2021</v>
      </c>
      <c r="J501" s="69" t="s">
        <v>797</v>
      </c>
      <c r="K501" s="84" t="s">
        <v>1687</v>
      </c>
      <c r="L501" s="72" t="s">
        <v>83</v>
      </c>
      <c r="M501" s="48" t="s">
        <v>139</v>
      </c>
      <c r="N501" s="49" t="s">
        <v>798</v>
      </c>
      <c r="O501" s="49" t="s">
        <v>2573</v>
      </c>
      <c r="P501" s="74">
        <f ca="1">IFERROR(VLOOKUP(DadosViagem5[[#This Row],[Placa]],BIP!A:E,5,FALSE),"")</f>
        <v>45977</v>
      </c>
      <c r="Q501" s="75">
        <f ca="1">DATEDIF(DadosViagem5[[#This Row],[BIP]],TODAY(),"D")</f>
        <v>1</v>
      </c>
      <c r="R501" s="76" t="str">
        <f>IFERROR(VLOOKUP(DadosViagem5[[#This Row],[Placa]],DDS!B:C,2,FALSE),"Verificar cadastro")</f>
        <v>Operando</v>
      </c>
      <c r="S501" s="77" t="s">
        <v>2023</v>
      </c>
      <c r="T501" s="48"/>
      <c r="U501" s="79"/>
      <c r="V501" s="78"/>
      <c r="W501" s="82" t="s">
        <v>2614</v>
      </c>
      <c r="X501" s="80"/>
      <c r="Y501" s="81"/>
      <c r="Z501" s="82"/>
      <c r="AA501" s="70" t="s">
        <v>2024</v>
      </c>
      <c r="AB501" s="70" t="s">
        <v>2024</v>
      </c>
      <c r="AC501" s="69" t="s">
        <v>2024</v>
      </c>
      <c r="AD501" s="69" t="str">
        <f ca="1">IFERROR(DATEDIF(DadosViagem5[[#This Row],[Utimo Bip Reserva]],TODAY(),"D"),"")</f>
        <v/>
      </c>
      <c r="AE501" s="49" t="s">
        <v>2024</v>
      </c>
      <c r="AF501" s="50" t="s">
        <v>2024</v>
      </c>
      <c r="AG501" s="49"/>
      <c r="AH501" s="50">
        <v>45807</v>
      </c>
      <c r="AI501" s="49" t="str">
        <f>IF(DadosViagem5[[#This Row],[Dias em manutenção ]]&lt;5,"Dentro do Prazo","Fora do Prazo")</f>
        <v>Fora do Prazo</v>
      </c>
      <c r="AJ501" s="49" t="e">
        <v>#REF!</v>
      </c>
    </row>
    <row r="502" spans="1:36" ht="15">
      <c r="A502" s="69" t="s">
        <v>1686</v>
      </c>
      <c r="B502" s="70"/>
      <c r="C502" s="69" t="s">
        <v>593</v>
      </c>
      <c r="D502" s="69" t="s">
        <v>2018</v>
      </c>
      <c r="E502" s="69" t="s">
        <v>2159</v>
      </c>
      <c r="F502" s="69" t="s">
        <v>2064</v>
      </c>
      <c r="G502" s="69"/>
      <c r="H502" s="70">
        <v>2023</v>
      </c>
      <c r="I502" s="69" t="s">
        <v>2021</v>
      </c>
      <c r="J502" s="69" t="s">
        <v>797</v>
      </c>
      <c r="K502" s="84" t="s">
        <v>1687</v>
      </c>
      <c r="L502" s="72" t="s">
        <v>83</v>
      </c>
      <c r="M502" s="48" t="s">
        <v>285</v>
      </c>
      <c r="N502" s="49" t="s">
        <v>798</v>
      </c>
      <c r="O502" s="47" t="s">
        <v>2573</v>
      </c>
      <c r="P502" s="74">
        <f ca="1">IFERROR(VLOOKUP(DadosViagem5[[#This Row],[Placa]],BIP!A:E,5,FALSE),"")</f>
        <v>45978</v>
      </c>
      <c r="Q502" s="75">
        <f ca="1">DATEDIF(DadosViagem5[[#This Row],[BIP]],TODAY(),"D")</f>
        <v>0</v>
      </c>
      <c r="R502" s="76" t="str">
        <f>IFERROR(VLOOKUP(DadosViagem5[[#This Row],[Placa]],DDS!B:C,2,FALSE),"Verificar cadastro")</f>
        <v>Operando</v>
      </c>
      <c r="S502" s="77" t="s">
        <v>2023</v>
      </c>
      <c r="T502" s="48"/>
      <c r="U502" s="79"/>
      <c r="V502" s="78"/>
      <c r="W502" s="82"/>
      <c r="X502" s="80"/>
      <c r="Y502" s="81"/>
      <c r="Z502" s="82"/>
      <c r="AA502" s="70" t="s">
        <v>2024</v>
      </c>
      <c r="AB502" s="70" t="s">
        <v>2024</v>
      </c>
      <c r="AC502" s="69" t="s">
        <v>2024</v>
      </c>
      <c r="AD502" s="69" t="str">
        <f ca="1">IFERROR(DATEDIF(DadosViagem5[[#This Row],[Utimo Bip Reserva]],TODAY(),"D"),"")</f>
        <v/>
      </c>
      <c r="AE502" s="50" t="s">
        <v>2024</v>
      </c>
      <c r="AF502" s="50" t="s">
        <v>2024</v>
      </c>
      <c r="AG502" s="49"/>
      <c r="AH502" s="50">
        <v>45807</v>
      </c>
      <c r="AI502" s="49" t="str">
        <f>IF(DadosViagem5[[#This Row],[Dias em manutenção ]]&lt;5,"Dentro do Prazo","Fora do Prazo")</f>
        <v>Fora do Prazo</v>
      </c>
      <c r="AJ502" s="49" t="e">
        <v>#REF!</v>
      </c>
    </row>
    <row r="503" spans="1:36" ht="15">
      <c r="A503" s="69" t="s">
        <v>1084</v>
      </c>
      <c r="B503" s="70"/>
      <c r="C503" s="69" t="s">
        <v>593</v>
      </c>
      <c r="D503" s="69" t="s">
        <v>2018</v>
      </c>
      <c r="E503" s="69" t="s">
        <v>2159</v>
      </c>
      <c r="F503" s="69" t="s">
        <v>2064</v>
      </c>
      <c r="G503" s="69"/>
      <c r="H503" s="70">
        <v>2023</v>
      </c>
      <c r="I503" s="69" t="s">
        <v>2021</v>
      </c>
      <c r="J503" s="69" t="s">
        <v>797</v>
      </c>
      <c r="K503" s="84" t="s">
        <v>1687</v>
      </c>
      <c r="L503" s="72" t="s">
        <v>83</v>
      </c>
      <c r="M503" s="48" t="s">
        <v>285</v>
      </c>
      <c r="N503" s="47" t="s">
        <v>798</v>
      </c>
      <c r="O503" s="95" t="s">
        <v>2573</v>
      </c>
      <c r="P503" s="74">
        <f ca="1">IFERROR(VLOOKUP(DadosViagem5[[#This Row],[Placa]],BIP!A:E,5,FALSE),"")</f>
        <v>45977</v>
      </c>
      <c r="Q503" s="75">
        <f ca="1">DATEDIF(DadosViagem5[[#This Row],[BIP]],TODAY(),"D")</f>
        <v>1</v>
      </c>
      <c r="R503" s="76" t="str">
        <f>IFERROR(VLOOKUP(DadosViagem5[[#This Row],[Placa]],DDS!B:C,2,FALSE),"Verificar cadastro")</f>
        <v>Operando</v>
      </c>
      <c r="S503" s="77" t="s">
        <v>2023</v>
      </c>
      <c r="T503" s="48"/>
      <c r="U503" s="79"/>
      <c r="V503" s="78"/>
      <c r="W503" s="82"/>
      <c r="X503" s="80"/>
      <c r="Y503" s="81"/>
      <c r="Z503" s="82"/>
      <c r="AA503" s="70" t="s">
        <v>2024</v>
      </c>
      <c r="AB503" s="70" t="s">
        <v>2024</v>
      </c>
      <c r="AC503" s="69" t="s">
        <v>2024</v>
      </c>
      <c r="AD503" s="69" t="str">
        <f ca="1">IFERROR(DATEDIF(DadosViagem5[[#This Row],[Utimo Bip Reserva]],TODAY(),"D"),"")</f>
        <v/>
      </c>
      <c r="AE503" s="50" t="s">
        <v>2024</v>
      </c>
      <c r="AF503" s="50" t="s">
        <v>2024</v>
      </c>
      <c r="AG503" s="49"/>
      <c r="AH503" s="50">
        <v>45807</v>
      </c>
      <c r="AI503" s="49" t="str">
        <f>IF(DadosViagem5[[#This Row],[Dias em manutenção ]]&lt;5,"Dentro do Prazo","Fora do Prazo")</f>
        <v>Fora do Prazo</v>
      </c>
      <c r="AJ503" s="49" t="e">
        <v>#REF!</v>
      </c>
    </row>
    <row r="504" spans="1:36" ht="15">
      <c r="A504" s="69" t="s">
        <v>2615</v>
      </c>
      <c r="B504" s="70"/>
      <c r="C504" s="69" t="s">
        <v>593</v>
      </c>
      <c r="D504" s="69" t="s">
        <v>2018</v>
      </c>
      <c r="E504" s="69" t="s">
        <v>2159</v>
      </c>
      <c r="F504" s="69" t="s">
        <v>2064</v>
      </c>
      <c r="G504" s="69"/>
      <c r="H504" s="70">
        <v>2023</v>
      </c>
      <c r="I504" s="69" t="s">
        <v>2021</v>
      </c>
      <c r="J504" s="69" t="s">
        <v>797</v>
      </c>
      <c r="K504" s="71" t="s">
        <v>1687</v>
      </c>
      <c r="L504" s="72" t="s">
        <v>83</v>
      </c>
      <c r="M504" s="48" t="s">
        <v>285</v>
      </c>
      <c r="N504" s="49" t="s">
        <v>798</v>
      </c>
      <c r="O504" s="92" t="s">
        <v>2573</v>
      </c>
      <c r="P504" s="74">
        <f ca="1">IFERROR(VLOOKUP(DadosViagem5[[#This Row],[Placa]],BIP!A:E,5,FALSE),"")</f>
        <v>45978</v>
      </c>
      <c r="Q504" s="75">
        <f ca="1">DATEDIF(DadosViagem5[[#This Row],[BIP]],TODAY(),"D")</f>
        <v>0</v>
      </c>
      <c r="R504" s="76" t="str">
        <f>IFERROR(VLOOKUP(DadosViagem5[[#This Row],[Placa]],DDS!B:C,2,FALSE),"Verificar cadastro")</f>
        <v>Operando</v>
      </c>
      <c r="S504" s="77" t="s">
        <v>2023</v>
      </c>
      <c r="T504" s="48"/>
      <c r="U504" s="79"/>
      <c r="V504" s="78"/>
      <c r="W504" s="82"/>
      <c r="X504" s="80"/>
      <c r="Y504" s="81"/>
      <c r="Z504" s="82"/>
      <c r="AA504" s="70" t="s">
        <v>2024</v>
      </c>
      <c r="AB504" s="70" t="s">
        <v>2024</v>
      </c>
      <c r="AC504" s="69" t="s">
        <v>2024</v>
      </c>
      <c r="AD504" s="69" t="str">
        <f ca="1">IFERROR(DATEDIF(DadosViagem5[[#This Row],[Utimo Bip Reserva]],TODAY(),"D"),"")</f>
        <v/>
      </c>
      <c r="AE504" s="187"/>
      <c r="AF504" s="50"/>
      <c r="AG504" s="49"/>
      <c r="AH504" s="50">
        <v>45807</v>
      </c>
      <c r="AI504" s="49" t="str">
        <f>IF(DadosViagem5[[#This Row],[Dias em manutenção ]]&lt;5,"Dentro do Prazo","Fora do Prazo")</f>
        <v>Fora do Prazo</v>
      </c>
      <c r="AJ504" s="49" t="e">
        <v>#REF!</v>
      </c>
    </row>
    <row r="505" spans="1:36" ht="15">
      <c r="A505" s="69" t="s">
        <v>2616</v>
      </c>
      <c r="B505" s="70"/>
      <c r="C505" s="69" t="s">
        <v>593</v>
      </c>
      <c r="D505" s="69" t="s">
        <v>2018</v>
      </c>
      <c r="E505" s="69" t="s">
        <v>2159</v>
      </c>
      <c r="F505" s="69" t="s">
        <v>2064</v>
      </c>
      <c r="G505" s="69"/>
      <c r="H505" s="70">
        <v>2023</v>
      </c>
      <c r="I505" s="69" t="s">
        <v>2021</v>
      </c>
      <c r="J505" s="69" t="s">
        <v>797</v>
      </c>
      <c r="K505" s="71" t="s">
        <v>1687</v>
      </c>
      <c r="L505" s="72" t="s">
        <v>83</v>
      </c>
      <c r="M505" s="48" t="s">
        <v>285</v>
      </c>
      <c r="N505" s="49" t="s">
        <v>798</v>
      </c>
      <c r="O505" s="92" t="s">
        <v>2573</v>
      </c>
      <c r="P505" s="74">
        <f ca="1">IFERROR(VLOOKUP(DadosViagem5[[#This Row],[Placa]],BIP!A:E,5,FALSE),"")</f>
        <v>45977</v>
      </c>
      <c r="Q505" s="75">
        <f ca="1">DATEDIF(DadosViagem5[[#This Row],[BIP]],TODAY(),"D")</f>
        <v>1</v>
      </c>
      <c r="R505" s="76" t="str">
        <f>IFERROR(VLOOKUP(DadosViagem5[[#This Row],[Placa]],DDS!B:C,2,FALSE),"Verificar cadastro")</f>
        <v>Operando</v>
      </c>
      <c r="S505" s="77" t="s">
        <v>2023</v>
      </c>
      <c r="T505" s="48"/>
      <c r="U505" s="79"/>
      <c r="V505" s="78"/>
      <c r="W505" s="82" t="s">
        <v>2617</v>
      </c>
      <c r="X505" s="80"/>
      <c r="Y505" s="81"/>
      <c r="Z505" s="82"/>
      <c r="AA505" s="70" t="s">
        <v>2024</v>
      </c>
      <c r="AB505" s="70" t="s">
        <v>2024</v>
      </c>
      <c r="AC505" s="69" t="s">
        <v>2024</v>
      </c>
      <c r="AD505" s="69" t="str">
        <f ca="1">IFERROR(DATEDIF(DadosViagem5[[#This Row],[Utimo Bip Reserva]],TODAY(),"D"),"")</f>
        <v/>
      </c>
      <c r="AE505" s="50" t="s">
        <v>2024</v>
      </c>
      <c r="AF505" s="50" t="s">
        <v>2024</v>
      </c>
      <c r="AG505" s="49"/>
      <c r="AH505" s="50">
        <v>45807</v>
      </c>
      <c r="AI505" s="49" t="str">
        <f>IF(DadosViagem5[[#This Row],[Dias em manutenção ]]&lt;5,"Dentro do Prazo","Fora do Prazo")</f>
        <v>Fora do Prazo</v>
      </c>
      <c r="AJ505" s="49" t="e">
        <v>#REF!</v>
      </c>
    </row>
    <row r="506" spans="1:36" ht="15">
      <c r="A506" s="69" t="s">
        <v>2618</v>
      </c>
      <c r="B506" s="70"/>
      <c r="C506" s="69" t="s">
        <v>593</v>
      </c>
      <c r="D506" s="69" t="s">
        <v>2018</v>
      </c>
      <c r="E506" s="69" t="s">
        <v>2159</v>
      </c>
      <c r="F506" s="69" t="s">
        <v>2064</v>
      </c>
      <c r="G506" s="69"/>
      <c r="H506" s="70">
        <v>2023</v>
      </c>
      <c r="I506" s="69" t="s">
        <v>2021</v>
      </c>
      <c r="J506" s="69" t="s">
        <v>797</v>
      </c>
      <c r="K506" s="71" t="s">
        <v>1687</v>
      </c>
      <c r="L506" s="72" t="s">
        <v>83</v>
      </c>
      <c r="M506" s="48" t="s">
        <v>285</v>
      </c>
      <c r="N506" s="49" t="s">
        <v>798</v>
      </c>
      <c r="O506" s="92" t="s">
        <v>2573</v>
      </c>
      <c r="P506" s="74">
        <f ca="1">IFERROR(VLOOKUP(DadosViagem5[[#This Row],[Placa]],BIP!A:E,5,FALSE),"")</f>
        <v>45978</v>
      </c>
      <c r="Q506" s="75">
        <f ca="1">DATEDIF(DadosViagem5[[#This Row],[BIP]],TODAY(),"D")</f>
        <v>0</v>
      </c>
      <c r="R506" s="76" t="str">
        <f>IFERROR(VLOOKUP(DadosViagem5[[#This Row],[Placa]],DDS!B:C,2,FALSE),"Verificar cadastro")</f>
        <v>Operando</v>
      </c>
      <c r="S506" s="77" t="s">
        <v>2023</v>
      </c>
      <c r="T506" s="48"/>
      <c r="U506" s="79"/>
      <c r="V506" s="78"/>
      <c r="W506" s="82" t="s">
        <v>2619</v>
      </c>
      <c r="X506" s="80"/>
      <c r="Y506" s="81"/>
      <c r="Z506" s="82"/>
      <c r="AA506" s="70" t="s">
        <v>2024</v>
      </c>
      <c r="AB506" s="70" t="s">
        <v>2024</v>
      </c>
      <c r="AC506" s="69" t="s">
        <v>2024</v>
      </c>
      <c r="AD506" s="69" t="str">
        <f ca="1">IFERROR(DATEDIF(DadosViagem5[[#This Row],[Utimo Bip Reserva]],TODAY(),"D"),"")</f>
        <v/>
      </c>
      <c r="AE506" s="50" t="s">
        <v>2024</v>
      </c>
      <c r="AF506" s="50" t="s">
        <v>2024</v>
      </c>
      <c r="AG506" s="49"/>
      <c r="AH506" s="50">
        <v>45807</v>
      </c>
      <c r="AI506" s="49" t="str">
        <f>IF(DadosViagem5[[#This Row],[Dias em manutenção ]]&lt;5,"Dentro do Prazo","Fora do Prazo")</f>
        <v>Fora do Prazo</v>
      </c>
      <c r="AJ506" s="49" t="e">
        <v>#REF!</v>
      </c>
    </row>
    <row r="507" spans="1:36" ht="15">
      <c r="A507" s="69" t="s">
        <v>2620</v>
      </c>
      <c r="B507" s="70"/>
      <c r="C507" s="69" t="s">
        <v>593</v>
      </c>
      <c r="D507" s="69" t="s">
        <v>2018</v>
      </c>
      <c r="E507" s="69" t="s">
        <v>2159</v>
      </c>
      <c r="F507" s="69" t="s">
        <v>2064</v>
      </c>
      <c r="G507" s="69"/>
      <c r="H507" s="70">
        <v>2023</v>
      </c>
      <c r="I507" s="69" t="s">
        <v>2021</v>
      </c>
      <c r="J507" s="69" t="s">
        <v>797</v>
      </c>
      <c r="K507" s="71" t="s">
        <v>1687</v>
      </c>
      <c r="L507" s="72" t="s">
        <v>83</v>
      </c>
      <c r="M507" s="48" t="s">
        <v>285</v>
      </c>
      <c r="N507" s="49" t="s">
        <v>798</v>
      </c>
      <c r="O507" s="49" t="s">
        <v>2573</v>
      </c>
      <c r="P507" s="74">
        <f ca="1">IFERROR(VLOOKUP(DadosViagem5[[#This Row],[Placa]],BIP!A:E,5,FALSE),"")</f>
        <v>45977</v>
      </c>
      <c r="Q507" s="75">
        <f ca="1">DATEDIF(DadosViagem5[[#This Row],[BIP]],TODAY(),"D")</f>
        <v>1</v>
      </c>
      <c r="R507" s="76" t="str">
        <f>IFERROR(VLOOKUP(DadosViagem5[[#This Row],[Placa]],DDS!B:C,2,FALSE),"Verificar cadastro")</f>
        <v>Operando</v>
      </c>
      <c r="S507" s="77" t="s">
        <v>2023</v>
      </c>
      <c r="T507" s="48"/>
      <c r="U507" s="79"/>
      <c r="V507" s="78"/>
      <c r="W507" s="82"/>
      <c r="X507" s="80"/>
      <c r="Y507" s="81"/>
      <c r="Z507" s="82"/>
      <c r="AA507" s="70" t="s">
        <v>2024</v>
      </c>
      <c r="AB507" s="70" t="s">
        <v>2024</v>
      </c>
      <c r="AC507" s="69" t="s">
        <v>2024</v>
      </c>
      <c r="AD507" s="69" t="str">
        <f ca="1">IFERROR(DATEDIF(DadosViagem5[[#This Row],[Utimo Bip Reserva]],TODAY(),"D"),"")</f>
        <v/>
      </c>
      <c r="AE507" s="50"/>
      <c r="AF507" s="50"/>
      <c r="AG507" s="49"/>
      <c r="AH507" s="50">
        <v>45807</v>
      </c>
      <c r="AI507" s="49" t="str">
        <f>IF(DadosViagem5[[#This Row],[Dias em manutenção ]]&lt;5,"Dentro do Prazo","Fora do Prazo")</f>
        <v>Fora do Prazo</v>
      </c>
      <c r="AJ507" s="49" t="e">
        <v>#REF!</v>
      </c>
    </row>
    <row r="508" spans="1:36" ht="15">
      <c r="A508" s="69" t="s">
        <v>2621</v>
      </c>
      <c r="B508" s="70"/>
      <c r="C508" s="69" t="s">
        <v>593</v>
      </c>
      <c r="D508" s="69" t="s">
        <v>2018</v>
      </c>
      <c r="E508" s="69" t="s">
        <v>2159</v>
      </c>
      <c r="F508" s="69" t="s">
        <v>2064</v>
      </c>
      <c r="G508" s="69"/>
      <c r="H508" s="70">
        <v>2023</v>
      </c>
      <c r="I508" s="69" t="s">
        <v>2021</v>
      </c>
      <c r="J508" s="69" t="s">
        <v>797</v>
      </c>
      <c r="K508" s="71" t="s">
        <v>1687</v>
      </c>
      <c r="L508" s="72" t="s">
        <v>83</v>
      </c>
      <c r="M508" s="48" t="s">
        <v>285</v>
      </c>
      <c r="N508" s="49" t="s">
        <v>798</v>
      </c>
      <c r="O508" s="49" t="s">
        <v>2573</v>
      </c>
      <c r="P508" s="74">
        <f ca="1">IFERROR(VLOOKUP(DadosViagem5[[#This Row],[Placa]],BIP!A:E,5,FALSE),"")</f>
        <v>45978</v>
      </c>
      <c r="Q508" s="75">
        <f ca="1">DATEDIF(DadosViagem5[[#This Row],[BIP]],TODAY(),"D")</f>
        <v>0</v>
      </c>
      <c r="R508" s="76" t="str">
        <f>IFERROR(VLOOKUP(DadosViagem5[[#This Row],[Placa]],DDS!B:C,2,FALSE),"Verificar cadastro")</f>
        <v>Operando</v>
      </c>
      <c r="S508" s="77" t="s">
        <v>2023</v>
      </c>
      <c r="T508" s="48"/>
      <c r="U508" s="79"/>
      <c r="V508" s="78"/>
      <c r="W508" s="82" t="s">
        <v>2622</v>
      </c>
      <c r="X508" s="80"/>
      <c r="Y508" s="81"/>
      <c r="Z508" s="82"/>
      <c r="AA508" s="70" t="s">
        <v>2024</v>
      </c>
      <c r="AB508" s="70" t="s">
        <v>2024</v>
      </c>
      <c r="AC508" s="69" t="s">
        <v>2024</v>
      </c>
      <c r="AD508" s="69" t="str">
        <f ca="1">IFERROR(DATEDIF(DadosViagem5[[#This Row],[Utimo Bip Reserva]],TODAY(),"D"),"")</f>
        <v/>
      </c>
      <c r="AE508" s="50" t="s">
        <v>2024</v>
      </c>
      <c r="AF508" s="50" t="s">
        <v>2024</v>
      </c>
      <c r="AG508" s="49"/>
      <c r="AH508" s="50">
        <v>45807</v>
      </c>
      <c r="AI508" s="49" t="str">
        <f>IF(DadosViagem5[[#This Row],[Dias em manutenção ]]&lt;5,"Dentro do Prazo","Fora do Prazo")</f>
        <v>Fora do Prazo</v>
      </c>
      <c r="AJ508" s="49" t="e">
        <v>#REF!</v>
      </c>
    </row>
    <row r="509" spans="1:36" ht="15">
      <c r="A509" s="69" t="s">
        <v>2623</v>
      </c>
      <c r="B509" s="70"/>
      <c r="C509" s="69" t="s">
        <v>593</v>
      </c>
      <c r="D509" s="69" t="s">
        <v>2018</v>
      </c>
      <c r="E509" s="69" t="s">
        <v>2159</v>
      </c>
      <c r="F509" s="69" t="s">
        <v>2064</v>
      </c>
      <c r="G509" s="69"/>
      <c r="H509" s="70">
        <v>2023</v>
      </c>
      <c r="I509" s="69" t="s">
        <v>2021</v>
      </c>
      <c r="J509" s="69" t="s">
        <v>797</v>
      </c>
      <c r="K509" s="71" t="s">
        <v>1687</v>
      </c>
      <c r="L509" s="72" t="s">
        <v>83</v>
      </c>
      <c r="M509" s="48" t="s">
        <v>285</v>
      </c>
      <c r="N509" s="49" t="s">
        <v>798</v>
      </c>
      <c r="O509" s="49" t="s">
        <v>2573</v>
      </c>
      <c r="P509" s="74">
        <f ca="1">IFERROR(VLOOKUP(DadosViagem5[[#This Row],[Placa]],BIP!A:E,5,FALSE),"")</f>
        <v>45978</v>
      </c>
      <c r="Q509" s="75">
        <f ca="1">DATEDIF(DadosViagem5[[#This Row],[BIP]],TODAY(),"D")</f>
        <v>0</v>
      </c>
      <c r="R509" s="76" t="str">
        <f>IFERROR(VLOOKUP(DadosViagem5[[#This Row],[Placa]],DDS!B:C,2,FALSE),"Verificar cadastro")</f>
        <v>Operando</v>
      </c>
      <c r="S509" s="77" t="s">
        <v>2023</v>
      </c>
      <c r="T509" s="48"/>
      <c r="U509" s="79"/>
      <c r="V509" s="78"/>
      <c r="W509" s="82"/>
      <c r="X509" s="80"/>
      <c r="Y509" s="81"/>
      <c r="Z509" s="82"/>
      <c r="AA509" s="70" t="s">
        <v>2024</v>
      </c>
      <c r="AB509" s="70" t="s">
        <v>2024</v>
      </c>
      <c r="AC509" s="69" t="s">
        <v>2024</v>
      </c>
      <c r="AD509" s="69" t="str">
        <f ca="1">IFERROR(DATEDIF(DadosViagem5[[#This Row],[Utimo Bip Reserva]],TODAY(),"D"),"")</f>
        <v/>
      </c>
      <c r="AE509" s="50" t="s">
        <v>2024</v>
      </c>
      <c r="AF509" s="50" t="s">
        <v>2024</v>
      </c>
      <c r="AG509" s="49"/>
      <c r="AH509" s="50">
        <v>45807</v>
      </c>
      <c r="AI509" s="49" t="str">
        <f>IF(DadosViagem5[[#This Row],[Dias em manutenção ]]&lt;5,"Dentro do Prazo","Fora do Prazo")</f>
        <v>Fora do Prazo</v>
      </c>
      <c r="AJ509" s="49" t="e">
        <v>#REF!</v>
      </c>
    </row>
    <row r="510" spans="1:36" ht="15">
      <c r="A510" s="69" t="s">
        <v>2624</v>
      </c>
      <c r="B510" s="70"/>
      <c r="C510" s="69" t="s">
        <v>1221</v>
      </c>
      <c r="D510" s="69" t="s">
        <v>2018</v>
      </c>
      <c r="E510" s="69" t="s">
        <v>2019</v>
      </c>
      <c r="F510" s="69" t="s">
        <v>2056</v>
      </c>
      <c r="G510" s="69"/>
      <c r="H510" s="70">
        <v>2022</v>
      </c>
      <c r="I510" s="69" t="s">
        <v>2021</v>
      </c>
      <c r="J510" s="69" t="s">
        <v>797</v>
      </c>
      <c r="K510" s="12" t="s">
        <v>1687</v>
      </c>
      <c r="L510" s="85" t="s">
        <v>83</v>
      </c>
      <c r="M510" s="48" t="s">
        <v>285</v>
      </c>
      <c r="N510" s="49" t="s">
        <v>798</v>
      </c>
      <c r="O510" s="49" t="s">
        <v>2625</v>
      </c>
      <c r="P510" s="74">
        <f ca="1">IFERROR(VLOOKUP(DadosViagem5[[#This Row],[Placa]],BIP!A:E,5,FALSE),"")</f>
        <v>45977</v>
      </c>
      <c r="Q510" s="75">
        <f ca="1">DATEDIF(DadosViagem5[[#This Row],[BIP]],TODAY(),"D")</f>
        <v>1</v>
      </c>
      <c r="R510" s="76" t="str">
        <f>IFERROR(VLOOKUP(DadosViagem5[[#This Row],[Placa]],DDS!B:C,2,FALSE),"Verificar cadastro")</f>
        <v>Carregado</v>
      </c>
      <c r="S510" s="77" t="s">
        <v>2023</v>
      </c>
      <c r="T510" s="48"/>
      <c r="U510" s="79"/>
      <c r="V510" s="78"/>
      <c r="W510" s="6"/>
      <c r="X510" s="80"/>
      <c r="Y510" s="81"/>
      <c r="Z510" s="82"/>
      <c r="AA510" s="70" t="s">
        <v>2024</v>
      </c>
      <c r="AB510" s="70" t="s">
        <v>2024</v>
      </c>
      <c r="AC510" s="69" t="s">
        <v>2024</v>
      </c>
      <c r="AD510" s="69" t="str">
        <f ca="1">IFERROR(DATEDIF(DadosViagem5[[#This Row],[Utimo Bip Reserva]],TODAY(),"D"),"")</f>
        <v/>
      </c>
      <c r="AE510" s="50" t="s">
        <v>2024</v>
      </c>
      <c r="AF510" s="50" t="s">
        <v>2024</v>
      </c>
      <c r="AG510" s="49"/>
      <c r="AH510" s="50">
        <v>45807</v>
      </c>
      <c r="AI510" s="49" t="str">
        <f>IF(DadosViagem5[[#This Row],[Dias em manutenção ]]&lt;5,"Dentro do Prazo","Fora do Prazo")</f>
        <v>Fora do Prazo</v>
      </c>
      <c r="AJ510" s="49" t="e">
        <v>#REF!</v>
      </c>
    </row>
    <row r="511" spans="1:36" ht="15">
      <c r="A511" s="69" t="s">
        <v>1914</v>
      </c>
      <c r="B511" s="70"/>
      <c r="C511" s="69" t="s">
        <v>694</v>
      </c>
      <c r="D511" s="69" t="s">
        <v>2079</v>
      </c>
      <c r="E511" s="69" t="s">
        <v>566</v>
      </c>
      <c r="F511" s="69" t="s">
        <v>2064</v>
      </c>
      <c r="G511" s="69"/>
      <c r="H511" s="70">
        <v>2023</v>
      </c>
      <c r="I511" s="69" t="s">
        <v>2021</v>
      </c>
      <c r="J511" s="69" t="s">
        <v>561</v>
      </c>
      <c r="K511" s="71" t="s">
        <v>563</v>
      </c>
      <c r="L511" s="72" t="s">
        <v>83</v>
      </c>
      <c r="M511" s="48" t="s">
        <v>133</v>
      </c>
      <c r="N511" s="50" t="s">
        <v>430</v>
      </c>
      <c r="O511" s="49" t="s">
        <v>1923</v>
      </c>
      <c r="P511" s="74">
        <f ca="1">IFERROR(VLOOKUP(DadosViagem5[[#This Row],[Placa]],BIP!A:E,5,FALSE),"")</f>
        <v>45978</v>
      </c>
      <c r="Q511" s="75">
        <f ca="1">DATEDIF(DadosViagem5[[#This Row],[BIP]],TODAY(),"D")</f>
        <v>0</v>
      </c>
      <c r="R511" s="76" t="str">
        <f>IFERROR(VLOOKUP(DadosViagem5[[#This Row],[Placa]],DDS!B:C,2,FALSE),"Verificar cadastro")</f>
        <v>Operando</v>
      </c>
      <c r="S511" s="77" t="s">
        <v>2096</v>
      </c>
      <c r="T511" s="48"/>
      <c r="U511" s="79"/>
      <c r="V511" s="78">
        <v>45827</v>
      </c>
      <c r="W511" s="82" t="s">
        <v>2626</v>
      </c>
      <c r="X511" s="80" t="s">
        <v>81</v>
      </c>
      <c r="Y511" s="81">
        <v>45945</v>
      </c>
      <c r="Z511" s="83" t="s">
        <v>135</v>
      </c>
      <c r="AA511" s="70" t="s">
        <v>2024</v>
      </c>
      <c r="AB511" s="70" t="s">
        <v>2024</v>
      </c>
      <c r="AC511" s="69" t="s">
        <v>2024</v>
      </c>
      <c r="AD511" s="69" t="str">
        <f ca="1">IFERROR(DATEDIF(DadosViagem5[[#This Row],[Utimo Bip Reserva]],TODAY(),"D"),"")</f>
        <v/>
      </c>
      <c r="AE511" s="49"/>
      <c r="AF511" s="50" t="s">
        <v>2024</v>
      </c>
      <c r="AG511" s="49" t="s">
        <v>701</v>
      </c>
      <c r="AH511" s="50">
        <v>45807</v>
      </c>
      <c r="AI511" s="49" t="str">
        <f>IF(DadosViagem5[[#This Row],[Dias em manutenção ]]&lt;5,"Dentro do Prazo","Fora do Prazo")</f>
        <v>Fora do Prazo</v>
      </c>
      <c r="AJ511" s="49" t="e">
        <v>#REF!</v>
      </c>
    </row>
    <row r="512" spans="1:36" ht="15">
      <c r="A512" s="69" t="s">
        <v>976</v>
      </c>
      <c r="B512" s="70"/>
      <c r="C512" s="69" t="s">
        <v>694</v>
      </c>
      <c r="D512" s="69" t="s">
        <v>2079</v>
      </c>
      <c r="E512" s="69" t="s">
        <v>566</v>
      </c>
      <c r="F512" s="69" t="s">
        <v>2064</v>
      </c>
      <c r="G512" s="69"/>
      <c r="H512" s="70">
        <v>2023</v>
      </c>
      <c r="I512" s="69" t="s">
        <v>2021</v>
      </c>
      <c r="J512" s="69" t="s">
        <v>561</v>
      </c>
      <c r="K512" s="71" t="s">
        <v>563</v>
      </c>
      <c r="L512" s="72" t="s">
        <v>83</v>
      </c>
      <c r="M512" s="48" t="s">
        <v>133</v>
      </c>
      <c r="N512" s="50" t="s">
        <v>430</v>
      </c>
      <c r="O512" s="49" t="s">
        <v>1923</v>
      </c>
      <c r="P512" s="74">
        <f ca="1">IFERROR(VLOOKUP(DadosViagem5[[#This Row],[Placa]],BIP!A:E,5,FALSE),"")</f>
        <v>45977</v>
      </c>
      <c r="Q512" s="75">
        <f ca="1">DATEDIF(DadosViagem5[[#This Row],[BIP]],TODAY(),"D")</f>
        <v>1</v>
      </c>
      <c r="R512" s="76" t="str">
        <f>IFERROR(VLOOKUP(DadosViagem5[[#This Row],[Placa]],DDS!B:C,2,FALSE),"Verificar cadastro")</f>
        <v>Operando</v>
      </c>
      <c r="S512" s="77" t="s">
        <v>2023</v>
      </c>
      <c r="T512" s="48"/>
      <c r="U512" s="79"/>
      <c r="V512" s="78"/>
      <c r="W512" s="78"/>
      <c r="X512" s="80"/>
      <c r="Y512" s="81"/>
      <c r="Z512" s="83"/>
      <c r="AA512" s="70" t="s">
        <v>2024</v>
      </c>
      <c r="AB512" s="70" t="s">
        <v>2024</v>
      </c>
      <c r="AC512" s="69" t="s">
        <v>2024</v>
      </c>
      <c r="AD512" s="69" t="str">
        <f ca="1">IFERROR(DATEDIF(DadosViagem5[[#This Row],[Utimo Bip Reserva]],TODAY(),"D"),"")</f>
        <v/>
      </c>
      <c r="AE512" s="49" t="s">
        <v>2024</v>
      </c>
      <c r="AF512" s="50" t="s">
        <v>2024</v>
      </c>
      <c r="AG512" s="79" t="s">
        <v>111</v>
      </c>
      <c r="AH512" s="50">
        <v>18</v>
      </c>
      <c r="AI512" s="49" t="str">
        <f>IF(DadosViagem5[[#This Row],[Dias em manutenção ]]&lt;5,"Dentro do Prazo","Fora do Prazo")</f>
        <v>Fora do Prazo</v>
      </c>
      <c r="AJ512" s="49" t="e">
        <v>#REF!</v>
      </c>
    </row>
    <row r="513" spans="1:36" ht="15">
      <c r="A513" s="69" t="s">
        <v>851</v>
      </c>
      <c r="B513" s="70"/>
      <c r="C513" s="69" t="s">
        <v>694</v>
      </c>
      <c r="D513" s="69" t="s">
        <v>2079</v>
      </c>
      <c r="E513" s="69" t="s">
        <v>566</v>
      </c>
      <c r="F513" s="69" t="s">
        <v>2064</v>
      </c>
      <c r="G513" s="69"/>
      <c r="H513" s="70">
        <v>2023</v>
      </c>
      <c r="I513" s="69" t="s">
        <v>2021</v>
      </c>
      <c r="J513" s="86" t="s">
        <v>561</v>
      </c>
      <c r="K513" s="84" t="s">
        <v>563</v>
      </c>
      <c r="L513" s="72" t="s">
        <v>83</v>
      </c>
      <c r="M513" s="48" t="s">
        <v>133</v>
      </c>
      <c r="N513" s="50" t="s">
        <v>430</v>
      </c>
      <c r="O513" s="49" t="s">
        <v>1923</v>
      </c>
      <c r="P513" s="74">
        <f ca="1">IFERROR(VLOOKUP(DadosViagem5[[#This Row],[Placa]],BIP!A:E,5,FALSE),"")</f>
        <v>45744</v>
      </c>
      <c r="Q513" s="75">
        <f ca="1">DATEDIF(DadosViagem5[[#This Row],[BIP]],TODAY(),"D")</f>
        <v>234</v>
      </c>
      <c r="R513" s="76" t="str">
        <f>IFERROR(VLOOKUP(DadosViagem5[[#This Row],[Placa]],DDS!B:C,2,FALSE),"Verificar cadastro")</f>
        <v>Verificar cadastro</v>
      </c>
      <c r="S513" s="49" t="s">
        <v>2404</v>
      </c>
      <c r="T513" s="48"/>
      <c r="U513" s="79"/>
      <c r="V513" s="78"/>
      <c r="W513" s="82" t="s">
        <v>2627</v>
      </c>
      <c r="X513" s="80"/>
      <c r="Y513" s="89"/>
      <c r="Z513" s="83"/>
      <c r="AA513" s="70" t="s">
        <v>2024</v>
      </c>
      <c r="AB513" s="70" t="s">
        <v>2024</v>
      </c>
      <c r="AC513" s="69" t="s">
        <v>2024</v>
      </c>
      <c r="AD513" s="69" t="str">
        <f ca="1">IFERROR(DATEDIF(DadosViagem5[[#This Row],[Utimo Bip Reserva]],TODAY(),"D"),"")</f>
        <v/>
      </c>
      <c r="AE513" s="49" t="s">
        <v>2628</v>
      </c>
      <c r="AF513" s="50" t="s">
        <v>2024</v>
      </c>
      <c r="AG513" s="79" t="s">
        <v>111</v>
      </c>
      <c r="AH513" s="50">
        <v>63</v>
      </c>
      <c r="AI513" s="49" t="str">
        <f>IF(DadosViagem5[[#This Row],[Dias em manutenção ]]&lt;5,"Dentro do Prazo","Fora do Prazo")</f>
        <v>Fora do Prazo</v>
      </c>
      <c r="AJ513" s="49" t="e">
        <v>#REF!</v>
      </c>
    </row>
    <row r="514" spans="1:36" ht="15">
      <c r="A514" s="69" t="s">
        <v>831</v>
      </c>
      <c r="B514" s="70">
        <v>564</v>
      </c>
      <c r="C514" s="69" t="s">
        <v>395</v>
      </c>
      <c r="D514" s="69" t="s">
        <v>2025</v>
      </c>
      <c r="E514" s="69" t="s">
        <v>2034</v>
      </c>
      <c r="F514" s="69" t="s">
        <v>2035</v>
      </c>
      <c r="G514" s="69"/>
      <c r="H514" s="70">
        <v>2024</v>
      </c>
      <c r="I514" s="69" t="s">
        <v>2021</v>
      </c>
      <c r="J514" s="69" t="s">
        <v>561</v>
      </c>
      <c r="K514" s="71" t="s">
        <v>563</v>
      </c>
      <c r="L514" s="72" t="s">
        <v>83</v>
      </c>
      <c r="M514" s="48" t="s">
        <v>139</v>
      </c>
      <c r="N514" s="50" t="s">
        <v>430</v>
      </c>
      <c r="O514" s="49" t="s">
        <v>1923</v>
      </c>
      <c r="P514" s="74">
        <f ca="1">IFERROR(VLOOKUP(DadosViagem5[[#This Row],[Placa]],BIP!A:E,5,FALSE),"")</f>
        <v>45977</v>
      </c>
      <c r="Q514" s="75">
        <f ca="1">DATEDIF(DadosViagem5[[#This Row],[BIP]],TODAY(),"D")</f>
        <v>1</v>
      </c>
      <c r="R514" s="76" t="str">
        <f>IFERROR(VLOOKUP(DadosViagem5[[#This Row],[Placa]],DDS!B:C,2,FALSE),"Verificar cadastro")</f>
        <v>Operando</v>
      </c>
      <c r="S514" s="77" t="s">
        <v>2023</v>
      </c>
      <c r="T514" s="48"/>
      <c r="U514" s="79"/>
      <c r="V514" s="78"/>
      <c r="W514" s="82" t="s">
        <v>2629</v>
      </c>
      <c r="X514" s="80"/>
      <c r="Y514" s="81"/>
      <c r="Z514" s="82"/>
      <c r="AA514" s="70" t="s">
        <v>2024</v>
      </c>
      <c r="AB514" s="70" t="s">
        <v>2024</v>
      </c>
      <c r="AC514" s="69" t="s">
        <v>2024</v>
      </c>
      <c r="AD514" s="69" t="str">
        <f ca="1">IFERROR(DATEDIF(DadosViagem5[[#This Row],[Utimo Bip Reserva]],TODAY(),"D"),"")</f>
        <v/>
      </c>
      <c r="AE514" s="49" t="s">
        <v>2024</v>
      </c>
      <c r="AF514" s="50" t="s">
        <v>2024</v>
      </c>
      <c r="AG514" s="49" t="s">
        <v>701</v>
      </c>
      <c r="AH514" s="50">
        <v>45807</v>
      </c>
      <c r="AI514" s="49" t="str">
        <f>IF(DadosViagem5[[#This Row],[Dias em manutenção ]]&lt;5,"Dentro do Prazo","Fora do Prazo")</f>
        <v>Fora do Prazo</v>
      </c>
      <c r="AJ514" s="49" t="e">
        <v>#REF!</v>
      </c>
    </row>
    <row r="515" spans="1:36" ht="15">
      <c r="A515" s="69" t="s">
        <v>560</v>
      </c>
      <c r="B515" s="70"/>
      <c r="C515" s="69" t="s">
        <v>395</v>
      </c>
      <c r="D515" s="69" t="s">
        <v>2025</v>
      </c>
      <c r="E515" s="69" t="s">
        <v>566</v>
      </c>
      <c r="F515" s="69" t="s">
        <v>2064</v>
      </c>
      <c r="G515" s="69"/>
      <c r="H515" s="70">
        <v>2022</v>
      </c>
      <c r="I515" s="69" t="s">
        <v>2021</v>
      </c>
      <c r="J515" s="69" t="s">
        <v>561</v>
      </c>
      <c r="K515" s="71" t="s">
        <v>563</v>
      </c>
      <c r="L515" s="72" t="s">
        <v>83</v>
      </c>
      <c r="M515" s="48" t="s">
        <v>139</v>
      </c>
      <c r="N515" s="50" t="s">
        <v>430</v>
      </c>
      <c r="O515" s="49" t="s">
        <v>1923</v>
      </c>
      <c r="P515" s="74">
        <f ca="1">IFERROR(VLOOKUP(DadosViagem5[[#This Row],[Placa]],BIP!A:E,5,FALSE),"")</f>
        <v>45542</v>
      </c>
      <c r="Q515" s="75">
        <f ca="1">DATEDIF(DadosViagem5[[#This Row],[BIP]],TODAY(),"D")</f>
        <v>436</v>
      </c>
      <c r="R515" s="76" t="str">
        <f>IFERROR(VLOOKUP(DadosViagem5[[#This Row],[Placa]],DDS!B:C,2,FALSE),"Verificar cadastro")</f>
        <v>Verificar cadastro</v>
      </c>
      <c r="S515" s="49" t="s">
        <v>1186</v>
      </c>
      <c r="T515" s="48"/>
      <c r="U515" s="79"/>
      <c r="V515" s="78"/>
      <c r="W515" s="82" t="s">
        <v>2630</v>
      </c>
      <c r="X515" s="80"/>
      <c r="Y515" s="81"/>
      <c r="Z515" s="83"/>
      <c r="AA515" s="70" t="s">
        <v>2024</v>
      </c>
      <c r="AB515" s="70" t="s">
        <v>2024</v>
      </c>
      <c r="AC515" s="69" t="s">
        <v>2024</v>
      </c>
      <c r="AD515" s="69" t="str">
        <f ca="1">IFERROR(DATEDIF(DadosViagem5[[#This Row],[Utimo Bip Reserva]],TODAY(),"D"),"")</f>
        <v/>
      </c>
      <c r="AE515" s="49"/>
      <c r="AF515" s="50" t="s">
        <v>2024</v>
      </c>
      <c r="AG515" s="49" t="s">
        <v>701</v>
      </c>
      <c r="AH515" s="50">
        <v>232</v>
      </c>
      <c r="AI515" s="49" t="str">
        <f>IF(DadosViagem5[[#This Row],[Dias em manutenção ]]&lt;5,"Dentro do Prazo","Fora do Prazo")</f>
        <v>Fora do Prazo</v>
      </c>
      <c r="AJ515" s="49" t="e">
        <v>#REF!</v>
      </c>
    </row>
    <row r="516" spans="1:36" ht="15">
      <c r="A516" s="69" t="s">
        <v>2631</v>
      </c>
      <c r="B516" s="70"/>
      <c r="C516" s="69" t="s">
        <v>694</v>
      </c>
      <c r="D516" s="69" t="s">
        <v>2079</v>
      </c>
      <c r="E516" s="69" t="s">
        <v>566</v>
      </c>
      <c r="F516" s="69" t="s">
        <v>2064</v>
      </c>
      <c r="G516" s="69"/>
      <c r="H516" s="70">
        <v>2022</v>
      </c>
      <c r="I516" s="69" t="s">
        <v>2021</v>
      </c>
      <c r="J516" s="69" t="s">
        <v>561</v>
      </c>
      <c r="K516" s="71" t="s">
        <v>563</v>
      </c>
      <c r="L516" s="72" t="s">
        <v>83</v>
      </c>
      <c r="M516" s="48" t="s">
        <v>133</v>
      </c>
      <c r="N516" s="50" t="s">
        <v>430</v>
      </c>
      <c r="O516" s="49" t="s">
        <v>1923</v>
      </c>
      <c r="P516" s="74">
        <f ca="1">IFERROR(VLOOKUP(DadosViagem5[[#This Row],[Placa]],BIP!A:E,5,FALSE),"")</f>
        <v>45938</v>
      </c>
      <c r="Q516" s="75">
        <f ca="1">DATEDIF(DadosViagem5[[#This Row],[BIP]],TODAY(),"D")</f>
        <v>40</v>
      </c>
      <c r="R516" s="76" t="str">
        <f>IFERROR(VLOOKUP(DadosViagem5[[#This Row],[Placa]],DDS!B:C,2,FALSE),"Verificar cadastro")</f>
        <v>Manutenção</v>
      </c>
      <c r="S516" s="49" t="s">
        <v>1186</v>
      </c>
      <c r="T516" s="48"/>
      <c r="U516" s="79"/>
      <c r="V516" s="78"/>
      <c r="W516" s="78" t="s">
        <v>2632</v>
      </c>
      <c r="X516" s="80"/>
      <c r="Y516" s="81"/>
      <c r="Z516" s="83"/>
      <c r="AA516" s="70" t="s">
        <v>2024</v>
      </c>
      <c r="AB516" s="70" t="s">
        <v>2024</v>
      </c>
      <c r="AC516" s="69" t="s">
        <v>2024</v>
      </c>
      <c r="AD516" s="69" t="str">
        <f ca="1">IFERROR(DATEDIF(DadosViagem5[[#This Row],[Utimo Bip Reserva]],TODAY(),"D"),"")</f>
        <v/>
      </c>
      <c r="AE516" s="49"/>
      <c r="AF516" s="50" t="s">
        <v>2024</v>
      </c>
      <c r="AG516" s="49" t="s">
        <v>701</v>
      </c>
      <c r="AH516" s="50">
        <v>45807</v>
      </c>
      <c r="AI516" s="49" t="str">
        <f>IF(DadosViagem5[[#This Row],[Dias em manutenção ]]&lt;5,"Dentro do Prazo","Fora do Prazo")</f>
        <v>Fora do Prazo</v>
      </c>
      <c r="AJ516" s="49" t="e">
        <v>#REF!</v>
      </c>
    </row>
    <row r="517" spans="1:36" ht="15">
      <c r="A517" s="69" t="s">
        <v>428</v>
      </c>
      <c r="B517" s="70"/>
      <c r="C517" s="69" t="s">
        <v>673</v>
      </c>
      <c r="D517" s="69" t="s">
        <v>2025</v>
      </c>
      <c r="E517" s="69" t="s">
        <v>566</v>
      </c>
      <c r="F517" s="69" t="s">
        <v>2064</v>
      </c>
      <c r="G517" s="69"/>
      <c r="H517" s="70">
        <v>2023</v>
      </c>
      <c r="I517" s="69" t="s">
        <v>2021</v>
      </c>
      <c r="J517" s="69" t="s">
        <v>561</v>
      </c>
      <c r="K517" s="84" t="s">
        <v>563</v>
      </c>
      <c r="L517" s="72" t="s">
        <v>83</v>
      </c>
      <c r="M517" s="48" t="s">
        <v>133</v>
      </c>
      <c r="N517" s="50" t="s">
        <v>430</v>
      </c>
      <c r="O517" s="49" t="s">
        <v>1923</v>
      </c>
      <c r="P517" s="74">
        <f ca="1">IFERROR(VLOOKUP(DadosViagem5[[#This Row],[Placa]],BIP!A:E,5,FALSE),"")</f>
        <v>45922</v>
      </c>
      <c r="Q517" s="75">
        <f ca="1">DATEDIF(DadosViagem5[[#This Row],[BIP]],TODAY(),"D")</f>
        <v>56</v>
      </c>
      <c r="R517" s="76" t="str">
        <f>IFERROR(VLOOKUP(DadosViagem5[[#This Row],[Placa]],DDS!B:C,2,FALSE),"Verificar cadastro")</f>
        <v>Manutenção</v>
      </c>
      <c r="S517" s="77" t="s">
        <v>2096</v>
      </c>
      <c r="T517" s="48"/>
      <c r="U517" s="79"/>
      <c r="V517" s="78"/>
      <c r="W517" s="78" t="s">
        <v>2633</v>
      </c>
      <c r="X517" s="80"/>
      <c r="Y517" s="81" t="s">
        <v>474</v>
      </c>
      <c r="Z517" s="83" t="s">
        <v>135</v>
      </c>
      <c r="AA517" s="70" t="s">
        <v>2024</v>
      </c>
      <c r="AB517" s="70" t="s">
        <v>2024</v>
      </c>
      <c r="AC517" s="69" t="s">
        <v>2024</v>
      </c>
      <c r="AD517" s="69" t="str">
        <f ca="1">IFERROR(DATEDIF(DadosViagem5[[#This Row],[Utimo Bip Reserva]],TODAY(),"D"),"")</f>
        <v/>
      </c>
      <c r="AE517" s="49"/>
      <c r="AF517" s="50" t="s">
        <v>2024</v>
      </c>
      <c r="AG517" s="49" t="s">
        <v>701</v>
      </c>
      <c r="AH517" s="50">
        <v>45807</v>
      </c>
      <c r="AI517" s="49" t="str">
        <f>IF(DadosViagem5[[#This Row],[Dias em manutenção ]]&lt;5,"Dentro do Prazo","Fora do Prazo")</f>
        <v>Fora do Prazo</v>
      </c>
      <c r="AJ517" s="49" t="e">
        <v>#REF!</v>
      </c>
    </row>
    <row r="518" spans="1:36" ht="15">
      <c r="A518" s="69" t="s">
        <v>2634</v>
      </c>
      <c r="B518" s="70">
        <v>565</v>
      </c>
      <c r="C518" s="69" t="s">
        <v>395</v>
      </c>
      <c r="D518" s="69" t="s">
        <v>2025</v>
      </c>
      <c r="E518" s="69" t="s">
        <v>2034</v>
      </c>
      <c r="F518" s="69" t="s">
        <v>2035</v>
      </c>
      <c r="G518" s="69"/>
      <c r="H518" s="70">
        <v>2024</v>
      </c>
      <c r="I518" s="69" t="s">
        <v>2021</v>
      </c>
      <c r="J518" s="69" t="s">
        <v>561</v>
      </c>
      <c r="K518" s="71" t="s">
        <v>563</v>
      </c>
      <c r="L518" s="72" t="s">
        <v>83</v>
      </c>
      <c r="M518" s="48" t="s">
        <v>139</v>
      </c>
      <c r="N518" s="50" t="s">
        <v>430</v>
      </c>
      <c r="O518" s="49" t="s">
        <v>1923</v>
      </c>
      <c r="P518" s="74">
        <f ca="1">IFERROR(VLOOKUP(DadosViagem5[[#This Row],[Placa]],BIP!A:E,5,FALSE),"")</f>
        <v>45978</v>
      </c>
      <c r="Q518" s="75">
        <f ca="1">DATEDIF(DadosViagem5[[#This Row],[BIP]],TODAY(),"D")</f>
        <v>0</v>
      </c>
      <c r="R518" s="76" t="str">
        <f>IFERROR(VLOOKUP(DadosViagem5[[#This Row],[Placa]],DDS!B:C,2,FALSE),"Verificar cadastro")</f>
        <v>Operando</v>
      </c>
      <c r="S518" s="77" t="s">
        <v>2023</v>
      </c>
      <c r="T518" s="48"/>
      <c r="U518" s="79"/>
      <c r="V518" s="78"/>
      <c r="W518" s="82"/>
      <c r="X518" s="80"/>
      <c r="Y518" s="81"/>
      <c r="Z518" s="82"/>
      <c r="AA518" s="70" t="s">
        <v>2024</v>
      </c>
      <c r="AB518" s="70" t="s">
        <v>2024</v>
      </c>
      <c r="AC518" s="69" t="s">
        <v>2024</v>
      </c>
      <c r="AD518" s="69" t="str">
        <f ca="1">IFERROR(DATEDIF(DadosViagem5[[#This Row],[Utimo Bip Reserva]],TODAY(),"D"),"")</f>
        <v/>
      </c>
      <c r="AE518" s="49" t="s">
        <v>2024</v>
      </c>
      <c r="AF518" s="50" t="s">
        <v>2024</v>
      </c>
      <c r="AG518" s="49" t="s">
        <v>701</v>
      </c>
      <c r="AH518" s="50">
        <v>45807</v>
      </c>
      <c r="AI518" s="49" t="str">
        <f>IF(DadosViagem5[[#This Row],[Dias em manutenção ]]&lt;5,"Dentro do Prazo","Fora do Prazo")</f>
        <v>Fora do Prazo</v>
      </c>
      <c r="AJ518" s="49" t="e">
        <v>#REF!</v>
      </c>
    </row>
    <row r="519" spans="1:36" ht="15">
      <c r="A519" s="69" t="s">
        <v>2635</v>
      </c>
      <c r="B519" s="70"/>
      <c r="C519" s="69" t="s">
        <v>395</v>
      </c>
      <c r="D519" s="69" t="s">
        <v>2025</v>
      </c>
      <c r="E519" s="69" t="s">
        <v>2034</v>
      </c>
      <c r="F519" s="69" t="s">
        <v>2035</v>
      </c>
      <c r="G519" s="69"/>
      <c r="H519" s="70">
        <v>2024</v>
      </c>
      <c r="I519" s="69" t="s">
        <v>2021</v>
      </c>
      <c r="J519" s="69" t="s">
        <v>561</v>
      </c>
      <c r="K519" s="71" t="s">
        <v>563</v>
      </c>
      <c r="L519" s="72" t="s">
        <v>83</v>
      </c>
      <c r="M519" s="48" t="s">
        <v>139</v>
      </c>
      <c r="N519" s="50" t="s">
        <v>430</v>
      </c>
      <c r="O519" s="49" t="s">
        <v>1923</v>
      </c>
      <c r="P519" s="74">
        <f ca="1">IFERROR(VLOOKUP(DadosViagem5[[#This Row],[Placa]],BIP!A:E,5,FALSE),"")</f>
        <v>45977</v>
      </c>
      <c r="Q519" s="75">
        <f ca="1">DATEDIF(DadosViagem5[[#This Row],[BIP]],TODAY(),"D")</f>
        <v>1</v>
      </c>
      <c r="R519" s="76" t="str">
        <f>IFERROR(VLOOKUP(DadosViagem5[[#This Row],[Placa]],DDS!B:C,2,FALSE),"Verificar cadastro")</f>
        <v>Operando</v>
      </c>
      <c r="S519" s="77" t="s">
        <v>2023</v>
      </c>
      <c r="T519" s="48"/>
      <c r="U519" s="79"/>
      <c r="V519" s="78"/>
      <c r="W519" s="82"/>
      <c r="X519" s="80"/>
      <c r="Y519" s="81"/>
      <c r="Z519" s="82"/>
      <c r="AA519" s="70" t="s">
        <v>2024</v>
      </c>
      <c r="AB519" s="70" t="s">
        <v>2024</v>
      </c>
      <c r="AC519" s="69" t="s">
        <v>2024</v>
      </c>
      <c r="AD519" s="69" t="str">
        <f ca="1">IFERROR(DATEDIF(DadosViagem5[[#This Row],[Utimo Bip Reserva]],TODAY(),"D"),"")</f>
        <v/>
      </c>
      <c r="AE519" s="49" t="s">
        <v>2024</v>
      </c>
      <c r="AF519" s="50" t="s">
        <v>2024</v>
      </c>
      <c r="AG519" s="49" t="s">
        <v>701</v>
      </c>
      <c r="AH519" s="50">
        <v>45807</v>
      </c>
      <c r="AI519" s="49" t="str">
        <f>IF(DadosViagem5[[#This Row],[Dias em manutenção ]]&lt;5,"Dentro do Prazo","Fora do Prazo")</f>
        <v>Fora do Prazo</v>
      </c>
      <c r="AJ519" s="49" t="e">
        <v>#REF!</v>
      </c>
    </row>
    <row r="520" spans="1:36" ht="15">
      <c r="A520" s="69" t="s">
        <v>1274</v>
      </c>
      <c r="B520" s="70"/>
      <c r="C520" s="69" t="s">
        <v>694</v>
      </c>
      <c r="D520" s="69" t="s">
        <v>2079</v>
      </c>
      <c r="E520" s="69" t="s">
        <v>2636</v>
      </c>
      <c r="F520" s="69" t="s">
        <v>2064</v>
      </c>
      <c r="G520" s="69"/>
      <c r="H520" s="70">
        <v>2022</v>
      </c>
      <c r="I520" s="69" t="s">
        <v>2333</v>
      </c>
      <c r="J520" s="69" t="s">
        <v>945</v>
      </c>
      <c r="K520" s="71" t="s">
        <v>225</v>
      </c>
      <c r="L520" s="72" t="s">
        <v>83</v>
      </c>
      <c r="M520" s="48" t="s">
        <v>183</v>
      </c>
      <c r="N520" s="49" t="s">
        <v>198</v>
      </c>
      <c r="O520" s="49" t="s">
        <v>224</v>
      </c>
      <c r="P520" s="74">
        <f ca="1">IFERROR(VLOOKUP(DadosViagem5[[#This Row],[Placa]],BIP!A:E,5,FALSE),"")</f>
        <v>45748</v>
      </c>
      <c r="Q520" s="75">
        <f ca="1">DATEDIF(DadosViagem5[[#This Row],[BIP]],TODAY(),"D")</f>
        <v>230</v>
      </c>
      <c r="R520" s="76" t="str">
        <f>IFERROR(VLOOKUP(DadosViagem5[[#This Row],[Placa]],DDS!B:C,2,FALSE),"Verificar cadastro")</f>
        <v>Verificar cadastro</v>
      </c>
      <c r="S520" s="49" t="s">
        <v>2404</v>
      </c>
      <c r="T520" s="48"/>
      <c r="U520" s="79"/>
      <c r="V520" s="78"/>
      <c r="W520" s="82" t="s">
        <v>2637</v>
      </c>
      <c r="X520" s="80"/>
      <c r="Y520" s="81"/>
      <c r="Z520" s="83"/>
      <c r="AA520" s="70" t="s">
        <v>2024</v>
      </c>
      <c r="AB520" s="70"/>
      <c r="AC520" s="69" t="s">
        <v>2024</v>
      </c>
      <c r="AD520" s="69" t="str">
        <f ca="1">IFERROR(DATEDIF(DadosViagem5[[#This Row],[Utimo Bip Reserva]],TODAY(),"D"),"")</f>
        <v/>
      </c>
      <c r="AE520" t="s">
        <v>2638</v>
      </c>
      <c r="AF520" s="50" t="s">
        <v>2024</v>
      </c>
      <c r="AG520" s="49"/>
      <c r="AH520" s="50">
        <v>59</v>
      </c>
      <c r="AI520" s="49" t="str">
        <f>IF(DadosViagem5[[#This Row],[Dias em manutenção ]]&lt;5,"Dentro do Prazo","Fora do Prazo")</f>
        <v>Fora do Prazo</v>
      </c>
      <c r="AJ520" s="49" t="e">
        <v>#REF!</v>
      </c>
    </row>
    <row r="521" spans="1:36" ht="15">
      <c r="A521" s="69" t="s">
        <v>2639</v>
      </c>
      <c r="B521" s="70"/>
      <c r="C521" s="69" t="s">
        <v>668</v>
      </c>
      <c r="D521" s="69" t="s">
        <v>2079</v>
      </c>
      <c r="E521" s="69" t="s">
        <v>2027</v>
      </c>
      <c r="F521" s="69" t="s">
        <v>2020</v>
      </c>
      <c r="G521" s="69"/>
      <c r="H521" s="70">
        <v>2023</v>
      </c>
      <c r="I521" s="69" t="s">
        <v>2333</v>
      </c>
      <c r="J521" s="69" t="s">
        <v>945</v>
      </c>
      <c r="K521" s="71" t="s">
        <v>225</v>
      </c>
      <c r="L521" s="85" t="s">
        <v>83</v>
      </c>
      <c r="M521" s="48" t="s">
        <v>183</v>
      </c>
      <c r="N521" s="49" t="s">
        <v>198</v>
      </c>
      <c r="O521" s="49" t="s">
        <v>224</v>
      </c>
      <c r="P521" s="74">
        <f ca="1">IFERROR(VLOOKUP(DadosViagem5[[#This Row],[Placa]],BIP!A:E,5,FALSE),"")</f>
        <v>45977</v>
      </c>
      <c r="Q521" s="75">
        <f ca="1">DATEDIF(DadosViagem5[[#This Row],[BIP]],TODAY(),"D")</f>
        <v>1</v>
      </c>
      <c r="R521" s="76" t="str">
        <f>IFERROR(VLOOKUP(DadosViagem5[[#This Row],[Placa]],DDS!B:C,2,FALSE),"Verificar cadastro")</f>
        <v>Operando</v>
      </c>
      <c r="S521" s="77" t="s">
        <v>2023</v>
      </c>
      <c r="T521" s="48"/>
      <c r="U521" s="79"/>
      <c r="V521" s="78"/>
      <c r="W521" s="82"/>
      <c r="X521" s="80"/>
      <c r="Y521" s="81" t="s">
        <v>2024</v>
      </c>
      <c r="Z521" s="82"/>
      <c r="AA521" s="70" t="s">
        <v>2024</v>
      </c>
      <c r="AB521" s="70" t="s">
        <v>2024</v>
      </c>
      <c r="AC521" s="69" t="s">
        <v>2024</v>
      </c>
      <c r="AD521" s="69" t="str">
        <f ca="1">IFERROR(DATEDIF(DadosViagem5[[#This Row],[Utimo Bip Reserva]],TODAY(),"D"),"")</f>
        <v/>
      </c>
      <c r="AE521" s="49" t="s">
        <v>2024</v>
      </c>
      <c r="AF521" s="50" t="s">
        <v>2024</v>
      </c>
      <c r="AG521" s="49"/>
      <c r="AH521" s="50">
        <v>45807</v>
      </c>
      <c r="AI521" s="49" t="str">
        <f>IF(DadosViagem5[[#This Row],[Dias em manutenção ]]&lt;5,"Dentro do Prazo","Fora do Prazo")</f>
        <v>Fora do Prazo</v>
      </c>
      <c r="AJ521" s="49" t="e">
        <v>#REF!</v>
      </c>
    </row>
    <row r="522" spans="1:36" ht="15">
      <c r="A522" s="69" t="s">
        <v>918</v>
      </c>
      <c r="B522" s="70"/>
      <c r="C522" s="69" t="s">
        <v>668</v>
      </c>
      <c r="D522" s="69" t="s">
        <v>2079</v>
      </c>
      <c r="E522" s="69" t="s">
        <v>2027</v>
      </c>
      <c r="F522" s="69" t="s">
        <v>2020</v>
      </c>
      <c r="G522" s="69"/>
      <c r="H522" s="70">
        <v>2022</v>
      </c>
      <c r="I522" s="69" t="s">
        <v>2333</v>
      </c>
      <c r="J522" s="69" t="s">
        <v>945</v>
      </c>
      <c r="K522" s="71" t="s">
        <v>225</v>
      </c>
      <c r="L522" s="72" t="s">
        <v>83</v>
      </c>
      <c r="M522" s="46" t="s">
        <v>183</v>
      </c>
      <c r="N522" s="49" t="s">
        <v>198</v>
      </c>
      <c r="O522" s="49" t="s">
        <v>224</v>
      </c>
      <c r="P522" s="74">
        <f ca="1">IFERROR(VLOOKUP(DadosViagem5[[#This Row],[Placa]],BIP!A:E,5,FALSE),"")</f>
        <v>45977</v>
      </c>
      <c r="Q522" s="75">
        <f ca="1">DATEDIF(DadosViagem5[[#This Row],[BIP]],TODAY(),"D")</f>
        <v>1</v>
      </c>
      <c r="R522" s="76" t="str">
        <f>IFERROR(VLOOKUP(DadosViagem5[[#This Row],[Placa]],DDS!B:C,2,FALSE),"Verificar cadastro")</f>
        <v>Operando</v>
      </c>
      <c r="S522" s="77" t="s">
        <v>2023</v>
      </c>
      <c r="T522" s="48"/>
      <c r="U522" s="79"/>
      <c r="V522" s="78"/>
      <c r="W522" s="82"/>
      <c r="X522" s="80"/>
      <c r="Y522" s="81" t="s">
        <v>2024</v>
      </c>
      <c r="Z522" s="82"/>
      <c r="AA522" s="70" t="s">
        <v>2024</v>
      </c>
      <c r="AB522" s="70" t="s">
        <v>2024</v>
      </c>
      <c r="AC522" s="69" t="s">
        <v>2024</v>
      </c>
      <c r="AD522" s="69" t="str">
        <f ca="1">IFERROR(DATEDIF(DadosViagem5[[#This Row],[Utimo Bip Reserva]],TODAY(),"D"),"")</f>
        <v/>
      </c>
      <c r="AE522" s="49" t="s">
        <v>2024</v>
      </c>
      <c r="AF522" s="50" t="s">
        <v>2024</v>
      </c>
      <c r="AG522" s="49"/>
      <c r="AH522" s="50">
        <v>114</v>
      </c>
      <c r="AI522" s="49" t="str">
        <f>IF(DadosViagem5[[#This Row],[Dias em manutenção ]]&lt;5,"Dentro do Prazo","Fora do Prazo")</f>
        <v>Fora do Prazo</v>
      </c>
      <c r="AJ522" s="49" t="e">
        <v>#REF!</v>
      </c>
    </row>
    <row r="523" spans="1:36" ht="15">
      <c r="A523" s="69" t="s">
        <v>208</v>
      </c>
      <c r="B523" s="70"/>
      <c r="C523" s="69" t="s">
        <v>677</v>
      </c>
      <c r="D523" s="69" t="s">
        <v>2394</v>
      </c>
      <c r="E523" s="69" t="s">
        <v>566</v>
      </c>
      <c r="F523" s="69" t="s">
        <v>2064</v>
      </c>
      <c r="G523" s="69"/>
      <c r="H523" s="70">
        <v>2022</v>
      </c>
      <c r="I523" s="69" t="s">
        <v>2333</v>
      </c>
      <c r="J523" s="69" t="s">
        <v>945</v>
      </c>
      <c r="K523" s="71" t="s">
        <v>225</v>
      </c>
      <c r="L523" s="72" t="s">
        <v>83</v>
      </c>
      <c r="M523" s="48" t="s">
        <v>183</v>
      </c>
      <c r="N523" s="49" t="s">
        <v>198</v>
      </c>
      <c r="O523" s="49" t="s">
        <v>224</v>
      </c>
      <c r="P523" s="74">
        <f ca="1">IFERROR(VLOOKUP(DadosViagem5[[#This Row],[Placa]],BIP!A:E,5,FALSE),"")</f>
        <v>45845</v>
      </c>
      <c r="Q523" s="75">
        <f ca="1">DATEDIF(DadosViagem5[[#This Row],[BIP]],TODAY(),"D")</f>
        <v>133</v>
      </c>
      <c r="R523" s="76" t="str">
        <f>IFERROR(VLOOKUP(DadosViagem5[[#This Row],[Placa]],DDS!B:C,2,FALSE),"Verificar cadastro")</f>
        <v> </v>
      </c>
      <c r="S523" s="49" t="s">
        <v>2640</v>
      </c>
      <c r="T523" s="48">
        <v>6711179</v>
      </c>
      <c r="U523" s="79">
        <v>45845</v>
      </c>
      <c r="V523" s="78">
        <v>45845</v>
      </c>
      <c r="W523" s="82" t="s">
        <v>1103</v>
      </c>
      <c r="X523" s="80" t="s">
        <v>81</v>
      </c>
      <c r="Y523" s="81">
        <v>45924</v>
      </c>
      <c r="Z523" s="83" t="s">
        <v>2641</v>
      </c>
      <c r="AA523" s="70" t="s">
        <v>2642</v>
      </c>
      <c r="AB523" s="70" t="s">
        <v>2024</v>
      </c>
      <c r="AC523" s="69" t="s">
        <v>2024</v>
      </c>
      <c r="AD523" s="69" t="str">
        <f ca="1">IFERROR(DATEDIF(DadosViagem5[[#This Row],[Utimo Bip Reserva]],TODAY(),"D"),"")</f>
        <v/>
      </c>
      <c r="AE523" s="49" t="s">
        <v>2643</v>
      </c>
      <c r="AF523" s="50">
        <v>45699</v>
      </c>
      <c r="AG523" s="79"/>
      <c r="AH523" s="50">
        <v>253</v>
      </c>
      <c r="AI523" s="49" t="str">
        <f>IF(DadosViagem5[[#This Row],[Dias em manutenção ]]&lt;5,"Dentro do Prazo","Fora do Prazo")</f>
        <v>Fora do Prazo</v>
      </c>
      <c r="AJ523" s="49" t="e">
        <v>#REF!</v>
      </c>
    </row>
    <row r="524" spans="1:36" ht="15">
      <c r="A524" s="69" t="s">
        <v>203</v>
      </c>
      <c r="B524" s="70"/>
      <c r="C524" s="69" t="s">
        <v>677</v>
      </c>
      <c r="D524" s="69" t="s">
        <v>2394</v>
      </c>
      <c r="E524" s="69" t="s">
        <v>566</v>
      </c>
      <c r="F524" s="69" t="s">
        <v>2064</v>
      </c>
      <c r="G524" s="69"/>
      <c r="H524" s="70">
        <v>2023</v>
      </c>
      <c r="I524" s="69" t="s">
        <v>2333</v>
      </c>
      <c r="J524" s="69" t="s">
        <v>945</v>
      </c>
      <c r="K524" s="84" t="s">
        <v>225</v>
      </c>
      <c r="L524" s="72" t="s">
        <v>83</v>
      </c>
      <c r="M524" s="48" t="s">
        <v>183</v>
      </c>
      <c r="N524" s="49" t="s">
        <v>198</v>
      </c>
      <c r="O524" s="49" t="s">
        <v>224</v>
      </c>
      <c r="P524" s="74">
        <f ca="1">IFERROR(VLOOKUP(DadosViagem5[[#This Row],[Placa]],BIP!A:E,5,FALSE),"")</f>
        <v>45654</v>
      </c>
      <c r="Q524" s="75">
        <f ca="1">DATEDIF(DadosViagem5[[#This Row],[BIP]],TODAY(),"D")</f>
        <v>324</v>
      </c>
      <c r="R524" s="76" t="str">
        <f>IFERROR(VLOOKUP(DadosViagem5[[#This Row],[Placa]],DDS!B:C,2,FALSE),"Verificar cadastro")</f>
        <v>Verificar cadastro</v>
      </c>
      <c r="S524" s="49" t="s">
        <v>2640</v>
      </c>
      <c r="T524" s="48">
        <v>6700931</v>
      </c>
      <c r="U524" s="79">
        <v>45840</v>
      </c>
      <c r="V524" s="78">
        <v>45836</v>
      </c>
      <c r="W524" s="82" t="s">
        <v>2644</v>
      </c>
      <c r="X524" s="80" t="s">
        <v>81</v>
      </c>
      <c r="Y524" s="81">
        <v>45930</v>
      </c>
      <c r="Z524" s="83" t="s">
        <v>1100</v>
      </c>
      <c r="AA524" s="70" t="s">
        <v>2645</v>
      </c>
      <c r="AB524" s="70" t="s">
        <v>2024</v>
      </c>
      <c r="AC524" s="69" t="s">
        <v>2024</v>
      </c>
      <c r="AD524" s="69" t="str">
        <f ca="1">IFERROR(DATEDIF(DadosViagem5[[#This Row],[Utimo Bip Reserva]],TODAY(),"D"),"")</f>
        <v/>
      </c>
      <c r="AE524" s="49" t="s">
        <v>2646</v>
      </c>
      <c r="AF524" s="50">
        <v>45699</v>
      </c>
      <c r="AG524" s="49" t="s">
        <v>2346</v>
      </c>
      <c r="AH524" s="50">
        <v>162</v>
      </c>
      <c r="AI524" s="49" t="str">
        <f>IF(DadosViagem5[[#This Row],[Dias em manutenção ]]&lt;5,"Dentro do Prazo","Fora do Prazo")</f>
        <v>Fora do Prazo</v>
      </c>
      <c r="AJ524" s="49" t="e">
        <v>#REF!</v>
      </c>
    </row>
    <row r="525" spans="1:36" ht="15">
      <c r="A525" s="69" t="s">
        <v>257</v>
      </c>
      <c r="B525" s="70"/>
      <c r="C525" s="69" t="s">
        <v>395</v>
      </c>
      <c r="D525" s="69" t="s">
        <v>2025</v>
      </c>
      <c r="E525" s="69" t="s">
        <v>2034</v>
      </c>
      <c r="F525" s="69" t="s">
        <v>2035</v>
      </c>
      <c r="G525" s="69"/>
      <c r="H525" s="70">
        <v>2024</v>
      </c>
      <c r="I525" s="69" t="s">
        <v>2333</v>
      </c>
      <c r="J525" s="69" t="s">
        <v>945</v>
      </c>
      <c r="K525" s="91" t="s">
        <v>225</v>
      </c>
      <c r="L525" s="72" t="s">
        <v>83</v>
      </c>
      <c r="M525" s="48" t="s">
        <v>139</v>
      </c>
      <c r="N525" s="49" t="s">
        <v>198</v>
      </c>
      <c r="O525" s="49" t="s">
        <v>224</v>
      </c>
      <c r="P525" s="74">
        <f ca="1">IFERROR(VLOOKUP(DadosViagem5[[#This Row],[Placa]],BIP!A:E,5,FALSE),"")</f>
        <v>45913</v>
      </c>
      <c r="Q525" s="75">
        <f ca="1">DATEDIF(DadosViagem5[[#This Row],[BIP]],TODAY(),"D")</f>
        <v>65</v>
      </c>
      <c r="R525" s="76" t="str">
        <f>IFERROR(VLOOKUP(DadosViagem5[[#This Row],[Placa]],DDS!B:C,2,FALSE),"Verificar cadastro")</f>
        <v>Manutenção</v>
      </c>
      <c r="S525" s="49" t="s">
        <v>2103</v>
      </c>
      <c r="T525" s="48"/>
      <c r="U525" s="79"/>
      <c r="V525" s="78"/>
      <c r="W525" s="82" t="s">
        <v>2587</v>
      </c>
      <c r="X525" s="87"/>
      <c r="Y525" s="81"/>
      <c r="Z525" s="61"/>
      <c r="AA525" s="70" t="s">
        <v>2024</v>
      </c>
      <c r="AB525" s="70" t="s">
        <v>2024</v>
      </c>
      <c r="AC525" s="69" t="s">
        <v>2024</v>
      </c>
      <c r="AD525" s="69" t="str">
        <f ca="1">IFERROR(DATEDIF(DadosViagem5[[#This Row],[Utimo Bip Reserva]],TODAY(),"D"),"")</f>
        <v/>
      </c>
      <c r="AE525" s="77"/>
      <c r="AF525" s="94"/>
      <c r="AG525" s="49"/>
      <c r="AH525" s="50">
        <v>45807</v>
      </c>
      <c r="AI525" s="49" t="str">
        <f>IF(DadosViagem5[[#This Row],[Dias em manutenção ]]&lt;5,"Dentro do Prazo","Fora do Prazo")</f>
        <v>Fora do Prazo</v>
      </c>
      <c r="AJ525" s="49" t="e">
        <v>#REF!</v>
      </c>
    </row>
    <row r="526" spans="1:36" ht="15">
      <c r="A526" s="69" t="s">
        <v>209</v>
      </c>
      <c r="B526" s="70"/>
      <c r="C526" s="69" t="s">
        <v>677</v>
      </c>
      <c r="D526" s="69" t="s">
        <v>2394</v>
      </c>
      <c r="E526" s="69" t="s">
        <v>566</v>
      </c>
      <c r="F526" s="69" t="s">
        <v>2064</v>
      </c>
      <c r="G526" s="69"/>
      <c r="H526" s="70">
        <v>2022</v>
      </c>
      <c r="I526" s="69" t="s">
        <v>2333</v>
      </c>
      <c r="J526" s="69" t="s">
        <v>945</v>
      </c>
      <c r="K526" s="84" t="s">
        <v>225</v>
      </c>
      <c r="L526" s="72" t="s">
        <v>83</v>
      </c>
      <c r="M526" s="46" t="s">
        <v>183</v>
      </c>
      <c r="N526" s="49" t="s">
        <v>198</v>
      </c>
      <c r="O526" s="49" t="s">
        <v>224</v>
      </c>
      <c r="P526" s="74">
        <f ca="1">IFERROR(VLOOKUP(DadosViagem5[[#This Row],[Placa]],BIP!A:E,5,FALSE),"")</f>
        <v>45878</v>
      </c>
      <c r="Q526" s="75">
        <f ca="1">DATEDIF(DadosViagem5[[#This Row],[BIP]],TODAY(),"D")</f>
        <v>100</v>
      </c>
      <c r="R526" s="76" t="str">
        <f>IFERROR(VLOOKUP(DadosViagem5[[#This Row],[Placa]],DDS!B:C,2,FALSE),"Verificar cadastro")</f>
        <v> </v>
      </c>
      <c r="S526" s="49" t="s">
        <v>2640</v>
      </c>
      <c r="T526" s="48">
        <v>6767529</v>
      </c>
      <c r="U526" s="79">
        <v>45890</v>
      </c>
      <c r="V526" s="78">
        <v>45890</v>
      </c>
      <c r="W526" s="82" t="s">
        <v>2647</v>
      </c>
      <c r="X526" s="80" t="s">
        <v>81</v>
      </c>
      <c r="Y526" s="81">
        <v>45932</v>
      </c>
      <c r="Z526" s="83" t="s">
        <v>1100</v>
      </c>
      <c r="AA526" s="70" t="s">
        <v>2648</v>
      </c>
      <c r="AB526" s="70" t="s">
        <v>2024</v>
      </c>
      <c r="AC526" s="69" t="s">
        <v>2024</v>
      </c>
      <c r="AD526" s="69" t="str">
        <f ca="1">IFERROR(DATEDIF(DadosViagem5[[#This Row],[Utimo Bip Reserva]],TODAY(),"D"),"")</f>
        <v/>
      </c>
      <c r="AE526" s="49" t="s">
        <v>2024</v>
      </c>
      <c r="AF526" s="50" t="s">
        <v>2024</v>
      </c>
      <c r="AG526" s="49"/>
      <c r="AH526" s="50">
        <v>45807</v>
      </c>
      <c r="AI526" s="49" t="str">
        <f>IF(DadosViagem5[[#This Row],[Dias em manutenção ]]&lt;5,"Dentro do Prazo","Fora do Prazo")</f>
        <v>Fora do Prazo</v>
      </c>
      <c r="AJ526" s="49" t="e">
        <v>#REF!</v>
      </c>
    </row>
    <row r="527" spans="1:36" ht="15">
      <c r="A527" s="69" t="s">
        <v>624</v>
      </c>
      <c r="B527" s="70"/>
      <c r="C527" s="69" t="s">
        <v>677</v>
      </c>
      <c r="D527" s="69" t="s">
        <v>2394</v>
      </c>
      <c r="E527" s="69" t="s">
        <v>566</v>
      </c>
      <c r="F527" s="69" t="s">
        <v>2064</v>
      </c>
      <c r="G527" s="69"/>
      <c r="H527" s="70">
        <v>2022</v>
      </c>
      <c r="I527" s="69" t="s">
        <v>2333</v>
      </c>
      <c r="J527" s="69" t="s">
        <v>945</v>
      </c>
      <c r="K527" s="71" t="s">
        <v>225</v>
      </c>
      <c r="L527" s="72" t="s">
        <v>83</v>
      </c>
      <c r="M527" s="48" t="s">
        <v>183</v>
      </c>
      <c r="N527" s="49" t="s">
        <v>198</v>
      </c>
      <c r="O527" s="49" t="s">
        <v>224</v>
      </c>
      <c r="P527" s="74">
        <f ca="1">IFERROR(VLOOKUP(DadosViagem5[[#This Row],[Placa]],BIP!A:E,5,FALSE),"")</f>
        <v>45974</v>
      </c>
      <c r="Q527" s="75">
        <f ca="1">DATEDIF(DadosViagem5[[#This Row],[BIP]],TODAY(),"D")</f>
        <v>4</v>
      </c>
      <c r="R527" s="76" t="str">
        <f>IFERROR(VLOOKUP(DadosViagem5[[#This Row],[Placa]],DDS!B:C,2,FALSE),"Verificar cadastro")</f>
        <v>Sinistrado</v>
      </c>
      <c r="S527" s="77" t="s">
        <v>2023</v>
      </c>
      <c r="T527" s="48"/>
      <c r="U527" s="79"/>
      <c r="V527" s="78"/>
      <c r="W527" s="82"/>
      <c r="X527" s="80"/>
      <c r="Y527" s="81"/>
      <c r="Z527" s="82"/>
      <c r="AA527" s="70" t="s">
        <v>2024</v>
      </c>
      <c r="AB527" s="70" t="s">
        <v>2024</v>
      </c>
      <c r="AC527" s="69" t="s">
        <v>2024</v>
      </c>
      <c r="AD527" s="69" t="str">
        <f ca="1">IFERROR(DATEDIF(DadosViagem5[[#This Row],[Utimo Bip Reserva]],TODAY(),"D"),"")</f>
        <v/>
      </c>
      <c r="AE527" s="49" t="s">
        <v>2024</v>
      </c>
      <c r="AF527" s="50" t="s">
        <v>2024</v>
      </c>
      <c r="AG527" s="49"/>
      <c r="AH527" s="50">
        <v>45807</v>
      </c>
      <c r="AI527" s="49" t="str">
        <f>IF(DadosViagem5[[#This Row],[Dias em manutenção ]]&lt;5,"Dentro do Prazo","Fora do Prazo")</f>
        <v>Fora do Prazo</v>
      </c>
      <c r="AJ527" s="49" t="e">
        <v>#REF!</v>
      </c>
    </row>
    <row r="528" spans="1:36" ht="15">
      <c r="A528" s="69" t="s">
        <v>943</v>
      </c>
      <c r="B528" s="70"/>
      <c r="C528" s="69" t="s">
        <v>668</v>
      </c>
      <c r="D528" s="69" t="s">
        <v>2079</v>
      </c>
      <c r="E528" s="69" t="s">
        <v>2027</v>
      </c>
      <c r="F528" s="69" t="s">
        <v>2020</v>
      </c>
      <c r="G528" s="69"/>
      <c r="H528" s="70">
        <v>2023</v>
      </c>
      <c r="I528" s="69" t="s">
        <v>2333</v>
      </c>
      <c r="J528" s="69" t="s">
        <v>945</v>
      </c>
      <c r="K528" s="71" t="s">
        <v>225</v>
      </c>
      <c r="L528" s="72" t="s">
        <v>83</v>
      </c>
      <c r="M528" s="48" t="s">
        <v>183</v>
      </c>
      <c r="N528" s="49" t="s">
        <v>198</v>
      </c>
      <c r="O528" s="49" t="s">
        <v>224</v>
      </c>
      <c r="P528" s="74">
        <f ca="1">IFERROR(VLOOKUP(DadosViagem5[[#This Row],[Placa]],BIP!A:E,5,FALSE),"")</f>
        <v>45977</v>
      </c>
      <c r="Q528" s="75">
        <f ca="1">DATEDIF(DadosViagem5[[#This Row],[BIP]],TODAY(),"D")</f>
        <v>1</v>
      </c>
      <c r="R528" s="76" t="str">
        <f>IFERROR(VLOOKUP(DadosViagem5[[#This Row],[Placa]],DDS!B:C,2,FALSE),"Verificar cadastro")</f>
        <v>Operando</v>
      </c>
      <c r="S528" s="77" t="s">
        <v>2023</v>
      </c>
      <c r="T528" s="48"/>
      <c r="U528" s="79"/>
      <c r="V528" s="78"/>
      <c r="W528" s="82"/>
      <c r="X528" s="80"/>
      <c r="Y528" s="81"/>
      <c r="Z528" s="146"/>
      <c r="AA528" s="70" t="s">
        <v>2024</v>
      </c>
      <c r="AB528" s="70" t="s">
        <v>2024</v>
      </c>
      <c r="AC528" s="69" t="s">
        <v>2024</v>
      </c>
      <c r="AD528" s="69" t="str">
        <f ca="1">IFERROR(DATEDIF(DadosViagem5[[#This Row],[Utimo Bip Reserva]],TODAY(),"D"),"")</f>
        <v/>
      </c>
      <c r="AE528" s="49" t="s">
        <v>2024</v>
      </c>
      <c r="AF528" s="50" t="s">
        <v>2024</v>
      </c>
      <c r="AG528" s="49"/>
      <c r="AH528" s="50">
        <v>45807</v>
      </c>
      <c r="AI528" s="49" t="str">
        <f>IF(DadosViagem5[[#This Row],[Dias em manutenção ]]&lt;5,"Dentro do Prazo","Fora do Prazo")</f>
        <v>Fora do Prazo</v>
      </c>
      <c r="AJ528" s="49" t="e">
        <v>#REF!</v>
      </c>
    </row>
    <row r="529" spans="1:36" ht="15">
      <c r="A529" s="69" t="s">
        <v>2649</v>
      </c>
      <c r="B529" s="70"/>
      <c r="C529" s="69" t="s">
        <v>677</v>
      </c>
      <c r="D529" s="69" t="s">
        <v>2394</v>
      </c>
      <c r="E529" s="69" t="s">
        <v>566</v>
      </c>
      <c r="F529" s="69" t="s">
        <v>2064</v>
      </c>
      <c r="G529" s="69"/>
      <c r="H529" s="70">
        <v>2022</v>
      </c>
      <c r="I529" s="69" t="s">
        <v>2333</v>
      </c>
      <c r="J529" s="69" t="s">
        <v>945</v>
      </c>
      <c r="K529" s="71" t="s">
        <v>225</v>
      </c>
      <c r="L529" s="72" t="s">
        <v>83</v>
      </c>
      <c r="M529" s="48" t="s">
        <v>183</v>
      </c>
      <c r="N529" s="49" t="s">
        <v>198</v>
      </c>
      <c r="O529" s="49" t="s">
        <v>224</v>
      </c>
      <c r="P529" s="74">
        <f ca="1">IFERROR(VLOOKUP(DadosViagem5[[#This Row],[Placa]],BIP!A:E,5,FALSE),"")</f>
        <v>45978</v>
      </c>
      <c r="Q529" s="75">
        <f ca="1">DATEDIF(DadosViagem5[[#This Row],[BIP]],TODAY(),"D")</f>
        <v>0</v>
      </c>
      <c r="R529" s="76" t="str">
        <f>IFERROR(VLOOKUP(DadosViagem5[[#This Row],[Placa]],DDS!B:C,2,FALSE),"Verificar cadastro")</f>
        <v>Operando</v>
      </c>
      <c r="S529" s="77" t="s">
        <v>2023</v>
      </c>
      <c r="T529" s="48"/>
      <c r="U529" s="79"/>
      <c r="V529" s="78"/>
      <c r="W529" s="82" t="s">
        <v>2565</v>
      </c>
      <c r="X529" s="80"/>
      <c r="Y529" s="81"/>
      <c r="Z529" s="83"/>
      <c r="AA529" s="70" t="s">
        <v>2024</v>
      </c>
      <c r="AB529" s="70" t="s">
        <v>2024</v>
      </c>
      <c r="AC529" s="69" t="s">
        <v>2024</v>
      </c>
      <c r="AD529" s="69" t="str">
        <f ca="1">IFERROR(DATEDIF(DadosViagem5[[#This Row],[Utimo Bip Reserva]],TODAY(),"D"),"")</f>
        <v/>
      </c>
      <c r="AE529" s="49" t="s">
        <v>2646</v>
      </c>
      <c r="AF529" s="50" t="s">
        <v>2024</v>
      </c>
      <c r="AG529" s="49"/>
      <c r="AH529" s="50">
        <v>56</v>
      </c>
      <c r="AI529" s="49" t="str">
        <f>IF(DadosViagem5[[#This Row],[Dias em manutenção ]]&lt;5,"Dentro do Prazo","Fora do Prazo")</f>
        <v>Fora do Prazo</v>
      </c>
      <c r="AJ529" s="49" t="e">
        <v>#REF!</v>
      </c>
    </row>
    <row r="530" spans="1:36" ht="15">
      <c r="A530" s="69" t="s">
        <v>2650</v>
      </c>
      <c r="B530" s="70"/>
      <c r="C530" s="69" t="s">
        <v>673</v>
      </c>
      <c r="D530" s="69" t="s">
        <v>2025</v>
      </c>
      <c r="E530" s="69" t="s">
        <v>566</v>
      </c>
      <c r="F530" s="69" t="s">
        <v>2064</v>
      </c>
      <c r="G530" s="69"/>
      <c r="H530" s="70">
        <v>2022</v>
      </c>
      <c r="I530" s="69" t="s">
        <v>2333</v>
      </c>
      <c r="J530" s="69" t="s">
        <v>945</v>
      </c>
      <c r="K530" s="71" t="s">
        <v>225</v>
      </c>
      <c r="L530" s="72" t="s">
        <v>83</v>
      </c>
      <c r="M530" s="48" t="s">
        <v>183</v>
      </c>
      <c r="N530" s="49" t="s">
        <v>198</v>
      </c>
      <c r="O530" s="49" t="s">
        <v>224</v>
      </c>
      <c r="P530" s="74">
        <f ca="1">IFERROR(VLOOKUP(DadosViagem5[[#This Row],[Placa]],BIP!A:E,5,FALSE),"")</f>
        <v>45842</v>
      </c>
      <c r="Q530" s="75">
        <f ca="1">DATEDIF(DadosViagem5[[#This Row],[BIP]],TODAY(),"D")</f>
        <v>136</v>
      </c>
      <c r="R530" s="76" t="str">
        <f>IFERROR(VLOOKUP(DadosViagem5[[#This Row],[Placa]],DDS!B:C,2,FALSE),"Verificar cadastro")</f>
        <v>Verificar cadastro</v>
      </c>
      <c r="S530" s="49" t="s">
        <v>2404</v>
      </c>
      <c r="T530" s="48"/>
      <c r="U530" s="79"/>
      <c r="V530" s="78"/>
      <c r="W530" s="82" t="s">
        <v>2651</v>
      </c>
      <c r="X530" s="80"/>
      <c r="Y530" s="81"/>
      <c r="Z530" s="82"/>
      <c r="AA530" s="70" t="s">
        <v>2024</v>
      </c>
      <c r="AB530" s="70" t="s">
        <v>2024</v>
      </c>
      <c r="AC530" s="69" t="s">
        <v>2024</v>
      </c>
      <c r="AD530" s="69" t="str">
        <f ca="1">IFERROR(DATEDIF(DadosViagem5[[#This Row],[Utimo Bip Reserva]],TODAY(),"D"),"")</f>
        <v/>
      </c>
      <c r="AE530" s="49" t="s">
        <v>2024</v>
      </c>
      <c r="AF530" s="50" t="s">
        <v>2024</v>
      </c>
      <c r="AG530" s="49" t="s">
        <v>567</v>
      </c>
      <c r="AH530" s="50">
        <v>45807</v>
      </c>
      <c r="AI530" s="49" t="str">
        <f>IF(DadosViagem5[[#This Row],[Dias em manutenção ]]&lt;5,"Dentro do Prazo","Fora do Prazo")</f>
        <v>Fora do Prazo</v>
      </c>
      <c r="AJ530" s="49" t="e">
        <v>#REF!</v>
      </c>
    </row>
    <row r="531" spans="1:36" ht="15">
      <c r="A531" s="69" t="s">
        <v>2652</v>
      </c>
      <c r="B531" s="70"/>
      <c r="C531" s="69" t="s">
        <v>673</v>
      </c>
      <c r="D531" s="69" t="s">
        <v>2025</v>
      </c>
      <c r="E531" s="69" t="s">
        <v>566</v>
      </c>
      <c r="F531" s="69" t="s">
        <v>2064</v>
      </c>
      <c r="G531" s="69"/>
      <c r="H531" s="70">
        <v>2021</v>
      </c>
      <c r="I531" s="69" t="s">
        <v>2333</v>
      </c>
      <c r="J531" s="69" t="s">
        <v>945</v>
      </c>
      <c r="K531" s="71" t="s">
        <v>225</v>
      </c>
      <c r="L531" s="72" t="s">
        <v>83</v>
      </c>
      <c r="M531" s="48" t="s">
        <v>183</v>
      </c>
      <c r="N531" s="49" t="s">
        <v>198</v>
      </c>
      <c r="O531" s="49" t="s">
        <v>224</v>
      </c>
      <c r="P531" s="74">
        <f ca="1">IFERROR(VLOOKUP(DadosViagem5[[#This Row],[Placa]],BIP!A:E,5,FALSE),"")</f>
        <v>45846</v>
      </c>
      <c r="Q531" s="75">
        <f ca="1">DATEDIF(DadosViagem5[[#This Row],[BIP]],TODAY(),"D")</f>
        <v>132</v>
      </c>
      <c r="R531" s="76" t="str">
        <f>IFERROR(VLOOKUP(DadosViagem5[[#This Row],[Placa]],DDS!B:C,2,FALSE),"Verificar cadastro")</f>
        <v>Verificar cadastro</v>
      </c>
      <c r="S531" s="49" t="s">
        <v>2404</v>
      </c>
      <c r="T531" s="48"/>
      <c r="U531" s="79"/>
      <c r="V531" s="78"/>
      <c r="W531" s="82" t="s">
        <v>2653</v>
      </c>
      <c r="X531" s="80"/>
      <c r="Y531" s="81"/>
      <c r="Z531" s="82"/>
      <c r="AA531" s="70" t="s">
        <v>2024</v>
      </c>
      <c r="AB531" s="70" t="s">
        <v>2024</v>
      </c>
      <c r="AC531" s="70" t="s">
        <v>2024</v>
      </c>
      <c r="AD531" s="70" t="s">
        <v>2024</v>
      </c>
      <c r="AE531" s="49" t="s">
        <v>2024</v>
      </c>
      <c r="AF531" s="50" t="s">
        <v>2024</v>
      </c>
      <c r="AG531" s="49" t="s">
        <v>567</v>
      </c>
      <c r="AH531" s="50">
        <v>45807</v>
      </c>
      <c r="AI531" s="49" t="str">
        <f>IF(DadosViagem5[[#This Row],[Dias em manutenção ]]&lt;5,"Dentro do Prazo","Fora do Prazo")</f>
        <v>Fora do Prazo</v>
      </c>
      <c r="AJ531" s="49" t="e">
        <v>#REF!</v>
      </c>
    </row>
    <row r="532" spans="1:36" ht="15">
      <c r="A532" s="69" t="s">
        <v>1501</v>
      </c>
      <c r="B532" s="70"/>
      <c r="C532" s="69" t="s">
        <v>668</v>
      </c>
      <c r="D532" s="69" t="s">
        <v>2079</v>
      </c>
      <c r="E532" s="69" t="s">
        <v>566</v>
      </c>
      <c r="F532" s="69" t="s">
        <v>2064</v>
      </c>
      <c r="G532" s="69"/>
      <c r="H532" s="70">
        <v>2023</v>
      </c>
      <c r="I532" s="69" t="s">
        <v>2333</v>
      </c>
      <c r="J532" s="69" t="s">
        <v>945</v>
      </c>
      <c r="K532" s="71" t="s">
        <v>225</v>
      </c>
      <c r="L532" s="72" t="s">
        <v>83</v>
      </c>
      <c r="M532" s="48" t="s">
        <v>183</v>
      </c>
      <c r="N532" s="49" t="s">
        <v>198</v>
      </c>
      <c r="O532" s="49" t="s">
        <v>224</v>
      </c>
      <c r="P532" s="74">
        <f ca="1">IFERROR(VLOOKUP(DadosViagem5[[#This Row],[Placa]],BIP!A:E,5,FALSE),"")</f>
        <v>45918</v>
      </c>
      <c r="Q532" s="75">
        <f ca="1">DATEDIF(DadosViagem5[[#This Row],[BIP]],TODAY(),"D")</f>
        <v>60</v>
      </c>
      <c r="R532" s="76" t="str">
        <f>IFERROR(VLOOKUP(DadosViagem5[[#This Row],[Placa]],DDS!B:C,2,FALSE),"Verificar cadastro")</f>
        <v> </v>
      </c>
      <c r="S532" s="49" t="s">
        <v>1186</v>
      </c>
      <c r="T532" s="48"/>
      <c r="U532" s="79"/>
      <c r="V532" s="78"/>
      <c r="W532" s="82"/>
      <c r="X532" s="80"/>
      <c r="Y532" s="81"/>
      <c r="Z532" s="122"/>
      <c r="AA532" s="70" t="s">
        <v>2024</v>
      </c>
      <c r="AB532" s="70" t="s">
        <v>2024</v>
      </c>
      <c r="AC532" s="69" t="s">
        <v>2024</v>
      </c>
      <c r="AD532" s="69" t="str">
        <f ca="1">IFERROR(DATEDIF(DadosViagem5[[#This Row],[Utimo Bip Reserva]],TODAY(),"D"),"")</f>
        <v/>
      </c>
      <c r="AE532" s="49" t="s">
        <v>2024</v>
      </c>
      <c r="AF532" s="50" t="s">
        <v>2024</v>
      </c>
      <c r="AG532" s="79" t="s">
        <v>111</v>
      </c>
      <c r="AH532" s="50">
        <v>24</v>
      </c>
      <c r="AI532" s="49" t="str">
        <f>IF(DadosViagem5[[#This Row],[Dias em manutenção ]]&lt;5,"Dentro do Prazo","Fora do Prazo")</f>
        <v>Fora do Prazo</v>
      </c>
      <c r="AJ532" s="49" t="e">
        <v>#REF!</v>
      </c>
    </row>
    <row r="533" spans="1:36" ht="15">
      <c r="A533" s="69" t="s">
        <v>2654</v>
      </c>
      <c r="B533" s="70"/>
      <c r="C533" s="69" t="s">
        <v>694</v>
      </c>
      <c r="D533" s="69" t="s">
        <v>2079</v>
      </c>
      <c r="E533" s="69" t="s">
        <v>2636</v>
      </c>
      <c r="F533" s="69" t="s">
        <v>2064</v>
      </c>
      <c r="G533" s="69"/>
      <c r="H533" s="70">
        <v>2023</v>
      </c>
      <c r="I533" s="69" t="s">
        <v>2333</v>
      </c>
      <c r="J533" s="86" t="s">
        <v>945</v>
      </c>
      <c r="K533" s="84" t="s">
        <v>225</v>
      </c>
      <c r="L533" s="72" t="s">
        <v>83</v>
      </c>
      <c r="M533" s="48" t="s">
        <v>183</v>
      </c>
      <c r="N533" s="47" t="s">
        <v>198</v>
      </c>
      <c r="O533" s="47" t="s">
        <v>224</v>
      </c>
      <c r="P533" s="74">
        <f ca="1">IFERROR(VLOOKUP(DadosViagem5[[#This Row],[Placa]],BIP!A:E,5,FALSE),"")</f>
        <v>45910</v>
      </c>
      <c r="Q533" s="75">
        <f ca="1">DATEDIF(DadosViagem5[[#This Row],[BIP]],TODAY(),"D")</f>
        <v>68</v>
      </c>
      <c r="R533" s="76" t="str">
        <f>IFERROR(VLOOKUP(DadosViagem5[[#This Row],[Placa]],DDS!B:C,2,FALSE),"Verificar cadastro")</f>
        <v> </v>
      </c>
      <c r="S533" s="49" t="s">
        <v>2404</v>
      </c>
      <c r="T533" s="48"/>
      <c r="U533" s="79"/>
      <c r="V533" s="78"/>
      <c r="W533" s="82" t="s">
        <v>2655</v>
      </c>
      <c r="X533" s="80"/>
      <c r="Y533" s="81"/>
      <c r="Z533" s="122"/>
      <c r="AA533" s="70" t="s">
        <v>2024</v>
      </c>
      <c r="AB533" s="70" t="s">
        <v>2024</v>
      </c>
      <c r="AC533" s="69" t="s">
        <v>2024</v>
      </c>
      <c r="AD533" s="69" t="str">
        <f ca="1">IFERROR(DATEDIF(DadosViagem5[[#This Row],[Utimo Bip Reserva]],TODAY(),"D"),"")</f>
        <v/>
      </c>
      <c r="AE533" s="50" t="s">
        <v>2024</v>
      </c>
      <c r="AF533" s="50" t="s">
        <v>2024</v>
      </c>
      <c r="AG533" s="49"/>
      <c r="AH533" s="50">
        <v>9</v>
      </c>
      <c r="AI533" s="49" t="str">
        <f>IF(DadosViagem5[[#This Row],[Dias em manutenção ]]&lt;5,"Dentro do Prazo","Fora do Prazo")</f>
        <v>Fora do Prazo</v>
      </c>
      <c r="AJ533" s="49" t="e">
        <v>#REF!</v>
      </c>
    </row>
    <row r="534" spans="1:36" ht="15">
      <c r="A534" s="69" t="s">
        <v>2656</v>
      </c>
      <c r="B534" s="70">
        <v>599</v>
      </c>
      <c r="C534" s="69" t="s">
        <v>395</v>
      </c>
      <c r="D534" s="69" t="s">
        <v>2025</v>
      </c>
      <c r="E534" s="69" t="s">
        <v>2657</v>
      </c>
      <c r="F534" s="69" t="s">
        <v>2035</v>
      </c>
      <c r="G534" s="69"/>
      <c r="H534" s="70">
        <v>2024</v>
      </c>
      <c r="I534" s="69" t="s">
        <v>2333</v>
      </c>
      <c r="J534" s="69" t="s">
        <v>945</v>
      </c>
      <c r="K534" s="91" t="s">
        <v>225</v>
      </c>
      <c r="L534" s="72" t="s">
        <v>83</v>
      </c>
      <c r="M534" s="48" t="s">
        <v>139</v>
      </c>
      <c r="N534" s="49" t="s">
        <v>198</v>
      </c>
      <c r="O534" s="49" t="s">
        <v>224</v>
      </c>
      <c r="P534" s="74">
        <f ca="1">IFERROR(VLOOKUP(DadosViagem5[[#This Row],[Placa]],BIP!A:E,5,FALSE),"")</f>
        <v>45978</v>
      </c>
      <c r="Q534" s="75">
        <f ca="1">DATEDIF(DadosViagem5[[#This Row],[BIP]],TODAY(),"D")</f>
        <v>0</v>
      </c>
      <c r="R534" s="76" t="str">
        <f>IFERROR(VLOOKUP(DadosViagem5[[#This Row],[Placa]],DDS!B:C,2,FALSE),"Verificar cadastro")</f>
        <v>Operando</v>
      </c>
      <c r="S534" s="77" t="s">
        <v>2023</v>
      </c>
      <c r="T534" s="48"/>
      <c r="U534" s="79"/>
      <c r="V534" s="78"/>
      <c r="W534" s="82"/>
      <c r="X534" s="80"/>
      <c r="Y534" s="81"/>
      <c r="Z534" s="82"/>
      <c r="AA534" s="70" t="s">
        <v>2024</v>
      </c>
      <c r="AB534" s="70" t="s">
        <v>2024</v>
      </c>
      <c r="AC534" s="69" t="s">
        <v>2024</v>
      </c>
      <c r="AD534" s="69" t="str">
        <f ca="1">IFERROR(DATEDIF(DadosViagem5[[#This Row],[Utimo Bip Reserva]],TODAY(),"D"),"")</f>
        <v/>
      </c>
      <c r="AE534" s="50" t="s">
        <v>2024</v>
      </c>
      <c r="AF534" s="50" t="s">
        <v>2024</v>
      </c>
      <c r="AG534" s="49"/>
      <c r="AH534" s="50">
        <v>28</v>
      </c>
      <c r="AI534" s="49" t="str">
        <f>IF(DadosViagem5[[#This Row],[Dias em manutenção ]]&lt;5,"Dentro do Prazo","Fora do Prazo")</f>
        <v>Fora do Prazo</v>
      </c>
      <c r="AJ534" s="49" t="e">
        <v>#REF!</v>
      </c>
    </row>
    <row r="535" spans="1:36" ht="15">
      <c r="A535" s="69" t="s">
        <v>2658</v>
      </c>
      <c r="B535" s="70"/>
      <c r="C535" s="69" t="s">
        <v>668</v>
      </c>
      <c r="D535" s="69" t="s">
        <v>2079</v>
      </c>
      <c r="E535" s="69" t="s">
        <v>566</v>
      </c>
      <c r="F535" s="69" t="s">
        <v>2064</v>
      </c>
      <c r="G535" s="69"/>
      <c r="H535" s="70">
        <v>2023</v>
      </c>
      <c r="I535" s="69" t="s">
        <v>2333</v>
      </c>
      <c r="J535" s="69" t="s">
        <v>945</v>
      </c>
      <c r="K535" s="71" t="s">
        <v>225</v>
      </c>
      <c r="L535" s="72" t="s">
        <v>83</v>
      </c>
      <c r="M535" s="48" t="s">
        <v>183</v>
      </c>
      <c r="N535" s="49" t="s">
        <v>198</v>
      </c>
      <c r="O535" s="49" t="s">
        <v>224</v>
      </c>
      <c r="P535" s="74">
        <f ca="1">IFERROR(VLOOKUP(DadosViagem5[[#This Row],[Placa]],BIP!A:E,5,FALSE),"")</f>
        <v>45935</v>
      </c>
      <c r="Q535" s="75">
        <f ca="1">DATEDIF(DadosViagem5[[#This Row],[BIP]],TODAY(),"D")</f>
        <v>43</v>
      </c>
      <c r="R535" s="76" t="str">
        <f>IFERROR(VLOOKUP(DadosViagem5[[#This Row],[Placa]],DDS!B:C,2,FALSE),"Verificar cadastro")</f>
        <v> </v>
      </c>
      <c r="S535" s="77" t="s">
        <v>2023</v>
      </c>
      <c r="T535" s="48"/>
      <c r="U535" s="79"/>
      <c r="V535" s="78"/>
      <c r="W535" s="82"/>
      <c r="X535" s="80"/>
      <c r="Y535" s="81"/>
      <c r="Z535" s="82"/>
      <c r="AA535" s="70" t="s">
        <v>2024</v>
      </c>
      <c r="AB535" s="70" t="s">
        <v>2024</v>
      </c>
      <c r="AC535" s="69" t="s">
        <v>2024</v>
      </c>
      <c r="AD535" s="69" t="str">
        <f ca="1">IFERROR(DATEDIF(DadosViagem5[[#This Row],[Utimo Bip Reserva]],TODAY(),"D"),"")</f>
        <v/>
      </c>
      <c r="AE535" s="49" t="s">
        <v>2024</v>
      </c>
      <c r="AF535" s="50" t="s">
        <v>2024</v>
      </c>
      <c r="AG535" s="49"/>
      <c r="AH535" s="50">
        <v>45807</v>
      </c>
      <c r="AI535" s="49" t="str">
        <f>IF(DadosViagem5[[#This Row],[Dias em manutenção ]]&lt;5,"Dentro do Prazo","Fora do Prazo")</f>
        <v>Fora do Prazo</v>
      </c>
      <c r="AJ535" s="49" t="e">
        <v>#REF!</v>
      </c>
    </row>
    <row r="536" spans="1:36" ht="15">
      <c r="A536" s="69" t="s">
        <v>2659</v>
      </c>
      <c r="B536" s="70"/>
      <c r="C536" s="69" t="s">
        <v>677</v>
      </c>
      <c r="D536" s="69" t="s">
        <v>2394</v>
      </c>
      <c r="E536" s="69" t="s">
        <v>566</v>
      </c>
      <c r="F536" s="69" t="s">
        <v>2064</v>
      </c>
      <c r="G536" s="69"/>
      <c r="H536" s="70">
        <v>2023</v>
      </c>
      <c r="I536" s="69" t="s">
        <v>2333</v>
      </c>
      <c r="J536" s="69" t="s">
        <v>945</v>
      </c>
      <c r="K536" s="71" t="s">
        <v>225</v>
      </c>
      <c r="L536" s="72" t="s">
        <v>83</v>
      </c>
      <c r="M536" s="48" t="s">
        <v>183</v>
      </c>
      <c r="N536" s="49" t="s">
        <v>198</v>
      </c>
      <c r="O536" s="49" t="s">
        <v>224</v>
      </c>
      <c r="P536" s="74">
        <f ca="1">IFERROR(VLOOKUP(DadosViagem5[[#This Row],[Placa]],BIP!A:E,5,FALSE),"")</f>
        <v>45978</v>
      </c>
      <c r="Q536" s="75">
        <f ca="1">DATEDIF(DadosViagem5[[#This Row],[BIP]],TODAY(),"D")</f>
        <v>0</v>
      </c>
      <c r="R536" s="76" t="str">
        <f>IFERROR(VLOOKUP(DadosViagem5[[#This Row],[Placa]],DDS!B:C,2,FALSE),"Verificar cadastro")</f>
        <v>Operando</v>
      </c>
      <c r="S536" s="77" t="s">
        <v>2023</v>
      </c>
      <c r="T536" s="48"/>
      <c r="U536" s="79"/>
      <c r="V536" s="78"/>
      <c r="W536" s="82"/>
      <c r="X536" s="80"/>
      <c r="Y536" s="81"/>
      <c r="Z536" s="82"/>
      <c r="AA536" s="70" t="s">
        <v>2024</v>
      </c>
      <c r="AB536" s="70" t="s">
        <v>2024</v>
      </c>
      <c r="AC536" s="69" t="s">
        <v>2024</v>
      </c>
      <c r="AD536" s="69" t="str">
        <f ca="1">IFERROR(DATEDIF(DadosViagem5[[#This Row],[Utimo Bip Reserva]],TODAY(),"D"),"")</f>
        <v/>
      </c>
      <c r="AE536" s="49" t="s">
        <v>2024</v>
      </c>
      <c r="AF536" s="50" t="s">
        <v>2024</v>
      </c>
      <c r="AG536" s="49"/>
      <c r="AH536" s="50">
        <v>14</v>
      </c>
      <c r="AI536" s="49" t="str">
        <f>IF(DadosViagem5[[#This Row],[Dias em manutenção ]]&lt;5,"Dentro do Prazo","Fora do Prazo")</f>
        <v>Fora do Prazo</v>
      </c>
      <c r="AJ536" s="49" t="e">
        <v>#REF!</v>
      </c>
    </row>
    <row r="537" spans="1:36" ht="15">
      <c r="A537" s="69" t="s">
        <v>194</v>
      </c>
      <c r="B537" s="70"/>
      <c r="C537" s="69" t="s">
        <v>677</v>
      </c>
      <c r="D537" s="69" t="s">
        <v>2394</v>
      </c>
      <c r="E537" s="69" t="s">
        <v>566</v>
      </c>
      <c r="F537" s="69" t="s">
        <v>2064</v>
      </c>
      <c r="G537" s="69"/>
      <c r="H537" s="70">
        <v>2022</v>
      </c>
      <c r="I537" s="69" t="s">
        <v>2333</v>
      </c>
      <c r="J537" s="69" t="s">
        <v>945</v>
      </c>
      <c r="K537" s="71" t="s">
        <v>225</v>
      </c>
      <c r="L537" s="72" t="s">
        <v>83</v>
      </c>
      <c r="M537" s="48" t="s">
        <v>183</v>
      </c>
      <c r="N537" s="49" t="s">
        <v>198</v>
      </c>
      <c r="O537" s="49" t="s">
        <v>224</v>
      </c>
      <c r="P537" s="74">
        <f ca="1">IFERROR(VLOOKUP(DadosViagem5[[#This Row],[Placa]],BIP!A:E,5,FALSE),"")</f>
        <v>45936</v>
      </c>
      <c r="Q537" s="75">
        <f ca="1">DATEDIF(DadosViagem5[[#This Row],[BIP]],TODAY(),"D")</f>
        <v>42</v>
      </c>
      <c r="R537" s="76" t="str">
        <f>IFERROR(VLOOKUP(DadosViagem5[[#This Row],[Placa]],DDS!B:C,2,FALSE),"Verificar cadastro")</f>
        <v> </v>
      </c>
      <c r="S537" s="49" t="s">
        <v>2660</v>
      </c>
      <c r="T537" s="48"/>
      <c r="U537" s="79">
        <v>45918</v>
      </c>
      <c r="V537" s="78">
        <v>45918</v>
      </c>
      <c r="W537" s="82" t="s">
        <v>1104</v>
      </c>
      <c r="X537" s="80" t="s">
        <v>81</v>
      </c>
      <c r="Y537" s="81">
        <v>45930</v>
      </c>
      <c r="Z537" s="83" t="s">
        <v>1100</v>
      </c>
      <c r="AA537" s="70" t="s">
        <v>2024</v>
      </c>
      <c r="AB537" s="70" t="s">
        <v>2024</v>
      </c>
      <c r="AC537" s="69" t="s">
        <v>2024</v>
      </c>
      <c r="AD537" s="69"/>
      <c r="AE537" s="49" t="s">
        <v>2661</v>
      </c>
      <c r="AF537" s="50" t="s">
        <v>2024</v>
      </c>
      <c r="AG537" s="49"/>
      <c r="AH537" s="50">
        <v>81</v>
      </c>
      <c r="AI537" s="49" t="str">
        <f>IF(DadosViagem5[[#This Row],[Dias em manutenção ]]&lt;5,"Dentro do Prazo","Fora do Prazo")</f>
        <v>Fora do Prazo</v>
      </c>
      <c r="AJ537" s="49" t="e">
        <v>#REF!</v>
      </c>
    </row>
    <row r="538" spans="1:36" ht="15">
      <c r="A538" s="69" t="s">
        <v>2662</v>
      </c>
      <c r="B538" s="70"/>
      <c r="C538" s="69" t="s">
        <v>677</v>
      </c>
      <c r="D538" s="69" t="s">
        <v>2394</v>
      </c>
      <c r="E538" s="69" t="s">
        <v>566</v>
      </c>
      <c r="F538" s="69" t="s">
        <v>2064</v>
      </c>
      <c r="G538" s="69"/>
      <c r="H538" s="70">
        <v>2023</v>
      </c>
      <c r="I538" s="69" t="s">
        <v>2333</v>
      </c>
      <c r="J538" s="69" t="s">
        <v>945</v>
      </c>
      <c r="K538" s="71" t="s">
        <v>225</v>
      </c>
      <c r="L538" s="72" t="s">
        <v>83</v>
      </c>
      <c r="M538" s="48" t="s">
        <v>183</v>
      </c>
      <c r="N538" s="49" t="s">
        <v>198</v>
      </c>
      <c r="O538" s="49" t="s">
        <v>224</v>
      </c>
      <c r="P538" s="74">
        <f ca="1">IFERROR(VLOOKUP(DadosViagem5[[#This Row],[Placa]],BIP!A:E,5,FALSE),"")</f>
        <v>45978</v>
      </c>
      <c r="Q538" s="75">
        <f ca="1">DATEDIF(DadosViagem5[[#This Row],[BIP]],TODAY(),"D")</f>
        <v>0</v>
      </c>
      <c r="R538" s="76" t="str">
        <f>IFERROR(VLOOKUP(DadosViagem5[[#This Row],[Placa]],DDS!B:C,2,FALSE),"Verificar cadastro")</f>
        <v>Operando</v>
      </c>
      <c r="S538" s="77" t="s">
        <v>2023</v>
      </c>
      <c r="T538" s="48"/>
      <c r="U538" s="79"/>
      <c r="V538" s="78"/>
      <c r="W538" s="82"/>
      <c r="X538" s="80"/>
      <c r="Y538" s="81"/>
      <c r="Z538" s="82"/>
      <c r="AA538" s="70" t="s">
        <v>2024</v>
      </c>
      <c r="AB538" s="70" t="s">
        <v>2024</v>
      </c>
      <c r="AC538" s="70" t="s">
        <v>2024</v>
      </c>
      <c r="AD538" s="70" t="s">
        <v>2024</v>
      </c>
      <c r="AE538" s="49" t="s">
        <v>2024</v>
      </c>
      <c r="AF538" s="50" t="s">
        <v>2024</v>
      </c>
      <c r="AG538" s="49"/>
      <c r="AH538" s="50">
        <v>45807</v>
      </c>
      <c r="AI538" s="49" t="str">
        <f>IF(DadosViagem5[[#This Row],[Dias em manutenção ]]&lt;5,"Dentro do Prazo","Fora do Prazo")</f>
        <v>Fora do Prazo</v>
      </c>
      <c r="AJ538" s="49" t="e">
        <v>#REF!</v>
      </c>
    </row>
    <row r="539" spans="1:36" ht="15">
      <c r="A539" s="69" t="s">
        <v>2663</v>
      </c>
      <c r="B539" s="70"/>
      <c r="C539" s="69" t="s">
        <v>668</v>
      </c>
      <c r="D539" s="69" t="s">
        <v>2079</v>
      </c>
      <c r="E539" s="69" t="s">
        <v>2636</v>
      </c>
      <c r="F539" s="69" t="s">
        <v>2064</v>
      </c>
      <c r="G539" s="69"/>
      <c r="H539" s="70">
        <v>2022</v>
      </c>
      <c r="I539" s="69" t="s">
        <v>2333</v>
      </c>
      <c r="J539" s="69" t="s">
        <v>945</v>
      </c>
      <c r="K539" s="113" t="s">
        <v>225</v>
      </c>
      <c r="L539" s="72" t="s">
        <v>83</v>
      </c>
      <c r="M539" s="48" t="s">
        <v>183</v>
      </c>
      <c r="N539" s="49" t="s">
        <v>198</v>
      </c>
      <c r="O539" s="49" t="s">
        <v>224</v>
      </c>
      <c r="P539" s="74">
        <f ca="1">IFERROR(VLOOKUP(DadosViagem5[[#This Row],[Placa]],BIP!A:E,5,FALSE),"")</f>
        <v>45914</v>
      </c>
      <c r="Q539" s="75">
        <f ca="1">DATEDIF(DadosViagem5[[#This Row],[BIP]],TODAY(),"D")</f>
        <v>64</v>
      </c>
      <c r="R539" s="76" t="str">
        <f>IFERROR(VLOOKUP(DadosViagem5[[#This Row],[Placa]],DDS!B:C,2,FALSE),"Verificar cadastro")</f>
        <v> </v>
      </c>
      <c r="S539" s="49" t="s">
        <v>2404</v>
      </c>
      <c r="T539" s="48"/>
      <c r="U539" s="79"/>
      <c r="V539" s="78"/>
      <c r="W539" s="82" t="s">
        <v>2664</v>
      </c>
      <c r="X539" s="80"/>
      <c r="Y539" s="81"/>
      <c r="Z539" s="82"/>
      <c r="AA539" s="70" t="s">
        <v>2024</v>
      </c>
      <c r="AB539" s="70" t="s">
        <v>2024</v>
      </c>
      <c r="AC539" s="70" t="s">
        <v>2024</v>
      </c>
      <c r="AD539" s="70" t="s">
        <v>2024</v>
      </c>
      <c r="AE539" s="50"/>
      <c r="AF539" s="50">
        <v>45699</v>
      </c>
      <c r="AG539" s="49" t="s">
        <v>567</v>
      </c>
      <c r="AH539" s="50">
        <v>45807</v>
      </c>
      <c r="AI539" s="49" t="str">
        <f>IF(DadosViagem5[[#This Row],[Dias em manutenção ]]&lt;5,"Dentro do Prazo","Fora do Prazo")</f>
        <v>Fora do Prazo</v>
      </c>
      <c r="AJ539" s="49" t="e">
        <v>#REF!</v>
      </c>
    </row>
    <row r="540" spans="1:36" ht="15">
      <c r="A540" s="69" t="s">
        <v>2665</v>
      </c>
      <c r="B540" s="70"/>
      <c r="C540" s="69" t="s">
        <v>395</v>
      </c>
      <c r="D540" s="69" t="s">
        <v>2025</v>
      </c>
      <c r="E540" s="69" t="s">
        <v>2034</v>
      </c>
      <c r="F540" s="69" t="s">
        <v>2035</v>
      </c>
      <c r="G540" s="69"/>
      <c r="H540" s="70">
        <v>2024</v>
      </c>
      <c r="I540" s="69" t="s">
        <v>2333</v>
      </c>
      <c r="J540" s="69" t="s">
        <v>945</v>
      </c>
      <c r="K540" s="91" t="s">
        <v>225</v>
      </c>
      <c r="L540" s="72" t="s">
        <v>83</v>
      </c>
      <c r="M540" s="48" t="s">
        <v>139</v>
      </c>
      <c r="N540" s="49" t="s">
        <v>198</v>
      </c>
      <c r="O540" s="49" t="s">
        <v>224</v>
      </c>
      <c r="P540" s="74">
        <f ca="1">IFERROR(VLOOKUP(DadosViagem5[[#This Row],[Placa]],BIP!A:E,5,FALSE),"")</f>
        <v>45978</v>
      </c>
      <c r="Q540" s="75">
        <f ca="1">DATEDIF(DadosViagem5[[#This Row],[BIP]],TODAY(),"D")</f>
        <v>0</v>
      </c>
      <c r="R540" s="76" t="str">
        <f>IFERROR(VLOOKUP(DadosViagem5[[#This Row],[Placa]],DDS!B:C,2,FALSE),"Verificar cadastro")</f>
        <v>Operando</v>
      </c>
      <c r="S540" s="77" t="s">
        <v>2023</v>
      </c>
      <c r="T540" s="48"/>
      <c r="U540" s="79"/>
      <c r="V540" s="78"/>
      <c r="W540" s="82"/>
      <c r="X540" s="80"/>
      <c r="Y540" s="81"/>
      <c r="Z540" s="82"/>
      <c r="AA540" s="70" t="s">
        <v>2024</v>
      </c>
      <c r="AB540" s="70" t="s">
        <v>2024</v>
      </c>
      <c r="AC540" s="69" t="s">
        <v>2024</v>
      </c>
      <c r="AD540" s="69" t="str">
        <f ca="1">IFERROR(DATEDIF(DadosViagem5[[#This Row],[Utimo Bip Reserva]],TODAY(),"D"),"")</f>
        <v/>
      </c>
      <c r="AE540" s="50" t="s">
        <v>2024</v>
      </c>
      <c r="AF540" s="50" t="s">
        <v>2024</v>
      </c>
      <c r="AG540" s="49"/>
      <c r="AH540" s="50">
        <v>45807</v>
      </c>
      <c r="AI540" s="49" t="str">
        <f>IF(DadosViagem5[[#This Row],[Dias em manutenção ]]&lt;5,"Dentro do Prazo","Fora do Prazo")</f>
        <v>Fora do Prazo</v>
      </c>
      <c r="AJ540" s="49" t="e">
        <v>#REF!</v>
      </c>
    </row>
    <row r="541" spans="1:36" ht="15">
      <c r="A541" s="69" t="s">
        <v>1507</v>
      </c>
      <c r="B541" s="70"/>
      <c r="C541" s="69" t="s">
        <v>395</v>
      </c>
      <c r="D541" s="69" t="s">
        <v>2025</v>
      </c>
      <c r="E541" s="69" t="s">
        <v>2034</v>
      </c>
      <c r="F541" s="69" t="s">
        <v>2035</v>
      </c>
      <c r="G541" s="69"/>
      <c r="H541" s="70">
        <v>2023</v>
      </c>
      <c r="I541" s="69" t="s">
        <v>2333</v>
      </c>
      <c r="J541" s="69" t="s">
        <v>945</v>
      </c>
      <c r="K541" s="71" t="s">
        <v>225</v>
      </c>
      <c r="L541" s="96" t="s">
        <v>83</v>
      </c>
      <c r="M541" s="48" t="s">
        <v>139</v>
      </c>
      <c r="N541" s="50" t="s">
        <v>198</v>
      </c>
      <c r="O541" s="50" t="s">
        <v>224</v>
      </c>
      <c r="P541" s="74">
        <f ca="1">IFERROR(VLOOKUP(DadosViagem5[[#This Row],[Placa]],BIP!A:E,5,FALSE),"")</f>
        <v>45977</v>
      </c>
      <c r="Q541" s="75">
        <f ca="1">DATEDIF(DadosViagem5[[#This Row],[BIP]],TODAY(),"D")</f>
        <v>1</v>
      </c>
      <c r="R541" s="76" t="str">
        <f>IFERROR(VLOOKUP(DadosViagem5[[#This Row],[Placa]],DDS!B:C,2,FALSE),"Verificar cadastro")</f>
        <v>Operando</v>
      </c>
      <c r="S541" s="77" t="s">
        <v>2023</v>
      </c>
      <c r="T541" s="48"/>
      <c r="U541" s="79" t="s">
        <v>2666</v>
      </c>
      <c r="V541" s="78"/>
      <c r="W541" s="82"/>
      <c r="X541" s="80"/>
      <c r="Y541" s="81"/>
      <c r="Z541" s="82"/>
      <c r="AA541" s="70" t="s">
        <v>2024</v>
      </c>
      <c r="AB541" s="70" t="s">
        <v>2024</v>
      </c>
      <c r="AC541" s="70" t="s">
        <v>2024</v>
      </c>
      <c r="AD541" s="70" t="s">
        <v>2024</v>
      </c>
      <c r="AE541" s="49"/>
      <c r="AF541" s="50"/>
      <c r="AG541" s="49"/>
      <c r="AH541" s="50">
        <v>45807</v>
      </c>
      <c r="AI541" s="49" t="str">
        <f>IF(DadosViagem5[[#This Row],[Dias em manutenção ]]&lt;5,"Dentro do Prazo","Fora do Prazo")</f>
        <v>Fora do Prazo</v>
      </c>
      <c r="AJ541" s="49" t="e">
        <v>#REF!</v>
      </c>
    </row>
    <row r="542" spans="1:36" ht="15">
      <c r="A542" s="69" t="s">
        <v>1908</v>
      </c>
      <c r="B542" s="70"/>
      <c r="C542" s="69" t="s">
        <v>395</v>
      </c>
      <c r="D542" s="69" t="s">
        <v>2025</v>
      </c>
      <c r="E542" s="69" t="s">
        <v>2034</v>
      </c>
      <c r="F542" s="69" t="s">
        <v>2035</v>
      </c>
      <c r="G542" s="69"/>
      <c r="H542" s="70">
        <v>2025</v>
      </c>
      <c r="I542" s="69" t="s">
        <v>2333</v>
      </c>
      <c r="J542" s="69" t="s">
        <v>945</v>
      </c>
      <c r="K542" s="71" t="s">
        <v>225</v>
      </c>
      <c r="L542" s="96" t="s">
        <v>83</v>
      </c>
      <c r="M542" s="48" t="s">
        <v>139</v>
      </c>
      <c r="N542" s="50" t="s">
        <v>198</v>
      </c>
      <c r="O542" s="50" t="s">
        <v>224</v>
      </c>
      <c r="P542" s="74">
        <f ca="1">IFERROR(VLOOKUP(DadosViagem5[[#This Row],[Placa]],BIP!A:E,5,FALSE),"")</f>
        <v>45977</v>
      </c>
      <c r="Q542" s="75">
        <f ca="1">DATEDIF(DadosViagem5[[#This Row],[BIP]],TODAY(),"D")</f>
        <v>1</v>
      </c>
      <c r="R542" s="76" t="str">
        <f>IFERROR(VLOOKUP(DadosViagem5[[#This Row],[Placa]],DDS!B:C,2,FALSE),"Verificar cadastro")</f>
        <v>Operando</v>
      </c>
      <c r="S542" s="77" t="s">
        <v>2023</v>
      </c>
      <c r="T542" s="48"/>
      <c r="U542" s="79"/>
      <c r="V542" s="78"/>
      <c r="W542" s="82" t="s">
        <v>2667</v>
      </c>
      <c r="X542" s="80"/>
      <c r="Y542" s="81"/>
      <c r="Z542" s="82"/>
      <c r="AA542" s="70" t="s">
        <v>2024</v>
      </c>
      <c r="AB542" s="70" t="s">
        <v>2024</v>
      </c>
      <c r="AC542" s="69" t="s">
        <v>2024</v>
      </c>
      <c r="AD542" s="69" t="str">
        <f ca="1">IFERROR(DATEDIF(DadosViagem5[[#This Row],[Utimo Bip Reserva]],TODAY(),"D"),"")</f>
        <v/>
      </c>
      <c r="AE542" s="49"/>
      <c r="AF542" s="50"/>
      <c r="AG542" s="49"/>
      <c r="AH542" s="50">
        <v>45807</v>
      </c>
      <c r="AI542" s="49" t="str">
        <f>IF(DadosViagem5[[#This Row],[Dias em manutenção ]]&lt;5,"Dentro do Prazo","Fora do Prazo")</f>
        <v>Fora do Prazo</v>
      </c>
      <c r="AJ542" s="49" t="e">
        <v>#REF!</v>
      </c>
    </row>
    <row r="543" spans="1:36" ht="15">
      <c r="A543" s="69" t="s">
        <v>2668</v>
      </c>
      <c r="B543" s="70"/>
      <c r="C543" s="69" t="s">
        <v>668</v>
      </c>
      <c r="D543" s="69" t="s">
        <v>2079</v>
      </c>
      <c r="E543" s="69" t="s">
        <v>2636</v>
      </c>
      <c r="F543" s="69" t="s">
        <v>2064</v>
      </c>
      <c r="G543" s="69"/>
      <c r="H543" s="70">
        <v>2023</v>
      </c>
      <c r="I543" s="69" t="s">
        <v>2333</v>
      </c>
      <c r="J543" s="69" t="s">
        <v>945</v>
      </c>
      <c r="K543" s="71" t="s">
        <v>225</v>
      </c>
      <c r="L543" s="72" t="s">
        <v>83</v>
      </c>
      <c r="M543" s="48" t="s">
        <v>183</v>
      </c>
      <c r="N543" s="49" t="s">
        <v>198</v>
      </c>
      <c r="O543" s="49" t="s">
        <v>224</v>
      </c>
      <c r="P543" s="74">
        <f ca="1">IFERROR(VLOOKUP(DadosViagem5[[#This Row],[Placa]],BIP!A:E,5,FALSE),"")</f>
        <v>45908</v>
      </c>
      <c r="Q543" s="75">
        <f ca="1">DATEDIF(DadosViagem5[[#This Row],[BIP]],TODAY(),"D")</f>
        <v>70</v>
      </c>
      <c r="R543" s="76" t="str">
        <f>IFERROR(VLOOKUP(DadosViagem5[[#This Row],[Placa]],DDS!B:C,2,FALSE),"Verificar cadastro")</f>
        <v> </v>
      </c>
      <c r="S543" s="49" t="s">
        <v>2404</v>
      </c>
      <c r="T543" s="48"/>
      <c r="U543" s="79"/>
      <c r="V543" s="78"/>
      <c r="W543" s="82" t="s">
        <v>2669</v>
      </c>
      <c r="X543" s="80"/>
      <c r="Y543" s="81"/>
      <c r="Z543" s="82"/>
      <c r="AA543" s="70" t="s">
        <v>2024</v>
      </c>
      <c r="AB543" s="70" t="s">
        <v>2024</v>
      </c>
      <c r="AC543" s="69" t="s">
        <v>2024</v>
      </c>
      <c r="AD543" s="69" t="str">
        <f ca="1">IFERROR(DATEDIF(DadosViagem5[[#This Row],[Utimo Bip Reserva]],TODAY(),"D"),"")</f>
        <v/>
      </c>
      <c r="AE543" s="50" t="s">
        <v>2024</v>
      </c>
      <c r="AF543" s="50"/>
      <c r="AG543" s="49"/>
      <c r="AH543" s="50">
        <v>45807</v>
      </c>
      <c r="AI543" s="49" t="str">
        <f>IF(DadosViagem5[[#This Row],[Dias em manutenção ]]&lt;5,"Dentro do Prazo","Fora do Prazo")</f>
        <v>Fora do Prazo</v>
      </c>
      <c r="AJ543" s="49" t="e">
        <v>#REF!</v>
      </c>
    </row>
    <row r="544" spans="1:36" ht="15">
      <c r="A544" s="69" t="s">
        <v>647</v>
      </c>
      <c r="B544" s="70"/>
      <c r="C544" s="69" t="s">
        <v>395</v>
      </c>
      <c r="D544" s="69" t="s">
        <v>2025</v>
      </c>
      <c r="E544" s="69" t="s">
        <v>2034</v>
      </c>
      <c r="F544" s="69" t="s">
        <v>2035</v>
      </c>
      <c r="G544" s="69"/>
      <c r="H544" s="70">
        <v>2024</v>
      </c>
      <c r="I544" s="69" t="s">
        <v>2333</v>
      </c>
      <c r="J544" s="69" t="s">
        <v>945</v>
      </c>
      <c r="K544" s="91" t="s">
        <v>225</v>
      </c>
      <c r="L544" s="72" t="s">
        <v>83</v>
      </c>
      <c r="M544" s="48" t="s">
        <v>139</v>
      </c>
      <c r="N544" s="49" t="s">
        <v>198</v>
      </c>
      <c r="O544" s="49" t="s">
        <v>224</v>
      </c>
      <c r="P544" s="74">
        <f ca="1">IFERROR(VLOOKUP(DadosViagem5[[#This Row],[Placa]],BIP!A:E,5,FALSE),"")</f>
        <v>45973</v>
      </c>
      <c r="Q544" s="75">
        <f ca="1">DATEDIF(DadosViagem5[[#This Row],[BIP]],TODAY(),"D")</f>
        <v>5</v>
      </c>
      <c r="R544" s="76" t="str">
        <f>IFERROR(VLOOKUP(DadosViagem5[[#This Row],[Placa]],DDS!B:C,2,FALSE),"Verificar cadastro")</f>
        <v> </v>
      </c>
      <c r="S544" s="77" t="s">
        <v>2023</v>
      </c>
      <c r="T544" s="48"/>
      <c r="U544" s="79"/>
      <c r="V544" s="78"/>
      <c r="W544" s="82"/>
      <c r="X544" s="80"/>
      <c r="Y544" s="81"/>
      <c r="Z544" s="82"/>
      <c r="AA544" s="70" t="s">
        <v>2024</v>
      </c>
      <c r="AB544" s="70" t="s">
        <v>2024</v>
      </c>
      <c r="AC544" s="69" t="s">
        <v>2024</v>
      </c>
      <c r="AD544" s="69" t="str">
        <f ca="1">IFERROR(DATEDIF(DadosViagem5[[#This Row],[Utimo Bip Reserva]],TODAY(),"D"),"")</f>
        <v/>
      </c>
      <c r="AE544" s="50" t="s">
        <v>2024</v>
      </c>
      <c r="AF544" s="50" t="s">
        <v>2024</v>
      </c>
      <c r="AG544" s="49"/>
      <c r="AH544" s="50">
        <v>45807</v>
      </c>
      <c r="AI544" s="49" t="str">
        <f>IF(DadosViagem5[[#This Row],[Dias em manutenção ]]&lt;5,"Dentro do Prazo","Fora do Prazo")</f>
        <v>Fora do Prazo</v>
      </c>
      <c r="AJ544" s="49" t="e">
        <v>#REF!</v>
      </c>
    </row>
    <row r="545" spans="1:36" ht="15">
      <c r="A545" s="69" t="s">
        <v>2670</v>
      </c>
      <c r="B545" s="70"/>
      <c r="C545" s="69" t="s">
        <v>677</v>
      </c>
      <c r="D545" s="69" t="s">
        <v>2394</v>
      </c>
      <c r="E545" s="69" t="s">
        <v>566</v>
      </c>
      <c r="F545" s="69" t="s">
        <v>2064</v>
      </c>
      <c r="G545" s="69"/>
      <c r="H545" s="70">
        <v>2022</v>
      </c>
      <c r="I545" s="69" t="s">
        <v>2333</v>
      </c>
      <c r="J545" s="69" t="s">
        <v>945</v>
      </c>
      <c r="K545" s="71" t="s">
        <v>225</v>
      </c>
      <c r="L545" s="72" t="s">
        <v>83</v>
      </c>
      <c r="M545" s="46" t="s">
        <v>183</v>
      </c>
      <c r="N545" s="49" t="s">
        <v>198</v>
      </c>
      <c r="O545" s="49" t="s">
        <v>224</v>
      </c>
      <c r="P545" s="74">
        <f ca="1">IFERROR(VLOOKUP(DadosViagem5[[#This Row],[Placa]],BIP!A:E,5,FALSE),"")</f>
        <v>45978</v>
      </c>
      <c r="Q545" s="75">
        <f ca="1">DATEDIF(DadosViagem5[[#This Row],[BIP]],TODAY(),"D")</f>
        <v>0</v>
      </c>
      <c r="R545" s="76" t="str">
        <f>IFERROR(VLOOKUP(DadosViagem5[[#This Row],[Placa]],DDS!B:C,2,FALSE),"Verificar cadastro")</f>
        <v>Operando</v>
      </c>
      <c r="S545" s="77" t="s">
        <v>2023</v>
      </c>
      <c r="T545" s="48"/>
      <c r="U545" s="79"/>
      <c r="V545" s="78"/>
      <c r="W545" s="82"/>
      <c r="X545" s="80"/>
      <c r="Y545" s="81"/>
      <c r="Z545" s="82"/>
      <c r="AA545" s="70" t="s">
        <v>2024</v>
      </c>
      <c r="AB545" s="70" t="s">
        <v>2024</v>
      </c>
      <c r="AC545" s="69" t="s">
        <v>2024</v>
      </c>
      <c r="AD545" s="69" t="str">
        <f ca="1">IFERROR(DATEDIF(DadosViagem5[[#This Row],[Utimo Bip Reserva]],TODAY(),"D"),"")</f>
        <v/>
      </c>
      <c r="AE545" s="195" t="s">
        <v>2671</v>
      </c>
      <c r="AF545" s="50">
        <v>45699</v>
      </c>
      <c r="AG545" s="49" t="s">
        <v>2346</v>
      </c>
      <c r="AH545" s="50">
        <v>45807</v>
      </c>
      <c r="AI545" s="49" t="str">
        <f>IF(DadosViagem5[[#This Row],[Dias em manutenção ]]&lt;5,"Dentro do Prazo","Fora do Prazo")</f>
        <v>Fora do Prazo</v>
      </c>
      <c r="AJ545" s="49" t="e">
        <v>#REF!</v>
      </c>
    </row>
    <row r="546" spans="1:36" ht="15">
      <c r="A546" s="69" t="s">
        <v>2672</v>
      </c>
      <c r="B546" s="70"/>
      <c r="C546" s="69" t="s">
        <v>395</v>
      </c>
      <c r="D546" s="69" t="s">
        <v>2025</v>
      </c>
      <c r="E546" s="69" t="s">
        <v>2034</v>
      </c>
      <c r="F546" s="69" t="s">
        <v>2035</v>
      </c>
      <c r="G546" s="69"/>
      <c r="H546" s="70">
        <v>2024</v>
      </c>
      <c r="I546" s="69" t="s">
        <v>2333</v>
      </c>
      <c r="J546" s="69" t="s">
        <v>945</v>
      </c>
      <c r="K546" s="91" t="s">
        <v>225</v>
      </c>
      <c r="L546" s="72" t="s">
        <v>83</v>
      </c>
      <c r="M546" s="48" t="s">
        <v>139</v>
      </c>
      <c r="N546" s="49" t="s">
        <v>198</v>
      </c>
      <c r="O546" s="49" t="s">
        <v>224</v>
      </c>
      <c r="P546" s="74">
        <f ca="1">IFERROR(VLOOKUP(DadosViagem5[[#This Row],[Placa]],BIP!A:E,5,FALSE),"")</f>
        <v>45978</v>
      </c>
      <c r="Q546" s="75">
        <f ca="1">DATEDIF(DadosViagem5[[#This Row],[BIP]],TODAY(),"D")</f>
        <v>0</v>
      </c>
      <c r="R546" s="76" t="str">
        <f>IFERROR(VLOOKUP(DadosViagem5[[#This Row],[Placa]],DDS!B:C,2,FALSE),"Verificar cadastro")</f>
        <v>Operando</v>
      </c>
      <c r="S546" s="77" t="s">
        <v>2023</v>
      </c>
      <c r="T546" s="48"/>
      <c r="U546" s="79"/>
      <c r="V546" s="78"/>
      <c r="W546" s="82"/>
      <c r="X546" s="80"/>
      <c r="Y546" s="81"/>
      <c r="Z546" s="82"/>
      <c r="AA546" s="70" t="s">
        <v>2024</v>
      </c>
      <c r="AB546" s="70" t="s">
        <v>2024</v>
      </c>
      <c r="AC546" s="69" t="s">
        <v>2024</v>
      </c>
      <c r="AD546" s="69" t="str">
        <f ca="1">IFERROR(DATEDIF(DadosViagem5[[#This Row],[Utimo Bip Reserva]],TODAY(),"D"),"")</f>
        <v/>
      </c>
      <c r="AE546" s="77"/>
      <c r="AF546" s="94"/>
      <c r="AG546" s="49"/>
      <c r="AH546" s="50">
        <v>45807</v>
      </c>
      <c r="AI546" s="49" t="str">
        <f>IF(DadosViagem5[[#This Row],[Dias em manutenção ]]&lt;5,"Dentro do Prazo","Fora do Prazo")</f>
        <v>Fora do Prazo</v>
      </c>
      <c r="AJ546" s="49" t="e">
        <v>#REF!</v>
      </c>
    </row>
    <row r="547" spans="1:36" ht="15">
      <c r="A547" s="69" t="s">
        <v>210</v>
      </c>
      <c r="B547" s="70"/>
      <c r="C547" s="69" t="s">
        <v>677</v>
      </c>
      <c r="D547" s="69" t="s">
        <v>2394</v>
      </c>
      <c r="E547" s="69" t="s">
        <v>566</v>
      </c>
      <c r="F547" s="69" t="s">
        <v>2064</v>
      </c>
      <c r="G547" s="69"/>
      <c r="H547" s="70">
        <v>2022</v>
      </c>
      <c r="I547" s="69" t="s">
        <v>2333</v>
      </c>
      <c r="J547" s="69" t="s">
        <v>945</v>
      </c>
      <c r="K547" s="71" t="s">
        <v>225</v>
      </c>
      <c r="L547" s="72" t="s">
        <v>83</v>
      </c>
      <c r="M547" s="46" t="s">
        <v>183</v>
      </c>
      <c r="N547" s="49" t="s">
        <v>198</v>
      </c>
      <c r="O547" s="49" t="s">
        <v>224</v>
      </c>
      <c r="P547" s="74">
        <f ca="1">IFERROR(VLOOKUP(DadosViagem5[[#This Row],[Placa]],BIP!A:E,5,FALSE),"")</f>
        <v>45920</v>
      </c>
      <c r="Q547" s="75">
        <f ca="1">DATEDIF(DadosViagem5[[#This Row],[BIP]],TODAY(),"D")</f>
        <v>58</v>
      </c>
      <c r="R547" s="76" t="str">
        <f>IFERROR(VLOOKUP(DadosViagem5[[#This Row],[Placa]],DDS!B:C,2,FALSE),"Verificar cadastro")</f>
        <v> </v>
      </c>
      <c r="S547" s="49" t="s">
        <v>2673</v>
      </c>
      <c r="T547" s="48">
        <v>6780989</v>
      </c>
      <c r="U547" s="79">
        <v>45922</v>
      </c>
      <c r="V547" s="78">
        <v>45922</v>
      </c>
      <c r="W547" s="82" t="s">
        <v>2674</v>
      </c>
      <c r="X547" s="80" t="s">
        <v>81</v>
      </c>
      <c r="Y547" s="81">
        <v>45930</v>
      </c>
      <c r="Z547" s="82" t="s">
        <v>1100</v>
      </c>
      <c r="AA547" s="70" t="s">
        <v>2024</v>
      </c>
      <c r="AB547" s="70" t="s">
        <v>2024</v>
      </c>
      <c r="AC547" s="69" t="s">
        <v>2024</v>
      </c>
      <c r="AD547" s="69" t="str">
        <f ca="1">IFERROR(DATEDIF(DadosViagem5[[#This Row],[Utimo Bip Reserva]],TODAY(),"D"),"")</f>
        <v/>
      </c>
      <c r="AE547" s="49" t="s">
        <v>2646</v>
      </c>
      <c r="AF547" s="50" t="s">
        <v>2024</v>
      </c>
      <c r="AG547" s="49"/>
      <c r="AH547" s="50">
        <v>45807</v>
      </c>
      <c r="AI547" s="49" t="str">
        <f>IF(DadosViagem5[[#This Row],[Dias em manutenção ]]&lt;5,"Dentro do Prazo","Fora do Prazo")</f>
        <v>Fora do Prazo</v>
      </c>
      <c r="AJ547" s="49" t="e">
        <v>#REF!</v>
      </c>
    </row>
    <row r="548" spans="1:36" ht="15">
      <c r="A548" s="69" t="s">
        <v>207</v>
      </c>
      <c r="B548" s="70"/>
      <c r="C548" s="69" t="s">
        <v>677</v>
      </c>
      <c r="D548" s="69" t="s">
        <v>2394</v>
      </c>
      <c r="E548" s="69" t="s">
        <v>566</v>
      </c>
      <c r="F548" s="69" t="s">
        <v>2064</v>
      </c>
      <c r="G548" s="69"/>
      <c r="H548" s="70">
        <v>2022</v>
      </c>
      <c r="I548" s="69" t="s">
        <v>2333</v>
      </c>
      <c r="J548" s="69" t="s">
        <v>945</v>
      </c>
      <c r="K548" s="71" t="s">
        <v>225</v>
      </c>
      <c r="L548" s="72" t="s">
        <v>83</v>
      </c>
      <c r="M548" s="46" t="s">
        <v>183</v>
      </c>
      <c r="N548" s="49" t="s">
        <v>198</v>
      </c>
      <c r="O548" s="49" t="s">
        <v>224</v>
      </c>
      <c r="P548" s="74">
        <f ca="1">IFERROR(VLOOKUP(DadosViagem5[[#This Row],[Placa]],BIP!A:E,5,FALSE),"")</f>
        <v>45916</v>
      </c>
      <c r="Q548" s="75">
        <f ca="1">DATEDIF(DadosViagem5[[#This Row],[BIP]],TODAY(),"D")</f>
        <v>62</v>
      </c>
      <c r="R548" s="76" t="str">
        <f>IFERROR(VLOOKUP(DadosViagem5[[#This Row],[Placa]],DDS!B:C,2,FALSE),"Verificar cadastro")</f>
        <v> </v>
      </c>
      <c r="S548" s="49" t="s">
        <v>2673</v>
      </c>
      <c r="T548" s="48">
        <v>6778844</v>
      </c>
      <c r="U548" s="79">
        <v>45917</v>
      </c>
      <c r="V548" s="78">
        <v>45917</v>
      </c>
      <c r="W548" s="82" t="s">
        <v>1103</v>
      </c>
      <c r="X548" s="80" t="s">
        <v>81</v>
      </c>
      <c r="Y548" s="81">
        <v>45925</v>
      </c>
      <c r="Z548" s="82" t="s">
        <v>1100</v>
      </c>
      <c r="AA548" s="70" t="s">
        <v>2024</v>
      </c>
      <c r="AB548" s="70" t="s">
        <v>2024</v>
      </c>
      <c r="AC548" s="69" t="s">
        <v>2024</v>
      </c>
      <c r="AD548" s="69" t="str">
        <f ca="1">IFERROR(DATEDIF(DadosViagem5[[#This Row],[Utimo Bip Reserva]],TODAY(),"D"),"")</f>
        <v/>
      </c>
      <c r="AE548" s="49" t="s">
        <v>2675</v>
      </c>
      <c r="AF548" s="50" t="s">
        <v>2024</v>
      </c>
      <c r="AG548" s="49"/>
      <c r="AH548" s="50">
        <v>45807</v>
      </c>
      <c r="AI548" s="49" t="str">
        <f>IF(DadosViagem5[[#This Row],[Dias em manutenção ]]&lt;5,"Dentro do Prazo","Fora do Prazo")</f>
        <v>Fora do Prazo</v>
      </c>
      <c r="AJ548" s="49" t="e">
        <v>#REF!</v>
      </c>
    </row>
    <row r="549" spans="1:36" ht="15">
      <c r="A549" s="69" t="s">
        <v>2676</v>
      </c>
      <c r="B549" s="70"/>
      <c r="C549" s="69" t="s">
        <v>677</v>
      </c>
      <c r="D549" s="69" t="s">
        <v>2394</v>
      </c>
      <c r="E549" s="69" t="s">
        <v>566</v>
      </c>
      <c r="F549" s="69" t="s">
        <v>2064</v>
      </c>
      <c r="G549" s="69"/>
      <c r="H549" s="70">
        <v>2022</v>
      </c>
      <c r="I549" s="69" t="s">
        <v>2333</v>
      </c>
      <c r="J549" s="69" t="s">
        <v>945</v>
      </c>
      <c r="K549" s="71" t="s">
        <v>225</v>
      </c>
      <c r="L549" s="72" t="s">
        <v>83</v>
      </c>
      <c r="M549" s="48" t="s">
        <v>183</v>
      </c>
      <c r="N549" s="49" t="s">
        <v>198</v>
      </c>
      <c r="O549" s="49" t="s">
        <v>224</v>
      </c>
      <c r="P549" s="74">
        <f ca="1">IFERROR(VLOOKUP(DadosViagem5[[#This Row],[Placa]],BIP!A:E,5,FALSE),"")</f>
        <v>45978</v>
      </c>
      <c r="Q549" s="75">
        <f ca="1">DATEDIF(DadosViagem5[[#This Row],[BIP]],TODAY(),"D")</f>
        <v>0</v>
      </c>
      <c r="R549" s="76" t="str">
        <f>IFERROR(VLOOKUP(DadosViagem5[[#This Row],[Placa]],DDS!B:C,2,FALSE),"Verificar cadastro")</f>
        <v>Operando</v>
      </c>
      <c r="S549" s="77" t="s">
        <v>2023</v>
      </c>
      <c r="T549" s="48"/>
      <c r="U549" s="79"/>
      <c r="V549" s="78"/>
      <c r="W549" s="82"/>
      <c r="X549" s="80"/>
      <c r="Y549" s="81"/>
      <c r="Z549" s="82"/>
      <c r="AA549" s="70" t="s">
        <v>2024</v>
      </c>
      <c r="AB549" s="70" t="s">
        <v>2024</v>
      </c>
      <c r="AC549" s="69" t="s">
        <v>2024</v>
      </c>
      <c r="AD549" s="69" t="str">
        <f ca="1">IFERROR(DATEDIF(DadosViagem5[[#This Row],[Utimo Bip Reserva]],TODAY(),"D"),"")</f>
        <v/>
      </c>
      <c r="AE549" s="198"/>
      <c r="AF549" s="50" t="s">
        <v>2024</v>
      </c>
      <c r="AG549" s="49"/>
      <c r="AH549" s="50">
        <v>45807</v>
      </c>
      <c r="AI549" s="49" t="str">
        <f>IF(DadosViagem5[[#This Row],[Dias em manutenção ]]&lt;5,"Dentro do Prazo","Fora do Prazo")</f>
        <v>Fora do Prazo</v>
      </c>
      <c r="AJ549" s="49" t="e">
        <v>#REF!</v>
      </c>
    </row>
    <row r="550" spans="1:36" ht="15">
      <c r="A550" s="69" t="s">
        <v>629</v>
      </c>
      <c r="B550" s="70"/>
      <c r="C550" s="69" t="s">
        <v>677</v>
      </c>
      <c r="D550" s="69" t="s">
        <v>2394</v>
      </c>
      <c r="E550" s="69" t="s">
        <v>566</v>
      </c>
      <c r="F550" s="69" t="s">
        <v>2064</v>
      </c>
      <c r="G550" s="69"/>
      <c r="H550" s="70">
        <v>2022</v>
      </c>
      <c r="I550" s="69" t="s">
        <v>2333</v>
      </c>
      <c r="J550" s="69" t="s">
        <v>945</v>
      </c>
      <c r="K550" s="71" t="s">
        <v>225</v>
      </c>
      <c r="L550" s="72" t="s">
        <v>83</v>
      </c>
      <c r="M550" s="46" t="s">
        <v>183</v>
      </c>
      <c r="N550" s="49" t="s">
        <v>198</v>
      </c>
      <c r="O550" s="49" t="s">
        <v>224</v>
      </c>
      <c r="P550" s="74">
        <f ca="1">IFERROR(VLOOKUP(DadosViagem5[[#This Row],[Placa]],BIP!A:E,5,FALSE),"")</f>
        <v>45971</v>
      </c>
      <c r="Q550" s="75">
        <f ca="1">DATEDIF(DadosViagem5[[#This Row],[BIP]],TODAY(),"D")</f>
        <v>7</v>
      </c>
      <c r="R550" s="76" t="str">
        <f>IFERROR(VLOOKUP(DadosViagem5[[#This Row],[Placa]],DDS!B:C,2,FALSE),"Verificar cadastro")</f>
        <v>Sinistrado</v>
      </c>
      <c r="S550" s="77" t="s">
        <v>2023</v>
      </c>
      <c r="T550" s="48"/>
      <c r="U550" s="79"/>
      <c r="V550" s="78"/>
      <c r="W550" s="82"/>
      <c r="X550" s="80"/>
      <c r="Y550" s="81"/>
      <c r="Z550" s="82"/>
      <c r="AA550" s="70" t="s">
        <v>2024</v>
      </c>
      <c r="AB550" s="70" t="s">
        <v>2024</v>
      </c>
      <c r="AC550" s="69" t="s">
        <v>2024</v>
      </c>
      <c r="AD550" s="69" t="str">
        <f ca="1">IFERROR(DATEDIF(DadosViagem5[[#This Row],[Utimo Bip Reserva]],TODAY(),"D"),"")</f>
        <v/>
      </c>
      <c r="AE550" s="49" t="s">
        <v>2024</v>
      </c>
      <c r="AF550" s="50" t="s">
        <v>2024</v>
      </c>
      <c r="AG550" s="49"/>
      <c r="AH550" s="50">
        <v>45807</v>
      </c>
      <c r="AI550" s="49" t="str">
        <f>IF(DadosViagem5[[#This Row],[Dias em manutenção ]]&lt;5,"Dentro do Prazo","Fora do Prazo")</f>
        <v>Fora do Prazo</v>
      </c>
      <c r="AJ550" s="49" t="e">
        <v>#REF!</v>
      </c>
    </row>
    <row r="551" spans="1:36" ht="15">
      <c r="A551" s="69" t="s">
        <v>2677</v>
      </c>
      <c r="B551" s="70"/>
      <c r="C551" s="69" t="s">
        <v>668</v>
      </c>
      <c r="D551" s="69" t="s">
        <v>2079</v>
      </c>
      <c r="E551" s="69" t="s">
        <v>2636</v>
      </c>
      <c r="F551" s="69" t="s">
        <v>2064</v>
      </c>
      <c r="G551" s="69"/>
      <c r="H551" s="70">
        <v>2022</v>
      </c>
      <c r="I551" s="69" t="s">
        <v>2333</v>
      </c>
      <c r="J551" s="69" t="s">
        <v>945</v>
      </c>
      <c r="K551" s="71" t="s">
        <v>225</v>
      </c>
      <c r="L551" s="72" t="s">
        <v>83</v>
      </c>
      <c r="M551" s="48" t="s">
        <v>183</v>
      </c>
      <c r="N551" s="49" t="s">
        <v>198</v>
      </c>
      <c r="O551" s="49" t="s">
        <v>224</v>
      </c>
      <c r="P551" s="74">
        <f ca="1">IFERROR(VLOOKUP(DadosViagem5[[#This Row],[Placa]],BIP!A:E,5,FALSE),"")</f>
        <v>45911</v>
      </c>
      <c r="Q551" s="75">
        <f ca="1">DATEDIF(DadosViagem5[[#This Row],[BIP]],TODAY(),"D")</f>
        <v>67</v>
      </c>
      <c r="R551" s="76" t="str">
        <f>IFERROR(VLOOKUP(DadosViagem5[[#This Row],[Placa]],DDS!B:C,2,FALSE),"Verificar cadastro")</f>
        <v> </v>
      </c>
      <c r="S551" s="49" t="s">
        <v>2404</v>
      </c>
      <c r="T551" s="48"/>
      <c r="U551" s="79"/>
      <c r="V551" s="78"/>
      <c r="W551" s="78" t="s">
        <v>2678</v>
      </c>
      <c r="X551" s="80"/>
      <c r="Y551" s="81"/>
      <c r="Z551" s="82"/>
      <c r="AA551" s="70" t="s">
        <v>2024</v>
      </c>
      <c r="AB551" s="70" t="s">
        <v>2024</v>
      </c>
      <c r="AC551" s="69" t="s">
        <v>2024</v>
      </c>
      <c r="AD551" s="69" t="str">
        <f ca="1">IFERROR(DATEDIF(DadosViagem5[[#This Row],[Utimo Bip Reserva]],TODAY(),"D"),"")</f>
        <v/>
      </c>
      <c r="AE551" s="49" t="s">
        <v>2024</v>
      </c>
      <c r="AF551" s="50" t="s">
        <v>2024</v>
      </c>
      <c r="AG551" s="49"/>
      <c r="AH551" s="50">
        <v>45807</v>
      </c>
      <c r="AI551" s="49" t="str">
        <f>IF(DadosViagem5[[#This Row],[Dias em manutenção ]]&lt;5,"Dentro do Prazo","Fora do Prazo")</f>
        <v>Fora do Prazo</v>
      </c>
      <c r="AJ551" s="49" t="e">
        <v>#REF!</v>
      </c>
    </row>
    <row r="552" spans="1:36" ht="15">
      <c r="A552" s="69" t="s">
        <v>2679</v>
      </c>
      <c r="B552" s="70"/>
      <c r="C552" s="69" t="s">
        <v>668</v>
      </c>
      <c r="D552" s="69" t="s">
        <v>2079</v>
      </c>
      <c r="E552" s="69" t="s">
        <v>566</v>
      </c>
      <c r="F552" s="69" t="s">
        <v>2064</v>
      </c>
      <c r="G552" s="69"/>
      <c r="H552" s="70">
        <v>2021</v>
      </c>
      <c r="I552" s="69" t="s">
        <v>2333</v>
      </c>
      <c r="J552" s="69" t="s">
        <v>945</v>
      </c>
      <c r="K552" s="71" t="s">
        <v>225</v>
      </c>
      <c r="L552" s="72" t="s">
        <v>83</v>
      </c>
      <c r="M552" s="48" t="s">
        <v>183</v>
      </c>
      <c r="N552" s="49" t="s">
        <v>198</v>
      </c>
      <c r="O552" s="49" t="s">
        <v>224</v>
      </c>
      <c r="P552" s="74">
        <f ca="1">IFERROR(VLOOKUP(DadosViagem5[[#This Row],[Placa]],BIP!A:E,5,FALSE),"")</f>
        <v>45929</v>
      </c>
      <c r="Q552" s="75">
        <f ca="1">DATEDIF(DadosViagem5[[#This Row],[BIP]],TODAY(),"D")</f>
        <v>49</v>
      </c>
      <c r="R552" s="76" t="str">
        <f>IFERROR(VLOOKUP(DadosViagem5[[#This Row],[Placa]],DDS!B:C,2,FALSE),"Verificar cadastro")</f>
        <v> </v>
      </c>
      <c r="S552" s="49" t="s">
        <v>1186</v>
      </c>
      <c r="T552" s="48"/>
      <c r="U552" s="79"/>
      <c r="V552" s="78"/>
      <c r="W552" s="108"/>
      <c r="X552" s="80"/>
      <c r="Y552" s="81"/>
      <c r="Z552" s="82"/>
      <c r="AA552" s="70" t="s">
        <v>2024</v>
      </c>
      <c r="AB552" s="70" t="s">
        <v>2024</v>
      </c>
      <c r="AC552" s="69" t="s">
        <v>2024</v>
      </c>
      <c r="AD552" s="69" t="str">
        <f ca="1">IFERROR(DATEDIF(DadosViagem5[[#This Row],[Utimo Bip Reserva]],TODAY(),"D"),"")</f>
        <v/>
      </c>
      <c r="AE552" s="49" t="s">
        <v>2024</v>
      </c>
      <c r="AF552" s="50" t="s">
        <v>2024</v>
      </c>
      <c r="AG552" s="49"/>
      <c r="AH552" s="50">
        <v>45807</v>
      </c>
      <c r="AI552" s="49" t="str">
        <f>IF(DadosViagem5[[#This Row],[Dias em manutenção ]]&lt;5,"Dentro do Prazo","Fora do Prazo")</f>
        <v>Fora do Prazo</v>
      </c>
      <c r="AJ552" s="49" t="e">
        <v>#REF!</v>
      </c>
    </row>
    <row r="553" spans="1:36" ht="15">
      <c r="A553" s="69" t="s">
        <v>2680</v>
      </c>
      <c r="B553" s="70"/>
      <c r="C553" s="69" t="s">
        <v>677</v>
      </c>
      <c r="D553" s="69" t="s">
        <v>2394</v>
      </c>
      <c r="E553" s="69" t="s">
        <v>566</v>
      </c>
      <c r="F553" s="69" t="s">
        <v>2064</v>
      </c>
      <c r="G553" s="69"/>
      <c r="H553" s="70">
        <v>2022</v>
      </c>
      <c r="I553" s="69" t="s">
        <v>2333</v>
      </c>
      <c r="J553" s="69" t="s">
        <v>945</v>
      </c>
      <c r="K553" s="71" t="s">
        <v>225</v>
      </c>
      <c r="L553" s="72" t="s">
        <v>83</v>
      </c>
      <c r="M553" s="48" t="s">
        <v>183</v>
      </c>
      <c r="N553" s="49" t="s">
        <v>198</v>
      </c>
      <c r="O553" s="49" t="s">
        <v>224</v>
      </c>
      <c r="P553" s="74">
        <f ca="1">IFERROR(VLOOKUP(DadosViagem5[[#This Row],[Placa]],BIP!A:E,5,FALSE),"")</f>
        <v>45978</v>
      </c>
      <c r="Q553" s="75">
        <f ca="1">DATEDIF(DadosViagem5[[#This Row],[BIP]],TODAY(),"D")</f>
        <v>0</v>
      </c>
      <c r="R553" s="76" t="str">
        <f>IFERROR(VLOOKUP(DadosViagem5[[#This Row],[Placa]],DDS!B:C,2,FALSE),"Verificar cadastro")</f>
        <v>Operando</v>
      </c>
      <c r="S553" s="77" t="s">
        <v>2023</v>
      </c>
      <c r="T553" s="48"/>
      <c r="U553" s="79"/>
      <c r="V553" s="78"/>
      <c r="W553" s="82"/>
      <c r="X553" s="80"/>
      <c r="Y553" s="81"/>
      <c r="Z553" s="82"/>
      <c r="AA553" s="70" t="s">
        <v>2024</v>
      </c>
      <c r="AB553" s="70" t="s">
        <v>2024</v>
      </c>
      <c r="AC553" s="69" t="s">
        <v>2024</v>
      </c>
      <c r="AD553" s="69" t="str">
        <f ca="1">IFERROR(DATEDIF(DadosViagem5[[#This Row],[Utimo Bip Reserva]],TODAY(),"D"),"")</f>
        <v/>
      </c>
      <c r="AE553" s="49" t="s">
        <v>2024</v>
      </c>
      <c r="AF553" s="50" t="s">
        <v>2024</v>
      </c>
      <c r="AG553" s="49"/>
      <c r="AH553" s="50">
        <v>45807</v>
      </c>
      <c r="AI553" s="49" t="str">
        <f>IF(DadosViagem5[[#This Row],[Dias em manutenção ]]&lt;5,"Dentro do Prazo","Fora do Prazo")</f>
        <v>Fora do Prazo</v>
      </c>
      <c r="AJ553" s="49" t="e">
        <v>#REF!</v>
      </c>
    </row>
    <row r="554" spans="1:36" ht="15">
      <c r="A554" s="69" t="s">
        <v>2681</v>
      </c>
      <c r="B554" s="70"/>
      <c r="C554" s="69" t="s">
        <v>668</v>
      </c>
      <c r="D554" s="69" t="s">
        <v>2079</v>
      </c>
      <c r="E554" s="69" t="s">
        <v>566</v>
      </c>
      <c r="F554" s="69" t="s">
        <v>2064</v>
      </c>
      <c r="G554" s="69"/>
      <c r="H554" s="70">
        <v>2023</v>
      </c>
      <c r="I554" s="69" t="s">
        <v>2333</v>
      </c>
      <c r="J554" s="69" t="s">
        <v>945</v>
      </c>
      <c r="K554" s="71" t="s">
        <v>225</v>
      </c>
      <c r="L554" s="72" t="s">
        <v>83</v>
      </c>
      <c r="M554" s="48" t="s">
        <v>183</v>
      </c>
      <c r="N554" s="49" t="s">
        <v>198</v>
      </c>
      <c r="O554" s="49" t="s">
        <v>224</v>
      </c>
      <c r="P554" s="74">
        <f ca="1">IFERROR(VLOOKUP(DadosViagem5[[#This Row],[Placa]],BIP!A:E,5,FALSE),"")</f>
        <v>45930</v>
      </c>
      <c r="Q554" s="75">
        <f ca="1">DATEDIF(DadosViagem5[[#This Row],[BIP]],TODAY(),"D")</f>
        <v>48</v>
      </c>
      <c r="R554" s="76" t="str">
        <f>IFERROR(VLOOKUP(DadosViagem5[[#This Row],[Placa]],DDS!B:C,2,FALSE),"Verificar cadastro")</f>
        <v>Verificar cadastro</v>
      </c>
      <c r="S554" s="49" t="s">
        <v>1186</v>
      </c>
      <c r="T554" s="48"/>
      <c r="U554" s="79"/>
      <c r="V554" s="78"/>
      <c r="W554" s="82"/>
      <c r="X554" s="80"/>
      <c r="Y554" s="81"/>
      <c r="Z554" s="82"/>
      <c r="AA554" s="70" t="s">
        <v>2024</v>
      </c>
      <c r="AB554" s="70" t="s">
        <v>2024</v>
      </c>
      <c r="AC554" s="69" t="s">
        <v>2024</v>
      </c>
      <c r="AD554" s="69" t="str">
        <f ca="1">IFERROR(DATEDIF(DadosViagem5[[#This Row],[Utimo Bip Reserva]],TODAY(),"D"),"")</f>
        <v/>
      </c>
      <c r="AE554" s="49" t="s">
        <v>2024</v>
      </c>
      <c r="AF554" s="50" t="s">
        <v>2024</v>
      </c>
      <c r="AG554" s="49"/>
      <c r="AH554" s="50">
        <v>45807</v>
      </c>
      <c r="AI554" s="49" t="str">
        <f>IF(DadosViagem5[[#This Row],[Dias em manutenção ]]&lt;5,"Dentro do Prazo","Fora do Prazo")</f>
        <v>Fora do Prazo</v>
      </c>
      <c r="AJ554" s="49" t="e">
        <v>#REF!</v>
      </c>
    </row>
    <row r="555" spans="1:36" ht="15">
      <c r="A555" s="69" t="s">
        <v>2682</v>
      </c>
      <c r="B555" s="70"/>
      <c r="C555" s="69" t="s">
        <v>677</v>
      </c>
      <c r="D555" s="69" t="s">
        <v>2394</v>
      </c>
      <c r="E555" s="69" t="s">
        <v>566</v>
      </c>
      <c r="F555" s="69" t="s">
        <v>2064</v>
      </c>
      <c r="G555" s="69"/>
      <c r="H555" s="70">
        <v>2022</v>
      </c>
      <c r="I555" s="69" t="s">
        <v>2333</v>
      </c>
      <c r="J555" s="69" t="s">
        <v>945</v>
      </c>
      <c r="K555" s="71" t="s">
        <v>225</v>
      </c>
      <c r="L555" s="72" t="s">
        <v>83</v>
      </c>
      <c r="M555" s="48" t="s">
        <v>183</v>
      </c>
      <c r="N555" s="49" t="s">
        <v>198</v>
      </c>
      <c r="O555" s="49" t="s">
        <v>224</v>
      </c>
      <c r="P555" s="74">
        <f ca="1">IFERROR(VLOOKUP(DadosViagem5[[#This Row],[Placa]],BIP!A:E,5,FALSE),"")</f>
        <v>45978</v>
      </c>
      <c r="Q555" s="75">
        <f ca="1">DATEDIF(DadosViagem5[[#This Row],[BIP]],TODAY(),"D")</f>
        <v>0</v>
      </c>
      <c r="R555" s="76" t="str">
        <f>IFERROR(VLOOKUP(DadosViagem5[[#This Row],[Placa]],DDS!B:C,2,FALSE),"Verificar cadastro")</f>
        <v>Operando</v>
      </c>
      <c r="S555" s="77" t="s">
        <v>2023</v>
      </c>
      <c r="T555" s="48"/>
      <c r="U555" s="79"/>
      <c r="V555" s="78"/>
      <c r="W555" s="82"/>
      <c r="X555" s="80" t="s">
        <v>2026</v>
      </c>
      <c r="Y555" s="81"/>
      <c r="Z555" s="82"/>
      <c r="AA555" s="70" t="s">
        <v>2024</v>
      </c>
      <c r="AB555" s="70" t="s">
        <v>2024</v>
      </c>
      <c r="AC555" s="69" t="s">
        <v>2024</v>
      </c>
      <c r="AD555" s="69" t="str">
        <f ca="1">IFERROR(DATEDIF(DadosViagem5[[#This Row],[Utimo Bip Reserva]],TODAY(),"D"),"")</f>
        <v/>
      </c>
      <c r="AE555" s="49" t="s">
        <v>2024</v>
      </c>
      <c r="AF555" s="50" t="s">
        <v>2024</v>
      </c>
      <c r="AG555" s="49"/>
      <c r="AH555" s="50">
        <v>45807</v>
      </c>
      <c r="AI555" s="49" t="str">
        <f>IF(DadosViagem5[[#This Row],[Dias em manutenção ]]&lt;5,"Dentro do Prazo","Fora do Prazo")</f>
        <v>Fora do Prazo</v>
      </c>
      <c r="AJ555" s="49" t="e">
        <v>#REF!</v>
      </c>
    </row>
    <row r="556" spans="1:36" ht="15">
      <c r="A556" s="69" t="s">
        <v>2683</v>
      </c>
      <c r="B556" s="70"/>
      <c r="C556" s="69" t="s">
        <v>677</v>
      </c>
      <c r="D556" s="69" t="s">
        <v>2394</v>
      </c>
      <c r="E556" s="69" t="s">
        <v>566</v>
      </c>
      <c r="F556" s="69" t="s">
        <v>2064</v>
      </c>
      <c r="G556" s="69"/>
      <c r="H556" s="70">
        <v>2023</v>
      </c>
      <c r="I556" s="69" t="s">
        <v>2333</v>
      </c>
      <c r="J556" s="69" t="s">
        <v>945</v>
      </c>
      <c r="K556" s="71" t="s">
        <v>225</v>
      </c>
      <c r="L556" s="72" t="s">
        <v>83</v>
      </c>
      <c r="M556" s="48" t="s">
        <v>183</v>
      </c>
      <c r="N556" s="49" t="s">
        <v>198</v>
      </c>
      <c r="O556" s="49" t="s">
        <v>224</v>
      </c>
      <c r="P556" s="74">
        <f ca="1">IFERROR(VLOOKUP(DadosViagem5[[#This Row],[Placa]],BIP!A:E,5,FALSE),"")</f>
        <v>45978</v>
      </c>
      <c r="Q556" s="75">
        <f ca="1">DATEDIF(DadosViagem5[[#This Row],[BIP]],TODAY(),"D")</f>
        <v>0</v>
      </c>
      <c r="R556" s="76" t="str">
        <f>IFERROR(VLOOKUP(DadosViagem5[[#This Row],[Placa]],DDS!B:C,2,FALSE),"Verificar cadastro")</f>
        <v>Operando</v>
      </c>
      <c r="S556" s="77" t="s">
        <v>2023</v>
      </c>
      <c r="T556" s="48"/>
      <c r="U556" s="79"/>
      <c r="V556" s="78"/>
      <c r="W556" s="82"/>
      <c r="X556" s="80"/>
      <c r="Y556" s="81"/>
      <c r="Z556" s="82"/>
      <c r="AA556" s="70" t="s">
        <v>2024</v>
      </c>
      <c r="AB556" s="70" t="s">
        <v>2024</v>
      </c>
      <c r="AC556" s="70" t="s">
        <v>2024</v>
      </c>
      <c r="AD556" s="70" t="s">
        <v>2024</v>
      </c>
      <c r="AE556" s="49" t="s">
        <v>2024</v>
      </c>
      <c r="AF556" s="50" t="s">
        <v>2024</v>
      </c>
      <c r="AG556" s="49"/>
      <c r="AH556" s="50">
        <v>45807</v>
      </c>
      <c r="AI556" s="49" t="str">
        <f>IF(DadosViagem5[[#This Row],[Dias em manutenção ]]&lt;5,"Dentro do Prazo","Fora do Prazo")</f>
        <v>Fora do Prazo</v>
      </c>
      <c r="AJ556" s="49" t="e">
        <v>#REF!</v>
      </c>
    </row>
    <row r="557" spans="1:36" ht="15">
      <c r="A557" s="69" t="s">
        <v>2684</v>
      </c>
      <c r="B557" s="70"/>
      <c r="C557" s="69" t="s">
        <v>677</v>
      </c>
      <c r="D557" s="69" t="s">
        <v>2394</v>
      </c>
      <c r="E557" s="69" t="s">
        <v>566</v>
      </c>
      <c r="F557" s="69" t="s">
        <v>2064</v>
      </c>
      <c r="G557" s="69"/>
      <c r="H557" s="70">
        <v>2021</v>
      </c>
      <c r="I557" s="69" t="s">
        <v>2333</v>
      </c>
      <c r="J557" s="69" t="s">
        <v>945</v>
      </c>
      <c r="K557" s="71" t="s">
        <v>225</v>
      </c>
      <c r="L557" s="72" t="s">
        <v>83</v>
      </c>
      <c r="M557" s="48" t="s">
        <v>183</v>
      </c>
      <c r="N557" s="49" t="s">
        <v>198</v>
      </c>
      <c r="O557" s="49" t="s">
        <v>224</v>
      </c>
      <c r="P557" s="74">
        <f ca="1">IFERROR(VLOOKUP(DadosViagem5[[#This Row],[Placa]],BIP!A:E,5,FALSE),"")</f>
        <v>45978</v>
      </c>
      <c r="Q557" s="75">
        <f ca="1">DATEDIF(DadosViagem5[[#This Row],[BIP]],TODAY(),"D")</f>
        <v>0</v>
      </c>
      <c r="R557" s="76" t="str">
        <f>IFERROR(VLOOKUP(DadosViagem5[[#This Row],[Placa]],DDS!B:C,2,FALSE),"Verificar cadastro")</f>
        <v>Operando</v>
      </c>
      <c r="S557" s="77" t="s">
        <v>2023</v>
      </c>
      <c r="T557" s="48"/>
      <c r="U557" s="79"/>
      <c r="V557" s="78"/>
      <c r="W557" s="82"/>
      <c r="X557" s="80"/>
      <c r="Y557" s="81"/>
      <c r="Z557" s="82"/>
      <c r="AA557" s="70" t="s">
        <v>2024</v>
      </c>
      <c r="AB557" s="70" t="s">
        <v>2024</v>
      </c>
      <c r="AC557" s="69"/>
      <c r="AD557" s="69"/>
      <c r="AE557" s="195" t="s">
        <v>2671</v>
      </c>
      <c r="AF557" s="50" t="s">
        <v>2024</v>
      </c>
      <c r="AG557" s="49"/>
      <c r="AH557" s="50">
        <v>45807</v>
      </c>
      <c r="AI557" s="49" t="str">
        <f>IF(DadosViagem5[[#This Row],[Dias em manutenção ]]&lt;5,"Dentro do Prazo","Fora do Prazo")</f>
        <v>Fora do Prazo</v>
      </c>
      <c r="AJ557" s="49" t="e">
        <v>#REF!</v>
      </c>
    </row>
    <row r="558" spans="1:36" ht="15">
      <c r="A558" s="69" t="s">
        <v>2685</v>
      </c>
      <c r="B558" s="70"/>
      <c r="C558" s="69" t="s">
        <v>677</v>
      </c>
      <c r="D558" s="69" t="s">
        <v>2394</v>
      </c>
      <c r="E558" s="69" t="s">
        <v>566</v>
      </c>
      <c r="F558" s="69" t="s">
        <v>2064</v>
      </c>
      <c r="G558" s="69"/>
      <c r="H558" s="70">
        <v>2022</v>
      </c>
      <c r="I558" s="69" t="s">
        <v>2333</v>
      </c>
      <c r="J558" s="69" t="s">
        <v>945</v>
      </c>
      <c r="K558" s="71" t="s">
        <v>225</v>
      </c>
      <c r="L558" s="72" t="s">
        <v>83</v>
      </c>
      <c r="M558" s="46" t="s">
        <v>183</v>
      </c>
      <c r="N558" s="49" t="s">
        <v>198</v>
      </c>
      <c r="O558" s="49" t="s">
        <v>224</v>
      </c>
      <c r="P558" s="74">
        <f ca="1">IFERROR(VLOOKUP(DadosViagem5[[#This Row],[Placa]],BIP!A:E,5,FALSE),"")</f>
        <v>45978</v>
      </c>
      <c r="Q558" s="75">
        <f ca="1">DATEDIF(DadosViagem5[[#This Row],[BIP]],TODAY(),"D")</f>
        <v>0</v>
      </c>
      <c r="R558" s="76" t="str">
        <f>IFERROR(VLOOKUP(DadosViagem5[[#This Row],[Placa]],DDS!B:C,2,FALSE),"Verificar cadastro")</f>
        <v>Operando</v>
      </c>
      <c r="S558" s="77" t="s">
        <v>2023</v>
      </c>
      <c r="T558" s="48"/>
      <c r="U558" s="79"/>
      <c r="V558" s="78"/>
      <c r="W558" s="82" t="s">
        <v>2686</v>
      </c>
      <c r="X558" s="80"/>
      <c r="Y558" s="81"/>
      <c r="Z558" s="82"/>
      <c r="AA558" s="70" t="s">
        <v>2024</v>
      </c>
      <c r="AB558" s="70" t="s">
        <v>2024</v>
      </c>
      <c r="AC558" s="69" t="s">
        <v>2024</v>
      </c>
      <c r="AD558" s="69" t="str">
        <f ca="1">IFERROR(DATEDIF(DadosViagem5[[#This Row],[Utimo Bip Reserva]],TODAY(),"D"),"")</f>
        <v/>
      </c>
      <c r="AE558" s="49" t="s">
        <v>2024</v>
      </c>
      <c r="AF558" s="50" t="s">
        <v>2024</v>
      </c>
      <c r="AG558" s="49"/>
      <c r="AH558" s="50">
        <v>45807</v>
      </c>
      <c r="AI558" s="49" t="str">
        <f>IF(DadosViagem5[[#This Row],[Dias em manutenção ]]&lt;5,"Dentro do Prazo","Fora do Prazo")</f>
        <v>Fora do Prazo</v>
      </c>
      <c r="AJ558" s="49" t="e">
        <v>#REF!</v>
      </c>
    </row>
    <row r="559" spans="1:36" ht="15">
      <c r="A559" s="69" t="s">
        <v>2687</v>
      </c>
      <c r="B559" s="70"/>
      <c r="C559" s="69" t="s">
        <v>395</v>
      </c>
      <c r="D559" s="69" t="s">
        <v>2025</v>
      </c>
      <c r="E559" s="69" t="s">
        <v>2034</v>
      </c>
      <c r="F559" s="69" t="s">
        <v>2035</v>
      </c>
      <c r="G559" s="69"/>
      <c r="H559" s="70">
        <v>2024</v>
      </c>
      <c r="I559" s="69" t="s">
        <v>2333</v>
      </c>
      <c r="J559" s="69" t="s">
        <v>945</v>
      </c>
      <c r="K559" s="91" t="s">
        <v>225</v>
      </c>
      <c r="L559" s="72" t="s">
        <v>83</v>
      </c>
      <c r="M559" s="48" t="s">
        <v>139</v>
      </c>
      <c r="N559" s="49" t="s">
        <v>198</v>
      </c>
      <c r="O559" s="49" t="s">
        <v>224</v>
      </c>
      <c r="P559" s="74">
        <f ca="1">IFERROR(VLOOKUP(DadosViagem5[[#This Row],[Placa]],BIP!A:E,5,FALSE),"")</f>
        <v>45978</v>
      </c>
      <c r="Q559" s="75">
        <f ca="1">DATEDIF(DadosViagem5[[#This Row],[BIP]],TODAY(),"D")</f>
        <v>0</v>
      </c>
      <c r="R559" s="76" t="str">
        <f>IFERROR(VLOOKUP(DadosViagem5[[#This Row],[Placa]],DDS!B:C,2,FALSE),"Verificar cadastro")</f>
        <v>Operando</v>
      </c>
      <c r="S559" s="77" t="s">
        <v>2023</v>
      </c>
      <c r="T559" s="48"/>
      <c r="U559" s="79"/>
      <c r="V559" s="78"/>
      <c r="W559" s="82"/>
      <c r="X559" s="80"/>
      <c r="Y559" s="81"/>
      <c r="Z559" s="82"/>
      <c r="AA559" s="70" t="s">
        <v>2024</v>
      </c>
      <c r="AB559" s="70" t="s">
        <v>2024</v>
      </c>
      <c r="AC559" s="69" t="s">
        <v>2024</v>
      </c>
      <c r="AD559" s="69" t="str">
        <f ca="1">IFERROR(DATEDIF(DadosViagem5[[#This Row],[Utimo Bip Reserva]],TODAY(),"D"),"")</f>
        <v/>
      </c>
      <c r="AE559" s="50" t="s">
        <v>2024</v>
      </c>
      <c r="AF559" s="50" t="s">
        <v>2024</v>
      </c>
      <c r="AG559" s="49"/>
      <c r="AH559" s="50">
        <v>45807</v>
      </c>
      <c r="AI559" s="49" t="str">
        <f>IF(DadosViagem5[[#This Row],[Dias em manutenção ]]&lt;5,"Dentro do Prazo","Fora do Prazo")</f>
        <v>Fora do Prazo</v>
      </c>
      <c r="AJ559" s="49" t="e">
        <v>#REF!</v>
      </c>
    </row>
    <row r="560" spans="1:36" ht="15">
      <c r="A560" s="69" t="s">
        <v>2688</v>
      </c>
      <c r="B560" s="70"/>
      <c r="C560" s="69" t="s">
        <v>395</v>
      </c>
      <c r="D560" s="69" t="s">
        <v>2025</v>
      </c>
      <c r="E560" s="69" t="s">
        <v>2034</v>
      </c>
      <c r="F560" s="69" t="s">
        <v>2035</v>
      </c>
      <c r="G560" s="69"/>
      <c r="H560" s="70">
        <v>2024</v>
      </c>
      <c r="I560" s="69" t="s">
        <v>2333</v>
      </c>
      <c r="J560" s="69" t="s">
        <v>945</v>
      </c>
      <c r="K560" s="91" t="s">
        <v>225</v>
      </c>
      <c r="L560" s="72" t="s">
        <v>83</v>
      </c>
      <c r="M560" s="48" t="s">
        <v>139</v>
      </c>
      <c r="N560" s="49" t="s">
        <v>198</v>
      </c>
      <c r="O560" s="49" t="s">
        <v>224</v>
      </c>
      <c r="P560" s="74">
        <f ca="1">IFERROR(VLOOKUP(DadosViagem5[[#This Row],[Placa]],BIP!A:E,5,FALSE),"")</f>
        <v>45978</v>
      </c>
      <c r="Q560" s="75">
        <f ca="1">DATEDIF(DadosViagem5[[#This Row],[BIP]],TODAY(),"D")</f>
        <v>0</v>
      </c>
      <c r="R560" s="76" t="str">
        <f>IFERROR(VLOOKUP(DadosViagem5[[#This Row],[Placa]],DDS!B:C,2,FALSE),"Verificar cadastro")</f>
        <v>Operando</v>
      </c>
      <c r="S560" s="77" t="s">
        <v>2023</v>
      </c>
      <c r="T560" s="48"/>
      <c r="U560" s="79"/>
      <c r="V560" s="78"/>
      <c r="W560" s="82"/>
      <c r="X560" s="80"/>
      <c r="Y560" s="81"/>
      <c r="Z560" s="82"/>
      <c r="AA560" s="70" t="s">
        <v>2024</v>
      </c>
      <c r="AB560" s="70" t="s">
        <v>2024</v>
      </c>
      <c r="AC560" s="69" t="s">
        <v>2024</v>
      </c>
      <c r="AD560" s="69" t="str">
        <f ca="1">IFERROR(DATEDIF(DadosViagem5[[#This Row],[Utimo Bip Reserva]],TODAY(),"D"),"")</f>
        <v/>
      </c>
      <c r="AE560" s="50"/>
      <c r="AF560" s="50"/>
      <c r="AG560" s="49"/>
      <c r="AH560" s="50">
        <v>45807</v>
      </c>
      <c r="AI560" s="49" t="str">
        <f>IF(DadosViagem5[[#This Row],[Dias em manutenção ]]&lt;5,"Dentro do Prazo","Fora do Prazo")</f>
        <v>Fora do Prazo</v>
      </c>
      <c r="AJ560" s="49" t="e">
        <v>#REF!</v>
      </c>
    </row>
    <row r="561" spans="1:36" ht="15">
      <c r="A561" s="69" t="s">
        <v>1455</v>
      </c>
      <c r="B561" s="70"/>
      <c r="C561" s="69" t="s">
        <v>395</v>
      </c>
      <c r="D561" s="69" t="s">
        <v>2025</v>
      </c>
      <c r="E561" s="69" t="s">
        <v>2034</v>
      </c>
      <c r="F561" s="69" t="s">
        <v>2035</v>
      </c>
      <c r="G561" s="69"/>
      <c r="H561" s="70">
        <v>2024</v>
      </c>
      <c r="I561" s="69" t="s">
        <v>2333</v>
      </c>
      <c r="J561" s="69" t="s">
        <v>945</v>
      </c>
      <c r="K561" s="71" t="s">
        <v>225</v>
      </c>
      <c r="L561" s="72" t="s">
        <v>83</v>
      </c>
      <c r="M561" s="48" t="s">
        <v>139</v>
      </c>
      <c r="N561" s="49" t="s">
        <v>198</v>
      </c>
      <c r="O561" s="49" t="s">
        <v>224</v>
      </c>
      <c r="P561" s="74">
        <f ca="1">IFERROR(VLOOKUP(DadosViagem5[[#This Row],[Placa]],BIP!A:E,5,FALSE),"")</f>
        <v>45978</v>
      </c>
      <c r="Q561" s="75">
        <f ca="1">DATEDIF(DadosViagem5[[#This Row],[BIP]],TODAY(),"D")</f>
        <v>0</v>
      </c>
      <c r="R561" s="76" t="str">
        <f>IFERROR(VLOOKUP(DadosViagem5[[#This Row],[Placa]],DDS!B:C,2,FALSE),"Verificar cadastro")</f>
        <v>Operando</v>
      </c>
      <c r="S561" s="77" t="s">
        <v>2023</v>
      </c>
      <c r="T561" s="48"/>
      <c r="U561" s="79"/>
      <c r="V561" s="78"/>
      <c r="W561" s="82"/>
      <c r="X561" s="80"/>
      <c r="Y561" s="81"/>
      <c r="Z561" s="82"/>
      <c r="AA561" s="70" t="s">
        <v>2024</v>
      </c>
      <c r="AB561" s="70" t="s">
        <v>2024</v>
      </c>
      <c r="AC561" s="69" t="s">
        <v>2024</v>
      </c>
      <c r="AD561" s="69" t="str">
        <f ca="1">IFERROR(DATEDIF(DadosViagem5[[#This Row],[Utimo Bip Reserva]],TODAY(),"D"),"")</f>
        <v/>
      </c>
      <c r="AE561" s="49"/>
      <c r="AF561" s="50"/>
      <c r="AG561" s="49"/>
      <c r="AH561" s="50">
        <v>45807</v>
      </c>
      <c r="AI561" s="49" t="str">
        <f>IF(DadosViagem5[[#This Row],[Dias em manutenção ]]&lt;5,"Dentro do Prazo","Fora do Prazo")</f>
        <v>Fora do Prazo</v>
      </c>
      <c r="AJ561" s="49" t="e">
        <v>#REF!</v>
      </c>
    </row>
    <row r="562" spans="1:36" ht="15">
      <c r="A562" s="69" t="s">
        <v>367</v>
      </c>
      <c r="B562" s="70">
        <v>770</v>
      </c>
      <c r="C562" s="69" t="s">
        <v>395</v>
      </c>
      <c r="D562" s="69" t="s">
        <v>2025</v>
      </c>
      <c r="E562" s="69" t="s">
        <v>2034</v>
      </c>
      <c r="F562" s="69" t="s">
        <v>2035</v>
      </c>
      <c r="G562" s="69"/>
      <c r="H562" s="70">
        <v>2023</v>
      </c>
      <c r="I562" s="69" t="s">
        <v>2333</v>
      </c>
      <c r="J562" s="69" t="s">
        <v>945</v>
      </c>
      <c r="K562" s="71" t="s">
        <v>225</v>
      </c>
      <c r="L562" s="72" t="s">
        <v>83</v>
      </c>
      <c r="M562" s="48" t="s">
        <v>139</v>
      </c>
      <c r="N562" s="49" t="s">
        <v>198</v>
      </c>
      <c r="O562" s="49" t="s">
        <v>224</v>
      </c>
      <c r="P562" s="74" t="str">
        <f>IFERROR(VLOOKUP(DadosViagem5[[#This Row],[Placa]],BIP!A:E,5,FALSE),"")</f>
        <v/>
      </c>
      <c r="Q562" s="75" t="e">
        <f ca="1">DATEDIF(DadosViagem5[[#This Row],[BIP]],TODAY(),"D")</f>
        <v>#VALUE!</v>
      </c>
      <c r="R562" s="76" t="str">
        <f>IFERROR(VLOOKUP(DadosViagem5[[#This Row],[Placa]],DDS!B:C,2,FALSE),"Verificar cadastro")</f>
        <v>Manutenção</v>
      </c>
      <c r="S562" s="77" t="s">
        <v>2023</v>
      </c>
      <c r="T562" s="48"/>
      <c r="U562" s="79"/>
      <c r="V562" s="78"/>
      <c r="W562" s="82" t="s">
        <v>2689</v>
      </c>
      <c r="X562" s="80"/>
      <c r="Y562" s="81"/>
      <c r="Z562" s="82"/>
      <c r="AA562" s="70" t="s">
        <v>2024</v>
      </c>
      <c r="AB562" s="70" t="s">
        <v>2024</v>
      </c>
      <c r="AC562" s="70" t="s">
        <v>2024</v>
      </c>
      <c r="AD562" s="70" t="s">
        <v>2024</v>
      </c>
      <c r="AE562" s="49"/>
      <c r="AF562" s="50"/>
      <c r="AG562" s="49"/>
      <c r="AH562" s="50">
        <v>45807</v>
      </c>
      <c r="AI562" s="49" t="str">
        <f>IF(DadosViagem5[[#This Row],[Dias em manutenção ]]&lt;5,"Dentro do Prazo","Fora do Prazo")</f>
        <v>Fora do Prazo</v>
      </c>
      <c r="AJ562" s="49" t="e">
        <v>#REF!</v>
      </c>
    </row>
    <row r="563" spans="1:36" ht="15">
      <c r="A563" s="69" t="s">
        <v>2690</v>
      </c>
      <c r="B563" s="70"/>
      <c r="C563" s="69" t="s">
        <v>395</v>
      </c>
      <c r="D563" s="69" t="s">
        <v>2025</v>
      </c>
      <c r="E563" s="69" t="s">
        <v>2034</v>
      </c>
      <c r="F563" s="69" t="s">
        <v>2035</v>
      </c>
      <c r="G563" s="69"/>
      <c r="H563" s="49">
        <v>2024</v>
      </c>
      <c r="I563" s="50" t="s">
        <v>2333</v>
      </c>
      <c r="J563" s="50" t="s">
        <v>945</v>
      </c>
      <c r="K563" s="77" t="s">
        <v>225</v>
      </c>
      <c r="L563" s="204" t="s">
        <v>83</v>
      </c>
      <c r="M563" s="48" t="s">
        <v>139</v>
      </c>
      <c r="N563" s="49" t="s">
        <v>198</v>
      </c>
      <c r="O563" s="49" t="s">
        <v>224</v>
      </c>
      <c r="P563" s="74" t="str">
        <f>IFERROR(VLOOKUP(DadosViagem5[[#This Row],[Placa]],BIP!A:E,5,FALSE),"")</f>
        <v/>
      </c>
      <c r="Q563" s="75" t="e">
        <f ca="1">DATEDIF(DadosViagem5[[#This Row],[BIP]],TODAY(),"D")</f>
        <v>#VALUE!</v>
      </c>
      <c r="R563" s="76" t="str">
        <f>IFERROR(VLOOKUP(DadosViagem5[[#This Row],[Placa]],DDS!B:C,2,FALSE),"Verificar cadastro")</f>
        <v>Operando</v>
      </c>
      <c r="S563" s="77" t="s">
        <v>2023</v>
      </c>
      <c r="T563" s="78"/>
      <c r="U563" s="78"/>
      <c r="V563" s="78"/>
      <c r="W563" s="82"/>
      <c r="X563" s="205"/>
      <c r="Y563" s="161"/>
      <c r="Z563" s="102"/>
      <c r="AA563" s="70">
        <v>0</v>
      </c>
      <c r="AB563" s="70">
        <v>0</v>
      </c>
      <c r="AC563" s="69" t="s">
        <v>2024</v>
      </c>
      <c r="AD563" s="69" t="s">
        <v>2024</v>
      </c>
      <c r="AE563" s="49" t="s">
        <v>2024</v>
      </c>
      <c r="AF563" s="50" t="s">
        <v>2024</v>
      </c>
      <c r="AG563" s="49"/>
      <c r="AH563" s="50">
        <v>28</v>
      </c>
      <c r="AI563" s="49" t="s">
        <v>543</v>
      </c>
      <c r="AJ563" s="49" t="s">
        <v>2691</v>
      </c>
    </row>
    <row r="564" spans="1:36" ht="15">
      <c r="A564" s="69" t="s">
        <v>407</v>
      </c>
      <c r="B564" s="70"/>
      <c r="C564" s="69" t="s">
        <v>395</v>
      </c>
      <c r="D564" s="69" t="s">
        <v>2025</v>
      </c>
      <c r="E564" s="69" t="s">
        <v>566</v>
      </c>
      <c r="F564" s="69" t="s">
        <v>2064</v>
      </c>
      <c r="G564" s="69"/>
      <c r="H564" s="70">
        <v>2023</v>
      </c>
      <c r="I564" s="69" t="s">
        <v>2021</v>
      </c>
      <c r="J564" s="69" t="s">
        <v>1115</v>
      </c>
      <c r="K564" s="71" t="s">
        <v>2692</v>
      </c>
      <c r="L564" s="72" t="s">
        <v>83</v>
      </c>
      <c r="M564" s="48" t="s">
        <v>139</v>
      </c>
      <c r="N564" s="50" t="s">
        <v>410</v>
      </c>
      <c r="O564" s="50" t="s">
        <v>1923</v>
      </c>
      <c r="P564" s="74">
        <f ca="1">IFERROR(VLOOKUP(DadosViagem5[[#This Row],[Placa]],BIP!A:E,5,FALSE),"")</f>
        <v>45643</v>
      </c>
      <c r="Q564" s="75">
        <f ca="1">DATEDIF(DadosViagem5[[#This Row],[BIP]],TODAY(),"D")</f>
        <v>335</v>
      </c>
      <c r="R564" s="76" t="str">
        <f>IFERROR(VLOOKUP(DadosViagem5[[#This Row],[Placa]],DDS!B:C,2,FALSE),"Verificar cadastro")</f>
        <v>Verificar cadastro</v>
      </c>
      <c r="S564" s="77" t="s">
        <v>2096</v>
      </c>
      <c r="T564" s="48"/>
      <c r="U564" s="79"/>
      <c r="V564" s="90">
        <v>45727</v>
      </c>
      <c r="W564" s="82" t="s">
        <v>2693</v>
      </c>
      <c r="X564" s="80" t="s">
        <v>1375</v>
      </c>
      <c r="Y564" s="81" t="s">
        <v>474</v>
      </c>
      <c r="Z564" s="102" t="s">
        <v>112</v>
      </c>
      <c r="AA564" s="70" t="s">
        <v>2024</v>
      </c>
      <c r="AB564" s="70" t="s">
        <v>2024</v>
      </c>
      <c r="AC564" s="69" t="s">
        <v>2024</v>
      </c>
      <c r="AD564" s="69" t="str">
        <f ca="1">IFERROR(DATEDIF(DadosViagem5[[#This Row],[Utimo Bip Reserva]],TODAY(),"D"),"")</f>
        <v/>
      </c>
      <c r="AE564" s="49" t="s">
        <v>2694</v>
      </c>
      <c r="AF564" s="50" t="s">
        <v>2024</v>
      </c>
      <c r="AG564" s="79" t="s">
        <v>111</v>
      </c>
      <c r="AH564" s="50">
        <v>163</v>
      </c>
      <c r="AI564" s="49" t="str">
        <f>IF(DadosViagem5[[#This Row],[Dias em manutenção ]]&lt;5,"Dentro do Prazo","Fora do Prazo")</f>
        <v>Fora do Prazo</v>
      </c>
      <c r="AJ564" s="49" t="e">
        <v>#REF!</v>
      </c>
    </row>
    <row r="565" spans="1:36" ht="15">
      <c r="A565" s="69" t="s">
        <v>1165</v>
      </c>
      <c r="B565" s="70"/>
      <c r="C565" s="69" t="s">
        <v>673</v>
      </c>
      <c r="D565" s="69" t="s">
        <v>2025</v>
      </c>
      <c r="E565" s="69" t="s">
        <v>566</v>
      </c>
      <c r="F565" s="69" t="s">
        <v>2064</v>
      </c>
      <c r="G565" s="69"/>
      <c r="H565" s="70">
        <v>2023</v>
      </c>
      <c r="I565" s="69" t="s">
        <v>2021</v>
      </c>
      <c r="J565" s="69" t="s">
        <v>1115</v>
      </c>
      <c r="K565" s="71" t="s">
        <v>2692</v>
      </c>
      <c r="L565" s="72" t="s">
        <v>83</v>
      </c>
      <c r="M565" s="48" t="s">
        <v>133</v>
      </c>
      <c r="N565" s="50" t="s">
        <v>410</v>
      </c>
      <c r="O565" s="50" t="s">
        <v>1923</v>
      </c>
      <c r="P565" s="74">
        <f ca="1">IFERROR(VLOOKUP(DadosViagem5[[#This Row],[Placa]],BIP!A:E,5,FALSE),"")</f>
        <v>45959</v>
      </c>
      <c r="Q565" s="75">
        <f ca="1">DATEDIF(DadosViagem5[[#This Row],[BIP]],TODAY(),"D")</f>
        <v>19</v>
      </c>
      <c r="R565" s="76" t="str">
        <f>IFERROR(VLOOKUP(DadosViagem5[[#This Row],[Placa]],DDS!B:C,2,FALSE),"Verificar cadastro")</f>
        <v>Sem operação</v>
      </c>
      <c r="S565" s="77" t="s">
        <v>2023</v>
      </c>
      <c r="T565" s="48"/>
      <c r="U565" s="79"/>
      <c r="V565" s="78"/>
      <c r="W565" s="82"/>
      <c r="X565" s="80"/>
      <c r="Y565" s="81"/>
      <c r="Z565" s="82"/>
      <c r="AA565" s="70" t="s">
        <v>2024</v>
      </c>
      <c r="AB565" s="70" t="s">
        <v>2024</v>
      </c>
      <c r="AC565" s="69" t="s">
        <v>2024</v>
      </c>
      <c r="AD565" s="69" t="str">
        <f ca="1">IFERROR(DATEDIF(DadosViagem5[[#This Row],[Utimo Bip Reserva]],TODAY(),"D"),"")</f>
        <v/>
      </c>
      <c r="AE565" s="49" t="s">
        <v>2024</v>
      </c>
      <c r="AF565" s="50" t="s">
        <v>2024</v>
      </c>
      <c r="AG565" s="49"/>
      <c r="AH565" s="50">
        <v>45807</v>
      </c>
      <c r="AI565" s="49" t="str">
        <f>IF(DadosViagem5[[#This Row],[Dias em manutenção ]]&lt;5,"Dentro do Prazo","Fora do Prazo")</f>
        <v>Fora do Prazo</v>
      </c>
      <c r="AJ565" s="49" t="e">
        <v>#REF!</v>
      </c>
    </row>
    <row r="566" spans="1:36" ht="15">
      <c r="A566" s="69" t="s">
        <v>1116</v>
      </c>
      <c r="B566" s="70"/>
      <c r="C566" s="69" t="s">
        <v>673</v>
      </c>
      <c r="D566" s="69" t="s">
        <v>2025</v>
      </c>
      <c r="E566" s="69" t="s">
        <v>566</v>
      </c>
      <c r="F566" s="69" t="s">
        <v>2064</v>
      </c>
      <c r="G566" s="69"/>
      <c r="H566" s="70">
        <v>2020</v>
      </c>
      <c r="I566" s="69" t="s">
        <v>2021</v>
      </c>
      <c r="J566" s="69" t="s">
        <v>1115</v>
      </c>
      <c r="K566" s="71" t="s">
        <v>2692</v>
      </c>
      <c r="L566" s="72" t="s">
        <v>83</v>
      </c>
      <c r="M566" s="48" t="s">
        <v>133</v>
      </c>
      <c r="N566" s="50" t="s">
        <v>410</v>
      </c>
      <c r="O566" s="50" t="s">
        <v>1923</v>
      </c>
      <c r="P566" s="74">
        <f ca="1">IFERROR(VLOOKUP(DadosViagem5[[#This Row],[Placa]],BIP!A:E,5,FALSE),"")</f>
        <v>45977</v>
      </c>
      <c r="Q566" s="75">
        <f ca="1">DATEDIF(DadosViagem5[[#This Row],[BIP]],TODAY(),"D")</f>
        <v>1</v>
      </c>
      <c r="R566" s="76" t="str">
        <f>IFERROR(VLOOKUP(DadosViagem5[[#This Row],[Placa]],DDS!B:C,2,FALSE),"Verificar cadastro")</f>
        <v>Operando</v>
      </c>
      <c r="S566" s="77" t="s">
        <v>2023</v>
      </c>
      <c r="T566" s="48"/>
      <c r="U566" s="79"/>
      <c r="V566" s="78"/>
      <c r="W566" s="82"/>
      <c r="X566" s="80"/>
      <c r="Y566" s="81"/>
      <c r="Z566" s="83"/>
      <c r="AA566" s="70" t="s">
        <v>2024</v>
      </c>
      <c r="AB566" s="70" t="s">
        <v>2024</v>
      </c>
      <c r="AC566" s="69" t="s">
        <v>2024</v>
      </c>
      <c r="AD566" s="69" t="str">
        <f ca="1">IFERROR(DATEDIF(DadosViagem5[[#This Row],[Utimo Bip Reserva]],TODAY(),"D"),"")</f>
        <v/>
      </c>
      <c r="AE566" s="49" t="s">
        <v>2024</v>
      </c>
      <c r="AF566" s="50" t="s">
        <v>2024</v>
      </c>
      <c r="AG566" s="49" t="s">
        <v>2346</v>
      </c>
      <c r="AH566" s="50">
        <v>3</v>
      </c>
      <c r="AI566" s="49" t="str">
        <f>IF(DadosViagem5[[#This Row],[Dias em manutenção ]]&lt;5,"Dentro do Prazo","Fora do Prazo")</f>
        <v>Dentro do Prazo</v>
      </c>
      <c r="AJ566" s="49" t="e">
        <v>#REF!</v>
      </c>
    </row>
    <row r="567" spans="1:36" ht="15">
      <c r="A567" s="69" t="s">
        <v>2695</v>
      </c>
      <c r="B567" s="70"/>
      <c r="C567" s="69" t="s">
        <v>1042</v>
      </c>
      <c r="D567" s="69" t="s">
        <v>2049</v>
      </c>
      <c r="E567" s="69" t="s">
        <v>844</v>
      </c>
      <c r="F567" s="69" t="s">
        <v>2279</v>
      </c>
      <c r="G567" s="69"/>
      <c r="H567" s="70">
        <v>2023</v>
      </c>
      <c r="I567" s="69" t="s">
        <v>2021</v>
      </c>
      <c r="J567" s="69" t="s">
        <v>1115</v>
      </c>
      <c r="K567" s="71" t="s">
        <v>2692</v>
      </c>
      <c r="L567" s="72" t="s">
        <v>83</v>
      </c>
      <c r="M567" s="48" t="s">
        <v>133</v>
      </c>
      <c r="N567" s="50" t="s">
        <v>410</v>
      </c>
      <c r="O567" s="50" t="s">
        <v>1923</v>
      </c>
      <c r="P567" s="74">
        <f ca="1">IFERROR(VLOOKUP(DadosViagem5[[#This Row],[Placa]],BIP!A:E,5,FALSE),"")</f>
        <v>45977</v>
      </c>
      <c r="Q567" s="75">
        <f ca="1">DATEDIF(DadosViagem5[[#This Row],[BIP]],TODAY(),"D")</f>
        <v>1</v>
      </c>
      <c r="R567" s="76" t="str">
        <f>IFERROR(VLOOKUP(DadosViagem5[[#This Row],[Placa]],DDS!B:C,2,FALSE),"Verificar cadastro")</f>
        <v>Operando</v>
      </c>
      <c r="S567" s="77" t="s">
        <v>2023</v>
      </c>
      <c r="T567" s="48"/>
      <c r="U567" s="79"/>
      <c r="V567" s="78"/>
      <c r="W567" s="188"/>
      <c r="X567" s="80"/>
      <c r="Y567" s="81"/>
      <c r="Z567" s="82"/>
      <c r="AA567" s="70" t="s">
        <v>2024</v>
      </c>
      <c r="AB567" s="70" t="s">
        <v>2024</v>
      </c>
      <c r="AC567" s="69" t="s">
        <v>2024</v>
      </c>
      <c r="AD567" s="69" t="str">
        <f ca="1">IFERROR(DATEDIF(DadosViagem5[[#This Row],[Utimo Bip Reserva]],TODAY(),"D"),"")</f>
        <v/>
      </c>
      <c r="AE567" s="50" t="s">
        <v>2024</v>
      </c>
      <c r="AF567" s="50" t="s">
        <v>2024</v>
      </c>
      <c r="AG567" s="49"/>
      <c r="AH567" s="50">
        <v>45807</v>
      </c>
      <c r="AI567" s="49" t="str">
        <f>IF(DadosViagem5[[#This Row],[Dias em manutenção ]]&lt;5,"Dentro do Prazo","Fora do Prazo")</f>
        <v>Fora do Prazo</v>
      </c>
      <c r="AJ567" s="49" t="e">
        <v>#REF!</v>
      </c>
    </row>
    <row r="568" spans="1:36" ht="15">
      <c r="A568" s="69" t="s">
        <v>2696</v>
      </c>
      <c r="B568" s="70"/>
      <c r="C568" s="69" t="s">
        <v>395</v>
      </c>
      <c r="D568" s="69" t="s">
        <v>2025</v>
      </c>
      <c r="E568" s="69" t="s">
        <v>2027</v>
      </c>
      <c r="F568" s="69" t="s">
        <v>2064</v>
      </c>
      <c r="G568" s="69"/>
      <c r="H568" s="70">
        <v>2023</v>
      </c>
      <c r="I568" s="69" t="s">
        <v>2021</v>
      </c>
      <c r="J568" s="69" t="s">
        <v>1115</v>
      </c>
      <c r="K568" s="131" t="s">
        <v>2692</v>
      </c>
      <c r="L568" s="114" t="s">
        <v>83</v>
      </c>
      <c r="M568" s="48" t="s">
        <v>139</v>
      </c>
      <c r="N568" s="50" t="s">
        <v>410</v>
      </c>
      <c r="O568" s="50" t="s">
        <v>1923</v>
      </c>
      <c r="P568" s="74">
        <f ca="1">IFERROR(VLOOKUP(DadosViagem5[[#This Row],[Placa]],BIP!A:E,5,FALSE),"")</f>
        <v>45977</v>
      </c>
      <c r="Q568" s="75">
        <f ca="1">DATEDIF(DadosViagem5[[#This Row],[BIP]],TODAY(),"D")</f>
        <v>1</v>
      </c>
      <c r="R568" s="76" t="str">
        <f>IFERROR(VLOOKUP(DadosViagem5[[#This Row],[Placa]],DDS!B:C,2,FALSE),"Verificar cadastro")</f>
        <v>Operando</v>
      </c>
      <c r="S568" s="77" t="s">
        <v>2023</v>
      </c>
      <c r="T568" s="48"/>
      <c r="U568" s="79"/>
      <c r="V568" s="78"/>
      <c r="W568" s="82"/>
      <c r="X568" s="80"/>
      <c r="Y568" s="81"/>
      <c r="Z568" s="82"/>
      <c r="AA568" s="70" t="s">
        <v>2024</v>
      </c>
      <c r="AB568" s="70" t="s">
        <v>2024</v>
      </c>
      <c r="AC568" s="69" t="s">
        <v>2024</v>
      </c>
      <c r="AD568" s="69" t="str">
        <f ca="1">IFERROR(DATEDIF(DadosViagem5[[#This Row],[Utimo Bip Reserva]],TODAY(),"D"),"")</f>
        <v/>
      </c>
      <c r="AE568" s="50" t="s">
        <v>2024</v>
      </c>
      <c r="AF568" s="50" t="s">
        <v>2024</v>
      </c>
      <c r="AG568" s="49"/>
      <c r="AH568" s="50">
        <v>45807</v>
      </c>
      <c r="AI568" s="49" t="str">
        <f>IF(DadosViagem5[[#This Row],[Dias em manutenção ]]&lt;5,"Dentro do Prazo","Fora do Prazo")</f>
        <v>Fora do Prazo</v>
      </c>
      <c r="AJ568" s="49" t="e">
        <v>#REF!</v>
      </c>
    </row>
    <row r="569" spans="1:36" ht="15">
      <c r="A569" s="69" t="s">
        <v>1113</v>
      </c>
      <c r="B569" s="70"/>
      <c r="C569" s="69" t="s">
        <v>1042</v>
      </c>
      <c r="D569" s="69" t="s">
        <v>2049</v>
      </c>
      <c r="E569" s="69" t="s">
        <v>844</v>
      </c>
      <c r="F569" s="69" t="s">
        <v>2020</v>
      </c>
      <c r="G569" s="69"/>
      <c r="H569" s="70">
        <v>2023</v>
      </c>
      <c r="I569" s="69" t="s">
        <v>2021</v>
      </c>
      <c r="J569" s="69" t="s">
        <v>1115</v>
      </c>
      <c r="K569" s="71" t="s">
        <v>2692</v>
      </c>
      <c r="L569" s="72" t="s">
        <v>83</v>
      </c>
      <c r="M569" s="48" t="s">
        <v>133</v>
      </c>
      <c r="N569" s="50" t="s">
        <v>410</v>
      </c>
      <c r="O569" s="50" t="s">
        <v>1923</v>
      </c>
      <c r="P569" s="74">
        <f ca="1">IFERROR(VLOOKUP(DadosViagem5[[#This Row],[Placa]],BIP!A:E,5,FALSE),"")</f>
        <v>45977</v>
      </c>
      <c r="Q569" s="75">
        <f ca="1">DATEDIF(DadosViagem5[[#This Row],[BIP]],TODAY(),"D")</f>
        <v>1</v>
      </c>
      <c r="R569" s="76" t="str">
        <f>IFERROR(VLOOKUP(DadosViagem5[[#This Row],[Placa]],DDS!B:C,2,FALSE),"Verificar cadastro")</f>
        <v>Operando</v>
      </c>
      <c r="S569" s="77" t="s">
        <v>2023</v>
      </c>
      <c r="T569" s="48"/>
      <c r="U569" s="79"/>
      <c r="V569" s="78"/>
      <c r="W569" s="188"/>
      <c r="X569" s="80"/>
      <c r="Y569" s="81"/>
      <c r="Z569" s="82"/>
      <c r="AA569" s="70" t="s">
        <v>2024</v>
      </c>
      <c r="AB569" s="70" t="s">
        <v>2024</v>
      </c>
      <c r="AC569" s="69" t="s">
        <v>2024</v>
      </c>
      <c r="AD569" s="69" t="str">
        <f ca="1">IFERROR(DATEDIF(DadosViagem5[[#This Row],[Utimo Bip Reserva]],TODAY(),"D"),"")</f>
        <v/>
      </c>
      <c r="AE569" s="49"/>
      <c r="AF569" s="50"/>
      <c r="AG569" s="49"/>
      <c r="AH569" s="50">
        <v>45807</v>
      </c>
      <c r="AI569" s="49" t="str">
        <f>IF(DadosViagem5[[#This Row],[Dias em manutenção ]]&lt;5,"Dentro do Prazo","Fora do Prazo")</f>
        <v>Fora do Prazo</v>
      </c>
      <c r="AJ569" s="49" t="e">
        <v>#REF!</v>
      </c>
    </row>
    <row r="570" spans="1:36" ht="15">
      <c r="A570" s="69" t="s">
        <v>598</v>
      </c>
      <c r="B570" s="70"/>
      <c r="C570" s="69" t="s">
        <v>668</v>
      </c>
      <c r="D570" s="69" t="s">
        <v>2079</v>
      </c>
      <c r="E570" s="69" t="s">
        <v>2027</v>
      </c>
      <c r="F570" s="69" t="s">
        <v>2020</v>
      </c>
      <c r="G570" s="69"/>
      <c r="H570" s="70">
        <v>2019</v>
      </c>
      <c r="I570" s="69" t="s">
        <v>2084</v>
      </c>
      <c r="J570" s="69" t="s">
        <v>2697</v>
      </c>
      <c r="K570" s="71" t="s">
        <v>219</v>
      </c>
      <c r="L570" s="72" t="s">
        <v>83</v>
      </c>
      <c r="M570" s="48" t="s">
        <v>150</v>
      </c>
      <c r="N570" s="50" t="s">
        <v>118</v>
      </c>
      <c r="O570" s="49" t="s">
        <v>321</v>
      </c>
      <c r="P570" s="74">
        <f ca="1">IFERROR(VLOOKUP(DadosViagem5[[#This Row],[Placa]],BIP!A:E,5,FALSE),"")</f>
        <v>0</v>
      </c>
      <c r="Q570" s="75">
        <f ca="1">DATEDIF(DadosViagem5[[#This Row],[BIP]],TODAY(),"D")</f>
        <v>45978</v>
      </c>
      <c r="R570" s="76" t="str">
        <f>IFERROR(VLOOKUP(DadosViagem5[[#This Row],[Placa]],DDS!B:C,2,FALSE),"Verificar cadastro")</f>
        <v>Manutenção</v>
      </c>
      <c r="S570" s="77" t="s">
        <v>2023</v>
      </c>
      <c r="T570" s="48"/>
      <c r="U570" s="79"/>
      <c r="V570" s="78"/>
      <c r="W570" s="82"/>
      <c r="X570" s="80"/>
      <c r="Y570" s="81"/>
      <c r="Z570" s="82"/>
      <c r="AA570" s="70" t="s">
        <v>2024</v>
      </c>
      <c r="AB570" s="70" t="s">
        <v>2024</v>
      </c>
      <c r="AC570" s="69" t="s">
        <v>2024</v>
      </c>
      <c r="AD570" s="69" t="str">
        <f ca="1">IFERROR(DATEDIF(DadosViagem5[[#This Row],[Utimo Bip Reserva]],TODAY(),"D"),"")</f>
        <v/>
      </c>
      <c r="AE570" s="49" t="s">
        <v>2024</v>
      </c>
      <c r="AF570" s="50" t="s">
        <v>2024</v>
      </c>
      <c r="AG570" s="49" t="s">
        <v>139</v>
      </c>
      <c r="AH570" s="50">
        <v>45807</v>
      </c>
      <c r="AI570" s="49" t="str">
        <f>IF(DadosViagem5[[#This Row],[Dias em manutenção ]]&lt;5,"Dentro do Prazo","Fora do Prazo")</f>
        <v>Fora do Prazo</v>
      </c>
      <c r="AJ570" s="49" t="e">
        <v>#REF!</v>
      </c>
    </row>
    <row r="571" spans="1:36" ht="15">
      <c r="A571" s="69" t="s">
        <v>115</v>
      </c>
      <c r="B571" s="70"/>
      <c r="C571" s="69" t="s">
        <v>673</v>
      </c>
      <c r="D571" s="69" t="s">
        <v>2025</v>
      </c>
      <c r="E571" s="69" t="s">
        <v>2027</v>
      </c>
      <c r="F571" s="69" t="s">
        <v>2064</v>
      </c>
      <c r="G571" s="69"/>
      <c r="H571" s="70">
        <v>2018</v>
      </c>
      <c r="I571" s="69" t="s">
        <v>2084</v>
      </c>
      <c r="J571" s="69" t="s">
        <v>2697</v>
      </c>
      <c r="K571" s="71" t="s">
        <v>219</v>
      </c>
      <c r="L571" s="72" t="s">
        <v>83</v>
      </c>
      <c r="M571" s="48" t="s">
        <v>150</v>
      </c>
      <c r="N571" s="50" t="s">
        <v>118</v>
      </c>
      <c r="O571" s="49" t="s">
        <v>321</v>
      </c>
      <c r="P571" s="74">
        <f ca="1">IFERROR(VLOOKUP(DadosViagem5[[#This Row],[Placa]],BIP!A:E,5,FALSE),"")</f>
        <v>0</v>
      </c>
      <c r="Q571" s="75">
        <f ca="1">DATEDIF(DadosViagem5[[#This Row],[BIP]],TODAY(),"D")</f>
        <v>45978</v>
      </c>
      <c r="R571" s="76" t="str">
        <f>IFERROR(VLOOKUP(DadosViagem5[[#This Row],[Placa]],DDS!B:C,2,FALSE),"Verificar cadastro")</f>
        <v>Verificar cadastro</v>
      </c>
      <c r="S571" s="49" t="s">
        <v>2103</v>
      </c>
      <c r="T571" s="48"/>
      <c r="U571" s="79"/>
      <c r="V571" s="78">
        <v>45793</v>
      </c>
      <c r="W571" s="82" t="s">
        <v>2698</v>
      </c>
      <c r="X571" s="80" t="s">
        <v>2105</v>
      </c>
      <c r="Y571" s="81" t="s">
        <v>474</v>
      </c>
      <c r="Z571" s="83" t="s">
        <v>117</v>
      </c>
      <c r="AA571" s="70" t="s">
        <v>2024</v>
      </c>
      <c r="AB571" s="70" t="s">
        <v>2024</v>
      </c>
      <c r="AC571" s="69" t="s">
        <v>2024</v>
      </c>
      <c r="AD571" s="69" t="str">
        <f ca="1">IFERROR(DATEDIF(DadosViagem5[[#This Row],[Utimo Bip Reserva]],TODAY(),"D"),"")</f>
        <v/>
      </c>
      <c r="AE571" s="49" t="s">
        <v>2699</v>
      </c>
      <c r="AF571" s="50" t="s">
        <v>2024</v>
      </c>
      <c r="AG571" s="49"/>
      <c r="AH571" s="50">
        <v>14</v>
      </c>
      <c r="AI571" s="49" t="str">
        <f>IF(DadosViagem5[[#This Row],[Dias em manutenção ]]&lt;5,"Dentro do Prazo","Fora do Prazo")</f>
        <v>Fora do Prazo</v>
      </c>
      <c r="AJ571" s="49" t="e">
        <v>#REF!</v>
      </c>
    </row>
    <row r="572" spans="1:36" ht="15">
      <c r="A572" s="69" t="s">
        <v>554</v>
      </c>
      <c r="B572" s="70"/>
      <c r="C572" s="69" t="s">
        <v>668</v>
      </c>
      <c r="D572" s="69" t="s">
        <v>2079</v>
      </c>
      <c r="E572" s="69" t="s">
        <v>2636</v>
      </c>
      <c r="F572" s="69" t="s">
        <v>2064</v>
      </c>
      <c r="G572" s="69"/>
      <c r="H572" s="70">
        <v>2022</v>
      </c>
      <c r="I572" s="69" t="s">
        <v>2084</v>
      </c>
      <c r="J572" s="86" t="s">
        <v>2697</v>
      </c>
      <c r="K572" s="71" t="s">
        <v>219</v>
      </c>
      <c r="L572" s="72" t="s">
        <v>83</v>
      </c>
      <c r="M572" s="48" t="s">
        <v>150</v>
      </c>
      <c r="N572" s="50" t="s">
        <v>118</v>
      </c>
      <c r="O572" s="49" t="s">
        <v>321</v>
      </c>
      <c r="P572" s="74">
        <f ca="1">IFERROR(VLOOKUP(DadosViagem5[[#This Row],[Placa]],BIP!A:E,5,FALSE),"")</f>
        <v>45964</v>
      </c>
      <c r="Q572" s="75">
        <f ca="1">DATEDIF(DadosViagem5[[#This Row],[BIP]],TODAY(),"D")</f>
        <v>14</v>
      </c>
      <c r="R572" s="76" t="str">
        <f>IFERROR(VLOOKUP(DadosViagem5[[#This Row],[Placa]],DDS!B:C,2,FALSE),"Verificar cadastro")</f>
        <v>Manutenção</v>
      </c>
      <c r="S572" s="77" t="s">
        <v>2700</v>
      </c>
      <c r="T572" s="48"/>
      <c r="U572" s="79"/>
      <c r="V572" s="78"/>
      <c r="W572" s="82" t="s">
        <v>2701</v>
      </c>
      <c r="X572" s="80"/>
      <c r="Y572" s="89"/>
      <c r="Z572" s="83"/>
      <c r="AA572" s="70" t="s">
        <v>2024</v>
      </c>
      <c r="AB572" s="70" t="s">
        <v>2024</v>
      </c>
      <c r="AC572" s="69" t="s">
        <v>2024</v>
      </c>
      <c r="AD572" s="69" t="str">
        <f ca="1">IFERROR(DATEDIF(DadosViagem5[[#This Row],[Utimo Bip Reserva]],TODAY(),"D"),"")</f>
        <v/>
      </c>
      <c r="AE572" s="50" t="s">
        <v>2024</v>
      </c>
      <c r="AF572" s="50" t="s">
        <v>2024</v>
      </c>
      <c r="AG572" s="49"/>
      <c r="AH572" s="50">
        <v>45807</v>
      </c>
      <c r="AI572" s="49" t="str">
        <f>IF(DadosViagem5[[#This Row],[Dias em manutenção ]]&lt;5,"Dentro do Prazo","Fora do Prazo")</f>
        <v>Fora do Prazo</v>
      </c>
      <c r="AJ572" s="49" t="e">
        <v>#REF!</v>
      </c>
    </row>
    <row r="573" spans="1:36" ht="15">
      <c r="A573" s="69" t="s">
        <v>595</v>
      </c>
      <c r="B573" s="70"/>
      <c r="C573" s="69" t="s">
        <v>668</v>
      </c>
      <c r="D573" s="69" t="s">
        <v>2079</v>
      </c>
      <c r="E573" s="69" t="s">
        <v>2027</v>
      </c>
      <c r="F573" s="69" t="s">
        <v>2064</v>
      </c>
      <c r="G573" s="69"/>
      <c r="H573" s="70">
        <v>2019</v>
      </c>
      <c r="I573" s="69" t="s">
        <v>2084</v>
      </c>
      <c r="J573" s="86" t="s">
        <v>2697</v>
      </c>
      <c r="K573" s="71" t="s">
        <v>219</v>
      </c>
      <c r="L573" s="72" t="s">
        <v>83</v>
      </c>
      <c r="M573" s="48" t="s">
        <v>150</v>
      </c>
      <c r="N573" s="50" t="s">
        <v>118</v>
      </c>
      <c r="O573" s="49" t="s">
        <v>321</v>
      </c>
      <c r="P573" s="74">
        <f ca="1">IFERROR(VLOOKUP(DadosViagem5[[#This Row],[Placa]],BIP!A:E,5,FALSE),"")</f>
        <v>0</v>
      </c>
      <c r="Q573" s="75">
        <f ca="1">DATEDIF(DadosViagem5[[#This Row],[BIP]],TODAY(),"D")</f>
        <v>45978</v>
      </c>
      <c r="R573" s="76" t="str">
        <f>IFERROR(VLOOKUP(DadosViagem5[[#This Row],[Placa]],DDS!B:C,2,FALSE),"Verificar cadastro")</f>
        <v>Manutenção</v>
      </c>
      <c r="S573" s="77" t="s">
        <v>2023</v>
      </c>
      <c r="T573" s="48"/>
      <c r="U573" s="79"/>
      <c r="V573" s="78"/>
      <c r="W573" s="82"/>
      <c r="X573" s="80"/>
      <c r="Y573" s="81"/>
      <c r="Z573" s="83"/>
      <c r="AA573" s="70" t="s">
        <v>2024</v>
      </c>
      <c r="AB573" s="70" t="s">
        <v>2024</v>
      </c>
      <c r="AC573" s="69" t="s">
        <v>2024</v>
      </c>
      <c r="AD573" s="69" t="str">
        <f ca="1">IFERROR(DATEDIF(DadosViagem5[[#This Row],[Utimo Bip Reserva]],TODAY(),"D"),"")</f>
        <v/>
      </c>
      <c r="AE573" s="49" t="s">
        <v>2024</v>
      </c>
      <c r="AF573" s="50" t="s">
        <v>2024</v>
      </c>
      <c r="AG573" s="49"/>
      <c r="AH573" s="50">
        <v>45807</v>
      </c>
      <c r="AI573" s="49" t="str">
        <f>IF(DadosViagem5[[#This Row],[Dias em manutenção ]]&lt;5,"Dentro do Prazo","Fora do Prazo")</f>
        <v>Fora do Prazo</v>
      </c>
      <c r="AJ573" s="49" t="e">
        <v>#REF!</v>
      </c>
    </row>
    <row r="574" spans="1:36" ht="15">
      <c r="A574" s="69" t="s">
        <v>600</v>
      </c>
      <c r="B574" s="70"/>
      <c r="C574" s="69" t="s">
        <v>673</v>
      </c>
      <c r="D574" s="69" t="s">
        <v>2025</v>
      </c>
      <c r="E574" s="69" t="s">
        <v>2027</v>
      </c>
      <c r="F574" s="69" t="s">
        <v>2020</v>
      </c>
      <c r="G574" s="69"/>
      <c r="H574" s="70">
        <v>2021</v>
      </c>
      <c r="I574" s="69" t="s">
        <v>2084</v>
      </c>
      <c r="J574" s="86" t="s">
        <v>2697</v>
      </c>
      <c r="K574" s="71" t="s">
        <v>219</v>
      </c>
      <c r="L574" s="72" t="s">
        <v>83</v>
      </c>
      <c r="M574" s="48" t="s">
        <v>150</v>
      </c>
      <c r="N574" s="50" t="s">
        <v>118</v>
      </c>
      <c r="O574" s="49" t="s">
        <v>321</v>
      </c>
      <c r="P574" s="74">
        <f ca="1">IFERROR(VLOOKUP(DadosViagem5[[#This Row],[Placa]],BIP!A:E,5,FALSE),"")</f>
        <v>0</v>
      </c>
      <c r="Q574" s="75">
        <f ca="1">DATEDIF(DadosViagem5[[#This Row],[BIP]],TODAY(),"D")</f>
        <v>45978</v>
      </c>
      <c r="R574" s="76" t="str">
        <f>IFERROR(VLOOKUP(DadosViagem5[[#This Row],[Placa]],DDS!B:C,2,FALSE),"Verificar cadastro")</f>
        <v>Manutenção</v>
      </c>
      <c r="S574" s="77" t="s">
        <v>2023</v>
      </c>
      <c r="T574" s="48"/>
      <c r="U574" s="79"/>
      <c r="V574" s="78"/>
      <c r="W574" s="82"/>
      <c r="X574" s="80"/>
      <c r="Y574" s="81"/>
      <c r="Z574" s="83"/>
      <c r="AA574" s="70" t="s">
        <v>2024</v>
      </c>
      <c r="AB574" s="70" t="s">
        <v>2024</v>
      </c>
      <c r="AC574" s="69" t="s">
        <v>2024</v>
      </c>
      <c r="AD574" s="69" t="str">
        <f ca="1">IFERROR(DATEDIF(DadosViagem5[[#This Row],[Utimo Bip Reserva]],TODAY(),"D"),"")</f>
        <v/>
      </c>
      <c r="AE574" s="49"/>
      <c r="AF574" s="50" t="s">
        <v>2024</v>
      </c>
      <c r="AG574" s="49" t="s">
        <v>567</v>
      </c>
      <c r="AH574" s="50">
        <v>45807</v>
      </c>
      <c r="AI574" s="49" t="str">
        <f>IF(DadosViagem5[[#This Row],[Dias em manutenção ]]&lt;5,"Dentro do Prazo","Fora do Prazo")</f>
        <v>Fora do Prazo</v>
      </c>
      <c r="AJ574" s="49" t="e">
        <v>#REF!</v>
      </c>
    </row>
    <row r="575" spans="1:36" ht="15">
      <c r="A575" s="69" t="s">
        <v>2702</v>
      </c>
      <c r="B575" s="70"/>
      <c r="C575" s="69" t="s">
        <v>694</v>
      </c>
      <c r="D575" s="69" t="s">
        <v>2079</v>
      </c>
      <c r="E575" s="69" t="s">
        <v>566</v>
      </c>
      <c r="F575" s="69" t="s">
        <v>2064</v>
      </c>
      <c r="G575" s="69"/>
      <c r="H575" s="70">
        <v>2022</v>
      </c>
      <c r="I575" s="69" t="s">
        <v>2084</v>
      </c>
      <c r="J575" s="86" t="s">
        <v>2697</v>
      </c>
      <c r="K575" s="71" t="s">
        <v>219</v>
      </c>
      <c r="L575" s="72" t="s">
        <v>83</v>
      </c>
      <c r="M575" s="48" t="s">
        <v>150</v>
      </c>
      <c r="N575" s="50" t="s">
        <v>118</v>
      </c>
      <c r="O575" s="49" t="s">
        <v>321</v>
      </c>
      <c r="P575" s="74">
        <f ca="1">IFERROR(VLOOKUP(DadosViagem5[[#This Row],[Placa]],BIP!A:E,5,FALSE),"")</f>
        <v>45977</v>
      </c>
      <c r="Q575" s="75">
        <f ca="1">DATEDIF(DadosViagem5[[#This Row],[BIP]],TODAY(),"D")</f>
        <v>1</v>
      </c>
      <c r="R575" s="76" t="str">
        <f>IFERROR(VLOOKUP(DadosViagem5[[#This Row],[Placa]],DDS!B:C,2,FALSE),"Verificar cadastro")</f>
        <v>Operando</v>
      </c>
      <c r="S575" s="77" t="s">
        <v>2023</v>
      </c>
      <c r="T575" s="48"/>
      <c r="U575" s="79"/>
      <c r="V575" s="78"/>
      <c r="W575" s="82"/>
      <c r="X575" s="80"/>
      <c r="Y575" s="81"/>
      <c r="Z575" s="82"/>
      <c r="AA575" s="70" t="s">
        <v>2024</v>
      </c>
      <c r="AB575" s="70" t="s">
        <v>2024</v>
      </c>
      <c r="AC575" s="69" t="s">
        <v>2024</v>
      </c>
      <c r="AD575" s="69" t="str">
        <f ca="1">IFERROR(DATEDIF(DadosViagem5[[#This Row],[Utimo Bip Reserva]],TODAY(),"D"),"")</f>
        <v/>
      </c>
      <c r="AE575" s="49" t="s">
        <v>2024</v>
      </c>
      <c r="AF575" s="50" t="s">
        <v>2024</v>
      </c>
      <c r="AG575" s="49" t="s">
        <v>2703</v>
      </c>
      <c r="AH575" s="50">
        <v>45807</v>
      </c>
      <c r="AI575" s="49" t="str">
        <f>IF(DadosViagem5[[#This Row],[Dias em manutenção ]]&lt;5,"Dentro do Prazo","Fora do Prazo")</f>
        <v>Fora do Prazo</v>
      </c>
      <c r="AJ575" s="49" t="e">
        <v>#REF!</v>
      </c>
    </row>
    <row r="576" spans="1:36" ht="15">
      <c r="A576" s="69" t="s">
        <v>2704</v>
      </c>
      <c r="B576" s="70">
        <v>398</v>
      </c>
      <c r="C576" s="69" t="s">
        <v>395</v>
      </c>
      <c r="D576" s="69" t="s">
        <v>2025</v>
      </c>
      <c r="E576" s="69" t="s">
        <v>2027</v>
      </c>
      <c r="F576" s="69" t="s">
        <v>2064</v>
      </c>
      <c r="G576" s="69"/>
      <c r="H576" s="70">
        <v>2022</v>
      </c>
      <c r="I576" s="69" t="s">
        <v>2084</v>
      </c>
      <c r="J576" s="86" t="s">
        <v>2697</v>
      </c>
      <c r="K576" s="71" t="s">
        <v>219</v>
      </c>
      <c r="L576" s="72" t="s">
        <v>83</v>
      </c>
      <c r="M576" s="48" t="s">
        <v>139</v>
      </c>
      <c r="N576" s="50" t="s">
        <v>118</v>
      </c>
      <c r="O576" s="49" t="s">
        <v>321</v>
      </c>
      <c r="P576" s="74">
        <f ca="1">IFERROR(VLOOKUP(DadosViagem5[[#This Row],[Placa]],BIP!A:E,5,FALSE),"")</f>
        <v>45978</v>
      </c>
      <c r="Q576" s="75">
        <f ca="1">DATEDIF(DadosViagem5[[#This Row],[BIP]],TODAY(),"D")</f>
        <v>0</v>
      </c>
      <c r="R576" s="76" t="str">
        <f>IFERROR(VLOOKUP(DadosViagem5[[#This Row],[Placa]],DDS!B:C,2,FALSE),"Verificar cadastro")</f>
        <v>Operando</v>
      </c>
      <c r="S576" s="77" t="s">
        <v>2023</v>
      </c>
      <c r="T576" s="48"/>
      <c r="U576" s="79"/>
      <c r="V576" s="78"/>
      <c r="W576" s="82"/>
      <c r="X576" s="80"/>
      <c r="Y576" s="81"/>
      <c r="Z576" s="83"/>
      <c r="AA576" s="70" t="s">
        <v>2024</v>
      </c>
      <c r="AB576" s="70" t="s">
        <v>2024</v>
      </c>
      <c r="AC576" s="69" t="s">
        <v>2024</v>
      </c>
      <c r="AD576" s="69" t="str">
        <f ca="1">IFERROR(DATEDIF(DadosViagem5[[#This Row],[Utimo Bip Reserva]],TODAY(),"D"),"")</f>
        <v/>
      </c>
      <c r="AE576" s="142"/>
      <c r="AF576" s="66"/>
      <c r="AG576" s="49"/>
      <c r="AH576" s="50">
        <v>45807</v>
      </c>
      <c r="AI576" s="49" t="str">
        <f>IF(DadosViagem5[[#This Row],[Dias em manutenção ]]&lt;5,"Dentro do Prazo","Fora do Prazo")</f>
        <v>Fora do Prazo</v>
      </c>
      <c r="AJ576" s="49" t="e">
        <v>#REF!</v>
      </c>
    </row>
    <row r="577" spans="1:36" ht="15">
      <c r="A577" s="69" t="s">
        <v>496</v>
      </c>
      <c r="B577" s="70">
        <v>327</v>
      </c>
      <c r="C577" s="69" t="s">
        <v>395</v>
      </c>
      <c r="D577" s="69" t="s">
        <v>2025</v>
      </c>
      <c r="E577" s="69" t="s">
        <v>2027</v>
      </c>
      <c r="F577" s="69" t="s">
        <v>2064</v>
      </c>
      <c r="G577" s="69"/>
      <c r="H577" s="70">
        <v>2022</v>
      </c>
      <c r="I577" s="69" t="s">
        <v>2084</v>
      </c>
      <c r="J577" s="69" t="s">
        <v>2697</v>
      </c>
      <c r="K577" s="71" t="s">
        <v>219</v>
      </c>
      <c r="L577" s="72" t="s">
        <v>83</v>
      </c>
      <c r="M577" s="48" t="s">
        <v>139</v>
      </c>
      <c r="N577" s="50" t="s">
        <v>118</v>
      </c>
      <c r="O577" s="49" t="s">
        <v>321</v>
      </c>
      <c r="P577" s="74">
        <f ca="1">IFERROR(VLOOKUP(DadosViagem5[[#This Row],[Placa]],BIP!A:E,5,FALSE),"")</f>
        <v>45942</v>
      </c>
      <c r="Q577" s="75">
        <f ca="1">DATEDIF(DadosViagem5[[#This Row],[BIP]],TODAY(),"D")</f>
        <v>36</v>
      </c>
      <c r="R577" s="76" t="str">
        <f>IFERROR(VLOOKUP(DadosViagem5[[#This Row],[Placa]],DDS!B:C,2,FALSE),"Verificar cadastro")</f>
        <v>Manutenção</v>
      </c>
      <c r="S577" s="77" t="s">
        <v>2023</v>
      </c>
      <c r="T577" s="48"/>
      <c r="U577" s="79"/>
      <c r="V577" s="78"/>
      <c r="W577" s="82" t="s">
        <v>2705</v>
      </c>
      <c r="X577" s="80"/>
      <c r="Y577" s="81"/>
      <c r="Z577" s="82"/>
      <c r="AA577" s="70" t="s">
        <v>2024</v>
      </c>
      <c r="AB577" s="70" t="s">
        <v>2024</v>
      </c>
      <c r="AC577" s="69" t="s">
        <v>2024</v>
      </c>
      <c r="AD577" s="69" t="str">
        <f ca="1">IFERROR(DATEDIF(DadosViagem5[[#This Row],[Utimo Bip Reserva]],TODAY(),"D"),"")</f>
        <v/>
      </c>
      <c r="AE577" s="49" t="s">
        <v>2024</v>
      </c>
      <c r="AF577" s="50" t="s">
        <v>2024</v>
      </c>
      <c r="AG577" s="49"/>
      <c r="AH577" s="50">
        <v>12</v>
      </c>
      <c r="AI577" s="49" t="str">
        <f>IF(DadosViagem5[[#This Row],[Dias em manutenção ]]&lt;5,"Dentro do Prazo","Fora do Prazo")</f>
        <v>Fora do Prazo</v>
      </c>
      <c r="AJ577" s="49" t="e">
        <v>#REF!</v>
      </c>
    </row>
    <row r="578" spans="1:36" ht="15">
      <c r="A578" s="69" t="s">
        <v>2706</v>
      </c>
      <c r="B578" s="70">
        <v>372</v>
      </c>
      <c r="C578" s="69" t="s">
        <v>395</v>
      </c>
      <c r="D578" s="69" t="s">
        <v>2025</v>
      </c>
      <c r="E578" s="69" t="s">
        <v>2034</v>
      </c>
      <c r="F578" s="69" t="s">
        <v>2035</v>
      </c>
      <c r="G578" s="69"/>
      <c r="H578" s="70">
        <v>2023</v>
      </c>
      <c r="I578" s="69" t="s">
        <v>2084</v>
      </c>
      <c r="J578" s="69" t="s">
        <v>2697</v>
      </c>
      <c r="K578" s="71" t="s">
        <v>219</v>
      </c>
      <c r="L578" s="72" t="s">
        <v>83</v>
      </c>
      <c r="M578" s="48" t="s">
        <v>139</v>
      </c>
      <c r="N578" s="50" t="s">
        <v>118</v>
      </c>
      <c r="O578" s="49" t="s">
        <v>321</v>
      </c>
      <c r="P578" s="74">
        <f ca="1">IFERROR(VLOOKUP(DadosViagem5[[#This Row],[Placa]],BIP!A:E,5,FALSE),"")</f>
        <v>45978</v>
      </c>
      <c r="Q578" s="75">
        <f ca="1">DATEDIF(DadosViagem5[[#This Row],[BIP]],TODAY(),"D")</f>
        <v>0</v>
      </c>
      <c r="R578" s="76" t="str">
        <f>IFERROR(VLOOKUP(DadosViagem5[[#This Row],[Placa]],DDS!B:C,2,FALSE),"Verificar cadastro")</f>
        <v>Operando</v>
      </c>
      <c r="S578" s="77" t="s">
        <v>2023</v>
      </c>
      <c r="T578" s="48"/>
      <c r="U578" s="79"/>
      <c r="V578" s="78"/>
      <c r="W578" s="82"/>
      <c r="X578" s="80"/>
      <c r="Y578" s="81"/>
      <c r="Z578" s="82"/>
      <c r="AA578" s="70" t="s">
        <v>2024</v>
      </c>
      <c r="AB578" s="70" t="s">
        <v>2024</v>
      </c>
      <c r="AC578" s="69" t="s">
        <v>2024</v>
      </c>
      <c r="AD578" s="69" t="str">
        <f ca="1">IFERROR(DATEDIF(DadosViagem5[[#This Row],[Utimo Bip Reserva]],TODAY(),"D"),"")</f>
        <v/>
      </c>
      <c r="AE578" s="50" t="s">
        <v>2024</v>
      </c>
      <c r="AF578" s="50" t="s">
        <v>2024</v>
      </c>
      <c r="AG578" s="49"/>
      <c r="AH578" s="50">
        <v>45807</v>
      </c>
      <c r="AI578" s="49" t="str">
        <f>IF(DadosViagem5[[#This Row],[Dias em manutenção ]]&lt;5,"Dentro do Prazo","Fora do Prazo")</f>
        <v>Fora do Prazo</v>
      </c>
      <c r="AJ578" s="49" t="e">
        <v>#REF!</v>
      </c>
    </row>
    <row r="579" spans="1:36" ht="15">
      <c r="A579" s="69" t="s">
        <v>2707</v>
      </c>
      <c r="B579" s="70"/>
      <c r="C579" s="69" t="s">
        <v>395</v>
      </c>
      <c r="D579" s="69" t="s">
        <v>2025</v>
      </c>
      <c r="E579" s="69" t="s">
        <v>2034</v>
      </c>
      <c r="F579" s="69" t="s">
        <v>2035</v>
      </c>
      <c r="G579" s="69"/>
      <c r="H579" s="70">
        <v>2024</v>
      </c>
      <c r="I579" s="69" t="s">
        <v>2084</v>
      </c>
      <c r="J579" s="69" t="s">
        <v>2697</v>
      </c>
      <c r="K579" s="71" t="s">
        <v>219</v>
      </c>
      <c r="L579" s="72" t="s">
        <v>83</v>
      </c>
      <c r="M579" s="48" t="s">
        <v>139</v>
      </c>
      <c r="N579" s="50" t="s">
        <v>118</v>
      </c>
      <c r="O579" s="49" t="s">
        <v>321</v>
      </c>
      <c r="P579" s="74">
        <f ca="1">IFERROR(VLOOKUP(DadosViagem5[[#This Row],[Placa]],BIP!A:E,5,FALSE),"")</f>
        <v>45978</v>
      </c>
      <c r="Q579" s="75">
        <f ca="1">DATEDIF(DadosViagem5[[#This Row],[BIP]],TODAY(),"D")</f>
        <v>0</v>
      </c>
      <c r="R579" s="76" t="str">
        <f>IFERROR(VLOOKUP(DadosViagem5[[#This Row],[Placa]],DDS!B:C,2,FALSE),"Verificar cadastro")</f>
        <v>Operando</v>
      </c>
      <c r="S579" s="77" t="s">
        <v>2023</v>
      </c>
      <c r="T579" s="48"/>
      <c r="U579" s="79"/>
      <c r="V579" s="78"/>
      <c r="W579" s="82"/>
      <c r="X579" s="80"/>
      <c r="Y579" s="81"/>
      <c r="Z579" s="82"/>
      <c r="AA579" s="70" t="s">
        <v>2024</v>
      </c>
      <c r="AB579" s="70" t="s">
        <v>2024</v>
      </c>
      <c r="AC579" s="69" t="s">
        <v>2024</v>
      </c>
      <c r="AD579" s="69" t="str">
        <f ca="1">IFERROR(DATEDIF(DadosViagem5[[#This Row],[Utimo Bip Reserva]],TODAY(),"D"),"")</f>
        <v/>
      </c>
      <c r="AE579" s="50" t="s">
        <v>2024</v>
      </c>
      <c r="AF579" s="50" t="s">
        <v>2024</v>
      </c>
      <c r="AG579" s="49"/>
      <c r="AH579" s="50">
        <v>45807</v>
      </c>
      <c r="AI579" s="49" t="str">
        <f>IF(DadosViagem5[[#This Row],[Dias em manutenção ]]&lt;5,"Dentro do Prazo","Fora do Prazo")</f>
        <v>Fora do Prazo</v>
      </c>
      <c r="AJ579" s="49" t="e">
        <v>#REF!</v>
      </c>
    </row>
    <row r="580" spans="1:36" ht="15">
      <c r="A580" s="69" t="s">
        <v>220</v>
      </c>
      <c r="B580" s="70"/>
      <c r="C580" s="69" t="s">
        <v>395</v>
      </c>
      <c r="D580" s="69" t="s">
        <v>2025</v>
      </c>
      <c r="E580" s="69" t="s">
        <v>2034</v>
      </c>
      <c r="F580" s="69" t="s">
        <v>2020</v>
      </c>
      <c r="G580" s="69"/>
      <c r="H580" s="70">
        <v>2022</v>
      </c>
      <c r="I580" s="69" t="s">
        <v>2084</v>
      </c>
      <c r="J580" s="69" t="s">
        <v>2697</v>
      </c>
      <c r="K580" s="71" t="s">
        <v>219</v>
      </c>
      <c r="L580" s="72" t="s">
        <v>83</v>
      </c>
      <c r="M580" s="48" t="s">
        <v>139</v>
      </c>
      <c r="N580" s="50" t="s">
        <v>118</v>
      </c>
      <c r="O580" s="49" t="s">
        <v>321</v>
      </c>
      <c r="P580" s="74">
        <f ca="1">IFERROR(VLOOKUP(DadosViagem5[[#This Row],[Placa]],BIP!A:E,5,FALSE),"")</f>
        <v>45978</v>
      </c>
      <c r="Q580" s="75">
        <f ca="1">DATEDIF(DadosViagem5[[#This Row],[BIP]],TODAY(),"D")</f>
        <v>0</v>
      </c>
      <c r="R580" s="76" t="str">
        <f>IFERROR(VLOOKUP(DadosViagem5[[#This Row],[Placa]],DDS!B:C,2,FALSE),"Verificar cadastro")</f>
        <v>Manutenção</v>
      </c>
      <c r="S580" s="77" t="s">
        <v>2023</v>
      </c>
      <c r="T580" s="48"/>
      <c r="U580" s="79"/>
      <c r="V580" s="78"/>
      <c r="W580" s="82"/>
      <c r="X580" s="80"/>
      <c r="Y580" s="81"/>
      <c r="Z580" s="82"/>
      <c r="AA580" s="70" t="s">
        <v>2024</v>
      </c>
      <c r="AB580" s="70" t="s">
        <v>2024</v>
      </c>
      <c r="AC580" s="69" t="s">
        <v>2024</v>
      </c>
      <c r="AD580" s="69" t="str">
        <f ca="1">IFERROR(DATEDIF(DadosViagem5[[#This Row],[Utimo Bip Reserva]],TODAY(),"D"),"")</f>
        <v/>
      </c>
      <c r="AE580" s="77"/>
      <c r="AF580" s="94"/>
      <c r="AG580" s="49"/>
      <c r="AH580" s="50">
        <v>45807</v>
      </c>
      <c r="AI580" s="49" t="str">
        <f>IF(DadosViagem5[[#This Row],[Dias em manutenção ]]&lt;5,"Dentro do Prazo","Fora do Prazo")</f>
        <v>Fora do Prazo</v>
      </c>
      <c r="AJ580" s="49" t="e">
        <v>#REF!</v>
      </c>
    </row>
    <row r="581" spans="1:36" ht="15">
      <c r="A581" s="69" t="s">
        <v>2708</v>
      </c>
      <c r="B581" s="70"/>
      <c r="C581" s="69" t="s">
        <v>395</v>
      </c>
      <c r="D581" s="69" t="s">
        <v>2025</v>
      </c>
      <c r="E581" s="69" t="s">
        <v>2034</v>
      </c>
      <c r="F581" s="69" t="s">
        <v>2035</v>
      </c>
      <c r="G581" s="131"/>
      <c r="H581" s="131">
        <v>2024</v>
      </c>
      <c r="I581" s="69" t="s">
        <v>2084</v>
      </c>
      <c r="J581" s="171" t="s">
        <v>2697</v>
      </c>
      <c r="K581" s="84" t="s">
        <v>219</v>
      </c>
      <c r="L581" s="85" t="s">
        <v>83</v>
      </c>
      <c r="M581" s="48" t="s">
        <v>139</v>
      </c>
      <c r="N581" s="50" t="s">
        <v>118</v>
      </c>
      <c r="O581" s="49" t="s">
        <v>321</v>
      </c>
      <c r="P581" s="74">
        <f ca="1">IFERROR(VLOOKUP(DadosViagem5[[#This Row],[Placa]],BIP!A:E,5,FALSE),"")</f>
        <v>45977</v>
      </c>
      <c r="Q581" s="75">
        <f ca="1">DATEDIF(DadosViagem5[[#This Row],[BIP]],TODAY(),"D")</f>
        <v>1</v>
      </c>
      <c r="R581" s="76" t="str">
        <f>IFERROR(VLOOKUP(DadosViagem5[[#This Row],[Placa]],DDS!B:C,2,FALSE),"Verificar cadastro")</f>
        <v>Operando</v>
      </c>
      <c r="S581" s="77" t="s">
        <v>2023</v>
      </c>
      <c r="T581" s="48"/>
      <c r="U581" s="79"/>
      <c r="V581" s="78"/>
      <c r="W581" s="82"/>
      <c r="X581" s="80"/>
      <c r="Y581" s="81"/>
      <c r="Z581" s="82"/>
      <c r="AA581" s="70" t="s">
        <v>2024</v>
      </c>
      <c r="AB581" s="70" t="s">
        <v>2024</v>
      </c>
      <c r="AC581" s="69" t="s">
        <v>2024</v>
      </c>
      <c r="AD581" s="69" t="str">
        <f ca="1">IFERROR(DATEDIF(DadosViagem5[[#This Row],[Utimo Bip Reserva]],TODAY(),"D"),"")</f>
        <v/>
      </c>
      <c r="AE581" s="50" t="s">
        <v>2024</v>
      </c>
      <c r="AF581" s="50" t="s">
        <v>2024</v>
      </c>
      <c r="AG581" s="49"/>
      <c r="AH581" s="50">
        <v>45807</v>
      </c>
      <c r="AI581" s="49" t="str">
        <f>IF(DadosViagem5[[#This Row],[Dias em manutenção ]]&lt;5,"Dentro do Prazo","Fora do Prazo")</f>
        <v>Fora do Prazo</v>
      </c>
      <c r="AJ581" s="49" t="e">
        <v>#REF!</v>
      </c>
    </row>
    <row r="582" spans="1:36" ht="15">
      <c r="A582" s="69" t="s">
        <v>215</v>
      </c>
      <c r="B582" s="70"/>
      <c r="C582" s="69" t="s">
        <v>395</v>
      </c>
      <c r="D582" s="69" t="s">
        <v>2025</v>
      </c>
      <c r="E582" s="69" t="s">
        <v>2034</v>
      </c>
      <c r="F582" s="69" t="s">
        <v>2035</v>
      </c>
      <c r="G582" s="69"/>
      <c r="H582" s="70">
        <v>2024</v>
      </c>
      <c r="I582" s="69" t="s">
        <v>2084</v>
      </c>
      <c r="J582" s="69" t="s">
        <v>2697</v>
      </c>
      <c r="K582" s="71" t="s">
        <v>219</v>
      </c>
      <c r="L582" s="72" t="s">
        <v>83</v>
      </c>
      <c r="M582" s="48" t="s">
        <v>139</v>
      </c>
      <c r="N582" s="50" t="s">
        <v>118</v>
      </c>
      <c r="O582" s="49" t="s">
        <v>321</v>
      </c>
      <c r="P582" s="74">
        <f ca="1">IFERROR(VLOOKUP(DadosViagem5[[#This Row],[Placa]],BIP!A:E,5,FALSE),"")</f>
        <v>45961</v>
      </c>
      <c r="Q582" s="75">
        <f ca="1">DATEDIF(DadosViagem5[[#This Row],[BIP]],TODAY(),"D")</f>
        <v>17</v>
      </c>
      <c r="R582" s="76" t="str">
        <f>IFERROR(VLOOKUP(DadosViagem5[[#This Row],[Placa]],DDS!B:C,2,FALSE),"Verificar cadastro")</f>
        <v>Manutenção</v>
      </c>
      <c r="S582" s="77" t="s">
        <v>2023</v>
      </c>
      <c r="T582" s="48"/>
      <c r="U582" s="79"/>
      <c r="V582" s="78"/>
      <c r="W582" s="82"/>
      <c r="X582" s="80"/>
      <c r="Y582" s="81"/>
      <c r="Z582" s="82"/>
      <c r="AA582" s="70" t="s">
        <v>2024</v>
      </c>
      <c r="AB582" s="70" t="s">
        <v>2024</v>
      </c>
      <c r="AC582" s="69" t="s">
        <v>2024</v>
      </c>
      <c r="AD582" s="69" t="str">
        <f ca="1">IFERROR(DATEDIF(DadosViagem5[[#This Row],[Utimo Bip Reserva]],TODAY(),"D"),"")</f>
        <v/>
      </c>
      <c r="AE582" s="50" t="s">
        <v>2024</v>
      </c>
      <c r="AF582" s="50" t="s">
        <v>2024</v>
      </c>
      <c r="AG582" s="49"/>
      <c r="AH582" s="50">
        <v>45807</v>
      </c>
      <c r="AI582" s="49" t="str">
        <f>IF(DadosViagem5[[#This Row],[Dias em manutenção ]]&lt;5,"Dentro do Prazo","Fora do Prazo")</f>
        <v>Fora do Prazo</v>
      </c>
      <c r="AJ582" s="49" t="e">
        <v>#REF!</v>
      </c>
    </row>
    <row r="583" spans="1:36" ht="15">
      <c r="A583" s="69" t="s">
        <v>2709</v>
      </c>
      <c r="B583" s="70">
        <v>417</v>
      </c>
      <c r="C583" s="69" t="s">
        <v>395</v>
      </c>
      <c r="D583" s="69" t="s">
        <v>2025</v>
      </c>
      <c r="E583" s="69" t="s">
        <v>2027</v>
      </c>
      <c r="F583" s="69" t="s">
        <v>2064</v>
      </c>
      <c r="G583" s="69"/>
      <c r="H583" s="70">
        <v>2022</v>
      </c>
      <c r="I583" s="69" t="s">
        <v>2084</v>
      </c>
      <c r="J583" s="69" t="s">
        <v>2697</v>
      </c>
      <c r="K583" s="71" t="s">
        <v>219</v>
      </c>
      <c r="L583" s="72" t="s">
        <v>83</v>
      </c>
      <c r="M583" s="48" t="s">
        <v>139</v>
      </c>
      <c r="N583" s="50" t="s">
        <v>118</v>
      </c>
      <c r="O583" s="49" t="s">
        <v>321</v>
      </c>
      <c r="P583" s="74">
        <f ca="1">IFERROR(VLOOKUP(DadosViagem5[[#This Row],[Placa]],BIP!A:E,5,FALSE),"")</f>
        <v>45977</v>
      </c>
      <c r="Q583" s="75">
        <f ca="1">DATEDIF(DadosViagem5[[#This Row],[BIP]],TODAY(),"D")</f>
        <v>1</v>
      </c>
      <c r="R583" s="76" t="str">
        <f>IFERROR(VLOOKUP(DadosViagem5[[#This Row],[Placa]],DDS!B:C,2,FALSE),"Verificar cadastro")</f>
        <v>Operando</v>
      </c>
      <c r="S583" s="77" t="s">
        <v>2023</v>
      </c>
      <c r="T583" s="48"/>
      <c r="U583" s="79"/>
      <c r="V583" s="78"/>
      <c r="W583" s="82"/>
      <c r="X583" s="80"/>
      <c r="Y583" s="81"/>
      <c r="Z583" s="82"/>
      <c r="AA583" s="70" t="s">
        <v>2024</v>
      </c>
      <c r="AB583" s="70" t="s">
        <v>2024</v>
      </c>
      <c r="AC583" s="69" t="s">
        <v>2024</v>
      </c>
      <c r="AD583" s="69" t="str">
        <f ca="1">IFERROR(DATEDIF(DadosViagem5[[#This Row],[Utimo Bip Reserva]],TODAY(),"D"),"")</f>
        <v/>
      </c>
      <c r="AE583" s="49"/>
      <c r="AF583" s="50"/>
      <c r="AG583" s="49"/>
      <c r="AH583" s="50">
        <v>45807</v>
      </c>
      <c r="AI583" s="49" t="str">
        <f>IF(DadosViagem5[[#This Row],[Dias em manutenção ]]&lt;5,"Dentro do Prazo","Fora do Prazo")</f>
        <v>Fora do Prazo</v>
      </c>
      <c r="AJ583" s="49" t="e">
        <v>#REF!</v>
      </c>
    </row>
    <row r="584" spans="1:36" ht="15">
      <c r="A584" s="69" t="s">
        <v>2710</v>
      </c>
      <c r="B584" s="70"/>
      <c r="C584" s="69" t="s">
        <v>668</v>
      </c>
      <c r="D584" s="69" t="s">
        <v>2079</v>
      </c>
      <c r="E584" s="69" t="s">
        <v>2027</v>
      </c>
      <c r="F584" s="69" t="s">
        <v>2020</v>
      </c>
      <c r="G584" s="69"/>
      <c r="H584" s="70">
        <v>2025</v>
      </c>
      <c r="I584" s="69" t="s">
        <v>2084</v>
      </c>
      <c r="J584" s="69" t="s">
        <v>2697</v>
      </c>
      <c r="K584" s="71" t="s">
        <v>219</v>
      </c>
      <c r="L584" s="72" t="s">
        <v>83</v>
      </c>
      <c r="M584" s="48" t="s">
        <v>150</v>
      </c>
      <c r="N584" s="50" t="s">
        <v>118</v>
      </c>
      <c r="O584" s="49" t="s">
        <v>321</v>
      </c>
      <c r="P584" s="74" t="str">
        <f>IFERROR(VLOOKUP(DadosViagem5[[#This Row],[Placa]],BIP!A:E,5,FALSE),"")</f>
        <v/>
      </c>
      <c r="Q584" s="75" t="e">
        <f ca="1">DATEDIF(DadosViagem5[[#This Row],[BIP]],TODAY(),"D")</f>
        <v>#VALUE!</v>
      </c>
      <c r="R584" s="76" t="str">
        <f>IFERROR(VLOOKUP(DadosViagem5[[#This Row],[Placa]],DDS!B:C,2,FALSE),"Verificar cadastro")</f>
        <v>Operando</v>
      </c>
      <c r="S584" s="77" t="s">
        <v>2023</v>
      </c>
      <c r="T584" s="48"/>
      <c r="U584" s="79"/>
      <c r="V584" s="78"/>
      <c r="W584" s="82"/>
      <c r="X584" s="80"/>
      <c r="Y584" s="81"/>
      <c r="Z584" s="83"/>
      <c r="AA584" s="70" t="s">
        <v>2024</v>
      </c>
      <c r="AB584" s="70" t="s">
        <v>2024</v>
      </c>
      <c r="AC584" s="69" t="s">
        <v>2024</v>
      </c>
      <c r="AD584" s="69" t="str">
        <f ca="1">IFERROR(DATEDIF(DadosViagem5[[#This Row],[Utimo Bip Reserva]],TODAY(),"D"),"")</f>
        <v/>
      </c>
      <c r="AE584" s="49" t="s">
        <v>2024</v>
      </c>
      <c r="AF584" s="50" t="s">
        <v>2024</v>
      </c>
      <c r="AG584" s="49"/>
      <c r="AH584" s="50">
        <v>45807</v>
      </c>
      <c r="AI584" s="49" t="str">
        <f>IF(DadosViagem5[[#This Row],[Dias em manutenção ]]&lt;5,"Dentro do Prazo","Fora do Prazo")</f>
        <v>Fora do Prazo</v>
      </c>
      <c r="AJ584" s="49" t="e">
        <v>#REF!</v>
      </c>
    </row>
    <row r="585" spans="1:36" ht="15">
      <c r="A585" s="69" t="s">
        <v>2711</v>
      </c>
      <c r="B585" s="70"/>
      <c r="C585" s="69" t="s">
        <v>668</v>
      </c>
      <c r="D585" s="69" t="s">
        <v>2079</v>
      </c>
      <c r="E585" s="69" t="s">
        <v>2027</v>
      </c>
      <c r="F585" s="69" t="s">
        <v>2020</v>
      </c>
      <c r="G585" s="69"/>
      <c r="H585" s="70">
        <v>2025</v>
      </c>
      <c r="I585" s="69" t="s">
        <v>2084</v>
      </c>
      <c r="J585" s="69" t="s">
        <v>2697</v>
      </c>
      <c r="K585" s="71" t="s">
        <v>219</v>
      </c>
      <c r="L585" s="72" t="s">
        <v>83</v>
      </c>
      <c r="M585" s="48" t="s">
        <v>150</v>
      </c>
      <c r="N585" s="50" t="s">
        <v>118</v>
      </c>
      <c r="O585" s="49" t="s">
        <v>321</v>
      </c>
      <c r="P585" s="74" t="str">
        <f>IFERROR(VLOOKUP(DadosViagem5[[#This Row],[Placa]],BIP!A:E,5,FALSE),"")</f>
        <v/>
      </c>
      <c r="Q585" s="75" t="e">
        <f ca="1">DATEDIF(DadosViagem5[[#This Row],[BIP]],TODAY(),"D")</f>
        <v>#VALUE!</v>
      </c>
      <c r="R585" s="76" t="str">
        <f>IFERROR(VLOOKUP(DadosViagem5[[#This Row],[Placa]],DDS!B:C,2,FALSE),"Verificar cadastro")</f>
        <v>Operando</v>
      </c>
      <c r="S585" s="77" t="s">
        <v>2023</v>
      </c>
      <c r="T585" s="48"/>
      <c r="U585" s="79"/>
      <c r="V585" s="78"/>
      <c r="W585" s="82"/>
      <c r="X585" s="80"/>
      <c r="Y585" s="81"/>
      <c r="Z585" s="83"/>
      <c r="AA585" s="70" t="s">
        <v>2024</v>
      </c>
      <c r="AB585" s="70" t="s">
        <v>2024</v>
      </c>
      <c r="AC585" s="69" t="s">
        <v>2024</v>
      </c>
      <c r="AD585" s="69" t="str">
        <f ca="1">IFERROR(DATEDIF(DadosViagem5[[#This Row],[Utimo Bip Reserva]],TODAY(),"D"),"")</f>
        <v/>
      </c>
      <c r="AE585" s="49" t="s">
        <v>2024</v>
      </c>
      <c r="AF585" s="50" t="s">
        <v>2024</v>
      </c>
      <c r="AG585" s="49"/>
      <c r="AH585" s="50">
        <v>45807</v>
      </c>
      <c r="AI585" s="49" t="str">
        <f>IF(DadosViagem5[[#This Row],[Dias em manutenção ]]&lt;5,"Dentro do Prazo","Fora do Prazo")</f>
        <v>Fora do Prazo</v>
      </c>
      <c r="AJ585" s="49" t="e">
        <v>#REF!</v>
      </c>
    </row>
    <row r="586" spans="1:36" ht="15">
      <c r="A586" s="69" t="s">
        <v>2712</v>
      </c>
      <c r="B586" s="70"/>
      <c r="C586" s="69" t="s">
        <v>668</v>
      </c>
      <c r="D586" s="69" t="s">
        <v>2079</v>
      </c>
      <c r="E586" s="69" t="s">
        <v>2027</v>
      </c>
      <c r="F586" s="69" t="s">
        <v>2020</v>
      </c>
      <c r="G586" s="69"/>
      <c r="H586" s="70">
        <v>2025</v>
      </c>
      <c r="I586" s="69" t="s">
        <v>2084</v>
      </c>
      <c r="J586" s="69" t="s">
        <v>2697</v>
      </c>
      <c r="K586" s="71" t="s">
        <v>219</v>
      </c>
      <c r="L586" s="72" t="s">
        <v>83</v>
      </c>
      <c r="M586" s="48" t="s">
        <v>150</v>
      </c>
      <c r="N586" s="50" t="s">
        <v>118</v>
      </c>
      <c r="O586" s="49" t="s">
        <v>321</v>
      </c>
      <c r="P586" s="74" t="str">
        <f>IFERROR(VLOOKUP(DadosViagem5[[#This Row],[Placa]],BIP!A:E,5,FALSE),"")</f>
        <v/>
      </c>
      <c r="Q586" s="75" t="e">
        <f ca="1">DATEDIF(DadosViagem5[[#This Row],[BIP]],TODAY(),"D")</f>
        <v>#VALUE!</v>
      </c>
      <c r="R586" s="76" t="str">
        <f>IFERROR(VLOOKUP(DadosViagem5[[#This Row],[Placa]],DDS!B:C,2,FALSE),"Verificar cadastro")</f>
        <v> </v>
      </c>
      <c r="S586" s="77" t="s">
        <v>2023</v>
      </c>
      <c r="T586" s="48"/>
      <c r="U586" s="79"/>
      <c r="V586" s="78"/>
      <c r="W586" s="82"/>
      <c r="X586" s="80"/>
      <c r="Y586" s="81"/>
      <c r="Z586" s="83"/>
      <c r="AA586" s="70" t="s">
        <v>2024</v>
      </c>
      <c r="AB586" s="70" t="s">
        <v>2024</v>
      </c>
      <c r="AC586" s="69" t="s">
        <v>2024</v>
      </c>
      <c r="AD586" s="69" t="str">
        <f ca="1">IFERROR(DATEDIF(DadosViagem5[[#This Row],[Utimo Bip Reserva]],TODAY(),"D"),"")</f>
        <v/>
      </c>
      <c r="AE586" s="49" t="s">
        <v>2024</v>
      </c>
      <c r="AF586" s="50" t="s">
        <v>2024</v>
      </c>
      <c r="AG586" s="49"/>
      <c r="AH586" s="50">
        <v>45807</v>
      </c>
      <c r="AI586" s="49" t="str">
        <f>IF(DadosViagem5[[#This Row],[Dias em manutenção ]]&lt;5,"Dentro do Prazo","Fora do Prazo")</f>
        <v>Fora do Prazo</v>
      </c>
      <c r="AJ586" s="49" t="e">
        <v>#REF!</v>
      </c>
    </row>
    <row r="587" spans="1:36" ht="15">
      <c r="A587" s="69" t="s">
        <v>742</v>
      </c>
      <c r="B587" s="70"/>
      <c r="C587" s="69" t="s">
        <v>668</v>
      </c>
      <c r="D587" s="69" t="s">
        <v>2079</v>
      </c>
      <c r="E587" s="69" t="s">
        <v>2027</v>
      </c>
      <c r="F587" s="69" t="s">
        <v>2020</v>
      </c>
      <c r="G587" s="69"/>
      <c r="H587" s="70">
        <v>2025</v>
      </c>
      <c r="I587" s="86" t="s">
        <v>2084</v>
      </c>
      <c r="J587" s="86" t="s">
        <v>775</v>
      </c>
      <c r="K587" s="84" t="s">
        <v>1904</v>
      </c>
      <c r="L587" s="264" t="s">
        <v>83</v>
      </c>
      <c r="M587" s="46" t="s">
        <v>150</v>
      </c>
      <c r="N587" s="73" t="s">
        <v>278</v>
      </c>
      <c r="O587" s="73" t="s">
        <v>2085</v>
      </c>
      <c r="P587" s="233" t="str">
        <f>IFERROR(VLOOKUP(DadosViagem5[[#This Row],[Placa]],BIP!A:E,5,FALSE),"")</f>
        <v/>
      </c>
      <c r="Q587" s="234" t="e">
        <f ca="1">DATEDIF(DadosViagem5[[#This Row],[BIP]],TODAY(),"D")</f>
        <v>#VALUE!</v>
      </c>
      <c r="R587" s="235" t="str">
        <f>IFERROR(VLOOKUP(DadosViagem5[[#This Row],[Placa]],DDS!B:C,2,FALSE),"Verificar cadastro")</f>
        <v>Operando</v>
      </c>
      <c r="S587" s="77" t="s">
        <v>2023</v>
      </c>
      <c r="T587" s="48"/>
      <c r="U587" s="79"/>
      <c r="V587" s="78"/>
      <c r="W587" s="82"/>
      <c r="X587" s="80"/>
      <c r="Y587" s="81"/>
      <c r="Z587" s="83"/>
      <c r="AA587" s="70" t="s">
        <v>2024</v>
      </c>
      <c r="AB587" s="70" t="s">
        <v>2024</v>
      </c>
      <c r="AC587" s="69" t="s">
        <v>2024</v>
      </c>
      <c r="AD587" s="69" t="str">
        <f ca="1">IFERROR(DATEDIF(DadosViagem5[[#This Row],[Utimo Bip Reserva]],TODAY(),"D"),"")</f>
        <v/>
      </c>
      <c r="AE587" s="49" t="s">
        <v>2024</v>
      </c>
      <c r="AF587" s="50" t="s">
        <v>2024</v>
      </c>
      <c r="AG587" s="49"/>
      <c r="AH587" s="50">
        <v>45807</v>
      </c>
      <c r="AI587" s="49" t="str">
        <f>IF(DadosViagem5[[#This Row],[Dias em manutenção ]]&lt;5,"Dentro do Prazo","Fora do Prazo")</f>
        <v>Fora do Prazo</v>
      </c>
      <c r="AJ587" s="49" t="e">
        <v>#REF!</v>
      </c>
    </row>
    <row r="588" spans="1:36" ht="15">
      <c r="A588" s="69" t="s">
        <v>2713</v>
      </c>
      <c r="B588" s="70"/>
      <c r="C588" s="69" t="s">
        <v>668</v>
      </c>
      <c r="D588" s="69" t="s">
        <v>2079</v>
      </c>
      <c r="E588" s="69" t="s">
        <v>2027</v>
      </c>
      <c r="F588" s="69" t="s">
        <v>2020</v>
      </c>
      <c r="G588" s="69"/>
      <c r="H588" s="70">
        <v>2025</v>
      </c>
      <c r="I588" s="69" t="s">
        <v>2084</v>
      </c>
      <c r="J588" s="69" t="s">
        <v>2697</v>
      </c>
      <c r="K588" s="71" t="s">
        <v>219</v>
      </c>
      <c r="L588" s="72" t="s">
        <v>83</v>
      </c>
      <c r="M588" s="48" t="s">
        <v>150</v>
      </c>
      <c r="N588" s="50" t="s">
        <v>118</v>
      </c>
      <c r="O588" s="49" t="s">
        <v>321</v>
      </c>
      <c r="P588" s="74" t="str">
        <f>IFERROR(VLOOKUP(DadosViagem5[[#This Row],[Placa]],BIP!A:E,5,FALSE),"")</f>
        <v/>
      </c>
      <c r="Q588" s="75" t="e">
        <f ca="1">DATEDIF(DadosViagem5[[#This Row],[BIP]],TODAY(),"D")</f>
        <v>#VALUE!</v>
      </c>
      <c r="R588" s="76" t="str">
        <f>IFERROR(VLOOKUP(DadosViagem5[[#This Row],[Placa]],DDS!B:C,2,FALSE),"Verificar cadastro")</f>
        <v>Operando</v>
      </c>
      <c r="S588" s="77" t="s">
        <v>2023</v>
      </c>
      <c r="T588" s="48"/>
      <c r="U588" s="79"/>
      <c r="V588" s="78"/>
      <c r="W588" s="82"/>
      <c r="X588" s="80"/>
      <c r="Y588" s="81"/>
      <c r="Z588" s="83"/>
      <c r="AA588" s="70" t="s">
        <v>2024</v>
      </c>
      <c r="AB588" s="70" t="s">
        <v>2024</v>
      </c>
      <c r="AC588" s="69" t="s">
        <v>2024</v>
      </c>
      <c r="AD588" s="69" t="str">
        <f ca="1">IFERROR(DATEDIF(DadosViagem5[[#This Row],[Utimo Bip Reserva]],TODAY(),"D"),"")</f>
        <v/>
      </c>
      <c r="AE588" s="49" t="s">
        <v>2024</v>
      </c>
      <c r="AF588" s="50" t="s">
        <v>2024</v>
      </c>
      <c r="AG588" s="49"/>
      <c r="AH588" s="50">
        <v>45807</v>
      </c>
      <c r="AI588" s="49" t="str">
        <f>IF(DadosViagem5[[#This Row],[Dias em manutenção ]]&lt;5,"Dentro do Prazo","Fora do Prazo")</f>
        <v>Fora do Prazo</v>
      </c>
      <c r="AJ588" s="49" t="e">
        <v>#REF!</v>
      </c>
    </row>
    <row r="589" spans="1:36" ht="15">
      <c r="A589" s="69" t="s">
        <v>2714</v>
      </c>
      <c r="B589" s="70"/>
      <c r="C589" s="69" t="s">
        <v>727</v>
      </c>
      <c r="D589" s="69" t="s">
        <v>2715</v>
      </c>
      <c r="E589" s="69" t="s">
        <v>566</v>
      </c>
      <c r="F589" s="69" t="s">
        <v>2064</v>
      </c>
      <c r="G589" s="69"/>
      <c r="H589" s="70">
        <v>2022</v>
      </c>
      <c r="I589" s="69" t="s">
        <v>2716</v>
      </c>
      <c r="J589" s="69" t="s">
        <v>894</v>
      </c>
      <c r="K589" s="71" t="s">
        <v>2717</v>
      </c>
      <c r="L589" s="72" t="s">
        <v>83</v>
      </c>
      <c r="M589" s="48" t="s">
        <v>183</v>
      </c>
      <c r="N589" s="49" t="s">
        <v>438</v>
      </c>
      <c r="O589" s="49" t="s">
        <v>2718</v>
      </c>
      <c r="P589" s="74">
        <f ca="1">IFERROR(VLOOKUP(DadosViagem5[[#This Row],[Placa]],BIP!A:E,5,FALSE),"")</f>
        <v>45977</v>
      </c>
      <c r="Q589" s="75">
        <f ca="1">DATEDIF(DadosViagem5[[#This Row],[BIP]],TODAY(),"D")</f>
        <v>1</v>
      </c>
      <c r="R589" s="76" t="str">
        <f>IFERROR(VLOOKUP(DadosViagem5[[#This Row],[Placa]],DDS!B:C,2,FALSE),"Verificar cadastro")</f>
        <v> </v>
      </c>
      <c r="S589" s="77" t="s">
        <v>2023</v>
      </c>
      <c r="T589" s="48"/>
      <c r="U589" s="79"/>
      <c r="V589" s="78"/>
      <c r="W589" s="82"/>
      <c r="X589" s="80"/>
      <c r="Y589" s="81" t="s">
        <v>2024</v>
      </c>
      <c r="Z589" s="82"/>
      <c r="AA589" s="70" t="s">
        <v>2024</v>
      </c>
      <c r="AB589" s="70" t="s">
        <v>2024</v>
      </c>
      <c r="AC589" s="69" t="s">
        <v>2024</v>
      </c>
      <c r="AD589" s="69" t="str">
        <f ca="1">IFERROR(DATEDIF(DadosViagem5[[#This Row],[Utimo Bip Reserva]],TODAY(),"D"),"")</f>
        <v/>
      </c>
      <c r="AE589" s="49" t="s">
        <v>2024</v>
      </c>
      <c r="AF589" s="50" t="s">
        <v>2024</v>
      </c>
      <c r="AG589" s="49"/>
      <c r="AH589" s="50">
        <v>45807</v>
      </c>
      <c r="AI589" s="49" t="str">
        <f>IF(DadosViagem5[[#This Row],[Dias em manutenção ]]&lt;5,"Dentro do Prazo","Fora do Prazo")</f>
        <v>Fora do Prazo</v>
      </c>
      <c r="AJ589" s="49" t="e">
        <v>#REF!</v>
      </c>
    </row>
    <row r="590" spans="1:36" ht="15">
      <c r="A590" s="69" t="s">
        <v>2719</v>
      </c>
      <c r="B590" s="70"/>
      <c r="C590" s="69" t="s">
        <v>727</v>
      </c>
      <c r="D590" s="69" t="s">
        <v>2715</v>
      </c>
      <c r="E590" s="69" t="s">
        <v>566</v>
      </c>
      <c r="F590" s="69" t="s">
        <v>2064</v>
      </c>
      <c r="G590" s="69"/>
      <c r="H590" s="70">
        <v>2022</v>
      </c>
      <c r="I590" s="69" t="s">
        <v>2716</v>
      </c>
      <c r="J590" s="69" t="s">
        <v>894</v>
      </c>
      <c r="K590" s="71" t="s">
        <v>2717</v>
      </c>
      <c r="L590" s="72" t="s">
        <v>83</v>
      </c>
      <c r="M590" s="48" t="s">
        <v>183</v>
      </c>
      <c r="N590" s="49" t="s">
        <v>438</v>
      </c>
      <c r="O590" s="49" t="s">
        <v>2718</v>
      </c>
      <c r="P590" s="74">
        <f ca="1">IFERROR(VLOOKUP(DadosViagem5[[#This Row],[Placa]],BIP!A:E,5,FALSE),"")</f>
        <v>45965</v>
      </c>
      <c r="Q590" s="75">
        <f ca="1">DATEDIF(DadosViagem5[[#This Row],[BIP]],TODAY(),"D")</f>
        <v>13</v>
      </c>
      <c r="R590" s="76" t="str">
        <f>IFERROR(VLOOKUP(DadosViagem5[[#This Row],[Placa]],DDS!B:C,2,FALSE),"Verificar cadastro")</f>
        <v> </v>
      </c>
      <c r="S590" s="77" t="s">
        <v>2023</v>
      </c>
      <c r="T590" s="48"/>
      <c r="U590" s="79"/>
      <c r="V590" s="78"/>
      <c r="W590" s="82"/>
      <c r="X590" s="80"/>
      <c r="Y590" s="81" t="s">
        <v>2024</v>
      </c>
      <c r="Z590" s="82"/>
      <c r="AA590" s="70" t="s">
        <v>2024</v>
      </c>
      <c r="AB590" s="70" t="s">
        <v>2024</v>
      </c>
      <c r="AC590" s="69" t="s">
        <v>2024</v>
      </c>
      <c r="AD590" s="69" t="str">
        <f ca="1">IFERROR(DATEDIF(DadosViagem5[[#This Row],[Utimo Bip Reserva]],TODAY(),"D"),"")</f>
        <v/>
      </c>
      <c r="AE590" s="49" t="s">
        <v>2024</v>
      </c>
      <c r="AF590" s="50" t="s">
        <v>2024</v>
      </c>
      <c r="AG590" s="49"/>
      <c r="AH590" s="50">
        <v>45807</v>
      </c>
      <c r="AI590" s="49" t="str">
        <f>IF(DadosViagem5[[#This Row],[Dias em manutenção ]]&lt;5,"Dentro do Prazo","Fora do Prazo")</f>
        <v>Fora do Prazo</v>
      </c>
      <c r="AJ590" s="49" t="e">
        <v>#REF!</v>
      </c>
    </row>
    <row r="591" spans="1:36" ht="15">
      <c r="A591" s="69" t="s">
        <v>2720</v>
      </c>
      <c r="B591" s="70"/>
      <c r="C591" s="69" t="s">
        <v>727</v>
      </c>
      <c r="D591" s="69" t="s">
        <v>2715</v>
      </c>
      <c r="E591" s="69" t="s">
        <v>566</v>
      </c>
      <c r="F591" s="69" t="s">
        <v>2064</v>
      </c>
      <c r="G591" s="69"/>
      <c r="H591" s="70">
        <v>2022</v>
      </c>
      <c r="I591" s="69" t="s">
        <v>2716</v>
      </c>
      <c r="J591" s="69" t="s">
        <v>894</v>
      </c>
      <c r="K591" s="71" t="s">
        <v>2717</v>
      </c>
      <c r="L591" s="72" t="s">
        <v>83</v>
      </c>
      <c r="M591" s="48" t="s">
        <v>183</v>
      </c>
      <c r="N591" s="49" t="s">
        <v>438</v>
      </c>
      <c r="O591" s="49" t="s">
        <v>2718</v>
      </c>
      <c r="P591" s="74">
        <f ca="1">IFERROR(VLOOKUP(DadosViagem5[[#This Row],[Placa]],BIP!A:E,5,FALSE),"")</f>
        <v>45978</v>
      </c>
      <c r="Q591" s="75">
        <f ca="1">DATEDIF(DadosViagem5[[#This Row],[BIP]],TODAY(),"D")</f>
        <v>0</v>
      </c>
      <c r="R591" s="76" t="str">
        <f>IFERROR(VLOOKUP(DadosViagem5[[#This Row],[Placa]],DDS!B:C,2,FALSE),"Verificar cadastro")</f>
        <v> </v>
      </c>
      <c r="S591" s="77" t="s">
        <v>2023</v>
      </c>
      <c r="T591" s="48"/>
      <c r="U591" s="79"/>
      <c r="V591" s="78"/>
      <c r="W591" s="82"/>
      <c r="X591" s="80"/>
      <c r="Y591" s="81" t="s">
        <v>2024</v>
      </c>
      <c r="Z591" s="82"/>
      <c r="AA591" s="70" t="s">
        <v>2024</v>
      </c>
      <c r="AB591" s="70" t="s">
        <v>2024</v>
      </c>
      <c r="AC591" s="69" t="s">
        <v>2024</v>
      </c>
      <c r="AD591" s="69" t="str">
        <f ca="1">IFERROR(DATEDIF(DadosViagem5[[#This Row],[Utimo Bip Reserva]],TODAY(),"D"),"")</f>
        <v/>
      </c>
      <c r="AE591" s="49" t="s">
        <v>2024</v>
      </c>
      <c r="AF591" s="50" t="s">
        <v>2024</v>
      </c>
      <c r="AG591" s="49"/>
      <c r="AH591" s="50">
        <v>45807</v>
      </c>
      <c r="AI591" s="49" t="str">
        <f>IF(DadosViagem5[[#This Row],[Dias em manutenção ]]&lt;5,"Dentro do Prazo","Fora do Prazo")</f>
        <v>Fora do Prazo</v>
      </c>
      <c r="AJ591" s="49" t="e">
        <v>#REF!</v>
      </c>
    </row>
    <row r="592" spans="1:36" ht="15">
      <c r="A592" s="69" t="s">
        <v>435</v>
      </c>
      <c r="B592" s="70"/>
      <c r="C592" s="69" t="s">
        <v>727</v>
      </c>
      <c r="D592" s="69" t="s">
        <v>2715</v>
      </c>
      <c r="E592" s="69" t="s">
        <v>566</v>
      </c>
      <c r="F592" s="69" t="s">
        <v>2064</v>
      </c>
      <c r="G592" s="69"/>
      <c r="H592" s="70">
        <v>2020</v>
      </c>
      <c r="I592" s="69" t="s">
        <v>2716</v>
      </c>
      <c r="J592" s="69" t="s">
        <v>894</v>
      </c>
      <c r="K592" s="71" t="s">
        <v>2717</v>
      </c>
      <c r="L592" s="72" t="s">
        <v>83</v>
      </c>
      <c r="M592" s="48" t="s">
        <v>183</v>
      </c>
      <c r="N592" s="49" t="s">
        <v>438</v>
      </c>
      <c r="O592" s="49" t="s">
        <v>2718</v>
      </c>
      <c r="P592" s="74">
        <f ca="1">IFERROR(VLOOKUP(DadosViagem5[[#This Row],[Placa]],BIP!A:E,5,FALSE),"")</f>
        <v>45922</v>
      </c>
      <c r="Q592" s="75">
        <f ca="1">DATEDIF(DadosViagem5[[#This Row],[BIP]],TODAY(),"D")</f>
        <v>56</v>
      </c>
      <c r="R592" s="76" t="str">
        <f>IFERROR(VLOOKUP(DadosViagem5[[#This Row],[Placa]],DDS!B:C,2,FALSE),"Verificar cadastro")</f>
        <v> </v>
      </c>
      <c r="S592" s="49" t="s">
        <v>2721</v>
      </c>
      <c r="T592" s="48"/>
      <c r="U592" s="21"/>
      <c r="V592" s="78"/>
      <c r="W592" s="82" t="s">
        <v>2722</v>
      </c>
      <c r="X592" s="80"/>
      <c r="Y592" s="81"/>
      <c r="Z592" s="82"/>
      <c r="AA592" s="70" t="s">
        <v>2024</v>
      </c>
      <c r="AB592" s="70" t="s">
        <v>2024</v>
      </c>
      <c r="AC592" s="69" t="s">
        <v>2024</v>
      </c>
      <c r="AD592" s="69" t="str">
        <f ca="1">IFERROR(DATEDIF(DadosViagem5[[#This Row],[Utimo Bip Reserva]],TODAY(),"D"),"")</f>
        <v/>
      </c>
      <c r="AE592" s="49" t="s">
        <v>2024</v>
      </c>
      <c r="AF592" s="50" t="s">
        <v>2024</v>
      </c>
      <c r="AG592" s="49"/>
      <c r="AH592" s="50">
        <v>45807</v>
      </c>
      <c r="AI592" s="49" t="str">
        <f>IF(DadosViagem5[[#This Row],[Dias em manutenção ]]&lt;5,"Dentro do Prazo","Fora do Prazo")</f>
        <v>Fora do Prazo</v>
      </c>
      <c r="AJ592" s="49" t="e">
        <v>#REF!</v>
      </c>
    </row>
    <row r="593" spans="1:36" ht="15">
      <c r="A593" s="69" t="s">
        <v>2723</v>
      </c>
      <c r="B593" s="70"/>
      <c r="C593" s="69" t="s">
        <v>395</v>
      </c>
      <c r="D593" s="69" t="s">
        <v>2025</v>
      </c>
      <c r="E593" s="69" t="s">
        <v>566</v>
      </c>
      <c r="F593" s="69" t="s">
        <v>2064</v>
      </c>
      <c r="G593" s="69"/>
      <c r="H593" s="70">
        <v>2022</v>
      </c>
      <c r="I593" s="69" t="s">
        <v>2716</v>
      </c>
      <c r="J593" s="69" t="s">
        <v>894</v>
      </c>
      <c r="K593" s="71" t="s">
        <v>2717</v>
      </c>
      <c r="L593" s="72" t="s">
        <v>83</v>
      </c>
      <c r="M593" s="48" t="s">
        <v>139</v>
      </c>
      <c r="N593" s="49" t="s">
        <v>438</v>
      </c>
      <c r="O593" s="49" t="s">
        <v>2718</v>
      </c>
      <c r="P593" s="74">
        <f ca="1">IFERROR(VLOOKUP(DadosViagem5[[#This Row],[Placa]],BIP!A:E,5,FALSE),"")</f>
        <v>45810</v>
      </c>
      <c r="Q593" s="75">
        <f ca="1">DATEDIF(DadosViagem5[[#This Row],[BIP]],TODAY(),"D")</f>
        <v>168</v>
      </c>
      <c r="R593" s="76" t="str">
        <f>IFERROR(VLOOKUP(DadosViagem5[[#This Row],[Placa]],DDS!B:C,2,FALSE),"Verificar cadastro")</f>
        <v>Verificar cadastro</v>
      </c>
      <c r="S593" s="49" t="s">
        <v>2404</v>
      </c>
      <c r="T593" s="48"/>
      <c r="U593" s="79"/>
      <c r="V593" s="78"/>
      <c r="W593" s="82" t="s">
        <v>2724</v>
      </c>
      <c r="X593" s="80"/>
      <c r="Y593" s="81"/>
      <c r="Z593" s="82"/>
      <c r="AA593" s="70" t="s">
        <v>2024</v>
      </c>
      <c r="AB593" s="70" t="s">
        <v>2024</v>
      </c>
      <c r="AC593" s="69" t="s">
        <v>2024</v>
      </c>
      <c r="AD593" s="69" t="str">
        <f ca="1">IFERROR(DATEDIF(DadosViagem5[[#This Row],[Utimo Bip Reserva]],TODAY(),"D"),"")</f>
        <v/>
      </c>
      <c r="AE593" s="49" t="s">
        <v>2024</v>
      </c>
      <c r="AF593" s="50">
        <v>45699</v>
      </c>
      <c r="AG593" s="49" t="s">
        <v>2346</v>
      </c>
      <c r="AH593" s="50">
        <v>45807</v>
      </c>
      <c r="AI593" s="49" t="str">
        <f>IF(DadosViagem5[[#This Row],[Dias em manutenção ]]&lt;5,"Dentro do Prazo","Fora do Prazo")</f>
        <v>Fora do Prazo</v>
      </c>
      <c r="AJ593" s="49" t="e">
        <v>#REF!</v>
      </c>
    </row>
    <row r="594" spans="1:36" ht="15">
      <c r="A594" s="69" t="s">
        <v>2725</v>
      </c>
      <c r="B594" s="70"/>
      <c r="C594" s="69" t="s">
        <v>727</v>
      </c>
      <c r="D594" s="69" t="s">
        <v>2715</v>
      </c>
      <c r="E594" s="69" t="s">
        <v>566</v>
      </c>
      <c r="F594" s="69" t="s">
        <v>2064</v>
      </c>
      <c r="G594" s="69"/>
      <c r="H594" s="70">
        <v>2022</v>
      </c>
      <c r="I594" s="69" t="s">
        <v>2716</v>
      </c>
      <c r="J594" s="69" t="s">
        <v>894</v>
      </c>
      <c r="K594" s="71" t="s">
        <v>2717</v>
      </c>
      <c r="L594" s="72" t="s">
        <v>83</v>
      </c>
      <c r="M594" s="48" t="s">
        <v>183</v>
      </c>
      <c r="N594" s="49" t="s">
        <v>438</v>
      </c>
      <c r="O594" s="49" t="s">
        <v>2718</v>
      </c>
      <c r="P594" s="74">
        <f ca="1">IFERROR(VLOOKUP(DadosViagem5[[#This Row],[Placa]],BIP!A:E,5,FALSE),"")</f>
        <v>45976</v>
      </c>
      <c r="Q594" s="75">
        <f ca="1">DATEDIF(DadosViagem5[[#This Row],[BIP]],TODAY(),"D")</f>
        <v>2</v>
      </c>
      <c r="R594" s="76" t="str">
        <f>IFERROR(VLOOKUP(DadosViagem5[[#This Row],[Placa]],DDS!B:C,2,FALSE),"Verificar cadastro")</f>
        <v> </v>
      </c>
      <c r="S594" s="77" t="s">
        <v>2023</v>
      </c>
      <c r="T594" s="48"/>
      <c r="U594" s="79"/>
      <c r="V594" s="78"/>
      <c r="W594" s="82"/>
      <c r="X594" s="80"/>
      <c r="Y594" s="81"/>
      <c r="Z594" s="82"/>
      <c r="AA594" s="70" t="s">
        <v>2024</v>
      </c>
      <c r="AB594" s="70" t="s">
        <v>2024</v>
      </c>
      <c r="AC594" s="69" t="s">
        <v>2024</v>
      </c>
      <c r="AD594" s="69" t="str">
        <f ca="1">IFERROR(DATEDIF(DadosViagem5[[#This Row],[Utimo Bip Reserva]],TODAY(),"D"),"")</f>
        <v/>
      </c>
      <c r="AE594" s="49" t="s">
        <v>2726</v>
      </c>
      <c r="AF594" s="50" t="s">
        <v>2024</v>
      </c>
      <c r="AG594" s="49"/>
      <c r="AH594" s="50">
        <v>11</v>
      </c>
      <c r="AI594" s="49" t="str">
        <f>IF(DadosViagem5[[#This Row],[Dias em manutenção ]]&lt;5,"Dentro do Prazo","Fora do Prazo")</f>
        <v>Fora do Prazo</v>
      </c>
      <c r="AJ594" s="49" t="e">
        <v>#REF!</v>
      </c>
    </row>
    <row r="595" spans="1:36" ht="15">
      <c r="A595" s="69" t="s">
        <v>2727</v>
      </c>
      <c r="B595" s="70"/>
      <c r="C595" s="69" t="s">
        <v>727</v>
      </c>
      <c r="D595" s="69" t="s">
        <v>2715</v>
      </c>
      <c r="E595" s="69" t="s">
        <v>566</v>
      </c>
      <c r="F595" s="69" t="s">
        <v>2064</v>
      </c>
      <c r="G595" s="69"/>
      <c r="H595" s="70">
        <v>2022</v>
      </c>
      <c r="I595" s="69" t="s">
        <v>2716</v>
      </c>
      <c r="J595" s="69" t="s">
        <v>894</v>
      </c>
      <c r="K595" s="71" t="s">
        <v>2717</v>
      </c>
      <c r="L595" s="72" t="s">
        <v>83</v>
      </c>
      <c r="M595" s="48" t="s">
        <v>183</v>
      </c>
      <c r="N595" s="49" t="s">
        <v>438</v>
      </c>
      <c r="O595" s="49" t="s">
        <v>2718</v>
      </c>
      <c r="P595" s="74">
        <f ca="1">IFERROR(VLOOKUP(DadosViagem5[[#This Row],[Placa]],BIP!A:E,5,FALSE),"")</f>
        <v>45977</v>
      </c>
      <c r="Q595" s="75">
        <f ca="1">DATEDIF(DadosViagem5[[#This Row],[BIP]],TODAY(),"D")</f>
        <v>1</v>
      </c>
      <c r="R595" s="76" t="str">
        <f>IFERROR(VLOOKUP(DadosViagem5[[#This Row],[Placa]],DDS!B:C,2,FALSE),"Verificar cadastro")</f>
        <v> </v>
      </c>
      <c r="S595" s="77" t="s">
        <v>2023</v>
      </c>
      <c r="T595" s="48"/>
      <c r="U595" s="79"/>
      <c r="V595" s="78"/>
      <c r="W595" s="82"/>
      <c r="X595" s="80"/>
      <c r="Y595" s="81"/>
      <c r="Z595" s="82"/>
      <c r="AA595" s="70" t="s">
        <v>2024</v>
      </c>
      <c r="AB595" s="70" t="s">
        <v>2024</v>
      </c>
      <c r="AC595" s="69" t="s">
        <v>2024</v>
      </c>
      <c r="AD595" s="69" t="str">
        <f ca="1">IFERROR(DATEDIF(DadosViagem5[[#This Row],[Utimo Bip Reserva]],TODAY(),"D"),"")</f>
        <v/>
      </c>
      <c r="AE595" s="49" t="s">
        <v>2024</v>
      </c>
      <c r="AF595" s="50" t="s">
        <v>2024</v>
      </c>
      <c r="AG595" s="49"/>
      <c r="AH595" s="50">
        <v>45807</v>
      </c>
      <c r="AI595" s="49" t="str">
        <f>IF(DadosViagem5[[#This Row],[Dias em manutenção ]]&lt;5,"Dentro do Prazo","Fora do Prazo")</f>
        <v>Fora do Prazo</v>
      </c>
      <c r="AJ595" s="49" t="e">
        <v>#REF!</v>
      </c>
    </row>
    <row r="596" spans="1:36" ht="15">
      <c r="A596" s="69" t="s">
        <v>2728</v>
      </c>
      <c r="B596" s="70"/>
      <c r="C596" s="69" t="s">
        <v>727</v>
      </c>
      <c r="D596" s="69" t="s">
        <v>2715</v>
      </c>
      <c r="E596" s="69" t="s">
        <v>566</v>
      </c>
      <c r="F596" s="69" t="s">
        <v>2064</v>
      </c>
      <c r="G596" s="69"/>
      <c r="H596" s="70">
        <v>2022</v>
      </c>
      <c r="I596" s="69" t="s">
        <v>2716</v>
      </c>
      <c r="J596" s="69" t="s">
        <v>894</v>
      </c>
      <c r="K596" s="71" t="s">
        <v>2717</v>
      </c>
      <c r="L596" s="72" t="s">
        <v>83</v>
      </c>
      <c r="M596" s="48" t="s">
        <v>183</v>
      </c>
      <c r="N596" s="49" t="s">
        <v>438</v>
      </c>
      <c r="O596" s="49" t="s">
        <v>2718</v>
      </c>
      <c r="P596" s="74">
        <f ca="1">IFERROR(VLOOKUP(DadosViagem5[[#This Row],[Placa]],BIP!A:E,5,FALSE),"")</f>
        <v>45978</v>
      </c>
      <c r="Q596" s="75">
        <f ca="1">DATEDIF(DadosViagem5[[#This Row],[BIP]],TODAY(),"D")</f>
        <v>0</v>
      </c>
      <c r="R596" s="76" t="str">
        <f>IFERROR(VLOOKUP(DadosViagem5[[#This Row],[Placa]],DDS!B:C,2,FALSE),"Verificar cadastro")</f>
        <v> </v>
      </c>
      <c r="S596" s="77" t="s">
        <v>2023</v>
      </c>
      <c r="T596" s="48"/>
      <c r="U596" s="79"/>
      <c r="V596" s="78"/>
      <c r="W596" s="82"/>
      <c r="X596" s="80"/>
      <c r="Y596" s="81"/>
      <c r="Z596" s="82"/>
      <c r="AA596" s="70" t="s">
        <v>2024</v>
      </c>
      <c r="AB596" s="70" t="s">
        <v>2024</v>
      </c>
      <c r="AC596" s="69" t="s">
        <v>2024</v>
      </c>
      <c r="AD596" s="69" t="str">
        <f ca="1">IFERROR(DATEDIF(DadosViagem5[[#This Row],[Utimo Bip Reserva]],TODAY(),"D"),"")</f>
        <v/>
      </c>
      <c r="AE596" s="49" t="s">
        <v>2729</v>
      </c>
      <c r="AF596" s="50" t="s">
        <v>2024</v>
      </c>
      <c r="AG596" s="49"/>
      <c r="AH596" s="50">
        <v>45807</v>
      </c>
      <c r="AI596" s="49" t="str">
        <f>IF(DadosViagem5[[#This Row],[Dias em manutenção ]]&lt;5,"Dentro do Prazo","Fora do Prazo")</f>
        <v>Fora do Prazo</v>
      </c>
      <c r="AJ596" s="49" t="e">
        <v>#REF!</v>
      </c>
    </row>
    <row r="597" spans="1:36" ht="15">
      <c r="A597" s="69" t="s">
        <v>2730</v>
      </c>
      <c r="B597" s="70"/>
      <c r="C597" s="69" t="s">
        <v>727</v>
      </c>
      <c r="D597" s="69" t="s">
        <v>2715</v>
      </c>
      <c r="E597" s="69" t="s">
        <v>566</v>
      </c>
      <c r="F597" s="69" t="s">
        <v>2064</v>
      </c>
      <c r="G597" s="69"/>
      <c r="H597" s="70">
        <v>2022</v>
      </c>
      <c r="I597" s="69" t="s">
        <v>2716</v>
      </c>
      <c r="J597" s="69" t="s">
        <v>894</v>
      </c>
      <c r="K597" s="71" t="s">
        <v>2717</v>
      </c>
      <c r="L597" s="72" t="s">
        <v>83</v>
      </c>
      <c r="M597" s="48" t="s">
        <v>183</v>
      </c>
      <c r="N597" s="49" t="s">
        <v>438</v>
      </c>
      <c r="O597" s="49" t="s">
        <v>2718</v>
      </c>
      <c r="P597" s="74">
        <f ca="1">IFERROR(VLOOKUP(DadosViagem5[[#This Row],[Placa]],BIP!A:E,5,FALSE),"")</f>
        <v>45978</v>
      </c>
      <c r="Q597" s="75">
        <f ca="1">DATEDIF(DadosViagem5[[#This Row],[BIP]],TODAY(),"D")</f>
        <v>0</v>
      </c>
      <c r="R597" s="76" t="str">
        <f>IFERROR(VLOOKUP(DadosViagem5[[#This Row],[Placa]],DDS!B:C,2,FALSE),"Verificar cadastro")</f>
        <v> </v>
      </c>
      <c r="S597" s="77" t="s">
        <v>2023</v>
      </c>
      <c r="T597" s="48"/>
      <c r="U597" s="79"/>
      <c r="V597" s="78"/>
      <c r="W597" s="82"/>
      <c r="X597" s="80"/>
      <c r="Y597" s="81"/>
      <c r="Z597" s="82"/>
      <c r="AA597" s="70" t="s">
        <v>2024</v>
      </c>
      <c r="AB597" s="70" t="s">
        <v>2024</v>
      </c>
      <c r="AC597" s="69" t="s">
        <v>2024</v>
      </c>
      <c r="AD597" s="69" t="str">
        <f ca="1">IFERROR(DATEDIF(DadosViagem5[[#This Row],[Utimo Bip Reserva]],TODAY(),"D"),"")</f>
        <v/>
      </c>
      <c r="AE597" s="49" t="s">
        <v>2024</v>
      </c>
      <c r="AF597" s="50" t="s">
        <v>2024</v>
      </c>
      <c r="AG597" s="49"/>
      <c r="AH597" s="50">
        <v>45807</v>
      </c>
      <c r="AI597" s="49" t="str">
        <f>IF(DadosViagem5[[#This Row],[Dias em manutenção ]]&lt;5,"Dentro do Prazo","Fora do Prazo")</f>
        <v>Fora do Prazo</v>
      </c>
      <c r="AJ597" s="49" t="e">
        <v>#REF!</v>
      </c>
    </row>
    <row r="598" spans="1:36" ht="15">
      <c r="A598" s="69" t="s">
        <v>2731</v>
      </c>
      <c r="B598" s="70"/>
      <c r="C598" s="69" t="s">
        <v>727</v>
      </c>
      <c r="D598" s="69" t="s">
        <v>2715</v>
      </c>
      <c r="E598" s="69" t="s">
        <v>566</v>
      </c>
      <c r="F598" s="69" t="s">
        <v>2064</v>
      </c>
      <c r="G598" s="69"/>
      <c r="H598" s="70">
        <v>2020</v>
      </c>
      <c r="I598" s="69" t="s">
        <v>2716</v>
      </c>
      <c r="J598" s="69" t="s">
        <v>894</v>
      </c>
      <c r="K598" s="71" t="s">
        <v>2717</v>
      </c>
      <c r="L598" s="72" t="s">
        <v>83</v>
      </c>
      <c r="M598" s="48" t="s">
        <v>183</v>
      </c>
      <c r="N598" s="49" t="s">
        <v>438</v>
      </c>
      <c r="O598" s="49" t="s">
        <v>2718</v>
      </c>
      <c r="P598" s="74">
        <f ca="1">IFERROR(VLOOKUP(DadosViagem5[[#This Row],[Placa]],BIP!A:E,5,FALSE),"")</f>
        <v>45977</v>
      </c>
      <c r="Q598" s="75">
        <f ca="1">DATEDIF(DadosViagem5[[#This Row],[BIP]],TODAY(),"D")</f>
        <v>1</v>
      </c>
      <c r="R598" s="76" t="str">
        <f>IFERROR(VLOOKUP(DadosViagem5[[#This Row],[Placa]],DDS!B:C,2,FALSE),"Verificar cadastro")</f>
        <v> </v>
      </c>
      <c r="S598" s="77" t="s">
        <v>2023</v>
      </c>
      <c r="T598" s="48"/>
      <c r="U598" s="79"/>
      <c r="V598" s="78"/>
      <c r="W598" s="82"/>
      <c r="X598" s="80"/>
      <c r="Y598" s="81"/>
      <c r="Z598" s="82"/>
      <c r="AA598" s="70" t="s">
        <v>2024</v>
      </c>
      <c r="AB598" s="70" t="s">
        <v>2024</v>
      </c>
      <c r="AC598" s="69" t="s">
        <v>2024</v>
      </c>
      <c r="AD598" s="69" t="str">
        <f ca="1">IFERROR(DATEDIF(DadosViagem5[[#This Row],[Utimo Bip Reserva]],TODAY(),"D"),"")</f>
        <v/>
      </c>
      <c r="AE598" s="49" t="s">
        <v>2024</v>
      </c>
      <c r="AF598" s="50" t="s">
        <v>2024</v>
      </c>
      <c r="AG598" s="49"/>
      <c r="AH598" s="50">
        <v>45807</v>
      </c>
      <c r="AI598" s="49" t="str">
        <f>IF(DadosViagem5[[#This Row],[Dias em manutenção ]]&lt;5,"Dentro do Prazo","Fora do Prazo")</f>
        <v>Fora do Prazo</v>
      </c>
      <c r="AJ598" s="49" t="e">
        <v>#REF!</v>
      </c>
    </row>
    <row r="599" spans="1:36" ht="15">
      <c r="A599" s="69" t="s">
        <v>2732</v>
      </c>
      <c r="B599" s="70"/>
      <c r="C599" s="69" t="s">
        <v>727</v>
      </c>
      <c r="D599" s="69" t="s">
        <v>2715</v>
      </c>
      <c r="E599" s="69" t="s">
        <v>566</v>
      </c>
      <c r="F599" s="69" t="s">
        <v>2064</v>
      </c>
      <c r="G599" s="69"/>
      <c r="H599" s="70">
        <v>2022</v>
      </c>
      <c r="I599" s="69" t="s">
        <v>2716</v>
      </c>
      <c r="J599" s="69" t="s">
        <v>894</v>
      </c>
      <c r="K599" s="71" t="s">
        <v>2717</v>
      </c>
      <c r="L599" s="72" t="s">
        <v>83</v>
      </c>
      <c r="M599" s="48" t="s">
        <v>183</v>
      </c>
      <c r="N599" s="49" t="s">
        <v>438</v>
      </c>
      <c r="O599" s="49" t="s">
        <v>2718</v>
      </c>
      <c r="P599" s="74">
        <f ca="1">IFERROR(VLOOKUP(DadosViagem5[[#This Row],[Placa]],BIP!A:E,5,FALSE),"")</f>
        <v>45976</v>
      </c>
      <c r="Q599" s="75">
        <f ca="1">DATEDIF(DadosViagem5[[#This Row],[BIP]],TODAY(),"D")</f>
        <v>2</v>
      </c>
      <c r="R599" s="76" t="str">
        <f>IFERROR(VLOOKUP(DadosViagem5[[#This Row],[Placa]],DDS!B:C,2,FALSE),"Verificar cadastro")</f>
        <v> </v>
      </c>
      <c r="S599" s="77" t="s">
        <v>2023</v>
      </c>
      <c r="T599" s="48"/>
      <c r="U599" s="79"/>
      <c r="V599" s="78"/>
      <c r="W599" s="82"/>
      <c r="X599" s="80"/>
      <c r="Y599" s="81"/>
      <c r="Z599" s="82"/>
      <c r="AA599" s="70" t="s">
        <v>2024</v>
      </c>
      <c r="AB599" s="70" t="s">
        <v>2024</v>
      </c>
      <c r="AC599" s="69" t="s">
        <v>2024</v>
      </c>
      <c r="AD599" s="69" t="str">
        <f ca="1">IFERROR(DATEDIF(DadosViagem5[[#This Row],[Utimo Bip Reserva]],TODAY(),"D"),"")</f>
        <v/>
      </c>
      <c r="AE599" s="49" t="s">
        <v>2646</v>
      </c>
      <c r="AF599" s="50" t="s">
        <v>2024</v>
      </c>
      <c r="AG599" s="49"/>
      <c r="AH599" s="50">
        <v>45807</v>
      </c>
      <c r="AI599" s="49" t="str">
        <f>IF(DadosViagem5[[#This Row],[Dias em manutenção ]]&lt;5,"Dentro do Prazo","Fora do Prazo")</f>
        <v>Fora do Prazo</v>
      </c>
      <c r="AJ599" s="49" t="e">
        <v>#REF!</v>
      </c>
    </row>
    <row r="600" spans="1:36" ht="15">
      <c r="A600" s="69" t="s">
        <v>2733</v>
      </c>
      <c r="B600" s="70"/>
      <c r="C600" s="69" t="s">
        <v>727</v>
      </c>
      <c r="D600" s="69" t="s">
        <v>2715</v>
      </c>
      <c r="E600" s="69" t="s">
        <v>566</v>
      </c>
      <c r="F600" s="69" t="s">
        <v>2064</v>
      </c>
      <c r="G600" s="69"/>
      <c r="H600" s="70">
        <v>2022</v>
      </c>
      <c r="I600" s="69" t="s">
        <v>2716</v>
      </c>
      <c r="J600" s="69" t="s">
        <v>894</v>
      </c>
      <c r="K600" s="71" t="s">
        <v>2717</v>
      </c>
      <c r="L600" s="72" t="s">
        <v>83</v>
      </c>
      <c r="M600" s="48" t="s">
        <v>183</v>
      </c>
      <c r="N600" s="49" t="s">
        <v>438</v>
      </c>
      <c r="O600" s="49" t="s">
        <v>2718</v>
      </c>
      <c r="P600" s="74">
        <f ca="1">IFERROR(VLOOKUP(DadosViagem5[[#This Row],[Placa]],BIP!A:E,5,FALSE),"")</f>
        <v>45977</v>
      </c>
      <c r="Q600" s="75">
        <f ca="1">DATEDIF(DadosViagem5[[#This Row],[BIP]],TODAY(),"D")</f>
        <v>1</v>
      </c>
      <c r="R600" s="76" t="str">
        <f>IFERROR(VLOOKUP(DadosViagem5[[#This Row],[Placa]],DDS!B:C,2,FALSE),"Verificar cadastro")</f>
        <v> </v>
      </c>
      <c r="S600" s="77" t="s">
        <v>2023</v>
      </c>
      <c r="T600" s="48"/>
      <c r="U600" s="79"/>
      <c r="V600" s="78"/>
      <c r="W600" s="82"/>
      <c r="X600" s="80"/>
      <c r="Y600" s="81"/>
      <c r="Z600" s="82"/>
      <c r="AA600" s="70" t="s">
        <v>2024</v>
      </c>
      <c r="AB600" s="70" t="s">
        <v>2024</v>
      </c>
      <c r="AC600" s="69" t="s">
        <v>2024</v>
      </c>
      <c r="AD600" s="69" t="str">
        <f ca="1">IFERROR(DATEDIF(DadosViagem5[[#This Row],[Utimo Bip Reserva]],TODAY(),"D"),"")</f>
        <v/>
      </c>
      <c r="AE600" s="49" t="s">
        <v>2024</v>
      </c>
      <c r="AF600" s="50" t="s">
        <v>2024</v>
      </c>
      <c r="AG600" s="49" t="s">
        <v>567</v>
      </c>
      <c r="AH600" s="50">
        <v>45807</v>
      </c>
      <c r="AI600" s="49" t="str">
        <f>IF(DadosViagem5[[#This Row],[Dias em manutenção ]]&lt;5,"Dentro do Prazo","Fora do Prazo")</f>
        <v>Fora do Prazo</v>
      </c>
      <c r="AJ600" s="49" t="e">
        <v>#REF!</v>
      </c>
    </row>
    <row r="601" spans="1:36" ht="15">
      <c r="A601" s="69" t="s">
        <v>2734</v>
      </c>
      <c r="B601" s="70"/>
      <c r="C601" s="69" t="s">
        <v>727</v>
      </c>
      <c r="D601" s="69" t="s">
        <v>2715</v>
      </c>
      <c r="E601" s="69" t="s">
        <v>566</v>
      </c>
      <c r="F601" s="69" t="s">
        <v>2064</v>
      </c>
      <c r="G601" s="69"/>
      <c r="H601" s="70">
        <v>2022</v>
      </c>
      <c r="I601" s="69" t="s">
        <v>2716</v>
      </c>
      <c r="J601" s="69" t="s">
        <v>894</v>
      </c>
      <c r="K601" s="71" t="s">
        <v>2717</v>
      </c>
      <c r="L601" s="72" t="s">
        <v>83</v>
      </c>
      <c r="M601" s="48" t="s">
        <v>183</v>
      </c>
      <c r="N601" s="49" t="s">
        <v>438</v>
      </c>
      <c r="O601" s="49" t="s">
        <v>2718</v>
      </c>
      <c r="P601" s="74">
        <f ca="1">IFERROR(VLOOKUP(DadosViagem5[[#This Row],[Placa]],BIP!A:E,5,FALSE),"")</f>
        <v>45978</v>
      </c>
      <c r="Q601" s="75">
        <f ca="1">DATEDIF(DadosViagem5[[#This Row],[BIP]],TODAY(),"D")</f>
        <v>0</v>
      </c>
      <c r="R601" s="76" t="str">
        <f>IFERROR(VLOOKUP(DadosViagem5[[#This Row],[Placa]],DDS!B:C,2,FALSE),"Verificar cadastro")</f>
        <v> </v>
      </c>
      <c r="S601" s="77" t="s">
        <v>2023</v>
      </c>
      <c r="T601" s="48"/>
      <c r="U601" s="79"/>
      <c r="V601" s="78"/>
      <c r="W601" s="82"/>
      <c r="X601" s="80"/>
      <c r="Y601" s="81"/>
      <c r="Z601" s="82"/>
      <c r="AA601" s="70" t="s">
        <v>2024</v>
      </c>
      <c r="AB601" s="70" t="s">
        <v>2024</v>
      </c>
      <c r="AC601" s="70" t="s">
        <v>2024</v>
      </c>
      <c r="AD601" s="70" t="s">
        <v>2024</v>
      </c>
      <c r="AE601" s="49" t="s">
        <v>2024</v>
      </c>
      <c r="AF601" s="50" t="s">
        <v>2024</v>
      </c>
      <c r="AG601" s="49"/>
      <c r="AH601" s="50">
        <v>45807</v>
      </c>
      <c r="AI601" s="49" t="str">
        <f>IF(DadosViagem5[[#This Row],[Dias em manutenção ]]&lt;5,"Dentro do Prazo","Fora do Prazo")</f>
        <v>Fora do Prazo</v>
      </c>
      <c r="AJ601" s="49" t="e">
        <v>#REF!</v>
      </c>
    </row>
    <row r="602" spans="1:36" ht="15">
      <c r="A602" s="69" t="s">
        <v>2735</v>
      </c>
      <c r="B602" s="70"/>
      <c r="C602" s="69" t="s">
        <v>727</v>
      </c>
      <c r="D602" s="69" t="s">
        <v>2715</v>
      </c>
      <c r="E602" s="69" t="s">
        <v>566</v>
      </c>
      <c r="F602" s="69" t="s">
        <v>2064</v>
      </c>
      <c r="G602" s="69"/>
      <c r="H602" s="70">
        <v>2022</v>
      </c>
      <c r="I602" s="69" t="s">
        <v>2716</v>
      </c>
      <c r="J602" s="69" t="s">
        <v>894</v>
      </c>
      <c r="K602" s="71" t="s">
        <v>2717</v>
      </c>
      <c r="L602" s="72" t="s">
        <v>83</v>
      </c>
      <c r="M602" s="48" t="s">
        <v>183</v>
      </c>
      <c r="N602" s="49" t="s">
        <v>438</v>
      </c>
      <c r="O602" s="49" t="s">
        <v>2718</v>
      </c>
      <c r="P602" s="74">
        <f ca="1">IFERROR(VLOOKUP(DadosViagem5[[#This Row],[Placa]],BIP!A:E,5,FALSE),"")</f>
        <v>45978</v>
      </c>
      <c r="Q602" s="75">
        <f ca="1">DATEDIF(DadosViagem5[[#This Row],[BIP]],TODAY(),"D")</f>
        <v>0</v>
      </c>
      <c r="R602" s="76" t="str">
        <f>IFERROR(VLOOKUP(DadosViagem5[[#This Row],[Placa]],DDS!B:C,2,FALSE),"Verificar cadastro")</f>
        <v> </v>
      </c>
      <c r="S602" s="77" t="s">
        <v>2023</v>
      </c>
      <c r="T602" s="48"/>
      <c r="U602" s="79"/>
      <c r="V602" s="78"/>
      <c r="W602" s="82"/>
      <c r="X602" s="80"/>
      <c r="Y602" s="81"/>
      <c r="Z602" s="82"/>
      <c r="AA602" s="70" t="s">
        <v>2024</v>
      </c>
      <c r="AB602" s="70" t="s">
        <v>2024</v>
      </c>
      <c r="AC602" s="69" t="s">
        <v>2024</v>
      </c>
      <c r="AD602" s="69" t="str">
        <f ca="1">IFERROR(DATEDIF(DadosViagem5[[#This Row],[Utimo Bip Reserva]],TODAY(),"D"),"")</f>
        <v/>
      </c>
      <c r="AE602" s="49" t="s">
        <v>2024</v>
      </c>
      <c r="AF602" s="50" t="s">
        <v>2024</v>
      </c>
      <c r="AG602" s="49"/>
      <c r="AH602" s="50">
        <v>45807</v>
      </c>
      <c r="AI602" s="49" t="str">
        <f>IF(DadosViagem5[[#This Row],[Dias em manutenção ]]&lt;5,"Dentro do Prazo","Fora do Prazo")</f>
        <v>Fora do Prazo</v>
      </c>
      <c r="AJ602" s="49" t="e">
        <v>#REF!</v>
      </c>
    </row>
    <row r="603" spans="1:36" ht="15">
      <c r="A603" s="69" t="s">
        <v>892</v>
      </c>
      <c r="B603" s="70"/>
      <c r="C603" s="69" t="s">
        <v>727</v>
      </c>
      <c r="D603" s="69" t="s">
        <v>2715</v>
      </c>
      <c r="E603" s="69" t="s">
        <v>566</v>
      </c>
      <c r="F603" s="69" t="s">
        <v>2064</v>
      </c>
      <c r="G603" s="69"/>
      <c r="H603" s="70">
        <v>2022</v>
      </c>
      <c r="I603" s="69" t="s">
        <v>2716</v>
      </c>
      <c r="J603" s="69" t="s">
        <v>894</v>
      </c>
      <c r="K603" s="71" t="s">
        <v>2717</v>
      </c>
      <c r="L603" s="72" t="s">
        <v>83</v>
      </c>
      <c r="M603" s="48" t="s">
        <v>183</v>
      </c>
      <c r="N603" s="49" t="s">
        <v>438</v>
      </c>
      <c r="O603" s="49" t="s">
        <v>2718</v>
      </c>
      <c r="P603" s="74">
        <f ca="1">IFERROR(VLOOKUP(DadosViagem5[[#This Row],[Placa]],BIP!A:E,5,FALSE),"")</f>
        <v>45978</v>
      </c>
      <c r="Q603" s="75">
        <f ca="1">DATEDIF(DadosViagem5[[#This Row],[BIP]],TODAY(),"D")</f>
        <v>0</v>
      </c>
      <c r="R603" s="76" t="str">
        <f>IFERROR(VLOOKUP(DadosViagem5[[#This Row],[Placa]],DDS!B:C,2,FALSE),"Verificar cadastro")</f>
        <v> </v>
      </c>
      <c r="S603" s="77" t="s">
        <v>2023</v>
      </c>
      <c r="T603" s="48"/>
      <c r="U603" s="79"/>
      <c r="V603" s="78"/>
      <c r="W603" s="82"/>
      <c r="X603" s="80"/>
      <c r="Y603" s="81"/>
      <c r="Z603" s="82"/>
      <c r="AA603" s="70" t="s">
        <v>2024</v>
      </c>
      <c r="AB603" s="70" t="s">
        <v>2024</v>
      </c>
      <c r="AC603" s="69" t="s">
        <v>2024</v>
      </c>
      <c r="AD603" s="69" t="str">
        <f ca="1">IFERROR(DATEDIF(DadosViagem5[[#This Row],[Utimo Bip Reserva]],TODAY(),"D"),"")</f>
        <v/>
      </c>
      <c r="AE603" s="49" t="s">
        <v>2024</v>
      </c>
      <c r="AF603" s="50" t="s">
        <v>2024</v>
      </c>
      <c r="AG603" s="49"/>
      <c r="AH603" s="50">
        <v>45807</v>
      </c>
      <c r="AI603" s="49" t="str">
        <f>IF(DadosViagem5[[#This Row],[Dias em manutenção ]]&lt;5,"Dentro do Prazo","Fora do Prazo")</f>
        <v>Fora do Prazo</v>
      </c>
      <c r="AJ603" s="49" t="e">
        <v>#REF!</v>
      </c>
    </row>
    <row r="604" spans="1:36" ht="15">
      <c r="A604" s="69" t="s">
        <v>2736</v>
      </c>
      <c r="B604" s="70"/>
      <c r="C604" s="69" t="s">
        <v>673</v>
      </c>
      <c r="D604" s="69" t="s">
        <v>2025</v>
      </c>
      <c r="E604" s="69" t="s">
        <v>566</v>
      </c>
      <c r="F604" s="69" t="s">
        <v>2064</v>
      </c>
      <c r="G604" s="69"/>
      <c r="H604" s="70">
        <v>2022</v>
      </c>
      <c r="I604" s="69" t="s">
        <v>2737</v>
      </c>
      <c r="J604" s="69" t="s">
        <v>790</v>
      </c>
      <c r="K604" s="71" t="s">
        <v>1703</v>
      </c>
      <c r="L604" s="72" t="s">
        <v>83</v>
      </c>
      <c r="M604" s="48" t="s">
        <v>234</v>
      </c>
      <c r="N604" s="49" t="s">
        <v>357</v>
      </c>
      <c r="O604" s="49" t="s">
        <v>256</v>
      </c>
      <c r="P604" s="74">
        <f ca="1">IFERROR(VLOOKUP(DadosViagem5[[#This Row],[Placa]],BIP!A:E,5,FALSE),"")</f>
        <v>0</v>
      </c>
      <c r="Q604" s="75">
        <f ca="1">DATEDIF(DadosViagem5[[#This Row],[BIP]],TODAY(),"D")</f>
        <v>45978</v>
      </c>
      <c r="R604" s="76" t="str">
        <f>IFERROR(VLOOKUP(DadosViagem5[[#This Row],[Placa]],DDS!B:C,2,FALSE),"Verificar cadastro")</f>
        <v>Verificar cadastro</v>
      </c>
      <c r="S604" s="49" t="s">
        <v>2404</v>
      </c>
      <c r="T604" s="48"/>
      <c r="U604" s="79"/>
      <c r="V604" s="78"/>
      <c r="W604" s="82" t="s">
        <v>2738</v>
      </c>
      <c r="X604" s="80"/>
      <c r="Y604" s="81" t="s">
        <v>2024</v>
      </c>
      <c r="Z604" s="82"/>
      <c r="AA604" s="70" t="s">
        <v>2024</v>
      </c>
      <c r="AB604" s="70" t="s">
        <v>2024</v>
      </c>
      <c r="AC604" s="69" t="s">
        <v>2024</v>
      </c>
      <c r="AD604" s="69" t="str">
        <f ca="1">IFERROR(DATEDIF(DadosViagem5[[#This Row],[Utimo Bip Reserva]],TODAY(),"D"),"")</f>
        <v/>
      </c>
      <c r="AE604" s="49" t="s">
        <v>2024</v>
      </c>
      <c r="AF604" s="50" t="s">
        <v>2024</v>
      </c>
      <c r="AG604" s="49"/>
      <c r="AH604" s="50">
        <v>45807</v>
      </c>
      <c r="AI604" s="49" t="str">
        <f>IF(DadosViagem5[[#This Row],[Dias em manutenção ]]&lt;5,"Dentro do Prazo","Fora do Prazo")</f>
        <v>Fora do Prazo</v>
      </c>
      <c r="AJ604" s="49" t="e">
        <v>#REF!</v>
      </c>
    </row>
    <row r="605" spans="1:36" ht="15">
      <c r="A605" s="69" t="s">
        <v>2739</v>
      </c>
      <c r="B605" s="70"/>
      <c r="C605" s="69" t="s">
        <v>673</v>
      </c>
      <c r="D605" s="69" t="s">
        <v>2025</v>
      </c>
      <c r="E605" s="69" t="s">
        <v>566</v>
      </c>
      <c r="F605" s="69" t="s">
        <v>2064</v>
      </c>
      <c r="G605" s="69"/>
      <c r="H605" s="70">
        <v>2021</v>
      </c>
      <c r="I605" s="69" t="s">
        <v>2737</v>
      </c>
      <c r="J605" s="69" t="s">
        <v>790</v>
      </c>
      <c r="K605" s="71" t="s">
        <v>1703</v>
      </c>
      <c r="L605" s="72" t="s">
        <v>83</v>
      </c>
      <c r="M605" s="48" t="s">
        <v>234</v>
      </c>
      <c r="N605" s="49" t="s">
        <v>357</v>
      </c>
      <c r="O605" s="49" t="s">
        <v>256</v>
      </c>
      <c r="P605" s="74">
        <f ca="1">IFERROR(VLOOKUP(DadosViagem5[[#This Row],[Placa]],BIP!A:E,5,FALSE),"")</f>
        <v>45977</v>
      </c>
      <c r="Q605" s="75">
        <f ca="1">DATEDIF(DadosViagem5[[#This Row],[BIP]],TODAY(),"D")</f>
        <v>1</v>
      </c>
      <c r="R605" s="76" t="str">
        <f>IFERROR(VLOOKUP(DadosViagem5[[#This Row],[Placa]],DDS!B:C,2,FALSE),"Verificar cadastro")</f>
        <v>Operando</v>
      </c>
      <c r="S605" s="77" t="s">
        <v>2023</v>
      </c>
      <c r="T605" s="48"/>
      <c r="U605" s="79"/>
      <c r="V605" s="78"/>
      <c r="W605" s="82"/>
      <c r="X605" s="80"/>
      <c r="Y605" s="81" t="s">
        <v>2024</v>
      </c>
      <c r="Z605" s="82"/>
      <c r="AA605" s="70" t="s">
        <v>2024</v>
      </c>
      <c r="AB605" s="70" t="s">
        <v>2024</v>
      </c>
      <c r="AC605" s="69" t="s">
        <v>2024</v>
      </c>
      <c r="AD605" s="69" t="str">
        <f ca="1">IFERROR(DATEDIF(DadosViagem5[[#This Row],[Utimo Bip Reserva]],TODAY(),"D"),"")</f>
        <v/>
      </c>
      <c r="AE605" s="49" t="s">
        <v>2024</v>
      </c>
      <c r="AF605" s="50" t="s">
        <v>2024</v>
      </c>
      <c r="AG605" s="49"/>
      <c r="AH605" s="50">
        <v>45807</v>
      </c>
      <c r="AI605" s="49" t="str">
        <f>IF(DadosViagem5[[#This Row],[Dias em manutenção ]]&lt;5,"Dentro do Prazo","Fora do Prazo")</f>
        <v>Fora do Prazo</v>
      </c>
      <c r="AJ605" s="49" t="e">
        <v>#REF!</v>
      </c>
    </row>
    <row r="606" spans="1:36" ht="15">
      <c r="A606" s="69" t="s">
        <v>1185</v>
      </c>
      <c r="B606" s="70"/>
      <c r="C606" s="69" t="s">
        <v>673</v>
      </c>
      <c r="D606" s="69" t="s">
        <v>2025</v>
      </c>
      <c r="E606" s="69" t="s">
        <v>566</v>
      </c>
      <c r="F606" s="69" t="s">
        <v>2064</v>
      </c>
      <c r="G606" s="69"/>
      <c r="H606" s="70">
        <v>2021</v>
      </c>
      <c r="I606" s="69" t="s">
        <v>2737</v>
      </c>
      <c r="J606" s="69" t="s">
        <v>790</v>
      </c>
      <c r="K606" s="71" t="s">
        <v>1703</v>
      </c>
      <c r="L606" s="72" t="s">
        <v>83</v>
      </c>
      <c r="M606" s="48" t="s">
        <v>234</v>
      </c>
      <c r="N606" s="49" t="s">
        <v>357</v>
      </c>
      <c r="O606" s="49" t="s">
        <v>256</v>
      </c>
      <c r="P606" s="74">
        <f ca="1">IFERROR(VLOOKUP(DadosViagem5[[#This Row],[Placa]],BIP!A:E,5,FALSE),"")</f>
        <v>45869</v>
      </c>
      <c r="Q606" s="75">
        <f ca="1">DATEDIF(DadosViagem5[[#This Row],[BIP]],TODAY(),"D")</f>
        <v>109</v>
      </c>
      <c r="R606" s="76" t="str">
        <f>IFERROR(VLOOKUP(DadosViagem5[[#This Row],[Placa]],DDS!B:C,2,FALSE),"Verificar cadastro")</f>
        <v>Verificar cadastro</v>
      </c>
      <c r="S606" s="49" t="s">
        <v>2404</v>
      </c>
      <c r="T606" s="48"/>
      <c r="U606" s="79"/>
      <c r="V606" s="78"/>
      <c r="W606" s="82" t="s">
        <v>2740</v>
      </c>
      <c r="X606" s="80"/>
      <c r="Y606" s="81"/>
      <c r="Z606" s="83"/>
      <c r="AA606" s="70" t="s">
        <v>2024</v>
      </c>
      <c r="AB606" s="70" t="s">
        <v>2024</v>
      </c>
      <c r="AC606" s="69" t="s">
        <v>2024</v>
      </c>
      <c r="AD606" s="69" t="str">
        <f ca="1">IFERROR(DATEDIF(DadosViagem5[[#This Row],[Utimo Bip Reserva]],TODAY(),"D"),"")</f>
        <v/>
      </c>
      <c r="AE606" s="49" t="s">
        <v>2024</v>
      </c>
      <c r="AF606" s="50" t="s">
        <v>2024</v>
      </c>
      <c r="AG606" s="49"/>
      <c r="AH606" s="50">
        <v>45807</v>
      </c>
      <c r="AI606" s="49" t="str">
        <f>IF(DadosViagem5[[#This Row],[Dias em manutenção ]]&lt;5,"Dentro do Prazo","Fora do Prazo")</f>
        <v>Fora do Prazo</v>
      </c>
      <c r="AJ606" s="49" t="e">
        <v>#REF!</v>
      </c>
    </row>
    <row r="607" spans="1:36" ht="15">
      <c r="A607" s="69" t="s">
        <v>2741</v>
      </c>
      <c r="B607" s="70"/>
      <c r="C607" s="69" t="s">
        <v>673</v>
      </c>
      <c r="D607" s="69" t="s">
        <v>2025</v>
      </c>
      <c r="E607" s="69" t="s">
        <v>566</v>
      </c>
      <c r="F607" s="69" t="s">
        <v>2064</v>
      </c>
      <c r="G607" s="69"/>
      <c r="H607" s="70">
        <v>2021</v>
      </c>
      <c r="I607" s="69" t="s">
        <v>2737</v>
      </c>
      <c r="J607" s="69" t="s">
        <v>790</v>
      </c>
      <c r="K607" s="71" t="s">
        <v>1703</v>
      </c>
      <c r="L607" s="72" t="s">
        <v>83</v>
      </c>
      <c r="M607" s="48" t="s">
        <v>234</v>
      </c>
      <c r="N607" s="49" t="s">
        <v>357</v>
      </c>
      <c r="O607" s="49" t="s">
        <v>256</v>
      </c>
      <c r="P607" s="74">
        <f ca="1">IFERROR(VLOOKUP(DadosViagem5[[#This Row],[Placa]],BIP!A:E,5,FALSE),"")</f>
        <v>45977</v>
      </c>
      <c r="Q607" s="75">
        <f ca="1">DATEDIF(DadosViagem5[[#This Row],[BIP]],TODAY(),"D")</f>
        <v>1</v>
      </c>
      <c r="R607" s="76" t="str">
        <f>IFERROR(VLOOKUP(DadosViagem5[[#This Row],[Placa]],DDS!B:C,2,FALSE),"Verificar cadastro")</f>
        <v>Operando</v>
      </c>
      <c r="S607" s="77" t="s">
        <v>2023</v>
      </c>
      <c r="T607" s="48"/>
      <c r="U607" s="79"/>
      <c r="V607" s="78"/>
      <c r="W607" s="82" t="s">
        <v>2742</v>
      </c>
      <c r="X607" s="80"/>
      <c r="Y607" s="81"/>
      <c r="Z607" s="83"/>
      <c r="AA607" s="70" t="s">
        <v>2024</v>
      </c>
      <c r="AB607" s="70" t="s">
        <v>2024</v>
      </c>
      <c r="AC607" s="69" t="s">
        <v>2024</v>
      </c>
      <c r="AD607" s="69" t="str">
        <f ca="1">IFERROR(DATEDIF(DadosViagem5[[#This Row],[Utimo Bip Reserva]],TODAY(),"D"),"")</f>
        <v/>
      </c>
      <c r="AE607" s="48"/>
      <c r="AF607" s="79" t="s">
        <v>2024</v>
      </c>
      <c r="AG607" s="79" t="s">
        <v>111</v>
      </c>
      <c r="AH607" s="50">
        <v>45807</v>
      </c>
      <c r="AI607" s="49" t="str">
        <f>IF(DadosViagem5[[#This Row],[Dias em manutenção ]]&lt;5,"Dentro do Prazo","Fora do Prazo")</f>
        <v>Fora do Prazo</v>
      </c>
      <c r="AJ607" s="49" t="e">
        <v>#REF!</v>
      </c>
    </row>
    <row r="608" spans="1:36" ht="15">
      <c r="A608" s="69" t="s">
        <v>355</v>
      </c>
      <c r="B608" s="70"/>
      <c r="C608" s="69" t="s">
        <v>673</v>
      </c>
      <c r="D608" s="69" t="s">
        <v>2025</v>
      </c>
      <c r="E608" s="69" t="s">
        <v>566</v>
      </c>
      <c r="F608" s="69" t="s">
        <v>2064</v>
      </c>
      <c r="G608" s="69"/>
      <c r="H608" s="70">
        <v>2021</v>
      </c>
      <c r="I608" s="69" t="s">
        <v>2737</v>
      </c>
      <c r="J608" s="69" t="s">
        <v>790</v>
      </c>
      <c r="K608" s="71" t="s">
        <v>1703</v>
      </c>
      <c r="L608" s="72" t="s">
        <v>83</v>
      </c>
      <c r="M608" s="48" t="s">
        <v>234</v>
      </c>
      <c r="N608" s="49" t="s">
        <v>357</v>
      </c>
      <c r="O608" s="49" t="s">
        <v>256</v>
      </c>
      <c r="P608" s="74">
        <f ca="1">IFERROR(VLOOKUP(DadosViagem5[[#This Row],[Placa]],BIP!A:E,5,FALSE),"")</f>
        <v>45966</v>
      </c>
      <c r="Q608" s="75">
        <f ca="1">DATEDIF(DadosViagem5[[#This Row],[BIP]],TODAY(),"D")</f>
        <v>12</v>
      </c>
      <c r="R608" s="76" t="str">
        <f>IFERROR(VLOOKUP(DadosViagem5[[#This Row],[Placa]],DDS!B:C,2,FALSE),"Verificar cadastro")</f>
        <v>Manutenção</v>
      </c>
      <c r="S608" s="77" t="s">
        <v>2096</v>
      </c>
      <c r="T608" s="48"/>
      <c r="U608" s="79"/>
      <c r="V608" s="78"/>
      <c r="W608" s="82" t="s">
        <v>2088</v>
      </c>
      <c r="X608" s="80"/>
      <c r="Y608" s="81"/>
      <c r="Z608" s="83"/>
      <c r="AA608" s="70" t="s">
        <v>2024</v>
      </c>
      <c r="AB608" s="70" t="s">
        <v>2024</v>
      </c>
      <c r="AC608" s="69" t="s">
        <v>2024</v>
      </c>
      <c r="AD608" s="69" t="str">
        <f ca="1">IFERROR(DATEDIF(DadosViagem5[[#This Row],[Utimo Bip Reserva]],TODAY(),"D"),"")</f>
        <v/>
      </c>
      <c r="AE608" s="49" t="s">
        <v>2024</v>
      </c>
      <c r="AF608" s="50" t="s">
        <v>2024</v>
      </c>
      <c r="AG608" s="49"/>
      <c r="AH608" s="50">
        <v>45807</v>
      </c>
      <c r="AI608" s="49" t="str">
        <f>IF(DadosViagem5[[#This Row],[Dias em manutenção ]]&lt;5,"Dentro do Prazo","Fora do Prazo")</f>
        <v>Fora do Prazo</v>
      </c>
      <c r="AJ608" s="49" t="e">
        <v>#REF!</v>
      </c>
    </row>
    <row r="609" spans="1:36" ht="15">
      <c r="A609" s="69" t="s">
        <v>1917</v>
      </c>
      <c r="B609" s="70"/>
      <c r="C609" s="69" t="s">
        <v>673</v>
      </c>
      <c r="D609" s="69" t="s">
        <v>2025</v>
      </c>
      <c r="E609" s="69" t="s">
        <v>566</v>
      </c>
      <c r="F609" s="69" t="s">
        <v>2064</v>
      </c>
      <c r="G609" s="69"/>
      <c r="H609" s="70">
        <v>2021</v>
      </c>
      <c r="I609" s="69" t="s">
        <v>2737</v>
      </c>
      <c r="J609" s="69" t="s">
        <v>790</v>
      </c>
      <c r="K609" s="71" t="s">
        <v>1703</v>
      </c>
      <c r="L609" s="72" t="s">
        <v>83</v>
      </c>
      <c r="M609" s="48" t="s">
        <v>234</v>
      </c>
      <c r="N609" s="49" t="s">
        <v>357</v>
      </c>
      <c r="O609" s="49" t="s">
        <v>256</v>
      </c>
      <c r="P609" s="74">
        <f ca="1">IFERROR(VLOOKUP(DadosViagem5[[#This Row],[Placa]],BIP!A:E,5,FALSE),"")</f>
        <v>45978</v>
      </c>
      <c r="Q609" s="75">
        <f ca="1">DATEDIF(DadosViagem5[[#This Row],[BIP]],TODAY(),"D")</f>
        <v>0</v>
      </c>
      <c r="R609" s="76" t="str">
        <f>IFERROR(VLOOKUP(DadosViagem5[[#This Row],[Placa]],DDS!B:C,2,FALSE),"Verificar cadastro")</f>
        <v>Operando</v>
      </c>
      <c r="S609" s="77" t="s">
        <v>2023</v>
      </c>
      <c r="T609" s="48"/>
      <c r="U609" s="79"/>
      <c r="V609" s="78"/>
      <c r="W609" s="82" t="s">
        <v>2743</v>
      </c>
      <c r="X609" s="80"/>
      <c r="Y609" s="89"/>
      <c r="Z609" s="82"/>
      <c r="AA609" s="70" t="s">
        <v>2024</v>
      </c>
      <c r="AB609" s="70" t="s">
        <v>2024</v>
      </c>
      <c r="AC609" s="69" t="s">
        <v>2024</v>
      </c>
      <c r="AD609" s="69" t="str">
        <f ca="1">IFERROR(DATEDIF(DadosViagem5[[#This Row],[Utimo Bip Reserva]],TODAY(),"D"),"")</f>
        <v/>
      </c>
      <c r="AE609" s="49" t="s">
        <v>2024</v>
      </c>
      <c r="AF609" s="50" t="s">
        <v>2024</v>
      </c>
      <c r="AG609" s="49"/>
      <c r="AH609" s="50">
        <v>45807</v>
      </c>
      <c r="AI609" s="49" t="str">
        <f>IF(DadosViagem5[[#This Row],[Dias em manutenção ]]&lt;5,"Dentro do Prazo","Fora do Prazo")</f>
        <v>Fora do Prazo</v>
      </c>
      <c r="AJ609" s="49" t="e">
        <v>#REF!</v>
      </c>
    </row>
    <row r="610" spans="1:36" ht="15">
      <c r="A610" s="69" t="s">
        <v>799</v>
      </c>
      <c r="B610" s="70"/>
      <c r="C610" s="69" t="s">
        <v>673</v>
      </c>
      <c r="D610" s="69" t="s">
        <v>2025</v>
      </c>
      <c r="E610" s="69" t="s">
        <v>566</v>
      </c>
      <c r="F610" s="69" t="s">
        <v>2064</v>
      </c>
      <c r="G610" s="69"/>
      <c r="H610" s="70">
        <v>2021</v>
      </c>
      <c r="I610" s="69" t="s">
        <v>2737</v>
      </c>
      <c r="J610" s="69" t="s">
        <v>790</v>
      </c>
      <c r="K610" s="71" t="s">
        <v>1703</v>
      </c>
      <c r="L610" s="72" t="s">
        <v>83</v>
      </c>
      <c r="M610" s="48" t="s">
        <v>234</v>
      </c>
      <c r="N610" s="49" t="s">
        <v>357</v>
      </c>
      <c r="O610" s="49" t="s">
        <v>256</v>
      </c>
      <c r="P610" s="74">
        <f ca="1">IFERROR(VLOOKUP(DadosViagem5[[#This Row],[Placa]],BIP!A:E,5,FALSE),"")</f>
        <v>45975</v>
      </c>
      <c r="Q610" s="75">
        <f ca="1">DATEDIF(DadosViagem5[[#This Row],[BIP]],TODAY(),"D")</f>
        <v>3</v>
      </c>
      <c r="R610" s="76" t="str">
        <f>IFERROR(VLOOKUP(DadosViagem5[[#This Row],[Placa]],DDS!B:C,2,FALSE),"Verificar cadastro")</f>
        <v>Manutenção</v>
      </c>
      <c r="S610" s="77" t="s">
        <v>2023</v>
      </c>
      <c r="T610" s="48"/>
      <c r="U610" s="79"/>
      <c r="V610" s="78"/>
      <c r="W610" s="82" t="s">
        <v>2744</v>
      </c>
      <c r="X610" s="80"/>
      <c r="Y610" s="81"/>
      <c r="Z610" s="82"/>
      <c r="AA610" s="70" t="s">
        <v>2024</v>
      </c>
      <c r="AB610" s="70" t="s">
        <v>2024</v>
      </c>
      <c r="AC610" s="69" t="s">
        <v>2024</v>
      </c>
      <c r="AD610" s="69" t="str">
        <f ca="1">IFERROR(DATEDIF(DadosViagem5[[#This Row],[Utimo Bip Reserva]],TODAY(),"D"),"")</f>
        <v/>
      </c>
      <c r="AE610" s="49" t="s">
        <v>2024</v>
      </c>
      <c r="AF610" s="50" t="s">
        <v>2024</v>
      </c>
      <c r="AG610" s="49" t="s">
        <v>1206</v>
      </c>
      <c r="AH610" s="50">
        <v>45807</v>
      </c>
      <c r="AI610" s="49" t="str">
        <f>IF(DadosViagem5[[#This Row],[Dias em manutenção ]]&lt;5,"Dentro do Prazo","Fora do Prazo")</f>
        <v>Fora do Prazo</v>
      </c>
      <c r="AJ610" s="49" t="e">
        <v>#REF!</v>
      </c>
    </row>
    <row r="611" spans="1:36" ht="15">
      <c r="A611" s="69" t="s">
        <v>2745</v>
      </c>
      <c r="B611" s="70"/>
      <c r="C611" s="69" t="s">
        <v>673</v>
      </c>
      <c r="D611" s="69" t="s">
        <v>2025</v>
      </c>
      <c r="E611" s="69" t="s">
        <v>566</v>
      </c>
      <c r="F611" s="69" t="s">
        <v>2064</v>
      </c>
      <c r="G611" s="69"/>
      <c r="H611" s="70">
        <v>2021</v>
      </c>
      <c r="I611" s="69" t="s">
        <v>2737</v>
      </c>
      <c r="J611" s="69" t="s">
        <v>790</v>
      </c>
      <c r="K611" s="71" t="s">
        <v>1703</v>
      </c>
      <c r="L611" s="72" t="s">
        <v>83</v>
      </c>
      <c r="M611" s="48" t="s">
        <v>234</v>
      </c>
      <c r="N611" s="49" t="s">
        <v>357</v>
      </c>
      <c r="O611" s="49" t="s">
        <v>256</v>
      </c>
      <c r="P611" s="74">
        <f ca="1">IFERROR(VLOOKUP(DadosViagem5[[#This Row],[Placa]],BIP!A:E,5,FALSE),"")</f>
        <v>45710</v>
      </c>
      <c r="Q611" s="75">
        <f ca="1">DATEDIF(DadosViagem5[[#This Row],[BIP]],TODAY(),"D")</f>
        <v>268</v>
      </c>
      <c r="R611" s="76" t="str">
        <f>IFERROR(VLOOKUP(DadosViagem5[[#This Row],[Placa]],DDS!B:C,2,FALSE),"Verificar cadastro")</f>
        <v>Manutenção</v>
      </c>
      <c r="S611" s="49" t="s">
        <v>2404</v>
      </c>
      <c r="T611" s="48"/>
      <c r="U611" s="79"/>
      <c r="V611" s="78"/>
      <c r="W611" s="82" t="s">
        <v>2746</v>
      </c>
      <c r="X611" s="80"/>
      <c r="Y611" s="89"/>
      <c r="Z611" s="83"/>
      <c r="AA611" s="70" t="s">
        <v>2024</v>
      </c>
      <c r="AB611" s="70" t="s">
        <v>2024</v>
      </c>
      <c r="AC611" s="69" t="s">
        <v>2024</v>
      </c>
      <c r="AD611" s="69" t="str">
        <f ca="1">IFERROR(DATEDIF(DadosViagem5[[#This Row],[Utimo Bip Reserva]],TODAY(),"D"),"")</f>
        <v/>
      </c>
      <c r="AE611" s="48" t="s">
        <v>2747</v>
      </c>
      <c r="AF611" s="79" t="s">
        <v>2024</v>
      </c>
      <c r="AG611" s="79" t="s">
        <v>111</v>
      </c>
      <c r="AH611" s="50">
        <v>96</v>
      </c>
      <c r="AI611" s="49" t="str">
        <f>IF(DadosViagem5[[#This Row],[Dias em manutenção ]]&lt;5,"Dentro do Prazo","Fora do Prazo")</f>
        <v>Fora do Prazo</v>
      </c>
      <c r="AJ611" s="49" t="e">
        <v>#REF!</v>
      </c>
    </row>
    <row r="612" spans="1:36" ht="15">
      <c r="A612" s="69" t="s">
        <v>2748</v>
      </c>
      <c r="B612" s="70"/>
      <c r="C612" s="69" t="s">
        <v>673</v>
      </c>
      <c r="D612" s="69" t="s">
        <v>2025</v>
      </c>
      <c r="E612" s="69" t="s">
        <v>566</v>
      </c>
      <c r="F612" s="69" t="s">
        <v>2064</v>
      </c>
      <c r="G612" s="69"/>
      <c r="H612" s="70">
        <v>2022</v>
      </c>
      <c r="I612" s="69" t="s">
        <v>2737</v>
      </c>
      <c r="J612" s="69" t="s">
        <v>790</v>
      </c>
      <c r="K612" s="71" t="s">
        <v>1703</v>
      </c>
      <c r="L612" s="72" t="s">
        <v>83</v>
      </c>
      <c r="M612" s="48" t="s">
        <v>234</v>
      </c>
      <c r="N612" s="49" t="s">
        <v>357</v>
      </c>
      <c r="O612" s="49" t="s">
        <v>256</v>
      </c>
      <c r="P612" s="74">
        <f ca="1">IFERROR(VLOOKUP(DadosViagem5[[#This Row],[Placa]],BIP!A:E,5,FALSE),"")</f>
        <v>0</v>
      </c>
      <c r="Q612" s="75">
        <f ca="1">DATEDIF(DadosViagem5[[#This Row],[BIP]],TODAY(),"D")</f>
        <v>45978</v>
      </c>
      <c r="R612" s="76" t="str">
        <f>IFERROR(VLOOKUP(DadosViagem5[[#This Row],[Placa]],DDS!B:C,2,FALSE),"Verificar cadastro")</f>
        <v>Verificar cadastro</v>
      </c>
      <c r="S612" s="49" t="s">
        <v>2404</v>
      </c>
      <c r="T612" s="48"/>
      <c r="U612" s="79"/>
      <c r="V612" s="78"/>
      <c r="W612" s="82" t="s">
        <v>2749</v>
      </c>
      <c r="X612" s="80"/>
      <c r="Y612" s="81"/>
      <c r="Z612" s="82"/>
      <c r="AA612" s="70" t="s">
        <v>2024</v>
      </c>
      <c r="AB612" s="70" t="s">
        <v>2024</v>
      </c>
      <c r="AC612" s="69" t="s">
        <v>2024</v>
      </c>
      <c r="AD612" s="69" t="str">
        <f ca="1">IFERROR(DATEDIF(DadosViagem5[[#This Row],[Utimo Bip Reserva]],TODAY(),"D"),"")</f>
        <v/>
      </c>
      <c r="AE612" s="49" t="s">
        <v>2024</v>
      </c>
      <c r="AF612" s="50" t="s">
        <v>2024</v>
      </c>
      <c r="AG612" s="49"/>
      <c r="AH612" s="50">
        <v>45807</v>
      </c>
      <c r="AI612" s="49" t="str">
        <f>IF(DadosViagem5[[#This Row],[Dias em manutenção ]]&lt;5,"Dentro do Prazo","Fora do Prazo")</f>
        <v>Fora do Prazo</v>
      </c>
      <c r="AJ612" s="49" t="e">
        <v>#REF!</v>
      </c>
    </row>
    <row r="613" spans="1:36" ht="15">
      <c r="A613" s="69" t="s">
        <v>2750</v>
      </c>
      <c r="B613" s="70"/>
      <c r="C613" s="69" t="s">
        <v>395</v>
      </c>
      <c r="D613" s="69" t="s">
        <v>2025</v>
      </c>
      <c r="E613" s="69" t="s">
        <v>2034</v>
      </c>
      <c r="F613" s="69" t="s">
        <v>2035</v>
      </c>
      <c r="G613" s="69"/>
      <c r="H613" s="70">
        <v>2024</v>
      </c>
      <c r="I613" s="69" t="s">
        <v>2737</v>
      </c>
      <c r="J613" s="69" t="s">
        <v>790</v>
      </c>
      <c r="K613" s="71" t="s">
        <v>1703</v>
      </c>
      <c r="L613" s="72" t="s">
        <v>83</v>
      </c>
      <c r="M613" s="48" t="s">
        <v>139</v>
      </c>
      <c r="N613" s="49" t="s">
        <v>357</v>
      </c>
      <c r="O613" s="49" t="s">
        <v>256</v>
      </c>
      <c r="P613" s="74">
        <f ca="1">IFERROR(VLOOKUP(DadosViagem5[[#This Row],[Placa]],BIP!A:E,5,FALSE),"")</f>
        <v>45978</v>
      </c>
      <c r="Q613" s="75">
        <f ca="1">DATEDIF(DadosViagem5[[#This Row],[BIP]],TODAY(),"D")</f>
        <v>0</v>
      </c>
      <c r="R613" s="76" t="str">
        <f>IFERROR(VLOOKUP(DadosViagem5[[#This Row],[Placa]],DDS!B:C,2,FALSE),"Verificar cadastro")</f>
        <v>Operando</v>
      </c>
      <c r="S613" s="77" t="s">
        <v>2023</v>
      </c>
      <c r="T613" s="48"/>
      <c r="U613" s="79"/>
      <c r="V613" s="78"/>
      <c r="W613" s="82"/>
      <c r="X613" s="80"/>
      <c r="Y613" s="81"/>
      <c r="Z613" s="82"/>
      <c r="AA613" s="70" t="s">
        <v>2024</v>
      </c>
      <c r="AB613" s="70" t="s">
        <v>2024</v>
      </c>
      <c r="AC613" s="69" t="s">
        <v>2024</v>
      </c>
      <c r="AD613" s="69" t="str">
        <f ca="1">IFERROR(DATEDIF(DadosViagem5[[#This Row],[Utimo Bip Reserva]],TODAY(),"D"),"")</f>
        <v/>
      </c>
      <c r="AE613" s="77"/>
      <c r="AF613" s="94"/>
      <c r="AG613" s="49"/>
      <c r="AH613" s="50">
        <v>4</v>
      </c>
      <c r="AI613" s="49" t="str">
        <f>IF(DadosViagem5[[#This Row],[Dias em manutenção ]]&lt;5,"Dentro do Prazo","Fora do Prazo")</f>
        <v>Dentro do Prazo</v>
      </c>
      <c r="AJ613" s="49" t="e">
        <v>#REF!</v>
      </c>
    </row>
    <row r="614" spans="1:36" ht="15">
      <c r="A614" s="69" t="s">
        <v>2751</v>
      </c>
      <c r="B614" s="70"/>
      <c r="C614" s="69" t="s">
        <v>395</v>
      </c>
      <c r="D614" s="69" t="s">
        <v>2025</v>
      </c>
      <c r="E614" s="69" t="s">
        <v>2034</v>
      </c>
      <c r="F614" s="69" t="s">
        <v>2035</v>
      </c>
      <c r="G614" s="69"/>
      <c r="H614" s="70">
        <v>2023</v>
      </c>
      <c r="I614" s="69" t="s">
        <v>2737</v>
      </c>
      <c r="J614" s="69" t="s">
        <v>790</v>
      </c>
      <c r="K614" s="71" t="s">
        <v>1703</v>
      </c>
      <c r="L614" s="72" t="s">
        <v>83</v>
      </c>
      <c r="M614" s="48" t="s">
        <v>139</v>
      </c>
      <c r="N614" s="49" t="s">
        <v>357</v>
      </c>
      <c r="O614" s="49" t="s">
        <v>256</v>
      </c>
      <c r="P614" s="74">
        <f ca="1">IFERROR(VLOOKUP(DadosViagem5[[#This Row],[Placa]],BIP!A:E,5,FALSE),"")</f>
        <v>45978</v>
      </c>
      <c r="Q614" s="75">
        <f ca="1">DATEDIF(DadosViagem5[[#This Row],[BIP]],TODAY(),"D")</f>
        <v>0</v>
      </c>
      <c r="R614" s="76" t="str">
        <f>IFERROR(VLOOKUP(DadosViagem5[[#This Row],[Placa]],DDS!B:C,2,FALSE),"Verificar cadastro")</f>
        <v>Operando</v>
      </c>
      <c r="S614" s="77" t="s">
        <v>2023</v>
      </c>
      <c r="T614" s="48"/>
      <c r="U614" s="79"/>
      <c r="V614" s="78"/>
      <c r="W614" s="82"/>
      <c r="X614" s="80"/>
      <c r="Y614" s="81"/>
      <c r="Z614" s="82"/>
      <c r="AA614" s="70" t="s">
        <v>2024</v>
      </c>
      <c r="AB614" s="70" t="s">
        <v>2024</v>
      </c>
      <c r="AC614" s="69" t="s">
        <v>2024</v>
      </c>
      <c r="AD614" s="69" t="str">
        <f ca="1">IFERROR(DATEDIF(DadosViagem5[[#This Row],[Utimo Bip Reserva]],TODAY(),"D"),"")</f>
        <v/>
      </c>
      <c r="AE614" s="49" t="s">
        <v>2024</v>
      </c>
      <c r="AF614" s="50" t="s">
        <v>2024</v>
      </c>
      <c r="AG614" s="49"/>
      <c r="AH614" s="50">
        <v>45807</v>
      </c>
      <c r="AI614" s="49" t="str">
        <f>IF(DadosViagem5[[#This Row],[Dias em manutenção ]]&lt;5,"Dentro do Prazo","Fora do Prazo")</f>
        <v>Fora do Prazo</v>
      </c>
      <c r="AJ614" s="49" t="e">
        <v>#REF!</v>
      </c>
    </row>
    <row r="615" spans="1:36" ht="15">
      <c r="A615" s="69" t="s">
        <v>1854</v>
      </c>
      <c r="B615" s="70"/>
      <c r="C615" s="69" t="s">
        <v>395</v>
      </c>
      <c r="D615" s="69" t="s">
        <v>2025</v>
      </c>
      <c r="E615" s="69" t="s">
        <v>2034</v>
      </c>
      <c r="F615" s="69" t="s">
        <v>2035</v>
      </c>
      <c r="G615" s="69"/>
      <c r="H615" s="70">
        <v>2023</v>
      </c>
      <c r="I615" s="69" t="s">
        <v>2737</v>
      </c>
      <c r="J615" s="69" t="s">
        <v>790</v>
      </c>
      <c r="K615" s="71" t="s">
        <v>1703</v>
      </c>
      <c r="L615" s="72" t="s">
        <v>83</v>
      </c>
      <c r="M615" s="48" t="s">
        <v>139</v>
      </c>
      <c r="N615" s="49" t="s">
        <v>357</v>
      </c>
      <c r="O615" s="49" t="s">
        <v>256</v>
      </c>
      <c r="P615" s="74">
        <f ca="1">IFERROR(VLOOKUP(DadosViagem5[[#This Row],[Placa]],BIP!A:E,5,FALSE),"")</f>
        <v>45978</v>
      </c>
      <c r="Q615" s="75">
        <f ca="1">DATEDIF(DadosViagem5[[#This Row],[BIP]],TODAY(),"D")</f>
        <v>0</v>
      </c>
      <c r="R615" s="76" t="str">
        <f>IFERROR(VLOOKUP(DadosViagem5[[#This Row],[Placa]],DDS!B:C,2,FALSE),"Verificar cadastro")</f>
        <v>Operando</v>
      </c>
      <c r="S615" s="77" t="s">
        <v>2023</v>
      </c>
      <c r="T615" s="48"/>
      <c r="U615" s="79"/>
      <c r="V615" s="78"/>
      <c r="W615" s="82"/>
      <c r="X615" s="80"/>
      <c r="Y615" s="81"/>
      <c r="Z615" s="82"/>
      <c r="AA615" s="70" t="s">
        <v>2024</v>
      </c>
      <c r="AB615" s="70" t="s">
        <v>2024</v>
      </c>
      <c r="AC615" s="69" t="s">
        <v>2024</v>
      </c>
      <c r="AD615" s="69" t="str">
        <f ca="1">IFERROR(DATEDIF(DadosViagem5[[#This Row],[Utimo Bip Reserva]],TODAY(),"D"),"")</f>
        <v/>
      </c>
      <c r="AE615" s="49" t="s">
        <v>2024</v>
      </c>
      <c r="AF615" s="50" t="s">
        <v>2024</v>
      </c>
      <c r="AG615" s="49"/>
      <c r="AH615" s="50">
        <v>45807</v>
      </c>
      <c r="AI615" s="49" t="str">
        <f>IF(DadosViagem5[[#This Row],[Dias em manutenção ]]&lt;5,"Dentro do Prazo","Fora do Prazo")</f>
        <v>Fora do Prazo</v>
      </c>
      <c r="AJ615" s="49" t="e">
        <v>#REF!</v>
      </c>
    </row>
    <row r="616" spans="1:36" ht="15">
      <c r="A616" s="69" t="s">
        <v>801</v>
      </c>
      <c r="B616" s="70"/>
      <c r="C616" s="69" t="s">
        <v>673</v>
      </c>
      <c r="D616" s="69" t="s">
        <v>2025</v>
      </c>
      <c r="E616" s="69" t="s">
        <v>2027</v>
      </c>
      <c r="F616" s="69"/>
      <c r="G616" s="69"/>
      <c r="H616" s="70"/>
      <c r="I616" s="69" t="s">
        <v>2737</v>
      </c>
      <c r="J616" s="69" t="s">
        <v>790</v>
      </c>
      <c r="K616" s="71" t="s">
        <v>1703</v>
      </c>
      <c r="L616" s="72" t="s">
        <v>83</v>
      </c>
      <c r="M616" s="48" t="s">
        <v>234</v>
      </c>
      <c r="N616" s="49" t="s">
        <v>357</v>
      </c>
      <c r="O616" s="49" t="s">
        <v>256</v>
      </c>
      <c r="P616" s="74" t="str">
        <f>IFERROR(VLOOKUP(DadosViagem5[[#This Row],[Placa]],BIP!A:E,5,FALSE),"")</f>
        <v/>
      </c>
      <c r="Q616" s="75" t="e">
        <f ca="1">DATEDIF(DadosViagem5[[#This Row],[BIP]],TODAY(),"D")</f>
        <v>#VALUE!</v>
      </c>
      <c r="R616" s="76" t="str">
        <f>IFERROR(VLOOKUP(DadosViagem5[[#This Row],[Placa]],DDS!B:C,2,FALSE),"Verificar cadastro")</f>
        <v>Operando</v>
      </c>
      <c r="S616" s="77" t="s">
        <v>2023</v>
      </c>
      <c r="T616" s="48"/>
      <c r="U616" s="79"/>
      <c r="V616" s="78"/>
      <c r="W616" s="82"/>
      <c r="X616" s="80"/>
      <c r="Y616" s="81"/>
      <c r="Z616" s="82"/>
      <c r="AA616" s="70" t="s">
        <v>2024</v>
      </c>
      <c r="AB616" s="70" t="s">
        <v>2024</v>
      </c>
      <c r="AC616" s="69" t="s">
        <v>2024</v>
      </c>
      <c r="AD616" s="69" t="str">
        <f ca="1">IFERROR(DATEDIF(DadosViagem5[[#This Row],[Utimo Bip Reserva]],TODAY(),"D"),"")</f>
        <v/>
      </c>
      <c r="AE616" s="50" t="s">
        <v>2024</v>
      </c>
      <c r="AF616" s="50" t="s">
        <v>2024</v>
      </c>
      <c r="AG616" s="49"/>
      <c r="AH616" s="50"/>
      <c r="AI616" s="49"/>
      <c r="AJ616" s="49" t="e">
        <v>#REF!</v>
      </c>
    </row>
    <row r="617" spans="1:36" ht="15">
      <c r="A617" s="69" t="s">
        <v>2752</v>
      </c>
      <c r="B617" s="70"/>
      <c r="C617" s="69" t="s">
        <v>673</v>
      </c>
      <c r="D617" s="69" t="s">
        <v>2025</v>
      </c>
      <c r="E617" s="69" t="s">
        <v>566</v>
      </c>
      <c r="F617" s="69" t="s">
        <v>2064</v>
      </c>
      <c r="G617" s="69"/>
      <c r="H617" s="70">
        <v>2022</v>
      </c>
      <c r="I617" s="69" t="s">
        <v>2737</v>
      </c>
      <c r="J617" s="69" t="s">
        <v>790</v>
      </c>
      <c r="K617" s="71" t="s">
        <v>1703</v>
      </c>
      <c r="L617" s="72" t="s">
        <v>83</v>
      </c>
      <c r="M617" s="48" t="s">
        <v>234</v>
      </c>
      <c r="N617" s="49" t="s">
        <v>357</v>
      </c>
      <c r="O617" s="49" t="s">
        <v>256</v>
      </c>
      <c r="P617" s="74">
        <f ca="1">IFERROR(VLOOKUP(DadosViagem5[[#This Row],[Placa]],BIP!A:E,5,FALSE),"")</f>
        <v>0</v>
      </c>
      <c r="Q617" s="75">
        <f ca="1">DATEDIF(DadosViagem5[[#This Row],[BIP]],TODAY(),"D")</f>
        <v>45978</v>
      </c>
      <c r="R617" s="76" t="str">
        <f>IFERROR(VLOOKUP(DadosViagem5[[#This Row],[Placa]],DDS!B:C,2,FALSE),"Verificar cadastro")</f>
        <v>Verificar cadastro</v>
      </c>
      <c r="S617" s="49" t="s">
        <v>2404</v>
      </c>
      <c r="T617" s="48"/>
      <c r="U617" s="79"/>
      <c r="V617" s="78"/>
      <c r="W617" s="82" t="s">
        <v>2749</v>
      </c>
      <c r="X617" s="80"/>
      <c r="Y617" s="81"/>
      <c r="Z617" s="82"/>
      <c r="AA617" s="70" t="s">
        <v>2024</v>
      </c>
      <c r="AB617" s="70" t="s">
        <v>2024</v>
      </c>
      <c r="AC617" s="69" t="s">
        <v>2024</v>
      </c>
      <c r="AD617" s="69" t="str">
        <f ca="1">IFERROR(DATEDIF(DadosViagem5[[#This Row],[Utimo Bip Reserva]],TODAY(),"D"),"")</f>
        <v/>
      </c>
      <c r="AE617" s="49" t="s">
        <v>2024</v>
      </c>
      <c r="AF617" s="50" t="s">
        <v>2024</v>
      </c>
      <c r="AG617" s="49"/>
      <c r="AH617" s="50">
        <v>45807</v>
      </c>
      <c r="AI617" s="49" t="str">
        <f>IF(DadosViagem5[[#This Row],[Dias em manutenção ]]&lt;5,"Dentro do Prazo","Fora do Prazo")</f>
        <v>Fora do Prazo</v>
      </c>
      <c r="AJ617" s="49" t="e">
        <v>#REF!</v>
      </c>
    </row>
    <row r="618" spans="1:36" ht="15">
      <c r="A618" s="69" t="s">
        <v>2753</v>
      </c>
      <c r="B618" s="70"/>
      <c r="C618" s="69" t="s">
        <v>673</v>
      </c>
      <c r="D618" s="69" t="s">
        <v>2025</v>
      </c>
      <c r="E618" s="69" t="s">
        <v>566</v>
      </c>
      <c r="F618" s="69" t="s">
        <v>2064</v>
      </c>
      <c r="G618" s="69"/>
      <c r="H618" s="70">
        <v>2022</v>
      </c>
      <c r="I618" s="69" t="s">
        <v>2737</v>
      </c>
      <c r="J618" s="69" t="s">
        <v>790</v>
      </c>
      <c r="K618" s="71" t="s">
        <v>1703</v>
      </c>
      <c r="L618" s="72" t="s">
        <v>83</v>
      </c>
      <c r="M618" s="48" t="s">
        <v>234</v>
      </c>
      <c r="N618" s="49" t="s">
        <v>357</v>
      </c>
      <c r="O618" s="49" t="s">
        <v>256</v>
      </c>
      <c r="P618" s="74">
        <f ca="1">IFERROR(VLOOKUP(DadosViagem5[[#This Row],[Placa]],BIP!A:E,5,FALSE),"")</f>
        <v>0</v>
      </c>
      <c r="Q618" s="75">
        <f ca="1">DATEDIF(DadosViagem5[[#This Row],[BIP]],TODAY(),"D")</f>
        <v>45978</v>
      </c>
      <c r="R618" s="76" t="str">
        <f>IFERROR(VLOOKUP(DadosViagem5[[#This Row],[Placa]],DDS!B:C,2,FALSE),"Verificar cadastro")</f>
        <v>Verificar cadastro</v>
      </c>
      <c r="S618" s="49" t="s">
        <v>2404</v>
      </c>
      <c r="T618" s="48"/>
      <c r="U618" s="79"/>
      <c r="V618" s="78"/>
      <c r="W618" s="82" t="s">
        <v>2749</v>
      </c>
      <c r="X618" s="80"/>
      <c r="Y618" s="81"/>
      <c r="Z618" s="82"/>
      <c r="AA618" s="70" t="s">
        <v>2024</v>
      </c>
      <c r="AB618" s="70" t="s">
        <v>2024</v>
      </c>
      <c r="AC618" s="69" t="s">
        <v>2024</v>
      </c>
      <c r="AD618" s="69" t="str">
        <f ca="1">IFERROR(DATEDIF(DadosViagem5[[#This Row],[Utimo Bip Reserva]],TODAY(),"D"),"")</f>
        <v/>
      </c>
      <c r="AE618" s="49" t="s">
        <v>2024</v>
      </c>
      <c r="AF618" s="50" t="s">
        <v>2024</v>
      </c>
      <c r="AG618" s="49"/>
      <c r="AH618" s="50">
        <v>45807</v>
      </c>
      <c r="AI618" s="49" t="str">
        <f>IF(DadosViagem5[[#This Row],[Dias em manutenção ]]&lt;5,"Dentro do Prazo","Fora do Prazo")</f>
        <v>Fora do Prazo</v>
      </c>
      <c r="AJ618" s="49" t="e">
        <v>#REF!</v>
      </c>
    </row>
    <row r="619" spans="1:36" ht="15">
      <c r="A619" s="69" t="s">
        <v>788</v>
      </c>
      <c r="B619" s="70"/>
      <c r="C619" s="69" t="s">
        <v>673</v>
      </c>
      <c r="D619" s="69" t="s">
        <v>2025</v>
      </c>
      <c r="E619" s="69" t="s">
        <v>566</v>
      </c>
      <c r="F619" s="69" t="s">
        <v>2064</v>
      </c>
      <c r="G619" s="69"/>
      <c r="H619" s="70">
        <v>2021</v>
      </c>
      <c r="I619" s="69" t="s">
        <v>2737</v>
      </c>
      <c r="J619" s="69" t="s">
        <v>790</v>
      </c>
      <c r="K619" s="71" t="s">
        <v>1703</v>
      </c>
      <c r="L619" s="72" t="s">
        <v>83</v>
      </c>
      <c r="M619" s="48" t="s">
        <v>234</v>
      </c>
      <c r="N619" s="49" t="s">
        <v>357</v>
      </c>
      <c r="O619" s="49" t="s">
        <v>256</v>
      </c>
      <c r="P619" s="74">
        <f ca="1">IFERROR(VLOOKUP(DadosViagem5[[#This Row],[Placa]],BIP!A:E,5,FALSE),"")</f>
        <v>45977</v>
      </c>
      <c r="Q619" s="75">
        <f ca="1">DATEDIF(DadosViagem5[[#This Row],[BIP]],TODAY(),"D")</f>
        <v>1</v>
      </c>
      <c r="R619" s="76" t="str">
        <f>IFERROR(VLOOKUP(DadosViagem5[[#This Row],[Placa]],DDS!B:C,2,FALSE),"Verificar cadastro")</f>
        <v>Operando</v>
      </c>
      <c r="S619" s="77" t="s">
        <v>2023</v>
      </c>
      <c r="T619" s="48"/>
      <c r="U619" s="79"/>
      <c r="V619" s="78"/>
      <c r="W619" s="82" t="s">
        <v>2754</v>
      </c>
      <c r="X619" s="80"/>
      <c r="Y619" s="81"/>
      <c r="Z619" s="82"/>
      <c r="AA619" s="70" t="s">
        <v>2024</v>
      </c>
      <c r="AB619" s="70" t="s">
        <v>2024</v>
      </c>
      <c r="AC619" s="69" t="s">
        <v>2024</v>
      </c>
      <c r="AD619" s="69" t="str">
        <f ca="1">IFERROR(DATEDIF(DadosViagem5[[#This Row],[Utimo Bip Reserva]],TODAY(),"D"),"")</f>
        <v/>
      </c>
      <c r="AE619" s="49" t="s">
        <v>2024</v>
      </c>
      <c r="AF619" s="50" t="s">
        <v>2024</v>
      </c>
      <c r="AG619" s="48" t="s">
        <v>2576</v>
      </c>
      <c r="AH619" s="50">
        <v>45807</v>
      </c>
      <c r="AI619" s="49" t="str">
        <f>IF(DadosViagem5[[#This Row],[Dias em manutenção ]]&lt;5,"Dentro do Prazo","Fora do Prazo")</f>
        <v>Fora do Prazo</v>
      </c>
      <c r="AJ619" s="49" t="e">
        <v>#REF!</v>
      </c>
    </row>
    <row r="620" spans="1:36" ht="15">
      <c r="A620" s="69" t="s">
        <v>1541</v>
      </c>
      <c r="B620" s="70"/>
      <c r="C620" s="69" t="s">
        <v>673</v>
      </c>
      <c r="D620" s="69" t="s">
        <v>2025</v>
      </c>
      <c r="E620" s="69" t="s">
        <v>566</v>
      </c>
      <c r="F620" s="69" t="s">
        <v>2064</v>
      </c>
      <c r="G620" s="69"/>
      <c r="H620" s="70">
        <v>2021</v>
      </c>
      <c r="I620" s="69" t="s">
        <v>2737</v>
      </c>
      <c r="J620" s="69" t="s">
        <v>790</v>
      </c>
      <c r="K620" s="71" t="s">
        <v>1703</v>
      </c>
      <c r="L620" s="72" t="s">
        <v>83</v>
      </c>
      <c r="M620" s="48" t="s">
        <v>234</v>
      </c>
      <c r="N620" s="49" t="s">
        <v>357</v>
      </c>
      <c r="O620" s="49" t="s">
        <v>256</v>
      </c>
      <c r="P620" s="74">
        <f ca="1">IFERROR(VLOOKUP(DadosViagem5[[#This Row],[Placa]],BIP!A:E,5,FALSE),"")</f>
        <v>45977</v>
      </c>
      <c r="Q620" s="75">
        <f ca="1">DATEDIF(DadosViagem5[[#This Row],[BIP]],TODAY(),"D")</f>
        <v>1</v>
      </c>
      <c r="R620" s="76" t="str">
        <f>IFERROR(VLOOKUP(DadosViagem5[[#This Row],[Placa]],DDS!B:C,2,FALSE),"Verificar cadastro")</f>
        <v>Operando</v>
      </c>
      <c r="S620" s="77" t="s">
        <v>2023</v>
      </c>
      <c r="T620" s="48"/>
      <c r="U620" s="79"/>
      <c r="V620" s="78"/>
      <c r="W620" s="82"/>
      <c r="X620" s="80"/>
      <c r="Y620" s="81"/>
      <c r="Z620" s="83"/>
      <c r="AA620" s="70" t="s">
        <v>2024</v>
      </c>
      <c r="AB620" s="70" t="s">
        <v>2024</v>
      </c>
      <c r="AC620" s="69" t="s">
        <v>2024</v>
      </c>
      <c r="AD620" s="69" t="str">
        <f ca="1">IFERROR(DATEDIF(DadosViagem5[[#This Row],[Utimo Bip Reserva]],TODAY(),"D"),"")</f>
        <v/>
      </c>
      <c r="AE620" s="49" t="s">
        <v>2024</v>
      </c>
      <c r="AF620" s="50" t="s">
        <v>2024</v>
      </c>
      <c r="AG620" s="49"/>
      <c r="AH620" s="50">
        <v>45807</v>
      </c>
      <c r="AI620" s="49" t="str">
        <f>IF(DadosViagem5[[#This Row],[Dias em manutenção ]]&lt;5,"Dentro do Prazo","Fora do Prazo")</f>
        <v>Fora do Prazo</v>
      </c>
      <c r="AJ620" s="49" t="e">
        <v>#REF!</v>
      </c>
    </row>
    <row r="621" spans="1:36" ht="15">
      <c r="A621" s="69" t="s">
        <v>2755</v>
      </c>
      <c r="B621" s="70"/>
      <c r="C621" s="69" t="s">
        <v>673</v>
      </c>
      <c r="D621" s="69" t="s">
        <v>2025</v>
      </c>
      <c r="E621" s="69" t="s">
        <v>566</v>
      </c>
      <c r="F621" s="69" t="s">
        <v>2064</v>
      </c>
      <c r="G621" s="69"/>
      <c r="H621" s="70">
        <v>2021</v>
      </c>
      <c r="I621" s="69" t="s">
        <v>2737</v>
      </c>
      <c r="J621" s="69" t="s">
        <v>790</v>
      </c>
      <c r="K621" s="71" t="s">
        <v>1703</v>
      </c>
      <c r="L621" s="72" t="s">
        <v>83</v>
      </c>
      <c r="M621" s="48" t="s">
        <v>234</v>
      </c>
      <c r="N621" s="49" t="s">
        <v>357</v>
      </c>
      <c r="O621" s="49" t="s">
        <v>256</v>
      </c>
      <c r="P621" s="74">
        <f ca="1">IFERROR(VLOOKUP(DadosViagem5[[#This Row],[Placa]],BIP!A:E,5,FALSE),"")</f>
        <v>45723</v>
      </c>
      <c r="Q621" s="75">
        <f ca="1">DATEDIF(DadosViagem5[[#This Row],[BIP]],TODAY(),"D")</f>
        <v>255</v>
      </c>
      <c r="R621" s="76" t="str">
        <f>IFERROR(VLOOKUP(DadosViagem5[[#This Row],[Placa]],DDS!B:C,2,FALSE),"Verificar cadastro")</f>
        <v>Verificar cadastro</v>
      </c>
      <c r="S621" s="49" t="s">
        <v>2404</v>
      </c>
      <c r="T621" s="48"/>
      <c r="U621" s="79"/>
      <c r="V621" s="78"/>
      <c r="W621" s="82" t="s">
        <v>2756</v>
      </c>
      <c r="X621" s="80"/>
      <c r="Y621" s="81"/>
      <c r="Z621" s="82"/>
      <c r="AA621" s="70" t="s">
        <v>2024</v>
      </c>
      <c r="AB621" s="70" t="s">
        <v>2024</v>
      </c>
      <c r="AC621" s="69" t="s">
        <v>2024</v>
      </c>
      <c r="AD621" s="69" t="str">
        <f ca="1">IFERROR(DATEDIF(DadosViagem5[[#This Row],[Utimo Bip Reserva]],TODAY(),"D"),"")</f>
        <v/>
      </c>
      <c r="AE621" s="48" t="s">
        <v>2747</v>
      </c>
      <c r="AF621" s="50" t="s">
        <v>2024</v>
      </c>
      <c r="AG621" s="79" t="s">
        <v>111</v>
      </c>
      <c r="AH621" s="50">
        <v>84</v>
      </c>
      <c r="AI621" s="49" t="str">
        <f>IF(DadosViagem5[[#This Row],[Dias em manutenção ]]&lt;5,"Dentro do Prazo","Fora do Prazo")</f>
        <v>Fora do Prazo</v>
      </c>
      <c r="AJ621" s="49" t="e">
        <v>#REF!</v>
      </c>
    </row>
    <row r="622" spans="1:36" ht="15">
      <c r="A622" s="69" t="s">
        <v>1784</v>
      </c>
      <c r="B622" s="70"/>
      <c r="C622" s="69" t="s">
        <v>673</v>
      </c>
      <c r="D622" s="69" t="s">
        <v>2025</v>
      </c>
      <c r="E622" s="69" t="s">
        <v>566</v>
      </c>
      <c r="F622" s="69" t="s">
        <v>2064</v>
      </c>
      <c r="G622" s="69"/>
      <c r="H622" s="70">
        <v>2021</v>
      </c>
      <c r="I622" s="69" t="s">
        <v>2737</v>
      </c>
      <c r="J622" s="69" t="s">
        <v>790</v>
      </c>
      <c r="K622" s="84" t="s">
        <v>1703</v>
      </c>
      <c r="L622" s="72" t="s">
        <v>83</v>
      </c>
      <c r="M622" s="48" t="s">
        <v>234</v>
      </c>
      <c r="N622" s="49" t="s">
        <v>357</v>
      </c>
      <c r="O622" s="49" t="s">
        <v>256</v>
      </c>
      <c r="P622" s="74">
        <f ca="1">IFERROR(VLOOKUP(DadosViagem5[[#This Row],[Placa]],BIP!A:E,5,FALSE),"")</f>
        <v>45977</v>
      </c>
      <c r="Q622" s="75">
        <f ca="1">DATEDIF(DadosViagem5[[#This Row],[BIP]],TODAY(),"D")</f>
        <v>1</v>
      </c>
      <c r="R622" s="76" t="str">
        <f>IFERROR(VLOOKUP(DadosViagem5[[#This Row],[Placa]],DDS!B:C,2,FALSE),"Verificar cadastro")</f>
        <v>Operando</v>
      </c>
      <c r="S622" s="77" t="s">
        <v>2023</v>
      </c>
      <c r="T622" s="48"/>
      <c r="U622" s="79"/>
      <c r="V622" s="78"/>
      <c r="W622" s="82" t="s">
        <v>2426</v>
      </c>
      <c r="X622" s="80"/>
      <c r="Y622" s="81"/>
      <c r="Z622" s="82"/>
      <c r="AA622" s="70" t="s">
        <v>2024</v>
      </c>
      <c r="AB622" s="70" t="s">
        <v>2024</v>
      </c>
      <c r="AC622" s="69" t="s">
        <v>2024</v>
      </c>
      <c r="AD622" s="69" t="str">
        <f ca="1">IFERROR(DATEDIF(DadosViagem5[[#This Row],[Utimo Bip Reserva]],TODAY(),"D"),"")</f>
        <v/>
      </c>
      <c r="AE622" s="49" t="s">
        <v>2024</v>
      </c>
      <c r="AF622" s="50" t="s">
        <v>2024</v>
      </c>
      <c r="AG622" s="49"/>
      <c r="AH622" s="50">
        <v>6</v>
      </c>
      <c r="AI622" s="49" t="str">
        <f>IF(DadosViagem5[[#This Row],[Dias em manutenção ]]&lt;5,"Dentro do Prazo","Fora do Prazo")</f>
        <v>Fora do Prazo</v>
      </c>
      <c r="AJ622" s="49" t="e">
        <v>#REF!</v>
      </c>
    </row>
    <row r="623" spans="1:36" ht="15">
      <c r="A623" s="69" t="s">
        <v>2757</v>
      </c>
      <c r="B623" s="70"/>
      <c r="C623" s="69" t="s">
        <v>673</v>
      </c>
      <c r="D623" s="69" t="s">
        <v>2025</v>
      </c>
      <c r="E623" s="69" t="s">
        <v>566</v>
      </c>
      <c r="F623" s="69" t="s">
        <v>2064</v>
      </c>
      <c r="G623" s="69"/>
      <c r="H623" s="70">
        <v>2021</v>
      </c>
      <c r="I623" s="69" t="s">
        <v>2737</v>
      </c>
      <c r="J623" s="69" t="s">
        <v>790</v>
      </c>
      <c r="K623" s="71" t="s">
        <v>1703</v>
      </c>
      <c r="L623" s="72" t="s">
        <v>83</v>
      </c>
      <c r="M623" s="48" t="s">
        <v>234</v>
      </c>
      <c r="N623" s="49" t="s">
        <v>357</v>
      </c>
      <c r="O623" s="49" t="s">
        <v>256</v>
      </c>
      <c r="P623" s="74">
        <f ca="1">IFERROR(VLOOKUP(DadosViagem5[[#This Row],[Placa]],BIP!A:E,5,FALSE),"")</f>
        <v>45978</v>
      </c>
      <c r="Q623" s="75">
        <f ca="1">DATEDIF(DadosViagem5[[#This Row],[BIP]],TODAY(),"D")</f>
        <v>0</v>
      </c>
      <c r="R623" s="76" t="str">
        <f>IFERROR(VLOOKUP(DadosViagem5[[#This Row],[Placa]],DDS!B:C,2,FALSE),"Verificar cadastro")</f>
        <v>Operando</v>
      </c>
      <c r="S623" s="77" t="s">
        <v>2023</v>
      </c>
      <c r="T623" s="48"/>
      <c r="U623" s="79"/>
      <c r="V623" s="78"/>
      <c r="W623" s="82"/>
      <c r="X623" s="80"/>
      <c r="Y623" s="81"/>
      <c r="Z623" s="82"/>
      <c r="AA623" s="70" t="s">
        <v>2024</v>
      </c>
      <c r="AB623" s="70" t="s">
        <v>2024</v>
      </c>
      <c r="AC623" s="69" t="s">
        <v>2024</v>
      </c>
      <c r="AD623" s="69" t="str">
        <f ca="1">IFERROR(DATEDIF(DadosViagem5[[#This Row],[Utimo Bip Reserva]],TODAY(),"D"),"")</f>
        <v/>
      </c>
      <c r="AE623" s="49"/>
      <c r="AF623" s="50" t="s">
        <v>2024</v>
      </c>
      <c r="AG623" s="48"/>
      <c r="AH623" s="50">
        <v>45807</v>
      </c>
      <c r="AI623" s="49" t="str">
        <f>IF(DadosViagem5[[#This Row],[Dias em manutenção ]]&lt;5,"Dentro do Prazo","Fora do Prazo")</f>
        <v>Fora do Prazo</v>
      </c>
      <c r="AJ623" s="49" t="e">
        <v>#REF!</v>
      </c>
    </row>
    <row r="624" spans="1:36" ht="15">
      <c r="A624" s="69" t="s">
        <v>980</v>
      </c>
      <c r="B624" s="70"/>
      <c r="C624" s="69" t="s">
        <v>673</v>
      </c>
      <c r="D624" s="69" t="s">
        <v>2025</v>
      </c>
      <c r="E624" s="69" t="s">
        <v>566</v>
      </c>
      <c r="F624" s="69" t="s">
        <v>2064</v>
      </c>
      <c r="G624" s="69"/>
      <c r="H624" s="70">
        <v>2021</v>
      </c>
      <c r="I624" s="69"/>
      <c r="J624" s="69" t="s">
        <v>790</v>
      </c>
      <c r="K624" s="71" t="s">
        <v>1703</v>
      </c>
      <c r="L624" s="72" t="s">
        <v>83</v>
      </c>
      <c r="M624" s="48" t="s">
        <v>234</v>
      </c>
      <c r="N624" s="49" t="s">
        <v>357</v>
      </c>
      <c r="O624" s="49" t="s">
        <v>256</v>
      </c>
      <c r="P624" s="74">
        <f ca="1">IFERROR(VLOOKUP(DadosViagem5[[#This Row],[Placa]],BIP!A:E,5,FALSE),"")</f>
        <v>45978</v>
      </c>
      <c r="Q624" s="75">
        <f ca="1">DATEDIF(DadosViagem5[[#This Row],[BIP]],TODAY(),"D")</f>
        <v>0</v>
      </c>
      <c r="R624" s="76" t="str">
        <f>IFERROR(VLOOKUP(DadosViagem5[[#This Row],[Placa]],DDS!B:C,2,FALSE),"Verificar cadastro")</f>
        <v>Operando</v>
      </c>
      <c r="S624" s="77" t="s">
        <v>2096</v>
      </c>
      <c r="T624" s="48"/>
      <c r="U624" s="79"/>
      <c r="V624" s="78"/>
      <c r="W624" s="82" t="s">
        <v>2087</v>
      </c>
      <c r="X624" s="80"/>
      <c r="Y624" s="81"/>
      <c r="Z624" s="82"/>
      <c r="AA624" s="70" t="s">
        <v>2024</v>
      </c>
      <c r="AB624" s="70" t="s">
        <v>2024</v>
      </c>
      <c r="AC624" s="69" t="s">
        <v>2024</v>
      </c>
      <c r="AD624" s="69" t="str">
        <f ca="1">IFERROR(DATEDIF(DadosViagem5[[#This Row],[Utimo Bip Reserva]],TODAY(),"D"),"")</f>
        <v/>
      </c>
      <c r="AE624" s="49" t="s">
        <v>2024</v>
      </c>
      <c r="AF624" s="50" t="s">
        <v>2024</v>
      </c>
      <c r="AG624" s="49"/>
      <c r="AH624" s="50">
        <v>45807</v>
      </c>
      <c r="AI624" s="49" t="str">
        <f>IF(DadosViagem5[[#This Row],[Dias em manutenção ]]&lt;5,"Dentro do Prazo","Fora do Prazo")</f>
        <v>Fora do Prazo</v>
      </c>
      <c r="AJ624" s="49" t="e">
        <v>#REF!</v>
      </c>
    </row>
    <row r="625" spans="1:36" ht="15">
      <c r="A625" s="69" t="s">
        <v>1701</v>
      </c>
      <c r="B625" s="70"/>
      <c r="C625" s="69" t="s">
        <v>673</v>
      </c>
      <c r="D625" s="69" t="s">
        <v>2025</v>
      </c>
      <c r="E625" s="69" t="s">
        <v>2027</v>
      </c>
      <c r="F625" s="69" t="s">
        <v>2020</v>
      </c>
      <c r="G625" s="69"/>
      <c r="H625" s="70">
        <v>2023</v>
      </c>
      <c r="I625" s="69" t="s">
        <v>2737</v>
      </c>
      <c r="J625" s="69" t="s">
        <v>790</v>
      </c>
      <c r="K625" s="71" t="s">
        <v>1703</v>
      </c>
      <c r="L625" s="72" t="s">
        <v>83</v>
      </c>
      <c r="M625" s="48" t="s">
        <v>234</v>
      </c>
      <c r="N625" s="49" t="s">
        <v>357</v>
      </c>
      <c r="O625" s="49" t="s">
        <v>256</v>
      </c>
      <c r="P625" s="74">
        <f ca="1">IFERROR(VLOOKUP(DadosViagem5[[#This Row],[Placa]],BIP!A:E,5,FALSE),"")</f>
        <v>45977</v>
      </c>
      <c r="Q625" s="75">
        <f ca="1">DATEDIF(DadosViagem5[[#This Row],[BIP]],TODAY(),"D")</f>
        <v>1</v>
      </c>
      <c r="R625" s="76" t="str">
        <f>IFERROR(VLOOKUP(DadosViagem5[[#This Row],[Placa]],DDS!B:C,2,FALSE),"Verificar cadastro")</f>
        <v>Operando</v>
      </c>
      <c r="S625" s="77" t="s">
        <v>2023</v>
      </c>
      <c r="T625" s="48"/>
      <c r="U625" s="79"/>
      <c r="V625" s="78"/>
      <c r="W625" s="82"/>
      <c r="X625" s="80"/>
      <c r="Y625" s="81"/>
      <c r="Z625" s="82"/>
      <c r="AA625" s="70" t="s">
        <v>2024</v>
      </c>
      <c r="AB625" s="70" t="s">
        <v>2024</v>
      </c>
      <c r="AC625" s="69" t="s">
        <v>2024</v>
      </c>
      <c r="AD625" s="69" t="str">
        <f ca="1">IFERROR(DATEDIF(DadosViagem5[[#This Row],[Utimo Bip Reserva]],TODAY(),"D"),"")</f>
        <v/>
      </c>
      <c r="AE625" s="50" t="s">
        <v>2024</v>
      </c>
      <c r="AF625" s="50" t="s">
        <v>2024</v>
      </c>
      <c r="AG625" s="49"/>
      <c r="AH625" s="50">
        <v>45807</v>
      </c>
      <c r="AI625" s="49" t="str">
        <f>IF(DadosViagem5[[#This Row],[Dias em manutenção ]]&lt;5,"Dentro do Prazo","Fora do Prazo")</f>
        <v>Fora do Prazo</v>
      </c>
      <c r="AJ625" s="49" t="e">
        <v>#REF!</v>
      </c>
    </row>
    <row r="626" spans="1:36" ht="15">
      <c r="A626" s="69" t="s">
        <v>2758</v>
      </c>
      <c r="B626" s="70"/>
      <c r="C626" s="69" t="s">
        <v>673</v>
      </c>
      <c r="D626" s="69" t="s">
        <v>2025</v>
      </c>
      <c r="E626" s="69" t="s">
        <v>2027</v>
      </c>
      <c r="F626" s="69" t="s">
        <v>2020</v>
      </c>
      <c r="G626" s="69"/>
      <c r="H626" s="70">
        <v>2023</v>
      </c>
      <c r="I626" s="69" t="s">
        <v>2737</v>
      </c>
      <c r="J626" s="69" t="s">
        <v>790</v>
      </c>
      <c r="K626" s="71" t="s">
        <v>1703</v>
      </c>
      <c r="L626" s="72" t="s">
        <v>83</v>
      </c>
      <c r="M626" s="48" t="s">
        <v>234</v>
      </c>
      <c r="N626" s="49" t="s">
        <v>357</v>
      </c>
      <c r="O626" s="49" t="s">
        <v>256</v>
      </c>
      <c r="P626" s="74">
        <f ca="1">IFERROR(VLOOKUP(DadosViagem5[[#This Row],[Placa]],BIP!A:E,5,FALSE),"")</f>
        <v>45977</v>
      </c>
      <c r="Q626" s="75">
        <f ca="1">DATEDIF(DadosViagem5[[#This Row],[BIP]],TODAY(),"D")</f>
        <v>1</v>
      </c>
      <c r="R626" s="76" t="str">
        <f>IFERROR(VLOOKUP(DadosViagem5[[#This Row],[Placa]],DDS!B:C,2,FALSE),"Verificar cadastro")</f>
        <v>Operando</v>
      </c>
      <c r="S626" s="77" t="s">
        <v>2023</v>
      </c>
      <c r="T626" s="48"/>
      <c r="U626" s="79"/>
      <c r="V626" s="78"/>
      <c r="W626" s="82"/>
      <c r="X626" s="80"/>
      <c r="Y626" s="81"/>
      <c r="Z626" s="82"/>
      <c r="AA626" s="70" t="s">
        <v>2024</v>
      </c>
      <c r="AB626" s="70" t="s">
        <v>2024</v>
      </c>
      <c r="AC626" s="69" t="s">
        <v>2024</v>
      </c>
      <c r="AD626" s="69" t="str">
        <f ca="1">IFERROR(DATEDIF(DadosViagem5[[#This Row],[Utimo Bip Reserva]],TODAY(),"D"),"")</f>
        <v/>
      </c>
      <c r="AE626" s="197"/>
      <c r="AF626" s="94"/>
      <c r="AG626" s="49"/>
      <c r="AH626" s="50">
        <v>45807</v>
      </c>
      <c r="AI626" s="49" t="str">
        <f>IF(DadosViagem5[[#This Row],[Dias em manutenção ]]&lt;5,"Dentro do Prazo","Fora do Prazo")</f>
        <v>Fora do Prazo</v>
      </c>
      <c r="AJ626" s="49" t="e">
        <v>#REF!</v>
      </c>
    </row>
    <row r="627" spans="1:36" ht="15">
      <c r="A627" s="69" t="s">
        <v>2759</v>
      </c>
      <c r="B627" s="70"/>
      <c r="C627" s="69" t="s">
        <v>673</v>
      </c>
      <c r="D627" s="69" t="s">
        <v>2025</v>
      </c>
      <c r="E627" s="69" t="s">
        <v>566</v>
      </c>
      <c r="F627" s="69" t="s">
        <v>2064</v>
      </c>
      <c r="G627" s="69"/>
      <c r="H627" s="70">
        <v>2021</v>
      </c>
      <c r="I627" s="69" t="s">
        <v>2737</v>
      </c>
      <c r="J627" s="69" t="s">
        <v>790</v>
      </c>
      <c r="K627" s="71" t="s">
        <v>1703</v>
      </c>
      <c r="L627" s="72" t="s">
        <v>83</v>
      </c>
      <c r="M627" s="48" t="s">
        <v>234</v>
      </c>
      <c r="N627" s="49" t="s">
        <v>357</v>
      </c>
      <c r="O627" s="49" t="s">
        <v>256</v>
      </c>
      <c r="P627" s="74">
        <f ca="1">IFERROR(VLOOKUP(DadosViagem5[[#This Row],[Placa]],BIP!A:E,5,FALSE),"")</f>
        <v>45978</v>
      </c>
      <c r="Q627" s="75">
        <f ca="1">DATEDIF(DadosViagem5[[#This Row],[BIP]],TODAY(),"D")</f>
        <v>0</v>
      </c>
      <c r="R627" s="76" t="str">
        <f>IFERROR(VLOOKUP(DadosViagem5[[#This Row],[Placa]],DDS!B:C,2,FALSE),"Verificar cadastro")</f>
        <v>Operando</v>
      </c>
      <c r="S627" s="77" t="s">
        <v>2023</v>
      </c>
      <c r="T627" s="48"/>
      <c r="U627" s="79"/>
      <c r="V627" s="78"/>
      <c r="W627" s="82"/>
      <c r="X627" s="80"/>
      <c r="Y627" s="81"/>
      <c r="Z627" s="83"/>
      <c r="AA627" s="70" t="s">
        <v>2024</v>
      </c>
      <c r="AB627" s="70" t="s">
        <v>2024</v>
      </c>
      <c r="AC627" s="69" t="s">
        <v>2024</v>
      </c>
      <c r="AD627" s="69" t="str">
        <f ca="1">IFERROR(DATEDIF(DadosViagem5[[#This Row],[Utimo Bip Reserva]],TODAY(),"D"),"")</f>
        <v/>
      </c>
      <c r="AE627" s="49" t="s">
        <v>2024</v>
      </c>
      <c r="AF627" s="50" t="s">
        <v>2024</v>
      </c>
      <c r="AG627" s="49"/>
      <c r="AH627" s="50">
        <v>45807</v>
      </c>
      <c r="AI627" s="49" t="str">
        <f>IF(DadosViagem5[[#This Row],[Dias em manutenção ]]&lt;5,"Dentro do Prazo","Fora do Prazo")</f>
        <v>Fora do Prazo</v>
      </c>
      <c r="AJ627" s="49" t="e">
        <v>#REF!</v>
      </c>
    </row>
    <row r="628" spans="1:36" ht="15">
      <c r="A628" s="69" t="s">
        <v>2760</v>
      </c>
      <c r="B628" s="70"/>
      <c r="C628" s="69" t="s">
        <v>673</v>
      </c>
      <c r="D628" s="69" t="s">
        <v>2025</v>
      </c>
      <c r="E628" s="69" t="s">
        <v>566</v>
      </c>
      <c r="F628" s="69" t="s">
        <v>2064</v>
      </c>
      <c r="G628" s="69"/>
      <c r="H628" s="70">
        <v>2021</v>
      </c>
      <c r="I628" s="69" t="s">
        <v>2737</v>
      </c>
      <c r="J628" s="69" t="s">
        <v>790</v>
      </c>
      <c r="K628" s="71" t="s">
        <v>1703</v>
      </c>
      <c r="L628" s="72" t="s">
        <v>83</v>
      </c>
      <c r="M628" s="48" t="s">
        <v>234</v>
      </c>
      <c r="N628" s="49" t="s">
        <v>357</v>
      </c>
      <c r="O628" s="49" t="s">
        <v>256</v>
      </c>
      <c r="P628" s="74">
        <f ca="1">IFERROR(VLOOKUP(DadosViagem5[[#This Row],[Placa]],BIP!A:E,5,FALSE),"")</f>
        <v>45813</v>
      </c>
      <c r="Q628" s="75">
        <f ca="1">DATEDIF(DadosViagem5[[#This Row],[BIP]],TODAY(),"D")</f>
        <v>165</v>
      </c>
      <c r="R628" s="76" t="str">
        <f>IFERROR(VLOOKUP(DadosViagem5[[#This Row],[Placa]],DDS!B:C,2,FALSE),"Verificar cadastro")</f>
        <v>Manutenção</v>
      </c>
      <c r="S628" s="49" t="s">
        <v>2404</v>
      </c>
      <c r="T628" s="48"/>
      <c r="U628" s="79"/>
      <c r="V628" s="78"/>
      <c r="W628" s="82" t="s">
        <v>2761</v>
      </c>
      <c r="X628" s="80"/>
      <c r="Y628" s="81"/>
      <c r="Z628" s="82"/>
      <c r="AA628" s="70" t="s">
        <v>2024</v>
      </c>
      <c r="AB628" s="70" t="s">
        <v>2024</v>
      </c>
      <c r="AC628" s="69" t="s">
        <v>2024</v>
      </c>
      <c r="AD628" s="69" t="str">
        <f ca="1">IFERROR(DATEDIF(DadosViagem5[[#This Row],[Utimo Bip Reserva]],TODAY(),"D"),"")</f>
        <v/>
      </c>
      <c r="AE628" s="49" t="s">
        <v>1186</v>
      </c>
      <c r="AF628" s="50" t="s">
        <v>2024</v>
      </c>
      <c r="AG628" s="49"/>
      <c r="AH628" s="50">
        <v>45807</v>
      </c>
      <c r="AI628" s="49" t="str">
        <f>IF(DadosViagem5[[#This Row],[Dias em manutenção ]]&lt;5,"Dentro do Prazo","Fora do Prazo")</f>
        <v>Fora do Prazo</v>
      </c>
      <c r="AJ628" s="49" t="e">
        <v>#REF!</v>
      </c>
    </row>
    <row r="629" spans="1:36" ht="15">
      <c r="A629" s="69" t="s">
        <v>2762</v>
      </c>
      <c r="B629" s="70"/>
      <c r="C629" s="69" t="s">
        <v>673</v>
      </c>
      <c r="D629" s="69" t="s">
        <v>2025</v>
      </c>
      <c r="E629" s="69" t="s">
        <v>2027</v>
      </c>
      <c r="F629" s="69" t="s">
        <v>2279</v>
      </c>
      <c r="G629" s="69"/>
      <c r="H629" s="70">
        <v>2023</v>
      </c>
      <c r="I629" s="69" t="s">
        <v>2737</v>
      </c>
      <c r="J629" s="69" t="s">
        <v>790</v>
      </c>
      <c r="K629" s="71" t="s">
        <v>1703</v>
      </c>
      <c r="L629" s="72" t="s">
        <v>83</v>
      </c>
      <c r="M629" s="48" t="s">
        <v>234</v>
      </c>
      <c r="N629" s="49" t="s">
        <v>357</v>
      </c>
      <c r="O629" s="49" t="s">
        <v>256</v>
      </c>
      <c r="P629" s="74">
        <f ca="1">IFERROR(VLOOKUP(DadosViagem5[[#This Row],[Placa]],BIP!A:E,5,FALSE),"")</f>
        <v>0</v>
      </c>
      <c r="Q629" s="75">
        <f ca="1">DATEDIF(DadosViagem5[[#This Row],[BIP]],TODAY(),"D")</f>
        <v>45978</v>
      </c>
      <c r="R629" s="76" t="str">
        <f>IFERROR(VLOOKUP(DadosViagem5[[#This Row],[Placa]],DDS!B:C,2,FALSE),"Verificar cadastro")</f>
        <v>Falta Motorista</v>
      </c>
      <c r="S629" s="77" t="s">
        <v>2023</v>
      </c>
      <c r="T629" s="48"/>
      <c r="U629" s="79"/>
      <c r="V629" s="78"/>
      <c r="W629" s="82"/>
      <c r="X629" s="80"/>
      <c r="Y629" s="81"/>
      <c r="Z629" s="82"/>
      <c r="AA629" s="70" t="s">
        <v>2024</v>
      </c>
      <c r="AB629" s="70" t="s">
        <v>2024</v>
      </c>
      <c r="AC629" s="69" t="s">
        <v>2024</v>
      </c>
      <c r="AD629" s="69" t="str">
        <f ca="1">IFERROR(DATEDIF(DadosViagem5[[#This Row],[Utimo Bip Reserva]],TODAY(),"D"),"")</f>
        <v/>
      </c>
      <c r="AE629" s="50" t="s">
        <v>2024</v>
      </c>
      <c r="AF629" s="50" t="s">
        <v>2024</v>
      </c>
      <c r="AG629" s="49"/>
      <c r="AH629" s="50">
        <v>45807</v>
      </c>
      <c r="AI629" s="49" t="str">
        <f>IF(DadosViagem5[[#This Row],[Dias em manutenção ]]&lt;5,"Dentro do Prazo","Fora do Prazo")</f>
        <v>Fora do Prazo</v>
      </c>
      <c r="AJ629" s="49" t="e">
        <v>#REF!</v>
      </c>
    </row>
    <row r="630" spans="1:36" ht="15">
      <c r="A630" s="69" t="s">
        <v>2763</v>
      </c>
      <c r="B630" s="70"/>
      <c r="C630" s="69" t="s">
        <v>673</v>
      </c>
      <c r="D630" s="69" t="s">
        <v>2025</v>
      </c>
      <c r="E630" s="69" t="s">
        <v>2027</v>
      </c>
      <c r="F630" s="69" t="s">
        <v>2020</v>
      </c>
      <c r="G630" s="69"/>
      <c r="H630" s="70">
        <v>2023</v>
      </c>
      <c r="I630" s="69" t="s">
        <v>2737</v>
      </c>
      <c r="J630" s="69" t="s">
        <v>790</v>
      </c>
      <c r="K630" s="71" t="s">
        <v>1703</v>
      </c>
      <c r="L630" s="72" t="s">
        <v>83</v>
      </c>
      <c r="M630" s="48" t="s">
        <v>234</v>
      </c>
      <c r="N630" s="49" t="s">
        <v>357</v>
      </c>
      <c r="O630" s="49" t="s">
        <v>256</v>
      </c>
      <c r="P630" s="74">
        <f ca="1">IFERROR(VLOOKUP(DadosViagem5[[#This Row],[Placa]],BIP!A:E,5,FALSE),"")</f>
        <v>45977</v>
      </c>
      <c r="Q630" s="75">
        <f ca="1">DATEDIF(DadosViagem5[[#This Row],[BIP]],TODAY(),"D")</f>
        <v>1</v>
      </c>
      <c r="R630" s="76" t="str">
        <f>IFERROR(VLOOKUP(DadosViagem5[[#This Row],[Placa]],DDS!B:C,2,FALSE),"Verificar cadastro")</f>
        <v>Operando</v>
      </c>
      <c r="S630" s="77" t="s">
        <v>2023</v>
      </c>
      <c r="T630" s="48"/>
      <c r="U630" s="79"/>
      <c r="V630" s="78"/>
      <c r="W630" s="82"/>
      <c r="X630" s="80"/>
      <c r="Y630" s="81"/>
      <c r="Z630" s="82"/>
      <c r="AA630" s="70" t="s">
        <v>2024</v>
      </c>
      <c r="AB630" s="70" t="s">
        <v>2024</v>
      </c>
      <c r="AC630" s="69" t="s">
        <v>2024</v>
      </c>
      <c r="AD630" s="69" t="str">
        <f ca="1">IFERROR(DATEDIF(DadosViagem5[[#This Row],[Utimo Bip Reserva]],TODAY(),"D"),"")</f>
        <v/>
      </c>
      <c r="AE630" s="79" t="s">
        <v>2024</v>
      </c>
      <c r="AF630" s="79" t="s">
        <v>2024</v>
      </c>
      <c r="AG630" s="48"/>
      <c r="AH630" s="50">
        <v>45807</v>
      </c>
      <c r="AI630" s="49" t="str">
        <f>IF(DadosViagem5[[#This Row],[Dias em manutenção ]]&lt;5,"Dentro do Prazo","Fora do Prazo")</f>
        <v>Fora do Prazo</v>
      </c>
      <c r="AJ630" s="49" t="e">
        <v>#REF!</v>
      </c>
    </row>
    <row r="631" spans="1:36" ht="15">
      <c r="A631" s="69" t="s">
        <v>1118</v>
      </c>
      <c r="B631" s="70"/>
      <c r="C631" s="69" t="s">
        <v>668</v>
      </c>
      <c r="D631" s="69" t="s">
        <v>2079</v>
      </c>
      <c r="E631" s="69" t="s">
        <v>2636</v>
      </c>
      <c r="F631" s="69" t="s">
        <v>2064</v>
      </c>
      <c r="G631" s="69"/>
      <c r="H631" s="70">
        <v>2021</v>
      </c>
      <c r="I631" s="69" t="s">
        <v>2764</v>
      </c>
      <c r="J631" s="69" t="s">
        <v>1119</v>
      </c>
      <c r="K631" s="71" t="s">
        <v>1893</v>
      </c>
      <c r="L631" s="72" t="s">
        <v>83</v>
      </c>
      <c r="M631" s="48" t="s">
        <v>183</v>
      </c>
      <c r="N631" s="49" t="s">
        <v>927</v>
      </c>
      <c r="O631" s="49" t="s">
        <v>2718</v>
      </c>
      <c r="P631" s="74">
        <f ca="1">IFERROR(VLOOKUP(DadosViagem5[[#This Row],[Placa]],BIP!A:E,5,FALSE),"")</f>
        <v>45842</v>
      </c>
      <c r="Q631" s="75">
        <f ca="1">DATEDIF(DadosViagem5[[#This Row],[BIP]],TODAY(),"D")</f>
        <v>136</v>
      </c>
      <c r="R631" s="76" t="str">
        <f>IFERROR(VLOOKUP(DadosViagem5[[#This Row],[Placa]],DDS!B:C,2,FALSE),"Verificar cadastro")</f>
        <v> </v>
      </c>
      <c r="S631" s="49" t="s">
        <v>1186</v>
      </c>
      <c r="T631" s="48">
        <v>6825907</v>
      </c>
      <c r="U631" s="79">
        <v>45842</v>
      </c>
      <c r="V631" s="78">
        <v>45846</v>
      </c>
      <c r="W631" s="82" t="s">
        <v>2765</v>
      </c>
      <c r="X631" s="80" t="s">
        <v>81</v>
      </c>
      <c r="Y631" s="81" t="s">
        <v>474</v>
      </c>
      <c r="Z631" s="83" t="s">
        <v>1120</v>
      </c>
      <c r="AA631" s="70" t="s">
        <v>2024</v>
      </c>
      <c r="AB631" s="70" t="s">
        <v>2024</v>
      </c>
      <c r="AC631" s="69" t="s">
        <v>2024</v>
      </c>
      <c r="AD631" s="69" t="str">
        <f ca="1">IFERROR(DATEDIF(DadosViagem5[[#This Row],[Utimo Bip Reserva]],TODAY(),"D"),"")</f>
        <v/>
      </c>
      <c r="AE631" s="50" t="s">
        <v>2024</v>
      </c>
      <c r="AF631" s="50" t="s">
        <v>2024</v>
      </c>
      <c r="AG631" s="49"/>
      <c r="AH631" s="50">
        <v>44</v>
      </c>
      <c r="AI631" s="49" t="str">
        <f>IF(DadosViagem5[[#This Row],[Dias em manutenção ]]&lt;5,"Dentro do Prazo","Fora do Prazo")</f>
        <v>Fora do Prazo</v>
      </c>
      <c r="AJ631" s="49" t="e">
        <v>#REF!</v>
      </c>
    </row>
    <row r="632" spans="1:36" ht="15">
      <c r="A632" s="69" t="s">
        <v>923</v>
      </c>
      <c r="B632" s="70"/>
      <c r="C632" s="69" t="s">
        <v>694</v>
      </c>
      <c r="D632" s="69" t="s">
        <v>2079</v>
      </c>
      <c r="E632" s="69" t="s">
        <v>2636</v>
      </c>
      <c r="F632" s="69" t="s">
        <v>2064</v>
      </c>
      <c r="G632" s="69"/>
      <c r="H632" s="70">
        <v>2022</v>
      </c>
      <c r="I632" s="69" t="s">
        <v>2764</v>
      </c>
      <c r="J632" s="69" t="s">
        <v>1119</v>
      </c>
      <c r="K632" s="71" t="s">
        <v>1893</v>
      </c>
      <c r="L632" s="72" t="s">
        <v>83</v>
      </c>
      <c r="M632" s="48" t="s">
        <v>183</v>
      </c>
      <c r="N632" s="49" t="s">
        <v>927</v>
      </c>
      <c r="O632" s="49" t="s">
        <v>2718</v>
      </c>
      <c r="P632" s="74">
        <f ca="1">IFERROR(VLOOKUP(DadosViagem5[[#This Row],[Placa]],BIP!A:E,5,FALSE),"")</f>
        <v>45970</v>
      </c>
      <c r="Q632" s="75">
        <f ca="1">DATEDIF(DadosViagem5[[#This Row],[BIP]],TODAY(),"D")</f>
        <v>8</v>
      </c>
      <c r="R632" s="76" t="str">
        <f>IFERROR(VLOOKUP(DadosViagem5[[#This Row],[Placa]],DDS!B:C,2,FALSE),"Verificar cadastro")</f>
        <v> </v>
      </c>
      <c r="S632" s="77" t="s">
        <v>2023</v>
      </c>
      <c r="T632" s="48"/>
      <c r="U632" s="79"/>
      <c r="V632" s="78"/>
      <c r="W632" s="82"/>
      <c r="X632" s="80"/>
      <c r="Y632" s="81"/>
      <c r="Z632" s="83"/>
      <c r="AA632" s="70" t="s">
        <v>2024</v>
      </c>
      <c r="AB632" s="70" t="s">
        <v>2024</v>
      </c>
      <c r="AC632" s="69" t="s">
        <v>2024</v>
      </c>
      <c r="AD632" s="69" t="str">
        <f ca="1">IFERROR(DATEDIF(DadosViagem5[[#This Row],[Utimo Bip Reserva]],TODAY(),"D"),"")</f>
        <v/>
      </c>
      <c r="AE632" s="194"/>
      <c r="AF632" s="50" t="s">
        <v>2024</v>
      </c>
      <c r="AG632" s="49"/>
      <c r="AH632" s="50">
        <v>45807</v>
      </c>
      <c r="AI632" s="49" t="str">
        <f>IF(DadosViagem5[[#This Row],[Dias em manutenção ]]&lt;5,"Dentro do Prazo","Fora do Prazo")</f>
        <v>Fora do Prazo</v>
      </c>
      <c r="AJ632" s="49" t="e">
        <v>#REF!</v>
      </c>
    </row>
    <row r="633" spans="1:36" ht="15">
      <c r="A633" s="69" t="s">
        <v>1496</v>
      </c>
      <c r="B633" s="70"/>
      <c r="C633" s="69" t="s">
        <v>694</v>
      </c>
      <c r="D633" s="69" t="s">
        <v>2079</v>
      </c>
      <c r="E633" s="69" t="s">
        <v>2636</v>
      </c>
      <c r="F633" s="69" t="s">
        <v>2064</v>
      </c>
      <c r="G633" s="69"/>
      <c r="H633" s="70">
        <v>2022</v>
      </c>
      <c r="I633" s="69" t="s">
        <v>2764</v>
      </c>
      <c r="J633" s="69" t="s">
        <v>1119</v>
      </c>
      <c r="K633" s="71" t="s">
        <v>1893</v>
      </c>
      <c r="L633" s="72" t="s">
        <v>83</v>
      </c>
      <c r="M633" s="48" t="s">
        <v>183</v>
      </c>
      <c r="N633" s="47" t="s">
        <v>927</v>
      </c>
      <c r="O633" s="49" t="s">
        <v>2718</v>
      </c>
      <c r="P633" s="74">
        <f ca="1">IFERROR(VLOOKUP(DadosViagem5[[#This Row],[Placa]],BIP!A:E,5,FALSE),"")</f>
        <v>45971</v>
      </c>
      <c r="Q633" s="75">
        <f ca="1">DATEDIF(DadosViagem5[[#This Row],[BIP]],TODAY(),"D")</f>
        <v>7</v>
      </c>
      <c r="R633" s="76" t="str">
        <f>IFERROR(VLOOKUP(DadosViagem5[[#This Row],[Placa]],DDS!B:C,2,FALSE),"Verificar cadastro")</f>
        <v> </v>
      </c>
      <c r="S633" s="77" t="s">
        <v>2023</v>
      </c>
      <c r="T633" s="48"/>
      <c r="U633" s="79"/>
      <c r="V633" s="78"/>
      <c r="W633" s="82"/>
      <c r="X633" s="80"/>
      <c r="Y633" s="81"/>
      <c r="Z633" s="82"/>
      <c r="AA633" s="70">
        <v>0</v>
      </c>
      <c r="AB633" s="70" t="s">
        <v>2024</v>
      </c>
      <c r="AC633" s="69" t="s">
        <v>2024</v>
      </c>
      <c r="AD633" s="69" t="str">
        <f ca="1">IFERROR(DATEDIF(DadosViagem5[[#This Row],[Utimo Bip Reserva]],TODAY(),"D"),"")</f>
        <v/>
      </c>
      <c r="AE633" s="49"/>
      <c r="AF633" s="50">
        <v>45699</v>
      </c>
      <c r="AG633" s="49" t="s">
        <v>567</v>
      </c>
      <c r="AH633" s="50">
        <v>20</v>
      </c>
      <c r="AI633" s="49" t="str">
        <f>IF(DadosViagem5[[#This Row],[Dias em manutenção ]]&lt;5,"Dentro do Prazo","Fora do Prazo")</f>
        <v>Fora do Prazo</v>
      </c>
      <c r="AJ633" s="49" t="e">
        <v>#REF!</v>
      </c>
    </row>
    <row r="634" spans="1:36" ht="15">
      <c r="A634" s="69" t="s">
        <v>1172</v>
      </c>
      <c r="B634" s="70"/>
      <c r="C634" s="69" t="s">
        <v>694</v>
      </c>
      <c r="D634" s="69" t="s">
        <v>2079</v>
      </c>
      <c r="E634" s="69" t="s">
        <v>2636</v>
      </c>
      <c r="F634" s="69" t="s">
        <v>2064</v>
      </c>
      <c r="G634" s="69"/>
      <c r="H634" s="70">
        <v>2022</v>
      </c>
      <c r="I634" s="69" t="s">
        <v>2764</v>
      </c>
      <c r="J634" s="69" t="s">
        <v>1119</v>
      </c>
      <c r="K634" s="71" t="s">
        <v>1893</v>
      </c>
      <c r="L634" s="72" t="s">
        <v>83</v>
      </c>
      <c r="M634" s="48" t="s">
        <v>183</v>
      </c>
      <c r="N634" s="49" t="s">
        <v>927</v>
      </c>
      <c r="O634" s="49" t="s">
        <v>2718</v>
      </c>
      <c r="P634" s="74">
        <f ca="1">IFERROR(VLOOKUP(DadosViagem5[[#This Row],[Placa]],BIP!A:E,5,FALSE),"")</f>
        <v>45958</v>
      </c>
      <c r="Q634" s="75">
        <f ca="1">DATEDIF(DadosViagem5[[#This Row],[BIP]],TODAY(),"D")</f>
        <v>20</v>
      </c>
      <c r="R634" s="76" t="str">
        <f>IFERROR(VLOOKUP(DadosViagem5[[#This Row],[Placa]],DDS!B:C,2,FALSE),"Verificar cadastro")</f>
        <v> </v>
      </c>
      <c r="S634" s="77" t="s">
        <v>2023</v>
      </c>
      <c r="T634" s="48"/>
      <c r="U634" s="79"/>
      <c r="V634" s="78"/>
      <c r="W634" s="82" t="s">
        <v>2766</v>
      </c>
      <c r="X634" s="80"/>
      <c r="Y634" s="81"/>
      <c r="Z634" s="82"/>
      <c r="AA634" s="70" t="s">
        <v>2024</v>
      </c>
      <c r="AB634" s="70" t="s">
        <v>2024</v>
      </c>
      <c r="AC634" s="69" t="s">
        <v>2024</v>
      </c>
      <c r="AD634" s="69" t="str">
        <f ca="1">IFERROR(DATEDIF(DadosViagem5[[#This Row],[Utimo Bip Reserva]],TODAY(),"D"),"")</f>
        <v/>
      </c>
      <c r="AE634" s="50" t="s">
        <v>2024</v>
      </c>
      <c r="AF634" s="50" t="s">
        <v>2024</v>
      </c>
      <c r="AG634" s="49"/>
      <c r="AH634" s="50">
        <v>45807</v>
      </c>
      <c r="AI634" s="49" t="str">
        <f>IF(DadosViagem5[[#This Row],[Dias em manutenção ]]&lt;5,"Dentro do Prazo","Fora do Prazo")</f>
        <v>Fora do Prazo</v>
      </c>
      <c r="AJ634" s="49" t="e">
        <v>#REF!</v>
      </c>
    </row>
    <row r="635" spans="1:36" ht="15">
      <c r="A635" s="69" t="s">
        <v>2767</v>
      </c>
      <c r="B635" s="70"/>
      <c r="C635" s="69" t="s">
        <v>694</v>
      </c>
      <c r="D635" s="69" t="s">
        <v>2079</v>
      </c>
      <c r="E635" s="69" t="s">
        <v>2636</v>
      </c>
      <c r="F635" s="69" t="s">
        <v>2064</v>
      </c>
      <c r="G635" s="69"/>
      <c r="H635" s="70">
        <v>2022</v>
      </c>
      <c r="I635" s="69" t="s">
        <v>2764</v>
      </c>
      <c r="J635" s="69" t="s">
        <v>1119</v>
      </c>
      <c r="K635" s="71" t="s">
        <v>1893</v>
      </c>
      <c r="L635" s="72" t="s">
        <v>83</v>
      </c>
      <c r="M635" s="48" t="s">
        <v>183</v>
      </c>
      <c r="N635" s="49" t="s">
        <v>927</v>
      </c>
      <c r="O635" s="49" t="s">
        <v>2718</v>
      </c>
      <c r="P635" s="74">
        <f ca="1">IFERROR(VLOOKUP(DadosViagem5[[#This Row],[Placa]],BIP!A:E,5,FALSE),"")</f>
        <v>45971</v>
      </c>
      <c r="Q635" s="75">
        <f ca="1">DATEDIF(DadosViagem5[[#This Row],[BIP]],TODAY(),"D")</f>
        <v>7</v>
      </c>
      <c r="R635" s="76" t="str">
        <f>IFERROR(VLOOKUP(DadosViagem5[[#This Row],[Placa]],DDS!B:C,2,FALSE),"Verificar cadastro")</f>
        <v> </v>
      </c>
      <c r="S635" s="77" t="s">
        <v>2023</v>
      </c>
      <c r="T635" s="48"/>
      <c r="U635" s="79"/>
      <c r="V635" s="78"/>
      <c r="W635" s="82" t="s">
        <v>2426</v>
      </c>
      <c r="X635" s="80"/>
      <c r="Y635" s="81"/>
      <c r="Z635" s="82"/>
      <c r="AA635" s="70" t="s">
        <v>2024</v>
      </c>
      <c r="AB635" s="70" t="s">
        <v>2024</v>
      </c>
      <c r="AC635" s="69" t="s">
        <v>2024</v>
      </c>
      <c r="AD635" s="69" t="str">
        <f ca="1">IFERROR(DATEDIF(DadosViagem5[[#This Row],[Utimo Bip Reserva]],TODAY(),"D"),"")</f>
        <v/>
      </c>
      <c r="AE635" s="50" t="s">
        <v>2024</v>
      </c>
      <c r="AF635" s="50" t="s">
        <v>2024</v>
      </c>
      <c r="AG635" s="49"/>
      <c r="AH635" s="50">
        <v>7</v>
      </c>
      <c r="AI635" s="49" t="str">
        <f>IF(DadosViagem5[[#This Row],[Dias em manutenção ]]&lt;5,"Dentro do Prazo","Fora do Prazo")</f>
        <v>Fora do Prazo</v>
      </c>
      <c r="AJ635" s="49" t="e">
        <v>#REF!</v>
      </c>
    </row>
    <row r="636" spans="1:36" ht="15">
      <c r="A636" s="69" t="s">
        <v>2768</v>
      </c>
      <c r="B636" s="70"/>
      <c r="C636" s="69" t="s">
        <v>694</v>
      </c>
      <c r="D636" s="69" t="s">
        <v>2079</v>
      </c>
      <c r="E636" s="69" t="s">
        <v>2636</v>
      </c>
      <c r="F636" s="69" t="s">
        <v>2064</v>
      </c>
      <c r="G636" s="69"/>
      <c r="H636" s="70">
        <v>2022</v>
      </c>
      <c r="I636" s="69" t="s">
        <v>2764</v>
      </c>
      <c r="J636" s="69" t="s">
        <v>1119</v>
      </c>
      <c r="K636" s="71" t="s">
        <v>1893</v>
      </c>
      <c r="L636" s="72" t="s">
        <v>83</v>
      </c>
      <c r="M636" s="48" t="s">
        <v>183</v>
      </c>
      <c r="N636" s="49" t="s">
        <v>927</v>
      </c>
      <c r="O636" s="49" t="s">
        <v>2718</v>
      </c>
      <c r="P636" s="74">
        <f ca="1">IFERROR(VLOOKUP(DadosViagem5[[#This Row],[Placa]],BIP!A:E,5,FALSE),"")</f>
        <v>45915</v>
      </c>
      <c r="Q636" s="75">
        <f ca="1">DATEDIF(DadosViagem5[[#This Row],[BIP]],TODAY(),"D")</f>
        <v>63</v>
      </c>
      <c r="R636" s="76" t="str">
        <f>IFERROR(VLOOKUP(DadosViagem5[[#This Row],[Placa]],DDS!B:C,2,FALSE),"Verificar cadastro")</f>
        <v> </v>
      </c>
      <c r="S636" s="49" t="s">
        <v>2404</v>
      </c>
      <c r="T636" s="48"/>
      <c r="U636" s="79"/>
      <c r="V636" s="78"/>
      <c r="W636" s="82" t="s">
        <v>2769</v>
      </c>
      <c r="X636" s="80"/>
      <c r="Y636" s="81"/>
      <c r="Z636" s="83"/>
      <c r="AA636" s="70" t="s">
        <v>2024</v>
      </c>
      <c r="AB636" s="70" t="s">
        <v>2024</v>
      </c>
      <c r="AC636" s="69" t="s">
        <v>2024</v>
      </c>
      <c r="AD636" s="69" t="str">
        <f ca="1">IFERROR(DATEDIF(DadosViagem5[[#This Row],[Utimo Bip Reserva]],TODAY(),"D"),"")</f>
        <v/>
      </c>
      <c r="AE636" s="50" t="s">
        <v>2770</v>
      </c>
      <c r="AF636" s="50" t="s">
        <v>2024</v>
      </c>
      <c r="AG636" s="49"/>
      <c r="AH636" s="50">
        <v>45807</v>
      </c>
      <c r="AI636" s="49" t="str">
        <f>IF(DadosViagem5[[#This Row],[Dias em manutenção ]]&lt;5,"Dentro do Prazo","Fora do Prazo")</f>
        <v>Fora do Prazo</v>
      </c>
      <c r="AJ636" s="49" t="e">
        <v>#REF!</v>
      </c>
    </row>
    <row r="637" spans="1:36" ht="15">
      <c r="A637" s="69" t="s">
        <v>2771</v>
      </c>
      <c r="B637" s="70"/>
      <c r="C637" s="69" t="s">
        <v>694</v>
      </c>
      <c r="D637" s="69" t="s">
        <v>2079</v>
      </c>
      <c r="E637" s="69" t="s">
        <v>2636</v>
      </c>
      <c r="F637" s="69" t="s">
        <v>2064</v>
      </c>
      <c r="G637" s="69"/>
      <c r="H637" s="70">
        <v>2022</v>
      </c>
      <c r="I637" s="69" t="s">
        <v>2764</v>
      </c>
      <c r="J637" s="69" t="s">
        <v>1119</v>
      </c>
      <c r="K637" s="71" t="s">
        <v>1893</v>
      </c>
      <c r="L637" s="72" t="s">
        <v>83</v>
      </c>
      <c r="M637" s="48" t="s">
        <v>183</v>
      </c>
      <c r="N637" s="49" t="s">
        <v>927</v>
      </c>
      <c r="O637" s="49" t="s">
        <v>2718</v>
      </c>
      <c r="P637" s="74">
        <f ca="1">IFERROR(VLOOKUP(DadosViagem5[[#This Row],[Placa]],BIP!A:E,5,FALSE),"")</f>
        <v>45915</v>
      </c>
      <c r="Q637" s="75">
        <f ca="1">DATEDIF(DadosViagem5[[#This Row],[BIP]],TODAY(),"D")</f>
        <v>63</v>
      </c>
      <c r="R637" s="76" t="str">
        <f>IFERROR(VLOOKUP(DadosViagem5[[#This Row],[Placa]],DDS!B:C,2,FALSE),"Verificar cadastro")</f>
        <v> </v>
      </c>
      <c r="S637" s="49" t="s">
        <v>2404</v>
      </c>
      <c r="T637" s="48"/>
      <c r="U637" s="79"/>
      <c r="V637" s="78"/>
      <c r="W637" s="82" t="s">
        <v>2769</v>
      </c>
      <c r="X637" s="80"/>
      <c r="Y637" s="81"/>
      <c r="Z637" s="82"/>
      <c r="AA637" s="70" t="s">
        <v>2024</v>
      </c>
      <c r="AB637" s="70" t="s">
        <v>2024</v>
      </c>
      <c r="AC637" s="69" t="s">
        <v>2024</v>
      </c>
      <c r="AD637" s="69" t="str">
        <f ca="1">IFERROR(DATEDIF(DadosViagem5[[#This Row],[Utimo Bip Reserva]],TODAY(),"D"),"")</f>
        <v/>
      </c>
      <c r="AE637" s="50" t="s">
        <v>2024</v>
      </c>
      <c r="AF637" s="50" t="s">
        <v>2024</v>
      </c>
      <c r="AG637" s="49"/>
      <c r="AH637" s="50">
        <v>49</v>
      </c>
      <c r="AI637" s="49" t="str">
        <f>IF(DadosViagem5[[#This Row],[Dias em manutenção ]]&lt;5,"Dentro do Prazo","Fora do Prazo")</f>
        <v>Fora do Prazo</v>
      </c>
      <c r="AJ637" s="49" t="e">
        <v>#REF!</v>
      </c>
    </row>
    <row r="638" spans="1:36" ht="15">
      <c r="A638" s="69" t="s">
        <v>2772</v>
      </c>
      <c r="B638" s="70"/>
      <c r="C638" s="69" t="s">
        <v>668</v>
      </c>
      <c r="D638" s="69" t="s">
        <v>2079</v>
      </c>
      <c r="E638" s="69" t="s">
        <v>2636</v>
      </c>
      <c r="F638" s="69" t="s">
        <v>2064</v>
      </c>
      <c r="G638" s="69"/>
      <c r="H638" s="70">
        <v>2022</v>
      </c>
      <c r="I638" s="69" t="s">
        <v>2764</v>
      </c>
      <c r="J638" s="69" t="s">
        <v>1119</v>
      </c>
      <c r="K638" s="71" t="s">
        <v>1893</v>
      </c>
      <c r="L638" s="72" t="s">
        <v>83</v>
      </c>
      <c r="M638" s="48" t="s">
        <v>183</v>
      </c>
      <c r="N638" s="49" t="s">
        <v>927</v>
      </c>
      <c r="O638" s="49" t="s">
        <v>2718</v>
      </c>
      <c r="P638" s="74">
        <f ca="1">IFERROR(VLOOKUP(DadosViagem5[[#This Row],[Placa]],BIP!A:E,5,FALSE),"")</f>
        <v>45971</v>
      </c>
      <c r="Q638" s="75">
        <f ca="1">DATEDIF(DadosViagem5[[#This Row],[BIP]],TODAY(),"D")</f>
        <v>7</v>
      </c>
      <c r="R638" s="76" t="str">
        <f>IFERROR(VLOOKUP(DadosViagem5[[#This Row],[Placa]],DDS!B:C,2,FALSE),"Verificar cadastro")</f>
        <v> </v>
      </c>
      <c r="S638" s="77" t="s">
        <v>2023</v>
      </c>
      <c r="T638" s="48"/>
      <c r="U638" s="79"/>
      <c r="V638" s="78"/>
      <c r="W638" s="82"/>
      <c r="X638" s="80"/>
      <c r="Y638" s="81"/>
      <c r="Z638" s="82"/>
      <c r="AA638" s="70" t="s">
        <v>2024</v>
      </c>
      <c r="AB638" s="70" t="s">
        <v>2024</v>
      </c>
      <c r="AC638" s="69" t="s">
        <v>2024</v>
      </c>
      <c r="AD638" s="69" t="str">
        <f ca="1">IFERROR(DATEDIF(DadosViagem5[[#This Row],[Utimo Bip Reserva]],TODAY(),"D"),"")</f>
        <v/>
      </c>
      <c r="AE638" s="50" t="s">
        <v>2024</v>
      </c>
      <c r="AF638" s="50" t="s">
        <v>2024</v>
      </c>
      <c r="AG638" s="49"/>
      <c r="AH638" s="50">
        <v>45807</v>
      </c>
      <c r="AI638" s="49" t="str">
        <f>IF(DadosViagem5[[#This Row],[Dias em manutenção ]]&lt;5,"Dentro do Prazo","Fora do Prazo")</f>
        <v>Fora do Prazo</v>
      </c>
      <c r="AJ638" s="49" t="e">
        <v>#REF!</v>
      </c>
    </row>
    <row r="639" spans="1:36" ht="15">
      <c r="A639" s="69" t="s">
        <v>1645</v>
      </c>
      <c r="B639" s="70"/>
      <c r="C639" s="69" t="s">
        <v>668</v>
      </c>
      <c r="D639" s="69" t="s">
        <v>2079</v>
      </c>
      <c r="E639" s="69" t="s">
        <v>566</v>
      </c>
      <c r="F639" s="69" t="s">
        <v>2064</v>
      </c>
      <c r="G639" s="69"/>
      <c r="H639" s="70">
        <v>2022</v>
      </c>
      <c r="I639" s="69" t="s">
        <v>2021</v>
      </c>
      <c r="J639" s="69" t="s">
        <v>1245</v>
      </c>
      <c r="K639" s="71" t="s">
        <v>1647</v>
      </c>
      <c r="L639" s="72" t="s">
        <v>83</v>
      </c>
      <c r="M639" s="48" t="s">
        <v>701</v>
      </c>
      <c r="N639" s="49" t="s">
        <v>104</v>
      </c>
      <c r="O639" s="49" t="s">
        <v>767</v>
      </c>
      <c r="P639" s="74">
        <f ca="1">IFERROR(VLOOKUP(DadosViagem5[[#This Row],[Placa]],BIP!A:E,5,FALSE),"")</f>
        <v>45817</v>
      </c>
      <c r="Q639" s="75">
        <f ca="1">DATEDIF(DadosViagem5[[#This Row],[BIP]],TODAY(),"D")</f>
        <v>161</v>
      </c>
      <c r="R639" s="76" t="str">
        <f>IFERROR(VLOOKUP(DadosViagem5[[#This Row],[Placa]],DDS!B:C,2,FALSE),"Verificar cadastro")</f>
        <v> </v>
      </c>
      <c r="S639" s="49" t="s">
        <v>1186</v>
      </c>
      <c r="T639" s="78"/>
      <c r="U639" s="79"/>
      <c r="V639" s="78"/>
      <c r="W639" s="319" t="s">
        <v>2773</v>
      </c>
      <c r="X639" s="87"/>
      <c r="Y639" s="81"/>
      <c r="Z639" s="61"/>
      <c r="AA639" s="70" t="s">
        <v>2024</v>
      </c>
      <c r="AB639" s="70" t="s">
        <v>2024</v>
      </c>
      <c r="AC639" s="69" t="s">
        <v>2024</v>
      </c>
      <c r="AD639" s="69" t="str">
        <f ca="1">IFERROR(DATEDIF(DadosViagem5[[#This Row],[Utimo Bip Reserva]],TODAY(),"D"),"")</f>
        <v/>
      </c>
      <c r="AE639" s="49" t="s">
        <v>2024</v>
      </c>
      <c r="AF639" s="50" t="s">
        <v>2024</v>
      </c>
      <c r="AG639" s="49"/>
      <c r="AH639" s="50">
        <v>45807</v>
      </c>
      <c r="AI639" s="49" t="str">
        <f>IF(DadosViagem5[[#This Row],[Dias em manutenção ]]&lt;5,"Dentro do Prazo","Fora do Prazo")</f>
        <v>Fora do Prazo</v>
      </c>
      <c r="AJ639" s="49" t="e">
        <v>#REF!</v>
      </c>
    </row>
    <row r="640" spans="1:36" ht="15">
      <c r="A640" s="69" t="s">
        <v>442</v>
      </c>
      <c r="B640" s="70"/>
      <c r="C640" s="69" t="s">
        <v>593</v>
      </c>
      <c r="D640" s="69" t="s">
        <v>2018</v>
      </c>
      <c r="E640" s="69" t="s">
        <v>566</v>
      </c>
      <c r="F640" s="69" t="s">
        <v>2064</v>
      </c>
      <c r="G640" s="69"/>
      <c r="H640" s="70">
        <v>2021</v>
      </c>
      <c r="I640" s="69" t="s">
        <v>2021</v>
      </c>
      <c r="J640" s="69" t="s">
        <v>1245</v>
      </c>
      <c r="K640" s="71" t="s">
        <v>1647</v>
      </c>
      <c r="L640" s="72" t="s">
        <v>83</v>
      </c>
      <c r="M640" s="48" t="s">
        <v>701</v>
      </c>
      <c r="N640" s="49" t="s">
        <v>104</v>
      </c>
      <c r="O640" s="49" t="s">
        <v>767</v>
      </c>
      <c r="P640" s="74">
        <f ca="1">IFERROR(VLOOKUP(DadosViagem5[[#This Row],[Placa]],BIP!A:E,5,FALSE),"")</f>
        <v>0</v>
      </c>
      <c r="Q640" s="75">
        <f ca="1">DATEDIF(DadosViagem5[[#This Row],[BIP]],TODAY(),"D")</f>
        <v>45978</v>
      </c>
      <c r="R640" s="76" t="str">
        <f>IFERROR(VLOOKUP(DadosViagem5[[#This Row],[Placa]],DDS!B:C,2,FALSE),"Verificar cadastro")</f>
        <v>Manutenção</v>
      </c>
      <c r="S640" s="77" t="s">
        <v>2096</v>
      </c>
      <c r="T640" s="48"/>
      <c r="U640" s="79"/>
      <c r="V640" s="78"/>
      <c r="W640" s="229" t="s">
        <v>2774</v>
      </c>
      <c r="X640" s="80"/>
      <c r="Y640" s="81"/>
      <c r="Z640" s="82"/>
      <c r="AA640" s="70"/>
      <c r="AB640" s="70" t="s">
        <v>2024</v>
      </c>
      <c r="AC640" s="69" t="s">
        <v>2024</v>
      </c>
      <c r="AD640" s="69" t="str">
        <f ca="1">IFERROR(DATEDIF(DadosViagem5[[#This Row],[Utimo Bip Reserva]],TODAY(),"D"),"")</f>
        <v/>
      </c>
      <c r="AE640" s="49" t="s">
        <v>2024</v>
      </c>
      <c r="AF640" s="50" t="s">
        <v>2024</v>
      </c>
      <c r="AG640" s="49"/>
      <c r="AH640" s="50">
        <v>45807</v>
      </c>
      <c r="AI640" s="49" t="str">
        <f>IF(DadosViagem5[[#This Row],[Dias em manutenção ]]&lt;5,"Dentro do Prazo","Fora do Prazo")</f>
        <v>Fora do Prazo</v>
      </c>
      <c r="AJ640" s="49" t="e">
        <v>#REF!</v>
      </c>
    </row>
    <row r="641" spans="1:36" ht="15">
      <c r="A641" s="69" t="s">
        <v>106</v>
      </c>
      <c r="B641" s="70"/>
      <c r="C641" s="69" t="s">
        <v>673</v>
      </c>
      <c r="D641" s="69" t="s">
        <v>2025</v>
      </c>
      <c r="E641" s="69" t="s">
        <v>566</v>
      </c>
      <c r="F641" s="69" t="s">
        <v>2064</v>
      </c>
      <c r="G641" s="69"/>
      <c r="H641" s="70">
        <v>2022</v>
      </c>
      <c r="I641" s="69" t="s">
        <v>2021</v>
      </c>
      <c r="J641" s="69" t="s">
        <v>1245</v>
      </c>
      <c r="K641" s="71" t="s">
        <v>1647</v>
      </c>
      <c r="L641" s="72" t="s">
        <v>83</v>
      </c>
      <c r="M641" s="48" t="s">
        <v>701</v>
      </c>
      <c r="N641" s="49" t="s">
        <v>104</v>
      </c>
      <c r="O641" s="49" t="s">
        <v>767</v>
      </c>
      <c r="P641" s="74">
        <f ca="1">IFERROR(VLOOKUP(DadosViagem5[[#This Row],[Placa]],BIP!A:E,5,FALSE),"")</f>
        <v>45677</v>
      </c>
      <c r="Q641" s="75">
        <f ca="1">DATEDIF(DadosViagem5[[#This Row],[BIP]],TODAY(),"D")</f>
        <v>301</v>
      </c>
      <c r="R641" s="76" t="str">
        <f>IFERROR(VLOOKUP(DadosViagem5[[#This Row],[Placa]],DDS!B:C,2,FALSE),"Verificar cadastro")</f>
        <v>Verificar cadastro</v>
      </c>
      <c r="S641" s="49" t="s">
        <v>1186</v>
      </c>
      <c r="T641" s="48"/>
      <c r="U641" s="79"/>
      <c r="V641" s="78">
        <v>45677</v>
      </c>
      <c r="W641" s="82" t="s">
        <v>2775</v>
      </c>
      <c r="X641" s="80" t="s">
        <v>81</v>
      </c>
      <c r="Y641" s="81" t="s">
        <v>335</v>
      </c>
      <c r="Z641" s="83" t="s">
        <v>112</v>
      </c>
      <c r="AA641" s="70" t="s">
        <v>2024</v>
      </c>
      <c r="AB641" s="70" t="s">
        <v>2024</v>
      </c>
      <c r="AC641" s="69" t="s">
        <v>2024</v>
      </c>
      <c r="AD641" s="69" t="str">
        <f ca="1">IFERROR(DATEDIF(DadosViagem5[[#This Row],[Utimo Bip Reserva]],TODAY(),"D"),"")</f>
        <v/>
      </c>
      <c r="AE641" s="189"/>
      <c r="AF641" s="50" t="s">
        <v>2024</v>
      </c>
      <c r="AG641" s="79" t="s">
        <v>111</v>
      </c>
      <c r="AH641" s="50">
        <v>130</v>
      </c>
      <c r="AI641" s="49" t="str">
        <f>IF(DadosViagem5[[#This Row],[Dias em manutenção ]]&lt;5,"Dentro do Prazo","Fora do Prazo")</f>
        <v>Fora do Prazo</v>
      </c>
      <c r="AJ641" s="49" t="e">
        <v>#REF!</v>
      </c>
    </row>
    <row r="642" spans="1:36" ht="15">
      <c r="A642" s="69" t="s">
        <v>1360</v>
      </c>
      <c r="B642" s="70"/>
      <c r="C642" s="69" t="s">
        <v>668</v>
      </c>
      <c r="D642" s="69" t="s">
        <v>2079</v>
      </c>
      <c r="E642" s="69" t="s">
        <v>566</v>
      </c>
      <c r="F642" s="69" t="s">
        <v>2064</v>
      </c>
      <c r="G642" s="69"/>
      <c r="H642" s="70">
        <v>2022</v>
      </c>
      <c r="I642" s="69" t="s">
        <v>2021</v>
      </c>
      <c r="J642" s="69" t="s">
        <v>1245</v>
      </c>
      <c r="K642" s="71" t="s">
        <v>1647</v>
      </c>
      <c r="L642" s="72" t="s">
        <v>83</v>
      </c>
      <c r="M642" s="46" t="s">
        <v>701</v>
      </c>
      <c r="N642" s="49" t="s">
        <v>104</v>
      </c>
      <c r="O642" s="49" t="s">
        <v>767</v>
      </c>
      <c r="P642" s="74">
        <f ca="1">IFERROR(VLOOKUP(DadosViagem5[[#This Row],[Placa]],BIP!A:E,5,FALSE),"")</f>
        <v>45885</v>
      </c>
      <c r="Q642" s="75">
        <f ca="1">DATEDIF(DadosViagem5[[#This Row],[BIP]],TODAY(),"D")</f>
        <v>93</v>
      </c>
      <c r="R642" s="76" t="str">
        <f>IFERROR(VLOOKUP(DadosViagem5[[#This Row],[Placa]],DDS!B:C,2,FALSE),"Verificar cadastro")</f>
        <v>Verificar cadastro</v>
      </c>
      <c r="S642" s="49" t="s">
        <v>2404</v>
      </c>
      <c r="T642" s="48"/>
      <c r="U642" s="79"/>
      <c r="V642" s="78"/>
      <c r="W642" s="229" t="s">
        <v>2776</v>
      </c>
      <c r="X642" s="80"/>
      <c r="Y642" s="81"/>
      <c r="Z642" s="82"/>
      <c r="AA642" s="70" t="s">
        <v>2024</v>
      </c>
      <c r="AB642" s="70" t="s">
        <v>2024</v>
      </c>
      <c r="AC642" s="69" t="s">
        <v>2024</v>
      </c>
      <c r="AD642" s="69" t="str">
        <f ca="1">IFERROR(DATEDIF(DadosViagem5[[#This Row],[Utimo Bip Reserva]],TODAY(),"D"),"")</f>
        <v/>
      </c>
      <c r="AE642" s="49" t="s">
        <v>2024</v>
      </c>
      <c r="AF642" s="50" t="s">
        <v>2024</v>
      </c>
      <c r="AG642" s="49"/>
      <c r="AH642" s="50">
        <v>45807</v>
      </c>
      <c r="AI642" s="49" t="str">
        <f>IF(DadosViagem5[[#This Row],[Dias em manutenção ]]&lt;5,"Dentro do Prazo","Fora do Prazo")</f>
        <v>Fora do Prazo</v>
      </c>
      <c r="AJ642" s="49" t="e">
        <v>#REF!</v>
      </c>
    </row>
    <row r="643" spans="1:36" ht="15">
      <c r="A643" s="69" t="s">
        <v>1753</v>
      </c>
      <c r="B643" s="70"/>
      <c r="C643" s="69" t="s">
        <v>668</v>
      </c>
      <c r="D643" s="69" t="s">
        <v>2079</v>
      </c>
      <c r="E643" s="69" t="s">
        <v>566</v>
      </c>
      <c r="F643" s="69" t="s">
        <v>2064</v>
      </c>
      <c r="G643" s="69"/>
      <c r="H643" s="70">
        <v>2022</v>
      </c>
      <c r="I643" s="69" t="s">
        <v>2021</v>
      </c>
      <c r="J643" s="86" t="s">
        <v>1245</v>
      </c>
      <c r="K643" s="71" t="s">
        <v>1647</v>
      </c>
      <c r="L643" s="72" t="s">
        <v>83</v>
      </c>
      <c r="M643" s="48" t="s">
        <v>701</v>
      </c>
      <c r="N643" s="49" t="s">
        <v>104</v>
      </c>
      <c r="O643" s="47" t="s">
        <v>767</v>
      </c>
      <c r="P643" s="74">
        <f ca="1">IFERROR(VLOOKUP(DadosViagem5[[#This Row],[Placa]],BIP!A:E,5,FALSE),"")</f>
        <v>45915</v>
      </c>
      <c r="Q643" s="75">
        <f ca="1">DATEDIF(DadosViagem5[[#This Row],[BIP]],TODAY(),"D")</f>
        <v>63</v>
      </c>
      <c r="R643" s="76" t="str">
        <f>IFERROR(VLOOKUP(DadosViagem5[[#This Row],[Placa]],DDS!B:C,2,FALSE),"Verificar cadastro")</f>
        <v>Verificar cadastro</v>
      </c>
      <c r="S643" s="49" t="s">
        <v>1186</v>
      </c>
      <c r="T643" s="48"/>
      <c r="U643" s="79"/>
      <c r="V643" s="78"/>
      <c r="W643" s="82" t="s">
        <v>2777</v>
      </c>
      <c r="X643" s="80"/>
      <c r="Y643" s="81"/>
      <c r="Z643" s="82"/>
      <c r="AA643" s="70" t="s">
        <v>2024</v>
      </c>
      <c r="AB643" s="70" t="s">
        <v>2024</v>
      </c>
      <c r="AC643" s="69" t="s">
        <v>2024</v>
      </c>
      <c r="AD643" s="69" t="str">
        <f ca="1">IFERROR(DATEDIF(DadosViagem5[[#This Row],[Utimo Bip Reserva]],TODAY(),"D"),"")</f>
        <v/>
      </c>
      <c r="AE643" s="49" t="s">
        <v>2024</v>
      </c>
      <c r="AF643" s="50" t="s">
        <v>2024</v>
      </c>
      <c r="AG643" s="49"/>
      <c r="AH643" s="50">
        <v>45807</v>
      </c>
      <c r="AI643" s="49" t="str">
        <f>IF(DadosViagem5[[#This Row],[Dias em manutenção ]]&lt;5,"Dentro do Prazo","Fora do Prazo")</f>
        <v>Fora do Prazo</v>
      </c>
      <c r="AJ643" s="49" t="e">
        <v>#REF!</v>
      </c>
    </row>
    <row r="644" spans="1:36" ht="15">
      <c r="A644" s="69" t="s">
        <v>2778</v>
      </c>
      <c r="B644" s="70"/>
      <c r="C644" s="69" t="s">
        <v>668</v>
      </c>
      <c r="D644" s="69" t="s">
        <v>2079</v>
      </c>
      <c r="E644" s="69" t="s">
        <v>566</v>
      </c>
      <c r="F644" s="69" t="s">
        <v>2064</v>
      </c>
      <c r="G644" s="69"/>
      <c r="H644" s="70">
        <v>2022</v>
      </c>
      <c r="I644" s="69" t="s">
        <v>2021</v>
      </c>
      <c r="J644" s="69" t="s">
        <v>1245</v>
      </c>
      <c r="K644" s="84" t="s">
        <v>1647</v>
      </c>
      <c r="L644" s="85" t="s">
        <v>83</v>
      </c>
      <c r="M644" s="48" t="s">
        <v>701</v>
      </c>
      <c r="N644" s="47" t="s">
        <v>104</v>
      </c>
      <c r="O644" s="47" t="s">
        <v>767</v>
      </c>
      <c r="P644" s="74">
        <f ca="1">IFERROR(VLOOKUP(DadosViagem5[[#This Row],[Placa]],BIP!A:E,5,FALSE),"")</f>
        <v>45910</v>
      </c>
      <c r="Q644" s="75">
        <f ca="1">DATEDIF(DadosViagem5[[#This Row],[BIP]],TODAY(),"D")</f>
        <v>68</v>
      </c>
      <c r="R644" s="76" t="str">
        <f>IFERROR(VLOOKUP(DadosViagem5[[#This Row],[Placa]],DDS!B:C,2,FALSE),"Verificar cadastro")</f>
        <v> </v>
      </c>
      <c r="S644" s="49" t="s">
        <v>1186</v>
      </c>
      <c r="T644" s="48"/>
      <c r="U644" s="79"/>
      <c r="V644" s="78"/>
      <c r="W644" s="82" t="s">
        <v>2779</v>
      </c>
      <c r="X644" s="80"/>
      <c r="Y644" s="81"/>
      <c r="Z644" s="82"/>
      <c r="AA644" s="70" t="s">
        <v>2024</v>
      </c>
      <c r="AB644" s="70" t="s">
        <v>2024</v>
      </c>
      <c r="AC644" s="69" t="s">
        <v>2024</v>
      </c>
      <c r="AD644" s="69" t="str">
        <f ca="1">IFERROR(DATEDIF(DadosViagem5[[#This Row],[Utimo Bip Reserva]],TODAY(),"D"),"")</f>
        <v/>
      </c>
      <c r="AE644" s="49" t="s">
        <v>2024</v>
      </c>
      <c r="AF644" s="50" t="s">
        <v>2024</v>
      </c>
      <c r="AG644" s="49"/>
      <c r="AH644" s="50">
        <v>45807</v>
      </c>
      <c r="AI644" s="49" t="str">
        <f>IF(DadosViagem5[[#This Row],[Dias em manutenção ]]&lt;5,"Dentro do Prazo","Fora do Prazo")</f>
        <v>Fora do Prazo</v>
      </c>
      <c r="AJ644" s="49" t="e">
        <v>#REF!</v>
      </c>
    </row>
    <row r="645" spans="1:36" ht="15">
      <c r="A645" s="69" t="s">
        <v>2780</v>
      </c>
      <c r="B645" s="70"/>
      <c r="C645" s="69" t="s">
        <v>668</v>
      </c>
      <c r="D645" s="69" t="s">
        <v>2079</v>
      </c>
      <c r="E645" s="69" t="s">
        <v>566</v>
      </c>
      <c r="F645" s="69" t="s">
        <v>2064</v>
      </c>
      <c r="G645" s="69"/>
      <c r="H645" s="70">
        <v>2022</v>
      </c>
      <c r="I645" s="86" t="s">
        <v>2021</v>
      </c>
      <c r="J645" s="69" t="s">
        <v>1245</v>
      </c>
      <c r="K645" s="71" t="s">
        <v>1647</v>
      </c>
      <c r="L645" s="72" t="s">
        <v>83</v>
      </c>
      <c r="M645" s="48" t="s">
        <v>701</v>
      </c>
      <c r="N645" s="49" t="s">
        <v>104</v>
      </c>
      <c r="O645" s="49" t="s">
        <v>767</v>
      </c>
      <c r="P645" s="74">
        <f ca="1">IFERROR(VLOOKUP(DadosViagem5[[#This Row],[Placa]],BIP!A:E,5,FALSE),"")</f>
        <v>45913</v>
      </c>
      <c r="Q645" s="75">
        <f ca="1">DATEDIF(DadosViagem5[[#This Row],[BIP]],TODAY(),"D")</f>
        <v>65</v>
      </c>
      <c r="R645" s="76" t="str">
        <f>IFERROR(VLOOKUP(DadosViagem5[[#This Row],[Placa]],DDS!B:C,2,FALSE),"Verificar cadastro")</f>
        <v> </v>
      </c>
      <c r="S645" s="49" t="s">
        <v>1186</v>
      </c>
      <c r="T645" s="48"/>
      <c r="U645" s="79"/>
      <c r="V645" s="78"/>
      <c r="W645" s="82" t="s">
        <v>2779</v>
      </c>
      <c r="X645" s="80"/>
      <c r="Y645" s="81"/>
      <c r="Z645" s="82"/>
      <c r="AA645" s="70" t="s">
        <v>2024</v>
      </c>
      <c r="AB645" s="70" t="s">
        <v>2024</v>
      </c>
      <c r="AC645" s="69" t="s">
        <v>2024</v>
      </c>
      <c r="AD645" s="69" t="str">
        <f ca="1">IFERROR(DATEDIF(DadosViagem5[[#This Row],[Utimo Bip Reserva]],TODAY(),"D"),"")</f>
        <v/>
      </c>
      <c r="AE645" s="49" t="s">
        <v>2024</v>
      </c>
      <c r="AF645" s="50" t="s">
        <v>2024</v>
      </c>
      <c r="AG645" s="49"/>
      <c r="AH645" s="50">
        <v>45807</v>
      </c>
      <c r="AI645" s="49" t="str">
        <f>IF(DadosViagem5[[#This Row],[Dias em manutenção ]]&lt;5,"Dentro do Prazo","Fora do Prazo")</f>
        <v>Fora do Prazo</v>
      </c>
      <c r="AJ645" s="49" t="e">
        <v>#REF!</v>
      </c>
    </row>
    <row r="646" spans="1:36" ht="15">
      <c r="A646" s="69" t="s">
        <v>2781</v>
      </c>
      <c r="B646" s="70"/>
      <c r="C646" s="69" t="s">
        <v>395</v>
      </c>
      <c r="D646" s="69" t="s">
        <v>2025</v>
      </c>
      <c r="E646" s="69" t="s">
        <v>2034</v>
      </c>
      <c r="F646" s="69" t="s">
        <v>2064</v>
      </c>
      <c r="G646" s="69"/>
      <c r="H646" s="70">
        <v>2023</v>
      </c>
      <c r="I646" s="69" t="s">
        <v>2021</v>
      </c>
      <c r="J646" s="69" t="s">
        <v>1245</v>
      </c>
      <c r="K646" s="71" t="s">
        <v>1647</v>
      </c>
      <c r="L646" s="72" t="s">
        <v>83</v>
      </c>
      <c r="M646" s="48" t="s">
        <v>139</v>
      </c>
      <c r="N646" s="47" t="s">
        <v>104</v>
      </c>
      <c r="O646" s="49" t="s">
        <v>767</v>
      </c>
      <c r="P646" s="74">
        <f ca="1">IFERROR(VLOOKUP(DadosViagem5[[#This Row],[Placa]],BIP!A:E,5,FALSE),"")</f>
        <v>45977</v>
      </c>
      <c r="Q646" s="75">
        <f ca="1">DATEDIF(DadosViagem5[[#This Row],[BIP]],TODAY(),"D")</f>
        <v>1</v>
      </c>
      <c r="R646" s="76" t="str">
        <f>IFERROR(VLOOKUP(DadosViagem5[[#This Row],[Placa]],DDS!B:C,2,FALSE),"Verificar cadastro")</f>
        <v>Operando</v>
      </c>
      <c r="S646" s="77" t="s">
        <v>2023</v>
      </c>
      <c r="T646" s="48" t="s">
        <v>2782</v>
      </c>
      <c r="U646" s="79"/>
      <c r="V646" s="78"/>
      <c r="W646" s="82"/>
      <c r="X646" s="80"/>
      <c r="Y646" s="81"/>
      <c r="Z646" s="83"/>
      <c r="AA646" s="70" t="s">
        <v>2024</v>
      </c>
      <c r="AB646" s="70" t="s">
        <v>2024</v>
      </c>
      <c r="AC646" s="69" t="s">
        <v>2024</v>
      </c>
      <c r="AD646" s="69" t="str">
        <f ca="1">IFERROR(DATEDIF(DadosViagem5[[#This Row],[Utimo Bip Reserva]],TODAY(),"D"),"")</f>
        <v/>
      </c>
      <c r="AE646" s="49"/>
      <c r="AF646" s="50"/>
      <c r="AG646" s="49"/>
      <c r="AH646" s="50">
        <v>45807</v>
      </c>
      <c r="AI646" s="49" t="str">
        <f>IF(DadosViagem5[[#This Row],[Dias em manutenção ]]&lt;5,"Dentro do Prazo","Fora do Prazo")</f>
        <v>Fora do Prazo</v>
      </c>
      <c r="AJ646" s="49" t="e">
        <v>#REF!</v>
      </c>
    </row>
    <row r="647" spans="1:36" ht="15">
      <c r="A647" s="69" t="s">
        <v>2783</v>
      </c>
      <c r="B647" s="70"/>
      <c r="C647" s="69" t="s">
        <v>395</v>
      </c>
      <c r="D647" s="69" t="s">
        <v>2025</v>
      </c>
      <c r="E647" s="69" t="s">
        <v>566</v>
      </c>
      <c r="F647" s="69" t="s">
        <v>2064</v>
      </c>
      <c r="G647" s="69"/>
      <c r="H647" s="70">
        <v>2023</v>
      </c>
      <c r="I647" s="69" t="s">
        <v>2021</v>
      </c>
      <c r="J647" s="69" t="s">
        <v>1245</v>
      </c>
      <c r="K647" s="71" t="s">
        <v>1647</v>
      </c>
      <c r="L647" s="72" t="s">
        <v>83</v>
      </c>
      <c r="M647" s="48" t="s">
        <v>139</v>
      </c>
      <c r="N647" s="47" t="s">
        <v>104</v>
      </c>
      <c r="O647" s="49" t="s">
        <v>767</v>
      </c>
      <c r="P647" s="74">
        <f ca="1">IFERROR(VLOOKUP(DadosViagem5[[#This Row],[Placa]],BIP!A:E,5,FALSE),"")</f>
        <v>45696</v>
      </c>
      <c r="Q647" s="75">
        <f ca="1">DATEDIF(DadosViagem5[[#This Row],[BIP]],TODAY(),"D")</f>
        <v>282</v>
      </c>
      <c r="R647" s="76" t="str">
        <f>IFERROR(VLOOKUP(DadosViagem5[[#This Row],[Placa]],DDS!B:C,2,FALSE),"Verificar cadastro")</f>
        <v>Verificar cadastro</v>
      </c>
      <c r="S647" s="49" t="s">
        <v>2404</v>
      </c>
      <c r="T647" s="48"/>
      <c r="U647" s="79"/>
      <c r="V647" s="78"/>
      <c r="W647" s="82" t="s">
        <v>2784</v>
      </c>
      <c r="X647" s="80"/>
      <c r="Y647" s="81"/>
      <c r="Z647" s="82"/>
      <c r="AA647" s="70" t="s">
        <v>2024</v>
      </c>
      <c r="AB647" s="70" t="s">
        <v>2024</v>
      </c>
      <c r="AC647" s="69" t="s">
        <v>2024</v>
      </c>
      <c r="AD647" s="69" t="str">
        <f ca="1">IFERROR(DATEDIF(DadosViagem5[[#This Row],[Utimo Bip Reserva]],TODAY(),"D"),"")</f>
        <v/>
      </c>
      <c r="AE647" s="48" t="s">
        <v>2024</v>
      </c>
      <c r="AF647" s="79" t="s">
        <v>2024</v>
      </c>
      <c r="AG647" s="48" t="s">
        <v>2576</v>
      </c>
      <c r="AH647" s="50">
        <v>111</v>
      </c>
      <c r="AI647" s="49" t="str">
        <f>IF(DadosViagem5[[#This Row],[Dias em manutenção ]]&lt;5,"Dentro do Prazo","Fora do Prazo")</f>
        <v>Fora do Prazo</v>
      </c>
      <c r="AJ647" s="49" t="e">
        <v>#REF!</v>
      </c>
    </row>
    <row r="648" spans="1:36" ht="15">
      <c r="A648" s="69" t="s">
        <v>1242</v>
      </c>
      <c r="B648" s="70"/>
      <c r="C648" s="69" t="s">
        <v>593</v>
      </c>
      <c r="D648" s="69" t="s">
        <v>2018</v>
      </c>
      <c r="E648" s="69" t="s">
        <v>566</v>
      </c>
      <c r="F648" s="69" t="s">
        <v>2064</v>
      </c>
      <c r="G648" s="69"/>
      <c r="H648" s="70">
        <v>2021</v>
      </c>
      <c r="I648" s="69" t="s">
        <v>2021</v>
      </c>
      <c r="J648" s="69" t="s">
        <v>1245</v>
      </c>
      <c r="K648" s="71" t="s">
        <v>1647</v>
      </c>
      <c r="L648" s="72" t="s">
        <v>83</v>
      </c>
      <c r="M648" s="48" t="s">
        <v>701</v>
      </c>
      <c r="N648" s="47" t="s">
        <v>104</v>
      </c>
      <c r="O648" s="49" t="s">
        <v>767</v>
      </c>
      <c r="P648" s="74">
        <f ca="1">IFERROR(VLOOKUP(DadosViagem5[[#This Row],[Placa]],BIP!A:E,5,FALSE),"")</f>
        <v>45913</v>
      </c>
      <c r="Q648" s="75">
        <f ca="1">DATEDIF(DadosViagem5[[#This Row],[BIP]],TODAY(),"D")</f>
        <v>65</v>
      </c>
      <c r="R648" s="76" t="str">
        <f>IFERROR(VLOOKUP(DadosViagem5[[#This Row],[Placa]],DDS!B:C,2,FALSE),"Verificar cadastro")</f>
        <v> </v>
      </c>
      <c r="S648" s="49" t="s">
        <v>1186</v>
      </c>
      <c r="T648" s="48"/>
      <c r="U648" s="79"/>
      <c r="V648" s="78"/>
      <c r="W648" s="82" t="s">
        <v>2785</v>
      </c>
      <c r="X648" s="80"/>
      <c r="Y648" s="81"/>
      <c r="Z648" s="82"/>
      <c r="AA648" s="70" t="s">
        <v>2024</v>
      </c>
      <c r="AB648" s="70" t="s">
        <v>2024</v>
      </c>
      <c r="AC648" s="69" t="s">
        <v>2024</v>
      </c>
      <c r="AD648" s="69" t="str">
        <f ca="1">IFERROR(DATEDIF(DadosViagem5[[#This Row],[Utimo Bip Reserva]],TODAY(),"D"),"")</f>
        <v/>
      </c>
      <c r="AE648" s="49" t="s">
        <v>2786</v>
      </c>
      <c r="AF648" s="50" t="s">
        <v>2024</v>
      </c>
      <c r="AG648" s="79" t="s">
        <v>111</v>
      </c>
      <c r="AH648" s="50">
        <v>45</v>
      </c>
      <c r="AI648" s="49" t="str">
        <f>IF(DadosViagem5[[#This Row],[Dias em manutenção ]]&lt;5,"Dentro do Prazo","Fora do Prazo")</f>
        <v>Fora do Prazo</v>
      </c>
      <c r="AJ648" s="49" t="e">
        <v>#REF!</v>
      </c>
    </row>
    <row r="649" spans="1:36" ht="15">
      <c r="A649" s="69" t="s">
        <v>2787</v>
      </c>
      <c r="B649" s="70"/>
      <c r="C649" s="69" t="s">
        <v>673</v>
      </c>
      <c r="D649" s="69" t="s">
        <v>2025</v>
      </c>
      <c r="E649" s="69" t="s">
        <v>566</v>
      </c>
      <c r="F649" s="69" t="s">
        <v>2064</v>
      </c>
      <c r="G649" s="69"/>
      <c r="H649" s="70">
        <v>2021</v>
      </c>
      <c r="I649" s="69" t="s">
        <v>2021</v>
      </c>
      <c r="J649" s="69" t="s">
        <v>1245</v>
      </c>
      <c r="K649" s="71" t="s">
        <v>1647</v>
      </c>
      <c r="L649" s="72" t="s">
        <v>83</v>
      </c>
      <c r="M649" s="48" t="s">
        <v>701</v>
      </c>
      <c r="N649" s="47" t="s">
        <v>104</v>
      </c>
      <c r="O649" s="49" t="s">
        <v>767</v>
      </c>
      <c r="P649" s="74">
        <f ca="1">IFERROR(VLOOKUP(DadosViagem5[[#This Row],[Placa]],BIP!A:E,5,FALSE),"")</f>
        <v>0</v>
      </c>
      <c r="Q649" s="75">
        <f ca="1">DATEDIF(DadosViagem5[[#This Row],[BIP]],TODAY(),"D")</f>
        <v>45978</v>
      </c>
      <c r="R649" s="76" t="str">
        <f>IFERROR(VLOOKUP(DadosViagem5[[#This Row],[Placa]],DDS!B:C,2,FALSE),"Verificar cadastro")</f>
        <v>Verificar cadastro</v>
      </c>
      <c r="S649" s="49" t="s">
        <v>2404</v>
      </c>
      <c r="T649" s="48"/>
      <c r="U649" s="79"/>
      <c r="V649" s="78"/>
      <c r="W649" s="82" t="s">
        <v>2788</v>
      </c>
      <c r="X649" s="80"/>
      <c r="Y649" s="81"/>
      <c r="Z649" s="82"/>
      <c r="AA649" s="70" t="s">
        <v>2024</v>
      </c>
      <c r="AB649" s="70" t="s">
        <v>2024</v>
      </c>
      <c r="AC649" s="69" t="s">
        <v>2024</v>
      </c>
      <c r="AD649" s="69" t="str">
        <f ca="1">IFERROR(DATEDIF(DadosViagem5[[#This Row],[Utimo Bip Reserva]],TODAY(),"D"),"")</f>
        <v/>
      </c>
      <c r="AE649" s="189"/>
      <c r="AF649" s="50" t="s">
        <v>2024</v>
      </c>
      <c r="AG649" s="79" t="s">
        <v>111</v>
      </c>
      <c r="AH649" s="50">
        <v>62</v>
      </c>
      <c r="AI649" s="49" t="str">
        <f>IF(DadosViagem5[[#This Row],[Dias em manutenção ]]&lt;5,"Dentro do Prazo","Fora do Prazo")</f>
        <v>Fora do Prazo</v>
      </c>
      <c r="AJ649" s="49" t="e">
        <v>#REF!</v>
      </c>
    </row>
    <row r="650" spans="1:36" ht="15">
      <c r="A650" s="69" t="s">
        <v>2789</v>
      </c>
      <c r="B650" s="70">
        <v>490</v>
      </c>
      <c r="C650" s="69" t="s">
        <v>395</v>
      </c>
      <c r="D650" s="69" t="s">
        <v>2025</v>
      </c>
      <c r="E650" s="69" t="s">
        <v>2034</v>
      </c>
      <c r="F650" s="69" t="s">
        <v>2035</v>
      </c>
      <c r="G650" s="69"/>
      <c r="H650" s="70">
        <v>2024</v>
      </c>
      <c r="I650" s="86" t="s">
        <v>2021</v>
      </c>
      <c r="J650" s="69" t="s">
        <v>819</v>
      </c>
      <c r="K650" s="84" t="s">
        <v>1636</v>
      </c>
      <c r="L650" s="85" t="s">
        <v>83</v>
      </c>
      <c r="M650" s="48" t="s">
        <v>139</v>
      </c>
      <c r="N650" s="47" t="s">
        <v>671</v>
      </c>
      <c r="O650" s="49" t="s">
        <v>767</v>
      </c>
      <c r="P650" s="74">
        <v>45952</v>
      </c>
      <c r="Q650" s="75">
        <v>0</v>
      </c>
      <c r="R650" s="76" t="s">
        <v>2790</v>
      </c>
      <c r="S650" s="77" t="s">
        <v>2023</v>
      </c>
      <c r="T650" s="48"/>
      <c r="U650" s="79"/>
      <c r="V650" s="78"/>
      <c r="W650" s="82"/>
      <c r="X650" s="80"/>
      <c r="Y650" s="81"/>
      <c r="Z650" s="82"/>
      <c r="AA650" s="70" t="s">
        <v>2024</v>
      </c>
      <c r="AB650" s="70" t="s">
        <v>2024</v>
      </c>
      <c r="AC650" s="69" t="s">
        <v>2024</v>
      </c>
      <c r="AD650" s="69" t="str">
        <f ca="1">IFERROR(DATEDIF(DadosViagem5[[#This Row],[Utimo Bip Reserva]],TODAY(),"D"),"")</f>
        <v/>
      </c>
      <c r="AE650" s="49" t="s">
        <v>2024</v>
      </c>
      <c r="AF650" s="50" t="s">
        <v>2024</v>
      </c>
      <c r="AG650" s="49"/>
      <c r="AH650" s="50">
        <v>46</v>
      </c>
      <c r="AI650" s="49" t="str">
        <f>IF(DadosViagem5[[#This Row],[Dias em manutenção ]]&lt;5,"Dentro do Prazo","Fora do Prazo")</f>
        <v>Fora do Prazo</v>
      </c>
      <c r="AJ650" s="49" t="e">
        <v>#REF!</v>
      </c>
    </row>
    <row r="651" spans="1:36" ht="15">
      <c r="A651" s="69" t="s">
        <v>2791</v>
      </c>
      <c r="B651" s="70"/>
      <c r="C651" s="69" t="s">
        <v>395</v>
      </c>
      <c r="D651" s="69" t="s">
        <v>2025</v>
      </c>
      <c r="E651" s="69" t="s">
        <v>2034</v>
      </c>
      <c r="F651" s="69" t="s">
        <v>2035</v>
      </c>
      <c r="G651" s="69"/>
      <c r="H651" s="70">
        <v>2023</v>
      </c>
      <c r="I651" s="69" t="s">
        <v>2021</v>
      </c>
      <c r="J651" s="69" t="s">
        <v>1245</v>
      </c>
      <c r="K651" s="71" t="s">
        <v>1647</v>
      </c>
      <c r="L651" s="72" t="s">
        <v>83</v>
      </c>
      <c r="M651" s="48" t="s">
        <v>139</v>
      </c>
      <c r="N651" s="49" t="s">
        <v>104</v>
      </c>
      <c r="O651" s="49" t="s">
        <v>767</v>
      </c>
      <c r="P651" s="74">
        <f ca="1">IFERROR(VLOOKUP(DadosViagem5[[#This Row],[Placa]],BIP!A:E,5,FALSE),"")</f>
        <v>45977</v>
      </c>
      <c r="Q651" s="75">
        <f ca="1">DATEDIF(DadosViagem5[[#This Row],[BIP]],TODAY(),"D")</f>
        <v>1</v>
      </c>
      <c r="R651" s="76" t="str">
        <f>IFERROR(VLOOKUP(DadosViagem5[[#This Row],[Placa]],DDS!B:C,2,FALSE),"Verificar cadastro")</f>
        <v>Operando</v>
      </c>
      <c r="S651" s="77" t="s">
        <v>2023</v>
      </c>
      <c r="T651" s="48"/>
      <c r="U651" s="79"/>
      <c r="V651" s="78"/>
      <c r="W651" s="19"/>
      <c r="X651" s="80"/>
      <c r="Y651" s="81"/>
      <c r="Z651" s="82"/>
      <c r="AA651" s="70" t="s">
        <v>2024</v>
      </c>
      <c r="AB651" s="70" t="s">
        <v>2024</v>
      </c>
      <c r="AC651" s="69" t="s">
        <v>2024</v>
      </c>
      <c r="AD651" s="69" t="str">
        <f ca="1">IFERROR(DATEDIF(DadosViagem5[[#This Row],[Utimo Bip Reserva]],TODAY(),"D"),"")</f>
        <v/>
      </c>
      <c r="AE651" s="49"/>
      <c r="AF651" s="50"/>
      <c r="AG651" s="49"/>
      <c r="AH651" s="50">
        <v>45807</v>
      </c>
      <c r="AI651" s="49" t="str">
        <f>IF(DadosViagem5[[#This Row],[Dias em manutenção ]]&lt;5,"Dentro do Prazo","Fora do Prazo")</f>
        <v>Fora do Prazo</v>
      </c>
      <c r="AJ651" s="49" t="e">
        <v>#REF!</v>
      </c>
    </row>
    <row r="652" spans="1:36" ht="15">
      <c r="A652" s="69" t="s">
        <v>2792</v>
      </c>
      <c r="B652" s="70"/>
      <c r="C652" s="69" t="s">
        <v>395</v>
      </c>
      <c r="D652" s="69" t="s">
        <v>2025</v>
      </c>
      <c r="E652" s="69" t="s">
        <v>2034</v>
      </c>
      <c r="F652" s="69" t="s">
        <v>2035</v>
      </c>
      <c r="G652" s="69"/>
      <c r="H652" s="70">
        <v>2023</v>
      </c>
      <c r="I652" s="69" t="s">
        <v>2021</v>
      </c>
      <c r="J652" s="69" t="s">
        <v>1245</v>
      </c>
      <c r="K652" s="71" t="s">
        <v>1647</v>
      </c>
      <c r="L652" s="72" t="s">
        <v>83</v>
      </c>
      <c r="M652" s="48" t="s">
        <v>139</v>
      </c>
      <c r="N652" s="47" t="s">
        <v>104</v>
      </c>
      <c r="O652" s="49" t="s">
        <v>767</v>
      </c>
      <c r="P652" s="74">
        <f ca="1">IFERROR(VLOOKUP(DadosViagem5[[#This Row],[Placa]],BIP!A:E,5,FALSE),"")</f>
        <v>45977</v>
      </c>
      <c r="Q652" s="75">
        <f ca="1">DATEDIF(DadosViagem5[[#This Row],[BIP]],TODAY(),"D")</f>
        <v>1</v>
      </c>
      <c r="R652" s="76" t="str">
        <f>IFERROR(VLOOKUP(DadosViagem5[[#This Row],[Placa]],DDS!B:C,2,FALSE),"Verificar cadastro")</f>
        <v>Operando</v>
      </c>
      <c r="S652" s="77" t="s">
        <v>2023</v>
      </c>
      <c r="T652" s="48"/>
      <c r="U652" s="79"/>
      <c r="V652" s="78"/>
      <c r="W652" s="82"/>
      <c r="X652" s="80"/>
      <c r="Y652" s="81"/>
      <c r="Z652" s="82"/>
      <c r="AA652" s="70" t="s">
        <v>2024</v>
      </c>
      <c r="AB652" s="70" t="s">
        <v>2024</v>
      </c>
      <c r="AC652" s="69" t="s">
        <v>2024</v>
      </c>
      <c r="AD652" s="69" t="str">
        <f ca="1">IFERROR(DATEDIF(DadosViagem5[[#This Row],[Utimo Bip Reserva]],TODAY(),"D"),"")</f>
        <v/>
      </c>
      <c r="AE652" s="49"/>
      <c r="AF652" s="50"/>
      <c r="AG652" s="49"/>
      <c r="AH652" s="50">
        <v>45807</v>
      </c>
      <c r="AI652" s="49" t="str">
        <f>IF(DadosViagem5[[#This Row],[Dias em manutenção ]]&lt;5,"Dentro do Prazo","Fora do Prazo")</f>
        <v>Fora do Prazo</v>
      </c>
      <c r="AJ652" s="49" t="e">
        <v>#REF!</v>
      </c>
    </row>
    <row r="653" spans="1:36" ht="15">
      <c r="A653" s="69" t="s">
        <v>2793</v>
      </c>
      <c r="B653" s="70"/>
      <c r="C653" s="69" t="s">
        <v>668</v>
      </c>
      <c r="D653" s="69" t="s">
        <v>2079</v>
      </c>
      <c r="E653" s="69" t="s">
        <v>566</v>
      </c>
      <c r="F653" s="69" t="s">
        <v>2064</v>
      </c>
      <c r="G653" s="69"/>
      <c r="H653" s="70">
        <v>2022</v>
      </c>
      <c r="I653" s="69" t="s">
        <v>2021</v>
      </c>
      <c r="J653" s="69" t="s">
        <v>1245</v>
      </c>
      <c r="K653" s="71" t="s">
        <v>1647</v>
      </c>
      <c r="L653" s="72" t="s">
        <v>83</v>
      </c>
      <c r="M653" s="48" t="s">
        <v>701</v>
      </c>
      <c r="N653" s="47" t="s">
        <v>104</v>
      </c>
      <c r="O653" s="49" t="s">
        <v>767</v>
      </c>
      <c r="P653" s="74">
        <f ca="1">IFERROR(VLOOKUP(DadosViagem5[[#This Row],[Placa]],BIP!A:E,5,FALSE),"")</f>
        <v>45915</v>
      </c>
      <c r="Q653" s="75">
        <f ca="1">DATEDIF(DadosViagem5[[#This Row],[BIP]],TODAY(),"D")</f>
        <v>63</v>
      </c>
      <c r="R653" s="76" t="str">
        <f>IFERROR(VLOOKUP(DadosViagem5[[#This Row],[Placa]],DDS!B:C,2,FALSE),"Verificar cadastro")</f>
        <v>Verificar cadastro</v>
      </c>
      <c r="S653" s="49" t="s">
        <v>2404</v>
      </c>
      <c r="T653" s="48"/>
      <c r="U653" s="79"/>
      <c r="V653" s="78"/>
      <c r="W653" s="82" t="s">
        <v>2449</v>
      </c>
      <c r="X653" s="80"/>
      <c r="Y653" s="89"/>
      <c r="Z653" s="83"/>
      <c r="AA653" s="70" t="s">
        <v>2024</v>
      </c>
      <c r="AB653" s="70" t="s">
        <v>2024</v>
      </c>
      <c r="AC653" s="69" t="s">
        <v>2024</v>
      </c>
      <c r="AD653" s="69" t="str">
        <f ca="1">IFERROR(DATEDIF(DadosViagem5[[#This Row],[Utimo Bip Reserva]],TODAY(),"D"),"")</f>
        <v/>
      </c>
      <c r="AE653" s="49" t="s">
        <v>2794</v>
      </c>
      <c r="AF653" s="50" t="s">
        <v>2024</v>
      </c>
      <c r="AG653" s="49"/>
      <c r="AH653" s="50">
        <v>45807</v>
      </c>
      <c r="AI653" s="49" t="str">
        <f>IF(DadosViagem5[[#This Row],[Dias em manutenção ]]&lt;5,"Dentro do Prazo","Fora do Prazo")</f>
        <v>Fora do Prazo</v>
      </c>
      <c r="AJ653" s="49" t="e">
        <v>#REF!</v>
      </c>
    </row>
    <row r="654" spans="1:36" ht="15">
      <c r="A654" s="69" t="s">
        <v>2795</v>
      </c>
      <c r="B654" s="70"/>
      <c r="C654" s="69" t="s">
        <v>668</v>
      </c>
      <c r="D654" s="69" t="s">
        <v>2079</v>
      </c>
      <c r="E654" s="69" t="s">
        <v>566</v>
      </c>
      <c r="F654" s="69" t="s">
        <v>2064</v>
      </c>
      <c r="G654" s="69"/>
      <c r="H654" s="70">
        <v>2022</v>
      </c>
      <c r="I654" s="69" t="s">
        <v>2021</v>
      </c>
      <c r="J654" s="69" t="s">
        <v>1245</v>
      </c>
      <c r="K654" s="71" t="s">
        <v>1647</v>
      </c>
      <c r="L654" s="72" t="s">
        <v>83</v>
      </c>
      <c r="M654" s="48" t="s">
        <v>701</v>
      </c>
      <c r="N654" s="49" t="s">
        <v>104</v>
      </c>
      <c r="O654" s="49" t="s">
        <v>767</v>
      </c>
      <c r="P654" s="74">
        <f ca="1">IFERROR(VLOOKUP(DadosViagem5[[#This Row],[Placa]],BIP!A:E,5,FALSE),"")</f>
        <v>45915</v>
      </c>
      <c r="Q654" s="75">
        <f ca="1">DATEDIF(DadosViagem5[[#This Row],[BIP]],TODAY(),"D")</f>
        <v>63</v>
      </c>
      <c r="R654" s="76" t="str">
        <f>IFERROR(VLOOKUP(DadosViagem5[[#This Row],[Placa]],DDS!B:C,2,FALSE),"Verificar cadastro")</f>
        <v> </v>
      </c>
      <c r="S654" s="49" t="s">
        <v>2404</v>
      </c>
      <c r="T654" s="48"/>
      <c r="U654" s="79"/>
      <c r="V654" s="78"/>
      <c r="W654" s="82" t="s">
        <v>2796</v>
      </c>
      <c r="X654" s="80"/>
      <c r="Y654" s="81"/>
      <c r="Z654" s="82"/>
      <c r="AA654" s="70" t="s">
        <v>2024</v>
      </c>
      <c r="AB654" s="70" t="s">
        <v>2024</v>
      </c>
      <c r="AC654" s="69" t="s">
        <v>2024</v>
      </c>
      <c r="AD654" s="69" t="str">
        <f ca="1">IFERROR(DATEDIF(DadosViagem5[[#This Row],[Utimo Bip Reserva]],TODAY(),"D"),"")</f>
        <v/>
      </c>
      <c r="AE654" s="48" t="s">
        <v>2024</v>
      </c>
      <c r="AF654" s="79" t="s">
        <v>2024</v>
      </c>
      <c r="AG654" s="49"/>
      <c r="AH654" s="50">
        <v>45807</v>
      </c>
      <c r="AI654" s="49" t="str">
        <f>IF(DadosViagem5[[#This Row],[Dias em manutenção ]]&lt;5,"Dentro do Prazo","Fora do Prazo")</f>
        <v>Fora do Prazo</v>
      </c>
      <c r="AJ654" s="49" t="e">
        <v>#REF!</v>
      </c>
    </row>
    <row r="655" spans="1:36" ht="15">
      <c r="A655" s="69" t="s">
        <v>2797</v>
      </c>
      <c r="B655" s="70"/>
      <c r="C655" s="69" t="s">
        <v>395</v>
      </c>
      <c r="D655" s="69" t="s">
        <v>2025</v>
      </c>
      <c r="E655" s="69" t="s">
        <v>2034</v>
      </c>
      <c r="F655" s="69" t="s">
        <v>2035</v>
      </c>
      <c r="G655" s="69"/>
      <c r="H655" s="70">
        <v>2024</v>
      </c>
      <c r="I655" s="86" t="s">
        <v>2021</v>
      </c>
      <c r="J655" s="86" t="s">
        <v>819</v>
      </c>
      <c r="K655" s="84" t="s">
        <v>1636</v>
      </c>
      <c r="L655" s="85" t="s">
        <v>83</v>
      </c>
      <c r="M655" s="46" t="s">
        <v>139</v>
      </c>
      <c r="N655" s="73" t="s">
        <v>826</v>
      </c>
      <c r="O655" s="47" t="s">
        <v>767</v>
      </c>
      <c r="P655" s="74">
        <f ca="1">IFERROR(VLOOKUP(DadosViagem5[[#This Row],[Placa]],BIP!A:E,5,FALSE),"")</f>
        <v>45978</v>
      </c>
      <c r="Q655" s="75">
        <f ca="1">DATEDIF(DadosViagem5[[#This Row],[BIP]],TODAY(),"D")</f>
        <v>0</v>
      </c>
      <c r="R655" s="76" t="str">
        <f>IFERROR(VLOOKUP(DadosViagem5[[#This Row],[Placa]],DDS!B:C,2,FALSE),"Verificar cadastro")</f>
        <v>Operando</v>
      </c>
      <c r="S655" s="77" t="s">
        <v>2023</v>
      </c>
      <c r="T655" s="48"/>
      <c r="U655" s="79"/>
      <c r="V655" s="78"/>
      <c r="W655" s="82"/>
      <c r="X655" s="80"/>
      <c r="Y655" s="81"/>
      <c r="Z655" s="82"/>
      <c r="AA655" s="70" t="s">
        <v>2024</v>
      </c>
      <c r="AB655" s="70" t="s">
        <v>2024</v>
      </c>
      <c r="AC655" s="69" t="s">
        <v>2024</v>
      </c>
      <c r="AD655" s="69" t="str">
        <f ca="1">IFERROR(DATEDIF(DadosViagem5[[#This Row],[Utimo Bip Reserva]],TODAY(),"D"),"")</f>
        <v/>
      </c>
      <c r="AE655" s="49"/>
      <c r="AF655" s="50"/>
      <c r="AG655" s="49"/>
      <c r="AH655" s="50">
        <v>45807</v>
      </c>
      <c r="AI655" s="49" t="str">
        <f>IF(DadosViagem5[[#This Row],[Dias em manutenção ]]&lt;5,"Dentro do Prazo","Fora do Prazo")</f>
        <v>Fora do Prazo</v>
      </c>
      <c r="AJ655" s="49" t="e">
        <v>#REF!</v>
      </c>
    </row>
    <row r="656" spans="1:36" ht="15">
      <c r="A656" s="69" t="s">
        <v>2798</v>
      </c>
      <c r="B656" s="70"/>
      <c r="C656" s="69" t="s">
        <v>395</v>
      </c>
      <c r="D656" s="69" t="s">
        <v>2025</v>
      </c>
      <c r="E656" s="69" t="s">
        <v>2034</v>
      </c>
      <c r="F656" s="69" t="s">
        <v>2035</v>
      </c>
      <c r="G656" s="69"/>
      <c r="H656" s="70">
        <v>2024</v>
      </c>
      <c r="I656" s="86" t="s">
        <v>2021</v>
      </c>
      <c r="J656" s="86" t="s">
        <v>819</v>
      </c>
      <c r="K656" s="84" t="s">
        <v>1636</v>
      </c>
      <c r="L656" s="85" t="s">
        <v>83</v>
      </c>
      <c r="M656" s="46" t="s">
        <v>139</v>
      </c>
      <c r="N656" s="73" t="s">
        <v>826</v>
      </c>
      <c r="O656" s="47" t="s">
        <v>767</v>
      </c>
      <c r="P656" s="74">
        <f ca="1">IFERROR(VLOOKUP(DadosViagem5[[#This Row],[Placa]],BIP!A:E,5,FALSE),"")</f>
        <v>45978</v>
      </c>
      <c r="Q656" s="75">
        <f ca="1">DATEDIF(DadosViagem5[[#This Row],[BIP]],TODAY(),"D")</f>
        <v>0</v>
      </c>
      <c r="R656" s="76" t="str">
        <f>IFERROR(VLOOKUP(DadosViagem5[[#This Row],[Placa]],DDS!B:C,2,FALSE),"Verificar cadastro")</f>
        <v>Operando</v>
      </c>
      <c r="S656" s="77" t="s">
        <v>2023</v>
      </c>
      <c r="T656" s="48"/>
      <c r="U656" s="79"/>
      <c r="V656" s="78"/>
      <c r="W656" s="82"/>
      <c r="X656" s="80"/>
      <c r="Y656" s="81"/>
      <c r="Z656" s="82"/>
      <c r="AA656" s="70" t="s">
        <v>2024</v>
      </c>
      <c r="AB656" s="70" t="s">
        <v>2024</v>
      </c>
      <c r="AC656" s="69" t="s">
        <v>2024</v>
      </c>
      <c r="AD656" s="69" t="str">
        <f ca="1">IFERROR(DATEDIF(DadosViagem5[[#This Row],[Utimo Bip Reserva]],TODAY(),"D"),"")</f>
        <v/>
      </c>
      <c r="AE656" s="49"/>
      <c r="AF656" s="50"/>
      <c r="AG656" s="49"/>
      <c r="AH656" s="50">
        <v>45807</v>
      </c>
      <c r="AI656" s="49" t="str">
        <f>IF(DadosViagem5[[#This Row],[Dias em manutenção ]]&lt;5,"Dentro do Prazo","Fora do Prazo")</f>
        <v>Fora do Prazo</v>
      </c>
      <c r="AJ656" s="49" t="e">
        <v>#REF!</v>
      </c>
    </row>
    <row r="657" spans="1:36" ht="15">
      <c r="A657" s="69" t="s">
        <v>333</v>
      </c>
      <c r="B657" s="70"/>
      <c r="C657" s="69" t="s">
        <v>673</v>
      </c>
      <c r="D657" s="69" t="s">
        <v>2025</v>
      </c>
      <c r="E657" s="69" t="s">
        <v>2027</v>
      </c>
      <c r="F657" s="69" t="s">
        <v>2020</v>
      </c>
      <c r="G657" s="69"/>
      <c r="H657" s="70">
        <v>2023</v>
      </c>
      <c r="I657" s="69" t="s">
        <v>2021</v>
      </c>
      <c r="J657" s="69" t="s">
        <v>1245</v>
      </c>
      <c r="K657" s="71" t="s">
        <v>1647</v>
      </c>
      <c r="L657" s="72" t="s">
        <v>83</v>
      </c>
      <c r="M657" s="48" t="s">
        <v>701</v>
      </c>
      <c r="N657" s="49" t="s">
        <v>104</v>
      </c>
      <c r="O657" s="49" t="s">
        <v>767</v>
      </c>
      <c r="P657" s="74">
        <f ca="1">IFERROR(VLOOKUP(DadosViagem5[[#This Row],[Placa]],BIP!A:E,5,FALSE),"")</f>
        <v>0</v>
      </c>
      <c r="Q657" s="75">
        <f ca="1">DATEDIF(DadosViagem5[[#This Row],[BIP]],TODAY(),"D")</f>
        <v>45978</v>
      </c>
      <c r="R657" s="76" t="str">
        <f>IFERROR(VLOOKUP(DadosViagem5[[#This Row],[Placa]],DDS!B:C,2,FALSE),"Verificar cadastro")</f>
        <v> </v>
      </c>
      <c r="S657" s="77" t="s">
        <v>2096</v>
      </c>
      <c r="T657" s="48"/>
      <c r="U657" s="79"/>
      <c r="V657" s="78"/>
      <c r="W657" s="319" t="s">
        <v>2774</v>
      </c>
      <c r="X657" s="80"/>
      <c r="Y657" s="81"/>
      <c r="Z657" s="82"/>
      <c r="AA657" s="70" t="s">
        <v>2024</v>
      </c>
      <c r="AB657" s="70" t="s">
        <v>2024</v>
      </c>
      <c r="AC657" s="69" t="s">
        <v>2024</v>
      </c>
      <c r="AD657" s="69" t="str">
        <f ca="1">IFERROR(DATEDIF(DadosViagem5[[#This Row],[Utimo Bip Reserva]],TODAY(),"D"),"")</f>
        <v/>
      </c>
      <c r="AE657" s="50" t="s">
        <v>2024</v>
      </c>
      <c r="AF657" s="50" t="s">
        <v>2024</v>
      </c>
      <c r="AG657" s="49" t="s">
        <v>701</v>
      </c>
      <c r="AH657" s="50">
        <v>45807</v>
      </c>
      <c r="AI657" s="49" t="str">
        <f>IF(DadosViagem5[[#This Row],[Dias em manutenção ]]&lt;5,"Dentro do Prazo","Fora do Prazo")</f>
        <v>Fora do Prazo</v>
      </c>
      <c r="AJ657" s="49" t="e">
        <v>#REF!</v>
      </c>
    </row>
    <row r="658" spans="1:36" ht="15">
      <c r="A658" s="69" t="s">
        <v>2799</v>
      </c>
      <c r="B658" s="70"/>
      <c r="C658" s="69" t="s">
        <v>395</v>
      </c>
      <c r="D658" s="69" t="s">
        <v>2025</v>
      </c>
      <c r="E658" s="69" t="s">
        <v>2034</v>
      </c>
      <c r="F658" s="69" t="s">
        <v>2035</v>
      </c>
      <c r="G658" s="69"/>
      <c r="H658" s="70">
        <v>2024</v>
      </c>
      <c r="I658" s="86" t="s">
        <v>2021</v>
      </c>
      <c r="J658" s="69" t="s">
        <v>819</v>
      </c>
      <c r="K658" s="84" t="s">
        <v>1636</v>
      </c>
      <c r="L658" s="85" t="s">
        <v>83</v>
      </c>
      <c r="M658" s="48" t="s">
        <v>139</v>
      </c>
      <c r="N658" s="47" t="s">
        <v>671</v>
      </c>
      <c r="O658" s="49" t="s">
        <v>767</v>
      </c>
      <c r="P658" s="74">
        <v>45952</v>
      </c>
      <c r="Q658" s="75">
        <v>0</v>
      </c>
      <c r="R658" s="76" t="s">
        <v>2790</v>
      </c>
      <c r="S658" s="77" t="s">
        <v>2023</v>
      </c>
      <c r="T658" s="48"/>
      <c r="U658" s="79"/>
      <c r="V658" s="78"/>
      <c r="W658" s="82"/>
      <c r="X658" s="80"/>
      <c r="Y658" s="81"/>
      <c r="Z658" s="82"/>
      <c r="AA658" s="70" t="s">
        <v>2024</v>
      </c>
      <c r="AB658" s="70" t="s">
        <v>2024</v>
      </c>
      <c r="AC658" s="69" t="s">
        <v>2024</v>
      </c>
      <c r="AD658" s="69" t="str">
        <f ca="1">IFERROR(DATEDIF(DadosViagem5[[#This Row],[Utimo Bip Reserva]],TODAY(),"D"),"")</f>
        <v/>
      </c>
      <c r="AE658" s="49"/>
      <c r="AF658" s="50"/>
      <c r="AG658" s="49"/>
      <c r="AH658" s="50">
        <v>45807</v>
      </c>
      <c r="AI658" s="49" t="str">
        <f>IF(DadosViagem5[[#This Row],[Dias em manutenção ]]&lt;5,"Dentro do Prazo","Fora do Prazo")</f>
        <v>Fora do Prazo</v>
      </c>
      <c r="AJ658" s="49" t="e">
        <v>#REF!</v>
      </c>
    </row>
    <row r="659" spans="1:36" ht="15">
      <c r="A659" s="69" t="s">
        <v>2800</v>
      </c>
      <c r="B659" s="70"/>
      <c r="C659" s="69" t="s">
        <v>673</v>
      </c>
      <c r="D659" s="69" t="s">
        <v>2025</v>
      </c>
      <c r="E659" s="69" t="s">
        <v>566</v>
      </c>
      <c r="F659" s="69" t="s">
        <v>2064</v>
      </c>
      <c r="G659" s="69"/>
      <c r="H659" s="70">
        <v>2022</v>
      </c>
      <c r="I659" s="69" t="s">
        <v>2737</v>
      </c>
      <c r="J659" s="69" t="s">
        <v>1445</v>
      </c>
      <c r="K659" s="71" t="s">
        <v>2801</v>
      </c>
      <c r="L659" s="72" t="s">
        <v>83</v>
      </c>
      <c r="M659" s="48" t="s">
        <v>234</v>
      </c>
      <c r="N659" s="49" t="s">
        <v>1446</v>
      </c>
      <c r="O659" s="49" t="s">
        <v>266</v>
      </c>
      <c r="P659" s="74">
        <f ca="1">IFERROR(VLOOKUP(DadosViagem5[[#This Row],[Placa]],BIP!A:E,5,FALSE),"")</f>
        <v>45934</v>
      </c>
      <c r="Q659" s="75">
        <f ca="1">DATEDIF(DadosViagem5[[#This Row],[BIP]],TODAY(),"D")</f>
        <v>44</v>
      </c>
      <c r="R659" s="76" t="str">
        <f>IFERROR(VLOOKUP(DadosViagem5[[#This Row],[Placa]],DDS!B:C,2,FALSE),"Verificar cadastro")</f>
        <v> </v>
      </c>
      <c r="S659" s="49" t="s">
        <v>1186</v>
      </c>
      <c r="T659" s="48"/>
      <c r="U659" s="79"/>
      <c r="V659" s="78"/>
      <c r="W659" s="82" t="s">
        <v>2802</v>
      </c>
      <c r="X659" s="80"/>
      <c r="Y659" s="81" t="s">
        <v>2024</v>
      </c>
      <c r="Z659" s="82"/>
      <c r="AA659" s="70" t="s">
        <v>2024</v>
      </c>
      <c r="AB659" s="70" t="s">
        <v>2024</v>
      </c>
      <c r="AC659" s="69" t="s">
        <v>2024</v>
      </c>
      <c r="AD659" s="69" t="str">
        <f ca="1">IFERROR(DATEDIF(DadosViagem5[[#This Row],[Utimo Bip Reserva]],TODAY(),"D"),"")</f>
        <v/>
      </c>
      <c r="AE659" s="49" t="s">
        <v>2024</v>
      </c>
      <c r="AF659" s="50" t="s">
        <v>2024</v>
      </c>
      <c r="AG659" s="49"/>
      <c r="AH659" s="50">
        <v>45807</v>
      </c>
      <c r="AI659" s="49" t="str">
        <f>IF(DadosViagem5[[#This Row],[Dias em manutenção ]]&lt;5,"Dentro do Prazo","Fora do Prazo")</f>
        <v>Fora do Prazo</v>
      </c>
      <c r="AJ659" s="49" t="e">
        <v>#REF!</v>
      </c>
    </row>
    <row r="660" spans="1:36" ht="15">
      <c r="A660" s="69" t="s">
        <v>337</v>
      </c>
      <c r="B660" s="70"/>
      <c r="C660" s="69" t="s">
        <v>668</v>
      </c>
      <c r="D660" s="69" t="s">
        <v>2079</v>
      </c>
      <c r="E660" s="69" t="s">
        <v>2636</v>
      </c>
      <c r="F660" s="69" t="s">
        <v>2064</v>
      </c>
      <c r="G660" s="69"/>
      <c r="H660" s="70">
        <v>2022</v>
      </c>
      <c r="I660" s="69" t="s">
        <v>2737</v>
      </c>
      <c r="J660" s="69" t="s">
        <v>1445</v>
      </c>
      <c r="K660" s="71" t="s">
        <v>2801</v>
      </c>
      <c r="L660" s="72" t="s">
        <v>83</v>
      </c>
      <c r="M660" s="48" t="s">
        <v>234</v>
      </c>
      <c r="N660" s="49" t="s">
        <v>1446</v>
      </c>
      <c r="O660" s="49" t="s">
        <v>266</v>
      </c>
      <c r="P660" s="74">
        <f ca="1">IFERROR(VLOOKUP(DadosViagem5[[#This Row],[Placa]],BIP!A:E,5,FALSE),"")</f>
        <v>45848</v>
      </c>
      <c r="Q660" s="75">
        <f ca="1">DATEDIF(DadosViagem5[[#This Row],[BIP]],TODAY(),"D")</f>
        <v>130</v>
      </c>
      <c r="R660" s="76" t="str">
        <f>IFERROR(VLOOKUP(DadosViagem5[[#This Row],[Placa]],DDS!B:C,2,FALSE),"Verificar cadastro")</f>
        <v>Verificar cadastro</v>
      </c>
      <c r="S660" s="77" t="s">
        <v>2700</v>
      </c>
      <c r="T660" s="48"/>
      <c r="U660" s="79"/>
      <c r="V660" s="78"/>
      <c r="W660" s="82"/>
      <c r="X660" s="87"/>
      <c r="Y660" s="81"/>
      <c r="Z660" s="88"/>
      <c r="AA660" s="70" t="s">
        <v>2024</v>
      </c>
      <c r="AB660" s="70" t="s">
        <v>2024</v>
      </c>
      <c r="AC660" s="70" t="s">
        <v>2024</v>
      </c>
      <c r="AD660" s="70" t="s">
        <v>2024</v>
      </c>
      <c r="AE660" s="79" t="s">
        <v>2803</v>
      </c>
      <c r="AF660" s="50" t="s">
        <v>2024</v>
      </c>
      <c r="AG660" s="48"/>
      <c r="AH660" s="50">
        <v>48</v>
      </c>
      <c r="AI660" s="49" t="str">
        <f>IF(DadosViagem5[[#This Row],[Dias em manutenção ]]&lt;5,"Dentro do Prazo","Fora do Prazo")</f>
        <v>Fora do Prazo</v>
      </c>
      <c r="AJ660" s="49" t="e">
        <v>#REF!</v>
      </c>
    </row>
    <row r="661" spans="1:36" ht="15">
      <c r="A661" s="69" t="s">
        <v>263</v>
      </c>
      <c r="B661" s="70"/>
      <c r="C661" s="69" t="s">
        <v>694</v>
      </c>
      <c r="D661" s="69" t="s">
        <v>2079</v>
      </c>
      <c r="E661" s="69" t="s">
        <v>566</v>
      </c>
      <c r="F661" s="69" t="s">
        <v>2064</v>
      </c>
      <c r="G661" s="69"/>
      <c r="H661" s="70">
        <v>2022</v>
      </c>
      <c r="I661" s="69" t="s">
        <v>2737</v>
      </c>
      <c r="J661" s="69" t="s">
        <v>1445</v>
      </c>
      <c r="K661" s="71" t="s">
        <v>2801</v>
      </c>
      <c r="L661" s="72" t="s">
        <v>83</v>
      </c>
      <c r="M661" s="48" t="s">
        <v>234</v>
      </c>
      <c r="N661" s="49" t="s">
        <v>1446</v>
      </c>
      <c r="O661" s="49" t="s">
        <v>266</v>
      </c>
      <c r="P661" s="74">
        <f ca="1">IFERROR(VLOOKUP(DadosViagem5[[#This Row],[Placa]],BIP!A:E,5,FALSE),"")</f>
        <v>45766</v>
      </c>
      <c r="Q661" s="75">
        <f ca="1">DATEDIF(DadosViagem5[[#This Row],[BIP]],TODAY(),"D")</f>
        <v>212</v>
      </c>
      <c r="R661" s="76" t="str">
        <f>IFERROR(VLOOKUP(DadosViagem5[[#This Row],[Placa]],DDS!B:C,2,FALSE),"Verificar cadastro")</f>
        <v>Manutenção</v>
      </c>
      <c r="S661" s="49" t="s">
        <v>2103</v>
      </c>
      <c r="T661" s="48"/>
      <c r="U661" s="79"/>
      <c r="V661" s="78">
        <v>45766</v>
      </c>
      <c r="W661" s="82" t="s">
        <v>2804</v>
      </c>
      <c r="X661" s="87" t="s">
        <v>2105</v>
      </c>
      <c r="Y661" s="89">
        <v>45936</v>
      </c>
      <c r="Z661" s="88" t="s">
        <v>265</v>
      </c>
      <c r="AA661" s="70" t="s">
        <v>2024</v>
      </c>
      <c r="AB661" s="70" t="s">
        <v>2024</v>
      </c>
      <c r="AC661" s="69" t="s">
        <v>2024</v>
      </c>
      <c r="AD661" s="69" t="str">
        <f ca="1">IFERROR(DATEDIF(DadosViagem5[[#This Row],[Utimo Bip Reserva]],TODAY(),"D"),"")</f>
        <v/>
      </c>
      <c r="AE661" s="49"/>
      <c r="AF661" s="50" t="s">
        <v>2024</v>
      </c>
      <c r="AG661" s="48"/>
      <c r="AH661" s="50">
        <v>41</v>
      </c>
      <c r="AI661" s="49" t="str">
        <f>IF(DadosViagem5[[#This Row],[Dias em manutenção ]]&lt;5,"Dentro do Prazo","Fora do Prazo")</f>
        <v>Fora do Prazo</v>
      </c>
      <c r="AJ661" s="49" t="e">
        <v>#REF!</v>
      </c>
    </row>
    <row r="662" spans="1:36" ht="15">
      <c r="A662" s="69" t="s">
        <v>2805</v>
      </c>
      <c r="B662" s="70"/>
      <c r="C662" s="69" t="s">
        <v>694</v>
      </c>
      <c r="D662" s="69" t="s">
        <v>2079</v>
      </c>
      <c r="E662" s="69" t="s">
        <v>566</v>
      </c>
      <c r="F662" s="69" t="s">
        <v>2064</v>
      </c>
      <c r="G662" s="69"/>
      <c r="H662" s="70">
        <v>2022</v>
      </c>
      <c r="I662" s="69" t="s">
        <v>2737</v>
      </c>
      <c r="J662" s="69" t="s">
        <v>1445</v>
      </c>
      <c r="K662" s="71" t="s">
        <v>2801</v>
      </c>
      <c r="L662" s="72" t="s">
        <v>83</v>
      </c>
      <c r="M662" s="48" t="s">
        <v>234</v>
      </c>
      <c r="N662" s="49" t="s">
        <v>1446</v>
      </c>
      <c r="O662" s="49" t="s">
        <v>266</v>
      </c>
      <c r="P662" s="74">
        <f ca="1">IFERROR(VLOOKUP(DadosViagem5[[#This Row],[Placa]],BIP!A:E,5,FALSE),"")</f>
        <v>45940</v>
      </c>
      <c r="Q662" s="75">
        <f ca="1">DATEDIF(DadosViagem5[[#This Row],[BIP]],TODAY(),"D")</f>
        <v>38</v>
      </c>
      <c r="R662" s="76" t="str">
        <f>IFERROR(VLOOKUP(DadosViagem5[[#This Row],[Placa]],DDS!B:C,2,FALSE),"Verificar cadastro")</f>
        <v> </v>
      </c>
      <c r="S662" s="77" t="s">
        <v>2023</v>
      </c>
      <c r="T662" s="48"/>
      <c r="U662" s="79"/>
      <c r="V662" s="78"/>
      <c r="W662" s="82"/>
      <c r="X662" s="80"/>
      <c r="Y662" s="81"/>
      <c r="Z662" s="83"/>
      <c r="AA662" s="70" t="s">
        <v>2024</v>
      </c>
      <c r="AB662" s="70" t="s">
        <v>2024</v>
      </c>
      <c r="AC662" s="69" t="s">
        <v>2024</v>
      </c>
      <c r="AD662" s="69" t="str">
        <f ca="1">IFERROR(DATEDIF(DadosViagem5[[#This Row],[Utimo Bip Reserva]],TODAY(),"D"),"")</f>
        <v/>
      </c>
      <c r="AE662" s="49" t="s">
        <v>2024</v>
      </c>
      <c r="AF662" s="50" t="s">
        <v>2024</v>
      </c>
      <c r="AG662" s="49"/>
      <c r="AH662" s="50">
        <v>61</v>
      </c>
      <c r="AI662" s="49" t="str">
        <f>IF(DadosViagem5[[#This Row],[Dias em manutenção ]]&lt;5,"Dentro do Prazo","Fora do Prazo")</f>
        <v>Fora do Prazo</v>
      </c>
      <c r="AJ662" s="49" t="e">
        <v>#REF!</v>
      </c>
    </row>
    <row r="663" spans="1:36" ht="15">
      <c r="A663" s="69" t="s">
        <v>2806</v>
      </c>
      <c r="B663" s="70"/>
      <c r="C663" s="69" t="s">
        <v>673</v>
      </c>
      <c r="D663" s="69" t="s">
        <v>2025</v>
      </c>
      <c r="E663" s="69" t="s">
        <v>566</v>
      </c>
      <c r="F663" s="69" t="s">
        <v>2064</v>
      </c>
      <c r="G663" s="69"/>
      <c r="H663" s="70">
        <v>2021</v>
      </c>
      <c r="I663" s="69" t="s">
        <v>2737</v>
      </c>
      <c r="J663" s="69" t="s">
        <v>1445</v>
      </c>
      <c r="K663" s="71" t="s">
        <v>2801</v>
      </c>
      <c r="L663" s="72" t="s">
        <v>83</v>
      </c>
      <c r="M663" s="48" t="s">
        <v>234</v>
      </c>
      <c r="N663" s="49" t="s">
        <v>1446</v>
      </c>
      <c r="O663" s="49" t="s">
        <v>266</v>
      </c>
      <c r="P663" s="74">
        <f ca="1">IFERROR(VLOOKUP(DadosViagem5[[#This Row],[Placa]],BIP!A:E,5,FALSE),"")</f>
        <v>45810</v>
      </c>
      <c r="Q663" s="75">
        <f ca="1">DATEDIF(DadosViagem5[[#This Row],[BIP]],TODAY(),"D")</f>
        <v>168</v>
      </c>
      <c r="R663" s="76" t="str">
        <f>IFERROR(VLOOKUP(DadosViagem5[[#This Row],[Placa]],DDS!B:C,2,FALSE),"Verificar cadastro")</f>
        <v>Verificar cadastro</v>
      </c>
      <c r="S663" s="77" t="s">
        <v>2023</v>
      </c>
      <c r="T663" s="48"/>
      <c r="U663" s="79"/>
      <c r="V663" s="78"/>
      <c r="W663" s="82" t="s">
        <v>2807</v>
      </c>
      <c r="X663" s="80"/>
      <c r="Y663" s="81"/>
      <c r="Z663" s="83"/>
      <c r="AA663" s="149" t="s">
        <v>2024</v>
      </c>
      <c r="AB663" s="70" t="s">
        <v>2024</v>
      </c>
      <c r="AC663" s="69" t="s">
        <v>2024</v>
      </c>
      <c r="AD663" s="69" t="str">
        <f ca="1">IFERROR(DATEDIF(DadosViagem5[[#This Row],[Utimo Bip Reserva]],TODAY(),"D"),"")</f>
        <v/>
      </c>
      <c r="AE663" s="48"/>
      <c r="AF663" s="50" t="s">
        <v>2024</v>
      </c>
      <c r="AG663" s="49"/>
      <c r="AH663" s="50">
        <v>45807</v>
      </c>
      <c r="AI663" s="49" t="str">
        <f>IF(DadosViagem5[[#This Row],[Dias em manutenção ]]&lt;5,"Dentro do Prazo","Fora do Prazo")</f>
        <v>Fora do Prazo</v>
      </c>
      <c r="AJ663" s="49" t="e">
        <v>#REF!</v>
      </c>
    </row>
    <row r="664" spans="1:36" ht="15">
      <c r="A664" s="69" t="s">
        <v>2808</v>
      </c>
      <c r="B664" s="70"/>
      <c r="C664" s="69" t="s">
        <v>673</v>
      </c>
      <c r="D664" s="69" t="s">
        <v>2025</v>
      </c>
      <c r="E664" s="69" t="s">
        <v>566</v>
      </c>
      <c r="F664" s="69" t="s">
        <v>2064</v>
      </c>
      <c r="G664" s="69"/>
      <c r="H664" s="70">
        <v>2021</v>
      </c>
      <c r="I664" s="69" t="s">
        <v>2737</v>
      </c>
      <c r="J664" s="69" t="s">
        <v>1445</v>
      </c>
      <c r="K664" s="71" t="s">
        <v>2801</v>
      </c>
      <c r="L664" s="72" t="s">
        <v>83</v>
      </c>
      <c r="M664" s="48" t="s">
        <v>234</v>
      </c>
      <c r="N664" s="49" t="s">
        <v>1446</v>
      </c>
      <c r="O664" s="49" t="s">
        <v>266</v>
      </c>
      <c r="P664" s="74">
        <f ca="1">IFERROR(VLOOKUP(DadosViagem5[[#This Row],[Placa]],BIP!A:E,5,FALSE),"")</f>
        <v>45946</v>
      </c>
      <c r="Q664" s="75">
        <f ca="1">DATEDIF(DadosViagem5[[#This Row],[BIP]],TODAY(),"D")</f>
        <v>32</v>
      </c>
      <c r="R664" s="76" t="str">
        <f>IFERROR(VLOOKUP(DadosViagem5[[#This Row],[Placa]],DDS!B:C,2,FALSE),"Verificar cadastro")</f>
        <v> </v>
      </c>
      <c r="S664" s="49" t="s">
        <v>1186</v>
      </c>
      <c r="T664" s="48"/>
      <c r="U664" s="79"/>
      <c r="V664" s="78"/>
      <c r="W664" s="82" t="s">
        <v>2802</v>
      </c>
      <c r="X664" s="80"/>
      <c r="Y664" s="81"/>
      <c r="Z664" s="82"/>
      <c r="AA664" s="70" t="s">
        <v>2024</v>
      </c>
      <c r="AB664" s="70" t="s">
        <v>2024</v>
      </c>
      <c r="AC664" s="69" t="s">
        <v>2024</v>
      </c>
      <c r="AD664" s="69" t="str">
        <f ca="1">IFERROR(DATEDIF(DadosViagem5[[#This Row],[Utimo Bip Reserva]],TODAY(),"D"),"")</f>
        <v/>
      </c>
      <c r="AE664" s="49" t="s">
        <v>2024</v>
      </c>
      <c r="AF664" s="50" t="s">
        <v>2024</v>
      </c>
      <c r="AG664" s="49"/>
      <c r="AH664" s="50">
        <v>45807</v>
      </c>
      <c r="AI664" s="49" t="str">
        <f>IF(DadosViagem5[[#This Row],[Dias em manutenção ]]&lt;5,"Dentro do Prazo","Fora do Prazo")</f>
        <v>Fora do Prazo</v>
      </c>
      <c r="AJ664" s="49" t="e">
        <v>#REF!</v>
      </c>
    </row>
    <row r="665" spans="1:36" ht="15">
      <c r="A665" s="69" t="s">
        <v>1447</v>
      </c>
      <c r="B665" s="70"/>
      <c r="C665" s="69" t="s">
        <v>673</v>
      </c>
      <c r="D665" s="69" t="s">
        <v>2025</v>
      </c>
      <c r="E665" s="69" t="s">
        <v>566</v>
      </c>
      <c r="F665" s="69" t="s">
        <v>2064</v>
      </c>
      <c r="G665" s="69"/>
      <c r="H665" s="70">
        <v>2021</v>
      </c>
      <c r="I665" s="69" t="s">
        <v>2737</v>
      </c>
      <c r="J665" s="69" t="s">
        <v>1445</v>
      </c>
      <c r="K665" s="71" t="s">
        <v>2801</v>
      </c>
      <c r="L665" s="72" t="s">
        <v>83</v>
      </c>
      <c r="M665" s="48" t="s">
        <v>234</v>
      </c>
      <c r="N665" s="47" t="s">
        <v>1446</v>
      </c>
      <c r="O665" s="49" t="s">
        <v>266</v>
      </c>
      <c r="P665" s="74">
        <f ca="1">IFERROR(VLOOKUP(DadosViagem5[[#This Row],[Placa]],BIP!A:E,5,FALSE),"")</f>
        <v>45956</v>
      </c>
      <c r="Q665" s="75">
        <f ca="1">DATEDIF(DadosViagem5[[#This Row],[BIP]],TODAY(),"D")</f>
        <v>22</v>
      </c>
      <c r="R665" s="76" t="str">
        <f>IFERROR(VLOOKUP(DadosViagem5[[#This Row],[Placa]],DDS!B:C,2,FALSE),"Verificar cadastro")</f>
        <v> </v>
      </c>
      <c r="S665" s="77" t="s">
        <v>2096</v>
      </c>
      <c r="T665" s="48"/>
      <c r="U665" s="79"/>
      <c r="V665" s="78"/>
      <c r="W665" s="82"/>
      <c r="X665" s="80"/>
      <c r="Y665" s="81"/>
      <c r="Z665" s="82"/>
      <c r="AA665" s="70" t="s">
        <v>2024</v>
      </c>
      <c r="AB665" s="70" t="s">
        <v>2024</v>
      </c>
      <c r="AC665" s="69" t="s">
        <v>2024</v>
      </c>
      <c r="AD665" s="69" t="str">
        <f ca="1">IFERROR(DATEDIF(DadosViagem5[[#This Row],[Utimo Bip Reserva]],TODAY(),"D"),"")</f>
        <v/>
      </c>
      <c r="AE665" s="48"/>
      <c r="AF665" s="79" t="s">
        <v>2024</v>
      </c>
      <c r="AG665" s="48"/>
      <c r="AH665" s="50">
        <v>41</v>
      </c>
      <c r="AI665" s="49" t="str">
        <f>IF(DadosViagem5[[#This Row],[Dias em manutenção ]]&lt;5,"Dentro do Prazo","Fora do Prazo")</f>
        <v>Fora do Prazo</v>
      </c>
      <c r="AJ665" s="49" t="e">
        <v>#REF!</v>
      </c>
    </row>
    <row r="666" spans="1:36" ht="15">
      <c r="A666" s="69" t="s">
        <v>2809</v>
      </c>
      <c r="B666" s="70"/>
      <c r="C666" s="69" t="s">
        <v>668</v>
      </c>
      <c r="D666" s="69" t="s">
        <v>2079</v>
      </c>
      <c r="E666" s="69" t="s">
        <v>2636</v>
      </c>
      <c r="F666" s="69" t="s">
        <v>2064</v>
      </c>
      <c r="G666" s="69"/>
      <c r="H666" s="70">
        <v>2022</v>
      </c>
      <c r="I666" s="69" t="s">
        <v>2737</v>
      </c>
      <c r="J666" s="69" t="s">
        <v>1445</v>
      </c>
      <c r="K666" s="71" t="s">
        <v>2801</v>
      </c>
      <c r="L666" s="72" t="s">
        <v>83</v>
      </c>
      <c r="M666" s="48" t="s">
        <v>234</v>
      </c>
      <c r="N666" s="49" t="s">
        <v>1446</v>
      </c>
      <c r="O666" s="49" t="s">
        <v>266</v>
      </c>
      <c r="P666" s="74">
        <f ca="1">IFERROR(VLOOKUP(DadosViagem5[[#This Row],[Placa]],BIP!A:E,5,FALSE),"")</f>
        <v>45978</v>
      </c>
      <c r="Q666" s="75">
        <f ca="1">DATEDIF(DadosViagem5[[#This Row],[BIP]],TODAY(),"D")</f>
        <v>0</v>
      </c>
      <c r="R666" s="76" t="str">
        <f>IFERROR(VLOOKUP(DadosViagem5[[#This Row],[Placa]],DDS!B:C,2,FALSE),"Verificar cadastro")</f>
        <v>Operando</v>
      </c>
      <c r="S666" s="77" t="s">
        <v>2023</v>
      </c>
      <c r="T666" s="48"/>
      <c r="U666" s="79"/>
      <c r="V666" s="78"/>
      <c r="W666" s="82"/>
      <c r="X666" s="80"/>
      <c r="Y666" s="81"/>
      <c r="Z666" s="82"/>
      <c r="AA666" s="70" t="s">
        <v>2024</v>
      </c>
      <c r="AB666" s="70" t="s">
        <v>2024</v>
      </c>
      <c r="AC666" s="69" t="s">
        <v>2024</v>
      </c>
      <c r="AD666" s="69" t="str">
        <f ca="1">IFERROR(DATEDIF(DadosViagem5[[#This Row],[Utimo Bip Reserva]],TODAY(),"D"),"")</f>
        <v/>
      </c>
      <c r="AE666" s="50" t="s">
        <v>2810</v>
      </c>
      <c r="AF666" s="50" t="s">
        <v>2024</v>
      </c>
      <c r="AG666" s="48"/>
      <c r="AH666" s="50">
        <v>45807</v>
      </c>
      <c r="AI666" s="49" t="str">
        <f>IF(DadosViagem5[[#This Row],[Dias em manutenção ]]&lt;5,"Dentro do Prazo","Fora do Prazo")</f>
        <v>Fora do Prazo</v>
      </c>
      <c r="AJ666" s="49" t="e">
        <v>#REF!</v>
      </c>
    </row>
    <row r="667" spans="1:36" ht="15">
      <c r="A667" s="69" t="s">
        <v>362</v>
      </c>
      <c r="B667" s="70"/>
      <c r="C667" s="69" t="s">
        <v>673</v>
      </c>
      <c r="D667" s="69" t="s">
        <v>2025</v>
      </c>
      <c r="E667" s="69" t="s">
        <v>566</v>
      </c>
      <c r="F667" s="69" t="s">
        <v>2064</v>
      </c>
      <c r="G667" s="69"/>
      <c r="H667" s="70">
        <v>2021</v>
      </c>
      <c r="I667" s="69" t="s">
        <v>2737</v>
      </c>
      <c r="J667" s="69" t="s">
        <v>1445</v>
      </c>
      <c r="K667" s="213" t="s">
        <v>2801</v>
      </c>
      <c r="L667" s="72" t="s">
        <v>83</v>
      </c>
      <c r="M667" s="48" t="s">
        <v>234</v>
      </c>
      <c r="N667" s="49" t="s">
        <v>1446</v>
      </c>
      <c r="O667" s="49" t="s">
        <v>266</v>
      </c>
      <c r="P667" s="74">
        <f ca="1">IFERROR(VLOOKUP(DadosViagem5[[#This Row],[Placa]],BIP!A:E,5,FALSE),"")</f>
        <v>45953</v>
      </c>
      <c r="Q667" s="75">
        <f ca="1">DATEDIF(DadosViagem5[[#This Row],[BIP]],TODAY(),"D")</f>
        <v>25</v>
      </c>
      <c r="R667" s="76" t="str">
        <f>IFERROR(VLOOKUP(DadosViagem5[[#This Row],[Placa]],DDS!B:C,2,FALSE),"Verificar cadastro")</f>
        <v> </v>
      </c>
      <c r="S667" s="49" t="s">
        <v>1186</v>
      </c>
      <c r="T667" s="48"/>
      <c r="U667" s="79"/>
      <c r="V667" s="78"/>
      <c r="W667" s="82" t="s">
        <v>2738</v>
      </c>
      <c r="X667" s="80"/>
      <c r="Y667" s="81"/>
      <c r="Z667" s="82"/>
      <c r="AA667" s="70" t="s">
        <v>2024</v>
      </c>
      <c r="AB667" s="70" t="s">
        <v>2024</v>
      </c>
      <c r="AC667" s="69" t="s">
        <v>2024</v>
      </c>
      <c r="AD667" s="69" t="str">
        <f ca="1">IFERROR(DATEDIF(DadosViagem5[[#This Row],[Utimo Bip Reserva]],TODAY(),"D"),"")</f>
        <v/>
      </c>
      <c r="AE667" s="49" t="s">
        <v>2024</v>
      </c>
      <c r="AF667" s="50" t="s">
        <v>2024</v>
      </c>
      <c r="AG667" s="49"/>
      <c r="AH667" s="50">
        <v>56</v>
      </c>
      <c r="AI667" s="49" t="str">
        <f>IF(DadosViagem5[[#This Row],[Dias em manutenção ]]&lt;5,"Dentro do Prazo","Fora do Prazo")</f>
        <v>Fora do Prazo</v>
      </c>
      <c r="AJ667" s="49" t="e">
        <v>#REF!</v>
      </c>
    </row>
    <row r="668" spans="1:36" ht="15">
      <c r="A668" s="69" t="s">
        <v>2811</v>
      </c>
      <c r="B668" s="70"/>
      <c r="C668" s="69" t="s">
        <v>694</v>
      </c>
      <c r="D668" s="69" t="s">
        <v>2079</v>
      </c>
      <c r="E668" s="69" t="s">
        <v>566</v>
      </c>
      <c r="F668" s="69" t="s">
        <v>2064</v>
      </c>
      <c r="G668" s="69"/>
      <c r="H668" s="70">
        <v>2022</v>
      </c>
      <c r="I668" s="69" t="s">
        <v>2737</v>
      </c>
      <c r="J668" s="69" t="s">
        <v>1445</v>
      </c>
      <c r="K668" s="71" t="s">
        <v>2801</v>
      </c>
      <c r="L668" s="72" t="s">
        <v>83</v>
      </c>
      <c r="M668" s="48" t="s">
        <v>234</v>
      </c>
      <c r="N668" s="49" t="s">
        <v>1446</v>
      </c>
      <c r="O668" s="49" t="s">
        <v>266</v>
      </c>
      <c r="P668" s="74">
        <f ca="1">IFERROR(VLOOKUP(DadosViagem5[[#This Row],[Placa]],BIP!A:E,5,FALSE),"")</f>
        <v>45940</v>
      </c>
      <c r="Q668" s="75">
        <f ca="1">DATEDIF(DadosViagem5[[#This Row],[BIP]],TODAY(),"D")</f>
        <v>38</v>
      </c>
      <c r="R668" s="76" t="str">
        <f>IFERROR(VLOOKUP(DadosViagem5[[#This Row],[Placa]],DDS!B:C,2,FALSE),"Verificar cadastro")</f>
        <v> </v>
      </c>
      <c r="S668" s="77" t="s">
        <v>2023</v>
      </c>
      <c r="T668" s="48"/>
      <c r="U668" s="79"/>
      <c r="V668" s="78"/>
      <c r="W668" s="82"/>
      <c r="X668" s="80"/>
      <c r="Y668" s="81"/>
      <c r="Z668" s="82"/>
      <c r="AA668" s="70" t="s">
        <v>2024</v>
      </c>
      <c r="AB668" s="70" t="s">
        <v>2024</v>
      </c>
      <c r="AC668" s="69" t="s">
        <v>2024</v>
      </c>
      <c r="AD668" s="69" t="str">
        <f ca="1">IFERROR(DATEDIF(DadosViagem5[[#This Row],[Utimo Bip Reserva]],TODAY(),"D"),"")</f>
        <v/>
      </c>
      <c r="AE668" s="48" t="s">
        <v>2812</v>
      </c>
      <c r="AF668" s="79" t="s">
        <v>2024</v>
      </c>
      <c r="AG668" s="48"/>
      <c r="AH668" s="50">
        <v>45807</v>
      </c>
      <c r="AI668" s="49" t="str">
        <f>IF(DadosViagem5[[#This Row],[Dias em manutenção ]]&lt;5,"Dentro do Prazo","Fora do Prazo")</f>
        <v>Fora do Prazo</v>
      </c>
      <c r="AJ668" s="49" t="e">
        <v>#REF!</v>
      </c>
    </row>
    <row r="669" spans="1:36" ht="15">
      <c r="A669" s="69" t="s">
        <v>1444</v>
      </c>
      <c r="B669" s="70"/>
      <c r="C669" s="69" t="s">
        <v>694</v>
      </c>
      <c r="D669" s="69" t="s">
        <v>2079</v>
      </c>
      <c r="E669" s="69" t="s">
        <v>566</v>
      </c>
      <c r="F669" s="69" t="s">
        <v>2064</v>
      </c>
      <c r="G669" s="69"/>
      <c r="H669" s="70">
        <v>2022</v>
      </c>
      <c r="I669" s="69" t="s">
        <v>2737</v>
      </c>
      <c r="J669" s="69" t="s">
        <v>1445</v>
      </c>
      <c r="K669" s="71" t="s">
        <v>2801</v>
      </c>
      <c r="L669" s="72" t="s">
        <v>83</v>
      </c>
      <c r="M669" s="48" t="s">
        <v>234</v>
      </c>
      <c r="N669" s="49" t="s">
        <v>1446</v>
      </c>
      <c r="O669" s="49" t="s">
        <v>266</v>
      </c>
      <c r="P669" s="74">
        <f ca="1">IFERROR(VLOOKUP(DadosViagem5[[#This Row],[Placa]],BIP!A:E,5,FALSE),"")</f>
        <v>45932</v>
      </c>
      <c r="Q669" s="75">
        <f ca="1">DATEDIF(DadosViagem5[[#This Row],[BIP]],TODAY(),"D")</f>
        <v>46</v>
      </c>
      <c r="R669" s="76" t="str">
        <f>IFERROR(VLOOKUP(DadosViagem5[[#This Row],[Placa]],DDS!B:C,2,FALSE),"Verificar cadastro")</f>
        <v> </v>
      </c>
      <c r="S669" s="77" t="s">
        <v>2023</v>
      </c>
      <c r="T669" s="48"/>
      <c r="U669" s="79"/>
      <c r="V669" s="78"/>
      <c r="W669" s="82"/>
      <c r="X669" s="80"/>
      <c r="Y669" s="81"/>
      <c r="Z669" s="82"/>
      <c r="AA669" s="70" t="s">
        <v>2024</v>
      </c>
      <c r="AB669" s="70" t="s">
        <v>2024</v>
      </c>
      <c r="AC669" s="69" t="s">
        <v>2024</v>
      </c>
      <c r="AD669" s="69" t="str">
        <f ca="1">IFERROR(DATEDIF(DadosViagem5[[#This Row],[Utimo Bip Reserva]],TODAY(),"D"),"")</f>
        <v/>
      </c>
      <c r="AE669" s="49" t="s">
        <v>2024</v>
      </c>
      <c r="AF669" s="50" t="s">
        <v>2024</v>
      </c>
      <c r="AG669" s="49"/>
      <c r="AH669" s="50">
        <v>45807</v>
      </c>
      <c r="AI669" s="49" t="str">
        <f>IF(DadosViagem5[[#This Row],[Dias em manutenção ]]&lt;5,"Dentro do Prazo","Fora do Prazo")</f>
        <v>Fora do Prazo</v>
      </c>
      <c r="AJ669" s="49" t="e">
        <v>#REF!</v>
      </c>
    </row>
    <row r="670" spans="1:36" ht="15">
      <c r="A670" s="69" t="s">
        <v>318</v>
      </c>
      <c r="B670" s="70"/>
      <c r="C670" s="69" t="s">
        <v>395</v>
      </c>
      <c r="D670" s="69" t="s">
        <v>2025</v>
      </c>
      <c r="E670" s="69" t="s">
        <v>2034</v>
      </c>
      <c r="F670" s="69" t="s">
        <v>2035</v>
      </c>
      <c r="G670" s="69"/>
      <c r="H670" s="70">
        <v>2023</v>
      </c>
      <c r="I670" s="69" t="s">
        <v>2084</v>
      </c>
      <c r="J670" s="69" t="s">
        <v>1377</v>
      </c>
      <c r="K670" s="91" t="s">
        <v>2813</v>
      </c>
      <c r="L670" s="72" t="s">
        <v>83</v>
      </c>
      <c r="M670" s="48" t="s">
        <v>139</v>
      </c>
      <c r="N670" s="49" t="s">
        <v>321</v>
      </c>
      <c r="O670" s="49" t="s">
        <v>767</v>
      </c>
      <c r="P670" s="74">
        <f ca="1">IFERROR(VLOOKUP(DadosViagem5[[#This Row],[Placa]],BIP!A:E,5,FALSE),"")</f>
        <v>45591</v>
      </c>
      <c r="Q670" s="75">
        <f ca="1">DATEDIF(DadosViagem5[[#This Row],[BIP]],TODAY(),"D")</f>
        <v>387</v>
      </c>
      <c r="R670" s="76" t="str">
        <f>IFERROR(VLOOKUP(DadosViagem5[[#This Row],[Placa]],DDS!B:C,2,FALSE),"Verificar cadastro")</f>
        <v>Verificar cadastro</v>
      </c>
      <c r="S670" s="49" t="s">
        <v>2103</v>
      </c>
      <c r="T670" s="48"/>
      <c r="U670" s="79"/>
      <c r="V670" s="78">
        <v>45587</v>
      </c>
      <c r="W670" s="82" t="s">
        <v>2814</v>
      </c>
      <c r="X670" s="87" t="s">
        <v>2105</v>
      </c>
      <c r="Y670" s="81">
        <v>45932</v>
      </c>
      <c r="Z670" s="88" t="s">
        <v>320</v>
      </c>
      <c r="AA670" s="70" t="s">
        <v>2024</v>
      </c>
      <c r="AB670" s="70" t="s">
        <v>2024</v>
      </c>
      <c r="AC670" s="69" t="s">
        <v>2024</v>
      </c>
      <c r="AD670" s="69" t="str">
        <f ca="1">IFERROR(DATEDIF(DadosViagem5[[#This Row],[Utimo Bip Reserva]],TODAY(),"D"),"")</f>
        <v/>
      </c>
      <c r="AE670" s="50" t="s">
        <v>2024</v>
      </c>
      <c r="AF670" s="50" t="s">
        <v>2024</v>
      </c>
      <c r="AG670" s="49" t="s">
        <v>701</v>
      </c>
      <c r="AH670" s="50">
        <v>220</v>
      </c>
      <c r="AI670" s="49" t="str">
        <f>IF(DadosViagem5[[#This Row],[Dias em manutenção ]]&lt;5,"Dentro do Prazo","Fora do Prazo")</f>
        <v>Fora do Prazo</v>
      </c>
      <c r="AJ670" s="49" t="e">
        <v>#REF!</v>
      </c>
    </row>
    <row r="671" spans="1:36" ht="15">
      <c r="A671" s="69" t="s">
        <v>2815</v>
      </c>
      <c r="B671" s="70"/>
      <c r="C671" s="69" t="s">
        <v>395</v>
      </c>
      <c r="D671" s="69" t="s">
        <v>2025</v>
      </c>
      <c r="E671" s="69" t="s">
        <v>2034</v>
      </c>
      <c r="F671" s="69" t="s">
        <v>2035</v>
      </c>
      <c r="G671" s="69"/>
      <c r="H671" s="70">
        <v>2024</v>
      </c>
      <c r="I671" s="69" t="s">
        <v>2084</v>
      </c>
      <c r="J671" s="69" t="s">
        <v>1377</v>
      </c>
      <c r="K671" s="91" t="s">
        <v>2813</v>
      </c>
      <c r="L671" s="72" t="s">
        <v>83</v>
      </c>
      <c r="M671" s="48" t="s">
        <v>139</v>
      </c>
      <c r="N671" s="49" t="s">
        <v>321</v>
      </c>
      <c r="O671" s="49" t="s">
        <v>767</v>
      </c>
      <c r="P671" s="74">
        <f ca="1">IFERROR(VLOOKUP(DadosViagem5[[#This Row],[Placa]],BIP!A:E,5,FALSE),"")</f>
        <v>45978</v>
      </c>
      <c r="Q671" s="75">
        <f ca="1">DATEDIF(DadosViagem5[[#This Row],[BIP]],TODAY(),"D")</f>
        <v>0</v>
      </c>
      <c r="R671" s="76" t="str">
        <f>IFERROR(VLOOKUP(DadosViagem5[[#This Row],[Placa]],DDS!B:C,2,FALSE),"Verificar cadastro")</f>
        <v>Operando</v>
      </c>
      <c r="S671" s="77" t="s">
        <v>2023</v>
      </c>
      <c r="T671" s="48"/>
      <c r="U671" s="79"/>
      <c r="V671" s="78"/>
      <c r="W671" s="82"/>
      <c r="X671" s="80"/>
      <c r="Y671" s="81"/>
      <c r="Z671" s="82"/>
      <c r="AA671" s="70" t="s">
        <v>2024</v>
      </c>
      <c r="AB671" s="70" t="s">
        <v>2024</v>
      </c>
      <c r="AC671" s="69" t="s">
        <v>2024</v>
      </c>
      <c r="AD671" s="69" t="str">
        <f ca="1">IFERROR(DATEDIF(DadosViagem5[[#This Row],[Utimo Bip Reserva]],TODAY(),"D"),"")</f>
        <v/>
      </c>
      <c r="AE671" s="50" t="s">
        <v>2816</v>
      </c>
      <c r="AF671" s="50"/>
      <c r="AG671" s="79"/>
      <c r="AH671" s="50">
        <v>45807</v>
      </c>
      <c r="AI671" s="49" t="str">
        <f>IF(DadosViagem5[[#This Row],[Dias em manutenção ]]&lt;5,"Dentro do Prazo","Fora do Prazo")</f>
        <v>Fora do Prazo</v>
      </c>
      <c r="AJ671" s="49" t="e">
        <v>#REF!</v>
      </c>
    </row>
    <row r="672" spans="1:36" ht="15">
      <c r="A672" s="69" t="s">
        <v>1376</v>
      </c>
      <c r="B672" s="70"/>
      <c r="C672" s="69" t="s">
        <v>395</v>
      </c>
      <c r="D672" s="69" t="s">
        <v>2025</v>
      </c>
      <c r="E672" s="69" t="s">
        <v>2034</v>
      </c>
      <c r="F672" s="69" t="s">
        <v>2035</v>
      </c>
      <c r="G672" s="69"/>
      <c r="H672" s="70">
        <v>2024</v>
      </c>
      <c r="I672" s="69" t="s">
        <v>2084</v>
      </c>
      <c r="J672" s="69" t="s">
        <v>1377</v>
      </c>
      <c r="K672" s="71" t="s">
        <v>2813</v>
      </c>
      <c r="L672" s="72" t="s">
        <v>83</v>
      </c>
      <c r="M672" s="48" t="s">
        <v>139</v>
      </c>
      <c r="N672" s="49" t="s">
        <v>321</v>
      </c>
      <c r="O672" s="49" t="s">
        <v>767</v>
      </c>
      <c r="P672" s="74">
        <f ca="1">IFERROR(VLOOKUP(DadosViagem5[[#This Row],[Placa]],BIP!A:E,5,FALSE),"")</f>
        <v>45977</v>
      </c>
      <c r="Q672" s="75">
        <f ca="1">DATEDIF(DadosViagem5[[#This Row],[BIP]],TODAY(),"D")</f>
        <v>1</v>
      </c>
      <c r="R672" s="76" t="str">
        <f>IFERROR(VLOOKUP(DadosViagem5[[#This Row],[Placa]],DDS!B:C,2,FALSE),"Verificar cadastro")</f>
        <v>Operando</v>
      </c>
      <c r="S672" s="77" t="s">
        <v>2023</v>
      </c>
      <c r="T672" s="48"/>
      <c r="U672" s="79"/>
      <c r="V672" s="78"/>
      <c r="W672" s="82"/>
      <c r="X672" s="80"/>
      <c r="Y672" s="81"/>
      <c r="Z672" s="82"/>
      <c r="AA672" s="70" t="s">
        <v>2024</v>
      </c>
      <c r="AB672" s="70" t="s">
        <v>2024</v>
      </c>
      <c r="AC672" s="69" t="s">
        <v>2024</v>
      </c>
      <c r="AD672" s="69" t="str">
        <f ca="1">IFERROR(DATEDIF(DadosViagem5[[#This Row],[Utimo Bip Reserva]],TODAY(),"D"),"")</f>
        <v/>
      </c>
      <c r="AE672" s="50" t="s">
        <v>2024</v>
      </c>
      <c r="AF672" s="50" t="s">
        <v>2024</v>
      </c>
      <c r="AG672" s="49" t="s">
        <v>701</v>
      </c>
      <c r="AH672" s="50">
        <v>45807</v>
      </c>
      <c r="AI672" s="49" t="str">
        <f>IF(DadosViagem5[[#This Row],[Dias em manutenção ]]&lt;5,"Dentro do Prazo","Fora do Prazo")</f>
        <v>Fora do Prazo</v>
      </c>
      <c r="AJ672" s="49" t="e">
        <v>#REF!</v>
      </c>
    </row>
    <row r="673" spans="1:36" ht="15">
      <c r="A673" s="69" t="s">
        <v>2817</v>
      </c>
      <c r="B673" s="70">
        <v>351</v>
      </c>
      <c r="C673" s="69" t="s">
        <v>395</v>
      </c>
      <c r="D673" s="69" t="s">
        <v>2025</v>
      </c>
      <c r="E673" s="69" t="s">
        <v>2034</v>
      </c>
      <c r="F673" s="69" t="s">
        <v>2035</v>
      </c>
      <c r="G673" s="69"/>
      <c r="H673" s="70">
        <v>2023</v>
      </c>
      <c r="I673" s="69" t="s">
        <v>2084</v>
      </c>
      <c r="J673" s="69" t="s">
        <v>1377</v>
      </c>
      <c r="K673" s="71" t="s">
        <v>2813</v>
      </c>
      <c r="L673" s="72" t="s">
        <v>83</v>
      </c>
      <c r="M673" s="48" t="s">
        <v>139</v>
      </c>
      <c r="N673" s="49" t="s">
        <v>321</v>
      </c>
      <c r="O673" s="49" t="s">
        <v>321</v>
      </c>
      <c r="P673" s="74">
        <f ca="1">IFERROR(VLOOKUP(DadosViagem5[[#This Row],[Placa]],BIP!A:E,5,FALSE),"")</f>
        <v>45978</v>
      </c>
      <c r="Q673" s="75">
        <f ca="1">DATEDIF(DadosViagem5[[#This Row],[BIP]],TODAY(),"D")</f>
        <v>0</v>
      </c>
      <c r="R673" s="76" t="str">
        <f>IFERROR(VLOOKUP(DadosViagem5[[#This Row],[Placa]],DDS!B:C,2,FALSE),"Verificar cadastro")</f>
        <v>Operando</v>
      </c>
      <c r="S673" s="77" t="s">
        <v>2023</v>
      </c>
      <c r="T673" s="48"/>
      <c r="U673" s="79"/>
      <c r="V673" s="78"/>
      <c r="W673" s="82"/>
      <c r="X673" s="80"/>
      <c r="Y673" s="81"/>
      <c r="Z673" s="82"/>
      <c r="AA673" s="70" t="s">
        <v>2024</v>
      </c>
      <c r="AB673" s="70" t="s">
        <v>2024</v>
      </c>
      <c r="AC673" s="69" t="s">
        <v>2024</v>
      </c>
      <c r="AD673" s="69" t="str">
        <f ca="1">IFERROR(DATEDIF(DadosViagem5[[#This Row],[Utimo Bip Reserva]],TODAY(),"D"),"")</f>
        <v/>
      </c>
      <c r="AE673" s="50"/>
      <c r="AF673" s="50"/>
      <c r="AG673" s="49" t="s">
        <v>701</v>
      </c>
      <c r="AH673" s="50">
        <v>45807</v>
      </c>
      <c r="AI673" s="49" t="str">
        <f>IF(DadosViagem5[[#This Row],[Dias em manutenção ]]&lt;5,"Dentro do Prazo","Fora do Prazo")</f>
        <v>Fora do Prazo</v>
      </c>
      <c r="AJ673" s="49" t="e">
        <v>#REF!</v>
      </c>
    </row>
    <row r="674" spans="1:36" ht="15">
      <c r="A674" s="69" t="s">
        <v>1429</v>
      </c>
      <c r="B674" s="70">
        <v>347</v>
      </c>
      <c r="C674" s="69" t="s">
        <v>395</v>
      </c>
      <c r="D674" s="69" t="s">
        <v>2025</v>
      </c>
      <c r="E674" s="69" t="s">
        <v>2034</v>
      </c>
      <c r="F674" s="69" t="s">
        <v>2035</v>
      </c>
      <c r="G674" s="69"/>
      <c r="H674" s="70">
        <v>2023</v>
      </c>
      <c r="I674" s="69" t="s">
        <v>2084</v>
      </c>
      <c r="J674" s="69" t="s">
        <v>1377</v>
      </c>
      <c r="K674" s="71" t="s">
        <v>2813</v>
      </c>
      <c r="L674" s="72" t="s">
        <v>83</v>
      </c>
      <c r="M674" s="48" t="s">
        <v>139</v>
      </c>
      <c r="N674" s="49" t="s">
        <v>321</v>
      </c>
      <c r="O674" s="49" t="s">
        <v>767</v>
      </c>
      <c r="P674" s="74">
        <f ca="1">IFERROR(VLOOKUP(DadosViagem5[[#This Row],[Placa]],BIP!A:E,5,FALSE),"")</f>
        <v>45978</v>
      </c>
      <c r="Q674" s="75">
        <f ca="1">DATEDIF(DadosViagem5[[#This Row],[BIP]],TODAY(),"D")</f>
        <v>0</v>
      </c>
      <c r="R674" s="76" t="str">
        <f>IFERROR(VLOOKUP(DadosViagem5[[#This Row],[Placa]],DDS!B:C,2,FALSE),"Verificar cadastro")</f>
        <v>Operando</v>
      </c>
      <c r="S674" s="77" t="s">
        <v>2023</v>
      </c>
      <c r="T674" s="48"/>
      <c r="U674" s="79"/>
      <c r="V674" s="78"/>
      <c r="W674" s="82"/>
      <c r="X674" s="80"/>
      <c r="Y674" s="81"/>
      <c r="Z674" s="82"/>
      <c r="AA674" s="70" t="s">
        <v>2024</v>
      </c>
      <c r="AB674" s="70" t="s">
        <v>2024</v>
      </c>
      <c r="AC674" s="69" t="s">
        <v>2024</v>
      </c>
      <c r="AD674" s="69" t="str">
        <f ca="1">IFERROR(DATEDIF(DadosViagem5[[#This Row],[Utimo Bip Reserva]],TODAY(),"D"),"")</f>
        <v/>
      </c>
      <c r="AE674" s="94"/>
      <c r="AF674" s="94"/>
      <c r="AG674" s="49" t="s">
        <v>701</v>
      </c>
      <c r="AH674" s="50">
        <v>45807</v>
      </c>
      <c r="AI674" s="49" t="str">
        <f>IF(DadosViagem5[[#This Row],[Dias em manutenção ]]&lt;5,"Dentro do Prazo","Fora do Prazo")</f>
        <v>Fora do Prazo</v>
      </c>
      <c r="AJ674" s="49" t="e">
        <v>#REF!</v>
      </c>
    </row>
    <row r="675" spans="1:36" ht="15">
      <c r="A675" s="69" t="s">
        <v>2818</v>
      </c>
      <c r="B675" s="70"/>
      <c r="C675" s="69" t="s">
        <v>668</v>
      </c>
      <c r="D675" s="69" t="s">
        <v>2079</v>
      </c>
      <c r="E675" s="69" t="s">
        <v>2027</v>
      </c>
      <c r="F675" s="69" t="s">
        <v>2020</v>
      </c>
      <c r="G675" s="69"/>
      <c r="H675" s="70">
        <v>2022</v>
      </c>
      <c r="I675" s="69" t="s">
        <v>2819</v>
      </c>
      <c r="J675" s="69" t="s">
        <v>2820</v>
      </c>
      <c r="K675" s="71" t="s">
        <v>2821</v>
      </c>
      <c r="L675" s="72" t="s">
        <v>83</v>
      </c>
      <c r="M675" s="48" t="s">
        <v>183</v>
      </c>
      <c r="N675" s="49" t="s">
        <v>2822</v>
      </c>
      <c r="O675" s="49" t="s">
        <v>2823</v>
      </c>
      <c r="P675" s="74">
        <f ca="1">IFERROR(VLOOKUP(DadosViagem5[[#This Row],[Placa]],BIP!A:E,5,FALSE),"")</f>
        <v>45977</v>
      </c>
      <c r="Q675" s="75">
        <f ca="1">DATEDIF(DadosViagem5[[#This Row],[BIP]],TODAY(),"D")</f>
        <v>1</v>
      </c>
      <c r="R675" s="76" t="str">
        <f>IFERROR(VLOOKUP(DadosViagem5[[#This Row],[Placa]],DDS!B:C,2,FALSE),"Verificar cadastro")</f>
        <v>Operando</v>
      </c>
      <c r="S675" s="77" t="s">
        <v>2023</v>
      </c>
      <c r="T675" s="48"/>
      <c r="U675" s="79"/>
      <c r="V675" s="78"/>
      <c r="W675" s="82"/>
      <c r="X675" s="80"/>
      <c r="Y675" s="81" t="s">
        <v>2024</v>
      </c>
      <c r="Z675" s="82"/>
      <c r="AA675" s="70" t="s">
        <v>2024</v>
      </c>
      <c r="AB675" s="70" t="s">
        <v>2024</v>
      </c>
      <c r="AC675" s="69" t="s">
        <v>2024</v>
      </c>
      <c r="AD675" s="69" t="str">
        <f ca="1">IFERROR(DATEDIF(DadosViagem5[[#This Row],[Utimo Bip Reserva]],TODAY(),"D"),"")</f>
        <v/>
      </c>
      <c r="AE675" s="49" t="s">
        <v>2024</v>
      </c>
      <c r="AF675" s="50" t="s">
        <v>2024</v>
      </c>
      <c r="AG675" s="49"/>
      <c r="AH675" s="50">
        <v>45807</v>
      </c>
      <c r="AI675" s="49" t="str">
        <f>IF(DadosViagem5[[#This Row],[Dias em manutenção ]]&lt;5,"Dentro do Prazo","Fora do Prazo")</f>
        <v>Fora do Prazo</v>
      </c>
      <c r="AJ675" s="49" t="e">
        <v>#REF!</v>
      </c>
    </row>
    <row r="676" spans="1:36" ht="15">
      <c r="A676" s="69" t="s">
        <v>2824</v>
      </c>
      <c r="B676" s="70"/>
      <c r="C676" s="69" t="s">
        <v>668</v>
      </c>
      <c r="D676" s="69" t="s">
        <v>2079</v>
      </c>
      <c r="E676" s="69" t="s">
        <v>2027</v>
      </c>
      <c r="F676" s="69" t="s">
        <v>2020</v>
      </c>
      <c r="G676" s="69"/>
      <c r="H676" s="70">
        <v>2022</v>
      </c>
      <c r="I676" s="69" t="s">
        <v>2819</v>
      </c>
      <c r="J676" s="69" t="s">
        <v>2820</v>
      </c>
      <c r="K676" s="71" t="s">
        <v>2821</v>
      </c>
      <c r="L676" s="72" t="s">
        <v>83</v>
      </c>
      <c r="M676" s="48" t="s">
        <v>183</v>
      </c>
      <c r="N676" s="49" t="s">
        <v>2822</v>
      </c>
      <c r="O676" s="49" t="s">
        <v>2823</v>
      </c>
      <c r="P676" s="74">
        <f ca="1">IFERROR(VLOOKUP(DadosViagem5[[#This Row],[Placa]],BIP!A:E,5,FALSE),"")</f>
        <v>45977</v>
      </c>
      <c r="Q676" s="75">
        <f ca="1">DATEDIF(DadosViagem5[[#This Row],[BIP]],TODAY(),"D")</f>
        <v>1</v>
      </c>
      <c r="R676" s="76" t="str">
        <f>IFERROR(VLOOKUP(DadosViagem5[[#This Row],[Placa]],DDS!B:C,2,FALSE),"Verificar cadastro")</f>
        <v>Operando</v>
      </c>
      <c r="S676" s="77" t="s">
        <v>2023</v>
      </c>
      <c r="T676" s="48"/>
      <c r="U676" s="79"/>
      <c r="V676" s="78"/>
      <c r="W676" s="82"/>
      <c r="X676" s="80"/>
      <c r="Y676" s="81" t="s">
        <v>2024</v>
      </c>
      <c r="Z676" s="82"/>
      <c r="AA676" s="70" t="s">
        <v>2024</v>
      </c>
      <c r="AB676" s="70" t="s">
        <v>2024</v>
      </c>
      <c r="AC676" s="69" t="s">
        <v>2024</v>
      </c>
      <c r="AD676" s="69" t="str">
        <f ca="1">IFERROR(DATEDIF(DadosViagem5[[#This Row],[Utimo Bip Reserva]],TODAY(),"D"),"")</f>
        <v/>
      </c>
      <c r="AE676" s="49" t="s">
        <v>2024</v>
      </c>
      <c r="AF676" s="50" t="s">
        <v>2024</v>
      </c>
      <c r="AG676" s="49"/>
      <c r="AH676" s="50">
        <v>45807</v>
      </c>
      <c r="AI676" s="49" t="str">
        <f>IF(DadosViagem5[[#This Row],[Dias em manutenção ]]&lt;5,"Dentro do Prazo","Fora do Prazo")</f>
        <v>Fora do Prazo</v>
      </c>
      <c r="AJ676" s="49" t="e">
        <v>#REF!</v>
      </c>
    </row>
    <row r="677" spans="1:36" ht="15">
      <c r="A677" s="69" t="s">
        <v>1847</v>
      </c>
      <c r="B677" s="70"/>
      <c r="C677" s="69" t="s">
        <v>673</v>
      </c>
      <c r="D677" s="69" t="s">
        <v>2025</v>
      </c>
      <c r="E677" s="69" t="s">
        <v>566</v>
      </c>
      <c r="F677" s="69" t="s">
        <v>2064</v>
      </c>
      <c r="G677" s="69"/>
      <c r="H677" s="70">
        <v>2023</v>
      </c>
      <c r="I677" s="69" t="s">
        <v>2021</v>
      </c>
      <c r="J677" s="69" t="s">
        <v>783</v>
      </c>
      <c r="K677" s="71" t="s">
        <v>1850</v>
      </c>
      <c r="L677" s="72" t="s">
        <v>83</v>
      </c>
      <c r="M677" s="48" t="s">
        <v>133</v>
      </c>
      <c r="N677" s="49" t="s">
        <v>785</v>
      </c>
      <c r="O677" s="92" t="s">
        <v>2825</v>
      </c>
      <c r="P677" s="74">
        <f ca="1">IFERROR(VLOOKUP(DadosViagem5[[#This Row],[Placa]],BIP!A:E,5,FALSE),"")</f>
        <v>45978</v>
      </c>
      <c r="Q677" s="75">
        <f ca="1">DATEDIF(DadosViagem5[[#This Row],[BIP]],TODAY(),"D")</f>
        <v>0</v>
      </c>
      <c r="R677" s="76" t="str">
        <f>IFERROR(VLOOKUP(DadosViagem5[[#This Row],[Placa]],DDS!B:C,2,FALSE),"Verificar cadastro")</f>
        <v>Operando</v>
      </c>
      <c r="S677" s="77" t="s">
        <v>2023</v>
      </c>
      <c r="T677" s="48"/>
      <c r="U677" s="79"/>
      <c r="V677" s="78"/>
      <c r="W677" s="82" t="s">
        <v>2426</v>
      </c>
      <c r="X677" s="80"/>
      <c r="Y677" s="81" t="s">
        <v>2024</v>
      </c>
      <c r="Z677" s="82"/>
      <c r="AA677" s="70" t="s">
        <v>2024</v>
      </c>
      <c r="AB677" s="70" t="s">
        <v>2024</v>
      </c>
      <c r="AC677" s="69" t="s">
        <v>2024</v>
      </c>
      <c r="AD677" s="69" t="str">
        <f ca="1">IFERROR(DATEDIF(DadosViagem5[[#This Row],[Utimo Bip Reserva]],TODAY(),"D"),"")</f>
        <v/>
      </c>
      <c r="AE677" s="49" t="s">
        <v>2024</v>
      </c>
      <c r="AF677" s="50" t="s">
        <v>2024</v>
      </c>
      <c r="AG677" s="49"/>
      <c r="AH677" s="50">
        <v>45807</v>
      </c>
      <c r="AI677" s="49" t="str">
        <f>IF(DadosViagem5[[#This Row],[Dias em manutenção ]]&lt;5,"Dentro do Prazo","Fora do Prazo")</f>
        <v>Fora do Prazo</v>
      </c>
      <c r="AJ677" s="49" t="e">
        <v>#REF!</v>
      </c>
    </row>
    <row r="678" spans="1:36" ht="15">
      <c r="A678" s="69" t="s">
        <v>781</v>
      </c>
      <c r="B678" s="70"/>
      <c r="C678" s="69" t="s">
        <v>673</v>
      </c>
      <c r="D678" s="69" t="s">
        <v>2025</v>
      </c>
      <c r="E678" s="69" t="s">
        <v>566</v>
      </c>
      <c r="F678" s="69" t="s">
        <v>2064</v>
      </c>
      <c r="G678" s="69"/>
      <c r="H678" s="70">
        <v>2021</v>
      </c>
      <c r="I678" s="69" t="s">
        <v>2021</v>
      </c>
      <c r="J678" s="69" t="s">
        <v>783</v>
      </c>
      <c r="K678" s="71" t="s">
        <v>1850</v>
      </c>
      <c r="L678" s="72" t="s">
        <v>83</v>
      </c>
      <c r="M678" s="48" t="s">
        <v>183</v>
      </c>
      <c r="N678" s="49" t="s">
        <v>785</v>
      </c>
      <c r="O678" s="92" t="s">
        <v>2825</v>
      </c>
      <c r="P678" s="74">
        <f ca="1">IFERROR(VLOOKUP(DadosViagem5[[#This Row],[Placa]],BIP!A:E,5,FALSE),"")</f>
        <v>45901</v>
      </c>
      <c r="Q678" s="75">
        <f ca="1">DATEDIF(DadosViagem5[[#This Row],[BIP]],TODAY(),"D")</f>
        <v>77</v>
      </c>
      <c r="R678" s="76" t="str">
        <f>IFERROR(VLOOKUP(DadosViagem5[[#This Row],[Placa]],DDS!B:C,2,FALSE),"Verificar cadastro")</f>
        <v>Verificar cadastro</v>
      </c>
      <c r="S678" s="49" t="s">
        <v>2404</v>
      </c>
      <c r="T678" s="48"/>
      <c r="U678" s="79"/>
      <c r="V678" s="78"/>
      <c r="W678" s="82" t="s">
        <v>2826</v>
      </c>
      <c r="X678" s="80"/>
      <c r="Y678" s="81"/>
      <c r="Z678" s="83"/>
      <c r="AA678" s="70" t="s">
        <v>2024</v>
      </c>
      <c r="AB678" s="70" t="s">
        <v>2024</v>
      </c>
      <c r="AC678" s="69" t="s">
        <v>2024</v>
      </c>
      <c r="AD678" s="69" t="str">
        <f ca="1">IFERROR(DATEDIF(DadosViagem5[[#This Row],[Utimo Bip Reserva]],TODAY(),"D"),"")</f>
        <v/>
      </c>
      <c r="AE678" s="49" t="s">
        <v>2024</v>
      </c>
      <c r="AF678" s="50" t="s">
        <v>2024</v>
      </c>
      <c r="AG678" s="49"/>
      <c r="AH678" s="50">
        <v>45807</v>
      </c>
      <c r="AI678" s="49" t="str">
        <f>IF(DadosViagem5[[#This Row],[Dias em manutenção ]]&lt;5,"Dentro do Prazo","Fora do Prazo")</f>
        <v>Fora do Prazo</v>
      </c>
      <c r="AJ678" s="49" t="e">
        <v>#REF!</v>
      </c>
    </row>
    <row r="679" spans="1:36" ht="15">
      <c r="A679" s="69" t="s">
        <v>2827</v>
      </c>
      <c r="B679" s="70"/>
      <c r="C679" s="69" t="s">
        <v>673</v>
      </c>
      <c r="D679" s="69" t="s">
        <v>2018</v>
      </c>
      <c r="E679" s="69" t="s">
        <v>566</v>
      </c>
      <c r="F679" s="69" t="s">
        <v>2064</v>
      </c>
      <c r="G679" s="69"/>
      <c r="H679" s="70">
        <v>2021</v>
      </c>
      <c r="I679" s="69" t="s">
        <v>2021</v>
      </c>
      <c r="J679" s="69" t="s">
        <v>783</v>
      </c>
      <c r="K679" s="71" t="s">
        <v>1850</v>
      </c>
      <c r="L679" s="72" t="s">
        <v>83</v>
      </c>
      <c r="M679" s="48" t="s">
        <v>133</v>
      </c>
      <c r="N679" s="49" t="s">
        <v>785</v>
      </c>
      <c r="O679" s="92" t="s">
        <v>2825</v>
      </c>
      <c r="P679" s="74">
        <f ca="1">IFERROR(VLOOKUP(DadosViagem5[[#This Row],[Placa]],BIP!A:E,5,FALSE),"")</f>
        <v>45748</v>
      </c>
      <c r="Q679" s="75">
        <f ca="1">DATEDIF(DadosViagem5[[#This Row],[BIP]],TODAY(),"D")</f>
        <v>230</v>
      </c>
      <c r="R679" s="76" t="str">
        <f>IFERROR(VLOOKUP(DadosViagem5[[#This Row],[Placa]],DDS!B:C,2,FALSE),"Verificar cadastro")</f>
        <v>Verificar cadastro</v>
      </c>
      <c r="S679" s="49" t="s">
        <v>2404</v>
      </c>
      <c r="T679" s="48"/>
      <c r="U679" s="79"/>
      <c r="V679" s="78"/>
      <c r="W679" s="82" t="s">
        <v>2828</v>
      </c>
      <c r="X679" s="80"/>
      <c r="Y679" s="81"/>
      <c r="Z679" s="83"/>
      <c r="AA679" s="70" t="s">
        <v>2024</v>
      </c>
      <c r="AB679" s="70" t="s">
        <v>2024</v>
      </c>
      <c r="AC679" s="69" t="s">
        <v>2024</v>
      </c>
      <c r="AD679" s="69" t="str">
        <f ca="1">IFERROR(DATEDIF(DadosViagem5[[#This Row],[Utimo Bip Reserva]],TODAY(),"D"),"")</f>
        <v/>
      </c>
      <c r="AE679" s="49"/>
      <c r="AF679" s="50" t="s">
        <v>2024</v>
      </c>
      <c r="AG679" s="79" t="s">
        <v>111</v>
      </c>
      <c r="AH679" s="50">
        <v>58</v>
      </c>
      <c r="AI679" s="49" t="str">
        <f>IF(DadosViagem5[[#This Row],[Dias em manutenção ]]&lt;5,"Dentro do Prazo","Fora do Prazo")</f>
        <v>Fora do Prazo</v>
      </c>
      <c r="AJ679" s="49" t="e">
        <v>#REF!</v>
      </c>
    </row>
    <row r="680" spans="1:36" ht="15">
      <c r="A680" s="69" t="s">
        <v>2829</v>
      </c>
      <c r="B680" s="70"/>
      <c r="C680" s="69" t="s">
        <v>673</v>
      </c>
      <c r="D680" s="69" t="s">
        <v>2025</v>
      </c>
      <c r="E680" s="69" t="s">
        <v>566</v>
      </c>
      <c r="F680" s="69" t="s">
        <v>2064</v>
      </c>
      <c r="G680" s="69"/>
      <c r="H680" s="70">
        <v>2021</v>
      </c>
      <c r="I680" s="69" t="s">
        <v>2021</v>
      </c>
      <c r="J680" s="69" t="s">
        <v>783</v>
      </c>
      <c r="K680" s="71" t="s">
        <v>1850</v>
      </c>
      <c r="L680" s="72" t="s">
        <v>83</v>
      </c>
      <c r="M680" s="48" t="s">
        <v>133</v>
      </c>
      <c r="N680" s="49" t="s">
        <v>785</v>
      </c>
      <c r="O680" s="92" t="s">
        <v>2825</v>
      </c>
      <c r="P680" s="74">
        <f ca="1">IFERROR(VLOOKUP(DadosViagem5[[#This Row],[Placa]],BIP!A:E,5,FALSE),"")</f>
        <v>45874</v>
      </c>
      <c r="Q680" s="75">
        <f ca="1">DATEDIF(DadosViagem5[[#This Row],[BIP]],TODAY(),"D")</f>
        <v>104</v>
      </c>
      <c r="R680" s="76" t="str">
        <f>IFERROR(VLOOKUP(DadosViagem5[[#This Row],[Placa]],DDS!B:C,2,FALSE),"Verificar cadastro")</f>
        <v>Verificar cadastro</v>
      </c>
      <c r="S680" s="49" t="s">
        <v>2404</v>
      </c>
      <c r="T680" s="48"/>
      <c r="U680" s="79"/>
      <c r="V680" s="78"/>
      <c r="W680" s="108" t="s">
        <v>2830</v>
      </c>
      <c r="X680" s="80"/>
      <c r="Y680" s="81"/>
      <c r="Z680" s="83"/>
      <c r="AA680" s="70" t="s">
        <v>2024</v>
      </c>
      <c r="AB680" s="70" t="s">
        <v>2024</v>
      </c>
      <c r="AC680" s="70" t="s">
        <v>2024</v>
      </c>
      <c r="AD680" s="70" t="s">
        <v>2024</v>
      </c>
      <c r="AE680" s="49" t="s">
        <v>2024</v>
      </c>
      <c r="AF680" s="50" t="s">
        <v>2024</v>
      </c>
      <c r="AG680" s="49"/>
      <c r="AH680" s="50">
        <v>45807</v>
      </c>
      <c r="AI680" s="49" t="str">
        <f>IF(DadosViagem5[[#This Row],[Dias em manutenção ]]&lt;5,"Dentro do Prazo","Fora do Prazo")</f>
        <v>Fora do Prazo</v>
      </c>
      <c r="AJ680" s="49" t="e">
        <v>#REF!</v>
      </c>
    </row>
    <row r="681" spans="1:36" ht="15">
      <c r="A681" s="69" t="s">
        <v>2831</v>
      </c>
      <c r="B681" s="70"/>
      <c r="C681" s="69" t="s">
        <v>673</v>
      </c>
      <c r="D681" s="69" t="s">
        <v>2025</v>
      </c>
      <c r="E681" s="69" t="s">
        <v>566</v>
      </c>
      <c r="F681" s="69" t="s">
        <v>2064</v>
      </c>
      <c r="G681" s="69"/>
      <c r="H681" s="70">
        <v>2021</v>
      </c>
      <c r="I681" s="69" t="s">
        <v>2021</v>
      </c>
      <c r="J681" s="69" t="s">
        <v>783</v>
      </c>
      <c r="K681" s="71" t="s">
        <v>1850</v>
      </c>
      <c r="L681" s="72" t="s">
        <v>83</v>
      </c>
      <c r="M681" s="48" t="s">
        <v>133</v>
      </c>
      <c r="N681" s="49" t="s">
        <v>785</v>
      </c>
      <c r="O681" s="92" t="s">
        <v>2825</v>
      </c>
      <c r="P681" s="74">
        <f ca="1">IFERROR(VLOOKUP(DadosViagem5[[#This Row],[Placa]],BIP!A:E,5,FALSE),"")</f>
        <v>45813</v>
      </c>
      <c r="Q681" s="75">
        <f ca="1">DATEDIF(DadosViagem5[[#This Row],[BIP]],TODAY(),"D")</f>
        <v>165</v>
      </c>
      <c r="R681" s="76" t="str">
        <f>IFERROR(VLOOKUP(DadosViagem5[[#This Row],[Placa]],DDS!B:C,2,FALSE),"Verificar cadastro")</f>
        <v>Verificar cadastro</v>
      </c>
      <c r="S681" s="49" t="s">
        <v>2404</v>
      </c>
      <c r="T681" s="48"/>
      <c r="U681" s="79"/>
      <c r="V681" s="78"/>
      <c r="W681" s="82" t="s">
        <v>2832</v>
      </c>
      <c r="X681" s="80"/>
      <c r="Y681" s="81"/>
      <c r="Z681" s="82"/>
      <c r="AA681" s="70" t="s">
        <v>2024</v>
      </c>
      <c r="AB681" s="70" t="s">
        <v>2024</v>
      </c>
      <c r="AC681" s="69" t="s">
        <v>2024</v>
      </c>
      <c r="AD681" s="69" t="str">
        <f ca="1">IFERROR(DATEDIF(DadosViagem5[[#This Row],[Utimo Bip Reserva]],TODAY(),"D"),"")</f>
        <v/>
      </c>
      <c r="AE681" s="49" t="s">
        <v>2024</v>
      </c>
      <c r="AF681" s="50" t="s">
        <v>2024</v>
      </c>
      <c r="AG681" s="49"/>
      <c r="AH681" s="50">
        <v>45807</v>
      </c>
      <c r="AI681" s="49" t="str">
        <f>IF(DadosViagem5[[#This Row],[Dias em manutenção ]]&lt;5,"Dentro do Prazo","Fora do Prazo")</f>
        <v>Fora do Prazo</v>
      </c>
      <c r="AJ681" s="49" t="e">
        <v>#REF!</v>
      </c>
    </row>
    <row r="682" spans="1:36" ht="15">
      <c r="A682" s="69" t="s">
        <v>2833</v>
      </c>
      <c r="B682" s="70"/>
      <c r="C682" s="69" t="s">
        <v>673</v>
      </c>
      <c r="D682" s="69" t="s">
        <v>2025</v>
      </c>
      <c r="E682" s="69" t="s">
        <v>566</v>
      </c>
      <c r="F682" s="69" t="s">
        <v>2064</v>
      </c>
      <c r="H682" s="70">
        <v>2021</v>
      </c>
      <c r="I682" s="69" t="s">
        <v>2021</v>
      </c>
      <c r="J682" s="69" t="s">
        <v>783</v>
      </c>
      <c r="K682" s="71" t="s">
        <v>1850</v>
      </c>
      <c r="L682" s="72" t="s">
        <v>83</v>
      </c>
      <c r="M682" s="48" t="s">
        <v>133</v>
      </c>
      <c r="N682" s="49" t="s">
        <v>785</v>
      </c>
      <c r="O682" s="92" t="s">
        <v>2825</v>
      </c>
      <c r="P682" s="74">
        <f ca="1">IFERROR(VLOOKUP(DadosViagem5[[#This Row],[Placa]],BIP!A:E,5,FALSE),"")</f>
        <v>45820</v>
      </c>
      <c r="Q682" s="75">
        <f ca="1">DATEDIF(DadosViagem5[[#This Row],[BIP]],TODAY(),"D")</f>
        <v>158</v>
      </c>
      <c r="R682" s="76" t="str">
        <f>IFERROR(VLOOKUP(DadosViagem5[[#This Row],[Placa]],DDS!B:C,2,FALSE),"Verificar cadastro")</f>
        <v>Verificar cadastro</v>
      </c>
      <c r="S682" s="49" t="s">
        <v>2404</v>
      </c>
      <c r="T682" s="48"/>
      <c r="U682" s="79"/>
      <c r="V682" s="78"/>
      <c r="W682" s="82" t="s">
        <v>2834</v>
      </c>
      <c r="X682" s="80"/>
      <c r="Y682" s="81"/>
      <c r="Z682" s="82"/>
      <c r="AA682" s="70" t="s">
        <v>2024</v>
      </c>
      <c r="AB682" s="70" t="s">
        <v>2024</v>
      </c>
      <c r="AC682" s="69" t="s">
        <v>2024</v>
      </c>
      <c r="AD682" s="69" t="str">
        <f ca="1">IFERROR(DATEDIF(DadosViagem5[[#This Row],[Utimo Bip Reserva]],TODAY(),"D"),"")</f>
        <v/>
      </c>
      <c r="AE682" s="49" t="s">
        <v>2024</v>
      </c>
      <c r="AF682" s="50" t="s">
        <v>2024</v>
      </c>
      <c r="AG682" s="49"/>
      <c r="AH682" s="50">
        <v>45807</v>
      </c>
      <c r="AI682" s="49" t="str">
        <f>IF(DadosViagem5[[#This Row],[Dias em manutenção ]]&lt;5,"Dentro do Prazo","Fora do Prazo")</f>
        <v>Fora do Prazo</v>
      </c>
      <c r="AJ682" s="49" t="e">
        <v>#REF!</v>
      </c>
    </row>
    <row r="683" spans="1:36" ht="15">
      <c r="A683" s="69" t="s">
        <v>2835</v>
      </c>
      <c r="B683" s="70"/>
      <c r="C683" s="69" t="s">
        <v>673</v>
      </c>
      <c r="D683" s="69" t="s">
        <v>2025</v>
      </c>
      <c r="E683" s="69" t="s">
        <v>566</v>
      </c>
      <c r="F683" s="69" t="s">
        <v>2064</v>
      </c>
      <c r="G683" s="69"/>
      <c r="H683" s="70">
        <v>2021</v>
      </c>
      <c r="I683" s="69" t="s">
        <v>2021</v>
      </c>
      <c r="J683" s="69" t="s">
        <v>783</v>
      </c>
      <c r="K683" s="71" t="s">
        <v>1850</v>
      </c>
      <c r="L683" s="72" t="s">
        <v>83</v>
      </c>
      <c r="M683" s="48" t="s">
        <v>133</v>
      </c>
      <c r="N683" s="49" t="s">
        <v>785</v>
      </c>
      <c r="O683" s="92" t="s">
        <v>2825</v>
      </c>
      <c r="P683" s="74">
        <f ca="1">IFERROR(VLOOKUP(DadosViagem5[[#This Row],[Placa]],BIP!A:E,5,FALSE),"")</f>
        <v>45919</v>
      </c>
      <c r="Q683" s="75">
        <f ca="1">DATEDIF(DadosViagem5[[#This Row],[BIP]],TODAY(),"D")</f>
        <v>59</v>
      </c>
      <c r="R683" s="76" t="str">
        <f>IFERROR(VLOOKUP(DadosViagem5[[#This Row],[Placa]],DDS!B:C,2,FALSE),"Verificar cadastro")</f>
        <v>Verificar cadastro</v>
      </c>
      <c r="S683" s="49" t="s">
        <v>2404</v>
      </c>
      <c r="T683" s="48"/>
      <c r="U683" s="79"/>
      <c r="V683" s="78"/>
      <c r="W683" s="315" t="s">
        <v>2836</v>
      </c>
      <c r="X683" s="80"/>
      <c r="Y683" s="81"/>
      <c r="Z683" s="82"/>
      <c r="AA683" s="70" t="s">
        <v>2024</v>
      </c>
      <c r="AB683" s="70" t="s">
        <v>2024</v>
      </c>
      <c r="AC683" s="69" t="s">
        <v>2024</v>
      </c>
      <c r="AD683" s="69" t="str">
        <f ca="1">IFERROR(DATEDIF(DadosViagem5[[#This Row],[Utimo Bip Reserva]],TODAY(),"D"),"")</f>
        <v/>
      </c>
      <c r="AE683" s="49" t="s">
        <v>2837</v>
      </c>
      <c r="AF683" s="50" t="s">
        <v>2024</v>
      </c>
      <c r="AG683" s="49"/>
      <c r="AH683" s="50">
        <v>45807</v>
      </c>
      <c r="AI683" s="49" t="str">
        <f>IF(DadosViagem5[[#This Row],[Dias em manutenção ]]&lt;5,"Dentro do Prazo","Fora do Prazo")</f>
        <v>Fora do Prazo</v>
      </c>
      <c r="AJ683" s="49" t="e">
        <v>#REF!</v>
      </c>
    </row>
    <row r="684" spans="1:36" ht="15">
      <c r="A684" s="69" t="s">
        <v>2838</v>
      </c>
      <c r="B684" s="70"/>
      <c r="C684" s="69" t="s">
        <v>673</v>
      </c>
      <c r="D684" s="69" t="s">
        <v>2025</v>
      </c>
      <c r="E684" s="69" t="s">
        <v>566</v>
      </c>
      <c r="F684" s="69" t="s">
        <v>2064</v>
      </c>
      <c r="G684" s="69"/>
      <c r="H684" s="70">
        <v>2021</v>
      </c>
      <c r="I684" s="69" t="s">
        <v>2021</v>
      </c>
      <c r="J684" s="69" t="s">
        <v>783</v>
      </c>
      <c r="K684" s="71" t="s">
        <v>1850</v>
      </c>
      <c r="L684" s="72" t="s">
        <v>83</v>
      </c>
      <c r="M684" s="48" t="s">
        <v>133</v>
      </c>
      <c r="N684" s="47" t="s">
        <v>785</v>
      </c>
      <c r="O684" s="92" t="s">
        <v>2825</v>
      </c>
      <c r="P684" s="74">
        <f ca="1">IFERROR(VLOOKUP(DadosViagem5[[#This Row],[Placa]],BIP!A:E,5,FALSE),"")</f>
        <v>45843</v>
      </c>
      <c r="Q684" s="75">
        <f ca="1">DATEDIF(DadosViagem5[[#This Row],[BIP]],TODAY(),"D")</f>
        <v>135</v>
      </c>
      <c r="R684" s="76" t="str">
        <f>IFERROR(VLOOKUP(DadosViagem5[[#This Row],[Placa]],DDS!B:C,2,FALSE),"Verificar cadastro")</f>
        <v>Verificar cadastro</v>
      </c>
      <c r="S684" s="49" t="s">
        <v>2404</v>
      </c>
      <c r="T684" s="48"/>
      <c r="U684" s="79"/>
      <c r="V684" s="78"/>
      <c r="W684" s="82" t="s">
        <v>2839</v>
      </c>
      <c r="X684" s="80"/>
      <c r="Y684" s="81"/>
      <c r="Z684" s="82"/>
      <c r="AA684" s="70" t="s">
        <v>2024</v>
      </c>
      <c r="AB684" s="70" t="s">
        <v>2024</v>
      </c>
      <c r="AC684" s="69" t="s">
        <v>2024</v>
      </c>
      <c r="AD684" s="69" t="str">
        <f ca="1">IFERROR(DATEDIF(DadosViagem5[[#This Row],[Utimo Bip Reserva]],TODAY(),"D"),"")</f>
        <v/>
      </c>
      <c r="AE684" s="49" t="s">
        <v>2024</v>
      </c>
      <c r="AF684" s="50" t="s">
        <v>2024</v>
      </c>
      <c r="AG684" s="49"/>
      <c r="AH684" s="50">
        <v>32</v>
      </c>
      <c r="AI684" s="49" t="str">
        <f>IF(DadosViagem5[[#This Row],[Dias em manutenção ]]&lt;5,"Dentro do Prazo","Fora do Prazo")</f>
        <v>Fora do Prazo</v>
      </c>
      <c r="AJ684" s="49" t="e">
        <v>#REF!</v>
      </c>
    </row>
    <row r="685" spans="1:36" ht="15">
      <c r="A685" s="69" t="s">
        <v>1982</v>
      </c>
      <c r="B685" s="70"/>
      <c r="C685" s="69" t="s">
        <v>673</v>
      </c>
      <c r="D685" s="69" t="s">
        <v>2025</v>
      </c>
      <c r="E685" s="69" t="s">
        <v>566</v>
      </c>
      <c r="F685" s="69" t="s">
        <v>2064</v>
      </c>
      <c r="G685" s="69"/>
      <c r="H685" s="70">
        <v>2021</v>
      </c>
      <c r="I685" s="69" t="s">
        <v>2021</v>
      </c>
      <c r="J685" s="69" t="s">
        <v>783</v>
      </c>
      <c r="K685" s="71" t="s">
        <v>1850</v>
      </c>
      <c r="L685" s="72" t="s">
        <v>83</v>
      </c>
      <c r="M685" s="48" t="s">
        <v>133</v>
      </c>
      <c r="N685" s="49" t="s">
        <v>785</v>
      </c>
      <c r="O685" s="92" t="s">
        <v>2825</v>
      </c>
      <c r="P685" s="74">
        <f ca="1">IFERROR(VLOOKUP(DadosViagem5[[#This Row],[Placa]],BIP!A:E,5,FALSE),"")</f>
        <v>45961</v>
      </c>
      <c r="Q685" s="75">
        <f ca="1">DATEDIF(DadosViagem5[[#This Row],[BIP]],TODAY(),"D")</f>
        <v>17</v>
      </c>
      <c r="R685" s="76" t="str">
        <f>IFERROR(VLOOKUP(DadosViagem5[[#This Row],[Placa]],DDS!B:C,2,FALSE),"Verificar cadastro")</f>
        <v>Manutenção</v>
      </c>
      <c r="S685" s="77" t="s">
        <v>2023</v>
      </c>
      <c r="T685" s="48"/>
      <c r="U685" s="79"/>
      <c r="V685" s="78"/>
      <c r="W685" s="82" t="s">
        <v>2840</v>
      </c>
      <c r="X685" s="80"/>
      <c r="Y685" s="81"/>
      <c r="Z685" s="82"/>
      <c r="AA685" s="70" t="s">
        <v>2024</v>
      </c>
      <c r="AB685" s="70" t="s">
        <v>2024</v>
      </c>
      <c r="AC685" s="69" t="s">
        <v>2024</v>
      </c>
      <c r="AD685" s="69" t="str">
        <f ca="1">IFERROR(DATEDIF(DadosViagem5[[#This Row],[Utimo Bip Reserva]],TODAY(),"D"),"")</f>
        <v/>
      </c>
      <c r="AE685" s="49" t="s">
        <v>2024</v>
      </c>
      <c r="AF685" s="50" t="s">
        <v>2024</v>
      </c>
      <c r="AG685" s="49"/>
      <c r="AH685" s="50">
        <v>45807</v>
      </c>
      <c r="AI685" s="49" t="str">
        <f>IF(DadosViagem5[[#This Row],[Dias em manutenção ]]&lt;5,"Dentro do Prazo","Fora do Prazo")</f>
        <v>Fora do Prazo</v>
      </c>
      <c r="AJ685" s="49" t="e">
        <v>#REF!</v>
      </c>
    </row>
    <row r="686" spans="1:36" ht="15">
      <c r="A686" s="69" t="s">
        <v>2841</v>
      </c>
      <c r="B686" s="70">
        <v>393</v>
      </c>
      <c r="C686" s="69" t="s">
        <v>395</v>
      </c>
      <c r="D686" s="69" t="s">
        <v>2025</v>
      </c>
      <c r="E686" s="69" t="s">
        <v>2034</v>
      </c>
      <c r="F686" s="69" t="s">
        <v>2064</v>
      </c>
      <c r="G686" s="69"/>
      <c r="H686" s="70">
        <v>2024</v>
      </c>
      <c r="I686" s="69" t="s">
        <v>2021</v>
      </c>
      <c r="J686" s="69" t="s">
        <v>783</v>
      </c>
      <c r="K686" s="71" t="s">
        <v>1850</v>
      </c>
      <c r="L686" s="72" t="s">
        <v>83</v>
      </c>
      <c r="M686" s="48" t="s">
        <v>139</v>
      </c>
      <c r="N686" s="49" t="s">
        <v>785</v>
      </c>
      <c r="O686" s="92" t="s">
        <v>2825</v>
      </c>
      <c r="P686" s="74">
        <f ca="1">IFERROR(VLOOKUP(DadosViagem5[[#This Row],[Placa]],BIP!A:E,5,FALSE),"")</f>
        <v>45973</v>
      </c>
      <c r="Q686" s="75">
        <f ca="1">DATEDIF(DadosViagem5[[#This Row],[BIP]],TODAY(),"D")</f>
        <v>5</v>
      </c>
      <c r="R686" s="76" t="str">
        <f>IFERROR(VLOOKUP(DadosViagem5[[#This Row],[Placa]],DDS!B:C,2,FALSE),"Verificar cadastro")</f>
        <v>Falta Motorista</v>
      </c>
      <c r="S686" s="77" t="s">
        <v>2023</v>
      </c>
      <c r="T686" s="48"/>
      <c r="U686" s="79"/>
      <c r="V686" s="78"/>
      <c r="W686" s="82"/>
      <c r="X686" s="80"/>
      <c r="Y686" s="143"/>
      <c r="Z686" s="19"/>
      <c r="AA686" s="70" t="s">
        <v>2024</v>
      </c>
      <c r="AB686" s="70" t="s">
        <v>2024</v>
      </c>
      <c r="AC686" s="69" t="s">
        <v>2024</v>
      </c>
      <c r="AD686" s="69" t="str">
        <f ca="1">IFERROR(DATEDIF(DadosViagem5[[#This Row],[Utimo Bip Reserva]],TODAY(),"D"),"")</f>
        <v/>
      </c>
      <c r="AE686" s="94" t="s">
        <v>2024</v>
      </c>
      <c r="AF686" s="94" t="s">
        <v>2024</v>
      </c>
      <c r="AG686" s="49"/>
      <c r="AH686" s="50">
        <v>11</v>
      </c>
      <c r="AI686" s="49" t="str">
        <f>IF(DadosViagem5[[#This Row],[Dias em manutenção ]]&lt;5,"Dentro do Prazo","Fora do Prazo")</f>
        <v>Fora do Prazo</v>
      </c>
      <c r="AJ686" s="49" t="e">
        <v>#REF!</v>
      </c>
    </row>
    <row r="687" spans="1:36" ht="15">
      <c r="A687" s="69" t="s">
        <v>1031</v>
      </c>
      <c r="B687" s="70">
        <v>422</v>
      </c>
      <c r="C687" s="69" t="s">
        <v>395</v>
      </c>
      <c r="D687" s="69" t="s">
        <v>2025</v>
      </c>
      <c r="E687" s="69" t="s">
        <v>2034</v>
      </c>
      <c r="F687" s="69" t="s">
        <v>2035</v>
      </c>
      <c r="G687" s="69"/>
      <c r="H687" s="70">
        <v>2024</v>
      </c>
      <c r="I687" s="69" t="s">
        <v>2021</v>
      </c>
      <c r="J687" s="69" t="s">
        <v>783</v>
      </c>
      <c r="K687" s="71" t="s">
        <v>1850</v>
      </c>
      <c r="L687" s="72" t="s">
        <v>83</v>
      </c>
      <c r="M687" s="48" t="s">
        <v>139</v>
      </c>
      <c r="N687" s="47" t="s">
        <v>785</v>
      </c>
      <c r="O687" s="92" t="s">
        <v>2825</v>
      </c>
      <c r="P687" s="74">
        <f ca="1">IFERROR(VLOOKUP(DadosViagem5[[#This Row],[Placa]],BIP!A:E,5,FALSE),"")</f>
        <v>45978</v>
      </c>
      <c r="Q687" s="75">
        <f ca="1">DATEDIF(DadosViagem5[[#This Row],[BIP]],TODAY(),"D")</f>
        <v>0</v>
      </c>
      <c r="R687" s="76" t="str">
        <f>IFERROR(VLOOKUP(DadosViagem5[[#This Row],[Placa]],DDS!B:C,2,FALSE),"Verificar cadastro")</f>
        <v>Operando</v>
      </c>
      <c r="S687" s="77" t="s">
        <v>2023</v>
      </c>
      <c r="T687" s="48"/>
      <c r="U687" s="79"/>
      <c r="V687" s="78"/>
      <c r="W687" s="82" t="s">
        <v>2842</v>
      </c>
      <c r="X687" s="80"/>
      <c r="Y687" s="81"/>
      <c r="Z687" s="82"/>
      <c r="AA687" s="70" t="s">
        <v>2024</v>
      </c>
      <c r="AB687" s="70" t="s">
        <v>2024</v>
      </c>
      <c r="AC687" s="69" t="s">
        <v>2024</v>
      </c>
      <c r="AD687" s="69" t="str">
        <f ca="1">IFERROR(DATEDIF(DadosViagem5[[#This Row],[Utimo Bip Reserva]],TODAY(),"D"),"")</f>
        <v/>
      </c>
      <c r="AE687" s="94" t="s">
        <v>2024</v>
      </c>
      <c r="AF687" s="94" t="s">
        <v>2024</v>
      </c>
      <c r="AG687" s="49"/>
      <c r="AH687" s="50">
        <v>45807</v>
      </c>
      <c r="AI687" s="49" t="str">
        <f>IF(DadosViagem5[[#This Row],[Dias em manutenção ]]&lt;5,"Dentro do Prazo","Fora do Prazo")</f>
        <v>Fora do Prazo</v>
      </c>
      <c r="AJ687" s="49" t="e">
        <v>#REF!</v>
      </c>
    </row>
    <row r="688" spans="1:36" ht="15">
      <c r="A688" s="69" t="s">
        <v>792</v>
      </c>
      <c r="B688" s="70"/>
      <c r="C688" s="69" t="s">
        <v>673</v>
      </c>
      <c r="D688" s="69" t="s">
        <v>2025</v>
      </c>
      <c r="E688" s="69" t="s">
        <v>566</v>
      </c>
      <c r="F688" s="69" t="s">
        <v>2064</v>
      </c>
      <c r="G688" s="69"/>
      <c r="H688" s="70">
        <v>2022</v>
      </c>
      <c r="I688" s="69" t="s">
        <v>2021</v>
      </c>
      <c r="J688" s="69" t="s">
        <v>783</v>
      </c>
      <c r="K688" s="71" t="s">
        <v>1850</v>
      </c>
      <c r="L688" s="72" t="s">
        <v>83</v>
      </c>
      <c r="M688" s="48" t="s">
        <v>183</v>
      </c>
      <c r="N688" s="49" t="s">
        <v>785</v>
      </c>
      <c r="O688" s="92" t="s">
        <v>2825</v>
      </c>
      <c r="P688" s="74">
        <f ca="1">IFERROR(VLOOKUP(DadosViagem5[[#This Row],[Placa]],BIP!A:E,5,FALSE),"")</f>
        <v>45916</v>
      </c>
      <c r="Q688" s="75">
        <f ca="1">DATEDIF(DadosViagem5[[#This Row],[BIP]],TODAY(),"D")</f>
        <v>62</v>
      </c>
      <c r="R688" s="76" t="str">
        <f>IFERROR(VLOOKUP(DadosViagem5[[#This Row],[Placa]],DDS!B:C,2,FALSE),"Verificar cadastro")</f>
        <v>Verificar cadastro</v>
      </c>
      <c r="S688" s="49" t="s">
        <v>2404</v>
      </c>
      <c r="T688" s="48"/>
      <c r="U688" s="79"/>
      <c r="V688" s="78"/>
      <c r="W688" s="82" t="s">
        <v>2843</v>
      </c>
      <c r="X688" s="80"/>
      <c r="Y688" s="81"/>
      <c r="Z688" s="82"/>
      <c r="AA688" s="70" t="s">
        <v>2024</v>
      </c>
      <c r="AB688" s="70" t="s">
        <v>2024</v>
      </c>
      <c r="AC688" s="69" t="s">
        <v>2024</v>
      </c>
      <c r="AD688" s="69" t="str">
        <f ca="1">IFERROR(DATEDIF(DadosViagem5[[#This Row],[Utimo Bip Reserva]],TODAY(),"D"),"")</f>
        <v/>
      </c>
      <c r="AE688" s="49" t="s">
        <v>2844</v>
      </c>
      <c r="AF688" s="50" t="s">
        <v>2024</v>
      </c>
      <c r="AG688" s="49"/>
      <c r="AH688" s="50">
        <v>45807</v>
      </c>
      <c r="AI688" s="49" t="str">
        <f>IF(DadosViagem5[[#This Row],[Dias em manutenção ]]&lt;5,"Dentro do Prazo","Fora do Prazo")</f>
        <v>Fora do Prazo</v>
      </c>
      <c r="AJ688" s="49" t="e">
        <v>#REF!</v>
      </c>
    </row>
    <row r="689" spans="1:36" ht="15">
      <c r="A689" s="69" t="s">
        <v>2845</v>
      </c>
      <c r="B689" s="70"/>
      <c r="C689" s="69" t="s">
        <v>395</v>
      </c>
      <c r="D689" s="69" t="s">
        <v>2025</v>
      </c>
      <c r="E689" s="69" t="s">
        <v>2034</v>
      </c>
      <c r="F689" s="69" t="s">
        <v>2020</v>
      </c>
      <c r="G689" s="69"/>
      <c r="H689" s="70">
        <v>2023</v>
      </c>
      <c r="I689" s="69" t="s">
        <v>2021</v>
      </c>
      <c r="J689" s="69" t="s">
        <v>783</v>
      </c>
      <c r="K689" s="71" t="s">
        <v>1850</v>
      </c>
      <c r="L689" s="72" t="s">
        <v>83</v>
      </c>
      <c r="M689" s="48" t="s">
        <v>139</v>
      </c>
      <c r="N689" s="49" t="s">
        <v>785</v>
      </c>
      <c r="O689" s="92" t="s">
        <v>2825</v>
      </c>
      <c r="P689" s="74">
        <f ca="1">IFERROR(VLOOKUP(DadosViagem5[[#This Row],[Placa]],BIP!A:E,5,FALSE),"")</f>
        <v>45978</v>
      </c>
      <c r="Q689" s="75">
        <f ca="1">DATEDIF(DadosViagem5[[#This Row],[BIP]],TODAY(),"D")</f>
        <v>0</v>
      </c>
      <c r="R689" s="76" t="str">
        <f>IFERROR(VLOOKUP(DadosViagem5[[#This Row],[Placa]],DDS!B:C,2,FALSE),"Verificar cadastro")</f>
        <v>Operando</v>
      </c>
      <c r="S689" s="77" t="s">
        <v>2023</v>
      </c>
      <c r="T689" s="48"/>
      <c r="U689" s="79"/>
      <c r="V689" s="78"/>
      <c r="W689" s="82" t="s">
        <v>2846</v>
      </c>
      <c r="X689" s="80"/>
      <c r="Y689" s="81"/>
      <c r="Z689" s="82"/>
      <c r="AA689" s="70" t="s">
        <v>2024</v>
      </c>
      <c r="AB689" s="70" t="s">
        <v>2024</v>
      </c>
      <c r="AC689" s="69" t="s">
        <v>2024</v>
      </c>
      <c r="AD689" s="69" t="str">
        <f ca="1">IFERROR(DATEDIF(DadosViagem5[[#This Row],[Utimo Bip Reserva]],TODAY(),"D"),"")</f>
        <v/>
      </c>
      <c r="AE689" s="49"/>
      <c r="AF689" s="50"/>
      <c r="AG689" s="49"/>
      <c r="AH689" s="50">
        <v>45807</v>
      </c>
      <c r="AI689" s="49" t="str">
        <f>IF(DadosViagem5[[#This Row],[Dias em manutenção ]]&lt;5,"Dentro do Prazo","Fora do Prazo")</f>
        <v>Fora do Prazo</v>
      </c>
      <c r="AJ689" s="49" t="e">
        <v>#REF!</v>
      </c>
    </row>
    <row r="690" spans="1:36" ht="15">
      <c r="A690" s="69" t="s">
        <v>2847</v>
      </c>
      <c r="B690" s="70"/>
      <c r="C690" s="69" t="s">
        <v>673</v>
      </c>
      <c r="D690" s="69" t="s">
        <v>2025</v>
      </c>
      <c r="E690" s="69" t="s">
        <v>566</v>
      </c>
      <c r="F690" s="69" t="s">
        <v>2064</v>
      </c>
      <c r="G690" s="69"/>
      <c r="H690" s="70">
        <v>2021</v>
      </c>
      <c r="I690" s="69" t="s">
        <v>2021</v>
      </c>
      <c r="J690" s="69" t="s">
        <v>783</v>
      </c>
      <c r="K690" s="71" t="s">
        <v>1850</v>
      </c>
      <c r="L690" s="72" t="s">
        <v>83</v>
      </c>
      <c r="M690" s="48" t="s">
        <v>133</v>
      </c>
      <c r="N690" s="49" t="s">
        <v>785</v>
      </c>
      <c r="O690" s="92" t="s">
        <v>2825</v>
      </c>
      <c r="P690" s="74">
        <f ca="1">IFERROR(VLOOKUP(DadosViagem5[[#This Row],[Placa]],BIP!A:E,5,FALSE),"")</f>
        <v>0</v>
      </c>
      <c r="Q690" s="75">
        <f ca="1">DATEDIF(DadosViagem5[[#This Row],[BIP]],TODAY(),"D")</f>
        <v>45978</v>
      </c>
      <c r="R690" s="76" t="str">
        <f>IFERROR(VLOOKUP(DadosViagem5[[#This Row],[Placa]],DDS!B:C,2,FALSE),"Verificar cadastro")</f>
        <v>Verificar cadastro</v>
      </c>
      <c r="S690" s="49" t="s">
        <v>2404</v>
      </c>
      <c r="T690" s="48"/>
      <c r="U690" s="79"/>
      <c r="V690" s="78"/>
      <c r="W690" s="82" t="s">
        <v>2848</v>
      </c>
      <c r="X690" s="80"/>
      <c r="Y690" s="81"/>
      <c r="Z690" s="82"/>
      <c r="AA690" s="70" t="s">
        <v>2024</v>
      </c>
      <c r="AB690" s="70" t="s">
        <v>2024</v>
      </c>
      <c r="AC690" s="69" t="s">
        <v>2024</v>
      </c>
      <c r="AD690" s="69" t="str">
        <f ca="1">IFERROR(DATEDIF(DadosViagem5[[#This Row],[Utimo Bip Reserva]],TODAY(),"D"),"")</f>
        <v/>
      </c>
      <c r="AE690" s="49" t="s">
        <v>2024</v>
      </c>
      <c r="AF690" s="50" t="s">
        <v>2024</v>
      </c>
      <c r="AG690" s="49"/>
      <c r="AH690" s="50">
        <v>45807</v>
      </c>
      <c r="AI690" s="49" t="str">
        <f>IF(DadosViagem5[[#This Row],[Dias em manutenção ]]&lt;5,"Dentro do Prazo","Fora do Prazo")</f>
        <v>Fora do Prazo</v>
      </c>
      <c r="AJ690" s="49" t="e">
        <v>#REF!</v>
      </c>
    </row>
    <row r="691" spans="1:36" ht="15">
      <c r="A691" s="69" t="s">
        <v>1857</v>
      </c>
      <c r="B691" s="70"/>
      <c r="C691" s="69" t="s">
        <v>593</v>
      </c>
      <c r="D691" s="69" t="s">
        <v>2018</v>
      </c>
      <c r="E691" s="69" t="s">
        <v>2033</v>
      </c>
      <c r="F691" s="69" t="s">
        <v>2064</v>
      </c>
      <c r="G691" s="69"/>
      <c r="H691" s="70">
        <v>2024</v>
      </c>
      <c r="I691" s="69" t="s">
        <v>2021</v>
      </c>
      <c r="J691" s="69" t="s">
        <v>783</v>
      </c>
      <c r="K691" s="71" t="s">
        <v>1850</v>
      </c>
      <c r="L691" s="72" t="s">
        <v>83</v>
      </c>
      <c r="M691" s="48" t="s">
        <v>133</v>
      </c>
      <c r="N691" s="49" t="s">
        <v>785</v>
      </c>
      <c r="O691" s="92" t="s">
        <v>2825</v>
      </c>
      <c r="P691" s="74">
        <f ca="1">IFERROR(VLOOKUP(DadosViagem5[[#This Row],[Placa]],BIP!A:E,5,FALSE),"")</f>
        <v>45976</v>
      </c>
      <c r="Q691" s="75">
        <f ca="1">DATEDIF(DadosViagem5[[#This Row],[BIP]],TODAY(),"D")</f>
        <v>2</v>
      </c>
      <c r="R691" s="76" t="str">
        <f>IFERROR(VLOOKUP(DadosViagem5[[#This Row],[Placa]],DDS!B:C,2,FALSE),"Verificar cadastro")</f>
        <v>Manutenção</v>
      </c>
      <c r="S691" s="77" t="s">
        <v>2023</v>
      </c>
      <c r="T691" s="48"/>
      <c r="U691" s="79"/>
      <c r="V691" s="78"/>
      <c r="W691" s="82" t="s">
        <v>2846</v>
      </c>
      <c r="X691" s="80"/>
      <c r="Y691" s="81"/>
      <c r="Z691" s="82"/>
      <c r="AA691" s="70" t="s">
        <v>2024</v>
      </c>
      <c r="AB691" s="70" t="s">
        <v>2024</v>
      </c>
      <c r="AC691" s="69" t="s">
        <v>2024</v>
      </c>
      <c r="AD691" s="69" t="str">
        <f ca="1">IFERROR(DATEDIF(DadosViagem5[[#This Row],[Utimo Bip Reserva]],TODAY(),"D"),"")</f>
        <v/>
      </c>
      <c r="AE691" s="50" t="s">
        <v>2024</v>
      </c>
      <c r="AF691" s="50" t="s">
        <v>2024</v>
      </c>
      <c r="AG691" s="49"/>
      <c r="AH691" s="50">
        <v>45807</v>
      </c>
      <c r="AI691" s="49" t="str">
        <f>IF(DadosViagem5[[#This Row],[Dias em manutenção ]]&lt;5,"Dentro do Prazo","Fora do Prazo")</f>
        <v>Fora do Prazo</v>
      </c>
      <c r="AJ691" s="49" t="e">
        <v>#REF!</v>
      </c>
    </row>
    <row r="692" spans="1:36" ht="15">
      <c r="A692" s="69" t="s">
        <v>2849</v>
      </c>
      <c r="B692" s="70"/>
      <c r="C692" s="69" t="s">
        <v>593</v>
      </c>
      <c r="D692" s="69" t="s">
        <v>2018</v>
      </c>
      <c r="E692" s="69" t="s">
        <v>2159</v>
      </c>
      <c r="F692" s="69" t="s">
        <v>2020</v>
      </c>
      <c r="G692" s="69"/>
      <c r="H692" s="70">
        <v>2023</v>
      </c>
      <c r="I692" s="69" t="s">
        <v>2021</v>
      </c>
      <c r="J692" s="69" t="s">
        <v>783</v>
      </c>
      <c r="K692" s="71" t="s">
        <v>1850</v>
      </c>
      <c r="L692" s="72" t="s">
        <v>83</v>
      </c>
      <c r="M692" s="48" t="s">
        <v>133</v>
      </c>
      <c r="N692" s="49" t="s">
        <v>785</v>
      </c>
      <c r="O692" s="92" t="s">
        <v>2825</v>
      </c>
      <c r="P692" s="74">
        <f ca="1">IFERROR(VLOOKUP(DadosViagem5[[#This Row],[Placa]],BIP!A:E,5,FALSE),"")</f>
        <v>45889</v>
      </c>
      <c r="Q692" s="75">
        <f ca="1">DATEDIF(DadosViagem5[[#This Row],[BIP]],TODAY(),"D")</f>
        <v>89</v>
      </c>
      <c r="R692" s="76" t="str">
        <f>IFERROR(VLOOKUP(DadosViagem5[[#This Row],[Placa]],DDS!B:C,2,FALSE),"Verificar cadastro")</f>
        <v>Sinistrado</v>
      </c>
      <c r="S692" s="49" t="s">
        <v>2404</v>
      </c>
      <c r="T692" s="48"/>
      <c r="U692" s="79"/>
      <c r="V692" s="78"/>
      <c r="W692" s="82" t="s">
        <v>2850</v>
      </c>
      <c r="X692" s="80"/>
      <c r="Y692" s="81"/>
      <c r="Z692" s="82"/>
      <c r="AA692" s="70" t="s">
        <v>2024</v>
      </c>
      <c r="AB692" s="70" t="s">
        <v>2024</v>
      </c>
      <c r="AC692" s="69" t="s">
        <v>2024</v>
      </c>
      <c r="AD692" s="69" t="str">
        <f ca="1">IFERROR(DATEDIF(DadosViagem5[[#This Row],[Utimo Bip Reserva]],TODAY(),"D"),"")</f>
        <v/>
      </c>
      <c r="AE692" s="50" t="s">
        <v>2024</v>
      </c>
      <c r="AF692" s="50" t="s">
        <v>2024</v>
      </c>
      <c r="AG692" s="49"/>
      <c r="AH692" s="50">
        <v>45807</v>
      </c>
      <c r="AI692" s="49" t="str">
        <f>IF(DadosViagem5[[#This Row],[Dias em manutenção ]]&lt;5,"Dentro do Prazo","Fora do Prazo")</f>
        <v>Fora do Prazo</v>
      </c>
      <c r="AJ692" s="49" t="e">
        <v>#REF!</v>
      </c>
    </row>
    <row r="693" spans="1:36" ht="15">
      <c r="A693" s="69" t="s">
        <v>1180</v>
      </c>
      <c r="B693" s="70">
        <v>394</v>
      </c>
      <c r="C693" s="69" t="s">
        <v>395</v>
      </c>
      <c r="D693" s="69" t="s">
        <v>2025</v>
      </c>
      <c r="E693" s="69" t="s">
        <v>2034</v>
      </c>
      <c r="F693" s="69" t="s">
        <v>2064</v>
      </c>
      <c r="G693" s="69"/>
      <c r="H693" s="70">
        <v>2024</v>
      </c>
      <c r="I693" s="69" t="s">
        <v>2021</v>
      </c>
      <c r="J693" s="69" t="s">
        <v>783</v>
      </c>
      <c r="K693" s="71" t="s">
        <v>1850</v>
      </c>
      <c r="L693" s="72" t="s">
        <v>83</v>
      </c>
      <c r="M693" s="48" t="s">
        <v>139</v>
      </c>
      <c r="N693" s="49" t="s">
        <v>785</v>
      </c>
      <c r="O693" s="92" t="s">
        <v>2825</v>
      </c>
      <c r="P693" s="74">
        <f ca="1">IFERROR(VLOOKUP(DadosViagem5[[#This Row],[Placa]],BIP!A:E,5,FALSE),"")</f>
        <v>45977</v>
      </c>
      <c r="Q693" s="75">
        <f ca="1">DATEDIF(DadosViagem5[[#This Row],[BIP]],TODAY(),"D")</f>
        <v>1</v>
      </c>
      <c r="R693" s="76" t="str">
        <f>IFERROR(VLOOKUP(DadosViagem5[[#This Row],[Placa]],DDS!B:C,2,FALSE),"Verificar cadastro")</f>
        <v>Operando</v>
      </c>
      <c r="S693" s="77" t="s">
        <v>2023</v>
      </c>
      <c r="T693" s="48"/>
      <c r="U693" s="79"/>
      <c r="V693" s="78"/>
      <c r="W693" s="82"/>
      <c r="X693" s="80"/>
      <c r="Y693" s="81"/>
      <c r="Z693" s="82"/>
      <c r="AA693" s="70" t="s">
        <v>2024</v>
      </c>
      <c r="AB693" s="70" t="s">
        <v>2024</v>
      </c>
      <c r="AC693" s="69" t="s">
        <v>2024</v>
      </c>
      <c r="AD693" s="69" t="str">
        <f ca="1">IFERROR(DATEDIF(DadosViagem5[[#This Row],[Utimo Bip Reserva]],TODAY(),"D"),"")</f>
        <v/>
      </c>
      <c r="AE693" s="49"/>
      <c r="AF693" s="50"/>
      <c r="AG693" s="49"/>
      <c r="AH693" s="50">
        <v>45807</v>
      </c>
      <c r="AI693" s="49" t="str">
        <f>IF(DadosViagem5[[#This Row],[Dias em manutenção ]]&lt;5,"Dentro do Prazo","Fora do Prazo")</f>
        <v>Fora do Prazo</v>
      </c>
      <c r="AJ693" s="49" t="e">
        <v>#REF!</v>
      </c>
    </row>
    <row r="694" spans="1:36" ht="15">
      <c r="A694" s="69" t="s">
        <v>2851</v>
      </c>
      <c r="B694" s="70"/>
      <c r="C694" s="69" t="s">
        <v>673</v>
      </c>
      <c r="D694" s="69" t="s">
        <v>2025</v>
      </c>
      <c r="E694" s="69" t="s">
        <v>566</v>
      </c>
      <c r="F694" s="69" t="s">
        <v>2064</v>
      </c>
      <c r="G694" s="69"/>
      <c r="H694" s="70">
        <v>2023</v>
      </c>
      <c r="I694" s="69" t="s">
        <v>2021</v>
      </c>
      <c r="J694" s="69" t="s">
        <v>783</v>
      </c>
      <c r="K694" s="71" t="s">
        <v>1850</v>
      </c>
      <c r="L694" s="72" t="s">
        <v>83</v>
      </c>
      <c r="M694" s="48" t="s">
        <v>133</v>
      </c>
      <c r="N694" s="49" t="s">
        <v>785</v>
      </c>
      <c r="O694" s="92" t="s">
        <v>2825</v>
      </c>
      <c r="P694" s="74">
        <f ca="1">IFERROR(VLOOKUP(DadosViagem5[[#This Row],[Placa]],BIP!A:E,5,FALSE),"")</f>
        <v>45978</v>
      </c>
      <c r="Q694" s="75">
        <f ca="1">DATEDIF(DadosViagem5[[#This Row],[BIP]],TODAY(),"D")</f>
        <v>0</v>
      </c>
      <c r="R694" s="76" t="str">
        <f>IFERROR(VLOOKUP(DadosViagem5[[#This Row],[Placa]],DDS!B:C,2,FALSE),"Verificar cadastro")</f>
        <v>Operando</v>
      </c>
      <c r="S694" s="77" t="s">
        <v>2023</v>
      </c>
      <c r="T694" s="48"/>
      <c r="U694" s="79"/>
      <c r="V694" s="78"/>
      <c r="W694" s="82" t="s">
        <v>2556</v>
      </c>
      <c r="X694" s="80"/>
      <c r="Y694" s="81"/>
      <c r="Z694" s="82"/>
      <c r="AA694" s="70" t="s">
        <v>2024</v>
      </c>
      <c r="AB694" s="70" t="s">
        <v>2024</v>
      </c>
      <c r="AC694" s="69" t="s">
        <v>2024</v>
      </c>
      <c r="AD694" s="69" t="str">
        <f ca="1">IFERROR(DATEDIF(DadosViagem5[[#This Row],[Utimo Bip Reserva]],TODAY(),"D"),"")</f>
        <v/>
      </c>
      <c r="AE694" s="49" t="s">
        <v>2024</v>
      </c>
      <c r="AF694" s="50" t="s">
        <v>2024</v>
      </c>
      <c r="AG694" s="49"/>
      <c r="AH694" s="50">
        <v>45807</v>
      </c>
      <c r="AI694" s="49" t="str">
        <f>IF(DadosViagem5[[#This Row],[Dias em manutenção ]]&lt;5,"Dentro do Prazo","Fora do Prazo")</f>
        <v>Fora do Prazo</v>
      </c>
      <c r="AJ694" s="49" t="e">
        <v>#REF!</v>
      </c>
    </row>
    <row r="695" spans="1:36" ht="15">
      <c r="A695" s="69" t="s">
        <v>2852</v>
      </c>
      <c r="B695" s="70"/>
      <c r="C695" s="69" t="s">
        <v>673</v>
      </c>
      <c r="D695" s="69" t="s">
        <v>2025</v>
      </c>
      <c r="E695" s="69"/>
      <c r="F695" s="69" t="s">
        <v>2064</v>
      </c>
      <c r="G695" s="69"/>
      <c r="H695" s="70">
        <v>2021</v>
      </c>
      <c r="I695" s="69" t="s">
        <v>2021</v>
      </c>
      <c r="J695" s="69" t="s">
        <v>783</v>
      </c>
      <c r="K695" s="71" t="s">
        <v>1850</v>
      </c>
      <c r="L695" s="72" t="s">
        <v>83</v>
      </c>
      <c r="M695" s="48" t="s">
        <v>133</v>
      </c>
      <c r="N695" s="49" t="s">
        <v>785</v>
      </c>
      <c r="O695" s="92" t="s">
        <v>2825</v>
      </c>
      <c r="P695" s="74">
        <f ca="1">IFERROR(VLOOKUP(DadosViagem5[[#This Row],[Placa]],BIP!A:E,5,FALSE),"")</f>
        <v>45885</v>
      </c>
      <c r="Q695" s="75">
        <f ca="1">DATEDIF(DadosViagem5[[#This Row],[BIP]],TODAY(),"D")</f>
        <v>93</v>
      </c>
      <c r="R695" s="76" t="str">
        <f>IFERROR(VLOOKUP(DadosViagem5[[#This Row],[Placa]],DDS!B:C,2,FALSE),"Verificar cadastro")</f>
        <v>Verificar cadastro</v>
      </c>
      <c r="S695" s="49" t="s">
        <v>2404</v>
      </c>
      <c r="T695" s="48"/>
      <c r="U695" s="79"/>
      <c r="V695" s="78"/>
      <c r="W695" s="82" t="s">
        <v>2853</v>
      </c>
      <c r="X695" s="80"/>
      <c r="Y695" s="143"/>
      <c r="Z695" s="19"/>
      <c r="AA695" s="70" t="s">
        <v>2024</v>
      </c>
      <c r="AB695" s="70" t="s">
        <v>2024</v>
      </c>
      <c r="AC695" s="70" t="s">
        <v>2024</v>
      </c>
      <c r="AD695" s="70" t="s">
        <v>2024</v>
      </c>
      <c r="AE695" s="49" t="s">
        <v>2024</v>
      </c>
      <c r="AF695" s="50" t="s">
        <v>2024</v>
      </c>
      <c r="AG695" s="49" t="s">
        <v>2346</v>
      </c>
      <c r="AH695" s="50">
        <v>45807</v>
      </c>
      <c r="AI695" s="49" t="str">
        <f>IF(DadosViagem5[[#This Row],[Dias em manutenção ]]&lt;5,"Dentro do Prazo","Fora do Prazo")</f>
        <v>Fora do Prazo</v>
      </c>
      <c r="AJ695" s="49" t="e">
        <v>#REF!</v>
      </c>
    </row>
    <row r="696" spans="1:36" ht="15">
      <c r="A696" s="69" t="s">
        <v>1264</v>
      </c>
      <c r="B696" s="70"/>
      <c r="C696" s="69" t="s">
        <v>673</v>
      </c>
      <c r="D696" s="69" t="s">
        <v>2025</v>
      </c>
      <c r="E696" s="69" t="s">
        <v>2027</v>
      </c>
      <c r="F696" s="69" t="s">
        <v>2064</v>
      </c>
      <c r="G696" s="69"/>
      <c r="H696" s="70">
        <v>2022</v>
      </c>
      <c r="I696" s="69" t="s">
        <v>2021</v>
      </c>
      <c r="J696" s="69" t="s">
        <v>783</v>
      </c>
      <c r="K696" s="71" t="s">
        <v>1850</v>
      </c>
      <c r="L696" s="72" t="s">
        <v>83</v>
      </c>
      <c r="M696" s="48" t="s">
        <v>133</v>
      </c>
      <c r="N696" s="49" t="s">
        <v>785</v>
      </c>
      <c r="O696" s="92" t="s">
        <v>2825</v>
      </c>
      <c r="P696" s="74">
        <f ca="1">IFERROR(VLOOKUP(DadosViagem5[[#This Row],[Placa]],BIP!A:E,5,FALSE),"")</f>
        <v>45978</v>
      </c>
      <c r="Q696" s="75">
        <f ca="1">DATEDIF(DadosViagem5[[#This Row],[BIP]],TODAY(),"D")</f>
        <v>0</v>
      </c>
      <c r="R696" s="76" t="str">
        <f>IFERROR(VLOOKUP(DadosViagem5[[#This Row],[Placa]],DDS!B:C,2,FALSE),"Verificar cadastro")</f>
        <v>Operando</v>
      </c>
      <c r="S696" s="77" t="s">
        <v>2023</v>
      </c>
      <c r="T696" s="48"/>
      <c r="U696" s="79"/>
      <c r="V696" s="78"/>
      <c r="W696" s="82" t="s">
        <v>2087</v>
      </c>
      <c r="X696" s="80"/>
      <c r="Y696" s="81"/>
      <c r="Z696" s="82"/>
      <c r="AA696" s="70" t="s">
        <v>2024</v>
      </c>
      <c r="AB696" s="70" t="s">
        <v>2024</v>
      </c>
      <c r="AC696" s="69" t="s">
        <v>2024</v>
      </c>
      <c r="AD696" s="69" t="str">
        <f ca="1">IFERROR(DATEDIF(DadosViagem5[[#This Row],[Utimo Bip Reserva]],TODAY(),"D"),"")</f>
        <v/>
      </c>
      <c r="AE696" s="49" t="s">
        <v>2024</v>
      </c>
      <c r="AF696" s="50" t="s">
        <v>2024</v>
      </c>
      <c r="AG696" s="49"/>
      <c r="AH696" s="50">
        <v>7</v>
      </c>
      <c r="AI696" s="49" t="str">
        <f>IF(DadosViagem5[[#This Row],[Dias em manutenção ]]&lt;5,"Dentro do Prazo","Fora do Prazo")</f>
        <v>Fora do Prazo</v>
      </c>
      <c r="AJ696" s="49" t="e">
        <v>#REF!</v>
      </c>
    </row>
    <row r="697" spans="1:36" ht="15">
      <c r="A697" s="69" t="s">
        <v>276</v>
      </c>
      <c r="B697" s="70"/>
      <c r="C697" s="69" t="s">
        <v>806</v>
      </c>
      <c r="D697" s="69" t="s">
        <v>2025</v>
      </c>
      <c r="E697" s="69" t="s">
        <v>844</v>
      </c>
      <c r="F697" s="69" t="s">
        <v>2020</v>
      </c>
      <c r="G697" s="69"/>
      <c r="H697" s="70">
        <v>2023</v>
      </c>
      <c r="I697" s="69" t="s">
        <v>2084</v>
      </c>
      <c r="J697" s="69" t="s">
        <v>775</v>
      </c>
      <c r="K697" s="71" t="s">
        <v>1904</v>
      </c>
      <c r="L697" s="72" t="s">
        <v>83</v>
      </c>
      <c r="M697" s="48" t="s">
        <v>150</v>
      </c>
      <c r="N697" s="50" t="s">
        <v>278</v>
      </c>
      <c r="O697" s="50" t="s">
        <v>2085</v>
      </c>
      <c r="P697" s="74">
        <f ca="1">IFERROR(VLOOKUP(DadosViagem5[[#This Row],[Placa]],BIP!A:E,5,FALSE),"")</f>
        <v>0</v>
      </c>
      <c r="Q697" s="75">
        <f ca="1">DATEDIF(DadosViagem5[[#This Row],[BIP]],TODAY(),"D")</f>
        <v>45978</v>
      </c>
      <c r="R697" s="76" t="str">
        <f>IFERROR(VLOOKUP(DadosViagem5[[#This Row],[Placa]],DDS!B:C,2,FALSE),"Verificar cadastro")</f>
        <v>Manutenção</v>
      </c>
      <c r="S697" s="77" t="s">
        <v>2096</v>
      </c>
      <c r="T697" s="48"/>
      <c r="U697" s="79"/>
      <c r="V697" s="78">
        <v>45794</v>
      </c>
      <c r="W697" s="82" t="s">
        <v>2854</v>
      </c>
      <c r="X697" s="80" t="s">
        <v>81</v>
      </c>
      <c r="Y697" s="81">
        <v>45924</v>
      </c>
      <c r="Z697" s="83" t="s">
        <v>117</v>
      </c>
      <c r="AA697" s="70" t="s">
        <v>2024</v>
      </c>
      <c r="AB697" s="70" t="s">
        <v>2024</v>
      </c>
      <c r="AC697" s="69" t="s">
        <v>2024</v>
      </c>
      <c r="AD697" s="69" t="str">
        <f ca="1">IFERROR(DATEDIF(DadosViagem5[[#This Row],[Utimo Bip Reserva]],TODAY(),"D"),"")</f>
        <v/>
      </c>
      <c r="AE697" s="50" t="s">
        <v>2855</v>
      </c>
      <c r="AF697" s="50" t="s">
        <v>2024</v>
      </c>
      <c r="AG697" s="49" t="s">
        <v>701</v>
      </c>
      <c r="AH697" s="50">
        <v>45807</v>
      </c>
      <c r="AI697" s="49" t="str">
        <f>IF(DadosViagem5[[#This Row],[Dias em manutenção ]]&lt;5,"Dentro do Prazo","Fora do Prazo")</f>
        <v>Fora do Prazo</v>
      </c>
      <c r="AJ697" s="49" t="e">
        <v>#REF!</v>
      </c>
    </row>
    <row r="698" spans="1:36" ht="15">
      <c r="A698" s="69" t="s">
        <v>128</v>
      </c>
      <c r="B698" s="70"/>
      <c r="C698" s="69" t="s">
        <v>395</v>
      </c>
      <c r="D698" s="69" t="s">
        <v>2025</v>
      </c>
      <c r="E698" s="69" t="s">
        <v>2034</v>
      </c>
      <c r="F698" s="69" t="s">
        <v>2035</v>
      </c>
      <c r="G698" s="69"/>
      <c r="H698" s="70">
        <v>2024</v>
      </c>
      <c r="I698" s="69" t="s">
        <v>2084</v>
      </c>
      <c r="J698" s="150" t="s">
        <v>775</v>
      </c>
      <c r="K698" s="151" t="s">
        <v>1904</v>
      </c>
      <c r="L698" s="152" t="s">
        <v>83</v>
      </c>
      <c r="M698" s="48" t="s">
        <v>139</v>
      </c>
      <c r="N698" s="50" t="s">
        <v>278</v>
      </c>
      <c r="O698" s="50" t="s">
        <v>2085</v>
      </c>
      <c r="P698" s="74">
        <f ca="1">IFERROR(VLOOKUP(DadosViagem5[[#This Row],[Placa]],BIP!A:E,5,FALSE),"")</f>
        <v>45789</v>
      </c>
      <c r="Q698" s="75">
        <f ca="1">DATEDIF(DadosViagem5[[#This Row],[BIP]],TODAY(),"D")</f>
        <v>189</v>
      </c>
      <c r="R698" s="76" t="str">
        <f>IFERROR(VLOOKUP(DadosViagem5[[#This Row],[Placa]],DDS!B:C,2,FALSE),"Verificar cadastro")</f>
        <v>Manutenção</v>
      </c>
      <c r="S698" s="49" t="s">
        <v>2103</v>
      </c>
      <c r="T698" s="48"/>
      <c r="U698" s="79"/>
      <c r="V698" s="78">
        <v>45789</v>
      </c>
      <c r="W698" s="82" t="s">
        <v>2856</v>
      </c>
      <c r="X698" s="87" t="s">
        <v>2105</v>
      </c>
      <c r="Y698" s="89">
        <v>45930</v>
      </c>
      <c r="Z698" s="83" t="s">
        <v>89</v>
      </c>
      <c r="AA698" s="70" t="s">
        <v>2024</v>
      </c>
      <c r="AB698" s="70" t="s">
        <v>2024</v>
      </c>
      <c r="AC698" s="69" t="s">
        <v>2024</v>
      </c>
      <c r="AD698" s="69" t="str">
        <f ca="1">IFERROR(DATEDIF(DadosViagem5[[#This Row],[Utimo Bip Reserva]],TODAY(),"D"),"")</f>
        <v/>
      </c>
      <c r="AE698" s="49"/>
      <c r="AF698" s="50"/>
      <c r="AG698" s="49" t="s">
        <v>701</v>
      </c>
      <c r="AH698" s="50">
        <v>18</v>
      </c>
      <c r="AI698" s="49" t="str">
        <f>IF(DadosViagem5[[#This Row],[Dias em manutenção ]]&lt;5,"Dentro do Prazo","Fora do Prazo")</f>
        <v>Fora do Prazo</v>
      </c>
      <c r="AJ698" s="49" t="e">
        <v>#REF!</v>
      </c>
    </row>
    <row r="699" spans="1:36" ht="15">
      <c r="A699" s="69" t="s">
        <v>504</v>
      </c>
      <c r="B699" s="70"/>
      <c r="C699" s="69" t="s">
        <v>694</v>
      </c>
      <c r="D699" s="69" t="s">
        <v>2079</v>
      </c>
      <c r="E699" s="69" t="s">
        <v>566</v>
      </c>
      <c r="F699" s="69" t="s">
        <v>2064</v>
      </c>
      <c r="G699" s="69"/>
      <c r="H699" s="70">
        <v>2022</v>
      </c>
      <c r="I699" s="69" t="s">
        <v>2084</v>
      </c>
      <c r="J699" s="69" t="s">
        <v>775</v>
      </c>
      <c r="K699" s="244" t="s">
        <v>1904</v>
      </c>
      <c r="L699" s="72" t="s">
        <v>83</v>
      </c>
      <c r="M699" s="48" t="s">
        <v>150</v>
      </c>
      <c r="N699" s="50" t="s">
        <v>278</v>
      </c>
      <c r="O699" s="50" t="s">
        <v>2085</v>
      </c>
      <c r="P699" s="74">
        <f ca="1">IFERROR(VLOOKUP(DadosViagem5[[#This Row],[Placa]],BIP!A:E,5,FALSE),"")</f>
        <v>45860</v>
      </c>
      <c r="Q699" s="75">
        <f ca="1">DATEDIF(DadosViagem5[[#This Row],[BIP]],TODAY(),"D")</f>
        <v>118</v>
      </c>
      <c r="R699" s="76" t="str">
        <f>IFERROR(VLOOKUP(DadosViagem5[[#This Row],[Placa]],DDS!B:C,2,FALSE),"Verificar cadastro")</f>
        <v>Manutenção</v>
      </c>
      <c r="S699" s="77" t="s">
        <v>2096</v>
      </c>
      <c r="T699" s="48"/>
      <c r="U699" s="79"/>
      <c r="V699" s="78">
        <v>45821</v>
      </c>
      <c r="W699" s="82" t="s">
        <v>2857</v>
      </c>
      <c r="X699" s="80" t="s">
        <v>81</v>
      </c>
      <c r="Y699" s="81" t="s">
        <v>335</v>
      </c>
      <c r="Z699" s="83" t="s">
        <v>506</v>
      </c>
      <c r="AA699" s="70" t="s">
        <v>2024</v>
      </c>
      <c r="AB699" s="70" t="s">
        <v>2024</v>
      </c>
      <c r="AC699" s="69" t="s">
        <v>2024</v>
      </c>
      <c r="AD699" s="69" t="str">
        <f ca="1">IFERROR(DATEDIF(DadosViagem5[[#This Row],[Utimo Bip Reserva]],TODAY(),"D"),"")</f>
        <v/>
      </c>
      <c r="AE699" s="49" t="s">
        <v>2024</v>
      </c>
      <c r="AF699" s="50" t="s">
        <v>2024</v>
      </c>
      <c r="AG699" s="49" t="s">
        <v>701</v>
      </c>
      <c r="AH699" s="50">
        <v>45807</v>
      </c>
      <c r="AI699" s="49" t="str">
        <f>IF(DadosViagem5[[#This Row],[Dias em manutenção ]]&lt;5,"Dentro do Prazo","Fora do Prazo")</f>
        <v>Fora do Prazo</v>
      </c>
      <c r="AJ699" s="49" t="e">
        <v>#REF!</v>
      </c>
    </row>
    <row r="700" spans="1:36" ht="15">
      <c r="A700" s="69" t="s">
        <v>773</v>
      </c>
      <c r="B700" s="70"/>
      <c r="C700" s="69" t="s">
        <v>694</v>
      </c>
      <c r="D700" s="69" t="s">
        <v>2079</v>
      </c>
      <c r="E700" s="69" t="s">
        <v>566</v>
      </c>
      <c r="F700" s="69" t="s">
        <v>2064</v>
      </c>
      <c r="G700" s="69"/>
      <c r="H700" s="70">
        <v>2022</v>
      </c>
      <c r="I700" s="69" t="s">
        <v>2084</v>
      </c>
      <c r="J700" s="69" t="s">
        <v>775</v>
      </c>
      <c r="K700" s="71" t="s">
        <v>1904</v>
      </c>
      <c r="L700" s="72" t="s">
        <v>83</v>
      </c>
      <c r="M700" s="48" t="s">
        <v>150</v>
      </c>
      <c r="N700" s="73" t="s">
        <v>278</v>
      </c>
      <c r="O700" s="50" t="s">
        <v>2085</v>
      </c>
      <c r="P700" s="74">
        <f ca="1">IFERROR(VLOOKUP(DadosViagem5[[#This Row],[Placa]],BIP!A:E,5,FALSE),"")</f>
        <v>45933</v>
      </c>
      <c r="Q700" s="75">
        <f ca="1">DATEDIF(DadosViagem5[[#This Row],[BIP]],TODAY(),"D")</f>
        <v>45</v>
      </c>
      <c r="R700" s="76" t="str">
        <f>IFERROR(VLOOKUP(DadosViagem5[[#This Row],[Placa]],DDS!B:C,2,FALSE),"Verificar cadastro")</f>
        <v>Verificar cadastro</v>
      </c>
      <c r="S700" s="49" t="s">
        <v>2404</v>
      </c>
      <c r="T700" s="48"/>
      <c r="U700" s="79"/>
      <c r="V700" s="78"/>
      <c r="W700" s="82" t="s">
        <v>2858</v>
      </c>
      <c r="X700" s="80"/>
      <c r="Y700" s="81"/>
      <c r="Z700" s="82"/>
      <c r="AA700" s="70" t="s">
        <v>2024</v>
      </c>
      <c r="AB700" s="70" t="s">
        <v>2024</v>
      </c>
      <c r="AC700" s="69" t="s">
        <v>2024</v>
      </c>
      <c r="AD700" s="69" t="str">
        <f ca="1">IFERROR(DATEDIF(DadosViagem5[[#This Row],[Utimo Bip Reserva]],TODAY(),"D"),"")</f>
        <v/>
      </c>
      <c r="AE700" s="49" t="s">
        <v>2024</v>
      </c>
      <c r="AF700" s="50" t="s">
        <v>2024</v>
      </c>
      <c r="AG700" s="49" t="s">
        <v>701</v>
      </c>
      <c r="AH700" s="50">
        <v>45807</v>
      </c>
      <c r="AI700" s="49" t="str">
        <f>IF(DadosViagem5[[#This Row],[Dias em manutenção ]]&lt;5,"Dentro do Prazo","Fora do Prazo")</f>
        <v>Fora do Prazo</v>
      </c>
      <c r="AJ700" s="49" t="e">
        <v>#REF!</v>
      </c>
    </row>
    <row r="701" spans="1:36" ht="15">
      <c r="A701" s="69" t="s">
        <v>348</v>
      </c>
      <c r="B701" s="70"/>
      <c r="C701" s="69" t="s">
        <v>806</v>
      </c>
      <c r="D701" s="69" t="s">
        <v>2025</v>
      </c>
      <c r="E701" s="69" t="s">
        <v>844</v>
      </c>
      <c r="F701" s="69" t="s">
        <v>2020</v>
      </c>
      <c r="G701" s="69"/>
      <c r="H701" s="70">
        <v>2022</v>
      </c>
      <c r="I701" s="69" t="s">
        <v>2084</v>
      </c>
      <c r="J701" s="69" t="s">
        <v>775</v>
      </c>
      <c r="K701" s="71" t="s">
        <v>1904</v>
      </c>
      <c r="L701" s="72" t="s">
        <v>83</v>
      </c>
      <c r="M701" s="48" t="s">
        <v>150</v>
      </c>
      <c r="N701" s="73" t="s">
        <v>278</v>
      </c>
      <c r="O701" s="50" t="s">
        <v>2085</v>
      </c>
      <c r="P701" s="74">
        <f ca="1">IFERROR(VLOOKUP(DadosViagem5[[#This Row],[Placa]],BIP!A:E,5,FALSE),"")</f>
        <v>0</v>
      </c>
      <c r="Q701" s="75">
        <f ca="1">DATEDIF(DadosViagem5[[#This Row],[BIP]],TODAY(),"D")</f>
        <v>45978</v>
      </c>
      <c r="R701" s="76" t="str">
        <f>IFERROR(VLOOKUP(DadosViagem5[[#This Row],[Placa]],DDS!B:C,2,FALSE),"Verificar cadastro")</f>
        <v>Manutenção</v>
      </c>
      <c r="S701" s="77" t="s">
        <v>2096</v>
      </c>
      <c r="T701" s="48"/>
      <c r="U701" s="79"/>
      <c r="V701" s="78">
        <v>45807</v>
      </c>
      <c r="W701" s="82" t="s">
        <v>2859</v>
      </c>
      <c r="X701" s="80" t="s">
        <v>81</v>
      </c>
      <c r="Y701" s="81" t="s">
        <v>474</v>
      </c>
      <c r="Z701" s="83" t="s">
        <v>2860</v>
      </c>
      <c r="AA701" s="70" t="s">
        <v>2024</v>
      </c>
      <c r="AB701" s="70" t="s">
        <v>2024</v>
      </c>
      <c r="AC701" s="69" t="s">
        <v>2024</v>
      </c>
      <c r="AD701" s="69" t="str">
        <f ca="1">IFERROR(DATEDIF(DadosViagem5[[#This Row],[Utimo Bip Reserva]],TODAY(),"D"),"")</f>
        <v/>
      </c>
      <c r="AE701" s="94" t="s">
        <v>2861</v>
      </c>
      <c r="AF701" s="94" t="s">
        <v>2024</v>
      </c>
      <c r="AG701" s="49" t="s">
        <v>701</v>
      </c>
      <c r="AH701" s="50">
        <v>45807</v>
      </c>
      <c r="AI701" s="49" t="str">
        <f>IF(DadosViagem5[[#This Row],[Dias em manutenção ]]&lt;5,"Dentro do Prazo","Fora do Prazo")</f>
        <v>Fora do Prazo</v>
      </c>
      <c r="AJ701" s="49" t="e">
        <v>#REF!</v>
      </c>
    </row>
    <row r="702" spans="1:36" ht="15">
      <c r="A702" s="69" t="s">
        <v>2862</v>
      </c>
      <c r="B702" s="70"/>
      <c r="C702" s="69" t="s">
        <v>395</v>
      </c>
      <c r="D702" s="69" t="s">
        <v>2025</v>
      </c>
      <c r="E702" s="69" t="s">
        <v>2034</v>
      </c>
      <c r="F702" s="69" t="s">
        <v>2035</v>
      </c>
      <c r="G702" s="69"/>
      <c r="H702" s="70">
        <v>2024</v>
      </c>
      <c r="I702" s="69" t="s">
        <v>2084</v>
      </c>
      <c r="J702" s="69" t="s">
        <v>775</v>
      </c>
      <c r="K702" s="71" t="s">
        <v>1904</v>
      </c>
      <c r="L702" s="72" t="s">
        <v>83</v>
      </c>
      <c r="M702" s="48" t="s">
        <v>139</v>
      </c>
      <c r="N702" s="73" t="s">
        <v>278</v>
      </c>
      <c r="O702" s="50" t="s">
        <v>2085</v>
      </c>
      <c r="P702" s="74">
        <f ca="1">IFERROR(VLOOKUP(DadosViagem5[[#This Row],[Placa]],BIP!A:E,5,FALSE),"")</f>
        <v>45953</v>
      </c>
      <c r="Q702" s="75">
        <f ca="1">DATEDIF(DadosViagem5[[#This Row],[BIP]],TODAY(),"D")</f>
        <v>25</v>
      </c>
      <c r="R702" s="76" t="str">
        <f>IFERROR(VLOOKUP(DadosViagem5[[#This Row],[Placa]],DDS!B:C,2,FALSE),"Verificar cadastro")</f>
        <v>Manutenção</v>
      </c>
      <c r="S702" s="77" t="s">
        <v>2023</v>
      </c>
      <c r="T702" s="48"/>
      <c r="U702" s="79"/>
      <c r="V702" s="78"/>
      <c r="W702" s="82" t="s">
        <v>2863</v>
      </c>
      <c r="X702" s="80"/>
      <c r="Y702" s="89"/>
      <c r="Z702" s="83"/>
      <c r="AA702" s="70" t="s">
        <v>2024</v>
      </c>
      <c r="AB702" s="70" t="s">
        <v>2024</v>
      </c>
      <c r="AC702" s="69" t="s">
        <v>2024</v>
      </c>
      <c r="AD702" s="69" t="str">
        <f ca="1">IFERROR(DATEDIF(DadosViagem5[[#This Row],[Utimo Bip Reserva]],TODAY(),"D"),"")</f>
        <v/>
      </c>
      <c r="AE702" s="192"/>
      <c r="AF702" s="50"/>
      <c r="AG702" s="49" t="s">
        <v>701</v>
      </c>
      <c r="AH702" s="50">
        <v>45807</v>
      </c>
      <c r="AI702" s="49" t="str">
        <f>IF(DadosViagem5[[#This Row],[Dias em manutenção ]]&lt;5,"Dentro do Prazo","Fora do Prazo")</f>
        <v>Fora do Prazo</v>
      </c>
      <c r="AJ702" s="49" t="e">
        <v>#REF!</v>
      </c>
    </row>
    <row r="703" spans="1:36" ht="15">
      <c r="A703" s="69" t="s">
        <v>2864</v>
      </c>
      <c r="B703" s="70"/>
      <c r="C703" s="69" t="s">
        <v>395</v>
      </c>
      <c r="D703" s="69" t="s">
        <v>2025</v>
      </c>
      <c r="E703" s="69" t="s">
        <v>2034</v>
      </c>
      <c r="F703" s="69" t="s">
        <v>2035</v>
      </c>
      <c r="G703" s="69"/>
      <c r="H703" s="70">
        <v>2024</v>
      </c>
      <c r="I703" s="69" t="s">
        <v>2084</v>
      </c>
      <c r="J703" s="69" t="s">
        <v>775</v>
      </c>
      <c r="K703" s="71" t="s">
        <v>1904</v>
      </c>
      <c r="L703" s="72" t="s">
        <v>83</v>
      </c>
      <c r="M703" s="48" t="s">
        <v>139</v>
      </c>
      <c r="N703" s="73" t="s">
        <v>278</v>
      </c>
      <c r="O703" s="50" t="s">
        <v>2085</v>
      </c>
      <c r="P703" s="74">
        <f ca="1">IFERROR(VLOOKUP(DadosViagem5[[#This Row],[Placa]],BIP!A:E,5,FALSE),"")</f>
        <v>45978</v>
      </c>
      <c r="Q703" s="75">
        <f ca="1">DATEDIF(DadosViagem5[[#This Row],[BIP]],TODAY(),"D")</f>
        <v>0</v>
      </c>
      <c r="R703" s="76" t="str">
        <f>IFERROR(VLOOKUP(DadosViagem5[[#This Row],[Placa]],DDS!B:C,2,FALSE),"Verificar cadastro")</f>
        <v>Operando</v>
      </c>
      <c r="S703" s="77" t="s">
        <v>2023</v>
      </c>
      <c r="T703" s="48"/>
      <c r="U703" s="79"/>
      <c r="V703" s="78"/>
      <c r="W703" s="82" t="s">
        <v>2701</v>
      </c>
      <c r="X703" s="80"/>
      <c r="Y703" s="89"/>
      <c r="Z703" s="83"/>
      <c r="AA703" s="70" t="s">
        <v>2024</v>
      </c>
      <c r="AB703" s="70" t="s">
        <v>2024</v>
      </c>
      <c r="AC703" s="69" t="s">
        <v>2024</v>
      </c>
      <c r="AD703" s="69" t="str">
        <f ca="1">IFERROR(DATEDIF(DadosViagem5[[#This Row],[Utimo Bip Reserva]],TODAY(),"D"),"")</f>
        <v/>
      </c>
      <c r="AE703" s="94"/>
      <c r="AF703" s="94"/>
      <c r="AG703" s="49" t="s">
        <v>701</v>
      </c>
      <c r="AH703" s="50">
        <v>45807</v>
      </c>
      <c r="AI703" s="49" t="str">
        <f>IF(DadosViagem5[[#This Row],[Dias em manutenção ]]&lt;5,"Dentro do Prazo","Fora do Prazo")</f>
        <v>Fora do Prazo</v>
      </c>
      <c r="AJ703" s="49" t="e">
        <v>#REF!</v>
      </c>
    </row>
    <row r="704" spans="1:36" ht="15">
      <c r="A704" s="269" t="s">
        <v>2865</v>
      </c>
      <c r="B704" s="70"/>
      <c r="C704" s="69" t="s">
        <v>694</v>
      </c>
      <c r="D704" s="69" t="s">
        <v>2079</v>
      </c>
      <c r="E704" s="69" t="s">
        <v>566</v>
      </c>
      <c r="F704" s="69" t="s">
        <v>2064</v>
      </c>
      <c r="G704" s="69"/>
      <c r="H704" s="70">
        <v>2022</v>
      </c>
      <c r="I704" s="69" t="s">
        <v>2084</v>
      </c>
      <c r="J704" s="69" t="s">
        <v>775</v>
      </c>
      <c r="K704" s="71" t="s">
        <v>1904</v>
      </c>
      <c r="L704" s="72" t="s">
        <v>83</v>
      </c>
      <c r="M704" s="48" t="s">
        <v>150</v>
      </c>
      <c r="N704" s="73" t="s">
        <v>278</v>
      </c>
      <c r="O704" s="50" t="s">
        <v>2085</v>
      </c>
      <c r="P704" s="74">
        <f ca="1">IFERROR(VLOOKUP(DadosViagem5[[#This Row],[Placa]],BIP!A:E,5,FALSE),"")</f>
        <v>45939</v>
      </c>
      <c r="Q704" s="75">
        <f ca="1">DATEDIF(DadosViagem5[[#This Row],[BIP]],TODAY(),"D")</f>
        <v>39</v>
      </c>
      <c r="R704" s="76" t="str">
        <f>IFERROR(VLOOKUP(DadosViagem5[[#This Row],[Placa]],DDS!B:C,2,FALSE),"Verificar cadastro")</f>
        <v> </v>
      </c>
      <c r="S704" s="49" t="s">
        <v>1186</v>
      </c>
      <c r="T704" s="48"/>
      <c r="U704" s="79"/>
      <c r="V704" s="78"/>
      <c r="W704" s="82" t="s">
        <v>2866</v>
      </c>
      <c r="X704" s="80"/>
      <c r="Y704" s="81"/>
      <c r="Z704" s="83"/>
      <c r="AA704" s="70" t="s">
        <v>2024</v>
      </c>
      <c r="AB704" s="70" t="s">
        <v>2024</v>
      </c>
      <c r="AC704" s="69" t="s">
        <v>2024</v>
      </c>
      <c r="AD704" s="69" t="str">
        <f ca="1">IFERROR(DATEDIF(DadosViagem5[[#This Row],[Utimo Bip Reserva]],TODAY(),"D"),"")</f>
        <v/>
      </c>
      <c r="AE704" s="49" t="s">
        <v>2024</v>
      </c>
      <c r="AF704" s="50" t="s">
        <v>2024</v>
      </c>
      <c r="AG704" s="49" t="s">
        <v>701</v>
      </c>
      <c r="AH704" s="50">
        <v>45807</v>
      </c>
      <c r="AI704" s="49" t="str">
        <f>IF(DadosViagem5[[#This Row],[Dias em manutenção ]]&lt;5,"Dentro do Prazo","Fora do Prazo")</f>
        <v>Fora do Prazo</v>
      </c>
      <c r="AJ704" s="49" t="e">
        <v>#REF!</v>
      </c>
    </row>
    <row r="705" spans="1:36" ht="15">
      <c r="A705" s="69" t="s">
        <v>1900</v>
      </c>
      <c r="B705" s="190"/>
      <c r="C705" s="69" t="s">
        <v>694</v>
      </c>
      <c r="D705" s="69" t="s">
        <v>2079</v>
      </c>
      <c r="E705" s="69" t="s">
        <v>566</v>
      </c>
      <c r="F705" s="69" t="s">
        <v>2064</v>
      </c>
      <c r="G705" s="69"/>
      <c r="H705" s="70">
        <v>2022</v>
      </c>
      <c r="I705" s="69" t="s">
        <v>2084</v>
      </c>
      <c r="J705" s="69" t="s">
        <v>775</v>
      </c>
      <c r="K705" s="71" t="s">
        <v>1904</v>
      </c>
      <c r="L705" s="72" t="s">
        <v>83</v>
      </c>
      <c r="M705" s="48" t="s">
        <v>150</v>
      </c>
      <c r="N705" s="73" t="s">
        <v>278</v>
      </c>
      <c r="O705" s="50" t="s">
        <v>2085</v>
      </c>
      <c r="P705" s="74">
        <f ca="1">IFERROR(VLOOKUP(DadosViagem5[[#This Row],[Placa]],BIP!A:E,5,FALSE),"")</f>
        <v>45943</v>
      </c>
      <c r="Q705" s="75">
        <f ca="1">DATEDIF(DadosViagem5[[#This Row],[BIP]],TODAY(),"D")</f>
        <v>35</v>
      </c>
      <c r="R705" s="76" t="str">
        <f>IFERROR(VLOOKUP(DadosViagem5[[#This Row],[Placa]],DDS!B:C,2,FALSE),"Verificar cadastro")</f>
        <v> </v>
      </c>
      <c r="S705" s="77" t="s">
        <v>2023</v>
      </c>
      <c r="T705" s="48"/>
      <c r="U705" s="79"/>
      <c r="V705" s="78"/>
      <c r="W705" s="82"/>
      <c r="X705" s="80"/>
      <c r="Y705" s="81"/>
      <c r="Z705" s="83"/>
      <c r="AA705" s="70" t="s">
        <v>2024</v>
      </c>
      <c r="AB705" s="70" t="s">
        <v>2024</v>
      </c>
      <c r="AC705" s="69" t="s">
        <v>2024</v>
      </c>
      <c r="AD705" s="69" t="str">
        <f ca="1">IFERROR(DATEDIF(DadosViagem5[[#This Row],[Utimo Bip Reserva]],TODAY(),"D"),"")</f>
        <v/>
      </c>
      <c r="AE705" s="49" t="s">
        <v>2024</v>
      </c>
      <c r="AF705" s="50" t="s">
        <v>2024</v>
      </c>
      <c r="AG705" s="49" t="s">
        <v>701</v>
      </c>
      <c r="AH705" s="50">
        <v>45807</v>
      </c>
      <c r="AI705" s="49" t="str">
        <f>IF(DadosViagem5[[#This Row],[Dias em manutenção ]]&lt;5,"Dentro do Prazo","Fora do Prazo")</f>
        <v>Fora do Prazo</v>
      </c>
      <c r="AJ705" s="49" t="e">
        <v>#REF!</v>
      </c>
    </row>
    <row r="706" spans="1:36" ht="15">
      <c r="A706" s="69" t="s">
        <v>1983</v>
      </c>
      <c r="B706" s="70"/>
      <c r="C706" s="69" t="s">
        <v>694</v>
      </c>
      <c r="D706" s="69" t="s">
        <v>2079</v>
      </c>
      <c r="E706" s="69" t="s">
        <v>566</v>
      </c>
      <c r="F706" s="69" t="s">
        <v>2064</v>
      </c>
      <c r="G706" s="69"/>
      <c r="H706" s="70">
        <v>2022</v>
      </c>
      <c r="I706" s="69" t="s">
        <v>2084</v>
      </c>
      <c r="J706" s="69" t="s">
        <v>775</v>
      </c>
      <c r="K706" s="71" t="s">
        <v>1904</v>
      </c>
      <c r="L706" s="72" t="s">
        <v>83</v>
      </c>
      <c r="M706" s="48" t="s">
        <v>150</v>
      </c>
      <c r="N706" s="50" t="s">
        <v>278</v>
      </c>
      <c r="O706" s="50" t="s">
        <v>2085</v>
      </c>
      <c r="P706" s="74">
        <f ca="1">IFERROR(VLOOKUP(DadosViagem5[[#This Row],[Placa]],BIP!A:E,5,FALSE),"")</f>
        <v>45943</v>
      </c>
      <c r="Q706" s="75">
        <f ca="1">DATEDIF(DadosViagem5[[#This Row],[BIP]],TODAY(),"D")</f>
        <v>35</v>
      </c>
      <c r="R706" s="76" t="str">
        <f>IFERROR(VLOOKUP(DadosViagem5[[#This Row],[Placa]],DDS!B:C,2,FALSE),"Verificar cadastro")</f>
        <v> </v>
      </c>
      <c r="S706" s="77" t="s">
        <v>2023</v>
      </c>
      <c r="T706" s="48"/>
      <c r="U706" s="79"/>
      <c r="V706" s="78"/>
      <c r="W706" s="82"/>
      <c r="X706" s="80"/>
      <c r="Y706" s="81"/>
      <c r="Z706" s="82"/>
      <c r="AA706" s="70" t="s">
        <v>2024</v>
      </c>
      <c r="AB706" s="70" t="s">
        <v>2024</v>
      </c>
      <c r="AC706" s="69" t="s">
        <v>2024</v>
      </c>
      <c r="AD706" s="69" t="str">
        <f ca="1">IFERROR(DATEDIF(DadosViagem5[[#This Row],[Utimo Bip Reserva]],TODAY(),"D"),"")</f>
        <v/>
      </c>
      <c r="AE706" s="49" t="s">
        <v>2024</v>
      </c>
      <c r="AF706" s="50" t="s">
        <v>2024</v>
      </c>
      <c r="AG706" s="49" t="s">
        <v>701</v>
      </c>
      <c r="AH706" s="50">
        <v>45807</v>
      </c>
      <c r="AI706" s="49" t="str">
        <f>IF(DadosViagem5[[#This Row],[Dias em manutenção ]]&lt;5,"Dentro do Prazo","Fora do Prazo")</f>
        <v>Fora do Prazo</v>
      </c>
      <c r="AJ706" s="49" t="e">
        <v>#REF!</v>
      </c>
    </row>
    <row r="707" spans="1:36" ht="15">
      <c r="A707" s="69" t="s">
        <v>2867</v>
      </c>
      <c r="B707" s="70"/>
      <c r="C707" s="69" t="s">
        <v>395</v>
      </c>
      <c r="D707" s="69" t="s">
        <v>2025</v>
      </c>
      <c r="E707" s="69" t="s">
        <v>566</v>
      </c>
      <c r="F707" s="69" t="s">
        <v>2064</v>
      </c>
      <c r="G707" s="69"/>
      <c r="H707" s="70">
        <v>2022</v>
      </c>
      <c r="I707" s="69" t="s">
        <v>2084</v>
      </c>
      <c r="J707" s="69" t="s">
        <v>775</v>
      </c>
      <c r="K707" s="71" t="s">
        <v>1904</v>
      </c>
      <c r="L707" s="72" t="s">
        <v>83</v>
      </c>
      <c r="M707" s="48" t="s">
        <v>139</v>
      </c>
      <c r="N707" s="50" t="s">
        <v>278</v>
      </c>
      <c r="O707" s="50" t="s">
        <v>2085</v>
      </c>
      <c r="P707" s="74">
        <f ca="1">IFERROR(VLOOKUP(DadosViagem5[[#This Row],[Placa]],BIP!A:E,5,FALSE),"")</f>
        <v>45825</v>
      </c>
      <c r="Q707" s="75">
        <f ca="1">DATEDIF(DadosViagem5[[#This Row],[BIP]],TODAY(),"D")</f>
        <v>153</v>
      </c>
      <c r="R707" s="76" t="str">
        <f>IFERROR(VLOOKUP(DadosViagem5[[#This Row],[Placa]],DDS!B:C,2,FALSE),"Verificar cadastro")</f>
        <v>Verificar cadastro</v>
      </c>
      <c r="S707" s="49" t="s">
        <v>2404</v>
      </c>
      <c r="T707" s="48"/>
      <c r="U707" s="79"/>
      <c r="V707" s="78"/>
      <c r="W707" s="82" t="s">
        <v>2868</v>
      </c>
      <c r="X707" s="80"/>
      <c r="Y707" s="81"/>
      <c r="Z707" s="82"/>
      <c r="AA707" s="70" t="s">
        <v>2024</v>
      </c>
      <c r="AB707" s="70" t="s">
        <v>2024</v>
      </c>
      <c r="AC707" s="69" t="s">
        <v>2024</v>
      </c>
      <c r="AD707" s="69" t="str">
        <f ca="1">IFERROR(DATEDIF(DadosViagem5[[#This Row],[Utimo Bip Reserva]],TODAY(),"D"),"")</f>
        <v/>
      </c>
      <c r="AE707" s="49" t="s">
        <v>2869</v>
      </c>
      <c r="AF707" s="50" t="s">
        <v>2024</v>
      </c>
      <c r="AG707" s="49" t="s">
        <v>701</v>
      </c>
      <c r="AH707" s="50">
        <v>45807</v>
      </c>
      <c r="AI707" s="49" t="str">
        <f>IF(DadosViagem5[[#This Row],[Dias em manutenção ]]&lt;5,"Dentro do Prazo","Fora do Prazo")</f>
        <v>Fora do Prazo</v>
      </c>
      <c r="AJ707" s="49" t="e">
        <v>#REF!</v>
      </c>
    </row>
    <row r="708" spans="1:36" ht="15">
      <c r="A708" s="69" t="s">
        <v>2870</v>
      </c>
      <c r="B708" s="70"/>
      <c r="C708" s="69" t="s">
        <v>694</v>
      </c>
      <c r="D708" s="69" t="s">
        <v>2079</v>
      </c>
      <c r="E708" s="69" t="s">
        <v>566</v>
      </c>
      <c r="F708" s="69" t="s">
        <v>2064</v>
      </c>
      <c r="G708" s="69"/>
      <c r="H708" s="70">
        <v>2022</v>
      </c>
      <c r="I708" s="69" t="s">
        <v>2084</v>
      </c>
      <c r="J708" s="69" t="s">
        <v>775</v>
      </c>
      <c r="K708" s="71" t="s">
        <v>1904</v>
      </c>
      <c r="L708" s="72" t="s">
        <v>83</v>
      </c>
      <c r="M708" s="48" t="s">
        <v>150</v>
      </c>
      <c r="N708" s="50" t="s">
        <v>278</v>
      </c>
      <c r="O708" s="50" t="s">
        <v>2085</v>
      </c>
      <c r="P708" s="74">
        <f ca="1">IFERROR(VLOOKUP(DadosViagem5[[#This Row],[Placa]],BIP!A:E,5,FALSE),"")</f>
        <v>45960</v>
      </c>
      <c r="Q708" s="75">
        <f ca="1">DATEDIF(DadosViagem5[[#This Row],[BIP]],TODAY(),"D")</f>
        <v>18</v>
      </c>
      <c r="R708" s="76" t="str">
        <f>IFERROR(VLOOKUP(DadosViagem5[[#This Row],[Placa]],DDS!B:C,2,FALSE),"Verificar cadastro")</f>
        <v> </v>
      </c>
      <c r="S708" s="77" t="s">
        <v>2023</v>
      </c>
      <c r="T708" s="48"/>
      <c r="U708" s="79"/>
      <c r="V708" s="78"/>
      <c r="W708" s="82"/>
      <c r="X708" s="80"/>
      <c r="Y708" s="81"/>
      <c r="Z708" s="82"/>
      <c r="AA708" s="70" t="s">
        <v>2024</v>
      </c>
      <c r="AB708" s="70" t="s">
        <v>2024</v>
      </c>
      <c r="AC708" s="69" t="s">
        <v>2024</v>
      </c>
      <c r="AD708" s="69" t="str">
        <f ca="1">IFERROR(DATEDIF(DadosViagem5[[#This Row],[Utimo Bip Reserva]],TODAY(),"D"),"")</f>
        <v/>
      </c>
      <c r="AE708" s="49" t="s">
        <v>2871</v>
      </c>
      <c r="AF708" s="50" t="s">
        <v>2024</v>
      </c>
      <c r="AG708" s="49" t="s">
        <v>701</v>
      </c>
      <c r="AH708" s="50">
        <v>30</v>
      </c>
      <c r="AI708" s="49" t="str">
        <f>IF(DadosViagem5[[#This Row],[Dias em manutenção ]]&lt;5,"Dentro do Prazo","Fora do Prazo")</f>
        <v>Fora do Prazo</v>
      </c>
      <c r="AJ708" s="49" t="e">
        <v>#REF!</v>
      </c>
    </row>
    <row r="709" spans="1:36" ht="15">
      <c r="A709" s="69" t="s">
        <v>2872</v>
      </c>
      <c r="B709" s="70"/>
      <c r="C709" s="69" t="s">
        <v>694</v>
      </c>
      <c r="D709" s="69" t="s">
        <v>2079</v>
      </c>
      <c r="E709" s="69" t="s">
        <v>566</v>
      </c>
      <c r="F709" s="69" t="s">
        <v>2064</v>
      </c>
      <c r="G709" s="69"/>
      <c r="H709" s="70">
        <v>2022</v>
      </c>
      <c r="I709" s="69" t="s">
        <v>2084</v>
      </c>
      <c r="J709" s="69" t="s">
        <v>775</v>
      </c>
      <c r="K709" s="71" t="s">
        <v>1904</v>
      </c>
      <c r="L709" s="72" t="s">
        <v>83</v>
      </c>
      <c r="M709" s="48" t="s">
        <v>150</v>
      </c>
      <c r="N709" s="50" t="s">
        <v>278</v>
      </c>
      <c r="O709" s="50" t="s">
        <v>2085</v>
      </c>
      <c r="P709" s="74">
        <f ca="1">IFERROR(VLOOKUP(DadosViagem5[[#This Row],[Placa]],BIP!A:E,5,FALSE),"")</f>
        <v>45943</v>
      </c>
      <c r="Q709" s="75">
        <f ca="1">DATEDIF(DadosViagem5[[#This Row],[BIP]],TODAY(),"D")</f>
        <v>35</v>
      </c>
      <c r="R709" s="76" t="str">
        <f>IFERROR(VLOOKUP(DadosViagem5[[#This Row],[Placa]],DDS!B:C,2,FALSE),"Verificar cadastro")</f>
        <v> </v>
      </c>
      <c r="S709" s="77" t="s">
        <v>2023</v>
      </c>
      <c r="T709" s="48"/>
      <c r="U709" s="79"/>
      <c r="V709" s="78"/>
      <c r="W709" s="82"/>
      <c r="X709" s="80"/>
      <c r="Y709" s="81"/>
      <c r="Z709" s="82"/>
      <c r="AA709" s="70" t="s">
        <v>2024</v>
      </c>
      <c r="AB709" s="70" t="s">
        <v>2024</v>
      </c>
      <c r="AC709" s="69" t="s">
        <v>2024</v>
      </c>
      <c r="AD709" s="69" t="str">
        <f ca="1">IFERROR(DATEDIF(DadosViagem5[[#This Row],[Utimo Bip Reserva]],TODAY(),"D"),"")</f>
        <v/>
      </c>
      <c r="AE709" s="49" t="s">
        <v>2024</v>
      </c>
      <c r="AF709" s="50" t="s">
        <v>2024</v>
      </c>
      <c r="AG709" s="49" t="s">
        <v>701</v>
      </c>
      <c r="AH709" s="50">
        <v>45807</v>
      </c>
      <c r="AI709" s="49" t="str">
        <f>IF(DadosViagem5[[#This Row],[Dias em manutenção ]]&lt;5,"Dentro do Prazo","Fora do Prazo")</f>
        <v>Fora do Prazo</v>
      </c>
      <c r="AJ709" s="49" t="e">
        <v>#REF!</v>
      </c>
    </row>
    <row r="710" spans="1:36" ht="15">
      <c r="A710" s="69" t="s">
        <v>2873</v>
      </c>
      <c r="B710" s="70"/>
      <c r="C710" s="69" t="s">
        <v>1042</v>
      </c>
      <c r="D710" s="69" t="s">
        <v>2049</v>
      </c>
      <c r="E710" s="69" t="s">
        <v>844</v>
      </c>
      <c r="F710" s="69" t="s">
        <v>2020</v>
      </c>
      <c r="G710" s="69"/>
      <c r="H710" s="70">
        <v>2023</v>
      </c>
      <c r="I710" s="69" t="s">
        <v>2084</v>
      </c>
      <c r="J710" s="69" t="s">
        <v>775</v>
      </c>
      <c r="K710" s="71" t="s">
        <v>1904</v>
      </c>
      <c r="L710" s="72" t="s">
        <v>83</v>
      </c>
      <c r="M710" s="48" t="s">
        <v>150</v>
      </c>
      <c r="N710" s="50" t="s">
        <v>278</v>
      </c>
      <c r="O710" s="50" t="s">
        <v>2085</v>
      </c>
      <c r="P710" s="74">
        <f ca="1">IFERROR(VLOOKUP(DadosViagem5[[#This Row],[Placa]],BIP!A:E,5,FALSE),"")</f>
        <v>45977</v>
      </c>
      <c r="Q710" s="75">
        <f ca="1">DATEDIF(DadosViagem5[[#This Row],[BIP]],TODAY(),"D")</f>
        <v>1</v>
      </c>
      <c r="R710" s="76" t="str">
        <f>IFERROR(VLOOKUP(DadosViagem5[[#This Row],[Placa]],DDS!B:C,2,FALSE),"Verificar cadastro")</f>
        <v>Operando</v>
      </c>
      <c r="S710" s="77" t="s">
        <v>2023</v>
      </c>
      <c r="T710" s="48"/>
      <c r="U710" s="79"/>
      <c r="V710" s="78"/>
      <c r="W710" s="82" t="s">
        <v>2874</v>
      </c>
      <c r="X710" s="80"/>
      <c r="Y710" s="81"/>
      <c r="Z710" s="82"/>
      <c r="AA710" s="70" t="s">
        <v>2024</v>
      </c>
      <c r="AB710" s="70" t="s">
        <v>2024</v>
      </c>
      <c r="AC710" s="69" t="s">
        <v>2024</v>
      </c>
      <c r="AD710" s="69" t="str">
        <f ca="1">IFERROR(DATEDIF(DadosViagem5[[#This Row],[Utimo Bip Reserva]],TODAY(),"D"),"")</f>
        <v/>
      </c>
      <c r="AE710" s="50" t="s">
        <v>2024</v>
      </c>
      <c r="AF710" s="50" t="s">
        <v>2024</v>
      </c>
      <c r="AG710" s="49"/>
      <c r="AH710" s="50">
        <v>45807</v>
      </c>
      <c r="AI710" s="49" t="str">
        <f>IF(DadosViagem5[[#This Row],[Dias em manutenção ]]&lt;5,"Dentro do Prazo","Fora do Prazo")</f>
        <v>Fora do Prazo</v>
      </c>
      <c r="AJ710" s="49" t="e">
        <v>#REF!</v>
      </c>
    </row>
    <row r="711" spans="1:36" ht="15">
      <c r="A711" s="69" t="s">
        <v>2875</v>
      </c>
      <c r="B711" s="70"/>
      <c r="C711" s="69" t="s">
        <v>593</v>
      </c>
      <c r="D711" s="69" t="s">
        <v>2018</v>
      </c>
      <c r="E711" s="69" t="s">
        <v>566</v>
      </c>
      <c r="F711" s="69" t="s">
        <v>2064</v>
      </c>
      <c r="G711" s="69"/>
      <c r="H711" s="70">
        <v>2021</v>
      </c>
      <c r="I711" s="69"/>
      <c r="J711" s="69" t="s">
        <v>775</v>
      </c>
      <c r="K711" s="71" t="s">
        <v>1904</v>
      </c>
      <c r="L711" s="72" t="s">
        <v>83</v>
      </c>
      <c r="M711" s="48" t="s">
        <v>150</v>
      </c>
      <c r="N711" s="50" t="s">
        <v>278</v>
      </c>
      <c r="O711" s="50" t="s">
        <v>2085</v>
      </c>
      <c r="P711" s="74">
        <f ca="1">IFERROR(VLOOKUP(DadosViagem5[[#This Row],[Placa]],BIP!A:E,5,FALSE),"")</f>
        <v>45977</v>
      </c>
      <c r="Q711" s="75">
        <f ca="1">DATEDIF(DadosViagem5[[#This Row],[BIP]],TODAY(),"D")</f>
        <v>1</v>
      </c>
      <c r="R711" s="76" t="str">
        <f>IFERROR(VLOOKUP(DadosViagem5[[#This Row],[Placa]],DDS!B:C,2,FALSE),"Verificar cadastro")</f>
        <v>Operando</v>
      </c>
      <c r="S711" s="77" t="s">
        <v>2023</v>
      </c>
      <c r="T711" s="48"/>
      <c r="U711" s="79"/>
      <c r="V711" s="78"/>
      <c r="W711" s="82" t="s">
        <v>2876</v>
      </c>
      <c r="X711" s="80"/>
      <c r="Y711" s="81"/>
      <c r="Z711" s="82"/>
      <c r="AA711" s="70" t="s">
        <v>2024</v>
      </c>
      <c r="AB711" s="70" t="s">
        <v>2024</v>
      </c>
      <c r="AC711" s="70" t="s">
        <v>2024</v>
      </c>
      <c r="AD711" s="70" t="s">
        <v>2024</v>
      </c>
      <c r="AE711" s="49" t="s">
        <v>2024</v>
      </c>
      <c r="AF711" s="50" t="s">
        <v>2024</v>
      </c>
      <c r="AG711" s="49" t="s">
        <v>701</v>
      </c>
      <c r="AH711" s="50">
        <v>45807</v>
      </c>
      <c r="AI711" s="49" t="str">
        <f>IF(DadosViagem5[[#This Row],[Dias em manutenção ]]&lt;5,"Dentro do Prazo","Fora do Prazo")</f>
        <v>Fora do Prazo</v>
      </c>
      <c r="AJ711" s="49" t="e">
        <v>#REF!</v>
      </c>
    </row>
    <row r="712" spans="1:36" ht="15">
      <c r="A712" s="69" t="s">
        <v>2877</v>
      </c>
      <c r="B712" s="70"/>
      <c r="C712" s="69" t="s">
        <v>1042</v>
      </c>
      <c r="D712" s="69" t="s">
        <v>2049</v>
      </c>
      <c r="E712" s="69" t="s">
        <v>844</v>
      </c>
      <c r="F712" s="69" t="s">
        <v>2020</v>
      </c>
      <c r="G712" s="69"/>
      <c r="H712" s="70">
        <v>2023</v>
      </c>
      <c r="I712" s="69" t="s">
        <v>2084</v>
      </c>
      <c r="J712" s="69" t="s">
        <v>775</v>
      </c>
      <c r="K712" s="71" t="s">
        <v>1904</v>
      </c>
      <c r="L712" s="72" t="s">
        <v>83</v>
      </c>
      <c r="M712" s="48" t="s">
        <v>150</v>
      </c>
      <c r="N712" s="50" t="s">
        <v>278</v>
      </c>
      <c r="O712" s="50" t="s">
        <v>2085</v>
      </c>
      <c r="P712" s="74">
        <f ca="1">IFERROR(VLOOKUP(DadosViagem5[[#This Row],[Placa]],BIP!A:E,5,FALSE),"")</f>
        <v>45977</v>
      </c>
      <c r="Q712" s="75">
        <f ca="1">DATEDIF(DadosViagem5[[#This Row],[BIP]],TODAY(),"D")</f>
        <v>1</v>
      </c>
      <c r="R712" s="76" t="str">
        <f>IFERROR(VLOOKUP(DadosViagem5[[#This Row],[Placa]],DDS!B:C,2,FALSE),"Verificar cadastro")</f>
        <v>Operando</v>
      </c>
      <c r="S712" s="77" t="s">
        <v>2023</v>
      </c>
      <c r="T712" s="48"/>
      <c r="U712" s="79"/>
      <c r="V712" s="78"/>
      <c r="W712" s="82"/>
      <c r="X712" s="80" t="s">
        <v>2026</v>
      </c>
      <c r="Y712" s="81"/>
      <c r="Z712" s="82"/>
      <c r="AA712" s="70" t="s">
        <v>2024</v>
      </c>
      <c r="AB712" s="70" t="s">
        <v>2024</v>
      </c>
      <c r="AC712" s="69" t="s">
        <v>2024</v>
      </c>
      <c r="AD712" s="69" t="str">
        <f ca="1">IFERROR(DATEDIF(DadosViagem5[[#This Row],[Utimo Bip Reserva]],TODAY(),"D"),"")</f>
        <v/>
      </c>
      <c r="AE712" s="50" t="s">
        <v>2024</v>
      </c>
      <c r="AF712" s="50" t="s">
        <v>2024</v>
      </c>
      <c r="AG712" s="49" t="s">
        <v>701</v>
      </c>
      <c r="AH712" s="50">
        <v>45807</v>
      </c>
      <c r="AI712" s="49" t="str">
        <f>IF(DadosViagem5[[#This Row],[Dias em manutenção ]]&lt;5,"Dentro do Prazo","Fora do Prazo")</f>
        <v>Fora do Prazo</v>
      </c>
      <c r="AJ712" s="49" t="e">
        <v>#REF!</v>
      </c>
    </row>
    <row r="713" spans="1:36" ht="15">
      <c r="A713" s="69" t="s">
        <v>2878</v>
      </c>
      <c r="B713" s="70"/>
      <c r="C713" s="69" t="s">
        <v>673</v>
      </c>
      <c r="D713" s="69" t="s">
        <v>2025</v>
      </c>
      <c r="E713" s="69" t="s">
        <v>2027</v>
      </c>
      <c r="F713" s="69" t="s">
        <v>2020</v>
      </c>
      <c r="G713" s="69"/>
      <c r="H713" s="70">
        <v>2023</v>
      </c>
      <c r="I713" s="69" t="s">
        <v>2084</v>
      </c>
      <c r="J713" s="69" t="s">
        <v>775</v>
      </c>
      <c r="K713" s="71" t="s">
        <v>1904</v>
      </c>
      <c r="L713" s="72" t="s">
        <v>83</v>
      </c>
      <c r="M713" s="48" t="s">
        <v>150</v>
      </c>
      <c r="N713" s="50" t="s">
        <v>278</v>
      </c>
      <c r="O713" s="50" t="s">
        <v>2085</v>
      </c>
      <c r="P713" s="74">
        <f ca="1">IFERROR(VLOOKUP(DadosViagem5[[#This Row],[Placa]],BIP!A:E,5,FALSE),"")</f>
        <v>45977</v>
      </c>
      <c r="Q713" s="75">
        <f ca="1">DATEDIF(DadosViagem5[[#This Row],[BIP]],TODAY(),"D")</f>
        <v>1</v>
      </c>
      <c r="R713" s="76" t="str">
        <f>IFERROR(VLOOKUP(DadosViagem5[[#This Row],[Placa]],DDS!B:C,2,FALSE),"Verificar cadastro")</f>
        <v>Operando</v>
      </c>
      <c r="S713" s="77" t="s">
        <v>2023</v>
      </c>
      <c r="T713" s="48"/>
      <c r="U713" s="79"/>
      <c r="V713" s="78"/>
      <c r="W713" s="17"/>
      <c r="X713" s="80"/>
      <c r="Y713" s="81"/>
      <c r="Z713" s="82"/>
      <c r="AA713" s="70" t="s">
        <v>2024</v>
      </c>
      <c r="AB713" s="70" t="s">
        <v>2024</v>
      </c>
      <c r="AC713" s="69" t="s">
        <v>2024</v>
      </c>
      <c r="AD713" s="69" t="str">
        <f ca="1">IFERROR(DATEDIF(DadosViagem5[[#This Row],[Utimo Bip Reserva]],TODAY(),"D"),"")</f>
        <v/>
      </c>
      <c r="AE713" s="94" t="s">
        <v>2024</v>
      </c>
      <c r="AF713" s="94" t="s">
        <v>2024</v>
      </c>
      <c r="AG713" s="49" t="s">
        <v>701</v>
      </c>
      <c r="AH713" s="50">
        <v>45807</v>
      </c>
      <c r="AI713" s="49" t="str">
        <f>IF(DadosViagem5[[#This Row],[Dias em manutenção ]]&lt;5,"Dentro do Prazo","Fora do Prazo")</f>
        <v>Fora do Prazo</v>
      </c>
      <c r="AJ713" s="49" t="e">
        <v>#REF!</v>
      </c>
    </row>
    <row r="714" spans="1:36" ht="15">
      <c r="A714" s="69" t="s">
        <v>2879</v>
      </c>
      <c r="B714" s="70"/>
      <c r="C714" s="69" t="s">
        <v>593</v>
      </c>
      <c r="D714" s="69" t="s">
        <v>2018</v>
      </c>
      <c r="E714" s="69" t="s">
        <v>566</v>
      </c>
      <c r="F714" s="69" t="s">
        <v>2064</v>
      </c>
      <c r="G714" s="69"/>
      <c r="H714" s="70">
        <v>2021</v>
      </c>
      <c r="I714" s="69"/>
      <c r="J714" s="69" t="s">
        <v>775</v>
      </c>
      <c r="K714" s="71" t="s">
        <v>1904</v>
      </c>
      <c r="L714" s="72" t="s">
        <v>83</v>
      </c>
      <c r="M714" s="48" t="s">
        <v>150</v>
      </c>
      <c r="N714" s="50" t="s">
        <v>278</v>
      </c>
      <c r="O714" s="50" t="s">
        <v>2085</v>
      </c>
      <c r="P714" s="74">
        <f ca="1">IFERROR(VLOOKUP(DadosViagem5[[#This Row],[Placa]],BIP!A:E,5,FALSE),"")</f>
        <v>45977</v>
      </c>
      <c r="Q714" s="75">
        <f ca="1">DATEDIF(DadosViagem5[[#This Row],[BIP]],TODAY(),"D")</f>
        <v>1</v>
      </c>
      <c r="R714" s="76" t="str">
        <f>IFERROR(VLOOKUP(DadosViagem5[[#This Row],[Placa]],DDS!B:C,2,FALSE),"Verificar cadastro")</f>
        <v>Operando</v>
      </c>
      <c r="S714" s="77" t="s">
        <v>2023</v>
      </c>
      <c r="T714" s="48"/>
      <c r="U714" s="79"/>
      <c r="V714" s="78"/>
      <c r="W714" s="82"/>
      <c r="X714" s="80"/>
      <c r="Y714" s="81"/>
      <c r="Z714" s="82"/>
      <c r="AA714" s="70" t="s">
        <v>2024</v>
      </c>
      <c r="AB714" s="70" t="s">
        <v>2024</v>
      </c>
      <c r="AC714" s="69" t="s">
        <v>2024</v>
      </c>
      <c r="AD714" s="69" t="str">
        <f ca="1">IFERROR(DATEDIF(DadosViagem5[[#This Row],[Utimo Bip Reserva]],TODAY(),"D"),"")</f>
        <v/>
      </c>
      <c r="AE714" s="49" t="s">
        <v>2024</v>
      </c>
      <c r="AF714" s="50" t="s">
        <v>2024</v>
      </c>
      <c r="AG714" s="49" t="s">
        <v>701</v>
      </c>
      <c r="AH714" s="50">
        <v>45807</v>
      </c>
      <c r="AI714" s="49" t="str">
        <f>IF(DadosViagem5[[#This Row],[Dias em manutenção ]]&lt;5,"Dentro do Prazo","Fora do Prazo")</f>
        <v>Fora do Prazo</v>
      </c>
      <c r="AJ714" s="49" t="e">
        <v>#REF!</v>
      </c>
    </row>
    <row r="715" spans="1:36" ht="15">
      <c r="A715" s="69" t="s">
        <v>2880</v>
      </c>
      <c r="B715" s="70"/>
      <c r="C715" s="69" t="s">
        <v>694</v>
      </c>
      <c r="D715" s="69" t="s">
        <v>2079</v>
      </c>
      <c r="E715" s="69" t="s">
        <v>566</v>
      </c>
      <c r="F715" s="69" t="s">
        <v>2064</v>
      </c>
      <c r="G715" s="69"/>
      <c r="H715" s="70">
        <v>2022</v>
      </c>
      <c r="I715" s="69" t="s">
        <v>2084</v>
      </c>
      <c r="J715" s="69" t="s">
        <v>775</v>
      </c>
      <c r="K715" s="71" t="s">
        <v>1904</v>
      </c>
      <c r="L715" s="72" t="s">
        <v>83</v>
      </c>
      <c r="M715" s="48" t="s">
        <v>150</v>
      </c>
      <c r="N715" s="50" t="s">
        <v>278</v>
      </c>
      <c r="O715" s="50" t="s">
        <v>2085</v>
      </c>
      <c r="P715" s="74">
        <f ca="1">IFERROR(VLOOKUP(DadosViagem5[[#This Row],[Placa]],BIP!A:E,5,FALSE),"")</f>
        <v>45941</v>
      </c>
      <c r="Q715" s="75">
        <f ca="1">DATEDIF(DadosViagem5[[#This Row],[BIP]],TODAY(),"D")</f>
        <v>37</v>
      </c>
      <c r="R715" s="76" t="str">
        <f>IFERROR(VLOOKUP(DadosViagem5[[#This Row],[Placa]],DDS!B:C,2,FALSE),"Verificar cadastro")</f>
        <v> </v>
      </c>
      <c r="S715" s="77" t="s">
        <v>2023</v>
      </c>
      <c r="T715" s="48"/>
      <c r="U715" s="79"/>
      <c r="V715" s="78"/>
      <c r="W715" s="82"/>
      <c r="X715" s="80"/>
      <c r="Y715" s="81"/>
      <c r="Z715" s="82"/>
      <c r="AA715" s="70" t="s">
        <v>2024</v>
      </c>
      <c r="AB715" s="70" t="s">
        <v>2024</v>
      </c>
      <c r="AC715" s="69" t="s">
        <v>2024</v>
      </c>
      <c r="AD715" s="69" t="str">
        <f ca="1">IFERROR(DATEDIF(DadosViagem5[[#This Row],[Utimo Bip Reserva]],TODAY(),"D"),"")</f>
        <v/>
      </c>
      <c r="AE715" s="49" t="s">
        <v>2024</v>
      </c>
      <c r="AF715" s="50" t="s">
        <v>2024</v>
      </c>
      <c r="AG715" s="49" t="s">
        <v>701</v>
      </c>
      <c r="AH715" s="50">
        <v>45807</v>
      </c>
      <c r="AI715" s="49" t="str">
        <f>IF(DadosViagem5[[#This Row],[Dias em manutenção ]]&lt;5,"Dentro do Prazo","Fora do Prazo")</f>
        <v>Fora do Prazo</v>
      </c>
      <c r="AJ715" s="49" t="e">
        <v>#REF!</v>
      </c>
    </row>
    <row r="716" spans="1:36" ht="15">
      <c r="A716" s="69" t="s">
        <v>2881</v>
      </c>
      <c r="B716" s="70"/>
      <c r="C716" s="69" t="s">
        <v>694</v>
      </c>
      <c r="D716" s="69" t="s">
        <v>2079</v>
      </c>
      <c r="E716" s="69" t="s">
        <v>566</v>
      </c>
      <c r="F716" s="69" t="s">
        <v>2064</v>
      </c>
      <c r="G716" s="69"/>
      <c r="H716" s="70">
        <v>2022</v>
      </c>
      <c r="I716" s="69" t="s">
        <v>2084</v>
      </c>
      <c r="J716" s="69" t="s">
        <v>775</v>
      </c>
      <c r="K716" s="71" t="s">
        <v>1904</v>
      </c>
      <c r="L716" s="72" t="s">
        <v>83</v>
      </c>
      <c r="M716" s="48" t="s">
        <v>150</v>
      </c>
      <c r="N716" s="50" t="s">
        <v>278</v>
      </c>
      <c r="O716" s="50" t="s">
        <v>2085</v>
      </c>
      <c r="P716" s="74">
        <f ca="1">IFERROR(VLOOKUP(DadosViagem5[[#This Row],[Placa]],BIP!A:E,5,FALSE),"")</f>
        <v>45932</v>
      </c>
      <c r="Q716" s="75">
        <f ca="1">DATEDIF(DadosViagem5[[#This Row],[BIP]],TODAY(),"D")</f>
        <v>46</v>
      </c>
      <c r="R716" s="76" t="str">
        <f>IFERROR(VLOOKUP(DadosViagem5[[#This Row],[Placa]],DDS!B:C,2,FALSE),"Verificar cadastro")</f>
        <v> </v>
      </c>
      <c r="S716" s="77" t="s">
        <v>2023</v>
      </c>
      <c r="T716" s="48"/>
      <c r="U716" s="79"/>
      <c r="V716" s="78"/>
      <c r="W716" s="82"/>
      <c r="X716" s="80"/>
      <c r="Y716" s="81"/>
      <c r="Z716" s="83"/>
      <c r="AA716" s="70" t="s">
        <v>2024</v>
      </c>
      <c r="AB716" s="70" t="s">
        <v>2024</v>
      </c>
      <c r="AC716" s="69" t="s">
        <v>2024</v>
      </c>
      <c r="AD716" s="69" t="str">
        <f ca="1">IFERROR(DATEDIF(DadosViagem5[[#This Row],[Utimo Bip Reserva]],TODAY(),"D"),"")</f>
        <v/>
      </c>
      <c r="AE716" s="49" t="s">
        <v>2024</v>
      </c>
      <c r="AF716" s="50" t="s">
        <v>2024</v>
      </c>
      <c r="AG716" s="49" t="s">
        <v>701</v>
      </c>
      <c r="AH716" s="50">
        <v>45807</v>
      </c>
      <c r="AI716" s="49" t="str">
        <f>IF(DadosViagem5[[#This Row],[Dias em manutenção ]]&lt;5,"Dentro do Prazo","Fora do Prazo")</f>
        <v>Fora do Prazo</v>
      </c>
      <c r="AJ716" s="49" t="e">
        <v>#REF!</v>
      </c>
    </row>
    <row r="717" spans="1:36" ht="15">
      <c r="A717" s="69" t="s">
        <v>2882</v>
      </c>
      <c r="B717" s="70"/>
      <c r="C717" s="69" t="s">
        <v>694</v>
      </c>
      <c r="D717" s="69" t="s">
        <v>2079</v>
      </c>
      <c r="E717" s="69" t="s">
        <v>566</v>
      </c>
      <c r="F717" s="69" t="s">
        <v>2064</v>
      </c>
      <c r="G717" s="69"/>
      <c r="H717" s="70">
        <v>2022</v>
      </c>
      <c r="I717" s="69" t="s">
        <v>2084</v>
      </c>
      <c r="J717" s="69" t="s">
        <v>775</v>
      </c>
      <c r="K717" s="71" t="s">
        <v>1904</v>
      </c>
      <c r="L717" s="72" t="s">
        <v>83</v>
      </c>
      <c r="M717" s="48" t="s">
        <v>150</v>
      </c>
      <c r="N717" s="50" t="s">
        <v>278</v>
      </c>
      <c r="O717" s="50" t="s">
        <v>2085</v>
      </c>
      <c r="P717" s="74">
        <f ca="1">IFERROR(VLOOKUP(DadosViagem5[[#This Row],[Placa]],BIP!A:E,5,FALSE),"")</f>
        <v>45943</v>
      </c>
      <c r="Q717" s="75">
        <f ca="1">DATEDIF(DadosViagem5[[#This Row],[BIP]],TODAY(),"D")</f>
        <v>35</v>
      </c>
      <c r="R717" s="76" t="str">
        <f>IFERROR(VLOOKUP(DadosViagem5[[#This Row],[Placa]],DDS!B:C,2,FALSE),"Verificar cadastro")</f>
        <v>Verificar cadastro</v>
      </c>
      <c r="S717" s="49" t="s">
        <v>2404</v>
      </c>
      <c r="T717" s="48"/>
      <c r="U717" s="79" t="s">
        <v>2883</v>
      </c>
      <c r="V717" s="78"/>
      <c r="W717" s="82" t="s">
        <v>2884</v>
      </c>
      <c r="X717" s="80"/>
      <c r="Y717" s="81"/>
      <c r="Z717" s="82"/>
      <c r="AA717" s="70" t="s">
        <v>2024</v>
      </c>
      <c r="AB717" s="70" t="s">
        <v>2024</v>
      </c>
      <c r="AC717" s="69" t="s">
        <v>2024</v>
      </c>
      <c r="AD717" s="69" t="str">
        <f ca="1">IFERROR(DATEDIF(DadosViagem5[[#This Row],[Utimo Bip Reserva]],TODAY(),"D"),"")</f>
        <v/>
      </c>
      <c r="AE717" s="49" t="s">
        <v>2024</v>
      </c>
      <c r="AF717" s="50" t="s">
        <v>2024</v>
      </c>
      <c r="AG717" s="49" t="s">
        <v>701</v>
      </c>
      <c r="AH717" s="50">
        <v>45807</v>
      </c>
      <c r="AI717" s="49" t="str">
        <f>IF(DadosViagem5[[#This Row],[Dias em manutenção ]]&lt;5,"Dentro do Prazo","Fora do Prazo")</f>
        <v>Fora do Prazo</v>
      </c>
      <c r="AJ717" s="49" t="e">
        <v>#REF!</v>
      </c>
    </row>
    <row r="718" spans="1:36" ht="15">
      <c r="A718" s="69" t="s">
        <v>2885</v>
      </c>
      <c r="B718" s="70"/>
      <c r="C718" s="69" t="s">
        <v>395</v>
      </c>
      <c r="D718" s="69" t="s">
        <v>2025</v>
      </c>
      <c r="E718" s="69" t="s">
        <v>2034</v>
      </c>
      <c r="F718" s="69" t="s">
        <v>2035</v>
      </c>
      <c r="G718" s="69"/>
      <c r="H718" s="70">
        <v>2024</v>
      </c>
      <c r="I718" s="69" t="s">
        <v>2084</v>
      </c>
      <c r="J718" s="69" t="s">
        <v>775</v>
      </c>
      <c r="K718" s="71" t="s">
        <v>1904</v>
      </c>
      <c r="L718" s="72" t="s">
        <v>83</v>
      </c>
      <c r="M718" s="48" t="s">
        <v>139</v>
      </c>
      <c r="N718" s="50" t="s">
        <v>278</v>
      </c>
      <c r="O718" s="50" t="s">
        <v>2085</v>
      </c>
      <c r="P718" s="74">
        <f ca="1">IFERROR(VLOOKUP(DadosViagem5[[#This Row],[Placa]],BIP!A:E,5,FALSE),"")</f>
        <v>45978</v>
      </c>
      <c r="Q718" s="75">
        <f ca="1">DATEDIF(DadosViagem5[[#This Row],[BIP]],TODAY(),"D")</f>
        <v>0</v>
      </c>
      <c r="R718" s="76" t="str">
        <f>IFERROR(VLOOKUP(DadosViagem5[[#This Row],[Placa]],DDS!B:C,2,FALSE),"Verificar cadastro")</f>
        <v>Operando</v>
      </c>
      <c r="S718" s="77" t="s">
        <v>2023</v>
      </c>
      <c r="T718" s="48"/>
      <c r="U718" s="79"/>
      <c r="V718" s="78"/>
      <c r="W718" s="82"/>
      <c r="X718" s="80"/>
      <c r="Y718" s="81"/>
      <c r="Z718" s="82"/>
      <c r="AA718" s="70" t="s">
        <v>2024</v>
      </c>
      <c r="AB718" s="70" t="s">
        <v>2024</v>
      </c>
      <c r="AC718" s="69" t="s">
        <v>2024</v>
      </c>
      <c r="AD718" s="69" t="str">
        <f ca="1">IFERROR(DATEDIF(DadosViagem5[[#This Row],[Utimo Bip Reserva]],TODAY(),"D"),"")</f>
        <v/>
      </c>
      <c r="AE718" s="49"/>
      <c r="AF718" s="50"/>
      <c r="AG718" s="49" t="s">
        <v>701</v>
      </c>
      <c r="AH718" s="50">
        <v>45807</v>
      </c>
      <c r="AI718" s="49" t="str">
        <f>IF(DadosViagem5[[#This Row],[Dias em manutenção ]]&lt;5,"Dentro do Prazo","Fora do Prazo")</f>
        <v>Fora do Prazo</v>
      </c>
      <c r="AJ718" s="49" t="e">
        <v>#REF!</v>
      </c>
    </row>
    <row r="719" spans="1:36" ht="15">
      <c r="A719" s="69" t="s">
        <v>2886</v>
      </c>
      <c r="B719" s="70"/>
      <c r="C719" s="69" t="s">
        <v>395</v>
      </c>
      <c r="D719" s="69" t="s">
        <v>2025</v>
      </c>
      <c r="E719" s="69" t="s">
        <v>2034</v>
      </c>
      <c r="F719" s="69" t="s">
        <v>2035</v>
      </c>
      <c r="G719" s="69"/>
      <c r="H719" s="70">
        <v>2023</v>
      </c>
      <c r="I719" s="69" t="s">
        <v>2084</v>
      </c>
      <c r="J719" s="69" t="s">
        <v>775</v>
      </c>
      <c r="K719" s="71" t="s">
        <v>1904</v>
      </c>
      <c r="L719" s="72" t="s">
        <v>83</v>
      </c>
      <c r="M719" s="48" t="s">
        <v>139</v>
      </c>
      <c r="N719" s="50" t="s">
        <v>278</v>
      </c>
      <c r="O719" s="50" t="s">
        <v>2085</v>
      </c>
      <c r="P719" s="74">
        <f ca="1">IFERROR(VLOOKUP(DadosViagem5[[#This Row],[Placa]],BIP!A:E,5,FALSE),"")</f>
        <v>45978</v>
      </c>
      <c r="Q719" s="75">
        <f ca="1">DATEDIF(DadosViagem5[[#This Row],[BIP]],TODAY(),"D")</f>
        <v>0</v>
      </c>
      <c r="R719" s="76" t="str">
        <f>IFERROR(VLOOKUP(DadosViagem5[[#This Row],[Placa]],DDS!B:C,2,FALSE),"Verificar cadastro")</f>
        <v>Operando</v>
      </c>
      <c r="S719" s="77" t="s">
        <v>2023</v>
      </c>
      <c r="T719" s="48"/>
      <c r="U719" s="79"/>
      <c r="V719" s="78"/>
      <c r="W719" s="82"/>
      <c r="X719" s="80"/>
      <c r="Y719" s="81"/>
      <c r="Z719" s="82"/>
      <c r="AA719" s="70" t="s">
        <v>2024</v>
      </c>
      <c r="AB719" s="70" t="s">
        <v>2024</v>
      </c>
      <c r="AC719" s="69" t="s">
        <v>2024</v>
      </c>
      <c r="AD719" s="69" t="str">
        <f ca="1">IFERROR(DATEDIF(DadosViagem5[[#This Row],[Utimo Bip Reserva]],TODAY(),"D"),"")</f>
        <v/>
      </c>
      <c r="AE719" s="49"/>
      <c r="AF719" s="50"/>
      <c r="AG719" s="49" t="s">
        <v>701</v>
      </c>
      <c r="AH719" s="50">
        <v>45807</v>
      </c>
      <c r="AI719" s="49" t="str">
        <f>IF(DadosViagem5[[#This Row],[Dias em manutenção ]]&lt;5,"Dentro do Prazo","Fora do Prazo")</f>
        <v>Fora do Prazo</v>
      </c>
      <c r="AJ719" s="49" t="e">
        <v>#REF!</v>
      </c>
    </row>
    <row r="720" spans="1:36" ht="15">
      <c r="A720" s="69" t="s">
        <v>2887</v>
      </c>
      <c r="B720" s="70"/>
      <c r="C720" s="69" t="s">
        <v>694</v>
      </c>
      <c r="D720" s="69" t="s">
        <v>2079</v>
      </c>
      <c r="E720" s="69" t="s">
        <v>566</v>
      </c>
      <c r="F720" s="69" t="s">
        <v>2064</v>
      </c>
      <c r="G720" s="69"/>
      <c r="H720" s="70">
        <v>2022</v>
      </c>
      <c r="I720" s="69" t="s">
        <v>2084</v>
      </c>
      <c r="J720" s="69" t="s">
        <v>775</v>
      </c>
      <c r="K720" s="71" t="s">
        <v>1904</v>
      </c>
      <c r="L720" s="72" t="s">
        <v>83</v>
      </c>
      <c r="M720" s="48" t="s">
        <v>150</v>
      </c>
      <c r="N720" s="50" t="s">
        <v>278</v>
      </c>
      <c r="O720" s="50" t="s">
        <v>2085</v>
      </c>
      <c r="P720" s="74">
        <f ca="1">IFERROR(VLOOKUP(DadosViagem5[[#This Row],[Placa]],BIP!A:E,5,FALSE),"")</f>
        <v>45943</v>
      </c>
      <c r="Q720" s="75">
        <f ca="1">DATEDIF(DadosViagem5[[#This Row],[BIP]],TODAY(),"D")</f>
        <v>35</v>
      </c>
      <c r="R720" s="76" t="str">
        <f>IFERROR(VLOOKUP(DadosViagem5[[#This Row],[Placa]],DDS!B:C,2,FALSE),"Verificar cadastro")</f>
        <v> </v>
      </c>
      <c r="S720" s="77" t="s">
        <v>2023</v>
      </c>
      <c r="T720" s="48"/>
      <c r="U720" s="79"/>
      <c r="V720" s="78"/>
      <c r="W720" s="82"/>
      <c r="X720" s="80"/>
      <c r="Y720" s="81"/>
      <c r="Z720" s="82"/>
      <c r="AA720" s="70" t="s">
        <v>2024</v>
      </c>
      <c r="AB720" s="70" t="s">
        <v>2024</v>
      </c>
      <c r="AC720" s="69" t="s">
        <v>2024</v>
      </c>
      <c r="AD720" s="69" t="str">
        <f ca="1">IFERROR(DATEDIF(DadosViagem5[[#This Row],[Utimo Bip Reserva]],TODAY(),"D"),"")</f>
        <v/>
      </c>
      <c r="AE720" s="49" t="s">
        <v>2024</v>
      </c>
      <c r="AF720" s="50" t="s">
        <v>2024</v>
      </c>
      <c r="AG720" s="49" t="s">
        <v>701</v>
      </c>
      <c r="AH720" s="50">
        <v>45807</v>
      </c>
      <c r="AI720" s="49" t="str">
        <f>IF(DadosViagem5[[#This Row],[Dias em manutenção ]]&lt;5,"Dentro do Prazo","Fora do Prazo")</f>
        <v>Fora do Prazo</v>
      </c>
      <c r="AJ720" s="49" t="e">
        <v>#REF!</v>
      </c>
    </row>
    <row r="721" spans="1:36" ht="15">
      <c r="A721" s="69" t="s">
        <v>2888</v>
      </c>
      <c r="B721" s="70"/>
      <c r="C721" s="69" t="s">
        <v>694</v>
      </c>
      <c r="D721" s="69" t="s">
        <v>2079</v>
      </c>
      <c r="E721" s="69" t="s">
        <v>566</v>
      </c>
      <c r="F721" s="69" t="s">
        <v>2064</v>
      </c>
      <c r="G721" s="69"/>
      <c r="H721" s="70">
        <v>2022</v>
      </c>
      <c r="I721" s="69" t="s">
        <v>2084</v>
      </c>
      <c r="J721" s="69" t="s">
        <v>775</v>
      </c>
      <c r="K721" s="71" t="s">
        <v>1904</v>
      </c>
      <c r="L721" s="72" t="s">
        <v>83</v>
      </c>
      <c r="M721" s="48" t="s">
        <v>150</v>
      </c>
      <c r="N721" s="50" t="s">
        <v>278</v>
      </c>
      <c r="O721" s="50" t="s">
        <v>2085</v>
      </c>
      <c r="P721" s="74">
        <f ca="1">IFERROR(VLOOKUP(DadosViagem5[[#This Row],[Placa]],BIP!A:E,5,FALSE),"")</f>
        <v>45939</v>
      </c>
      <c r="Q721" s="75">
        <f ca="1">DATEDIF(DadosViagem5[[#This Row],[BIP]],TODAY(),"D")</f>
        <v>39</v>
      </c>
      <c r="R721" s="76" t="str">
        <f>IFERROR(VLOOKUP(DadosViagem5[[#This Row],[Placa]],DDS!B:C,2,FALSE),"Verificar cadastro")</f>
        <v> </v>
      </c>
      <c r="S721" s="77" t="s">
        <v>2023</v>
      </c>
      <c r="T721" s="48"/>
      <c r="U721" s="79"/>
      <c r="V721" s="78"/>
      <c r="W721" s="82"/>
      <c r="X721" s="80"/>
      <c r="Y721" s="81"/>
      <c r="Z721" s="82"/>
      <c r="AA721" s="70" t="s">
        <v>2024</v>
      </c>
      <c r="AB721" s="70" t="s">
        <v>2024</v>
      </c>
      <c r="AC721" s="69" t="s">
        <v>2024</v>
      </c>
      <c r="AD721" s="69" t="str">
        <f ca="1">IFERROR(DATEDIF(DadosViagem5[[#This Row],[Utimo Bip Reserva]],TODAY(),"D"),"")</f>
        <v/>
      </c>
      <c r="AE721" s="49" t="s">
        <v>2024</v>
      </c>
      <c r="AF721" s="50" t="s">
        <v>2024</v>
      </c>
      <c r="AG721" s="49" t="s">
        <v>701</v>
      </c>
      <c r="AH721" s="50">
        <v>3</v>
      </c>
      <c r="AI721" s="49" t="str">
        <f>IF(DadosViagem5[[#This Row],[Dias em manutenção ]]&lt;5,"Dentro do Prazo","Fora do Prazo")</f>
        <v>Dentro do Prazo</v>
      </c>
      <c r="AJ721" s="49" t="e">
        <v>#REF!</v>
      </c>
    </row>
    <row r="722" spans="1:36" ht="15">
      <c r="A722" s="69" t="s">
        <v>181</v>
      </c>
      <c r="B722" s="70"/>
      <c r="C722" s="69" t="s">
        <v>694</v>
      </c>
      <c r="D722" s="69" t="s">
        <v>2079</v>
      </c>
      <c r="E722" s="69" t="s">
        <v>566</v>
      </c>
      <c r="F722" s="69" t="s">
        <v>2064</v>
      </c>
      <c r="G722" s="69"/>
      <c r="H722" s="70">
        <v>2022</v>
      </c>
      <c r="I722" s="69" t="s">
        <v>2889</v>
      </c>
      <c r="J722" s="69" t="s">
        <v>1554</v>
      </c>
      <c r="K722" s="71" t="s">
        <v>2890</v>
      </c>
      <c r="L722" s="72" t="s">
        <v>83</v>
      </c>
      <c r="M722" s="48" t="s">
        <v>183</v>
      </c>
      <c r="N722" s="49" t="s">
        <v>185</v>
      </c>
      <c r="O722" s="49" t="s">
        <v>2718</v>
      </c>
      <c r="P722" s="74">
        <f ca="1">IFERROR(VLOOKUP(DadosViagem5[[#This Row],[Placa]],BIP!A:E,5,FALSE),"")</f>
        <v>45731</v>
      </c>
      <c r="Q722" s="75">
        <f ca="1">DATEDIF(DadosViagem5[[#This Row],[BIP]],TODAY(),"D")</f>
        <v>247</v>
      </c>
      <c r="R722" s="76" t="str">
        <f>IFERROR(VLOOKUP(DadosViagem5[[#This Row],[Placa]],DDS!B:C,2,FALSE),"Verificar cadastro")</f>
        <v>Manutenção</v>
      </c>
      <c r="S722" s="77" t="s">
        <v>2096</v>
      </c>
      <c r="T722" s="48"/>
      <c r="U722" s="79"/>
      <c r="V722" s="78">
        <v>45730</v>
      </c>
      <c r="W722" s="82" t="s">
        <v>2891</v>
      </c>
      <c r="X722" s="80" t="s">
        <v>81</v>
      </c>
      <c r="Y722" s="81">
        <v>45924</v>
      </c>
      <c r="Z722" s="83" t="s">
        <v>184</v>
      </c>
      <c r="AA722" s="70" t="s">
        <v>2024</v>
      </c>
      <c r="AB722" s="70" t="s">
        <v>2024</v>
      </c>
      <c r="AC722" s="69" t="s">
        <v>2024</v>
      </c>
      <c r="AD722" s="69" t="str">
        <f ca="1">IFERROR(DATEDIF(DadosViagem5[[#This Row],[Utimo Bip Reserva]],TODAY(),"D"),"")</f>
        <v/>
      </c>
      <c r="AE722" s="49" t="s">
        <v>2024</v>
      </c>
      <c r="AF722" s="50" t="s">
        <v>2024</v>
      </c>
      <c r="AG722" s="79" t="s">
        <v>111</v>
      </c>
      <c r="AH722" s="50">
        <v>77</v>
      </c>
      <c r="AI722" s="49" t="str">
        <f>IF(DadosViagem5[[#This Row],[Dias em manutenção ]]&lt;5,"Dentro do Prazo","Fora do Prazo")</f>
        <v>Fora do Prazo</v>
      </c>
      <c r="AJ722" s="49" t="e">
        <v>#REF!</v>
      </c>
    </row>
    <row r="723" spans="1:36" ht="15">
      <c r="A723" s="69" t="s">
        <v>191</v>
      </c>
      <c r="B723" s="70"/>
      <c r="C723" s="69" t="s">
        <v>694</v>
      </c>
      <c r="D723" s="69" t="s">
        <v>2079</v>
      </c>
      <c r="E723" s="69" t="s">
        <v>566</v>
      </c>
      <c r="F723" s="69" t="s">
        <v>2064</v>
      </c>
      <c r="G723" s="69"/>
      <c r="H723" s="70">
        <v>2023</v>
      </c>
      <c r="I723" s="69" t="s">
        <v>2889</v>
      </c>
      <c r="J723" s="69" t="s">
        <v>1554</v>
      </c>
      <c r="K723" s="71" t="s">
        <v>2890</v>
      </c>
      <c r="L723" s="72" t="s">
        <v>83</v>
      </c>
      <c r="M723" s="48" t="s">
        <v>183</v>
      </c>
      <c r="N723" s="47" t="s">
        <v>185</v>
      </c>
      <c r="O723" s="49" t="s">
        <v>2718</v>
      </c>
      <c r="P723" s="74">
        <f ca="1">IFERROR(VLOOKUP(DadosViagem5[[#This Row],[Placa]],BIP!A:E,5,FALSE),"")</f>
        <v>45703</v>
      </c>
      <c r="Q723" s="75">
        <f ca="1">DATEDIF(DadosViagem5[[#This Row],[BIP]],TODAY(),"D")</f>
        <v>275</v>
      </c>
      <c r="R723" s="76" t="str">
        <f>IFERROR(VLOOKUP(DadosViagem5[[#This Row],[Placa]],DDS!B:C,2,FALSE),"Verificar cadastro")</f>
        <v>Verificar cadastro</v>
      </c>
      <c r="S723" s="77" t="s">
        <v>2096</v>
      </c>
      <c r="T723" s="48"/>
      <c r="U723" s="79"/>
      <c r="V723" s="78">
        <v>45704</v>
      </c>
      <c r="W723" s="82" t="s">
        <v>2892</v>
      </c>
      <c r="X723" s="80" t="s">
        <v>81</v>
      </c>
      <c r="Y723" s="81" t="s">
        <v>335</v>
      </c>
      <c r="Z723" s="83" t="s">
        <v>184</v>
      </c>
      <c r="AA723" s="70" t="s">
        <v>2024</v>
      </c>
      <c r="AB723" s="70" t="s">
        <v>2024</v>
      </c>
      <c r="AC723" s="69" t="s">
        <v>2024</v>
      </c>
      <c r="AD723" s="69" t="str">
        <f ca="1">IFERROR(DATEDIF(DadosViagem5[[#This Row],[Utimo Bip Reserva]],TODAY(),"D"),"")</f>
        <v/>
      </c>
      <c r="AE723" s="49" t="s">
        <v>2638</v>
      </c>
      <c r="AF723" s="50" t="s">
        <v>2024</v>
      </c>
      <c r="AG723" s="79" t="s">
        <v>111</v>
      </c>
      <c r="AH723" s="50">
        <v>103</v>
      </c>
      <c r="AI723" s="49" t="str">
        <f>IF(DadosViagem5[[#This Row],[Dias em manutenção ]]&lt;5,"Dentro do Prazo","Fora do Prazo")</f>
        <v>Fora do Prazo</v>
      </c>
      <c r="AJ723" s="49" t="e">
        <v>#REF!</v>
      </c>
    </row>
    <row r="724" spans="1:36" ht="15">
      <c r="A724" s="69" t="s">
        <v>1552</v>
      </c>
      <c r="B724" s="70"/>
      <c r="C724" s="69" t="s">
        <v>694</v>
      </c>
      <c r="D724" s="69" t="s">
        <v>2079</v>
      </c>
      <c r="E724" s="69" t="s">
        <v>566</v>
      </c>
      <c r="F724" s="69" t="s">
        <v>2064</v>
      </c>
      <c r="G724" s="69"/>
      <c r="H724" s="70">
        <v>2024</v>
      </c>
      <c r="I724" s="69" t="s">
        <v>2889</v>
      </c>
      <c r="J724" s="69" t="s">
        <v>1554</v>
      </c>
      <c r="K724" s="71" t="s">
        <v>2890</v>
      </c>
      <c r="L724" s="72" t="s">
        <v>83</v>
      </c>
      <c r="M724" s="48" t="s">
        <v>183</v>
      </c>
      <c r="N724" s="49" t="s">
        <v>185</v>
      </c>
      <c r="O724" s="49" t="s">
        <v>2718</v>
      </c>
      <c r="P724" s="74">
        <f ca="1">IFERROR(VLOOKUP(DadosViagem5[[#This Row],[Placa]],BIP!A:E,5,FALSE),"")</f>
        <v>45880</v>
      </c>
      <c r="Q724" s="75">
        <f ca="1">DATEDIF(DadosViagem5[[#This Row],[BIP]],TODAY(),"D")</f>
        <v>98</v>
      </c>
      <c r="R724" s="76" t="str">
        <f>IFERROR(VLOOKUP(DadosViagem5[[#This Row],[Placa]],DDS!B:C,2,FALSE),"Verificar cadastro")</f>
        <v> </v>
      </c>
      <c r="S724" s="49" t="s">
        <v>1186</v>
      </c>
      <c r="T724" s="48"/>
      <c r="U724" s="79"/>
      <c r="V724" s="78">
        <v>45880</v>
      </c>
      <c r="W724" s="82" t="s">
        <v>2893</v>
      </c>
      <c r="X724" s="80" t="s">
        <v>81</v>
      </c>
      <c r="Y724" s="81" t="s">
        <v>474</v>
      </c>
      <c r="Z724" s="83" t="s">
        <v>184</v>
      </c>
      <c r="AA724" s="70" t="s">
        <v>2024</v>
      </c>
      <c r="AB724" s="70" t="s">
        <v>2024</v>
      </c>
      <c r="AC724" s="69" t="s">
        <v>2024</v>
      </c>
      <c r="AD724" s="69" t="str">
        <f ca="1">IFERROR(DATEDIF(DadosViagem5[[#This Row],[Utimo Bip Reserva]],TODAY(),"D"),"")</f>
        <v/>
      </c>
      <c r="AE724" s="49" t="s">
        <v>2894</v>
      </c>
      <c r="AF724" s="50" t="s">
        <v>2024</v>
      </c>
      <c r="AG724" s="79" t="s">
        <v>111</v>
      </c>
      <c r="AH724" s="50">
        <v>64</v>
      </c>
      <c r="AI724" s="49" t="str">
        <f>IF(DadosViagem5[[#This Row],[Dias em manutenção ]]&lt;5,"Dentro do Prazo","Fora do Prazo")</f>
        <v>Fora do Prazo</v>
      </c>
      <c r="AJ724" s="49" t="e">
        <v>#REF!</v>
      </c>
    </row>
    <row r="725" spans="1:36" ht="15">
      <c r="A725" s="69" t="s">
        <v>2895</v>
      </c>
      <c r="B725" s="70"/>
      <c r="C725" s="69" t="s">
        <v>694</v>
      </c>
      <c r="D725" s="69" t="s">
        <v>2079</v>
      </c>
      <c r="E725" s="69" t="s">
        <v>566</v>
      </c>
      <c r="F725" s="69" t="s">
        <v>2064</v>
      </c>
      <c r="G725" s="69"/>
      <c r="H725" s="70">
        <v>2021</v>
      </c>
      <c r="I725" s="69" t="s">
        <v>2889</v>
      </c>
      <c r="J725" s="69" t="s">
        <v>1554</v>
      </c>
      <c r="K725" s="71" t="s">
        <v>2890</v>
      </c>
      <c r="L725" s="72" t="s">
        <v>83</v>
      </c>
      <c r="M725" s="48" t="s">
        <v>183</v>
      </c>
      <c r="N725" s="49" t="s">
        <v>185</v>
      </c>
      <c r="O725" s="49" t="s">
        <v>2718</v>
      </c>
      <c r="P725" s="74">
        <f ca="1">IFERROR(VLOOKUP(DadosViagem5[[#This Row],[Placa]],BIP!A:E,5,FALSE),"")</f>
        <v>45874</v>
      </c>
      <c r="Q725" s="75">
        <f ca="1">DATEDIF(DadosViagem5[[#This Row],[BIP]],TODAY(),"D")</f>
        <v>104</v>
      </c>
      <c r="R725" s="76" t="str">
        <f>IFERROR(VLOOKUP(DadosViagem5[[#This Row],[Placa]],DDS!B:C,2,FALSE),"Verificar cadastro")</f>
        <v> </v>
      </c>
      <c r="S725" s="49" t="s">
        <v>1186</v>
      </c>
      <c r="T725" s="48"/>
      <c r="U725" s="79"/>
      <c r="V725" s="78"/>
      <c r="W725" s="82" t="s">
        <v>2896</v>
      </c>
      <c r="X725" s="80"/>
      <c r="Y725" s="81"/>
      <c r="Z725" s="83"/>
      <c r="AA725" s="70" t="s">
        <v>2024</v>
      </c>
      <c r="AB725" s="70" t="s">
        <v>2024</v>
      </c>
      <c r="AC725" s="69" t="s">
        <v>2024</v>
      </c>
      <c r="AD725" s="69" t="str">
        <f ca="1">IFERROR(DATEDIF(DadosViagem5[[#This Row],[Utimo Bip Reserva]],TODAY(),"D"),"")</f>
        <v/>
      </c>
      <c r="AE725" s="49" t="s">
        <v>2024</v>
      </c>
      <c r="AF725" s="50" t="s">
        <v>2024</v>
      </c>
      <c r="AG725" s="49" t="s">
        <v>701</v>
      </c>
      <c r="AH725" s="50">
        <v>45807</v>
      </c>
      <c r="AI725" s="49" t="str">
        <f>IF(DadosViagem5[[#This Row],[Dias em manutenção ]]&lt;5,"Dentro do Prazo","Fora do Prazo")</f>
        <v>Fora do Prazo</v>
      </c>
      <c r="AJ725" s="49" t="e">
        <v>#REF!</v>
      </c>
    </row>
    <row r="726" spans="1:36" ht="15">
      <c r="A726" s="69" t="s">
        <v>2897</v>
      </c>
      <c r="B726" s="70"/>
      <c r="C726" s="69" t="s">
        <v>395</v>
      </c>
      <c r="D726" s="69" t="s">
        <v>2025</v>
      </c>
      <c r="E726" s="69" t="s">
        <v>566</v>
      </c>
      <c r="F726" s="69" t="s">
        <v>2064</v>
      </c>
      <c r="G726" s="69"/>
      <c r="H726" s="70">
        <v>2022</v>
      </c>
      <c r="I726" s="69" t="s">
        <v>2889</v>
      </c>
      <c r="J726" s="69" t="s">
        <v>1554</v>
      </c>
      <c r="K726" s="71" t="s">
        <v>2890</v>
      </c>
      <c r="L726" s="72" t="s">
        <v>83</v>
      </c>
      <c r="M726" s="48" t="s">
        <v>139</v>
      </c>
      <c r="N726" s="49" t="s">
        <v>185</v>
      </c>
      <c r="O726" s="49" t="s">
        <v>2718</v>
      </c>
      <c r="P726" s="74">
        <f ca="1">IFERROR(VLOOKUP(DadosViagem5[[#This Row],[Placa]],BIP!A:E,5,FALSE),"")</f>
        <v>45737</v>
      </c>
      <c r="Q726" s="75">
        <f ca="1">DATEDIF(DadosViagem5[[#This Row],[BIP]],TODAY(),"D")</f>
        <v>241</v>
      </c>
      <c r="R726" s="76" t="str">
        <f>IFERROR(VLOOKUP(DadosViagem5[[#This Row],[Placa]],DDS!B:C,2,FALSE),"Verificar cadastro")</f>
        <v>Verificar cadastro</v>
      </c>
      <c r="S726" s="49" t="s">
        <v>2404</v>
      </c>
      <c r="T726" s="48"/>
      <c r="U726" s="79"/>
      <c r="V726" s="78"/>
      <c r="W726" s="82" t="s">
        <v>2898</v>
      </c>
      <c r="X726" s="80"/>
      <c r="Y726" s="81"/>
      <c r="Z726" s="82"/>
      <c r="AA726" s="70" t="s">
        <v>2024</v>
      </c>
      <c r="AB726" s="70" t="s">
        <v>2024</v>
      </c>
      <c r="AC726" s="69" t="s">
        <v>2024</v>
      </c>
      <c r="AD726" s="69" t="str">
        <f ca="1">IFERROR(DATEDIF(DadosViagem5[[#This Row],[Utimo Bip Reserva]],TODAY(),"D"),"")</f>
        <v/>
      </c>
      <c r="AE726" s="49" t="s">
        <v>2899</v>
      </c>
      <c r="AF726" s="50" t="s">
        <v>2024</v>
      </c>
      <c r="AG726" s="79" t="s">
        <v>111</v>
      </c>
      <c r="AH726" s="50">
        <v>69</v>
      </c>
      <c r="AI726" s="49" t="str">
        <f>IF(DadosViagem5[[#This Row],[Dias em manutenção ]]&lt;5,"Dentro do Prazo","Fora do Prazo")</f>
        <v>Fora do Prazo</v>
      </c>
      <c r="AJ726" s="49" t="e">
        <v>#REF!</v>
      </c>
    </row>
    <row r="727" spans="1:36" ht="15">
      <c r="A727" s="69" t="s">
        <v>2900</v>
      </c>
      <c r="B727" s="70"/>
      <c r="C727" s="69" t="s">
        <v>694</v>
      </c>
      <c r="D727" s="69" t="s">
        <v>2079</v>
      </c>
      <c r="E727" s="69" t="s">
        <v>566</v>
      </c>
      <c r="F727" s="69" t="s">
        <v>2064</v>
      </c>
      <c r="G727" s="69"/>
      <c r="H727" s="70">
        <v>2022</v>
      </c>
      <c r="I727" s="69" t="s">
        <v>2889</v>
      </c>
      <c r="J727" s="69" t="s">
        <v>1554</v>
      </c>
      <c r="K727" s="71" t="s">
        <v>2890</v>
      </c>
      <c r="L727" s="72" t="s">
        <v>83</v>
      </c>
      <c r="M727" s="48" t="s">
        <v>183</v>
      </c>
      <c r="N727" s="49" t="s">
        <v>185</v>
      </c>
      <c r="O727" s="49" t="s">
        <v>2718</v>
      </c>
      <c r="P727" s="74">
        <f ca="1">IFERROR(VLOOKUP(DadosViagem5[[#This Row],[Placa]],BIP!A:E,5,FALSE),"")</f>
        <v>45881</v>
      </c>
      <c r="Q727" s="75">
        <f ca="1">DATEDIF(DadosViagem5[[#This Row],[BIP]],TODAY(),"D")</f>
        <v>97</v>
      </c>
      <c r="R727" s="76" t="str">
        <f>IFERROR(VLOOKUP(DadosViagem5[[#This Row],[Placa]],DDS!B:C,2,FALSE),"Verificar cadastro")</f>
        <v>Verificar cadastro</v>
      </c>
      <c r="S727" s="49" t="s">
        <v>1186</v>
      </c>
      <c r="T727" s="48"/>
      <c r="U727" s="79"/>
      <c r="V727" s="78"/>
      <c r="W727" s="82" t="s">
        <v>2901</v>
      </c>
      <c r="X727" s="80"/>
      <c r="Y727" s="81"/>
      <c r="Z727" s="122"/>
      <c r="AA727" s="70" t="s">
        <v>2024</v>
      </c>
      <c r="AB727" s="70" t="s">
        <v>2024</v>
      </c>
      <c r="AC727" s="69" t="s">
        <v>2024</v>
      </c>
      <c r="AD727" s="69" t="str">
        <f ca="1">IFERROR(DATEDIF(DadosViagem5[[#This Row],[Utimo Bip Reserva]],TODAY(),"D"),"")</f>
        <v/>
      </c>
      <c r="AE727" s="49" t="s">
        <v>2024</v>
      </c>
      <c r="AF727" s="50" t="s">
        <v>2024</v>
      </c>
      <c r="AG727" s="49"/>
      <c r="AH727" s="50">
        <v>45807</v>
      </c>
      <c r="AI727" s="49" t="str">
        <f>IF(DadosViagem5[[#This Row],[Dias em manutenção ]]&lt;5,"Dentro do Prazo","Fora do Prazo")</f>
        <v>Fora do Prazo</v>
      </c>
      <c r="AJ727" s="49" t="e">
        <v>#REF!</v>
      </c>
    </row>
    <row r="728" spans="1:36" ht="15">
      <c r="A728" s="69" t="s">
        <v>2902</v>
      </c>
      <c r="B728" s="70"/>
      <c r="C728" s="69" t="s">
        <v>395</v>
      </c>
      <c r="D728" s="69" t="s">
        <v>2025</v>
      </c>
      <c r="E728" s="69" t="s">
        <v>566</v>
      </c>
      <c r="F728" s="69" t="s">
        <v>2064</v>
      </c>
      <c r="G728" s="69"/>
      <c r="H728" s="70">
        <v>2022</v>
      </c>
      <c r="I728" s="69" t="s">
        <v>2889</v>
      </c>
      <c r="J728" s="69" t="s">
        <v>1554</v>
      </c>
      <c r="K728" s="71" t="s">
        <v>2890</v>
      </c>
      <c r="L728" s="72" t="s">
        <v>83</v>
      </c>
      <c r="M728" s="48" t="s">
        <v>139</v>
      </c>
      <c r="N728" s="49" t="s">
        <v>185</v>
      </c>
      <c r="O728" s="49" t="s">
        <v>2718</v>
      </c>
      <c r="P728" s="74">
        <f ca="1">IFERROR(VLOOKUP(DadosViagem5[[#This Row],[Placa]],BIP!A:E,5,FALSE),"")</f>
        <v>45824</v>
      </c>
      <c r="Q728" s="75">
        <f ca="1">DATEDIF(DadosViagem5[[#This Row],[BIP]],TODAY(),"D")</f>
        <v>154</v>
      </c>
      <c r="R728" s="76" t="str">
        <f>IFERROR(VLOOKUP(DadosViagem5[[#This Row],[Placa]],DDS!B:C,2,FALSE),"Verificar cadastro")</f>
        <v>Verificar cadastro</v>
      </c>
      <c r="S728" s="49" t="s">
        <v>2404</v>
      </c>
      <c r="T728" s="48"/>
      <c r="U728" s="79"/>
      <c r="V728" s="78"/>
      <c r="W728" s="82" t="s">
        <v>2903</v>
      </c>
      <c r="X728" s="80"/>
      <c r="Y728" s="81"/>
      <c r="Z728" s="82"/>
      <c r="AA728" s="70" t="s">
        <v>2024</v>
      </c>
      <c r="AB728" s="70" t="s">
        <v>2024</v>
      </c>
      <c r="AC728" s="69" t="s">
        <v>2024</v>
      </c>
      <c r="AD728" s="69" t="str">
        <f ca="1">IFERROR(DATEDIF(DadosViagem5[[#This Row],[Utimo Bip Reserva]],TODAY(),"D"),"")</f>
        <v/>
      </c>
      <c r="AE728" s="49" t="s">
        <v>2024</v>
      </c>
      <c r="AF728" s="50" t="s">
        <v>2024</v>
      </c>
      <c r="AG728" s="49"/>
      <c r="AH728" s="50">
        <v>45807</v>
      </c>
      <c r="AI728" s="49" t="str">
        <f>IF(DadosViagem5[[#This Row],[Dias em manutenção ]]&lt;5,"Dentro do Prazo","Fora do Prazo")</f>
        <v>Fora do Prazo</v>
      </c>
      <c r="AJ728" s="49" t="e">
        <v>#REF!</v>
      </c>
    </row>
    <row r="729" spans="1:36" ht="15">
      <c r="A729" s="69" t="s">
        <v>2904</v>
      </c>
      <c r="B729" s="70"/>
      <c r="C729" s="69" t="s">
        <v>694</v>
      </c>
      <c r="D729" s="69" t="s">
        <v>2079</v>
      </c>
      <c r="E729" s="69" t="s">
        <v>566</v>
      </c>
      <c r="F729" s="69" t="s">
        <v>2064</v>
      </c>
      <c r="G729" s="69"/>
      <c r="H729" s="70">
        <v>2022</v>
      </c>
      <c r="I729" s="69" t="s">
        <v>2889</v>
      </c>
      <c r="J729" s="69" t="s">
        <v>1554</v>
      </c>
      <c r="K729" s="71" t="s">
        <v>2890</v>
      </c>
      <c r="L729" s="72" t="s">
        <v>83</v>
      </c>
      <c r="M729" s="48" t="s">
        <v>183</v>
      </c>
      <c r="N729" s="49" t="s">
        <v>185</v>
      </c>
      <c r="O729" s="49" t="s">
        <v>2718</v>
      </c>
      <c r="P729" s="74">
        <f ca="1">IFERROR(VLOOKUP(DadosViagem5[[#This Row],[Placa]],BIP!A:E,5,FALSE),"")</f>
        <v>45879</v>
      </c>
      <c r="Q729" s="75">
        <f ca="1">DATEDIF(DadosViagem5[[#This Row],[BIP]],TODAY(),"D")</f>
        <v>99</v>
      </c>
      <c r="R729" s="76" t="str">
        <f>IFERROR(VLOOKUP(DadosViagem5[[#This Row],[Placa]],DDS!B:C,2,FALSE),"Verificar cadastro")</f>
        <v> </v>
      </c>
      <c r="S729" s="49" t="s">
        <v>1186</v>
      </c>
      <c r="T729" s="48"/>
      <c r="U729" s="79"/>
      <c r="V729" s="78"/>
      <c r="W729" s="82" t="s">
        <v>2905</v>
      </c>
      <c r="X729" s="80"/>
      <c r="Y729" s="81"/>
      <c r="Z729" s="82"/>
      <c r="AA729" s="70" t="s">
        <v>2024</v>
      </c>
      <c r="AB729" s="70" t="s">
        <v>2024</v>
      </c>
      <c r="AC729" s="69" t="s">
        <v>2024</v>
      </c>
      <c r="AD729" s="69" t="str">
        <f ca="1">IFERROR(DATEDIF(DadosViagem5[[#This Row],[Utimo Bip Reserva]],TODAY(),"D"),"")</f>
        <v/>
      </c>
      <c r="AE729" s="49" t="s">
        <v>2024</v>
      </c>
      <c r="AF729" s="50" t="s">
        <v>2024</v>
      </c>
      <c r="AG729" s="49"/>
      <c r="AH729" s="50">
        <v>45807</v>
      </c>
      <c r="AI729" s="49" t="str">
        <f>IF(DadosViagem5[[#This Row],[Dias em manutenção ]]&lt;5,"Dentro do Prazo","Fora do Prazo")</f>
        <v>Fora do Prazo</v>
      </c>
      <c r="AJ729" s="49" t="e">
        <v>#REF!</v>
      </c>
    </row>
    <row r="730" spans="1:36" ht="15">
      <c r="A730" s="69" t="s">
        <v>2906</v>
      </c>
      <c r="B730" s="70"/>
      <c r="C730" s="69" t="s">
        <v>694</v>
      </c>
      <c r="D730" s="69" t="s">
        <v>2079</v>
      </c>
      <c r="E730" s="69" t="s">
        <v>566</v>
      </c>
      <c r="F730" s="69" t="s">
        <v>2064</v>
      </c>
      <c r="G730" s="69"/>
      <c r="H730" s="70">
        <v>2022</v>
      </c>
      <c r="I730" s="69" t="s">
        <v>2889</v>
      </c>
      <c r="J730" s="69" t="s">
        <v>1554</v>
      </c>
      <c r="K730" s="71" t="s">
        <v>2890</v>
      </c>
      <c r="L730" s="72" t="s">
        <v>83</v>
      </c>
      <c r="M730" s="48" t="s">
        <v>183</v>
      </c>
      <c r="N730" s="49" t="s">
        <v>185</v>
      </c>
      <c r="O730" s="49" t="s">
        <v>2718</v>
      </c>
      <c r="P730" s="74">
        <f ca="1">IFERROR(VLOOKUP(DadosViagem5[[#This Row],[Placa]],BIP!A:E,5,FALSE),"")</f>
        <v>45881</v>
      </c>
      <c r="Q730" s="75">
        <f ca="1">DATEDIF(DadosViagem5[[#This Row],[BIP]],TODAY(),"D")</f>
        <v>97</v>
      </c>
      <c r="R730" s="76" t="str">
        <f>IFERROR(VLOOKUP(DadosViagem5[[#This Row],[Placa]],DDS!B:C,2,FALSE),"Verificar cadastro")</f>
        <v>Verificar cadastro</v>
      </c>
      <c r="S730" s="49" t="s">
        <v>1186</v>
      </c>
      <c r="T730" s="48"/>
      <c r="U730" s="79"/>
      <c r="V730" s="78"/>
      <c r="W730" s="82" t="s">
        <v>2901</v>
      </c>
      <c r="X730" s="80"/>
      <c r="Y730" s="81"/>
      <c r="Z730" s="82"/>
      <c r="AA730" s="70" t="s">
        <v>2024</v>
      </c>
      <c r="AB730" s="70" t="s">
        <v>2024</v>
      </c>
      <c r="AC730" s="69" t="s">
        <v>2024</v>
      </c>
      <c r="AD730" s="69" t="str">
        <f ca="1">IFERROR(DATEDIF(DadosViagem5[[#This Row],[Utimo Bip Reserva]],TODAY(),"D"),"")</f>
        <v/>
      </c>
      <c r="AE730" s="49" t="s">
        <v>2024</v>
      </c>
      <c r="AF730" s="50" t="s">
        <v>2024</v>
      </c>
      <c r="AG730" s="49"/>
      <c r="AH730" s="50">
        <v>46</v>
      </c>
      <c r="AI730" s="49" t="str">
        <f>IF(DadosViagem5[[#This Row],[Dias em manutenção ]]&lt;5,"Dentro do Prazo","Fora do Prazo")</f>
        <v>Fora do Prazo</v>
      </c>
      <c r="AJ730" s="49" t="e">
        <v>#REF!</v>
      </c>
    </row>
    <row r="731" spans="1:36" ht="15">
      <c r="A731" s="69" t="s">
        <v>2907</v>
      </c>
      <c r="B731" s="70"/>
      <c r="C731" s="69" t="s">
        <v>668</v>
      </c>
      <c r="D731" s="69" t="s">
        <v>2079</v>
      </c>
      <c r="E731" s="69" t="s">
        <v>566</v>
      </c>
      <c r="F731" s="69" t="s">
        <v>2064</v>
      </c>
      <c r="G731" s="69"/>
      <c r="H731" s="70">
        <v>2022</v>
      </c>
      <c r="I731" s="69" t="s">
        <v>2889</v>
      </c>
      <c r="J731" s="69" t="s">
        <v>1554</v>
      </c>
      <c r="K731" s="71" t="s">
        <v>2890</v>
      </c>
      <c r="L731" s="72" t="s">
        <v>83</v>
      </c>
      <c r="M731" s="48" t="s">
        <v>183</v>
      </c>
      <c r="N731" s="49" t="s">
        <v>185</v>
      </c>
      <c r="O731" s="49" t="s">
        <v>2718</v>
      </c>
      <c r="P731" s="74">
        <f ca="1">IFERROR(VLOOKUP(DadosViagem5[[#This Row],[Placa]],BIP!A:E,5,FALSE),"")</f>
        <v>45563</v>
      </c>
      <c r="Q731" s="75">
        <f ca="1">DATEDIF(DadosViagem5[[#This Row],[BIP]],TODAY(),"D")</f>
        <v>415</v>
      </c>
      <c r="R731" s="76" t="str">
        <f>IFERROR(VLOOKUP(DadosViagem5[[#This Row],[Placa]],DDS!B:C,2,FALSE),"Verificar cadastro")</f>
        <v>Verificar cadastro</v>
      </c>
      <c r="S731" s="49" t="s">
        <v>2404</v>
      </c>
      <c r="T731" s="48"/>
      <c r="U731" s="79"/>
      <c r="V731" s="78"/>
      <c r="W731" s="82" t="s">
        <v>2908</v>
      </c>
      <c r="X731" s="80"/>
      <c r="Y731" s="81"/>
      <c r="Z731" s="82"/>
      <c r="AA731" s="70" t="s">
        <v>2024</v>
      </c>
      <c r="AB731" s="70" t="s">
        <v>2024</v>
      </c>
      <c r="AC731" s="69" t="s">
        <v>2024</v>
      </c>
      <c r="AD731" s="69" t="str">
        <f ca="1">IFERROR(DATEDIF(DadosViagem5[[#This Row],[Utimo Bip Reserva]],TODAY(),"D"),"")</f>
        <v/>
      </c>
      <c r="AE731" s="49" t="s">
        <v>2909</v>
      </c>
      <c r="AF731" s="50" t="s">
        <v>2024</v>
      </c>
      <c r="AG731" s="49"/>
      <c r="AH731" s="50">
        <v>45807</v>
      </c>
      <c r="AI731" s="49" t="str">
        <f>IF(DadosViagem5[[#This Row],[Dias em manutenção ]]&lt;5,"Dentro do Prazo","Fora do Prazo")</f>
        <v>Fora do Prazo</v>
      </c>
      <c r="AJ731" s="49" t="e">
        <v>#REF!</v>
      </c>
    </row>
    <row r="732" spans="1:36" ht="15">
      <c r="A732" s="69" t="s">
        <v>2910</v>
      </c>
      <c r="B732" s="70"/>
      <c r="C732" s="69" t="s">
        <v>694</v>
      </c>
      <c r="D732" s="69" t="s">
        <v>2079</v>
      </c>
      <c r="E732" s="69" t="s">
        <v>566</v>
      </c>
      <c r="F732" s="69" t="s">
        <v>2064</v>
      </c>
      <c r="G732" s="69"/>
      <c r="H732" s="70">
        <v>2022</v>
      </c>
      <c r="I732" s="69" t="s">
        <v>2889</v>
      </c>
      <c r="J732" s="69" t="s">
        <v>1554</v>
      </c>
      <c r="K732" s="71" t="s">
        <v>2890</v>
      </c>
      <c r="L732" s="72" t="s">
        <v>83</v>
      </c>
      <c r="M732" s="48" t="s">
        <v>183</v>
      </c>
      <c r="N732" s="49" t="s">
        <v>185</v>
      </c>
      <c r="O732" s="49" t="s">
        <v>2718</v>
      </c>
      <c r="P732" s="74">
        <f ca="1">IFERROR(VLOOKUP(DadosViagem5[[#This Row],[Placa]],BIP!A:E,5,FALSE),"")</f>
        <v>45881</v>
      </c>
      <c r="Q732" s="75">
        <f ca="1">DATEDIF(DadosViagem5[[#This Row],[BIP]],TODAY(),"D")</f>
        <v>97</v>
      </c>
      <c r="R732" s="76" t="str">
        <f>IFERROR(VLOOKUP(DadosViagem5[[#This Row],[Placa]],DDS!B:C,2,FALSE),"Verificar cadastro")</f>
        <v>Verificar cadastro</v>
      </c>
      <c r="S732" s="49" t="s">
        <v>1186</v>
      </c>
      <c r="T732" s="48"/>
      <c r="U732" s="79"/>
      <c r="V732" s="78"/>
      <c r="W732" s="82" t="s">
        <v>2901</v>
      </c>
      <c r="X732" s="80"/>
      <c r="Y732" s="81"/>
      <c r="Z732" s="82"/>
      <c r="AA732" s="70" t="s">
        <v>2024</v>
      </c>
      <c r="AB732" s="70" t="s">
        <v>2024</v>
      </c>
      <c r="AC732" s="69" t="s">
        <v>2024</v>
      </c>
      <c r="AD732" s="69" t="str">
        <f ca="1">IFERROR(DATEDIF(DadosViagem5[[#This Row],[Utimo Bip Reserva]],TODAY(),"D"),"")</f>
        <v/>
      </c>
      <c r="AE732" s="49" t="s">
        <v>2024</v>
      </c>
      <c r="AF732" s="50" t="s">
        <v>2024</v>
      </c>
      <c r="AG732" s="49"/>
      <c r="AH732" s="50">
        <v>45807</v>
      </c>
      <c r="AI732" s="49" t="str">
        <f>IF(DadosViagem5[[#This Row],[Dias em manutenção ]]&lt;5,"Dentro do Prazo","Fora do Prazo")</f>
        <v>Fora do Prazo</v>
      </c>
      <c r="AJ732" s="49" t="e">
        <v>#REF!</v>
      </c>
    </row>
    <row r="733" spans="1:36" ht="15">
      <c r="A733" s="69" t="s">
        <v>2911</v>
      </c>
      <c r="B733" s="70"/>
      <c r="C733" s="69" t="s">
        <v>677</v>
      </c>
      <c r="D733" s="69" t="s">
        <v>2394</v>
      </c>
      <c r="E733" s="69" t="s">
        <v>566</v>
      </c>
      <c r="F733" s="69" t="s">
        <v>2064</v>
      </c>
      <c r="G733" s="69"/>
      <c r="H733" s="70">
        <v>2022</v>
      </c>
      <c r="I733" s="69" t="s">
        <v>2737</v>
      </c>
      <c r="J733" s="69" t="s">
        <v>772</v>
      </c>
      <c r="K733" s="71" t="s">
        <v>1765</v>
      </c>
      <c r="L733" s="72" t="s">
        <v>83</v>
      </c>
      <c r="M733" s="48" t="s">
        <v>234</v>
      </c>
      <c r="N733" s="49" t="s">
        <v>256</v>
      </c>
      <c r="O733" s="49" t="s">
        <v>266</v>
      </c>
      <c r="P733" s="74">
        <f ca="1">IFERROR(VLOOKUP(DadosViagem5[[#This Row],[Placa]],BIP!A:E,5,FALSE),"")</f>
        <v>45978</v>
      </c>
      <c r="Q733" s="75">
        <f ca="1">DATEDIF(DadosViagem5[[#This Row],[BIP]],TODAY(),"D")</f>
        <v>0</v>
      </c>
      <c r="R733" s="76" t="str">
        <f>IFERROR(VLOOKUP(DadosViagem5[[#This Row],[Placa]],DDS!B:C,2,FALSE),"Verificar cadastro")</f>
        <v>Operando</v>
      </c>
      <c r="S733" s="77" t="s">
        <v>2023</v>
      </c>
      <c r="T733" s="48"/>
      <c r="U733" s="79"/>
      <c r="V733" s="78"/>
      <c r="W733" s="82" t="s">
        <v>2912</v>
      </c>
      <c r="X733" s="80"/>
      <c r="Y733" s="81"/>
      <c r="Z733" s="83"/>
      <c r="AA733" s="70" t="s">
        <v>2024</v>
      </c>
      <c r="AB733" s="70" t="s">
        <v>2024</v>
      </c>
      <c r="AC733" s="69" t="s">
        <v>2024</v>
      </c>
      <c r="AD733" s="69" t="str">
        <f ca="1">IFERROR(DATEDIF(DadosViagem5[[#This Row],[Utimo Bip Reserva]],TODAY(),"D"),"")</f>
        <v/>
      </c>
      <c r="AE733" s="49" t="s">
        <v>2024</v>
      </c>
      <c r="AF733" s="50" t="s">
        <v>2024</v>
      </c>
      <c r="AG733" s="49"/>
      <c r="AH733" s="50">
        <v>45807</v>
      </c>
      <c r="AI733" s="49" t="str">
        <f>IF(DadosViagem5[[#This Row],[Dias em manutenção ]]&lt;5,"Dentro do Prazo","Fora do Prazo")</f>
        <v>Fora do Prazo</v>
      </c>
      <c r="AJ733" s="49" t="e">
        <v>#REF!</v>
      </c>
    </row>
    <row r="734" spans="1:36" ht="15">
      <c r="A734" s="69" t="s">
        <v>2913</v>
      </c>
      <c r="B734" s="70"/>
      <c r="C734" s="69" t="s">
        <v>673</v>
      </c>
      <c r="D734" s="69" t="s">
        <v>2025</v>
      </c>
      <c r="E734" s="69" t="s">
        <v>566</v>
      </c>
      <c r="F734" s="69" t="s">
        <v>2064</v>
      </c>
      <c r="G734" s="69"/>
      <c r="H734" s="70">
        <v>2022</v>
      </c>
      <c r="I734" s="69" t="s">
        <v>2737</v>
      </c>
      <c r="J734" s="69" t="s">
        <v>772</v>
      </c>
      <c r="K734" s="71" t="s">
        <v>1765</v>
      </c>
      <c r="L734" s="72" t="s">
        <v>83</v>
      </c>
      <c r="M734" s="48" t="s">
        <v>234</v>
      </c>
      <c r="N734" s="49" t="s">
        <v>256</v>
      </c>
      <c r="O734" s="49" t="s">
        <v>266</v>
      </c>
      <c r="P734" s="74">
        <f ca="1">IFERROR(VLOOKUP(DadosViagem5[[#This Row],[Placa]],BIP!A:E,5,FALSE),"")</f>
        <v>0</v>
      </c>
      <c r="Q734" s="75">
        <f ca="1">DATEDIF(DadosViagem5[[#This Row],[BIP]],TODAY(),"D")</f>
        <v>45978</v>
      </c>
      <c r="R734" s="76" t="str">
        <f>IFERROR(VLOOKUP(DadosViagem5[[#This Row],[Placa]],DDS!B:C,2,FALSE),"Verificar cadastro")</f>
        <v>Verificar cadastro</v>
      </c>
      <c r="S734" s="49" t="s">
        <v>1186</v>
      </c>
      <c r="T734" s="48"/>
      <c r="U734" s="79"/>
      <c r="V734" s="78"/>
      <c r="W734" s="82" t="s">
        <v>2738</v>
      </c>
      <c r="X734" s="80"/>
      <c r="Y734" s="81" t="s">
        <v>2024</v>
      </c>
      <c r="Z734" s="82"/>
      <c r="AA734" s="70" t="s">
        <v>2024</v>
      </c>
      <c r="AB734" s="70" t="s">
        <v>2024</v>
      </c>
      <c r="AC734" s="69" t="s">
        <v>2024</v>
      </c>
      <c r="AD734" s="69" t="str">
        <f ca="1">IFERROR(DATEDIF(DadosViagem5[[#This Row],[Utimo Bip Reserva]],TODAY(),"D"),"")</f>
        <v/>
      </c>
      <c r="AE734" s="49" t="s">
        <v>2024</v>
      </c>
      <c r="AF734" s="50" t="s">
        <v>2024</v>
      </c>
      <c r="AG734" s="49"/>
      <c r="AH734" s="50">
        <v>45807</v>
      </c>
      <c r="AI734" s="49" t="str">
        <f>IF(DadosViagem5[[#This Row],[Dias em manutenção ]]&lt;5,"Dentro do Prazo","Fora do Prazo")</f>
        <v>Fora do Prazo</v>
      </c>
      <c r="AJ734" s="49" t="e">
        <v>#REF!</v>
      </c>
    </row>
    <row r="735" spans="1:36" ht="15">
      <c r="A735" s="69" t="s">
        <v>2914</v>
      </c>
      <c r="B735" s="70"/>
      <c r="C735" s="69" t="s">
        <v>673</v>
      </c>
      <c r="D735" s="69" t="s">
        <v>2025</v>
      </c>
      <c r="E735" s="69" t="s">
        <v>566</v>
      </c>
      <c r="F735" s="69" t="s">
        <v>2064</v>
      </c>
      <c r="G735" s="69"/>
      <c r="H735" s="70">
        <v>2022</v>
      </c>
      <c r="I735" s="69" t="s">
        <v>2737</v>
      </c>
      <c r="J735" s="69" t="s">
        <v>772</v>
      </c>
      <c r="K735" s="71" t="s">
        <v>1765</v>
      </c>
      <c r="L735" s="72" t="s">
        <v>83</v>
      </c>
      <c r="M735" s="48" t="s">
        <v>234</v>
      </c>
      <c r="N735" s="49" t="s">
        <v>256</v>
      </c>
      <c r="O735" s="49" t="s">
        <v>266</v>
      </c>
      <c r="P735" s="74">
        <f ca="1">IFERROR(VLOOKUP(DadosViagem5[[#This Row],[Placa]],BIP!A:E,5,FALSE),"")</f>
        <v>0</v>
      </c>
      <c r="Q735" s="75">
        <f ca="1">DATEDIF(DadosViagem5[[#This Row],[BIP]],TODAY(),"D")</f>
        <v>45978</v>
      </c>
      <c r="R735" s="76" t="str">
        <f>IFERROR(VLOOKUP(DadosViagem5[[#This Row],[Placa]],DDS!B:C,2,FALSE),"Verificar cadastro")</f>
        <v> </v>
      </c>
      <c r="S735" s="49" t="s">
        <v>1186</v>
      </c>
      <c r="T735" s="48"/>
      <c r="U735" s="79"/>
      <c r="V735" s="78"/>
      <c r="W735" s="82" t="s">
        <v>2738</v>
      </c>
      <c r="X735" s="80"/>
      <c r="Y735" s="81" t="s">
        <v>2024</v>
      </c>
      <c r="Z735" s="82"/>
      <c r="AA735" s="70" t="s">
        <v>2024</v>
      </c>
      <c r="AB735" s="70" t="s">
        <v>2024</v>
      </c>
      <c r="AC735" s="69" t="s">
        <v>2024</v>
      </c>
      <c r="AD735" s="69" t="str">
        <f ca="1">IFERROR(DATEDIF(DadosViagem5[[#This Row],[Utimo Bip Reserva]],TODAY(),"D"),"")</f>
        <v/>
      </c>
      <c r="AE735" s="49" t="s">
        <v>2024</v>
      </c>
      <c r="AF735" s="50" t="s">
        <v>2024</v>
      </c>
      <c r="AG735" s="49"/>
      <c r="AH735" s="50">
        <v>45807</v>
      </c>
      <c r="AI735" s="49" t="str">
        <f>IF(DadosViagem5[[#This Row],[Dias em manutenção ]]&lt;5,"Dentro do Prazo","Fora do Prazo")</f>
        <v>Fora do Prazo</v>
      </c>
      <c r="AJ735" s="49" t="e">
        <v>#REF!</v>
      </c>
    </row>
    <row r="736" spans="1:36" ht="15">
      <c r="A736" s="69" t="s">
        <v>2915</v>
      </c>
      <c r="B736" s="70"/>
      <c r="C736" s="69" t="s">
        <v>677</v>
      </c>
      <c r="D736" s="69" t="s">
        <v>2394</v>
      </c>
      <c r="E736" s="69" t="s">
        <v>566</v>
      </c>
      <c r="F736" s="69" t="s">
        <v>2064</v>
      </c>
      <c r="G736" s="69"/>
      <c r="H736" s="70">
        <v>2022</v>
      </c>
      <c r="I736" s="69" t="s">
        <v>2737</v>
      </c>
      <c r="J736" s="69" t="s">
        <v>772</v>
      </c>
      <c r="K736" s="71" t="s">
        <v>1765</v>
      </c>
      <c r="L736" s="72" t="s">
        <v>83</v>
      </c>
      <c r="M736" s="48" t="s">
        <v>234</v>
      </c>
      <c r="N736" s="49" t="s">
        <v>256</v>
      </c>
      <c r="O736" s="49" t="s">
        <v>266</v>
      </c>
      <c r="P736" s="74">
        <f ca="1">IFERROR(VLOOKUP(DadosViagem5[[#This Row],[Placa]],BIP!A:E,5,FALSE),"")</f>
        <v>45978</v>
      </c>
      <c r="Q736" s="75">
        <f ca="1">DATEDIF(DadosViagem5[[#This Row],[BIP]],TODAY(),"D")</f>
        <v>0</v>
      </c>
      <c r="R736" s="76" t="str">
        <f>IFERROR(VLOOKUP(DadosViagem5[[#This Row],[Placa]],DDS!B:C,2,FALSE),"Verificar cadastro")</f>
        <v>Operando</v>
      </c>
      <c r="S736" s="77" t="s">
        <v>2023</v>
      </c>
      <c r="T736" s="48"/>
      <c r="U736" s="79"/>
      <c r="V736" s="78"/>
      <c r="W736" s="82"/>
      <c r="X736" s="80"/>
      <c r="Y736" s="81" t="s">
        <v>2024</v>
      </c>
      <c r="Z736" s="82"/>
      <c r="AA736" s="70" t="s">
        <v>2024</v>
      </c>
      <c r="AB736" s="70" t="s">
        <v>2024</v>
      </c>
      <c r="AC736" s="69" t="s">
        <v>2024</v>
      </c>
      <c r="AD736" s="69" t="str">
        <f ca="1">IFERROR(DATEDIF(DadosViagem5[[#This Row],[Utimo Bip Reserva]],TODAY(),"D"),"")</f>
        <v/>
      </c>
      <c r="AE736" s="49" t="s">
        <v>2024</v>
      </c>
      <c r="AF736" s="50" t="s">
        <v>2024</v>
      </c>
      <c r="AG736" s="49"/>
      <c r="AH736" s="50">
        <v>45807</v>
      </c>
      <c r="AI736" s="49" t="str">
        <f>IF(DadosViagem5[[#This Row],[Dias em manutenção ]]&lt;5,"Dentro do Prazo","Fora do Prazo")</f>
        <v>Fora do Prazo</v>
      </c>
      <c r="AJ736" s="49" t="e">
        <v>#REF!</v>
      </c>
    </row>
    <row r="737" spans="1:36" ht="15">
      <c r="A737" s="69" t="s">
        <v>2916</v>
      </c>
      <c r="B737" s="70"/>
      <c r="C737" s="69" t="s">
        <v>677</v>
      </c>
      <c r="D737" s="69" t="s">
        <v>2394</v>
      </c>
      <c r="E737" s="69" t="s">
        <v>566</v>
      </c>
      <c r="F737" s="69" t="s">
        <v>2064</v>
      </c>
      <c r="G737" s="69"/>
      <c r="H737" s="70">
        <v>2022</v>
      </c>
      <c r="I737" s="69" t="s">
        <v>2737</v>
      </c>
      <c r="J737" s="69" t="s">
        <v>772</v>
      </c>
      <c r="K737" s="71" t="s">
        <v>1765</v>
      </c>
      <c r="L737" s="72" t="s">
        <v>83</v>
      </c>
      <c r="M737" s="48" t="s">
        <v>234</v>
      </c>
      <c r="N737" s="47" t="s">
        <v>256</v>
      </c>
      <c r="O737" s="49" t="s">
        <v>266</v>
      </c>
      <c r="P737" s="74">
        <f ca="1">IFERROR(VLOOKUP(DadosViagem5[[#This Row],[Placa]],BIP!A:E,5,FALSE),"")</f>
        <v>45972</v>
      </c>
      <c r="Q737" s="75">
        <f ca="1">DATEDIF(DadosViagem5[[#This Row],[BIP]],TODAY(),"D")</f>
        <v>6</v>
      </c>
      <c r="R737" s="76" t="str">
        <f>IFERROR(VLOOKUP(DadosViagem5[[#This Row],[Placa]],DDS!B:C,2,FALSE),"Verificar cadastro")</f>
        <v> </v>
      </c>
      <c r="S737" s="77" t="s">
        <v>2023</v>
      </c>
      <c r="T737" s="48"/>
      <c r="U737" s="79"/>
      <c r="V737" s="78"/>
      <c r="W737" s="82"/>
      <c r="X737" s="80"/>
      <c r="Y737" s="81" t="s">
        <v>2024</v>
      </c>
      <c r="Z737" s="82"/>
      <c r="AA737" s="70" t="s">
        <v>2024</v>
      </c>
      <c r="AB737" s="70" t="s">
        <v>2024</v>
      </c>
      <c r="AC737" s="69" t="s">
        <v>2024</v>
      </c>
      <c r="AD737" s="69" t="str">
        <f ca="1">IFERROR(DATEDIF(DadosViagem5[[#This Row],[Utimo Bip Reserva]],TODAY(),"D"),"")</f>
        <v/>
      </c>
      <c r="AE737" s="49" t="s">
        <v>2024</v>
      </c>
      <c r="AF737" s="50" t="s">
        <v>2024</v>
      </c>
      <c r="AG737" s="49"/>
      <c r="AH737" s="50">
        <v>45807</v>
      </c>
      <c r="AI737" s="49" t="str">
        <f>IF(DadosViagem5[[#This Row],[Dias em manutenção ]]&lt;5,"Dentro do Prazo","Fora do Prazo")</f>
        <v>Fora do Prazo</v>
      </c>
      <c r="AJ737" s="49" t="e">
        <v>#REF!</v>
      </c>
    </row>
    <row r="738" spans="1:36" ht="15">
      <c r="A738" s="69" t="s">
        <v>1762</v>
      </c>
      <c r="B738" s="70"/>
      <c r="C738" s="69" t="s">
        <v>1049</v>
      </c>
      <c r="D738" s="69" t="s">
        <v>2394</v>
      </c>
      <c r="E738" s="69" t="s">
        <v>566</v>
      </c>
      <c r="F738" s="69" t="s">
        <v>2064</v>
      </c>
      <c r="G738" s="69"/>
      <c r="H738" s="70">
        <v>2022</v>
      </c>
      <c r="I738" s="69" t="s">
        <v>2737</v>
      </c>
      <c r="J738" s="69" t="s">
        <v>772</v>
      </c>
      <c r="K738" s="71" t="s">
        <v>1765</v>
      </c>
      <c r="L738" s="72" t="s">
        <v>83</v>
      </c>
      <c r="M738" s="48" t="s">
        <v>234</v>
      </c>
      <c r="N738" s="49" t="s">
        <v>256</v>
      </c>
      <c r="O738" s="49" t="s">
        <v>266</v>
      </c>
      <c r="P738" s="74">
        <f ca="1">IFERROR(VLOOKUP(DadosViagem5[[#This Row],[Placa]],BIP!A:E,5,FALSE),"")</f>
        <v>45973</v>
      </c>
      <c r="Q738" s="75">
        <f ca="1">DATEDIF(DadosViagem5[[#This Row],[BIP]],TODAY(),"D")</f>
        <v>5</v>
      </c>
      <c r="R738" s="76" t="str">
        <f>IFERROR(VLOOKUP(DadosViagem5[[#This Row],[Placa]],DDS!B:C,2,FALSE),"Verificar cadastro")</f>
        <v> </v>
      </c>
      <c r="S738" s="77" t="s">
        <v>2023</v>
      </c>
      <c r="T738" s="48"/>
      <c r="U738" s="79"/>
      <c r="V738" s="78"/>
      <c r="W738" s="82"/>
      <c r="X738" s="80"/>
      <c r="Y738" s="81" t="s">
        <v>2024</v>
      </c>
      <c r="Z738" s="82"/>
      <c r="AA738" s="70" t="s">
        <v>2024</v>
      </c>
      <c r="AB738" s="70" t="s">
        <v>2024</v>
      </c>
      <c r="AC738" s="69" t="s">
        <v>2024</v>
      </c>
      <c r="AD738" s="69" t="str">
        <f ca="1">IFERROR(DATEDIF(DadosViagem5[[#This Row],[Utimo Bip Reserva]],TODAY(),"D"),"")</f>
        <v/>
      </c>
      <c r="AE738" s="49" t="s">
        <v>2024</v>
      </c>
      <c r="AF738" s="50" t="s">
        <v>2024</v>
      </c>
      <c r="AG738" s="49"/>
      <c r="AH738" s="50">
        <v>45807</v>
      </c>
      <c r="AI738" s="49" t="str">
        <f>IF(DadosViagem5[[#This Row],[Dias em manutenção ]]&lt;5,"Dentro do Prazo","Fora do Prazo")</f>
        <v>Fora do Prazo</v>
      </c>
      <c r="AJ738" s="49" t="e">
        <v>#REF!</v>
      </c>
    </row>
    <row r="739" spans="1:36" ht="15">
      <c r="A739" s="69" t="s">
        <v>2917</v>
      </c>
      <c r="B739" s="70"/>
      <c r="C739" s="69" t="s">
        <v>673</v>
      </c>
      <c r="D739" s="69" t="s">
        <v>2025</v>
      </c>
      <c r="E739" s="69" t="s">
        <v>566</v>
      </c>
      <c r="F739" s="69" t="s">
        <v>2064</v>
      </c>
      <c r="G739" s="69"/>
      <c r="H739" s="70">
        <v>2022</v>
      </c>
      <c r="I739" s="69" t="s">
        <v>2737</v>
      </c>
      <c r="J739" s="69" t="s">
        <v>772</v>
      </c>
      <c r="K739" s="71" t="s">
        <v>1765</v>
      </c>
      <c r="L739" s="72" t="s">
        <v>83</v>
      </c>
      <c r="M739" s="48" t="s">
        <v>234</v>
      </c>
      <c r="N739" s="49" t="s">
        <v>256</v>
      </c>
      <c r="O739" s="49" t="s">
        <v>266</v>
      </c>
      <c r="P739" s="74">
        <f ca="1">IFERROR(VLOOKUP(DadosViagem5[[#This Row],[Placa]],BIP!A:E,5,FALSE),"")</f>
        <v>45936</v>
      </c>
      <c r="Q739" s="75">
        <f ca="1">DATEDIF(DadosViagem5[[#This Row],[BIP]],TODAY(),"D")</f>
        <v>42</v>
      </c>
      <c r="R739" s="76" t="str">
        <f>IFERROR(VLOOKUP(DadosViagem5[[#This Row],[Placa]],DDS!B:C,2,FALSE),"Verificar cadastro")</f>
        <v> </v>
      </c>
      <c r="S739" s="77" t="s">
        <v>2023</v>
      </c>
      <c r="T739" s="48"/>
      <c r="U739" s="79"/>
      <c r="V739" s="78"/>
      <c r="W739" s="82"/>
      <c r="X739" s="80"/>
      <c r="Y739" s="81" t="s">
        <v>2024</v>
      </c>
      <c r="Z739" s="82"/>
      <c r="AA739" s="70" t="s">
        <v>2024</v>
      </c>
      <c r="AB739" s="70" t="s">
        <v>2024</v>
      </c>
      <c r="AC739" s="69" t="s">
        <v>2024</v>
      </c>
      <c r="AD739" s="69" t="str">
        <f ca="1">IFERROR(DATEDIF(DadosViagem5[[#This Row],[Utimo Bip Reserva]],TODAY(),"D"),"")</f>
        <v/>
      </c>
      <c r="AE739" s="49" t="s">
        <v>2024</v>
      </c>
      <c r="AF739" s="50" t="s">
        <v>2024</v>
      </c>
      <c r="AG739" s="49"/>
      <c r="AH739" s="50">
        <v>45807</v>
      </c>
      <c r="AI739" s="49" t="str">
        <f>IF(DadosViagem5[[#This Row],[Dias em manutenção ]]&lt;5,"Dentro do Prazo","Fora do Prazo")</f>
        <v>Fora do Prazo</v>
      </c>
      <c r="AJ739" s="49" t="e">
        <v>#REF!</v>
      </c>
    </row>
    <row r="740" spans="1:36" ht="15">
      <c r="A740" s="69" t="s">
        <v>2918</v>
      </c>
      <c r="B740" s="70"/>
      <c r="C740" s="69" t="s">
        <v>673</v>
      </c>
      <c r="D740" s="69" t="s">
        <v>2025</v>
      </c>
      <c r="E740" s="69" t="s">
        <v>566</v>
      </c>
      <c r="F740" s="69" t="s">
        <v>2064</v>
      </c>
      <c r="G740" s="69"/>
      <c r="H740" s="70">
        <v>2022</v>
      </c>
      <c r="I740" s="69" t="s">
        <v>2737</v>
      </c>
      <c r="J740" s="69" t="s">
        <v>772</v>
      </c>
      <c r="K740" s="71" t="s">
        <v>1765</v>
      </c>
      <c r="L740" s="72" t="s">
        <v>83</v>
      </c>
      <c r="M740" s="48" t="s">
        <v>234</v>
      </c>
      <c r="N740" s="49" t="s">
        <v>256</v>
      </c>
      <c r="O740" s="49" t="s">
        <v>266</v>
      </c>
      <c r="P740" s="74">
        <f ca="1">IFERROR(VLOOKUP(DadosViagem5[[#This Row],[Placa]],BIP!A:E,5,FALSE),"")</f>
        <v>0</v>
      </c>
      <c r="Q740" s="75">
        <f ca="1">DATEDIF(DadosViagem5[[#This Row],[BIP]],TODAY(),"D")</f>
        <v>45978</v>
      </c>
      <c r="R740" s="76" t="str">
        <f>IFERROR(VLOOKUP(DadosViagem5[[#This Row],[Placa]],DDS!B:C,2,FALSE),"Verificar cadastro")</f>
        <v> </v>
      </c>
      <c r="S740" s="49" t="s">
        <v>1186</v>
      </c>
      <c r="T740" s="48"/>
      <c r="U740" s="79"/>
      <c r="V740" s="78"/>
      <c r="W740" s="82" t="s">
        <v>2738</v>
      </c>
      <c r="X740" s="80"/>
      <c r="Y740" s="81" t="s">
        <v>2024</v>
      </c>
      <c r="Z740" s="82"/>
      <c r="AA740" s="70" t="s">
        <v>2024</v>
      </c>
      <c r="AB740" s="70" t="s">
        <v>2024</v>
      </c>
      <c r="AC740" s="69" t="s">
        <v>2024</v>
      </c>
      <c r="AD740" s="69" t="str">
        <f ca="1">IFERROR(DATEDIF(DadosViagem5[[#This Row],[Utimo Bip Reserva]],TODAY(),"D"),"")</f>
        <v/>
      </c>
      <c r="AE740" s="49" t="s">
        <v>2024</v>
      </c>
      <c r="AF740" s="50" t="s">
        <v>2024</v>
      </c>
      <c r="AG740" s="49"/>
      <c r="AH740" s="50">
        <v>45807</v>
      </c>
      <c r="AI740" s="49" t="str">
        <f>IF(DadosViagem5[[#This Row],[Dias em manutenção ]]&lt;5,"Dentro do Prazo","Fora do Prazo")</f>
        <v>Fora do Prazo</v>
      </c>
      <c r="AJ740" s="49" t="e">
        <v>#REF!</v>
      </c>
    </row>
    <row r="741" spans="1:36" ht="15">
      <c r="A741" s="69" t="s">
        <v>353</v>
      </c>
      <c r="B741" s="70"/>
      <c r="C741" s="69" t="s">
        <v>694</v>
      </c>
      <c r="D741" s="69" t="s">
        <v>2079</v>
      </c>
      <c r="E741" s="69" t="s">
        <v>566</v>
      </c>
      <c r="F741" s="69" t="s">
        <v>2064</v>
      </c>
      <c r="G741" s="69"/>
      <c r="H741" s="70">
        <v>2022</v>
      </c>
      <c r="I741" s="69" t="s">
        <v>2737</v>
      </c>
      <c r="J741" s="69" t="s">
        <v>772</v>
      </c>
      <c r="K741" s="71" t="s">
        <v>1765</v>
      </c>
      <c r="L741" s="72" t="s">
        <v>83</v>
      </c>
      <c r="M741" s="48" t="s">
        <v>234</v>
      </c>
      <c r="N741" s="49" t="s">
        <v>256</v>
      </c>
      <c r="O741" s="49" t="s">
        <v>266</v>
      </c>
      <c r="P741" s="74">
        <f ca="1">IFERROR(VLOOKUP(DadosViagem5[[#This Row],[Placa]],BIP!A:E,5,FALSE),"")</f>
        <v>45973</v>
      </c>
      <c r="Q741" s="75">
        <f ca="1">DATEDIF(DadosViagem5[[#This Row],[BIP]],TODAY(),"D")</f>
        <v>5</v>
      </c>
      <c r="R741" s="76" t="str">
        <f>IFERROR(VLOOKUP(DadosViagem5[[#This Row],[Placa]],DDS!B:C,2,FALSE),"Verificar cadastro")</f>
        <v> </v>
      </c>
      <c r="S741" s="77" t="s">
        <v>2023</v>
      </c>
      <c r="T741" s="48"/>
      <c r="U741" s="79"/>
      <c r="V741" s="78"/>
      <c r="W741" s="82" t="s">
        <v>2088</v>
      </c>
      <c r="X741" s="80"/>
      <c r="Y741" s="81"/>
      <c r="Z741" s="83"/>
      <c r="AA741" s="70" t="s">
        <v>2024</v>
      </c>
      <c r="AB741" s="70" t="s">
        <v>2024</v>
      </c>
      <c r="AC741" s="69" t="s">
        <v>2024</v>
      </c>
      <c r="AD741" s="69" t="str">
        <f ca="1">IFERROR(DATEDIF(DadosViagem5[[#This Row],[Utimo Bip Reserva]],TODAY(),"D"),"")</f>
        <v/>
      </c>
      <c r="AE741" s="49" t="s">
        <v>2024</v>
      </c>
      <c r="AF741" s="50" t="s">
        <v>2024</v>
      </c>
      <c r="AG741" s="49"/>
      <c r="AH741" s="50">
        <v>45807</v>
      </c>
      <c r="AI741" s="49" t="str">
        <f>IF(DadosViagem5[[#This Row],[Dias em manutenção ]]&lt;5,"Dentro do Prazo","Fora do Prazo")</f>
        <v>Fora do Prazo</v>
      </c>
      <c r="AJ741" s="49" t="e">
        <v>#REF!</v>
      </c>
    </row>
    <row r="742" spans="1:36" ht="15">
      <c r="A742" s="69" t="s">
        <v>768</v>
      </c>
      <c r="B742" s="70"/>
      <c r="C742" s="69" t="s">
        <v>694</v>
      </c>
      <c r="D742" s="69" t="s">
        <v>2079</v>
      </c>
      <c r="E742" s="69" t="s">
        <v>566</v>
      </c>
      <c r="F742" s="69" t="s">
        <v>2064</v>
      </c>
      <c r="G742" s="69"/>
      <c r="H742" s="70">
        <v>2022</v>
      </c>
      <c r="I742" s="69" t="s">
        <v>2737</v>
      </c>
      <c r="J742" s="69" t="s">
        <v>772</v>
      </c>
      <c r="K742" s="71" t="s">
        <v>1765</v>
      </c>
      <c r="L742" s="72" t="s">
        <v>83</v>
      </c>
      <c r="M742" s="48" t="s">
        <v>234</v>
      </c>
      <c r="N742" s="49" t="s">
        <v>256</v>
      </c>
      <c r="O742" s="49" t="s">
        <v>266</v>
      </c>
      <c r="P742" s="74">
        <f ca="1">IFERROR(VLOOKUP(DadosViagem5[[#This Row],[Placa]],BIP!A:E,5,FALSE),"")</f>
        <v>45936</v>
      </c>
      <c r="Q742" s="75">
        <f ca="1">DATEDIF(DadosViagem5[[#This Row],[BIP]],TODAY(),"D")</f>
        <v>42</v>
      </c>
      <c r="R742" s="76" t="str">
        <f>IFERROR(VLOOKUP(DadosViagem5[[#This Row],[Placa]],DDS!B:C,2,FALSE),"Verificar cadastro")</f>
        <v> </v>
      </c>
      <c r="S742" s="77" t="s">
        <v>2023</v>
      </c>
      <c r="T742" s="48"/>
      <c r="U742" s="79"/>
      <c r="V742" s="78"/>
      <c r="W742" s="82"/>
      <c r="X742" s="80"/>
      <c r="Y742" s="81"/>
      <c r="Z742" s="83"/>
      <c r="AA742" s="70" t="s">
        <v>2024</v>
      </c>
      <c r="AB742" s="70" t="s">
        <v>2024</v>
      </c>
      <c r="AC742" s="69" t="s">
        <v>2024</v>
      </c>
      <c r="AD742" s="69" t="str">
        <f ca="1">IFERROR(DATEDIF(DadosViagem5[[#This Row],[Utimo Bip Reserva]],TODAY(),"D"),"")</f>
        <v/>
      </c>
      <c r="AE742" s="49"/>
      <c r="AF742" s="50" t="s">
        <v>2024</v>
      </c>
      <c r="AG742" s="48"/>
      <c r="AH742" s="50">
        <v>45807</v>
      </c>
      <c r="AI742" s="49" t="str">
        <f>IF(DadosViagem5[[#This Row],[Dias em manutenção ]]&lt;5,"Dentro do Prazo","Fora do Prazo")</f>
        <v>Fora do Prazo</v>
      </c>
      <c r="AJ742" s="49" t="e">
        <v>#REF!</v>
      </c>
    </row>
    <row r="743" spans="1:36" ht="15">
      <c r="A743" s="69" t="s">
        <v>254</v>
      </c>
      <c r="B743" s="70"/>
      <c r="C743" s="69" t="s">
        <v>668</v>
      </c>
      <c r="D743" s="69" t="s">
        <v>2079</v>
      </c>
      <c r="E743" s="69" t="s">
        <v>2636</v>
      </c>
      <c r="F743" s="69" t="s">
        <v>2064</v>
      </c>
      <c r="G743" s="69"/>
      <c r="H743" s="70">
        <v>2022</v>
      </c>
      <c r="I743" s="69" t="s">
        <v>2737</v>
      </c>
      <c r="J743" s="69" t="s">
        <v>772</v>
      </c>
      <c r="K743" s="71" t="s">
        <v>1765</v>
      </c>
      <c r="L743" s="72" t="s">
        <v>83</v>
      </c>
      <c r="M743" s="48" t="s">
        <v>234</v>
      </c>
      <c r="N743" s="49" t="s">
        <v>256</v>
      </c>
      <c r="O743" s="49" t="s">
        <v>266</v>
      </c>
      <c r="P743" s="74">
        <f ca="1">IFERROR(VLOOKUP(DadosViagem5[[#This Row],[Placa]],BIP!A:E,5,FALSE),"")</f>
        <v>45958</v>
      </c>
      <c r="Q743" s="75">
        <f ca="1">DATEDIF(DadosViagem5[[#This Row],[BIP]],TODAY(),"D")</f>
        <v>20</v>
      </c>
      <c r="R743" s="76" t="str">
        <f>IFERROR(VLOOKUP(DadosViagem5[[#This Row],[Placa]],DDS!B:C,2,FALSE),"Verificar cadastro")</f>
        <v> </v>
      </c>
      <c r="S743" s="77" t="s">
        <v>2023</v>
      </c>
      <c r="T743" s="48"/>
      <c r="U743" s="79"/>
      <c r="V743" s="78"/>
      <c r="W743" s="82" t="s">
        <v>2088</v>
      </c>
      <c r="X743" s="80"/>
      <c r="Y743" s="81"/>
      <c r="Z743" s="83"/>
      <c r="AA743" s="70" t="s">
        <v>2024</v>
      </c>
      <c r="AB743" s="70" t="s">
        <v>2024</v>
      </c>
      <c r="AC743" s="70" t="s">
        <v>2024</v>
      </c>
      <c r="AD743" s="70" t="s">
        <v>2024</v>
      </c>
      <c r="AE743" s="79"/>
      <c r="AF743" s="79" t="s">
        <v>2024</v>
      </c>
      <c r="AG743" s="48"/>
      <c r="AH743" s="50">
        <v>45807</v>
      </c>
      <c r="AI743" s="49" t="str">
        <f>IF(DadosViagem5[[#This Row],[Dias em manutenção ]]&lt;5,"Dentro do Prazo","Fora do Prazo")</f>
        <v>Fora do Prazo</v>
      </c>
      <c r="AJ743" s="49" t="e">
        <v>#REF!</v>
      </c>
    </row>
    <row r="744" spans="1:36" ht="15">
      <c r="A744" s="69" t="s">
        <v>858</v>
      </c>
      <c r="B744" s="70"/>
      <c r="C744" s="69" t="s">
        <v>677</v>
      </c>
      <c r="D744" s="69" t="s">
        <v>2394</v>
      </c>
      <c r="E744" s="69" t="s">
        <v>566</v>
      </c>
      <c r="F744" s="69" t="s">
        <v>2064</v>
      </c>
      <c r="G744" s="69"/>
      <c r="H744" s="70">
        <v>2022</v>
      </c>
      <c r="I744" s="69" t="s">
        <v>2737</v>
      </c>
      <c r="J744" s="69" t="s">
        <v>772</v>
      </c>
      <c r="K744" s="71" t="s">
        <v>1765</v>
      </c>
      <c r="L744" s="72" t="s">
        <v>83</v>
      </c>
      <c r="M744" s="48" t="s">
        <v>234</v>
      </c>
      <c r="N744" s="49" t="s">
        <v>256</v>
      </c>
      <c r="O744" s="49" t="s">
        <v>266</v>
      </c>
      <c r="P744" s="74">
        <f ca="1">IFERROR(VLOOKUP(DadosViagem5[[#This Row],[Placa]],BIP!A:E,5,FALSE),"")</f>
        <v>45978</v>
      </c>
      <c r="Q744" s="75">
        <f ca="1">DATEDIF(DadosViagem5[[#This Row],[BIP]],TODAY(),"D")</f>
        <v>0</v>
      </c>
      <c r="R744" s="76" t="str">
        <f>IFERROR(VLOOKUP(DadosViagem5[[#This Row],[Placa]],DDS!B:C,2,FALSE),"Verificar cadastro")</f>
        <v>Operando</v>
      </c>
      <c r="S744" s="77" t="s">
        <v>2023</v>
      </c>
      <c r="T744" s="48"/>
      <c r="U744" s="79"/>
      <c r="V744" s="78"/>
      <c r="W744" s="82"/>
      <c r="X744" s="80"/>
      <c r="Y744" s="81"/>
      <c r="Z744" s="83"/>
      <c r="AA744" s="70" t="s">
        <v>2024</v>
      </c>
      <c r="AB744" s="70" t="s">
        <v>2024</v>
      </c>
      <c r="AC744" s="69" t="s">
        <v>2024</v>
      </c>
      <c r="AD744" s="69" t="str">
        <f ca="1">IFERROR(DATEDIF(DadosViagem5[[#This Row],[Utimo Bip Reserva]],TODAY(),"D"),"")</f>
        <v/>
      </c>
      <c r="AE744" s="49" t="s">
        <v>2024</v>
      </c>
      <c r="AF744" s="50" t="s">
        <v>2024</v>
      </c>
      <c r="AG744" s="49"/>
      <c r="AH744" s="50">
        <v>45807</v>
      </c>
      <c r="AI744" s="49" t="str">
        <f>IF(DadosViagem5[[#This Row],[Dias em manutenção ]]&lt;5,"Dentro do Prazo","Fora do Prazo")</f>
        <v>Fora do Prazo</v>
      </c>
      <c r="AJ744" s="49" t="e">
        <v>#REF!</v>
      </c>
    </row>
    <row r="745" spans="1:36" ht="15">
      <c r="A745" s="69" t="s">
        <v>642</v>
      </c>
      <c r="B745" s="70"/>
      <c r="C745" s="69" t="s">
        <v>694</v>
      </c>
      <c r="D745" s="69" t="s">
        <v>2079</v>
      </c>
      <c r="E745" s="69" t="s">
        <v>566</v>
      </c>
      <c r="F745" s="69" t="s">
        <v>2064</v>
      </c>
      <c r="G745" s="69"/>
      <c r="H745" s="70">
        <v>2022</v>
      </c>
      <c r="I745" s="69" t="s">
        <v>2737</v>
      </c>
      <c r="J745" s="69" t="s">
        <v>772</v>
      </c>
      <c r="K745" s="71" t="s">
        <v>1765</v>
      </c>
      <c r="L745" s="72" t="s">
        <v>83</v>
      </c>
      <c r="M745" s="48" t="s">
        <v>234</v>
      </c>
      <c r="N745" s="49" t="s">
        <v>256</v>
      </c>
      <c r="O745" s="49" t="s">
        <v>266</v>
      </c>
      <c r="P745" s="74">
        <f ca="1">IFERROR(VLOOKUP(DadosViagem5[[#This Row],[Placa]],BIP!A:E,5,FALSE),"")</f>
        <v>45926</v>
      </c>
      <c r="Q745" s="75">
        <f ca="1">DATEDIF(DadosViagem5[[#This Row],[BIP]],TODAY(),"D")</f>
        <v>52</v>
      </c>
      <c r="R745" s="76" t="str">
        <f>IFERROR(VLOOKUP(DadosViagem5[[#This Row],[Placa]],DDS!B:C,2,FALSE),"Verificar cadastro")</f>
        <v>Manutenção</v>
      </c>
      <c r="S745" s="77" t="s">
        <v>2023</v>
      </c>
      <c r="T745" s="48"/>
      <c r="U745" s="79"/>
      <c r="V745" s="78"/>
      <c r="W745" s="82" t="s">
        <v>2919</v>
      </c>
      <c r="X745" s="80"/>
      <c r="Y745" s="81"/>
      <c r="Z745" s="82"/>
      <c r="AA745" s="70" t="s">
        <v>2024</v>
      </c>
      <c r="AB745" s="70" t="s">
        <v>2024</v>
      </c>
      <c r="AC745" s="69" t="s">
        <v>2024</v>
      </c>
      <c r="AD745" s="69" t="str">
        <f ca="1">IFERROR(DATEDIF(DadosViagem5[[#This Row],[Utimo Bip Reserva]],TODAY(),"D"),"")</f>
        <v/>
      </c>
      <c r="AE745" s="49" t="s">
        <v>2920</v>
      </c>
      <c r="AF745" s="50" t="s">
        <v>2024</v>
      </c>
      <c r="AG745" s="49" t="s">
        <v>2703</v>
      </c>
      <c r="AH745" s="50">
        <v>45807</v>
      </c>
      <c r="AI745" s="49" t="str">
        <f>IF(DadosViagem5[[#This Row],[Dias em manutenção ]]&lt;5,"Dentro do Prazo","Fora do Prazo")</f>
        <v>Fora do Prazo</v>
      </c>
      <c r="AJ745" s="49" t="e">
        <v>#REF!</v>
      </c>
    </row>
    <row r="746" spans="1:36" ht="15">
      <c r="A746" s="69" t="s">
        <v>2921</v>
      </c>
      <c r="B746" s="70"/>
      <c r="C746" s="69" t="s">
        <v>668</v>
      </c>
      <c r="D746" s="69" t="s">
        <v>2079</v>
      </c>
      <c r="E746" s="69" t="s">
        <v>2636</v>
      </c>
      <c r="F746" s="69" t="s">
        <v>2064</v>
      </c>
      <c r="G746" s="69"/>
      <c r="H746" s="70">
        <v>2022</v>
      </c>
      <c r="I746" s="69" t="s">
        <v>2737</v>
      </c>
      <c r="J746" s="69" t="s">
        <v>772</v>
      </c>
      <c r="K746" s="71" t="s">
        <v>1765</v>
      </c>
      <c r="L746" s="72" t="s">
        <v>83</v>
      </c>
      <c r="M746" s="48" t="s">
        <v>234</v>
      </c>
      <c r="N746" s="49" t="s">
        <v>256</v>
      </c>
      <c r="O746" s="49" t="s">
        <v>266</v>
      </c>
      <c r="P746" s="74">
        <f ca="1">IFERROR(VLOOKUP(DadosViagem5[[#This Row],[Placa]],BIP!A:E,5,FALSE),"")</f>
        <v>45848</v>
      </c>
      <c r="Q746" s="75">
        <f ca="1">DATEDIF(DadosViagem5[[#This Row],[BIP]],TODAY(),"D")</f>
        <v>130</v>
      </c>
      <c r="R746" s="76" t="str">
        <f>IFERROR(VLOOKUP(DadosViagem5[[#This Row],[Placa]],DDS!B:C,2,FALSE),"Verificar cadastro")</f>
        <v>Verificar cadastro</v>
      </c>
      <c r="S746" s="49" t="s">
        <v>2404</v>
      </c>
      <c r="T746" s="48"/>
      <c r="U746" s="79"/>
      <c r="V746" s="78"/>
      <c r="W746" s="82" t="s">
        <v>2922</v>
      </c>
      <c r="X746" s="134"/>
      <c r="Y746" s="135"/>
      <c r="Z746" s="136"/>
      <c r="AA746" s="70" t="s">
        <v>2024</v>
      </c>
      <c r="AB746" s="70" t="s">
        <v>2024</v>
      </c>
      <c r="AC746" s="69" t="s">
        <v>2024</v>
      </c>
      <c r="AD746" s="69" t="str">
        <f ca="1">IFERROR(DATEDIF(DadosViagem5[[#This Row],[Utimo Bip Reserva]],TODAY(),"D"),"")</f>
        <v/>
      </c>
      <c r="AE746" s="49" t="s">
        <v>2923</v>
      </c>
      <c r="AF746" s="50">
        <v>45699</v>
      </c>
      <c r="AG746" s="49" t="s">
        <v>567</v>
      </c>
      <c r="AH746" s="50">
        <v>45807</v>
      </c>
      <c r="AI746" s="49" t="str">
        <f>IF(DadosViagem5[[#This Row],[Dias em manutenção ]]&lt;5,"Dentro do Prazo","Fora do Prazo")</f>
        <v>Fora do Prazo</v>
      </c>
      <c r="AJ746" s="49" t="e">
        <v>#REF!</v>
      </c>
    </row>
    <row r="747" spans="1:36" ht="15">
      <c r="A747" s="69" t="s">
        <v>2924</v>
      </c>
      <c r="B747" s="70"/>
      <c r="C747" s="69" t="s">
        <v>668</v>
      </c>
      <c r="D747" s="69" t="s">
        <v>2079</v>
      </c>
      <c r="E747" s="69" t="s">
        <v>2636</v>
      </c>
      <c r="F747" s="69" t="s">
        <v>2064</v>
      </c>
      <c r="G747" s="69"/>
      <c r="H747" s="70">
        <v>2022</v>
      </c>
      <c r="I747" s="69" t="s">
        <v>2737</v>
      </c>
      <c r="J747" s="69" t="s">
        <v>772</v>
      </c>
      <c r="K747" s="71" t="s">
        <v>1765</v>
      </c>
      <c r="L747" s="72" t="s">
        <v>83</v>
      </c>
      <c r="M747" s="48" t="s">
        <v>234</v>
      </c>
      <c r="N747" s="49" t="s">
        <v>256</v>
      </c>
      <c r="O747" s="49" t="s">
        <v>266</v>
      </c>
      <c r="P747" s="74">
        <f ca="1">IFERROR(VLOOKUP(DadosViagem5[[#This Row],[Placa]],BIP!A:E,5,FALSE),"")</f>
        <v>45978</v>
      </c>
      <c r="Q747" s="75">
        <f ca="1">DATEDIF(DadosViagem5[[#This Row],[BIP]],TODAY(),"D")</f>
        <v>0</v>
      </c>
      <c r="R747" s="76" t="str">
        <f>IFERROR(VLOOKUP(DadosViagem5[[#This Row],[Placa]],DDS!B:C,2,FALSE),"Verificar cadastro")</f>
        <v>Operando</v>
      </c>
      <c r="S747" s="77" t="s">
        <v>2023</v>
      </c>
      <c r="T747" s="48"/>
      <c r="U747" s="79"/>
      <c r="V747" s="78"/>
      <c r="W747" s="82"/>
      <c r="X747" s="80"/>
      <c r="Y747" s="81"/>
      <c r="Z747" s="82"/>
      <c r="AA747" s="70" t="s">
        <v>2024</v>
      </c>
      <c r="AB747" s="70" t="s">
        <v>2024</v>
      </c>
      <c r="AC747" s="69" t="s">
        <v>2024</v>
      </c>
      <c r="AD747" s="69" t="str">
        <f ca="1">IFERROR(DATEDIF(DadosViagem5[[#This Row],[Utimo Bip Reserva]],TODAY(),"D"),"")</f>
        <v/>
      </c>
      <c r="AE747" s="50" t="s">
        <v>2024</v>
      </c>
      <c r="AF747" s="50" t="s">
        <v>2024</v>
      </c>
      <c r="AG747" s="49" t="s">
        <v>2346</v>
      </c>
      <c r="AH747" s="50">
        <v>45807</v>
      </c>
      <c r="AI747" s="49" t="str">
        <f>IF(DadosViagem5[[#This Row],[Dias em manutenção ]]&lt;5,"Dentro do Prazo","Fora do Prazo")</f>
        <v>Fora do Prazo</v>
      </c>
      <c r="AJ747" s="49" t="e">
        <v>#REF!</v>
      </c>
    </row>
    <row r="748" spans="1:36" ht="15">
      <c r="A748" s="69" t="s">
        <v>1543</v>
      </c>
      <c r="B748" s="70"/>
      <c r="C748" s="69" t="s">
        <v>668</v>
      </c>
      <c r="D748" s="69" t="s">
        <v>2079</v>
      </c>
      <c r="E748" s="69" t="s">
        <v>2636</v>
      </c>
      <c r="F748" s="69" t="s">
        <v>2064</v>
      </c>
      <c r="G748" s="69"/>
      <c r="H748" s="70">
        <v>2022</v>
      </c>
      <c r="I748" s="69" t="s">
        <v>2737</v>
      </c>
      <c r="J748" s="69" t="s">
        <v>772</v>
      </c>
      <c r="K748" s="71" t="s">
        <v>1765</v>
      </c>
      <c r="L748" s="72" t="s">
        <v>83</v>
      </c>
      <c r="M748" s="48" t="s">
        <v>234</v>
      </c>
      <c r="N748" s="49" t="s">
        <v>256</v>
      </c>
      <c r="O748" s="49" t="s">
        <v>266</v>
      </c>
      <c r="P748" s="74">
        <f ca="1">IFERROR(VLOOKUP(DadosViagem5[[#This Row],[Placa]],BIP!A:E,5,FALSE),"")</f>
        <v>45978</v>
      </c>
      <c r="Q748" s="75">
        <f ca="1">DATEDIF(DadosViagem5[[#This Row],[BIP]],TODAY(),"D")</f>
        <v>0</v>
      </c>
      <c r="R748" s="76"/>
      <c r="S748" s="77" t="s">
        <v>2023</v>
      </c>
      <c r="T748" s="48"/>
      <c r="U748" s="79"/>
      <c r="V748" s="78"/>
      <c r="W748" s="82" t="s">
        <v>2846</v>
      </c>
      <c r="X748" s="80"/>
      <c r="Y748" s="81"/>
      <c r="Z748" s="83"/>
      <c r="AA748" s="70" t="s">
        <v>2024</v>
      </c>
      <c r="AB748" s="70" t="s">
        <v>2024</v>
      </c>
      <c r="AC748" s="69" t="s">
        <v>2024</v>
      </c>
      <c r="AD748" s="69" t="str">
        <f ca="1">IFERROR(DATEDIF(DadosViagem5[[#This Row],[Utimo Bip Reserva]],TODAY(),"D"),"")</f>
        <v/>
      </c>
      <c r="AE748" s="50" t="s">
        <v>2024</v>
      </c>
      <c r="AF748" s="50" t="s">
        <v>2024</v>
      </c>
      <c r="AG748" s="48"/>
      <c r="AH748" s="50">
        <v>45807</v>
      </c>
      <c r="AI748" s="49" t="str">
        <f>IF(DadosViagem5[[#This Row],[Dias em manutenção ]]&lt;5,"Dentro do Prazo","Fora do Prazo")</f>
        <v>Fora do Prazo</v>
      </c>
      <c r="AJ748" s="49" t="e">
        <v>#REF!</v>
      </c>
    </row>
    <row r="749" spans="1:36" ht="15">
      <c r="A749" s="69" t="s">
        <v>1182</v>
      </c>
      <c r="B749" s="70"/>
      <c r="C749" s="69" t="s">
        <v>694</v>
      </c>
      <c r="D749" s="69" t="s">
        <v>2079</v>
      </c>
      <c r="E749" s="69" t="s">
        <v>2636</v>
      </c>
      <c r="F749" s="69" t="s">
        <v>2064</v>
      </c>
      <c r="G749" s="69"/>
      <c r="H749" s="70">
        <v>2022</v>
      </c>
      <c r="I749" s="69" t="s">
        <v>2737</v>
      </c>
      <c r="J749" s="69" t="s">
        <v>772</v>
      </c>
      <c r="K749" s="71" t="s">
        <v>1765</v>
      </c>
      <c r="L749" s="72" t="s">
        <v>83</v>
      </c>
      <c r="M749" s="48" t="s">
        <v>234</v>
      </c>
      <c r="N749" s="49" t="s">
        <v>256</v>
      </c>
      <c r="O749" s="49" t="s">
        <v>266</v>
      </c>
      <c r="P749" s="74">
        <f ca="1">IFERROR(VLOOKUP(DadosViagem5[[#This Row],[Placa]],BIP!A:E,5,FALSE),"")</f>
        <v>45977</v>
      </c>
      <c r="Q749" s="75">
        <f ca="1">DATEDIF(DadosViagem5[[#This Row],[BIP]],TODAY(),"D")</f>
        <v>1</v>
      </c>
      <c r="R749" s="76" t="str">
        <f>IFERROR(VLOOKUP(DadosViagem5[[#This Row],[Placa]],DDS!B:C,2,FALSE),"Verificar cadastro")</f>
        <v>Operando</v>
      </c>
      <c r="S749" s="77" t="s">
        <v>2023</v>
      </c>
      <c r="T749" s="48"/>
      <c r="U749" s="79"/>
      <c r="V749" s="78"/>
      <c r="W749" s="82"/>
      <c r="X749" s="80"/>
      <c r="Y749" s="81"/>
      <c r="Z749" s="83"/>
      <c r="AA749" s="70" t="s">
        <v>2024</v>
      </c>
      <c r="AB749" s="70" t="s">
        <v>2024</v>
      </c>
      <c r="AC749" s="69" t="s">
        <v>2024</v>
      </c>
      <c r="AD749" s="69"/>
      <c r="AE749" s="50"/>
      <c r="AF749" s="50" t="s">
        <v>2024</v>
      </c>
      <c r="AG749" s="49"/>
      <c r="AH749" s="50">
        <v>11</v>
      </c>
      <c r="AI749" s="49" t="str">
        <f>IF(DadosViagem5[[#This Row],[Dias em manutenção ]]&lt;5,"Dentro do Prazo","Fora do Prazo")</f>
        <v>Fora do Prazo</v>
      </c>
      <c r="AJ749" s="49" t="e">
        <v>#REF!</v>
      </c>
    </row>
    <row r="750" spans="1:36" ht="15">
      <c r="A750" s="69" t="s">
        <v>2925</v>
      </c>
      <c r="B750" s="70"/>
      <c r="C750" s="69" t="s">
        <v>668</v>
      </c>
      <c r="D750" s="69" t="s">
        <v>2079</v>
      </c>
      <c r="E750" s="69" t="s">
        <v>2636</v>
      </c>
      <c r="F750" s="69" t="s">
        <v>2064</v>
      </c>
      <c r="G750" s="69"/>
      <c r="H750" s="70">
        <v>2022</v>
      </c>
      <c r="I750" s="69" t="s">
        <v>2737</v>
      </c>
      <c r="J750" s="69" t="s">
        <v>772</v>
      </c>
      <c r="K750" s="71" t="s">
        <v>1765</v>
      </c>
      <c r="L750" s="72" t="s">
        <v>83</v>
      </c>
      <c r="M750" s="48" t="s">
        <v>234</v>
      </c>
      <c r="N750" s="49" t="s">
        <v>256</v>
      </c>
      <c r="O750" s="49" t="s">
        <v>266</v>
      </c>
      <c r="P750" s="74">
        <f ca="1">IFERROR(VLOOKUP(DadosViagem5[[#This Row],[Placa]],BIP!A:E,5,FALSE),"")</f>
        <v>45919</v>
      </c>
      <c r="Q750" s="75">
        <f ca="1">DATEDIF(DadosViagem5[[#This Row],[BIP]],TODAY(),"D")</f>
        <v>59</v>
      </c>
      <c r="R750" s="76" t="str">
        <f>IFERROR(VLOOKUP(DadosViagem5[[#This Row],[Placa]],DDS!B:C,2,FALSE),"Verificar cadastro")</f>
        <v> </v>
      </c>
      <c r="S750" s="77" t="s">
        <v>2023</v>
      </c>
      <c r="T750" s="48"/>
      <c r="U750" s="79"/>
      <c r="V750" s="78"/>
      <c r="W750" s="82"/>
      <c r="X750" s="80"/>
      <c r="Y750" s="81"/>
      <c r="Z750" s="82"/>
      <c r="AA750" s="70" t="s">
        <v>2024</v>
      </c>
      <c r="AB750" s="70" t="s">
        <v>2024</v>
      </c>
      <c r="AC750" s="69" t="s">
        <v>2024</v>
      </c>
      <c r="AD750" s="69" t="str">
        <f ca="1">IFERROR(DATEDIF(DadosViagem5[[#This Row],[Utimo Bip Reserva]],TODAY(),"D"),"")</f>
        <v/>
      </c>
      <c r="AE750" s="50" t="s">
        <v>2024</v>
      </c>
      <c r="AF750" s="50" t="s">
        <v>2024</v>
      </c>
      <c r="AG750" s="49"/>
      <c r="AH750" s="50">
        <v>45807</v>
      </c>
      <c r="AI750" s="49" t="str">
        <f>IF(DadosViagem5[[#This Row],[Dias em manutenção ]]&lt;5,"Dentro do Prazo","Fora do Prazo")</f>
        <v>Fora do Prazo</v>
      </c>
      <c r="AJ750" s="49" t="e">
        <v>#REF!</v>
      </c>
    </row>
    <row r="751" spans="1:36" ht="15">
      <c r="A751" s="69" t="s">
        <v>2926</v>
      </c>
      <c r="B751" s="70"/>
      <c r="C751" s="69" t="s">
        <v>677</v>
      </c>
      <c r="D751" s="69" t="s">
        <v>2394</v>
      </c>
      <c r="E751" s="69" t="s">
        <v>566</v>
      </c>
      <c r="F751" s="69" t="s">
        <v>2064</v>
      </c>
      <c r="G751" s="69"/>
      <c r="H751" s="70">
        <v>2022</v>
      </c>
      <c r="I751" s="69" t="s">
        <v>2737</v>
      </c>
      <c r="J751" s="69" t="s">
        <v>772</v>
      </c>
      <c r="K751" s="71" t="s">
        <v>1765</v>
      </c>
      <c r="L751" s="72" t="s">
        <v>83</v>
      </c>
      <c r="M751" s="48" t="s">
        <v>234</v>
      </c>
      <c r="N751" s="49" t="s">
        <v>256</v>
      </c>
      <c r="O751" s="49" t="s">
        <v>266</v>
      </c>
      <c r="P751" s="74">
        <f ca="1">IFERROR(VLOOKUP(DadosViagem5[[#This Row],[Placa]],BIP!A:E,5,FALSE),"")</f>
        <v>45978</v>
      </c>
      <c r="Q751" s="75">
        <f ca="1">DATEDIF(DadosViagem5[[#This Row],[BIP]],TODAY(),"D")</f>
        <v>0</v>
      </c>
      <c r="R751" s="76" t="str">
        <f>IFERROR(VLOOKUP(DadosViagem5[[#This Row],[Placa]],DDS!B:C,2,FALSE),"Verificar cadastro")</f>
        <v>Operando</v>
      </c>
      <c r="S751" s="77" t="s">
        <v>2023</v>
      </c>
      <c r="T751" s="48"/>
      <c r="U751" s="79"/>
      <c r="V751" s="78"/>
      <c r="W751" s="82" t="s">
        <v>2426</v>
      </c>
      <c r="X751" s="80"/>
      <c r="Y751" s="81"/>
      <c r="Z751" s="82"/>
      <c r="AA751" s="70" t="s">
        <v>2024</v>
      </c>
      <c r="AB751" s="70" t="s">
        <v>2024</v>
      </c>
      <c r="AC751" s="69" t="s">
        <v>2024</v>
      </c>
      <c r="AD751" s="69" t="str">
        <f ca="1">IFERROR(DATEDIF(DadosViagem5[[#This Row],[Utimo Bip Reserva]],TODAY(),"D"),"")</f>
        <v/>
      </c>
      <c r="AE751" s="49" t="s">
        <v>2024</v>
      </c>
      <c r="AF751" s="50" t="s">
        <v>2024</v>
      </c>
      <c r="AG751" s="49"/>
      <c r="AH751" s="50">
        <v>45807</v>
      </c>
      <c r="AI751" s="49" t="str">
        <f>IF(DadosViagem5[[#This Row],[Dias em manutenção ]]&lt;5,"Dentro do Prazo","Fora do Prazo")</f>
        <v>Fora do Prazo</v>
      </c>
      <c r="AJ751" s="49" t="e">
        <v>#REF!</v>
      </c>
    </row>
    <row r="752" spans="1:36" ht="15">
      <c r="A752" s="69" t="s">
        <v>2927</v>
      </c>
      <c r="B752" s="70"/>
      <c r="C752" s="69" t="s">
        <v>673</v>
      </c>
      <c r="D752" s="69" t="s">
        <v>2025</v>
      </c>
      <c r="E752" s="69" t="s">
        <v>566</v>
      </c>
      <c r="F752" s="69" t="s">
        <v>2064</v>
      </c>
      <c r="G752" s="69"/>
      <c r="H752" s="70">
        <v>2022</v>
      </c>
      <c r="I752" s="69" t="s">
        <v>2737</v>
      </c>
      <c r="J752" s="69" t="s">
        <v>772</v>
      </c>
      <c r="K752" s="71" t="s">
        <v>1765</v>
      </c>
      <c r="L752" s="72" t="s">
        <v>83</v>
      </c>
      <c r="M752" s="48" t="s">
        <v>234</v>
      </c>
      <c r="N752" s="49" t="s">
        <v>256</v>
      </c>
      <c r="O752" s="49" t="s">
        <v>266</v>
      </c>
      <c r="P752" s="74">
        <f ca="1">IFERROR(VLOOKUP(DadosViagem5[[#This Row],[Placa]],BIP!A:E,5,FALSE),"")</f>
        <v>0</v>
      </c>
      <c r="Q752" s="75">
        <f ca="1">DATEDIF(DadosViagem5[[#This Row],[BIP]],TODAY(),"D")</f>
        <v>45978</v>
      </c>
      <c r="R752" s="76" t="str">
        <f>IFERROR(VLOOKUP(DadosViagem5[[#This Row],[Placa]],DDS!B:C,2,FALSE),"Verificar cadastro")</f>
        <v> </v>
      </c>
      <c r="S752" s="77" t="s">
        <v>2023</v>
      </c>
      <c r="T752" s="48"/>
      <c r="U752" s="79"/>
      <c r="V752" s="78"/>
      <c r="W752" s="82"/>
      <c r="X752" s="80"/>
      <c r="Y752" s="81"/>
      <c r="Z752" s="82"/>
      <c r="AA752" s="70" t="s">
        <v>2024</v>
      </c>
      <c r="AB752" s="70" t="s">
        <v>2024</v>
      </c>
      <c r="AC752" s="69" t="s">
        <v>2024</v>
      </c>
      <c r="AD752" s="69" t="str">
        <f ca="1">IFERROR(DATEDIF(DadosViagem5[[#This Row],[Utimo Bip Reserva]],TODAY(),"D"),"")</f>
        <v/>
      </c>
      <c r="AE752" s="49" t="s">
        <v>2024</v>
      </c>
      <c r="AF752" s="50" t="s">
        <v>2024</v>
      </c>
      <c r="AG752" s="49"/>
      <c r="AH752" s="50">
        <v>45807</v>
      </c>
      <c r="AI752" s="49" t="str">
        <f>IF(DadosViagem5[[#This Row],[Dias em manutenção ]]&lt;5,"Dentro do Prazo","Fora do Prazo")</f>
        <v>Fora do Prazo</v>
      </c>
      <c r="AJ752" s="49" t="e">
        <v>#REF!</v>
      </c>
    </row>
    <row r="753" spans="1:36" ht="15">
      <c r="A753" s="69" t="s">
        <v>2928</v>
      </c>
      <c r="B753" s="70"/>
      <c r="C753" s="69" t="s">
        <v>2929</v>
      </c>
      <c r="D753" s="69" t="s">
        <v>2025</v>
      </c>
      <c r="E753" s="69" t="s">
        <v>566</v>
      </c>
      <c r="F753" s="69" t="s">
        <v>2064</v>
      </c>
      <c r="G753" s="69"/>
      <c r="H753" s="70">
        <v>2022</v>
      </c>
      <c r="I753" s="69" t="s">
        <v>2737</v>
      </c>
      <c r="J753" s="69" t="s">
        <v>772</v>
      </c>
      <c r="K753" s="71" t="s">
        <v>1765</v>
      </c>
      <c r="L753" s="72" t="s">
        <v>83</v>
      </c>
      <c r="M753" s="48" t="s">
        <v>234</v>
      </c>
      <c r="N753" s="49" t="s">
        <v>256</v>
      </c>
      <c r="O753" s="49" t="s">
        <v>266</v>
      </c>
      <c r="P753" s="74">
        <f ca="1">IFERROR(VLOOKUP(DadosViagem5[[#This Row],[Placa]],BIP!A:E,5,FALSE),"")</f>
        <v>0</v>
      </c>
      <c r="Q753" s="75">
        <f ca="1">DATEDIF(DadosViagem5[[#This Row],[BIP]],TODAY(),"D")</f>
        <v>45978</v>
      </c>
      <c r="R753" s="76" t="str">
        <f>IFERROR(VLOOKUP(DadosViagem5[[#This Row],[Placa]],DDS!B:C,2,FALSE),"Verificar cadastro")</f>
        <v> </v>
      </c>
      <c r="S753" s="77" t="s">
        <v>2023</v>
      </c>
      <c r="T753" s="48"/>
      <c r="U753" s="79"/>
      <c r="V753" s="78"/>
      <c r="W753" s="82" t="s">
        <v>2488</v>
      </c>
      <c r="X753" s="80"/>
      <c r="Y753" s="81"/>
      <c r="Z753" s="82"/>
      <c r="AA753" s="70" t="s">
        <v>2024</v>
      </c>
      <c r="AB753" s="70" t="s">
        <v>2024</v>
      </c>
      <c r="AC753" s="69" t="s">
        <v>2024</v>
      </c>
      <c r="AD753" s="69" t="str">
        <f ca="1">IFERROR(DATEDIF(DadosViagem5[[#This Row],[Utimo Bip Reserva]],TODAY(),"D"),"")</f>
        <v/>
      </c>
      <c r="AE753" s="49" t="s">
        <v>2024</v>
      </c>
      <c r="AF753" s="50" t="s">
        <v>2024</v>
      </c>
      <c r="AG753" s="49"/>
      <c r="AH753" s="50">
        <v>45807</v>
      </c>
      <c r="AI753" s="49" t="str">
        <f>IF(DadosViagem5[[#This Row],[Dias em manutenção ]]&lt;5,"Dentro do Prazo","Fora do Prazo")</f>
        <v>Fora do Prazo</v>
      </c>
      <c r="AJ753" s="49" t="e">
        <v>#REF!</v>
      </c>
    </row>
    <row r="754" spans="1:36" ht="15">
      <c r="A754" s="69" t="s">
        <v>2930</v>
      </c>
      <c r="B754" s="70"/>
      <c r="C754" s="69" t="s">
        <v>673</v>
      </c>
      <c r="D754" s="69" t="s">
        <v>2025</v>
      </c>
      <c r="E754" s="69" t="s">
        <v>566</v>
      </c>
      <c r="F754" s="69" t="s">
        <v>2064</v>
      </c>
      <c r="G754" s="69"/>
      <c r="H754" s="70">
        <v>2022</v>
      </c>
      <c r="I754" s="69" t="s">
        <v>2737</v>
      </c>
      <c r="J754" s="69" t="s">
        <v>772</v>
      </c>
      <c r="K754" s="71" t="s">
        <v>1765</v>
      </c>
      <c r="L754" s="72" t="s">
        <v>83</v>
      </c>
      <c r="M754" s="48" t="s">
        <v>234</v>
      </c>
      <c r="N754" s="49" t="s">
        <v>256</v>
      </c>
      <c r="O754" s="49" t="s">
        <v>266</v>
      </c>
      <c r="P754" s="74">
        <f ca="1">IFERROR(VLOOKUP(DadosViagem5[[#This Row],[Placa]],BIP!A:E,5,FALSE),"")</f>
        <v>0</v>
      </c>
      <c r="Q754" s="75">
        <f ca="1">DATEDIF(DadosViagem5[[#This Row],[BIP]],TODAY(),"D")</f>
        <v>45978</v>
      </c>
      <c r="R754" s="76" t="str">
        <f>IFERROR(VLOOKUP(DadosViagem5[[#This Row],[Placa]],DDS!B:C,2,FALSE),"Verificar cadastro")</f>
        <v>Verificar cadastro</v>
      </c>
      <c r="S754" s="49" t="s">
        <v>1186</v>
      </c>
      <c r="T754" s="48"/>
      <c r="U754" s="79"/>
      <c r="V754" s="78"/>
      <c r="W754" s="82" t="s">
        <v>2738</v>
      </c>
      <c r="X754" s="80"/>
      <c r="Y754" s="81"/>
      <c r="Z754" s="82"/>
      <c r="AA754" s="70" t="s">
        <v>2024</v>
      </c>
      <c r="AB754" s="70" t="s">
        <v>2024</v>
      </c>
      <c r="AC754" s="69" t="s">
        <v>2024</v>
      </c>
      <c r="AD754" s="69" t="str">
        <f ca="1">IFERROR(DATEDIF(DadosViagem5[[#This Row],[Utimo Bip Reserva]],TODAY(),"D"),"")</f>
        <v/>
      </c>
      <c r="AE754" s="49" t="s">
        <v>2024</v>
      </c>
      <c r="AF754" s="50" t="s">
        <v>2024</v>
      </c>
      <c r="AG754" s="49"/>
      <c r="AH754" s="50">
        <v>45807</v>
      </c>
      <c r="AI754" s="49" t="str">
        <f>IF(DadosViagem5[[#This Row],[Dias em manutenção ]]&lt;5,"Dentro do Prazo","Fora do Prazo")</f>
        <v>Fora do Prazo</v>
      </c>
      <c r="AJ754" s="49" t="e">
        <v>#REF!</v>
      </c>
    </row>
    <row r="755" spans="1:36" ht="15">
      <c r="A755" s="69" t="s">
        <v>2931</v>
      </c>
      <c r="B755" s="70"/>
      <c r="C755" s="69" t="s">
        <v>673</v>
      </c>
      <c r="D755" s="69" t="s">
        <v>2025</v>
      </c>
      <c r="E755" s="69" t="s">
        <v>566</v>
      </c>
      <c r="F755" s="69" t="s">
        <v>2064</v>
      </c>
      <c r="G755" s="69"/>
      <c r="H755" s="70">
        <v>2022</v>
      </c>
      <c r="I755" s="69" t="s">
        <v>2737</v>
      </c>
      <c r="J755" s="69" t="s">
        <v>772</v>
      </c>
      <c r="K755" s="71" t="s">
        <v>1765</v>
      </c>
      <c r="L755" s="72" t="s">
        <v>83</v>
      </c>
      <c r="M755" s="48" t="s">
        <v>234</v>
      </c>
      <c r="N755" s="49" t="s">
        <v>256</v>
      </c>
      <c r="O755" s="49" t="s">
        <v>266</v>
      </c>
      <c r="P755" s="74">
        <f ca="1">IFERROR(VLOOKUP(DadosViagem5[[#This Row],[Placa]],BIP!A:E,5,FALSE),"")</f>
        <v>0</v>
      </c>
      <c r="Q755" s="75">
        <f ca="1">DATEDIF(DadosViagem5[[#This Row],[BIP]],TODAY(),"D")</f>
        <v>45978</v>
      </c>
      <c r="R755" s="76" t="str">
        <f>IFERROR(VLOOKUP(DadosViagem5[[#This Row],[Placa]],DDS!B:C,2,FALSE),"Verificar cadastro")</f>
        <v>Verificar cadastro</v>
      </c>
      <c r="S755" s="49" t="s">
        <v>1186</v>
      </c>
      <c r="T755" s="48"/>
      <c r="U755" s="79"/>
      <c r="V755" s="78"/>
      <c r="W755" s="82" t="s">
        <v>2738</v>
      </c>
      <c r="X755" s="80"/>
      <c r="Y755" s="81"/>
      <c r="Z755" s="82"/>
      <c r="AA755" s="70" t="s">
        <v>2024</v>
      </c>
      <c r="AB755" s="70" t="s">
        <v>2024</v>
      </c>
      <c r="AC755" s="69" t="s">
        <v>2024</v>
      </c>
      <c r="AD755" s="69" t="str">
        <f ca="1">IFERROR(DATEDIF(DadosViagem5[[#This Row],[Utimo Bip Reserva]],TODAY(),"D"),"")</f>
        <v/>
      </c>
      <c r="AE755" s="49" t="s">
        <v>2024</v>
      </c>
      <c r="AF755" s="50" t="s">
        <v>2024</v>
      </c>
      <c r="AG755" s="49"/>
      <c r="AH755" s="50">
        <v>45807</v>
      </c>
      <c r="AI755" s="49" t="str">
        <f>IF(DadosViagem5[[#This Row],[Dias em manutenção ]]&lt;5,"Dentro do Prazo","Fora do Prazo")</f>
        <v>Fora do Prazo</v>
      </c>
      <c r="AJ755" s="49" t="e">
        <v>#REF!</v>
      </c>
    </row>
    <row r="756" spans="1:36" ht="15">
      <c r="A756" s="69" t="s">
        <v>2932</v>
      </c>
      <c r="B756" s="70"/>
      <c r="C756" s="69" t="s">
        <v>673</v>
      </c>
      <c r="D756" s="69" t="s">
        <v>2025</v>
      </c>
      <c r="E756" s="69" t="s">
        <v>566</v>
      </c>
      <c r="F756" s="69" t="s">
        <v>2064</v>
      </c>
      <c r="G756" s="69"/>
      <c r="H756" s="70">
        <v>2022</v>
      </c>
      <c r="I756" s="69" t="s">
        <v>2737</v>
      </c>
      <c r="J756" s="69" t="s">
        <v>772</v>
      </c>
      <c r="K756" s="71" t="s">
        <v>1765</v>
      </c>
      <c r="L756" s="72" t="s">
        <v>83</v>
      </c>
      <c r="M756" s="48" t="s">
        <v>234</v>
      </c>
      <c r="N756" s="49" t="s">
        <v>256</v>
      </c>
      <c r="O756" s="49" t="s">
        <v>266</v>
      </c>
      <c r="P756" s="74">
        <f ca="1">IFERROR(VLOOKUP(DadosViagem5[[#This Row],[Placa]],BIP!A:E,5,FALSE),"")</f>
        <v>0</v>
      </c>
      <c r="Q756" s="75">
        <f ca="1">DATEDIF(DadosViagem5[[#This Row],[BIP]],TODAY(),"D")</f>
        <v>45978</v>
      </c>
      <c r="R756" s="76" t="str">
        <f>IFERROR(VLOOKUP(DadosViagem5[[#This Row],[Placa]],DDS!B:C,2,FALSE),"Verificar cadastro")</f>
        <v> </v>
      </c>
      <c r="S756" s="49" t="s">
        <v>2404</v>
      </c>
      <c r="T756" s="48"/>
      <c r="U756" s="79"/>
      <c r="V756" s="78"/>
      <c r="W756" s="82" t="s">
        <v>2738</v>
      </c>
      <c r="X756" s="80"/>
      <c r="Y756" s="81"/>
      <c r="Z756" s="82"/>
      <c r="AA756" s="70" t="s">
        <v>2024</v>
      </c>
      <c r="AB756" s="70" t="s">
        <v>2024</v>
      </c>
      <c r="AC756" s="69" t="s">
        <v>2024</v>
      </c>
      <c r="AD756" s="69" t="str">
        <f ca="1">IFERROR(DATEDIF(DadosViagem5[[#This Row],[Utimo Bip Reserva]],TODAY(),"D"),"")</f>
        <v/>
      </c>
      <c r="AE756" s="49" t="s">
        <v>2024</v>
      </c>
      <c r="AF756" s="50" t="s">
        <v>2024</v>
      </c>
      <c r="AG756" s="49"/>
      <c r="AH756" s="50">
        <v>45807</v>
      </c>
      <c r="AI756" s="49" t="str">
        <f>IF(DadosViagem5[[#This Row],[Dias em manutenção ]]&lt;5,"Dentro do Prazo","Fora do Prazo")</f>
        <v>Fora do Prazo</v>
      </c>
      <c r="AJ756" s="49" t="e">
        <v>#REF!</v>
      </c>
    </row>
    <row r="757" spans="1:36" ht="15">
      <c r="A757" s="69" t="s">
        <v>2933</v>
      </c>
      <c r="B757" s="70"/>
      <c r="C757" s="69" t="s">
        <v>694</v>
      </c>
      <c r="D757" s="69" t="s">
        <v>2079</v>
      </c>
      <c r="E757" s="69" t="s">
        <v>2636</v>
      </c>
      <c r="F757" s="69" t="s">
        <v>2064</v>
      </c>
      <c r="G757" s="69"/>
      <c r="H757" s="70">
        <v>2022</v>
      </c>
      <c r="I757" s="69" t="s">
        <v>2737</v>
      </c>
      <c r="J757" s="69" t="s">
        <v>772</v>
      </c>
      <c r="K757" s="71" t="s">
        <v>1765</v>
      </c>
      <c r="L757" s="72" t="s">
        <v>83</v>
      </c>
      <c r="M757" s="48" t="s">
        <v>234</v>
      </c>
      <c r="N757" s="49" t="s">
        <v>256</v>
      </c>
      <c r="O757" s="49" t="s">
        <v>266</v>
      </c>
      <c r="P757" s="74">
        <f ca="1">IFERROR(VLOOKUP(DadosViagem5[[#This Row],[Placa]],BIP!A:E,5,FALSE),"")</f>
        <v>45977</v>
      </c>
      <c r="Q757" s="75">
        <f ca="1">DATEDIF(DadosViagem5[[#This Row],[BIP]],TODAY(),"D")</f>
        <v>1</v>
      </c>
      <c r="R757" s="76" t="str">
        <f>IFERROR(VLOOKUP(DadosViagem5[[#This Row],[Placa]],DDS!B:C,2,FALSE),"Verificar cadastro")</f>
        <v>Operando</v>
      </c>
      <c r="S757" s="77" t="s">
        <v>2023</v>
      </c>
      <c r="T757" s="48"/>
      <c r="U757" s="79"/>
      <c r="V757" s="78"/>
      <c r="W757" s="82"/>
      <c r="X757" s="80"/>
      <c r="Y757" s="81"/>
      <c r="Z757" s="82"/>
      <c r="AA757" s="70" t="s">
        <v>2024</v>
      </c>
      <c r="AB757" s="70" t="s">
        <v>2024</v>
      </c>
      <c r="AC757" s="69" t="s">
        <v>2024</v>
      </c>
      <c r="AD757" s="69" t="str">
        <f ca="1">IFERROR(DATEDIF(DadosViagem5[[#This Row],[Utimo Bip Reserva]],TODAY(),"D"),"")</f>
        <v/>
      </c>
      <c r="AE757" s="50" t="s">
        <v>2934</v>
      </c>
      <c r="AF757" s="50" t="s">
        <v>2024</v>
      </c>
      <c r="AG757" s="49"/>
      <c r="AH757" s="50">
        <v>45807</v>
      </c>
      <c r="AI757" s="49" t="str">
        <f>IF(DadosViagem5[[#This Row],[Dias em manutenção ]]&lt;5,"Dentro do Prazo","Fora do Prazo")</f>
        <v>Fora do Prazo</v>
      </c>
      <c r="AJ757" s="49" t="e">
        <v>#REF!</v>
      </c>
    </row>
    <row r="758" spans="1:36" ht="15">
      <c r="A758" s="69" t="s">
        <v>1063</v>
      </c>
      <c r="B758" s="70"/>
      <c r="C758" s="69" t="s">
        <v>677</v>
      </c>
      <c r="D758" s="69" t="s">
        <v>2394</v>
      </c>
      <c r="E758" s="69" t="s">
        <v>566</v>
      </c>
      <c r="F758" s="69" t="s">
        <v>2064</v>
      </c>
      <c r="G758" s="69"/>
      <c r="H758" s="70">
        <v>2022</v>
      </c>
      <c r="I758" s="69" t="s">
        <v>2737</v>
      </c>
      <c r="J758" s="69" t="s">
        <v>772</v>
      </c>
      <c r="K758" s="71" t="s">
        <v>1765</v>
      </c>
      <c r="L758" s="72" t="s">
        <v>83</v>
      </c>
      <c r="M758" s="48" t="s">
        <v>234</v>
      </c>
      <c r="N758" s="49" t="s">
        <v>256</v>
      </c>
      <c r="O758" s="49" t="s">
        <v>266</v>
      </c>
      <c r="P758" s="74">
        <f ca="1">IFERROR(VLOOKUP(DadosViagem5[[#This Row],[Placa]],BIP!A:E,5,FALSE),"")</f>
        <v>45978</v>
      </c>
      <c r="Q758" s="75">
        <f ca="1">DATEDIF(DadosViagem5[[#This Row],[BIP]],TODAY(),"D")</f>
        <v>0</v>
      </c>
      <c r="R758" s="76" t="str">
        <f>IFERROR(VLOOKUP(DadosViagem5[[#This Row],[Placa]],DDS!B:C,2,FALSE),"Verificar cadastro")</f>
        <v>Operando</v>
      </c>
      <c r="S758" s="77" t="s">
        <v>2023</v>
      </c>
      <c r="T758" s="48"/>
      <c r="U758" s="79"/>
      <c r="V758" s="78"/>
      <c r="W758" s="82"/>
      <c r="X758" s="80"/>
      <c r="Y758" s="81"/>
      <c r="Z758" s="82"/>
      <c r="AA758" s="70" t="s">
        <v>2024</v>
      </c>
      <c r="AB758" s="70" t="s">
        <v>2024</v>
      </c>
      <c r="AC758" s="69" t="s">
        <v>2024</v>
      </c>
      <c r="AD758" s="69" t="str">
        <f ca="1">IFERROR(DATEDIF(DadosViagem5[[#This Row],[Utimo Bip Reserva]],TODAY(),"D"),"")</f>
        <v/>
      </c>
      <c r="AE758" s="49" t="s">
        <v>2935</v>
      </c>
      <c r="AF758" s="50" t="s">
        <v>2024</v>
      </c>
      <c r="AG758" s="49"/>
      <c r="AH758" s="50">
        <v>58</v>
      </c>
      <c r="AI758" s="49" t="str">
        <f>IF(DadosViagem5[[#This Row],[Dias em manutenção ]]&lt;5,"Dentro do Prazo","Fora do Prazo")</f>
        <v>Fora do Prazo</v>
      </c>
      <c r="AJ758" s="49" t="e">
        <v>#REF!</v>
      </c>
    </row>
    <row r="759" spans="1:36" ht="15">
      <c r="A759" s="69" t="s">
        <v>1167</v>
      </c>
      <c r="B759" s="70"/>
      <c r="C759" s="69" t="s">
        <v>668</v>
      </c>
      <c r="D759" s="69" t="s">
        <v>2079</v>
      </c>
      <c r="E759" s="69" t="s">
        <v>2636</v>
      </c>
      <c r="F759" s="69" t="s">
        <v>2064</v>
      </c>
      <c r="G759" s="69"/>
      <c r="H759" s="70">
        <v>2022</v>
      </c>
      <c r="I759" s="69" t="s">
        <v>2737</v>
      </c>
      <c r="J759" s="69" t="s">
        <v>772</v>
      </c>
      <c r="K759" s="71" t="s">
        <v>1765</v>
      </c>
      <c r="L759" s="72" t="s">
        <v>83</v>
      </c>
      <c r="M759" s="48" t="s">
        <v>234</v>
      </c>
      <c r="N759" s="49" t="s">
        <v>256</v>
      </c>
      <c r="O759" s="49" t="s">
        <v>266</v>
      </c>
      <c r="P759" s="74">
        <f ca="1">IFERROR(VLOOKUP(DadosViagem5[[#This Row],[Placa]],BIP!A:E,5,FALSE),"")</f>
        <v>45978</v>
      </c>
      <c r="Q759" s="75">
        <f ca="1">DATEDIF(DadosViagem5[[#This Row],[BIP]],TODAY(),"D")</f>
        <v>0</v>
      </c>
      <c r="R759" s="76" t="str">
        <f>IFERROR(VLOOKUP(DadosViagem5[[#This Row],[Placa]],DDS!B:C,2,FALSE),"Verificar cadastro")</f>
        <v>Operando</v>
      </c>
      <c r="S759" s="77" t="s">
        <v>2023</v>
      </c>
      <c r="T759" s="48"/>
      <c r="U759" s="79"/>
      <c r="V759" s="78"/>
      <c r="W759" s="82"/>
      <c r="X759" s="80"/>
      <c r="Y759" s="81"/>
      <c r="Z759" s="82"/>
      <c r="AA759" s="70" t="s">
        <v>2024</v>
      </c>
      <c r="AB759" s="70" t="s">
        <v>2024</v>
      </c>
      <c r="AC759" s="69" t="s">
        <v>2024</v>
      </c>
      <c r="AD759" s="69" t="str">
        <f ca="1">IFERROR(DATEDIF(DadosViagem5[[#This Row],[Utimo Bip Reserva]],TODAY(),"D"),"")</f>
        <v/>
      </c>
      <c r="AE759" s="49" t="s">
        <v>2923</v>
      </c>
      <c r="AF759" s="50">
        <v>45699</v>
      </c>
      <c r="AG759" s="49" t="s">
        <v>567</v>
      </c>
      <c r="AH759" s="50">
        <v>45807</v>
      </c>
      <c r="AI759" s="49" t="str">
        <f>IF(DadosViagem5[[#This Row],[Dias em manutenção ]]&lt;5,"Dentro do Prazo","Fora do Prazo")</f>
        <v>Fora do Prazo</v>
      </c>
      <c r="AJ759" s="49" t="e">
        <v>#REF!</v>
      </c>
    </row>
    <row r="760" spans="1:36" ht="15">
      <c r="A760" s="69" t="s">
        <v>2936</v>
      </c>
      <c r="B760" s="70"/>
      <c r="C760" s="69" t="s">
        <v>694</v>
      </c>
      <c r="D760" s="69" t="s">
        <v>2079</v>
      </c>
      <c r="E760" s="69" t="s">
        <v>2636</v>
      </c>
      <c r="F760" s="69" t="s">
        <v>2064</v>
      </c>
      <c r="G760" s="69"/>
      <c r="H760" s="70">
        <v>2022</v>
      </c>
      <c r="I760" s="69" t="s">
        <v>2737</v>
      </c>
      <c r="J760" s="69" t="s">
        <v>772</v>
      </c>
      <c r="K760" s="71" t="s">
        <v>1765</v>
      </c>
      <c r="L760" s="72" t="s">
        <v>83</v>
      </c>
      <c r="M760" s="48" t="s">
        <v>234</v>
      </c>
      <c r="N760" s="224" t="s">
        <v>256</v>
      </c>
      <c r="O760" s="49" t="s">
        <v>266</v>
      </c>
      <c r="P760" s="74">
        <f ca="1">IFERROR(VLOOKUP(DadosViagem5[[#This Row],[Placa]],BIP!A:E,5,FALSE),"")</f>
        <v>45978</v>
      </c>
      <c r="Q760" s="75">
        <f ca="1">DATEDIF(DadosViagem5[[#This Row],[BIP]],TODAY(),"D")</f>
        <v>0</v>
      </c>
      <c r="R760" s="76" t="str">
        <f>IFERROR(VLOOKUP(DadosViagem5[[#This Row],[Placa]],DDS!B:C,2,FALSE),"Verificar cadastro")</f>
        <v>Operando</v>
      </c>
      <c r="S760" s="77" t="s">
        <v>2023</v>
      </c>
      <c r="T760" s="48"/>
      <c r="U760" s="79"/>
      <c r="V760" s="78"/>
      <c r="W760" s="61"/>
      <c r="X760" s="80"/>
      <c r="Y760" s="81"/>
      <c r="Z760" s="82"/>
      <c r="AA760" s="70" t="s">
        <v>2024</v>
      </c>
      <c r="AB760" s="70" t="s">
        <v>2024</v>
      </c>
      <c r="AC760" s="69" t="s">
        <v>2024</v>
      </c>
      <c r="AD760" s="69" t="str">
        <f ca="1">IFERROR(DATEDIF(DadosViagem5[[#This Row],[Utimo Bip Reserva]],TODAY(),"D"),"")</f>
        <v/>
      </c>
      <c r="AE760" s="50"/>
      <c r="AF760" s="50" t="s">
        <v>2024</v>
      </c>
      <c r="AG760" s="79" t="s">
        <v>111</v>
      </c>
      <c r="AH760" s="50">
        <v>37</v>
      </c>
      <c r="AI760" s="49" t="str">
        <f>IF(DadosViagem5[[#This Row],[Dias em manutenção ]]&lt;5,"Dentro do Prazo","Fora do Prazo")</f>
        <v>Fora do Prazo</v>
      </c>
      <c r="AJ760" s="49" t="e">
        <v>#REF!</v>
      </c>
    </row>
    <row r="761" spans="1:36" ht="15">
      <c r="A761" s="69" t="s">
        <v>2937</v>
      </c>
      <c r="B761" s="70"/>
      <c r="C761" s="69" t="s">
        <v>677</v>
      </c>
      <c r="D761" s="69" t="s">
        <v>2394</v>
      </c>
      <c r="E761" s="69" t="s">
        <v>566</v>
      </c>
      <c r="F761" s="69" t="s">
        <v>2064</v>
      </c>
      <c r="G761" s="69"/>
      <c r="H761" s="70">
        <v>2022</v>
      </c>
      <c r="I761" s="69" t="s">
        <v>2737</v>
      </c>
      <c r="J761" s="69" t="s">
        <v>772</v>
      </c>
      <c r="K761" s="71" t="s">
        <v>1765</v>
      </c>
      <c r="L761" s="72" t="s">
        <v>83</v>
      </c>
      <c r="M761" s="48" t="s">
        <v>234</v>
      </c>
      <c r="N761" s="49" t="s">
        <v>256</v>
      </c>
      <c r="O761" s="49" t="s">
        <v>266</v>
      </c>
      <c r="P761" s="74">
        <f ca="1">IFERROR(VLOOKUP(DadosViagem5[[#This Row],[Placa]],BIP!A:E,5,FALSE),"")</f>
        <v>45978</v>
      </c>
      <c r="Q761" s="75">
        <f ca="1">DATEDIF(DadosViagem5[[#This Row],[BIP]],TODAY(),"D")</f>
        <v>0</v>
      </c>
      <c r="R761" s="76" t="str">
        <f>IFERROR(VLOOKUP(DadosViagem5[[#This Row],[Placa]],DDS!B:C,2,FALSE),"Verificar cadastro")</f>
        <v>Operando</v>
      </c>
      <c r="S761" s="77" t="s">
        <v>2023</v>
      </c>
      <c r="T761" s="48"/>
      <c r="U761" s="79"/>
      <c r="V761" s="78"/>
      <c r="W761" s="82"/>
      <c r="X761" s="80"/>
      <c r="Y761" s="81" t="s">
        <v>2938</v>
      </c>
      <c r="Z761" s="82"/>
      <c r="AA761" s="70" t="s">
        <v>2024</v>
      </c>
      <c r="AB761" s="70" t="s">
        <v>2024</v>
      </c>
      <c r="AC761" s="69" t="s">
        <v>2024</v>
      </c>
      <c r="AD761" s="69" t="str">
        <f ca="1">IFERROR(DATEDIF(DadosViagem5[[#This Row],[Utimo Bip Reserva]],TODAY(),"D"),"")</f>
        <v/>
      </c>
      <c r="AE761" s="49" t="s">
        <v>2024</v>
      </c>
      <c r="AF761" s="50" t="s">
        <v>2024</v>
      </c>
      <c r="AG761" s="49"/>
      <c r="AH761" s="50">
        <v>10</v>
      </c>
      <c r="AI761" s="49" t="str">
        <f>IF(DadosViagem5[[#This Row],[Dias em manutenção ]]&lt;5,"Dentro do Prazo","Fora do Prazo")</f>
        <v>Fora do Prazo</v>
      </c>
      <c r="AJ761" s="49" t="e">
        <v>#REF!</v>
      </c>
    </row>
    <row r="762" spans="1:36" ht="15">
      <c r="A762" s="69" t="s">
        <v>2939</v>
      </c>
      <c r="B762" s="70"/>
      <c r="C762" s="69" t="s">
        <v>677</v>
      </c>
      <c r="D762" s="69" t="s">
        <v>2394</v>
      </c>
      <c r="E762" s="69" t="s">
        <v>566</v>
      </c>
      <c r="F762" s="69" t="s">
        <v>2064</v>
      </c>
      <c r="G762" s="69"/>
      <c r="H762" s="70">
        <v>2022</v>
      </c>
      <c r="I762" s="69" t="s">
        <v>2737</v>
      </c>
      <c r="J762" s="86" t="s">
        <v>772</v>
      </c>
      <c r="K762" s="84" t="s">
        <v>1765</v>
      </c>
      <c r="L762" s="72" t="s">
        <v>83</v>
      </c>
      <c r="M762" s="48" t="s">
        <v>234</v>
      </c>
      <c r="N762" s="47" t="s">
        <v>256</v>
      </c>
      <c r="O762" s="47" t="s">
        <v>266</v>
      </c>
      <c r="P762" s="74">
        <f ca="1">IFERROR(VLOOKUP(DadosViagem5[[#This Row],[Placa]],BIP!A:E,5,FALSE),"")</f>
        <v>45978</v>
      </c>
      <c r="Q762" s="75">
        <f ca="1">DATEDIF(DadosViagem5[[#This Row],[BIP]],TODAY(),"D")</f>
        <v>0</v>
      </c>
      <c r="R762" s="76" t="str">
        <f>IFERROR(VLOOKUP(DadosViagem5[[#This Row],[Placa]],DDS!B:C,2,FALSE),"Verificar cadastro")</f>
        <v>Operando</v>
      </c>
      <c r="S762" s="77" t="s">
        <v>2023</v>
      </c>
      <c r="T762" s="48"/>
      <c r="U762" s="79"/>
      <c r="V762" s="78"/>
      <c r="W762" s="82"/>
      <c r="X762" s="80"/>
      <c r="Y762" s="81"/>
      <c r="Z762" s="82"/>
      <c r="AA762" s="70" t="s">
        <v>2024</v>
      </c>
      <c r="AB762" s="70" t="s">
        <v>2024</v>
      </c>
      <c r="AC762" s="69" t="s">
        <v>2024</v>
      </c>
      <c r="AD762" s="69" t="str">
        <f ca="1">IFERROR(DATEDIF(DadosViagem5[[#This Row],[Utimo Bip Reserva]],TODAY(),"D"),"")</f>
        <v/>
      </c>
      <c r="AE762" s="79" t="s">
        <v>2940</v>
      </c>
      <c r="AF762" s="79" t="s">
        <v>2024</v>
      </c>
      <c r="AG762" s="147" t="s">
        <v>2117</v>
      </c>
      <c r="AH762" s="50">
        <v>25</v>
      </c>
      <c r="AI762" s="49" t="str">
        <f>IF(DadosViagem5[[#This Row],[Dias em manutenção ]]&lt;5,"Dentro do Prazo","Fora do Prazo")</f>
        <v>Fora do Prazo</v>
      </c>
      <c r="AJ762" s="49" t="e">
        <v>#REF!</v>
      </c>
    </row>
    <row r="763" spans="1:36" ht="15">
      <c r="A763" s="69" t="s">
        <v>2941</v>
      </c>
      <c r="B763" s="70"/>
      <c r="C763" s="69" t="s">
        <v>677</v>
      </c>
      <c r="D763" s="69" t="s">
        <v>2394</v>
      </c>
      <c r="E763" s="69" t="s">
        <v>566</v>
      </c>
      <c r="F763" s="69" t="s">
        <v>2064</v>
      </c>
      <c r="G763" s="69"/>
      <c r="H763" s="70">
        <v>2022</v>
      </c>
      <c r="I763" s="69" t="s">
        <v>2737</v>
      </c>
      <c r="J763" s="69" t="s">
        <v>772</v>
      </c>
      <c r="K763" s="71" t="s">
        <v>1765</v>
      </c>
      <c r="L763" s="72" t="s">
        <v>83</v>
      </c>
      <c r="M763" s="48" t="s">
        <v>234</v>
      </c>
      <c r="N763" s="49" t="s">
        <v>256</v>
      </c>
      <c r="O763" s="49" t="s">
        <v>266</v>
      </c>
      <c r="P763" s="74">
        <f ca="1">IFERROR(VLOOKUP(DadosViagem5[[#This Row],[Placa]],BIP!A:E,5,FALSE),"")</f>
        <v>45978</v>
      </c>
      <c r="Q763" s="75">
        <f ca="1">DATEDIF(DadosViagem5[[#This Row],[BIP]],TODAY(),"D")</f>
        <v>0</v>
      </c>
      <c r="R763" s="76" t="str">
        <f>IFERROR(VLOOKUP(DadosViagem5[[#This Row],[Placa]],DDS!B:C,2,FALSE),"Verificar cadastro")</f>
        <v>Operando</v>
      </c>
      <c r="S763" s="77" t="s">
        <v>2023</v>
      </c>
      <c r="T763" s="48"/>
      <c r="U763" s="79"/>
      <c r="V763" s="78"/>
      <c r="W763" s="82"/>
      <c r="X763" s="80"/>
      <c r="Y763" s="81"/>
      <c r="Z763" s="82"/>
      <c r="AA763" s="70" t="s">
        <v>2024</v>
      </c>
      <c r="AB763" s="70" t="s">
        <v>2024</v>
      </c>
      <c r="AC763" s="69" t="s">
        <v>2024</v>
      </c>
      <c r="AD763" s="69" t="str">
        <f ca="1">IFERROR(DATEDIF(DadosViagem5[[#This Row],[Utimo Bip Reserva]],TODAY(),"D"),"")</f>
        <v/>
      </c>
      <c r="AE763" s="49" t="s">
        <v>2024</v>
      </c>
      <c r="AF763" s="50" t="s">
        <v>2024</v>
      </c>
      <c r="AG763" s="49"/>
      <c r="AH763" s="50">
        <v>10</v>
      </c>
      <c r="AI763" s="49" t="str">
        <f>IF(DadosViagem5[[#This Row],[Dias em manutenção ]]&lt;5,"Dentro do Prazo","Fora do Prazo")</f>
        <v>Fora do Prazo</v>
      </c>
      <c r="AJ763" s="49" t="e">
        <v>#REF!</v>
      </c>
    </row>
    <row r="764" spans="1:36" ht="15">
      <c r="A764" s="69" t="s">
        <v>1253</v>
      </c>
      <c r="B764" s="70"/>
      <c r="C764" s="69" t="s">
        <v>668</v>
      </c>
      <c r="D764" s="69" t="s">
        <v>2079</v>
      </c>
      <c r="E764" s="69" t="s">
        <v>2636</v>
      </c>
      <c r="F764" s="69" t="s">
        <v>2064</v>
      </c>
      <c r="G764" s="69"/>
      <c r="H764" s="70">
        <v>2022</v>
      </c>
      <c r="I764" s="69" t="s">
        <v>2737</v>
      </c>
      <c r="J764" s="69" t="s">
        <v>772</v>
      </c>
      <c r="K764" s="71" t="s">
        <v>1765</v>
      </c>
      <c r="L764" s="72" t="s">
        <v>83</v>
      </c>
      <c r="M764" s="48" t="s">
        <v>234</v>
      </c>
      <c r="N764" s="49" t="s">
        <v>256</v>
      </c>
      <c r="O764" s="49" t="s">
        <v>266</v>
      </c>
      <c r="P764" s="74">
        <f ca="1">IFERROR(VLOOKUP(DadosViagem5[[#This Row],[Placa]],BIP!A:E,5,FALSE),"")</f>
        <v>45978</v>
      </c>
      <c r="Q764" s="75">
        <f ca="1">DATEDIF(DadosViagem5[[#This Row],[BIP]],TODAY(),"D")</f>
        <v>0</v>
      </c>
      <c r="R764" s="76" t="str">
        <f>IFERROR(VLOOKUP(DadosViagem5[[#This Row],[Placa]],DDS!B:C,2,FALSE),"Verificar cadastro")</f>
        <v>Operando</v>
      </c>
      <c r="S764" s="77" t="s">
        <v>2023</v>
      </c>
      <c r="T764" s="48"/>
      <c r="U764" s="79"/>
      <c r="V764" s="78"/>
      <c r="W764" s="82" t="s">
        <v>2037</v>
      </c>
      <c r="X764" s="80"/>
      <c r="Y764" s="81"/>
      <c r="Z764" s="83"/>
      <c r="AA764" s="70" t="s">
        <v>2024</v>
      </c>
      <c r="AB764" s="70" t="s">
        <v>2024</v>
      </c>
      <c r="AC764" s="70" t="s">
        <v>2024</v>
      </c>
      <c r="AD764" s="70" t="s">
        <v>2024</v>
      </c>
      <c r="AE764" s="79" t="s">
        <v>2942</v>
      </c>
      <c r="AF764" s="50">
        <v>45699</v>
      </c>
      <c r="AG764" s="49" t="s">
        <v>567</v>
      </c>
      <c r="AH764" s="50">
        <v>45807</v>
      </c>
      <c r="AI764" s="49" t="str">
        <f>IF(DadosViagem5[[#This Row],[Dias em manutenção ]]&lt;5,"Dentro do Prazo","Fora do Prazo")</f>
        <v>Fora do Prazo</v>
      </c>
      <c r="AJ764" s="49" t="e">
        <v>#REF!</v>
      </c>
    </row>
    <row r="765" spans="1:36" ht="15">
      <c r="A765" s="69" t="s">
        <v>1896</v>
      </c>
      <c r="B765" s="70"/>
      <c r="C765" s="69" t="s">
        <v>694</v>
      </c>
      <c r="D765" s="69" t="s">
        <v>2079</v>
      </c>
      <c r="E765" s="69" t="s">
        <v>566</v>
      </c>
      <c r="F765" s="69" t="s">
        <v>2064</v>
      </c>
      <c r="G765" s="69"/>
      <c r="H765" s="70">
        <v>2022</v>
      </c>
      <c r="I765" s="69" t="s">
        <v>2737</v>
      </c>
      <c r="J765" s="69" t="s">
        <v>1929</v>
      </c>
      <c r="K765" s="84" t="s">
        <v>1897</v>
      </c>
      <c r="L765" s="72" t="s">
        <v>83</v>
      </c>
      <c r="M765" s="48" t="s">
        <v>234</v>
      </c>
      <c r="N765" s="47" t="s">
        <v>2943</v>
      </c>
      <c r="O765" s="47" t="s">
        <v>266</v>
      </c>
      <c r="P765" s="74">
        <f ca="1">IFERROR(VLOOKUP(DadosViagem5[[#This Row],[Placa]],BIP!A:E,5,FALSE),"")</f>
        <v>45967</v>
      </c>
      <c r="Q765" s="75">
        <f ca="1">DATEDIF(DadosViagem5[[#This Row],[BIP]],TODAY(),"D")</f>
        <v>11</v>
      </c>
      <c r="R765" s="76" t="str">
        <f>IFERROR(VLOOKUP(DadosViagem5[[#This Row],[Placa]],DDS!B:C,2,FALSE),"Verificar cadastro")</f>
        <v> </v>
      </c>
      <c r="S765" s="77" t="s">
        <v>2023</v>
      </c>
      <c r="T765" s="48"/>
      <c r="U765" s="79"/>
      <c r="V765" s="78"/>
      <c r="W765" s="82"/>
      <c r="X765" s="80"/>
      <c r="Y765" s="81"/>
      <c r="Z765" s="82"/>
      <c r="AA765" s="70" t="s">
        <v>2024</v>
      </c>
      <c r="AB765" s="70" t="s">
        <v>2024</v>
      </c>
      <c r="AC765" s="69" t="s">
        <v>2024</v>
      </c>
      <c r="AD765" s="69" t="str">
        <f ca="1">IFERROR(DATEDIF(DadosViagem5[[#This Row],[Utimo Bip Reserva]],TODAY(),"D"),"")</f>
        <v/>
      </c>
      <c r="AE765" s="49" t="s">
        <v>2024</v>
      </c>
      <c r="AF765" s="50" t="s">
        <v>2024</v>
      </c>
      <c r="AG765" s="49"/>
      <c r="AH765" s="50">
        <v>45807</v>
      </c>
      <c r="AI765" s="49" t="str">
        <f>IF(DadosViagem5[[#This Row],[Dias em manutenção ]]&lt;5,"Dentro do Prazo","Fora do Prazo")</f>
        <v>Fora do Prazo</v>
      </c>
      <c r="AJ765" s="49" t="e">
        <v>#REF!</v>
      </c>
    </row>
    <row r="766" spans="1:36" ht="15">
      <c r="A766" s="69" t="s">
        <v>2944</v>
      </c>
      <c r="B766" s="70"/>
      <c r="C766" s="69" t="s">
        <v>677</v>
      </c>
      <c r="D766" s="69" t="s">
        <v>2394</v>
      </c>
      <c r="E766" s="69" t="s">
        <v>566</v>
      </c>
      <c r="F766" s="69" t="s">
        <v>2064</v>
      </c>
      <c r="G766" s="69"/>
      <c r="H766" s="70">
        <v>2022</v>
      </c>
      <c r="I766" s="69" t="s">
        <v>2737</v>
      </c>
      <c r="J766" s="69" t="s">
        <v>772</v>
      </c>
      <c r="K766" s="84" t="s">
        <v>1765</v>
      </c>
      <c r="L766" s="72" t="s">
        <v>83</v>
      </c>
      <c r="M766" s="48" t="s">
        <v>234</v>
      </c>
      <c r="N766" s="47" t="s">
        <v>256</v>
      </c>
      <c r="O766" s="47" t="s">
        <v>266</v>
      </c>
      <c r="P766" s="74">
        <f ca="1">IFERROR(VLOOKUP(DadosViagem5[[#This Row],[Placa]],BIP!A:E,5,FALSE),"")</f>
        <v>45978</v>
      </c>
      <c r="Q766" s="75">
        <f ca="1">DATEDIF(DadosViagem5[[#This Row],[BIP]],TODAY(),"D")</f>
        <v>0</v>
      </c>
      <c r="R766" s="76" t="str">
        <f>IFERROR(VLOOKUP(DadosViagem5[[#This Row],[Placa]],DDS!B:C,2,FALSE),"Verificar cadastro")</f>
        <v>Operando</v>
      </c>
      <c r="S766" s="77" t="s">
        <v>2023</v>
      </c>
      <c r="T766" s="48"/>
      <c r="U766" s="79"/>
      <c r="V766" s="78"/>
      <c r="W766" s="82"/>
      <c r="X766" s="80"/>
      <c r="Y766" s="81"/>
      <c r="Z766" s="82"/>
      <c r="AA766" s="70" t="s">
        <v>2024</v>
      </c>
      <c r="AB766" s="70" t="s">
        <v>2024</v>
      </c>
      <c r="AC766" s="69" t="s">
        <v>2024</v>
      </c>
      <c r="AD766" s="69" t="str">
        <f ca="1">IFERROR(DATEDIF(DadosViagem5[[#This Row],[Utimo Bip Reserva]],TODAY(),"D"),"")</f>
        <v/>
      </c>
      <c r="AE766" s="49" t="s">
        <v>2024</v>
      </c>
      <c r="AF766" s="50" t="s">
        <v>2024</v>
      </c>
      <c r="AG766" s="49"/>
      <c r="AH766" s="50">
        <v>45807</v>
      </c>
      <c r="AI766" s="49" t="str">
        <f>IF(DadosViagem5[[#This Row],[Dias em manutenção ]]&lt;5,"Dentro do Prazo","Fora do Prazo")</f>
        <v>Fora do Prazo</v>
      </c>
      <c r="AJ766" s="49" t="e">
        <v>#REF!</v>
      </c>
    </row>
    <row r="767" spans="1:36" ht="15">
      <c r="A767" s="69" t="s">
        <v>2945</v>
      </c>
      <c r="B767" s="70"/>
      <c r="C767" s="69" t="s">
        <v>673</v>
      </c>
      <c r="D767" s="69" t="s">
        <v>2025</v>
      </c>
      <c r="E767" s="69" t="s">
        <v>566</v>
      </c>
      <c r="F767" s="69" t="s">
        <v>2064</v>
      </c>
      <c r="G767" s="69"/>
      <c r="H767" s="70">
        <v>2022</v>
      </c>
      <c r="I767" s="86" t="s">
        <v>2737</v>
      </c>
      <c r="J767" s="86" t="s">
        <v>1258</v>
      </c>
      <c r="K767" s="84" t="s">
        <v>1677</v>
      </c>
      <c r="L767" s="264" t="s">
        <v>83</v>
      </c>
      <c r="M767" s="46" t="s">
        <v>234</v>
      </c>
      <c r="N767" s="47" t="s">
        <v>121</v>
      </c>
      <c r="O767" s="73" t="s">
        <v>2946</v>
      </c>
      <c r="P767" s="74">
        <f ca="1">IFERROR(VLOOKUP(DadosViagem5[[#This Row],[Placa]],BIP!A:E,5,FALSE),"")</f>
        <v>45961</v>
      </c>
      <c r="Q767" s="75">
        <f ca="1">DATEDIF(DadosViagem5[[#This Row],[BIP]],TODAY(),"D")</f>
        <v>17</v>
      </c>
      <c r="R767" s="76" t="str">
        <f>IFERROR(VLOOKUP(DadosViagem5[[#This Row],[Placa]],DDS!B:C,2,FALSE),"Verificar cadastro")</f>
        <v>Manutenção</v>
      </c>
      <c r="S767" s="49" t="s">
        <v>1186</v>
      </c>
      <c r="T767" s="48"/>
      <c r="U767" s="79"/>
      <c r="V767" s="78"/>
      <c r="W767" s="82" t="s">
        <v>2947</v>
      </c>
      <c r="X767" s="80"/>
      <c r="Y767" s="81"/>
      <c r="Z767" s="82"/>
      <c r="AA767" s="70" t="s">
        <v>2024</v>
      </c>
      <c r="AB767" s="70" t="s">
        <v>2024</v>
      </c>
      <c r="AC767" s="69" t="s">
        <v>2024</v>
      </c>
      <c r="AD767" s="69" t="str">
        <f ca="1">IFERROR(DATEDIF(DadosViagem5[[#This Row],[Utimo Bip Reserva]],TODAY(),"D"),"")</f>
        <v/>
      </c>
      <c r="AE767" s="49" t="s">
        <v>2024</v>
      </c>
      <c r="AF767" s="50" t="s">
        <v>2024</v>
      </c>
      <c r="AG767" s="49"/>
      <c r="AH767" s="50">
        <v>45807</v>
      </c>
      <c r="AI767" s="49" t="str">
        <f>IF(DadosViagem5[[#This Row],[Dias em manutenção ]]&lt;5,"Dentro do Prazo","Fora do Prazo")</f>
        <v>Fora do Prazo</v>
      </c>
      <c r="AJ767" s="49" t="e">
        <v>#REF!</v>
      </c>
    </row>
    <row r="768" spans="1:36" ht="15">
      <c r="A768" s="69" t="s">
        <v>2948</v>
      </c>
      <c r="B768" s="70"/>
      <c r="C768" s="69" t="s">
        <v>694</v>
      </c>
      <c r="D768" s="69" t="s">
        <v>2079</v>
      </c>
      <c r="E768" s="69" t="s">
        <v>566</v>
      </c>
      <c r="F768" s="69" t="s">
        <v>2064</v>
      </c>
      <c r="G768" s="69"/>
      <c r="H768" s="70">
        <v>2022</v>
      </c>
      <c r="I768" s="69" t="s">
        <v>2737</v>
      </c>
      <c r="J768" s="69" t="s">
        <v>772</v>
      </c>
      <c r="K768" s="71" t="s">
        <v>1765</v>
      </c>
      <c r="L768" s="72" t="s">
        <v>83</v>
      </c>
      <c r="M768" s="48" t="s">
        <v>234</v>
      </c>
      <c r="N768" s="119" t="s">
        <v>256</v>
      </c>
      <c r="O768" s="49" t="s">
        <v>266</v>
      </c>
      <c r="P768" s="74">
        <f ca="1">IFERROR(VLOOKUP(DadosViagem5[[#This Row],[Placa]],BIP!A:E,5,FALSE),"")</f>
        <v>45936</v>
      </c>
      <c r="Q768" s="75">
        <f ca="1">DATEDIF(DadosViagem5[[#This Row],[BIP]],TODAY(),"D")</f>
        <v>42</v>
      </c>
      <c r="R768" s="76" t="str">
        <f>IFERROR(VLOOKUP(DadosViagem5[[#This Row],[Placa]],DDS!B:C,2,FALSE),"Verificar cadastro")</f>
        <v> </v>
      </c>
      <c r="S768" s="77" t="s">
        <v>2023</v>
      </c>
      <c r="T768" s="48"/>
      <c r="U768" s="79"/>
      <c r="V768" s="78"/>
      <c r="W768" s="82"/>
      <c r="X768" s="80"/>
      <c r="Y768" s="81"/>
      <c r="Z768" s="82"/>
      <c r="AA768" s="70" t="s">
        <v>2024</v>
      </c>
      <c r="AB768" s="70" t="s">
        <v>2024</v>
      </c>
      <c r="AC768" s="69" t="s">
        <v>2024</v>
      </c>
      <c r="AD768" s="69" t="str">
        <f ca="1">IFERROR(DATEDIF(DadosViagem5[[#This Row],[Utimo Bip Reserva]],TODAY(),"D"),"")</f>
        <v/>
      </c>
      <c r="AE768" s="49" t="s">
        <v>2024</v>
      </c>
      <c r="AF768" s="50" t="s">
        <v>2024</v>
      </c>
      <c r="AG768" s="49"/>
      <c r="AH768" s="50">
        <v>45807</v>
      </c>
      <c r="AI768" s="49" t="str">
        <f>IF(DadosViagem5[[#This Row],[Dias em manutenção ]]&lt;5,"Dentro do Prazo","Fora do Prazo")</f>
        <v>Fora do Prazo</v>
      </c>
      <c r="AJ768" s="49" t="e">
        <v>#REF!</v>
      </c>
    </row>
    <row r="769" spans="1:36" ht="15">
      <c r="A769" s="69" t="s">
        <v>2949</v>
      </c>
      <c r="B769" s="70"/>
      <c r="C769" s="69" t="s">
        <v>677</v>
      </c>
      <c r="D769" s="69" t="s">
        <v>2394</v>
      </c>
      <c r="E769" s="69" t="s">
        <v>566</v>
      </c>
      <c r="F769" s="69" t="s">
        <v>2064</v>
      </c>
      <c r="G769" s="69"/>
      <c r="H769" s="70">
        <v>2022</v>
      </c>
      <c r="I769" s="69" t="s">
        <v>2737</v>
      </c>
      <c r="J769" s="69" t="s">
        <v>772</v>
      </c>
      <c r="K769" s="71" t="s">
        <v>1765</v>
      </c>
      <c r="L769" s="72" t="s">
        <v>83</v>
      </c>
      <c r="M769" s="48" t="s">
        <v>234</v>
      </c>
      <c r="N769" s="119" t="s">
        <v>256</v>
      </c>
      <c r="O769" s="49" t="s">
        <v>266</v>
      </c>
      <c r="P769" s="74">
        <f ca="1">IFERROR(VLOOKUP(DadosViagem5[[#This Row],[Placa]],BIP!A:E,5,FALSE),"")</f>
        <v>45978</v>
      </c>
      <c r="Q769" s="75">
        <f ca="1">DATEDIF(DadosViagem5[[#This Row],[BIP]],TODAY(),"D")</f>
        <v>0</v>
      </c>
      <c r="R769" s="76" t="str">
        <f>IFERROR(VLOOKUP(DadosViagem5[[#This Row],[Placa]],DDS!B:C,2,FALSE),"Verificar cadastro")</f>
        <v>Operando</v>
      </c>
      <c r="S769" s="77" t="s">
        <v>2023</v>
      </c>
      <c r="T769" s="78"/>
      <c r="U769" s="79"/>
      <c r="V769" s="78"/>
      <c r="W769" s="82"/>
      <c r="X769" s="80"/>
      <c r="Y769" s="81"/>
      <c r="Z769" s="82"/>
      <c r="AA769" s="70" t="s">
        <v>2024</v>
      </c>
      <c r="AB769" s="70" t="s">
        <v>2024</v>
      </c>
      <c r="AC769" s="69" t="s">
        <v>2024</v>
      </c>
      <c r="AD769" s="69" t="str">
        <f ca="1">IFERROR(DATEDIF(DadosViagem5[[#This Row],[Utimo Bip Reserva]],TODAY(),"D"),"")</f>
        <v/>
      </c>
      <c r="AE769" s="49" t="s">
        <v>2024</v>
      </c>
      <c r="AF769" s="50" t="s">
        <v>2024</v>
      </c>
      <c r="AG769" s="49"/>
      <c r="AH769" s="50">
        <v>45807</v>
      </c>
      <c r="AI769" s="49" t="str">
        <f>IF(DadosViagem5[[#This Row],[Dias em manutenção ]]&lt;5,"Dentro do Prazo","Fora do Prazo")</f>
        <v>Fora do Prazo</v>
      </c>
      <c r="AJ769" s="49" t="e">
        <v>#REF!</v>
      </c>
    </row>
    <row r="770" spans="1:36" ht="15">
      <c r="A770" s="69" t="s">
        <v>2950</v>
      </c>
      <c r="B770" s="70"/>
      <c r="C770" s="69" t="s">
        <v>677</v>
      </c>
      <c r="D770" s="69" t="s">
        <v>2394</v>
      </c>
      <c r="E770" s="69" t="s">
        <v>566</v>
      </c>
      <c r="F770" s="69" t="s">
        <v>2064</v>
      </c>
      <c r="G770" s="69"/>
      <c r="H770" s="70">
        <v>2022</v>
      </c>
      <c r="I770" s="69" t="s">
        <v>2737</v>
      </c>
      <c r="J770" s="69" t="s">
        <v>772</v>
      </c>
      <c r="K770" s="71" t="s">
        <v>1765</v>
      </c>
      <c r="L770" s="72" t="s">
        <v>83</v>
      </c>
      <c r="M770" s="48" t="s">
        <v>234</v>
      </c>
      <c r="N770" s="49" t="s">
        <v>256</v>
      </c>
      <c r="O770" s="49" t="s">
        <v>266</v>
      </c>
      <c r="P770" s="74">
        <f ca="1">IFERROR(VLOOKUP(DadosViagem5[[#This Row],[Placa]],BIP!A:E,5,FALSE),"")</f>
        <v>45978</v>
      </c>
      <c r="Q770" s="75">
        <f ca="1">DATEDIF(DadosViagem5[[#This Row],[BIP]],TODAY(),"D")</f>
        <v>0</v>
      </c>
      <c r="R770" s="76" t="str">
        <f>IFERROR(VLOOKUP(DadosViagem5[[#This Row],[Placa]],DDS!B:C,2,FALSE),"Verificar cadastro")</f>
        <v>Operando</v>
      </c>
      <c r="S770" s="77" t="s">
        <v>2023</v>
      </c>
      <c r="T770" s="48"/>
      <c r="U770" s="79"/>
      <c r="V770" s="78"/>
      <c r="W770" s="82"/>
      <c r="X770" s="80"/>
      <c r="Y770" s="81"/>
      <c r="Z770" s="82"/>
      <c r="AA770" s="70" t="s">
        <v>2024</v>
      </c>
      <c r="AB770" s="70" t="s">
        <v>2024</v>
      </c>
      <c r="AC770" s="69" t="s">
        <v>2024</v>
      </c>
      <c r="AD770" s="69" t="str">
        <f ca="1">IFERROR(DATEDIF(DadosViagem5[[#This Row],[Utimo Bip Reserva]],TODAY(),"D"),"")</f>
        <v/>
      </c>
      <c r="AE770" s="49" t="s">
        <v>2024</v>
      </c>
      <c r="AF770" s="50" t="s">
        <v>2024</v>
      </c>
      <c r="AG770" s="49"/>
      <c r="AH770" s="50">
        <v>45807</v>
      </c>
      <c r="AI770" s="49" t="str">
        <f>IF(DadosViagem5[[#This Row],[Dias em manutenção ]]&lt;5,"Dentro do Prazo","Fora do Prazo")</f>
        <v>Fora do Prazo</v>
      </c>
      <c r="AJ770" s="49" t="e">
        <v>#REF!</v>
      </c>
    </row>
    <row r="771" spans="1:36" ht="15">
      <c r="A771" s="69" t="s">
        <v>2951</v>
      </c>
      <c r="B771" s="70"/>
      <c r="C771" s="69" t="s">
        <v>668</v>
      </c>
      <c r="D771" s="69" t="s">
        <v>2079</v>
      </c>
      <c r="E771" s="69" t="s">
        <v>566</v>
      </c>
      <c r="F771" s="69" t="s">
        <v>2064</v>
      </c>
      <c r="G771" s="69"/>
      <c r="H771" s="70">
        <v>2022</v>
      </c>
      <c r="I771" s="69" t="s">
        <v>2737</v>
      </c>
      <c r="J771" s="69" t="s">
        <v>772</v>
      </c>
      <c r="K771" s="71" t="s">
        <v>1765</v>
      </c>
      <c r="L771" s="72" t="s">
        <v>83</v>
      </c>
      <c r="M771" s="48" t="s">
        <v>234</v>
      </c>
      <c r="N771" s="49" t="s">
        <v>256</v>
      </c>
      <c r="O771" s="49" t="s">
        <v>266</v>
      </c>
      <c r="P771" s="74">
        <f ca="1">IFERROR(VLOOKUP(DadosViagem5[[#This Row],[Placa]],BIP!A:E,5,FALSE),"")</f>
        <v>45936</v>
      </c>
      <c r="Q771" s="75">
        <f ca="1">DATEDIF(DadosViagem5[[#This Row],[BIP]],TODAY(),"D")</f>
        <v>42</v>
      </c>
      <c r="R771" s="76" t="str">
        <f>IFERROR(VLOOKUP(DadosViagem5[[#This Row],[Placa]],DDS!B:C,2,FALSE),"Verificar cadastro")</f>
        <v> </v>
      </c>
      <c r="S771" s="77" t="s">
        <v>2023</v>
      </c>
      <c r="T771" s="48"/>
      <c r="U771" s="79"/>
      <c r="V771" s="78"/>
      <c r="W771" s="82"/>
      <c r="X771" s="80"/>
      <c r="Y771" s="81"/>
      <c r="Z771" s="83"/>
      <c r="AA771" s="70" t="s">
        <v>2024</v>
      </c>
      <c r="AB771" s="70" t="s">
        <v>2024</v>
      </c>
      <c r="AC771" s="69" t="s">
        <v>2024</v>
      </c>
      <c r="AD771" s="69" t="str">
        <f ca="1">IFERROR(DATEDIF(DadosViagem5[[#This Row],[Utimo Bip Reserva]],TODAY(),"D"),"")</f>
        <v/>
      </c>
      <c r="AE771" s="49" t="s">
        <v>2024</v>
      </c>
      <c r="AF771" s="50">
        <v>45699</v>
      </c>
      <c r="AG771" s="49" t="s">
        <v>567</v>
      </c>
      <c r="AH771" s="50">
        <v>45807</v>
      </c>
      <c r="AI771" s="49" t="str">
        <f>IF(DadosViagem5[[#This Row],[Dias em manutenção ]]&lt;5,"Dentro do Prazo","Fora do Prazo")</f>
        <v>Fora do Prazo</v>
      </c>
      <c r="AJ771" s="49" t="e">
        <v>#REF!</v>
      </c>
    </row>
    <row r="772" spans="1:36" ht="15">
      <c r="A772" s="69" t="s">
        <v>351</v>
      </c>
      <c r="B772" s="70"/>
      <c r="C772" s="69" t="s">
        <v>694</v>
      </c>
      <c r="D772" s="69" t="s">
        <v>2079</v>
      </c>
      <c r="E772" s="69" t="s">
        <v>566</v>
      </c>
      <c r="F772" s="69" t="s">
        <v>2064</v>
      </c>
      <c r="G772" s="69"/>
      <c r="H772" s="70">
        <v>2022</v>
      </c>
      <c r="I772" s="69" t="s">
        <v>2737</v>
      </c>
      <c r="J772" s="69" t="s">
        <v>772</v>
      </c>
      <c r="K772" s="71" t="s">
        <v>1765</v>
      </c>
      <c r="L772" s="72" t="s">
        <v>83</v>
      </c>
      <c r="M772" s="48" t="s">
        <v>234</v>
      </c>
      <c r="N772" s="49" t="s">
        <v>256</v>
      </c>
      <c r="O772" s="49" t="s">
        <v>266</v>
      </c>
      <c r="P772" s="74">
        <f ca="1">IFERROR(VLOOKUP(DadosViagem5[[#This Row],[Placa]],BIP!A:E,5,FALSE),"")</f>
        <v>45930</v>
      </c>
      <c r="Q772" s="75">
        <f ca="1">DATEDIF(DadosViagem5[[#This Row],[BIP]],TODAY(),"D")</f>
        <v>48</v>
      </c>
      <c r="R772" s="76" t="str">
        <f>IFERROR(VLOOKUP(DadosViagem5[[#This Row],[Placa]],DDS!B:C,2,FALSE),"Verificar cadastro")</f>
        <v> </v>
      </c>
      <c r="S772" s="77" t="s">
        <v>2023</v>
      </c>
      <c r="T772" s="48"/>
      <c r="U772" s="79"/>
      <c r="V772" s="78"/>
      <c r="W772" s="82"/>
      <c r="X772" s="80"/>
      <c r="Y772" s="81"/>
      <c r="Z772" s="82"/>
      <c r="AA772" s="70" t="s">
        <v>2024</v>
      </c>
      <c r="AB772" s="70" t="s">
        <v>2024</v>
      </c>
      <c r="AC772" s="69" t="s">
        <v>2024</v>
      </c>
      <c r="AD772" s="69" t="str">
        <f ca="1">IFERROR(DATEDIF(DadosViagem5[[#This Row],[Utimo Bip Reserva]],TODAY(),"D"),"")</f>
        <v/>
      </c>
      <c r="AE772" s="49" t="s">
        <v>2024</v>
      </c>
      <c r="AF772" s="50" t="s">
        <v>2024</v>
      </c>
      <c r="AG772" s="49"/>
      <c r="AH772" s="50">
        <v>45807</v>
      </c>
      <c r="AI772" s="49" t="str">
        <f>IF(DadosViagem5[[#This Row],[Dias em manutenção ]]&lt;5,"Dentro do Prazo","Fora do Prazo")</f>
        <v>Fora do Prazo</v>
      </c>
      <c r="AJ772" s="49" t="e">
        <v>#REF!</v>
      </c>
    </row>
    <row r="773" spans="1:36" ht="15">
      <c r="A773" s="69" t="s">
        <v>1054</v>
      </c>
      <c r="B773" s="70"/>
      <c r="C773" s="69" t="s">
        <v>677</v>
      </c>
      <c r="D773" s="69" t="s">
        <v>2394</v>
      </c>
      <c r="E773" s="69" t="s">
        <v>566</v>
      </c>
      <c r="F773" s="69" t="s">
        <v>2064</v>
      </c>
      <c r="G773" s="69"/>
      <c r="H773" s="70">
        <v>2022</v>
      </c>
      <c r="I773" s="69" t="s">
        <v>2737</v>
      </c>
      <c r="J773" s="69" t="s">
        <v>772</v>
      </c>
      <c r="K773" s="71" t="s">
        <v>1765</v>
      </c>
      <c r="L773" s="72" t="s">
        <v>83</v>
      </c>
      <c r="M773" s="48" t="s">
        <v>234</v>
      </c>
      <c r="N773" s="49" t="s">
        <v>256</v>
      </c>
      <c r="O773" s="49" t="s">
        <v>266</v>
      </c>
      <c r="P773" s="74">
        <f ca="1">IFERROR(VLOOKUP(DadosViagem5[[#This Row],[Placa]],BIP!A:E,5,FALSE),"")</f>
        <v>45978</v>
      </c>
      <c r="Q773" s="75">
        <f ca="1">DATEDIF(DadosViagem5[[#This Row],[BIP]],TODAY(),"D")</f>
        <v>0</v>
      </c>
      <c r="R773" s="76" t="str">
        <f>IFERROR(VLOOKUP(DadosViagem5[[#This Row],[Placa]],DDS!B:C,2,FALSE),"Verificar cadastro")</f>
        <v>Operando</v>
      </c>
      <c r="S773" s="77" t="s">
        <v>2023</v>
      </c>
      <c r="T773" s="48"/>
      <c r="U773" s="79"/>
      <c r="V773" s="78"/>
      <c r="W773" s="82"/>
      <c r="X773" s="80"/>
      <c r="Y773" s="81"/>
      <c r="Z773" s="82"/>
      <c r="AA773" s="70" t="s">
        <v>2024</v>
      </c>
      <c r="AB773" s="70" t="s">
        <v>2024</v>
      </c>
      <c r="AC773" s="69" t="s">
        <v>2024</v>
      </c>
      <c r="AD773" s="69" t="str">
        <f ca="1">IFERROR(DATEDIF(DadosViagem5[[#This Row],[Utimo Bip Reserva]],TODAY(),"D"),"")</f>
        <v/>
      </c>
      <c r="AE773" s="49" t="s">
        <v>2024</v>
      </c>
      <c r="AF773" s="50" t="s">
        <v>2024</v>
      </c>
      <c r="AG773" s="49"/>
      <c r="AH773" s="50">
        <v>45807</v>
      </c>
      <c r="AI773" s="49" t="str">
        <f>IF(DadosViagem5[[#This Row],[Dias em manutenção ]]&lt;5,"Dentro do Prazo","Fora do Prazo")</f>
        <v>Fora do Prazo</v>
      </c>
      <c r="AJ773" s="49" t="e">
        <v>#REF!</v>
      </c>
    </row>
    <row r="774" spans="1:36" ht="15">
      <c r="A774" s="69" t="s">
        <v>2952</v>
      </c>
      <c r="B774" s="70"/>
      <c r="C774" s="69" t="s">
        <v>677</v>
      </c>
      <c r="D774" s="69" t="s">
        <v>2394</v>
      </c>
      <c r="E774" s="69" t="s">
        <v>566</v>
      </c>
      <c r="F774" s="69" t="s">
        <v>2064</v>
      </c>
      <c r="G774" s="69"/>
      <c r="H774" s="70">
        <v>2021</v>
      </c>
      <c r="I774" s="69" t="s">
        <v>2737</v>
      </c>
      <c r="J774" s="69" t="s">
        <v>772</v>
      </c>
      <c r="K774" s="71" t="s">
        <v>1765</v>
      </c>
      <c r="L774" s="72" t="s">
        <v>83</v>
      </c>
      <c r="M774" s="48" t="s">
        <v>234</v>
      </c>
      <c r="N774" s="49" t="s">
        <v>256</v>
      </c>
      <c r="O774" s="49" t="s">
        <v>266</v>
      </c>
      <c r="P774" s="74">
        <f ca="1">IFERROR(VLOOKUP(DadosViagem5[[#This Row],[Placa]],BIP!A:E,5,FALSE),"")</f>
        <v>0</v>
      </c>
      <c r="Q774" s="75">
        <f ca="1">DATEDIF(DadosViagem5[[#This Row],[BIP]],TODAY(),"D")</f>
        <v>45978</v>
      </c>
      <c r="R774" s="76" t="str">
        <f>IFERROR(VLOOKUP(DadosViagem5[[#This Row],[Placa]],DDS!B:C,2,FALSE),"Verificar cadastro")</f>
        <v> </v>
      </c>
      <c r="S774" s="77" t="s">
        <v>2023</v>
      </c>
      <c r="T774" s="48"/>
      <c r="U774" s="79"/>
      <c r="V774" s="78"/>
      <c r="W774" s="82"/>
      <c r="X774" s="80"/>
      <c r="Y774" s="81"/>
      <c r="Z774" s="82"/>
      <c r="AA774" s="70" t="s">
        <v>2024</v>
      </c>
      <c r="AB774" s="70" t="s">
        <v>2024</v>
      </c>
      <c r="AC774" s="70" t="s">
        <v>2024</v>
      </c>
      <c r="AD774" s="70" t="s">
        <v>2024</v>
      </c>
      <c r="AE774" s="49" t="s">
        <v>2024</v>
      </c>
      <c r="AF774" s="50" t="s">
        <v>2024</v>
      </c>
      <c r="AG774" s="49"/>
      <c r="AH774" s="50">
        <v>45807</v>
      </c>
      <c r="AI774" s="49" t="str">
        <f>IF(DadosViagem5[[#This Row],[Dias em manutenção ]]&lt;5,"Dentro do Prazo","Fora do Prazo")</f>
        <v>Fora do Prazo</v>
      </c>
      <c r="AJ774" s="49" t="e">
        <v>#REF!</v>
      </c>
    </row>
    <row r="775" spans="1:36" ht="15">
      <c r="A775" s="69" t="s">
        <v>365</v>
      </c>
      <c r="B775" s="70"/>
      <c r="C775" s="69" t="s">
        <v>673</v>
      </c>
      <c r="D775" s="69" t="s">
        <v>2025</v>
      </c>
      <c r="E775" s="69" t="s">
        <v>566</v>
      </c>
      <c r="F775" s="69" t="s">
        <v>2064</v>
      </c>
      <c r="G775" s="69"/>
      <c r="H775" s="70">
        <v>2022</v>
      </c>
      <c r="I775" s="69" t="s">
        <v>2737</v>
      </c>
      <c r="J775" s="69" t="s">
        <v>772</v>
      </c>
      <c r="K775" s="71" t="s">
        <v>1765</v>
      </c>
      <c r="L775" s="72" t="s">
        <v>83</v>
      </c>
      <c r="M775" s="48" t="s">
        <v>234</v>
      </c>
      <c r="N775" s="47" t="s">
        <v>256</v>
      </c>
      <c r="O775" s="49" t="s">
        <v>266</v>
      </c>
      <c r="P775" s="74">
        <f ca="1">IFERROR(VLOOKUP(DadosViagem5[[#This Row],[Placa]],BIP!A:E,5,FALSE),"")</f>
        <v>45927</v>
      </c>
      <c r="Q775" s="75">
        <f ca="1">DATEDIF(DadosViagem5[[#This Row],[BIP]],TODAY(),"D")</f>
        <v>51</v>
      </c>
      <c r="R775" s="76" t="str">
        <f>IFERROR(VLOOKUP(DadosViagem5[[#This Row],[Placa]],DDS!B:C,2,FALSE),"Verificar cadastro")</f>
        <v> </v>
      </c>
      <c r="S775" s="77" t="s">
        <v>2023</v>
      </c>
      <c r="T775" s="48"/>
      <c r="U775" s="79"/>
      <c r="V775" s="78"/>
      <c r="W775" s="82"/>
      <c r="X775" s="80"/>
      <c r="Y775" s="81"/>
      <c r="Z775" s="82"/>
      <c r="AA775" s="70" t="s">
        <v>2024</v>
      </c>
      <c r="AB775" s="70" t="s">
        <v>2024</v>
      </c>
      <c r="AC775" s="70" t="s">
        <v>2024</v>
      </c>
      <c r="AD775" s="70" t="s">
        <v>2024</v>
      </c>
      <c r="AE775" s="48" t="s">
        <v>2024</v>
      </c>
      <c r="AF775" s="79" t="s">
        <v>2024</v>
      </c>
      <c r="AG775" s="48"/>
      <c r="AH775" s="50">
        <v>45807</v>
      </c>
      <c r="AI775" s="49" t="str">
        <f>IF(DadosViagem5[[#This Row],[Dias em manutenção ]]&lt;5,"Dentro do Prazo","Fora do Prazo")</f>
        <v>Fora do Prazo</v>
      </c>
      <c r="AJ775" s="49" t="e">
        <v>#REF!</v>
      </c>
    </row>
    <row r="776" spans="1:36" ht="15">
      <c r="A776" s="69" t="s">
        <v>2953</v>
      </c>
      <c r="B776" s="70"/>
      <c r="C776" s="69" t="s">
        <v>673</v>
      </c>
      <c r="D776" s="69" t="s">
        <v>2025</v>
      </c>
      <c r="E776" s="69" t="s">
        <v>2027</v>
      </c>
      <c r="F776" s="69" t="s">
        <v>2020</v>
      </c>
      <c r="G776" s="69"/>
      <c r="H776" s="70">
        <v>2023</v>
      </c>
      <c r="I776" s="69" t="s">
        <v>2737</v>
      </c>
      <c r="J776" s="69" t="s">
        <v>772</v>
      </c>
      <c r="K776" s="71" t="s">
        <v>1765</v>
      </c>
      <c r="L776" s="72" t="s">
        <v>83</v>
      </c>
      <c r="M776" s="48" t="s">
        <v>234</v>
      </c>
      <c r="N776" s="49" t="s">
        <v>256</v>
      </c>
      <c r="O776" s="49" t="s">
        <v>266</v>
      </c>
      <c r="P776" s="74">
        <f ca="1">IFERROR(VLOOKUP(DadosViagem5[[#This Row],[Placa]],BIP!A:E,5,FALSE),"")</f>
        <v>45977</v>
      </c>
      <c r="Q776" s="75">
        <f ca="1">DATEDIF(DadosViagem5[[#This Row],[BIP]],TODAY(),"D")</f>
        <v>1</v>
      </c>
      <c r="R776" s="76" t="str">
        <f>IFERROR(VLOOKUP(DadosViagem5[[#This Row],[Placa]],DDS!B:C,2,FALSE),"Verificar cadastro")</f>
        <v>Operando</v>
      </c>
      <c r="S776" s="77" t="s">
        <v>2023</v>
      </c>
      <c r="T776" s="48"/>
      <c r="U776" s="79"/>
      <c r="V776" s="78"/>
      <c r="W776" s="82"/>
      <c r="X776" s="80"/>
      <c r="Y776" s="81"/>
      <c r="Z776" s="82"/>
      <c r="AA776" s="70" t="s">
        <v>2024</v>
      </c>
      <c r="AB776" s="70" t="s">
        <v>2024</v>
      </c>
      <c r="AC776" s="69" t="s">
        <v>2024</v>
      </c>
      <c r="AD776" s="69" t="str">
        <f ca="1">IFERROR(DATEDIF(DadosViagem5[[#This Row],[Utimo Bip Reserva]],TODAY(),"D"),"")</f>
        <v/>
      </c>
      <c r="AE776" s="50" t="s">
        <v>2024</v>
      </c>
      <c r="AF776" s="50" t="s">
        <v>2024</v>
      </c>
      <c r="AG776" s="49"/>
      <c r="AH776" s="50">
        <v>45807</v>
      </c>
      <c r="AI776" s="49" t="str">
        <f>IF(DadosViagem5[[#This Row],[Dias em manutenção ]]&lt;5,"Dentro do Prazo","Fora do Prazo")</f>
        <v>Fora do Prazo</v>
      </c>
      <c r="AJ776" s="49" t="e">
        <v>#REF!</v>
      </c>
    </row>
    <row r="777" spans="1:36" ht="15">
      <c r="A777" s="69" t="s">
        <v>315</v>
      </c>
      <c r="B777" s="70"/>
      <c r="C777" s="69" t="s">
        <v>727</v>
      </c>
      <c r="D777" s="69" t="s">
        <v>2715</v>
      </c>
      <c r="E777" s="69" t="s">
        <v>566</v>
      </c>
      <c r="F777" s="69" t="s">
        <v>2064</v>
      </c>
      <c r="G777" s="69"/>
      <c r="H777" s="70">
        <v>2022</v>
      </c>
      <c r="I777" s="69" t="s">
        <v>2084</v>
      </c>
      <c r="J777" s="69" t="s">
        <v>1089</v>
      </c>
      <c r="K777" s="71" t="s">
        <v>1644</v>
      </c>
      <c r="L777" s="72" t="s">
        <v>83</v>
      </c>
      <c r="M777" s="48" t="s">
        <v>150</v>
      </c>
      <c r="N777" s="49" t="s">
        <v>214</v>
      </c>
      <c r="O777" s="49" t="s">
        <v>2954</v>
      </c>
      <c r="P777" s="74">
        <f ca="1">IFERROR(VLOOKUP(DadosViagem5[[#This Row],[Placa]],BIP!A:E,5,FALSE),"")</f>
        <v>45867</v>
      </c>
      <c r="Q777" s="75">
        <f ca="1">DATEDIF(DadosViagem5[[#This Row],[BIP]],TODAY(),"D")</f>
        <v>111</v>
      </c>
      <c r="R777" s="76" t="str">
        <f>IFERROR(VLOOKUP(DadosViagem5[[#This Row],[Placa]],DDS!B:C,2,FALSE),"Verificar cadastro")</f>
        <v>Manutenção</v>
      </c>
      <c r="S777" s="49" t="s">
        <v>2103</v>
      </c>
      <c r="T777" s="48"/>
      <c r="U777" s="79"/>
      <c r="V777" s="78">
        <v>45867</v>
      </c>
      <c r="W777" s="82" t="s">
        <v>2955</v>
      </c>
      <c r="X777" s="87" t="s">
        <v>2105</v>
      </c>
      <c r="Y777" s="81">
        <v>45930</v>
      </c>
      <c r="Z777" s="88" t="s">
        <v>317</v>
      </c>
      <c r="AA777" s="70" t="s">
        <v>2024</v>
      </c>
      <c r="AB777" s="70" t="s">
        <v>2024</v>
      </c>
      <c r="AC777" s="69" t="s">
        <v>2024</v>
      </c>
      <c r="AD777" s="69" t="str">
        <f ca="1">IFERROR(DATEDIF(DadosViagem5[[#This Row],[Utimo Bip Reserva]],TODAY(),"D"),"")</f>
        <v/>
      </c>
      <c r="AE777" s="49" t="s">
        <v>2956</v>
      </c>
      <c r="AF777" s="50" t="s">
        <v>2024</v>
      </c>
      <c r="AG777" s="49"/>
      <c r="AH777" s="50">
        <v>7</v>
      </c>
      <c r="AI777" s="49" t="str">
        <f>IF(DadosViagem5[[#This Row],[Dias em manutenção ]]&lt;5,"Dentro do Prazo","Fora do Prazo")</f>
        <v>Fora do Prazo</v>
      </c>
      <c r="AJ777" s="49" t="e">
        <v>#REF!</v>
      </c>
    </row>
    <row r="778" spans="1:36" ht="15">
      <c r="A778" s="69" t="s">
        <v>1087</v>
      </c>
      <c r="B778" s="70"/>
      <c r="C778" s="69" t="s">
        <v>727</v>
      </c>
      <c r="D778" s="69" t="s">
        <v>2715</v>
      </c>
      <c r="E778" s="69" t="s">
        <v>566</v>
      </c>
      <c r="F778" s="69" t="s">
        <v>2064</v>
      </c>
      <c r="G778" s="69"/>
      <c r="H778" s="70">
        <v>2022</v>
      </c>
      <c r="I778" s="69" t="s">
        <v>2084</v>
      </c>
      <c r="J778" s="69" t="s">
        <v>1089</v>
      </c>
      <c r="K778" s="71" t="s">
        <v>1644</v>
      </c>
      <c r="L778" s="72" t="s">
        <v>83</v>
      </c>
      <c r="M778" s="48" t="s">
        <v>150</v>
      </c>
      <c r="N778" s="49" t="s">
        <v>214</v>
      </c>
      <c r="O778" s="49" t="s">
        <v>2954</v>
      </c>
      <c r="P778" s="74">
        <f ca="1">IFERROR(VLOOKUP(DadosViagem5[[#This Row],[Placa]],BIP!A:E,5,FALSE),"")</f>
        <v>45978</v>
      </c>
      <c r="Q778" s="75">
        <f ca="1">DATEDIF(DadosViagem5[[#This Row],[BIP]],TODAY(),"D")</f>
        <v>0</v>
      </c>
      <c r="R778" s="76" t="str">
        <f>IFERROR(VLOOKUP(DadosViagem5[[#This Row],[Placa]],DDS!B:C,2,FALSE),"Verificar cadastro")</f>
        <v> </v>
      </c>
      <c r="S778" s="77" t="s">
        <v>2023</v>
      </c>
      <c r="T778" s="48"/>
      <c r="U778" s="79"/>
      <c r="V778" s="78"/>
      <c r="W778" s="82"/>
      <c r="X778" s="80"/>
      <c r="Y778" s="81"/>
      <c r="Z778" s="82"/>
      <c r="AA778" s="70" t="s">
        <v>2957</v>
      </c>
      <c r="AB778" s="70" t="s">
        <v>2024</v>
      </c>
      <c r="AC778" s="69" t="s">
        <v>2024</v>
      </c>
      <c r="AD778" s="69" t="str">
        <f ca="1">IFERROR(DATEDIF(DadosViagem5[[#This Row],[Utimo Bip Reserva]],TODAY(),"D"),"")</f>
        <v/>
      </c>
      <c r="AE778" s="49" t="s">
        <v>2024</v>
      </c>
      <c r="AF778" s="50" t="s">
        <v>2024</v>
      </c>
      <c r="AG778" s="49"/>
      <c r="AH778" s="50">
        <v>45807</v>
      </c>
      <c r="AI778" s="49" t="str">
        <f>IF(DadosViagem5[[#This Row],[Dias em manutenção ]]&lt;5,"Dentro do Prazo","Fora do Prazo")</f>
        <v>Fora do Prazo</v>
      </c>
      <c r="AJ778" s="49" t="e">
        <v>#REF!</v>
      </c>
    </row>
    <row r="779" spans="1:36" ht="15">
      <c r="A779" s="69" t="s">
        <v>476</v>
      </c>
      <c r="B779" s="70"/>
      <c r="C779" s="69" t="s">
        <v>395</v>
      </c>
      <c r="D779" s="69" t="s">
        <v>2025</v>
      </c>
      <c r="E779" s="69" t="s">
        <v>2034</v>
      </c>
      <c r="F779" s="69" t="s">
        <v>2064</v>
      </c>
      <c r="G779" s="69"/>
      <c r="H779" s="70">
        <v>2024</v>
      </c>
      <c r="I779" s="69" t="s">
        <v>2084</v>
      </c>
      <c r="J779" s="69" t="s">
        <v>1089</v>
      </c>
      <c r="K779" s="71" t="s">
        <v>1644</v>
      </c>
      <c r="L779" s="72" t="s">
        <v>83</v>
      </c>
      <c r="M779" s="48" t="s">
        <v>139</v>
      </c>
      <c r="N779" s="49" t="s">
        <v>214</v>
      </c>
      <c r="O779" s="49" t="s">
        <v>2954</v>
      </c>
      <c r="P779" s="74">
        <f ca="1">IFERROR(VLOOKUP(DadosViagem5[[#This Row],[Placa]],BIP!A:E,5,FALSE),"")</f>
        <v>45838</v>
      </c>
      <c r="Q779" s="75">
        <f ca="1">DATEDIF(DadosViagem5[[#This Row],[BIP]],TODAY(),"D")</f>
        <v>140</v>
      </c>
      <c r="R779" s="76" t="str">
        <f>IFERROR(VLOOKUP(DadosViagem5[[#This Row],[Placa]],DDS!B:C,2,FALSE),"Verificar cadastro")</f>
        <v> </v>
      </c>
      <c r="S779" s="49" t="s">
        <v>2103</v>
      </c>
      <c r="T779" s="48"/>
      <c r="U779" s="79"/>
      <c r="V779" s="78">
        <v>45838</v>
      </c>
      <c r="W779" s="82" t="s">
        <v>2958</v>
      </c>
      <c r="X779" s="87" t="s">
        <v>2105</v>
      </c>
      <c r="Y779" s="81" t="s">
        <v>474</v>
      </c>
      <c r="Z779" s="82" t="s">
        <v>2959</v>
      </c>
      <c r="AA779" s="70" t="s">
        <v>2024</v>
      </c>
      <c r="AB779" s="70" t="s">
        <v>2024</v>
      </c>
      <c r="AC779" s="69" t="s">
        <v>2024</v>
      </c>
      <c r="AD779" s="69" t="str">
        <f ca="1">IFERROR(DATEDIF(DadosViagem5[[#This Row],[Utimo Bip Reserva]],TODAY(),"D"),"")</f>
        <v/>
      </c>
      <c r="AE779" s="50"/>
      <c r="AF779" s="50"/>
      <c r="AG779" s="49"/>
      <c r="AH779" s="50">
        <v>45807</v>
      </c>
      <c r="AI779" s="49" t="str">
        <f>IF(DadosViagem5[[#This Row],[Dias em manutenção ]]&lt;5,"Dentro do Prazo","Fora do Prazo")</f>
        <v>Fora do Prazo</v>
      </c>
      <c r="AJ779" s="49" t="e">
        <v>#REF!</v>
      </c>
    </row>
    <row r="780" spans="1:36" ht="15">
      <c r="A780" s="69" t="s">
        <v>657</v>
      </c>
      <c r="B780" s="70"/>
      <c r="C780" s="69" t="s">
        <v>727</v>
      </c>
      <c r="D780" s="69" t="s">
        <v>2715</v>
      </c>
      <c r="E780" s="69" t="s">
        <v>566</v>
      </c>
      <c r="F780" s="69" t="s">
        <v>2064</v>
      </c>
      <c r="G780" s="69"/>
      <c r="H780" s="70">
        <v>2022</v>
      </c>
      <c r="I780" s="69" t="s">
        <v>2084</v>
      </c>
      <c r="J780" s="69" t="s">
        <v>1089</v>
      </c>
      <c r="K780" s="71" t="s">
        <v>1644</v>
      </c>
      <c r="L780" s="72" t="s">
        <v>83</v>
      </c>
      <c r="M780" s="48" t="s">
        <v>150</v>
      </c>
      <c r="N780" s="49" t="s">
        <v>214</v>
      </c>
      <c r="O780" s="49" t="s">
        <v>2954</v>
      </c>
      <c r="P780" s="74">
        <f ca="1">IFERROR(VLOOKUP(DadosViagem5[[#This Row],[Placa]],BIP!A:E,5,FALSE),"")</f>
        <v>45968</v>
      </c>
      <c r="Q780" s="75">
        <f ca="1">DATEDIF(DadosViagem5[[#This Row],[BIP]],TODAY(),"D")</f>
        <v>10</v>
      </c>
      <c r="R780" s="76" t="str">
        <f>IFERROR(VLOOKUP(DadosViagem5[[#This Row],[Placa]],DDS!B:C,2,FALSE),"Verificar cadastro")</f>
        <v> </v>
      </c>
      <c r="S780" s="77" t="s">
        <v>2023</v>
      </c>
      <c r="T780" s="48"/>
      <c r="U780" s="79"/>
      <c r="V780" s="78"/>
      <c r="W780" s="82"/>
      <c r="X780" s="80"/>
      <c r="Y780" s="81" t="s">
        <v>2024</v>
      </c>
      <c r="Z780" s="82"/>
      <c r="AA780" s="70" t="s">
        <v>2024</v>
      </c>
      <c r="AB780" s="70" t="s">
        <v>2024</v>
      </c>
      <c r="AC780" s="69" t="s">
        <v>2024</v>
      </c>
      <c r="AD780" s="69" t="str">
        <f ca="1">IFERROR(DATEDIF(DadosViagem5[[#This Row],[Utimo Bip Reserva]],TODAY(),"D"),"")</f>
        <v/>
      </c>
      <c r="AE780" s="49" t="s">
        <v>2024</v>
      </c>
      <c r="AF780" s="50" t="s">
        <v>2024</v>
      </c>
      <c r="AG780" s="49"/>
      <c r="AH780" s="50">
        <v>45807</v>
      </c>
      <c r="AI780" s="49" t="str">
        <f>IF(DadosViagem5[[#This Row],[Dias em manutenção ]]&lt;5,"Dentro do Prazo","Fora do Prazo")</f>
        <v>Fora do Prazo</v>
      </c>
      <c r="AJ780" s="49" t="e">
        <v>#REF!</v>
      </c>
    </row>
    <row r="781" spans="1:36" ht="15">
      <c r="A781" s="69" t="s">
        <v>2960</v>
      </c>
      <c r="B781" s="70"/>
      <c r="C781" s="69" t="s">
        <v>677</v>
      </c>
      <c r="D781" s="69" t="s">
        <v>2394</v>
      </c>
      <c r="E781" s="69" t="s">
        <v>566</v>
      </c>
      <c r="F781" s="69" t="s">
        <v>2064</v>
      </c>
      <c r="G781" s="69"/>
      <c r="H781" s="70">
        <v>2022</v>
      </c>
      <c r="I781" s="69" t="s">
        <v>2084</v>
      </c>
      <c r="J781" s="69" t="s">
        <v>1089</v>
      </c>
      <c r="K781" s="71" t="s">
        <v>1644</v>
      </c>
      <c r="L781" s="72" t="s">
        <v>83</v>
      </c>
      <c r="M781" s="48" t="s">
        <v>150</v>
      </c>
      <c r="N781" s="49" t="s">
        <v>214</v>
      </c>
      <c r="O781" s="49" t="s">
        <v>2954</v>
      </c>
      <c r="P781" s="74">
        <f ca="1">IFERROR(VLOOKUP(DadosViagem5[[#This Row],[Placa]],BIP!A:E,5,FALSE),"")</f>
        <v>45978</v>
      </c>
      <c r="Q781" s="75">
        <f ca="1">DATEDIF(DadosViagem5[[#This Row],[BIP]],TODAY(),"D")</f>
        <v>0</v>
      </c>
      <c r="R781" s="76" t="str">
        <f>IFERROR(VLOOKUP(DadosViagem5[[#This Row],[Placa]],DDS!B:C,2,FALSE),"Verificar cadastro")</f>
        <v>Operando</v>
      </c>
      <c r="S781" s="77" t="s">
        <v>2023</v>
      </c>
      <c r="T781" s="48"/>
      <c r="U781" s="79"/>
      <c r="V781" s="78"/>
      <c r="W781" s="82"/>
      <c r="X781" s="80"/>
      <c r="Y781" s="81" t="s">
        <v>2024</v>
      </c>
      <c r="Z781" s="82"/>
      <c r="AA781" s="70" t="s">
        <v>2024</v>
      </c>
      <c r="AB781" s="70" t="s">
        <v>2024</v>
      </c>
      <c r="AC781" s="69" t="s">
        <v>2024</v>
      </c>
      <c r="AD781" s="69" t="str">
        <f ca="1">IFERROR(DATEDIF(DadosViagem5[[#This Row],[Utimo Bip Reserva]],TODAY(),"D"),"")</f>
        <v/>
      </c>
      <c r="AE781" s="49" t="s">
        <v>2024</v>
      </c>
      <c r="AF781" s="50" t="s">
        <v>2024</v>
      </c>
      <c r="AG781" s="49"/>
      <c r="AH781" s="50">
        <v>45807</v>
      </c>
      <c r="AI781" s="49" t="str">
        <f>IF(DadosViagem5[[#This Row],[Dias em manutenção ]]&lt;5,"Dentro do Prazo","Fora do Prazo")</f>
        <v>Fora do Prazo</v>
      </c>
      <c r="AJ781" s="49" t="e">
        <v>#REF!</v>
      </c>
    </row>
    <row r="782" spans="1:36" ht="15">
      <c r="A782" s="69" t="s">
        <v>1692</v>
      </c>
      <c r="B782" s="70"/>
      <c r="C782" s="69" t="s">
        <v>673</v>
      </c>
      <c r="D782" s="69" t="s">
        <v>2025</v>
      </c>
      <c r="E782" s="69" t="s">
        <v>566</v>
      </c>
      <c r="F782" s="69" t="s">
        <v>2064</v>
      </c>
      <c r="G782" s="69"/>
      <c r="H782" s="70">
        <v>2021</v>
      </c>
      <c r="I782" s="69" t="s">
        <v>2084</v>
      </c>
      <c r="J782" s="69" t="s">
        <v>1089</v>
      </c>
      <c r="K782" s="71" t="s">
        <v>1644</v>
      </c>
      <c r="L782" s="72" t="s">
        <v>83</v>
      </c>
      <c r="M782" s="48" t="s">
        <v>150</v>
      </c>
      <c r="N782" s="49" t="s">
        <v>214</v>
      </c>
      <c r="O782" s="49" t="s">
        <v>2954</v>
      </c>
      <c r="P782" s="74">
        <f ca="1">IFERROR(VLOOKUP(DadosViagem5[[#This Row],[Placa]],BIP!A:E,5,FALSE),"")</f>
        <v>45978</v>
      </c>
      <c r="Q782" s="75">
        <f ca="1">DATEDIF(DadosViagem5[[#This Row],[BIP]],TODAY(),"D")</f>
        <v>0</v>
      </c>
      <c r="R782" s="76" t="str">
        <f>IFERROR(VLOOKUP(DadosViagem5[[#This Row],[Placa]],DDS!B:C,2,FALSE),"Verificar cadastro")</f>
        <v>Operando</v>
      </c>
      <c r="S782" s="77" t="s">
        <v>2023</v>
      </c>
      <c r="T782" s="48"/>
      <c r="U782" s="79"/>
      <c r="V782" s="78"/>
      <c r="W782" s="82" t="s">
        <v>2961</v>
      </c>
      <c r="X782" s="80"/>
      <c r="Y782" s="81"/>
      <c r="Z782" s="82"/>
      <c r="AA782" s="70" t="s">
        <v>2024</v>
      </c>
      <c r="AB782" s="70" t="s">
        <v>2024</v>
      </c>
      <c r="AC782" s="69" t="s">
        <v>2024</v>
      </c>
      <c r="AD782" s="69" t="str">
        <f ca="1">IFERROR(DATEDIF(DadosViagem5[[#This Row],[Utimo Bip Reserva]],TODAY(),"D"),"")</f>
        <v/>
      </c>
      <c r="AE782" s="49" t="s">
        <v>2024</v>
      </c>
      <c r="AF782" s="50" t="s">
        <v>2024</v>
      </c>
      <c r="AG782" s="49"/>
      <c r="AH782" s="50">
        <v>45807</v>
      </c>
      <c r="AI782" s="49" t="str">
        <f>IF(DadosViagem5[[#This Row],[Dias em manutenção ]]&lt;5,"Dentro do Prazo","Fora do Prazo")</f>
        <v>Fora do Prazo</v>
      </c>
      <c r="AJ782" s="49" t="e">
        <v>#REF!</v>
      </c>
    </row>
    <row r="783" spans="1:36" ht="15">
      <c r="A783" s="69" t="s">
        <v>1398</v>
      </c>
      <c r="B783" s="70"/>
      <c r="C783" s="69" t="s">
        <v>668</v>
      </c>
      <c r="D783" s="69" t="s">
        <v>2079</v>
      </c>
      <c r="E783" s="69" t="s">
        <v>2636</v>
      </c>
      <c r="F783" s="69" t="s">
        <v>2064</v>
      </c>
      <c r="G783" s="69"/>
      <c r="H783" s="70">
        <v>2022</v>
      </c>
      <c r="I783" s="69" t="s">
        <v>2084</v>
      </c>
      <c r="J783" s="69" t="s">
        <v>1089</v>
      </c>
      <c r="K783" s="71" t="s">
        <v>1644</v>
      </c>
      <c r="L783" s="72" t="s">
        <v>83</v>
      </c>
      <c r="M783" s="48" t="s">
        <v>150</v>
      </c>
      <c r="N783" s="49" t="s">
        <v>214</v>
      </c>
      <c r="O783" s="49" t="s">
        <v>2954</v>
      </c>
      <c r="P783" s="74">
        <f ca="1">IFERROR(VLOOKUP(DadosViagem5[[#This Row],[Placa]],BIP!A:E,5,FALSE),"")</f>
        <v>45977</v>
      </c>
      <c r="Q783" s="75">
        <f ca="1">DATEDIF(DadosViagem5[[#This Row],[BIP]],TODAY(),"D")</f>
        <v>1</v>
      </c>
      <c r="R783" s="76" t="str">
        <f>IFERROR(VLOOKUP(DadosViagem5[[#This Row],[Placa]],DDS!B:C,2,FALSE),"Verificar cadastro")</f>
        <v>Operando</v>
      </c>
      <c r="S783" s="77" t="s">
        <v>2023</v>
      </c>
      <c r="T783" s="48"/>
      <c r="U783" s="79"/>
      <c r="V783" s="78"/>
      <c r="W783" s="104"/>
      <c r="X783" s="80"/>
      <c r="Y783" s="81"/>
      <c r="Z783" s="82"/>
      <c r="AA783" s="70" t="s">
        <v>2024</v>
      </c>
      <c r="AB783" s="70" t="s">
        <v>2024</v>
      </c>
      <c r="AC783" s="69" t="s">
        <v>2024</v>
      </c>
      <c r="AD783" s="69" t="str">
        <f ca="1">IFERROR(DATEDIF(DadosViagem5[[#This Row],[Utimo Bip Reserva]],TODAY(),"D"),"")</f>
        <v/>
      </c>
      <c r="AE783" s="50" t="s">
        <v>2962</v>
      </c>
      <c r="AF783" s="50" t="s">
        <v>2024</v>
      </c>
      <c r="AG783" s="49" t="s">
        <v>2576</v>
      </c>
      <c r="AH783" s="50">
        <v>5</v>
      </c>
      <c r="AI783" s="49" t="str">
        <f>IF(DadosViagem5[[#This Row],[Dias em manutenção ]]&lt;5,"Dentro do Prazo","Fora do Prazo")</f>
        <v>Fora do Prazo</v>
      </c>
      <c r="AJ783" s="49" t="e">
        <v>#REF!</v>
      </c>
    </row>
    <row r="784" spans="1:36" ht="15">
      <c r="A784" s="69" t="s">
        <v>1204</v>
      </c>
      <c r="B784" s="70"/>
      <c r="C784" s="69" t="s">
        <v>668</v>
      </c>
      <c r="D784" s="69" t="s">
        <v>2079</v>
      </c>
      <c r="E784" s="69" t="s">
        <v>2636</v>
      </c>
      <c r="F784" s="69" t="s">
        <v>2064</v>
      </c>
      <c r="G784" s="69"/>
      <c r="H784" s="70">
        <v>2022</v>
      </c>
      <c r="I784" s="69" t="s">
        <v>2084</v>
      </c>
      <c r="J784" s="69" t="s">
        <v>1089</v>
      </c>
      <c r="K784" s="71" t="s">
        <v>1644</v>
      </c>
      <c r="L784" s="72" t="s">
        <v>83</v>
      </c>
      <c r="M784" s="48" t="s">
        <v>150</v>
      </c>
      <c r="N784" s="49" t="s">
        <v>214</v>
      </c>
      <c r="O784" s="49" t="s">
        <v>2954</v>
      </c>
      <c r="P784" s="74">
        <f ca="1">IFERROR(VLOOKUP(DadosViagem5[[#This Row],[Placa]],BIP!A:E,5,FALSE),"")</f>
        <v>45974</v>
      </c>
      <c r="Q784" s="75">
        <f ca="1">DATEDIF(DadosViagem5[[#This Row],[BIP]],TODAY(),"D")</f>
        <v>4</v>
      </c>
      <c r="R784" s="76"/>
      <c r="S784" s="77" t="s">
        <v>2023</v>
      </c>
      <c r="T784" s="48"/>
      <c r="U784" s="79"/>
      <c r="V784" s="78"/>
      <c r="W784" s="82"/>
      <c r="X784" s="80"/>
      <c r="Y784" s="81"/>
      <c r="Z784" s="82"/>
      <c r="AA784" s="70" t="s">
        <v>2024</v>
      </c>
      <c r="AB784" s="70" t="s">
        <v>2024</v>
      </c>
      <c r="AC784" s="69" t="s">
        <v>2024</v>
      </c>
      <c r="AD784" s="69" t="str">
        <f ca="1">IFERROR(DATEDIF(DadosViagem5[[#This Row],[Utimo Bip Reserva]],TODAY(),"D"),"")</f>
        <v/>
      </c>
      <c r="AE784" s="50" t="s">
        <v>2963</v>
      </c>
      <c r="AF784" s="50" t="s">
        <v>2024</v>
      </c>
      <c r="AG784" s="79"/>
      <c r="AH784" s="50">
        <v>16</v>
      </c>
      <c r="AI784" s="49" t="str">
        <f>IF(DadosViagem5[[#This Row],[Dias em manutenção ]]&lt;5,"Dentro do Prazo","Fora do Prazo")</f>
        <v>Fora do Prazo</v>
      </c>
      <c r="AJ784" s="49" t="e">
        <v>#REF!</v>
      </c>
    </row>
    <row r="785" spans="1:36" ht="15">
      <c r="A785" s="69" t="s">
        <v>676</v>
      </c>
      <c r="B785" s="70"/>
      <c r="C785" s="69" t="s">
        <v>677</v>
      </c>
      <c r="D785" s="69" t="s">
        <v>2394</v>
      </c>
      <c r="E785" s="69" t="s">
        <v>566</v>
      </c>
      <c r="F785" s="69" t="s">
        <v>2064</v>
      </c>
      <c r="G785" s="69"/>
      <c r="H785" s="70">
        <v>2022</v>
      </c>
      <c r="I785" s="69" t="s">
        <v>2084</v>
      </c>
      <c r="J785" s="69" t="s">
        <v>1089</v>
      </c>
      <c r="K785" s="71" t="s">
        <v>1644</v>
      </c>
      <c r="L785" s="72" t="s">
        <v>83</v>
      </c>
      <c r="M785" s="48" t="s">
        <v>150</v>
      </c>
      <c r="N785" s="49" t="s">
        <v>214</v>
      </c>
      <c r="O785" s="49" t="s">
        <v>2954</v>
      </c>
      <c r="P785" s="74">
        <f ca="1">IFERROR(VLOOKUP(DadosViagem5[[#This Row],[Placa]],BIP!A:E,5,FALSE),"")</f>
        <v>0</v>
      </c>
      <c r="Q785" s="75">
        <f ca="1">DATEDIF(DadosViagem5[[#This Row],[BIP]],TODAY(),"D")</f>
        <v>45978</v>
      </c>
      <c r="R785" s="76" t="str">
        <f>IFERROR(VLOOKUP(DadosViagem5[[#This Row],[Placa]],DDS!B:C,2,FALSE),"Verificar cadastro")</f>
        <v>Manutenção</v>
      </c>
      <c r="S785" s="77" t="s">
        <v>2023</v>
      </c>
      <c r="T785" s="48"/>
      <c r="U785" s="79"/>
      <c r="V785" s="78"/>
      <c r="W785" s="82" t="s">
        <v>2742</v>
      </c>
      <c r="X785" s="80"/>
      <c r="Y785" s="81"/>
      <c r="Z785" s="88"/>
      <c r="AA785" s="70" t="s">
        <v>2024</v>
      </c>
      <c r="AB785" s="70" t="s">
        <v>2024</v>
      </c>
      <c r="AC785" s="69" t="s">
        <v>2024</v>
      </c>
      <c r="AD785" s="69" t="str">
        <f ca="1">IFERROR(DATEDIF(DadosViagem5[[#This Row],[Utimo Bip Reserva]],TODAY(),"D"),"")</f>
        <v/>
      </c>
      <c r="AE785" s="49" t="s">
        <v>2024</v>
      </c>
      <c r="AF785" s="50" t="s">
        <v>2024</v>
      </c>
      <c r="AG785" s="49"/>
      <c r="AH785" s="50">
        <v>10</v>
      </c>
      <c r="AI785" s="49" t="str">
        <f>IF(DadosViagem5[[#This Row],[Dias em manutenção ]]&lt;5,"Dentro do Prazo","Fora do Prazo")</f>
        <v>Fora do Prazo</v>
      </c>
      <c r="AJ785" s="49" t="e">
        <v>#REF!</v>
      </c>
    </row>
    <row r="786" spans="1:36" ht="15">
      <c r="A786" s="69" t="s">
        <v>1101</v>
      </c>
      <c r="B786" s="70"/>
      <c r="C786" s="69" t="s">
        <v>668</v>
      </c>
      <c r="D786" s="69" t="s">
        <v>2079</v>
      </c>
      <c r="E786" s="69" t="s">
        <v>566</v>
      </c>
      <c r="F786" s="69" t="s">
        <v>2064</v>
      </c>
      <c r="G786" s="69"/>
      <c r="H786" s="70">
        <v>2022</v>
      </c>
      <c r="I786" s="69" t="s">
        <v>2084</v>
      </c>
      <c r="J786" s="69" t="s">
        <v>1089</v>
      </c>
      <c r="K786" s="71" t="s">
        <v>1644</v>
      </c>
      <c r="L786" s="72" t="s">
        <v>83</v>
      </c>
      <c r="M786" s="48" t="s">
        <v>150</v>
      </c>
      <c r="N786" s="49" t="s">
        <v>214</v>
      </c>
      <c r="O786" s="49" t="s">
        <v>2954</v>
      </c>
      <c r="P786" s="74">
        <f ca="1">IFERROR(VLOOKUP(DadosViagem5[[#This Row],[Placa]],BIP!A:E,5,FALSE),"")</f>
        <v>45977</v>
      </c>
      <c r="Q786" s="75">
        <f ca="1">DATEDIF(DadosViagem5[[#This Row],[BIP]],TODAY(),"D")</f>
        <v>1</v>
      </c>
      <c r="R786" s="76" t="str">
        <f>IFERROR(VLOOKUP(DadosViagem5[[#This Row],[Placa]],DDS!B:C,2,FALSE),"Verificar cadastro")</f>
        <v> </v>
      </c>
      <c r="S786" s="77" t="s">
        <v>2096</v>
      </c>
      <c r="T786" s="48"/>
      <c r="U786" s="79"/>
      <c r="V786" s="78">
        <v>45908</v>
      </c>
      <c r="W786" s="82" t="s">
        <v>1102</v>
      </c>
      <c r="X786" s="80" t="s">
        <v>81</v>
      </c>
      <c r="Y786" s="81" t="s">
        <v>474</v>
      </c>
      <c r="Z786" s="88" t="s">
        <v>317</v>
      </c>
      <c r="AA786" s="70" t="s">
        <v>2024</v>
      </c>
      <c r="AB786" s="70" t="s">
        <v>2024</v>
      </c>
      <c r="AC786" s="69" t="s">
        <v>2024</v>
      </c>
      <c r="AD786" s="69" t="str">
        <f ca="1">IFERROR(DATEDIF(DadosViagem5[[#This Row],[Utimo Bip Reserva]],TODAY(),"D"),"")</f>
        <v/>
      </c>
      <c r="AE786" s="49" t="s">
        <v>2024</v>
      </c>
      <c r="AF786" s="50" t="s">
        <v>2024</v>
      </c>
      <c r="AG786" s="49"/>
      <c r="AH786" s="50">
        <v>45807</v>
      </c>
      <c r="AI786" s="49" t="str">
        <f>IF(DadosViagem5[[#This Row],[Dias em manutenção ]]&lt;5,"Dentro do Prazo","Fora do Prazo")</f>
        <v>Fora do Prazo</v>
      </c>
      <c r="AJ786" s="49" t="e">
        <v>#REF!</v>
      </c>
    </row>
    <row r="787" spans="1:36" ht="15">
      <c r="A787" s="69" t="s">
        <v>2964</v>
      </c>
      <c r="B787" s="70"/>
      <c r="C787" s="69" t="s">
        <v>677</v>
      </c>
      <c r="D787" s="69" t="s">
        <v>2394</v>
      </c>
      <c r="E787" s="69" t="s">
        <v>566</v>
      </c>
      <c r="F787" s="69" t="s">
        <v>2064</v>
      </c>
      <c r="G787" s="69"/>
      <c r="H787" s="70">
        <v>2022</v>
      </c>
      <c r="I787" s="69" t="s">
        <v>2084</v>
      </c>
      <c r="J787" s="69" t="s">
        <v>1089</v>
      </c>
      <c r="K787" s="71" t="s">
        <v>1644</v>
      </c>
      <c r="L787" s="72" t="s">
        <v>83</v>
      </c>
      <c r="M787" s="48" t="s">
        <v>150</v>
      </c>
      <c r="N787" s="49" t="s">
        <v>214</v>
      </c>
      <c r="O787" s="49" t="s">
        <v>2954</v>
      </c>
      <c r="P787" s="74">
        <f ca="1">IFERROR(VLOOKUP(DadosViagem5[[#This Row],[Placa]],BIP!A:E,5,FALSE),"")</f>
        <v>45977</v>
      </c>
      <c r="Q787" s="75">
        <f ca="1">DATEDIF(DadosViagem5[[#This Row],[BIP]],TODAY(),"D")</f>
        <v>1</v>
      </c>
      <c r="R787" s="76" t="str">
        <f>IFERROR(VLOOKUP(DadosViagem5[[#This Row],[Placa]],DDS!B:C,2,FALSE),"Verificar cadastro")</f>
        <v>Operando</v>
      </c>
      <c r="S787" s="77" t="s">
        <v>2023</v>
      </c>
      <c r="T787" s="48"/>
      <c r="U787" s="79"/>
      <c r="V787" s="78"/>
      <c r="W787" s="82" t="s">
        <v>2088</v>
      </c>
      <c r="X787" s="80"/>
      <c r="Y787" s="81"/>
      <c r="Z787" s="83"/>
      <c r="AA787" s="70" t="s">
        <v>2024</v>
      </c>
      <c r="AB787" s="70" t="s">
        <v>2024</v>
      </c>
      <c r="AC787" s="69" t="s">
        <v>2024</v>
      </c>
      <c r="AD787" s="69" t="str">
        <f ca="1">IFERROR(DATEDIF(DadosViagem5[[#This Row],[Utimo Bip Reserva]],TODAY(),"D"),"")</f>
        <v/>
      </c>
      <c r="AE787" s="49" t="s">
        <v>2024</v>
      </c>
      <c r="AF787" s="50" t="s">
        <v>2024</v>
      </c>
      <c r="AG787" s="49"/>
      <c r="AH787" s="50">
        <v>45807</v>
      </c>
      <c r="AI787" s="49" t="str">
        <f>IF(DadosViagem5[[#This Row],[Dias em manutenção ]]&lt;5,"Dentro do Prazo","Fora do Prazo")</f>
        <v>Fora do Prazo</v>
      </c>
      <c r="AJ787" s="49" t="e">
        <v>#REF!</v>
      </c>
    </row>
    <row r="788" spans="1:36" ht="15">
      <c r="A788" s="69" t="s">
        <v>2965</v>
      </c>
      <c r="B788" s="70"/>
      <c r="C788" s="69" t="s">
        <v>677</v>
      </c>
      <c r="D788" s="69" t="s">
        <v>2394</v>
      </c>
      <c r="E788" s="69" t="s">
        <v>566</v>
      </c>
      <c r="F788" s="69" t="s">
        <v>2064</v>
      </c>
      <c r="G788" s="69"/>
      <c r="H788" s="70">
        <v>2022</v>
      </c>
      <c r="I788" s="69" t="s">
        <v>2084</v>
      </c>
      <c r="J788" s="69" t="s">
        <v>1089</v>
      </c>
      <c r="K788" s="71" t="s">
        <v>1644</v>
      </c>
      <c r="L788" s="72" t="s">
        <v>83</v>
      </c>
      <c r="M788" s="48" t="s">
        <v>150</v>
      </c>
      <c r="N788" s="49" t="s">
        <v>214</v>
      </c>
      <c r="O788" s="49" t="s">
        <v>2954</v>
      </c>
      <c r="P788" s="74">
        <f ca="1">IFERROR(VLOOKUP(DadosViagem5[[#This Row],[Placa]],BIP!A:E,5,FALSE),"")</f>
        <v>0</v>
      </c>
      <c r="Q788" s="75">
        <f ca="1">DATEDIF(DadosViagem5[[#This Row],[BIP]],TODAY(),"D")</f>
        <v>45978</v>
      </c>
      <c r="R788" s="76" t="str">
        <f>IFERROR(VLOOKUP(DadosViagem5[[#This Row],[Placa]],DDS!B:C,2,FALSE),"Verificar cadastro")</f>
        <v> </v>
      </c>
      <c r="S788" s="77" t="s">
        <v>2023</v>
      </c>
      <c r="T788" s="48"/>
      <c r="U788" s="79"/>
      <c r="V788" s="78"/>
      <c r="W788" s="82"/>
      <c r="X788" s="80"/>
      <c r="Y788" s="81"/>
      <c r="Z788" s="83"/>
      <c r="AA788" s="70" t="s">
        <v>2024</v>
      </c>
      <c r="AB788" s="70" t="s">
        <v>2024</v>
      </c>
      <c r="AC788" s="69" t="s">
        <v>2024</v>
      </c>
      <c r="AD788" s="69" t="str">
        <f ca="1">IFERROR(DATEDIF(DadosViagem5[[#This Row],[Utimo Bip Reserva]],TODAY(),"D"),"")</f>
        <v/>
      </c>
      <c r="AE788" s="49" t="s">
        <v>2024</v>
      </c>
      <c r="AF788" s="50" t="s">
        <v>2024</v>
      </c>
      <c r="AG788" s="79"/>
      <c r="AH788" s="50">
        <v>10</v>
      </c>
      <c r="AI788" s="49" t="str">
        <f>IF(DadosViagem5[[#This Row],[Dias em manutenção ]]&lt;5,"Dentro do Prazo","Fora do Prazo")</f>
        <v>Fora do Prazo</v>
      </c>
      <c r="AJ788" s="49" t="e">
        <v>#REF!</v>
      </c>
    </row>
    <row r="789" spans="1:36" ht="15">
      <c r="A789" s="69" t="s">
        <v>2966</v>
      </c>
      <c r="B789" s="69"/>
      <c r="C789" s="69" t="s">
        <v>727</v>
      </c>
      <c r="D789" s="69" t="s">
        <v>2715</v>
      </c>
      <c r="E789" s="69" t="s">
        <v>566</v>
      </c>
      <c r="F789" s="69" t="s">
        <v>2064</v>
      </c>
      <c r="G789" s="69"/>
      <c r="H789" s="70">
        <v>2023</v>
      </c>
      <c r="I789" s="69" t="s">
        <v>2084</v>
      </c>
      <c r="J789" s="69" t="s">
        <v>1089</v>
      </c>
      <c r="K789" s="71" t="s">
        <v>1644</v>
      </c>
      <c r="L789" s="72" t="s">
        <v>83</v>
      </c>
      <c r="M789" s="48" t="s">
        <v>150</v>
      </c>
      <c r="N789" s="49" t="s">
        <v>214</v>
      </c>
      <c r="O789" s="49" t="s">
        <v>2954</v>
      </c>
      <c r="P789" s="74">
        <f ca="1">IFERROR(VLOOKUP(DadosViagem5[[#This Row],[Placa]],BIP!A:E,5,FALSE),"")</f>
        <v>45974</v>
      </c>
      <c r="Q789" s="75">
        <f ca="1">DATEDIF(DadosViagem5[[#This Row],[BIP]],TODAY(),"D")</f>
        <v>4</v>
      </c>
      <c r="R789" s="76" t="str">
        <f>IFERROR(VLOOKUP(DadosViagem5[[#This Row],[Placa]],DDS!B:C,2,FALSE),"Verificar cadastro")</f>
        <v> </v>
      </c>
      <c r="S789" s="77" t="s">
        <v>2023</v>
      </c>
      <c r="T789" s="48"/>
      <c r="U789" s="79"/>
      <c r="V789" s="78"/>
      <c r="W789" s="82" t="s">
        <v>2967</v>
      </c>
      <c r="X789" s="80"/>
      <c r="Y789" s="81"/>
      <c r="Z789" s="82"/>
      <c r="AA789" s="70" t="s">
        <v>2024</v>
      </c>
      <c r="AB789" s="70" t="s">
        <v>2024</v>
      </c>
      <c r="AC789" s="69" t="s">
        <v>2024</v>
      </c>
      <c r="AD789" s="69" t="str">
        <f ca="1">IFERROR(DATEDIF(DadosViagem5[[#This Row],[Utimo Bip Reserva]],TODAY(),"D"),"")</f>
        <v/>
      </c>
      <c r="AE789" s="49" t="s">
        <v>2024</v>
      </c>
      <c r="AF789" s="50" t="s">
        <v>2024</v>
      </c>
      <c r="AG789" s="49"/>
      <c r="AH789" s="50">
        <v>45807</v>
      </c>
      <c r="AI789" s="49" t="str">
        <f>IF(DadosViagem5[[#This Row],[Dias em manutenção ]]&lt;5,"Dentro do Prazo","Fora do Prazo")</f>
        <v>Fora do Prazo</v>
      </c>
      <c r="AJ789" s="49" t="e">
        <v>#REF!</v>
      </c>
    </row>
    <row r="790" spans="1:36" ht="15">
      <c r="A790" s="69" t="s">
        <v>2968</v>
      </c>
      <c r="B790" s="70"/>
      <c r="C790" s="69" t="s">
        <v>694</v>
      </c>
      <c r="D790" s="69" t="s">
        <v>2079</v>
      </c>
      <c r="E790" s="69" t="s">
        <v>566</v>
      </c>
      <c r="F790" s="69" t="s">
        <v>2064</v>
      </c>
      <c r="G790" s="69"/>
      <c r="H790" s="70">
        <v>2022</v>
      </c>
      <c r="I790" s="69" t="s">
        <v>2084</v>
      </c>
      <c r="J790" s="69" t="s">
        <v>1089</v>
      </c>
      <c r="K790" s="71" t="s">
        <v>1644</v>
      </c>
      <c r="L790" s="72" t="s">
        <v>83</v>
      </c>
      <c r="M790" s="48" t="s">
        <v>150</v>
      </c>
      <c r="N790" s="49" t="s">
        <v>214</v>
      </c>
      <c r="O790" s="49" t="s">
        <v>2954</v>
      </c>
      <c r="P790" s="74">
        <f ca="1">IFERROR(VLOOKUP(DadosViagem5[[#This Row],[Placa]],BIP!A:E,5,FALSE),"")</f>
        <v>45977</v>
      </c>
      <c r="Q790" s="75">
        <f ca="1">DATEDIF(DadosViagem5[[#This Row],[BIP]],TODAY(),"D")</f>
        <v>1</v>
      </c>
      <c r="R790" s="76" t="str">
        <f>IFERROR(VLOOKUP(DadosViagem5[[#This Row],[Placa]],DDS!B:C,2,FALSE),"Verificar cadastro")</f>
        <v>Operando</v>
      </c>
      <c r="S790" s="77" t="s">
        <v>2023</v>
      </c>
      <c r="T790" s="48"/>
      <c r="U790" s="79"/>
      <c r="V790" s="78"/>
      <c r="W790" s="82" t="s">
        <v>2969</v>
      </c>
      <c r="X790" s="80"/>
      <c r="Y790" s="81"/>
      <c r="Z790" s="83"/>
      <c r="AA790" s="70" t="s">
        <v>2024</v>
      </c>
      <c r="AB790" s="70" t="s">
        <v>2024</v>
      </c>
      <c r="AC790" s="69" t="s">
        <v>2024</v>
      </c>
      <c r="AD790" s="69" t="str">
        <f ca="1">IFERROR(DATEDIF(DadosViagem5[[#This Row],[Utimo Bip Reserva]],TODAY(),"D"),"")</f>
        <v/>
      </c>
      <c r="AE790" s="49" t="s">
        <v>2970</v>
      </c>
      <c r="AF790" s="50">
        <v>45699</v>
      </c>
      <c r="AG790" s="49" t="s">
        <v>2346</v>
      </c>
      <c r="AH790" s="50">
        <v>45807</v>
      </c>
      <c r="AI790" s="49" t="str">
        <f>IF(DadosViagem5[[#This Row],[Dias em manutenção ]]&lt;5,"Dentro do Prazo","Fora do Prazo")</f>
        <v>Fora do Prazo</v>
      </c>
      <c r="AJ790" s="49" t="e">
        <v>#REF!</v>
      </c>
    </row>
    <row r="791" spans="1:36" ht="15">
      <c r="A791" s="69" t="s">
        <v>2971</v>
      </c>
      <c r="B791" s="70"/>
      <c r="C791" s="69" t="s">
        <v>677</v>
      </c>
      <c r="D791" s="69" t="s">
        <v>2394</v>
      </c>
      <c r="E791" s="69" t="s">
        <v>566</v>
      </c>
      <c r="F791" s="69" t="s">
        <v>2064</v>
      </c>
      <c r="G791" s="69"/>
      <c r="H791" s="70">
        <v>2022</v>
      </c>
      <c r="I791" s="69" t="s">
        <v>2084</v>
      </c>
      <c r="J791" s="69" t="s">
        <v>1089</v>
      </c>
      <c r="K791" s="71" t="s">
        <v>1644</v>
      </c>
      <c r="L791" s="72" t="s">
        <v>83</v>
      </c>
      <c r="M791" s="48" t="s">
        <v>150</v>
      </c>
      <c r="N791" s="49" t="s">
        <v>214</v>
      </c>
      <c r="O791" s="49" t="s">
        <v>2954</v>
      </c>
      <c r="P791" s="74">
        <f ca="1">IFERROR(VLOOKUP(DadosViagem5[[#This Row],[Placa]],BIP!A:E,5,FALSE),"")</f>
        <v>45977</v>
      </c>
      <c r="Q791" s="75">
        <f ca="1">DATEDIF(DadosViagem5[[#This Row],[BIP]],TODAY(),"D")</f>
        <v>1</v>
      </c>
      <c r="R791" s="76" t="str">
        <f>IFERROR(VLOOKUP(DadosViagem5[[#This Row],[Placa]],DDS!B:C,2,FALSE),"Verificar cadastro")</f>
        <v>Operando</v>
      </c>
      <c r="S791" s="77" t="s">
        <v>2023</v>
      </c>
      <c r="T791" s="48"/>
      <c r="U791" s="79"/>
      <c r="V791" s="78"/>
      <c r="W791" s="82"/>
      <c r="X791" s="80"/>
      <c r="Y791" s="81"/>
      <c r="Z791" s="83"/>
      <c r="AA791" s="70" t="s">
        <v>2024</v>
      </c>
      <c r="AB791" s="70" t="s">
        <v>2024</v>
      </c>
      <c r="AC791" s="69" t="s">
        <v>2024</v>
      </c>
      <c r="AD791" s="69" t="str">
        <f ca="1">IFERROR(DATEDIF(DadosViagem5[[#This Row],[Utimo Bip Reserva]],TODAY(),"D"),"")</f>
        <v/>
      </c>
      <c r="AE791" s="49" t="s">
        <v>2024</v>
      </c>
      <c r="AF791" s="50" t="s">
        <v>2024</v>
      </c>
      <c r="AG791" s="49"/>
      <c r="AH791" s="50">
        <v>45807</v>
      </c>
      <c r="AI791" s="49" t="str">
        <f>IF(DadosViagem5[[#This Row],[Dias em manutenção ]]&lt;5,"Dentro do Prazo","Fora do Prazo")</f>
        <v>Fora do Prazo</v>
      </c>
      <c r="AJ791" s="49" t="e">
        <v>#REF!</v>
      </c>
    </row>
    <row r="792" spans="1:36" ht="15">
      <c r="A792" s="69" t="s">
        <v>1864</v>
      </c>
      <c r="B792" s="70"/>
      <c r="C792" s="69" t="s">
        <v>727</v>
      </c>
      <c r="D792" s="69" t="s">
        <v>2715</v>
      </c>
      <c r="E792" s="69" t="s">
        <v>566</v>
      </c>
      <c r="F792" s="69" t="s">
        <v>2064</v>
      </c>
      <c r="G792" s="69"/>
      <c r="H792" s="70">
        <v>2022</v>
      </c>
      <c r="I792" s="69" t="s">
        <v>2084</v>
      </c>
      <c r="J792" s="69" t="s">
        <v>1089</v>
      </c>
      <c r="K792" s="71" t="s">
        <v>1644</v>
      </c>
      <c r="L792" s="72" t="s">
        <v>83</v>
      </c>
      <c r="M792" s="48" t="s">
        <v>150</v>
      </c>
      <c r="N792" s="49" t="s">
        <v>214</v>
      </c>
      <c r="O792" s="49" t="s">
        <v>2954</v>
      </c>
      <c r="P792" s="74">
        <f ca="1">IFERROR(VLOOKUP(DadosViagem5[[#This Row],[Placa]],BIP!A:E,5,FALSE),"")</f>
        <v>45976</v>
      </c>
      <c r="Q792" s="75">
        <f ca="1">DATEDIF(DadosViagem5[[#This Row],[BIP]],TODAY(),"D")</f>
        <v>2</v>
      </c>
      <c r="R792" s="76" t="str">
        <f>IFERROR(VLOOKUP(DadosViagem5[[#This Row],[Placa]],DDS!B:C,2,FALSE),"Verificar cadastro")</f>
        <v>Manutenção</v>
      </c>
      <c r="S792" s="77" t="s">
        <v>2023</v>
      </c>
      <c r="T792" s="48"/>
      <c r="U792" s="79"/>
      <c r="V792" s="78"/>
      <c r="W792" s="82"/>
      <c r="X792" s="80"/>
      <c r="Y792" s="81"/>
      <c r="Z792" s="83"/>
      <c r="AA792" s="70" t="s">
        <v>2024</v>
      </c>
      <c r="AB792" s="70" t="s">
        <v>2024</v>
      </c>
      <c r="AC792" s="69" t="s">
        <v>2024</v>
      </c>
      <c r="AD792" s="69" t="str">
        <f ca="1">IFERROR(DATEDIF(DadosViagem5[[#This Row],[Utimo Bip Reserva]],TODAY(),"D"),"")</f>
        <v/>
      </c>
      <c r="AE792" s="49" t="s">
        <v>2024</v>
      </c>
      <c r="AF792" s="50" t="s">
        <v>2024</v>
      </c>
      <c r="AG792" s="49"/>
      <c r="AH792" s="50">
        <v>45807</v>
      </c>
      <c r="AI792" s="49" t="str">
        <f>IF(DadosViagem5[[#This Row],[Dias em manutenção ]]&lt;5,"Dentro do Prazo","Fora do Prazo")</f>
        <v>Fora do Prazo</v>
      </c>
      <c r="AJ792" s="49" t="e">
        <v>#REF!</v>
      </c>
    </row>
    <row r="793" spans="1:36" ht="15">
      <c r="A793" s="69" t="s">
        <v>2972</v>
      </c>
      <c r="B793" s="70">
        <v>474</v>
      </c>
      <c r="C793" s="69" t="s">
        <v>395</v>
      </c>
      <c r="D793" s="69" t="s">
        <v>2025</v>
      </c>
      <c r="E793" s="69" t="s">
        <v>2034</v>
      </c>
      <c r="F793" s="69" t="s">
        <v>2064</v>
      </c>
      <c r="G793" s="69"/>
      <c r="H793" s="70">
        <v>2023</v>
      </c>
      <c r="I793" s="69" t="s">
        <v>2084</v>
      </c>
      <c r="J793" s="69" t="s">
        <v>1089</v>
      </c>
      <c r="K793" s="71" t="s">
        <v>1644</v>
      </c>
      <c r="L793" s="72" t="s">
        <v>83</v>
      </c>
      <c r="M793" s="48" t="s">
        <v>139</v>
      </c>
      <c r="N793" s="49" t="s">
        <v>214</v>
      </c>
      <c r="O793" s="49" t="s">
        <v>2954</v>
      </c>
      <c r="P793" s="74">
        <f ca="1">IFERROR(VLOOKUP(DadosViagem5[[#This Row],[Placa]],BIP!A:E,5,FALSE),"")</f>
        <v>45977</v>
      </c>
      <c r="Q793" s="75">
        <f ca="1">DATEDIF(DadosViagem5[[#This Row],[BIP]],TODAY(),"D")</f>
        <v>1</v>
      </c>
      <c r="R793" s="76" t="str">
        <f>IFERROR(VLOOKUP(DadosViagem5[[#This Row],[Placa]],DDS!B:C,2,FALSE),"Verificar cadastro")</f>
        <v>Operando</v>
      </c>
      <c r="S793" s="77" t="s">
        <v>2023</v>
      </c>
      <c r="T793" s="48"/>
      <c r="U793" s="79"/>
      <c r="V793" s="78"/>
      <c r="W793" s="82"/>
      <c r="X793" s="80"/>
      <c r="Y793" s="81"/>
      <c r="Z793" s="83"/>
      <c r="AA793" s="70" t="s">
        <v>2024</v>
      </c>
      <c r="AB793" s="70" t="s">
        <v>2024</v>
      </c>
      <c r="AC793" s="69" t="s">
        <v>2024</v>
      </c>
      <c r="AD793" s="69" t="str">
        <f ca="1">IFERROR(DATEDIF(DadosViagem5[[#This Row],[Utimo Bip Reserva]],TODAY(),"D"),"")</f>
        <v/>
      </c>
      <c r="AE793" s="77"/>
      <c r="AF793" s="94"/>
      <c r="AG793" s="49"/>
      <c r="AH793" s="50">
        <v>45807</v>
      </c>
      <c r="AI793" s="49" t="str">
        <f>IF(DadosViagem5[[#This Row],[Dias em manutenção ]]&lt;5,"Dentro do Prazo","Fora do Prazo")</f>
        <v>Fora do Prazo</v>
      </c>
      <c r="AJ793" s="49" t="e">
        <v>#REF!</v>
      </c>
    </row>
    <row r="794" spans="1:36" ht="15">
      <c r="A794" s="69" t="s">
        <v>2973</v>
      </c>
      <c r="B794" s="70"/>
      <c r="C794" s="69" t="s">
        <v>677</v>
      </c>
      <c r="D794" s="69" t="s">
        <v>2394</v>
      </c>
      <c r="E794" s="69" t="s">
        <v>566</v>
      </c>
      <c r="F794" s="69" t="s">
        <v>2064</v>
      </c>
      <c r="G794" s="69"/>
      <c r="H794" s="70">
        <v>2022</v>
      </c>
      <c r="I794" s="69" t="s">
        <v>2084</v>
      </c>
      <c r="J794" s="69" t="s">
        <v>1089</v>
      </c>
      <c r="K794" s="71" t="s">
        <v>1644</v>
      </c>
      <c r="L794" s="72" t="s">
        <v>83</v>
      </c>
      <c r="M794" s="48" t="s">
        <v>150</v>
      </c>
      <c r="N794" s="49" t="s">
        <v>214</v>
      </c>
      <c r="O794" s="49" t="s">
        <v>2954</v>
      </c>
      <c r="P794" s="74">
        <f ca="1">IFERROR(VLOOKUP(DadosViagem5[[#This Row],[Placa]],BIP!A:E,5,FALSE),"")</f>
        <v>45977</v>
      </c>
      <c r="Q794" s="75">
        <f ca="1">DATEDIF(DadosViagem5[[#This Row],[BIP]],TODAY(),"D")</f>
        <v>1</v>
      </c>
      <c r="R794" s="76" t="str">
        <f>IFERROR(VLOOKUP(DadosViagem5[[#This Row],[Placa]],DDS!B:C,2,FALSE),"Verificar cadastro")</f>
        <v>Operando</v>
      </c>
      <c r="S794" s="77" t="s">
        <v>2023</v>
      </c>
      <c r="T794" s="48"/>
      <c r="U794" s="79"/>
      <c r="V794" s="78"/>
      <c r="W794" s="82"/>
      <c r="X794" s="80"/>
      <c r="Y794" s="81"/>
      <c r="Z794" s="83"/>
      <c r="AA794" s="70" t="s">
        <v>2024</v>
      </c>
      <c r="AB794" s="70" t="s">
        <v>2024</v>
      </c>
      <c r="AC794" s="69" t="s">
        <v>2024</v>
      </c>
      <c r="AD794" s="69" t="str">
        <f ca="1">IFERROR(DATEDIF(DadosViagem5[[#This Row],[Utimo Bip Reserva]],TODAY(),"D"),"")</f>
        <v/>
      </c>
      <c r="AE794" s="49" t="s">
        <v>2024</v>
      </c>
      <c r="AF794" s="50" t="s">
        <v>2024</v>
      </c>
      <c r="AG794" s="49"/>
      <c r="AH794" s="50">
        <v>45807</v>
      </c>
      <c r="AI794" s="49" t="str">
        <f>IF(DadosViagem5[[#This Row],[Dias em manutenção ]]&lt;5,"Dentro do Prazo","Fora do Prazo")</f>
        <v>Fora do Prazo</v>
      </c>
      <c r="AJ794" s="49" t="e">
        <v>#REF!</v>
      </c>
    </row>
    <row r="795" spans="1:36" ht="15">
      <c r="A795" s="69" t="s">
        <v>2974</v>
      </c>
      <c r="B795" s="70"/>
      <c r="C795" s="69" t="s">
        <v>668</v>
      </c>
      <c r="D795" s="69" t="s">
        <v>2079</v>
      </c>
      <c r="E795" s="69" t="s">
        <v>2636</v>
      </c>
      <c r="F795" s="69" t="s">
        <v>2064</v>
      </c>
      <c r="G795" s="69"/>
      <c r="H795" s="70">
        <v>2022</v>
      </c>
      <c r="I795" s="69" t="s">
        <v>2084</v>
      </c>
      <c r="J795" s="69" t="s">
        <v>1089</v>
      </c>
      <c r="K795" s="71" t="s">
        <v>1644</v>
      </c>
      <c r="L795" s="72" t="s">
        <v>83</v>
      </c>
      <c r="M795" s="48" t="s">
        <v>150</v>
      </c>
      <c r="N795" s="49" t="s">
        <v>214</v>
      </c>
      <c r="O795" s="49" t="s">
        <v>2954</v>
      </c>
      <c r="P795" s="74">
        <f ca="1">IFERROR(VLOOKUP(DadosViagem5[[#This Row],[Placa]],BIP!A:E,5,FALSE),"")</f>
        <v>45977</v>
      </c>
      <c r="Q795" s="75">
        <f ca="1">DATEDIF(DadosViagem5[[#This Row],[BIP]],TODAY(),"D")</f>
        <v>1</v>
      </c>
      <c r="R795" s="76" t="str">
        <f>IFERROR(VLOOKUP(DadosViagem5[[#This Row],[Placa]],DDS!B:C,2,FALSE),"Verificar cadastro")</f>
        <v>Operando</v>
      </c>
      <c r="S795" s="77" t="s">
        <v>2023</v>
      </c>
      <c r="T795" s="48"/>
      <c r="U795" s="79"/>
      <c r="V795" s="78"/>
      <c r="W795" s="82"/>
      <c r="X795" s="80"/>
      <c r="Y795" s="81"/>
      <c r="Z795" s="82"/>
      <c r="AA795" s="70" t="s">
        <v>2024</v>
      </c>
      <c r="AB795" s="70" t="s">
        <v>2024</v>
      </c>
      <c r="AC795" s="69" t="s">
        <v>2024</v>
      </c>
      <c r="AD795" s="69" t="str">
        <f ca="1">IFERROR(DATEDIF(DadosViagem5[[#This Row],[Utimo Bip Reserva]],TODAY(),"D"),"")</f>
        <v/>
      </c>
      <c r="AE795" s="50" t="s">
        <v>2975</v>
      </c>
      <c r="AF795" s="50" t="s">
        <v>2024</v>
      </c>
      <c r="AG795" s="49" t="s">
        <v>2576</v>
      </c>
      <c r="AH795" s="50">
        <v>11</v>
      </c>
      <c r="AI795" s="49" t="str">
        <f>IF(DadosViagem5[[#This Row],[Dias em manutenção ]]&lt;5,"Dentro do Prazo","Fora do Prazo")</f>
        <v>Fora do Prazo</v>
      </c>
      <c r="AJ795" s="49" t="e">
        <v>#REF!</v>
      </c>
    </row>
    <row r="796" spans="1:36" ht="15">
      <c r="A796" s="69" t="s">
        <v>552</v>
      </c>
      <c r="B796" s="70"/>
      <c r="C796" s="69" t="s">
        <v>673</v>
      </c>
      <c r="D796" s="69" t="s">
        <v>2025</v>
      </c>
      <c r="E796" s="69" t="s">
        <v>566</v>
      </c>
      <c r="F796" s="69" t="s">
        <v>2064</v>
      </c>
      <c r="G796" s="69"/>
      <c r="H796" s="70">
        <v>2021</v>
      </c>
      <c r="I796" s="69" t="s">
        <v>2084</v>
      </c>
      <c r="J796" s="69" t="s">
        <v>1089</v>
      </c>
      <c r="K796" s="71" t="s">
        <v>1644</v>
      </c>
      <c r="L796" s="72" t="s">
        <v>83</v>
      </c>
      <c r="M796" s="48" t="s">
        <v>150</v>
      </c>
      <c r="N796" s="49" t="s">
        <v>214</v>
      </c>
      <c r="O796" s="49" t="s">
        <v>2954</v>
      </c>
      <c r="P796" s="74">
        <f ca="1">IFERROR(VLOOKUP(DadosViagem5[[#This Row],[Placa]],BIP!A:E,5,FALSE),"")</f>
        <v>45974</v>
      </c>
      <c r="Q796" s="75">
        <f ca="1">DATEDIF(DadosViagem5[[#This Row],[BIP]],TODAY(),"D")</f>
        <v>4</v>
      </c>
      <c r="R796" s="76" t="str">
        <f>IFERROR(VLOOKUP(DadosViagem5[[#This Row],[Placa]],DDS!B:C,2,FALSE),"Verificar cadastro")</f>
        <v> </v>
      </c>
      <c r="S796" s="77" t="s">
        <v>2023</v>
      </c>
      <c r="T796" s="48"/>
      <c r="U796" s="79"/>
      <c r="V796" s="78"/>
      <c r="W796" s="82"/>
      <c r="X796" s="80"/>
      <c r="Y796" s="81"/>
      <c r="Z796" s="82"/>
      <c r="AA796" s="70" t="s">
        <v>2024</v>
      </c>
      <c r="AB796" s="70" t="s">
        <v>2024</v>
      </c>
      <c r="AC796" s="69" t="s">
        <v>2024</v>
      </c>
      <c r="AD796" s="69" t="str">
        <f ca="1">IFERROR(DATEDIF(DadosViagem5[[#This Row],[Utimo Bip Reserva]],TODAY(),"D"),"")</f>
        <v/>
      </c>
      <c r="AE796" s="49" t="s">
        <v>2024</v>
      </c>
      <c r="AF796" s="50" t="s">
        <v>2024</v>
      </c>
      <c r="AG796" s="49" t="s">
        <v>2442</v>
      </c>
      <c r="AH796" s="50">
        <v>45807</v>
      </c>
      <c r="AI796" s="49" t="str">
        <f>IF(DadosViagem5[[#This Row],[Dias em manutenção ]]&lt;5,"Dentro do Prazo","Fora do Prazo")</f>
        <v>Fora do Prazo</v>
      </c>
      <c r="AJ796" s="49" t="e">
        <v>#REF!</v>
      </c>
    </row>
    <row r="797" spans="1:36" ht="15">
      <c r="A797" s="69" t="s">
        <v>2976</v>
      </c>
      <c r="B797" s="70"/>
      <c r="C797" s="69" t="s">
        <v>395</v>
      </c>
      <c r="D797" s="69" t="s">
        <v>2025</v>
      </c>
      <c r="E797" s="69" t="s">
        <v>2027</v>
      </c>
      <c r="F797" s="69" t="s">
        <v>2064</v>
      </c>
      <c r="G797" s="69"/>
      <c r="H797" s="70">
        <v>2024</v>
      </c>
      <c r="I797" s="69" t="s">
        <v>2084</v>
      </c>
      <c r="J797" s="69" t="s">
        <v>1089</v>
      </c>
      <c r="K797" s="71" t="s">
        <v>1644</v>
      </c>
      <c r="L797" s="72" t="s">
        <v>83</v>
      </c>
      <c r="M797" s="48" t="s">
        <v>139</v>
      </c>
      <c r="N797" s="49" t="s">
        <v>214</v>
      </c>
      <c r="O797" s="49" t="s">
        <v>2954</v>
      </c>
      <c r="P797" s="74">
        <f ca="1">IFERROR(VLOOKUP(DadosViagem5[[#This Row],[Placa]],BIP!A:E,5,FALSE),"")</f>
        <v>45977</v>
      </c>
      <c r="Q797" s="75">
        <f ca="1">DATEDIF(DadosViagem5[[#This Row],[BIP]],TODAY(),"D")</f>
        <v>1</v>
      </c>
      <c r="R797" s="76" t="str">
        <f>IFERROR(VLOOKUP(DadosViagem5[[#This Row],[Placa]],DDS!B:C,2,FALSE),"Verificar cadastro")</f>
        <v>Operando</v>
      </c>
      <c r="S797" s="77" t="s">
        <v>2023</v>
      </c>
      <c r="T797" s="48"/>
      <c r="U797" s="79"/>
      <c r="V797" s="78"/>
      <c r="W797" s="82"/>
      <c r="X797" s="80"/>
      <c r="Y797" s="81"/>
      <c r="Z797" s="82"/>
      <c r="AA797" s="70" t="s">
        <v>2024</v>
      </c>
      <c r="AB797" s="70" t="s">
        <v>2024</v>
      </c>
      <c r="AC797" s="69" t="s">
        <v>2024</v>
      </c>
      <c r="AD797" s="69" t="str">
        <f ca="1">IFERROR(DATEDIF(DadosViagem5[[#This Row],[Utimo Bip Reserva]],TODAY(),"D"),"")</f>
        <v/>
      </c>
      <c r="AE797" s="50" t="s">
        <v>2024</v>
      </c>
      <c r="AF797" s="50" t="s">
        <v>2024</v>
      </c>
      <c r="AG797" s="49"/>
      <c r="AH797" s="50">
        <v>45807</v>
      </c>
      <c r="AI797" s="49" t="str">
        <f>IF(DadosViagem5[[#This Row],[Dias em manutenção ]]&lt;5,"Dentro do Prazo","Fora do Prazo")</f>
        <v>Fora do Prazo</v>
      </c>
      <c r="AJ797" s="49" t="e">
        <v>#REF!</v>
      </c>
    </row>
    <row r="798" spans="1:36" ht="15">
      <c r="A798" s="69" t="s">
        <v>1389</v>
      </c>
      <c r="B798" s="70"/>
      <c r="C798" s="69" t="s">
        <v>668</v>
      </c>
      <c r="D798" s="69" t="s">
        <v>2079</v>
      </c>
      <c r="E798" s="69" t="s">
        <v>2636</v>
      </c>
      <c r="F798" s="69" t="s">
        <v>2064</v>
      </c>
      <c r="G798" s="69"/>
      <c r="H798" s="70">
        <v>2022</v>
      </c>
      <c r="I798" s="69" t="s">
        <v>2084</v>
      </c>
      <c r="J798" s="69" t="s">
        <v>1089</v>
      </c>
      <c r="K798" s="71" t="s">
        <v>1644</v>
      </c>
      <c r="L798" s="72" t="s">
        <v>83</v>
      </c>
      <c r="M798" s="48" t="s">
        <v>150</v>
      </c>
      <c r="N798" s="49" t="s">
        <v>214</v>
      </c>
      <c r="O798" s="49" t="s">
        <v>2954</v>
      </c>
      <c r="P798" s="74">
        <f ca="1">IFERROR(VLOOKUP(DadosViagem5[[#This Row],[Placa]],BIP!A:E,5,FALSE),"")</f>
        <v>45964</v>
      </c>
      <c r="Q798" s="75">
        <f ca="1">DATEDIF(DadosViagem5[[#This Row],[BIP]],TODAY(),"D")</f>
        <v>14</v>
      </c>
      <c r="R798" s="76" t="str">
        <f>IFERROR(VLOOKUP(DadosViagem5[[#This Row],[Placa]],DDS!B:C,2,FALSE),"Verificar cadastro")</f>
        <v> </v>
      </c>
      <c r="S798" s="77" t="s">
        <v>2023</v>
      </c>
      <c r="T798" s="48"/>
      <c r="U798" s="79"/>
      <c r="V798" s="78"/>
      <c r="W798" s="82"/>
      <c r="X798" s="80"/>
      <c r="Y798" s="81"/>
      <c r="Z798" s="82"/>
      <c r="AA798" s="70" t="s">
        <v>2024</v>
      </c>
      <c r="AB798" s="70" t="s">
        <v>2024</v>
      </c>
      <c r="AC798" s="69" t="s">
        <v>2024</v>
      </c>
      <c r="AD798" s="69" t="str">
        <f ca="1">IFERROR(DATEDIF(DadosViagem5[[#This Row],[Utimo Bip Reserva]],TODAY(),"D"),"")</f>
        <v/>
      </c>
      <c r="AE798" s="50" t="s">
        <v>2024</v>
      </c>
      <c r="AF798" s="50" t="s">
        <v>2024</v>
      </c>
      <c r="AG798" s="49"/>
      <c r="AH798" s="50">
        <v>37</v>
      </c>
      <c r="AI798" s="49" t="str">
        <f>IF(DadosViagem5[[#This Row],[Dias em manutenção ]]&lt;5,"Dentro do Prazo","Fora do Prazo")</f>
        <v>Fora do Prazo</v>
      </c>
      <c r="AJ798" s="49" t="e">
        <v>#REF!</v>
      </c>
    </row>
    <row r="799" spans="1:36" ht="15">
      <c r="A799" s="69" t="s">
        <v>1458</v>
      </c>
      <c r="B799" s="70"/>
      <c r="C799" s="69" t="s">
        <v>673</v>
      </c>
      <c r="D799" s="69" t="s">
        <v>2025</v>
      </c>
      <c r="E799" s="69" t="s">
        <v>566</v>
      </c>
      <c r="F799" s="69" t="s">
        <v>2064</v>
      </c>
      <c r="G799" s="69"/>
      <c r="H799" s="70">
        <v>2021</v>
      </c>
      <c r="I799" s="69" t="s">
        <v>2084</v>
      </c>
      <c r="J799" s="69" t="s">
        <v>1089</v>
      </c>
      <c r="K799" s="71" t="s">
        <v>1644</v>
      </c>
      <c r="L799" s="72" t="s">
        <v>83</v>
      </c>
      <c r="M799" s="48" t="s">
        <v>150</v>
      </c>
      <c r="N799" s="49" t="s">
        <v>214</v>
      </c>
      <c r="O799" s="49" t="s">
        <v>2954</v>
      </c>
      <c r="P799" s="74">
        <f ca="1">IFERROR(VLOOKUP(DadosViagem5[[#This Row],[Placa]],BIP!A:E,5,FALSE),"")</f>
        <v>45959</v>
      </c>
      <c r="Q799" s="75">
        <f ca="1">DATEDIF(DadosViagem5[[#This Row],[BIP]],TODAY(),"D")</f>
        <v>19</v>
      </c>
      <c r="R799" s="76" t="str">
        <f>IFERROR(VLOOKUP(DadosViagem5[[#This Row],[Placa]],DDS!B:C,2,FALSE),"Verificar cadastro")</f>
        <v> </v>
      </c>
      <c r="S799" s="77" t="s">
        <v>2023</v>
      </c>
      <c r="T799" s="48"/>
      <c r="U799" s="79"/>
      <c r="V799" s="78"/>
      <c r="W799" s="82"/>
      <c r="X799" s="80"/>
      <c r="Y799" s="81"/>
      <c r="Z799" s="82"/>
      <c r="AA799" s="70" t="s">
        <v>2024</v>
      </c>
      <c r="AB799" s="70" t="s">
        <v>2024</v>
      </c>
      <c r="AC799" s="69" t="s">
        <v>2024</v>
      </c>
      <c r="AD799" s="69" t="str">
        <f ca="1">IFERROR(DATEDIF(DadosViagem5[[#This Row],[Utimo Bip Reserva]],TODAY(),"D"),"")</f>
        <v/>
      </c>
      <c r="AE799" s="49" t="s">
        <v>2024</v>
      </c>
      <c r="AF799" s="50">
        <v>45699</v>
      </c>
      <c r="AG799" s="79"/>
      <c r="AH799" s="50">
        <v>45807</v>
      </c>
      <c r="AI799" s="49" t="str">
        <f>IF(DadosViagem5[[#This Row],[Dias em manutenção ]]&lt;5,"Dentro do Prazo","Fora do Prazo")</f>
        <v>Fora do Prazo</v>
      </c>
      <c r="AJ799" s="49" t="e">
        <v>#REF!</v>
      </c>
    </row>
    <row r="800" spans="1:36" ht="15">
      <c r="A800" s="69" t="s">
        <v>821</v>
      </c>
      <c r="B800" s="70"/>
      <c r="C800" s="69" t="s">
        <v>677</v>
      </c>
      <c r="D800" s="69" t="s">
        <v>2394</v>
      </c>
      <c r="E800" s="69" t="s">
        <v>566</v>
      </c>
      <c r="F800" s="69" t="s">
        <v>2064</v>
      </c>
      <c r="G800" s="69"/>
      <c r="H800" s="70">
        <v>2022</v>
      </c>
      <c r="I800" s="69" t="s">
        <v>2084</v>
      </c>
      <c r="J800" s="69" t="s">
        <v>1089</v>
      </c>
      <c r="K800" s="71" t="s">
        <v>1644</v>
      </c>
      <c r="L800" s="72" t="s">
        <v>83</v>
      </c>
      <c r="M800" s="48" t="s">
        <v>150</v>
      </c>
      <c r="N800" s="49" t="s">
        <v>214</v>
      </c>
      <c r="O800" s="49" t="s">
        <v>2954</v>
      </c>
      <c r="P800" s="74">
        <f ca="1">IFERROR(VLOOKUP(DadosViagem5[[#This Row],[Placa]],BIP!A:E,5,FALSE),"")</f>
        <v>45976</v>
      </c>
      <c r="Q800" s="75">
        <f ca="1">DATEDIF(DadosViagem5[[#This Row],[BIP]],TODAY(),"D")</f>
        <v>2</v>
      </c>
      <c r="R800" s="76" t="str">
        <f>IFERROR(VLOOKUP(DadosViagem5[[#This Row],[Placa]],DDS!B:C,2,FALSE),"Verificar cadastro")</f>
        <v> </v>
      </c>
      <c r="S800" s="77" t="s">
        <v>2023</v>
      </c>
      <c r="T800" s="48"/>
      <c r="U800" s="79"/>
      <c r="V800" s="78"/>
      <c r="W800" s="82"/>
      <c r="X800" s="80"/>
      <c r="Y800" s="81"/>
      <c r="Z800" s="82"/>
      <c r="AA800" s="70" t="s">
        <v>2024</v>
      </c>
      <c r="AB800" s="70" t="s">
        <v>2024</v>
      </c>
      <c r="AC800" s="69" t="s">
        <v>2024</v>
      </c>
      <c r="AD800" s="69" t="str">
        <f ca="1">IFERROR(DATEDIF(DadosViagem5[[#This Row],[Utimo Bip Reserva]],TODAY(),"D"),"")</f>
        <v/>
      </c>
      <c r="AE800" s="49" t="s">
        <v>2977</v>
      </c>
      <c r="AF800" s="50" t="s">
        <v>2024</v>
      </c>
      <c r="AG800" s="49"/>
      <c r="AH800" s="50">
        <v>45807</v>
      </c>
      <c r="AI800" s="49" t="str">
        <f>IF(DadosViagem5[[#This Row],[Dias em manutenção ]]&lt;5,"Dentro do Prazo","Fora do Prazo")</f>
        <v>Fora do Prazo</v>
      </c>
      <c r="AJ800" s="49" t="e">
        <v>#REF!</v>
      </c>
    </row>
    <row r="801" spans="1:36" ht="15">
      <c r="A801" s="69" t="s">
        <v>2978</v>
      </c>
      <c r="B801" s="70">
        <v>459</v>
      </c>
      <c r="C801" s="69" t="s">
        <v>395</v>
      </c>
      <c r="D801" s="69" t="s">
        <v>2025</v>
      </c>
      <c r="E801" s="69" t="s">
        <v>2034</v>
      </c>
      <c r="F801" s="69" t="s">
        <v>2064</v>
      </c>
      <c r="G801" s="69"/>
      <c r="H801" s="70">
        <v>2023</v>
      </c>
      <c r="I801" s="69" t="s">
        <v>2084</v>
      </c>
      <c r="J801" s="69" t="s">
        <v>1089</v>
      </c>
      <c r="K801" s="71" t="s">
        <v>1644</v>
      </c>
      <c r="L801" s="72" t="s">
        <v>83</v>
      </c>
      <c r="M801" s="48" t="s">
        <v>139</v>
      </c>
      <c r="N801" s="49" t="s">
        <v>214</v>
      </c>
      <c r="O801" s="49" t="s">
        <v>2954</v>
      </c>
      <c r="P801" s="74">
        <f ca="1">IFERROR(VLOOKUP(DadosViagem5[[#This Row],[Placa]],BIP!A:E,5,FALSE),"")</f>
        <v>45977</v>
      </c>
      <c r="Q801" s="75">
        <f ca="1">DATEDIF(DadosViagem5[[#This Row],[BIP]],TODAY(),"D")</f>
        <v>1</v>
      </c>
      <c r="R801" s="76" t="str">
        <f>IFERROR(VLOOKUP(DadosViagem5[[#This Row],[Placa]],DDS!B:C,2,FALSE),"Verificar cadastro")</f>
        <v> </v>
      </c>
      <c r="S801" s="77" t="s">
        <v>2023</v>
      </c>
      <c r="T801" s="48"/>
      <c r="U801" s="79"/>
      <c r="V801" s="78"/>
      <c r="W801" s="82"/>
      <c r="X801" s="80"/>
      <c r="Y801" s="81"/>
      <c r="Z801" s="153"/>
      <c r="AA801" s="70" t="s">
        <v>2024</v>
      </c>
      <c r="AB801" s="70" t="s">
        <v>2024</v>
      </c>
      <c r="AC801" s="69" t="s">
        <v>2024</v>
      </c>
      <c r="AD801" s="69" t="str">
        <f ca="1">IFERROR(DATEDIF(DadosViagem5[[#This Row],[Utimo Bip Reserva]],TODAY(),"D"),"")</f>
        <v/>
      </c>
      <c r="AE801" s="49"/>
      <c r="AF801" s="50"/>
      <c r="AG801" s="49"/>
      <c r="AH801" s="50">
        <v>45807</v>
      </c>
      <c r="AI801" s="49" t="str">
        <f>IF(DadosViagem5[[#This Row],[Dias em manutenção ]]&lt;5,"Dentro do Prazo","Fora do Prazo")</f>
        <v>Fora do Prazo</v>
      </c>
      <c r="AJ801" s="49" t="e">
        <v>#REF!</v>
      </c>
    </row>
    <row r="802" spans="1:36" ht="15">
      <c r="A802" s="69" t="s">
        <v>2979</v>
      </c>
      <c r="B802" s="70"/>
      <c r="C802" s="69" t="s">
        <v>694</v>
      </c>
      <c r="D802" s="69" t="s">
        <v>2079</v>
      </c>
      <c r="E802" s="69" t="s">
        <v>566</v>
      </c>
      <c r="F802" s="69" t="s">
        <v>2064</v>
      </c>
      <c r="G802" s="69"/>
      <c r="H802" s="70">
        <v>2022</v>
      </c>
      <c r="I802" s="69" t="s">
        <v>2084</v>
      </c>
      <c r="J802" s="69" t="s">
        <v>1089</v>
      </c>
      <c r="K802" s="71" t="s">
        <v>1644</v>
      </c>
      <c r="L802" s="72" t="s">
        <v>83</v>
      </c>
      <c r="M802" s="48" t="s">
        <v>150</v>
      </c>
      <c r="N802" s="49" t="s">
        <v>214</v>
      </c>
      <c r="O802" s="49" t="s">
        <v>2954</v>
      </c>
      <c r="P802" s="74">
        <f ca="1">IFERROR(VLOOKUP(DadosViagem5[[#This Row],[Placa]],BIP!A:E,5,FALSE),"")</f>
        <v>45966</v>
      </c>
      <c r="Q802" s="75">
        <f ca="1">DATEDIF(DadosViagem5[[#This Row],[BIP]],TODAY(),"D")</f>
        <v>12</v>
      </c>
      <c r="R802" s="76" t="str">
        <f>IFERROR(VLOOKUP(DadosViagem5[[#This Row],[Placa]],DDS!B:C,2,FALSE),"Verificar cadastro")</f>
        <v> </v>
      </c>
      <c r="S802" s="77" t="s">
        <v>2023</v>
      </c>
      <c r="T802" s="48"/>
      <c r="U802" s="79"/>
      <c r="V802" s="78"/>
      <c r="W802" s="82"/>
      <c r="X802" s="80"/>
      <c r="Y802" s="81"/>
      <c r="Z802" s="82"/>
      <c r="AA802" s="70" t="s">
        <v>2024</v>
      </c>
      <c r="AB802" s="70" t="s">
        <v>2024</v>
      </c>
      <c r="AC802" s="69" t="s">
        <v>2024</v>
      </c>
      <c r="AD802" s="69" t="str">
        <f ca="1">IFERROR(DATEDIF(DadosViagem5[[#This Row],[Utimo Bip Reserva]],TODAY(),"D"),"")</f>
        <v/>
      </c>
      <c r="AE802" s="49" t="s">
        <v>2024</v>
      </c>
      <c r="AF802" s="50" t="s">
        <v>2024</v>
      </c>
      <c r="AG802" s="49" t="s">
        <v>2703</v>
      </c>
      <c r="AH802" s="50">
        <v>7</v>
      </c>
      <c r="AI802" s="49" t="str">
        <f>IF(DadosViagem5[[#This Row],[Dias em manutenção ]]&lt;5,"Dentro do Prazo","Fora do Prazo")</f>
        <v>Fora do Prazo</v>
      </c>
      <c r="AJ802" s="49" t="e">
        <v>#REF!</v>
      </c>
    </row>
    <row r="803" spans="1:36" ht="15">
      <c r="A803" s="69" t="s">
        <v>1586</v>
      </c>
      <c r="B803" s="70"/>
      <c r="C803" s="69" t="s">
        <v>694</v>
      </c>
      <c r="D803" s="69" t="s">
        <v>2079</v>
      </c>
      <c r="E803" s="69" t="s">
        <v>566</v>
      </c>
      <c r="F803" s="69" t="s">
        <v>2064</v>
      </c>
      <c r="G803" s="69"/>
      <c r="H803" s="70">
        <v>2022</v>
      </c>
      <c r="I803" s="69" t="s">
        <v>2084</v>
      </c>
      <c r="J803" s="69" t="s">
        <v>1089</v>
      </c>
      <c r="K803" s="71" t="s">
        <v>1644</v>
      </c>
      <c r="L803" s="72" t="s">
        <v>83</v>
      </c>
      <c r="M803" s="48" t="s">
        <v>150</v>
      </c>
      <c r="N803" s="49" t="s">
        <v>214</v>
      </c>
      <c r="O803" s="49" t="s">
        <v>2954</v>
      </c>
      <c r="P803" s="74">
        <f ca="1">IFERROR(VLOOKUP(DadosViagem5[[#This Row],[Placa]],BIP!A:E,5,FALSE),"")</f>
        <v>45977</v>
      </c>
      <c r="Q803" s="75">
        <f ca="1">DATEDIF(DadosViagem5[[#This Row],[BIP]],TODAY(),"D")</f>
        <v>1</v>
      </c>
      <c r="R803" s="76"/>
      <c r="S803" s="77" t="s">
        <v>2023</v>
      </c>
      <c r="T803" s="48"/>
      <c r="U803" s="79"/>
      <c r="V803" s="78"/>
      <c r="W803" s="82"/>
      <c r="X803" s="80"/>
      <c r="Y803" s="81"/>
      <c r="Z803" s="83"/>
      <c r="AA803" s="70" t="s">
        <v>2024</v>
      </c>
      <c r="AB803" s="70" t="s">
        <v>2024</v>
      </c>
      <c r="AC803" s="69" t="s">
        <v>2024</v>
      </c>
      <c r="AD803" s="69" t="str">
        <f ca="1">IFERROR(DATEDIF(DadosViagem5[[#This Row],[Utimo Bip Reserva]],TODAY(),"D"),"")</f>
        <v/>
      </c>
      <c r="AE803" s="49" t="s">
        <v>2024</v>
      </c>
      <c r="AF803" s="50">
        <v>45699</v>
      </c>
      <c r="AG803" s="49" t="s">
        <v>2346</v>
      </c>
      <c r="AH803" s="50">
        <v>45807</v>
      </c>
      <c r="AI803" s="49" t="str">
        <f>IF(DadosViagem5[[#This Row],[Dias em manutenção ]]&lt;5,"Dentro do Prazo","Fora do Prazo")</f>
        <v>Fora do Prazo</v>
      </c>
      <c r="AJ803" s="49" t="e">
        <v>#REF!</v>
      </c>
    </row>
    <row r="804" spans="1:36" ht="15">
      <c r="A804" s="69" t="s">
        <v>655</v>
      </c>
      <c r="B804" s="70"/>
      <c r="C804" s="69" t="s">
        <v>694</v>
      </c>
      <c r="D804" s="69" t="s">
        <v>2079</v>
      </c>
      <c r="E804" s="69" t="s">
        <v>566</v>
      </c>
      <c r="F804" s="69" t="s">
        <v>2064</v>
      </c>
      <c r="G804" s="69"/>
      <c r="H804" s="70">
        <v>2021</v>
      </c>
      <c r="I804" s="69" t="s">
        <v>2084</v>
      </c>
      <c r="J804" s="69" t="s">
        <v>1089</v>
      </c>
      <c r="K804" s="71" t="s">
        <v>1644</v>
      </c>
      <c r="L804" s="72" t="s">
        <v>83</v>
      </c>
      <c r="M804" s="48" t="s">
        <v>150</v>
      </c>
      <c r="N804" s="49" t="s">
        <v>214</v>
      </c>
      <c r="O804" s="49" t="s">
        <v>2954</v>
      </c>
      <c r="P804" s="74">
        <f ca="1">IFERROR(VLOOKUP(DadosViagem5[[#This Row],[Placa]],BIP!A:E,5,FALSE),"")</f>
        <v>45957</v>
      </c>
      <c r="Q804" s="75">
        <f ca="1">DATEDIF(DadosViagem5[[#This Row],[BIP]],TODAY(),"D")</f>
        <v>21</v>
      </c>
      <c r="R804" s="76" t="str">
        <f>IFERROR(VLOOKUP(DadosViagem5[[#This Row],[Placa]],DDS!B:C,2,FALSE),"Verificar cadastro")</f>
        <v>Manutenção</v>
      </c>
      <c r="S804" s="77" t="s">
        <v>2023</v>
      </c>
      <c r="T804" s="48"/>
      <c r="U804" s="79"/>
      <c r="V804" s="78"/>
      <c r="W804" s="82" t="s">
        <v>2980</v>
      </c>
      <c r="X804" s="80"/>
      <c r="Y804" s="81"/>
      <c r="Z804" s="83"/>
      <c r="AA804" s="70" t="s">
        <v>2024</v>
      </c>
      <c r="AB804" s="70" t="s">
        <v>2024</v>
      </c>
      <c r="AC804" s="69" t="s">
        <v>2024</v>
      </c>
      <c r="AD804" s="69" t="str">
        <f ca="1">IFERROR(DATEDIF(DadosViagem5[[#This Row],[Utimo Bip Reserva]],TODAY(),"D"),"")</f>
        <v/>
      </c>
      <c r="AE804" s="49" t="s">
        <v>2024</v>
      </c>
      <c r="AF804" s="50" t="s">
        <v>2024</v>
      </c>
      <c r="AG804" s="49"/>
      <c r="AH804" s="50">
        <v>45807</v>
      </c>
      <c r="AI804" s="49" t="str">
        <f>IF(DadosViagem5[[#This Row],[Dias em manutenção ]]&lt;5,"Dentro do Prazo","Fora do Prazo")</f>
        <v>Fora do Prazo</v>
      </c>
      <c r="AJ804" s="49" t="e">
        <v>#REF!</v>
      </c>
    </row>
    <row r="805" spans="1:36" ht="15">
      <c r="A805" s="69" t="s">
        <v>1357</v>
      </c>
      <c r="B805" s="70">
        <v>476</v>
      </c>
      <c r="C805" s="69" t="s">
        <v>395</v>
      </c>
      <c r="D805" s="69" t="s">
        <v>2025</v>
      </c>
      <c r="E805" s="69" t="s">
        <v>2034</v>
      </c>
      <c r="F805" s="69" t="s">
        <v>2064</v>
      </c>
      <c r="G805" s="69"/>
      <c r="H805" s="70">
        <v>2023</v>
      </c>
      <c r="I805" s="69" t="s">
        <v>2084</v>
      </c>
      <c r="J805" s="69" t="s">
        <v>1089</v>
      </c>
      <c r="K805" s="71" t="s">
        <v>1644</v>
      </c>
      <c r="L805" s="72" t="s">
        <v>83</v>
      </c>
      <c r="M805" s="48" t="s">
        <v>139</v>
      </c>
      <c r="N805" s="49" t="s">
        <v>214</v>
      </c>
      <c r="O805" s="49" t="s">
        <v>2954</v>
      </c>
      <c r="P805" s="74">
        <f ca="1">IFERROR(VLOOKUP(DadosViagem5[[#This Row],[Placa]],BIP!A:E,5,FALSE),"")</f>
        <v>45977</v>
      </c>
      <c r="Q805" s="75">
        <f ca="1">DATEDIF(DadosViagem5[[#This Row],[BIP]],TODAY(),"D")</f>
        <v>1</v>
      </c>
      <c r="R805" s="76" t="str">
        <f>IFERROR(VLOOKUP(DadosViagem5[[#This Row],[Placa]],DDS!B:C,2,FALSE),"Verificar cadastro")</f>
        <v>Operando</v>
      </c>
      <c r="S805" s="77" t="s">
        <v>2023</v>
      </c>
      <c r="T805" s="48"/>
      <c r="U805" s="79"/>
      <c r="V805" s="78"/>
      <c r="W805" s="82"/>
      <c r="X805" s="80"/>
      <c r="Y805" s="81"/>
      <c r="Z805" s="82"/>
      <c r="AA805" s="70" t="s">
        <v>2024</v>
      </c>
      <c r="AB805" s="70" t="s">
        <v>2024</v>
      </c>
      <c r="AC805" s="69" t="s">
        <v>2024</v>
      </c>
      <c r="AD805" s="69" t="str">
        <f ca="1">IFERROR(DATEDIF(DadosViagem5[[#This Row],[Utimo Bip Reserva]],TODAY(),"D"),"")</f>
        <v/>
      </c>
      <c r="AE805" s="49"/>
      <c r="AF805" s="50"/>
      <c r="AG805" s="49"/>
      <c r="AH805" s="50">
        <v>13</v>
      </c>
      <c r="AI805" s="49" t="str">
        <f>IF(DadosViagem5[[#This Row],[Dias em manutenção ]]&lt;5,"Dentro do Prazo","Fora do Prazo")</f>
        <v>Fora do Prazo</v>
      </c>
      <c r="AJ805" s="49" t="e">
        <v>#REF!</v>
      </c>
    </row>
    <row r="806" spans="1:36" ht="15">
      <c r="A806" s="69" t="s">
        <v>2981</v>
      </c>
      <c r="B806" s="70">
        <v>473</v>
      </c>
      <c r="C806" s="69" t="s">
        <v>395</v>
      </c>
      <c r="D806" s="69" t="s">
        <v>2025</v>
      </c>
      <c r="E806" s="69" t="s">
        <v>2034</v>
      </c>
      <c r="F806" s="69" t="s">
        <v>2064</v>
      </c>
      <c r="G806" s="69"/>
      <c r="H806" s="70">
        <v>2023</v>
      </c>
      <c r="I806" s="69" t="s">
        <v>2084</v>
      </c>
      <c r="J806" s="69" t="s">
        <v>1089</v>
      </c>
      <c r="K806" s="71" t="s">
        <v>1644</v>
      </c>
      <c r="L806" s="72" t="s">
        <v>83</v>
      </c>
      <c r="M806" s="48" t="s">
        <v>139</v>
      </c>
      <c r="N806" s="49" t="s">
        <v>214</v>
      </c>
      <c r="O806" s="49" t="s">
        <v>2954</v>
      </c>
      <c r="P806" s="74">
        <f ca="1">IFERROR(VLOOKUP(DadosViagem5[[#This Row],[Placa]],BIP!A:E,5,FALSE),"")</f>
        <v>45978</v>
      </c>
      <c r="Q806" s="75">
        <f ca="1">DATEDIF(DadosViagem5[[#This Row],[BIP]],TODAY(),"D")</f>
        <v>0</v>
      </c>
      <c r="R806" s="76" t="str">
        <f>IFERROR(VLOOKUP(DadosViagem5[[#This Row],[Placa]],DDS!B:C,2,FALSE),"Verificar cadastro")</f>
        <v>Operando</v>
      </c>
      <c r="S806" s="77" t="s">
        <v>2023</v>
      </c>
      <c r="T806" s="48"/>
      <c r="U806" s="79"/>
      <c r="V806" s="78"/>
      <c r="W806" s="82"/>
      <c r="X806" s="80"/>
      <c r="Y806" s="81"/>
      <c r="Z806" s="82"/>
      <c r="AA806" s="70" t="s">
        <v>2024</v>
      </c>
      <c r="AB806" s="70" t="s">
        <v>2024</v>
      </c>
      <c r="AC806" s="69" t="s">
        <v>2024</v>
      </c>
      <c r="AD806" s="69" t="str">
        <f ca="1">IFERROR(DATEDIF(DadosViagem5[[#This Row],[Utimo Bip Reserva]],TODAY(),"D"),"")</f>
        <v/>
      </c>
      <c r="AE806" s="49" t="s">
        <v>2024</v>
      </c>
      <c r="AF806" s="50" t="s">
        <v>2024</v>
      </c>
      <c r="AG806" s="49"/>
      <c r="AH806" s="50">
        <v>45807</v>
      </c>
      <c r="AI806" s="49" t="str">
        <f>IF(DadosViagem5[[#This Row],[Dias em manutenção ]]&lt;5,"Dentro do Prazo","Fora do Prazo")</f>
        <v>Fora do Prazo</v>
      </c>
      <c r="AJ806" s="49" t="e">
        <v>#REF!</v>
      </c>
    </row>
    <row r="807" spans="1:36" ht="15">
      <c r="A807" s="69" t="s">
        <v>2982</v>
      </c>
      <c r="B807" s="70"/>
      <c r="C807" s="69" t="s">
        <v>395</v>
      </c>
      <c r="D807" s="69" t="s">
        <v>2025</v>
      </c>
      <c r="E807" s="69" t="s">
        <v>2034</v>
      </c>
      <c r="F807" s="69" t="s">
        <v>2064</v>
      </c>
      <c r="G807" s="69"/>
      <c r="H807" s="70">
        <v>2023</v>
      </c>
      <c r="I807" s="69" t="s">
        <v>2084</v>
      </c>
      <c r="J807" s="69" t="s">
        <v>1089</v>
      </c>
      <c r="K807" s="71" t="s">
        <v>1644</v>
      </c>
      <c r="L807" s="72" t="s">
        <v>83</v>
      </c>
      <c r="M807" s="48" t="s">
        <v>139</v>
      </c>
      <c r="N807" s="49" t="s">
        <v>214</v>
      </c>
      <c r="O807" s="49" t="s">
        <v>2954</v>
      </c>
      <c r="P807" s="74">
        <f ca="1">IFERROR(VLOOKUP(DadosViagem5[[#This Row],[Placa]],BIP!A:E,5,FALSE),"")</f>
        <v>45977</v>
      </c>
      <c r="Q807" s="75">
        <f ca="1">DATEDIF(DadosViagem5[[#This Row],[BIP]],TODAY(),"D")</f>
        <v>1</v>
      </c>
      <c r="R807" s="76" t="str">
        <f>IFERROR(VLOOKUP(DadosViagem5[[#This Row],[Placa]],DDS!B:C,2,FALSE),"Verificar cadastro")</f>
        <v>Operando</v>
      </c>
      <c r="S807" s="77" t="s">
        <v>2023</v>
      </c>
      <c r="T807" s="48"/>
      <c r="U807" s="79"/>
      <c r="V807" s="78"/>
      <c r="W807" s="82"/>
      <c r="X807" s="80"/>
      <c r="Y807" s="81"/>
      <c r="Z807" s="82"/>
      <c r="AA807" s="70" t="s">
        <v>2024</v>
      </c>
      <c r="AB807" s="70" t="s">
        <v>2024</v>
      </c>
      <c r="AC807" s="69" t="s">
        <v>2024</v>
      </c>
      <c r="AD807" s="69" t="str">
        <f ca="1">IFERROR(DATEDIF(DadosViagem5[[#This Row],[Utimo Bip Reserva]],TODAY(),"D"),"")</f>
        <v/>
      </c>
      <c r="AE807" s="50" t="s">
        <v>2024</v>
      </c>
      <c r="AF807" s="50" t="s">
        <v>2024</v>
      </c>
      <c r="AG807" s="49"/>
      <c r="AH807" s="50">
        <v>45807</v>
      </c>
      <c r="AI807" s="49" t="str">
        <f>IF(DadosViagem5[[#This Row],[Dias em manutenção ]]&lt;5,"Dentro do Prazo","Fora do Prazo")</f>
        <v>Fora do Prazo</v>
      </c>
      <c r="AJ807" s="49" t="e">
        <v>#REF!</v>
      </c>
    </row>
    <row r="808" spans="1:36" ht="15">
      <c r="A808" s="69" t="s">
        <v>658</v>
      </c>
      <c r="B808" s="70"/>
      <c r="C808" s="69" t="s">
        <v>673</v>
      </c>
      <c r="D808" s="69" t="s">
        <v>2025</v>
      </c>
      <c r="E808" s="69" t="s">
        <v>566</v>
      </c>
      <c r="F808" s="69" t="s">
        <v>2064</v>
      </c>
      <c r="G808" s="69"/>
      <c r="H808" s="70">
        <v>2021</v>
      </c>
      <c r="I808" s="69" t="s">
        <v>2084</v>
      </c>
      <c r="J808" s="69" t="s">
        <v>1089</v>
      </c>
      <c r="K808" s="71" t="s">
        <v>1644</v>
      </c>
      <c r="L808" s="85" t="s">
        <v>83</v>
      </c>
      <c r="M808" s="48" t="s">
        <v>150</v>
      </c>
      <c r="N808" s="49" t="s">
        <v>214</v>
      </c>
      <c r="O808" s="49" t="s">
        <v>2954</v>
      </c>
      <c r="P808" s="74">
        <f ca="1">IFERROR(VLOOKUP(DadosViagem5[[#This Row],[Placa]],BIP!A:E,5,FALSE),"")</f>
        <v>45965</v>
      </c>
      <c r="Q808" s="75">
        <f ca="1">DATEDIF(DadosViagem5[[#This Row],[BIP]],TODAY(),"D")</f>
        <v>13</v>
      </c>
      <c r="R808" s="76" t="str">
        <f>IFERROR(VLOOKUP(DadosViagem5[[#This Row],[Placa]],DDS!B:C,2,FALSE),"Verificar cadastro")</f>
        <v> </v>
      </c>
      <c r="S808" s="77" t="s">
        <v>2023</v>
      </c>
      <c r="T808" s="48"/>
      <c r="U808" s="79"/>
      <c r="V808" s="78"/>
      <c r="W808" s="82" t="s">
        <v>2071</v>
      </c>
      <c r="X808" s="80"/>
      <c r="Y808" s="81"/>
      <c r="Z808" s="82"/>
      <c r="AA808" s="70" t="s">
        <v>2024</v>
      </c>
      <c r="AB808" s="70" t="s">
        <v>2024</v>
      </c>
      <c r="AC808" s="69" t="s">
        <v>2024</v>
      </c>
      <c r="AD808" s="69" t="str">
        <f ca="1">IFERROR(DATEDIF(DadosViagem5[[#This Row],[Utimo Bip Reserva]],TODAY(),"D"),"")</f>
        <v/>
      </c>
      <c r="AE808" s="49" t="s">
        <v>2983</v>
      </c>
      <c r="AF808" s="50" t="s">
        <v>2024</v>
      </c>
      <c r="AG808" s="49"/>
      <c r="AH808" s="50">
        <v>17</v>
      </c>
      <c r="AI808" s="49" t="str">
        <f>IF(DadosViagem5[[#This Row],[Dias em manutenção ]]&lt;5,"Dentro do Prazo","Fora do Prazo")</f>
        <v>Fora do Prazo</v>
      </c>
      <c r="AJ808" s="49" t="e">
        <v>#REF!</v>
      </c>
    </row>
    <row r="809" spans="1:36" ht="15">
      <c r="A809" s="69" t="s">
        <v>653</v>
      </c>
      <c r="B809" s="70"/>
      <c r="C809" s="69" t="s">
        <v>673</v>
      </c>
      <c r="D809" s="69" t="s">
        <v>2025</v>
      </c>
      <c r="E809" s="69" t="s">
        <v>566</v>
      </c>
      <c r="F809" s="69" t="s">
        <v>2064</v>
      </c>
      <c r="G809" s="69"/>
      <c r="H809" s="70">
        <v>2021</v>
      </c>
      <c r="I809" s="69" t="s">
        <v>2084</v>
      </c>
      <c r="J809" s="69" t="s">
        <v>1089</v>
      </c>
      <c r="K809" s="71" t="s">
        <v>1644</v>
      </c>
      <c r="L809" s="72" t="s">
        <v>83</v>
      </c>
      <c r="M809" s="48" t="s">
        <v>150</v>
      </c>
      <c r="N809" s="49" t="s">
        <v>214</v>
      </c>
      <c r="O809" s="49" t="s">
        <v>2954</v>
      </c>
      <c r="P809" s="74">
        <f ca="1">IFERROR(VLOOKUP(DadosViagem5[[#This Row],[Placa]],BIP!A:E,5,FALSE),"")</f>
        <v>45959</v>
      </c>
      <c r="Q809" s="75">
        <f ca="1">DATEDIF(DadosViagem5[[#This Row],[BIP]],TODAY(),"D")</f>
        <v>19</v>
      </c>
      <c r="R809" s="76" t="str">
        <f>IFERROR(VLOOKUP(DadosViagem5[[#This Row],[Placa]],DDS!B:C,2,FALSE),"Verificar cadastro")</f>
        <v> </v>
      </c>
      <c r="S809" s="77" t="s">
        <v>2023</v>
      </c>
      <c r="T809" s="48"/>
      <c r="U809" s="79"/>
      <c r="V809" s="78"/>
      <c r="W809" s="82" t="s">
        <v>2426</v>
      </c>
      <c r="X809" s="80"/>
      <c r="Y809" s="81"/>
      <c r="Z809" s="82"/>
      <c r="AA809" s="70" t="s">
        <v>2024</v>
      </c>
      <c r="AB809" s="70" t="s">
        <v>2024</v>
      </c>
      <c r="AC809" s="70" t="s">
        <v>2024</v>
      </c>
      <c r="AD809" s="70" t="s">
        <v>2024</v>
      </c>
      <c r="AE809" s="49" t="s">
        <v>2024</v>
      </c>
      <c r="AF809" s="50" t="s">
        <v>2024</v>
      </c>
      <c r="AG809" s="49"/>
      <c r="AH809" s="50">
        <v>10</v>
      </c>
      <c r="AI809" s="49" t="str">
        <f>IF(DadosViagem5[[#This Row],[Dias em manutenção ]]&lt;5,"Dentro do Prazo","Fora do Prazo")</f>
        <v>Fora do Prazo</v>
      </c>
      <c r="AJ809" s="49" t="e">
        <v>#REF!</v>
      </c>
    </row>
    <row r="810" spans="1:36" ht="15">
      <c r="A810" s="69" t="s">
        <v>2984</v>
      </c>
      <c r="B810" s="70"/>
      <c r="C810" s="69" t="s">
        <v>673</v>
      </c>
      <c r="D810" s="69" t="s">
        <v>2025</v>
      </c>
      <c r="E810" s="69" t="s">
        <v>566</v>
      </c>
      <c r="F810" s="69" t="s">
        <v>2064</v>
      </c>
      <c r="G810" s="69"/>
      <c r="H810" s="70">
        <v>2021</v>
      </c>
      <c r="I810" s="69" t="s">
        <v>2084</v>
      </c>
      <c r="J810" s="69" t="s">
        <v>1089</v>
      </c>
      <c r="K810" s="71" t="s">
        <v>1644</v>
      </c>
      <c r="L810" s="85" t="s">
        <v>83</v>
      </c>
      <c r="M810" s="48" t="s">
        <v>150</v>
      </c>
      <c r="N810" s="49" t="s">
        <v>214</v>
      </c>
      <c r="O810" s="49" t="s">
        <v>2954</v>
      </c>
      <c r="P810" s="74">
        <f ca="1">IFERROR(VLOOKUP(DadosViagem5[[#This Row],[Placa]],BIP!A:E,5,FALSE),"")</f>
        <v>45978</v>
      </c>
      <c r="Q810" s="75">
        <f ca="1">DATEDIF(DadosViagem5[[#This Row],[BIP]],TODAY(),"D")</f>
        <v>0</v>
      </c>
      <c r="R810" s="76" t="str">
        <f>IFERROR(VLOOKUP(DadosViagem5[[#This Row],[Placa]],DDS!B:C,2,FALSE),"Verificar cadastro")</f>
        <v>Operando</v>
      </c>
      <c r="S810" s="77" t="s">
        <v>2023</v>
      </c>
      <c r="T810" s="48"/>
      <c r="U810" s="79"/>
      <c r="V810" s="78"/>
      <c r="W810" s="82" t="s">
        <v>2985</v>
      </c>
      <c r="X810" s="80"/>
      <c r="Y810" s="81"/>
      <c r="Z810" s="83"/>
      <c r="AA810" s="70" t="s">
        <v>2024</v>
      </c>
      <c r="AB810" s="70" t="s">
        <v>2024</v>
      </c>
      <c r="AC810" s="69" t="s">
        <v>2024</v>
      </c>
      <c r="AD810" s="69" t="str">
        <f ca="1">IFERROR(DATEDIF(DadosViagem5[[#This Row],[Utimo Bip Reserva]],TODAY(),"D"),"")</f>
        <v/>
      </c>
      <c r="AE810" s="49" t="s">
        <v>2024</v>
      </c>
      <c r="AF810" s="50">
        <v>45699</v>
      </c>
      <c r="AG810" s="49" t="s">
        <v>2346</v>
      </c>
      <c r="AH810" s="50">
        <v>45807</v>
      </c>
      <c r="AI810" s="49" t="str">
        <f>IF(DadosViagem5[[#This Row],[Dias em manutenção ]]&lt;5,"Dentro do Prazo","Fora do Prazo")</f>
        <v>Fora do Prazo</v>
      </c>
      <c r="AJ810" s="49" t="e">
        <v>#REF!</v>
      </c>
    </row>
    <row r="811" spans="1:36" ht="15">
      <c r="A811" s="69" t="s">
        <v>656</v>
      </c>
      <c r="B811" s="70"/>
      <c r="C811" s="69" t="s">
        <v>727</v>
      </c>
      <c r="D811" s="69" t="s">
        <v>2715</v>
      </c>
      <c r="E811" s="69" t="s">
        <v>566</v>
      </c>
      <c r="F811" s="69" t="s">
        <v>2064</v>
      </c>
      <c r="G811" s="69"/>
      <c r="H811" s="70">
        <v>2023</v>
      </c>
      <c r="I811" s="69" t="s">
        <v>2084</v>
      </c>
      <c r="J811" s="69" t="s">
        <v>1089</v>
      </c>
      <c r="K811" s="71" t="s">
        <v>1644</v>
      </c>
      <c r="L811" s="85" t="s">
        <v>83</v>
      </c>
      <c r="M811" s="48" t="s">
        <v>150</v>
      </c>
      <c r="N811" s="49" t="s">
        <v>214</v>
      </c>
      <c r="O811" s="49" t="s">
        <v>2954</v>
      </c>
      <c r="P811" s="74">
        <f ca="1">IFERROR(VLOOKUP(DadosViagem5[[#This Row],[Placa]],BIP!A:E,5,FALSE),"")</f>
        <v>45971</v>
      </c>
      <c r="Q811" s="75">
        <f ca="1">DATEDIF(DadosViagem5[[#This Row],[BIP]],TODAY(),"D")</f>
        <v>7</v>
      </c>
      <c r="R811" s="76" t="s">
        <v>2790</v>
      </c>
      <c r="S811" s="77" t="s">
        <v>2023</v>
      </c>
      <c r="T811" s="48" t="s">
        <v>2986</v>
      </c>
      <c r="U811" s="79"/>
      <c r="V811" s="78"/>
      <c r="W811" s="82" t="s">
        <v>2987</v>
      </c>
      <c r="X811" s="80"/>
      <c r="Y811" s="81"/>
      <c r="Z811" s="82"/>
      <c r="AA811" s="70" t="s">
        <v>2024</v>
      </c>
      <c r="AB811" s="70" t="s">
        <v>2024</v>
      </c>
      <c r="AC811" s="69" t="s">
        <v>2024</v>
      </c>
      <c r="AD811" s="69" t="str">
        <f ca="1">IFERROR(DATEDIF(DadosViagem5[[#This Row],[Utimo Bip Reserva]],TODAY(),"D"),"")</f>
        <v/>
      </c>
      <c r="AE811" s="49" t="s">
        <v>2024</v>
      </c>
      <c r="AF811" s="50" t="s">
        <v>2024</v>
      </c>
      <c r="AG811" s="49"/>
      <c r="AH811" s="50">
        <v>45807</v>
      </c>
      <c r="AI811" s="49" t="str">
        <f>IF(DadosViagem5[[#This Row],[Dias em manutenção ]]&lt;5,"Dentro do Prazo","Fora do Prazo")</f>
        <v>Fora do Prazo</v>
      </c>
      <c r="AJ811" s="49" t="e">
        <v>#REF!</v>
      </c>
    </row>
    <row r="812" spans="1:36" ht="15">
      <c r="A812" s="69" t="s">
        <v>1641</v>
      </c>
      <c r="B812" s="70"/>
      <c r="C812" s="69" t="s">
        <v>727</v>
      </c>
      <c r="D812" s="69" t="s">
        <v>2715</v>
      </c>
      <c r="E812" s="69" t="s">
        <v>566</v>
      </c>
      <c r="F812" s="69" t="s">
        <v>2064</v>
      </c>
      <c r="G812" s="69"/>
      <c r="H812" s="70">
        <v>2023</v>
      </c>
      <c r="I812" s="69" t="s">
        <v>2084</v>
      </c>
      <c r="J812" s="69" t="s">
        <v>1089</v>
      </c>
      <c r="K812" s="71" t="s">
        <v>1644</v>
      </c>
      <c r="L812" s="85" t="s">
        <v>83</v>
      </c>
      <c r="M812" s="48" t="s">
        <v>150</v>
      </c>
      <c r="N812" s="49" t="s">
        <v>214</v>
      </c>
      <c r="O812" s="49" t="s">
        <v>2954</v>
      </c>
      <c r="P812" s="74">
        <f ca="1">IFERROR(VLOOKUP(DadosViagem5[[#This Row],[Placa]],BIP!A:E,5,FALSE),"")</f>
        <v>45978</v>
      </c>
      <c r="Q812" s="75">
        <f ca="1">DATEDIF(DadosViagem5[[#This Row],[BIP]],TODAY(),"D")</f>
        <v>0</v>
      </c>
      <c r="R812" s="76"/>
      <c r="S812" s="49" t="s">
        <v>2023</v>
      </c>
      <c r="T812" s="48"/>
      <c r="U812" s="79"/>
      <c r="V812" s="78"/>
      <c r="W812" s="82"/>
      <c r="X812" s="80"/>
      <c r="Y812" s="81"/>
      <c r="Z812" s="82"/>
      <c r="AA812" s="70" t="s">
        <v>2024</v>
      </c>
      <c r="AB812" s="70" t="s">
        <v>2024</v>
      </c>
      <c r="AC812" s="69" t="s">
        <v>2024</v>
      </c>
      <c r="AD812" s="69" t="str">
        <f ca="1">IFERROR(DATEDIF(DadosViagem5[[#This Row],[Utimo Bip Reserva]],TODAY(),"D"),"")</f>
        <v/>
      </c>
      <c r="AE812" s="49" t="s">
        <v>2024</v>
      </c>
      <c r="AF812" s="50" t="s">
        <v>2024</v>
      </c>
      <c r="AG812" s="49"/>
      <c r="AH812" s="50">
        <v>5</v>
      </c>
      <c r="AI812" s="49" t="str">
        <f>IF(DadosViagem5[[#This Row],[Dias em manutenção ]]&lt;5,"Dentro do Prazo","Fora do Prazo")</f>
        <v>Fora do Prazo</v>
      </c>
      <c r="AJ812" s="49" t="e">
        <v>#REF!</v>
      </c>
    </row>
    <row r="813" spans="1:36" ht="15">
      <c r="A813" s="69" t="s">
        <v>2988</v>
      </c>
      <c r="B813" s="70"/>
      <c r="C813" s="69" t="s">
        <v>677</v>
      </c>
      <c r="D813" s="69" t="s">
        <v>2394</v>
      </c>
      <c r="E813" s="69" t="s">
        <v>566</v>
      </c>
      <c r="F813" s="69" t="s">
        <v>2064</v>
      </c>
      <c r="G813" s="69"/>
      <c r="H813" s="70">
        <v>2021</v>
      </c>
      <c r="I813" s="69" t="s">
        <v>2084</v>
      </c>
      <c r="J813" s="69" t="s">
        <v>1089</v>
      </c>
      <c r="K813" s="71" t="s">
        <v>1644</v>
      </c>
      <c r="L813" s="72" t="s">
        <v>83</v>
      </c>
      <c r="M813" s="48" t="s">
        <v>150</v>
      </c>
      <c r="N813" s="49" t="s">
        <v>214</v>
      </c>
      <c r="O813" s="49" t="s">
        <v>2954</v>
      </c>
      <c r="P813" s="74">
        <f ca="1">IFERROR(VLOOKUP(DadosViagem5[[#This Row],[Placa]],BIP!A:E,5,FALSE),"")</f>
        <v>0</v>
      </c>
      <c r="Q813" s="75">
        <f ca="1">DATEDIF(DadosViagem5[[#This Row],[BIP]],TODAY(),"D")</f>
        <v>45978</v>
      </c>
      <c r="R813" s="76" t="str">
        <f>IFERROR(VLOOKUP(DadosViagem5[[#This Row],[Placa]],DDS!B:C,2,FALSE),"Verificar cadastro")</f>
        <v> </v>
      </c>
      <c r="S813" s="77" t="s">
        <v>2023</v>
      </c>
      <c r="T813" s="48"/>
      <c r="U813" s="79"/>
      <c r="V813" s="78"/>
      <c r="W813" s="82" t="s">
        <v>2071</v>
      </c>
      <c r="X813" s="80"/>
      <c r="Y813" s="81"/>
      <c r="Z813" s="82"/>
      <c r="AA813" s="70" t="s">
        <v>2024</v>
      </c>
      <c r="AB813" s="70" t="s">
        <v>2024</v>
      </c>
      <c r="AC813" s="69" t="s">
        <v>2024</v>
      </c>
      <c r="AD813" s="69" t="str">
        <f ca="1">IFERROR(DATEDIF(DadosViagem5[[#This Row],[Utimo Bip Reserva]],TODAY(),"D"),"")</f>
        <v/>
      </c>
      <c r="AE813" s="49"/>
      <c r="AF813" s="50" t="s">
        <v>2024</v>
      </c>
      <c r="AG813" s="49"/>
      <c r="AH813" s="50">
        <v>45807</v>
      </c>
      <c r="AI813" s="49" t="str">
        <f>IF(DadosViagem5[[#This Row],[Dias em manutenção ]]&lt;5,"Dentro do Prazo","Fora do Prazo")</f>
        <v>Fora do Prazo</v>
      </c>
      <c r="AJ813" s="49" t="e">
        <v>#REF!</v>
      </c>
    </row>
    <row r="814" spans="1:36" ht="15">
      <c r="A814" s="69" t="s">
        <v>2989</v>
      </c>
      <c r="B814" s="70"/>
      <c r="C814" s="69" t="s">
        <v>395</v>
      </c>
      <c r="D814" s="69" t="s">
        <v>2025</v>
      </c>
      <c r="E814" s="69" t="s">
        <v>2034</v>
      </c>
      <c r="F814" s="69" t="s">
        <v>2035</v>
      </c>
      <c r="G814" s="69"/>
      <c r="H814" s="70">
        <v>2024</v>
      </c>
      <c r="I814" s="69" t="s">
        <v>2084</v>
      </c>
      <c r="J814" s="69" t="s">
        <v>1089</v>
      </c>
      <c r="K814" s="71" t="s">
        <v>1644</v>
      </c>
      <c r="L814" s="72" t="s">
        <v>83</v>
      </c>
      <c r="M814" s="48" t="s">
        <v>139</v>
      </c>
      <c r="N814" s="49" t="s">
        <v>214</v>
      </c>
      <c r="O814" s="49" t="s">
        <v>2954</v>
      </c>
      <c r="P814" s="74">
        <f ca="1">IFERROR(VLOOKUP(DadosViagem5[[#This Row],[Placa]],BIP!A:E,5,FALSE),"")</f>
        <v>45977</v>
      </c>
      <c r="Q814" s="75">
        <f ca="1">DATEDIF(DadosViagem5[[#This Row],[BIP]],TODAY(),"D")</f>
        <v>1</v>
      </c>
      <c r="R814" s="76" t="str">
        <f>IFERROR(VLOOKUP(DadosViagem5[[#This Row],[Placa]],DDS!B:C,2,FALSE),"Verificar cadastro")</f>
        <v>Operando</v>
      </c>
      <c r="S814" s="77" t="s">
        <v>2023</v>
      </c>
      <c r="T814" s="48"/>
      <c r="U814" s="79"/>
      <c r="V814" s="78"/>
      <c r="W814" s="82"/>
      <c r="X814" s="80"/>
      <c r="Y814" s="81"/>
      <c r="Z814" s="82"/>
      <c r="AA814" s="70" t="s">
        <v>2024</v>
      </c>
      <c r="AB814" s="70" t="s">
        <v>2024</v>
      </c>
      <c r="AC814" s="69" t="s">
        <v>2024</v>
      </c>
      <c r="AD814" s="69" t="str">
        <f ca="1">IFERROR(DATEDIF(DadosViagem5[[#This Row],[Utimo Bip Reserva]],TODAY(),"D"),"")</f>
        <v/>
      </c>
      <c r="AE814" s="49" t="s">
        <v>2024</v>
      </c>
      <c r="AF814" s="50" t="s">
        <v>2024</v>
      </c>
      <c r="AG814" s="49"/>
      <c r="AH814" s="50">
        <v>45807</v>
      </c>
      <c r="AI814" s="49" t="str">
        <f>IF(DadosViagem5[[#This Row],[Dias em manutenção ]]&lt;5,"Dentro do Prazo","Fora do Prazo")</f>
        <v>Fora do Prazo</v>
      </c>
      <c r="AJ814" s="49" t="e">
        <v>#REF!</v>
      </c>
    </row>
    <row r="815" spans="1:36" ht="15">
      <c r="A815" s="69" t="s">
        <v>2990</v>
      </c>
      <c r="B815" s="70">
        <v>478</v>
      </c>
      <c r="C815" s="69" t="s">
        <v>395</v>
      </c>
      <c r="D815" s="69" t="s">
        <v>2025</v>
      </c>
      <c r="E815" s="69" t="s">
        <v>2034</v>
      </c>
      <c r="F815" s="69" t="s">
        <v>2064</v>
      </c>
      <c r="G815" s="69"/>
      <c r="H815" s="70">
        <v>2023</v>
      </c>
      <c r="I815" s="69" t="s">
        <v>2084</v>
      </c>
      <c r="J815" s="69" t="s">
        <v>1089</v>
      </c>
      <c r="K815" s="71" t="s">
        <v>1644</v>
      </c>
      <c r="L815" s="72" t="s">
        <v>83</v>
      </c>
      <c r="M815" s="48" t="s">
        <v>139</v>
      </c>
      <c r="N815" s="49" t="s">
        <v>214</v>
      </c>
      <c r="O815" s="49" t="s">
        <v>2954</v>
      </c>
      <c r="P815" s="74">
        <f ca="1">IFERROR(VLOOKUP(DadosViagem5[[#This Row],[Placa]],BIP!A:E,5,FALSE),"")</f>
        <v>45977</v>
      </c>
      <c r="Q815" s="75">
        <f ca="1">DATEDIF(DadosViagem5[[#This Row],[BIP]],TODAY(),"D")</f>
        <v>1</v>
      </c>
      <c r="R815" s="76" t="str">
        <f>IFERROR(VLOOKUP(DadosViagem5[[#This Row],[Placa]],DDS!B:C,2,FALSE),"Verificar cadastro")</f>
        <v>Operando</v>
      </c>
      <c r="S815" s="77" t="s">
        <v>2023</v>
      </c>
      <c r="T815" s="48"/>
      <c r="U815" s="79"/>
      <c r="V815" s="78"/>
      <c r="W815" s="82"/>
      <c r="X815" s="80"/>
      <c r="Y815" s="81"/>
      <c r="Z815" s="82"/>
      <c r="AA815" s="70" t="s">
        <v>2024</v>
      </c>
      <c r="AB815" s="70" t="s">
        <v>2024</v>
      </c>
      <c r="AC815" s="69" t="s">
        <v>2024</v>
      </c>
      <c r="AD815" s="69" t="str">
        <f ca="1">IFERROR(DATEDIF(DadosViagem5[[#This Row],[Utimo Bip Reserva]],TODAY(),"D"),"")</f>
        <v/>
      </c>
      <c r="AE815" s="50" t="s">
        <v>2024</v>
      </c>
      <c r="AF815" s="50" t="s">
        <v>2024</v>
      </c>
      <c r="AG815" s="49"/>
      <c r="AH815" s="50">
        <v>45807</v>
      </c>
      <c r="AI815" s="49" t="str">
        <f>IF(DadosViagem5[[#This Row],[Dias em manutenção ]]&lt;5,"Dentro do Prazo","Fora do Prazo")</f>
        <v>Fora do Prazo</v>
      </c>
      <c r="AJ815" s="49" t="e">
        <v>#REF!</v>
      </c>
    </row>
    <row r="816" spans="1:36" ht="15">
      <c r="A816" s="69" t="s">
        <v>1690</v>
      </c>
      <c r="B816" s="70"/>
      <c r="C816" s="69" t="s">
        <v>806</v>
      </c>
      <c r="D816" s="69" t="s">
        <v>2025</v>
      </c>
      <c r="E816" s="69" t="s">
        <v>844</v>
      </c>
      <c r="F816" s="69" t="s">
        <v>2064</v>
      </c>
      <c r="G816" s="69"/>
      <c r="H816" s="70">
        <v>2023</v>
      </c>
      <c r="I816" s="69" t="s">
        <v>2084</v>
      </c>
      <c r="J816" s="69" t="s">
        <v>1089</v>
      </c>
      <c r="K816" s="71" t="s">
        <v>1644</v>
      </c>
      <c r="L816" s="72" t="s">
        <v>83</v>
      </c>
      <c r="M816" s="48" t="s">
        <v>150</v>
      </c>
      <c r="N816" s="49" t="s">
        <v>214</v>
      </c>
      <c r="O816" s="49" t="s">
        <v>2954</v>
      </c>
      <c r="P816" s="74">
        <f ca="1">IFERROR(VLOOKUP(DadosViagem5[[#This Row],[Placa]],BIP!A:E,5,FALSE),"")</f>
        <v>0</v>
      </c>
      <c r="Q816" s="75">
        <f ca="1">DATEDIF(DadosViagem5[[#This Row],[BIP]],TODAY(),"D")</f>
        <v>45978</v>
      </c>
      <c r="R816" s="76" t="s">
        <v>2790</v>
      </c>
      <c r="S816" s="77" t="s">
        <v>2023</v>
      </c>
      <c r="T816" s="48"/>
      <c r="U816" s="79"/>
      <c r="V816" s="78">
        <v>45908</v>
      </c>
      <c r="W816" s="82" t="s">
        <v>331</v>
      </c>
      <c r="X816" s="80"/>
      <c r="Y816" s="81"/>
      <c r="Z816" s="82"/>
      <c r="AA816" s="70" t="s">
        <v>2024</v>
      </c>
      <c r="AB816" s="70" t="s">
        <v>2024</v>
      </c>
      <c r="AC816" s="69" t="s">
        <v>2024</v>
      </c>
      <c r="AD816" s="69" t="str">
        <f ca="1">IFERROR(DATEDIF(DadosViagem5[[#This Row],[Utimo Bip Reserva]],TODAY(),"D"),"")</f>
        <v/>
      </c>
      <c r="AE816" s="49" t="s">
        <v>2024</v>
      </c>
      <c r="AF816" s="50">
        <v>45699</v>
      </c>
      <c r="AG816" s="49" t="s">
        <v>2346</v>
      </c>
      <c r="AH816" s="50">
        <v>45807</v>
      </c>
      <c r="AI816" s="49" t="str">
        <f>IF(DadosViagem5[[#This Row],[Dias em manutenção ]]&lt;5,"Dentro do Prazo","Fora do Prazo")</f>
        <v>Fora do Prazo</v>
      </c>
      <c r="AJ816" s="49" t="e">
        <v>#REF!</v>
      </c>
    </row>
    <row r="817" spans="1:36" ht="15">
      <c r="A817" s="69" t="s">
        <v>2991</v>
      </c>
      <c r="B817" s="70"/>
      <c r="C817" s="69" t="s">
        <v>395</v>
      </c>
      <c r="D817" s="69" t="s">
        <v>2025</v>
      </c>
      <c r="E817" s="69" t="s">
        <v>2034</v>
      </c>
      <c r="F817" s="69" t="s">
        <v>2064</v>
      </c>
      <c r="G817" s="69"/>
      <c r="H817" s="70">
        <v>2024</v>
      </c>
      <c r="I817" s="69" t="s">
        <v>2084</v>
      </c>
      <c r="J817" s="69" t="s">
        <v>1089</v>
      </c>
      <c r="K817" s="71" t="s">
        <v>1644</v>
      </c>
      <c r="L817" s="72" t="s">
        <v>83</v>
      </c>
      <c r="M817" s="48" t="s">
        <v>139</v>
      </c>
      <c r="N817" s="49" t="s">
        <v>214</v>
      </c>
      <c r="O817" s="49" t="s">
        <v>2954</v>
      </c>
      <c r="P817" s="74">
        <f ca="1">IFERROR(VLOOKUP(DadosViagem5[[#This Row],[Placa]],BIP!A:E,5,FALSE),"")</f>
        <v>45977</v>
      </c>
      <c r="Q817" s="75">
        <f ca="1">DATEDIF(DadosViagem5[[#This Row],[BIP]],TODAY(),"D")</f>
        <v>1</v>
      </c>
      <c r="R817" s="76" t="str">
        <f>IFERROR(VLOOKUP(DadosViagem5[[#This Row],[Placa]],DDS!B:C,2,FALSE),"Verificar cadastro")</f>
        <v>Operando</v>
      </c>
      <c r="S817" s="77" t="s">
        <v>2023</v>
      </c>
      <c r="T817" s="48"/>
      <c r="U817" s="79"/>
      <c r="V817" s="78"/>
      <c r="W817" s="82"/>
      <c r="X817" s="80"/>
      <c r="Y817" s="81"/>
      <c r="Z817" s="82"/>
      <c r="AA817" s="70" t="s">
        <v>2024</v>
      </c>
      <c r="AB817" s="70" t="s">
        <v>2024</v>
      </c>
      <c r="AC817" s="69" t="s">
        <v>2024</v>
      </c>
      <c r="AD817" s="69" t="str">
        <f ca="1">IFERROR(DATEDIF(DadosViagem5[[#This Row],[Utimo Bip Reserva]],TODAY(),"D"),"")</f>
        <v/>
      </c>
      <c r="AE817" s="50" t="s">
        <v>2024</v>
      </c>
      <c r="AF817" s="50" t="s">
        <v>2024</v>
      </c>
      <c r="AG817" s="49"/>
      <c r="AH817" s="50">
        <v>45807</v>
      </c>
      <c r="AI817" s="49" t="str">
        <f>IF(DadosViagem5[[#This Row],[Dias em manutenção ]]&lt;5,"Dentro do Prazo","Fora do Prazo")</f>
        <v>Fora do Prazo</v>
      </c>
      <c r="AJ817" s="49" t="e">
        <v>#REF!</v>
      </c>
    </row>
    <row r="818" spans="1:36" ht="15">
      <c r="A818" s="69" t="s">
        <v>2992</v>
      </c>
      <c r="B818" s="70"/>
      <c r="C818" s="69" t="s">
        <v>806</v>
      </c>
      <c r="D818" s="69" t="s">
        <v>2025</v>
      </c>
      <c r="E818" s="69" t="s">
        <v>844</v>
      </c>
      <c r="F818" s="69" t="s">
        <v>2064</v>
      </c>
      <c r="G818" s="69"/>
      <c r="H818" s="70">
        <v>2023</v>
      </c>
      <c r="I818" s="69" t="s">
        <v>2084</v>
      </c>
      <c r="J818" s="69" t="s">
        <v>1089</v>
      </c>
      <c r="K818" s="71" t="s">
        <v>1644</v>
      </c>
      <c r="L818" s="72" t="s">
        <v>83</v>
      </c>
      <c r="M818" s="48" t="s">
        <v>150</v>
      </c>
      <c r="N818" s="49" t="s">
        <v>214</v>
      </c>
      <c r="O818" s="49" t="s">
        <v>2954</v>
      </c>
      <c r="P818" s="74">
        <f ca="1">IFERROR(VLOOKUP(DadosViagem5[[#This Row],[Placa]],BIP!A:E,5,FALSE),"")</f>
        <v>45977</v>
      </c>
      <c r="Q818" s="75">
        <f ca="1">DATEDIF(DadosViagem5[[#This Row],[BIP]],TODAY(),"D")</f>
        <v>1</v>
      </c>
      <c r="R818" s="76" t="str">
        <f>IFERROR(VLOOKUP(DadosViagem5[[#This Row],[Placa]],DDS!B:C,2,FALSE),"Verificar cadastro")</f>
        <v>Operando</v>
      </c>
      <c r="S818" s="77" t="s">
        <v>2023</v>
      </c>
      <c r="T818" s="48"/>
      <c r="U818" s="79"/>
      <c r="V818" s="78"/>
      <c r="W818" s="82"/>
      <c r="X818" s="80"/>
      <c r="Y818" s="81"/>
      <c r="Z818" s="82"/>
      <c r="AA818" s="70" t="s">
        <v>2024</v>
      </c>
      <c r="AB818" s="70" t="s">
        <v>2024</v>
      </c>
      <c r="AC818" s="69" t="s">
        <v>2024</v>
      </c>
      <c r="AD818" s="69" t="str">
        <f ca="1">IFERROR(DATEDIF(DadosViagem5[[#This Row],[Utimo Bip Reserva]],TODAY(),"D"),"")</f>
        <v/>
      </c>
      <c r="AE818" s="49" t="s">
        <v>2024</v>
      </c>
      <c r="AF818" s="50" t="s">
        <v>2993</v>
      </c>
      <c r="AG818" s="49" t="s">
        <v>2346</v>
      </c>
      <c r="AH818" s="50">
        <v>45807</v>
      </c>
      <c r="AI818" s="49" t="str">
        <f>IF(DadosViagem5[[#This Row],[Dias em manutenção ]]&lt;5,"Dentro do Prazo","Fora do Prazo")</f>
        <v>Fora do Prazo</v>
      </c>
      <c r="AJ818" s="49" t="e">
        <v>#REF!</v>
      </c>
    </row>
    <row r="819" spans="1:36" ht="15">
      <c r="A819" s="69" t="s">
        <v>2994</v>
      </c>
      <c r="B819" s="70"/>
      <c r="C819" s="69" t="s">
        <v>2995</v>
      </c>
      <c r="D819" s="69" t="s">
        <v>2394</v>
      </c>
      <c r="E819" s="69" t="s">
        <v>566</v>
      </c>
      <c r="F819" s="69" t="s">
        <v>2064</v>
      </c>
      <c r="G819" s="69"/>
      <c r="H819" s="70">
        <v>2022</v>
      </c>
      <c r="I819" s="69" t="s">
        <v>2084</v>
      </c>
      <c r="J819" s="69" t="s">
        <v>1089</v>
      </c>
      <c r="K819" s="71" t="s">
        <v>1644</v>
      </c>
      <c r="L819" s="72" t="s">
        <v>83</v>
      </c>
      <c r="M819" s="48" t="s">
        <v>150</v>
      </c>
      <c r="N819" s="49" t="s">
        <v>214</v>
      </c>
      <c r="O819" s="49" t="s">
        <v>2954</v>
      </c>
      <c r="P819" s="74">
        <f ca="1">IFERROR(VLOOKUP(DadosViagem5[[#This Row],[Placa]],BIP!A:E,5,FALSE),"")</f>
        <v>45977</v>
      </c>
      <c r="Q819" s="75">
        <f ca="1">DATEDIF(DadosViagem5[[#This Row],[BIP]],TODAY(),"D")</f>
        <v>1</v>
      </c>
      <c r="R819" s="76" t="str">
        <f>IFERROR(VLOOKUP(DadosViagem5[[#This Row],[Placa]],DDS!B:C,2,FALSE),"Verificar cadastro")</f>
        <v>Operando</v>
      </c>
      <c r="S819" s="77" t="s">
        <v>2023</v>
      </c>
      <c r="T819" s="48"/>
      <c r="U819" s="79"/>
      <c r="V819" s="78"/>
      <c r="W819" s="82"/>
      <c r="X819" s="80"/>
      <c r="Y819" s="81"/>
      <c r="Z819" s="82"/>
      <c r="AA819" s="70" t="s">
        <v>2024</v>
      </c>
      <c r="AB819" s="70" t="s">
        <v>2024</v>
      </c>
      <c r="AC819" s="69" t="s">
        <v>2024</v>
      </c>
      <c r="AD819" s="69" t="str">
        <f ca="1">IFERROR(DATEDIF(DadosViagem5[[#This Row],[Utimo Bip Reserva]],TODAY(),"D"),"")</f>
        <v/>
      </c>
      <c r="AE819" s="49" t="s">
        <v>2024</v>
      </c>
      <c r="AF819" s="50">
        <v>45699</v>
      </c>
      <c r="AG819" s="49" t="s">
        <v>2346</v>
      </c>
      <c r="AH819" s="50">
        <v>45807</v>
      </c>
      <c r="AI819" s="49" t="str">
        <f>IF(DadosViagem5[[#This Row],[Dias em manutenção ]]&lt;5,"Dentro do Prazo","Fora do Prazo")</f>
        <v>Fora do Prazo</v>
      </c>
      <c r="AJ819" s="49" t="e">
        <v>#REF!</v>
      </c>
    </row>
    <row r="820" spans="1:36" ht="15">
      <c r="A820" s="69" t="s">
        <v>211</v>
      </c>
      <c r="B820" s="70"/>
      <c r="C820" s="69" t="s">
        <v>727</v>
      </c>
      <c r="D820" s="69" t="s">
        <v>2715</v>
      </c>
      <c r="E820" s="69" t="s">
        <v>566</v>
      </c>
      <c r="F820" s="69" t="s">
        <v>2064</v>
      </c>
      <c r="G820" s="69"/>
      <c r="H820" s="70">
        <v>2023</v>
      </c>
      <c r="I820" s="69" t="s">
        <v>2084</v>
      </c>
      <c r="J820" s="69" t="s">
        <v>1089</v>
      </c>
      <c r="K820" s="71" t="s">
        <v>1644</v>
      </c>
      <c r="L820" s="72" t="s">
        <v>83</v>
      </c>
      <c r="M820" s="48" t="s">
        <v>150</v>
      </c>
      <c r="N820" s="49" t="s">
        <v>214</v>
      </c>
      <c r="O820" s="49" t="s">
        <v>2954</v>
      </c>
      <c r="P820" s="74">
        <f ca="1">IFERROR(VLOOKUP(DadosViagem5[[#This Row],[Placa]],BIP!A:E,5,FALSE),"")</f>
        <v>45931</v>
      </c>
      <c r="Q820" s="75">
        <f ca="1">DATEDIF(DadosViagem5[[#This Row],[BIP]],TODAY(),"D")</f>
        <v>47</v>
      </c>
      <c r="R820" s="76" t="str">
        <f>IFERROR(VLOOKUP(DadosViagem5[[#This Row],[Placa]],DDS!B:C,2,FALSE),"Verificar cadastro")</f>
        <v>Manutenção</v>
      </c>
      <c r="S820" s="77" t="s">
        <v>2023</v>
      </c>
      <c r="T820" s="48"/>
      <c r="U820" s="79"/>
      <c r="V820" s="78"/>
      <c r="W820" s="82"/>
      <c r="X820" s="80"/>
      <c r="Y820" s="81"/>
      <c r="Z820" s="82"/>
      <c r="AA820" s="70" t="s">
        <v>2024</v>
      </c>
      <c r="AB820" s="70" t="s">
        <v>2024</v>
      </c>
      <c r="AC820" s="69" t="s">
        <v>2024</v>
      </c>
      <c r="AD820" s="69" t="str">
        <f ca="1">IFERROR(DATEDIF(DadosViagem5[[#This Row],[Utimo Bip Reserva]],TODAY(),"D"),"")</f>
        <v/>
      </c>
      <c r="AE820" s="49" t="s">
        <v>2024</v>
      </c>
      <c r="AF820" s="50" t="s">
        <v>2024</v>
      </c>
      <c r="AG820" s="49"/>
      <c r="AH820" s="50">
        <v>45807</v>
      </c>
      <c r="AI820" s="49" t="str">
        <f>IF(DadosViagem5[[#This Row],[Dias em manutenção ]]&lt;5,"Dentro do Prazo","Fora do Prazo")</f>
        <v>Fora do Prazo</v>
      </c>
      <c r="AJ820" s="49" t="e">
        <v>#REF!</v>
      </c>
    </row>
    <row r="821" spans="1:36" ht="15">
      <c r="A821" s="69" t="s">
        <v>2996</v>
      </c>
      <c r="B821" s="70"/>
      <c r="C821" s="69" t="s">
        <v>727</v>
      </c>
      <c r="D821" s="69" t="s">
        <v>2715</v>
      </c>
      <c r="E821" s="69" t="s">
        <v>566</v>
      </c>
      <c r="F821" s="69" t="s">
        <v>2064</v>
      </c>
      <c r="G821" s="69"/>
      <c r="H821" s="70">
        <v>2022</v>
      </c>
      <c r="I821" s="69" t="s">
        <v>2084</v>
      </c>
      <c r="J821" s="69" t="s">
        <v>1089</v>
      </c>
      <c r="K821" s="71" t="s">
        <v>1644</v>
      </c>
      <c r="L821" s="72" t="s">
        <v>83</v>
      </c>
      <c r="M821" s="48" t="s">
        <v>150</v>
      </c>
      <c r="N821" s="49" t="s">
        <v>214</v>
      </c>
      <c r="O821" s="49" t="s">
        <v>2954</v>
      </c>
      <c r="P821" s="74">
        <f ca="1">IFERROR(VLOOKUP(DadosViagem5[[#This Row],[Placa]],BIP!A:E,5,FALSE),"")</f>
        <v>45966</v>
      </c>
      <c r="Q821" s="75">
        <f ca="1">DATEDIF(DadosViagem5[[#This Row],[BIP]],TODAY(),"D")</f>
        <v>12</v>
      </c>
      <c r="R821" s="76" t="str">
        <f>IFERROR(VLOOKUP(DadosViagem5[[#This Row],[Placa]],DDS!B:C,2,FALSE),"Verificar cadastro")</f>
        <v> </v>
      </c>
      <c r="S821" s="77" t="s">
        <v>2023</v>
      </c>
      <c r="T821" s="48"/>
      <c r="U821" s="79"/>
      <c r="V821" s="78"/>
      <c r="W821" s="82"/>
      <c r="X821" s="80"/>
      <c r="Y821" s="81"/>
      <c r="Z821" s="82"/>
      <c r="AA821" s="70" t="s">
        <v>2024</v>
      </c>
      <c r="AB821" s="70" t="s">
        <v>2024</v>
      </c>
      <c r="AC821" s="69" t="s">
        <v>2024</v>
      </c>
      <c r="AD821" s="69" t="str">
        <f ca="1">IFERROR(DATEDIF(DadosViagem5[[#This Row],[Utimo Bip Reserva]],TODAY(),"D"),"")</f>
        <v/>
      </c>
      <c r="AE821" s="49" t="s">
        <v>2024</v>
      </c>
      <c r="AF821" s="50" t="s">
        <v>2024</v>
      </c>
      <c r="AG821" s="49"/>
      <c r="AH821" s="50">
        <v>45807</v>
      </c>
      <c r="AI821" s="49" t="str">
        <f>IF(DadosViagem5[[#This Row],[Dias em manutenção ]]&lt;5,"Dentro do Prazo","Fora do Prazo")</f>
        <v>Fora do Prazo</v>
      </c>
      <c r="AJ821" s="49" t="e">
        <v>#REF!</v>
      </c>
    </row>
    <row r="822" spans="1:36" ht="15">
      <c r="A822" s="69" t="s">
        <v>2997</v>
      </c>
      <c r="B822" s="70"/>
      <c r="C822" s="69" t="s">
        <v>677</v>
      </c>
      <c r="D822" s="69" t="s">
        <v>2394</v>
      </c>
      <c r="E822" s="69" t="s">
        <v>566</v>
      </c>
      <c r="F822" s="69" t="s">
        <v>2064</v>
      </c>
      <c r="G822" s="69"/>
      <c r="H822" s="70">
        <v>2022</v>
      </c>
      <c r="I822" s="69" t="s">
        <v>2084</v>
      </c>
      <c r="J822" s="69" t="s">
        <v>1089</v>
      </c>
      <c r="K822" s="71" t="s">
        <v>1644</v>
      </c>
      <c r="L822" s="72" t="s">
        <v>83</v>
      </c>
      <c r="M822" s="48" t="s">
        <v>150</v>
      </c>
      <c r="N822" s="49" t="s">
        <v>214</v>
      </c>
      <c r="O822" s="49" t="s">
        <v>2954</v>
      </c>
      <c r="P822" s="74">
        <f ca="1">IFERROR(VLOOKUP(DadosViagem5[[#This Row],[Placa]],BIP!A:E,5,FALSE),"")</f>
        <v>45978</v>
      </c>
      <c r="Q822" s="75">
        <f ca="1">DATEDIF(DadosViagem5[[#This Row],[BIP]],TODAY(),"D")</f>
        <v>0</v>
      </c>
      <c r="R822" s="76" t="str">
        <f>IFERROR(VLOOKUP(DadosViagem5[[#This Row],[Placa]],DDS!B:C,2,FALSE),"Verificar cadastro")</f>
        <v>Operando</v>
      </c>
      <c r="S822" s="77" t="s">
        <v>2023</v>
      </c>
      <c r="T822" s="48"/>
      <c r="U822" s="79"/>
      <c r="V822" s="78"/>
      <c r="W822" s="82"/>
      <c r="X822" s="80"/>
      <c r="Y822" s="81"/>
      <c r="Z822" s="82"/>
      <c r="AA822" s="70" t="s">
        <v>2024</v>
      </c>
      <c r="AB822" s="70" t="s">
        <v>2024</v>
      </c>
      <c r="AC822" s="69" t="s">
        <v>2024</v>
      </c>
      <c r="AD822" s="69" t="str">
        <f ca="1">IFERROR(DATEDIF(DadosViagem5[[#This Row],[Utimo Bip Reserva]],TODAY(),"D"),"")</f>
        <v/>
      </c>
      <c r="AE822" s="49" t="s">
        <v>2024</v>
      </c>
      <c r="AF822" s="50" t="s">
        <v>2024</v>
      </c>
      <c r="AG822" s="49"/>
      <c r="AH822" s="50">
        <v>45807</v>
      </c>
      <c r="AI822" s="49" t="str">
        <f>IF(DadosViagem5[[#This Row],[Dias em manutenção ]]&lt;5,"Dentro do Prazo","Fora do Prazo")</f>
        <v>Fora do Prazo</v>
      </c>
      <c r="AJ822" s="49" t="e">
        <v>#REF!</v>
      </c>
    </row>
    <row r="823" spans="1:36" ht="15">
      <c r="A823" s="69" t="s">
        <v>2998</v>
      </c>
      <c r="B823" s="70">
        <v>458</v>
      </c>
      <c r="C823" s="69" t="s">
        <v>395</v>
      </c>
      <c r="D823" s="69" t="s">
        <v>2025</v>
      </c>
      <c r="E823" s="69" t="s">
        <v>2034</v>
      </c>
      <c r="F823" s="69" t="s">
        <v>2064</v>
      </c>
      <c r="G823" s="69"/>
      <c r="H823" s="70">
        <v>2024</v>
      </c>
      <c r="I823" s="69" t="s">
        <v>2084</v>
      </c>
      <c r="J823" s="69" t="s">
        <v>1089</v>
      </c>
      <c r="K823" s="71" t="s">
        <v>1644</v>
      </c>
      <c r="L823" s="72" t="s">
        <v>83</v>
      </c>
      <c r="M823" s="48" t="s">
        <v>139</v>
      </c>
      <c r="N823" s="49" t="s">
        <v>214</v>
      </c>
      <c r="O823" s="49" t="s">
        <v>2954</v>
      </c>
      <c r="P823" s="74">
        <f ca="1">IFERROR(VLOOKUP(DadosViagem5[[#This Row],[Placa]],BIP!A:E,5,FALSE),"")</f>
        <v>45978</v>
      </c>
      <c r="Q823" s="75">
        <f ca="1">DATEDIF(DadosViagem5[[#This Row],[BIP]],TODAY(),"D")</f>
        <v>0</v>
      </c>
      <c r="R823" s="76" t="str">
        <f>IFERROR(VLOOKUP(DadosViagem5[[#This Row],[Placa]],DDS!B:C,2,FALSE),"Verificar cadastro")</f>
        <v>Operando</v>
      </c>
      <c r="S823" s="77" t="s">
        <v>2023</v>
      </c>
      <c r="T823" s="48"/>
      <c r="U823" s="79"/>
      <c r="V823" s="78"/>
      <c r="W823" s="82"/>
      <c r="X823" s="80"/>
      <c r="Y823" s="81"/>
      <c r="Z823" s="82"/>
      <c r="AA823" s="70" t="s">
        <v>2024</v>
      </c>
      <c r="AB823" s="70" t="s">
        <v>2024</v>
      </c>
      <c r="AC823" s="69" t="s">
        <v>2024</v>
      </c>
      <c r="AD823" s="69" t="str">
        <f ca="1">IFERROR(DATEDIF(DadosViagem5[[#This Row],[Utimo Bip Reserva]],TODAY(),"D"),"")</f>
        <v/>
      </c>
      <c r="AE823" s="49" t="s">
        <v>2024</v>
      </c>
      <c r="AF823" s="50" t="s">
        <v>2024</v>
      </c>
      <c r="AG823" s="49"/>
      <c r="AH823" s="50">
        <v>45807</v>
      </c>
      <c r="AI823" s="49" t="str">
        <f>IF(DadosViagem5[[#This Row],[Dias em manutenção ]]&lt;5,"Dentro do Prazo","Fora do Prazo")</f>
        <v>Fora do Prazo</v>
      </c>
      <c r="AJ823" s="49" t="e">
        <v>#REF!</v>
      </c>
    </row>
    <row r="824" spans="1:36" ht="15">
      <c r="A824" s="69" t="s">
        <v>2999</v>
      </c>
      <c r="B824" s="70">
        <v>469</v>
      </c>
      <c r="C824" s="69" t="s">
        <v>395</v>
      </c>
      <c r="D824" s="69" t="s">
        <v>2025</v>
      </c>
      <c r="E824" s="69" t="s">
        <v>2034</v>
      </c>
      <c r="F824" s="69" t="s">
        <v>2035</v>
      </c>
      <c r="G824" s="69"/>
      <c r="H824" s="70">
        <v>2023</v>
      </c>
      <c r="I824" s="69" t="s">
        <v>2084</v>
      </c>
      <c r="J824" s="69" t="s">
        <v>1089</v>
      </c>
      <c r="K824" s="71" t="s">
        <v>1644</v>
      </c>
      <c r="L824" s="72" t="s">
        <v>83</v>
      </c>
      <c r="M824" s="48" t="s">
        <v>139</v>
      </c>
      <c r="N824" s="49" t="s">
        <v>214</v>
      </c>
      <c r="O824" s="49" t="s">
        <v>2954</v>
      </c>
      <c r="P824" s="74">
        <f ca="1">IFERROR(VLOOKUP(DadosViagem5[[#This Row],[Placa]],BIP!A:E,5,FALSE),"")</f>
        <v>45978</v>
      </c>
      <c r="Q824" s="75">
        <f ca="1">DATEDIF(DadosViagem5[[#This Row],[BIP]],TODAY(),"D")</f>
        <v>0</v>
      </c>
      <c r="R824" s="76" t="str">
        <f>IFERROR(VLOOKUP(DadosViagem5[[#This Row],[Placa]],DDS!B:C,2,FALSE),"Verificar cadastro")</f>
        <v>Operando</v>
      </c>
      <c r="S824" s="77" t="s">
        <v>2023</v>
      </c>
      <c r="T824" s="48"/>
      <c r="U824" s="79"/>
      <c r="V824" s="78"/>
      <c r="W824" s="82"/>
      <c r="X824" s="80"/>
      <c r="Y824" s="81"/>
      <c r="Z824" s="82"/>
      <c r="AA824" s="70" t="s">
        <v>2024</v>
      </c>
      <c r="AB824" s="70" t="s">
        <v>2024</v>
      </c>
      <c r="AC824" s="69" t="s">
        <v>2024</v>
      </c>
      <c r="AD824" s="69" t="str">
        <f ca="1">IFERROR(DATEDIF(DadosViagem5[[#This Row],[Utimo Bip Reserva]],TODAY(),"D"),"")</f>
        <v/>
      </c>
      <c r="AE824" s="94"/>
      <c r="AF824" s="94"/>
      <c r="AG824" s="49"/>
      <c r="AH824" s="50">
        <v>45807</v>
      </c>
      <c r="AI824" s="49" t="str">
        <f>IF(DadosViagem5[[#This Row],[Dias em manutenção ]]&lt;5,"Dentro do Prazo","Fora do Prazo")</f>
        <v>Fora do Prazo</v>
      </c>
      <c r="AJ824" s="49" t="e">
        <v>#REF!</v>
      </c>
    </row>
    <row r="825" spans="1:36" ht="15">
      <c r="A825" s="69" t="s">
        <v>3000</v>
      </c>
      <c r="B825" s="70">
        <v>460</v>
      </c>
      <c r="C825" s="69" t="s">
        <v>395</v>
      </c>
      <c r="D825" s="69" t="s">
        <v>2025</v>
      </c>
      <c r="E825" s="69" t="s">
        <v>2034</v>
      </c>
      <c r="F825" s="69" t="s">
        <v>2035</v>
      </c>
      <c r="G825" s="69"/>
      <c r="H825" s="70">
        <v>2024</v>
      </c>
      <c r="I825" s="69" t="s">
        <v>2084</v>
      </c>
      <c r="J825" s="69" t="s">
        <v>1089</v>
      </c>
      <c r="K825" s="71" t="s">
        <v>1644</v>
      </c>
      <c r="L825" s="72" t="s">
        <v>83</v>
      </c>
      <c r="M825" s="48" t="s">
        <v>139</v>
      </c>
      <c r="N825" s="49" t="s">
        <v>214</v>
      </c>
      <c r="O825" s="49" t="s">
        <v>2954</v>
      </c>
      <c r="P825" s="74">
        <f ca="1">IFERROR(VLOOKUP(DadosViagem5[[#This Row],[Placa]],BIP!A:E,5,FALSE),"")</f>
        <v>45977</v>
      </c>
      <c r="Q825" s="75">
        <f ca="1">DATEDIF(DadosViagem5[[#This Row],[BIP]],TODAY(),"D")</f>
        <v>1</v>
      </c>
      <c r="R825" s="76" t="str">
        <f>IFERROR(VLOOKUP(DadosViagem5[[#This Row],[Placa]],DDS!B:C,2,FALSE),"Verificar cadastro")</f>
        <v>Operando</v>
      </c>
      <c r="S825" s="77" t="s">
        <v>2023</v>
      </c>
      <c r="T825" s="48"/>
      <c r="U825" s="79"/>
      <c r="V825" s="78"/>
      <c r="W825" s="82"/>
      <c r="X825" s="80"/>
      <c r="Y825" s="81"/>
      <c r="Z825" s="82"/>
      <c r="AA825" s="70" t="s">
        <v>2024</v>
      </c>
      <c r="AB825" s="70" t="s">
        <v>2024</v>
      </c>
      <c r="AC825" s="69" t="s">
        <v>2024</v>
      </c>
      <c r="AD825" s="69" t="str">
        <f ca="1">IFERROR(DATEDIF(DadosViagem5[[#This Row],[Utimo Bip Reserva]],TODAY(),"D"),"")</f>
        <v/>
      </c>
      <c r="AE825" s="50"/>
      <c r="AF825" s="50"/>
      <c r="AG825" s="49"/>
      <c r="AH825" s="50">
        <v>45807</v>
      </c>
      <c r="AI825" s="49" t="str">
        <f>IF(DadosViagem5[[#This Row],[Dias em manutenção ]]&lt;5,"Dentro do Prazo","Fora do Prazo")</f>
        <v>Fora do Prazo</v>
      </c>
      <c r="AJ825" s="49" t="e">
        <v>#REF!</v>
      </c>
    </row>
    <row r="826" spans="1:36" ht="15">
      <c r="A826" s="69" t="s">
        <v>1338</v>
      </c>
      <c r="B826" s="70"/>
      <c r="C826" s="69" t="s">
        <v>677</v>
      </c>
      <c r="D826" s="69" t="s">
        <v>2394</v>
      </c>
      <c r="E826" s="69" t="s">
        <v>566</v>
      </c>
      <c r="F826" s="69" t="s">
        <v>2064</v>
      </c>
      <c r="G826" s="69"/>
      <c r="H826" s="70">
        <v>2023</v>
      </c>
      <c r="I826" s="69" t="s">
        <v>3001</v>
      </c>
      <c r="J826" s="69" t="s">
        <v>1340</v>
      </c>
      <c r="K826" s="71" t="s">
        <v>3002</v>
      </c>
      <c r="L826" s="72" t="s">
        <v>83</v>
      </c>
      <c r="M826" s="48" t="s">
        <v>183</v>
      </c>
      <c r="N826" s="49" t="s">
        <v>282</v>
      </c>
      <c r="O826" s="49" t="s">
        <v>3003</v>
      </c>
      <c r="P826" s="74">
        <f ca="1">IFERROR(VLOOKUP(DadosViagem5[[#This Row],[Placa]],BIP!A:E,5,FALSE),"")</f>
        <v>45978</v>
      </c>
      <c r="Q826" s="75">
        <f ca="1">DATEDIF(DadosViagem5[[#This Row],[BIP]],TODAY(),"D")</f>
        <v>0</v>
      </c>
      <c r="R826" s="76" t="s">
        <v>2790</v>
      </c>
      <c r="S826" s="77" t="s">
        <v>2023</v>
      </c>
      <c r="T826" s="48">
        <v>6468939</v>
      </c>
      <c r="U826" s="79">
        <v>45728</v>
      </c>
      <c r="V826" s="78">
        <v>45726</v>
      </c>
      <c r="W826" s="82" t="s">
        <v>3004</v>
      </c>
      <c r="X826" s="80" t="s">
        <v>81</v>
      </c>
      <c r="Y826" s="81">
        <v>45936</v>
      </c>
      <c r="Z826" s="83" t="s">
        <v>726</v>
      </c>
      <c r="AA826" s="70" t="s">
        <v>2024</v>
      </c>
      <c r="AB826" s="70" t="s">
        <v>2024</v>
      </c>
      <c r="AC826" s="69" t="s">
        <v>2024</v>
      </c>
      <c r="AD826" s="69" t="str">
        <f ca="1">IFERROR(DATEDIF(DadosViagem5[[#This Row],[Utimo Bip Reserva]],TODAY(),"D"),"")</f>
        <v/>
      </c>
      <c r="AE826" s="49"/>
      <c r="AF826" s="50" t="s">
        <v>2024</v>
      </c>
      <c r="AH826" s="50">
        <v>153</v>
      </c>
      <c r="AI826" s="49" t="str">
        <f>IF(DadosViagem5[[#This Row],[Dias em manutenção ]]&lt;5,"Dentro do Prazo","Fora do Prazo")</f>
        <v>Fora do Prazo</v>
      </c>
      <c r="AJ826" s="49" t="e">
        <v>#REF!</v>
      </c>
    </row>
    <row r="827" spans="1:36" ht="15">
      <c r="A827" s="69" t="s">
        <v>295</v>
      </c>
      <c r="B827" s="70"/>
      <c r="C827" s="69" t="s">
        <v>677</v>
      </c>
      <c r="D827" s="69" t="s">
        <v>2394</v>
      </c>
      <c r="E827" s="69" t="s">
        <v>566</v>
      </c>
      <c r="F827" s="69" t="s">
        <v>2064</v>
      </c>
      <c r="G827" s="69"/>
      <c r="H827" s="70">
        <v>2023</v>
      </c>
      <c r="I827" s="69" t="s">
        <v>3001</v>
      </c>
      <c r="J827" s="69" t="s">
        <v>1340</v>
      </c>
      <c r="K827" s="71" t="s">
        <v>3002</v>
      </c>
      <c r="L827" s="72" t="s">
        <v>83</v>
      </c>
      <c r="M827" s="48" t="s">
        <v>183</v>
      </c>
      <c r="N827" s="49" t="s">
        <v>282</v>
      </c>
      <c r="O827" s="49" t="s">
        <v>3003</v>
      </c>
      <c r="P827" s="74">
        <f ca="1">IFERROR(VLOOKUP(DadosViagem5[[#This Row],[Placa]],BIP!A:E,5,FALSE),"")</f>
        <v>45948</v>
      </c>
      <c r="Q827" s="75">
        <f ca="1">DATEDIF(DadosViagem5[[#This Row],[BIP]],TODAY(),"D")</f>
        <v>30</v>
      </c>
      <c r="R827" s="76" t="str">
        <f>IFERROR(VLOOKUP(DadosViagem5[[#This Row],[Placa]],DDS!B:C,2,FALSE),"Verificar cadastro")</f>
        <v> </v>
      </c>
      <c r="S827" s="77" t="s">
        <v>2023</v>
      </c>
      <c r="T827" s="48"/>
      <c r="U827" s="79"/>
      <c r="V827" s="78"/>
      <c r="W827" s="82" t="s">
        <v>2742</v>
      </c>
      <c r="X827" s="80"/>
      <c r="Y827" s="81"/>
      <c r="Z827" s="83"/>
      <c r="AA827" s="70" t="s">
        <v>2024</v>
      </c>
      <c r="AB827" s="70" t="s">
        <v>2024</v>
      </c>
      <c r="AC827" s="69" t="s">
        <v>2024</v>
      </c>
      <c r="AD827" s="69" t="str">
        <f ca="1">IFERROR(DATEDIF(DadosViagem5[[#This Row],[Utimo Bip Reserva]],TODAY(),"D"),"")</f>
        <v/>
      </c>
      <c r="AE827" s="49" t="s">
        <v>2024</v>
      </c>
      <c r="AF827" s="50">
        <v>45699</v>
      </c>
      <c r="AG827" s="49" t="s">
        <v>2346</v>
      </c>
      <c r="AH827" s="50">
        <v>45807</v>
      </c>
      <c r="AI827" s="49" t="str">
        <f>IF(DadosViagem5[[#This Row],[Dias em manutenção ]]&lt;5,"Dentro do Prazo","Fora do Prazo")</f>
        <v>Fora do Prazo</v>
      </c>
      <c r="AJ827" s="49" t="e">
        <v>#REF!</v>
      </c>
    </row>
    <row r="828" spans="1:36" ht="15">
      <c r="A828" s="69" t="s">
        <v>280</v>
      </c>
      <c r="B828" s="70"/>
      <c r="C828" s="69" t="s">
        <v>677</v>
      </c>
      <c r="D828" s="69" t="s">
        <v>2394</v>
      </c>
      <c r="E828" s="69" t="s">
        <v>566</v>
      </c>
      <c r="F828" s="69" t="s">
        <v>2064</v>
      </c>
      <c r="G828" s="69"/>
      <c r="H828" s="70">
        <v>2023</v>
      </c>
      <c r="I828" s="69" t="s">
        <v>3001</v>
      </c>
      <c r="J828" s="69" t="s">
        <v>1340</v>
      </c>
      <c r="K828" s="71" t="s">
        <v>3002</v>
      </c>
      <c r="L828" s="72" t="s">
        <v>83</v>
      </c>
      <c r="M828" s="48" t="s">
        <v>183</v>
      </c>
      <c r="N828" s="49" t="s">
        <v>282</v>
      </c>
      <c r="O828" s="49" t="s">
        <v>3003</v>
      </c>
      <c r="P828" s="74">
        <f ca="1">IFERROR(VLOOKUP(DadosViagem5[[#This Row],[Placa]],BIP!A:E,5,FALSE),"")</f>
        <v>45899</v>
      </c>
      <c r="Q828" s="75">
        <f ca="1">DATEDIF(DadosViagem5[[#This Row],[BIP]],TODAY(),"D")</f>
        <v>79</v>
      </c>
      <c r="R828" s="76" t="str">
        <f>IFERROR(VLOOKUP(DadosViagem5[[#This Row],[Placa]],DDS!B:C,2,FALSE),"Verificar cadastro")</f>
        <v> </v>
      </c>
      <c r="S828" s="49" t="s">
        <v>2673</v>
      </c>
      <c r="T828" s="48">
        <v>6771633</v>
      </c>
      <c r="U828" s="79">
        <v>45901</v>
      </c>
      <c r="V828" s="78">
        <v>45901</v>
      </c>
      <c r="W828" s="82" t="s">
        <v>1941</v>
      </c>
      <c r="X828" s="80" t="s">
        <v>81</v>
      </c>
      <c r="Y828" s="81">
        <v>45929</v>
      </c>
      <c r="Z828" s="82" t="s">
        <v>726</v>
      </c>
      <c r="AA828" s="70" t="s">
        <v>3005</v>
      </c>
      <c r="AB828" s="70" t="s">
        <v>2024</v>
      </c>
      <c r="AC828" s="69" t="s">
        <v>2024</v>
      </c>
      <c r="AD828" s="69" t="str">
        <f ca="1">IFERROR(DATEDIF(DadosViagem5[[#This Row],[Utimo Bip Reserva]],TODAY(),"D"),"")</f>
        <v/>
      </c>
      <c r="AE828" s="49" t="s">
        <v>2024</v>
      </c>
      <c r="AF828" s="50">
        <v>45699</v>
      </c>
      <c r="AG828" s="49" t="s">
        <v>2346</v>
      </c>
      <c r="AH828" s="50">
        <v>45807</v>
      </c>
      <c r="AI828" s="49" t="str">
        <f>IF(DadosViagem5[[#This Row],[Dias em manutenção ]]&lt;5,"Dentro do Prazo","Fora do Prazo")</f>
        <v>Fora do Prazo</v>
      </c>
      <c r="AJ828" s="49" t="e">
        <v>#REF!</v>
      </c>
    </row>
    <row r="829" spans="1:36" ht="15">
      <c r="A829" s="69" t="s">
        <v>536</v>
      </c>
      <c r="B829" s="70"/>
      <c r="C829" s="69" t="s">
        <v>673</v>
      </c>
      <c r="D829" s="69" t="s">
        <v>2025</v>
      </c>
      <c r="E829" s="69" t="s">
        <v>566</v>
      </c>
      <c r="F829" s="69" t="s">
        <v>2064</v>
      </c>
      <c r="G829" s="69"/>
      <c r="H829" s="70">
        <v>2021</v>
      </c>
      <c r="I829" s="69" t="s">
        <v>2021</v>
      </c>
      <c r="J829" s="69" t="s">
        <v>1601</v>
      </c>
      <c r="K829" s="71" t="s">
        <v>1913</v>
      </c>
      <c r="L829" s="72" t="s">
        <v>83</v>
      </c>
      <c r="M829" s="48" t="s">
        <v>701</v>
      </c>
      <c r="N829" s="50" t="s">
        <v>302</v>
      </c>
      <c r="O829" s="50" t="s">
        <v>3006</v>
      </c>
      <c r="P829" s="74">
        <f ca="1">IFERROR(VLOOKUP(DadosViagem5[[#This Row],[Placa]],BIP!A:E,5,FALSE),"")</f>
        <v>45676</v>
      </c>
      <c r="Q829" s="75">
        <f ca="1">DATEDIF(DadosViagem5[[#This Row],[BIP]],TODAY(),"D")</f>
        <v>302</v>
      </c>
      <c r="R829" s="76" t="str">
        <f>IFERROR(VLOOKUP(DadosViagem5[[#This Row],[Placa]],DDS!B:C,2,FALSE),"Verificar cadastro")</f>
        <v>Manutenção</v>
      </c>
      <c r="S829" s="77" t="s">
        <v>2096</v>
      </c>
      <c r="T829" s="78"/>
      <c r="U829" s="79"/>
      <c r="V829" s="78"/>
      <c r="W829" s="229" t="s">
        <v>2774</v>
      </c>
      <c r="X829" s="80"/>
      <c r="Y829" s="81"/>
      <c r="Z829" s="83"/>
      <c r="AA829" s="70" t="s">
        <v>2024</v>
      </c>
      <c r="AB829" s="70" t="s">
        <v>2024</v>
      </c>
      <c r="AC829" s="69" t="s">
        <v>2024</v>
      </c>
      <c r="AD829" s="69" t="str">
        <f ca="1">IFERROR(DATEDIF(DadosViagem5[[#This Row],[Utimo Bip Reserva]],TODAY(),"D"),"")</f>
        <v/>
      </c>
      <c r="AE829" s="49" t="s">
        <v>3007</v>
      </c>
      <c r="AF829" s="50" t="s">
        <v>2024</v>
      </c>
      <c r="AG829" s="49" t="s">
        <v>701</v>
      </c>
      <c r="AH829" s="50">
        <v>129</v>
      </c>
      <c r="AI829" s="49" t="str">
        <f>IF(DadosViagem5[[#This Row],[Dias em manutenção ]]&lt;5,"Dentro do Prazo","Fora do Prazo")</f>
        <v>Fora do Prazo</v>
      </c>
      <c r="AJ829" s="49" t="e">
        <v>#REF!</v>
      </c>
    </row>
    <row r="830" spans="1:36" ht="15">
      <c r="A830" s="69" t="s">
        <v>1599</v>
      </c>
      <c r="B830" s="70"/>
      <c r="C830" s="69" t="s">
        <v>673</v>
      </c>
      <c r="D830" s="69" t="s">
        <v>2025</v>
      </c>
      <c r="E830" s="69" t="s">
        <v>566</v>
      </c>
      <c r="F830" s="69" t="s">
        <v>2064</v>
      </c>
      <c r="G830" s="69"/>
      <c r="H830" s="70">
        <v>2023</v>
      </c>
      <c r="I830" s="69" t="s">
        <v>2021</v>
      </c>
      <c r="J830" s="69" t="s">
        <v>1601</v>
      </c>
      <c r="K830" s="71" t="s">
        <v>1913</v>
      </c>
      <c r="L830" s="72" t="s">
        <v>83</v>
      </c>
      <c r="M830" s="48" t="s">
        <v>701</v>
      </c>
      <c r="N830" s="50" t="s">
        <v>302</v>
      </c>
      <c r="O830" s="50" t="s">
        <v>3006</v>
      </c>
      <c r="P830" s="74">
        <f ca="1">IFERROR(VLOOKUP(DadosViagem5[[#This Row],[Placa]],BIP!A:E,5,FALSE),"")</f>
        <v>45962</v>
      </c>
      <c r="Q830" s="75">
        <f ca="1">DATEDIF(DadosViagem5[[#This Row],[BIP]],TODAY(),"D")</f>
        <v>16</v>
      </c>
      <c r="R830" s="76" t="str">
        <f>IFERROR(VLOOKUP(DadosViagem5[[#This Row],[Placa]],DDS!B:C,2,FALSE),"Verificar cadastro")</f>
        <v> </v>
      </c>
      <c r="S830" s="77" t="s">
        <v>2023</v>
      </c>
      <c r="T830" s="48"/>
      <c r="U830" s="79"/>
      <c r="V830" s="78"/>
      <c r="W830" s="229" t="s">
        <v>3008</v>
      </c>
      <c r="X830" s="80"/>
      <c r="Y830" s="81"/>
      <c r="Z830" s="83"/>
      <c r="AA830" s="70" t="s">
        <v>2024</v>
      </c>
      <c r="AB830" s="70" t="s">
        <v>2024</v>
      </c>
      <c r="AC830" s="69" t="s">
        <v>3009</v>
      </c>
      <c r="AD830" s="69" t="str">
        <f ca="1">IFERROR(DATEDIF(DadosViagem5[[#This Row],[Utimo Bip Reserva]],TODAY(),"D"),"")</f>
        <v/>
      </c>
      <c r="AE830" s="49" t="s">
        <v>2024</v>
      </c>
      <c r="AF830" s="50" t="s">
        <v>2024</v>
      </c>
      <c r="AG830" s="49" t="s">
        <v>701</v>
      </c>
      <c r="AH830" s="50">
        <v>45807</v>
      </c>
      <c r="AI830" s="49" t="str">
        <f>IF(DadosViagem5[[#This Row],[Dias em manutenção ]]&lt;5,"Dentro do Prazo","Fora do Prazo")</f>
        <v>Fora do Prazo</v>
      </c>
      <c r="AJ830" s="49" t="e">
        <v>#REF!</v>
      </c>
    </row>
    <row r="831" spans="1:36" ht="15">
      <c r="A831" s="69" t="s">
        <v>3010</v>
      </c>
      <c r="B831" s="70"/>
      <c r="C831" s="69" t="s">
        <v>668</v>
      </c>
      <c r="D831" s="69" t="s">
        <v>2079</v>
      </c>
      <c r="E831" s="69" t="s">
        <v>566</v>
      </c>
      <c r="F831" s="69" t="s">
        <v>2064</v>
      </c>
      <c r="G831" s="69"/>
      <c r="H831" s="70">
        <v>2022</v>
      </c>
      <c r="I831" s="69" t="s">
        <v>2021</v>
      </c>
      <c r="J831" s="69" t="s">
        <v>1601</v>
      </c>
      <c r="K831" s="71" t="s">
        <v>1913</v>
      </c>
      <c r="L831" s="72" t="s">
        <v>83</v>
      </c>
      <c r="M831" s="48" t="s">
        <v>701</v>
      </c>
      <c r="N831" s="50" t="s">
        <v>302</v>
      </c>
      <c r="O831" s="50" t="s">
        <v>3006</v>
      </c>
      <c r="P831" s="74">
        <f ca="1">IFERROR(VLOOKUP(DadosViagem5[[#This Row],[Placa]],BIP!A:E,5,FALSE),"")</f>
        <v>45977</v>
      </c>
      <c r="Q831" s="75">
        <f ca="1">DATEDIF(DadosViagem5[[#This Row],[BIP]],TODAY(),"D")</f>
        <v>1</v>
      </c>
      <c r="R831" s="76" t="str">
        <f>IFERROR(VLOOKUP(DadosViagem5[[#This Row],[Placa]],DDS!B:C,2,FALSE),"Verificar cadastro")</f>
        <v>Operando</v>
      </c>
      <c r="S831" s="77" t="s">
        <v>2023</v>
      </c>
      <c r="T831" s="48"/>
      <c r="U831" s="79"/>
      <c r="V831" s="78"/>
      <c r="W831" s="82"/>
      <c r="X831" s="80"/>
      <c r="Y831" s="81" t="s">
        <v>2024</v>
      </c>
      <c r="Z831" s="82"/>
      <c r="AA831" s="70" t="s">
        <v>2024</v>
      </c>
      <c r="AB831" s="70" t="s">
        <v>2024</v>
      </c>
      <c r="AC831" s="69" t="s">
        <v>2024</v>
      </c>
      <c r="AD831" s="69" t="str">
        <f ca="1">IFERROR(DATEDIF(DadosViagem5[[#This Row],[Utimo Bip Reserva]],TODAY(),"D"),"")</f>
        <v/>
      </c>
      <c r="AE831" s="49" t="s">
        <v>2024</v>
      </c>
      <c r="AF831" s="50" t="s">
        <v>2024</v>
      </c>
      <c r="AG831" s="49" t="s">
        <v>701</v>
      </c>
      <c r="AH831" s="50">
        <v>45807</v>
      </c>
      <c r="AI831" s="49" t="str">
        <f>IF(DadosViagem5[[#This Row],[Dias em manutenção ]]&lt;5,"Dentro do Prazo","Fora do Prazo")</f>
        <v>Fora do Prazo</v>
      </c>
      <c r="AJ831" s="49" t="e">
        <v>#REF!</v>
      </c>
    </row>
    <row r="832" spans="1:36" ht="15">
      <c r="A832" s="69" t="s">
        <v>3011</v>
      </c>
      <c r="B832" s="70"/>
      <c r="C832" s="69" t="s">
        <v>668</v>
      </c>
      <c r="D832" s="69" t="s">
        <v>2079</v>
      </c>
      <c r="E832" s="69" t="s">
        <v>566</v>
      </c>
      <c r="F832" s="69" t="s">
        <v>2064</v>
      </c>
      <c r="G832" s="69"/>
      <c r="H832" s="70">
        <v>2022</v>
      </c>
      <c r="I832" s="69" t="s">
        <v>2021</v>
      </c>
      <c r="J832" s="69" t="s">
        <v>1601</v>
      </c>
      <c r="K832" s="71" t="s">
        <v>1913</v>
      </c>
      <c r="L832" s="72" t="s">
        <v>83</v>
      </c>
      <c r="M832" s="48" t="s">
        <v>701</v>
      </c>
      <c r="N832" s="50" t="s">
        <v>302</v>
      </c>
      <c r="O832" s="50" t="s">
        <v>3006</v>
      </c>
      <c r="P832" s="74">
        <f ca="1">IFERROR(VLOOKUP(DadosViagem5[[#This Row],[Placa]],BIP!A:E,5,FALSE),"")</f>
        <v>45936</v>
      </c>
      <c r="Q832" s="75">
        <f ca="1">DATEDIF(DadosViagem5[[#This Row],[BIP]],TODAY(),"D")</f>
        <v>42</v>
      </c>
      <c r="R832" s="76" t="str">
        <f>IFERROR(VLOOKUP(DadosViagem5[[#This Row],[Placa]],DDS!B:C,2,FALSE),"Verificar cadastro")</f>
        <v> </v>
      </c>
      <c r="S832" s="49" t="s">
        <v>1186</v>
      </c>
      <c r="T832" s="48"/>
      <c r="U832" s="79"/>
      <c r="V832" s="78"/>
      <c r="W832" s="82" t="s">
        <v>3012</v>
      </c>
      <c r="X832" s="80" t="s">
        <v>2026</v>
      </c>
      <c r="Y832" s="81" t="s">
        <v>2024</v>
      </c>
      <c r="Z832" s="82"/>
      <c r="AA832" s="70" t="s">
        <v>2024</v>
      </c>
      <c r="AB832" s="70" t="s">
        <v>2024</v>
      </c>
      <c r="AC832" s="69" t="s">
        <v>2024</v>
      </c>
      <c r="AD832" s="69" t="str">
        <f ca="1">IFERROR(DATEDIF(DadosViagem5[[#This Row],[Utimo Bip Reserva]],TODAY(),"D"),"")</f>
        <v/>
      </c>
      <c r="AE832" s="49" t="s">
        <v>2024</v>
      </c>
      <c r="AF832" s="50" t="s">
        <v>2024</v>
      </c>
      <c r="AG832" s="49" t="s">
        <v>701</v>
      </c>
      <c r="AH832" s="50">
        <v>45807</v>
      </c>
      <c r="AI832" s="49" t="str">
        <f>IF(DadosViagem5[[#This Row],[Dias em manutenção ]]&lt;5,"Dentro do Prazo","Fora do Prazo")</f>
        <v>Fora do Prazo</v>
      </c>
      <c r="AJ832" s="49" t="e">
        <v>#REF!</v>
      </c>
    </row>
    <row r="833" spans="1:36" ht="15">
      <c r="A833" s="69" t="s">
        <v>3013</v>
      </c>
      <c r="B833" s="70"/>
      <c r="C833" s="69" t="s">
        <v>668</v>
      </c>
      <c r="D833" s="69" t="s">
        <v>2079</v>
      </c>
      <c r="E833" s="69" t="s">
        <v>566</v>
      </c>
      <c r="F833" s="69" t="s">
        <v>2064</v>
      </c>
      <c r="G833" s="69"/>
      <c r="H833" s="70">
        <v>2022</v>
      </c>
      <c r="I833" s="69" t="s">
        <v>2021</v>
      </c>
      <c r="J833" s="69" t="s">
        <v>1601</v>
      </c>
      <c r="K833" s="71" t="s">
        <v>1913</v>
      </c>
      <c r="L833" s="72" t="s">
        <v>83</v>
      </c>
      <c r="M833" s="48" t="s">
        <v>701</v>
      </c>
      <c r="N833" s="50" t="s">
        <v>302</v>
      </c>
      <c r="O833" s="50" t="s">
        <v>3006</v>
      </c>
      <c r="P833" s="74">
        <f ca="1">IFERROR(VLOOKUP(DadosViagem5[[#This Row],[Placa]],BIP!A:E,5,FALSE),"")</f>
        <v>45936</v>
      </c>
      <c r="Q833" s="75">
        <f ca="1">DATEDIF(DadosViagem5[[#This Row],[BIP]],TODAY(),"D")</f>
        <v>42</v>
      </c>
      <c r="R833" s="76" t="str">
        <f>IFERROR(VLOOKUP(DadosViagem5[[#This Row],[Placa]],DDS!B:C,2,FALSE),"Verificar cadastro")</f>
        <v>Verificar cadastro</v>
      </c>
      <c r="S833" s="49" t="s">
        <v>2404</v>
      </c>
      <c r="T833" s="48"/>
      <c r="U833" s="79"/>
      <c r="V833" s="78"/>
      <c r="W833" s="82" t="s">
        <v>3014</v>
      </c>
      <c r="X833" s="80"/>
      <c r="Y833" s="81"/>
      <c r="Z833" s="82"/>
      <c r="AA833" s="70" t="s">
        <v>2024</v>
      </c>
      <c r="AB833" s="70" t="s">
        <v>2024</v>
      </c>
      <c r="AC833" s="69" t="s">
        <v>2024</v>
      </c>
      <c r="AD833" s="69" t="str">
        <f ca="1">IFERROR(DATEDIF(DadosViagem5[[#This Row],[Utimo Bip Reserva]],TODAY(),"D"),"")</f>
        <v/>
      </c>
      <c r="AE833" s="49" t="s">
        <v>2024</v>
      </c>
      <c r="AF833" s="50" t="s">
        <v>2024</v>
      </c>
      <c r="AG833" s="49" t="s">
        <v>701</v>
      </c>
      <c r="AH833" s="50">
        <v>45807</v>
      </c>
      <c r="AI833" s="49" t="str">
        <f>IF(DadosViagem5[[#This Row],[Dias em manutenção ]]&lt;5,"Dentro do Prazo","Fora do Prazo")</f>
        <v>Fora do Prazo</v>
      </c>
      <c r="AJ833" s="49" t="e">
        <v>#REF!</v>
      </c>
    </row>
    <row r="834" spans="1:36" ht="15">
      <c r="A834" s="69" t="s">
        <v>3015</v>
      </c>
      <c r="B834" s="70"/>
      <c r="C834" s="69" t="s">
        <v>668</v>
      </c>
      <c r="D834" s="69" t="s">
        <v>2079</v>
      </c>
      <c r="E834" s="69" t="s">
        <v>566</v>
      </c>
      <c r="F834" s="69" t="s">
        <v>2064</v>
      </c>
      <c r="G834" s="69"/>
      <c r="H834" s="70">
        <v>2022</v>
      </c>
      <c r="I834" s="69" t="s">
        <v>2021</v>
      </c>
      <c r="J834" s="69" t="s">
        <v>1601</v>
      </c>
      <c r="K834" s="71" t="s">
        <v>1913</v>
      </c>
      <c r="L834" s="72" t="s">
        <v>83</v>
      </c>
      <c r="M834" s="48" t="s">
        <v>701</v>
      </c>
      <c r="N834" s="50" t="s">
        <v>302</v>
      </c>
      <c r="O834" s="50" t="s">
        <v>3006</v>
      </c>
      <c r="P834" s="74">
        <f ca="1">IFERROR(VLOOKUP(DadosViagem5[[#This Row],[Placa]],BIP!A:E,5,FALSE),"")</f>
        <v>45936</v>
      </c>
      <c r="Q834" s="75">
        <f ca="1">DATEDIF(DadosViagem5[[#This Row],[BIP]],TODAY(),"D")</f>
        <v>42</v>
      </c>
      <c r="R834" s="76" t="str">
        <f>IFERROR(VLOOKUP(DadosViagem5[[#This Row],[Placa]],DDS!B:C,2,FALSE),"Verificar cadastro")</f>
        <v>Verificar cadastro</v>
      </c>
      <c r="S834" s="49" t="s">
        <v>2404</v>
      </c>
      <c r="T834" s="48"/>
      <c r="U834" s="79"/>
      <c r="V834" s="78"/>
      <c r="W834" s="82" t="s">
        <v>3016</v>
      </c>
      <c r="X834" s="87"/>
      <c r="Y834" s="81"/>
      <c r="Z834" s="88"/>
      <c r="AA834" s="70" t="s">
        <v>2024</v>
      </c>
      <c r="AB834" s="70" t="s">
        <v>2024</v>
      </c>
      <c r="AC834" s="69" t="s">
        <v>2024</v>
      </c>
      <c r="AD834" s="69" t="str">
        <f ca="1">IFERROR(DATEDIF(DadosViagem5[[#This Row],[Utimo Bip Reserva]],TODAY(),"D"),"")</f>
        <v/>
      </c>
      <c r="AE834" s="49" t="s">
        <v>2024</v>
      </c>
      <c r="AF834" s="50" t="s">
        <v>2024</v>
      </c>
      <c r="AG834" s="49" t="s">
        <v>701</v>
      </c>
      <c r="AH834" s="50">
        <v>45807</v>
      </c>
      <c r="AI834" s="49" t="str">
        <f>IF(DadosViagem5[[#This Row],[Dias em manutenção ]]&lt;5,"Dentro do Prazo","Fora do Prazo")</f>
        <v>Fora do Prazo</v>
      </c>
      <c r="AJ834" s="49" t="e">
        <v>#REF!</v>
      </c>
    </row>
    <row r="835" spans="1:36" ht="15">
      <c r="A835" s="69" t="s">
        <v>3017</v>
      </c>
      <c r="B835" s="70"/>
      <c r="C835" s="69" t="s">
        <v>694</v>
      </c>
      <c r="D835" s="69" t="s">
        <v>2079</v>
      </c>
      <c r="E835" s="69" t="s">
        <v>566</v>
      </c>
      <c r="F835" s="69" t="s">
        <v>2064</v>
      </c>
      <c r="G835" s="69"/>
      <c r="H835" s="70">
        <v>2022</v>
      </c>
      <c r="I835" s="69" t="s">
        <v>2021</v>
      </c>
      <c r="J835" s="69" t="s">
        <v>1601</v>
      </c>
      <c r="K835" s="71" t="s">
        <v>1913</v>
      </c>
      <c r="L835" s="72" t="s">
        <v>83</v>
      </c>
      <c r="M835" s="48" t="s">
        <v>701</v>
      </c>
      <c r="N835" s="50" t="s">
        <v>302</v>
      </c>
      <c r="O835" s="50" t="s">
        <v>3006</v>
      </c>
      <c r="P835" s="74">
        <f ca="1">IFERROR(VLOOKUP(DadosViagem5[[#This Row],[Placa]],BIP!A:E,5,FALSE),"")</f>
        <v>45936</v>
      </c>
      <c r="Q835" s="75">
        <f ca="1">DATEDIF(DadosViagem5[[#This Row],[BIP]],TODAY(),"D")</f>
        <v>42</v>
      </c>
      <c r="R835" s="76" t="str">
        <f>IFERROR(VLOOKUP(DadosViagem5[[#This Row],[Placa]],DDS!B:C,2,FALSE),"Verificar cadastro")</f>
        <v> </v>
      </c>
      <c r="S835" s="49" t="s">
        <v>1186</v>
      </c>
      <c r="T835" s="48"/>
      <c r="U835" s="79"/>
      <c r="V835" s="78"/>
      <c r="W835" s="82" t="s">
        <v>3012</v>
      </c>
      <c r="X835" s="80"/>
      <c r="Y835" s="81"/>
      <c r="Z835" s="83"/>
      <c r="AA835" s="70" t="s">
        <v>2024</v>
      </c>
      <c r="AB835" s="70" t="s">
        <v>2024</v>
      </c>
      <c r="AC835" s="69" t="s">
        <v>2024</v>
      </c>
      <c r="AD835" s="69" t="str">
        <f ca="1">IFERROR(DATEDIF(DadosViagem5[[#This Row],[Utimo Bip Reserva]],TODAY(),"D"),"")</f>
        <v/>
      </c>
      <c r="AE835" s="49" t="s">
        <v>2024</v>
      </c>
      <c r="AF835" s="50" t="s">
        <v>2024</v>
      </c>
      <c r="AG835" s="49" t="s">
        <v>701</v>
      </c>
      <c r="AH835" s="50">
        <v>45807</v>
      </c>
      <c r="AI835" s="49" t="str">
        <f>IF(DadosViagem5[[#This Row],[Dias em manutenção ]]&lt;5,"Dentro do Prazo","Fora do Prazo")</f>
        <v>Fora do Prazo</v>
      </c>
      <c r="AJ835" s="49" t="e">
        <v>#REF!</v>
      </c>
    </row>
    <row r="836" spans="1:36" ht="15">
      <c r="A836" s="69" t="s">
        <v>3018</v>
      </c>
      <c r="B836" s="70"/>
      <c r="C836" s="69" t="s">
        <v>668</v>
      </c>
      <c r="D836" s="69" t="s">
        <v>2079</v>
      </c>
      <c r="E836" s="69" t="s">
        <v>566</v>
      </c>
      <c r="F836" s="69" t="s">
        <v>2064</v>
      </c>
      <c r="G836" s="69"/>
      <c r="H836" s="70">
        <v>2022</v>
      </c>
      <c r="I836" s="69" t="s">
        <v>2021</v>
      </c>
      <c r="J836" s="69" t="s">
        <v>1601</v>
      </c>
      <c r="K836" s="71" t="s">
        <v>1913</v>
      </c>
      <c r="L836" s="72" t="s">
        <v>83</v>
      </c>
      <c r="M836" s="48" t="s">
        <v>701</v>
      </c>
      <c r="N836" s="50" t="s">
        <v>302</v>
      </c>
      <c r="O836" s="49" t="s">
        <v>3006</v>
      </c>
      <c r="P836" s="74">
        <f ca="1">IFERROR(VLOOKUP(DadosViagem5[[#This Row],[Placa]],BIP!A:E,5,FALSE),"")</f>
        <v>45977</v>
      </c>
      <c r="Q836" s="75">
        <f ca="1">DATEDIF(DadosViagem5[[#This Row],[BIP]],TODAY(),"D")</f>
        <v>1</v>
      </c>
      <c r="R836" s="76" t="str">
        <f>IFERROR(VLOOKUP(DadosViagem5[[#This Row],[Placa]],DDS!B:C,2,FALSE),"Verificar cadastro")</f>
        <v>Operando</v>
      </c>
      <c r="S836" s="77" t="s">
        <v>2023</v>
      </c>
      <c r="T836" s="48"/>
      <c r="U836" s="79"/>
      <c r="V836" s="78"/>
      <c r="W836" s="82" t="s">
        <v>3019</v>
      </c>
      <c r="X836" s="80"/>
      <c r="Y836" s="81"/>
      <c r="Z836" s="83"/>
      <c r="AA836" s="70" t="s">
        <v>2024</v>
      </c>
      <c r="AB836" s="70" t="s">
        <v>2024</v>
      </c>
      <c r="AC836" s="69" t="s">
        <v>2024</v>
      </c>
      <c r="AD836" s="69" t="str">
        <f ca="1">IFERROR(DATEDIF(DadosViagem5[[#This Row],[Utimo Bip Reserva]],TODAY(),"D"),"")</f>
        <v/>
      </c>
      <c r="AE836" s="49" t="s">
        <v>2024</v>
      </c>
      <c r="AF836" s="50" t="s">
        <v>2024</v>
      </c>
      <c r="AG836" s="49" t="s">
        <v>701</v>
      </c>
      <c r="AH836" s="50">
        <v>45807</v>
      </c>
      <c r="AI836" s="49" t="str">
        <f>IF(DadosViagem5[[#This Row],[Dias em manutenção ]]&lt;5,"Dentro do Prazo","Fora do Prazo")</f>
        <v>Fora do Prazo</v>
      </c>
      <c r="AJ836" s="49" t="e">
        <v>#REF!</v>
      </c>
    </row>
    <row r="837" spans="1:36" ht="15">
      <c r="A837" s="69" t="s">
        <v>3020</v>
      </c>
      <c r="B837" s="70"/>
      <c r="C837" s="69" t="s">
        <v>673</v>
      </c>
      <c r="D837" s="69" t="s">
        <v>2025</v>
      </c>
      <c r="E837" s="69" t="s">
        <v>566</v>
      </c>
      <c r="F837" s="69" t="s">
        <v>2064</v>
      </c>
      <c r="G837" s="69"/>
      <c r="H837" s="70">
        <v>2023</v>
      </c>
      <c r="I837" s="69" t="s">
        <v>2021</v>
      </c>
      <c r="J837" s="69" t="s">
        <v>1601</v>
      </c>
      <c r="K837" s="71" t="s">
        <v>1913</v>
      </c>
      <c r="L837" s="72" t="s">
        <v>83</v>
      </c>
      <c r="M837" s="48" t="s">
        <v>701</v>
      </c>
      <c r="N837" s="50" t="s">
        <v>302</v>
      </c>
      <c r="O837" s="50" t="s">
        <v>3006</v>
      </c>
      <c r="P837" s="74">
        <f ca="1">IFERROR(VLOOKUP(DadosViagem5[[#This Row],[Placa]],BIP!A:E,5,FALSE),"")</f>
        <v>45929</v>
      </c>
      <c r="Q837" s="75">
        <f ca="1">DATEDIF(DadosViagem5[[#This Row],[BIP]],TODAY(),"D")</f>
        <v>49</v>
      </c>
      <c r="R837" s="76" t="str">
        <f>IFERROR(VLOOKUP(DadosViagem5[[#This Row],[Placa]],DDS!B:C,2,FALSE),"Verificar cadastro")</f>
        <v>Verificar cadastro</v>
      </c>
      <c r="S837" s="49" t="s">
        <v>2404</v>
      </c>
      <c r="T837" s="48"/>
      <c r="U837" s="79"/>
      <c r="V837" s="78"/>
      <c r="W837" s="82" t="s">
        <v>3021</v>
      </c>
      <c r="X837" s="80"/>
      <c r="Y837" s="81"/>
      <c r="Z837" s="82"/>
      <c r="AA837" s="70" t="s">
        <v>2024</v>
      </c>
      <c r="AB837" s="70" t="s">
        <v>2024</v>
      </c>
      <c r="AC837" s="69" t="s">
        <v>2024</v>
      </c>
      <c r="AD837" s="69" t="str">
        <f ca="1">IFERROR(DATEDIF(DadosViagem5[[#This Row],[Utimo Bip Reserva]],TODAY(),"D"),"")</f>
        <v/>
      </c>
      <c r="AE837" s="49" t="s">
        <v>2024</v>
      </c>
      <c r="AF837" s="50" t="s">
        <v>2024</v>
      </c>
      <c r="AG837" s="49" t="s">
        <v>701</v>
      </c>
      <c r="AH837" s="50">
        <v>45807</v>
      </c>
      <c r="AI837" s="49" t="str">
        <f>IF(DadosViagem5[[#This Row],[Dias em manutenção ]]&lt;5,"Dentro do Prazo","Fora do Prazo")</f>
        <v>Fora do Prazo</v>
      </c>
      <c r="AJ837" s="49" t="e">
        <v>#REF!</v>
      </c>
    </row>
    <row r="838" spans="1:36" ht="15">
      <c r="A838" s="69" t="s">
        <v>3022</v>
      </c>
      <c r="B838" s="70"/>
      <c r="C838" s="69" t="s">
        <v>668</v>
      </c>
      <c r="D838" s="69" t="s">
        <v>2079</v>
      </c>
      <c r="E838" s="69" t="s">
        <v>566</v>
      </c>
      <c r="F838" s="69" t="s">
        <v>2064</v>
      </c>
      <c r="G838" s="69"/>
      <c r="H838" s="70">
        <v>2022</v>
      </c>
      <c r="I838" s="69" t="s">
        <v>2021</v>
      </c>
      <c r="J838" s="69" t="s">
        <v>1601</v>
      </c>
      <c r="K838" s="71" t="s">
        <v>1913</v>
      </c>
      <c r="L838" s="72" t="s">
        <v>83</v>
      </c>
      <c r="M838" s="48" t="s">
        <v>701</v>
      </c>
      <c r="N838" s="50" t="s">
        <v>302</v>
      </c>
      <c r="O838" s="49" t="s">
        <v>3006</v>
      </c>
      <c r="P838" s="74">
        <f ca="1">IFERROR(VLOOKUP(DadosViagem5[[#This Row],[Placa]],BIP!A:E,5,FALSE),"")</f>
        <v>45977</v>
      </c>
      <c r="Q838" s="75">
        <f ca="1">DATEDIF(DadosViagem5[[#This Row],[BIP]],TODAY(),"D")</f>
        <v>1</v>
      </c>
      <c r="R838" s="76" t="str">
        <f>IFERROR(VLOOKUP(DadosViagem5[[#This Row],[Placa]],DDS!B:C,2,FALSE),"Verificar cadastro")</f>
        <v>Operando</v>
      </c>
      <c r="S838" s="77" t="s">
        <v>2023</v>
      </c>
      <c r="T838" s="48"/>
      <c r="U838" s="79"/>
      <c r="V838" s="78"/>
      <c r="W838" s="82" t="s">
        <v>3019</v>
      </c>
      <c r="X838" s="80"/>
      <c r="Y838" s="81"/>
      <c r="Z838" s="83"/>
      <c r="AA838" s="70" t="s">
        <v>2024</v>
      </c>
      <c r="AB838" s="70" t="s">
        <v>2024</v>
      </c>
      <c r="AC838" s="69" t="s">
        <v>2024</v>
      </c>
      <c r="AD838" s="69" t="str">
        <f ca="1">IFERROR(DATEDIF(DadosViagem5[[#This Row],[Utimo Bip Reserva]],TODAY(),"D"),"")</f>
        <v/>
      </c>
      <c r="AE838" s="49" t="s">
        <v>2024</v>
      </c>
      <c r="AF838" s="50" t="s">
        <v>2024</v>
      </c>
      <c r="AG838" s="49" t="s">
        <v>701</v>
      </c>
      <c r="AH838" s="50">
        <v>45807</v>
      </c>
      <c r="AI838" s="49" t="str">
        <f>IF(DadosViagem5[[#This Row],[Dias em manutenção ]]&lt;5,"Dentro do Prazo","Fora do Prazo")</f>
        <v>Fora do Prazo</v>
      </c>
      <c r="AJ838" s="49" t="e">
        <v>#REF!</v>
      </c>
    </row>
    <row r="839" spans="1:36" ht="15">
      <c r="A839" s="69" t="s">
        <v>3023</v>
      </c>
      <c r="B839" s="70"/>
      <c r="C839" s="69" t="s">
        <v>673</v>
      </c>
      <c r="D839" s="69" t="s">
        <v>2025</v>
      </c>
      <c r="E839" s="69" t="s">
        <v>566</v>
      </c>
      <c r="F839" s="69" t="s">
        <v>2064</v>
      </c>
      <c r="G839" s="69"/>
      <c r="H839" s="70">
        <v>2022</v>
      </c>
      <c r="I839" s="69" t="s">
        <v>2021</v>
      </c>
      <c r="J839" s="69" t="s">
        <v>1601</v>
      </c>
      <c r="K839" s="71" t="s">
        <v>1913</v>
      </c>
      <c r="L839" s="72" t="s">
        <v>83</v>
      </c>
      <c r="M839" s="48" t="s">
        <v>701</v>
      </c>
      <c r="N839" s="50" t="s">
        <v>302</v>
      </c>
      <c r="O839" s="50" t="s">
        <v>3006</v>
      </c>
      <c r="P839" s="74">
        <f ca="1">IFERROR(VLOOKUP(DadosViagem5[[#This Row],[Placa]],BIP!A:E,5,FALSE),"")</f>
        <v>45977</v>
      </c>
      <c r="Q839" s="75">
        <f ca="1">DATEDIF(DadosViagem5[[#This Row],[BIP]],TODAY(),"D")</f>
        <v>1</v>
      </c>
      <c r="R839" s="76" t="str">
        <f>IFERROR(VLOOKUP(DadosViagem5[[#This Row],[Placa]],DDS!B:C,2,FALSE),"Verificar cadastro")</f>
        <v>Operando</v>
      </c>
      <c r="S839" s="77" t="s">
        <v>2023</v>
      </c>
      <c r="T839" s="48"/>
      <c r="U839" s="79"/>
      <c r="V839" s="78"/>
      <c r="W839" s="82" t="s">
        <v>3019</v>
      </c>
      <c r="X839" s="80"/>
      <c r="Y839" s="81"/>
      <c r="Z839" s="82"/>
      <c r="AA839" s="70" t="s">
        <v>2024</v>
      </c>
      <c r="AB839" s="70" t="s">
        <v>2024</v>
      </c>
      <c r="AC839" s="69" t="s">
        <v>2024</v>
      </c>
      <c r="AD839" s="69" t="str">
        <f ca="1">IFERROR(DATEDIF(DadosViagem5[[#This Row],[Utimo Bip Reserva]],TODAY(),"D"),"")</f>
        <v/>
      </c>
      <c r="AE839" s="49" t="s">
        <v>3024</v>
      </c>
      <c r="AF839" s="50" t="s">
        <v>2024</v>
      </c>
      <c r="AG839" s="49" t="s">
        <v>701</v>
      </c>
      <c r="AH839" s="50">
        <v>45807</v>
      </c>
      <c r="AI839" s="49" t="str">
        <f>IF(DadosViagem5[[#This Row],[Dias em manutenção ]]&lt;5,"Dentro do Prazo","Fora do Prazo")</f>
        <v>Fora do Prazo</v>
      </c>
      <c r="AJ839" s="49" t="e">
        <v>#REF!</v>
      </c>
    </row>
    <row r="840" spans="1:36" ht="15">
      <c r="A840" s="69" t="s">
        <v>3025</v>
      </c>
      <c r="B840" s="70"/>
      <c r="C840" s="69" t="s">
        <v>673</v>
      </c>
      <c r="D840" s="69" t="s">
        <v>2025</v>
      </c>
      <c r="E840" s="69" t="s">
        <v>566</v>
      </c>
      <c r="F840" s="69" t="s">
        <v>2064</v>
      </c>
      <c r="G840" s="69"/>
      <c r="H840" s="70">
        <v>2023</v>
      </c>
      <c r="I840" s="69" t="s">
        <v>2021</v>
      </c>
      <c r="J840" s="69" t="s">
        <v>1601</v>
      </c>
      <c r="K840" s="71" t="s">
        <v>1913</v>
      </c>
      <c r="L840" s="72" t="s">
        <v>83</v>
      </c>
      <c r="M840" s="48" t="s">
        <v>701</v>
      </c>
      <c r="N840" s="50" t="s">
        <v>302</v>
      </c>
      <c r="O840" s="50" t="s">
        <v>3006</v>
      </c>
      <c r="P840" s="74">
        <f ca="1">IFERROR(VLOOKUP(DadosViagem5[[#This Row],[Placa]],BIP!A:E,5,FALSE),"")</f>
        <v>45929</v>
      </c>
      <c r="Q840" s="75">
        <f ca="1">DATEDIF(DadosViagem5[[#This Row],[BIP]],TODAY(),"D")</f>
        <v>49</v>
      </c>
      <c r="R840" s="76" t="str">
        <f>IFERROR(VLOOKUP(DadosViagem5[[#This Row],[Placa]],DDS!B:C,2,FALSE),"Verificar cadastro")</f>
        <v>Verificar cadastro</v>
      </c>
      <c r="S840" s="49" t="s">
        <v>2404</v>
      </c>
      <c r="T840" s="48"/>
      <c r="U840" s="79"/>
      <c r="V840" s="78"/>
      <c r="W840" s="82" t="s">
        <v>3026</v>
      </c>
      <c r="X840" s="80"/>
      <c r="Y840" s="81"/>
      <c r="Z840" s="82"/>
      <c r="AA840" s="70" t="s">
        <v>2024</v>
      </c>
      <c r="AB840" s="70" t="s">
        <v>2024</v>
      </c>
      <c r="AC840" s="69" t="s">
        <v>2024</v>
      </c>
      <c r="AD840" s="69" t="str">
        <f ca="1">IFERROR(DATEDIF(DadosViagem5[[#This Row],[Utimo Bip Reserva]],TODAY(),"D"),"")</f>
        <v/>
      </c>
      <c r="AE840" s="49" t="s">
        <v>2024</v>
      </c>
      <c r="AF840" s="50" t="s">
        <v>2024</v>
      </c>
      <c r="AG840" s="49" t="s">
        <v>701</v>
      </c>
      <c r="AH840" s="50">
        <v>45807</v>
      </c>
      <c r="AI840" s="49" t="str">
        <f>IF(DadosViagem5[[#This Row],[Dias em manutenção ]]&lt;5,"Dentro do Prazo","Fora do Prazo")</f>
        <v>Fora do Prazo</v>
      </c>
      <c r="AJ840" s="49" t="e">
        <v>#REF!</v>
      </c>
    </row>
    <row r="841" spans="1:36" ht="15">
      <c r="A841" s="69" t="s">
        <v>3027</v>
      </c>
      <c r="B841" s="70"/>
      <c r="C841" s="69" t="s">
        <v>694</v>
      </c>
      <c r="D841" s="69" t="s">
        <v>2079</v>
      </c>
      <c r="E841" s="69" t="s">
        <v>2636</v>
      </c>
      <c r="F841" s="69" t="s">
        <v>2064</v>
      </c>
      <c r="G841" s="69"/>
      <c r="H841" s="70">
        <v>2022</v>
      </c>
      <c r="I841" s="69" t="s">
        <v>2021</v>
      </c>
      <c r="J841" s="69" t="s">
        <v>1601</v>
      </c>
      <c r="K841" s="71" t="s">
        <v>1913</v>
      </c>
      <c r="L841" s="72" t="s">
        <v>83</v>
      </c>
      <c r="M841" s="48" t="s">
        <v>701</v>
      </c>
      <c r="N841" s="50" t="s">
        <v>302</v>
      </c>
      <c r="O841" s="50" t="s">
        <v>3006</v>
      </c>
      <c r="P841" s="74">
        <f ca="1">IFERROR(VLOOKUP(DadosViagem5[[#This Row],[Placa]],BIP!A:E,5,FALSE),"")</f>
        <v>45927</v>
      </c>
      <c r="Q841" s="75">
        <f ca="1">DATEDIF(DadosViagem5[[#This Row],[BIP]],TODAY(),"D")</f>
        <v>51</v>
      </c>
      <c r="R841" s="76" t="str">
        <f>IFERROR(VLOOKUP(DadosViagem5[[#This Row],[Placa]],DDS!B:C,2,FALSE),"Verificar cadastro")</f>
        <v>Verificar cadastro</v>
      </c>
      <c r="S841" s="49" t="s">
        <v>2404</v>
      </c>
      <c r="T841" s="48"/>
      <c r="U841" s="79"/>
      <c r="V841" s="78"/>
      <c r="W841" s="82" t="s">
        <v>3028</v>
      </c>
      <c r="X841" s="80"/>
      <c r="Y841" s="81"/>
      <c r="Z841" s="82"/>
      <c r="AA841" s="70" t="s">
        <v>2024</v>
      </c>
      <c r="AB841" s="70" t="s">
        <v>2024</v>
      </c>
      <c r="AC841" s="69" t="s">
        <v>2024</v>
      </c>
      <c r="AD841" s="69" t="str">
        <f ca="1">IFERROR(DATEDIF(DadosViagem5[[#This Row],[Utimo Bip Reserva]],TODAY(),"D"),"")</f>
        <v/>
      </c>
      <c r="AE841" s="50" t="s">
        <v>2024</v>
      </c>
      <c r="AF841" s="50" t="s">
        <v>2024</v>
      </c>
      <c r="AG841" s="49" t="s">
        <v>701</v>
      </c>
      <c r="AH841" s="50">
        <v>45807</v>
      </c>
      <c r="AI841" s="49" t="str">
        <f>IF(DadosViagem5[[#This Row],[Dias em manutenção ]]&lt;5,"Dentro do Prazo","Fora do Prazo")</f>
        <v>Fora do Prazo</v>
      </c>
      <c r="AJ841" s="49" t="e">
        <v>#REF!</v>
      </c>
    </row>
    <row r="842" spans="1:36" ht="15">
      <c r="A842" s="69" t="s">
        <v>3029</v>
      </c>
      <c r="B842" s="70"/>
      <c r="C842" s="69" t="s">
        <v>668</v>
      </c>
      <c r="D842" s="69" t="s">
        <v>2079</v>
      </c>
      <c r="E842" s="69" t="s">
        <v>566</v>
      </c>
      <c r="F842" s="69" t="s">
        <v>2064</v>
      </c>
      <c r="G842" s="69"/>
      <c r="H842" s="70">
        <v>2022</v>
      </c>
      <c r="I842" s="69" t="s">
        <v>2021</v>
      </c>
      <c r="J842" s="69" t="s">
        <v>1601</v>
      </c>
      <c r="K842" s="71" t="s">
        <v>1913</v>
      </c>
      <c r="L842" s="72" t="s">
        <v>83</v>
      </c>
      <c r="M842" s="48" t="s">
        <v>701</v>
      </c>
      <c r="N842" s="50" t="s">
        <v>302</v>
      </c>
      <c r="O842" s="50" t="s">
        <v>3006</v>
      </c>
      <c r="P842" s="74">
        <f ca="1">IFERROR(VLOOKUP(DadosViagem5[[#This Row],[Placa]],BIP!A:E,5,FALSE),"")</f>
        <v>45936</v>
      </c>
      <c r="Q842" s="75">
        <f ca="1">DATEDIF(DadosViagem5[[#This Row],[BIP]],TODAY(),"D")</f>
        <v>42</v>
      </c>
      <c r="R842" s="76" t="str">
        <f>IFERROR(VLOOKUP(DadosViagem5[[#This Row],[Placa]],DDS!B:C,2,FALSE),"Verificar cadastro")</f>
        <v>Verificar cadastro</v>
      </c>
      <c r="S842" s="49" t="s">
        <v>2404</v>
      </c>
      <c r="T842" s="48"/>
      <c r="U842" s="79"/>
      <c r="V842" s="78"/>
      <c r="W842" s="82" t="s">
        <v>3021</v>
      </c>
      <c r="X842" s="80"/>
      <c r="Y842" s="81"/>
      <c r="Z842" s="82"/>
      <c r="AA842" s="70" t="s">
        <v>2024</v>
      </c>
      <c r="AB842" s="70" t="s">
        <v>2024</v>
      </c>
      <c r="AC842" s="69" t="s">
        <v>2024</v>
      </c>
      <c r="AD842" s="69" t="str">
        <f ca="1">IFERROR(DATEDIF(DadosViagem5[[#This Row],[Utimo Bip Reserva]],TODAY(),"D"),"")</f>
        <v/>
      </c>
      <c r="AE842" s="49" t="s">
        <v>2024</v>
      </c>
      <c r="AF842" s="50" t="s">
        <v>2024</v>
      </c>
      <c r="AG842" s="49" t="s">
        <v>701</v>
      </c>
      <c r="AH842" s="50">
        <v>45807</v>
      </c>
      <c r="AI842" s="49" t="str">
        <f>IF(DadosViagem5[[#This Row],[Dias em manutenção ]]&lt;5,"Dentro do Prazo","Fora do Prazo")</f>
        <v>Fora do Prazo</v>
      </c>
      <c r="AJ842" s="49" t="e">
        <v>#REF!</v>
      </c>
    </row>
    <row r="843" spans="1:36" ht="15">
      <c r="A843" s="69" t="s">
        <v>3030</v>
      </c>
      <c r="B843" s="70"/>
      <c r="C843" s="69" t="s">
        <v>673</v>
      </c>
      <c r="D843" s="69" t="s">
        <v>2025</v>
      </c>
      <c r="E843" s="69" t="s">
        <v>566</v>
      </c>
      <c r="F843" s="69" t="s">
        <v>2064</v>
      </c>
      <c r="G843" s="69"/>
      <c r="H843" s="70">
        <v>2023</v>
      </c>
      <c r="I843" s="69" t="s">
        <v>2021</v>
      </c>
      <c r="J843" s="69" t="s">
        <v>1601</v>
      </c>
      <c r="K843" s="71" t="s">
        <v>1913</v>
      </c>
      <c r="L843" s="72" t="s">
        <v>83</v>
      </c>
      <c r="M843" s="48" t="s">
        <v>701</v>
      </c>
      <c r="N843" s="50" t="s">
        <v>302</v>
      </c>
      <c r="O843" s="50" t="s">
        <v>3006</v>
      </c>
      <c r="P843" s="74">
        <f ca="1">IFERROR(VLOOKUP(DadosViagem5[[#This Row],[Placa]],BIP!A:E,5,FALSE),"")</f>
        <v>45929</v>
      </c>
      <c r="Q843" s="75">
        <f ca="1">DATEDIF(DadosViagem5[[#This Row],[BIP]],TODAY(),"D")</f>
        <v>49</v>
      </c>
      <c r="R843" s="76" t="str">
        <f>IFERROR(VLOOKUP(DadosViagem5[[#This Row],[Placa]],DDS!B:C,2,FALSE),"Verificar cadastro")</f>
        <v>Verificar cadastro</v>
      </c>
      <c r="S843" s="49" t="s">
        <v>2404</v>
      </c>
      <c r="T843" s="48"/>
      <c r="U843" s="79"/>
      <c r="V843" s="78"/>
      <c r="W843" s="82" t="s">
        <v>3016</v>
      </c>
      <c r="X843" s="80"/>
      <c r="Y843" s="81"/>
      <c r="Z843" s="83"/>
      <c r="AA843" s="70" t="s">
        <v>2024</v>
      </c>
      <c r="AB843" s="70" t="s">
        <v>2024</v>
      </c>
      <c r="AC843" s="69" t="s">
        <v>2024</v>
      </c>
      <c r="AD843" s="69" t="str">
        <f ca="1">IFERROR(DATEDIF(DadosViagem5[[#This Row],[Utimo Bip Reserva]],TODAY(),"D"),"")</f>
        <v/>
      </c>
      <c r="AE843" s="49" t="s">
        <v>2024</v>
      </c>
      <c r="AF843" s="50" t="s">
        <v>2024</v>
      </c>
      <c r="AG843" s="49" t="s">
        <v>701</v>
      </c>
      <c r="AH843" s="50">
        <v>45807</v>
      </c>
      <c r="AI843" s="49" t="str">
        <f>IF(DadosViagem5[[#This Row],[Dias em manutenção ]]&lt;5,"Dentro do Prazo","Fora do Prazo")</f>
        <v>Fora do Prazo</v>
      </c>
      <c r="AJ843" s="49" t="e">
        <v>#REF!</v>
      </c>
    </row>
    <row r="844" spans="1:36" ht="15">
      <c r="A844" s="69" t="s">
        <v>3031</v>
      </c>
      <c r="B844" s="70"/>
      <c r="C844" s="69" t="s">
        <v>668</v>
      </c>
      <c r="D844" s="69" t="s">
        <v>2079</v>
      </c>
      <c r="E844" s="69" t="s">
        <v>566</v>
      </c>
      <c r="F844" s="69" t="s">
        <v>2064</v>
      </c>
      <c r="G844" s="69"/>
      <c r="H844" s="70">
        <v>2022</v>
      </c>
      <c r="I844" s="69" t="s">
        <v>2021</v>
      </c>
      <c r="J844" s="69" t="s">
        <v>1601</v>
      </c>
      <c r="K844" s="71" t="s">
        <v>1913</v>
      </c>
      <c r="L844" s="85" t="s">
        <v>83</v>
      </c>
      <c r="M844" s="48" t="s">
        <v>701</v>
      </c>
      <c r="N844" s="50" t="s">
        <v>302</v>
      </c>
      <c r="O844" s="50" t="s">
        <v>3006</v>
      </c>
      <c r="P844" s="74">
        <f ca="1">IFERROR(VLOOKUP(DadosViagem5[[#This Row],[Placa]],BIP!A:E,5,FALSE),"")</f>
        <v>45977</v>
      </c>
      <c r="Q844" s="75">
        <f ca="1">DATEDIF(DadosViagem5[[#This Row],[BIP]],TODAY(),"D")</f>
        <v>1</v>
      </c>
      <c r="R844" s="76" t="str">
        <f>IFERROR(VLOOKUP(DadosViagem5[[#This Row],[Placa]],DDS!B:C,2,FALSE),"Verificar cadastro")</f>
        <v>Operando</v>
      </c>
      <c r="S844" s="77" t="s">
        <v>2023</v>
      </c>
      <c r="T844" s="48"/>
      <c r="U844" s="79"/>
      <c r="V844" s="78"/>
      <c r="W844" s="82" t="s">
        <v>3019</v>
      </c>
      <c r="X844" s="80"/>
      <c r="Y844" s="81"/>
      <c r="Z844" s="82"/>
      <c r="AA844" s="70" t="s">
        <v>2024</v>
      </c>
      <c r="AB844" s="70" t="s">
        <v>2024</v>
      </c>
      <c r="AC844" s="69" t="s">
        <v>2024</v>
      </c>
      <c r="AD844" s="69" t="str">
        <f ca="1">IFERROR(DATEDIF(DadosViagem5[[#This Row],[Utimo Bip Reserva]],TODAY(),"D"),"")</f>
        <v/>
      </c>
      <c r="AE844" s="49" t="s">
        <v>2024</v>
      </c>
      <c r="AF844" s="50" t="s">
        <v>2024</v>
      </c>
      <c r="AG844" s="49" t="s">
        <v>701</v>
      </c>
      <c r="AH844" s="50">
        <v>45807</v>
      </c>
      <c r="AI844" s="49" t="str">
        <f>IF(DadosViagem5[[#This Row],[Dias em manutenção ]]&lt;5,"Dentro do Prazo","Fora do Prazo")</f>
        <v>Fora do Prazo</v>
      </c>
      <c r="AJ844" s="49" t="e">
        <v>#REF!</v>
      </c>
    </row>
    <row r="845" spans="1:36" ht="15">
      <c r="A845" s="69" t="s">
        <v>3032</v>
      </c>
      <c r="B845" s="70"/>
      <c r="C845" s="69" t="s">
        <v>668</v>
      </c>
      <c r="D845" s="69" t="s">
        <v>2079</v>
      </c>
      <c r="E845" s="69" t="s">
        <v>566</v>
      </c>
      <c r="F845" s="69" t="s">
        <v>2064</v>
      </c>
      <c r="G845" s="69"/>
      <c r="H845" s="70">
        <v>2022</v>
      </c>
      <c r="I845" s="69" t="s">
        <v>2021</v>
      </c>
      <c r="J845" s="69" t="s">
        <v>1601</v>
      </c>
      <c r="K845" s="71" t="s">
        <v>1913</v>
      </c>
      <c r="L845" s="85" t="s">
        <v>83</v>
      </c>
      <c r="M845" s="48" t="s">
        <v>701</v>
      </c>
      <c r="N845" s="50" t="s">
        <v>302</v>
      </c>
      <c r="O845" s="50" t="s">
        <v>3006</v>
      </c>
      <c r="P845" s="74">
        <f ca="1">IFERROR(VLOOKUP(DadosViagem5[[#This Row],[Placa]],BIP!A:E,5,FALSE),"")</f>
        <v>45929</v>
      </c>
      <c r="Q845" s="75">
        <f ca="1">DATEDIF(DadosViagem5[[#This Row],[BIP]],TODAY(),"D")</f>
        <v>49</v>
      </c>
      <c r="R845" s="76" t="str">
        <f>IFERROR(VLOOKUP(DadosViagem5[[#This Row],[Placa]],DDS!B:C,2,FALSE),"Verificar cadastro")</f>
        <v>Verificar cadastro</v>
      </c>
      <c r="S845" s="49" t="s">
        <v>2404</v>
      </c>
      <c r="T845" s="48"/>
      <c r="U845" s="79"/>
      <c r="V845" s="78"/>
      <c r="W845" s="82" t="s">
        <v>3033</v>
      </c>
      <c r="X845" s="80"/>
      <c r="Y845" s="81"/>
      <c r="Z845" s="82"/>
      <c r="AA845" s="70" t="s">
        <v>2024</v>
      </c>
      <c r="AB845" s="70" t="s">
        <v>2024</v>
      </c>
      <c r="AC845" s="69" t="s">
        <v>2024</v>
      </c>
      <c r="AD845" s="69" t="str">
        <f ca="1">IFERROR(DATEDIF(DadosViagem5[[#This Row],[Utimo Bip Reserva]],TODAY(),"D"),"")</f>
        <v/>
      </c>
      <c r="AE845" s="49" t="s">
        <v>2024</v>
      </c>
      <c r="AF845" s="50" t="s">
        <v>2024</v>
      </c>
      <c r="AG845" s="49" t="s">
        <v>701</v>
      </c>
      <c r="AH845" s="50">
        <v>45807</v>
      </c>
      <c r="AI845" s="49" t="str">
        <f>IF(DadosViagem5[[#This Row],[Dias em manutenção ]]&lt;5,"Dentro do Prazo","Fora do Prazo")</f>
        <v>Fora do Prazo</v>
      </c>
      <c r="AJ845" s="49" t="e">
        <v>#REF!</v>
      </c>
    </row>
    <row r="846" spans="1:36" ht="15">
      <c r="A846" s="69" t="s">
        <v>3034</v>
      </c>
      <c r="B846" s="70"/>
      <c r="C846" s="69" t="s">
        <v>694</v>
      </c>
      <c r="D846" s="69" t="s">
        <v>2079</v>
      </c>
      <c r="E846" s="69" t="s">
        <v>2636</v>
      </c>
      <c r="F846" s="69" t="s">
        <v>2064</v>
      </c>
      <c r="G846" s="69"/>
      <c r="H846" s="70">
        <v>2022</v>
      </c>
      <c r="I846" s="69" t="s">
        <v>2021</v>
      </c>
      <c r="J846" s="69" t="s">
        <v>1601</v>
      </c>
      <c r="K846" s="71" t="s">
        <v>1913</v>
      </c>
      <c r="L846" s="85" t="s">
        <v>83</v>
      </c>
      <c r="M846" s="48" t="s">
        <v>701</v>
      </c>
      <c r="N846" s="50" t="s">
        <v>302</v>
      </c>
      <c r="O846" s="50" t="s">
        <v>3006</v>
      </c>
      <c r="P846" s="74">
        <f ca="1">IFERROR(VLOOKUP(DadosViagem5[[#This Row],[Placa]],BIP!A:E,5,FALSE),"")</f>
        <v>45928</v>
      </c>
      <c r="Q846" s="75">
        <f ca="1">DATEDIF(DadosViagem5[[#This Row],[BIP]],TODAY(),"D")</f>
        <v>50</v>
      </c>
      <c r="R846" s="76" t="str">
        <f>IFERROR(VLOOKUP(DadosViagem5[[#This Row],[Placa]],DDS!B:C,2,FALSE),"Verificar cadastro")</f>
        <v>Verificar cadastro</v>
      </c>
      <c r="S846" s="49" t="s">
        <v>2404</v>
      </c>
      <c r="T846" s="48"/>
      <c r="U846" s="79"/>
      <c r="V846" s="78"/>
      <c r="W846" s="82" t="s">
        <v>3028</v>
      </c>
      <c r="X846" s="80"/>
      <c r="Y846" s="81"/>
      <c r="Z846" s="82"/>
      <c r="AA846" s="70" t="s">
        <v>2024</v>
      </c>
      <c r="AB846" s="70" t="s">
        <v>2024</v>
      </c>
      <c r="AC846" s="69" t="s">
        <v>2024</v>
      </c>
      <c r="AD846" s="69" t="str">
        <f ca="1">IFERROR(DATEDIF(DadosViagem5[[#This Row],[Utimo Bip Reserva]],TODAY(),"D"),"")</f>
        <v/>
      </c>
      <c r="AE846" s="50" t="s">
        <v>3035</v>
      </c>
      <c r="AF846" s="50" t="s">
        <v>2024</v>
      </c>
      <c r="AG846" s="49" t="s">
        <v>701</v>
      </c>
      <c r="AH846" s="50">
        <v>45807</v>
      </c>
      <c r="AI846" s="49" t="str">
        <f>IF(DadosViagem5[[#This Row],[Dias em manutenção ]]&lt;5,"Dentro do Prazo","Fora do Prazo")</f>
        <v>Fora do Prazo</v>
      </c>
      <c r="AJ846" s="49" t="e">
        <v>#REF!</v>
      </c>
    </row>
    <row r="847" spans="1:36" ht="15">
      <c r="A847" s="69" t="s">
        <v>3036</v>
      </c>
      <c r="B847" s="70"/>
      <c r="C847" s="69" t="s">
        <v>668</v>
      </c>
      <c r="D847" s="69" t="s">
        <v>2079</v>
      </c>
      <c r="E847" s="69" t="s">
        <v>566</v>
      </c>
      <c r="F847" s="69" t="s">
        <v>2064</v>
      </c>
      <c r="G847" s="69"/>
      <c r="H847" s="70">
        <v>2022</v>
      </c>
      <c r="I847" s="69" t="s">
        <v>2021</v>
      </c>
      <c r="J847" s="69" t="s">
        <v>1601</v>
      </c>
      <c r="K847" s="71" t="s">
        <v>1913</v>
      </c>
      <c r="L847" s="85" t="s">
        <v>83</v>
      </c>
      <c r="M847" s="48" t="s">
        <v>701</v>
      </c>
      <c r="N847" s="50" t="s">
        <v>302</v>
      </c>
      <c r="O847" s="50" t="s">
        <v>3006</v>
      </c>
      <c r="P847" s="74">
        <f ca="1">IFERROR(VLOOKUP(DadosViagem5[[#This Row],[Placa]],BIP!A:E,5,FALSE),"")</f>
        <v>45936</v>
      </c>
      <c r="Q847" s="75">
        <f ca="1">DATEDIF(DadosViagem5[[#This Row],[BIP]],TODAY(),"D")</f>
        <v>42</v>
      </c>
      <c r="R847" s="76" t="str">
        <f>IFERROR(VLOOKUP(DadosViagem5[[#This Row],[Placa]],DDS!B:C,2,FALSE),"Verificar cadastro")</f>
        <v> </v>
      </c>
      <c r="S847" s="49" t="s">
        <v>2404</v>
      </c>
      <c r="T847" s="48"/>
      <c r="U847" s="79"/>
      <c r="V847" s="78"/>
      <c r="W847" s="82" t="s">
        <v>3037</v>
      </c>
      <c r="X847" s="80"/>
      <c r="Y847" s="81"/>
      <c r="Z847" s="82"/>
      <c r="AA847" s="70" t="s">
        <v>2024</v>
      </c>
      <c r="AB847" s="70" t="s">
        <v>2024</v>
      </c>
      <c r="AC847" s="69" t="s">
        <v>2024</v>
      </c>
      <c r="AD847" s="69" t="str">
        <f ca="1">IFERROR(DATEDIF(DadosViagem5[[#This Row],[Utimo Bip Reserva]],TODAY(),"D"),"")</f>
        <v/>
      </c>
      <c r="AE847" s="49" t="s">
        <v>2024</v>
      </c>
      <c r="AF847" s="50" t="s">
        <v>2024</v>
      </c>
      <c r="AG847" s="49" t="s">
        <v>701</v>
      </c>
      <c r="AH847" s="50">
        <v>45807</v>
      </c>
      <c r="AI847" s="49" t="str">
        <f>IF(DadosViagem5[[#This Row],[Dias em manutenção ]]&lt;5,"Dentro do Prazo","Fora do Prazo")</f>
        <v>Fora do Prazo</v>
      </c>
      <c r="AJ847" s="49" t="e">
        <v>#REF!</v>
      </c>
    </row>
    <row r="848" spans="1:36" ht="15">
      <c r="A848" s="69" t="s">
        <v>3038</v>
      </c>
      <c r="B848" s="70"/>
      <c r="C848" s="69" t="s">
        <v>668</v>
      </c>
      <c r="D848" s="69" t="s">
        <v>2079</v>
      </c>
      <c r="E848" s="69" t="s">
        <v>566</v>
      </c>
      <c r="F848" s="69" t="s">
        <v>2064</v>
      </c>
      <c r="G848" s="69"/>
      <c r="H848" s="70">
        <v>2022</v>
      </c>
      <c r="I848" s="69" t="s">
        <v>2021</v>
      </c>
      <c r="J848" s="69" t="s">
        <v>1601</v>
      </c>
      <c r="K848" s="71" t="s">
        <v>1913</v>
      </c>
      <c r="L848" s="85" t="s">
        <v>83</v>
      </c>
      <c r="M848" s="48" t="s">
        <v>701</v>
      </c>
      <c r="N848" s="50" t="s">
        <v>302</v>
      </c>
      <c r="O848" s="50" t="s">
        <v>3006</v>
      </c>
      <c r="P848" s="74">
        <f ca="1">IFERROR(VLOOKUP(DadosViagem5[[#This Row],[Placa]],BIP!A:E,5,FALSE),"")</f>
        <v>45936</v>
      </c>
      <c r="Q848" s="75">
        <f ca="1">DATEDIF(DadosViagem5[[#This Row],[BIP]],TODAY(),"D")</f>
        <v>42</v>
      </c>
      <c r="R848" s="76" t="str">
        <f>IFERROR(VLOOKUP(DadosViagem5[[#This Row],[Placa]],DDS!B:C,2,FALSE),"Verificar cadastro")</f>
        <v>Verificar cadastro</v>
      </c>
      <c r="S848" s="49" t="s">
        <v>2404</v>
      </c>
      <c r="T848" s="48"/>
      <c r="U848" s="79"/>
      <c r="V848" s="78"/>
      <c r="W848" s="82" t="s">
        <v>3039</v>
      </c>
      <c r="X848" s="80"/>
      <c r="Y848" s="81"/>
      <c r="Z848" s="82"/>
      <c r="AA848" s="70" t="s">
        <v>2024</v>
      </c>
      <c r="AB848" s="70" t="s">
        <v>2024</v>
      </c>
      <c r="AC848" s="69" t="s">
        <v>2024</v>
      </c>
      <c r="AD848" s="69" t="str">
        <f ca="1">IFERROR(DATEDIF(DadosViagem5[[#This Row],[Utimo Bip Reserva]],TODAY(),"D"),"")</f>
        <v/>
      </c>
      <c r="AE848" s="49" t="s">
        <v>2024</v>
      </c>
      <c r="AF848" s="50" t="s">
        <v>2024</v>
      </c>
      <c r="AG848" s="49" t="s">
        <v>701</v>
      </c>
      <c r="AH848" s="50">
        <v>45807</v>
      </c>
      <c r="AI848" s="49" t="str">
        <f>IF(DadosViagem5[[#This Row],[Dias em manutenção ]]&lt;5,"Dentro do Prazo","Fora do Prazo")</f>
        <v>Fora do Prazo</v>
      </c>
      <c r="AJ848" s="49" t="e">
        <v>#REF!</v>
      </c>
    </row>
    <row r="849" spans="1:36" ht="15">
      <c r="A849" s="69" t="s">
        <v>3040</v>
      </c>
      <c r="B849" s="70"/>
      <c r="C849" s="69" t="s">
        <v>694</v>
      </c>
      <c r="D849" s="69" t="s">
        <v>2079</v>
      </c>
      <c r="E849" s="69" t="s">
        <v>2636</v>
      </c>
      <c r="F849" s="69" t="s">
        <v>2064</v>
      </c>
      <c r="G849" s="69"/>
      <c r="H849" s="70">
        <v>2022</v>
      </c>
      <c r="I849" s="69" t="s">
        <v>2021</v>
      </c>
      <c r="J849" s="69" t="s">
        <v>1601</v>
      </c>
      <c r="K849" s="71" t="s">
        <v>1913</v>
      </c>
      <c r="L849" s="85" t="s">
        <v>83</v>
      </c>
      <c r="M849" s="48" t="s">
        <v>701</v>
      </c>
      <c r="N849" s="50" t="s">
        <v>302</v>
      </c>
      <c r="O849" s="50" t="s">
        <v>3006</v>
      </c>
      <c r="P849" s="74">
        <f ca="1">IFERROR(VLOOKUP(DadosViagem5[[#This Row],[Placa]],BIP!A:E,5,FALSE),"")</f>
        <v>45921</v>
      </c>
      <c r="Q849" s="75">
        <f ca="1">DATEDIF(DadosViagem5[[#This Row],[BIP]],TODAY(),"D")</f>
        <v>57</v>
      </c>
      <c r="R849" s="76" t="str">
        <f>IFERROR(VLOOKUP(DadosViagem5[[#This Row],[Placa]],DDS!B:C,2,FALSE),"Verificar cadastro")</f>
        <v>Verificar cadastro</v>
      </c>
      <c r="S849" s="49" t="s">
        <v>2404</v>
      </c>
      <c r="T849" s="48"/>
      <c r="U849" s="79"/>
      <c r="V849" s="78"/>
      <c r="W849" s="82" t="s">
        <v>3041</v>
      </c>
      <c r="X849" s="80"/>
      <c r="Y849" s="81"/>
      <c r="Z849" s="82"/>
      <c r="AA849" s="70" t="s">
        <v>2024</v>
      </c>
      <c r="AB849" s="70" t="s">
        <v>2024</v>
      </c>
      <c r="AC849" s="69" t="s">
        <v>2024</v>
      </c>
      <c r="AD849" s="69" t="str">
        <f ca="1">IFERROR(DATEDIF(DadosViagem5[[#This Row],[Utimo Bip Reserva]],TODAY(),"D"),"")</f>
        <v/>
      </c>
      <c r="AE849" s="49" t="s">
        <v>2024</v>
      </c>
      <c r="AF849" s="50" t="s">
        <v>2024</v>
      </c>
      <c r="AG849" s="49" t="s">
        <v>701</v>
      </c>
      <c r="AH849" s="50">
        <v>45807</v>
      </c>
      <c r="AI849" s="49" t="str">
        <f>IF(DadosViagem5[[#This Row],[Dias em manutenção ]]&lt;5,"Dentro do Prazo","Fora do Prazo")</f>
        <v>Fora do Prazo</v>
      </c>
      <c r="AJ849" s="49" t="e">
        <v>#REF!</v>
      </c>
    </row>
    <row r="850" spans="1:36" ht="15">
      <c r="A850" s="69" t="s">
        <v>3042</v>
      </c>
      <c r="B850" s="70"/>
      <c r="C850" s="69" t="s">
        <v>673</v>
      </c>
      <c r="D850" s="69" t="s">
        <v>2025</v>
      </c>
      <c r="E850" s="69" t="s">
        <v>566</v>
      </c>
      <c r="F850" s="69" t="s">
        <v>2064</v>
      </c>
      <c r="G850" s="69"/>
      <c r="H850" s="70">
        <v>2023</v>
      </c>
      <c r="I850" s="69" t="s">
        <v>2021</v>
      </c>
      <c r="J850" s="69" t="s">
        <v>900</v>
      </c>
      <c r="K850" s="71" t="s">
        <v>1615</v>
      </c>
      <c r="L850" s="85" t="s">
        <v>83</v>
      </c>
      <c r="M850" s="48" t="s">
        <v>133</v>
      </c>
      <c r="N850" s="50" t="s">
        <v>500</v>
      </c>
      <c r="O850" s="92" t="s">
        <v>2028</v>
      </c>
      <c r="P850" s="74">
        <f ca="1">IFERROR(VLOOKUP(DadosViagem5[[#This Row],[Placa]],BIP!A:E,5,FALSE),"")</f>
        <v>45977</v>
      </c>
      <c r="Q850" s="75">
        <f ca="1">DATEDIF(DadosViagem5[[#This Row],[BIP]],TODAY(),"D")</f>
        <v>1</v>
      </c>
      <c r="R850" s="76" t="str">
        <f>IFERROR(VLOOKUP(DadosViagem5[[#This Row],[Placa]],DDS!B:C,2,FALSE),"Verificar cadastro")</f>
        <v>Carregado</v>
      </c>
      <c r="S850" s="77" t="s">
        <v>2023</v>
      </c>
      <c r="T850" s="48"/>
      <c r="U850" s="79"/>
      <c r="V850" s="78"/>
      <c r="W850" s="82"/>
      <c r="X850" s="80"/>
      <c r="Y850" s="81" t="s">
        <v>2024</v>
      </c>
      <c r="Z850" s="82"/>
      <c r="AA850" s="70" t="s">
        <v>2024</v>
      </c>
      <c r="AB850" s="70" t="s">
        <v>2024</v>
      </c>
      <c r="AC850" s="69" t="s">
        <v>2024</v>
      </c>
      <c r="AD850" s="69" t="str">
        <f ca="1">IFERROR(DATEDIF(DadosViagem5[[#This Row],[Utimo Bip Reserva]],TODAY(),"D"),"")</f>
        <v/>
      </c>
      <c r="AE850" s="49" t="s">
        <v>2024</v>
      </c>
      <c r="AF850" s="50" t="s">
        <v>2024</v>
      </c>
      <c r="AG850" s="49"/>
      <c r="AH850" s="50">
        <v>45807</v>
      </c>
      <c r="AI850" s="49" t="str">
        <f>IF(DadosViagem5[[#This Row],[Dias em manutenção ]]&lt;5,"Dentro do Prazo","Fora do Prazo")</f>
        <v>Fora do Prazo</v>
      </c>
      <c r="AJ850" s="49" t="e">
        <v>#REF!</v>
      </c>
    </row>
    <row r="851" spans="1:36" ht="15">
      <c r="A851" s="69" t="s">
        <v>610</v>
      </c>
      <c r="B851" s="70"/>
      <c r="C851" s="69" t="s">
        <v>806</v>
      </c>
      <c r="D851" s="69" t="s">
        <v>2025</v>
      </c>
      <c r="E851" s="69" t="s">
        <v>844</v>
      </c>
      <c r="F851" s="69" t="s">
        <v>2020</v>
      </c>
      <c r="G851" s="69"/>
      <c r="H851" s="70">
        <v>2022</v>
      </c>
      <c r="I851" s="69" t="s">
        <v>2021</v>
      </c>
      <c r="J851" s="69" t="s">
        <v>900</v>
      </c>
      <c r="K851" s="71" t="s">
        <v>1615</v>
      </c>
      <c r="L851" s="85" t="s">
        <v>83</v>
      </c>
      <c r="M851" s="48" t="s">
        <v>133</v>
      </c>
      <c r="N851" s="50" t="s">
        <v>500</v>
      </c>
      <c r="O851" s="92" t="s">
        <v>2028</v>
      </c>
      <c r="P851" s="74">
        <f ca="1">IFERROR(VLOOKUP(DadosViagem5[[#This Row],[Placa]],BIP!A:E,5,FALSE),"")</f>
        <v>0</v>
      </c>
      <c r="Q851" s="75">
        <f ca="1">DATEDIF(DadosViagem5[[#This Row],[BIP]],TODAY(),"D")</f>
        <v>45978</v>
      </c>
      <c r="R851" s="76" t="str">
        <f>IFERROR(VLOOKUP(DadosViagem5[[#This Row],[Placa]],DDS!B:C,2,FALSE),"Verificar cadastro")</f>
        <v>Manutenção</v>
      </c>
      <c r="S851" s="77" t="s">
        <v>2023</v>
      </c>
      <c r="T851" s="48"/>
      <c r="U851" s="79"/>
      <c r="V851" s="78"/>
      <c r="W851" s="82" t="s">
        <v>3043</v>
      </c>
      <c r="X851" s="80"/>
      <c r="Y851" s="89"/>
      <c r="Z851" s="83"/>
      <c r="AA851" s="70" t="s">
        <v>2024</v>
      </c>
      <c r="AB851" s="70" t="s">
        <v>2024</v>
      </c>
      <c r="AC851" s="69" t="s">
        <v>2024</v>
      </c>
      <c r="AD851" s="69" t="str">
        <f ca="1">IFERROR(DATEDIF(DadosViagem5[[#This Row],[Utimo Bip Reserva]],TODAY(),"D"),"")</f>
        <v/>
      </c>
      <c r="AE851" s="50"/>
      <c r="AF851" s="50" t="s">
        <v>2024</v>
      </c>
      <c r="AG851" s="79" t="s">
        <v>111</v>
      </c>
      <c r="AH851" s="50">
        <v>45807</v>
      </c>
      <c r="AI851" s="49" t="str">
        <f>IF(DadosViagem5[[#This Row],[Dias em manutenção ]]&lt;5,"Dentro do Prazo","Fora do Prazo")</f>
        <v>Fora do Prazo</v>
      </c>
      <c r="AJ851" s="49" t="e">
        <v>#REF!</v>
      </c>
    </row>
    <row r="852" spans="1:36" ht="15">
      <c r="A852" s="69" t="s">
        <v>3044</v>
      </c>
      <c r="B852" s="70"/>
      <c r="C852" s="69" t="s">
        <v>673</v>
      </c>
      <c r="D852" s="69" t="s">
        <v>2025</v>
      </c>
      <c r="E852" s="69" t="s">
        <v>566</v>
      </c>
      <c r="F852" s="69" t="s">
        <v>2064</v>
      </c>
      <c r="G852" s="69"/>
      <c r="H852" s="70">
        <v>2021</v>
      </c>
      <c r="I852" s="69" t="s">
        <v>2021</v>
      </c>
      <c r="J852" s="69" t="s">
        <v>900</v>
      </c>
      <c r="K852" s="71" t="s">
        <v>1615</v>
      </c>
      <c r="L852" s="85" t="s">
        <v>83</v>
      </c>
      <c r="M852" s="48" t="s">
        <v>133</v>
      </c>
      <c r="N852" s="50" t="s">
        <v>500</v>
      </c>
      <c r="O852" s="92" t="s">
        <v>2028</v>
      </c>
      <c r="P852" s="74">
        <f ca="1">IFERROR(VLOOKUP(DadosViagem5[[#This Row],[Placa]],BIP!A:E,5,FALSE),"")</f>
        <v>45955</v>
      </c>
      <c r="Q852" s="75">
        <f ca="1">DATEDIF(DadosViagem5[[#This Row],[BIP]],TODAY(),"D")</f>
        <v>23</v>
      </c>
      <c r="R852" s="76" t="str">
        <f>IFERROR(VLOOKUP(DadosViagem5[[#This Row],[Placa]],DDS!B:C,2,FALSE),"Verificar cadastro")</f>
        <v>Verificar cadastro</v>
      </c>
      <c r="S852" s="49" t="s">
        <v>1186</v>
      </c>
      <c r="T852" s="48"/>
      <c r="U852" s="79"/>
      <c r="V852" s="78">
        <v>45714</v>
      </c>
      <c r="W852" s="82" t="s">
        <v>3045</v>
      </c>
      <c r="X852" s="80" t="s">
        <v>81</v>
      </c>
      <c r="Y852" s="89" t="s">
        <v>406</v>
      </c>
      <c r="Z852" s="83" t="s">
        <v>409</v>
      </c>
      <c r="AA852" s="70" t="s">
        <v>2024</v>
      </c>
      <c r="AB852" s="70" t="s">
        <v>2024</v>
      </c>
      <c r="AC852" s="69" t="s">
        <v>2024</v>
      </c>
      <c r="AD852" s="69" t="str">
        <f ca="1">IFERROR(DATEDIF(DadosViagem5[[#This Row],[Utimo Bip Reserva]],TODAY(),"D"),"")</f>
        <v/>
      </c>
      <c r="AE852" s="49" t="s">
        <v>3046</v>
      </c>
      <c r="AF852" s="50" t="s">
        <v>2024</v>
      </c>
      <c r="AG852" s="79" t="s">
        <v>111</v>
      </c>
      <c r="AH852" s="50">
        <v>93</v>
      </c>
      <c r="AI852" s="49" t="str">
        <f>IF(DadosViagem5[[#This Row],[Dias em manutenção ]]&lt;5,"Dentro do Prazo","Fora do Prazo")</f>
        <v>Fora do Prazo</v>
      </c>
      <c r="AJ852" s="49" t="e">
        <v>#REF!</v>
      </c>
    </row>
    <row r="853" spans="1:36" ht="15">
      <c r="A853" s="69" t="s">
        <v>3047</v>
      </c>
      <c r="B853" s="70"/>
      <c r="C853" s="69" t="s">
        <v>3048</v>
      </c>
      <c r="D853" s="69" t="s">
        <v>2025</v>
      </c>
      <c r="E853" s="69" t="s">
        <v>566</v>
      </c>
      <c r="F853" s="69" t="s">
        <v>2064</v>
      </c>
      <c r="G853" s="69"/>
      <c r="H853" s="70">
        <v>2021</v>
      </c>
      <c r="I853" s="69" t="s">
        <v>2021</v>
      </c>
      <c r="J853" s="69" t="s">
        <v>900</v>
      </c>
      <c r="K853" s="71" t="s">
        <v>1615</v>
      </c>
      <c r="L853" s="85" t="s">
        <v>83</v>
      </c>
      <c r="M853" s="48" t="s">
        <v>133</v>
      </c>
      <c r="N853" s="50" t="s">
        <v>500</v>
      </c>
      <c r="O853" s="92" t="s">
        <v>2028</v>
      </c>
      <c r="P853" s="74">
        <f ca="1">IFERROR(VLOOKUP(DadosViagem5[[#This Row],[Placa]],BIP!A:E,5,FALSE),"")</f>
        <v>45820</v>
      </c>
      <c r="Q853" s="75">
        <f ca="1">DATEDIF(DadosViagem5[[#This Row],[BIP]],TODAY(),"D")</f>
        <v>158</v>
      </c>
      <c r="R853" s="76" t="str">
        <f>IFERROR(VLOOKUP(DadosViagem5[[#This Row],[Placa]],DDS!B:C,2,FALSE),"Verificar cadastro")</f>
        <v>Verificar cadastro</v>
      </c>
      <c r="S853" s="49" t="s">
        <v>2404</v>
      </c>
      <c r="T853" s="48"/>
      <c r="U853" s="79"/>
      <c r="V853" s="78"/>
      <c r="W853" s="82" t="s">
        <v>3049</v>
      </c>
      <c r="X853" s="80"/>
      <c r="Y853" s="81"/>
      <c r="Z853" s="82"/>
      <c r="AA853" s="70" t="s">
        <v>2024</v>
      </c>
      <c r="AB853" s="70" t="s">
        <v>2024</v>
      </c>
      <c r="AC853" s="69" t="s">
        <v>2024</v>
      </c>
      <c r="AD853" s="69" t="str">
        <f ca="1">IFERROR(DATEDIF(DadosViagem5[[#This Row],[Utimo Bip Reserva]],TODAY(),"D"),"")</f>
        <v/>
      </c>
      <c r="AE853" s="49"/>
      <c r="AF853" s="50" t="s">
        <v>2024</v>
      </c>
      <c r="AG853" s="49"/>
      <c r="AH853" s="50">
        <v>15</v>
      </c>
      <c r="AI853" s="49" t="str">
        <f>IF(DadosViagem5[[#This Row],[Dias em manutenção ]]&lt;5,"Dentro do Prazo","Fora do Prazo")</f>
        <v>Fora do Prazo</v>
      </c>
      <c r="AJ853" s="49" t="e">
        <v>#REF!</v>
      </c>
    </row>
    <row r="854" spans="1:36" ht="15">
      <c r="A854" s="69" t="s">
        <v>679</v>
      </c>
      <c r="B854" s="70"/>
      <c r="C854" s="69" t="s">
        <v>3050</v>
      </c>
      <c r="D854" s="69" t="s">
        <v>2414</v>
      </c>
      <c r="E854" s="69" t="s">
        <v>566</v>
      </c>
      <c r="F854" s="69" t="s">
        <v>2064</v>
      </c>
      <c r="G854" s="69"/>
      <c r="H854" s="70">
        <v>2021</v>
      </c>
      <c r="I854" s="69" t="s">
        <v>2021</v>
      </c>
      <c r="J854" s="69" t="s">
        <v>900</v>
      </c>
      <c r="K854" s="71" t="s">
        <v>1615</v>
      </c>
      <c r="L854" s="85" t="s">
        <v>83</v>
      </c>
      <c r="M854" s="48" t="s">
        <v>133</v>
      </c>
      <c r="N854" s="50" t="s">
        <v>500</v>
      </c>
      <c r="O854" s="92" t="s">
        <v>2028</v>
      </c>
      <c r="P854" s="74">
        <f ca="1">IFERROR(VLOOKUP(DadosViagem5[[#This Row],[Placa]],BIP!A:E,5,FALSE),"")</f>
        <v>45978</v>
      </c>
      <c r="Q854" s="75">
        <f ca="1">DATEDIF(DadosViagem5[[#This Row],[BIP]],TODAY(),"D")</f>
        <v>0</v>
      </c>
      <c r="R854" s="76" t="str">
        <f>IFERROR(VLOOKUP(DadosViagem5[[#This Row],[Placa]],DDS!B:C,2,FALSE),"Verificar cadastro")</f>
        <v>Carregado</v>
      </c>
      <c r="S854" s="77" t="s">
        <v>2023</v>
      </c>
      <c r="T854" s="48"/>
      <c r="U854" s="79"/>
      <c r="V854" s="78"/>
      <c r="W854" s="82" t="s">
        <v>2742</v>
      </c>
      <c r="X854" s="80"/>
      <c r="Y854" s="81"/>
      <c r="Z854" s="83"/>
      <c r="AA854" s="70" t="s">
        <v>2024</v>
      </c>
      <c r="AB854" s="70" t="s">
        <v>2024</v>
      </c>
      <c r="AC854" s="69" t="s">
        <v>2024</v>
      </c>
      <c r="AD854" s="69" t="str">
        <f ca="1">IFERROR(DATEDIF(DadosViagem5[[#This Row],[Utimo Bip Reserva]],TODAY(),"D"),"")</f>
        <v/>
      </c>
      <c r="AE854" s="49" t="s">
        <v>2024</v>
      </c>
      <c r="AF854" s="50" t="s">
        <v>2024</v>
      </c>
      <c r="AG854" s="49"/>
      <c r="AH854" s="50">
        <v>45807</v>
      </c>
      <c r="AI854" s="49" t="str">
        <f>IF(DadosViagem5[[#This Row],[Dias em manutenção ]]&lt;5,"Dentro do Prazo","Fora do Prazo")</f>
        <v>Fora do Prazo</v>
      </c>
      <c r="AJ854" s="49" t="e">
        <v>#REF!</v>
      </c>
    </row>
    <row r="855" spans="1:36" ht="15">
      <c r="A855" s="69" t="s">
        <v>3051</v>
      </c>
      <c r="B855" s="70"/>
      <c r="C855" s="69" t="s">
        <v>1015</v>
      </c>
      <c r="D855" s="69" t="s">
        <v>2018</v>
      </c>
      <c r="E855" s="69" t="s">
        <v>566</v>
      </c>
      <c r="F855" s="69" t="s">
        <v>2064</v>
      </c>
      <c r="G855" s="69"/>
      <c r="H855" s="70">
        <v>2022</v>
      </c>
      <c r="I855" s="69" t="s">
        <v>2021</v>
      </c>
      <c r="J855" s="69" t="s">
        <v>900</v>
      </c>
      <c r="K855" s="71" t="s">
        <v>1615</v>
      </c>
      <c r="L855" s="85" t="s">
        <v>83</v>
      </c>
      <c r="M855" s="48" t="s">
        <v>133</v>
      </c>
      <c r="N855" s="50" t="s">
        <v>500</v>
      </c>
      <c r="O855" s="92" t="s">
        <v>2028</v>
      </c>
      <c r="P855" s="74">
        <f ca="1">IFERROR(VLOOKUP(DadosViagem5[[#This Row],[Placa]],BIP!A:E,5,FALSE),"")</f>
        <v>45978</v>
      </c>
      <c r="Q855" s="75">
        <f ca="1">DATEDIF(DadosViagem5[[#This Row],[BIP]],TODAY(),"D")</f>
        <v>0</v>
      </c>
      <c r="R855" s="76" t="str">
        <f>IFERROR(VLOOKUP(DadosViagem5[[#This Row],[Placa]],DDS!B:C,2,FALSE),"Verificar cadastro")</f>
        <v>Carregado</v>
      </c>
      <c r="S855" s="77" t="s">
        <v>2023</v>
      </c>
      <c r="T855" s="48"/>
      <c r="U855" s="79"/>
      <c r="V855" s="78"/>
      <c r="W855" s="220" t="s">
        <v>3052</v>
      </c>
      <c r="X855" s="80"/>
      <c r="Y855" s="81"/>
      <c r="Z855" s="82"/>
      <c r="AA855" s="70" t="s">
        <v>2024</v>
      </c>
      <c r="AB855" s="70" t="s">
        <v>2024</v>
      </c>
      <c r="AC855" s="69" t="s">
        <v>2024</v>
      </c>
      <c r="AD855" s="69" t="str">
        <f ca="1">IFERROR(DATEDIF(DadosViagem5[[#This Row],[Utimo Bip Reserva]],TODAY(),"D"),"")</f>
        <v/>
      </c>
      <c r="AE855" s="49" t="s">
        <v>2024</v>
      </c>
      <c r="AF855" s="50" t="s">
        <v>2024</v>
      </c>
      <c r="AG855" s="49"/>
      <c r="AH855" s="50">
        <v>45807</v>
      </c>
      <c r="AI855" s="49" t="str">
        <f>IF(DadosViagem5[[#This Row],[Dias em manutenção ]]&lt;5,"Dentro do Prazo","Fora do Prazo")</f>
        <v>Fora do Prazo</v>
      </c>
      <c r="AJ855" s="49" t="e">
        <v>#REF!</v>
      </c>
    </row>
    <row r="856" spans="1:36" ht="15">
      <c r="A856" s="69" t="s">
        <v>3053</v>
      </c>
      <c r="B856" s="70"/>
      <c r="C856" s="69" t="s">
        <v>593</v>
      </c>
      <c r="D856" s="69" t="s">
        <v>2018</v>
      </c>
      <c r="E856" s="69" t="s">
        <v>2027</v>
      </c>
      <c r="F856" s="69" t="s">
        <v>2020</v>
      </c>
      <c r="G856" s="69"/>
      <c r="H856" s="70">
        <v>2020</v>
      </c>
      <c r="I856" s="69" t="s">
        <v>2021</v>
      </c>
      <c r="J856" s="69" t="s">
        <v>900</v>
      </c>
      <c r="K856" s="71" t="s">
        <v>1615</v>
      </c>
      <c r="L856" s="85" t="s">
        <v>83</v>
      </c>
      <c r="M856" s="48" t="s">
        <v>133</v>
      </c>
      <c r="N856" s="50" t="s">
        <v>500</v>
      </c>
      <c r="O856" s="92" t="s">
        <v>2028</v>
      </c>
      <c r="P856" s="74">
        <f ca="1">IFERROR(VLOOKUP(DadosViagem5[[#This Row],[Placa]],BIP!A:E,5,FALSE),"")</f>
        <v>45971</v>
      </c>
      <c r="Q856" s="75">
        <f ca="1">DATEDIF(DadosViagem5[[#This Row],[BIP]],TODAY(),"D")</f>
        <v>7</v>
      </c>
      <c r="R856" s="76" t="str">
        <f>IFERROR(VLOOKUP(DadosViagem5[[#This Row],[Placa]],DDS!B:C,2,FALSE),"Verificar cadastro")</f>
        <v> </v>
      </c>
      <c r="S856" s="77" t="s">
        <v>2023</v>
      </c>
      <c r="T856" s="48"/>
      <c r="U856" s="79"/>
      <c r="V856" s="78"/>
      <c r="W856" s="82" t="s">
        <v>2434</v>
      </c>
      <c r="X856" s="80"/>
      <c r="Y856" s="81"/>
      <c r="Z856" s="82"/>
      <c r="AA856" s="70" t="s">
        <v>2024</v>
      </c>
      <c r="AB856" s="70" t="s">
        <v>2024</v>
      </c>
      <c r="AC856" s="69" t="s">
        <v>2024</v>
      </c>
      <c r="AD856" s="69" t="str">
        <f ca="1">IFERROR(DATEDIF(DadosViagem5[[#This Row],[Utimo Bip Reserva]],TODAY(),"D"),"")</f>
        <v/>
      </c>
      <c r="AE856" s="49"/>
      <c r="AF856" s="50" t="s">
        <v>2024</v>
      </c>
      <c r="AG856" s="49"/>
      <c r="AH856" s="50">
        <v>45807</v>
      </c>
      <c r="AI856" s="49" t="str">
        <f>IF(DadosViagem5[[#This Row],[Dias em manutenção ]]&lt;5,"Dentro do Prazo","Fora do Prazo")</f>
        <v>Fora do Prazo</v>
      </c>
      <c r="AJ856" s="49" t="e">
        <v>#REF!</v>
      </c>
    </row>
    <row r="857" spans="1:36" ht="15">
      <c r="A857" s="69" t="s">
        <v>1561</v>
      </c>
      <c r="B857" s="70"/>
      <c r="C857" s="69" t="s">
        <v>593</v>
      </c>
      <c r="D857" s="69" t="s">
        <v>2018</v>
      </c>
      <c r="E857" s="69" t="s">
        <v>2027</v>
      </c>
      <c r="F857" s="69" t="s">
        <v>2020</v>
      </c>
      <c r="G857" s="69"/>
      <c r="H857" s="70">
        <v>2020</v>
      </c>
      <c r="I857" s="69" t="s">
        <v>2021</v>
      </c>
      <c r="J857" s="69" t="s">
        <v>900</v>
      </c>
      <c r="K857" s="71" t="s">
        <v>1615</v>
      </c>
      <c r="L857" s="85" t="s">
        <v>83</v>
      </c>
      <c r="M857" s="48" t="s">
        <v>133</v>
      </c>
      <c r="N857" s="50" t="s">
        <v>500</v>
      </c>
      <c r="O857" s="92" t="s">
        <v>2028</v>
      </c>
      <c r="P857" s="74">
        <f ca="1">IFERROR(VLOOKUP(DadosViagem5[[#This Row],[Placa]],BIP!A:E,5,FALSE),"")</f>
        <v>0</v>
      </c>
      <c r="Q857" s="75">
        <f ca="1">DATEDIF(DadosViagem5[[#This Row],[BIP]],TODAY(),"D")</f>
        <v>45978</v>
      </c>
      <c r="R857" s="76" t="str">
        <f>IFERROR(VLOOKUP(DadosViagem5[[#This Row],[Placa]],DDS!B:C,2,FALSE),"Verificar cadastro")</f>
        <v> </v>
      </c>
      <c r="S857" s="77" t="s">
        <v>2023</v>
      </c>
      <c r="T857" s="48"/>
      <c r="U857" s="79"/>
      <c r="V857" s="78"/>
      <c r="W857" s="82" t="s">
        <v>3054</v>
      </c>
      <c r="X857" s="80"/>
      <c r="Y857" s="81"/>
      <c r="Z857" s="83"/>
      <c r="AA857" s="70" t="s">
        <v>2024</v>
      </c>
      <c r="AB857" s="70" t="s">
        <v>2024</v>
      </c>
      <c r="AC857" s="69" t="s">
        <v>2024</v>
      </c>
      <c r="AD857" s="69" t="str">
        <f ca="1">IFERROR(DATEDIF(DadosViagem5[[#This Row],[Utimo Bip Reserva]],TODAY(),"D"),"")</f>
        <v/>
      </c>
      <c r="AE857" s="49"/>
      <c r="AF857" s="50" t="s">
        <v>2024</v>
      </c>
      <c r="AG857" s="49"/>
      <c r="AH857" s="50">
        <v>45807</v>
      </c>
      <c r="AI857" s="49" t="str">
        <f>IF(DadosViagem5[[#This Row],[Dias em manutenção ]]&lt;5,"Dentro do Prazo","Fora do Prazo")</f>
        <v>Fora do Prazo</v>
      </c>
      <c r="AJ857" s="49" t="e">
        <v>#REF!</v>
      </c>
    </row>
    <row r="858" spans="1:36" ht="15">
      <c r="A858" s="69" t="s">
        <v>1759</v>
      </c>
      <c r="B858" s="70"/>
      <c r="C858" s="69" t="s">
        <v>673</v>
      </c>
      <c r="D858" s="69" t="s">
        <v>2025</v>
      </c>
      <c r="E858" s="69" t="s">
        <v>566</v>
      </c>
      <c r="F858" s="69" t="s">
        <v>2064</v>
      </c>
      <c r="G858" s="69"/>
      <c r="H858" s="70">
        <v>2021</v>
      </c>
      <c r="I858" s="69" t="s">
        <v>2021</v>
      </c>
      <c r="J858" s="69" t="s">
        <v>900</v>
      </c>
      <c r="K858" s="71" t="s">
        <v>1615</v>
      </c>
      <c r="L858" s="72" t="s">
        <v>83</v>
      </c>
      <c r="M858" s="48" t="s">
        <v>133</v>
      </c>
      <c r="N858" s="50" t="s">
        <v>500</v>
      </c>
      <c r="O858" s="92" t="s">
        <v>2028</v>
      </c>
      <c r="P858" s="74">
        <f ca="1">IFERROR(VLOOKUP(DadosViagem5[[#This Row],[Placa]],BIP!A:E,5,FALSE),"")</f>
        <v>45977</v>
      </c>
      <c r="Q858" s="75">
        <f ca="1">DATEDIF(DadosViagem5[[#This Row],[BIP]],TODAY(),"D")</f>
        <v>1</v>
      </c>
      <c r="R858" s="76" t="str">
        <f>IFERROR(VLOOKUP(DadosViagem5[[#This Row],[Placa]],DDS!B:C,2,FALSE),"Verificar cadastro")</f>
        <v>Carregado</v>
      </c>
      <c r="S858" s="77" t="s">
        <v>2023</v>
      </c>
      <c r="T858" s="48"/>
      <c r="U858" s="79"/>
      <c r="V858" s="78"/>
      <c r="W858" s="82"/>
      <c r="X858" s="80"/>
      <c r="Y858" s="81"/>
      <c r="Z858" s="82"/>
      <c r="AA858" s="70" t="s">
        <v>2024</v>
      </c>
      <c r="AB858" s="70" t="s">
        <v>2024</v>
      </c>
      <c r="AC858" s="69" t="s">
        <v>2024</v>
      </c>
      <c r="AD858" s="69" t="str">
        <f ca="1">IFERROR(DATEDIF(DadosViagem5[[#This Row],[Utimo Bip Reserva]],TODAY(),"D"),"")</f>
        <v/>
      </c>
      <c r="AE858" s="49" t="s">
        <v>2024</v>
      </c>
      <c r="AF858" s="50" t="s">
        <v>2024</v>
      </c>
      <c r="AG858" s="49" t="s">
        <v>2576</v>
      </c>
      <c r="AH858" s="50">
        <v>45807</v>
      </c>
      <c r="AI858" s="49" t="str">
        <f>IF(DadosViagem5[[#This Row],[Dias em manutenção ]]&lt;5,"Dentro do Prazo","Fora do Prazo")</f>
        <v>Fora do Prazo</v>
      </c>
      <c r="AJ858" s="49" t="e">
        <v>#REF!</v>
      </c>
    </row>
    <row r="859" spans="1:36" ht="15">
      <c r="A859" s="69" t="s">
        <v>1732</v>
      </c>
      <c r="B859" s="70"/>
      <c r="C859" s="69" t="s">
        <v>673</v>
      </c>
      <c r="D859" s="69" t="s">
        <v>2025</v>
      </c>
      <c r="E859" s="69" t="s">
        <v>566</v>
      </c>
      <c r="F859" s="69" t="s">
        <v>2064</v>
      </c>
      <c r="G859" s="69"/>
      <c r="H859" s="70">
        <v>2021</v>
      </c>
      <c r="I859" s="69" t="s">
        <v>2021</v>
      </c>
      <c r="J859" s="69" t="s">
        <v>900</v>
      </c>
      <c r="K859" s="71" t="s">
        <v>1615</v>
      </c>
      <c r="L859" s="72" t="s">
        <v>83</v>
      </c>
      <c r="M859" s="48" t="s">
        <v>133</v>
      </c>
      <c r="N859" s="50" t="s">
        <v>500</v>
      </c>
      <c r="O859" s="92" t="s">
        <v>2028</v>
      </c>
      <c r="P859" s="74">
        <f ca="1">IFERROR(VLOOKUP(DadosViagem5[[#This Row],[Placa]],BIP!A:E,5,FALSE),"")</f>
        <v>45974</v>
      </c>
      <c r="Q859" s="75">
        <f ca="1">DATEDIF(DadosViagem5[[#This Row],[BIP]],TODAY(),"D")</f>
        <v>4</v>
      </c>
      <c r="R859" s="76" t="str">
        <f>IFERROR(VLOOKUP(DadosViagem5[[#This Row],[Placa]],DDS!B:C,2,FALSE),"Verificar cadastro")</f>
        <v>Falta Motorista</v>
      </c>
      <c r="S859" s="77" t="s">
        <v>2023</v>
      </c>
      <c r="T859" s="48"/>
      <c r="U859" s="79"/>
      <c r="V859" s="78"/>
      <c r="W859" s="82"/>
      <c r="X859" s="80"/>
      <c r="Y859" s="81"/>
      <c r="Z859" s="82"/>
      <c r="AA859" s="70" t="s">
        <v>2024</v>
      </c>
      <c r="AB859" s="70" t="s">
        <v>2024</v>
      </c>
      <c r="AC859" s="69" t="s">
        <v>2024</v>
      </c>
      <c r="AD859" s="69" t="str">
        <f ca="1">IFERROR(DATEDIF(DadosViagem5[[#This Row],[Utimo Bip Reserva]],TODAY(),"D"),"")</f>
        <v/>
      </c>
      <c r="AE859" s="49" t="s">
        <v>2024</v>
      </c>
      <c r="AF859" s="50" t="s">
        <v>2024</v>
      </c>
      <c r="AG859" s="49"/>
      <c r="AH859" s="50">
        <v>45807</v>
      </c>
      <c r="AI859" s="49" t="str">
        <f>IF(DadosViagem5[[#This Row],[Dias em manutenção ]]&lt;5,"Dentro do Prazo","Fora do Prazo")</f>
        <v>Fora do Prazo</v>
      </c>
      <c r="AJ859" s="49" t="e">
        <v>#REF!</v>
      </c>
    </row>
    <row r="860" spans="1:36" ht="15">
      <c r="A860" s="69" t="s">
        <v>3055</v>
      </c>
      <c r="B860" s="70"/>
      <c r="C860" s="69" t="s">
        <v>673</v>
      </c>
      <c r="D860" s="69" t="s">
        <v>2025</v>
      </c>
      <c r="E860" s="69" t="s">
        <v>566</v>
      </c>
      <c r="F860" s="69" t="s">
        <v>2064</v>
      </c>
      <c r="G860" s="69"/>
      <c r="H860" s="70">
        <v>2022</v>
      </c>
      <c r="I860" s="69" t="s">
        <v>2021</v>
      </c>
      <c r="J860" s="69" t="s">
        <v>900</v>
      </c>
      <c r="K860" s="84" t="s">
        <v>1615</v>
      </c>
      <c r="L860" s="85" t="s">
        <v>83</v>
      </c>
      <c r="M860" s="48" t="s">
        <v>133</v>
      </c>
      <c r="N860" s="73" t="s">
        <v>500</v>
      </c>
      <c r="O860" s="95" t="s">
        <v>2028</v>
      </c>
      <c r="P860" s="74">
        <f ca="1">IFERROR(VLOOKUP(DadosViagem5[[#This Row],[Placa]],BIP!A:E,5,FALSE),"")</f>
        <v>45977</v>
      </c>
      <c r="Q860" s="75">
        <f ca="1">DATEDIF(DadosViagem5[[#This Row],[BIP]],TODAY(),"D")</f>
        <v>1</v>
      </c>
      <c r="R860" s="76" t="str">
        <f>IFERROR(VLOOKUP(DadosViagem5[[#This Row],[Placa]],DDS!B:C,2,FALSE),"Verificar cadastro")</f>
        <v>Carregado</v>
      </c>
      <c r="S860" s="77" t="s">
        <v>2023</v>
      </c>
      <c r="T860" s="48"/>
      <c r="U860" s="79"/>
      <c r="V860" s="78"/>
      <c r="W860" s="82"/>
      <c r="X860" s="80"/>
      <c r="Y860" s="81"/>
      <c r="Z860" s="82"/>
      <c r="AA860" s="70" t="s">
        <v>2024</v>
      </c>
      <c r="AB860" s="70" t="s">
        <v>2024</v>
      </c>
      <c r="AC860" s="69" t="s">
        <v>2024</v>
      </c>
      <c r="AD860" s="69" t="str">
        <f ca="1">IFERROR(DATEDIF(DadosViagem5[[#This Row],[Utimo Bip Reserva]],TODAY(),"D"),"")</f>
        <v/>
      </c>
      <c r="AE860" s="49" t="s">
        <v>2024</v>
      </c>
      <c r="AF860" s="50" t="s">
        <v>2024</v>
      </c>
      <c r="AG860" s="49"/>
      <c r="AH860" s="50">
        <v>45807</v>
      </c>
      <c r="AI860" s="49" t="str">
        <f>IF(DadosViagem5[[#This Row],[Dias em manutenção ]]&lt;5,"Dentro do Prazo","Fora do Prazo")</f>
        <v>Fora do Prazo</v>
      </c>
      <c r="AJ860" s="49" t="e">
        <v>#REF!</v>
      </c>
    </row>
    <row r="861" spans="1:36" ht="15">
      <c r="A861" s="69" t="s">
        <v>3056</v>
      </c>
      <c r="B861" s="70"/>
      <c r="C861" s="69" t="s">
        <v>673</v>
      </c>
      <c r="D861" s="69" t="s">
        <v>2025</v>
      </c>
      <c r="E861" s="69" t="s">
        <v>566</v>
      </c>
      <c r="F861" s="69" t="s">
        <v>2064</v>
      </c>
      <c r="G861" s="69"/>
      <c r="H861" s="70">
        <v>2022</v>
      </c>
      <c r="I861" s="69" t="s">
        <v>2021</v>
      </c>
      <c r="J861" s="69" t="s">
        <v>900</v>
      </c>
      <c r="K861" s="71" t="s">
        <v>1615</v>
      </c>
      <c r="L861" s="72" t="s">
        <v>83</v>
      </c>
      <c r="M861" s="48" t="s">
        <v>133</v>
      </c>
      <c r="N861" s="50" t="s">
        <v>500</v>
      </c>
      <c r="O861" s="92" t="s">
        <v>2028</v>
      </c>
      <c r="P861" s="74">
        <f ca="1">IFERROR(VLOOKUP(DadosViagem5[[#This Row],[Placa]],BIP!A:E,5,FALSE),"")</f>
        <v>45977</v>
      </c>
      <c r="Q861" s="75">
        <f ca="1">DATEDIF(DadosViagem5[[#This Row],[BIP]],TODAY(),"D")</f>
        <v>1</v>
      </c>
      <c r="R861" s="76" t="str">
        <f>IFERROR(VLOOKUP(DadosViagem5[[#This Row],[Placa]],DDS!B:C,2,FALSE),"Verificar cadastro")</f>
        <v>Carregado</v>
      </c>
      <c r="S861" s="77" t="s">
        <v>2023</v>
      </c>
      <c r="T861" s="48"/>
      <c r="U861" s="79"/>
      <c r="V861" s="78"/>
      <c r="W861" s="82"/>
      <c r="X861" s="80"/>
      <c r="Y861" s="81"/>
      <c r="Z861" s="82"/>
      <c r="AA861" s="70" t="s">
        <v>2024</v>
      </c>
      <c r="AB861" s="70" t="s">
        <v>2024</v>
      </c>
      <c r="AC861" s="69" t="s">
        <v>2024</v>
      </c>
      <c r="AD861" s="69" t="str">
        <f ca="1">IFERROR(DATEDIF(DadosViagem5[[#This Row],[Utimo Bip Reserva]],TODAY(),"D"),"")</f>
        <v/>
      </c>
      <c r="AE861" s="49" t="s">
        <v>2024</v>
      </c>
      <c r="AF861" s="50" t="s">
        <v>2024</v>
      </c>
      <c r="AG861" s="49"/>
      <c r="AH861" s="50">
        <v>45807</v>
      </c>
      <c r="AI861" s="49" t="str">
        <f>IF(DadosViagem5[[#This Row],[Dias em manutenção ]]&lt;5,"Dentro do Prazo","Fora do Prazo")</f>
        <v>Fora do Prazo</v>
      </c>
      <c r="AJ861" s="49" t="e">
        <v>#REF!</v>
      </c>
    </row>
    <row r="862" spans="1:36" ht="15">
      <c r="A862" s="69" t="s">
        <v>634</v>
      </c>
      <c r="B862" s="70"/>
      <c r="C862" s="69" t="s">
        <v>673</v>
      </c>
      <c r="D862" s="69" t="s">
        <v>2025</v>
      </c>
      <c r="E862" s="69" t="s">
        <v>566</v>
      </c>
      <c r="F862" s="69" t="s">
        <v>2064</v>
      </c>
      <c r="G862" s="69"/>
      <c r="H862" s="70">
        <v>2021</v>
      </c>
      <c r="I862" s="69" t="s">
        <v>2021</v>
      </c>
      <c r="J862" s="69" t="s">
        <v>900</v>
      </c>
      <c r="K862" s="84" t="s">
        <v>1615</v>
      </c>
      <c r="L862" s="85" t="s">
        <v>83</v>
      </c>
      <c r="M862" s="48" t="s">
        <v>133</v>
      </c>
      <c r="N862" s="73" t="s">
        <v>500</v>
      </c>
      <c r="O862" s="95" t="s">
        <v>2028</v>
      </c>
      <c r="P862" s="74">
        <f ca="1">IFERROR(VLOOKUP(DadosViagem5[[#This Row],[Placa]],BIP!A:E,5,FALSE),"")</f>
        <v>45974</v>
      </c>
      <c r="Q862" s="75">
        <f ca="1">DATEDIF(DadosViagem5[[#This Row],[BIP]],TODAY(),"D")</f>
        <v>4</v>
      </c>
      <c r="R862" s="76" t="str">
        <f>IFERROR(VLOOKUP(DadosViagem5[[#This Row],[Placa]],DDS!B:C,2,FALSE),"Verificar cadastro")</f>
        <v>Manutenção</v>
      </c>
      <c r="S862" s="77" t="s">
        <v>2023</v>
      </c>
      <c r="T862" s="48"/>
      <c r="U862" s="79"/>
      <c r="V862" s="78"/>
      <c r="W862" s="82"/>
      <c r="X862" s="80"/>
      <c r="Y862" s="81"/>
      <c r="Z862" s="82"/>
      <c r="AA862" s="70" t="s">
        <v>2024</v>
      </c>
      <c r="AB862" s="70" t="s">
        <v>2024</v>
      </c>
      <c r="AC862" s="69" t="s">
        <v>2024</v>
      </c>
      <c r="AD862" s="69" t="str">
        <f ca="1">IFERROR(DATEDIF(DadosViagem5[[#This Row],[Utimo Bip Reserva]],TODAY(),"D"),"")</f>
        <v/>
      </c>
      <c r="AE862" s="49" t="s">
        <v>2024</v>
      </c>
      <c r="AF862" s="50" t="s">
        <v>2024</v>
      </c>
      <c r="AG862" s="49"/>
      <c r="AH862" s="50">
        <v>9</v>
      </c>
      <c r="AI862" s="49" t="str">
        <f>IF(DadosViagem5[[#This Row],[Dias em manutenção ]]&lt;5,"Dentro do Prazo","Fora do Prazo")</f>
        <v>Fora do Prazo</v>
      </c>
      <c r="AJ862" s="49" t="e">
        <v>#REF!</v>
      </c>
    </row>
    <row r="863" spans="1:36" ht="15">
      <c r="A863" s="69" t="s">
        <v>3057</v>
      </c>
      <c r="B863" s="70"/>
      <c r="C863" s="69" t="s">
        <v>1015</v>
      </c>
      <c r="D863" s="69" t="s">
        <v>2018</v>
      </c>
      <c r="E863" s="69" t="s">
        <v>566</v>
      </c>
      <c r="F863" s="69" t="s">
        <v>2064</v>
      </c>
      <c r="G863" s="69"/>
      <c r="H863" s="70">
        <v>2022</v>
      </c>
      <c r="I863" s="69" t="s">
        <v>2021</v>
      </c>
      <c r="J863" s="69" t="s">
        <v>900</v>
      </c>
      <c r="K863" s="71" t="s">
        <v>1615</v>
      </c>
      <c r="L863" s="72" t="s">
        <v>83</v>
      </c>
      <c r="M863" s="48" t="s">
        <v>133</v>
      </c>
      <c r="N863" s="50" t="s">
        <v>500</v>
      </c>
      <c r="O863" s="92" t="s">
        <v>2028</v>
      </c>
      <c r="P863" s="74">
        <f ca="1">IFERROR(VLOOKUP(DadosViagem5[[#This Row],[Placa]],BIP!A:E,5,FALSE),"")</f>
        <v>45978</v>
      </c>
      <c r="Q863" s="75">
        <f ca="1">DATEDIF(DadosViagem5[[#This Row],[BIP]],TODAY(),"D")</f>
        <v>0</v>
      </c>
      <c r="R863" s="76" t="str">
        <f>IFERROR(VLOOKUP(DadosViagem5[[#This Row],[Placa]],DDS!B:C,2,FALSE),"Verificar cadastro")</f>
        <v>Carregado</v>
      </c>
      <c r="S863" s="77" t="s">
        <v>2023</v>
      </c>
      <c r="T863" s="48"/>
      <c r="U863" s="79"/>
      <c r="V863" s="78"/>
      <c r="W863" s="82" t="s">
        <v>2565</v>
      </c>
      <c r="X863" s="80"/>
      <c r="Y863" s="81"/>
      <c r="Z863" s="128"/>
      <c r="AA863" s="70" t="s">
        <v>2024</v>
      </c>
      <c r="AB863" s="70" t="s">
        <v>2024</v>
      </c>
      <c r="AC863" s="69" t="s">
        <v>2024</v>
      </c>
      <c r="AD863" s="69" t="str">
        <f ca="1">IFERROR(DATEDIF(DadosViagem5[[#This Row],[Utimo Bip Reserva]],TODAY(),"D"),"")</f>
        <v/>
      </c>
      <c r="AE863" s="49" t="s">
        <v>2024</v>
      </c>
      <c r="AF863" s="50" t="s">
        <v>2024</v>
      </c>
      <c r="AG863" s="49"/>
      <c r="AH863" s="50">
        <v>45807</v>
      </c>
      <c r="AI863" s="49" t="str">
        <f>IF(DadosViagem5[[#This Row],[Dias em manutenção ]]&lt;5,"Dentro do Prazo","Fora do Prazo")</f>
        <v>Fora do Prazo</v>
      </c>
      <c r="AJ863" s="49" t="e">
        <v>#REF!</v>
      </c>
    </row>
    <row r="864" spans="1:36" ht="15">
      <c r="A864" s="69" t="s">
        <v>3058</v>
      </c>
      <c r="B864" s="70"/>
      <c r="C864" s="69" t="s">
        <v>680</v>
      </c>
      <c r="D864" s="69" t="s">
        <v>2414</v>
      </c>
      <c r="E864" s="69" t="s">
        <v>566</v>
      </c>
      <c r="F864" s="69" t="s">
        <v>2064</v>
      </c>
      <c r="G864" s="69"/>
      <c r="H864" s="70">
        <v>2021</v>
      </c>
      <c r="I864" s="69" t="s">
        <v>2021</v>
      </c>
      <c r="J864" s="69" t="s">
        <v>900</v>
      </c>
      <c r="K864" s="71" t="s">
        <v>1615</v>
      </c>
      <c r="L864" s="72" t="s">
        <v>83</v>
      </c>
      <c r="M864" s="48" t="s">
        <v>133</v>
      </c>
      <c r="N864" s="50" t="s">
        <v>500</v>
      </c>
      <c r="O864" s="92" t="s">
        <v>2028</v>
      </c>
      <c r="P864" s="74">
        <f ca="1">IFERROR(VLOOKUP(DadosViagem5[[#This Row],[Placa]],BIP!A:E,5,FALSE),"")</f>
        <v>45977</v>
      </c>
      <c r="Q864" s="75">
        <f ca="1">DATEDIF(DadosViagem5[[#This Row],[BIP]],TODAY(),"D")</f>
        <v>1</v>
      </c>
      <c r="R864" s="76" t="str">
        <f>IFERROR(VLOOKUP(DadosViagem5[[#This Row],[Placa]],DDS!B:C,2,FALSE),"Verificar cadastro")</f>
        <v>Carregado</v>
      </c>
      <c r="S864" s="77" t="s">
        <v>2023</v>
      </c>
      <c r="T864" s="48"/>
      <c r="U864" s="79"/>
      <c r="V864" s="78"/>
      <c r="W864" s="82"/>
      <c r="X864" s="80"/>
      <c r="Y864" s="81"/>
      <c r="Z864" s="82"/>
      <c r="AA864" s="70" t="s">
        <v>2024</v>
      </c>
      <c r="AB864" s="70" t="s">
        <v>2024</v>
      </c>
      <c r="AC864" s="69" t="s">
        <v>2024</v>
      </c>
      <c r="AD864" s="69" t="str">
        <f ca="1">IFERROR(DATEDIF(DadosViagem5[[#This Row],[Utimo Bip Reserva]],TODAY(),"D"),"")</f>
        <v/>
      </c>
      <c r="AE864" s="49" t="s">
        <v>2024</v>
      </c>
      <c r="AF864" s="50" t="s">
        <v>2024</v>
      </c>
      <c r="AG864" s="49"/>
      <c r="AH864" s="50">
        <v>7</v>
      </c>
      <c r="AI864" s="49" t="str">
        <f>IF(DadosViagem5[[#This Row],[Dias em manutenção ]]&lt;5,"Dentro do Prazo","Fora do Prazo")</f>
        <v>Fora do Prazo</v>
      </c>
      <c r="AJ864" s="49" t="e">
        <v>#REF!</v>
      </c>
    </row>
    <row r="865" spans="1:36" ht="15">
      <c r="A865" s="69" t="s">
        <v>498</v>
      </c>
      <c r="B865" s="70"/>
      <c r="C865" s="69" t="s">
        <v>760</v>
      </c>
      <c r="D865" s="69" t="s">
        <v>2018</v>
      </c>
      <c r="E865" s="69" t="s">
        <v>2019</v>
      </c>
      <c r="F865" s="69" t="s">
        <v>2064</v>
      </c>
      <c r="G865" s="69"/>
      <c r="H865" s="70">
        <v>2024</v>
      </c>
      <c r="I865" s="69" t="s">
        <v>2021</v>
      </c>
      <c r="J865" s="69" t="s">
        <v>900</v>
      </c>
      <c r="K865" s="71" t="s">
        <v>1615</v>
      </c>
      <c r="L865" s="72" t="s">
        <v>83</v>
      </c>
      <c r="M865" s="48" t="s">
        <v>133</v>
      </c>
      <c r="N865" s="50" t="s">
        <v>500</v>
      </c>
      <c r="O865" s="92" t="s">
        <v>2028</v>
      </c>
      <c r="P865" s="74">
        <f ca="1">IFERROR(VLOOKUP(DadosViagem5[[#This Row],[Placa]],BIP!A:E,5,FALSE),"")</f>
        <v>45973</v>
      </c>
      <c r="Q865" s="75">
        <f ca="1">DATEDIF(DadosViagem5[[#This Row],[BIP]],TODAY(),"D")</f>
        <v>5</v>
      </c>
      <c r="R865" s="76" t="str">
        <f>IFERROR(VLOOKUP(DadosViagem5[[#This Row],[Placa]],DDS!B:C,2,FALSE),"Verificar cadastro")</f>
        <v>Manutenção</v>
      </c>
      <c r="S865" s="77" t="s">
        <v>2023</v>
      </c>
      <c r="T865" s="48"/>
      <c r="U865" s="79"/>
      <c r="V865" s="78"/>
      <c r="W865" s="82" t="s">
        <v>3059</v>
      </c>
      <c r="X865" s="80"/>
      <c r="Y865" s="81"/>
      <c r="Z865" s="82"/>
      <c r="AA865" s="70" t="s">
        <v>2024</v>
      </c>
      <c r="AB865" s="70" t="s">
        <v>2024</v>
      </c>
      <c r="AC865" s="69" t="s">
        <v>2024</v>
      </c>
      <c r="AD865" s="69" t="str">
        <f ca="1">IFERROR(DATEDIF(DadosViagem5[[#This Row],[Utimo Bip Reserva]],TODAY(),"D"),"")</f>
        <v/>
      </c>
      <c r="AE865" s="49"/>
      <c r="AF865" s="50"/>
      <c r="AG865" s="49"/>
      <c r="AH865" s="50">
        <v>45807</v>
      </c>
      <c r="AI865" s="49" t="str">
        <f>IF(DadosViagem5[[#This Row],[Dias em manutenção ]]&lt;5,"Dentro do Prazo","Fora do Prazo")</f>
        <v>Fora do Prazo</v>
      </c>
      <c r="AJ865" s="49" t="e">
        <v>#REF!</v>
      </c>
    </row>
    <row r="866" spans="1:36" ht="15">
      <c r="A866" s="69" t="s">
        <v>1383</v>
      </c>
      <c r="B866" s="70"/>
      <c r="C866" s="69" t="s">
        <v>593</v>
      </c>
      <c r="D866" s="69" t="s">
        <v>2018</v>
      </c>
      <c r="E866" s="69" t="s">
        <v>566</v>
      </c>
      <c r="F866" s="69" t="s">
        <v>2064</v>
      </c>
      <c r="G866" s="69"/>
      <c r="H866" s="70">
        <v>2021</v>
      </c>
      <c r="I866" s="69" t="s">
        <v>2021</v>
      </c>
      <c r="J866" s="69" t="s">
        <v>900</v>
      </c>
      <c r="K866" s="71" t="s">
        <v>1615</v>
      </c>
      <c r="L866" s="72" t="s">
        <v>83</v>
      </c>
      <c r="M866" s="48" t="s">
        <v>133</v>
      </c>
      <c r="N866" s="50" t="s">
        <v>500</v>
      </c>
      <c r="O866" s="92" t="s">
        <v>2028</v>
      </c>
      <c r="P866" s="74">
        <f ca="1">IFERROR(VLOOKUP(DadosViagem5[[#This Row],[Placa]],BIP!A:E,5,FALSE),"")</f>
        <v>45977</v>
      </c>
      <c r="Q866" s="75">
        <f ca="1">DATEDIF(DadosViagem5[[#This Row],[BIP]],TODAY(),"D")</f>
        <v>1</v>
      </c>
      <c r="R866" s="76" t="str">
        <f>IFERROR(VLOOKUP(DadosViagem5[[#This Row],[Placa]],DDS!B:C,2,FALSE),"Verificar cadastro")</f>
        <v>Carregado</v>
      </c>
      <c r="S866" s="77" t="s">
        <v>2023</v>
      </c>
      <c r="T866" s="48"/>
      <c r="U866" s="79"/>
      <c r="V866" s="78"/>
      <c r="W866" s="82"/>
      <c r="X866" s="80"/>
      <c r="Y866" s="81"/>
      <c r="Z866" s="82"/>
      <c r="AA866" s="70" t="s">
        <v>2024</v>
      </c>
      <c r="AB866" s="70" t="s">
        <v>2024</v>
      </c>
      <c r="AC866" s="69" t="s">
        <v>2024</v>
      </c>
      <c r="AD866" s="69" t="str">
        <f ca="1">IFERROR(DATEDIF(DadosViagem5[[#This Row],[Utimo Bip Reserva]],TODAY(),"D"),"")</f>
        <v/>
      </c>
      <c r="AE866" s="49" t="s">
        <v>2024</v>
      </c>
      <c r="AF866" s="50" t="s">
        <v>2024</v>
      </c>
      <c r="AG866" s="49"/>
      <c r="AH866" s="50">
        <v>45807</v>
      </c>
      <c r="AI866" s="49" t="str">
        <f>IF(DadosViagem5[[#This Row],[Dias em manutenção ]]&lt;5,"Dentro do Prazo","Fora do Prazo")</f>
        <v>Fora do Prazo</v>
      </c>
      <c r="AJ866" s="49" t="e">
        <v>#REF!</v>
      </c>
    </row>
    <row r="867" spans="1:36" ht="15">
      <c r="A867" s="69" t="s">
        <v>3060</v>
      </c>
      <c r="B867" s="70"/>
      <c r="C867" s="69" t="s">
        <v>593</v>
      </c>
      <c r="D867" s="69" t="s">
        <v>2018</v>
      </c>
      <c r="E867" s="69" t="s">
        <v>2499</v>
      </c>
      <c r="F867" s="69" t="s">
        <v>2064</v>
      </c>
      <c r="G867" s="69"/>
      <c r="H867" s="70">
        <v>2023</v>
      </c>
      <c r="I867" s="69" t="s">
        <v>2021</v>
      </c>
      <c r="J867" s="69" t="s">
        <v>900</v>
      </c>
      <c r="K867" s="84" t="s">
        <v>1615</v>
      </c>
      <c r="L867" s="85" t="s">
        <v>83</v>
      </c>
      <c r="M867" s="48" t="s">
        <v>133</v>
      </c>
      <c r="N867" s="73" t="s">
        <v>2154</v>
      </c>
      <c r="O867" s="95" t="s">
        <v>2028</v>
      </c>
      <c r="P867" s="74">
        <f ca="1">IFERROR(VLOOKUP(DadosViagem5[[#This Row],[Placa]],BIP!A:E,5,FALSE),"")</f>
        <v>45977</v>
      </c>
      <c r="Q867" s="75">
        <f ca="1">DATEDIF(DadosViagem5[[#This Row],[BIP]],TODAY(),"D")</f>
        <v>1</v>
      </c>
      <c r="R867" s="76" t="str">
        <f>IFERROR(VLOOKUP(DadosViagem5[[#This Row],[Placa]],DDS!B:C,2,FALSE),"Verificar cadastro")</f>
        <v>Operando</v>
      </c>
      <c r="S867" s="77" t="s">
        <v>2023</v>
      </c>
      <c r="T867" s="48"/>
      <c r="U867" s="79"/>
      <c r="V867" s="78"/>
      <c r="W867" s="82" t="s">
        <v>2565</v>
      </c>
      <c r="X867" s="80"/>
      <c r="Y867" s="81"/>
      <c r="Z867" s="82"/>
      <c r="AA867" s="70" t="s">
        <v>2024</v>
      </c>
      <c r="AB867" s="70" t="s">
        <v>2024</v>
      </c>
      <c r="AC867" s="69" t="s">
        <v>2024</v>
      </c>
      <c r="AD867" s="69" t="str">
        <f ca="1">IFERROR(DATEDIF(DadosViagem5[[#This Row],[Utimo Bip Reserva]],TODAY(),"D"),"")</f>
        <v/>
      </c>
      <c r="AE867" s="50" t="s">
        <v>2024</v>
      </c>
      <c r="AF867" s="50" t="s">
        <v>2024</v>
      </c>
      <c r="AG867" s="49"/>
      <c r="AH867" s="50">
        <v>45807</v>
      </c>
      <c r="AI867" s="49" t="str">
        <f>IF(DadosViagem5[[#This Row],[Dias em manutenção ]]&lt;5,"Dentro do Prazo","Fora do Prazo")</f>
        <v>Fora do Prazo</v>
      </c>
      <c r="AJ867" s="49" t="e">
        <v>#REF!</v>
      </c>
    </row>
    <row r="868" spans="1:36" ht="15">
      <c r="A868" s="69" t="s">
        <v>1394</v>
      </c>
      <c r="B868" s="70"/>
      <c r="C868" s="69" t="s">
        <v>673</v>
      </c>
      <c r="D868" s="69" t="s">
        <v>2025</v>
      </c>
      <c r="E868" s="69" t="s">
        <v>566</v>
      </c>
      <c r="F868" s="69" t="s">
        <v>2064</v>
      </c>
      <c r="G868" s="69"/>
      <c r="H868" s="70">
        <v>2022</v>
      </c>
      <c r="I868" s="86" t="s">
        <v>2021</v>
      </c>
      <c r="J868" s="86" t="s">
        <v>900</v>
      </c>
      <c r="K868" s="84" t="s">
        <v>1615</v>
      </c>
      <c r="L868" s="72" t="s">
        <v>83</v>
      </c>
      <c r="M868" s="48" t="s">
        <v>133</v>
      </c>
      <c r="N868" s="73" t="s">
        <v>500</v>
      </c>
      <c r="O868" s="95" t="s">
        <v>2028</v>
      </c>
      <c r="P868" s="74">
        <f ca="1">IFERROR(VLOOKUP(DadosViagem5[[#This Row],[Placa]],BIP!A:E,5,FALSE),"")</f>
        <v>45977</v>
      </c>
      <c r="Q868" s="75">
        <f ca="1">DATEDIF(DadosViagem5[[#This Row],[BIP]],TODAY(),"D")</f>
        <v>1</v>
      </c>
      <c r="R868" s="76" t="str">
        <f>IFERROR(VLOOKUP(DadosViagem5[[#This Row],[Placa]],DDS!B:C,2,FALSE),"Verificar cadastro")</f>
        <v>Carregado</v>
      </c>
      <c r="S868" s="77" t="s">
        <v>2023</v>
      </c>
      <c r="T868" s="48"/>
      <c r="U868" s="79"/>
      <c r="V868" s="78"/>
      <c r="W868" s="82" t="s">
        <v>2556</v>
      </c>
      <c r="X868" s="80"/>
      <c r="Y868" s="81"/>
      <c r="Z868" s="82"/>
      <c r="AA868" s="70" t="s">
        <v>2024</v>
      </c>
      <c r="AB868" s="70" t="s">
        <v>2024</v>
      </c>
      <c r="AC868" s="69" t="s">
        <v>2024</v>
      </c>
      <c r="AD868" s="69" t="str">
        <f ca="1">IFERROR(DATEDIF(DadosViagem5[[#This Row],[Utimo Bip Reserva]],TODAY(),"D"),"")</f>
        <v/>
      </c>
      <c r="AE868" s="49" t="s">
        <v>2024</v>
      </c>
      <c r="AF868" s="50" t="s">
        <v>2024</v>
      </c>
      <c r="AG868" s="49"/>
      <c r="AH868" s="50">
        <v>45807</v>
      </c>
      <c r="AI868" s="49" t="str">
        <f>IF(DadosViagem5[[#This Row],[Dias em manutenção ]]&lt;5,"Dentro do Prazo","Fora do Prazo")</f>
        <v>Fora do Prazo</v>
      </c>
      <c r="AJ868" s="49" t="e">
        <v>#REF!</v>
      </c>
    </row>
    <row r="869" spans="1:36" ht="15">
      <c r="A869" s="69" t="s">
        <v>1014</v>
      </c>
      <c r="B869" s="70"/>
      <c r="C869" s="69" t="s">
        <v>1015</v>
      </c>
      <c r="D869" s="69" t="s">
        <v>2018</v>
      </c>
      <c r="E869" s="69" t="s">
        <v>566</v>
      </c>
      <c r="F869" s="69" t="s">
        <v>2064</v>
      </c>
      <c r="G869" s="69"/>
      <c r="H869" s="70">
        <v>2022</v>
      </c>
      <c r="I869" s="69" t="s">
        <v>2021</v>
      </c>
      <c r="J869" s="69" t="s">
        <v>900</v>
      </c>
      <c r="K869" s="71" t="s">
        <v>1615</v>
      </c>
      <c r="L869" s="72" t="s">
        <v>83</v>
      </c>
      <c r="M869" s="48" t="s">
        <v>133</v>
      </c>
      <c r="N869" s="50" t="s">
        <v>500</v>
      </c>
      <c r="O869" s="92" t="s">
        <v>2028</v>
      </c>
      <c r="P869" s="74">
        <f ca="1">IFERROR(VLOOKUP(DadosViagem5[[#This Row],[Placa]],BIP!A:E,5,FALSE),"")</f>
        <v>45978</v>
      </c>
      <c r="Q869" s="75">
        <f ca="1">DATEDIF(DadosViagem5[[#This Row],[BIP]],TODAY(),"D")</f>
        <v>0</v>
      </c>
      <c r="R869" s="76" t="str">
        <f>IFERROR(VLOOKUP(DadosViagem5[[#This Row],[Placa]],DDS!B:C,2,FALSE),"Verificar cadastro")</f>
        <v>Carregado</v>
      </c>
      <c r="S869" s="77" t="s">
        <v>2023</v>
      </c>
      <c r="T869" s="48"/>
      <c r="U869" s="79"/>
      <c r="V869" s="78"/>
      <c r="W869" s="82"/>
      <c r="X869" s="80"/>
      <c r="Y869" s="81"/>
      <c r="Z869" s="83"/>
      <c r="AA869" s="70" t="s">
        <v>2024</v>
      </c>
      <c r="AB869" s="70" t="s">
        <v>2024</v>
      </c>
      <c r="AC869" s="69" t="s">
        <v>2024</v>
      </c>
      <c r="AD869" s="69" t="str">
        <f ca="1">IFERROR(DATEDIF(DadosViagem5[[#This Row],[Utimo Bip Reserva]],TODAY(),"D"),"")</f>
        <v/>
      </c>
      <c r="AE869" s="49" t="s">
        <v>2024</v>
      </c>
      <c r="AF869" s="50" t="s">
        <v>2024</v>
      </c>
      <c r="AG869" s="49"/>
      <c r="AH869" s="50">
        <v>45807</v>
      </c>
      <c r="AI869" s="49" t="str">
        <f>IF(DadosViagem5[[#This Row],[Dias em manutenção ]]&lt;5,"Dentro do Prazo","Fora do Prazo")</f>
        <v>Fora do Prazo</v>
      </c>
      <c r="AJ869" s="49" t="e">
        <v>#REF!</v>
      </c>
    </row>
    <row r="870" spans="1:36" ht="15">
      <c r="A870" s="69" t="s">
        <v>875</v>
      </c>
      <c r="B870" s="70"/>
      <c r="C870" s="69" t="s">
        <v>1015</v>
      </c>
      <c r="D870" s="69" t="s">
        <v>2018</v>
      </c>
      <c r="E870" s="69" t="s">
        <v>566</v>
      </c>
      <c r="F870" s="69" t="s">
        <v>2064</v>
      </c>
      <c r="G870" s="69"/>
      <c r="H870" s="70">
        <v>2022</v>
      </c>
      <c r="I870" s="69" t="s">
        <v>2021</v>
      </c>
      <c r="J870" s="69" t="s">
        <v>900</v>
      </c>
      <c r="K870" s="71" t="s">
        <v>1615</v>
      </c>
      <c r="L870" s="72" t="s">
        <v>83</v>
      </c>
      <c r="M870" s="48" t="s">
        <v>133</v>
      </c>
      <c r="N870" s="50" t="s">
        <v>500</v>
      </c>
      <c r="O870" s="92" t="s">
        <v>2028</v>
      </c>
      <c r="P870" s="74">
        <f ca="1">IFERROR(VLOOKUP(DadosViagem5[[#This Row],[Placa]],BIP!A:E,5,FALSE),"")</f>
        <v>45978</v>
      </c>
      <c r="Q870" s="75">
        <f ca="1">DATEDIF(DadosViagem5[[#This Row],[BIP]],TODAY(),"D")</f>
        <v>0</v>
      </c>
      <c r="R870" s="76" t="str">
        <f>IFERROR(VLOOKUP(DadosViagem5[[#This Row],[Placa]],DDS!B:C,2,FALSE),"Verificar cadastro")</f>
        <v>Carregado</v>
      </c>
      <c r="S870" s="77" t="s">
        <v>2023</v>
      </c>
      <c r="T870" s="48"/>
      <c r="U870" s="79"/>
      <c r="V870" s="78"/>
      <c r="W870" s="82"/>
      <c r="X870" s="80"/>
      <c r="Y870" s="81"/>
      <c r="Z870" s="19"/>
      <c r="AA870" s="70" t="s">
        <v>2024</v>
      </c>
      <c r="AB870" s="70" t="s">
        <v>2024</v>
      </c>
      <c r="AC870" s="69" t="s">
        <v>2024</v>
      </c>
      <c r="AD870" s="69" t="str">
        <f ca="1">IFERROR(DATEDIF(DadosViagem5[[#This Row],[Utimo Bip Reserva]],TODAY(),"D"),"")</f>
        <v/>
      </c>
      <c r="AE870" s="49" t="s">
        <v>3061</v>
      </c>
      <c r="AF870" s="50" t="s">
        <v>2024</v>
      </c>
      <c r="AG870" s="49"/>
      <c r="AH870" s="50">
        <v>45807</v>
      </c>
      <c r="AI870" s="49" t="str">
        <f>IF(DadosViagem5[[#This Row],[Dias em manutenção ]]&lt;5,"Dentro do Prazo","Fora do Prazo")</f>
        <v>Fora do Prazo</v>
      </c>
      <c r="AJ870" s="49" t="e">
        <v>#REF!</v>
      </c>
    </row>
    <row r="871" spans="1:36" ht="15">
      <c r="A871" s="69" t="s">
        <v>1159</v>
      </c>
      <c r="B871" s="70"/>
      <c r="C871" s="69" t="s">
        <v>680</v>
      </c>
      <c r="D871" s="69" t="s">
        <v>2414</v>
      </c>
      <c r="E871" s="69" t="s">
        <v>566</v>
      </c>
      <c r="F871" s="69" t="s">
        <v>2064</v>
      </c>
      <c r="G871" s="69"/>
      <c r="H871" s="70">
        <v>2022</v>
      </c>
      <c r="I871" s="69" t="s">
        <v>2021</v>
      </c>
      <c r="J871" s="69" t="s">
        <v>900</v>
      </c>
      <c r="K871" s="71" t="s">
        <v>1615</v>
      </c>
      <c r="L871" s="72" t="s">
        <v>83</v>
      </c>
      <c r="M871" s="48" t="s">
        <v>133</v>
      </c>
      <c r="N871" s="50" t="s">
        <v>500</v>
      </c>
      <c r="O871" s="92" t="s">
        <v>2028</v>
      </c>
      <c r="P871" s="74">
        <f ca="1">IFERROR(VLOOKUP(DadosViagem5[[#This Row],[Placa]],BIP!A:E,5,FALSE),"")</f>
        <v>45967</v>
      </c>
      <c r="Q871" s="75">
        <f ca="1">DATEDIF(DadosViagem5[[#This Row],[BIP]],TODAY(),"D")</f>
        <v>11</v>
      </c>
      <c r="R871" s="76" t="str">
        <f>IFERROR(VLOOKUP(DadosViagem5[[#This Row],[Placa]],DDS!B:C,2,FALSE),"Verificar cadastro")</f>
        <v>Falta Motorista</v>
      </c>
      <c r="S871" s="77" t="s">
        <v>2023</v>
      </c>
      <c r="T871" s="48"/>
      <c r="U871" s="79"/>
      <c r="V871" s="78"/>
      <c r="W871" s="82"/>
      <c r="X871" s="80"/>
      <c r="Y871" s="81"/>
      <c r="Z871" s="82"/>
      <c r="AA871" s="70" t="s">
        <v>2024</v>
      </c>
      <c r="AB871" s="70" t="s">
        <v>2024</v>
      </c>
      <c r="AC871" s="69" t="s">
        <v>2024</v>
      </c>
      <c r="AD871" s="69" t="str">
        <f ca="1">IFERROR(DATEDIF(DadosViagem5[[#This Row],[Utimo Bip Reserva]],TODAY(),"D"),"")</f>
        <v/>
      </c>
      <c r="AE871" s="49" t="s">
        <v>3062</v>
      </c>
      <c r="AF871" s="50" t="s">
        <v>2024</v>
      </c>
      <c r="AG871" s="49"/>
      <c r="AH871" s="50">
        <v>45807</v>
      </c>
      <c r="AI871" s="49" t="str">
        <f>IF(DadosViagem5[[#This Row],[Dias em manutenção ]]&lt;5,"Dentro do Prazo","Fora do Prazo")</f>
        <v>Fora do Prazo</v>
      </c>
      <c r="AJ871" s="49" t="e">
        <v>#REF!</v>
      </c>
    </row>
    <row r="872" spans="1:36" ht="15">
      <c r="A872" s="69" t="s">
        <v>3063</v>
      </c>
      <c r="B872" s="70"/>
      <c r="C872" s="69" t="s">
        <v>673</v>
      </c>
      <c r="D872" s="69" t="s">
        <v>2025</v>
      </c>
      <c r="E872" s="69" t="s">
        <v>566</v>
      </c>
      <c r="F872" s="69" t="s">
        <v>2064</v>
      </c>
      <c r="G872" s="69"/>
      <c r="H872" s="70">
        <v>2021</v>
      </c>
      <c r="I872" s="69" t="s">
        <v>2021</v>
      </c>
      <c r="J872" s="69" t="s">
        <v>900</v>
      </c>
      <c r="K872" s="71" t="s">
        <v>1615</v>
      </c>
      <c r="L872" s="72" t="s">
        <v>83</v>
      </c>
      <c r="M872" s="48" t="s">
        <v>133</v>
      </c>
      <c r="N872" s="50" t="s">
        <v>500</v>
      </c>
      <c r="O872" s="92" t="s">
        <v>2028</v>
      </c>
      <c r="P872" s="74">
        <f ca="1">IFERROR(VLOOKUP(DadosViagem5[[#This Row],[Placa]],BIP!A:E,5,FALSE),"")</f>
        <v>0</v>
      </c>
      <c r="Q872" s="75">
        <f ca="1">DATEDIF(DadosViagem5[[#This Row],[BIP]],TODAY(),"D")</f>
        <v>45978</v>
      </c>
      <c r="R872" s="76" t="str">
        <f>IFERROR(VLOOKUP(DadosViagem5[[#This Row],[Placa]],DDS!B:C,2,FALSE),"Verificar cadastro")</f>
        <v>Verificar cadastro</v>
      </c>
      <c r="S872" s="49" t="s">
        <v>2404</v>
      </c>
      <c r="T872" s="48"/>
      <c r="U872" s="79"/>
      <c r="V872" s="78"/>
      <c r="W872" s="82" t="s">
        <v>3064</v>
      </c>
      <c r="X872" s="80"/>
      <c r="Y872" s="81"/>
      <c r="Z872" s="82"/>
      <c r="AA872" s="70" t="s">
        <v>2024</v>
      </c>
      <c r="AB872" s="70" t="s">
        <v>2024</v>
      </c>
      <c r="AC872" s="69" t="s">
        <v>2024</v>
      </c>
      <c r="AD872" s="69" t="str">
        <f ca="1">IFERROR(DATEDIF(DadosViagem5[[#This Row],[Utimo Bip Reserva]],TODAY(),"D"),"")</f>
        <v/>
      </c>
      <c r="AE872" s="49" t="s">
        <v>2024</v>
      </c>
      <c r="AF872" s="50" t="s">
        <v>2024</v>
      </c>
      <c r="AG872" s="49"/>
      <c r="AH872" s="50">
        <v>45807</v>
      </c>
      <c r="AI872" s="49" t="str">
        <f>IF(DadosViagem5[[#This Row],[Dias em manutenção ]]&lt;5,"Dentro do Prazo","Fora do Prazo")</f>
        <v>Fora do Prazo</v>
      </c>
      <c r="AJ872" s="49" t="e">
        <v>#REF!</v>
      </c>
    </row>
    <row r="873" spans="1:36" ht="15">
      <c r="A873" s="69" t="s">
        <v>605</v>
      </c>
      <c r="B873" s="70"/>
      <c r="C873" s="69" t="s">
        <v>593</v>
      </c>
      <c r="D873" s="69" t="s">
        <v>2018</v>
      </c>
      <c r="E873" s="69" t="s">
        <v>2027</v>
      </c>
      <c r="F873" s="69" t="s">
        <v>2279</v>
      </c>
      <c r="G873" s="69"/>
      <c r="H873" s="70">
        <v>2020</v>
      </c>
      <c r="I873" s="69" t="s">
        <v>2021</v>
      </c>
      <c r="J873" s="69" t="s">
        <v>900</v>
      </c>
      <c r="K873" s="71" t="s">
        <v>1615</v>
      </c>
      <c r="L873" s="72" t="s">
        <v>83</v>
      </c>
      <c r="M873" s="48" t="s">
        <v>133</v>
      </c>
      <c r="N873" s="50" t="s">
        <v>500</v>
      </c>
      <c r="O873" s="92" t="s">
        <v>2028</v>
      </c>
      <c r="P873" s="74">
        <f ca="1">IFERROR(VLOOKUP(DadosViagem5[[#This Row],[Placa]],BIP!A:E,5,FALSE),"")</f>
        <v>0</v>
      </c>
      <c r="Q873" s="75">
        <f ca="1">DATEDIF(DadosViagem5[[#This Row],[BIP]],TODAY(),"D")</f>
        <v>45978</v>
      </c>
      <c r="R873" s="76" t="str">
        <f>IFERROR(VLOOKUP(DadosViagem5[[#This Row],[Placa]],DDS!B:C,2,FALSE),"Verificar cadastro")</f>
        <v>Manutenção</v>
      </c>
      <c r="S873" s="77" t="s">
        <v>2023</v>
      </c>
      <c r="T873" s="48"/>
      <c r="U873" s="79"/>
      <c r="V873" s="78"/>
      <c r="W873" s="82"/>
      <c r="X873" s="80"/>
      <c r="Y873" s="81"/>
      <c r="Z873" s="82"/>
      <c r="AA873" s="70" t="s">
        <v>2024</v>
      </c>
      <c r="AB873" s="70" t="s">
        <v>2024</v>
      </c>
      <c r="AC873" s="69" t="s">
        <v>2024</v>
      </c>
      <c r="AD873" s="69" t="str">
        <f ca="1">IFERROR(DATEDIF(DadosViagem5[[#This Row],[Utimo Bip Reserva]],TODAY(),"D"),"")</f>
        <v/>
      </c>
      <c r="AE873" s="49" t="s">
        <v>2024</v>
      </c>
      <c r="AF873" s="50" t="s">
        <v>2024</v>
      </c>
      <c r="AG873" s="49" t="s">
        <v>2045</v>
      </c>
      <c r="AH873" s="50">
        <v>3</v>
      </c>
      <c r="AI873" s="49" t="str">
        <f>IF(DadosViagem5[[#This Row],[Dias em manutenção ]]&lt;5,"Dentro do Prazo","Fora do Prazo")</f>
        <v>Dentro do Prazo</v>
      </c>
      <c r="AJ873" s="49" t="e">
        <v>#REF!</v>
      </c>
    </row>
    <row r="874" spans="1:36" ht="15">
      <c r="A874" s="69" t="s">
        <v>3065</v>
      </c>
      <c r="B874" s="70"/>
      <c r="C874" s="69" t="s">
        <v>760</v>
      </c>
      <c r="D874" s="69" t="s">
        <v>2018</v>
      </c>
      <c r="E874" s="69" t="s">
        <v>2019</v>
      </c>
      <c r="F874" s="69" t="s">
        <v>2056</v>
      </c>
      <c r="G874" s="69"/>
      <c r="H874" s="70">
        <v>2024</v>
      </c>
      <c r="I874" s="69" t="s">
        <v>2021</v>
      </c>
      <c r="J874" s="69" t="s">
        <v>900</v>
      </c>
      <c r="K874" s="71" t="s">
        <v>1615</v>
      </c>
      <c r="L874" s="72" t="s">
        <v>83</v>
      </c>
      <c r="M874" s="48" t="s">
        <v>133</v>
      </c>
      <c r="N874" s="50" t="s">
        <v>500</v>
      </c>
      <c r="O874" s="92" t="s">
        <v>2028</v>
      </c>
      <c r="P874" s="74">
        <f ca="1">IFERROR(VLOOKUP(DadosViagem5[[#This Row],[Placa]],BIP!A:E,5,FALSE),"")</f>
        <v>45978</v>
      </c>
      <c r="Q874" s="75">
        <f ca="1">DATEDIF(DadosViagem5[[#This Row],[BIP]],TODAY(),"D")</f>
        <v>0</v>
      </c>
      <c r="R874" s="76" t="str">
        <f>IFERROR(VLOOKUP(DadosViagem5[[#This Row],[Placa]],DDS!B:C,2,FALSE),"Verificar cadastro")</f>
        <v>Carregado</v>
      </c>
      <c r="S874" s="77" t="s">
        <v>2023</v>
      </c>
      <c r="T874" s="48"/>
      <c r="U874" s="79"/>
      <c r="V874" s="78"/>
      <c r="W874" s="82"/>
      <c r="X874" s="80"/>
      <c r="Y874" s="81"/>
      <c r="Z874" s="82"/>
      <c r="AA874" s="70" t="s">
        <v>2024</v>
      </c>
      <c r="AB874" s="70" t="s">
        <v>2024</v>
      </c>
      <c r="AC874" s="69" t="s">
        <v>2024</v>
      </c>
      <c r="AD874" s="69" t="str">
        <f ca="1">IFERROR(DATEDIF(DadosViagem5[[#This Row],[Utimo Bip Reserva]],TODAY(),"D"),"")</f>
        <v/>
      </c>
      <c r="AE874" s="49"/>
      <c r="AF874" s="50"/>
      <c r="AG874" s="49"/>
      <c r="AH874" s="50">
        <v>45807</v>
      </c>
      <c r="AI874" s="49" t="str">
        <f>IF(DadosViagem5[[#This Row],[Dias em manutenção ]]&lt;5,"Dentro do Prazo","Fora do Prazo")</f>
        <v>Fora do Prazo</v>
      </c>
      <c r="AJ874" s="49" t="e">
        <v>#REF!</v>
      </c>
    </row>
    <row r="875" spans="1:36" ht="15">
      <c r="A875" s="69" t="s">
        <v>3066</v>
      </c>
      <c r="B875" s="70"/>
      <c r="C875" s="69" t="s">
        <v>1015</v>
      </c>
      <c r="D875" s="69" t="s">
        <v>2018</v>
      </c>
      <c r="E875" s="69" t="s">
        <v>566</v>
      </c>
      <c r="F875" s="69" t="s">
        <v>2064</v>
      </c>
      <c r="G875" s="69"/>
      <c r="H875" s="70">
        <v>2022</v>
      </c>
      <c r="I875" s="69" t="s">
        <v>2021</v>
      </c>
      <c r="J875" s="69" t="s">
        <v>900</v>
      </c>
      <c r="K875" s="71" t="s">
        <v>1615</v>
      </c>
      <c r="L875" s="72" t="s">
        <v>83</v>
      </c>
      <c r="M875" s="48" t="s">
        <v>133</v>
      </c>
      <c r="N875" s="50" t="s">
        <v>500</v>
      </c>
      <c r="O875" s="92" t="s">
        <v>2028</v>
      </c>
      <c r="P875" s="74">
        <f ca="1">IFERROR(VLOOKUP(DadosViagem5[[#This Row],[Placa]],BIP!A:E,5,FALSE),"")</f>
        <v>45978</v>
      </c>
      <c r="Q875" s="75">
        <f ca="1">DATEDIF(DadosViagem5[[#This Row],[BIP]],TODAY(),"D")</f>
        <v>0</v>
      </c>
      <c r="R875" s="76" t="str">
        <f>IFERROR(VLOOKUP(DadosViagem5[[#This Row],[Placa]],DDS!B:C,2,FALSE),"Verificar cadastro")</f>
        <v>Carregado</v>
      </c>
      <c r="S875" s="77" t="s">
        <v>2023</v>
      </c>
      <c r="T875" s="48"/>
      <c r="U875" s="79"/>
      <c r="V875" s="78"/>
      <c r="W875" s="82"/>
      <c r="X875" s="80"/>
      <c r="Y875" s="81"/>
      <c r="Z875" s="82"/>
      <c r="AA875" s="70" t="s">
        <v>2024</v>
      </c>
      <c r="AB875" s="70" t="s">
        <v>2024</v>
      </c>
      <c r="AC875" s="69" t="s">
        <v>2024</v>
      </c>
      <c r="AD875" s="69" t="str">
        <f ca="1">IFERROR(DATEDIF(DadosViagem5[[#This Row],[Utimo Bip Reserva]],TODAY(),"D"),"")</f>
        <v/>
      </c>
      <c r="AE875" s="49" t="s">
        <v>3067</v>
      </c>
      <c r="AF875" s="50" t="s">
        <v>2024</v>
      </c>
      <c r="AG875" s="79"/>
      <c r="AH875" s="50">
        <v>32</v>
      </c>
      <c r="AI875" s="49" t="str">
        <f>IF(DadosViagem5[[#This Row],[Dias em manutenção ]]&lt;5,"Dentro do Prazo","Fora do Prazo")</f>
        <v>Fora do Prazo</v>
      </c>
      <c r="AJ875" s="49" t="e">
        <v>#REF!</v>
      </c>
    </row>
    <row r="876" spans="1:36" ht="15">
      <c r="A876" s="69" t="s">
        <v>327</v>
      </c>
      <c r="B876" s="70"/>
      <c r="C876" s="69" t="s">
        <v>1015</v>
      </c>
      <c r="D876" s="69" t="s">
        <v>2018</v>
      </c>
      <c r="E876" s="69" t="s">
        <v>566</v>
      </c>
      <c r="F876" s="69" t="s">
        <v>2064</v>
      </c>
      <c r="G876" s="69"/>
      <c r="H876" s="70">
        <v>2022</v>
      </c>
      <c r="I876" s="69" t="s">
        <v>2021</v>
      </c>
      <c r="J876" s="69" t="s">
        <v>900</v>
      </c>
      <c r="K876" s="71" t="s">
        <v>1615</v>
      </c>
      <c r="L876" s="72" t="s">
        <v>83</v>
      </c>
      <c r="M876" s="48" t="s">
        <v>133</v>
      </c>
      <c r="N876" s="50" t="s">
        <v>500</v>
      </c>
      <c r="O876" s="92" t="s">
        <v>2028</v>
      </c>
      <c r="P876" s="74">
        <f ca="1">IFERROR(VLOOKUP(DadosViagem5[[#This Row],[Placa]],BIP!A:E,5,FALSE),"")</f>
        <v>45944</v>
      </c>
      <c r="Q876" s="75">
        <f ca="1">DATEDIF(DadosViagem5[[#This Row],[BIP]],TODAY(),"D")</f>
        <v>34</v>
      </c>
      <c r="R876" s="76" t="str">
        <f>IFERROR(VLOOKUP(DadosViagem5[[#This Row],[Placa]],DDS!B:C,2,FALSE),"Verificar cadastro")</f>
        <v> </v>
      </c>
      <c r="S876" s="77" t="s">
        <v>2023</v>
      </c>
      <c r="T876" s="48"/>
      <c r="U876" s="79"/>
      <c r="V876" s="78"/>
      <c r="W876" s="82"/>
      <c r="X876" s="80"/>
      <c r="Y876" s="81"/>
      <c r="Z876" s="82"/>
      <c r="AA876" s="70" t="s">
        <v>2024</v>
      </c>
      <c r="AB876" s="70" t="s">
        <v>2024</v>
      </c>
      <c r="AC876" s="69" t="s">
        <v>2024</v>
      </c>
      <c r="AD876" s="69" t="str">
        <f ca="1">IFERROR(DATEDIF(DadosViagem5[[#This Row],[Utimo Bip Reserva]],TODAY(),"D"),"")</f>
        <v/>
      </c>
      <c r="AE876" s="49" t="s">
        <v>2024</v>
      </c>
      <c r="AF876" s="50" t="s">
        <v>2024</v>
      </c>
      <c r="AG876" s="79"/>
      <c r="AH876" s="50">
        <v>45807</v>
      </c>
      <c r="AI876" s="49" t="str">
        <f>IF(DadosViagem5[[#This Row],[Dias em manutenção ]]&lt;5,"Dentro do Prazo","Fora do Prazo")</f>
        <v>Fora do Prazo</v>
      </c>
      <c r="AJ876" s="49" t="e">
        <v>#REF!</v>
      </c>
    </row>
    <row r="877" spans="1:36" ht="15">
      <c r="A877" s="69" t="s">
        <v>1837</v>
      </c>
      <c r="B877" s="70"/>
      <c r="C877" s="69" t="s">
        <v>593</v>
      </c>
      <c r="D877" s="69" t="s">
        <v>2018</v>
      </c>
      <c r="E877" s="69" t="s">
        <v>2499</v>
      </c>
      <c r="F877" s="69" t="s">
        <v>2064</v>
      </c>
      <c r="G877" s="69"/>
      <c r="H877" s="70">
        <v>2022</v>
      </c>
      <c r="I877" s="69" t="s">
        <v>2021</v>
      </c>
      <c r="J877" s="86" t="s">
        <v>736</v>
      </c>
      <c r="K877" s="71" t="s">
        <v>1683</v>
      </c>
      <c r="L877" s="72" t="s">
        <v>83</v>
      </c>
      <c r="M877" s="48" t="s">
        <v>133</v>
      </c>
      <c r="N877" s="50" t="s">
        <v>576</v>
      </c>
      <c r="O877" s="92" t="s">
        <v>2028</v>
      </c>
      <c r="P877" s="74">
        <f ca="1">IFERROR(VLOOKUP(DadosViagem5[[#This Row],[Placa]],BIP!A:E,5,FALSE),"")</f>
        <v>45978</v>
      </c>
      <c r="Q877" s="75">
        <f ca="1">DATEDIF(DadosViagem5[[#This Row],[BIP]],TODAY(),"D")</f>
        <v>0</v>
      </c>
      <c r="R877" s="76" t="str">
        <f>IFERROR(VLOOKUP(DadosViagem5[[#This Row],[Placa]],DDS!B:C,2,FALSE),"Verificar cadastro")</f>
        <v>Operando</v>
      </c>
      <c r="S877" s="77" t="s">
        <v>2096</v>
      </c>
      <c r="T877" s="48"/>
      <c r="U877" s="79"/>
      <c r="V877" s="78"/>
      <c r="W877" s="82"/>
      <c r="X877" s="80"/>
      <c r="Y877" s="81"/>
      <c r="Z877" s="82"/>
      <c r="AA877" s="70" t="s">
        <v>2024</v>
      </c>
      <c r="AB877" s="70" t="s">
        <v>2024</v>
      </c>
      <c r="AC877" s="69" t="s">
        <v>2024</v>
      </c>
      <c r="AD877" s="69" t="str">
        <f ca="1">IFERROR(DATEDIF(DadosViagem5[[#This Row],[Utimo Bip Reserva]],TODAY(),"D"),"")</f>
        <v/>
      </c>
      <c r="AE877" s="50" t="s">
        <v>2024</v>
      </c>
      <c r="AF877" s="50" t="s">
        <v>2024</v>
      </c>
      <c r="AG877" s="49"/>
      <c r="AH877" s="50">
        <v>45807</v>
      </c>
      <c r="AI877" s="49" t="str">
        <f>IF(DadosViagem5[[#This Row],[Dias em manutenção ]]&lt;5,"Dentro do Prazo","Fora do Prazo")</f>
        <v>Fora do Prazo</v>
      </c>
      <c r="AJ877" s="49" t="e">
        <v>#REF!</v>
      </c>
    </row>
    <row r="878" spans="1:36" ht="15">
      <c r="A878" s="160" t="s">
        <v>1931</v>
      </c>
      <c r="B878" s="70"/>
      <c r="C878" s="69" t="s">
        <v>593</v>
      </c>
      <c r="D878" s="69" t="s">
        <v>2018</v>
      </c>
      <c r="E878" s="69" t="s">
        <v>566</v>
      </c>
      <c r="F878" s="69" t="s">
        <v>2064</v>
      </c>
      <c r="G878" s="69"/>
      <c r="H878" s="70">
        <v>2021</v>
      </c>
      <c r="I878" s="69" t="s">
        <v>2021</v>
      </c>
      <c r="J878" s="69" t="s">
        <v>900</v>
      </c>
      <c r="K878" s="71" t="s">
        <v>1615</v>
      </c>
      <c r="L878" s="72" t="s">
        <v>83</v>
      </c>
      <c r="M878" s="48" t="s">
        <v>133</v>
      </c>
      <c r="N878" s="50" t="s">
        <v>500</v>
      </c>
      <c r="O878" s="95" t="s">
        <v>2028</v>
      </c>
      <c r="P878" s="74">
        <f ca="1">IFERROR(VLOOKUP(DadosViagem5[[#This Row],[Placa]],BIP!A:E,5,FALSE),"")</f>
        <v>45977</v>
      </c>
      <c r="Q878" s="75">
        <f ca="1">DATEDIF(DadosViagem5[[#This Row],[BIP]],TODAY(),"D")</f>
        <v>1</v>
      </c>
      <c r="R878" s="76" t="str">
        <f>IFERROR(VLOOKUP(DadosViagem5[[#This Row],[Placa]],DDS!B:C,2,FALSE),"Verificar cadastro")</f>
        <v>Carregado</v>
      </c>
      <c r="S878" s="77" t="s">
        <v>2023</v>
      </c>
      <c r="T878" s="48"/>
      <c r="U878" s="79"/>
      <c r="V878" s="78"/>
      <c r="W878" s="82"/>
      <c r="X878" s="80"/>
      <c r="Y878" s="81"/>
      <c r="Z878" s="82"/>
      <c r="AA878" s="70" t="s">
        <v>2024</v>
      </c>
      <c r="AB878" s="70" t="s">
        <v>2024</v>
      </c>
      <c r="AC878" s="69" t="s">
        <v>2024</v>
      </c>
      <c r="AD878" s="69" t="str">
        <f ca="1">IFERROR(DATEDIF(DadosViagem5[[#This Row],[Utimo Bip Reserva]],TODAY(),"D"),"")</f>
        <v/>
      </c>
      <c r="AE878" s="49" t="s">
        <v>2024</v>
      </c>
      <c r="AF878" s="50" t="s">
        <v>2024</v>
      </c>
      <c r="AG878" s="49" t="s">
        <v>567</v>
      </c>
      <c r="AH878" s="50">
        <v>45807</v>
      </c>
      <c r="AI878" s="49" t="str">
        <f>IF(DadosViagem5[[#This Row],[Dias em manutenção ]]&lt;5,"Dentro do Prazo","Fora do Prazo")</f>
        <v>Fora do Prazo</v>
      </c>
      <c r="AJ878" s="49" t="e">
        <v>#REF!</v>
      </c>
    </row>
    <row r="879" spans="1:36" ht="15">
      <c r="A879" s="69" t="s">
        <v>3068</v>
      </c>
      <c r="B879" s="70"/>
      <c r="C879" s="69" t="s">
        <v>593</v>
      </c>
      <c r="D879" s="69" t="s">
        <v>2018</v>
      </c>
      <c r="E879" s="69" t="s">
        <v>566</v>
      </c>
      <c r="F879" s="69" t="s">
        <v>2064</v>
      </c>
      <c r="G879" s="69"/>
      <c r="H879" s="70">
        <v>2022</v>
      </c>
      <c r="I879" s="69" t="s">
        <v>2021</v>
      </c>
      <c r="J879" s="69" t="s">
        <v>900</v>
      </c>
      <c r="K879" s="71" t="s">
        <v>1615</v>
      </c>
      <c r="L879" s="72" t="s">
        <v>83</v>
      </c>
      <c r="M879" s="48" t="s">
        <v>133</v>
      </c>
      <c r="N879" s="50" t="s">
        <v>500</v>
      </c>
      <c r="O879" s="92" t="s">
        <v>2028</v>
      </c>
      <c r="P879" s="74">
        <f ca="1">IFERROR(VLOOKUP(DadosViagem5[[#This Row],[Placa]],BIP!A:E,5,FALSE),"")</f>
        <v>45978</v>
      </c>
      <c r="Q879" s="75">
        <f ca="1">DATEDIF(DadosViagem5[[#This Row],[BIP]],TODAY(),"D")</f>
        <v>0</v>
      </c>
      <c r="R879" s="76" t="str">
        <f>IFERROR(VLOOKUP(DadosViagem5[[#This Row],[Placa]],DDS!B:C,2,FALSE),"Verificar cadastro")</f>
        <v>Carregado</v>
      </c>
      <c r="S879" s="77" t="s">
        <v>2023</v>
      </c>
      <c r="T879" s="48"/>
      <c r="U879" s="79"/>
      <c r="V879" s="78"/>
      <c r="W879" s="82"/>
      <c r="X879" s="80"/>
      <c r="Y879" s="81"/>
      <c r="Z879" s="82"/>
      <c r="AA879" s="70" t="s">
        <v>2024</v>
      </c>
      <c r="AB879" s="70" t="s">
        <v>2024</v>
      </c>
      <c r="AC879" s="69" t="s">
        <v>2024</v>
      </c>
      <c r="AD879" s="69" t="str">
        <f ca="1">IFERROR(DATEDIF(DadosViagem5[[#This Row],[Utimo Bip Reserva]],TODAY(),"D"),"")</f>
        <v/>
      </c>
      <c r="AE879" s="49" t="s">
        <v>2024</v>
      </c>
      <c r="AF879" s="50" t="s">
        <v>2024</v>
      </c>
      <c r="AG879" s="49"/>
      <c r="AH879" s="50">
        <v>45807</v>
      </c>
      <c r="AI879" s="49" t="str">
        <f>IF(DadosViagem5[[#This Row],[Dias em manutenção ]]&lt;5,"Dentro do Prazo","Fora do Prazo")</f>
        <v>Fora do Prazo</v>
      </c>
      <c r="AJ879" s="49" t="e">
        <v>#REF!</v>
      </c>
    </row>
    <row r="880" spans="1:36" ht="15">
      <c r="A880" s="69" t="s">
        <v>1946</v>
      </c>
      <c r="B880" s="70"/>
      <c r="C880" s="69" t="s">
        <v>760</v>
      </c>
      <c r="D880" s="69" t="s">
        <v>2018</v>
      </c>
      <c r="E880" s="69" t="s">
        <v>2019</v>
      </c>
      <c r="F880" s="69" t="s">
        <v>2064</v>
      </c>
      <c r="G880" s="69"/>
      <c r="H880" s="70">
        <v>2024</v>
      </c>
      <c r="I880" s="69" t="s">
        <v>2021</v>
      </c>
      <c r="J880" s="69" t="s">
        <v>900</v>
      </c>
      <c r="K880" s="71" t="s">
        <v>1615</v>
      </c>
      <c r="L880" s="72" t="s">
        <v>83</v>
      </c>
      <c r="M880" s="48" t="s">
        <v>133</v>
      </c>
      <c r="N880" s="50" t="s">
        <v>500</v>
      </c>
      <c r="O880" s="92" t="s">
        <v>2028</v>
      </c>
      <c r="P880" s="74">
        <f ca="1">IFERROR(VLOOKUP(DadosViagem5[[#This Row],[Placa]],BIP!A:E,5,FALSE),"")</f>
        <v>45978</v>
      </c>
      <c r="Q880" s="75">
        <f ca="1">DATEDIF(DadosViagem5[[#This Row],[BIP]],TODAY(),"D")</f>
        <v>0</v>
      </c>
      <c r="R880" s="76" t="str">
        <f>IFERROR(VLOOKUP(DadosViagem5[[#This Row],[Placa]],DDS!B:C,2,FALSE),"Verificar cadastro")</f>
        <v>Manutenção</v>
      </c>
      <c r="S880" s="77" t="s">
        <v>2023</v>
      </c>
      <c r="T880" s="48"/>
      <c r="U880" s="79"/>
      <c r="V880" s="78"/>
      <c r="W880" s="82"/>
      <c r="X880" s="80"/>
      <c r="Y880" s="81"/>
      <c r="Z880" s="82"/>
      <c r="AA880" s="70" t="s">
        <v>2024</v>
      </c>
      <c r="AB880" s="70" t="s">
        <v>2024</v>
      </c>
      <c r="AC880" s="69" t="s">
        <v>2024</v>
      </c>
      <c r="AD880" s="69" t="str">
        <f ca="1">IFERROR(DATEDIF(DadosViagem5[[#This Row],[Utimo Bip Reserva]],TODAY(),"D"),"")</f>
        <v/>
      </c>
      <c r="AE880" s="49"/>
      <c r="AF880" s="50"/>
      <c r="AG880" s="49"/>
      <c r="AH880" s="50">
        <v>45807</v>
      </c>
      <c r="AI880" s="49" t="str">
        <f>IF(DadosViagem5[[#This Row],[Dias em manutenção ]]&lt;5,"Dentro do Prazo","Fora do Prazo")</f>
        <v>Fora do Prazo</v>
      </c>
      <c r="AJ880" s="49" t="e">
        <v>#REF!</v>
      </c>
    </row>
    <row r="881" spans="1:36" ht="15">
      <c r="A881" s="69" t="s">
        <v>759</v>
      </c>
      <c r="B881" s="70"/>
      <c r="C881" s="69" t="s">
        <v>760</v>
      </c>
      <c r="D881" s="69" t="s">
        <v>2018</v>
      </c>
      <c r="E881" s="69" t="s">
        <v>2019</v>
      </c>
      <c r="F881" s="69" t="s">
        <v>2056</v>
      </c>
      <c r="G881" s="69"/>
      <c r="H881" s="70">
        <v>2024</v>
      </c>
      <c r="I881" s="69" t="s">
        <v>2021</v>
      </c>
      <c r="J881" s="69" t="s">
        <v>900</v>
      </c>
      <c r="K881" s="71" t="s">
        <v>1615</v>
      </c>
      <c r="L881" s="72" t="s">
        <v>83</v>
      </c>
      <c r="M881" s="48" t="s">
        <v>133</v>
      </c>
      <c r="N881" s="73" t="s">
        <v>500</v>
      </c>
      <c r="O881" s="92" t="s">
        <v>2028</v>
      </c>
      <c r="P881" s="74">
        <f ca="1">IFERROR(VLOOKUP(DadosViagem5[[#This Row],[Placa]],BIP!A:E,5,FALSE),"")</f>
        <v>45978</v>
      </c>
      <c r="Q881" s="75">
        <f ca="1">DATEDIF(DadosViagem5[[#This Row],[BIP]],TODAY(),"D")</f>
        <v>0</v>
      </c>
      <c r="R881" s="76" t="str">
        <f>IFERROR(VLOOKUP(DadosViagem5[[#This Row],[Placa]],DDS!B:C,2,FALSE),"Verificar cadastro")</f>
        <v>Carregado</v>
      </c>
      <c r="S881" s="77" t="s">
        <v>2023</v>
      </c>
      <c r="T881" s="48"/>
      <c r="U881" s="79"/>
      <c r="V881" s="78"/>
      <c r="W881" s="82"/>
      <c r="X881" s="80"/>
      <c r="Y881" s="81"/>
      <c r="Z881" s="82"/>
      <c r="AA881" s="70" t="s">
        <v>2024</v>
      </c>
      <c r="AB881" s="70" t="s">
        <v>2024</v>
      </c>
      <c r="AC881" s="69" t="s">
        <v>2024</v>
      </c>
      <c r="AD881" s="69" t="str">
        <f ca="1">IFERROR(DATEDIF(DadosViagem5[[#This Row],[Utimo Bip Reserva]],TODAY(),"D"),"")</f>
        <v/>
      </c>
      <c r="AE881" s="49"/>
      <c r="AF881" s="50"/>
      <c r="AG881" s="49"/>
      <c r="AH881" s="50">
        <v>45807</v>
      </c>
      <c r="AI881" s="49" t="str">
        <f>IF(DadosViagem5[[#This Row],[Dias em manutenção ]]&lt;5,"Dentro do Prazo","Fora do Prazo")</f>
        <v>Fora do Prazo</v>
      </c>
      <c r="AJ881" s="49" t="e">
        <v>#REF!</v>
      </c>
    </row>
    <row r="882" spans="1:36" ht="15">
      <c r="A882" s="69" t="s">
        <v>3069</v>
      </c>
      <c r="B882" s="70"/>
      <c r="C882" s="69" t="s">
        <v>760</v>
      </c>
      <c r="D882" s="69" t="s">
        <v>2018</v>
      </c>
      <c r="E882" s="69" t="s">
        <v>2019</v>
      </c>
      <c r="F882" s="69" t="s">
        <v>2056</v>
      </c>
      <c r="G882" s="69"/>
      <c r="H882" s="70">
        <v>2024</v>
      </c>
      <c r="I882" s="69" t="s">
        <v>2021</v>
      </c>
      <c r="J882" s="69" t="s">
        <v>900</v>
      </c>
      <c r="K882" s="71" t="s">
        <v>1615</v>
      </c>
      <c r="L882" s="72" t="s">
        <v>83</v>
      </c>
      <c r="M882" s="48" t="s">
        <v>133</v>
      </c>
      <c r="N882" s="50" t="s">
        <v>500</v>
      </c>
      <c r="O882" s="92" t="s">
        <v>2028</v>
      </c>
      <c r="P882" s="74">
        <f ca="1">IFERROR(VLOOKUP(DadosViagem5[[#This Row],[Placa]],BIP!A:E,5,FALSE),"")</f>
        <v>45978</v>
      </c>
      <c r="Q882" s="75">
        <f ca="1">DATEDIF(DadosViagem5[[#This Row],[BIP]],TODAY(),"D")</f>
        <v>0</v>
      </c>
      <c r="R882" s="76" t="str">
        <f>IFERROR(VLOOKUP(DadosViagem5[[#This Row],[Placa]],DDS!B:C,2,FALSE),"Verificar cadastro")</f>
        <v>Carregado</v>
      </c>
      <c r="S882" s="77" t="s">
        <v>2023</v>
      </c>
      <c r="T882" s="48"/>
      <c r="U882" s="79"/>
      <c r="V882" s="78"/>
      <c r="W882" s="82"/>
      <c r="X882" s="80"/>
      <c r="Y882" s="81"/>
      <c r="Z882" s="83"/>
      <c r="AA882" s="70" t="s">
        <v>2024</v>
      </c>
      <c r="AB882" s="70" t="s">
        <v>2024</v>
      </c>
      <c r="AC882" s="69" t="s">
        <v>2024</v>
      </c>
      <c r="AD882" s="69" t="str">
        <f ca="1">IFERROR(DATEDIF(DadosViagem5[[#This Row],[Utimo Bip Reserva]],TODAY(),"D"),"")</f>
        <v/>
      </c>
      <c r="AE882" s="49"/>
      <c r="AF882" s="50"/>
      <c r="AG882" s="49"/>
      <c r="AH882" s="50">
        <v>45807</v>
      </c>
      <c r="AI882" s="49" t="str">
        <f>IF(DadosViagem5[[#This Row],[Dias em manutenção ]]&lt;5,"Dentro do Prazo","Fora do Prazo")</f>
        <v>Fora do Prazo</v>
      </c>
      <c r="AJ882" s="49" t="e">
        <v>#REF!</v>
      </c>
    </row>
    <row r="883" spans="1:36" ht="15">
      <c r="A883" s="69" t="s">
        <v>1757</v>
      </c>
      <c r="B883" s="70"/>
      <c r="C883" s="69" t="s">
        <v>760</v>
      </c>
      <c r="D883" s="69" t="s">
        <v>2018</v>
      </c>
      <c r="E883" s="69" t="s">
        <v>2019</v>
      </c>
      <c r="F883" s="69" t="s">
        <v>2056</v>
      </c>
      <c r="G883" s="69"/>
      <c r="H883" s="70">
        <v>2024</v>
      </c>
      <c r="I883" s="69" t="s">
        <v>2021</v>
      </c>
      <c r="J883" s="69" t="s">
        <v>900</v>
      </c>
      <c r="K883" s="71" t="s">
        <v>1615</v>
      </c>
      <c r="L883" s="72" t="s">
        <v>83</v>
      </c>
      <c r="M883" s="48" t="s">
        <v>133</v>
      </c>
      <c r="N883" s="50" t="s">
        <v>500</v>
      </c>
      <c r="O883" s="92" t="s">
        <v>2028</v>
      </c>
      <c r="P883" s="74">
        <f ca="1">IFERROR(VLOOKUP(DadosViagem5[[#This Row],[Placa]],BIP!A:E,5,FALSE),"")</f>
        <v>45977</v>
      </c>
      <c r="Q883" s="75">
        <f ca="1">DATEDIF(DadosViagem5[[#This Row],[BIP]],TODAY(),"D")</f>
        <v>1</v>
      </c>
      <c r="R883" s="76" t="str">
        <f>IFERROR(VLOOKUP(DadosViagem5[[#This Row],[Placa]],DDS!B:C,2,FALSE),"Verificar cadastro")</f>
        <v>Carregado</v>
      </c>
      <c r="S883" s="77" t="s">
        <v>2023</v>
      </c>
      <c r="T883" s="48"/>
      <c r="U883" s="79"/>
      <c r="V883" s="78"/>
      <c r="W883" s="82"/>
      <c r="X883" s="80"/>
      <c r="Y883" s="81"/>
      <c r="Z883" s="82"/>
      <c r="AA883" s="70" t="s">
        <v>2024</v>
      </c>
      <c r="AB883" s="70" t="s">
        <v>2024</v>
      </c>
      <c r="AC883" s="69" t="s">
        <v>2024</v>
      </c>
      <c r="AD883" s="69" t="str">
        <f ca="1">IFERROR(DATEDIF(DadosViagem5[[#This Row],[Utimo Bip Reserva]],TODAY(),"D"),"")</f>
        <v/>
      </c>
      <c r="AE883" s="49"/>
      <c r="AF883" s="50"/>
      <c r="AG883" s="49"/>
      <c r="AH883" s="50">
        <v>45807</v>
      </c>
      <c r="AI883" s="49" t="str">
        <f>IF(DadosViagem5[[#This Row],[Dias em manutenção ]]&lt;5,"Dentro do Prazo","Fora do Prazo")</f>
        <v>Fora do Prazo</v>
      </c>
      <c r="AJ883" s="49" t="e">
        <v>#REF!</v>
      </c>
    </row>
    <row r="884" spans="1:36" ht="15">
      <c r="A884" s="69" t="s">
        <v>3070</v>
      </c>
      <c r="B884" s="70"/>
      <c r="C884" s="69" t="s">
        <v>760</v>
      </c>
      <c r="D884" s="69" t="s">
        <v>2018</v>
      </c>
      <c r="E884" s="69" t="s">
        <v>2019</v>
      </c>
      <c r="F884" s="69" t="s">
        <v>2056</v>
      </c>
      <c r="G884" s="69"/>
      <c r="H884" s="70">
        <v>2024</v>
      </c>
      <c r="I884" s="69" t="s">
        <v>2021</v>
      </c>
      <c r="J884" s="69" t="s">
        <v>900</v>
      </c>
      <c r="K884" s="71" t="s">
        <v>1615</v>
      </c>
      <c r="L884" s="72" t="s">
        <v>83</v>
      </c>
      <c r="M884" s="46" t="s">
        <v>133</v>
      </c>
      <c r="N884" s="50" t="s">
        <v>500</v>
      </c>
      <c r="O884" s="92" t="s">
        <v>2028</v>
      </c>
      <c r="P884" s="74">
        <f ca="1">IFERROR(VLOOKUP(DadosViagem5[[#This Row],[Placa]],BIP!A:E,5,FALSE),"")</f>
        <v>45978</v>
      </c>
      <c r="Q884" s="75">
        <f ca="1">DATEDIF(DadosViagem5[[#This Row],[BIP]],TODAY(),"D")</f>
        <v>0</v>
      </c>
      <c r="R884" s="76" t="str">
        <f>IFERROR(VLOOKUP(DadosViagem5[[#This Row],[Placa]],DDS!B:C,2,FALSE),"Verificar cadastro")</f>
        <v>Carregado</v>
      </c>
      <c r="S884" s="77" t="s">
        <v>2023</v>
      </c>
      <c r="T884" s="48"/>
      <c r="U884" s="79"/>
      <c r="V884" s="78"/>
      <c r="W884" s="82" t="s">
        <v>2565</v>
      </c>
      <c r="X884" s="80"/>
      <c r="Y884" s="81"/>
      <c r="Z884" s="82"/>
      <c r="AA884" s="70" t="s">
        <v>2024</v>
      </c>
      <c r="AB884" s="70" t="s">
        <v>2024</v>
      </c>
      <c r="AC884" s="69" t="s">
        <v>2024</v>
      </c>
      <c r="AD884" s="69" t="str">
        <f ca="1">IFERROR(DATEDIF(DadosViagem5[[#This Row],[Utimo Bip Reserva]],TODAY(),"D"),"")</f>
        <v/>
      </c>
      <c r="AE884" s="49"/>
      <c r="AF884" s="50"/>
      <c r="AG884" s="49"/>
      <c r="AH884" s="50">
        <v>45807</v>
      </c>
      <c r="AI884" s="49" t="str">
        <f>IF(DadosViagem5[[#This Row],[Dias em manutenção ]]&lt;5,"Dentro do Prazo","Fora do Prazo")</f>
        <v>Fora do Prazo</v>
      </c>
      <c r="AJ884" s="49" t="e">
        <v>#REF!</v>
      </c>
    </row>
    <row r="885" spans="1:36" ht="15">
      <c r="A885" s="69" t="s">
        <v>3071</v>
      </c>
      <c r="B885" s="70"/>
      <c r="C885" s="69" t="s">
        <v>760</v>
      </c>
      <c r="D885" s="69" t="s">
        <v>2018</v>
      </c>
      <c r="E885" s="69" t="s">
        <v>2019</v>
      </c>
      <c r="F885" s="69" t="s">
        <v>2056</v>
      </c>
      <c r="G885" s="69"/>
      <c r="H885" s="70">
        <v>2024</v>
      </c>
      <c r="I885" s="69" t="s">
        <v>2021</v>
      </c>
      <c r="J885" s="69" t="s">
        <v>900</v>
      </c>
      <c r="K885" s="71" t="s">
        <v>1615</v>
      </c>
      <c r="L885" s="72" t="s">
        <v>83</v>
      </c>
      <c r="M885" s="48" t="s">
        <v>133</v>
      </c>
      <c r="N885" s="50" t="s">
        <v>500</v>
      </c>
      <c r="O885" s="92" t="s">
        <v>2028</v>
      </c>
      <c r="P885" s="74">
        <f ca="1">IFERROR(VLOOKUP(DadosViagem5[[#This Row],[Placa]],BIP!A:E,5,FALSE),"")</f>
        <v>45978</v>
      </c>
      <c r="Q885" s="75">
        <f ca="1">DATEDIF(DadosViagem5[[#This Row],[BIP]],TODAY(),"D")</f>
        <v>0</v>
      </c>
      <c r="R885" s="76" t="str">
        <f>IFERROR(VLOOKUP(DadosViagem5[[#This Row],[Placa]],DDS!B:C,2,FALSE),"Verificar cadastro")</f>
        <v>Carregado</v>
      </c>
      <c r="S885" s="77" t="s">
        <v>2023</v>
      </c>
      <c r="T885" s="48"/>
      <c r="U885" s="79"/>
      <c r="V885" s="78"/>
      <c r="W885" s="82"/>
      <c r="X885" s="80"/>
      <c r="Y885" s="81"/>
      <c r="Z885" s="82"/>
      <c r="AA885" s="70" t="s">
        <v>2024</v>
      </c>
      <c r="AB885" s="70" t="s">
        <v>2024</v>
      </c>
      <c r="AC885" s="69" t="s">
        <v>2024</v>
      </c>
      <c r="AD885" s="69" t="str">
        <f ca="1">IFERROR(DATEDIF(DadosViagem5[[#This Row],[Utimo Bip Reserva]],TODAY(),"D"),"")</f>
        <v/>
      </c>
      <c r="AE885" s="49"/>
      <c r="AF885" s="50"/>
      <c r="AG885" s="49"/>
      <c r="AH885" s="50">
        <v>45807</v>
      </c>
      <c r="AI885" s="49" t="str">
        <f>IF(DadosViagem5[[#This Row],[Dias em manutenção ]]&lt;5,"Dentro do Prazo","Fora do Prazo")</f>
        <v>Fora do Prazo</v>
      </c>
      <c r="AJ885" s="49" t="e">
        <v>#REF!</v>
      </c>
    </row>
    <row r="886" spans="1:36" ht="15">
      <c r="A886" s="69" t="s">
        <v>3072</v>
      </c>
      <c r="B886" s="70"/>
      <c r="C886" s="69" t="s">
        <v>760</v>
      </c>
      <c r="D886" s="69" t="s">
        <v>2018</v>
      </c>
      <c r="E886" s="69" t="s">
        <v>2019</v>
      </c>
      <c r="F886" s="69" t="s">
        <v>2056</v>
      </c>
      <c r="G886" s="69"/>
      <c r="H886" s="70">
        <v>2024</v>
      </c>
      <c r="I886" s="69" t="s">
        <v>2021</v>
      </c>
      <c r="J886" s="69" t="s">
        <v>900</v>
      </c>
      <c r="K886" s="71" t="s">
        <v>1615</v>
      </c>
      <c r="L886" s="72" t="s">
        <v>83</v>
      </c>
      <c r="M886" s="48" t="s">
        <v>133</v>
      </c>
      <c r="N886" s="50" t="s">
        <v>500</v>
      </c>
      <c r="O886" s="92" t="s">
        <v>2028</v>
      </c>
      <c r="P886" s="74">
        <f ca="1">IFERROR(VLOOKUP(DadosViagem5[[#This Row],[Placa]],BIP!A:E,5,FALSE),"")</f>
        <v>45977</v>
      </c>
      <c r="Q886" s="75">
        <f ca="1">DATEDIF(DadosViagem5[[#This Row],[BIP]],TODAY(),"D")</f>
        <v>1</v>
      </c>
      <c r="R886" s="76" t="str">
        <f>IFERROR(VLOOKUP(DadosViagem5[[#This Row],[Placa]],DDS!B:C,2,FALSE),"Verificar cadastro")</f>
        <v>Carregado</v>
      </c>
      <c r="S886" s="77" t="s">
        <v>2023</v>
      </c>
      <c r="T886" s="48"/>
      <c r="U886" s="79"/>
      <c r="V886" s="78"/>
      <c r="W886" s="82"/>
      <c r="X886" s="80"/>
      <c r="Y886" s="81"/>
      <c r="Z886" s="83"/>
      <c r="AA886" s="70" t="s">
        <v>2024</v>
      </c>
      <c r="AB886" s="70" t="s">
        <v>2024</v>
      </c>
      <c r="AC886" s="69" t="s">
        <v>2024</v>
      </c>
      <c r="AD886" s="69" t="str">
        <f ca="1">IFERROR(DATEDIF(DadosViagem5[[#This Row],[Utimo Bip Reserva]],TODAY(),"D"),"")</f>
        <v/>
      </c>
      <c r="AE886" s="49"/>
      <c r="AF886" s="50"/>
      <c r="AG886" s="49"/>
      <c r="AH886" s="50">
        <v>45807</v>
      </c>
      <c r="AI886" s="49" t="str">
        <f>IF(DadosViagem5[[#This Row],[Dias em manutenção ]]&lt;5,"Dentro do Prazo","Fora do Prazo")</f>
        <v>Fora do Prazo</v>
      </c>
      <c r="AJ886" s="49" t="e">
        <v>#REF!</v>
      </c>
    </row>
    <row r="887" spans="1:36" ht="15">
      <c r="A887" s="69" t="s">
        <v>3073</v>
      </c>
      <c r="B887" s="70"/>
      <c r="C887" s="69" t="s">
        <v>760</v>
      </c>
      <c r="D887" s="69" t="s">
        <v>2018</v>
      </c>
      <c r="E887" s="69" t="s">
        <v>2019</v>
      </c>
      <c r="F887" s="69" t="s">
        <v>2056</v>
      </c>
      <c r="G887" s="69"/>
      <c r="H887" s="70">
        <v>2024</v>
      </c>
      <c r="I887" s="69" t="s">
        <v>2021</v>
      </c>
      <c r="J887" s="86" t="s">
        <v>900</v>
      </c>
      <c r="K887" s="84" t="s">
        <v>1615</v>
      </c>
      <c r="L887" s="72" t="s">
        <v>83</v>
      </c>
      <c r="M887" s="48" t="s">
        <v>133</v>
      </c>
      <c r="N887" s="73" t="s">
        <v>500</v>
      </c>
      <c r="O887" s="92" t="s">
        <v>2028</v>
      </c>
      <c r="P887" s="74">
        <f ca="1">IFERROR(VLOOKUP(DadosViagem5[[#This Row],[Placa]],BIP!A:E,5,FALSE),"")</f>
        <v>45978</v>
      </c>
      <c r="Q887" s="75">
        <f ca="1">DATEDIF(DadosViagem5[[#This Row],[BIP]],TODAY(),"D")</f>
        <v>0</v>
      </c>
      <c r="R887" s="76" t="str">
        <f>IFERROR(VLOOKUP(DadosViagem5[[#This Row],[Placa]],DDS!B:C,2,FALSE),"Verificar cadastro")</f>
        <v>Carregado</v>
      </c>
      <c r="S887" s="77" t="s">
        <v>2023</v>
      </c>
      <c r="T887" s="48"/>
      <c r="U887" s="79"/>
      <c r="V887" s="78"/>
      <c r="W887" s="82"/>
      <c r="X887" s="80"/>
      <c r="Y887" s="81"/>
      <c r="Z887" s="82"/>
      <c r="AA887" s="70" t="s">
        <v>2024</v>
      </c>
      <c r="AB887" s="70" t="s">
        <v>2024</v>
      </c>
      <c r="AC887" s="69" t="s">
        <v>2024</v>
      </c>
      <c r="AD887" s="69" t="str">
        <f ca="1">IFERROR(DATEDIF(DadosViagem5[[#This Row],[Utimo Bip Reserva]],TODAY(),"D"),"")</f>
        <v/>
      </c>
      <c r="AE887" s="49"/>
      <c r="AF887" s="50"/>
      <c r="AG887" s="49"/>
      <c r="AH887" s="50">
        <v>45807</v>
      </c>
      <c r="AI887" s="49" t="str">
        <f>IF(DadosViagem5[[#This Row],[Dias em manutenção ]]&lt;5,"Dentro do Prazo","Fora do Prazo")</f>
        <v>Fora do Prazo</v>
      </c>
      <c r="AJ887" s="49" t="e">
        <v>#REF!</v>
      </c>
    </row>
    <row r="888" spans="1:36" ht="15">
      <c r="A888" s="69" t="s">
        <v>1938</v>
      </c>
      <c r="B888" s="70"/>
      <c r="C888" s="69" t="s">
        <v>673</v>
      </c>
      <c r="D888" s="69" t="s">
        <v>2018</v>
      </c>
      <c r="E888" s="69" t="s">
        <v>566</v>
      </c>
      <c r="F888" s="69" t="s">
        <v>2064</v>
      </c>
      <c r="G888" s="69"/>
      <c r="H888" s="70">
        <v>2022</v>
      </c>
      <c r="I888" s="69" t="s">
        <v>2021</v>
      </c>
      <c r="J888" s="69" t="s">
        <v>900</v>
      </c>
      <c r="K888" s="71" t="s">
        <v>1615</v>
      </c>
      <c r="L888" s="72" t="s">
        <v>83</v>
      </c>
      <c r="M888" s="48" t="s">
        <v>133</v>
      </c>
      <c r="N888" s="50" t="s">
        <v>500</v>
      </c>
      <c r="O888" s="92" t="s">
        <v>2028</v>
      </c>
      <c r="P888" s="74">
        <f ca="1">IFERROR(VLOOKUP(DadosViagem5[[#This Row],[Placa]],BIP!A:E,5,FALSE),"")</f>
        <v>45978</v>
      </c>
      <c r="Q888" s="75">
        <f ca="1">DATEDIF(DadosViagem5[[#This Row],[BIP]],TODAY(),"D")</f>
        <v>0</v>
      </c>
      <c r="R888" s="76" t="str">
        <f>IFERROR(VLOOKUP(DadosViagem5[[#This Row],[Placa]],DDS!B:C,2,FALSE),"Verificar cadastro")</f>
        <v>Manutenção</v>
      </c>
      <c r="S888" s="77" t="s">
        <v>2023</v>
      </c>
      <c r="T888" s="48"/>
      <c r="U888" s="79"/>
      <c r="V888" s="78"/>
      <c r="W888" s="82"/>
      <c r="X888" s="80"/>
      <c r="Y888" s="81"/>
      <c r="Z888" s="82"/>
      <c r="AA888" s="70" t="s">
        <v>2024</v>
      </c>
      <c r="AB888" s="70" t="s">
        <v>2024</v>
      </c>
      <c r="AC888" s="69" t="s">
        <v>2024</v>
      </c>
      <c r="AD888" s="69" t="str">
        <f ca="1">IFERROR(DATEDIF(DadosViagem5[[#This Row],[Utimo Bip Reserva]],TODAY(),"D"),"")</f>
        <v/>
      </c>
      <c r="AE888" s="49" t="s">
        <v>2024</v>
      </c>
      <c r="AF888" s="50" t="s">
        <v>2024</v>
      </c>
      <c r="AG888" s="49"/>
      <c r="AH888" s="50">
        <v>45807</v>
      </c>
      <c r="AI888" s="49" t="str">
        <f>IF(DadosViagem5[[#This Row],[Dias em manutenção ]]&lt;5,"Dentro do Prazo","Fora do Prazo")</f>
        <v>Fora do Prazo</v>
      </c>
      <c r="AJ888" s="49" t="e">
        <v>#REF!</v>
      </c>
    </row>
    <row r="889" spans="1:36" ht="15">
      <c r="A889" s="69" t="s">
        <v>1612</v>
      </c>
      <c r="B889" s="70"/>
      <c r="C889" s="86" t="s">
        <v>680</v>
      </c>
      <c r="D889" s="86" t="s">
        <v>2414</v>
      </c>
      <c r="E889" s="86" t="s">
        <v>566</v>
      </c>
      <c r="F889" s="69" t="s">
        <v>2064</v>
      </c>
      <c r="G889" s="69"/>
      <c r="H889" s="70">
        <v>2022</v>
      </c>
      <c r="I889" s="86" t="s">
        <v>2021</v>
      </c>
      <c r="J889" s="86" t="s">
        <v>900</v>
      </c>
      <c r="K889" s="84" t="s">
        <v>1615</v>
      </c>
      <c r="L889" s="85" t="s">
        <v>83</v>
      </c>
      <c r="M889" s="48" t="s">
        <v>133</v>
      </c>
      <c r="N889" s="50" t="s">
        <v>500</v>
      </c>
      <c r="O889" s="92" t="s">
        <v>2028</v>
      </c>
      <c r="P889" s="74">
        <f ca="1">IFERROR(VLOOKUP(DadosViagem5[[#This Row],[Placa]],BIP!A:E,5,FALSE),"")</f>
        <v>45959</v>
      </c>
      <c r="Q889" s="75">
        <f ca="1">DATEDIF(DadosViagem5[[#This Row],[BIP]],TODAY(),"D")</f>
        <v>19</v>
      </c>
      <c r="R889" s="76" t="str">
        <f>IFERROR(VLOOKUP(DadosViagem5[[#This Row],[Placa]],DDS!B:C,2,FALSE),"Verificar cadastro")</f>
        <v>Falta Motorista</v>
      </c>
      <c r="S889" s="77" t="s">
        <v>2023</v>
      </c>
      <c r="T889" s="48"/>
      <c r="U889" s="79"/>
      <c r="V889" s="78"/>
      <c r="W889" s="82"/>
      <c r="X889" s="80"/>
      <c r="Y889" s="81"/>
      <c r="Z889" s="19"/>
      <c r="AA889" s="155" t="s">
        <v>2024</v>
      </c>
      <c r="AB889" s="155" t="s">
        <v>2024</v>
      </c>
      <c r="AC889" s="86" t="s">
        <v>2024</v>
      </c>
      <c r="AD889" s="86" t="str">
        <f ca="1">IFERROR(DATEDIF(DadosViagem5[[#This Row],[Utimo Bip Reserva]],TODAY(),"D"),"")</f>
        <v/>
      </c>
      <c r="AE889" s="47" t="s">
        <v>2024</v>
      </c>
      <c r="AF889" s="73" t="s">
        <v>2024</v>
      </c>
      <c r="AG889" s="47"/>
      <c r="AH889" s="73">
        <v>45807</v>
      </c>
      <c r="AI889" s="47" t="str">
        <f>IF(DadosViagem5[[#This Row],[Dias em manutenção ]]&lt;5,"Dentro do Prazo","Fora do Prazo")</f>
        <v>Fora do Prazo</v>
      </c>
      <c r="AJ889" s="101" t="e">
        <v>#REF!</v>
      </c>
    </row>
    <row r="890" spans="1:36" ht="15">
      <c r="A890" s="69" t="s">
        <v>1286</v>
      </c>
      <c r="B890" s="70"/>
      <c r="C890" s="69" t="s">
        <v>1015</v>
      </c>
      <c r="D890" s="69" t="s">
        <v>2018</v>
      </c>
      <c r="E890" s="69" t="s">
        <v>566</v>
      </c>
      <c r="F890" s="69" t="s">
        <v>2064</v>
      </c>
      <c r="G890" s="69"/>
      <c r="H890" s="70">
        <v>2022</v>
      </c>
      <c r="I890" s="69" t="s">
        <v>2021</v>
      </c>
      <c r="J890" s="69" t="s">
        <v>900</v>
      </c>
      <c r="K890" s="71" t="s">
        <v>1615</v>
      </c>
      <c r="L890" s="72" t="s">
        <v>83</v>
      </c>
      <c r="M890" s="48" t="s">
        <v>133</v>
      </c>
      <c r="N890" s="50" t="s">
        <v>500</v>
      </c>
      <c r="O890" s="92" t="s">
        <v>2028</v>
      </c>
      <c r="P890" s="74">
        <f ca="1">IFERROR(VLOOKUP(DadosViagem5[[#This Row],[Placa]],BIP!A:E,5,FALSE),"")</f>
        <v>45973</v>
      </c>
      <c r="Q890" s="75">
        <f ca="1">DATEDIF(DadosViagem5[[#This Row],[BIP]],TODAY(),"D")</f>
        <v>5</v>
      </c>
      <c r="R890" s="76" t="str">
        <f>IFERROR(VLOOKUP(DadosViagem5[[#This Row],[Placa]],DDS!B:C,2,FALSE),"Verificar cadastro")</f>
        <v>Falta Motorista</v>
      </c>
      <c r="S890" s="77" t="s">
        <v>2023</v>
      </c>
      <c r="T890" s="48"/>
      <c r="U890" s="79"/>
      <c r="V890" s="78"/>
      <c r="W890" s="82"/>
      <c r="X890" s="80"/>
      <c r="Y890" s="81"/>
      <c r="Z890" s="82"/>
      <c r="AA890" s="70" t="s">
        <v>2024</v>
      </c>
      <c r="AB890" s="70" t="s">
        <v>2024</v>
      </c>
      <c r="AC890" s="69" t="s">
        <v>2024</v>
      </c>
      <c r="AD890" s="69" t="str">
        <f ca="1">IFERROR(DATEDIF(DadosViagem5[[#This Row],[Utimo Bip Reserva]],TODAY(),"D"),"")</f>
        <v/>
      </c>
      <c r="AE890" s="49" t="s">
        <v>2024</v>
      </c>
      <c r="AF890" s="50" t="s">
        <v>2024</v>
      </c>
      <c r="AG890" s="49"/>
      <c r="AH890" s="50">
        <v>45807</v>
      </c>
      <c r="AI890" s="49" t="str">
        <f>IF(DadosViagem5[[#This Row],[Dias em manutenção ]]&lt;5,"Dentro do Prazo","Fora do Prazo")</f>
        <v>Fora do Prazo</v>
      </c>
      <c r="AJ890" s="49" t="e">
        <v>#REF!</v>
      </c>
    </row>
    <row r="891" spans="1:36" ht="15">
      <c r="A891" s="69" t="s">
        <v>3074</v>
      </c>
      <c r="B891" s="70"/>
      <c r="C891" s="69" t="s">
        <v>593</v>
      </c>
      <c r="D891" s="69" t="s">
        <v>2018</v>
      </c>
      <c r="E891" s="69" t="s">
        <v>566</v>
      </c>
      <c r="F891" s="69" t="s">
        <v>2064</v>
      </c>
      <c r="G891" s="69"/>
      <c r="H891" s="70">
        <v>2022</v>
      </c>
      <c r="I891" s="69" t="s">
        <v>2021</v>
      </c>
      <c r="J891" s="86" t="s">
        <v>900</v>
      </c>
      <c r="K891" s="84" t="s">
        <v>1615</v>
      </c>
      <c r="L891" s="72" t="s">
        <v>83</v>
      </c>
      <c r="M891" s="48" t="s">
        <v>133</v>
      </c>
      <c r="N891" s="73" t="s">
        <v>500</v>
      </c>
      <c r="O891" s="92" t="s">
        <v>2028</v>
      </c>
      <c r="P891" s="74">
        <f ca="1">IFERROR(VLOOKUP(DadosViagem5[[#This Row],[Placa]],BIP!A:E,5,FALSE),"")</f>
        <v>45978</v>
      </c>
      <c r="Q891" s="75">
        <f ca="1">DATEDIF(DadosViagem5[[#This Row],[BIP]],TODAY(),"D")</f>
        <v>0</v>
      </c>
      <c r="R891" s="76" t="str">
        <f>IFERROR(VLOOKUP(DadosViagem5[[#This Row],[Placa]],DDS!B:C,2,FALSE),"Verificar cadastro")</f>
        <v>Carregado</v>
      </c>
      <c r="S891" s="77" t="s">
        <v>2023</v>
      </c>
      <c r="T891" s="48"/>
      <c r="U891" s="79"/>
      <c r="V891" s="78"/>
      <c r="W891" s="82"/>
      <c r="X891" s="80"/>
      <c r="Y891" s="81"/>
      <c r="Z891" s="82"/>
      <c r="AA891" s="70" t="s">
        <v>2024</v>
      </c>
      <c r="AB891" s="70" t="s">
        <v>2024</v>
      </c>
      <c r="AC891" s="69" t="s">
        <v>2024</v>
      </c>
      <c r="AD891" s="69" t="str">
        <f ca="1">IFERROR(DATEDIF(DadosViagem5[[#This Row],[Utimo Bip Reserva]],TODAY(),"D"),"")</f>
        <v/>
      </c>
      <c r="AE891" s="49" t="s">
        <v>2024</v>
      </c>
      <c r="AF891" s="50" t="s">
        <v>2024</v>
      </c>
      <c r="AG891" s="49"/>
      <c r="AH891" s="50">
        <v>45807</v>
      </c>
      <c r="AI891" s="49" t="str">
        <f>IF(DadosViagem5[[#This Row],[Dias em manutenção ]]&lt;5,"Dentro do Prazo","Fora do Prazo")</f>
        <v>Fora do Prazo</v>
      </c>
      <c r="AJ891" s="49" t="e">
        <v>#REF!</v>
      </c>
    </row>
    <row r="892" spans="1:36" ht="15">
      <c r="A892" s="69" t="s">
        <v>608</v>
      </c>
      <c r="B892" s="70"/>
      <c r="C892" s="69" t="s">
        <v>673</v>
      </c>
      <c r="D892" s="69" t="s">
        <v>2025</v>
      </c>
      <c r="E892" s="69" t="s">
        <v>566</v>
      </c>
      <c r="F892" s="69" t="s">
        <v>2064</v>
      </c>
      <c r="G892" s="69"/>
      <c r="H892" s="70">
        <v>2021</v>
      </c>
      <c r="I892" s="69" t="s">
        <v>2021</v>
      </c>
      <c r="J892" s="69" t="s">
        <v>900</v>
      </c>
      <c r="K892" s="71" t="s">
        <v>1615</v>
      </c>
      <c r="L892" s="72" t="s">
        <v>83</v>
      </c>
      <c r="M892" s="48" t="s">
        <v>133</v>
      </c>
      <c r="N892" s="50" t="s">
        <v>500</v>
      </c>
      <c r="O892" s="92" t="s">
        <v>2028</v>
      </c>
      <c r="P892" s="74">
        <f ca="1">IFERROR(VLOOKUP(DadosViagem5[[#This Row],[Placa]],BIP!A:E,5,FALSE),"")</f>
        <v>45972</v>
      </c>
      <c r="Q892" s="75">
        <f ca="1">DATEDIF(DadosViagem5[[#This Row],[BIP]],TODAY(),"D")</f>
        <v>6</v>
      </c>
      <c r="R892" s="76" t="str">
        <f>IFERROR(VLOOKUP(DadosViagem5[[#This Row],[Placa]],DDS!B:C,2,FALSE),"Verificar cadastro")</f>
        <v>Manutenção</v>
      </c>
      <c r="S892" s="77" t="s">
        <v>2023</v>
      </c>
      <c r="T892" s="48"/>
      <c r="U892" s="79"/>
      <c r="V892" s="78"/>
      <c r="W892" s="82"/>
      <c r="X892" s="80"/>
      <c r="Y892" s="81"/>
      <c r="Z892" s="82"/>
      <c r="AA892" s="70" t="s">
        <v>2024</v>
      </c>
      <c r="AB892" s="70" t="s">
        <v>2024</v>
      </c>
      <c r="AC892" s="69" t="s">
        <v>2024</v>
      </c>
      <c r="AD892" s="69" t="str">
        <f ca="1">IFERROR(DATEDIF(DadosViagem5[[#This Row],[Utimo Bip Reserva]],TODAY(),"D"),"")</f>
        <v/>
      </c>
      <c r="AE892" s="49" t="s">
        <v>2024</v>
      </c>
      <c r="AF892" s="50" t="s">
        <v>2024</v>
      </c>
      <c r="AG892" s="49"/>
      <c r="AH892" s="50">
        <v>45807</v>
      </c>
      <c r="AI892" s="49" t="str">
        <f>IF(DadosViagem5[[#This Row],[Dias em manutenção ]]&lt;5,"Dentro do Prazo","Fora do Prazo")</f>
        <v>Fora do Prazo</v>
      </c>
      <c r="AJ892" s="49" t="e">
        <v>#REF!</v>
      </c>
    </row>
    <row r="893" spans="1:36" ht="15">
      <c r="A893" s="69" t="s">
        <v>1325</v>
      </c>
      <c r="B893" s="70"/>
      <c r="C893" s="69" t="s">
        <v>677</v>
      </c>
      <c r="D893" s="69" t="s">
        <v>2394</v>
      </c>
      <c r="E893" s="69" t="s">
        <v>566</v>
      </c>
      <c r="F893" s="69" t="s">
        <v>2064</v>
      </c>
      <c r="G893" s="69"/>
      <c r="H893" s="70">
        <v>2022</v>
      </c>
      <c r="I893" s="69" t="s">
        <v>3075</v>
      </c>
      <c r="J893" s="69" t="s">
        <v>1007</v>
      </c>
      <c r="K893" s="71" t="s">
        <v>1871</v>
      </c>
      <c r="L893" s="72" t="s">
        <v>83</v>
      </c>
      <c r="M893" s="48" t="s">
        <v>183</v>
      </c>
      <c r="N893" s="49" t="s">
        <v>185</v>
      </c>
      <c r="O893" s="49" t="s">
        <v>2718</v>
      </c>
      <c r="P893" s="74">
        <f ca="1">IFERROR(VLOOKUP(DadosViagem5[[#This Row],[Placa]],BIP!A:E,5,FALSE),"")</f>
        <v>45978</v>
      </c>
      <c r="Q893" s="75">
        <f ca="1">DATEDIF(DadosViagem5[[#This Row],[BIP]],TODAY(),"D")</f>
        <v>0</v>
      </c>
      <c r="R893" s="76" t="str">
        <f>IFERROR(VLOOKUP(DadosViagem5[[#This Row],[Placa]],DDS!B:C,2,FALSE),"Verificar cadastro")</f>
        <v>Operando</v>
      </c>
      <c r="S893" s="77" t="s">
        <v>2023</v>
      </c>
      <c r="T893" s="48"/>
      <c r="U893" s="79"/>
      <c r="V893" s="78"/>
      <c r="W893" s="82"/>
      <c r="X893" s="80"/>
      <c r="Y893" s="81"/>
      <c r="Z893" s="82"/>
      <c r="AA893" s="70"/>
      <c r="AB893" s="70" t="s">
        <v>2024</v>
      </c>
      <c r="AC893" s="70" t="s">
        <v>2024</v>
      </c>
      <c r="AD893" s="70" t="s">
        <v>2024</v>
      </c>
      <c r="AE893" s="49" t="s">
        <v>2024</v>
      </c>
      <c r="AF893" s="50" t="s">
        <v>2024</v>
      </c>
      <c r="AG893" s="49"/>
      <c r="AH893" s="50">
        <v>45807</v>
      </c>
      <c r="AI893" s="49" t="str">
        <f>IF(DadosViagem5[[#This Row],[Dias em manutenção ]]&lt;5,"Dentro do Prazo","Fora do Prazo")</f>
        <v>Fora do Prazo</v>
      </c>
      <c r="AJ893" s="49" t="e">
        <v>#REF!</v>
      </c>
    </row>
    <row r="894" spans="1:36" ht="15">
      <c r="A894" s="69" t="s">
        <v>3076</v>
      </c>
      <c r="B894" s="70"/>
      <c r="C894" s="69" t="s">
        <v>694</v>
      </c>
      <c r="D894" s="69" t="s">
        <v>2079</v>
      </c>
      <c r="E894" s="69" t="s">
        <v>2636</v>
      </c>
      <c r="F894" s="69" t="s">
        <v>2064</v>
      </c>
      <c r="G894" s="69"/>
      <c r="H894" s="70">
        <v>2022</v>
      </c>
      <c r="I894" s="69" t="s">
        <v>3075</v>
      </c>
      <c r="J894" s="69" t="s">
        <v>1007</v>
      </c>
      <c r="K894" s="71" t="s">
        <v>1871</v>
      </c>
      <c r="L894" s="72" t="s">
        <v>83</v>
      </c>
      <c r="M894" s="48" t="s">
        <v>183</v>
      </c>
      <c r="N894" s="49" t="s">
        <v>185</v>
      </c>
      <c r="O894" s="49" t="s">
        <v>2718</v>
      </c>
      <c r="P894" s="74" t="str">
        <f>IFERROR(VLOOKUP(DadosViagem5[[#This Row],[Placa]],BIP!A:E,5,FALSE),"")</f>
        <v/>
      </c>
      <c r="Q894" s="75" t="e">
        <f ca="1">DATEDIF(DadosViagem5[[#This Row],[BIP]],TODAY(),"D")</f>
        <v>#VALUE!</v>
      </c>
      <c r="R894" s="76" t="str">
        <f>IFERROR(VLOOKUP(DadosViagem5[[#This Row],[Placa]],DDS!B:C,2,FALSE),"Verificar cadastro")</f>
        <v>Verificar cadastro</v>
      </c>
      <c r="S894" s="49" t="s">
        <v>2103</v>
      </c>
      <c r="T894" s="48"/>
      <c r="U894" s="79"/>
      <c r="V894" s="78">
        <v>45884</v>
      </c>
      <c r="W894" s="82" t="s">
        <v>3077</v>
      </c>
      <c r="X894" s="87" t="s">
        <v>80</v>
      </c>
      <c r="Y894" s="81">
        <v>45927</v>
      </c>
      <c r="Z894" s="14" t="s">
        <v>1008</v>
      </c>
      <c r="AA894" s="70" t="s">
        <v>2024</v>
      </c>
      <c r="AB894" s="70"/>
      <c r="AC894" s="69" t="s">
        <v>2024</v>
      </c>
      <c r="AD894" s="69" t="str">
        <f ca="1">IFERROR(DATEDIF(DadosViagem5[[#This Row],[Utimo Bip Reserva]],TODAY(),"D"),"")</f>
        <v/>
      </c>
      <c r="AE894" s="50" t="s">
        <v>2024</v>
      </c>
      <c r="AF894" s="50" t="s">
        <v>2024</v>
      </c>
      <c r="AG894" s="49"/>
      <c r="AH894" s="50">
        <v>64</v>
      </c>
      <c r="AI894" s="49" t="str">
        <f>IF(DadosViagem5[[#This Row],[Dias em manutenção ]]&lt;5,"Dentro do Prazo","Fora do Prazo")</f>
        <v>Fora do Prazo</v>
      </c>
      <c r="AJ894" s="49" t="e">
        <v>#REF!</v>
      </c>
    </row>
    <row r="895" spans="1:36" ht="15">
      <c r="A895" s="69" t="s">
        <v>1045</v>
      </c>
      <c r="B895" s="70"/>
      <c r="C895" s="69" t="s">
        <v>677</v>
      </c>
      <c r="D895" s="69" t="s">
        <v>2394</v>
      </c>
      <c r="E895" s="69" t="s">
        <v>566</v>
      </c>
      <c r="F895" s="69" t="s">
        <v>2064</v>
      </c>
      <c r="G895" s="69"/>
      <c r="H895" s="70">
        <v>2022</v>
      </c>
      <c r="I895" s="69" t="s">
        <v>3075</v>
      </c>
      <c r="J895" s="86" t="s">
        <v>1007</v>
      </c>
      <c r="K895" s="84" t="s">
        <v>1871</v>
      </c>
      <c r="L895" s="72" t="s">
        <v>83</v>
      </c>
      <c r="M895" s="48" t="s">
        <v>183</v>
      </c>
      <c r="N895" s="49" t="s">
        <v>185</v>
      </c>
      <c r="O895" s="49" t="s">
        <v>2718</v>
      </c>
      <c r="P895" s="74">
        <f ca="1">IFERROR(VLOOKUP(DadosViagem5[[#This Row],[Placa]],BIP!A:E,5,FALSE),"")</f>
        <v>45968</v>
      </c>
      <c r="Q895" s="75">
        <f ca="1">DATEDIF(DadosViagem5[[#This Row],[BIP]],TODAY(),"D")</f>
        <v>10</v>
      </c>
      <c r="R895" s="76" t="str">
        <f>IFERROR(VLOOKUP(DadosViagem5[[#This Row],[Placa]],DDS!B:C,2,FALSE),"Verificar cadastro")</f>
        <v> </v>
      </c>
      <c r="S895" s="77" t="s">
        <v>2023</v>
      </c>
      <c r="T895" s="48"/>
      <c r="U895" s="79"/>
      <c r="V895" s="78"/>
      <c r="W895" s="82"/>
      <c r="X895" s="80"/>
      <c r="Y895" s="81"/>
      <c r="Z895" s="82"/>
      <c r="AA895" s="70" t="s">
        <v>3078</v>
      </c>
      <c r="AB895" s="70" t="s">
        <v>2024</v>
      </c>
      <c r="AC895" s="69" t="s">
        <v>2024</v>
      </c>
      <c r="AD895" s="69" t="str">
        <f ca="1">IFERROR(DATEDIF(DadosViagem5[[#This Row],[Utimo Bip Reserva]],TODAY(),"D"),"")</f>
        <v/>
      </c>
      <c r="AE895" s="49" t="s">
        <v>2024</v>
      </c>
      <c r="AF895" s="50" t="s">
        <v>2024</v>
      </c>
      <c r="AG895" s="49"/>
      <c r="AH895" s="50">
        <v>10</v>
      </c>
      <c r="AI895" s="49" t="str">
        <f>IF(DadosViagem5[[#This Row],[Dias em manutenção ]]&lt;5,"Dentro do Prazo","Fora do Prazo")</f>
        <v>Fora do Prazo</v>
      </c>
      <c r="AJ895" s="49" t="e">
        <v>#REF!</v>
      </c>
    </row>
    <row r="896" spans="1:36" ht="15">
      <c r="A896" s="69" t="s">
        <v>693</v>
      </c>
      <c r="B896" s="70"/>
      <c r="C896" s="69" t="s">
        <v>694</v>
      </c>
      <c r="D896" s="69" t="s">
        <v>2079</v>
      </c>
      <c r="E896" s="69" t="s">
        <v>2636</v>
      </c>
      <c r="F896" s="69" t="s">
        <v>2064</v>
      </c>
      <c r="G896" s="69"/>
      <c r="H896" s="70">
        <v>2020</v>
      </c>
      <c r="I896" s="69" t="s">
        <v>3075</v>
      </c>
      <c r="J896" s="69" t="s">
        <v>911</v>
      </c>
      <c r="K896" s="71" t="s">
        <v>1871</v>
      </c>
      <c r="L896" s="72" t="s">
        <v>83</v>
      </c>
      <c r="M896" s="48" t="s">
        <v>183</v>
      </c>
      <c r="N896" s="49" t="s">
        <v>185</v>
      </c>
      <c r="O896" s="49" t="s">
        <v>2718</v>
      </c>
      <c r="P896" s="74">
        <f ca="1">IFERROR(VLOOKUP(DadosViagem5[[#This Row],[Placa]],BIP!A:E,5,FALSE),"")</f>
        <v>45839</v>
      </c>
      <c r="Q896" s="75">
        <f ca="1">DATEDIF(DadosViagem5[[#This Row],[BIP]],TODAY(),"D")</f>
        <v>139</v>
      </c>
      <c r="R896" s="76" t="str">
        <f>IFERROR(VLOOKUP(DadosViagem5[[#This Row],[Placa]],DDS!B:C,2,FALSE),"Verificar cadastro")</f>
        <v> </v>
      </c>
      <c r="S896" s="49" t="s">
        <v>2660</v>
      </c>
      <c r="T896" s="48">
        <v>6843992</v>
      </c>
      <c r="U896" s="79">
        <v>45852</v>
      </c>
      <c r="V896" s="78">
        <v>45841</v>
      </c>
      <c r="W896" s="82" t="s">
        <v>1365</v>
      </c>
      <c r="X896" s="80" t="s">
        <v>81</v>
      </c>
      <c r="Y896" s="81" t="s">
        <v>335</v>
      </c>
      <c r="Z896" s="83" t="s">
        <v>695</v>
      </c>
      <c r="AA896" s="70" t="s">
        <v>2024</v>
      </c>
      <c r="AB896" s="70" t="s">
        <v>2024</v>
      </c>
      <c r="AC896" s="69" t="s">
        <v>2024</v>
      </c>
      <c r="AD896" s="69" t="str">
        <f ca="1">IFERROR(DATEDIF(DadosViagem5[[#This Row],[Utimo Bip Reserva]],TODAY(),"D"),"")</f>
        <v/>
      </c>
      <c r="AE896" s="50" t="s">
        <v>2024</v>
      </c>
      <c r="AF896" s="50">
        <v>45699</v>
      </c>
      <c r="AG896" s="49" t="s">
        <v>567</v>
      </c>
      <c r="AH896" s="50">
        <v>17</v>
      </c>
      <c r="AI896" s="49" t="str">
        <f>IF(DadosViagem5[[#This Row],[Dias em manutenção ]]&lt;5,"Dentro do Prazo","Fora do Prazo")</f>
        <v>Fora do Prazo</v>
      </c>
      <c r="AJ896" s="49" t="e">
        <v>#REF!</v>
      </c>
    </row>
    <row r="897" spans="1:36" ht="15">
      <c r="A897" s="69" t="s">
        <v>1869</v>
      </c>
      <c r="B897" s="70"/>
      <c r="C897" s="69" t="s">
        <v>694</v>
      </c>
      <c r="D897" s="69" t="s">
        <v>2079</v>
      </c>
      <c r="E897" s="69" t="s">
        <v>2636</v>
      </c>
      <c r="F897" s="69" t="s">
        <v>2064</v>
      </c>
      <c r="G897" s="69"/>
      <c r="H897" s="70">
        <v>2020</v>
      </c>
      <c r="I897" s="69" t="s">
        <v>3075</v>
      </c>
      <c r="J897" s="69" t="s">
        <v>1007</v>
      </c>
      <c r="K897" s="71" t="s">
        <v>1871</v>
      </c>
      <c r="L897" s="72" t="s">
        <v>83</v>
      </c>
      <c r="M897" s="48" t="s">
        <v>183</v>
      </c>
      <c r="N897" s="49" t="s">
        <v>185</v>
      </c>
      <c r="O897" s="49" t="s">
        <v>2718</v>
      </c>
      <c r="P897" s="74">
        <f ca="1">IFERROR(VLOOKUP(DadosViagem5[[#This Row],[Placa]],BIP!A:E,5,FALSE),"")</f>
        <v>45863</v>
      </c>
      <c r="Q897" s="75">
        <f ca="1">DATEDIF(DadosViagem5[[#This Row],[BIP]],TODAY(),"D")</f>
        <v>115</v>
      </c>
      <c r="R897" s="76" t="str">
        <f>IFERROR(VLOOKUP(DadosViagem5[[#This Row],[Placa]],DDS!B:C,2,FALSE),"Verificar cadastro")</f>
        <v>Verificar cadastro</v>
      </c>
      <c r="S897" s="77" t="s">
        <v>2023</v>
      </c>
      <c r="T897" s="48"/>
      <c r="U897" s="79"/>
      <c r="V897" s="78"/>
      <c r="W897" s="82" t="s">
        <v>3079</v>
      </c>
      <c r="X897" s="80"/>
      <c r="Y897" s="81"/>
      <c r="Z897" s="83"/>
      <c r="AA897" s="70" t="s">
        <v>2024</v>
      </c>
      <c r="AB897" s="70" t="s">
        <v>2024</v>
      </c>
      <c r="AC897" s="70" t="s">
        <v>2024</v>
      </c>
      <c r="AD897" s="70" t="s">
        <v>2024</v>
      </c>
      <c r="AE897" s="50" t="s">
        <v>2024</v>
      </c>
      <c r="AF897" s="50" t="s">
        <v>2024</v>
      </c>
      <c r="AG897" s="49"/>
      <c r="AH897" s="50">
        <v>45807</v>
      </c>
      <c r="AI897" s="49" t="str">
        <f>IF(DadosViagem5[[#This Row],[Dias em manutenção ]]&lt;5,"Dentro do Prazo","Fora do Prazo")</f>
        <v>Fora do Prazo</v>
      </c>
      <c r="AJ897" s="49" t="e">
        <v>#REF!</v>
      </c>
    </row>
    <row r="898" spans="1:36" ht="15">
      <c r="A898" s="69" t="s">
        <v>3080</v>
      </c>
      <c r="B898" s="70"/>
      <c r="C898" s="69" t="s">
        <v>694</v>
      </c>
      <c r="D898" s="69" t="s">
        <v>2079</v>
      </c>
      <c r="E898" s="69" t="s">
        <v>2636</v>
      </c>
      <c r="F898" s="69" t="s">
        <v>2064</v>
      </c>
      <c r="G898" s="69"/>
      <c r="H898" s="70">
        <v>2022</v>
      </c>
      <c r="I898" s="69" t="s">
        <v>3075</v>
      </c>
      <c r="J898" s="69" t="s">
        <v>1007</v>
      </c>
      <c r="K898" s="71" t="s">
        <v>1871</v>
      </c>
      <c r="L898" s="72" t="s">
        <v>83</v>
      </c>
      <c r="M898" s="48" t="s">
        <v>183</v>
      </c>
      <c r="N898" s="49" t="s">
        <v>185</v>
      </c>
      <c r="O898" s="49" t="s">
        <v>2718</v>
      </c>
      <c r="P898" s="74">
        <f ca="1">IFERROR(VLOOKUP(DadosViagem5[[#This Row],[Placa]],BIP!A:E,5,FALSE),"")</f>
        <v>45912</v>
      </c>
      <c r="Q898" s="75">
        <f ca="1">DATEDIF(DadosViagem5[[#This Row],[BIP]],TODAY(),"D")</f>
        <v>66</v>
      </c>
      <c r="R898" s="76" t="str">
        <f>IFERROR(VLOOKUP(DadosViagem5[[#This Row],[Placa]],DDS!B:C,2,FALSE),"Verificar cadastro")</f>
        <v> </v>
      </c>
      <c r="S898" s="49" t="s">
        <v>2404</v>
      </c>
      <c r="T898" s="48"/>
      <c r="U898" s="79"/>
      <c r="V898" s="78"/>
      <c r="W898" s="82" t="s">
        <v>3081</v>
      </c>
      <c r="X898" s="80"/>
      <c r="Y898" s="81"/>
      <c r="Z898" s="83"/>
      <c r="AA898" s="70">
        <v>0</v>
      </c>
      <c r="AB898" s="70" t="s">
        <v>2024</v>
      </c>
      <c r="AC898" s="69" t="s">
        <v>2024</v>
      </c>
      <c r="AD898" s="69" t="str">
        <f ca="1">IFERROR(DATEDIF(DadosViagem5[[#This Row],[Utimo Bip Reserva]],TODAY(),"D"),"")</f>
        <v/>
      </c>
      <c r="AE898" s="50" t="s">
        <v>2024</v>
      </c>
      <c r="AF898" s="50" t="s">
        <v>2024</v>
      </c>
      <c r="AG898" s="49"/>
      <c r="AH898" s="50">
        <v>20</v>
      </c>
      <c r="AI898" s="49" t="str">
        <f>IF(DadosViagem5[[#This Row],[Dias em manutenção ]]&lt;5,"Dentro do Prazo","Fora do Prazo")</f>
        <v>Fora do Prazo</v>
      </c>
      <c r="AJ898" s="49" t="e">
        <v>#REF!</v>
      </c>
    </row>
    <row r="899" spans="1:36" ht="15">
      <c r="A899" s="69" t="s">
        <v>3082</v>
      </c>
      <c r="B899" s="70"/>
      <c r="C899" s="69" t="s">
        <v>673</v>
      </c>
      <c r="D899" s="69" t="s">
        <v>2025</v>
      </c>
      <c r="E899" s="69" t="s">
        <v>566</v>
      </c>
      <c r="F899" s="69" t="s">
        <v>2064</v>
      </c>
      <c r="G899" s="69"/>
      <c r="H899" s="70">
        <v>2023</v>
      </c>
      <c r="I899" s="69" t="s">
        <v>3075</v>
      </c>
      <c r="J899" s="69" t="s">
        <v>1007</v>
      </c>
      <c r="K899" s="71" t="s">
        <v>1871</v>
      </c>
      <c r="L899" s="72" t="s">
        <v>83</v>
      </c>
      <c r="M899" s="48" t="s">
        <v>183</v>
      </c>
      <c r="N899" s="49" t="s">
        <v>185</v>
      </c>
      <c r="O899" s="49" t="s">
        <v>2718</v>
      </c>
      <c r="P899" s="74" t="str">
        <f>IFERROR(VLOOKUP(DadosViagem5[[#This Row],[Placa]],BIP!A:E,5,FALSE),"")</f>
        <v/>
      </c>
      <c r="Q899" s="75" t="e">
        <f ca="1">DATEDIF(DadosViagem5[[#This Row],[BIP]],TODAY(),"D")</f>
        <v>#VALUE!</v>
      </c>
      <c r="R899" s="76" t="str">
        <f>IFERROR(VLOOKUP(DadosViagem5[[#This Row],[Placa]],DDS!B:C,2,FALSE),"Verificar cadastro")</f>
        <v>Verificar cadastro</v>
      </c>
      <c r="S899" s="49" t="s">
        <v>2640</v>
      </c>
      <c r="T899" s="48"/>
      <c r="U899" s="79"/>
      <c r="V899" s="78">
        <v>45841</v>
      </c>
      <c r="W899" s="82" t="s">
        <v>3083</v>
      </c>
      <c r="X899" s="80" t="s">
        <v>81</v>
      </c>
      <c r="Y899" s="81" t="s">
        <v>474</v>
      </c>
      <c r="Z899" s="82" t="s">
        <v>3084</v>
      </c>
      <c r="AA899" s="70" t="s">
        <v>2024</v>
      </c>
      <c r="AB899" s="70" t="s">
        <v>2024</v>
      </c>
      <c r="AC899" s="69" t="s">
        <v>2024</v>
      </c>
      <c r="AD899" s="69" t="str">
        <f ca="1">IFERROR(DATEDIF(DadosViagem5[[#This Row],[Utimo Bip Reserva]],TODAY(),"D"),"")</f>
        <v/>
      </c>
      <c r="AE899" s="49" t="s">
        <v>2024</v>
      </c>
      <c r="AF899" s="50" t="s">
        <v>2024</v>
      </c>
      <c r="AG899" s="49"/>
      <c r="AH899" s="50">
        <v>45807</v>
      </c>
      <c r="AI899" s="49" t="str">
        <f>IF(DadosViagem5[[#This Row],[Dias em manutenção ]]&lt;5,"Dentro do Prazo","Fora do Prazo")</f>
        <v>Fora do Prazo</v>
      </c>
      <c r="AJ899" s="49" t="e">
        <v>#REF!</v>
      </c>
    </row>
    <row r="900" spans="1:36" ht="15">
      <c r="A900" s="69" t="s">
        <v>1426</v>
      </c>
      <c r="B900" s="70"/>
      <c r="C900" s="69" t="s">
        <v>677</v>
      </c>
      <c r="D900" s="69" t="s">
        <v>2394</v>
      </c>
      <c r="E900" s="69" t="s">
        <v>566</v>
      </c>
      <c r="F900" s="69" t="s">
        <v>2064</v>
      </c>
      <c r="G900" s="69"/>
      <c r="H900" s="70">
        <v>2022</v>
      </c>
      <c r="I900" s="69" t="s">
        <v>3075</v>
      </c>
      <c r="J900" s="69" t="s">
        <v>1007</v>
      </c>
      <c r="K900" s="71" t="s">
        <v>1871</v>
      </c>
      <c r="L900" s="72" t="s">
        <v>83</v>
      </c>
      <c r="M900" s="48" t="s">
        <v>183</v>
      </c>
      <c r="N900" s="49" t="s">
        <v>185</v>
      </c>
      <c r="O900" s="49" t="s">
        <v>2718</v>
      </c>
      <c r="P900" s="74">
        <f ca="1">IFERROR(VLOOKUP(DadosViagem5[[#This Row],[Placa]],BIP!A:E,5,FALSE),"")</f>
        <v>45978</v>
      </c>
      <c r="Q900" s="75">
        <f ca="1">DATEDIF(DadosViagem5[[#This Row],[BIP]],TODAY(),"D")</f>
        <v>0</v>
      </c>
      <c r="R900" s="76" t="str">
        <f>IFERROR(VLOOKUP(DadosViagem5[[#This Row],[Placa]],DDS!B:C,2,FALSE),"Verificar cadastro")</f>
        <v>Operando</v>
      </c>
      <c r="S900" s="77" t="s">
        <v>2023</v>
      </c>
      <c r="T900" s="48"/>
      <c r="U900" s="79"/>
      <c r="V900" s="78"/>
      <c r="W900" s="188"/>
      <c r="X900" s="80"/>
      <c r="Y900" s="81"/>
      <c r="Z900" s="82"/>
      <c r="AA900" s="70" t="s">
        <v>2024</v>
      </c>
      <c r="AB900" s="70" t="s">
        <v>2024</v>
      </c>
      <c r="AC900" s="69" t="s">
        <v>2024</v>
      </c>
      <c r="AD900" s="69" t="str">
        <f ca="1">IFERROR(DATEDIF(DadosViagem5[[#This Row],[Utimo Bip Reserva]],TODAY(),"D"),"")</f>
        <v/>
      </c>
      <c r="AE900" s="49" t="s">
        <v>2024</v>
      </c>
      <c r="AF900" s="50">
        <v>45699</v>
      </c>
      <c r="AG900" s="79"/>
      <c r="AH900" s="50">
        <v>217</v>
      </c>
      <c r="AI900" s="49" t="str">
        <f>IF(DadosViagem5[[#This Row],[Dias em manutenção ]]&lt;5,"Dentro do Prazo","Fora do Prazo")</f>
        <v>Fora do Prazo</v>
      </c>
      <c r="AJ900" s="49" t="e">
        <v>#REF!</v>
      </c>
    </row>
    <row r="901" spans="1:36" ht="15">
      <c r="A901" s="69" t="s">
        <v>3085</v>
      </c>
      <c r="B901" s="70"/>
      <c r="C901" s="69" t="s">
        <v>677</v>
      </c>
      <c r="D901" s="69" t="s">
        <v>2394</v>
      </c>
      <c r="E901" s="69" t="s">
        <v>566</v>
      </c>
      <c r="F901" s="69" t="s">
        <v>2064</v>
      </c>
      <c r="G901" s="69"/>
      <c r="H901" s="70">
        <v>2023</v>
      </c>
      <c r="I901" s="69" t="s">
        <v>3075</v>
      </c>
      <c r="J901" s="69" t="s">
        <v>1007</v>
      </c>
      <c r="K901" s="71" t="s">
        <v>1871</v>
      </c>
      <c r="L901" s="72" t="s">
        <v>83</v>
      </c>
      <c r="M901" s="48" t="s">
        <v>183</v>
      </c>
      <c r="N901" s="49" t="s">
        <v>185</v>
      </c>
      <c r="O901" s="49" t="s">
        <v>2718</v>
      </c>
      <c r="P901" s="74">
        <f ca="1">IFERROR(VLOOKUP(DadosViagem5[[#This Row],[Placa]],BIP!A:E,5,FALSE),"")</f>
        <v>45978</v>
      </c>
      <c r="Q901" s="75">
        <f ca="1">DATEDIF(DadosViagem5[[#This Row],[BIP]],TODAY(),"D")</f>
        <v>0</v>
      </c>
      <c r="R901" s="76" t="str">
        <f>IFERROR(VLOOKUP(DadosViagem5[[#This Row],[Placa]],DDS!B:C,2,FALSE),"Verificar cadastro")</f>
        <v> </v>
      </c>
      <c r="S901" s="77" t="s">
        <v>2023</v>
      </c>
      <c r="T901" s="48"/>
      <c r="U901" s="79"/>
      <c r="V901" s="78"/>
      <c r="W901" s="82"/>
      <c r="X901" s="80"/>
      <c r="Y901" s="81"/>
      <c r="Z901" s="82"/>
      <c r="AA901" s="70" t="s">
        <v>2024</v>
      </c>
      <c r="AB901" s="70" t="s">
        <v>2024</v>
      </c>
      <c r="AC901" s="69" t="s">
        <v>2024</v>
      </c>
      <c r="AD901" s="69" t="str">
        <f ca="1">IFERROR(DATEDIF(DadosViagem5[[#This Row],[Utimo Bip Reserva]],TODAY(),"D"),"")</f>
        <v/>
      </c>
      <c r="AE901" s="49" t="s">
        <v>2024</v>
      </c>
      <c r="AF901" s="50" t="s">
        <v>2024</v>
      </c>
      <c r="AG901" s="49"/>
      <c r="AH901" s="50">
        <v>45807</v>
      </c>
      <c r="AI901" s="49" t="str">
        <f>IF(DadosViagem5[[#This Row],[Dias em manutenção ]]&lt;5,"Dentro do Prazo","Fora do Prazo")</f>
        <v>Fora do Prazo</v>
      </c>
      <c r="AJ901" s="49" t="e">
        <v>#REF!</v>
      </c>
    </row>
    <row r="902" spans="1:36" ht="15">
      <c r="A902" s="69" t="s">
        <v>3086</v>
      </c>
      <c r="B902" s="70"/>
      <c r="C902" s="69" t="s">
        <v>677</v>
      </c>
      <c r="D902" s="69" t="s">
        <v>2394</v>
      </c>
      <c r="E902" s="69" t="s">
        <v>566</v>
      </c>
      <c r="F902" s="69" t="s">
        <v>2064</v>
      </c>
      <c r="G902" s="69"/>
      <c r="H902" s="70">
        <v>2022</v>
      </c>
      <c r="I902" s="69" t="s">
        <v>3075</v>
      </c>
      <c r="J902" s="69" t="s">
        <v>1007</v>
      </c>
      <c r="K902" s="71" t="s">
        <v>1871</v>
      </c>
      <c r="L902" s="72" t="s">
        <v>83</v>
      </c>
      <c r="M902" s="48" t="s">
        <v>183</v>
      </c>
      <c r="N902" s="49" t="s">
        <v>185</v>
      </c>
      <c r="O902" s="49" t="s">
        <v>2718</v>
      </c>
      <c r="P902" s="74">
        <f ca="1">IFERROR(VLOOKUP(DadosViagem5[[#This Row],[Placa]],BIP!A:E,5,FALSE),"")</f>
        <v>45978</v>
      </c>
      <c r="Q902" s="75">
        <f ca="1">DATEDIF(DadosViagem5[[#This Row],[BIP]],TODAY(),"D")</f>
        <v>0</v>
      </c>
      <c r="R902" s="76" t="str">
        <f>IFERROR(VLOOKUP(DadosViagem5[[#This Row],[Placa]],DDS!B:C,2,FALSE),"Verificar cadastro")</f>
        <v>Operando</v>
      </c>
      <c r="S902" s="77" t="s">
        <v>2023</v>
      </c>
      <c r="T902" s="48"/>
      <c r="U902" s="79"/>
      <c r="V902" s="78"/>
      <c r="W902" s="82"/>
      <c r="X902" s="80"/>
      <c r="Y902" s="81"/>
      <c r="Z902" s="82"/>
      <c r="AA902" s="70" t="s">
        <v>2024</v>
      </c>
      <c r="AB902" s="70" t="s">
        <v>2024</v>
      </c>
      <c r="AC902" s="69" t="s">
        <v>2024</v>
      </c>
      <c r="AD902" s="69" t="str">
        <f ca="1">IFERROR(DATEDIF(DadosViagem5[[#This Row],[Utimo Bip Reserva]],TODAY(),"D"),"")</f>
        <v/>
      </c>
      <c r="AE902" s="49" t="s">
        <v>2024</v>
      </c>
      <c r="AF902" s="50" t="s">
        <v>2024</v>
      </c>
      <c r="AG902" s="49"/>
      <c r="AH902" s="50">
        <v>45807</v>
      </c>
      <c r="AI902" s="49" t="str">
        <f>IF(DadosViagem5[[#This Row],[Dias em manutenção ]]&lt;5,"Dentro do Prazo","Fora do Prazo")</f>
        <v>Fora do Prazo</v>
      </c>
      <c r="AJ902" s="49" t="e">
        <v>#REF!</v>
      </c>
    </row>
    <row r="903" spans="1:36" ht="15">
      <c r="A903" s="69" t="s">
        <v>3087</v>
      </c>
      <c r="B903" s="70"/>
      <c r="C903" s="69" t="s">
        <v>677</v>
      </c>
      <c r="D903" s="69" t="s">
        <v>2394</v>
      </c>
      <c r="E903" s="69" t="s">
        <v>566</v>
      </c>
      <c r="F903" s="69" t="s">
        <v>2064</v>
      </c>
      <c r="G903" s="69"/>
      <c r="H903" s="70">
        <v>2022</v>
      </c>
      <c r="I903" s="69" t="s">
        <v>3075</v>
      </c>
      <c r="J903" s="69" t="s">
        <v>1007</v>
      </c>
      <c r="K903" s="71" t="s">
        <v>1871</v>
      </c>
      <c r="L903" s="72" t="s">
        <v>83</v>
      </c>
      <c r="M903" s="48" t="s">
        <v>183</v>
      </c>
      <c r="N903" s="49" t="s">
        <v>185</v>
      </c>
      <c r="O903" s="49" t="s">
        <v>2718</v>
      </c>
      <c r="P903" s="74">
        <f ca="1">IFERROR(VLOOKUP(DadosViagem5[[#This Row],[Placa]],BIP!A:E,5,FALSE),"")</f>
        <v>45977</v>
      </c>
      <c r="Q903" s="75">
        <f ca="1">DATEDIF(DadosViagem5[[#This Row],[BIP]],TODAY(),"D")</f>
        <v>1</v>
      </c>
      <c r="R903" s="76" t="str">
        <f>IFERROR(VLOOKUP(DadosViagem5[[#This Row],[Placa]],DDS!B:C,2,FALSE),"Verificar cadastro")</f>
        <v>Operando</v>
      </c>
      <c r="S903" s="77" t="s">
        <v>2023</v>
      </c>
      <c r="T903" s="48"/>
      <c r="U903" s="79"/>
      <c r="V903" s="78"/>
      <c r="W903" s="82"/>
      <c r="X903" s="80"/>
      <c r="Y903" s="81"/>
      <c r="Z903" s="82"/>
      <c r="AA903" s="70" t="s">
        <v>2024</v>
      </c>
      <c r="AB903" s="70" t="s">
        <v>2024</v>
      </c>
      <c r="AC903" s="69" t="s">
        <v>2024</v>
      </c>
      <c r="AD903" s="69" t="str">
        <f ca="1">IFERROR(DATEDIF(DadosViagem5[[#This Row],[Utimo Bip Reserva]],TODAY(),"D"),"")</f>
        <v/>
      </c>
      <c r="AE903" s="49" t="s">
        <v>2024</v>
      </c>
      <c r="AF903" s="50" t="s">
        <v>2024</v>
      </c>
      <c r="AG903" s="49"/>
      <c r="AH903" s="50">
        <v>45807</v>
      </c>
      <c r="AI903" s="49" t="str">
        <f>IF(DadosViagem5[[#This Row],[Dias em manutenção ]]&lt;5,"Dentro do Prazo","Fora do Prazo")</f>
        <v>Fora do Prazo</v>
      </c>
      <c r="AJ903" s="49" t="e">
        <v>#REF!</v>
      </c>
    </row>
    <row r="904" spans="1:36" ht="15">
      <c r="A904" s="69" t="s">
        <v>3088</v>
      </c>
      <c r="B904" s="70"/>
      <c r="C904" s="69" t="s">
        <v>677</v>
      </c>
      <c r="D904" s="69" t="s">
        <v>2394</v>
      </c>
      <c r="E904" s="69" t="s">
        <v>566</v>
      </c>
      <c r="F904" s="69" t="s">
        <v>2064</v>
      </c>
      <c r="G904" s="69"/>
      <c r="H904" s="70">
        <v>2022</v>
      </c>
      <c r="I904" s="69" t="s">
        <v>3075</v>
      </c>
      <c r="J904" s="69" t="s">
        <v>1007</v>
      </c>
      <c r="K904" s="71" t="s">
        <v>1871</v>
      </c>
      <c r="L904" s="72" t="s">
        <v>83</v>
      </c>
      <c r="M904" s="48" t="s">
        <v>183</v>
      </c>
      <c r="N904" s="49" t="s">
        <v>185</v>
      </c>
      <c r="O904" s="49" t="s">
        <v>2718</v>
      </c>
      <c r="P904" s="74">
        <f ca="1">IFERROR(VLOOKUP(DadosViagem5[[#This Row],[Placa]],BIP!A:E,5,FALSE),"")</f>
        <v>45974</v>
      </c>
      <c r="Q904" s="75">
        <f ca="1">DATEDIF(DadosViagem5[[#This Row],[BIP]],TODAY(),"D")</f>
        <v>4</v>
      </c>
      <c r="R904" s="76" t="str">
        <f>IFERROR(VLOOKUP(DadosViagem5[[#This Row],[Placa]],DDS!B:C,2,FALSE),"Verificar cadastro")</f>
        <v> </v>
      </c>
      <c r="S904" s="77" t="s">
        <v>2023</v>
      </c>
      <c r="T904" s="48"/>
      <c r="U904" s="79"/>
      <c r="V904" s="78"/>
      <c r="W904" s="82"/>
      <c r="X904" s="80"/>
      <c r="Y904" s="81"/>
      <c r="Z904" s="82"/>
      <c r="AA904" s="70" t="s">
        <v>2024</v>
      </c>
      <c r="AB904" s="70" t="s">
        <v>2024</v>
      </c>
      <c r="AC904" s="69" t="s">
        <v>2024</v>
      </c>
      <c r="AD904" s="69" t="str">
        <f ca="1">IFERROR(DATEDIF(DadosViagem5[[#This Row],[Utimo Bip Reserva]],TODAY(),"D"),"")</f>
        <v/>
      </c>
      <c r="AE904" s="49" t="s">
        <v>3089</v>
      </c>
      <c r="AF904" s="50" t="s">
        <v>2024</v>
      </c>
      <c r="AG904" s="49"/>
      <c r="AH904" s="50">
        <v>45807</v>
      </c>
      <c r="AI904" s="49" t="str">
        <f>IF(DadosViagem5[[#This Row],[Dias em manutenção ]]&lt;5,"Dentro do Prazo","Fora do Prazo")</f>
        <v>Fora do Prazo</v>
      </c>
      <c r="AJ904" s="49" t="e">
        <v>#REF!</v>
      </c>
    </row>
    <row r="905" spans="1:36" ht="15">
      <c r="A905" s="69" t="s">
        <v>3090</v>
      </c>
      <c r="B905" s="70"/>
      <c r="C905" s="69" t="s">
        <v>677</v>
      </c>
      <c r="D905" s="69" t="s">
        <v>2394</v>
      </c>
      <c r="E905" s="69" t="s">
        <v>566</v>
      </c>
      <c r="F905" s="69" t="s">
        <v>2064</v>
      </c>
      <c r="G905" s="69"/>
      <c r="H905" s="70">
        <v>2022</v>
      </c>
      <c r="I905" s="69" t="s">
        <v>3075</v>
      </c>
      <c r="J905" s="69" t="s">
        <v>1007</v>
      </c>
      <c r="K905" s="71" t="s">
        <v>1871</v>
      </c>
      <c r="L905" s="72" t="s">
        <v>83</v>
      </c>
      <c r="M905" s="48" t="s">
        <v>183</v>
      </c>
      <c r="N905" s="49" t="s">
        <v>185</v>
      </c>
      <c r="O905" s="49" t="s">
        <v>2718</v>
      </c>
      <c r="P905" s="74">
        <f ca="1">IFERROR(VLOOKUP(DadosViagem5[[#This Row],[Placa]],BIP!A:E,5,FALSE),"")</f>
        <v>45978</v>
      </c>
      <c r="Q905" s="75">
        <f ca="1">DATEDIF(DadosViagem5[[#This Row],[BIP]],TODAY(),"D")</f>
        <v>0</v>
      </c>
      <c r="R905" s="76" t="str">
        <f>IFERROR(VLOOKUP(DadosViagem5[[#This Row],[Placa]],DDS!B:C,2,FALSE),"Verificar cadastro")</f>
        <v>Operando</v>
      </c>
      <c r="S905" s="77" t="s">
        <v>2023</v>
      </c>
      <c r="T905" s="48"/>
      <c r="U905" s="79"/>
      <c r="V905" s="78"/>
      <c r="W905" s="82"/>
      <c r="X905" s="80"/>
      <c r="Y905" s="81"/>
      <c r="Z905" s="82"/>
      <c r="AA905" s="70" t="s">
        <v>2024</v>
      </c>
      <c r="AB905" s="70" t="s">
        <v>2024</v>
      </c>
      <c r="AC905" s="69" t="s">
        <v>2024</v>
      </c>
      <c r="AD905" s="69" t="str">
        <f ca="1">IFERROR(DATEDIF(DadosViagem5[[#This Row],[Utimo Bip Reserva]],TODAY(),"D"),"")</f>
        <v/>
      </c>
      <c r="AE905" s="49" t="s">
        <v>2024</v>
      </c>
      <c r="AF905" s="50" t="s">
        <v>2024</v>
      </c>
      <c r="AG905" s="49"/>
      <c r="AH905" s="50">
        <v>45807</v>
      </c>
      <c r="AI905" s="49" t="str">
        <f>IF(DadosViagem5[[#This Row],[Dias em manutenção ]]&lt;5,"Dentro do Prazo","Fora do Prazo")</f>
        <v>Fora do Prazo</v>
      </c>
      <c r="AJ905" s="49" t="e">
        <v>#REF!</v>
      </c>
    </row>
    <row r="906" spans="1:36" ht="15">
      <c r="A906" s="69" t="s">
        <v>3091</v>
      </c>
      <c r="B906" s="70"/>
      <c r="C906" s="69" t="s">
        <v>677</v>
      </c>
      <c r="D906" s="69" t="s">
        <v>2394</v>
      </c>
      <c r="E906" s="69" t="s">
        <v>566</v>
      </c>
      <c r="F906" s="69" t="s">
        <v>2064</v>
      </c>
      <c r="G906" s="69"/>
      <c r="H906" s="70">
        <v>2022</v>
      </c>
      <c r="I906" s="69" t="s">
        <v>3075</v>
      </c>
      <c r="J906" s="69" t="s">
        <v>1007</v>
      </c>
      <c r="K906" s="71" t="s">
        <v>1871</v>
      </c>
      <c r="L906" s="72" t="s">
        <v>83</v>
      </c>
      <c r="M906" s="48" t="s">
        <v>183</v>
      </c>
      <c r="N906" s="47" t="s">
        <v>185</v>
      </c>
      <c r="O906" s="47" t="s">
        <v>2718</v>
      </c>
      <c r="P906" s="74">
        <f ca="1">IFERROR(VLOOKUP(DadosViagem5[[#This Row],[Placa]],BIP!A:E,5,FALSE),"")</f>
        <v>45974</v>
      </c>
      <c r="Q906" s="75">
        <f ca="1">DATEDIF(DadosViagem5[[#This Row],[BIP]],TODAY(),"D")</f>
        <v>4</v>
      </c>
      <c r="R906" s="76" t="str">
        <f>IFERROR(VLOOKUP(DadosViagem5[[#This Row],[Placa]],DDS!B:C,2,FALSE),"Verificar cadastro")</f>
        <v> </v>
      </c>
      <c r="S906" s="77" t="s">
        <v>2023</v>
      </c>
      <c r="T906" s="48"/>
      <c r="U906" s="79"/>
      <c r="V906" s="78"/>
      <c r="W906" s="82"/>
      <c r="X906" s="80"/>
      <c r="Y906" s="81"/>
      <c r="Z906" s="82"/>
      <c r="AA906" s="70" t="s">
        <v>2024</v>
      </c>
      <c r="AB906" s="70" t="s">
        <v>2024</v>
      </c>
      <c r="AC906" s="69" t="s">
        <v>2024</v>
      </c>
      <c r="AD906" s="69" t="str">
        <f ca="1">IFERROR(DATEDIF(DadosViagem5[[#This Row],[Utimo Bip Reserva]],TODAY(),"D"),"")</f>
        <v/>
      </c>
      <c r="AE906" s="49" t="s">
        <v>3092</v>
      </c>
      <c r="AF906" s="50">
        <v>45699</v>
      </c>
      <c r="AG906" s="49" t="s">
        <v>2346</v>
      </c>
      <c r="AH906" s="50">
        <v>45807</v>
      </c>
      <c r="AI906" s="49" t="str">
        <f>IF(DadosViagem5[[#This Row],[Dias em manutenção ]]&lt;5,"Dentro do Prazo","Fora do Prazo")</f>
        <v>Fora do Prazo</v>
      </c>
      <c r="AJ906" s="49" t="e">
        <v>#REF!</v>
      </c>
    </row>
    <row r="907" spans="1:36" ht="15">
      <c r="A907" s="69" t="s">
        <v>3093</v>
      </c>
      <c r="B907" s="70"/>
      <c r="C907" s="69" t="s">
        <v>694</v>
      </c>
      <c r="D907" s="69" t="s">
        <v>2079</v>
      </c>
      <c r="E907" s="69" t="s">
        <v>566</v>
      </c>
      <c r="F907" s="69" t="s">
        <v>2064</v>
      </c>
      <c r="G907" s="69"/>
      <c r="H907" s="70">
        <v>2023</v>
      </c>
      <c r="I907" s="69" t="s">
        <v>2737</v>
      </c>
      <c r="J907" s="69" t="s">
        <v>3094</v>
      </c>
      <c r="K907" s="71" t="s">
        <v>3095</v>
      </c>
      <c r="L907" s="72" t="s">
        <v>83</v>
      </c>
      <c r="M907" s="48" t="s">
        <v>234</v>
      </c>
      <c r="N907" s="49" t="s">
        <v>302</v>
      </c>
      <c r="O907" s="49" t="s">
        <v>266</v>
      </c>
      <c r="P907" s="74">
        <f ca="1">IFERROR(VLOOKUP(DadosViagem5[[#This Row],[Placa]],BIP!A:E,5,FALSE),"")</f>
        <v>45978</v>
      </c>
      <c r="Q907" s="75">
        <f ca="1">DATEDIF(DadosViagem5[[#This Row],[BIP]],TODAY(),"D")</f>
        <v>0</v>
      </c>
      <c r="R907" s="76" t="str">
        <f>IFERROR(VLOOKUP(DadosViagem5[[#This Row],[Placa]],DDS!B:C,2,FALSE),"Verificar cadastro")</f>
        <v> </v>
      </c>
      <c r="S907" s="77" t="s">
        <v>2023</v>
      </c>
      <c r="T907" s="48"/>
      <c r="U907" s="79"/>
      <c r="V907" s="78"/>
      <c r="W907" s="82" t="s">
        <v>2705</v>
      </c>
      <c r="X907" s="80"/>
      <c r="Y907" s="81" t="s">
        <v>2024</v>
      </c>
      <c r="Z907" s="82"/>
      <c r="AA907" s="70" t="s">
        <v>2024</v>
      </c>
      <c r="AB907" s="70" t="s">
        <v>2024</v>
      </c>
      <c r="AC907" s="69" t="s">
        <v>2024</v>
      </c>
      <c r="AD907" s="69" t="str">
        <f ca="1">IFERROR(DATEDIF(DadosViagem5[[#This Row],[Utimo Bip Reserva]],TODAY(),"D"),"")</f>
        <v/>
      </c>
      <c r="AE907" s="49" t="s">
        <v>2024</v>
      </c>
      <c r="AF907" s="50" t="s">
        <v>2024</v>
      </c>
      <c r="AG907" s="49"/>
      <c r="AH907" s="50">
        <v>45807</v>
      </c>
      <c r="AI907" s="49" t="str">
        <f>IF(DadosViagem5[[#This Row],[Dias em manutenção ]]&lt;5,"Dentro do Prazo","Fora do Prazo")</f>
        <v>Fora do Prazo</v>
      </c>
      <c r="AJ907" s="49" t="e">
        <v>#REF!</v>
      </c>
    </row>
    <row r="908" spans="1:36" ht="15">
      <c r="A908" s="69" t="s">
        <v>298</v>
      </c>
      <c r="B908" s="70"/>
      <c r="C908" s="69" t="s">
        <v>673</v>
      </c>
      <c r="D908" s="69" t="s">
        <v>2025</v>
      </c>
      <c r="E908" s="69" t="s">
        <v>2027</v>
      </c>
      <c r="F908" s="69" t="s">
        <v>2279</v>
      </c>
      <c r="G908" s="69"/>
      <c r="H908" s="70">
        <v>2019</v>
      </c>
      <c r="I908" s="69" t="s">
        <v>2737</v>
      </c>
      <c r="J908" s="69" t="s">
        <v>3094</v>
      </c>
      <c r="K908" s="71" t="s">
        <v>3095</v>
      </c>
      <c r="L908" s="72" t="s">
        <v>83</v>
      </c>
      <c r="M908" s="48" t="s">
        <v>234</v>
      </c>
      <c r="N908" s="49" t="s">
        <v>302</v>
      </c>
      <c r="O908" s="49" t="s">
        <v>266</v>
      </c>
      <c r="P908" s="74">
        <f ca="1">IFERROR(VLOOKUP(DadosViagem5[[#This Row],[Placa]],BIP!A:E,5,FALSE),"")</f>
        <v>0</v>
      </c>
      <c r="Q908" s="75">
        <f ca="1">DATEDIF(DadosViagem5[[#This Row],[BIP]],TODAY(),"D")</f>
        <v>45978</v>
      </c>
      <c r="R908" s="76" t="str">
        <f>IFERROR(VLOOKUP(DadosViagem5[[#This Row],[Placa]],DDS!B:C,2,FALSE),"Verificar cadastro")</f>
        <v> </v>
      </c>
      <c r="S908" s="77" t="s">
        <v>2096</v>
      </c>
      <c r="T908" s="48"/>
      <c r="U908" s="79"/>
      <c r="V908" s="78"/>
      <c r="W908" s="82"/>
      <c r="X908" s="80"/>
      <c r="Y908" s="81"/>
      <c r="Z908" s="83"/>
      <c r="AA908" s="70" t="s">
        <v>2024</v>
      </c>
      <c r="AB908" s="70" t="s">
        <v>2024</v>
      </c>
      <c r="AC908" s="69" t="s">
        <v>2024</v>
      </c>
      <c r="AD908" s="69" t="str">
        <f ca="1">IFERROR(DATEDIF(DadosViagem5[[#This Row],[Utimo Bip Reserva]],TODAY(),"D"),"")</f>
        <v/>
      </c>
      <c r="AE908" s="49" t="s">
        <v>2024</v>
      </c>
      <c r="AF908" s="50" t="s">
        <v>2024</v>
      </c>
      <c r="AG908" s="49" t="s">
        <v>2045</v>
      </c>
      <c r="AH908" s="50">
        <v>45807</v>
      </c>
      <c r="AI908" s="49" t="str">
        <f>IF(DadosViagem5[[#This Row],[Dias em manutenção ]]&lt;5,"Dentro do Prazo","Fora do Prazo")</f>
        <v>Fora do Prazo</v>
      </c>
      <c r="AJ908" s="49" t="e">
        <v>#REF!</v>
      </c>
    </row>
    <row r="909" spans="1:36" ht="15">
      <c r="A909" s="69" t="s">
        <v>3096</v>
      </c>
      <c r="B909" s="70"/>
      <c r="C909" s="69" t="s">
        <v>694</v>
      </c>
      <c r="D909" s="69" t="s">
        <v>2079</v>
      </c>
      <c r="E909" s="69" t="s">
        <v>566</v>
      </c>
      <c r="F909" s="69" t="s">
        <v>2064</v>
      </c>
      <c r="G909" s="69"/>
      <c r="H909" s="70">
        <v>2023</v>
      </c>
      <c r="I909" s="69" t="s">
        <v>2737</v>
      </c>
      <c r="J909" s="69" t="s">
        <v>3094</v>
      </c>
      <c r="K909" s="71" t="s">
        <v>3095</v>
      </c>
      <c r="L909" s="72" t="s">
        <v>83</v>
      </c>
      <c r="M909" s="48" t="s">
        <v>234</v>
      </c>
      <c r="N909" s="49" t="s">
        <v>302</v>
      </c>
      <c r="O909" s="49" t="s">
        <v>266</v>
      </c>
      <c r="P909" s="74">
        <f ca="1">IFERROR(VLOOKUP(DadosViagem5[[#This Row],[Placa]],BIP!A:E,5,FALSE),"")</f>
        <v>45978</v>
      </c>
      <c r="Q909" s="75">
        <f ca="1">DATEDIF(DadosViagem5[[#This Row],[BIP]],TODAY(),"D")</f>
        <v>0</v>
      </c>
      <c r="R909" s="76" t="str">
        <f>IFERROR(VLOOKUP(DadosViagem5[[#This Row],[Placa]],DDS!B:C,2,FALSE),"Verificar cadastro")</f>
        <v>Operando</v>
      </c>
      <c r="S909" s="77" t="s">
        <v>2023</v>
      </c>
      <c r="T909" s="48"/>
      <c r="U909" s="79"/>
      <c r="V909" s="78"/>
      <c r="W909" s="82"/>
      <c r="X909" s="80"/>
      <c r="Y909" s="81"/>
      <c r="Z909" s="82"/>
      <c r="AA909" s="70" t="s">
        <v>2024</v>
      </c>
      <c r="AB909" s="70" t="s">
        <v>2024</v>
      </c>
      <c r="AC909" s="69" t="s">
        <v>2024</v>
      </c>
      <c r="AD909" s="69" t="str">
        <f ca="1">IFERROR(DATEDIF(DadosViagem5[[#This Row],[Utimo Bip Reserva]],TODAY(),"D"),"")</f>
        <v/>
      </c>
      <c r="AE909" s="47" t="s">
        <v>2024</v>
      </c>
      <c r="AF909" s="50" t="s">
        <v>2024</v>
      </c>
      <c r="AG909" s="49"/>
      <c r="AH909" s="50">
        <v>45807</v>
      </c>
      <c r="AI909" s="49" t="str">
        <f>IF(DadosViagem5[[#This Row],[Dias em manutenção ]]&lt;5,"Dentro do Prazo","Fora do Prazo")</f>
        <v>Fora do Prazo</v>
      </c>
      <c r="AJ909" s="49" t="e">
        <v>#REF!</v>
      </c>
    </row>
    <row r="910" spans="1:36" ht="15">
      <c r="A910" s="69" t="s">
        <v>3097</v>
      </c>
      <c r="B910" s="70"/>
      <c r="C910" s="69" t="s">
        <v>673</v>
      </c>
      <c r="D910" s="69" t="s">
        <v>2025</v>
      </c>
      <c r="E910" s="69" t="s">
        <v>2027</v>
      </c>
      <c r="F910" s="69" t="s">
        <v>2020</v>
      </c>
      <c r="G910" s="69"/>
      <c r="H910" s="70">
        <v>2024</v>
      </c>
      <c r="I910" s="69" t="s">
        <v>2737</v>
      </c>
      <c r="J910" s="69" t="s">
        <v>3094</v>
      </c>
      <c r="K910" s="71" t="s">
        <v>3095</v>
      </c>
      <c r="L910" s="72" t="s">
        <v>83</v>
      </c>
      <c r="M910" s="48" t="s">
        <v>234</v>
      </c>
      <c r="N910" s="47" t="s">
        <v>302</v>
      </c>
      <c r="O910" s="47" t="s">
        <v>266</v>
      </c>
      <c r="P910" s="74">
        <f ca="1">IFERROR(VLOOKUP(DadosViagem5[[#This Row],[Placa]],BIP!A:E,5,FALSE),"")</f>
        <v>45977</v>
      </c>
      <c r="Q910" s="75">
        <f ca="1">DATEDIF(DadosViagem5[[#This Row],[BIP]],TODAY(),"D")</f>
        <v>1</v>
      </c>
      <c r="R910" s="76" t="str">
        <f>IFERROR(VLOOKUP(DadosViagem5[[#This Row],[Placa]],DDS!B:C,2,FALSE),"Verificar cadastro")</f>
        <v>Operando</v>
      </c>
      <c r="S910" s="77" t="s">
        <v>2023</v>
      </c>
      <c r="T910" s="48"/>
      <c r="U910" s="79"/>
      <c r="V910" s="78"/>
      <c r="W910" s="82"/>
      <c r="X910" s="80"/>
      <c r="Y910" s="81"/>
      <c r="Z910" s="82"/>
      <c r="AA910" s="70" t="s">
        <v>2024</v>
      </c>
      <c r="AB910" s="70" t="s">
        <v>2024</v>
      </c>
      <c r="AC910" s="69" t="s">
        <v>2024</v>
      </c>
      <c r="AD910" s="69" t="str">
        <f ca="1">IFERROR(DATEDIF(DadosViagem5[[#This Row],[Utimo Bip Reserva]],TODAY(),"D"),"")</f>
        <v/>
      </c>
      <c r="AE910" s="50" t="s">
        <v>2024</v>
      </c>
      <c r="AF910" s="50" t="s">
        <v>2024</v>
      </c>
      <c r="AG910" s="49" t="s">
        <v>701</v>
      </c>
      <c r="AH910" s="50">
        <v>45807</v>
      </c>
      <c r="AI910" s="49" t="str">
        <f>IF(DadosViagem5[[#This Row],[Dias em manutenção ]]&lt;5,"Dentro do Prazo","Fora do Prazo")</f>
        <v>Fora do Prazo</v>
      </c>
      <c r="AJ910" s="49" t="e">
        <v>#REF!</v>
      </c>
    </row>
    <row r="911" spans="1:36" ht="15">
      <c r="A911" s="69" t="s">
        <v>3098</v>
      </c>
      <c r="B911" s="70">
        <v>376</v>
      </c>
      <c r="C911" s="69" t="s">
        <v>395</v>
      </c>
      <c r="D911" s="69" t="s">
        <v>2025</v>
      </c>
      <c r="E911" s="69" t="s">
        <v>2034</v>
      </c>
      <c r="F911" s="69" t="s">
        <v>2035</v>
      </c>
      <c r="G911" s="69"/>
      <c r="H911" s="70">
        <v>2023</v>
      </c>
      <c r="I911" s="69" t="s">
        <v>2737</v>
      </c>
      <c r="J911" s="69" t="s">
        <v>3094</v>
      </c>
      <c r="K911" s="69" t="s">
        <v>3095</v>
      </c>
      <c r="L911" s="72" t="s">
        <v>83</v>
      </c>
      <c r="M911" s="48" t="s">
        <v>139</v>
      </c>
      <c r="N911" s="49" t="s">
        <v>302</v>
      </c>
      <c r="O911" s="49" t="s">
        <v>266</v>
      </c>
      <c r="P911" s="74">
        <f ca="1">IFERROR(VLOOKUP(DadosViagem5[[#This Row],[Placa]],BIP!A:E,5,FALSE),"")</f>
        <v>45977</v>
      </c>
      <c r="Q911" s="75">
        <f ca="1">DATEDIF(DadosViagem5[[#This Row],[BIP]],TODAY(),"D")</f>
        <v>1</v>
      </c>
      <c r="R911" s="76" t="str">
        <f>IFERROR(VLOOKUP(DadosViagem5[[#This Row],[Placa]],DDS!B:C,2,FALSE),"Verificar cadastro")</f>
        <v>Operando</v>
      </c>
      <c r="S911" s="77" t="s">
        <v>2023</v>
      </c>
      <c r="T911" s="48"/>
      <c r="U911" s="79"/>
      <c r="V911" s="78"/>
      <c r="W911" s="82"/>
      <c r="X911" s="80"/>
      <c r="Y911" s="81"/>
      <c r="Z911" s="82"/>
      <c r="AA911" s="70" t="s">
        <v>2024</v>
      </c>
      <c r="AB911" s="70" t="s">
        <v>2024</v>
      </c>
      <c r="AC911" s="69" t="s">
        <v>2024</v>
      </c>
      <c r="AD911" s="69" t="str">
        <f ca="1">IFERROR(DATEDIF(DadosViagem5[[#This Row],[Utimo Bip Reserva]],TODAY(),"D"),"")</f>
        <v/>
      </c>
      <c r="AE911" s="50" t="s">
        <v>2024</v>
      </c>
      <c r="AF911" s="50" t="s">
        <v>2024</v>
      </c>
      <c r="AG911" s="49"/>
      <c r="AH911" s="50">
        <v>45807</v>
      </c>
      <c r="AI911" s="49" t="str">
        <f>IF(DadosViagem5[[#This Row],[Dias em manutenção ]]&lt;5,"Dentro do Prazo","Fora do Prazo")</f>
        <v>Fora do Prazo</v>
      </c>
      <c r="AJ911" s="49" t="e">
        <v>#REF!</v>
      </c>
    </row>
    <row r="912" spans="1:36" ht="15">
      <c r="A912" s="69" t="s">
        <v>3099</v>
      </c>
      <c r="B912" s="70"/>
      <c r="C912" s="69" t="s">
        <v>593</v>
      </c>
      <c r="D912" s="69" t="s">
        <v>2018</v>
      </c>
      <c r="E912" s="69" t="s">
        <v>2499</v>
      </c>
      <c r="F912" s="69" t="s">
        <v>2064</v>
      </c>
      <c r="G912" s="69"/>
      <c r="H912" s="70">
        <v>2022</v>
      </c>
      <c r="I912" s="69" t="s">
        <v>2021</v>
      </c>
      <c r="J912" s="69" t="s">
        <v>1077</v>
      </c>
      <c r="K912" s="71" t="s">
        <v>3100</v>
      </c>
      <c r="L912" s="72" t="s">
        <v>83</v>
      </c>
      <c r="M912" s="48" t="s">
        <v>285</v>
      </c>
      <c r="N912" s="49" t="s">
        <v>1079</v>
      </c>
      <c r="O912" s="92" t="s">
        <v>2342</v>
      </c>
      <c r="P912" s="74">
        <f ca="1">IFERROR(VLOOKUP(DadosViagem5[[#This Row],[Placa]],BIP!A:E,5,FALSE),"")</f>
        <v>45977</v>
      </c>
      <c r="Q912" s="75">
        <f ca="1">DATEDIF(DadosViagem5[[#This Row],[BIP]],TODAY(),"D")</f>
        <v>1</v>
      </c>
      <c r="R912" s="76" t="str">
        <f>IFERROR(VLOOKUP(DadosViagem5[[#This Row],[Placa]],DDS!B:C,2,FALSE),"Verificar cadastro")</f>
        <v>Carregado</v>
      </c>
      <c r="S912" s="77" t="s">
        <v>2023</v>
      </c>
      <c r="T912" s="48"/>
      <c r="U912" s="79"/>
      <c r="V912" s="78"/>
      <c r="W912" s="82"/>
      <c r="X912" s="80"/>
      <c r="Y912" s="81"/>
      <c r="Z912" s="82"/>
      <c r="AA912" s="70" t="s">
        <v>2024</v>
      </c>
      <c r="AB912" s="70" t="s">
        <v>2024</v>
      </c>
      <c r="AC912" s="69" t="s">
        <v>2024</v>
      </c>
      <c r="AD912" s="69" t="str">
        <f ca="1">IFERROR(DATEDIF(DadosViagem5[[#This Row],[Utimo Bip Reserva]],TODAY(),"D"),"")</f>
        <v/>
      </c>
      <c r="AE912" s="50" t="s">
        <v>2024</v>
      </c>
      <c r="AF912" s="50" t="s">
        <v>2024</v>
      </c>
      <c r="AG912" s="49" t="s">
        <v>701</v>
      </c>
      <c r="AH912" s="50">
        <v>45807</v>
      </c>
      <c r="AI912" s="49" t="str">
        <f>IF(DadosViagem5[[#This Row],[Dias em manutenção ]]&lt;5,"Dentro do Prazo","Fora do Prazo")</f>
        <v>Fora do Prazo</v>
      </c>
      <c r="AJ912" s="49" t="e">
        <v>#REF!</v>
      </c>
    </row>
    <row r="913" spans="1:36" ht="15">
      <c r="A913" s="69" t="s">
        <v>1076</v>
      </c>
      <c r="B913" s="70"/>
      <c r="C913" s="69" t="s">
        <v>593</v>
      </c>
      <c r="D913" s="69" t="s">
        <v>2018</v>
      </c>
      <c r="E913" s="69" t="s">
        <v>2499</v>
      </c>
      <c r="F913" s="69" t="s">
        <v>2064</v>
      </c>
      <c r="G913" s="69"/>
      <c r="H913" s="70">
        <v>2022</v>
      </c>
      <c r="I913" s="69" t="s">
        <v>2021</v>
      </c>
      <c r="J913" s="69" t="s">
        <v>1077</v>
      </c>
      <c r="K913" s="71" t="s">
        <v>3100</v>
      </c>
      <c r="L913" s="72" t="s">
        <v>83</v>
      </c>
      <c r="M913" s="48" t="s">
        <v>285</v>
      </c>
      <c r="N913" s="49" t="s">
        <v>1079</v>
      </c>
      <c r="O913" s="92" t="s">
        <v>2342</v>
      </c>
      <c r="P913" s="74">
        <f ca="1">IFERROR(VLOOKUP(DadosViagem5[[#This Row],[Placa]],BIP!A:E,5,FALSE),"")</f>
        <v>45977</v>
      </c>
      <c r="Q913" s="75">
        <f ca="1">DATEDIF(DadosViagem5[[#This Row],[BIP]],TODAY(),"D")</f>
        <v>1</v>
      </c>
      <c r="R913" s="76" t="str">
        <f>IFERROR(VLOOKUP(DadosViagem5[[#This Row],[Placa]],DDS!B:C,2,FALSE),"Verificar cadastro")</f>
        <v>Carregado</v>
      </c>
      <c r="S913" s="77" t="s">
        <v>2023</v>
      </c>
      <c r="T913" s="48"/>
      <c r="U913" s="79"/>
      <c r="V913" s="78"/>
      <c r="W913" s="82"/>
      <c r="X913" s="80"/>
      <c r="Y913" s="81"/>
      <c r="Z913" s="82"/>
      <c r="AA913" s="70" t="s">
        <v>2024</v>
      </c>
      <c r="AB913" s="70" t="s">
        <v>2024</v>
      </c>
      <c r="AC913" s="69" t="s">
        <v>2024</v>
      </c>
      <c r="AD913" s="69" t="str">
        <f ca="1">IFERROR(DATEDIF(DadosViagem5[[#This Row],[Utimo Bip Reserva]],TODAY(),"D"),"")</f>
        <v/>
      </c>
      <c r="AE913" s="50" t="s">
        <v>2024</v>
      </c>
      <c r="AF913" s="50" t="s">
        <v>2024</v>
      </c>
      <c r="AG913" s="49" t="s">
        <v>701</v>
      </c>
      <c r="AH913" s="50">
        <v>45807</v>
      </c>
      <c r="AI913" s="49" t="str">
        <f>IF(DadosViagem5[[#This Row],[Dias em manutenção ]]&lt;5,"Dentro do Prazo","Fora do Prazo")</f>
        <v>Fora do Prazo</v>
      </c>
      <c r="AJ913" s="49" t="e">
        <v>#REF!</v>
      </c>
    </row>
    <row r="914" spans="1:36" ht="15">
      <c r="A914" s="69" t="s">
        <v>3101</v>
      </c>
      <c r="B914" s="70"/>
      <c r="C914" s="69" t="s">
        <v>806</v>
      </c>
      <c r="D914" s="69" t="s">
        <v>2025</v>
      </c>
      <c r="E914" s="69" t="s">
        <v>844</v>
      </c>
      <c r="F914" s="69" t="s">
        <v>2020</v>
      </c>
      <c r="G914" s="69"/>
      <c r="H914" s="70">
        <v>2023</v>
      </c>
      <c r="I914" s="69" t="s">
        <v>2021</v>
      </c>
      <c r="J914" s="69" t="s">
        <v>1077</v>
      </c>
      <c r="K914" s="71" t="s">
        <v>3100</v>
      </c>
      <c r="L914" s="72" t="s">
        <v>83</v>
      </c>
      <c r="M914" s="48" t="s">
        <v>285</v>
      </c>
      <c r="N914" s="49" t="s">
        <v>1079</v>
      </c>
      <c r="O914" s="92" t="s">
        <v>2342</v>
      </c>
      <c r="P914" s="74">
        <f ca="1">IFERROR(VLOOKUP(DadosViagem5[[#This Row],[Placa]],BIP!A:E,5,FALSE),"")</f>
        <v>45977</v>
      </c>
      <c r="Q914" s="75">
        <f ca="1">DATEDIF(DadosViagem5[[#This Row],[BIP]],TODAY(),"D")</f>
        <v>1</v>
      </c>
      <c r="R914" s="76" t="str">
        <f>IFERROR(VLOOKUP(DadosViagem5[[#This Row],[Placa]],DDS!B:C,2,FALSE),"Verificar cadastro")</f>
        <v>Carregado</v>
      </c>
      <c r="S914" s="77" t="s">
        <v>2023</v>
      </c>
      <c r="T914" s="48"/>
      <c r="U914" s="79"/>
      <c r="V914" s="78"/>
      <c r="W914" s="82"/>
      <c r="X914" s="80"/>
      <c r="Y914" s="81"/>
      <c r="Z914" s="82"/>
      <c r="AA914" s="70" t="s">
        <v>2024</v>
      </c>
      <c r="AB914" s="70" t="s">
        <v>2024</v>
      </c>
      <c r="AC914" s="69" t="s">
        <v>2024</v>
      </c>
      <c r="AD914" s="69" t="str">
        <f ca="1">IFERROR(DATEDIF(DadosViagem5[[#This Row],[Utimo Bip Reserva]],TODAY(),"D"),"")</f>
        <v/>
      </c>
      <c r="AE914" s="49" t="s">
        <v>2024</v>
      </c>
      <c r="AF914" s="50" t="s">
        <v>2024</v>
      </c>
      <c r="AG914" s="49" t="s">
        <v>701</v>
      </c>
      <c r="AH914" s="50">
        <v>45807</v>
      </c>
      <c r="AI914" s="49" t="str">
        <f>IF(DadosViagem5[[#This Row],[Dias em manutenção ]]&lt;5,"Dentro do Prazo","Fora do Prazo")</f>
        <v>Fora do Prazo</v>
      </c>
      <c r="AJ914" s="49" t="e">
        <v>#REF!</v>
      </c>
    </row>
    <row r="915" spans="1:36" ht="15">
      <c r="A915" s="69" t="s">
        <v>3102</v>
      </c>
      <c r="B915" s="70"/>
      <c r="C915" s="69" t="s">
        <v>806</v>
      </c>
      <c r="D915" s="69" t="s">
        <v>2025</v>
      </c>
      <c r="E915" s="69" t="s">
        <v>844</v>
      </c>
      <c r="F915" s="69" t="s">
        <v>2020</v>
      </c>
      <c r="G915" s="69"/>
      <c r="H915" s="70">
        <v>2023</v>
      </c>
      <c r="I915" s="69" t="s">
        <v>2021</v>
      </c>
      <c r="J915" s="69" t="s">
        <v>1077</v>
      </c>
      <c r="K915" s="71" t="s">
        <v>3100</v>
      </c>
      <c r="L915" s="72" t="s">
        <v>83</v>
      </c>
      <c r="M915" s="48" t="s">
        <v>285</v>
      </c>
      <c r="N915" s="49" t="s">
        <v>1079</v>
      </c>
      <c r="O915" s="92" t="s">
        <v>2342</v>
      </c>
      <c r="P915" s="74">
        <f ca="1">IFERROR(VLOOKUP(DadosViagem5[[#This Row],[Placa]],BIP!A:E,5,FALSE),"")</f>
        <v>45977</v>
      </c>
      <c r="Q915" s="75">
        <f ca="1">DATEDIF(DadosViagem5[[#This Row],[BIP]],TODAY(),"D")</f>
        <v>1</v>
      </c>
      <c r="R915" s="76" t="str">
        <f>IFERROR(VLOOKUP(DadosViagem5[[#This Row],[Placa]],DDS!B:C,2,FALSE),"Verificar cadastro")</f>
        <v>Carregado</v>
      </c>
      <c r="S915" s="77" t="s">
        <v>2023</v>
      </c>
      <c r="T915" s="48"/>
      <c r="U915" s="79"/>
      <c r="V915" s="78"/>
      <c r="W915" s="82"/>
      <c r="X915" s="80"/>
      <c r="Y915" s="81"/>
      <c r="Z915" s="82"/>
      <c r="AA915" s="70" t="s">
        <v>2024</v>
      </c>
      <c r="AB915" s="70" t="s">
        <v>2024</v>
      </c>
      <c r="AC915" s="69" t="s">
        <v>2024</v>
      </c>
      <c r="AD915" s="69" t="str">
        <f ca="1">IFERROR(DATEDIF(DadosViagem5[[#This Row],[Utimo Bip Reserva]],TODAY(),"D"),"")</f>
        <v/>
      </c>
      <c r="AE915" s="94" t="s">
        <v>2024</v>
      </c>
      <c r="AF915" s="94" t="s">
        <v>2024</v>
      </c>
      <c r="AG915" s="49" t="s">
        <v>701</v>
      </c>
      <c r="AH915" s="50">
        <v>45807</v>
      </c>
      <c r="AI915" s="49" t="str">
        <f>IF(DadosViagem5[[#This Row],[Dias em manutenção ]]&lt;5,"Dentro do Prazo","Fora do Prazo")</f>
        <v>Fora do Prazo</v>
      </c>
      <c r="AJ915" s="49" t="e">
        <v>#REF!</v>
      </c>
    </row>
    <row r="916" spans="1:36" ht="15">
      <c r="A916" s="69" t="s">
        <v>3103</v>
      </c>
      <c r="B916" s="70"/>
      <c r="C916" s="69" t="s">
        <v>593</v>
      </c>
      <c r="D916" s="69" t="s">
        <v>2018</v>
      </c>
      <c r="E916" s="69" t="s">
        <v>2499</v>
      </c>
      <c r="F916" s="69" t="s">
        <v>2064</v>
      </c>
      <c r="G916" s="69"/>
      <c r="H916" s="70">
        <v>2022</v>
      </c>
      <c r="I916" s="69" t="s">
        <v>2021</v>
      </c>
      <c r="J916" s="69" t="s">
        <v>1077</v>
      </c>
      <c r="K916" s="71" t="s">
        <v>3100</v>
      </c>
      <c r="L916" s="72" t="s">
        <v>83</v>
      </c>
      <c r="M916" s="48" t="s">
        <v>285</v>
      </c>
      <c r="N916" s="50" t="s">
        <v>1079</v>
      </c>
      <c r="O916" s="92" t="s">
        <v>2342</v>
      </c>
      <c r="P916" s="74">
        <f ca="1">IFERROR(VLOOKUP(DadosViagem5[[#This Row],[Placa]],BIP!A:E,5,FALSE),"")</f>
        <v>45977</v>
      </c>
      <c r="Q916" s="75">
        <f ca="1">DATEDIF(DadosViagem5[[#This Row],[BIP]],TODAY(),"D")</f>
        <v>1</v>
      </c>
      <c r="R916" s="76" t="str">
        <f>IFERROR(VLOOKUP(DadosViagem5[[#This Row],[Placa]],DDS!B:C,2,FALSE),"Verificar cadastro")</f>
        <v>Carregado</v>
      </c>
      <c r="S916" s="77" t="s">
        <v>2023</v>
      </c>
      <c r="T916" s="48"/>
      <c r="U916" s="79"/>
      <c r="V916" s="78"/>
      <c r="W916" s="82"/>
      <c r="X916" s="80"/>
      <c r="Y916" s="81"/>
      <c r="Z916" s="82"/>
      <c r="AA916" s="70" t="s">
        <v>2024</v>
      </c>
      <c r="AB916" s="70" t="s">
        <v>2024</v>
      </c>
      <c r="AC916" s="69" t="s">
        <v>2024</v>
      </c>
      <c r="AD916" s="69" t="str">
        <f ca="1">IFERROR(DATEDIF(DadosViagem5[[#This Row],[Utimo Bip Reserva]],TODAY(),"D"),"")</f>
        <v/>
      </c>
      <c r="AE916" s="50" t="s">
        <v>2024</v>
      </c>
      <c r="AF916" s="50" t="s">
        <v>2024</v>
      </c>
      <c r="AG916" s="49" t="s">
        <v>701</v>
      </c>
      <c r="AH916" s="50">
        <v>45807</v>
      </c>
      <c r="AI916" s="49" t="str">
        <f>IF(DadosViagem5[[#This Row],[Dias em manutenção ]]&lt;5,"Dentro do Prazo","Fora do Prazo")</f>
        <v>Fora do Prazo</v>
      </c>
      <c r="AJ916" s="49" t="e">
        <v>#REF!</v>
      </c>
    </row>
    <row r="917" spans="1:36" ht="15">
      <c r="A917" s="69" t="s">
        <v>391</v>
      </c>
      <c r="B917" s="70">
        <v>583</v>
      </c>
      <c r="C917" s="69" t="s">
        <v>395</v>
      </c>
      <c r="D917" s="69" t="s">
        <v>2025</v>
      </c>
      <c r="E917" s="69" t="s">
        <v>2034</v>
      </c>
      <c r="F917" s="69" t="s">
        <v>2064</v>
      </c>
      <c r="G917" s="69"/>
      <c r="H917" s="70">
        <v>2024</v>
      </c>
      <c r="I917" s="69" t="s">
        <v>2021</v>
      </c>
      <c r="J917" s="69" t="s">
        <v>888</v>
      </c>
      <c r="K917" s="97" t="s">
        <v>1620</v>
      </c>
      <c r="L917" s="72" t="s">
        <v>83</v>
      </c>
      <c r="M917" s="48" t="s">
        <v>139</v>
      </c>
      <c r="N917" s="47" t="s">
        <v>239</v>
      </c>
      <c r="O917" s="47" t="s">
        <v>2342</v>
      </c>
      <c r="P917" s="74">
        <f ca="1">IFERROR(VLOOKUP(DadosViagem5[[#This Row],[Placa]],BIP!A:E,5,FALSE),"")</f>
        <v>45969</v>
      </c>
      <c r="Q917" s="75">
        <f ca="1">DATEDIF(DadosViagem5[[#This Row],[BIP]],TODAY(),"D")</f>
        <v>9</v>
      </c>
      <c r="R917" s="76" t="str">
        <f>IFERROR(VLOOKUP(DadosViagem5[[#This Row],[Placa]],DDS!B:C,2,FALSE),"Verificar cadastro")</f>
        <v>Manutenção</v>
      </c>
      <c r="S917" s="77" t="s">
        <v>2096</v>
      </c>
      <c r="T917" s="48"/>
      <c r="U917" s="79"/>
      <c r="V917" s="78"/>
      <c r="W917" s="82"/>
      <c r="X917" s="80" t="s">
        <v>2026</v>
      </c>
      <c r="Y917" s="81" t="s">
        <v>2024</v>
      </c>
      <c r="Z917" s="82"/>
      <c r="AA917" s="70" t="s">
        <v>2024</v>
      </c>
      <c r="AB917" s="70" t="s">
        <v>2024</v>
      </c>
      <c r="AC917" s="69" t="s">
        <v>2024</v>
      </c>
      <c r="AD917" s="69" t="str">
        <f ca="1">IFERROR(DATEDIF(DadosViagem5[[#This Row],[Utimo Bip Reserva]],TODAY(),"D"),"")</f>
        <v/>
      </c>
      <c r="AE917" s="50" t="s">
        <v>2024</v>
      </c>
      <c r="AF917" s="50" t="s">
        <v>2024</v>
      </c>
      <c r="AG917" s="49"/>
      <c r="AH917" s="50">
        <v>45807</v>
      </c>
      <c r="AI917" s="49" t="str">
        <f>IF(DadosViagem5[[#This Row],[Dias em manutenção ]]&lt;5,"Dentro do Prazo","Fora do Prazo")</f>
        <v>Fora do Prazo</v>
      </c>
      <c r="AJ917" s="49" t="e">
        <v>#REF!</v>
      </c>
    </row>
    <row r="918" spans="1:36" ht="15">
      <c r="A918" s="69" t="s">
        <v>3104</v>
      </c>
      <c r="B918" s="70"/>
      <c r="C918" s="69" t="s">
        <v>395</v>
      </c>
      <c r="D918" s="69" t="s">
        <v>2025</v>
      </c>
      <c r="E918" s="69" t="s">
        <v>566</v>
      </c>
      <c r="F918" s="69" t="s">
        <v>2064</v>
      </c>
      <c r="G918" s="69"/>
      <c r="H918" s="70">
        <v>2022</v>
      </c>
      <c r="I918" s="69" t="s">
        <v>2021</v>
      </c>
      <c r="J918" s="69" t="s">
        <v>1307</v>
      </c>
      <c r="K918" s="97" t="s">
        <v>1620</v>
      </c>
      <c r="L918" s="72" t="s">
        <v>83</v>
      </c>
      <c r="M918" s="48" t="s">
        <v>139</v>
      </c>
      <c r="N918" s="49" t="s">
        <v>239</v>
      </c>
      <c r="O918" s="49" t="s">
        <v>2342</v>
      </c>
      <c r="P918" s="74" t="str">
        <f>IFERROR(VLOOKUP(DadosViagem5[[#This Row],[Placa]],BIP!A:E,5,FALSE),"")</f>
        <v/>
      </c>
      <c r="Q918" s="75" t="e">
        <f ca="1">DATEDIF(DadosViagem5[[#This Row],[BIP]],TODAY(),"D")</f>
        <v>#VALUE!</v>
      </c>
      <c r="R918" s="76" t="str">
        <f>IFERROR(VLOOKUP(DadosViagem5[[#This Row],[Placa]],DDS!B:C,2,FALSE),"Verificar cadastro")</f>
        <v>Verificar cadastro</v>
      </c>
      <c r="S918" s="77" t="s">
        <v>2096</v>
      </c>
      <c r="T918" s="48"/>
      <c r="U918" s="79"/>
      <c r="V918" s="78"/>
      <c r="W918" s="82"/>
      <c r="X918" s="80"/>
      <c r="Y918" s="81"/>
      <c r="Z918" s="83"/>
      <c r="AA918" s="70" t="s">
        <v>2024</v>
      </c>
      <c r="AB918" s="70" t="s">
        <v>2024</v>
      </c>
      <c r="AC918" s="69" t="s">
        <v>2024</v>
      </c>
      <c r="AD918" s="69" t="str">
        <f ca="1">IFERROR(DATEDIF(DadosViagem5[[#This Row],[Utimo Bip Reserva]],TODAY(),"D"),"")</f>
        <v/>
      </c>
      <c r="AE918" s="49" t="s">
        <v>2024</v>
      </c>
      <c r="AF918" s="50">
        <v>45705</v>
      </c>
      <c r="AG918" s="49" t="s">
        <v>2346</v>
      </c>
      <c r="AH918" s="50">
        <v>155</v>
      </c>
      <c r="AI918" s="49" t="str">
        <f>IF(DadosViagem5[[#This Row],[Dias em manutenção ]]&lt;5,"Dentro do Prazo","Fora do Prazo")</f>
        <v>Fora do Prazo</v>
      </c>
      <c r="AJ918" s="49" t="e">
        <v>#REF!</v>
      </c>
    </row>
    <row r="919" spans="1:36" ht="15">
      <c r="A919" s="69" t="s">
        <v>863</v>
      </c>
      <c r="B919" s="70"/>
      <c r="C919" s="69" t="s">
        <v>395</v>
      </c>
      <c r="D919" s="69" t="s">
        <v>2025</v>
      </c>
      <c r="E919" s="69" t="s">
        <v>2034</v>
      </c>
      <c r="F919" s="69" t="s">
        <v>2035</v>
      </c>
      <c r="G919" s="69"/>
      <c r="H919" s="70">
        <v>2024</v>
      </c>
      <c r="I919" s="69" t="s">
        <v>2021</v>
      </c>
      <c r="J919" s="69" t="s">
        <v>888</v>
      </c>
      <c r="K919" s="97" t="s">
        <v>1620</v>
      </c>
      <c r="L919" s="72" t="s">
        <v>83</v>
      </c>
      <c r="M919" s="48" t="s">
        <v>139</v>
      </c>
      <c r="N919" s="49" t="s">
        <v>239</v>
      </c>
      <c r="O919" s="49" t="s">
        <v>2342</v>
      </c>
      <c r="P919" s="74">
        <f ca="1">IFERROR(VLOOKUP(DadosViagem5[[#This Row],[Placa]],BIP!A:E,5,FALSE),"")</f>
        <v>45978</v>
      </c>
      <c r="Q919" s="75">
        <f ca="1">DATEDIF(DadosViagem5[[#This Row],[BIP]],TODAY(),"D")</f>
        <v>0</v>
      </c>
      <c r="R919" s="76" t="str">
        <f>IFERROR(VLOOKUP(DadosViagem5[[#This Row],[Placa]],DDS!B:C,2,FALSE),"Verificar cadastro")</f>
        <v>Operando</v>
      </c>
      <c r="S919" s="77" t="s">
        <v>2023</v>
      </c>
      <c r="T919" s="48"/>
      <c r="U919" s="79"/>
      <c r="V919" s="78"/>
      <c r="W919" s="82"/>
      <c r="X919" s="80"/>
      <c r="Y919" s="81"/>
      <c r="Z919" s="83"/>
      <c r="AA919" s="70" t="s">
        <v>2024</v>
      </c>
      <c r="AB919" s="70" t="s">
        <v>2024</v>
      </c>
      <c r="AC919" s="69" t="s">
        <v>2024</v>
      </c>
      <c r="AD919" s="69" t="str">
        <f ca="1">IFERROR(DATEDIF(DadosViagem5[[#This Row],[Utimo Bip Reserva]],TODAY(),"D"),"")</f>
        <v/>
      </c>
      <c r="AE919" s="50" t="s">
        <v>2024</v>
      </c>
      <c r="AF919" s="50" t="s">
        <v>2024</v>
      </c>
      <c r="AG919" s="49"/>
      <c r="AH919" s="50">
        <v>45807</v>
      </c>
      <c r="AI919" s="49" t="str">
        <f>IF(DadosViagem5[[#This Row],[Dias em manutenção ]]&lt;5,"Dentro do Prazo","Fora do Prazo")</f>
        <v>Fora do Prazo</v>
      </c>
      <c r="AJ919" s="49" t="e">
        <v>#REF!</v>
      </c>
    </row>
    <row r="920" spans="1:36" ht="15">
      <c r="A920" s="69" t="s">
        <v>866</v>
      </c>
      <c r="B920" s="70">
        <v>584</v>
      </c>
      <c r="C920" s="69" t="s">
        <v>395</v>
      </c>
      <c r="D920" s="69" t="s">
        <v>2025</v>
      </c>
      <c r="E920" s="69" t="s">
        <v>2034</v>
      </c>
      <c r="F920" s="69" t="s">
        <v>2064</v>
      </c>
      <c r="G920" s="69"/>
      <c r="H920" s="70">
        <v>2024</v>
      </c>
      <c r="I920" s="69" t="s">
        <v>2021</v>
      </c>
      <c r="J920" s="69" t="s">
        <v>888</v>
      </c>
      <c r="K920" s="97" t="s">
        <v>1620</v>
      </c>
      <c r="L920" s="72" t="s">
        <v>83</v>
      </c>
      <c r="M920" s="48" t="s">
        <v>139</v>
      </c>
      <c r="N920" s="49" t="s">
        <v>239</v>
      </c>
      <c r="O920" s="49" t="s">
        <v>2342</v>
      </c>
      <c r="P920" s="74">
        <f ca="1">IFERROR(VLOOKUP(DadosViagem5[[#This Row],[Placa]],BIP!A:E,5,FALSE),"")</f>
        <v>45977</v>
      </c>
      <c r="Q920" s="75">
        <f ca="1">DATEDIF(DadosViagem5[[#This Row],[BIP]],TODAY(),"D")</f>
        <v>1</v>
      </c>
      <c r="R920" s="76" t="str">
        <f>IFERROR(VLOOKUP(DadosViagem5[[#This Row],[Placa]],DDS!B:C,2,FALSE),"Verificar cadastro")</f>
        <v>Operando</v>
      </c>
      <c r="S920" s="77" t="s">
        <v>2023</v>
      </c>
      <c r="T920" s="48"/>
      <c r="U920" s="79"/>
      <c r="V920" s="78"/>
      <c r="W920" s="82" t="s">
        <v>3105</v>
      </c>
      <c r="X920" s="80"/>
      <c r="Y920" s="81"/>
      <c r="Z920" s="83"/>
      <c r="AA920" s="70" t="s">
        <v>2024</v>
      </c>
      <c r="AB920" s="70" t="s">
        <v>2024</v>
      </c>
      <c r="AC920" s="69" t="s">
        <v>2024</v>
      </c>
      <c r="AD920" s="69" t="str">
        <f ca="1">IFERROR(DATEDIF(DadosViagem5[[#This Row],[Utimo Bip Reserva]],TODAY(),"D"),"")</f>
        <v/>
      </c>
      <c r="AE920" s="50" t="s">
        <v>2024</v>
      </c>
      <c r="AF920" s="50" t="s">
        <v>2024</v>
      </c>
      <c r="AG920" s="49"/>
      <c r="AH920" s="50">
        <v>45807</v>
      </c>
      <c r="AI920" s="49" t="str">
        <f>IF(DadosViagem5[[#This Row],[Dias em manutenção ]]&lt;5,"Dentro do Prazo","Fora do Prazo")</f>
        <v>Fora do Prazo</v>
      </c>
      <c r="AJ920" s="49" t="e">
        <v>#REF!</v>
      </c>
    </row>
    <row r="921" spans="1:36" ht="15">
      <c r="A921" s="69" t="s">
        <v>1439</v>
      </c>
      <c r="B921" s="70"/>
      <c r="C921" s="69" t="s">
        <v>593</v>
      </c>
      <c r="D921" s="69" t="s">
        <v>2018</v>
      </c>
      <c r="E921" s="69" t="s">
        <v>2159</v>
      </c>
      <c r="F921" s="69" t="s">
        <v>2064</v>
      </c>
      <c r="G921" s="69"/>
      <c r="H921" s="70">
        <v>2023</v>
      </c>
      <c r="I921" s="69" t="s">
        <v>2021</v>
      </c>
      <c r="J921" s="69" t="s">
        <v>1307</v>
      </c>
      <c r="K921" s="97" t="s">
        <v>1620</v>
      </c>
      <c r="L921" s="72" t="s">
        <v>83</v>
      </c>
      <c r="M921" s="48" t="s">
        <v>285</v>
      </c>
      <c r="N921" s="49" t="s">
        <v>239</v>
      </c>
      <c r="O921" s="49" t="s">
        <v>2342</v>
      </c>
      <c r="P921" s="74">
        <f ca="1">IFERROR(VLOOKUP(DadosViagem5[[#This Row],[Placa]],BIP!A:E,5,FALSE),"")</f>
        <v>45978</v>
      </c>
      <c r="Q921" s="75">
        <f ca="1">DATEDIF(DadosViagem5[[#This Row],[BIP]],TODAY(),"D")</f>
        <v>0</v>
      </c>
      <c r="R921" s="76" t="str">
        <f>IFERROR(VLOOKUP(DadosViagem5[[#This Row],[Placa]],DDS!B:C,2,FALSE),"Verificar cadastro")</f>
        <v>Operando</v>
      </c>
      <c r="S921" s="77" t="s">
        <v>2096</v>
      </c>
      <c r="T921" s="48"/>
      <c r="U921" s="79"/>
      <c r="V921" s="78"/>
      <c r="W921" s="82" t="s">
        <v>1440</v>
      </c>
      <c r="X921" s="80" t="s">
        <v>81</v>
      </c>
      <c r="Y921" s="81" t="s">
        <v>474</v>
      </c>
      <c r="Z921" s="83" t="s">
        <v>112</v>
      </c>
      <c r="AA921" s="70" t="s">
        <v>2024</v>
      </c>
      <c r="AB921" s="70" t="s">
        <v>2024</v>
      </c>
      <c r="AC921" s="69" t="s">
        <v>2024</v>
      </c>
      <c r="AD921" s="69" t="str">
        <f ca="1">IFERROR(DATEDIF(DadosViagem5[[#This Row],[Utimo Bip Reserva]],TODAY(),"D"),"")</f>
        <v/>
      </c>
      <c r="AE921" s="50" t="s">
        <v>3106</v>
      </c>
      <c r="AF921" s="50" t="s">
        <v>2024</v>
      </c>
      <c r="AG921" s="79" t="s">
        <v>111</v>
      </c>
      <c r="AH921" s="50">
        <v>29</v>
      </c>
      <c r="AI921" s="49" t="str">
        <f>IF(DadosViagem5[[#This Row],[Dias em manutenção ]]&lt;5,"Dentro do Prazo","Fora do Prazo")</f>
        <v>Fora do Prazo</v>
      </c>
      <c r="AJ921" s="49" t="e">
        <v>#REF!</v>
      </c>
    </row>
    <row r="922" spans="1:36" ht="15">
      <c r="A922" s="69" t="s">
        <v>619</v>
      </c>
      <c r="B922" s="70"/>
      <c r="C922" s="69" t="s">
        <v>593</v>
      </c>
      <c r="D922" s="69" t="s">
        <v>2018</v>
      </c>
      <c r="E922" s="69" t="s">
        <v>2159</v>
      </c>
      <c r="F922" s="69" t="s">
        <v>2064</v>
      </c>
      <c r="G922" s="69"/>
      <c r="H922" s="70">
        <v>2023</v>
      </c>
      <c r="I922" s="69" t="s">
        <v>2021</v>
      </c>
      <c r="J922" s="69" t="s">
        <v>888</v>
      </c>
      <c r="K922" s="97" t="s">
        <v>1620</v>
      </c>
      <c r="L922" s="72" t="s">
        <v>83</v>
      </c>
      <c r="M922" s="48" t="s">
        <v>285</v>
      </c>
      <c r="N922" s="49" t="s">
        <v>239</v>
      </c>
      <c r="O922" s="49" t="s">
        <v>2342</v>
      </c>
      <c r="P922" s="74">
        <f ca="1">IFERROR(VLOOKUP(DadosViagem5[[#This Row],[Placa]],BIP!A:E,5,FALSE),"")</f>
        <v>45972</v>
      </c>
      <c r="Q922" s="75">
        <f ca="1">DATEDIF(DadosViagem5[[#This Row],[BIP]],TODAY(),"D")</f>
        <v>6</v>
      </c>
      <c r="R922" s="76" t="str">
        <f>IFERROR(VLOOKUP(DadosViagem5[[#This Row],[Placa]],DDS!B:C,2,FALSE),"Verificar cadastro")</f>
        <v>Manutenção</v>
      </c>
      <c r="S922" s="77" t="s">
        <v>2023</v>
      </c>
      <c r="T922" s="48"/>
      <c r="U922" s="79"/>
      <c r="V922" s="78"/>
      <c r="W922" s="82"/>
      <c r="X922" s="80"/>
      <c r="Y922" s="81"/>
      <c r="Z922" s="83"/>
      <c r="AA922" s="70" t="s">
        <v>2024</v>
      </c>
      <c r="AB922" s="70" t="s">
        <v>2024</v>
      </c>
      <c r="AC922" s="69" t="s">
        <v>2024</v>
      </c>
      <c r="AD922" s="69" t="str">
        <f ca="1">IFERROR(DATEDIF(DadosViagem5[[#This Row],[Utimo Bip Reserva]],TODAY(),"D"),"")</f>
        <v/>
      </c>
      <c r="AE922" s="50" t="s">
        <v>2024</v>
      </c>
      <c r="AF922" s="50" t="s">
        <v>2024</v>
      </c>
      <c r="AG922" s="49"/>
      <c r="AH922" s="50">
        <v>45807</v>
      </c>
      <c r="AI922" s="49" t="str">
        <f>IF(DadosViagem5[[#This Row],[Dias em manutenção ]]&lt;5,"Dentro do Prazo","Fora do Prazo")</f>
        <v>Fora do Prazo</v>
      </c>
      <c r="AJ922" s="49" t="e">
        <v>#REF!</v>
      </c>
    </row>
    <row r="923" spans="1:36" ht="15">
      <c r="A923" s="69" t="s">
        <v>871</v>
      </c>
      <c r="B923" s="70"/>
      <c r="C923" s="69" t="s">
        <v>395</v>
      </c>
      <c r="D923" s="69" t="s">
        <v>2025</v>
      </c>
      <c r="E923" s="69" t="s">
        <v>2034</v>
      </c>
      <c r="F923" s="69" t="s">
        <v>2035</v>
      </c>
      <c r="G923" s="69"/>
      <c r="H923" s="70">
        <v>2024</v>
      </c>
      <c r="I923" s="69" t="s">
        <v>2021</v>
      </c>
      <c r="J923" s="69" t="s">
        <v>888</v>
      </c>
      <c r="K923" s="97" t="s">
        <v>1620</v>
      </c>
      <c r="L923" s="72" t="s">
        <v>83</v>
      </c>
      <c r="M923" s="48" t="s">
        <v>139</v>
      </c>
      <c r="N923" s="49" t="s">
        <v>239</v>
      </c>
      <c r="O923" s="49" t="s">
        <v>2342</v>
      </c>
      <c r="P923" s="74">
        <f ca="1">IFERROR(VLOOKUP(DadosViagem5[[#This Row],[Placa]],BIP!A:E,5,FALSE),"")</f>
        <v>45978</v>
      </c>
      <c r="Q923" s="75">
        <f ca="1">DATEDIF(DadosViagem5[[#This Row],[BIP]],TODAY(),"D")</f>
        <v>0</v>
      </c>
      <c r="R923" s="76" t="str">
        <f>IFERROR(VLOOKUP(DadosViagem5[[#This Row],[Placa]],DDS!B:C,2,FALSE),"Verificar cadastro")</f>
        <v>Operando</v>
      </c>
      <c r="S923" s="77" t="s">
        <v>2023</v>
      </c>
      <c r="T923" s="48"/>
      <c r="U923" s="79"/>
      <c r="V923" s="78"/>
      <c r="W923" s="82"/>
      <c r="X923" s="80"/>
      <c r="Y923" s="81"/>
      <c r="Z923" s="82"/>
      <c r="AA923" s="70" t="s">
        <v>2024</v>
      </c>
      <c r="AB923" s="70" t="s">
        <v>2024</v>
      </c>
      <c r="AC923" s="69" t="s">
        <v>2024</v>
      </c>
      <c r="AD923" s="69" t="str">
        <f ca="1">IFERROR(DATEDIF(DadosViagem5[[#This Row],[Utimo Bip Reserva]],TODAY(),"D"),"")</f>
        <v/>
      </c>
      <c r="AE923" s="50" t="s">
        <v>2024</v>
      </c>
      <c r="AF923" s="50" t="s">
        <v>2024</v>
      </c>
      <c r="AG923" s="49"/>
      <c r="AH923" s="50">
        <v>45807</v>
      </c>
      <c r="AI923" s="49" t="str">
        <f>IF(DadosViagem5[[#This Row],[Dias em manutenção ]]&lt;5,"Dentro do Prazo","Fora do Prazo")</f>
        <v>Fora do Prazo</v>
      </c>
      <c r="AJ923" s="49" t="e">
        <v>#REF!</v>
      </c>
    </row>
    <row r="924" spans="1:36" ht="15">
      <c r="A924" s="69" t="s">
        <v>237</v>
      </c>
      <c r="B924" s="70"/>
      <c r="C924" s="69" t="s">
        <v>395</v>
      </c>
      <c r="D924" s="69" t="s">
        <v>2025</v>
      </c>
      <c r="E924" s="69" t="s">
        <v>566</v>
      </c>
      <c r="F924" s="69" t="s">
        <v>2064</v>
      </c>
      <c r="G924" s="69"/>
      <c r="H924" s="70">
        <v>2022</v>
      </c>
      <c r="I924" s="69" t="s">
        <v>2021</v>
      </c>
      <c r="J924" s="69" t="s">
        <v>1307</v>
      </c>
      <c r="K924" s="97" t="s">
        <v>1620</v>
      </c>
      <c r="L924" s="72" t="s">
        <v>83</v>
      </c>
      <c r="M924" s="48" t="s">
        <v>139</v>
      </c>
      <c r="N924" s="49" t="s">
        <v>239</v>
      </c>
      <c r="O924" s="49" t="s">
        <v>2342</v>
      </c>
      <c r="P924" s="74">
        <f ca="1">IFERROR(VLOOKUP(DadosViagem5[[#This Row],[Placa]],BIP!A:E,5,FALSE),"")</f>
        <v>45656</v>
      </c>
      <c r="Q924" s="75">
        <f ca="1">DATEDIF(DadosViagem5[[#This Row],[BIP]],TODAY(),"D")</f>
        <v>322</v>
      </c>
      <c r="R924" s="76" t="str">
        <f>IFERROR(VLOOKUP(DadosViagem5[[#This Row],[Placa]],DDS!B:C,2,FALSE),"Verificar cadastro")</f>
        <v>Verificar cadastro</v>
      </c>
      <c r="S924" s="49" t="s">
        <v>2103</v>
      </c>
      <c r="T924" s="48"/>
      <c r="U924" s="79"/>
      <c r="V924" s="78">
        <v>45656</v>
      </c>
      <c r="W924" s="82" t="s">
        <v>3107</v>
      </c>
      <c r="X924" s="80" t="s">
        <v>2105</v>
      </c>
      <c r="Y924" s="81">
        <v>45935</v>
      </c>
      <c r="Z924" s="61" t="s">
        <v>179</v>
      </c>
      <c r="AA924" s="70" t="s">
        <v>2024</v>
      </c>
      <c r="AB924" s="70" t="s">
        <v>2024</v>
      </c>
      <c r="AC924" s="69" t="s">
        <v>2024</v>
      </c>
      <c r="AD924" s="69" t="str">
        <f ca="1">IFERROR(DATEDIF(DadosViagem5[[#This Row],[Utimo Bip Reserva]],TODAY(),"D"),"")</f>
        <v/>
      </c>
      <c r="AE924" s="49" t="s">
        <v>2024</v>
      </c>
      <c r="AF924" s="50">
        <v>45699</v>
      </c>
      <c r="AG924" s="49" t="s">
        <v>2346</v>
      </c>
      <c r="AH924" s="50">
        <v>76</v>
      </c>
      <c r="AI924" s="49" t="str">
        <f>IF(DadosViagem5[[#This Row],[Dias em manutenção ]]&lt;5,"Dentro do Prazo","Fora do Prazo")</f>
        <v>Fora do Prazo</v>
      </c>
      <c r="AJ924" s="49" t="e">
        <v>#REF!</v>
      </c>
    </row>
    <row r="925" spans="1:36" ht="15">
      <c r="A925" s="69" t="s">
        <v>3108</v>
      </c>
      <c r="B925" s="70"/>
      <c r="C925" s="69" t="s">
        <v>593</v>
      </c>
      <c r="D925" s="69" t="s">
        <v>2018</v>
      </c>
      <c r="E925" s="69" t="s">
        <v>2159</v>
      </c>
      <c r="F925" s="69" t="s">
        <v>2064</v>
      </c>
      <c r="G925" s="69"/>
      <c r="H925" s="70">
        <v>2023</v>
      </c>
      <c r="I925" s="69" t="s">
        <v>2021</v>
      </c>
      <c r="J925" s="69" t="s">
        <v>1307</v>
      </c>
      <c r="K925" s="97" t="s">
        <v>1620</v>
      </c>
      <c r="L925" s="72" t="s">
        <v>83</v>
      </c>
      <c r="M925" s="48" t="s">
        <v>285</v>
      </c>
      <c r="N925" s="49" t="s">
        <v>239</v>
      </c>
      <c r="O925" s="49" t="s">
        <v>2342</v>
      </c>
      <c r="P925" s="74">
        <f ca="1">IFERROR(VLOOKUP(DadosViagem5[[#This Row],[Placa]],BIP!A:E,5,FALSE),"")</f>
        <v>45978</v>
      </c>
      <c r="Q925" s="75">
        <f ca="1">DATEDIF(DadosViagem5[[#This Row],[BIP]],TODAY(),"D")</f>
        <v>0</v>
      </c>
      <c r="R925" s="76" t="str">
        <f>IFERROR(VLOOKUP(DadosViagem5[[#This Row],[Placa]],DDS!B:C,2,FALSE),"Verificar cadastro")</f>
        <v>Operando</v>
      </c>
      <c r="S925" s="77" t="s">
        <v>2023</v>
      </c>
      <c r="T925" s="48"/>
      <c r="U925" s="79"/>
      <c r="V925" s="78"/>
      <c r="W925" s="82" t="s">
        <v>2610</v>
      </c>
      <c r="X925" s="80"/>
      <c r="Y925" s="89"/>
      <c r="Z925" s="83"/>
      <c r="AA925" s="70" t="s">
        <v>2024</v>
      </c>
      <c r="AB925" s="70" t="s">
        <v>2024</v>
      </c>
      <c r="AC925" s="69" t="s">
        <v>2024</v>
      </c>
      <c r="AD925" s="69" t="str">
        <f ca="1">IFERROR(DATEDIF(DadosViagem5[[#This Row],[Utimo Bip Reserva]],TODAY(),"D"),"")</f>
        <v/>
      </c>
      <c r="AE925" s="50" t="s">
        <v>2024</v>
      </c>
      <c r="AF925" s="50" t="s">
        <v>2024</v>
      </c>
      <c r="AG925" s="49"/>
      <c r="AH925" s="50">
        <v>45807</v>
      </c>
      <c r="AI925" s="49" t="str">
        <f>IF(DadosViagem5[[#This Row],[Dias em manutenção ]]&lt;5,"Dentro do Prazo","Fora do Prazo")</f>
        <v>Fora do Prazo</v>
      </c>
      <c r="AJ925" s="49" t="e">
        <v>#REF!</v>
      </c>
    </row>
    <row r="926" spans="1:36" ht="15">
      <c r="A926" s="69" t="s">
        <v>572</v>
      </c>
      <c r="B926" s="70"/>
      <c r="C926" s="69" t="s">
        <v>593</v>
      </c>
      <c r="D926" s="69" t="s">
        <v>2018</v>
      </c>
      <c r="E926" s="69" t="s">
        <v>2159</v>
      </c>
      <c r="F926" s="69" t="s">
        <v>2064</v>
      </c>
      <c r="G926" s="69"/>
      <c r="H926" s="70">
        <v>2023</v>
      </c>
      <c r="I926" s="69" t="s">
        <v>2021</v>
      </c>
      <c r="J926" s="69" t="s">
        <v>1307</v>
      </c>
      <c r="K926" s="97" t="s">
        <v>1620</v>
      </c>
      <c r="L926" s="72" t="s">
        <v>83</v>
      </c>
      <c r="M926" s="48" t="s">
        <v>285</v>
      </c>
      <c r="N926" s="49" t="s">
        <v>239</v>
      </c>
      <c r="O926" s="49" t="s">
        <v>2342</v>
      </c>
      <c r="P926" s="74">
        <f ca="1">IFERROR(VLOOKUP(DadosViagem5[[#This Row],[Placa]],BIP!A:E,5,FALSE),"")</f>
        <v>45966</v>
      </c>
      <c r="Q926" s="75">
        <f ca="1">DATEDIF(DadosViagem5[[#This Row],[BIP]],TODAY(),"D")</f>
        <v>12</v>
      </c>
      <c r="R926" s="76" t="str">
        <f>IFERROR(VLOOKUP(DadosViagem5[[#This Row],[Placa]],DDS!B:C,2,FALSE),"Verificar cadastro")</f>
        <v>Manutenção</v>
      </c>
      <c r="S926" s="77" t="s">
        <v>2096</v>
      </c>
      <c r="T926" s="48"/>
      <c r="U926" s="79"/>
      <c r="V926" s="78"/>
      <c r="W926" s="82" t="s">
        <v>3109</v>
      </c>
      <c r="X926" s="80" t="s">
        <v>81</v>
      </c>
      <c r="Y926" s="81" t="s">
        <v>474</v>
      </c>
      <c r="Z926" s="83"/>
      <c r="AA926" s="70" t="s">
        <v>2024</v>
      </c>
      <c r="AB926" s="70" t="s">
        <v>2024</v>
      </c>
      <c r="AC926" s="69" t="s">
        <v>2024</v>
      </c>
      <c r="AD926" s="69" t="str">
        <f ca="1">IFERROR(DATEDIF(DadosViagem5[[#This Row],[Utimo Bip Reserva]],TODAY(),"D"),"")</f>
        <v/>
      </c>
      <c r="AE926" s="49" t="s">
        <v>2024</v>
      </c>
      <c r="AF926" s="50" t="s">
        <v>2024</v>
      </c>
      <c r="AG926" s="49" t="s">
        <v>567</v>
      </c>
      <c r="AH926" s="50">
        <v>45807</v>
      </c>
      <c r="AI926" s="49" t="str">
        <f>IF(DadosViagem5[[#This Row],[Dias em manutenção ]]&lt;5,"Dentro do Prazo","Fora do Prazo")</f>
        <v>Fora do Prazo</v>
      </c>
      <c r="AJ926" s="49" t="e">
        <v>#REF!</v>
      </c>
    </row>
    <row r="927" spans="1:36" ht="15">
      <c r="A927" s="69" t="s">
        <v>3110</v>
      </c>
      <c r="B927" s="70"/>
      <c r="C927" s="69" t="s">
        <v>668</v>
      </c>
      <c r="D927" s="69" t="s">
        <v>2079</v>
      </c>
      <c r="E927" s="69" t="s">
        <v>566</v>
      </c>
      <c r="F927" s="69" t="s">
        <v>2064</v>
      </c>
      <c r="G927" s="69"/>
      <c r="H927" s="70">
        <v>2022</v>
      </c>
      <c r="I927" s="69" t="s">
        <v>2021</v>
      </c>
      <c r="J927" s="69" t="s">
        <v>1307</v>
      </c>
      <c r="K927" s="97" t="s">
        <v>1620</v>
      </c>
      <c r="L927" s="72" t="s">
        <v>83</v>
      </c>
      <c r="M927" s="48" t="s">
        <v>285</v>
      </c>
      <c r="N927" s="49" t="s">
        <v>239</v>
      </c>
      <c r="O927" s="49" t="s">
        <v>2342</v>
      </c>
      <c r="P927" s="74">
        <f ca="1">IFERROR(VLOOKUP(DadosViagem5[[#This Row],[Placa]],BIP!A:E,5,FALSE),"")</f>
        <v>45775</v>
      </c>
      <c r="Q927" s="75">
        <f ca="1">DATEDIF(DadosViagem5[[#This Row],[BIP]],TODAY(),"D")</f>
        <v>203</v>
      </c>
      <c r="R927" s="76" t="str">
        <f>IFERROR(VLOOKUP(DadosViagem5[[#This Row],[Placa]],DDS!B:C,2,FALSE),"Verificar cadastro")</f>
        <v>Verificar cadastro</v>
      </c>
      <c r="S927" s="49" t="s">
        <v>2404</v>
      </c>
      <c r="T927" s="48"/>
      <c r="U927" s="79"/>
      <c r="V927" s="78"/>
      <c r="W927" s="82" t="s">
        <v>3111</v>
      </c>
      <c r="X927" s="80"/>
      <c r="Y927" s="89"/>
      <c r="Z927" s="83"/>
      <c r="AA927" s="70" t="s">
        <v>2024</v>
      </c>
      <c r="AB927" s="70" t="s">
        <v>2024</v>
      </c>
      <c r="AC927" s="69" t="s">
        <v>2024</v>
      </c>
      <c r="AD927" s="69" t="str">
        <f ca="1">IFERROR(DATEDIF(DadosViagem5[[#This Row],[Utimo Bip Reserva]],TODAY(),"D"),"")</f>
        <v/>
      </c>
      <c r="AE927" s="49" t="s">
        <v>2024</v>
      </c>
      <c r="AF927" s="50" t="s">
        <v>2024</v>
      </c>
      <c r="AG927" s="79" t="s">
        <v>111</v>
      </c>
      <c r="AH927" s="50">
        <v>31</v>
      </c>
      <c r="AI927" s="49" t="str">
        <f>IF(DadosViagem5[[#This Row],[Dias em manutenção ]]&lt;5,"Dentro do Prazo","Fora do Prazo")</f>
        <v>Fora do Prazo</v>
      </c>
      <c r="AJ927" s="49" t="e">
        <v>#REF!</v>
      </c>
    </row>
    <row r="928" spans="1:36" ht="15">
      <c r="A928" s="69" t="s">
        <v>1305</v>
      </c>
      <c r="B928" s="70"/>
      <c r="C928" s="69" t="s">
        <v>760</v>
      </c>
      <c r="D928" s="69" t="s">
        <v>2018</v>
      </c>
      <c r="E928" s="69" t="s">
        <v>2019</v>
      </c>
      <c r="F928" s="69" t="s">
        <v>3112</v>
      </c>
      <c r="G928" s="69"/>
      <c r="H928" s="70">
        <v>2024</v>
      </c>
      <c r="I928" s="69" t="s">
        <v>2021</v>
      </c>
      <c r="J928" s="69" t="s">
        <v>1307</v>
      </c>
      <c r="K928" s="97" t="s">
        <v>1620</v>
      </c>
      <c r="L928" s="72" t="s">
        <v>83</v>
      </c>
      <c r="M928" s="48" t="s">
        <v>285</v>
      </c>
      <c r="N928" s="49" t="s">
        <v>239</v>
      </c>
      <c r="O928" s="49" t="s">
        <v>2342</v>
      </c>
      <c r="P928" s="74">
        <f ca="1">IFERROR(VLOOKUP(DadosViagem5[[#This Row],[Placa]],BIP!A:E,5,FALSE),"")</f>
        <v>45977</v>
      </c>
      <c r="Q928" s="75">
        <f ca="1">DATEDIF(DadosViagem5[[#This Row],[BIP]],TODAY(),"D")</f>
        <v>1</v>
      </c>
      <c r="R928" s="76" t="str">
        <f>IFERROR(VLOOKUP(DadosViagem5[[#This Row],[Placa]],DDS!B:C,2,FALSE),"Verificar cadastro")</f>
        <v>Operando</v>
      </c>
      <c r="S928" s="77" t="s">
        <v>2096</v>
      </c>
      <c r="T928" s="48"/>
      <c r="U928" s="79"/>
      <c r="V928" s="78"/>
      <c r="W928" s="82" t="s">
        <v>3113</v>
      </c>
      <c r="X928" s="80"/>
      <c r="Y928" s="81"/>
      <c r="Z928" s="83"/>
      <c r="AA928" s="70" t="s">
        <v>2024</v>
      </c>
      <c r="AB928" s="70" t="s">
        <v>2024</v>
      </c>
      <c r="AC928" s="69" t="s">
        <v>2024</v>
      </c>
      <c r="AD928" s="69" t="str">
        <f ca="1">IFERROR(DATEDIF(DadosViagem5[[#This Row],[Utimo Bip Reserva]],TODAY(),"D"),"")</f>
        <v/>
      </c>
      <c r="AE928" s="50" t="s">
        <v>2024</v>
      </c>
      <c r="AF928" s="50" t="s">
        <v>2024</v>
      </c>
      <c r="AG928" s="49"/>
      <c r="AH928" s="50">
        <v>45807</v>
      </c>
      <c r="AI928" s="49" t="str">
        <f>IF(DadosViagem5[[#This Row],[Dias em manutenção ]]&lt;5,"Dentro do Prazo","Fora do Prazo")</f>
        <v>Fora do Prazo</v>
      </c>
      <c r="AJ928" s="49" t="e">
        <v>#REF!</v>
      </c>
    </row>
    <row r="929" spans="1:36" ht="15">
      <c r="A929" s="69" t="s">
        <v>3114</v>
      </c>
      <c r="B929" s="70">
        <v>445</v>
      </c>
      <c r="C929" s="69" t="s">
        <v>395</v>
      </c>
      <c r="D929" s="69" t="s">
        <v>2025</v>
      </c>
      <c r="E929" s="69" t="s">
        <v>2034</v>
      </c>
      <c r="F929" s="69" t="s">
        <v>2035</v>
      </c>
      <c r="G929" s="69"/>
      <c r="H929" s="70">
        <v>2023</v>
      </c>
      <c r="I929" s="69" t="s">
        <v>2021</v>
      </c>
      <c r="J929" s="69" t="s">
        <v>888</v>
      </c>
      <c r="K929" s="97" t="s">
        <v>1620</v>
      </c>
      <c r="L929" s="72" t="s">
        <v>83</v>
      </c>
      <c r="M929" s="48" t="s">
        <v>139</v>
      </c>
      <c r="N929" s="49" t="s">
        <v>239</v>
      </c>
      <c r="O929" s="49" t="s">
        <v>2342</v>
      </c>
      <c r="P929" s="74">
        <f ca="1">IFERROR(VLOOKUP(DadosViagem5[[#This Row],[Placa]],BIP!A:E,5,FALSE),"")</f>
        <v>45978</v>
      </c>
      <c r="Q929" s="75">
        <f ca="1">DATEDIF(DadosViagem5[[#This Row],[BIP]],TODAY(),"D")</f>
        <v>0</v>
      </c>
      <c r="R929" s="76" t="str">
        <f>IFERROR(VLOOKUP(DadosViagem5[[#This Row],[Placa]],DDS!B:C,2,FALSE),"Verificar cadastro")</f>
        <v>Operando</v>
      </c>
      <c r="S929" s="77" t="s">
        <v>2023</v>
      </c>
      <c r="T929" s="48"/>
      <c r="U929" s="79"/>
      <c r="V929" s="78"/>
      <c r="W929" s="82"/>
      <c r="X929" s="80"/>
      <c r="Y929" s="81"/>
      <c r="Z929" s="83"/>
      <c r="AA929" s="70" t="s">
        <v>2024</v>
      </c>
      <c r="AB929" s="70" t="s">
        <v>2024</v>
      </c>
      <c r="AC929" s="69" t="s">
        <v>2024</v>
      </c>
      <c r="AD929" s="69" t="str">
        <f ca="1">IFERROR(DATEDIF(DadosViagem5[[#This Row],[Utimo Bip Reserva]],TODAY(),"D"),"")</f>
        <v/>
      </c>
      <c r="AE929" s="50" t="s">
        <v>2024</v>
      </c>
      <c r="AF929" s="50" t="s">
        <v>2024</v>
      </c>
      <c r="AG929" s="49"/>
      <c r="AH929" s="50">
        <v>45807</v>
      </c>
      <c r="AI929" s="49" t="str">
        <f>IF(DadosViagem5[[#This Row],[Dias em manutenção ]]&lt;5,"Dentro do Prazo","Fora do Prazo")</f>
        <v>Fora do Prazo</v>
      </c>
      <c r="AJ929" s="49" t="e">
        <v>#REF!</v>
      </c>
    </row>
    <row r="930" spans="1:36" ht="15">
      <c r="A930" s="69" t="s">
        <v>3115</v>
      </c>
      <c r="B930" s="70"/>
      <c r="C930" s="69" t="s">
        <v>760</v>
      </c>
      <c r="D930" s="69" t="s">
        <v>2018</v>
      </c>
      <c r="E930" s="69" t="s">
        <v>2019</v>
      </c>
      <c r="F930" s="69" t="s">
        <v>3112</v>
      </c>
      <c r="G930" s="69"/>
      <c r="H930" s="70">
        <v>2024</v>
      </c>
      <c r="I930" s="69" t="s">
        <v>2021</v>
      </c>
      <c r="J930" s="69" t="s">
        <v>1307</v>
      </c>
      <c r="K930" s="97" t="s">
        <v>1620</v>
      </c>
      <c r="L930" s="72" t="s">
        <v>83</v>
      </c>
      <c r="M930" s="48" t="s">
        <v>285</v>
      </c>
      <c r="N930" s="49" t="s">
        <v>239</v>
      </c>
      <c r="O930" s="49" t="s">
        <v>2342</v>
      </c>
      <c r="P930" s="74">
        <f ca="1">IFERROR(VLOOKUP(DadosViagem5[[#This Row],[Placa]],BIP!A:E,5,FALSE),"")</f>
        <v>45978</v>
      </c>
      <c r="Q930" s="75">
        <f ca="1">DATEDIF(DadosViagem5[[#This Row],[BIP]],TODAY(),"D")</f>
        <v>0</v>
      </c>
      <c r="R930" s="76" t="str">
        <f>IFERROR(VLOOKUP(DadosViagem5[[#This Row],[Placa]],DDS!B:C,2,FALSE),"Verificar cadastro")</f>
        <v>Missão</v>
      </c>
      <c r="S930" s="77" t="s">
        <v>2023</v>
      </c>
      <c r="T930" s="48"/>
      <c r="U930" s="79"/>
      <c r="V930" s="78"/>
      <c r="W930" s="82"/>
      <c r="X930" s="80"/>
      <c r="Y930" s="81"/>
      <c r="Z930" s="83"/>
      <c r="AA930" s="70" t="s">
        <v>2024</v>
      </c>
      <c r="AB930" s="70" t="s">
        <v>2024</v>
      </c>
      <c r="AC930" s="69" t="s">
        <v>2024</v>
      </c>
      <c r="AD930" s="69" t="str">
        <f ca="1">IFERROR(DATEDIF(DadosViagem5[[#This Row],[Utimo Bip Reserva]],TODAY(),"D"),"")</f>
        <v/>
      </c>
      <c r="AE930" s="50" t="s">
        <v>2024</v>
      </c>
      <c r="AF930" s="50" t="s">
        <v>2024</v>
      </c>
      <c r="AG930" s="49"/>
      <c r="AH930" s="50">
        <v>45807</v>
      </c>
      <c r="AI930" s="49" t="str">
        <f>IF(DadosViagem5[[#This Row],[Dias em manutenção ]]&lt;5,"Dentro do Prazo","Fora do Prazo")</f>
        <v>Fora do Prazo</v>
      </c>
      <c r="AJ930" s="49" t="e">
        <v>#REF!</v>
      </c>
    </row>
    <row r="931" spans="1:36" ht="15">
      <c r="A931" s="69" t="s">
        <v>3116</v>
      </c>
      <c r="B931" s="70"/>
      <c r="C931" s="69" t="s">
        <v>593</v>
      </c>
      <c r="D931" s="69" t="s">
        <v>2018</v>
      </c>
      <c r="E931" s="69" t="s">
        <v>2159</v>
      </c>
      <c r="F931" s="69" t="s">
        <v>2064</v>
      </c>
      <c r="G931" s="69"/>
      <c r="H931" s="70">
        <v>2023</v>
      </c>
      <c r="I931" s="69" t="s">
        <v>2021</v>
      </c>
      <c r="J931" s="69" t="s">
        <v>888</v>
      </c>
      <c r="K931" s="97" t="s">
        <v>1620</v>
      </c>
      <c r="L931" s="72" t="s">
        <v>83</v>
      </c>
      <c r="M931" s="48" t="s">
        <v>285</v>
      </c>
      <c r="N931" s="49" t="s">
        <v>239</v>
      </c>
      <c r="O931" s="49" t="s">
        <v>2342</v>
      </c>
      <c r="P931" s="74">
        <f ca="1">IFERROR(VLOOKUP(DadosViagem5[[#This Row],[Placa]],BIP!A:E,5,FALSE),"")</f>
        <v>45977</v>
      </c>
      <c r="Q931" s="75">
        <f ca="1">DATEDIF(DadosViagem5[[#This Row],[BIP]],TODAY(),"D")</f>
        <v>1</v>
      </c>
      <c r="R931" s="76" t="str">
        <f>IFERROR(VLOOKUP(DadosViagem5[[#This Row],[Placa]],DDS!B:C,2,FALSE),"Verificar cadastro")</f>
        <v>Operando</v>
      </c>
      <c r="S931" s="77" t="s">
        <v>2023</v>
      </c>
      <c r="T931" s="48"/>
      <c r="U931" s="79"/>
      <c r="V931" s="78"/>
      <c r="W931" s="82"/>
      <c r="X931" s="80"/>
      <c r="Y931" s="89"/>
      <c r="Z931" s="83"/>
      <c r="AA931" s="70" t="s">
        <v>2024</v>
      </c>
      <c r="AB931" s="70" t="s">
        <v>2024</v>
      </c>
      <c r="AC931" s="69" t="s">
        <v>2024</v>
      </c>
      <c r="AD931" s="69" t="str">
        <f ca="1">IFERROR(DATEDIF(DadosViagem5[[#This Row],[Utimo Bip Reserva]],TODAY(),"D"),"")</f>
        <v/>
      </c>
      <c r="AE931" s="50" t="s">
        <v>2024</v>
      </c>
      <c r="AF931" s="50" t="s">
        <v>2024</v>
      </c>
      <c r="AG931" s="49"/>
      <c r="AH931" s="50">
        <v>45807</v>
      </c>
      <c r="AI931" s="49" t="str">
        <f>IF(DadosViagem5[[#This Row],[Dias em manutenção ]]&lt;5,"Dentro do Prazo","Fora do Prazo")</f>
        <v>Fora do Prazo</v>
      </c>
      <c r="AJ931" s="49" t="e">
        <v>#REF!</v>
      </c>
    </row>
    <row r="932" spans="1:36" ht="15">
      <c r="A932" s="69" t="s">
        <v>3117</v>
      </c>
      <c r="B932" s="70">
        <v>581</v>
      </c>
      <c r="C932" s="69" t="s">
        <v>395</v>
      </c>
      <c r="D932" s="69" t="s">
        <v>2025</v>
      </c>
      <c r="E932" s="69" t="s">
        <v>2034</v>
      </c>
      <c r="F932" s="69" t="s">
        <v>2035</v>
      </c>
      <c r="G932" s="69"/>
      <c r="H932" s="70">
        <v>2024</v>
      </c>
      <c r="I932" s="69" t="s">
        <v>2021</v>
      </c>
      <c r="J932" s="69" t="s">
        <v>888</v>
      </c>
      <c r="K932" s="97" t="s">
        <v>1620</v>
      </c>
      <c r="L932" s="72" t="s">
        <v>83</v>
      </c>
      <c r="M932" s="48" t="s">
        <v>139</v>
      </c>
      <c r="N932" s="49" t="s">
        <v>239</v>
      </c>
      <c r="O932" s="49" t="s">
        <v>2342</v>
      </c>
      <c r="P932" s="74">
        <f ca="1">IFERROR(VLOOKUP(DadosViagem5[[#This Row],[Placa]],BIP!A:E,5,FALSE),"")</f>
        <v>45978</v>
      </c>
      <c r="Q932" s="75">
        <f ca="1">DATEDIF(DadosViagem5[[#This Row],[BIP]],TODAY(),"D")</f>
        <v>0</v>
      </c>
      <c r="R932" s="76" t="str">
        <f>IFERROR(VLOOKUP(DadosViagem5[[#This Row],[Placa]],DDS!B:C,2,FALSE),"Verificar cadastro")</f>
        <v>Operando</v>
      </c>
      <c r="S932" s="77" t="s">
        <v>2023</v>
      </c>
      <c r="T932" s="48"/>
      <c r="U932" s="79"/>
      <c r="V932" s="78"/>
      <c r="W932" s="82"/>
      <c r="X932" s="80"/>
      <c r="Y932" s="81"/>
      <c r="Z932" s="83"/>
      <c r="AA932" s="70" t="s">
        <v>2024</v>
      </c>
      <c r="AB932" s="70" t="s">
        <v>2024</v>
      </c>
      <c r="AC932" s="69" t="s">
        <v>2024</v>
      </c>
      <c r="AD932" s="69" t="str">
        <f ca="1">IFERROR(DATEDIF(DadosViagem5[[#This Row],[Utimo Bip Reserva]],TODAY(),"D"),"")</f>
        <v/>
      </c>
      <c r="AE932" s="50" t="s">
        <v>2024</v>
      </c>
      <c r="AF932" s="50" t="s">
        <v>2024</v>
      </c>
      <c r="AG932" s="49"/>
      <c r="AH932" s="50">
        <v>45807</v>
      </c>
      <c r="AI932" s="49" t="str">
        <f>IF(DadosViagem5[[#This Row],[Dias em manutenção ]]&lt;5,"Dentro do Prazo","Fora do Prazo")</f>
        <v>Fora do Prazo</v>
      </c>
      <c r="AJ932" s="49" t="e">
        <v>#REF!</v>
      </c>
    </row>
    <row r="933" spans="1:36" ht="15">
      <c r="A933" s="69" t="s">
        <v>3118</v>
      </c>
      <c r="B933" s="70"/>
      <c r="C933" s="69" t="s">
        <v>395</v>
      </c>
      <c r="D933" s="69" t="s">
        <v>2025</v>
      </c>
      <c r="E933" s="69" t="s">
        <v>566</v>
      </c>
      <c r="F933" s="69" t="s">
        <v>2064</v>
      </c>
      <c r="G933" s="69"/>
      <c r="H933" s="70">
        <v>2022</v>
      </c>
      <c r="I933" s="69" t="s">
        <v>2021</v>
      </c>
      <c r="J933" s="69" t="s">
        <v>1307</v>
      </c>
      <c r="K933" s="97" t="s">
        <v>1620</v>
      </c>
      <c r="L933" s="72" t="s">
        <v>83</v>
      </c>
      <c r="M933" s="48" t="s">
        <v>139</v>
      </c>
      <c r="N933" s="49" t="s">
        <v>239</v>
      </c>
      <c r="O933" s="49" t="s">
        <v>2342</v>
      </c>
      <c r="P933" s="74">
        <f ca="1">IFERROR(VLOOKUP(DadosViagem5[[#This Row],[Placa]],BIP!A:E,5,FALSE),"")</f>
        <v>45674</v>
      </c>
      <c r="Q933" s="75">
        <f ca="1">DATEDIF(DadosViagem5[[#This Row],[BIP]],TODAY(),"D")</f>
        <v>304</v>
      </c>
      <c r="R933" s="76" t="str">
        <f>IFERROR(VLOOKUP(DadosViagem5[[#This Row],[Placa]],DDS!B:C,2,FALSE),"Verificar cadastro")</f>
        <v>Verificar cadastro</v>
      </c>
      <c r="S933" s="49" t="s">
        <v>2404</v>
      </c>
      <c r="T933" s="48"/>
      <c r="U933" s="79"/>
      <c r="V933" s="78"/>
      <c r="W933" s="82" t="s">
        <v>3119</v>
      </c>
      <c r="X933" s="80"/>
      <c r="Y933" s="81"/>
      <c r="Z933" s="83"/>
      <c r="AA933" s="70" t="s">
        <v>2024</v>
      </c>
      <c r="AB933" s="70" t="s">
        <v>2024</v>
      </c>
      <c r="AC933" s="69" t="s">
        <v>2024</v>
      </c>
      <c r="AD933" s="69" t="str">
        <f ca="1">IFERROR(DATEDIF(DadosViagem5[[#This Row],[Utimo Bip Reserva]],TODAY(),"D"),"")</f>
        <v/>
      </c>
      <c r="AE933" s="49" t="s">
        <v>2024</v>
      </c>
      <c r="AF933" s="50"/>
      <c r="AG933" s="49" t="s">
        <v>567</v>
      </c>
      <c r="AH933" s="50">
        <v>65</v>
      </c>
      <c r="AI933" s="49" t="str">
        <f>IF(DadosViagem5[[#This Row],[Dias em manutenção ]]&lt;5,"Dentro do Prazo","Fora do Prazo")</f>
        <v>Fora do Prazo</v>
      </c>
      <c r="AJ933" s="49" t="e">
        <v>#REF!</v>
      </c>
    </row>
    <row r="934" spans="1:36" ht="15">
      <c r="A934" s="69" t="s">
        <v>3120</v>
      </c>
      <c r="B934" s="70"/>
      <c r="C934" s="69" t="s">
        <v>760</v>
      </c>
      <c r="D934" s="69" t="s">
        <v>2018</v>
      </c>
      <c r="E934" s="69" t="s">
        <v>2019</v>
      </c>
      <c r="F934" s="69" t="s">
        <v>3112</v>
      </c>
      <c r="G934" s="69"/>
      <c r="H934" s="70">
        <v>2024</v>
      </c>
      <c r="I934" s="69" t="s">
        <v>2021</v>
      </c>
      <c r="J934" s="69" t="s">
        <v>1307</v>
      </c>
      <c r="K934" s="97" t="s">
        <v>1620</v>
      </c>
      <c r="L934" s="72" t="s">
        <v>83</v>
      </c>
      <c r="M934" s="48" t="s">
        <v>285</v>
      </c>
      <c r="N934" s="49" t="s">
        <v>239</v>
      </c>
      <c r="O934" s="49" t="s">
        <v>2342</v>
      </c>
      <c r="P934" s="74">
        <f ca="1">IFERROR(VLOOKUP(DadosViagem5[[#This Row],[Placa]],BIP!A:E,5,FALSE),"")</f>
        <v>45977</v>
      </c>
      <c r="Q934" s="75">
        <f ca="1">DATEDIF(DadosViagem5[[#This Row],[BIP]],TODAY(),"D")</f>
        <v>1</v>
      </c>
      <c r="R934" s="76" t="str">
        <f>IFERROR(VLOOKUP(DadosViagem5[[#This Row],[Placa]],DDS!B:C,2,FALSE),"Verificar cadastro")</f>
        <v>Operando</v>
      </c>
      <c r="S934" s="77" t="s">
        <v>2023</v>
      </c>
      <c r="T934" s="48"/>
      <c r="U934" s="79"/>
      <c r="V934" s="78"/>
      <c r="W934" s="220"/>
      <c r="X934" s="80"/>
      <c r="Y934" s="81"/>
      <c r="Z934" s="82"/>
      <c r="AA934" s="70" t="s">
        <v>2024</v>
      </c>
      <c r="AB934" s="70" t="s">
        <v>2024</v>
      </c>
      <c r="AC934" s="69" t="s">
        <v>2024</v>
      </c>
      <c r="AD934" s="69" t="str">
        <f ca="1">IFERROR(DATEDIF(DadosViagem5[[#This Row],[Utimo Bip Reserva]],TODAY(),"D"),"")</f>
        <v/>
      </c>
      <c r="AE934" s="94"/>
      <c r="AF934" s="94"/>
      <c r="AG934" s="49"/>
      <c r="AH934" s="50">
        <v>45807</v>
      </c>
      <c r="AI934" s="49" t="str">
        <f>IF(DadosViagem5[[#This Row],[Dias em manutenção ]]&lt;5,"Dentro do Prazo","Fora do Prazo")</f>
        <v>Fora do Prazo</v>
      </c>
      <c r="AJ934" s="49" t="e">
        <v>#REF!</v>
      </c>
    </row>
    <row r="935" spans="1:36" ht="15">
      <c r="A935" s="69" t="s">
        <v>3121</v>
      </c>
      <c r="B935" s="70"/>
      <c r="C935" s="69" t="s">
        <v>673</v>
      </c>
      <c r="D935" s="69" t="s">
        <v>2025</v>
      </c>
      <c r="E935" s="69" t="s">
        <v>566</v>
      </c>
      <c r="F935" s="69" t="s">
        <v>2064</v>
      </c>
      <c r="G935" s="69"/>
      <c r="H935" s="70">
        <v>2022</v>
      </c>
      <c r="I935" s="69" t="s">
        <v>2021</v>
      </c>
      <c r="J935" s="69" t="s">
        <v>1307</v>
      </c>
      <c r="K935" s="97" t="s">
        <v>1620</v>
      </c>
      <c r="L935" s="72" t="s">
        <v>83</v>
      </c>
      <c r="M935" s="48" t="s">
        <v>285</v>
      </c>
      <c r="N935" s="49" t="s">
        <v>239</v>
      </c>
      <c r="O935" s="49" t="s">
        <v>2342</v>
      </c>
      <c r="P935" s="74">
        <f ca="1">IFERROR(VLOOKUP(DadosViagem5[[#This Row],[Placa]],BIP!A:E,5,FALSE),"")</f>
        <v>0</v>
      </c>
      <c r="Q935" s="75">
        <f ca="1">DATEDIF(DadosViagem5[[#This Row],[BIP]],TODAY(),"D")</f>
        <v>45978</v>
      </c>
      <c r="R935" s="76" t="str">
        <f>IFERROR(VLOOKUP(DadosViagem5[[#This Row],[Placa]],DDS!B:C,2,FALSE),"Verificar cadastro")</f>
        <v>Verificar cadastro</v>
      </c>
      <c r="S935" s="49" t="s">
        <v>2404</v>
      </c>
      <c r="T935" s="48"/>
      <c r="U935" s="79"/>
      <c r="V935" s="78"/>
      <c r="W935" s="82" t="s">
        <v>3122</v>
      </c>
      <c r="X935" s="80"/>
      <c r="Y935" s="81"/>
      <c r="Z935" s="82"/>
      <c r="AA935" s="70" t="s">
        <v>2024</v>
      </c>
      <c r="AB935" s="70" t="s">
        <v>2024</v>
      </c>
      <c r="AC935" s="69" t="s">
        <v>2024</v>
      </c>
      <c r="AD935" s="69" t="str">
        <f ca="1">IFERROR(DATEDIF(DadosViagem5[[#This Row],[Utimo Bip Reserva]],TODAY(),"D"),"")</f>
        <v/>
      </c>
      <c r="AE935" s="49" t="s">
        <v>2024</v>
      </c>
      <c r="AF935" s="50" t="s">
        <v>2024</v>
      </c>
      <c r="AG935" s="49"/>
      <c r="AH935" s="50">
        <v>45807</v>
      </c>
      <c r="AI935" s="49" t="str">
        <f>IF(DadosViagem5[[#This Row],[Dias em manutenção ]]&lt;5,"Dentro do Prazo","Fora do Prazo")</f>
        <v>Fora do Prazo</v>
      </c>
      <c r="AJ935" s="49" t="e">
        <v>#REF!</v>
      </c>
    </row>
    <row r="936" spans="1:36" ht="15">
      <c r="A936" s="69" t="s">
        <v>3123</v>
      </c>
      <c r="B936" s="70"/>
      <c r="C936" s="69" t="s">
        <v>673</v>
      </c>
      <c r="D936" s="69" t="s">
        <v>2025</v>
      </c>
      <c r="E936" s="69" t="s">
        <v>566</v>
      </c>
      <c r="F936" s="69" t="s">
        <v>2064</v>
      </c>
      <c r="G936" s="69"/>
      <c r="H936" s="70">
        <v>2022</v>
      </c>
      <c r="I936" s="69" t="s">
        <v>2021</v>
      </c>
      <c r="J936" s="69" t="s">
        <v>1307</v>
      </c>
      <c r="K936" s="97" t="s">
        <v>1620</v>
      </c>
      <c r="L936" s="72" t="s">
        <v>83</v>
      </c>
      <c r="M936" s="48" t="s">
        <v>285</v>
      </c>
      <c r="N936" s="49" t="s">
        <v>239</v>
      </c>
      <c r="O936" s="49" t="s">
        <v>2342</v>
      </c>
      <c r="P936" s="74">
        <f ca="1">IFERROR(VLOOKUP(DadosViagem5[[#This Row],[Placa]],BIP!A:E,5,FALSE),"")</f>
        <v>45817</v>
      </c>
      <c r="Q936" s="75">
        <f ca="1">DATEDIF(DadosViagem5[[#This Row],[BIP]],TODAY(),"D")</f>
        <v>161</v>
      </c>
      <c r="R936" s="76" t="str">
        <f>IFERROR(VLOOKUP(DadosViagem5[[#This Row],[Placa]],DDS!B:C,2,FALSE),"Verificar cadastro")</f>
        <v>Verificar cadastro</v>
      </c>
      <c r="S936" s="49" t="s">
        <v>2404</v>
      </c>
      <c r="T936" s="48"/>
      <c r="U936" s="79"/>
      <c r="V936" s="78"/>
      <c r="W936" s="82" t="s">
        <v>3124</v>
      </c>
      <c r="X936" s="80"/>
      <c r="Y936" s="81"/>
      <c r="Z936" s="82"/>
      <c r="AA936" s="70" t="s">
        <v>2024</v>
      </c>
      <c r="AB936" s="70" t="s">
        <v>2024</v>
      </c>
      <c r="AC936" s="69" t="s">
        <v>2024</v>
      </c>
      <c r="AD936" s="69" t="str">
        <f ca="1">IFERROR(DATEDIF(DadosViagem5[[#This Row],[Utimo Bip Reserva]],TODAY(),"D"),"")</f>
        <v/>
      </c>
      <c r="AE936" s="49" t="s">
        <v>2024</v>
      </c>
      <c r="AF936" s="50">
        <v>45699</v>
      </c>
      <c r="AG936" s="49" t="s">
        <v>567</v>
      </c>
      <c r="AH936" s="50">
        <v>45807</v>
      </c>
      <c r="AI936" s="49" t="str">
        <f>IF(DadosViagem5[[#This Row],[Dias em manutenção ]]&lt;5,"Dentro do Prazo","Fora do Prazo")</f>
        <v>Fora do Prazo</v>
      </c>
      <c r="AJ936" s="49" t="e">
        <v>#REF!</v>
      </c>
    </row>
    <row r="937" spans="1:36" ht="15">
      <c r="A937" s="69" t="s">
        <v>3125</v>
      </c>
      <c r="B937" s="70"/>
      <c r="C937" s="69" t="s">
        <v>673</v>
      </c>
      <c r="D937" s="69" t="s">
        <v>2025</v>
      </c>
      <c r="E937" s="69" t="s">
        <v>566</v>
      </c>
      <c r="F937" s="69" t="s">
        <v>2064</v>
      </c>
      <c r="G937" s="69"/>
      <c r="H937" s="70">
        <v>2022</v>
      </c>
      <c r="I937" s="69" t="s">
        <v>2021</v>
      </c>
      <c r="J937" s="69" t="s">
        <v>888</v>
      </c>
      <c r="K937" s="97" t="s">
        <v>1620</v>
      </c>
      <c r="L937" s="72" t="s">
        <v>83</v>
      </c>
      <c r="M937" s="48" t="s">
        <v>285</v>
      </c>
      <c r="N937" s="49" t="s">
        <v>239</v>
      </c>
      <c r="O937" s="49" t="s">
        <v>2342</v>
      </c>
      <c r="P937" s="74">
        <f ca="1">IFERROR(VLOOKUP(DadosViagem5[[#This Row],[Placa]],BIP!A:E,5,FALSE),"")</f>
        <v>0</v>
      </c>
      <c r="Q937" s="75">
        <f ca="1">DATEDIF(DadosViagem5[[#This Row],[BIP]],TODAY(),"D")</f>
        <v>45978</v>
      </c>
      <c r="R937" s="76" t="str">
        <f>IFERROR(VLOOKUP(DadosViagem5[[#This Row],[Placa]],DDS!B:C,2,FALSE),"Verificar cadastro")</f>
        <v>Verificar cadastro</v>
      </c>
      <c r="S937" s="77" t="s">
        <v>2023</v>
      </c>
      <c r="T937" s="48"/>
      <c r="U937" s="79"/>
      <c r="V937" s="78"/>
      <c r="W937" s="82" t="s">
        <v>2488</v>
      </c>
      <c r="X937" s="80"/>
      <c r="Y937" s="81"/>
      <c r="Z937" s="82"/>
      <c r="AA937" s="70" t="s">
        <v>2024</v>
      </c>
      <c r="AB937" s="70" t="s">
        <v>2024</v>
      </c>
      <c r="AC937" s="69" t="s">
        <v>2024</v>
      </c>
      <c r="AD937" s="69" t="str">
        <f ca="1">IFERROR(DATEDIF(DadosViagem5[[#This Row],[Utimo Bip Reserva]],TODAY(),"D"),"")</f>
        <v/>
      </c>
      <c r="AE937" s="49" t="s">
        <v>2024</v>
      </c>
      <c r="AF937" s="50" t="s">
        <v>2024</v>
      </c>
      <c r="AG937" s="49"/>
      <c r="AH937" s="50">
        <v>7</v>
      </c>
      <c r="AI937" s="49" t="str">
        <f>IF(DadosViagem5[[#This Row],[Dias em manutenção ]]&lt;5,"Dentro do Prazo","Fora do Prazo")</f>
        <v>Fora do Prazo</v>
      </c>
      <c r="AJ937" s="49" t="e">
        <v>#REF!</v>
      </c>
    </row>
    <row r="938" spans="1:36" ht="15">
      <c r="A938" s="69" t="s">
        <v>447</v>
      </c>
      <c r="B938" s="70"/>
      <c r="C938" s="69" t="s">
        <v>673</v>
      </c>
      <c r="D938" s="69" t="s">
        <v>2025</v>
      </c>
      <c r="E938" s="69" t="s">
        <v>566</v>
      </c>
      <c r="F938" s="69" t="s">
        <v>2064</v>
      </c>
      <c r="G938" s="69"/>
      <c r="H938" s="70">
        <v>2022</v>
      </c>
      <c r="I938" s="69" t="s">
        <v>2021</v>
      </c>
      <c r="J938" s="69" t="s">
        <v>888</v>
      </c>
      <c r="K938" s="97" t="s">
        <v>1620</v>
      </c>
      <c r="L938" s="72" t="s">
        <v>83</v>
      </c>
      <c r="M938" s="48" t="s">
        <v>285</v>
      </c>
      <c r="N938" s="49" t="s">
        <v>239</v>
      </c>
      <c r="O938" s="49" t="s">
        <v>2342</v>
      </c>
      <c r="P938" s="74">
        <f ca="1">IFERROR(VLOOKUP(DadosViagem5[[#This Row],[Placa]],BIP!A:E,5,FALSE),"")</f>
        <v>0</v>
      </c>
      <c r="Q938" s="75">
        <f ca="1">DATEDIF(DadosViagem5[[#This Row],[BIP]],TODAY(),"D")</f>
        <v>45978</v>
      </c>
      <c r="R938" s="76" t="str">
        <f>IFERROR(VLOOKUP(DadosViagem5[[#This Row],[Placa]],DDS!B:C,2,FALSE),"Verificar cadastro")</f>
        <v>Verificar cadastro</v>
      </c>
      <c r="S938" s="49" t="s">
        <v>2404</v>
      </c>
      <c r="T938" s="48"/>
      <c r="U938" s="79"/>
      <c r="V938" s="78"/>
      <c r="W938" s="82" t="s">
        <v>3126</v>
      </c>
      <c r="X938" s="80"/>
      <c r="Y938" s="81"/>
      <c r="Z938" s="82"/>
      <c r="AA938" s="70" t="s">
        <v>2024</v>
      </c>
      <c r="AB938" s="70" t="s">
        <v>2024</v>
      </c>
      <c r="AC938" s="69" t="s">
        <v>2024</v>
      </c>
      <c r="AD938" s="69" t="str">
        <f ca="1">IFERROR(DATEDIF(DadosViagem5[[#This Row],[Utimo Bip Reserva]],TODAY(),"D"),"")</f>
        <v/>
      </c>
      <c r="AE938" s="49" t="s">
        <v>2024</v>
      </c>
      <c r="AF938" s="50" t="s">
        <v>2024</v>
      </c>
      <c r="AG938" s="49"/>
      <c r="AH938" s="50">
        <v>45807</v>
      </c>
      <c r="AI938" s="49" t="str">
        <f>IF(DadosViagem5[[#This Row],[Dias em manutenção ]]&lt;5,"Dentro do Prazo","Fora do Prazo")</f>
        <v>Fora do Prazo</v>
      </c>
      <c r="AJ938" s="49" t="e">
        <v>#REF!</v>
      </c>
    </row>
    <row r="939" spans="1:36" ht="15">
      <c r="A939" s="69" t="s">
        <v>3127</v>
      </c>
      <c r="B939" s="70">
        <v>534</v>
      </c>
      <c r="C939" s="69" t="s">
        <v>395</v>
      </c>
      <c r="D939" s="69" t="s">
        <v>2025</v>
      </c>
      <c r="E939" s="69" t="s">
        <v>2034</v>
      </c>
      <c r="F939" s="69" t="s">
        <v>2035</v>
      </c>
      <c r="G939" s="69"/>
      <c r="H939" s="70">
        <v>2024</v>
      </c>
      <c r="I939" s="69" t="s">
        <v>2021</v>
      </c>
      <c r="J939" s="69" t="s">
        <v>888</v>
      </c>
      <c r="K939" s="97" t="s">
        <v>1620</v>
      </c>
      <c r="L939" s="72" t="s">
        <v>83</v>
      </c>
      <c r="M939" s="48" t="s">
        <v>139</v>
      </c>
      <c r="N939" s="49" t="s">
        <v>239</v>
      </c>
      <c r="O939" s="49" t="s">
        <v>2342</v>
      </c>
      <c r="P939" s="74">
        <f ca="1">IFERROR(VLOOKUP(DadosViagem5[[#This Row],[Placa]],BIP!A:E,5,FALSE),"")</f>
        <v>0</v>
      </c>
      <c r="Q939" s="75">
        <f ca="1">DATEDIF(DadosViagem5[[#This Row],[BIP]],TODAY(),"D")</f>
        <v>45978</v>
      </c>
      <c r="R939" s="76" t="str">
        <f>IFERROR(VLOOKUP(DadosViagem5[[#This Row],[Placa]],DDS!B:C,2,FALSE),"Verificar cadastro")</f>
        <v>Missão</v>
      </c>
      <c r="S939" s="77" t="s">
        <v>2023</v>
      </c>
      <c r="T939" s="48"/>
      <c r="U939" s="79"/>
      <c r="V939" s="78"/>
      <c r="W939" s="82"/>
      <c r="X939" s="80"/>
      <c r="Y939" s="81"/>
      <c r="Z939" s="82"/>
      <c r="AA939" s="70" t="s">
        <v>2024</v>
      </c>
      <c r="AB939" s="70" t="s">
        <v>2024</v>
      </c>
      <c r="AC939" s="69" t="s">
        <v>2024</v>
      </c>
      <c r="AD939" s="69" t="str">
        <f ca="1">IFERROR(DATEDIF(DadosViagem5[[#This Row],[Utimo Bip Reserva]],TODAY(),"D"),"")</f>
        <v/>
      </c>
      <c r="AE939" s="50" t="s">
        <v>3128</v>
      </c>
      <c r="AF939" s="50" t="s">
        <v>2024</v>
      </c>
      <c r="AG939" s="49"/>
      <c r="AH939" s="50">
        <v>0</v>
      </c>
      <c r="AI939" s="49" t="str">
        <f>IF(DadosViagem5[[#This Row],[Dias em manutenção ]]&lt;5,"Dentro do Prazo","Fora do Prazo")</f>
        <v>Dentro do Prazo</v>
      </c>
      <c r="AJ939" s="49" t="e">
        <v>#REF!</v>
      </c>
    </row>
    <row r="940" spans="1:36" ht="15">
      <c r="A940" s="69" t="s">
        <v>3129</v>
      </c>
      <c r="B940" s="70"/>
      <c r="C940" s="69" t="s">
        <v>593</v>
      </c>
      <c r="D940" s="69" t="s">
        <v>2018</v>
      </c>
      <c r="E940" s="69" t="s">
        <v>2033</v>
      </c>
      <c r="F940" s="69" t="s">
        <v>2064</v>
      </c>
      <c r="G940" s="69"/>
      <c r="H940" s="70">
        <v>2024</v>
      </c>
      <c r="I940" s="69" t="s">
        <v>2021</v>
      </c>
      <c r="J940" s="69" t="s">
        <v>888</v>
      </c>
      <c r="K940" s="144" t="s">
        <v>1620</v>
      </c>
      <c r="L940" s="72" t="s">
        <v>83</v>
      </c>
      <c r="M940" s="48" t="s">
        <v>285</v>
      </c>
      <c r="N940" s="49" t="s">
        <v>239</v>
      </c>
      <c r="O940" s="47" t="s">
        <v>2342</v>
      </c>
      <c r="P940" s="74">
        <f ca="1">IFERROR(VLOOKUP(DadosViagem5[[#This Row],[Placa]],BIP!A:E,5,FALSE),"")</f>
        <v>45977</v>
      </c>
      <c r="Q940" s="75">
        <f ca="1">DATEDIF(DadosViagem5[[#This Row],[BIP]],TODAY(),"D")</f>
        <v>1</v>
      </c>
      <c r="R940" s="76" t="str">
        <f>IFERROR(VLOOKUP(DadosViagem5[[#This Row],[Placa]],DDS!B:C,2,FALSE),"Verificar cadastro")</f>
        <v>Operando</v>
      </c>
      <c r="S940" s="77" t="s">
        <v>2023</v>
      </c>
      <c r="T940" s="48"/>
      <c r="U940" s="79"/>
      <c r="V940" s="78"/>
      <c r="W940" s="82" t="s">
        <v>2426</v>
      </c>
      <c r="X940" s="80"/>
      <c r="Y940" s="81"/>
      <c r="Z940" s="82"/>
      <c r="AA940" s="70" t="s">
        <v>2024</v>
      </c>
      <c r="AB940" s="70" t="s">
        <v>2024</v>
      </c>
      <c r="AC940" s="69" t="s">
        <v>2024</v>
      </c>
      <c r="AD940" s="69" t="str">
        <f ca="1">IFERROR(DATEDIF(DadosViagem5[[#This Row],[Utimo Bip Reserva]],TODAY(),"D"),"")</f>
        <v/>
      </c>
      <c r="AE940" s="50" t="s">
        <v>2024</v>
      </c>
      <c r="AF940" s="50" t="s">
        <v>2024</v>
      </c>
      <c r="AG940" s="49"/>
      <c r="AH940" s="50">
        <v>45807</v>
      </c>
      <c r="AI940" s="49" t="str">
        <f>IF(DadosViagem5[[#This Row],[Dias em manutenção ]]&lt;5,"Dentro do Prazo","Fora do Prazo")</f>
        <v>Fora do Prazo</v>
      </c>
      <c r="AJ940" s="49" t="e">
        <v>#REF!</v>
      </c>
    </row>
    <row r="941" spans="1:36" ht="15">
      <c r="A941" s="69" t="s">
        <v>3130</v>
      </c>
      <c r="B941" s="70"/>
      <c r="C941" s="69" t="s">
        <v>593</v>
      </c>
      <c r="D941" s="69" t="s">
        <v>2018</v>
      </c>
      <c r="E941" s="69" t="s">
        <v>2033</v>
      </c>
      <c r="F941" s="69" t="s">
        <v>2064</v>
      </c>
      <c r="G941" s="69"/>
      <c r="H941" s="70">
        <v>2024</v>
      </c>
      <c r="I941" s="69" t="s">
        <v>2021</v>
      </c>
      <c r="J941" s="69" t="s">
        <v>1307</v>
      </c>
      <c r="K941" s="97" t="s">
        <v>1620</v>
      </c>
      <c r="L941" s="72" t="s">
        <v>83</v>
      </c>
      <c r="M941" s="48" t="s">
        <v>285</v>
      </c>
      <c r="N941" s="49" t="s">
        <v>239</v>
      </c>
      <c r="O941" s="49" t="s">
        <v>2342</v>
      </c>
      <c r="P941" s="74">
        <f ca="1">IFERROR(VLOOKUP(DadosViagem5[[#This Row],[Placa]],BIP!A:E,5,FALSE),"")</f>
        <v>45978</v>
      </c>
      <c r="Q941" s="75">
        <f ca="1">DATEDIF(DadosViagem5[[#This Row],[BIP]],TODAY(),"D")</f>
        <v>0</v>
      </c>
      <c r="R941" s="76" t="str">
        <f>IFERROR(VLOOKUP(DadosViagem5[[#This Row],[Placa]],DDS!B:C,2,FALSE),"Verificar cadastro")</f>
        <v>Operando</v>
      </c>
      <c r="S941" s="77" t="s">
        <v>2023</v>
      </c>
      <c r="T941" s="48"/>
      <c r="U941" s="79"/>
      <c r="V941" s="78"/>
      <c r="W941" s="82"/>
      <c r="X941" s="80"/>
      <c r="Y941" s="81"/>
      <c r="Z941" s="82"/>
      <c r="AA941" s="70" t="s">
        <v>2024</v>
      </c>
      <c r="AB941" s="70" t="s">
        <v>2024</v>
      </c>
      <c r="AC941" s="69" t="s">
        <v>2024</v>
      </c>
      <c r="AD941" s="69" t="str">
        <f ca="1">IFERROR(DATEDIF(DadosViagem5[[#This Row],[Utimo Bip Reserva]],TODAY(),"D"),"")</f>
        <v/>
      </c>
      <c r="AE941" s="50" t="s">
        <v>2024</v>
      </c>
      <c r="AF941" s="50" t="s">
        <v>2024</v>
      </c>
      <c r="AG941" s="79" t="s">
        <v>111</v>
      </c>
      <c r="AH941" s="50">
        <v>21</v>
      </c>
      <c r="AI941" s="49" t="str">
        <f>IF(DadosViagem5[[#This Row],[Dias em manutenção ]]&lt;5,"Dentro do Prazo","Fora do Prazo")</f>
        <v>Fora do Prazo</v>
      </c>
      <c r="AJ941" s="49" t="e">
        <v>#REF!</v>
      </c>
    </row>
    <row r="942" spans="1:36" ht="15">
      <c r="A942" s="69" t="s">
        <v>1136</v>
      </c>
      <c r="B942" s="70"/>
      <c r="C942" s="69" t="s">
        <v>593</v>
      </c>
      <c r="D942" s="69" t="s">
        <v>2018</v>
      </c>
      <c r="E942" s="69" t="s">
        <v>2159</v>
      </c>
      <c r="F942" s="69" t="s">
        <v>2064</v>
      </c>
      <c r="G942" s="69"/>
      <c r="H942" s="70">
        <v>2023</v>
      </c>
      <c r="I942" s="69" t="s">
        <v>2021</v>
      </c>
      <c r="J942" s="69" t="s">
        <v>888</v>
      </c>
      <c r="K942" s="97" t="s">
        <v>1620</v>
      </c>
      <c r="L942" s="72" t="s">
        <v>83</v>
      </c>
      <c r="M942" s="48" t="s">
        <v>285</v>
      </c>
      <c r="N942" s="49" t="s">
        <v>239</v>
      </c>
      <c r="O942" s="49" t="s">
        <v>2342</v>
      </c>
      <c r="P942" s="74">
        <f ca="1">IFERROR(VLOOKUP(DadosViagem5[[#This Row],[Placa]],BIP!A:E,5,FALSE),"")</f>
        <v>45977</v>
      </c>
      <c r="Q942" s="75">
        <f ca="1">DATEDIF(DadosViagem5[[#This Row],[BIP]],TODAY(),"D")</f>
        <v>1</v>
      </c>
      <c r="R942" s="76"/>
      <c r="S942" s="77" t="s">
        <v>2023</v>
      </c>
      <c r="T942" s="48"/>
      <c r="U942" s="79"/>
      <c r="V942" s="78"/>
      <c r="W942" s="82" t="s">
        <v>3131</v>
      </c>
      <c r="X942" s="80"/>
      <c r="Y942" s="81"/>
      <c r="Z942" s="82"/>
      <c r="AA942" s="70" t="s">
        <v>2024</v>
      </c>
      <c r="AB942" s="70" t="s">
        <v>2024</v>
      </c>
      <c r="AC942" s="69" t="s">
        <v>2024</v>
      </c>
      <c r="AD942" s="69" t="str">
        <f ca="1">IFERROR(DATEDIF(DadosViagem5[[#This Row],[Utimo Bip Reserva]],TODAY(),"D"),"")</f>
        <v/>
      </c>
      <c r="AE942" s="50" t="s">
        <v>2024</v>
      </c>
      <c r="AF942" s="50" t="s">
        <v>2024</v>
      </c>
      <c r="AG942" s="49"/>
      <c r="AH942" s="50">
        <v>45807</v>
      </c>
      <c r="AI942" s="49" t="str">
        <f>IF(DadosViagem5[[#This Row],[Dias em manutenção ]]&lt;5,"Dentro do Prazo","Fora do Prazo")</f>
        <v>Fora do Prazo</v>
      </c>
      <c r="AJ942" s="49" t="e">
        <v>#REF!</v>
      </c>
    </row>
    <row r="943" spans="1:36" ht="15">
      <c r="A943" s="69" t="s">
        <v>1354</v>
      </c>
      <c r="B943" s="70">
        <v>533</v>
      </c>
      <c r="C943" s="69" t="s">
        <v>395</v>
      </c>
      <c r="D943" s="69" t="s">
        <v>2025</v>
      </c>
      <c r="E943" s="69" t="s">
        <v>2034</v>
      </c>
      <c r="F943" s="69" t="s">
        <v>2064</v>
      </c>
      <c r="G943" s="69"/>
      <c r="H943" s="70">
        <v>2023</v>
      </c>
      <c r="I943" s="69" t="s">
        <v>2021</v>
      </c>
      <c r="J943" s="69" t="s">
        <v>888</v>
      </c>
      <c r="K943" s="97" t="s">
        <v>1620</v>
      </c>
      <c r="L943" s="72" t="s">
        <v>83</v>
      </c>
      <c r="M943" s="48" t="s">
        <v>139</v>
      </c>
      <c r="N943" s="49" t="s">
        <v>239</v>
      </c>
      <c r="O943" s="49" t="s">
        <v>2342</v>
      </c>
      <c r="P943" s="74">
        <f ca="1">IFERROR(VLOOKUP(DadosViagem5[[#This Row],[Placa]],BIP!A:E,5,FALSE),"")</f>
        <v>45977</v>
      </c>
      <c r="Q943" s="75">
        <f ca="1">DATEDIF(DadosViagem5[[#This Row],[BIP]],TODAY(),"D")</f>
        <v>1</v>
      </c>
      <c r="R943" s="76" t="str">
        <f>IFERROR(VLOOKUP(DadosViagem5[[#This Row],[Placa]],DDS!B:C,2,FALSE),"Verificar cadastro")</f>
        <v>Operando</v>
      </c>
      <c r="S943" s="77" t="s">
        <v>2023</v>
      </c>
      <c r="T943" s="48"/>
      <c r="U943" s="79"/>
      <c r="V943" s="78"/>
      <c r="W943" s="82" t="s">
        <v>2088</v>
      </c>
      <c r="X943" s="80"/>
      <c r="Y943" s="81"/>
      <c r="Z943" s="83"/>
      <c r="AA943" s="70" t="s">
        <v>2024</v>
      </c>
      <c r="AB943" s="70" t="s">
        <v>2024</v>
      </c>
      <c r="AC943" s="69" t="s">
        <v>2024</v>
      </c>
      <c r="AD943" s="69" t="str">
        <f ca="1">IFERROR(DATEDIF(DadosViagem5[[#This Row],[Utimo Bip Reserva]],TODAY(),"D"),"")</f>
        <v/>
      </c>
      <c r="AE943" s="50" t="s">
        <v>2024</v>
      </c>
      <c r="AF943" s="50" t="s">
        <v>2024</v>
      </c>
      <c r="AG943" s="49"/>
      <c r="AH943" s="50">
        <v>45807</v>
      </c>
      <c r="AI943" s="49" t="str">
        <f>IF(DadosViagem5[[#This Row],[Dias em manutenção ]]&lt;5,"Dentro do Prazo","Fora do Prazo")</f>
        <v>Fora do Prazo</v>
      </c>
      <c r="AJ943" s="49" t="e">
        <v>#REF!</v>
      </c>
    </row>
    <row r="944" spans="1:36" ht="15">
      <c r="A944" s="69" t="s">
        <v>3132</v>
      </c>
      <c r="B944" s="70">
        <v>479</v>
      </c>
      <c r="C944" s="69" t="s">
        <v>395</v>
      </c>
      <c r="D944" s="69" t="s">
        <v>2025</v>
      </c>
      <c r="E944" s="69" t="s">
        <v>2034</v>
      </c>
      <c r="F944" s="69" t="s">
        <v>2035</v>
      </c>
      <c r="G944" s="69"/>
      <c r="H944" s="70">
        <v>2024</v>
      </c>
      <c r="I944" s="69" t="s">
        <v>2021</v>
      </c>
      <c r="J944" s="69" t="s">
        <v>888</v>
      </c>
      <c r="K944" s="97" t="s">
        <v>1620</v>
      </c>
      <c r="L944" s="72" t="s">
        <v>83</v>
      </c>
      <c r="M944" s="48" t="s">
        <v>139</v>
      </c>
      <c r="N944" s="49" t="s">
        <v>239</v>
      </c>
      <c r="O944" s="49" t="s">
        <v>2342</v>
      </c>
      <c r="P944" s="74">
        <f ca="1">IFERROR(VLOOKUP(DadosViagem5[[#This Row],[Placa]],BIP!A:E,5,FALSE),"")</f>
        <v>45978</v>
      </c>
      <c r="Q944" s="75">
        <f ca="1">DATEDIF(DadosViagem5[[#This Row],[BIP]],TODAY(),"D")</f>
        <v>0</v>
      </c>
      <c r="R944" s="76" t="str">
        <f>IFERROR(VLOOKUP(DadosViagem5[[#This Row],[Placa]],DDS!B:C,2,FALSE),"Verificar cadastro")</f>
        <v>Operando</v>
      </c>
      <c r="S944" s="77" t="s">
        <v>2023</v>
      </c>
      <c r="T944" s="48"/>
      <c r="U944" s="79"/>
      <c r="V944" s="78"/>
      <c r="W944" s="82" t="s">
        <v>2426</v>
      </c>
      <c r="X944" s="80"/>
      <c r="Y944" s="81"/>
      <c r="Z944" s="82"/>
      <c r="AA944" s="70" t="s">
        <v>2024</v>
      </c>
      <c r="AB944" s="70" t="s">
        <v>2024</v>
      </c>
      <c r="AC944" s="69" t="s">
        <v>2024</v>
      </c>
      <c r="AD944" s="69" t="str">
        <f ca="1">IFERROR(DATEDIF(DadosViagem5[[#This Row],[Utimo Bip Reserva]],TODAY(),"D"),"")</f>
        <v/>
      </c>
      <c r="AE944" s="50" t="s">
        <v>2024</v>
      </c>
      <c r="AF944" s="50" t="s">
        <v>2024</v>
      </c>
      <c r="AG944" s="49"/>
      <c r="AH944" s="50">
        <v>45807</v>
      </c>
      <c r="AI944" s="49" t="str">
        <f>IF(DadosViagem5[[#This Row],[Dias em manutenção ]]&lt;5,"Dentro do Prazo","Fora do Prazo")</f>
        <v>Fora do Prazo</v>
      </c>
      <c r="AJ944" s="49" t="e">
        <v>#REF!</v>
      </c>
    </row>
    <row r="945" spans="1:36" ht="15">
      <c r="A945" s="69" t="s">
        <v>1362</v>
      </c>
      <c r="B945" s="70">
        <v>582</v>
      </c>
      <c r="C945" s="69" t="s">
        <v>395</v>
      </c>
      <c r="D945" s="69" t="s">
        <v>2025</v>
      </c>
      <c r="E945" s="69" t="s">
        <v>2034</v>
      </c>
      <c r="F945" s="69" t="s">
        <v>2064</v>
      </c>
      <c r="G945" s="69"/>
      <c r="H945" s="70">
        <v>2024</v>
      </c>
      <c r="I945" s="69" t="s">
        <v>2021</v>
      </c>
      <c r="J945" s="69" t="s">
        <v>888</v>
      </c>
      <c r="K945" s="97" t="s">
        <v>1620</v>
      </c>
      <c r="L945" s="72" t="s">
        <v>83</v>
      </c>
      <c r="M945" s="48" t="s">
        <v>139</v>
      </c>
      <c r="N945" s="49" t="s">
        <v>239</v>
      </c>
      <c r="O945" s="49" t="s">
        <v>2342</v>
      </c>
      <c r="P945" s="74">
        <f ca="1">IFERROR(VLOOKUP(DadosViagem5[[#This Row],[Placa]],BIP!A:E,5,FALSE),"")</f>
        <v>45977</v>
      </c>
      <c r="Q945" s="75">
        <f ca="1">DATEDIF(DadosViagem5[[#This Row],[BIP]],TODAY(),"D")</f>
        <v>1</v>
      </c>
      <c r="R945" s="76" t="str">
        <f>IFERROR(VLOOKUP(DadosViagem5[[#This Row],[Placa]],DDS!B:C,2,FALSE),"Verificar cadastro")</f>
        <v>Operando</v>
      </c>
      <c r="S945" s="77" t="s">
        <v>2096</v>
      </c>
      <c r="T945" s="48"/>
      <c r="U945" s="79"/>
      <c r="V945" s="78"/>
      <c r="W945" s="82"/>
      <c r="X945" s="80"/>
      <c r="Y945" s="81"/>
      <c r="Z945" s="82"/>
      <c r="AA945" s="70" t="s">
        <v>2024</v>
      </c>
      <c r="AB945" s="70" t="s">
        <v>2024</v>
      </c>
      <c r="AC945" s="69" t="s">
        <v>2024</v>
      </c>
      <c r="AD945" s="69" t="str">
        <f ca="1">IFERROR(DATEDIF(DadosViagem5[[#This Row],[Utimo Bip Reserva]],TODAY(),"D"),"")</f>
        <v/>
      </c>
      <c r="AE945" s="50" t="s">
        <v>2024</v>
      </c>
      <c r="AF945" s="50" t="s">
        <v>2024</v>
      </c>
      <c r="AG945" s="49"/>
      <c r="AH945" s="50">
        <v>45807</v>
      </c>
      <c r="AI945" s="49" t="str">
        <f>IF(DadosViagem5[[#This Row],[Dias em manutenção ]]&lt;5,"Dentro do Prazo","Fora do Prazo")</f>
        <v>Fora do Prazo</v>
      </c>
      <c r="AJ945" s="49" t="e">
        <v>#REF!</v>
      </c>
    </row>
    <row r="946" spans="1:36" ht="15">
      <c r="A946" s="69" t="s">
        <v>387</v>
      </c>
      <c r="B946" s="70"/>
      <c r="C946" s="69" t="s">
        <v>395</v>
      </c>
      <c r="D946" s="69" t="s">
        <v>2025</v>
      </c>
      <c r="E946" s="69" t="s">
        <v>2034</v>
      </c>
      <c r="F946" s="69" t="s">
        <v>2064</v>
      </c>
      <c r="G946" s="69"/>
      <c r="H946" s="70">
        <v>2024</v>
      </c>
      <c r="I946" s="69" t="s">
        <v>2021</v>
      </c>
      <c r="J946" s="69" t="s">
        <v>888</v>
      </c>
      <c r="K946" s="97" t="s">
        <v>1620</v>
      </c>
      <c r="L946" s="72" t="s">
        <v>83</v>
      </c>
      <c r="M946" s="48" t="s">
        <v>139</v>
      </c>
      <c r="N946" s="49" t="s">
        <v>239</v>
      </c>
      <c r="O946" s="49" t="s">
        <v>2342</v>
      </c>
      <c r="P946" s="74">
        <f ca="1">IFERROR(VLOOKUP(DadosViagem5[[#This Row],[Placa]],BIP!A:E,5,FALSE),"")</f>
        <v>45967</v>
      </c>
      <c r="Q946" s="75">
        <f ca="1">DATEDIF(DadosViagem5[[#This Row],[BIP]],TODAY(),"D")</f>
        <v>11</v>
      </c>
      <c r="R946" s="76" t="str">
        <f>IFERROR(VLOOKUP(DadosViagem5[[#This Row],[Placa]],DDS!B:C,2,FALSE),"Verificar cadastro")</f>
        <v>Manutenção</v>
      </c>
      <c r="S946" s="77" t="s">
        <v>2023</v>
      </c>
      <c r="T946" s="48"/>
      <c r="U946" s="79"/>
      <c r="V946" s="78"/>
      <c r="W946" s="82"/>
      <c r="X946" s="80"/>
      <c r="Y946" s="81"/>
      <c r="Z946" s="82"/>
      <c r="AA946" s="70" t="s">
        <v>2024</v>
      </c>
      <c r="AB946" s="70" t="s">
        <v>2024</v>
      </c>
      <c r="AC946" s="69" t="s">
        <v>2024</v>
      </c>
      <c r="AD946" s="69" t="str">
        <f ca="1">IFERROR(DATEDIF(DadosViagem5[[#This Row],[Utimo Bip Reserva]],TODAY(),"D"),"")</f>
        <v/>
      </c>
      <c r="AE946" s="49"/>
      <c r="AF946" s="50"/>
      <c r="AG946" s="49"/>
      <c r="AH946" s="50">
        <v>45807</v>
      </c>
      <c r="AI946" s="49" t="str">
        <f>IF(DadosViagem5[[#This Row],[Dias em manutenção ]]&lt;5,"Dentro do Prazo","Fora do Prazo")</f>
        <v>Fora do Prazo</v>
      </c>
      <c r="AJ946" s="49" t="e">
        <v>#REF!</v>
      </c>
    </row>
    <row r="947" spans="1:36" ht="15">
      <c r="A947" s="69" t="s">
        <v>1169</v>
      </c>
      <c r="B947" s="70"/>
      <c r="C947" s="69" t="s">
        <v>673</v>
      </c>
      <c r="D947" s="69" t="s">
        <v>2025</v>
      </c>
      <c r="E947" s="69" t="s">
        <v>566</v>
      </c>
      <c r="F947" s="69" t="s">
        <v>2064</v>
      </c>
      <c r="G947" s="69"/>
      <c r="H947" s="70">
        <v>2021</v>
      </c>
      <c r="I947" s="69" t="s">
        <v>2021</v>
      </c>
      <c r="J947" s="69" t="s">
        <v>888</v>
      </c>
      <c r="K947" s="97" t="s">
        <v>1620</v>
      </c>
      <c r="L947" s="72" t="s">
        <v>83</v>
      </c>
      <c r="M947" s="48" t="s">
        <v>285</v>
      </c>
      <c r="N947" s="49" t="s">
        <v>239</v>
      </c>
      <c r="O947" s="49" t="s">
        <v>2342</v>
      </c>
      <c r="P947" s="74">
        <f ca="1">IFERROR(VLOOKUP(DadosViagem5[[#This Row],[Placa]],BIP!A:E,5,FALSE),"")</f>
        <v>45977</v>
      </c>
      <c r="Q947" s="75">
        <f ca="1">DATEDIF(DadosViagem5[[#This Row],[BIP]],TODAY(),"D")</f>
        <v>1</v>
      </c>
      <c r="R947" s="76" t="str">
        <f>IFERROR(VLOOKUP(DadosViagem5[[#This Row],[Placa]],DDS!B:C,2,FALSE),"Verificar cadastro")</f>
        <v>Operando</v>
      </c>
      <c r="S947" s="77" t="s">
        <v>2023</v>
      </c>
      <c r="T947" s="48"/>
      <c r="U947" s="79"/>
      <c r="V947" s="78"/>
      <c r="W947" s="82"/>
      <c r="X947" s="80"/>
      <c r="Y947" s="81"/>
      <c r="Z947" s="82"/>
      <c r="AA947" s="70" t="s">
        <v>2024</v>
      </c>
      <c r="AB947" s="70" t="s">
        <v>2024</v>
      </c>
      <c r="AC947" s="69" t="s">
        <v>2024</v>
      </c>
      <c r="AD947" s="69" t="str">
        <f ca="1">IFERROR(DATEDIF(DadosViagem5[[#This Row],[Utimo Bip Reserva]],TODAY(),"D"),"")</f>
        <v/>
      </c>
      <c r="AE947" s="49" t="s">
        <v>3133</v>
      </c>
      <c r="AF947" s="50">
        <v>45705</v>
      </c>
      <c r="AG947" s="49" t="s">
        <v>2346</v>
      </c>
      <c r="AH947" s="50">
        <v>45807</v>
      </c>
      <c r="AI947" s="49" t="str">
        <f>IF(DadosViagem5[[#This Row],[Dias em manutenção ]]&lt;5,"Dentro do Prazo","Fora do Prazo")</f>
        <v>Fora do Prazo</v>
      </c>
      <c r="AJ947" s="49" t="e">
        <v>#REF!</v>
      </c>
    </row>
    <row r="948" spans="1:36" ht="15">
      <c r="A948" s="69" t="s">
        <v>3134</v>
      </c>
      <c r="B948" s="70"/>
      <c r="C948" s="69" t="s">
        <v>760</v>
      </c>
      <c r="D948" s="69" t="s">
        <v>2018</v>
      </c>
      <c r="E948" s="69" t="s">
        <v>2019</v>
      </c>
      <c r="F948" s="69" t="s">
        <v>3112</v>
      </c>
      <c r="G948" s="69"/>
      <c r="H948" s="70">
        <v>2024</v>
      </c>
      <c r="I948" s="69" t="s">
        <v>2021</v>
      </c>
      <c r="J948" s="69" t="s">
        <v>888</v>
      </c>
      <c r="K948" s="97" t="s">
        <v>1620</v>
      </c>
      <c r="L948" s="72" t="s">
        <v>83</v>
      </c>
      <c r="M948" s="48" t="s">
        <v>285</v>
      </c>
      <c r="N948" s="49" t="s">
        <v>239</v>
      </c>
      <c r="O948" s="47" t="s">
        <v>2342</v>
      </c>
      <c r="P948" s="74">
        <f ca="1">IFERROR(VLOOKUP(DadosViagem5[[#This Row],[Placa]],BIP!A:E,5,FALSE),"")</f>
        <v>45977</v>
      </c>
      <c r="Q948" s="75">
        <f ca="1">DATEDIF(DadosViagem5[[#This Row],[BIP]],TODAY(),"D")</f>
        <v>1</v>
      </c>
      <c r="R948" s="76" t="str">
        <f>IFERROR(VLOOKUP(DadosViagem5[[#This Row],[Placa]],DDS!B:C,2,FALSE),"Verificar cadastro")</f>
        <v>Operando</v>
      </c>
      <c r="S948" s="77" t="s">
        <v>2023</v>
      </c>
      <c r="T948" s="48"/>
      <c r="U948" s="79"/>
      <c r="V948" s="78"/>
      <c r="W948" s="82" t="s">
        <v>3135</v>
      </c>
      <c r="X948" s="80"/>
      <c r="Y948" s="81"/>
      <c r="Z948" s="83"/>
      <c r="AA948" s="70" t="s">
        <v>2024</v>
      </c>
      <c r="AB948" s="70" t="s">
        <v>2024</v>
      </c>
      <c r="AC948" s="69" t="s">
        <v>2024</v>
      </c>
      <c r="AD948" s="69" t="str">
        <f ca="1">IFERROR(DATEDIF(DadosViagem5[[#This Row],[Utimo Bip Reserva]],TODAY(),"D"),"")</f>
        <v/>
      </c>
      <c r="AE948" s="50" t="s">
        <v>2024</v>
      </c>
      <c r="AF948" s="50" t="s">
        <v>2024</v>
      </c>
      <c r="AG948" s="49"/>
      <c r="AH948" s="50">
        <v>45807</v>
      </c>
      <c r="AI948" s="49" t="str">
        <f>IF(DadosViagem5[[#This Row],[Dias em manutenção ]]&lt;5,"Dentro do Prazo","Fora do Prazo")</f>
        <v>Fora do Prazo</v>
      </c>
      <c r="AJ948" s="49" t="e">
        <v>#REF!</v>
      </c>
    </row>
    <row r="949" spans="1:36" ht="15">
      <c r="A949" s="69" t="s">
        <v>3136</v>
      </c>
      <c r="B949" s="70"/>
      <c r="C949" s="69" t="s">
        <v>1042</v>
      </c>
      <c r="D949" s="69" t="s">
        <v>2049</v>
      </c>
      <c r="E949" s="69" t="s">
        <v>844</v>
      </c>
      <c r="F949" s="69" t="s">
        <v>2020</v>
      </c>
      <c r="G949" s="69"/>
      <c r="H949" s="70">
        <v>2023</v>
      </c>
      <c r="I949" s="69" t="s">
        <v>2021</v>
      </c>
      <c r="J949" s="69" t="s">
        <v>888</v>
      </c>
      <c r="K949" s="97" t="s">
        <v>1620</v>
      </c>
      <c r="L949" s="72" t="s">
        <v>83</v>
      </c>
      <c r="M949" s="48" t="s">
        <v>285</v>
      </c>
      <c r="N949" s="49" t="s">
        <v>239</v>
      </c>
      <c r="O949" s="49" t="s">
        <v>2342</v>
      </c>
      <c r="P949" s="74">
        <f ca="1">IFERROR(VLOOKUP(DadosViagem5[[#This Row],[Placa]],BIP!A:E,5,FALSE),"")</f>
        <v>45977</v>
      </c>
      <c r="Q949" s="75">
        <f ca="1">DATEDIF(DadosViagem5[[#This Row],[BIP]],TODAY(),"D")</f>
        <v>1</v>
      </c>
      <c r="R949" s="76" t="str">
        <f>IFERROR(VLOOKUP(DadosViagem5[[#This Row],[Placa]],DDS!B:C,2,FALSE),"Verificar cadastro")</f>
        <v>Operando</v>
      </c>
      <c r="S949" s="77" t="s">
        <v>2023</v>
      </c>
      <c r="T949" s="48"/>
      <c r="U949" s="79"/>
      <c r="V949" s="78"/>
      <c r="W949" s="82"/>
      <c r="X949" s="80"/>
      <c r="Y949" s="81"/>
      <c r="Z949" s="82"/>
      <c r="AA949" s="70" t="s">
        <v>2024</v>
      </c>
      <c r="AB949" s="70" t="s">
        <v>2024</v>
      </c>
      <c r="AC949" s="69" t="s">
        <v>2024</v>
      </c>
      <c r="AD949" s="69" t="str">
        <f ca="1">IFERROR(DATEDIF(DadosViagem5[[#This Row],[Utimo Bip Reserva]],TODAY(),"D"),"")</f>
        <v/>
      </c>
      <c r="AE949" s="50" t="s">
        <v>2024</v>
      </c>
      <c r="AF949" s="50" t="s">
        <v>2024</v>
      </c>
      <c r="AG949" s="49" t="s">
        <v>567</v>
      </c>
      <c r="AH949" s="50">
        <v>45807</v>
      </c>
      <c r="AI949" s="49" t="str">
        <f>IF(DadosViagem5[[#This Row],[Dias em manutenção ]]&lt;5,"Dentro do Prazo","Fora do Prazo")</f>
        <v>Fora do Prazo</v>
      </c>
      <c r="AJ949" s="49" t="e">
        <v>#REF!</v>
      </c>
    </row>
    <row r="950" spans="1:36" ht="15">
      <c r="A950" s="69" t="s">
        <v>461</v>
      </c>
      <c r="B950" s="70"/>
      <c r="C950" s="69" t="s">
        <v>593</v>
      </c>
      <c r="D950" s="69" t="s">
        <v>2018</v>
      </c>
      <c r="E950" s="69" t="s">
        <v>2159</v>
      </c>
      <c r="F950" s="69" t="s">
        <v>2064</v>
      </c>
      <c r="G950" s="69"/>
      <c r="H950" s="70">
        <v>2023</v>
      </c>
      <c r="I950" s="69" t="s">
        <v>2021</v>
      </c>
      <c r="J950" s="69" t="s">
        <v>888</v>
      </c>
      <c r="K950" s="97" t="s">
        <v>1620</v>
      </c>
      <c r="L950" s="72" t="s">
        <v>83</v>
      </c>
      <c r="M950" s="48" t="s">
        <v>285</v>
      </c>
      <c r="N950" s="49" t="s">
        <v>239</v>
      </c>
      <c r="O950" s="49" t="s">
        <v>2342</v>
      </c>
      <c r="P950" s="74">
        <f ca="1">IFERROR(VLOOKUP(DadosViagem5[[#This Row],[Placa]],BIP!A:E,5,FALSE),"")</f>
        <v>45960</v>
      </c>
      <c r="Q950" s="75">
        <f ca="1">DATEDIF(DadosViagem5[[#This Row],[BIP]],TODAY(),"D")</f>
        <v>18</v>
      </c>
      <c r="R950" s="76" t="str">
        <f>IFERROR(VLOOKUP(DadosViagem5[[#This Row],[Placa]],DDS!B:C,2,FALSE),"Verificar cadastro")</f>
        <v>Manutenção</v>
      </c>
      <c r="S950" s="77" t="s">
        <v>2096</v>
      </c>
      <c r="T950" s="48" t="s">
        <v>2618</v>
      </c>
      <c r="U950" s="79"/>
      <c r="V950" s="78"/>
      <c r="W950" s="82"/>
      <c r="X950" s="80"/>
      <c r="Y950" s="81"/>
      <c r="Z950" s="82"/>
      <c r="AA950" s="70" t="s">
        <v>2024</v>
      </c>
      <c r="AB950" s="70" t="s">
        <v>2024</v>
      </c>
      <c r="AC950" s="69" t="s">
        <v>2024</v>
      </c>
      <c r="AD950" s="69" t="str">
        <f ca="1">IFERROR(DATEDIF(DadosViagem5[[#This Row],[Utimo Bip Reserva]],TODAY(),"D"),"")</f>
        <v/>
      </c>
      <c r="AE950" s="50" t="s">
        <v>2024</v>
      </c>
      <c r="AF950" s="50" t="s">
        <v>2024</v>
      </c>
      <c r="AG950" s="49"/>
      <c r="AH950" s="50">
        <v>45807</v>
      </c>
      <c r="AI950" s="49" t="str">
        <f>IF(DadosViagem5[[#This Row],[Dias em manutenção ]]&lt;5,"Dentro do Prazo","Fora do Prazo")</f>
        <v>Fora do Prazo</v>
      </c>
      <c r="AJ950" s="49" t="e">
        <v>#REF!</v>
      </c>
    </row>
    <row r="951" spans="1:36" ht="15">
      <c r="A951" s="69" t="s">
        <v>590</v>
      </c>
      <c r="B951" s="70"/>
      <c r="C951" s="69" t="s">
        <v>593</v>
      </c>
      <c r="D951" s="69" t="s">
        <v>2018</v>
      </c>
      <c r="E951" s="69" t="s">
        <v>2159</v>
      </c>
      <c r="F951" s="69" t="s">
        <v>2064</v>
      </c>
      <c r="G951" s="69"/>
      <c r="H951" s="157">
        <v>2023</v>
      </c>
      <c r="I951" s="69" t="s">
        <v>2021</v>
      </c>
      <c r="J951" s="86" t="s">
        <v>888</v>
      </c>
      <c r="K951" s="144" t="s">
        <v>1620</v>
      </c>
      <c r="L951" s="85" t="s">
        <v>83</v>
      </c>
      <c r="M951" s="48" t="s">
        <v>285</v>
      </c>
      <c r="N951" s="49" t="s">
        <v>239</v>
      </c>
      <c r="O951" s="47" t="s">
        <v>2342</v>
      </c>
      <c r="P951" s="74">
        <f ca="1">IFERROR(VLOOKUP(DadosViagem5[[#This Row],[Placa]],BIP!A:E,5,FALSE),"")</f>
        <v>45934</v>
      </c>
      <c r="Q951" s="75">
        <f ca="1">DATEDIF(DadosViagem5[[#This Row],[BIP]],TODAY(),"D")</f>
        <v>44</v>
      </c>
      <c r="R951" s="76" t="str">
        <f>IFERROR(VLOOKUP(DadosViagem5[[#This Row],[Placa]],DDS!B:C,2,FALSE),"Verificar cadastro")</f>
        <v>Manutenção</v>
      </c>
      <c r="S951" s="77" t="s">
        <v>2096</v>
      </c>
      <c r="T951" s="48"/>
      <c r="U951" s="79"/>
      <c r="V951" s="78"/>
      <c r="W951" s="82"/>
      <c r="X951" s="158"/>
      <c r="Y951" s="143"/>
      <c r="Z951" s="82"/>
      <c r="AA951" s="70" t="s">
        <v>2024</v>
      </c>
      <c r="AB951" s="70" t="s">
        <v>2024</v>
      </c>
      <c r="AC951" s="70" t="s">
        <v>2024</v>
      </c>
      <c r="AD951" s="70" t="s">
        <v>2024</v>
      </c>
      <c r="AE951" s="50" t="s">
        <v>2024</v>
      </c>
      <c r="AF951" s="50" t="s">
        <v>2024</v>
      </c>
      <c r="AG951" s="49"/>
      <c r="AH951" s="50">
        <v>45807</v>
      </c>
      <c r="AI951" s="49" t="str">
        <f>IF(DadosViagem5[[#This Row],[Dias em manutenção ]]&lt;5,"Dentro do Prazo","Fora do Prazo")</f>
        <v>Fora do Prazo</v>
      </c>
      <c r="AJ951" s="49" t="e">
        <v>#REF!</v>
      </c>
    </row>
    <row r="952" spans="1:36" ht="15">
      <c r="A952" s="69" t="s">
        <v>886</v>
      </c>
      <c r="B952" s="70"/>
      <c r="C952" s="69" t="s">
        <v>593</v>
      </c>
      <c r="D952" s="69" t="s">
        <v>2018</v>
      </c>
      <c r="E952" s="69" t="s">
        <v>2033</v>
      </c>
      <c r="F952" s="69" t="s">
        <v>2064</v>
      </c>
      <c r="G952" s="69"/>
      <c r="H952" s="70">
        <v>2024</v>
      </c>
      <c r="I952" s="69" t="s">
        <v>2021</v>
      </c>
      <c r="J952" s="69" t="s">
        <v>888</v>
      </c>
      <c r="K952" s="97" t="s">
        <v>1620</v>
      </c>
      <c r="L952" s="72" t="s">
        <v>83</v>
      </c>
      <c r="M952" s="48" t="s">
        <v>234</v>
      </c>
      <c r="N952" s="49" t="s">
        <v>239</v>
      </c>
      <c r="O952" s="49" t="s">
        <v>2342</v>
      </c>
      <c r="P952" s="74">
        <f ca="1">IFERROR(VLOOKUP(DadosViagem5[[#This Row],[Placa]],BIP!A:E,5,FALSE),"")</f>
        <v>45978</v>
      </c>
      <c r="Q952" s="75">
        <f ca="1">DATEDIF(DadosViagem5[[#This Row],[BIP]],TODAY(),"D")</f>
        <v>0</v>
      </c>
      <c r="R952" s="76" t="str">
        <f>IFERROR(VLOOKUP(DadosViagem5[[#This Row],[Placa]],DDS!B:C,2,FALSE),"Verificar cadastro")</f>
        <v>Operando</v>
      </c>
      <c r="S952" s="77" t="s">
        <v>2023</v>
      </c>
      <c r="T952" s="48"/>
      <c r="U952" s="79"/>
      <c r="V952" s="78"/>
      <c r="W952" s="82"/>
      <c r="X952" s="81"/>
      <c r="Y952" s="161"/>
      <c r="Z952" s="82"/>
      <c r="AA952" s="70" t="s">
        <v>2024</v>
      </c>
      <c r="AB952" s="70" t="s">
        <v>2024</v>
      </c>
      <c r="AC952" s="69" t="s">
        <v>2024</v>
      </c>
      <c r="AD952" s="69" t="str">
        <f ca="1">IFERROR(DATEDIF(DadosViagem5[[#This Row],[Utimo Bip Reserva]],TODAY(),"D"),"")</f>
        <v/>
      </c>
      <c r="AE952" s="50" t="s">
        <v>2024</v>
      </c>
      <c r="AF952" s="50" t="s">
        <v>2024</v>
      </c>
      <c r="AG952" s="49"/>
      <c r="AH952" s="50">
        <v>45807</v>
      </c>
      <c r="AI952" s="49" t="str">
        <f>IF(DadosViagem5[[#This Row],[Dias em manutenção ]]&lt;5,"Dentro do Prazo","Fora do Prazo")</f>
        <v>Fora do Prazo</v>
      </c>
      <c r="AJ952" s="49" t="e">
        <v>#REF!</v>
      </c>
    </row>
    <row r="953" spans="1:36" ht="15">
      <c r="A953" s="69" t="s">
        <v>393</v>
      </c>
      <c r="B953" s="70"/>
      <c r="C953" s="69" t="s">
        <v>395</v>
      </c>
      <c r="D953" s="69" t="s">
        <v>2025</v>
      </c>
      <c r="E953" s="69" t="s">
        <v>2034</v>
      </c>
      <c r="F953" s="69" t="s">
        <v>2064</v>
      </c>
      <c r="G953" s="69"/>
      <c r="H953" s="70">
        <v>2024</v>
      </c>
      <c r="I953" s="69" t="s">
        <v>2021</v>
      </c>
      <c r="J953" s="69" t="s">
        <v>888</v>
      </c>
      <c r="K953" s="97" t="s">
        <v>1620</v>
      </c>
      <c r="L953" s="72" t="s">
        <v>83</v>
      </c>
      <c r="M953" s="48" t="s">
        <v>139</v>
      </c>
      <c r="N953" s="49" t="s">
        <v>239</v>
      </c>
      <c r="O953" s="49" t="s">
        <v>2342</v>
      </c>
      <c r="P953" s="74">
        <f ca="1">IFERROR(VLOOKUP(DadosViagem5[[#This Row],[Placa]],BIP!A:E,5,FALSE),"")</f>
        <v>45967</v>
      </c>
      <c r="Q953" s="75">
        <f ca="1">DATEDIF(DadosViagem5[[#This Row],[BIP]],TODAY(),"D")</f>
        <v>11</v>
      </c>
      <c r="R953" s="76" t="str">
        <f>IFERROR(VLOOKUP(DadosViagem5[[#This Row],[Placa]],DDS!B:C,2,FALSE),"Verificar cadastro")</f>
        <v>Manutenção</v>
      </c>
      <c r="S953" s="77" t="s">
        <v>2023</v>
      </c>
      <c r="T953" s="48"/>
      <c r="U953" s="79"/>
      <c r="V953" s="78"/>
      <c r="W953" s="82"/>
      <c r="X953" s="80"/>
      <c r="Y953" s="81"/>
      <c r="Z953" s="82"/>
      <c r="AA953" s="70" t="s">
        <v>2024</v>
      </c>
      <c r="AB953" s="70" t="s">
        <v>2024</v>
      </c>
      <c r="AC953" s="69" t="s">
        <v>2024</v>
      </c>
      <c r="AD953" s="69" t="str">
        <f ca="1">IFERROR(DATEDIF(DadosViagem5[[#This Row],[Utimo Bip Reserva]],TODAY(),"D"),"")</f>
        <v/>
      </c>
      <c r="AE953" s="49"/>
      <c r="AF953" s="50"/>
      <c r="AG953" s="49"/>
      <c r="AH953" s="50">
        <v>45807</v>
      </c>
      <c r="AI953" s="49" t="str">
        <f>IF(DadosViagem5[[#This Row],[Dias em manutenção ]]&lt;5,"Dentro do Prazo","Fora do Prazo")</f>
        <v>Fora do Prazo</v>
      </c>
      <c r="AJ953" s="49" t="e">
        <v>#REF!</v>
      </c>
    </row>
    <row r="954" spans="1:36" ht="15">
      <c r="A954" s="69" t="s">
        <v>3137</v>
      </c>
      <c r="B954" s="70">
        <v>530</v>
      </c>
      <c r="C954" s="69" t="s">
        <v>395</v>
      </c>
      <c r="D954" s="69" t="s">
        <v>2025</v>
      </c>
      <c r="E954" s="69" t="s">
        <v>2034</v>
      </c>
      <c r="F954" s="69" t="s">
        <v>2064</v>
      </c>
      <c r="G954" s="69"/>
      <c r="H954" s="70">
        <v>2024</v>
      </c>
      <c r="I954" s="69" t="s">
        <v>2021</v>
      </c>
      <c r="J954" s="69" t="s">
        <v>1307</v>
      </c>
      <c r="K954" s="97" t="s">
        <v>1620</v>
      </c>
      <c r="L954" s="72" t="s">
        <v>83</v>
      </c>
      <c r="M954" s="48" t="s">
        <v>139</v>
      </c>
      <c r="N954" s="49" t="s">
        <v>239</v>
      </c>
      <c r="O954" s="49" t="s">
        <v>2342</v>
      </c>
      <c r="P954" s="74">
        <f ca="1">IFERROR(VLOOKUP(DadosViagem5[[#This Row],[Placa]],BIP!A:E,5,FALSE),"")</f>
        <v>45977</v>
      </c>
      <c r="Q954" s="75">
        <f ca="1">DATEDIF(DadosViagem5[[#This Row],[BIP]],TODAY(),"D")</f>
        <v>1</v>
      </c>
      <c r="R954" s="76" t="str">
        <f>IFERROR(VLOOKUP(DadosViagem5[[#This Row],[Placa]],DDS!B:C,2,FALSE),"Verificar cadastro")</f>
        <v>Operando</v>
      </c>
      <c r="S954" s="77" t="s">
        <v>2023</v>
      </c>
      <c r="T954" s="48"/>
      <c r="U954" s="79"/>
      <c r="V954" s="78"/>
      <c r="W954" s="82"/>
      <c r="X954" s="80"/>
      <c r="Y954" s="81"/>
      <c r="Z954" s="83"/>
      <c r="AA954" s="70" t="s">
        <v>2024</v>
      </c>
      <c r="AB954" s="70" t="s">
        <v>2024</v>
      </c>
      <c r="AC954" s="69" t="s">
        <v>2024</v>
      </c>
      <c r="AD954" s="69" t="str">
        <f ca="1">IFERROR(DATEDIF(DadosViagem5[[#This Row],[Utimo Bip Reserva]],TODAY(),"D"),"")</f>
        <v/>
      </c>
      <c r="AE954" s="50" t="s">
        <v>2024</v>
      </c>
      <c r="AF954" s="50" t="s">
        <v>2024</v>
      </c>
      <c r="AG954" s="49"/>
      <c r="AH954" s="50">
        <v>45807</v>
      </c>
      <c r="AI954" s="49" t="str">
        <f>IF(DadosViagem5[[#This Row],[Dias em manutenção ]]&lt;5,"Dentro do Prazo","Fora do Prazo")</f>
        <v>Fora do Prazo</v>
      </c>
      <c r="AJ954" s="49" t="e">
        <v>#REF!</v>
      </c>
    </row>
    <row r="955" spans="1:36" ht="15">
      <c r="A955" s="69" t="s">
        <v>3138</v>
      </c>
      <c r="B955" s="70">
        <v>585</v>
      </c>
      <c r="C955" s="69" t="s">
        <v>395</v>
      </c>
      <c r="D955" s="69" t="s">
        <v>2025</v>
      </c>
      <c r="E955" s="69" t="s">
        <v>2034</v>
      </c>
      <c r="F955" s="69" t="s">
        <v>2035</v>
      </c>
      <c r="G955" s="69"/>
      <c r="H955" s="70">
        <v>2024</v>
      </c>
      <c r="I955" s="69" t="s">
        <v>2021</v>
      </c>
      <c r="J955" s="69" t="s">
        <v>1307</v>
      </c>
      <c r="K955" s="97" t="s">
        <v>1620</v>
      </c>
      <c r="L955" s="72" t="s">
        <v>83</v>
      </c>
      <c r="M955" s="48" t="s">
        <v>139</v>
      </c>
      <c r="N955" s="49" t="s">
        <v>239</v>
      </c>
      <c r="O955" s="49" t="s">
        <v>2342</v>
      </c>
      <c r="P955" s="74">
        <f ca="1">IFERROR(VLOOKUP(DadosViagem5[[#This Row],[Placa]],BIP!A:E,5,FALSE),"")</f>
        <v>45977</v>
      </c>
      <c r="Q955" s="75">
        <f ca="1">DATEDIF(DadosViagem5[[#This Row],[BIP]],TODAY(),"D")</f>
        <v>1</v>
      </c>
      <c r="R955" s="76" t="str">
        <f>IFERROR(VLOOKUP(DadosViagem5[[#This Row],[Placa]],DDS!B:C,2,FALSE),"Verificar cadastro")</f>
        <v>Operando</v>
      </c>
      <c r="S955" s="77" t="s">
        <v>2023</v>
      </c>
      <c r="T955" s="48"/>
      <c r="U955" s="79"/>
      <c r="V955" s="78"/>
      <c r="W955" s="82"/>
      <c r="X955" s="80"/>
      <c r="Y955" s="81"/>
      <c r="Z955" s="82"/>
      <c r="AA955" s="70" t="s">
        <v>2024</v>
      </c>
      <c r="AB955" s="70" t="s">
        <v>2024</v>
      </c>
      <c r="AC955" s="69" t="s">
        <v>2024</v>
      </c>
      <c r="AD955" s="69" t="str">
        <f ca="1">IFERROR(DATEDIF(DadosViagem5[[#This Row],[Utimo Bip Reserva]],TODAY(),"D"),"")</f>
        <v/>
      </c>
      <c r="AE955" s="50" t="s">
        <v>2024</v>
      </c>
      <c r="AF955" s="50" t="s">
        <v>2024</v>
      </c>
      <c r="AG955" s="49"/>
      <c r="AH955" s="50">
        <v>45807</v>
      </c>
      <c r="AI955" s="49" t="str">
        <f>IF(DadosViagem5[[#This Row],[Dias em manutenção ]]&lt;5,"Dentro do Prazo","Fora do Prazo")</f>
        <v>Fora do Prazo</v>
      </c>
      <c r="AJ955" s="49" t="e">
        <v>#REF!</v>
      </c>
    </row>
    <row r="956" spans="1:36" ht="15">
      <c r="A956" s="69" t="s">
        <v>3139</v>
      </c>
      <c r="B956" s="70">
        <v>531</v>
      </c>
      <c r="C956" s="69" t="s">
        <v>395</v>
      </c>
      <c r="D956" s="69" t="s">
        <v>2025</v>
      </c>
      <c r="E956" s="69" t="s">
        <v>2034</v>
      </c>
      <c r="F956" s="69" t="s">
        <v>2035</v>
      </c>
      <c r="G956" s="69"/>
      <c r="H956" s="70">
        <v>2024</v>
      </c>
      <c r="I956" s="69" t="s">
        <v>2021</v>
      </c>
      <c r="J956" s="69" t="s">
        <v>1307</v>
      </c>
      <c r="K956" s="97" t="s">
        <v>1620</v>
      </c>
      <c r="L956" s="72" t="s">
        <v>83</v>
      </c>
      <c r="M956" s="48" t="s">
        <v>139</v>
      </c>
      <c r="N956" s="49" t="s">
        <v>239</v>
      </c>
      <c r="O956" s="49" t="s">
        <v>2342</v>
      </c>
      <c r="P956" s="74">
        <f ca="1">IFERROR(VLOOKUP(DadosViagem5[[#This Row],[Placa]],BIP!A:E,5,FALSE),"")</f>
        <v>45977</v>
      </c>
      <c r="Q956" s="75">
        <f ca="1">DATEDIF(DadosViagem5[[#This Row],[BIP]],TODAY(),"D")</f>
        <v>1</v>
      </c>
      <c r="R956" s="76" t="str">
        <f>IFERROR(VLOOKUP(DadosViagem5[[#This Row],[Placa]],DDS!B:C,2,FALSE),"Verificar cadastro")</f>
        <v>Operando</v>
      </c>
      <c r="S956" s="77" t="s">
        <v>2023</v>
      </c>
      <c r="T956" s="48"/>
      <c r="U956" s="79"/>
      <c r="V956" s="78"/>
      <c r="W956" s="82"/>
      <c r="X956" s="80"/>
      <c r="Y956" s="81"/>
      <c r="Z956" s="83"/>
      <c r="AA956" s="70" t="s">
        <v>2024</v>
      </c>
      <c r="AB956" s="70" t="s">
        <v>2024</v>
      </c>
      <c r="AC956" s="69" t="s">
        <v>2024</v>
      </c>
      <c r="AD956" s="69" t="str">
        <f ca="1">IFERROR(DATEDIF(DadosViagem5[[#This Row],[Utimo Bip Reserva]],TODAY(),"D"),"")</f>
        <v/>
      </c>
      <c r="AE956" s="50" t="s">
        <v>2024</v>
      </c>
      <c r="AF956" s="50" t="s">
        <v>2024</v>
      </c>
      <c r="AG956" s="49"/>
      <c r="AH956" s="50">
        <v>45807</v>
      </c>
      <c r="AI956" s="49" t="str">
        <f>IF(DadosViagem5[[#This Row],[Dias em manutenção ]]&lt;5,"Dentro do Prazo","Fora do Prazo")</f>
        <v>Fora do Prazo</v>
      </c>
      <c r="AJ956" s="49" t="e">
        <v>#REF!</v>
      </c>
    </row>
    <row r="957" spans="1:36" ht="15">
      <c r="A957" s="69" t="s">
        <v>1631</v>
      </c>
      <c r="B957" s="70">
        <v>580</v>
      </c>
      <c r="C957" s="69" t="s">
        <v>395</v>
      </c>
      <c r="D957" s="69" t="s">
        <v>2025</v>
      </c>
      <c r="E957" s="69" t="s">
        <v>2034</v>
      </c>
      <c r="F957" s="69" t="s">
        <v>2035</v>
      </c>
      <c r="G957" s="69"/>
      <c r="H957" s="70">
        <v>2024</v>
      </c>
      <c r="I957" s="69" t="s">
        <v>2021</v>
      </c>
      <c r="J957" s="69" t="s">
        <v>888</v>
      </c>
      <c r="K957" s="97" t="s">
        <v>1620</v>
      </c>
      <c r="L957" s="72" t="s">
        <v>83</v>
      </c>
      <c r="M957" s="48" t="s">
        <v>139</v>
      </c>
      <c r="N957" s="49" t="s">
        <v>239</v>
      </c>
      <c r="O957" s="49" t="s">
        <v>2342</v>
      </c>
      <c r="P957" s="74">
        <f ca="1">IFERROR(VLOOKUP(DadosViagem5[[#This Row],[Placa]],BIP!A:E,5,FALSE),"")</f>
        <v>45978</v>
      </c>
      <c r="Q957" s="75">
        <f ca="1">DATEDIF(DadosViagem5[[#This Row],[BIP]],TODAY(),"D")</f>
        <v>0</v>
      </c>
      <c r="R957" s="76" t="str">
        <f>IFERROR(VLOOKUP(DadosViagem5[[#This Row],[Placa]],DDS!B:C,2,FALSE),"Verificar cadastro")</f>
        <v>Operando</v>
      </c>
      <c r="S957" s="77" t="s">
        <v>2023</v>
      </c>
      <c r="T957" s="48"/>
      <c r="U957" s="79"/>
      <c r="V957" s="78"/>
      <c r="W957" s="82"/>
      <c r="X957" s="80"/>
      <c r="Y957" s="81"/>
      <c r="Z957" s="82"/>
      <c r="AA957" s="70" t="s">
        <v>2024</v>
      </c>
      <c r="AB957" s="70" t="s">
        <v>2024</v>
      </c>
      <c r="AC957" s="69" t="s">
        <v>2024</v>
      </c>
      <c r="AD957" s="69" t="str">
        <f ca="1">IFERROR(DATEDIF(DadosViagem5[[#This Row],[Utimo Bip Reserva]],TODAY(),"D"),"")</f>
        <v/>
      </c>
      <c r="AE957" s="50" t="s">
        <v>2024</v>
      </c>
      <c r="AF957" s="50" t="s">
        <v>2024</v>
      </c>
      <c r="AG957" s="49"/>
      <c r="AH957" s="50">
        <v>45807</v>
      </c>
      <c r="AI957" s="49" t="str">
        <f>IF(DadosViagem5[[#This Row],[Dias em manutenção ]]&lt;5,"Dentro do Prazo","Fora do Prazo")</f>
        <v>Fora do Prazo</v>
      </c>
      <c r="AJ957" s="49" t="e">
        <v>#REF!</v>
      </c>
    </row>
    <row r="958" spans="1:36" ht="15">
      <c r="A958" s="69" t="s">
        <v>592</v>
      </c>
      <c r="B958" s="70"/>
      <c r="C958" s="69" t="s">
        <v>593</v>
      </c>
      <c r="D958" s="69" t="s">
        <v>2018</v>
      </c>
      <c r="E958" s="69" t="s">
        <v>2033</v>
      </c>
      <c r="F958" s="69" t="s">
        <v>2064</v>
      </c>
      <c r="G958" s="69"/>
      <c r="H958" s="70">
        <v>2022</v>
      </c>
      <c r="I958" s="69" t="s">
        <v>2021</v>
      </c>
      <c r="J958" s="69" t="s">
        <v>888</v>
      </c>
      <c r="K958" s="97" t="s">
        <v>1620</v>
      </c>
      <c r="L958" s="72" t="s">
        <v>83</v>
      </c>
      <c r="M958" s="48" t="s">
        <v>285</v>
      </c>
      <c r="N958" s="49" t="s">
        <v>239</v>
      </c>
      <c r="O958" s="49" t="s">
        <v>2342</v>
      </c>
      <c r="P958" s="74">
        <f ca="1">IFERROR(VLOOKUP(DadosViagem5[[#This Row],[Placa]],BIP!A:E,5,FALSE),"")</f>
        <v>45966</v>
      </c>
      <c r="Q958" s="75">
        <f ca="1">DATEDIF(DadosViagem5[[#This Row],[BIP]],TODAY(),"D")</f>
        <v>12</v>
      </c>
      <c r="R958" s="76" t="str">
        <f>IFERROR(VLOOKUP(DadosViagem5[[#This Row],[Placa]],DDS!B:C,2,FALSE),"Verificar cadastro")</f>
        <v>Manutenção</v>
      </c>
      <c r="S958" s="77" t="s">
        <v>2023</v>
      </c>
      <c r="T958" s="48"/>
      <c r="U958" s="79"/>
      <c r="V958" s="78"/>
      <c r="W958" s="82"/>
      <c r="X958" s="80"/>
      <c r="Y958" s="81"/>
      <c r="Z958" s="82"/>
      <c r="AA958" s="70" t="s">
        <v>2024</v>
      </c>
      <c r="AB958" s="70" t="s">
        <v>2024</v>
      </c>
      <c r="AC958" s="69" t="s">
        <v>2024</v>
      </c>
      <c r="AD958" s="69" t="str">
        <f ca="1">IFERROR(DATEDIF(DadosViagem5[[#This Row],[Utimo Bip Reserva]],TODAY(),"D"),"")</f>
        <v/>
      </c>
      <c r="AE958" s="50" t="s">
        <v>2024</v>
      </c>
      <c r="AF958" s="50" t="s">
        <v>2024</v>
      </c>
      <c r="AG958" s="49"/>
      <c r="AH958" s="50">
        <v>45807</v>
      </c>
      <c r="AI958" s="49" t="str">
        <f>IF(DadosViagem5[[#This Row],[Dias em manutenção ]]&lt;5,"Dentro do Prazo","Fora do Prazo")</f>
        <v>Fora do Prazo</v>
      </c>
      <c r="AJ958" s="49" t="e">
        <v>#REF!</v>
      </c>
    </row>
    <row r="959" spans="1:36" ht="15">
      <c r="A959" s="69" t="s">
        <v>3140</v>
      </c>
      <c r="B959" s="70"/>
      <c r="C959" s="69" t="s">
        <v>668</v>
      </c>
      <c r="D959" s="69" t="s">
        <v>2079</v>
      </c>
      <c r="E959" s="69" t="s">
        <v>566</v>
      </c>
      <c r="F959" s="69" t="s">
        <v>2064</v>
      </c>
      <c r="G959" s="69"/>
      <c r="H959" s="70">
        <v>2023</v>
      </c>
      <c r="I959" s="69" t="s">
        <v>2021</v>
      </c>
      <c r="J959" s="69" t="s">
        <v>1307</v>
      </c>
      <c r="K959" s="97" t="s">
        <v>1620</v>
      </c>
      <c r="L959" s="72" t="s">
        <v>83</v>
      </c>
      <c r="M959" s="48" t="s">
        <v>285</v>
      </c>
      <c r="N959" s="49" t="s">
        <v>239</v>
      </c>
      <c r="O959" s="49" t="s">
        <v>2342</v>
      </c>
      <c r="P959" s="74">
        <f ca="1">IFERROR(VLOOKUP(DadosViagem5[[#This Row],[Placa]],BIP!A:E,5,FALSE),"")</f>
        <v>45977</v>
      </c>
      <c r="Q959" s="75">
        <f ca="1">DATEDIF(DadosViagem5[[#This Row],[BIP]],TODAY(),"D")</f>
        <v>1</v>
      </c>
      <c r="R959" s="76" t="str">
        <f>IFERROR(VLOOKUP(DadosViagem5[[#This Row],[Placa]],DDS!B:C,2,FALSE),"Verificar cadastro")</f>
        <v>Operando</v>
      </c>
      <c r="S959" s="77" t="s">
        <v>2023</v>
      </c>
      <c r="T959" s="48"/>
      <c r="U959" s="79"/>
      <c r="V959" s="78"/>
      <c r="W959" s="82" t="s">
        <v>3141</v>
      </c>
      <c r="X959" s="80"/>
      <c r="Y959" s="81"/>
      <c r="Z959" s="82"/>
      <c r="AA959" s="70" t="s">
        <v>2024</v>
      </c>
      <c r="AB959" s="70" t="s">
        <v>2024</v>
      </c>
      <c r="AC959" s="69" t="s">
        <v>2024</v>
      </c>
      <c r="AD959" s="69" t="str">
        <f ca="1">IFERROR(DATEDIF(DadosViagem5[[#This Row],[Utimo Bip Reserva]],TODAY(),"D"),"")</f>
        <v/>
      </c>
      <c r="AE959" s="49" t="s">
        <v>2024</v>
      </c>
      <c r="AF959" s="50" t="s">
        <v>2024</v>
      </c>
      <c r="AG959" s="49"/>
      <c r="AH959" s="50">
        <v>45807</v>
      </c>
      <c r="AI959" s="49" t="str">
        <f>IF(DadosViagem5[[#This Row],[Dias em manutenção ]]&lt;5,"Dentro do Prazo","Fora do Prazo")</f>
        <v>Fora do Prazo</v>
      </c>
      <c r="AJ959" s="49" t="e">
        <v>#REF!</v>
      </c>
    </row>
    <row r="960" spans="1:36" ht="15">
      <c r="A960" s="69" t="s">
        <v>579</v>
      </c>
      <c r="B960" s="70"/>
      <c r="C960" s="69" t="s">
        <v>760</v>
      </c>
      <c r="D960" s="69" t="s">
        <v>2018</v>
      </c>
      <c r="E960" s="69" t="s">
        <v>2019</v>
      </c>
      <c r="F960" s="69" t="s">
        <v>3112</v>
      </c>
      <c r="G960" s="69"/>
      <c r="H960" s="70">
        <v>2024</v>
      </c>
      <c r="I960" s="69" t="s">
        <v>2021</v>
      </c>
      <c r="J960" s="69" t="s">
        <v>888</v>
      </c>
      <c r="K960" s="97" t="s">
        <v>1620</v>
      </c>
      <c r="L960" s="72" t="s">
        <v>83</v>
      </c>
      <c r="M960" s="48" t="s">
        <v>285</v>
      </c>
      <c r="N960" s="49" t="s">
        <v>239</v>
      </c>
      <c r="O960" s="49" t="s">
        <v>2342</v>
      </c>
      <c r="P960" s="74">
        <f ca="1">IFERROR(VLOOKUP(DadosViagem5[[#This Row],[Placa]],BIP!A:E,5,FALSE),"")</f>
        <v>0</v>
      </c>
      <c r="Q960" s="75">
        <f ca="1">DATEDIF(DadosViagem5[[#This Row],[BIP]],TODAY(),"D")</f>
        <v>45978</v>
      </c>
      <c r="R960" s="76" t="str">
        <f>IFERROR(VLOOKUP(DadosViagem5[[#This Row],[Placa]],DDS!B:C,2,FALSE),"Verificar cadastro")</f>
        <v>Manutenção</v>
      </c>
      <c r="S960" s="77" t="s">
        <v>2096</v>
      </c>
      <c r="T960" s="48"/>
      <c r="U960" s="79"/>
      <c r="V960" s="78"/>
      <c r="W960" s="6"/>
      <c r="X960" s="80"/>
      <c r="Y960" s="81"/>
      <c r="Z960" s="82"/>
      <c r="AA960" s="70" t="s">
        <v>2024</v>
      </c>
      <c r="AB960" s="70" t="s">
        <v>2024</v>
      </c>
      <c r="AC960" s="69" t="s">
        <v>2024</v>
      </c>
      <c r="AD960" s="69" t="str">
        <f ca="1">IFERROR(DATEDIF(DadosViagem5[[#This Row],[Utimo Bip Reserva]],TODAY(),"D"),"")</f>
        <v/>
      </c>
      <c r="AE960" s="50" t="s">
        <v>2024</v>
      </c>
      <c r="AF960" s="50" t="s">
        <v>2024</v>
      </c>
      <c r="AG960" s="49"/>
      <c r="AH960" s="50">
        <v>45807</v>
      </c>
      <c r="AI960" s="49" t="str">
        <f>IF(DadosViagem5[[#This Row],[Dias em manutenção ]]&lt;5,"Dentro do Prazo","Fora do Prazo")</f>
        <v>Fora do Prazo</v>
      </c>
      <c r="AJ960" s="49" t="e">
        <v>#REF!</v>
      </c>
    </row>
    <row r="961" spans="1:36" ht="15">
      <c r="A961" s="69" t="s">
        <v>3142</v>
      </c>
      <c r="B961" s="70"/>
      <c r="C961" s="69" t="s">
        <v>760</v>
      </c>
      <c r="D961" s="69" t="s">
        <v>2018</v>
      </c>
      <c r="E961" s="69" t="s">
        <v>2019</v>
      </c>
      <c r="F961" s="69" t="s">
        <v>3112</v>
      </c>
      <c r="G961" s="69"/>
      <c r="H961" s="70">
        <v>2024</v>
      </c>
      <c r="I961" s="69" t="s">
        <v>2021</v>
      </c>
      <c r="J961" s="69" t="s">
        <v>888</v>
      </c>
      <c r="K961" s="97" t="s">
        <v>1620</v>
      </c>
      <c r="L961" s="72" t="s">
        <v>83</v>
      </c>
      <c r="M961" s="48" t="s">
        <v>285</v>
      </c>
      <c r="N961" s="49" t="s">
        <v>239</v>
      </c>
      <c r="O961" s="49" t="s">
        <v>2342</v>
      </c>
      <c r="P961" s="74">
        <f ca="1">IFERROR(VLOOKUP(DadosViagem5[[#This Row],[Placa]],BIP!A:E,5,FALSE),"")</f>
        <v>45977</v>
      </c>
      <c r="Q961" s="75">
        <f ca="1">DATEDIF(DadosViagem5[[#This Row],[BIP]],TODAY(),"D")</f>
        <v>1</v>
      </c>
      <c r="R961" s="76" t="str">
        <f>IFERROR(VLOOKUP(DadosViagem5[[#This Row],[Placa]],DDS!B:C,2,FALSE),"Verificar cadastro")</f>
        <v>Operando</v>
      </c>
      <c r="S961" s="77" t="s">
        <v>2023</v>
      </c>
      <c r="T961" s="48"/>
      <c r="U961" s="79"/>
      <c r="V961" s="78"/>
      <c r="W961" s="82"/>
      <c r="X961" s="80"/>
      <c r="Y961" s="81"/>
      <c r="Z961" s="82"/>
      <c r="AA961" s="70" t="s">
        <v>2024</v>
      </c>
      <c r="AB961" s="70" t="s">
        <v>2024</v>
      </c>
      <c r="AC961" s="69" t="s">
        <v>2024</v>
      </c>
      <c r="AD961" s="69" t="str">
        <f ca="1">IFERROR(DATEDIF(DadosViagem5[[#This Row],[Utimo Bip Reserva]],TODAY(),"D"),"")</f>
        <v/>
      </c>
      <c r="AE961" s="94"/>
      <c r="AF961" s="94"/>
      <c r="AG961" s="49"/>
      <c r="AH961" s="50">
        <v>45807</v>
      </c>
      <c r="AI961" s="49" t="str">
        <f>IF(DadosViagem5[[#This Row],[Dias em manutenção ]]&lt;5,"Dentro do Prazo","Fora do Prazo")</f>
        <v>Fora do Prazo</v>
      </c>
      <c r="AJ961" s="49" t="e">
        <v>#REF!</v>
      </c>
    </row>
    <row r="962" spans="1:36" ht="15">
      <c r="A962" s="69" t="s">
        <v>131</v>
      </c>
      <c r="B962" s="70"/>
      <c r="C962" s="69" t="s">
        <v>806</v>
      </c>
      <c r="D962" s="69" t="s">
        <v>2025</v>
      </c>
      <c r="E962" s="69" t="s">
        <v>844</v>
      </c>
      <c r="F962" s="69" t="s">
        <v>2020</v>
      </c>
      <c r="G962" s="69"/>
      <c r="H962" s="70">
        <v>2023</v>
      </c>
      <c r="I962" s="69" t="s">
        <v>2021</v>
      </c>
      <c r="J962" s="69" t="s">
        <v>779</v>
      </c>
      <c r="K962" s="71" t="s">
        <v>3143</v>
      </c>
      <c r="L962" s="72" t="s">
        <v>83</v>
      </c>
      <c r="M962" s="48" t="s">
        <v>133</v>
      </c>
      <c r="N962" s="50" t="s">
        <v>136</v>
      </c>
      <c r="O962" s="50" t="s">
        <v>1923</v>
      </c>
      <c r="P962" s="74">
        <f ca="1">IFERROR(VLOOKUP(DadosViagem5[[#This Row],[Placa]],BIP!A:E,5,FALSE),"")</f>
        <v>0</v>
      </c>
      <c r="Q962" s="75">
        <f ca="1">DATEDIF(DadosViagem5[[#This Row],[BIP]],TODAY(),"D")</f>
        <v>45978</v>
      </c>
      <c r="R962" s="76" t="str">
        <f>IFERROR(VLOOKUP(DadosViagem5[[#This Row],[Placa]],DDS!B:C,2,FALSE),"Verificar cadastro")</f>
        <v>Verificar cadastro</v>
      </c>
      <c r="S962" s="77" t="s">
        <v>2096</v>
      </c>
      <c r="T962" s="48"/>
      <c r="U962" s="79"/>
      <c r="V962" s="78">
        <v>45681</v>
      </c>
      <c r="W962" s="82" t="s">
        <v>132</v>
      </c>
      <c r="X962" s="80" t="s">
        <v>81</v>
      </c>
      <c r="Y962" s="81" t="s">
        <v>1300</v>
      </c>
      <c r="Z962" s="83" t="s">
        <v>135</v>
      </c>
      <c r="AA962" s="70" t="s">
        <v>2024</v>
      </c>
      <c r="AB962" s="70" t="s">
        <v>2024</v>
      </c>
      <c r="AC962" s="69" t="s">
        <v>2024</v>
      </c>
      <c r="AD962" s="69" t="str">
        <f ca="1">IFERROR(DATEDIF(DadosViagem5[[#This Row],[Utimo Bip Reserva]],TODAY(),"D"),"")</f>
        <v/>
      </c>
      <c r="AE962" s="49" t="s">
        <v>3144</v>
      </c>
      <c r="AF962" s="50" t="s">
        <v>2024</v>
      </c>
      <c r="AG962" s="49"/>
      <c r="AH962" s="50">
        <v>126</v>
      </c>
      <c r="AI962" s="49" t="str">
        <f>IF(DadosViagem5[[#This Row],[Dias em manutenção ]]&lt;5,"Dentro do Prazo","Fora do Prazo")</f>
        <v>Fora do Prazo</v>
      </c>
      <c r="AJ962" s="49" t="e">
        <v>#REF!</v>
      </c>
    </row>
    <row r="963" spans="1:36" ht="15">
      <c r="A963" s="69" t="s">
        <v>1198</v>
      </c>
      <c r="B963" s="70"/>
      <c r="C963" s="69" t="s">
        <v>668</v>
      </c>
      <c r="D963" s="69" t="s">
        <v>2079</v>
      </c>
      <c r="E963" s="69" t="s">
        <v>566</v>
      </c>
      <c r="F963" s="69" t="s">
        <v>2064</v>
      </c>
      <c r="G963" s="69"/>
      <c r="H963" s="70">
        <v>2022</v>
      </c>
      <c r="I963" s="69" t="s">
        <v>2021</v>
      </c>
      <c r="J963" s="69" t="s">
        <v>779</v>
      </c>
      <c r="K963" s="71" t="s">
        <v>3143</v>
      </c>
      <c r="L963" s="72" t="s">
        <v>83</v>
      </c>
      <c r="M963" s="48" t="s">
        <v>133</v>
      </c>
      <c r="N963" s="50" t="s">
        <v>136</v>
      </c>
      <c r="O963" s="50" t="s">
        <v>1923</v>
      </c>
      <c r="P963" s="74">
        <f ca="1">IFERROR(VLOOKUP(DadosViagem5[[#This Row],[Placa]],BIP!A:E,5,FALSE),"")</f>
        <v>45897</v>
      </c>
      <c r="Q963" s="75">
        <f ca="1">DATEDIF(DadosViagem5[[#This Row],[BIP]],TODAY(),"D")</f>
        <v>81</v>
      </c>
      <c r="R963" s="76" t="str">
        <f>IFERROR(VLOOKUP(DadosViagem5[[#This Row],[Placa]],DDS!B:C,2,FALSE),"Verificar cadastro")</f>
        <v>Sem operação</v>
      </c>
      <c r="S963" s="77" t="s">
        <v>2096</v>
      </c>
      <c r="T963" s="48"/>
      <c r="U963" s="79"/>
      <c r="V963" s="78">
        <v>45898</v>
      </c>
      <c r="W963" s="82" t="s">
        <v>720</v>
      </c>
      <c r="X963" s="80" t="s">
        <v>81</v>
      </c>
      <c r="Y963" s="81" t="s">
        <v>474</v>
      </c>
      <c r="Z963" s="82" t="s">
        <v>1199</v>
      </c>
      <c r="AA963" s="70" t="s">
        <v>2024</v>
      </c>
      <c r="AB963" s="70" t="s">
        <v>2024</v>
      </c>
      <c r="AC963" s="69" t="s">
        <v>2024</v>
      </c>
      <c r="AD963" s="69" t="str">
        <f ca="1">IFERROR(DATEDIF(DadosViagem5[[#This Row],[Utimo Bip Reserva]],TODAY(),"D"),"")</f>
        <v/>
      </c>
      <c r="AE963" s="49" t="s">
        <v>3145</v>
      </c>
      <c r="AF963" s="50" t="s">
        <v>2024</v>
      </c>
      <c r="AG963" s="49"/>
      <c r="AH963" s="50">
        <v>9</v>
      </c>
      <c r="AI963" s="49" t="str">
        <f>IF(DadosViagem5[[#This Row],[Dias em manutenção ]]&lt;5,"Dentro do Prazo","Fora do Prazo")</f>
        <v>Fora do Prazo</v>
      </c>
      <c r="AJ963" s="49" t="e">
        <v>#REF!</v>
      </c>
    </row>
    <row r="964" spans="1:36" ht="15">
      <c r="A964" s="69" t="s">
        <v>1308</v>
      </c>
      <c r="B964" s="70"/>
      <c r="C964" s="69" t="s">
        <v>668</v>
      </c>
      <c r="D964" s="69" t="s">
        <v>2079</v>
      </c>
      <c r="E964" s="69" t="s">
        <v>566</v>
      </c>
      <c r="F964" s="69" t="s">
        <v>2064</v>
      </c>
      <c r="G964" s="69"/>
      <c r="H964" s="70">
        <v>2022</v>
      </c>
      <c r="I964" s="69" t="s">
        <v>2021</v>
      </c>
      <c r="J964" s="69" t="s">
        <v>779</v>
      </c>
      <c r="K964" s="71" t="s">
        <v>3143</v>
      </c>
      <c r="L964" s="72" t="s">
        <v>83</v>
      </c>
      <c r="M964" s="48" t="s">
        <v>133</v>
      </c>
      <c r="N964" s="50" t="s">
        <v>136</v>
      </c>
      <c r="O964" s="50" t="s">
        <v>1923</v>
      </c>
      <c r="P964" s="74">
        <f ca="1">IFERROR(VLOOKUP(DadosViagem5[[#This Row],[Placa]],BIP!A:E,5,FALSE),"")</f>
        <v>45949</v>
      </c>
      <c r="Q964" s="75">
        <f ca="1">DATEDIF(DadosViagem5[[#This Row],[BIP]],TODAY(),"D")</f>
        <v>29</v>
      </c>
      <c r="R964" s="76" t="str">
        <f>IFERROR(VLOOKUP(DadosViagem5[[#This Row],[Placa]],DDS!B:C,2,FALSE),"Verificar cadastro")</f>
        <v>Sem operação</v>
      </c>
      <c r="S964" s="49" t="s">
        <v>1186</v>
      </c>
      <c r="T964" s="48"/>
      <c r="U964" s="79"/>
      <c r="V964" s="78"/>
      <c r="W964" s="82" t="s">
        <v>3146</v>
      </c>
      <c r="X964" s="80"/>
      <c r="Y964" s="81"/>
      <c r="Z964" s="128"/>
      <c r="AA964" s="70" t="s">
        <v>2024</v>
      </c>
      <c r="AB964" s="70" t="s">
        <v>2024</v>
      </c>
      <c r="AC964" s="69" t="s">
        <v>2024</v>
      </c>
      <c r="AD964" s="69" t="str">
        <f ca="1">IFERROR(DATEDIF(DadosViagem5[[#This Row],[Utimo Bip Reserva]],TODAY(),"D"),"")</f>
        <v/>
      </c>
      <c r="AE964" s="49" t="s">
        <v>2024</v>
      </c>
      <c r="AF964" s="50" t="s">
        <v>2024</v>
      </c>
      <c r="AG964" s="49" t="s">
        <v>139</v>
      </c>
      <c r="AH964" s="50">
        <v>45807</v>
      </c>
      <c r="AI964" s="49" t="str">
        <f>IF(DadosViagem5[[#This Row],[Dias em manutenção ]]&lt;5,"Dentro do Prazo","Fora do Prazo")</f>
        <v>Fora do Prazo</v>
      </c>
      <c r="AJ964" s="49" t="e">
        <v>#REF!</v>
      </c>
    </row>
    <row r="965" spans="1:36" ht="15">
      <c r="A965" s="69" t="s">
        <v>3147</v>
      </c>
      <c r="B965" s="70"/>
      <c r="C965" s="69" t="s">
        <v>668</v>
      </c>
      <c r="D965" s="69" t="s">
        <v>2079</v>
      </c>
      <c r="E965" s="69" t="s">
        <v>566</v>
      </c>
      <c r="F965" s="69" t="s">
        <v>2064</v>
      </c>
      <c r="G965" s="69"/>
      <c r="H965" s="70">
        <v>2022</v>
      </c>
      <c r="I965" s="69" t="s">
        <v>2021</v>
      </c>
      <c r="J965" s="69" t="s">
        <v>779</v>
      </c>
      <c r="K965" s="71" t="s">
        <v>3143</v>
      </c>
      <c r="L965" s="72" t="s">
        <v>83</v>
      </c>
      <c r="M965" s="48" t="s">
        <v>133</v>
      </c>
      <c r="N965" s="50" t="s">
        <v>136</v>
      </c>
      <c r="O965" s="50" t="s">
        <v>1923</v>
      </c>
      <c r="P965" s="74">
        <f ca="1">IFERROR(VLOOKUP(DadosViagem5[[#This Row],[Placa]],BIP!A:E,5,FALSE),"")</f>
        <v>45913</v>
      </c>
      <c r="Q965" s="75">
        <f ca="1">DATEDIF(DadosViagem5[[#This Row],[BIP]],TODAY(),"D")</f>
        <v>65</v>
      </c>
      <c r="R965" s="76" t="str">
        <f>IFERROR(VLOOKUP(DadosViagem5[[#This Row],[Placa]],DDS!B:C,2,FALSE),"Verificar cadastro")</f>
        <v>Sem operação</v>
      </c>
      <c r="S965" s="49" t="s">
        <v>1186</v>
      </c>
      <c r="T965" s="48"/>
      <c r="U965" s="79"/>
      <c r="V965" s="78"/>
      <c r="W965" s="82" t="s">
        <v>3146</v>
      </c>
      <c r="X965" s="80"/>
      <c r="Y965" s="81"/>
      <c r="Z965" s="83"/>
      <c r="AA965" s="70" t="s">
        <v>2024</v>
      </c>
      <c r="AB965" s="70" t="s">
        <v>2024</v>
      </c>
      <c r="AC965" s="69" t="s">
        <v>2024</v>
      </c>
      <c r="AD965" s="69" t="str">
        <f ca="1">IFERROR(DATEDIF(DadosViagem5[[#This Row],[Utimo Bip Reserva]],TODAY(),"D"),"")</f>
        <v/>
      </c>
      <c r="AE965" s="49" t="s">
        <v>2024</v>
      </c>
      <c r="AF965" s="50" t="s">
        <v>2024</v>
      </c>
      <c r="AG965" s="79" t="s">
        <v>111</v>
      </c>
      <c r="AH965" s="50">
        <v>42</v>
      </c>
      <c r="AI965" s="49" t="str">
        <f>IF(DadosViagem5[[#This Row],[Dias em manutenção ]]&lt;5,"Dentro do Prazo","Fora do Prazo")</f>
        <v>Fora do Prazo</v>
      </c>
      <c r="AJ965" s="49" t="e">
        <v>#REF!</v>
      </c>
    </row>
    <row r="966" spans="1:36" ht="15">
      <c r="A966" s="69" t="s">
        <v>1218</v>
      </c>
      <c r="B966" s="70"/>
      <c r="C966" s="69" t="s">
        <v>668</v>
      </c>
      <c r="D966" s="69" t="s">
        <v>2079</v>
      </c>
      <c r="E966" s="69" t="s">
        <v>566</v>
      </c>
      <c r="F966" s="69" t="s">
        <v>2064</v>
      </c>
      <c r="G966" s="69"/>
      <c r="H966" s="70">
        <v>2022</v>
      </c>
      <c r="I966" s="69" t="s">
        <v>2021</v>
      </c>
      <c r="J966" s="69" t="s">
        <v>779</v>
      </c>
      <c r="K966" s="71" t="s">
        <v>3143</v>
      </c>
      <c r="L966" s="72" t="s">
        <v>83</v>
      </c>
      <c r="M966" s="48" t="s">
        <v>133</v>
      </c>
      <c r="N966" s="50" t="s">
        <v>136</v>
      </c>
      <c r="O966" s="50" t="s">
        <v>1923</v>
      </c>
      <c r="P966" s="74">
        <f ca="1">IFERROR(VLOOKUP(DadosViagem5[[#This Row],[Placa]],BIP!A:E,5,FALSE),"")</f>
        <v>45911</v>
      </c>
      <c r="Q966" s="75">
        <f ca="1">DATEDIF(DadosViagem5[[#This Row],[BIP]],TODAY(),"D")</f>
        <v>67</v>
      </c>
      <c r="R966" s="76" t="str">
        <f>IFERROR(VLOOKUP(DadosViagem5[[#This Row],[Placa]],DDS!B:C,2,FALSE),"Verificar cadastro")</f>
        <v>Sem operação</v>
      </c>
      <c r="S966" s="49" t="s">
        <v>1186</v>
      </c>
      <c r="T966" s="48"/>
      <c r="U966" s="79"/>
      <c r="V966" s="78">
        <v>45936</v>
      </c>
      <c r="W966" s="125" t="s">
        <v>3148</v>
      </c>
      <c r="X966" s="80" t="s">
        <v>81</v>
      </c>
      <c r="Y966" s="81"/>
      <c r="Z966" s="83"/>
      <c r="AA966" s="70" t="s">
        <v>2024</v>
      </c>
      <c r="AB966" s="70" t="s">
        <v>2024</v>
      </c>
      <c r="AC966" s="69" t="s">
        <v>2024</v>
      </c>
      <c r="AD966" s="69" t="str">
        <f ca="1">IFERROR(DATEDIF(DadosViagem5[[#This Row],[Utimo Bip Reserva]],TODAY(),"D"),"")</f>
        <v/>
      </c>
      <c r="AE966" s="49" t="s">
        <v>2024</v>
      </c>
      <c r="AF966" s="50" t="s">
        <v>2024</v>
      </c>
      <c r="AG966" s="49"/>
      <c r="AH966" s="50">
        <v>45807</v>
      </c>
      <c r="AI966" s="49" t="str">
        <f>IF(DadosViagem5[[#This Row],[Dias em manutenção ]]&lt;5,"Dentro do Prazo","Fora do Prazo")</f>
        <v>Fora do Prazo</v>
      </c>
      <c r="AJ966" s="49" t="e">
        <v>#REF!</v>
      </c>
    </row>
    <row r="967" spans="1:36" ht="15">
      <c r="A967" s="69" t="s">
        <v>776</v>
      </c>
      <c r="B967" s="70"/>
      <c r="C967" s="69" t="s">
        <v>673</v>
      </c>
      <c r="D967" s="69" t="s">
        <v>2025</v>
      </c>
      <c r="E967" s="69" t="s">
        <v>566</v>
      </c>
      <c r="F967" s="69" t="s">
        <v>2064</v>
      </c>
      <c r="G967" s="69"/>
      <c r="H967" s="70">
        <v>2020</v>
      </c>
      <c r="I967" s="69" t="s">
        <v>2021</v>
      </c>
      <c r="J967" s="69" t="s">
        <v>779</v>
      </c>
      <c r="K967" s="71" t="s">
        <v>3143</v>
      </c>
      <c r="L967" s="72" t="s">
        <v>83</v>
      </c>
      <c r="M967" s="48" t="s">
        <v>133</v>
      </c>
      <c r="N967" s="50" t="s">
        <v>136</v>
      </c>
      <c r="O967" s="50" t="s">
        <v>1923</v>
      </c>
      <c r="P967" s="74">
        <f ca="1">IFERROR(VLOOKUP(DadosViagem5[[#This Row],[Placa]],BIP!A:E,5,FALSE),"")</f>
        <v>45932</v>
      </c>
      <c r="Q967" s="75">
        <f ca="1">DATEDIF(DadosViagem5[[#This Row],[BIP]],TODAY(),"D")</f>
        <v>46</v>
      </c>
      <c r="R967" s="76" t="str">
        <f>IFERROR(VLOOKUP(DadosViagem5[[#This Row],[Placa]],DDS!B:C,2,FALSE),"Verificar cadastro")</f>
        <v>Manutenção</v>
      </c>
      <c r="S967" s="49" t="s">
        <v>1186</v>
      </c>
      <c r="T967" s="48"/>
      <c r="U967" s="79"/>
      <c r="V967" s="78"/>
      <c r="W967" s="82" t="s">
        <v>3149</v>
      </c>
      <c r="X967" s="80"/>
      <c r="Y967" s="81"/>
      <c r="Z967" s="82"/>
      <c r="AA967" s="70" t="s">
        <v>2024</v>
      </c>
      <c r="AB967" s="70" t="s">
        <v>2024</v>
      </c>
      <c r="AC967" s="69" t="s">
        <v>2024</v>
      </c>
      <c r="AD967" s="69" t="str">
        <f ca="1">IFERROR(DATEDIF(DadosViagem5[[#This Row],[Utimo Bip Reserva]],TODAY(),"D"),"")</f>
        <v/>
      </c>
      <c r="AE967" s="49" t="s">
        <v>3150</v>
      </c>
      <c r="AF967" s="50" t="s">
        <v>2024</v>
      </c>
      <c r="AG967" s="49"/>
      <c r="AH967" s="50">
        <v>45807</v>
      </c>
      <c r="AI967" s="49" t="str">
        <f>IF(DadosViagem5[[#This Row],[Dias em manutenção ]]&lt;5,"Dentro do Prazo","Fora do Prazo")</f>
        <v>Fora do Prazo</v>
      </c>
      <c r="AJ967" s="49" t="e">
        <v>#REF!</v>
      </c>
    </row>
    <row r="968" spans="1:36" ht="15">
      <c r="A968" s="69" t="s">
        <v>3151</v>
      </c>
      <c r="B968" s="70"/>
      <c r="C968" s="69" t="s">
        <v>673</v>
      </c>
      <c r="D968" s="69" t="s">
        <v>2025</v>
      </c>
      <c r="E968" s="69" t="s">
        <v>566</v>
      </c>
      <c r="F968" s="69" t="s">
        <v>2064</v>
      </c>
      <c r="G968" s="69"/>
      <c r="H968" s="70">
        <v>2022</v>
      </c>
      <c r="I968" s="69" t="s">
        <v>2021</v>
      </c>
      <c r="J968" s="69" t="s">
        <v>779</v>
      </c>
      <c r="K968" s="71" t="s">
        <v>3143</v>
      </c>
      <c r="L968" s="72" t="s">
        <v>83</v>
      </c>
      <c r="M968" s="48" t="s">
        <v>133</v>
      </c>
      <c r="N968" s="50" t="s">
        <v>136</v>
      </c>
      <c r="O968" s="50" t="s">
        <v>1923</v>
      </c>
      <c r="P968" s="74">
        <f ca="1">IFERROR(VLOOKUP(DadosViagem5[[#This Row],[Placa]],BIP!A:E,5,FALSE),"")</f>
        <v>45820</v>
      </c>
      <c r="Q968" s="75">
        <f ca="1">DATEDIF(DadosViagem5[[#This Row],[BIP]],TODAY(),"D")</f>
        <v>158</v>
      </c>
      <c r="R968" s="76" t="str">
        <f>IFERROR(VLOOKUP(DadosViagem5[[#This Row],[Placa]],DDS!B:C,2,FALSE),"Verificar cadastro")</f>
        <v>Verificar cadastro</v>
      </c>
      <c r="S968" s="49" t="s">
        <v>2404</v>
      </c>
      <c r="T968" s="48"/>
      <c r="U968" s="79"/>
      <c r="V968" s="78"/>
      <c r="W968" s="82" t="s">
        <v>3152</v>
      </c>
      <c r="X968" s="80"/>
      <c r="Y968" s="81"/>
      <c r="Z968" s="82"/>
      <c r="AA968" s="70" t="s">
        <v>2024</v>
      </c>
      <c r="AB968" s="70" t="s">
        <v>2024</v>
      </c>
      <c r="AC968" s="69" t="s">
        <v>2024</v>
      </c>
      <c r="AD968" s="69" t="str">
        <f ca="1">IFERROR(DATEDIF(DadosViagem5[[#This Row],[Utimo Bip Reserva]],TODAY(),"D"),"")</f>
        <v/>
      </c>
      <c r="AE968" s="49" t="s">
        <v>2024</v>
      </c>
      <c r="AF968" s="50" t="s">
        <v>2024</v>
      </c>
      <c r="AG968" s="79"/>
      <c r="AH968" s="50">
        <v>45807</v>
      </c>
      <c r="AI968" s="49" t="str">
        <f>IF(DadosViagem5[[#This Row],[Dias em manutenção ]]&lt;5,"Dentro do Prazo","Fora do Prazo")</f>
        <v>Fora do Prazo</v>
      </c>
      <c r="AJ968" s="49" t="e">
        <v>#REF!</v>
      </c>
    </row>
    <row r="969" spans="1:36" ht="15">
      <c r="A969" s="69" t="s">
        <v>3153</v>
      </c>
      <c r="B969" s="70"/>
      <c r="C969" s="69" t="s">
        <v>673</v>
      </c>
      <c r="D969" s="69" t="s">
        <v>2025</v>
      </c>
      <c r="E969" s="69" t="s">
        <v>566</v>
      </c>
      <c r="F969" s="69" t="s">
        <v>2064</v>
      </c>
      <c r="G969" s="69"/>
      <c r="H969" s="70">
        <v>2022</v>
      </c>
      <c r="I969" s="69" t="s">
        <v>2021</v>
      </c>
      <c r="J969" s="69" t="s">
        <v>779</v>
      </c>
      <c r="K969" s="71" t="s">
        <v>3143</v>
      </c>
      <c r="L969" s="72" t="s">
        <v>83</v>
      </c>
      <c r="M969" s="48" t="s">
        <v>133</v>
      </c>
      <c r="N969" s="50" t="s">
        <v>136</v>
      </c>
      <c r="O969" s="50" t="s">
        <v>1923</v>
      </c>
      <c r="P969" s="74">
        <f ca="1">IFERROR(VLOOKUP(DadosViagem5[[#This Row],[Placa]],BIP!A:E,5,FALSE),"")</f>
        <v>45875</v>
      </c>
      <c r="Q969" s="75">
        <f ca="1">DATEDIF(DadosViagem5[[#This Row],[BIP]],TODAY(),"D")</f>
        <v>103</v>
      </c>
      <c r="R969" s="76" t="str">
        <f>IFERROR(VLOOKUP(DadosViagem5[[#This Row],[Placa]],DDS!B:C,2,FALSE),"Verificar cadastro")</f>
        <v>Sem operação</v>
      </c>
      <c r="S969" s="49" t="s">
        <v>1186</v>
      </c>
      <c r="T969" s="48"/>
      <c r="U969" s="79"/>
      <c r="V969" s="78"/>
      <c r="W969" s="82" t="s">
        <v>3154</v>
      </c>
      <c r="X969" s="80"/>
      <c r="Y969" s="81"/>
      <c r="Z969" s="82"/>
      <c r="AA969" s="70" t="s">
        <v>2024</v>
      </c>
      <c r="AB969" s="70" t="s">
        <v>2024</v>
      </c>
      <c r="AC969" s="69" t="s">
        <v>2024</v>
      </c>
      <c r="AD969" s="69" t="str">
        <f ca="1">IFERROR(DATEDIF(DadosViagem5[[#This Row],[Utimo Bip Reserva]],TODAY(),"D"),"")</f>
        <v/>
      </c>
      <c r="AE969" s="49" t="s">
        <v>2024</v>
      </c>
      <c r="AF969" s="50" t="s">
        <v>2024</v>
      </c>
      <c r="AG969" s="49"/>
      <c r="AH969" s="50">
        <v>45807</v>
      </c>
      <c r="AI969" s="49" t="str">
        <f>IF(DadosViagem5[[#This Row],[Dias em manutenção ]]&lt;5,"Dentro do Prazo","Fora do Prazo")</f>
        <v>Fora do Prazo</v>
      </c>
      <c r="AJ969" s="49" t="e">
        <v>#REF!</v>
      </c>
    </row>
    <row r="970" spans="1:36" ht="15">
      <c r="A970" s="69" t="s">
        <v>1215</v>
      </c>
      <c r="B970" s="70"/>
      <c r="C970" s="69" t="s">
        <v>668</v>
      </c>
      <c r="D970" s="69" t="s">
        <v>2079</v>
      </c>
      <c r="E970" s="69" t="s">
        <v>566</v>
      </c>
      <c r="F970" s="69" t="s">
        <v>2064</v>
      </c>
      <c r="G970" s="69"/>
      <c r="H970" s="70">
        <v>2022</v>
      </c>
      <c r="I970" s="69" t="s">
        <v>2021</v>
      </c>
      <c r="J970" s="69" t="s">
        <v>779</v>
      </c>
      <c r="K970" s="71" t="s">
        <v>3143</v>
      </c>
      <c r="L970" s="72" t="s">
        <v>83</v>
      </c>
      <c r="M970" s="48" t="s">
        <v>133</v>
      </c>
      <c r="N970" s="50" t="s">
        <v>136</v>
      </c>
      <c r="O970" s="50" t="s">
        <v>1923</v>
      </c>
      <c r="P970" s="74">
        <f ca="1">IFERROR(VLOOKUP(DadosViagem5[[#This Row],[Placa]],BIP!A:E,5,FALSE),"")</f>
        <v>45916</v>
      </c>
      <c r="Q970" s="75">
        <f ca="1">DATEDIF(DadosViagem5[[#This Row],[BIP]],TODAY(),"D")</f>
        <v>62</v>
      </c>
      <c r="R970" s="76" t="str">
        <f>IFERROR(VLOOKUP(DadosViagem5[[#This Row],[Placa]],DDS!B:C,2,FALSE),"Verificar cadastro")</f>
        <v>Sem operação</v>
      </c>
      <c r="S970" s="49" t="s">
        <v>1186</v>
      </c>
      <c r="T970" s="48"/>
      <c r="U970" s="79"/>
      <c r="V970" s="78">
        <v>45936</v>
      </c>
      <c r="W970" s="82" t="s">
        <v>3155</v>
      </c>
      <c r="X970" s="80" t="s">
        <v>81</v>
      </c>
      <c r="Y970" s="81"/>
      <c r="Z970" s="82" t="s">
        <v>3156</v>
      </c>
      <c r="AA970" s="70" t="s">
        <v>2024</v>
      </c>
      <c r="AB970" s="70" t="s">
        <v>2024</v>
      </c>
      <c r="AC970" s="69" t="s">
        <v>2024</v>
      </c>
      <c r="AD970" s="69" t="str">
        <f ca="1">IFERROR(DATEDIF(DadosViagem5[[#This Row],[Utimo Bip Reserva]],TODAY(),"D"),"")</f>
        <v/>
      </c>
      <c r="AE970" s="49" t="s">
        <v>2024</v>
      </c>
      <c r="AF970" s="50" t="s">
        <v>2024</v>
      </c>
      <c r="AG970" s="49"/>
      <c r="AH970" s="50">
        <v>45807</v>
      </c>
      <c r="AI970" s="49" t="str">
        <f>IF(DadosViagem5[[#This Row],[Dias em manutenção ]]&lt;5,"Dentro do Prazo","Fora do Prazo")</f>
        <v>Fora do Prazo</v>
      </c>
      <c r="AJ970" s="49" t="e">
        <v>#REF!</v>
      </c>
    </row>
    <row r="971" spans="1:36" ht="15">
      <c r="A971" s="69" t="s">
        <v>3157</v>
      </c>
      <c r="B971" s="70"/>
      <c r="C971" s="69" t="s">
        <v>395</v>
      </c>
      <c r="D971" s="69" t="s">
        <v>2025</v>
      </c>
      <c r="E971" s="69" t="s">
        <v>2034</v>
      </c>
      <c r="F971" s="69" t="s">
        <v>2064</v>
      </c>
      <c r="G971" s="69"/>
      <c r="H971" s="70">
        <v>2024</v>
      </c>
      <c r="I971" s="69" t="s">
        <v>2021</v>
      </c>
      <c r="J971" s="69" t="s">
        <v>779</v>
      </c>
      <c r="K971" s="71" t="s">
        <v>3143</v>
      </c>
      <c r="L971" s="72" t="s">
        <v>83</v>
      </c>
      <c r="M971" s="48" t="s">
        <v>139</v>
      </c>
      <c r="N971" s="50" t="s">
        <v>136</v>
      </c>
      <c r="O971" s="50" t="s">
        <v>1923</v>
      </c>
      <c r="P971" s="74">
        <f ca="1">IFERROR(VLOOKUP(DadosViagem5[[#This Row],[Placa]],BIP!A:E,5,FALSE),"")</f>
        <v>45978</v>
      </c>
      <c r="Q971" s="75">
        <f ca="1">DATEDIF(DadosViagem5[[#This Row],[BIP]],TODAY(),"D")</f>
        <v>0</v>
      </c>
      <c r="R971" s="76" t="str">
        <f>IFERROR(VLOOKUP(DadosViagem5[[#This Row],[Placa]],DDS!B:C,2,FALSE),"Verificar cadastro")</f>
        <v>Operando</v>
      </c>
      <c r="S971" s="77" t="s">
        <v>2023</v>
      </c>
      <c r="T971" s="48"/>
      <c r="U971" s="79"/>
      <c r="V971" s="78"/>
      <c r="W971" s="82" t="s">
        <v>3158</v>
      </c>
      <c r="X971" s="80"/>
      <c r="Y971" s="81"/>
      <c r="Z971" s="82"/>
      <c r="AA971" s="70" t="s">
        <v>2024</v>
      </c>
      <c r="AB971" s="70" t="s">
        <v>2024</v>
      </c>
      <c r="AC971" s="69" t="s">
        <v>2024</v>
      </c>
      <c r="AD971" s="69" t="str">
        <f ca="1">IFERROR(DATEDIF(DadosViagem5[[#This Row],[Utimo Bip Reserva]],TODAY(),"D"),"")</f>
        <v/>
      </c>
      <c r="AE971" s="49"/>
      <c r="AF971" s="50"/>
      <c r="AG971" s="49"/>
      <c r="AH971" s="50">
        <v>45807</v>
      </c>
      <c r="AI971" s="49" t="str">
        <f>IF(DadosViagem5[[#This Row],[Dias em manutenção ]]&lt;5,"Dentro do Prazo","Fora do Prazo")</f>
        <v>Fora do Prazo</v>
      </c>
      <c r="AJ971" s="49" t="e">
        <v>#REF!</v>
      </c>
    </row>
    <row r="972" spans="1:36" ht="15">
      <c r="A972" s="69" t="s">
        <v>3159</v>
      </c>
      <c r="B972" s="70"/>
      <c r="C972" s="69" t="s">
        <v>668</v>
      </c>
      <c r="D972" s="69" t="s">
        <v>2079</v>
      </c>
      <c r="E972" s="69" t="s">
        <v>566</v>
      </c>
      <c r="F972" s="69" t="s">
        <v>2064</v>
      </c>
      <c r="G972" s="69"/>
      <c r="H972" s="70">
        <v>2022</v>
      </c>
      <c r="I972" s="69" t="s">
        <v>2021</v>
      </c>
      <c r="J972" s="69" t="s">
        <v>779</v>
      </c>
      <c r="K972" s="71" t="s">
        <v>3143</v>
      </c>
      <c r="L972" s="72" t="s">
        <v>83</v>
      </c>
      <c r="M972" s="48" t="s">
        <v>133</v>
      </c>
      <c r="N972" s="50" t="s">
        <v>136</v>
      </c>
      <c r="O972" s="50" t="s">
        <v>1923</v>
      </c>
      <c r="P972" s="74">
        <f ca="1">IFERROR(VLOOKUP(DadosViagem5[[#This Row],[Placa]],BIP!A:E,5,FALSE),"")</f>
        <v>45812</v>
      </c>
      <c r="Q972" s="75">
        <f ca="1">DATEDIF(DadosViagem5[[#This Row],[BIP]],TODAY(),"D")</f>
        <v>166</v>
      </c>
      <c r="R972" s="76" t="str">
        <f>IFERROR(VLOOKUP(DadosViagem5[[#This Row],[Placa]],DDS!B:C,2,FALSE),"Verificar cadastro")</f>
        <v>Verificar cadastro</v>
      </c>
      <c r="S972" s="49" t="s">
        <v>2404</v>
      </c>
      <c r="T972" s="48"/>
      <c r="U972" s="79"/>
      <c r="V972" s="78"/>
      <c r="W972" s="82" t="s">
        <v>3160</v>
      </c>
      <c r="X972" s="80"/>
      <c r="Y972" s="81"/>
      <c r="Z972" s="82"/>
      <c r="AA972" s="70" t="s">
        <v>2024</v>
      </c>
      <c r="AB972" s="70" t="s">
        <v>2024</v>
      </c>
      <c r="AC972" s="69" t="s">
        <v>2024</v>
      </c>
      <c r="AD972" s="69" t="str">
        <f ca="1">IFERROR(DATEDIF(DadosViagem5[[#This Row],[Utimo Bip Reserva]],TODAY(),"D"),"")</f>
        <v/>
      </c>
      <c r="AE972" s="49" t="s">
        <v>2024</v>
      </c>
      <c r="AF972" s="50" t="s">
        <v>2024</v>
      </c>
      <c r="AG972" s="49"/>
      <c r="AH972" s="50">
        <v>45807</v>
      </c>
      <c r="AI972" s="49" t="str">
        <f>IF(DadosViagem5[[#This Row],[Dias em manutenção ]]&lt;5,"Dentro do Prazo","Fora do Prazo")</f>
        <v>Fora do Prazo</v>
      </c>
      <c r="AJ972" s="49" t="e">
        <v>#REF!</v>
      </c>
    </row>
    <row r="973" spans="1:36" ht="15">
      <c r="A973" s="69" t="s">
        <v>3161</v>
      </c>
      <c r="B973" s="70"/>
      <c r="C973" s="69" t="s">
        <v>806</v>
      </c>
      <c r="D973" s="69" t="s">
        <v>2025</v>
      </c>
      <c r="E973" s="69" t="s">
        <v>844</v>
      </c>
      <c r="F973" s="69" t="s">
        <v>2020</v>
      </c>
      <c r="G973" s="69"/>
      <c r="H973" s="70">
        <v>2023</v>
      </c>
      <c r="I973" s="69" t="s">
        <v>3075</v>
      </c>
      <c r="J973" s="69" t="s">
        <v>3162</v>
      </c>
      <c r="K973" s="69" t="s">
        <v>3163</v>
      </c>
      <c r="L973" s="72" t="s">
        <v>83</v>
      </c>
      <c r="M973" s="48" t="s">
        <v>234</v>
      </c>
      <c r="N973" s="73" t="s">
        <v>3164</v>
      </c>
      <c r="O973" s="73" t="s">
        <v>3165</v>
      </c>
      <c r="P973" s="74">
        <f ca="1">IFERROR(VLOOKUP(DadosViagem5[[#This Row],[Placa]],BIP!A:E,5,FALSE),"")</f>
        <v>45978</v>
      </c>
      <c r="Q973" s="75">
        <f ca="1">DATEDIF(DadosViagem5[[#This Row],[BIP]],TODAY(),"D")</f>
        <v>0</v>
      </c>
      <c r="R973" s="76" t="str">
        <f>IFERROR(VLOOKUP(DadosViagem5[[#This Row],[Placa]],DDS!B:C,2,FALSE),"Verificar cadastro")</f>
        <v>Operando</v>
      </c>
      <c r="S973" s="77" t="s">
        <v>2023</v>
      </c>
      <c r="T973" s="48"/>
      <c r="U973" s="79"/>
      <c r="V973" s="78"/>
      <c r="W973" s="82"/>
      <c r="X973" s="80"/>
      <c r="Y973" s="81"/>
      <c r="Z973" s="82"/>
      <c r="AA973" s="70" t="s">
        <v>2024</v>
      </c>
      <c r="AB973" s="70" t="s">
        <v>2024</v>
      </c>
      <c r="AC973" s="69" t="s">
        <v>2024</v>
      </c>
      <c r="AD973" s="69" t="str">
        <f ca="1">IFERROR(DATEDIF(DadosViagem5[[#This Row],[Utimo Bip Reserva]],TODAY(),"D"),"")</f>
        <v/>
      </c>
      <c r="AE973" s="77"/>
      <c r="AF973" s="94"/>
      <c r="AG973" s="49"/>
      <c r="AH973" s="50">
        <v>45807</v>
      </c>
      <c r="AI973" s="49" t="str">
        <f>IF(DadosViagem5[[#This Row],[Dias em manutenção ]]&lt;5,"Dentro do Prazo","Fora do Prazo")</f>
        <v>Fora do Prazo</v>
      </c>
      <c r="AJ973" s="49" t="e">
        <v>#REF!</v>
      </c>
    </row>
    <row r="974" spans="1:36" ht="15">
      <c r="A974" s="69" t="s">
        <v>3166</v>
      </c>
      <c r="B974" s="70"/>
      <c r="C974" s="69" t="s">
        <v>668</v>
      </c>
      <c r="D974" s="69" t="s">
        <v>2079</v>
      </c>
      <c r="E974" s="69" t="s">
        <v>566</v>
      </c>
      <c r="F974" s="69" t="s">
        <v>2064</v>
      </c>
      <c r="G974" s="69"/>
      <c r="H974" s="70">
        <v>2022</v>
      </c>
      <c r="I974" s="69" t="s">
        <v>2021</v>
      </c>
      <c r="J974" s="69" t="s">
        <v>779</v>
      </c>
      <c r="K974" s="71" t="s">
        <v>3143</v>
      </c>
      <c r="L974" s="72" t="s">
        <v>83</v>
      </c>
      <c r="M974" s="48" t="s">
        <v>133</v>
      </c>
      <c r="N974" s="50" t="s">
        <v>136</v>
      </c>
      <c r="O974" s="50" t="s">
        <v>1923</v>
      </c>
      <c r="P974" s="74">
        <f ca="1">IFERROR(VLOOKUP(DadosViagem5[[#This Row],[Placa]],BIP!A:E,5,FALSE),"")</f>
        <v>45947</v>
      </c>
      <c r="Q974" s="75">
        <f ca="1">DATEDIF(DadosViagem5[[#This Row],[BIP]],TODAY(),"D")</f>
        <v>31</v>
      </c>
      <c r="R974" s="76" t="str">
        <f>IFERROR(VLOOKUP(DadosViagem5[[#This Row],[Placa]],DDS!B:C,2,FALSE),"Verificar cadastro")</f>
        <v>Sem operação</v>
      </c>
      <c r="S974" s="49" t="s">
        <v>1186</v>
      </c>
      <c r="T974" s="48"/>
      <c r="U974" s="79"/>
      <c r="V974" s="78"/>
      <c r="W974" s="82" t="s">
        <v>3146</v>
      </c>
      <c r="X974" s="80"/>
      <c r="Y974" s="81"/>
      <c r="Z974" s="82"/>
      <c r="AA974" s="70" t="s">
        <v>2024</v>
      </c>
      <c r="AB974" s="70" t="s">
        <v>2024</v>
      </c>
      <c r="AC974" s="69" t="s">
        <v>2024</v>
      </c>
      <c r="AD974" s="69" t="str">
        <f ca="1">IFERROR(DATEDIF(DadosViagem5[[#This Row],[Utimo Bip Reserva]],TODAY(),"D"),"")</f>
        <v/>
      </c>
      <c r="AE974" s="49" t="s">
        <v>2024</v>
      </c>
      <c r="AF974" s="50" t="s">
        <v>2024</v>
      </c>
      <c r="AG974" s="49"/>
      <c r="AH974" s="50">
        <v>45807</v>
      </c>
      <c r="AI974" s="49" t="str">
        <f>IF(DadosViagem5[[#This Row],[Dias em manutenção ]]&lt;5,"Dentro do Prazo","Fora do Prazo")</f>
        <v>Fora do Prazo</v>
      </c>
      <c r="AJ974" s="49" t="e">
        <v>#REF!</v>
      </c>
    </row>
    <row r="975" spans="1:36" ht="15">
      <c r="A975" s="69" t="s">
        <v>3167</v>
      </c>
      <c r="B975" s="70"/>
      <c r="C975" s="69" t="s">
        <v>668</v>
      </c>
      <c r="D975" s="69" t="s">
        <v>2079</v>
      </c>
      <c r="E975" s="69" t="s">
        <v>566</v>
      </c>
      <c r="F975" s="69" t="s">
        <v>2064</v>
      </c>
      <c r="G975" s="69"/>
      <c r="H975" s="70">
        <v>2022</v>
      </c>
      <c r="I975" s="69" t="s">
        <v>2021</v>
      </c>
      <c r="J975" s="69" t="s">
        <v>779</v>
      </c>
      <c r="K975" s="71" t="s">
        <v>3143</v>
      </c>
      <c r="L975" s="72" t="s">
        <v>83</v>
      </c>
      <c r="M975" s="48" t="s">
        <v>133</v>
      </c>
      <c r="N975" s="50" t="s">
        <v>136</v>
      </c>
      <c r="O975" s="50" t="s">
        <v>1923</v>
      </c>
      <c r="P975" s="74">
        <f ca="1">IFERROR(VLOOKUP(DadosViagem5[[#This Row],[Placa]],BIP!A:E,5,FALSE),"")</f>
        <v>45915</v>
      </c>
      <c r="Q975" s="75">
        <f ca="1">DATEDIF(DadosViagem5[[#This Row],[BIP]],TODAY(),"D")</f>
        <v>63</v>
      </c>
      <c r="R975" s="76" t="str">
        <f>IFERROR(VLOOKUP(DadosViagem5[[#This Row],[Placa]],DDS!B:C,2,FALSE),"Verificar cadastro")</f>
        <v>Sem operação</v>
      </c>
      <c r="S975" s="49" t="s">
        <v>1186</v>
      </c>
      <c r="T975" s="48"/>
      <c r="U975" s="79"/>
      <c r="V975" s="78"/>
      <c r="W975" s="82" t="s">
        <v>3146</v>
      </c>
      <c r="X975" s="80"/>
      <c r="Y975" s="81"/>
      <c r="Z975" s="82"/>
      <c r="AA975" s="70" t="s">
        <v>2024</v>
      </c>
      <c r="AB975" s="70" t="s">
        <v>2024</v>
      </c>
      <c r="AC975" s="69" t="s">
        <v>2024</v>
      </c>
      <c r="AD975" s="69" t="str">
        <f ca="1">IFERROR(DATEDIF(DadosViagem5[[#This Row],[Utimo Bip Reserva]],TODAY(),"D"),"")</f>
        <v/>
      </c>
      <c r="AE975" s="49" t="s">
        <v>2024</v>
      </c>
      <c r="AF975" s="50" t="s">
        <v>2024</v>
      </c>
      <c r="AG975" s="49"/>
      <c r="AH975" s="50">
        <v>45807</v>
      </c>
      <c r="AI975" s="49" t="str">
        <f>IF(DadosViagem5[[#This Row],[Dias em manutenção ]]&lt;5,"Dentro do Prazo","Fora do Prazo")</f>
        <v>Fora do Prazo</v>
      </c>
      <c r="AJ975" s="49" t="e">
        <v>#REF!</v>
      </c>
    </row>
    <row r="976" spans="1:36" ht="15">
      <c r="A976" s="69" t="s">
        <v>1148</v>
      </c>
      <c r="B976" s="70">
        <v>550</v>
      </c>
      <c r="C976" s="69" t="s">
        <v>395</v>
      </c>
      <c r="D976" s="69" t="s">
        <v>2025</v>
      </c>
      <c r="E976" s="69" t="s">
        <v>2034</v>
      </c>
      <c r="F976" s="69" t="s">
        <v>2035</v>
      </c>
      <c r="G976" s="69"/>
      <c r="H976" s="70">
        <v>2024</v>
      </c>
      <c r="I976" s="69" t="s">
        <v>2021</v>
      </c>
      <c r="J976" s="69" t="s">
        <v>779</v>
      </c>
      <c r="K976" s="71" t="s">
        <v>3143</v>
      </c>
      <c r="L976" s="72" t="s">
        <v>83</v>
      </c>
      <c r="M976" s="48" t="s">
        <v>139</v>
      </c>
      <c r="N976" s="50" t="s">
        <v>136</v>
      </c>
      <c r="O976" s="50" t="s">
        <v>1923</v>
      </c>
      <c r="P976" s="74">
        <f ca="1">IFERROR(VLOOKUP(DadosViagem5[[#This Row],[Placa]],BIP!A:E,5,FALSE),"")</f>
        <v>45978</v>
      </c>
      <c r="Q976" s="75">
        <f ca="1">DATEDIF(DadosViagem5[[#This Row],[BIP]],TODAY(),"D")</f>
        <v>0</v>
      </c>
      <c r="R976" s="76" t="str">
        <f>IFERROR(VLOOKUP(DadosViagem5[[#This Row],[Placa]],DDS!B:C,2,FALSE),"Verificar cadastro")</f>
        <v>Operando</v>
      </c>
      <c r="S976" s="77" t="s">
        <v>2023</v>
      </c>
      <c r="T976" s="48"/>
      <c r="U976" s="79"/>
      <c r="V976" s="78"/>
      <c r="W976" s="82" t="s">
        <v>3168</v>
      </c>
      <c r="X976" s="80"/>
      <c r="Y976" s="81"/>
      <c r="Z976" s="82" t="s">
        <v>3169</v>
      </c>
      <c r="AA976" s="70" t="s">
        <v>2024</v>
      </c>
      <c r="AB976" s="70" t="s">
        <v>2024</v>
      </c>
      <c r="AC976" s="69" t="s">
        <v>2024</v>
      </c>
      <c r="AD976" s="69" t="str">
        <f ca="1">IFERROR(DATEDIF(DadosViagem5[[#This Row],[Utimo Bip Reserva]],TODAY(),"D"),"")</f>
        <v/>
      </c>
      <c r="AE976" s="49" t="s">
        <v>2024</v>
      </c>
      <c r="AF976" s="50" t="s">
        <v>2024</v>
      </c>
      <c r="AG976" s="49"/>
      <c r="AH976" s="50">
        <v>45807</v>
      </c>
      <c r="AI976" s="49" t="str">
        <f>IF(DadosViagem5[[#This Row],[Dias em manutenção ]]&lt;5,"Dentro do Prazo","Fora do Prazo")</f>
        <v>Fora do Prazo</v>
      </c>
      <c r="AJ976" s="49" t="e">
        <v>#REF!</v>
      </c>
    </row>
    <row r="977" spans="1:36" ht="15">
      <c r="A977" s="69" t="s">
        <v>3170</v>
      </c>
      <c r="B977" s="70"/>
      <c r="C977" s="69" t="s">
        <v>395</v>
      </c>
      <c r="D977" s="69" t="s">
        <v>2025</v>
      </c>
      <c r="E977" s="69" t="s">
        <v>2034</v>
      </c>
      <c r="F977" s="69" t="s">
        <v>2064</v>
      </c>
      <c r="G977" s="69"/>
      <c r="H977" s="70">
        <v>2024</v>
      </c>
      <c r="I977" s="69" t="s">
        <v>2021</v>
      </c>
      <c r="J977" s="69" t="s">
        <v>779</v>
      </c>
      <c r="K977" s="71" t="s">
        <v>3143</v>
      </c>
      <c r="L977" s="72" t="s">
        <v>83</v>
      </c>
      <c r="M977" s="48" t="s">
        <v>139</v>
      </c>
      <c r="N977" s="50" t="s">
        <v>136</v>
      </c>
      <c r="O977" s="50" t="s">
        <v>1923</v>
      </c>
      <c r="P977" s="74">
        <f ca="1">IFERROR(VLOOKUP(DadosViagem5[[#This Row],[Placa]],BIP!A:E,5,FALSE),"")</f>
        <v>45977</v>
      </c>
      <c r="Q977" s="75">
        <f ca="1">DATEDIF(DadosViagem5[[#This Row],[BIP]],TODAY(),"D")</f>
        <v>1</v>
      </c>
      <c r="R977" s="76" t="str">
        <f>IFERROR(VLOOKUP(DadosViagem5[[#This Row],[Placa]],DDS!B:C,2,FALSE),"Verificar cadastro")</f>
        <v>Operando</v>
      </c>
      <c r="S977" s="77" t="s">
        <v>2023</v>
      </c>
      <c r="T977" s="48"/>
      <c r="U977" s="79"/>
      <c r="V977" s="78"/>
      <c r="W977" s="82"/>
      <c r="X977" s="80"/>
      <c r="Y977" s="81"/>
      <c r="Z977" s="83"/>
      <c r="AA977" s="70" t="s">
        <v>2024</v>
      </c>
      <c r="AB977" s="70" t="s">
        <v>2024</v>
      </c>
      <c r="AC977" s="69" t="s">
        <v>2024</v>
      </c>
      <c r="AD977" s="69" t="str">
        <f ca="1">IFERROR(DATEDIF(DadosViagem5[[#This Row],[Utimo Bip Reserva]],TODAY(),"D"),"")</f>
        <v/>
      </c>
      <c r="AE977" s="49"/>
      <c r="AF977" s="50"/>
      <c r="AG977" s="49"/>
      <c r="AH977" s="50">
        <v>45807</v>
      </c>
      <c r="AI977" s="49" t="str">
        <f>IF(DadosViagem5[[#This Row],[Dias em manutenção ]]&lt;5,"Dentro do Prazo","Fora do Prazo")</f>
        <v>Fora do Prazo</v>
      </c>
      <c r="AJ977" s="49" t="e">
        <v>#REF!</v>
      </c>
    </row>
    <row r="978" spans="1:36" ht="15">
      <c r="A978" s="69" t="s">
        <v>3171</v>
      </c>
      <c r="B978" s="70"/>
      <c r="C978" s="69" t="s">
        <v>668</v>
      </c>
      <c r="D978" s="69" t="s">
        <v>2079</v>
      </c>
      <c r="E978" s="69" t="s">
        <v>566</v>
      </c>
      <c r="F978" s="69" t="s">
        <v>2064</v>
      </c>
      <c r="G978" s="69"/>
      <c r="H978" s="70">
        <v>2022</v>
      </c>
      <c r="I978" s="69" t="s">
        <v>2021</v>
      </c>
      <c r="J978" s="69" t="s">
        <v>779</v>
      </c>
      <c r="K978" s="71" t="s">
        <v>3143</v>
      </c>
      <c r="L978" s="72" t="s">
        <v>83</v>
      </c>
      <c r="M978" s="48" t="s">
        <v>133</v>
      </c>
      <c r="N978" s="50" t="s">
        <v>136</v>
      </c>
      <c r="O978" s="50" t="s">
        <v>1923</v>
      </c>
      <c r="P978" s="74">
        <f ca="1">IFERROR(VLOOKUP(DadosViagem5[[#This Row],[Placa]],BIP!A:E,5,FALSE),"")</f>
        <v>45915</v>
      </c>
      <c r="Q978" s="75">
        <f ca="1">DATEDIF(DadosViagem5[[#This Row],[BIP]],TODAY(),"D")</f>
        <v>63</v>
      </c>
      <c r="R978" s="76" t="str">
        <f>IFERROR(VLOOKUP(DadosViagem5[[#This Row],[Placa]],DDS!B:C,2,FALSE),"Verificar cadastro")</f>
        <v>Sem operação</v>
      </c>
      <c r="S978" s="49" t="s">
        <v>1186</v>
      </c>
      <c r="T978" s="48"/>
      <c r="U978" s="79"/>
      <c r="V978" s="78"/>
      <c r="W978" s="125" t="s">
        <v>3172</v>
      </c>
      <c r="X978" s="80"/>
      <c r="Y978" s="81"/>
      <c r="Z978" s="82"/>
      <c r="AA978" s="70" t="s">
        <v>2024</v>
      </c>
      <c r="AB978" s="70" t="s">
        <v>2024</v>
      </c>
      <c r="AC978" s="69" t="s">
        <v>2024</v>
      </c>
      <c r="AD978" s="69" t="str">
        <f ca="1">IFERROR(DATEDIF(DadosViagem5[[#This Row],[Utimo Bip Reserva]],TODAY(),"D"),"")</f>
        <v/>
      </c>
      <c r="AE978" s="49" t="s">
        <v>2024</v>
      </c>
      <c r="AF978" s="50" t="s">
        <v>2024</v>
      </c>
      <c r="AG978" s="49"/>
      <c r="AH978" s="50">
        <v>45807</v>
      </c>
      <c r="AI978" s="49" t="str">
        <f>IF(DadosViagem5[[#This Row],[Dias em manutenção ]]&lt;5,"Dentro do Prazo","Fora do Prazo")</f>
        <v>Fora do Prazo</v>
      </c>
      <c r="AJ978" s="49" t="e">
        <v>#REF!</v>
      </c>
    </row>
    <row r="979" spans="1:36" ht="15">
      <c r="A979" s="69" t="s">
        <v>158</v>
      </c>
      <c r="B979" s="70"/>
      <c r="C979" s="69" t="s">
        <v>668</v>
      </c>
      <c r="D979" s="69" t="s">
        <v>2079</v>
      </c>
      <c r="E979" s="69" t="s">
        <v>566</v>
      </c>
      <c r="F979" s="69" t="s">
        <v>2064</v>
      </c>
      <c r="G979" s="69"/>
      <c r="H979" s="70">
        <v>2022</v>
      </c>
      <c r="I979" s="69" t="s">
        <v>2021</v>
      </c>
      <c r="J979" s="69" t="s">
        <v>779</v>
      </c>
      <c r="K979" s="71" t="s">
        <v>3143</v>
      </c>
      <c r="L979" s="72" t="s">
        <v>83</v>
      </c>
      <c r="M979" s="48" t="s">
        <v>133</v>
      </c>
      <c r="N979" s="50" t="s">
        <v>136</v>
      </c>
      <c r="O979" s="50" t="s">
        <v>1923</v>
      </c>
      <c r="P979" s="74">
        <f ca="1">IFERROR(VLOOKUP(DadosViagem5[[#This Row],[Placa]],BIP!A:E,5,FALSE),"")</f>
        <v>45916</v>
      </c>
      <c r="Q979" s="75">
        <f ca="1">DATEDIF(DadosViagem5[[#This Row],[BIP]],TODAY(),"D")</f>
        <v>62</v>
      </c>
      <c r="R979" s="76" t="str">
        <f>IFERROR(VLOOKUP(DadosViagem5[[#This Row],[Placa]],DDS!B:C,2,FALSE),"Verificar cadastro")</f>
        <v>Sem operação</v>
      </c>
      <c r="S979" s="49" t="s">
        <v>1186</v>
      </c>
      <c r="T979" s="48"/>
      <c r="U979" s="79"/>
      <c r="V979" s="78"/>
      <c r="W979" s="82" t="s">
        <v>3146</v>
      </c>
      <c r="X979" s="87"/>
      <c r="Y979" s="89"/>
      <c r="Z979" s="61"/>
      <c r="AA979" s="70" t="s">
        <v>2024</v>
      </c>
      <c r="AB979" s="70" t="s">
        <v>2024</v>
      </c>
      <c r="AC979" s="69" t="s">
        <v>2024</v>
      </c>
      <c r="AD979" s="69" t="str">
        <f ca="1">IFERROR(DATEDIF(DadosViagem5[[#This Row],[Utimo Bip Reserva]],TODAY(),"D"),"")</f>
        <v/>
      </c>
      <c r="AE979" s="49" t="s">
        <v>2024</v>
      </c>
      <c r="AF979" s="50" t="s">
        <v>2024</v>
      </c>
      <c r="AG979" s="49"/>
      <c r="AH979" s="50">
        <v>45807</v>
      </c>
      <c r="AI979" s="49" t="str">
        <f>IF(DadosViagem5[[#This Row],[Dias em manutenção ]]&lt;5,"Dentro do Prazo","Fora do Prazo")</f>
        <v>Fora do Prazo</v>
      </c>
      <c r="AJ979" s="49" t="e">
        <v>#REF!</v>
      </c>
    </row>
    <row r="980" spans="1:36" ht="15">
      <c r="A980" s="69" t="s">
        <v>3173</v>
      </c>
      <c r="B980" s="70">
        <v>334</v>
      </c>
      <c r="C980" s="69" t="s">
        <v>395</v>
      </c>
      <c r="D980" s="69" t="s">
        <v>2025</v>
      </c>
      <c r="E980" s="69" t="s">
        <v>2034</v>
      </c>
      <c r="F980" s="69" t="s">
        <v>2035</v>
      </c>
      <c r="G980" s="69"/>
      <c r="H980" s="70">
        <v>2023</v>
      </c>
      <c r="I980" s="69" t="s">
        <v>2084</v>
      </c>
      <c r="J980" s="69" t="s">
        <v>3174</v>
      </c>
      <c r="K980" s="71" t="s">
        <v>3175</v>
      </c>
      <c r="L980" s="72" t="s">
        <v>83</v>
      </c>
      <c r="M980" s="48" t="s">
        <v>139</v>
      </c>
      <c r="N980" s="49" t="s">
        <v>3176</v>
      </c>
      <c r="O980" s="49" t="s">
        <v>3177</v>
      </c>
      <c r="P980" s="74">
        <f ca="1">IFERROR(VLOOKUP(DadosViagem5[[#This Row],[Placa]],BIP!A:E,5,FALSE),"")</f>
        <v>45978</v>
      </c>
      <c r="Q980" s="75">
        <f ca="1">DATEDIF(DadosViagem5[[#This Row],[BIP]],TODAY(),"D")</f>
        <v>0</v>
      </c>
      <c r="R980" s="76" t="str">
        <f>IFERROR(VLOOKUP(DadosViagem5[[#This Row],[Placa]],DDS!B:C,2,FALSE),"Verificar cadastro")</f>
        <v>Operando</v>
      </c>
      <c r="S980" s="77" t="s">
        <v>2023</v>
      </c>
      <c r="T980" s="48"/>
      <c r="U980" s="79"/>
      <c r="V980" s="78"/>
      <c r="W980" s="82"/>
      <c r="X980" s="80"/>
      <c r="Y980" s="81"/>
      <c r="Z980" s="82"/>
      <c r="AA980" s="70" t="s">
        <v>2024</v>
      </c>
      <c r="AB980" s="70" t="s">
        <v>2024</v>
      </c>
      <c r="AC980" s="69" t="s">
        <v>2024</v>
      </c>
      <c r="AD980" s="69" t="str">
        <f ca="1">IFERROR(DATEDIF(DadosViagem5[[#This Row],[Utimo Bip Reserva]],TODAY(),"D"),"")</f>
        <v/>
      </c>
      <c r="AE980" s="94" t="s">
        <v>2024</v>
      </c>
      <c r="AF980" s="94" t="s">
        <v>2024</v>
      </c>
      <c r="AG980" s="49" t="s">
        <v>567</v>
      </c>
      <c r="AH980" s="50">
        <v>4</v>
      </c>
      <c r="AI980" s="49" t="str">
        <f>IF(DadosViagem5[[#This Row],[Dias em manutenção ]]&lt;5,"Dentro do Prazo","Fora do Prazo")</f>
        <v>Dentro do Prazo</v>
      </c>
      <c r="AJ980" s="49" t="e">
        <v>#REF!</v>
      </c>
    </row>
    <row r="981" spans="1:36" ht="15">
      <c r="A981" s="69" t="s">
        <v>226</v>
      </c>
      <c r="B981" s="70">
        <v>329</v>
      </c>
      <c r="C981" s="69" t="s">
        <v>395</v>
      </c>
      <c r="D981" s="69" t="s">
        <v>2025</v>
      </c>
      <c r="E981" s="69" t="s">
        <v>2034</v>
      </c>
      <c r="F981" s="69" t="s">
        <v>2035</v>
      </c>
      <c r="G981" s="69"/>
      <c r="H981" s="70">
        <v>2023</v>
      </c>
      <c r="I981" s="69" t="s">
        <v>2084</v>
      </c>
      <c r="J981" s="69" t="s">
        <v>3174</v>
      </c>
      <c r="K981" s="71" t="s">
        <v>3175</v>
      </c>
      <c r="L981" s="72" t="s">
        <v>83</v>
      </c>
      <c r="M981" s="48" t="s">
        <v>139</v>
      </c>
      <c r="N981" s="49" t="s">
        <v>3176</v>
      </c>
      <c r="O981" s="49" t="s">
        <v>417</v>
      </c>
      <c r="P981" s="74">
        <f ca="1">IFERROR(VLOOKUP(DadosViagem5[[#This Row],[Placa]],BIP!A:E,5,FALSE),"")</f>
        <v>45967</v>
      </c>
      <c r="Q981" s="75">
        <f ca="1">DATEDIF(DadosViagem5[[#This Row],[BIP]],TODAY(),"D")</f>
        <v>11</v>
      </c>
      <c r="R981" s="76" t="str">
        <f>IFERROR(VLOOKUP(DadosViagem5[[#This Row],[Placa]],DDS!B:C,2,FALSE),"Verificar cadastro")</f>
        <v> </v>
      </c>
      <c r="S981" s="77" t="s">
        <v>2023</v>
      </c>
      <c r="T981" s="48"/>
      <c r="U981" s="79"/>
      <c r="V981" s="78"/>
      <c r="W981" s="82"/>
      <c r="X981" s="80"/>
      <c r="Y981" s="81"/>
      <c r="Z981" s="82"/>
      <c r="AA981" s="70" t="s">
        <v>2024</v>
      </c>
      <c r="AB981" s="70" t="s">
        <v>2024</v>
      </c>
      <c r="AC981" s="69" t="s">
        <v>2024</v>
      </c>
      <c r="AD981" s="69" t="str">
        <f ca="1">IFERROR(DATEDIF(DadosViagem5[[#This Row],[Utimo Bip Reserva]],TODAY(),"D"),"")</f>
        <v/>
      </c>
      <c r="AE981" s="50" t="s">
        <v>2024</v>
      </c>
      <c r="AF981" s="50" t="s">
        <v>2024</v>
      </c>
      <c r="AG981" s="49"/>
      <c r="AH981" s="50">
        <v>45807</v>
      </c>
      <c r="AI981" s="49" t="str">
        <f>IF(DadosViagem5[[#This Row],[Dias em manutenção ]]&lt;5,"Dentro do Prazo","Fora do Prazo")</f>
        <v>Fora do Prazo</v>
      </c>
      <c r="AJ981" s="49" t="e">
        <v>#REF!</v>
      </c>
    </row>
    <row r="982" spans="1:36" ht="15">
      <c r="A982" s="69" t="s">
        <v>3178</v>
      </c>
      <c r="B982" s="70"/>
      <c r="C982" s="69" t="s">
        <v>668</v>
      </c>
      <c r="D982" s="69" t="s">
        <v>2079</v>
      </c>
      <c r="E982" s="69" t="s">
        <v>2027</v>
      </c>
      <c r="F982" s="69" t="s">
        <v>2020</v>
      </c>
      <c r="G982" s="69"/>
      <c r="H982" s="70">
        <v>2025</v>
      </c>
      <c r="I982" s="69" t="s">
        <v>2084</v>
      </c>
      <c r="J982" s="69" t="s">
        <v>3174</v>
      </c>
      <c r="K982" s="71" t="s">
        <v>3175</v>
      </c>
      <c r="L982" s="72" t="s">
        <v>83</v>
      </c>
      <c r="M982" s="48" t="s">
        <v>234</v>
      </c>
      <c r="N982" s="49" t="s">
        <v>3176</v>
      </c>
      <c r="O982" s="49" t="s">
        <v>3177</v>
      </c>
      <c r="P982" s="74" t="str">
        <f>IFERROR(VLOOKUP(DadosViagem5[[#This Row],[Placa]],BIP!A:E,5,FALSE),"")</f>
        <v/>
      </c>
      <c r="Q982" s="75" t="e">
        <f ca="1">DATEDIF(DadosViagem5[[#This Row],[BIP]],TODAY(),"D")</f>
        <v>#VALUE!</v>
      </c>
      <c r="R982" s="76" t="str">
        <f>IFERROR(VLOOKUP(DadosViagem5[[#This Row],[Placa]],DDS!B:C,2,FALSE),"Verificar cadastro")</f>
        <v>Verificar cadastro</v>
      </c>
      <c r="S982" s="77" t="s">
        <v>2023</v>
      </c>
      <c r="T982" s="48"/>
      <c r="U982" s="79"/>
      <c r="V982" s="78"/>
      <c r="W982" s="6" t="s">
        <v>3179</v>
      </c>
      <c r="X982" s="80"/>
      <c r="Y982" s="81"/>
      <c r="Z982" s="82"/>
      <c r="AA982" s="70" t="s">
        <v>2024</v>
      </c>
      <c r="AB982" s="70" t="s">
        <v>2024</v>
      </c>
      <c r="AC982" s="69" t="s">
        <v>2024</v>
      </c>
      <c r="AD982" s="69" t="str">
        <f ca="1">IFERROR(DATEDIF(DadosViagem5[[#This Row],[Utimo Bip Reserva]],TODAY(),"D"),"")</f>
        <v/>
      </c>
      <c r="AE982" s="94" t="s">
        <v>2024</v>
      </c>
      <c r="AF982" s="94" t="s">
        <v>2024</v>
      </c>
      <c r="AG982" s="49" t="s">
        <v>567</v>
      </c>
      <c r="AH982" s="50">
        <v>4</v>
      </c>
      <c r="AI982" s="49" t="str">
        <f>IF(DadosViagem5[[#This Row],[Dias em manutenção ]]&lt;5,"Dentro do Prazo","Fora do Prazo")</f>
        <v>Dentro do Prazo</v>
      </c>
      <c r="AJ982" s="49" t="e">
        <v>#REF!</v>
      </c>
    </row>
    <row r="983" spans="1:36" ht="15">
      <c r="A983" s="69" t="s">
        <v>3180</v>
      </c>
      <c r="B983" s="70"/>
      <c r="C983" s="69" t="s">
        <v>668</v>
      </c>
      <c r="D983" s="69" t="s">
        <v>2079</v>
      </c>
      <c r="E983" s="69" t="s">
        <v>2027</v>
      </c>
      <c r="F983" s="69" t="s">
        <v>2020</v>
      </c>
      <c r="G983" s="69"/>
      <c r="H983" s="70">
        <v>2025</v>
      </c>
      <c r="I983" s="69" t="s">
        <v>2084</v>
      </c>
      <c r="J983" s="69" t="s">
        <v>3174</v>
      </c>
      <c r="K983" s="71" t="s">
        <v>3175</v>
      </c>
      <c r="L983" s="72" t="s">
        <v>83</v>
      </c>
      <c r="M983" s="48" t="s">
        <v>234</v>
      </c>
      <c r="N983" s="49" t="s">
        <v>3176</v>
      </c>
      <c r="O983" s="49" t="s">
        <v>3177</v>
      </c>
      <c r="P983" s="74" t="str">
        <f>IFERROR(VLOOKUP(DadosViagem5[[#This Row],[Placa]],BIP!A:E,5,FALSE),"")</f>
        <v/>
      </c>
      <c r="Q983" s="75" t="e">
        <f ca="1">DATEDIF(DadosViagem5[[#This Row],[BIP]],TODAY(),"D")</f>
        <v>#VALUE!</v>
      </c>
      <c r="R983" s="76" t="str">
        <f>IFERROR(VLOOKUP(DadosViagem5[[#This Row],[Placa]],DDS!B:C,2,FALSE),"Verificar cadastro")</f>
        <v>Verificar cadastro</v>
      </c>
      <c r="S983" s="77" t="s">
        <v>2023</v>
      </c>
      <c r="T983" s="48"/>
      <c r="U983" s="79"/>
      <c r="V983" s="78"/>
      <c r="W983" s="6" t="s">
        <v>3181</v>
      </c>
      <c r="X983" s="80"/>
      <c r="Y983" s="81"/>
      <c r="Z983" s="82"/>
      <c r="AA983" s="70" t="s">
        <v>2024</v>
      </c>
      <c r="AB983" s="70" t="s">
        <v>2024</v>
      </c>
      <c r="AC983" s="69" t="s">
        <v>2024</v>
      </c>
      <c r="AD983" s="69" t="str">
        <f ca="1">IFERROR(DATEDIF(DadosViagem5[[#This Row],[Utimo Bip Reserva]],TODAY(),"D"),"")</f>
        <v/>
      </c>
      <c r="AE983" s="94" t="s">
        <v>2024</v>
      </c>
      <c r="AF983" s="94" t="s">
        <v>2024</v>
      </c>
      <c r="AG983" s="49" t="s">
        <v>567</v>
      </c>
      <c r="AH983" s="50">
        <v>4</v>
      </c>
      <c r="AI983" s="49" t="str">
        <f>IF(DadosViagem5[[#This Row],[Dias em manutenção ]]&lt;5,"Dentro do Prazo","Fora do Prazo")</f>
        <v>Dentro do Prazo</v>
      </c>
      <c r="AJ983" s="49" t="e">
        <v>#REF!</v>
      </c>
    </row>
    <row r="984" spans="1:36" ht="15">
      <c r="A984" s="69" t="s">
        <v>3182</v>
      </c>
      <c r="B984" s="70"/>
      <c r="C984" s="69" t="s">
        <v>668</v>
      </c>
      <c r="D984" s="69" t="s">
        <v>2079</v>
      </c>
      <c r="E984" s="69" t="s">
        <v>2027</v>
      </c>
      <c r="F984" s="69" t="s">
        <v>2020</v>
      </c>
      <c r="G984" s="69"/>
      <c r="H984" s="70">
        <v>2025</v>
      </c>
      <c r="I984" s="69" t="s">
        <v>2084</v>
      </c>
      <c r="J984" s="69" t="s">
        <v>3174</v>
      </c>
      <c r="K984" s="71" t="s">
        <v>3175</v>
      </c>
      <c r="L984" s="72" t="s">
        <v>83</v>
      </c>
      <c r="M984" s="48" t="s">
        <v>234</v>
      </c>
      <c r="N984" s="49" t="s">
        <v>3176</v>
      </c>
      <c r="O984" s="49" t="s">
        <v>3177</v>
      </c>
      <c r="P984" s="74" t="str">
        <f>IFERROR(VLOOKUP(DadosViagem5[[#This Row],[Placa]],BIP!A:E,5,FALSE),"")</f>
        <v/>
      </c>
      <c r="Q984" s="75" t="e">
        <f ca="1">DATEDIF(DadosViagem5[[#This Row],[BIP]],TODAY(),"D")</f>
        <v>#VALUE!</v>
      </c>
      <c r="R984" s="76" t="str">
        <f>IFERROR(VLOOKUP(DadosViagem5[[#This Row],[Placa]],DDS!B:C,2,FALSE),"Verificar cadastro")</f>
        <v>Verificar cadastro</v>
      </c>
      <c r="S984" s="77" t="s">
        <v>2023</v>
      </c>
      <c r="T984" s="48"/>
      <c r="U984" s="79"/>
      <c r="V984" s="78"/>
      <c r="W984" s="6" t="s">
        <v>3183</v>
      </c>
      <c r="X984" s="80"/>
      <c r="Y984" s="81"/>
      <c r="Z984" s="82"/>
      <c r="AA984" s="70" t="s">
        <v>2024</v>
      </c>
      <c r="AB984" s="70" t="s">
        <v>2024</v>
      </c>
      <c r="AC984" s="69" t="s">
        <v>2024</v>
      </c>
      <c r="AD984" s="69" t="str">
        <f ca="1">IFERROR(DATEDIF(DadosViagem5[[#This Row],[Utimo Bip Reserva]],TODAY(),"D"),"")</f>
        <v/>
      </c>
      <c r="AE984" s="94" t="s">
        <v>2024</v>
      </c>
      <c r="AF984" s="94" t="s">
        <v>2024</v>
      </c>
      <c r="AG984" s="49" t="s">
        <v>567</v>
      </c>
      <c r="AH984" s="50">
        <v>4</v>
      </c>
      <c r="AI984" s="49" t="str">
        <f>IF(DadosViagem5[[#This Row],[Dias em manutenção ]]&lt;5,"Dentro do Prazo","Fora do Prazo")</f>
        <v>Dentro do Prazo</v>
      </c>
      <c r="AJ984" s="49" t="e">
        <v>#REF!</v>
      </c>
    </row>
    <row r="985" spans="1:36" ht="15">
      <c r="A985" s="69" t="s">
        <v>3184</v>
      </c>
      <c r="B985" s="70"/>
      <c r="C985" s="69" t="s">
        <v>668</v>
      </c>
      <c r="D985" s="69" t="s">
        <v>2079</v>
      </c>
      <c r="E985" s="69" t="s">
        <v>2027</v>
      </c>
      <c r="F985" s="69" t="s">
        <v>2020</v>
      </c>
      <c r="G985" s="69"/>
      <c r="H985" s="70">
        <v>2025</v>
      </c>
      <c r="I985" s="69" t="s">
        <v>2084</v>
      </c>
      <c r="J985" s="69" t="s">
        <v>3174</v>
      </c>
      <c r="K985" s="71" t="s">
        <v>3175</v>
      </c>
      <c r="L985" s="72" t="s">
        <v>83</v>
      </c>
      <c r="M985" s="48" t="s">
        <v>234</v>
      </c>
      <c r="N985" s="49" t="s">
        <v>3176</v>
      </c>
      <c r="O985" s="49" t="s">
        <v>3177</v>
      </c>
      <c r="P985" s="74" t="str">
        <f>IFERROR(VLOOKUP(DadosViagem5[[#This Row],[Placa]],BIP!A:E,5,FALSE),"")</f>
        <v/>
      </c>
      <c r="Q985" s="75" t="e">
        <f ca="1">DATEDIF(DadosViagem5[[#This Row],[BIP]],TODAY(),"D")</f>
        <v>#VALUE!</v>
      </c>
      <c r="R985" s="76" t="str">
        <f>IFERROR(VLOOKUP(DadosViagem5[[#This Row],[Placa]],DDS!B:C,2,FALSE),"Verificar cadastro")</f>
        <v>Verificar cadastro</v>
      </c>
      <c r="S985" s="77" t="s">
        <v>2023</v>
      </c>
      <c r="T985" s="48"/>
      <c r="U985" s="79"/>
      <c r="V985" s="78"/>
      <c r="W985" s="6" t="s">
        <v>3185</v>
      </c>
      <c r="X985" s="80"/>
      <c r="Y985" s="81"/>
      <c r="Z985" s="82"/>
      <c r="AA985" s="70" t="s">
        <v>2024</v>
      </c>
      <c r="AB985" s="70" t="s">
        <v>2024</v>
      </c>
      <c r="AC985" s="69" t="s">
        <v>2024</v>
      </c>
      <c r="AD985" s="69" t="str">
        <f ca="1">IFERROR(DATEDIF(DadosViagem5[[#This Row],[Utimo Bip Reserva]],TODAY(),"D"),"")</f>
        <v/>
      </c>
      <c r="AE985" s="94" t="s">
        <v>2024</v>
      </c>
      <c r="AF985" s="94" t="s">
        <v>2024</v>
      </c>
      <c r="AG985" s="49" t="s">
        <v>567</v>
      </c>
      <c r="AH985" s="50">
        <v>4</v>
      </c>
      <c r="AI985" s="49" t="str">
        <f>IF(DadosViagem5[[#This Row],[Dias em manutenção ]]&lt;5,"Dentro do Prazo","Fora do Prazo")</f>
        <v>Dentro do Prazo</v>
      </c>
      <c r="AJ985" s="49" t="e">
        <v>#REF!</v>
      </c>
    </row>
    <row r="986" spans="1:36" ht="15">
      <c r="A986" s="69" t="s">
        <v>3186</v>
      </c>
      <c r="B986" s="70"/>
      <c r="C986" s="69" t="s">
        <v>668</v>
      </c>
      <c r="D986" s="69" t="s">
        <v>2079</v>
      </c>
      <c r="E986" s="69" t="s">
        <v>2027</v>
      </c>
      <c r="F986" s="69" t="s">
        <v>2020</v>
      </c>
      <c r="G986" s="69"/>
      <c r="H986" s="70">
        <v>2025</v>
      </c>
      <c r="I986" s="69" t="s">
        <v>2084</v>
      </c>
      <c r="J986" s="69" t="s">
        <v>3174</v>
      </c>
      <c r="K986" s="71" t="s">
        <v>3175</v>
      </c>
      <c r="L986" s="72" t="s">
        <v>83</v>
      </c>
      <c r="M986" s="48" t="s">
        <v>234</v>
      </c>
      <c r="N986" s="49" t="s">
        <v>3176</v>
      </c>
      <c r="O986" s="49" t="s">
        <v>3177</v>
      </c>
      <c r="P986" s="74" t="str">
        <f>IFERROR(VLOOKUP(DadosViagem5[[#This Row],[Placa]],BIP!A:E,5,FALSE),"")</f>
        <v/>
      </c>
      <c r="Q986" s="75" t="e">
        <f ca="1">DATEDIF(DadosViagem5[[#This Row],[BIP]],TODAY(),"D")</f>
        <v>#VALUE!</v>
      </c>
      <c r="R986" s="76" t="str">
        <f>IFERROR(VLOOKUP(DadosViagem5[[#This Row],[Placa]],DDS!B:C,2,FALSE),"Verificar cadastro")</f>
        <v>Verificar cadastro</v>
      </c>
      <c r="S986" s="77" t="s">
        <v>2023</v>
      </c>
      <c r="T986" s="48"/>
      <c r="U986" s="79"/>
      <c r="V986" s="78"/>
      <c r="W986" s="6" t="s">
        <v>3187</v>
      </c>
      <c r="X986" s="80"/>
      <c r="Y986" s="81"/>
      <c r="Z986" s="82"/>
      <c r="AA986" s="70" t="s">
        <v>2024</v>
      </c>
      <c r="AB986" s="70" t="s">
        <v>2024</v>
      </c>
      <c r="AC986" s="69" t="s">
        <v>2024</v>
      </c>
      <c r="AD986" s="69" t="str">
        <f ca="1">IFERROR(DATEDIF(DadosViagem5[[#This Row],[Utimo Bip Reserva]],TODAY(),"D"),"")</f>
        <v/>
      </c>
      <c r="AE986" s="94" t="s">
        <v>2024</v>
      </c>
      <c r="AF986" s="94" t="s">
        <v>2024</v>
      </c>
      <c r="AG986" s="49" t="s">
        <v>567</v>
      </c>
      <c r="AH986" s="50">
        <v>4</v>
      </c>
      <c r="AI986" s="49" t="str">
        <f>IF(DadosViagem5[[#This Row],[Dias em manutenção ]]&lt;5,"Dentro do Prazo","Fora do Prazo")</f>
        <v>Dentro do Prazo</v>
      </c>
      <c r="AJ986" s="49" t="e">
        <v>#REF!</v>
      </c>
    </row>
    <row r="987" spans="1:36" ht="15">
      <c r="A987" s="69" t="s">
        <v>3188</v>
      </c>
      <c r="B987" s="70"/>
      <c r="C987" s="69" t="s">
        <v>668</v>
      </c>
      <c r="D987" s="69" t="s">
        <v>2079</v>
      </c>
      <c r="E987" s="69" t="s">
        <v>2027</v>
      </c>
      <c r="F987" s="69" t="s">
        <v>2020</v>
      </c>
      <c r="G987" s="69"/>
      <c r="H987" s="70">
        <v>2025</v>
      </c>
      <c r="I987" s="69" t="s">
        <v>2084</v>
      </c>
      <c r="J987" s="69" t="s">
        <v>3174</v>
      </c>
      <c r="K987" s="71" t="s">
        <v>3175</v>
      </c>
      <c r="L987" s="72" t="s">
        <v>83</v>
      </c>
      <c r="M987" s="48" t="s">
        <v>234</v>
      </c>
      <c r="N987" s="49" t="s">
        <v>3176</v>
      </c>
      <c r="O987" s="49" t="s">
        <v>3177</v>
      </c>
      <c r="P987" s="74" t="str">
        <f>IFERROR(VLOOKUP(DadosViagem5[[#This Row],[Placa]],BIP!A:E,5,FALSE),"")</f>
        <v/>
      </c>
      <c r="Q987" s="75" t="e">
        <f ca="1">DATEDIF(DadosViagem5[[#This Row],[BIP]],TODAY(),"D")</f>
        <v>#VALUE!</v>
      </c>
      <c r="R987" s="76" t="str">
        <f>IFERROR(VLOOKUP(DadosViagem5[[#This Row],[Placa]],DDS!B:C,2,FALSE),"Verificar cadastro")</f>
        <v>Verificar cadastro</v>
      </c>
      <c r="S987" s="77" t="s">
        <v>2023</v>
      </c>
      <c r="T987" s="48"/>
      <c r="U987" s="79"/>
      <c r="V987" s="78"/>
      <c r="W987" s="6" t="s">
        <v>3189</v>
      </c>
      <c r="X987" s="80"/>
      <c r="Y987" s="81"/>
      <c r="Z987" s="82"/>
      <c r="AA987" s="70" t="s">
        <v>2024</v>
      </c>
      <c r="AB987" s="70" t="s">
        <v>2024</v>
      </c>
      <c r="AC987" s="69" t="s">
        <v>2024</v>
      </c>
      <c r="AD987" s="69" t="str">
        <f ca="1">IFERROR(DATEDIF(DadosViagem5[[#This Row],[Utimo Bip Reserva]],TODAY(),"D"),"")</f>
        <v/>
      </c>
      <c r="AE987" s="94" t="s">
        <v>2024</v>
      </c>
      <c r="AF987" s="94" t="s">
        <v>2024</v>
      </c>
      <c r="AG987" s="49" t="s">
        <v>567</v>
      </c>
      <c r="AH987" s="50">
        <v>4</v>
      </c>
      <c r="AI987" s="49" t="str">
        <f>IF(DadosViagem5[[#This Row],[Dias em manutenção ]]&lt;5,"Dentro do Prazo","Fora do Prazo")</f>
        <v>Dentro do Prazo</v>
      </c>
      <c r="AJ987" s="49" t="e">
        <v>#REF!</v>
      </c>
    </row>
    <row r="988" spans="1:36" ht="15">
      <c r="A988" s="69" t="s">
        <v>3190</v>
      </c>
      <c r="B988" s="70"/>
      <c r="C988" s="69" t="s">
        <v>668</v>
      </c>
      <c r="D988" s="69" t="s">
        <v>2079</v>
      </c>
      <c r="E988" s="69" t="s">
        <v>2027</v>
      </c>
      <c r="F988" s="69" t="s">
        <v>2020</v>
      </c>
      <c r="G988" s="69"/>
      <c r="H988" s="70">
        <v>2025</v>
      </c>
      <c r="I988" s="69" t="s">
        <v>2084</v>
      </c>
      <c r="J988" s="69" t="s">
        <v>3174</v>
      </c>
      <c r="K988" s="71" t="s">
        <v>3175</v>
      </c>
      <c r="L988" s="72" t="s">
        <v>83</v>
      </c>
      <c r="M988" s="48" t="s">
        <v>234</v>
      </c>
      <c r="N988" s="49" t="s">
        <v>3176</v>
      </c>
      <c r="O988" s="49" t="s">
        <v>3177</v>
      </c>
      <c r="P988" s="74" t="str">
        <f>IFERROR(VLOOKUP(DadosViagem5[[#This Row],[Placa]],BIP!A:E,5,FALSE),"")</f>
        <v/>
      </c>
      <c r="Q988" s="75" t="e">
        <f ca="1">DATEDIF(DadosViagem5[[#This Row],[BIP]],TODAY(),"D")</f>
        <v>#VALUE!</v>
      </c>
      <c r="R988" s="76" t="str">
        <f>IFERROR(VLOOKUP(DadosViagem5[[#This Row],[Placa]],DDS!B:C,2,FALSE),"Verificar cadastro")</f>
        <v>Verificar cadastro</v>
      </c>
      <c r="S988" s="77" t="s">
        <v>2023</v>
      </c>
      <c r="T988" s="48"/>
      <c r="U988" s="79"/>
      <c r="V988" s="78"/>
      <c r="W988" s="6" t="s">
        <v>3191</v>
      </c>
      <c r="X988" s="80"/>
      <c r="Y988" s="81"/>
      <c r="Z988" s="82"/>
      <c r="AA988" s="70" t="s">
        <v>2024</v>
      </c>
      <c r="AB988" s="70" t="s">
        <v>2024</v>
      </c>
      <c r="AC988" s="69" t="s">
        <v>2024</v>
      </c>
      <c r="AD988" s="69" t="str">
        <f ca="1">IFERROR(DATEDIF(DadosViagem5[[#This Row],[Utimo Bip Reserva]],TODAY(),"D"),"")</f>
        <v/>
      </c>
      <c r="AE988" s="94" t="s">
        <v>2024</v>
      </c>
      <c r="AF988" s="94" t="s">
        <v>2024</v>
      </c>
      <c r="AG988" s="49" t="s">
        <v>567</v>
      </c>
      <c r="AH988" s="50">
        <v>4</v>
      </c>
      <c r="AI988" s="49" t="str">
        <f>IF(DadosViagem5[[#This Row],[Dias em manutenção ]]&lt;5,"Dentro do Prazo","Fora do Prazo")</f>
        <v>Dentro do Prazo</v>
      </c>
      <c r="AJ988" s="49" t="e">
        <v>#REF!</v>
      </c>
    </row>
    <row r="989" spans="1:36" ht="15">
      <c r="A989" s="69" t="s">
        <v>3192</v>
      </c>
      <c r="B989" s="70"/>
      <c r="C989" s="69" t="s">
        <v>668</v>
      </c>
      <c r="D989" s="69" t="s">
        <v>2079</v>
      </c>
      <c r="E989" s="69" t="s">
        <v>2027</v>
      </c>
      <c r="F989" s="69" t="s">
        <v>2020</v>
      </c>
      <c r="G989" s="69"/>
      <c r="H989" s="70">
        <v>2025</v>
      </c>
      <c r="I989" s="69" t="s">
        <v>2084</v>
      </c>
      <c r="J989" s="69" t="s">
        <v>3174</v>
      </c>
      <c r="K989" s="71" t="s">
        <v>3175</v>
      </c>
      <c r="L989" s="72" t="s">
        <v>83</v>
      </c>
      <c r="M989" s="48" t="s">
        <v>234</v>
      </c>
      <c r="N989" s="49" t="s">
        <v>3176</v>
      </c>
      <c r="O989" s="49" t="s">
        <v>3177</v>
      </c>
      <c r="P989" s="74" t="str">
        <f>IFERROR(VLOOKUP(DadosViagem5[[#This Row],[Placa]],BIP!A:E,5,FALSE),"")</f>
        <v/>
      </c>
      <c r="Q989" s="75" t="e">
        <f ca="1">DATEDIF(DadosViagem5[[#This Row],[BIP]],TODAY(),"D")</f>
        <v>#VALUE!</v>
      </c>
      <c r="R989" s="76" t="str">
        <f>IFERROR(VLOOKUP(DadosViagem5[[#This Row],[Placa]],DDS!B:C,2,FALSE),"Verificar cadastro")</f>
        <v>Operando</v>
      </c>
      <c r="S989" s="77" t="s">
        <v>2023</v>
      </c>
      <c r="T989" s="48"/>
      <c r="U989" s="79"/>
      <c r="V989" s="78"/>
      <c r="W989" s="6"/>
      <c r="X989" s="80"/>
      <c r="Y989" s="81"/>
      <c r="Z989" s="82"/>
      <c r="AA989" s="70" t="s">
        <v>2024</v>
      </c>
      <c r="AB989" s="70" t="s">
        <v>2024</v>
      </c>
      <c r="AC989" s="69" t="s">
        <v>2024</v>
      </c>
      <c r="AD989" s="69" t="str">
        <f ca="1">IFERROR(DATEDIF(DadosViagem5[[#This Row],[Utimo Bip Reserva]],TODAY(),"D"),"")</f>
        <v/>
      </c>
      <c r="AE989" s="94" t="s">
        <v>2024</v>
      </c>
      <c r="AF989" s="94" t="s">
        <v>2024</v>
      </c>
      <c r="AG989" s="49" t="s">
        <v>567</v>
      </c>
      <c r="AH989" s="50">
        <v>4</v>
      </c>
      <c r="AI989" s="49" t="str">
        <f>IF(DadosViagem5[[#This Row],[Dias em manutenção ]]&lt;5,"Dentro do Prazo","Fora do Prazo")</f>
        <v>Dentro do Prazo</v>
      </c>
      <c r="AJ989" s="49" t="e">
        <v>#REF!</v>
      </c>
    </row>
    <row r="990" spans="1:36" ht="15">
      <c r="A990" s="69" t="s">
        <v>3193</v>
      </c>
      <c r="B990" s="70"/>
      <c r="C990" s="69" t="s">
        <v>668</v>
      </c>
      <c r="D990" s="69" t="s">
        <v>2079</v>
      </c>
      <c r="E990" s="69" t="s">
        <v>2027</v>
      </c>
      <c r="F990" s="69" t="s">
        <v>2020</v>
      </c>
      <c r="G990" s="69"/>
      <c r="H990" s="70">
        <v>2025</v>
      </c>
      <c r="I990" s="69" t="s">
        <v>2084</v>
      </c>
      <c r="J990" s="69" t="s">
        <v>3174</v>
      </c>
      <c r="K990" s="96" t="s">
        <v>3175</v>
      </c>
      <c r="L990" s="72" t="s">
        <v>83</v>
      </c>
      <c r="M990" s="48" t="s">
        <v>234</v>
      </c>
      <c r="N990" s="49" t="s">
        <v>3176</v>
      </c>
      <c r="O990" s="49" t="s">
        <v>3177</v>
      </c>
      <c r="P990" s="74" t="str">
        <f>IFERROR(VLOOKUP(DadosViagem5[[#This Row],[Placa]],BIP!A:E,5,FALSE),"")</f>
        <v/>
      </c>
      <c r="Q990" s="75" t="e">
        <f ca="1">DATEDIF(DadosViagem5[[#This Row],[BIP]],TODAY(),"D")</f>
        <v>#VALUE!</v>
      </c>
      <c r="R990" s="76" t="str">
        <f>IFERROR(VLOOKUP(DadosViagem5[[#This Row],[Placa]],DDS!B:C,2,FALSE),"Verificar cadastro")</f>
        <v>Operando</v>
      </c>
      <c r="S990" s="77" t="s">
        <v>2023</v>
      </c>
      <c r="T990" s="48"/>
      <c r="U990" s="79"/>
      <c r="V990" s="78"/>
      <c r="W990" s="6" t="s">
        <v>3194</v>
      </c>
      <c r="X990" s="80"/>
      <c r="Y990" s="81"/>
      <c r="Z990" s="82"/>
      <c r="AA990" s="70" t="s">
        <v>2024</v>
      </c>
      <c r="AB990" s="70" t="s">
        <v>2024</v>
      </c>
      <c r="AC990" s="69" t="s">
        <v>2024</v>
      </c>
      <c r="AD990" s="69" t="str">
        <f ca="1">IFERROR(DATEDIF(DadosViagem5[[#This Row],[Utimo Bip Reserva]],TODAY(),"D"),"")</f>
        <v/>
      </c>
      <c r="AE990" s="94" t="s">
        <v>2024</v>
      </c>
      <c r="AF990" s="94" t="s">
        <v>2024</v>
      </c>
      <c r="AG990" s="49" t="s">
        <v>567</v>
      </c>
      <c r="AH990" s="50">
        <v>4</v>
      </c>
      <c r="AI990" s="49" t="str">
        <f>IF(DadosViagem5[[#This Row],[Dias em manutenção ]]&lt;5,"Dentro do Prazo","Fora do Prazo")</f>
        <v>Dentro do Prazo</v>
      </c>
      <c r="AJ990" s="49" t="e">
        <v>#REF!</v>
      </c>
    </row>
    <row r="991" spans="1:36" ht="15">
      <c r="A991" s="69" t="s">
        <v>3195</v>
      </c>
      <c r="B991" s="70"/>
      <c r="C991" s="69" t="s">
        <v>668</v>
      </c>
      <c r="D991" s="69" t="s">
        <v>2079</v>
      </c>
      <c r="E991" s="69" t="s">
        <v>2027</v>
      </c>
      <c r="F991" s="69" t="s">
        <v>2020</v>
      </c>
      <c r="G991" s="69"/>
      <c r="H991" s="70">
        <v>2025</v>
      </c>
      <c r="I991" s="69" t="s">
        <v>2084</v>
      </c>
      <c r="J991" s="69" t="s">
        <v>3174</v>
      </c>
      <c r="K991" s="71" t="s">
        <v>3175</v>
      </c>
      <c r="L991" s="72" t="s">
        <v>83</v>
      </c>
      <c r="M991" s="48" t="s">
        <v>234</v>
      </c>
      <c r="N991" s="49" t="s">
        <v>3176</v>
      </c>
      <c r="O991" s="49" t="s">
        <v>3177</v>
      </c>
      <c r="P991" s="74" t="str">
        <f>IFERROR(VLOOKUP(DadosViagem5[[#This Row],[Placa]],BIP!A:E,5,FALSE),"")</f>
        <v/>
      </c>
      <c r="Q991" s="75" t="e">
        <f ca="1">DATEDIF(DadosViagem5[[#This Row],[BIP]],TODAY(),"D")</f>
        <v>#VALUE!</v>
      </c>
      <c r="R991" s="76" t="str">
        <f>IFERROR(VLOOKUP(DadosViagem5[[#This Row],[Placa]],DDS!B:C,2,FALSE),"Verificar cadastro")</f>
        <v>Operando</v>
      </c>
      <c r="S991" s="77" t="s">
        <v>2023</v>
      </c>
      <c r="T991" s="48"/>
      <c r="U991" s="79"/>
      <c r="V991" s="78"/>
      <c r="W991" s="82"/>
      <c r="X991" s="80"/>
      <c r="Y991" s="81"/>
      <c r="Z991" s="82"/>
      <c r="AA991" s="70" t="s">
        <v>2024</v>
      </c>
      <c r="AB991" s="70" t="s">
        <v>2024</v>
      </c>
      <c r="AC991" s="69" t="s">
        <v>2024</v>
      </c>
      <c r="AD991" s="69" t="str">
        <f ca="1">IFERROR(DATEDIF(DadosViagem5[[#This Row],[Utimo Bip Reserva]],TODAY(),"D"),"")</f>
        <v/>
      </c>
      <c r="AE991" s="94" t="s">
        <v>2024</v>
      </c>
      <c r="AF991" s="94" t="s">
        <v>2024</v>
      </c>
      <c r="AG991" s="49" t="s">
        <v>567</v>
      </c>
      <c r="AH991" s="50">
        <v>4</v>
      </c>
      <c r="AI991" s="49" t="str">
        <f>IF(DadosViagem5[[#This Row],[Dias em manutenção ]]&lt;5,"Dentro do Prazo","Fora do Prazo")</f>
        <v>Dentro do Prazo</v>
      </c>
      <c r="AJ991" s="49" t="e">
        <v>#REF!</v>
      </c>
    </row>
    <row r="992" spans="1:36" ht="15">
      <c r="A992" s="69" t="s">
        <v>3196</v>
      </c>
      <c r="B992" s="70"/>
      <c r="C992" s="69" t="s">
        <v>668</v>
      </c>
      <c r="D992" s="69" t="s">
        <v>2079</v>
      </c>
      <c r="E992" s="69" t="s">
        <v>2027</v>
      </c>
      <c r="F992" s="69" t="s">
        <v>2020</v>
      </c>
      <c r="G992" s="69"/>
      <c r="H992" s="296">
        <v>2025</v>
      </c>
      <c r="I992" s="86" t="s">
        <v>3075</v>
      </c>
      <c r="J992" s="86" t="s">
        <v>3162</v>
      </c>
      <c r="K992" s="86" t="s">
        <v>3163</v>
      </c>
      <c r="L992" s="264" t="s">
        <v>83</v>
      </c>
      <c r="M992" s="46" t="s">
        <v>234</v>
      </c>
      <c r="N992" s="73" t="s">
        <v>3164</v>
      </c>
      <c r="O992" s="73" t="s">
        <v>3165</v>
      </c>
      <c r="P992" s="233" t="str">
        <f>IFERROR(VLOOKUP(DadosViagem5[[#This Row],[Placa]],BIP!A:E,5,FALSE),"")</f>
        <v/>
      </c>
      <c r="Q992" s="234" t="e">
        <f ca="1">DATEDIF(DadosViagem5[[#This Row],[BIP]],TODAY(),"D")</f>
        <v>#VALUE!</v>
      </c>
      <c r="R992" s="235" t="str">
        <f>IFERROR(VLOOKUP(DadosViagem5[[#This Row],[Placa]],DDS!B:C,2,FALSE),"Verificar cadastro")</f>
        <v>Operando</v>
      </c>
      <c r="S992" s="77" t="s">
        <v>2023</v>
      </c>
      <c r="T992" s="48"/>
      <c r="U992" s="79"/>
      <c r="V992" s="78"/>
      <c r="W992" s="82"/>
      <c r="X992" s="80"/>
      <c r="Y992" s="81"/>
      <c r="Z992" s="82"/>
      <c r="AA992" s="70" t="s">
        <v>2024</v>
      </c>
      <c r="AB992" s="70" t="s">
        <v>2024</v>
      </c>
      <c r="AC992" s="69" t="s">
        <v>2024</v>
      </c>
      <c r="AD992" s="69" t="str">
        <f ca="1">IFERROR(DATEDIF(DadosViagem5[[#This Row],[Utimo Bip Reserva]],TODAY(),"D"),"")</f>
        <v/>
      </c>
      <c r="AE992" s="94" t="s">
        <v>2024</v>
      </c>
      <c r="AF992" s="94" t="s">
        <v>2024</v>
      </c>
      <c r="AG992" s="49" t="s">
        <v>567</v>
      </c>
      <c r="AH992" s="50">
        <v>4</v>
      </c>
      <c r="AI992" s="49" t="str">
        <f>IF(DadosViagem5[[#This Row],[Dias em manutenção ]]&lt;5,"Dentro do Prazo","Fora do Prazo")</f>
        <v>Dentro do Prazo</v>
      </c>
      <c r="AJ992" s="49" t="e">
        <v>#REF!</v>
      </c>
    </row>
    <row r="993" spans="1:36" ht="15">
      <c r="A993" s="69" t="s">
        <v>3197</v>
      </c>
      <c r="B993" s="70"/>
      <c r="C993" s="69" t="s">
        <v>668</v>
      </c>
      <c r="D993" s="69" t="s">
        <v>2079</v>
      </c>
      <c r="E993" s="69" t="s">
        <v>2027</v>
      </c>
      <c r="F993" s="69" t="s">
        <v>2020</v>
      </c>
      <c r="G993" s="69"/>
      <c r="H993" s="70">
        <v>2025</v>
      </c>
      <c r="I993" s="69" t="s">
        <v>2084</v>
      </c>
      <c r="J993" s="69" t="s">
        <v>3174</v>
      </c>
      <c r="K993" s="71" t="s">
        <v>3175</v>
      </c>
      <c r="L993" s="72" t="s">
        <v>83</v>
      </c>
      <c r="M993" s="48" t="s">
        <v>234</v>
      </c>
      <c r="N993" s="49" t="s">
        <v>3176</v>
      </c>
      <c r="O993" s="49" t="s">
        <v>3177</v>
      </c>
      <c r="P993" s="74" t="str">
        <f>IFERROR(VLOOKUP(DadosViagem5[[#This Row],[Placa]],BIP!A:E,5,FALSE),"")</f>
        <v/>
      </c>
      <c r="Q993" s="75" t="e">
        <f ca="1">DATEDIF(DadosViagem5[[#This Row],[BIP]],TODAY(),"D")</f>
        <v>#VALUE!</v>
      </c>
      <c r="R993" s="76" t="str">
        <f>IFERROR(VLOOKUP(DadosViagem5[[#This Row],[Placa]],DDS!B:C,2,FALSE),"Verificar cadastro")</f>
        <v>Operando</v>
      </c>
      <c r="S993" s="77" t="s">
        <v>2023</v>
      </c>
      <c r="T993" s="48"/>
      <c r="U993" s="79"/>
      <c r="V993" s="78"/>
      <c r="W993" s="82"/>
      <c r="X993" s="80"/>
      <c r="Y993" s="81"/>
      <c r="Z993" s="19"/>
      <c r="AA993" s="70" t="s">
        <v>2024</v>
      </c>
      <c r="AB993" s="70" t="s">
        <v>2024</v>
      </c>
      <c r="AC993" s="69" t="s">
        <v>2024</v>
      </c>
      <c r="AD993" s="69" t="str">
        <f ca="1">IFERROR(DATEDIF(DadosViagem5[[#This Row],[Utimo Bip Reserva]],TODAY(),"D"),"")</f>
        <v/>
      </c>
      <c r="AE993" s="94" t="s">
        <v>2024</v>
      </c>
      <c r="AF993" s="94" t="s">
        <v>2024</v>
      </c>
      <c r="AG993" s="49" t="s">
        <v>567</v>
      </c>
      <c r="AH993" s="50">
        <v>4</v>
      </c>
      <c r="AI993" s="49" t="str">
        <f>IF(DadosViagem5[[#This Row],[Dias em manutenção ]]&lt;5,"Dentro do Prazo","Fora do Prazo")</f>
        <v>Dentro do Prazo</v>
      </c>
      <c r="AJ993" s="49" t="e">
        <v>#REF!</v>
      </c>
    </row>
    <row r="994" spans="1:36" ht="15">
      <c r="A994" s="69" t="s">
        <v>3198</v>
      </c>
      <c r="B994" s="70"/>
      <c r="C994" s="69" t="s">
        <v>668</v>
      </c>
      <c r="D994" s="69" t="s">
        <v>2079</v>
      </c>
      <c r="E994" s="69" t="s">
        <v>2027</v>
      </c>
      <c r="F994" s="69" t="s">
        <v>2020</v>
      </c>
      <c r="G994" s="69"/>
      <c r="H994" s="70">
        <v>2025</v>
      </c>
      <c r="I994" s="69" t="s">
        <v>2084</v>
      </c>
      <c r="J994" s="69" t="s">
        <v>3174</v>
      </c>
      <c r="K994" s="71" t="s">
        <v>3175</v>
      </c>
      <c r="L994" s="72" t="s">
        <v>83</v>
      </c>
      <c r="M994" s="48" t="s">
        <v>234</v>
      </c>
      <c r="N994" s="49" t="s">
        <v>3176</v>
      </c>
      <c r="O994" s="49" t="s">
        <v>3177</v>
      </c>
      <c r="P994" s="74" t="str">
        <f>IFERROR(VLOOKUP(DadosViagem5[[#This Row],[Placa]],BIP!A:E,5,FALSE),"")</f>
        <v/>
      </c>
      <c r="Q994" s="75" t="e">
        <f ca="1">DATEDIF(DadosViagem5[[#This Row],[BIP]],TODAY(),"D")</f>
        <v>#VALUE!</v>
      </c>
      <c r="R994" s="76" t="str">
        <f>IFERROR(VLOOKUP(DadosViagem5[[#This Row],[Placa]],DDS!B:C,2,FALSE),"Verificar cadastro")</f>
        <v>Operando</v>
      </c>
      <c r="S994" s="77" t="s">
        <v>2023</v>
      </c>
      <c r="T994" s="48"/>
      <c r="U994" s="79"/>
      <c r="V994" s="78"/>
      <c r="W994" s="82"/>
      <c r="X994" s="80"/>
      <c r="Y994" s="81"/>
      <c r="Z994" s="82"/>
      <c r="AA994" s="70" t="s">
        <v>2024</v>
      </c>
      <c r="AB994" s="70" t="s">
        <v>2024</v>
      </c>
      <c r="AC994" s="69" t="s">
        <v>2024</v>
      </c>
      <c r="AD994" s="69" t="str">
        <f ca="1">IFERROR(DATEDIF(DadosViagem5[[#This Row],[Utimo Bip Reserva]],TODAY(),"D"),"")</f>
        <v/>
      </c>
      <c r="AE994" s="94" t="s">
        <v>2024</v>
      </c>
      <c r="AF994" s="94" t="s">
        <v>2024</v>
      </c>
      <c r="AG994" s="49" t="s">
        <v>567</v>
      </c>
      <c r="AH994" s="50">
        <v>4</v>
      </c>
      <c r="AI994" s="49" t="str">
        <f>IF(DadosViagem5[[#This Row],[Dias em manutenção ]]&lt;5,"Dentro do Prazo","Fora do Prazo")</f>
        <v>Dentro do Prazo</v>
      </c>
      <c r="AJ994" s="49" t="e">
        <v>#REF!</v>
      </c>
    </row>
    <row r="995" spans="1:36" ht="15">
      <c r="A995" s="69" t="s">
        <v>325</v>
      </c>
      <c r="B995" s="70">
        <v>333</v>
      </c>
      <c r="C995" s="69" t="s">
        <v>395</v>
      </c>
      <c r="D995" s="69" t="s">
        <v>2025</v>
      </c>
      <c r="E995" s="69" t="s">
        <v>2034</v>
      </c>
      <c r="F995" s="69" t="s">
        <v>2035</v>
      </c>
      <c r="G995" s="69"/>
      <c r="H995" s="70">
        <v>2023</v>
      </c>
      <c r="I995" s="69" t="s">
        <v>3199</v>
      </c>
      <c r="J995" s="69" t="s">
        <v>890</v>
      </c>
      <c r="K995" s="71" t="s">
        <v>1616</v>
      </c>
      <c r="L995" s="72" t="s">
        <v>83</v>
      </c>
      <c r="M995" s="48" t="s">
        <v>139</v>
      </c>
      <c r="N995" s="50" t="s">
        <v>262</v>
      </c>
      <c r="O995" s="50" t="s">
        <v>3177</v>
      </c>
      <c r="P995" s="74">
        <f ca="1">IFERROR(VLOOKUP(DadosViagem5[[#This Row],[Placa]],BIP!A:E,5,FALSE),"")</f>
        <v>45556</v>
      </c>
      <c r="Q995" s="75">
        <f ca="1">DATEDIF(DadosViagem5[[#This Row],[BIP]],TODAY(),"D")</f>
        <v>422</v>
      </c>
      <c r="R995" s="76" t="str">
        <f>IFERROR(VLOOKUP(DadosViagem5[[#This Row],[Placa]],DDS!B:C,2,FALSE),"Verificar cadastro")</f>
        <v>Verificar cadastro</v>
      </c>
      <c r="S995" s="49" t="s">
        <v>2103</v>
      </c>
      <c r="T995" s="48"/>
      <c r="U995" s="79"/>
      <c r="V995" s="78">
        <v>45587</v>
      </c>
      <c r="W995" s="82" t="s">
        <v>3200</v>
      </c>
      <c r="X995" s="87" t="s">
        <v>2105</v>
      </c>
      <c r="Y995" s="87">
        <v>45925</v>
      </c>
      <c r="Z995" s="83" t="s">
        <v>89</v>
      </c>
      <c r="AA995" s="70" t="s">
        <v>2024</v>
      </c>
      <c r="AB995" s="70" t="s">
        <v>2024</v>
      </c>
      <c r="AC995" s="69" t="s">
        <v>2024</v>
      </c>
      <c r="AD995" s="69" t="str">
        <f ca="1">IFERROR(DATEDIF(DadosViagem5[[#This Row],[Utimo Bip Reserva]],TODAY(),"D"),"")</f>
        <v/>
      </c>
      <c r="AE995" s="50" t="s">
        <v>2024</v>
      </c>
      <c r="AF995" s="50" t="s">
        <v>2024</v>
      </c>
      <c r="AG995" s="49" t="s">
        <v>1206</v>
      </c>
      <c r="AH995" s="50">
        <v>220</v>
      </c>
      <c r="AI995" s="49" t="str">
        <f>IF(DadosViagem5[[#This Row],[Dias em manutenção ]]&lt;5,"Dentro do Prazo","Fora do Prazo")</f>
        <v>Fora do Prazo</v>
      </c>
      <c r="AJ995" s="49" t="e">
        <v>#REF!</v>
      </c>
    </row>
    <row r="996" spans="1:36" ht="15">
      <c r="A996" s="69" t="s">
        <v>1066</v>
      </c>
      <c r="B996" s="70"/>
      <c r="C996" s="69" t="s">
        <v>694</v>
      </c>
      <c r="D996" s="69" t="s">
        <v>2079</v>
      </c>
      <c r="E996" s="69" t="s">
        <v>566</v>
      </c>
      <c r="F996" s="69" t="s">
        <v>2064</v>
      </c>
      <c r="G996" s="69"/>
      <c r="H996" s="70">
        <v>2022</v>
      </c>
      <c r="I996" s="69" t="s">
        <v>3199</v>
      </c>
      <c r="J996" s="69" t="s">
        <v>890</v>
      </c>
      <c r="K996" s="71" t="s">
        <v>1616</v>
      </c>
      <c r="L996" s="72" t="s">
        <v>83</v>
      </c>
      <c r="M996" s="48" t="s">
        <v>150</v>
      </c>
      <c r="N996" s="50" t="s">
        <v>262</v>
      </c>
      <c r="O996" s="50" t="s">
        <v>3177</v>
      </c>
      <c r="P996" s="74">
        <f ca="1">IFERROR(VLOOKUP(DadosViagem5[[#This Row],[Placa]],BIP!A:E,5,FALSE),"")</f>
        <v>45978</v>
      </c>
      <c r="Q996" s="75">
        <f ca="1">DATEDIF(DadosViagem5[[#This Row],[BIP]],TODAY(),"D")</f>
        <v>0</v>
      </c>
      <c r="R996" s="76" t="str">
        <f>IFERROR(VLOOKUP(DadosViagem5[[#This Row],[Placa]],DDS!B:C,2,FALSE),"Verificar cadastro")</f>
        <v> </v>
      </c>
      <c r="S996" s="77" t="s">
        <v>2023</v>
      </c>
      <c r="T996" s="48"/>
      <c r="U996" s="79"/>
      <c r="V996" s="78"/>
      <c r="W996" s="82" t="s">
        <v>2088</v>
      </c>
      <c r="X996" s="80"/>
      <c r="Y996" s="81"/>
      <c r="Z996" s="83"/>
      <c r="AA996" s="70" t="s">
        <v>2024</v>
      </c>
      <c r="AB996" s="70" t="s">
        <v>2024</v>
      </c>
      <c r="AC996" s="69" t="s">
        <v>2024</v>
      </c>
      <c r="AD996" s="69" t="str">
        <f ca="1">IFERROR(DATEDIF(DadosViagem5[[#This Row],[Utimo Bip Reserva]],TODAY(),"D"),"")</f>
        <v/>
      </c>
      <c r="AE996" s="49" t="s">
        <v>3201</v>
      </c>
      <c r="AF996" s="50" t="s">
        <v>2024</v>
      </c>
      <c r="AG996" s="79" t="s">
        <v>111</v>
      </c>
      <c r="AH996" s="50">
        <v>7</v>
      </c>
      <c r="AI996" s="49" t="str">
        <f>IF(DadosViagem5[[#This Row],[Dias em manutenção ]]&lt;5,"Dentro do Prazo","Fora do Prazo")</f>
        <v>Fora do Prazo</v>
      </c>
      <c r="AJ996" s="49" t="e">
        <v>#REF!</v>
      </c>
    </row>
    <row r="997" spans="1:36" ht="15">
      <c r="A997" s="69" t="s">
        <v>261</v>
      </c>
      <c r="B997" s="70"/>
      <c r="C997" s="69" t="s">
        <v>668</v>
      </c>
      <c r="D997" s="69" t="s">
        <v>2079</v>
      </c>
      <c r="E997" s="69" t="s">
        <v>566</v>
      </c>
      <c r="F997" s="69" t="s">
        <v>2064</v>
      </c>
      <c r="G997" s="69"/>
      <c r="H997" s="70">
        <v>2022</v>
      </c>
      <c r="I997" s="69" t="s">
        <v>3199</v>
      </c>
      <c r="J997" s="69" t="s">
        <v>890</v>
      </c>
      <c r="K997" s="71" t="s">
        <v>1616</v>
      </c>
      <c r="L997" s="72" t="s">
        <v>83</v>
      </c>
      <c r="M997" s="48" t="s">
        <v>150</v>
      </c>
      <c r="N997" s="50" t="s">
        <v>262</v>
      </c>
      <c r="O997" s="50" t="s">
        <v>3177</v>
      </c>
      <c r="P997" s="74">
        <f ca="1">IFERROR(VLOOKUP(DadosViagem5[[#This Row],[Placa]],BIP!A:E,5,FALSE),"")</f>
        <v>45875</v>
      </c>
      <c r="Q997" s="75">
        <f ca="1">DATEDIF(DadosViagem5[[#This Row],[BIP]],TODAY(),"D")</f>
        <v>103</v>
      </c>
      <c r="R997" s="76" t="str">
        <f>IFERROR(VLOOKUP(DadosViagem5[[#This Row],[Placa]],DDS!B:C,2,FALSE),"Verificar cadastro")</f>
        <v>Verificar cadastro</v>
      </c>
      <c r="S997" s="77" t="s">
        <v>2096</v>
      </c>
      <c r="T997" s="48"/>
      <c r="U997" s="79"/>
      <c r="V997" s="78">
        <v>45875</v>
      </c>
      <c r="W997" s="82" t="s">
        <v>3202</v>
      </c>
      <c r="X997" s="80" t="s">
        <v>81</v>
      </c>
      <c r="Y997" s="81" t="s">
        <v>474</v>
      </c>
      <c r="Z997" s="83" t="s">
        <v>89</v>
      </c>
      <c r="AA997" s="70" t="s">
        <v>2024</v>
      </c>
      <c r="AB997" s="70" t="s">
        <v>2024</v>
      </c>
      <c r="AC997" s="69" t="s">
        <v>2024</v>
      </c>
      <c r="AD997" s="69" t="str">
        <f ca="1">IFERROR(DATEDIF(DadosViagem5[[#This Row],[Utimo Bip Reserva]],TODAY(),"D"),"")</f>
        <v/>
      </c>
      <c r="AE997" s="49" t="s">
        <v>2024</v>
      </c>
      <c r="AF997" s="50" t="s">
        <v>2024</v>
      </c>
      <c r="AG997" s="49"/>
      <c r="AH997" s="50">
        <v>45807</v>
      </c>
      <c r="AI997" s="49" t="str">
        <f>IF(DadosViagem5[[#This Row],[Dias em manutenção ]]&lt;5,"Dentro do Prazo","Fora do Prazo")</f>
        <v>Fora do Prazo</v>
      </c>
      <c r="AJ997" s="49" t="e">
        <v>#REF!</v>
      </c>
    </row>
    <row r="998" spans="1:36" ht="15">
      <c r="A998" s="69" t="s">
        <v>889</v>
      </c>
      <c r="B998" s="70"/>
      <c r="C998" s="69" t="s">
        <v>668</v>
      </c>
      <c r="D998" s="69" t="s">
        <v>2079</v>
      </c>
      <c r="E998" s="69" t="s">
        <v>566</v>
      </c>
      <c r="F998" s="69" t="s">
        <v>2064</v>
      </c>
      <c r="G998" s="69"/>
      <c r="H998" s="70">
        <v>2022</v>
      </c>
      <c r="I998" s="69" t="s">
        <v>3199</v>
      </c>
      <c r="J998" s="69" t="s">
        <v>890</v>
      </c>
      <c r="K998" s="71" t="s">
        <v>1616</v>
      </c>
      <c r="L998" s="72" t="s">
        <v>83</v>
      </c>
      <c r="M998" s="48" t="s">
        <v>150</v>
      </c>
      <c r="N998" s="50" t="s">
        <v>262</v>
      </c>
      <c r="O998" s="50" t="s">
        <v>3177</v>
      </c>
      <c r="P998" s="74">
        <f ca="1">IFERROR(VLOOKUP(DadosViagem5[[#This Row],[Placa]],BIP!A:E,5,FALSE),"")</f>
        <v>45922</v>
      </c>
      <c r="Q998" s="75">
        <f ca="1">DATEDIF(DadosViagem5[[#This Row],[BIP]],TODAY(),"D")</f>
        <v>56</v>
      </c>
      <c r="R998" s="76" t="str">
        <f>IFERROR(VLOOKUP(DadosViagem5[[#This Row],[Placa]],DDS!B:C,2,FALSE),"Verificar cadastro")</f>
        <v> </v>
      </c>
      <c r="S998" s="49" t="s">
        <v>1186</v>
      </c>
      <c r="T998" s="48"/>
      <c r="U998" s="79"/>
      <c r="V998" s="78"/>
      <c r="W998" s="82" t="s">
        <v>3203</v>
      </c>
      <c r="X998" s="80" t="s">
        <v>3204</v>
      </c>
      <c r="Y998" s="81"/>
      <c r="Z998" s="83"/>
      <c r="AA998" s="70" t="s">
        <v>2024</v>
      </c>
      <c r="AB998" s="70" t="s">
        <v>2024</v>
      </c>
      <c r="AC998" s="69" t="s">
        <v>2024</v>
      </c>
      <c r="AD998" s="69" t="str">
        <f ca="1">IFERROR(DATEDIF(DadosViagem5[[#This Row],[Utimo Bip Reserva]],TODAY(),"D"),"")</f>
        <v/>
      </c>
      <c r="AE998" s="49" t="s">
        <v>2024</v>
      </c>
      <c r="AF998" s="50" t="s">
        <v>2024</v>
      </c>
      <c r="AG998" s="49"/>
      <c r="AH998" s="50">
        <v>45807</v>
      </c>
      <c r="AI998" s="49" t="str">
        <f>IF(DadosViagem5[[#This Row],[Dias em manutenção ]]&lt;5,"Dentro do Prazo","Fora do Prazo")</f>
        <v>Fora do Prazo</v>
      </c>
      <c r="AJ998" s="49" t="e">
        <v>#REF!</v>
      </c>
    </row>
    <row r="999" spans="1:36" ht="15">
      <c r="A999" s="69" t="s">
        <v>1068</v>
      </c>
      <c r="B999" s="70"/>
      <c r="C999" s="69" t="s">
        <v>668</v>
      </c>
      <c r="D999" s="69" t="s">
        <v>2079</v>
      </c>
      <c r="E999" s="69" t="s">
        <v>566</v>
      </c>
      <c r="F999" s="69" t="s">
        <v>2064</v>
      </c>
      <c r="G999" s="69"/>
      <c r="H999" s="70">
        <v>2022</v>
      </c>
      <c r="I999" s="69" t="s">
        <v>3199</v>
      </c>
      <c r="J999" s="69" t="s">
        <v>890</v>
      </c>
      <c r="K999" s="71" t="s">
        <v>1616</v>
      </c>
      <c r="L999" s="72" t="s">
        <v>83</v>
      </c>
      <c r="M999" s="48" t="s">
        <v>150</v>
      </c>
      <c r="N999" s="50" t="s">
        <v>262</v>
      </c>
      <c r="O999" s="50" t="s">
        <v>3177</v>
      </c>
      <c r="P999" s="74">
        <f ca="1">IFERROR(VLOOKUP(DadosViagem5[[#This Row],[Placa]],BIP!A:E,5,FALSE),"")</f>
        <v>45978</v>
      </c>
      <c r="Q999" s="75">
        <f ca="1">DATEDIF(DadosViagem5[[#This Row],[BIP]],TODAY(),"D")</f>
        <v>0</v>
      </c>
      <c r="R999" s="76" t="str">
        <f>IFERROR(VLOOKUP(DadosViagem5[[#This Row],[Placa]],DDS!B:C,2,FALSE),"Verificar cadastro")</f>
        <v> </v>
      </c>
      <c r="S999" s="77" t="s">
        <v>2023</v>
      </c>
      <c r="T999" s="48"/>
      <c r="U999" s="79"/>
      <c r="V999" s="78"/>
      <c r="W999" s="82" t="s">
        <v>2088</v>
      </c>
      <c r="X999" s="80"/>
      <c r="Y999" s="81"/>
      <c r="Z999" s="83"/>
      <c r="AA999" s="70" t="s">
        <v>2024</v>
      </c>
      <c r="AB999" s="70" t="s">
        <v>2024</v>
      </c>
      <c r="AC999" s="69" t="s">
        <v>2024</v>
      </c>
      <c r="AD999" s="69" t="str">
        <f ca="1">IFERROR(DATEDIF(DadosViagem5[[#This Row],[Utimo Bip Reserva]],TODAY(),"D"),"")</f>
        <v/>
      </c>
      <c r="AE999" s="49" t="s">
        <v>2024</v>
      </c>
      <c r="AF999" s="50" t="s">
        <v>2024</v>
      </c>
      <c r="AG999" s="49"/>
      <c r="AH999" s="50">
        <v>45807</v>
      </c>
      <c r="AI999" s="49" t="str">
        <f>IF(DadosViagem5[[#This Row],[Dias em manutenção ]]&lt;5,"Dentro do Prazo","Fora do Prazo")</f>
        <v>Fora do Prazo</v>
      </c>
      <c r="AJ999" s="49" t="e">
        <v>#REF!</v>
      </c>
    </row>
    <row r="1000" spans="1:36" ht="15">
      <c r="A1000" s="123" t="s">
        <v>1522</v>
      </c>
      <c r="B1000" s="70"/>
      <c r="C1000" s="69" t="s">
        <v>668</v>
      </c>
      <c r="D1000" s="69" t="s">
        <v>2079</v>
      </c>
      <c r="E1000" s="69" t="s">
        <v>2027</v>
      </c>
      <c r="F1000" s="69" t="s">
        <v>2020</v>
      </c>
      <c r="G1000" s="69"/>
      <c r="H1000" s="70">
        <v>2021</v>
      </c>
      <c r="I1000" s="69" t="s">
        <v>3199</v>
      </c>
      <c r="J1000" s="69" t="s">
        <v>890</v>
      </c>
      <c r="K1000" s="71" t="s">
        <v>1616</v>
      </c>
      <c r="L1000" s="72" t="s">
        <v>83</v>
      </c>
      <c r="M1000" s="48" t="s">
        <v>150</v>
      </c>
      <c r="N1000" s="50" t="s">
        <v>262</v>
      </c>
      <c r="O1000" s="50" t="s">
        <v>3177</v>
      </c>
      <c r="P1000" s="74">
        <f ca="1">IFERROR(VLOOKUP(DadosViagem5[[#This Row],[Placa]],BIP!A:E,5,FALSE),"")</f>
        <v>45977</v>
      </c>
      <c r="Q1000" s="75">
        <f ca="1">DATEDIF(DadosViagem5[[#This Row],[BIP]],TODAY(),"D")</f>
        <v>1</v>
      </c>
      <c r="R1000" s="76" t="str">
        <f>IFERROR(VLOOKUP(DadosViagem5[[#This Row],[Placa]],DDS!B:C,2,FALSE),"Verificar cadastro")</f>
        <v>Operando</v>
      </c>
      <c r="S1000" s="77" t="s">
        <v>2023</v>
      </c>
      <c r="T1000" s="48"/>
      <c r="U1000" s="79"/>
      <c r="V1000" s="78"/>
      <c r="W1000" s="82" t="s">
        <v>3205</v>
      </c>
      <c r="X1000" s="80"/>
      <c r="Y1000" s="81"/>
      <c r="Z1000" s="83"/>
      <c r="AA1000" s="70" t="s">
        <v>2024</v>
      </c>
      <c r="AB1000" s="70" t="s">
        <v>2024</v>
      </c>
      <c r="AC1000" s="69" t="s">
        <v>2024</v>
      </c>
      <c r="AD1000" s="69" t="str">
        <f ca="1">IFERROR(DATEDIF(DadosViagem5[[#This Row],[Utimo Bip Reserva]],TODAY(),"D"),"")</f>
        <v/>
      </c>
      <c r="AE1000" s="49" t="s">
        <v>3201</v>
      </c>
      <c r="AF1000" s="50" t="s">
        <v>2024</v>
      </c>
      <c r="AG1000" s="49"/>
      <c r="AH1000" s="50">
        <v>10</v>
      </c>
      <c r="AI1000" s="49" t="str">
        <f>IF(DadosViagem5[[#This Row],[Dias em manutenção ]]&lt;5,"Dentro do Prazo","Fora do Prazo")</f>
        <v>Fora do Prazo</v>
      </c>
      <c r="AJ1000" s="49" t="e">
        <v>#REF!</v>
      </c>
    </row>
    <row r="1001" spans="1:36" ht="15">
      <c r="A1001" s="69" t="s">
        <v>3206</v>
      </c>
      <c r="B1001" s="70">
        <v>381</v>
      </c>
      <c r="C1001" s="69" t="s">
        <v>395</v>
      </c>
      <c r="D1001" s="69" t="s">
        <v>2025</v>
      </c>
      <c r="E1001" s="69" t="s">
        <v>2034</v>
      </c>
      <c r="F1001" s="69" t="s">
        <v>2035</v>
      </c>
      <c r="G1001" s="69"/>
      <c r="H1001" s="70">
        <v>2024</v>
      </c>
      <c r="I1001" s="69" t="s">
        <v>3199</v>
      </c>
      <c r="J1001" s="69" t="s">
        <v>890</v>
      </c>
      <c r="K1001" s="71" t="s">
        <v>1616</v>
      </c>
      <c r="L1001" s="72" t="s">
        <v>83</v>
      </c>
      <c r="M1001" s="48" t="s">
        <v>139</v>
      </c>
      <c r="N1001" s="50" t="s">
        <v>262</v>
      </c>
      <c r="O1001" s="50" t="s">
        <v>3177</v>
      </c>
      <c r="P1001" s="74">
        <f ca="1">IFERROR(VLOOKUP(DadosViagem5[[#This Row],[Placa]],BIP!A:E,5,FALSE),"")</f>
        <v>45978</v>
      </c>
      <c r="Q1001" s="75">
        <f ca="1">DATEDIF(DadosViagem5[[#This Row],[BIP]],TODAY(),"D")</f>
        <v>0</v>
      </c>
      <c r="R1001" s="76" t="str">
        <f>IFERROR(VLOOKUP(DadosViagem5[[#This Row],[Placa]],DDS!B:C,2,FALSE),"Verificar cadastro")</f>
        <v>Operando</v>
      </c>
      <c r="S1001" s="77" t="s">
        <v>2023</v>
      </c>
      <c r="T1001" s="48"/>
      <c r="U1001" s="79"/>
      <c r="V1001" s="78"/>
      <c r="W1001" s="82" t="s">
        <v>3207</v>
      </c>
      <c r="X1001" s="87"/>
      <c r="Y1001" s="81"/>
      <c r="Z1001" s="83"/>
      <c r="AA1001" s="70" t="s">
        <v>2024</v>
      </c>
      <c r="AB1001" s="70" t="s">
        <v>2024</v>
      </c>
      <c r="AC1001" s="69" t="s">
        <v>2024</v>
      </c>
      <c r="AD1001" s="69" t="str">
        <f ca="1">IFERROR(DATEDIF(DadosViagem5[[#This Row],[Utimo Bip Reserva]],TODAY(),"D"),"")</f>
        <v/>
      </c>
      <c r="AE1001" s="49" t="s">
        <v>2024</v>
      </c>
      <c r="AF1001" s="50" t="s">
        <v>2024</v>
      </c>
      <c r="AG1001" s="49"/>
      <c r="AH1001" s="50">
        <v>45807</v>
      </c>
      <c r="AI1001" s="49" t="str">
        <f>IF(DadosViagem5[[#This Row],[Dias em manutenção ]]&lt;5,"Dentro do Prazo","Fora do Prazo")</f>
        <v>Fora do Prazo</v>
      </c>
      <c r="AJ1001" s="49" t="e">
        <v>#REF!</v>
      </c>
    </row>
    <row r="1002" spans="1:36" ht="15">
      <c r="A1002" s="69" t="s">
        <v>273</v>
      </c>
      <c r="B1002" s="70">
        <v>434</v>
      </c>
      <c r="C1002" s="69" t="s">
        <v>395</v>
      </c>
      <c r="D1002" s="69" t="s">
        <v>2025</v>
      </c>
      <c r="E1002" s="69" t="s">
        <v>2034</v>
      </c>
      <c r="F1002" s="69" t="s">
        <v>2035</v>
      </c>
      <c r="G1002" s="69"/>
      <c r="H1002" s="70">
        <v>2024</v>
      </c>
      <c r="I1002" s="69" t="s">
        <v>3199</v>
      </c>
      <c r="J1002" s="69" t="s">
        <v>890</v>
      </c>
      <c r="K1002" s="131" t="s">
        <v>1616</v>
      </c>
      <c r="L1002" s="72" t="s">
        <v>83</v>
      </c>
      <c r="M1002" s="48" t="s">
        <v>139</v>
      </c>
      <c r="N1002" s="49" t="s">
        <v>262</v>
      </c>
      <c r="O1002" s="50" t="s">
        <v>3208</v>
      </c>
      <c r="P1002" s="74">
        <f ca="1">IFERROR(VLOOKUP(DadosViagem5[[#This Row],[Placa]],BIP!A:E,5,FALSE),"")</f>
        <v>0</v>
      </c>
      <c r="Q1002" s="75">
        <f ca="1">DATEDIF(DadosViagem5[[#This Row],[BIP]],TODAY(),"D")</f>
        <v>45978</v>
      </c>
      <c r="R1002" s="76" t="str">
        <f>IFERROR(VLOOKUP(DadosViagem5[[#This Row],[Placa]],DDS!B:C,2,FALSE),"Verificar cadastro")</f>
        <v>Manutenção</v>
      </c>
      <c r="S1002" s="49" t="s">
        <v>2103</v>
      </c>
      <c r="T1002" s="48"/>
      <c r="U1002" s="79"/>
      <c r="V1002" s="78">
        <v>45906</v>
      </c>
      <c r="W1002" s="82" t="s">
        <v>3209</v>
      </c>
      <c r="X1002" s="80" t="s">
        <v>2105</v>
      </c>
      <c r="Y1002" s="81" t="s">
        <v>474</v>
      </c>
      <c r="Z1002" s="83" t="s">
        <v>89</v>
      </c>
      <c r="AA1002" s="70" t="s">
        <v>2024</v>
      </c>
      <c r="AB1002" s="70" t="s">
        <v>2024</v>
      </c>
      <c r="AC1002" s="69"/>
      <c r="AD1002" s="69">
        <f ca="1">IFERROR(DATEDIF(DadosViagem5[[#This Row],[Utimo Bip Reserva]],TODAY(),"D"),"")</f>
        <v>45978</v>
      </c>
      <c r="AE1002" s="50" t="s">
        <v>2024</v>
      </c>
      <c r="AF1002" s="50" t="s">
        <v>2024</v>
      </c>
      <c r="AG1002" s="49" t="s">
        <v>2703</v>
      </c>
      <c r="AH1002" s="50">
        <v>18</v>
      </c>
      <c r="AI1002" s="49" t="str">
        <f>IF(DadosViagem5[[#This Row],[Dias em manutenção ]]&lt;5,"Dentro do Prazo","Fora do Prazo")</f>
        <v>Fora do Prazo</v>
      </c>
      <c r="AJ1002" s="49" t="e">
        <v>#REF!</v>
      </c>
    </row>
    <row r="1003" spans="1:36" ht="15">
      <c r="A1003" s="69" t="s">
        <v>3210</v>
      </c>
      <c r="B1003" s="70"/>
      <c r="C1003" s="69" t="s">
        <v>673</v>
      </c>
      <c r="D1003" s="69" t="s">
        <v>2025</v>
      </c>
      <c r="E1003" s="69" t="s">
        <v>566</v>
      </c>
      <c r="F1003" s="69" t="s">
        <v>2064</v>
      </c>
      <c r="G1003" s="69"/>
      <c r="H1003" s="70">
        <v>2021</v>
      </c>
      <c r="I1003" s="69" t="s">
        <v>3199</v>
      </c>
      <c r="J1003" s="69" t="s">
        <v>890</v>
      </c>
      <c r="K1003" s="71" t="s">
        <v>1616</v>
      </c>
      <c r="L1003" s="72" t="s">
        <v>83</v>
      </c>
      <c r="M1003" s="48" t="s">
        <v>150</v>
      </c>
      <c r="N1003" s="50" t="s">
        <v>262</v>
      </c>
      <c r="O1003" s="50" t="s">
        <v>3177</v>
      </c>
      <c r="P1003" s="74">
        <f ca="1">IFERROR(VLOOKUP(DadosViagem5[[#This Row],[Placa]],BIP!A:E,5,FALSE),"")</f>
        <v>45969</v>
      </c>
      <c r="Q1003" s="75">
        <f ca="1">DATEDIF(DadosViagem5[[#This Row],[BIP]],TODAY(),"D")</f>
        <v>9</v>
      </c>
      <c r="R1003" s="76" t="str">
        <f>IFERROR(VLOOKUP(DadosViagem5[[#This Row],[Placa]],DDS!B:C,2,FALSE),"Verificar cadastro")</f>
        <v> </v>
      </c>
      <c r="S1003" s="77" t="s">
        <v>2023</v>
      </c>
      <c r="T1003" s="48"/>
      <c r="U1003" s="79"/>
      <c r="V1003" s="78"/>
      <c r="W1003" s="82" t="s">
        <v>2088</v>
      </c>
      <c r="X1003" s="80"/>
      <c r="Y1003" s="81"/>
      <c r="Z1003" s="83"/>
      <c r="AA1003" s="70" t="s">
        <v>2024</v>
      </c>
      <c r="AB1003" s="70"/>
      <c r="AC1003" s="69"/>
      <c r="AD1003" s="69"/>
      <c r="AE1003" s="49" t="s">
        <v>2024</v>
      </c>
      <c r="AF1003" s="50" t="s">
        <v>2024</v>
      </c>
      <c r="AG1003" s="49" t="s">
        <v>567</v>
      </c>
      <c r="AH1003" s="50">
        <v>4</v>
      </c>
      <c r="AI1003" s="49" t="str">
        <f>IF(DadosViagem5[[#This Row],[Dias em manutenção ]]&lt;5,"Dentro do Prazo","Fora do Prazo")</f>
        <v>Dentro do Prazo</v>
      </c>
      <c r="AJ1003" s="49" t="e">
        <v>#REF!</v>
      </c>
    </row>
    <row r="1004" spans="1:36" ht="15">
      <c r="A1004" s="69" t="s">
        <v>3211</v>
      </c>
      <c r="B1004" s="70"/>
      <c r="C1004" s="69" t="s">
        <v>668</v>
      </c>
      <c r="D1004" s="69" t="s">
        <v>2079</v>
      </c>
      <c r="E1004" s="69" t="s">
        <v>566</v>
      </c>
      <c r="F1004" s="69" t="s">
        <v>2064</v>
      </c>
      <c r="G1004" s="69"/>
      <c r="H1004" s="70">
        <v>2022</v>
      </c>
      <c r="I1004" s="69" t="s">
        <v>3199</v>
      </c>
      <c r="J1004" s="69" t="s">
        <v>890</v>
      </c>
      <c r="K1004" s="71" t="s">
        <v>1616</v>
      </c>
      <c r="L1004" s="72" t="s">
        <v>83</v>
      </c>
      <c r="M1004" s="48" t="s">
        <v>150</v>
      </c>
      <c r="N1004" s="50" t="s">
        <v>262</v>
      </c>
      <c r="O1004" s="50" t="s">
        <v>3177</v>
      </c>
      <c r="P1004" s="74">
        <f ca="1">IFERROR(VLOOKUP(DadosViagem5[[#This Row],[Placa]],BIP!A:E,5,FALSE),"")</f>
        <v>45978</v>
      </c>
      <c r="Q1004" s="75">
        <f ca="1">DATEDIF(DadosViagem5[[#This Row],[BIP]],TODAY(),"D")</f>
        <v>0</v>
      </c>
      <c r="R1004" s="76" t="str">
        <f>IFERROR(VLOOKUP(DadosViagem5[[#This Row],[Placa]],DDS!B:C,2,FALSE),"Verificar cadastro")</f>
        <v>Operando</v>
      </c>
      <c r="S1004" s="77" t="s">
        <v>2023</v>
      </c>
      <c r="T1004" s="48"/>
      <c r="U1004" s="79"/>
      <c r="V1004" s="78"/>
      <c r="W1004" s="82" t="s">
        <v>2701</v>
      </c>
      <c r="X1004" s="80"/>
      <c r="Y1004" s="89"/>
      <c r="Z1004" s="83"/>
      <c r="AA1004" s="70" t="s">
        <v>2024</v>
      </c>
      <c r="AB1004" s="70" t="s">
        <v>2024</v>
      </c>
      <c r="AC1004" s="69" t="s">
        <v>2024</v>
      </c>
      <c r="AD1004" s="69" t="str">
        <f ca="1">IFERROR(DATEDIF(DadosViagem5[[#This Row],[Utimo Bip Reserva]],TODAY(),"D"),"")</f>
        <v/>
      </c>
      <c r="AE1004" s="49" t="s">
        <v>2024</v>
      </c>
      <c r="AF1004" s="50" t="s">
        <v>2024</v>
      </c>
      <c r="AG1004" s="49"/>
      <c r="AH1004" s="50">
        <v>45807</v>
      </c>
      <c r="AI1004" s="49" t="str">
        <f>IF(DadosViagem5[[#This Row],[Dias em manutenção ]]&lt;5,"Dentro do Prazo","Fora do Prazo")</f>
        <v>Fora do Prazo</v>
      </c>
      <c r="AJ1004" s="49" t="e">
        <v>#REF!</v>
      </c>
    </row>
    <row r="1005" spans="1:36" ht="15">
      <c r="A1005" s="69" t="s">
        <v>1804</v>
      </c>
      <c r="B1005" s="70">
        <v>345</v>
      </c>
      <c r="C1005" s="69" t="s">
        <v>395</v>
      </c>
      <c r="D1005" s="69" t="s">
        <v>2025</v>
      </c>
      <c r="E1005" s="69" t="s">
        <v>2034</v>
      </c>
      <c r="F1005" s="69" t="s">
        <v>2064</v>
      </c>
      <c r="G1005" s="69"/>
      <c r="H1005" s="70">
        <v>2023</v>
      </c>
      <c r="I1005" s="69" t="s">
        <v>3199</v>
      </c>
      <c r="J1005" s="69" t="s">
        <v>890</v>
      </c>
      <c r="K1005" s="71" t="s">
        <v>1616</v>
      </c>
      <c r="L1005" s="72" t="s">
        <v>83</v>
      </c>
      <c r="M1005" s="48" t="s">
        <v>139</v>
      </c>
      <c r="N1005" s="50" t="s">
        <v>262</v>
      </c>
      <c r="O1005" s="50" t="s">
        <v>3177</v>
      </c>
      <c r="P1005" s="74">
        <f ca="1">IFERROR(VLOOKUP(DadosViagem5[[#This Row],[Placa]],BIP!A:E,5,FALSE),"")</f>
        <v>45978</v>
      </c>
      <c r="Q1005" s="75">
        <f ca="1">DATEDIF(DadosViagem5[[#This Row],[BIP]],TODAY(),"D")</f>
        <v>0</v>
      </c>
      <c r="R1005" s="76" t="str">
        <f>IFERROR(VLOOKUP(DadosViagem5[[#This Row],[Placa]],DDS!B:C,2,FALSE),"Verificar cadastro")</f>
        <v>Operando</v>
      </c>
      <c r="S1005" s="77" t="s">
        <v>2023</v>
      </c>
      <c r="T1005" s="48"/>
      <c r="U1005" s="79"/>
      <c r="V1005" s="78"/>
      <c r="W1005" s="82"/>
      <c r="X1005" s="87"/>
      <c r="Y1005" s="89"/>
      <c r="Z1005" s="88"/>
      <c r="AA1005" s="70" t="s">
        <v>2024</v>
      </c>
      <c r="AB1005" s="70" t="s">
        <v>2024</v>
      </c>
      <c r="AC1005" s="69" t="s">
        <v>2024</v>
      </c>
      <c r="AD1005" s="69" t="str">
        <f ca="1">IFERROR(DATEDIF(DadosViagem5[[#This Row],[Utimo Bip Reserva]],TODAY(),"D"),"")</f>
        <v/>
      </c>
      <c r="AE1005" s="50" t="s">
        <v>2024</v>
      </c>
      <c r="AF1005" s="50" t="s">
        <v>2024</v>
      </c>
      <c r="AG1005" s="49"/>
      <c r="AH1005" s="50">
        <v>45807</v>
      </c>
      <c r="AI1005" s="49" t="str">
        <f>IF(DadosViagem5[[#This Row],[Dias em manutenção ]]&lt;5,"Dentro do Prazo","Fora do Prazo")</f>
        <v>Fora do Prazo</v>
      </c>
      <c r="AJ1005" s="49" t="e">
        <v>#REF!</v>
      </c>
    </row>
    <row r="1006" spans="1:36" ht="15">
      <c r="A1006" s="69" t="s">
        <v>3212</v>
      </c>
      <c r="B1006" s="70">
        <v>353</v>
      </c>
      <c r="C1006" s="141" t="s">
        <v>2024</v>
      </c>
      <c r="D1006" s="69" t="s">
        <v>2025</v>
      </c>
      <c r="E1006" s="69" t="s">
        <v>2034</v>
      </c>
      <c r="F1006" s="69" t="s">
        <v>2035</v>
      </c>
      <c r="G1006" s="69"/>
      <c r="H1006" s="70">
        <v>2024</v>
      </c>
      <c r="I1006" s="69" t="s">
        <v>3199</v>
      </c>
      <c r="J1006" s="69" t="s">
        <v>890</v>
      </c>
      <c r="K1006" s="71" t="s">
        <v>1616</v>
      </c>
      <c r="L1006" s="72" t="s">
        <v>83</v>
      </c>
      <c r="M1006" s="48" t="s">
        <v>150</v>
      </c>
      <c r="N1006" s="50" t="s">
        <v>262</v>
      </c>
      <c r="O1006" s="50" t="s">
        <v>3177</v>
      </c>
      <c r="P1006" s="74">
        <f ca="1">IFERROR(VLOOKUP(DadosViagem5[[#This Row],[Placa]],BIP!A:E,5,FALSE),"")</f>
        <v>45978</v>
      </c>
      <c r="Q1006" s="75">
        <f ca="1">DATEDIF(DadosViagem5[[#This Row],[BIP]],TODAY(),"D")</f>
        <v>0</v>
      </c>
      <c r="R1006" s="76" t="str">
        <f>IFERROR(VLOOKUP(DadosViagem5[[#This Row],[Placa]],DDS!B:C,2,FALSE),"Verificar cadastro")</f>
        <v>Operando</v>
      </c>
      <c r="S1006" s="77" t="s">
        <v>2023</v>
      </c>
      <c r="T1006" s="48"/>
      <c r="U1006" s="79"/>
      <c r="V1006" s="78"/>
      <c r="W1006" s="82"/>
      <c r="X1006" s="80"/>
      <c r="Y1006" s="81"/>
      <c r="Z1006" s="82"/>
      <c r="AA1006" s="70" t="s">
        <v>2024</v>
      </c>
      <c r="AB1006" s="70" t="s">
        <v>2024</v>
      </c>
      <c r="AC1006" s="69" t="s">
        <v>2024</v>
      </c>
      <c r="AD1006" s="69" t="str">
        <f ca="1">IFERROR(DATEDIF(DadosViagem5[[#This Row],[Utimo Bip Reserva]],TODAY(),"D"),"")</f>
        <v/>
      </c>
      <c r="AE1006" s="49"/>
      <c r="AF1006" s="50"/>
      <c r="AG1006" s="49"/>
      <c r="AH1006" s="50">
        <v>45807</v>
      </c>
      <c r="AI1006" s="49" t="str">
        <f>IF(DadosViagem5[[#This Row],[Dias em manutenção ]]&lt;5,"Dentro do Prazo","Fora do Prazo")</f>
        <v>Fora do Prazo</v>
      </c>
      <c r="AJ1006" s="49" t="e">
        <v>#REF!</v>
      </c>
    </row>
    <row r="1007" spans="1:36" ht="15">
      <c r="A1007" s="69" t="s">
        <v>1605</v>
      </c>
      <c r="B1007" s="70"/>
      <c r="C1007" s="69" t="s">
        <v>673</v>
      </c>
      <c r="D1007" s="69" t="s">
        <v>2025</v>
      </c>
      <c r="E1007" s="69" t="s">
        <v>566</v>
      </c>
      <c r="F1007" s="69" t="s">
        <v>2064</v>
      </c>
      <c r="G1007" s="69"/>
      <c r="H1007" s="70">
        <v>2021</v>
      </c>
      <c r="I1007" s="69" t="s">
        <v>3199</v>
      </c>
      <c r="J1007" s="69" t="s">
        <v>890</v>
      </c>
      <c r="K1007" s="71" t="s">
        <v>1616</v>
      </c>
      <c r="L1007" s="72" t="s">
        <v>83</v>
      </c>
      <c r="M1007" s="48" t="s">
        <v>150</v>
      </c>
      <c r="N1007" s="50" t="s">
        <v>262</v>
      </c>
      <c r="O1007" s="50" t="s">
        <v>3177</v>
      </c>
      <c r="P1007" s="74">
        <f ca="1">IFERROR(VLOOKUP(DadosViagem5[[#This Row],[Placa]],BIP!A:E,5,FALSE),"")</f>
        <v>45978</v>
      </c>
      <c r="Q1007" s="75">
        <f ca="1">DATEDIF(DadosViagem5[[#This Row],[BIP]],TODAY(),"D")</f>
        <v>0</v>
      </c>
      <c r="R1007" s="76"/>
      <c r="S1007" s="77" t="s">
        <v>2023</v>
      </c>
      <c r="T1007" s="48"/>
      <c r="U1007" s="79"/>
      <c r="V1007" s="78"/>
      <c r="W1007" s="82"/>
      <c r="X1007" s="80"/>
      <c r="Y1007" s="81"/>
      <c r="Z1007" s="82"/>
      <c r="AA1007" s="70" t="s">
        <v>2024</v>
      </c>
      <c r="AB1007" s="70" t="s">
        <v>2024</v>
      </c>
      <c r="AC1007" s="69" t="s">
        <v>2024</v>
      </c>
      <c r="AD1007" s="69" t="str">
        <f ca="1">IFERROR(DATEDIF(DadosViagem5[[#This Row],[Utimo Bip Reserva]],TODAY(),"D"),"")</f>
        <v/>
      </c>
      <c r="AE1007" s="49" t="s">
        <v>3201</v>
      </c>
      <c r="AF1007" s="50" t="s">
        <v>2024</v>
      </c>
      <c r="AG1007" s="49"/>
      <c r="AH1007" s="50">
        <v>10</v>
      </c>
      <c r="AI1007" s="49" t="str">
        <f>IF(DadosViagem5[[#This Row],[Dias em manutenção ]]&lt;5,"Dentro do Prazo","Fora do Prazo")</f>
        <v>Fora do Prazo</v>
      </c>
      <c r="AJ1007" s="49" t="e">
        <v>#REF!</v>
      </c>
    </row>
    <row r="1008" spans="1:36" ht="15">
      <c r="A1008" s="69"/>
      <c r="B1008" s="70"/>
      <c r="C1008" s="69"/>
      <c r="D1008" s="69"/>
      <c r="E1008" s="69"/>
      <c r="F1008" s="69"/>
      <c r="G1008" s="69"/>
      <c r="H1008" s="70"/>
      <c r="I1008" s="69"/>
      <c r="J1008" s="69"/>
      <c r="K1008" s="77"/>
      <c r="L1008" s="204"/>
      <c r="M1008" s="48"/>
      <c r="N1008" s="49"/>
      <c r="O1008" s="49"/>
      <c r="P1008" s="74" t="str">
        <f>IFERROR(VLOOKUP(DadosViagem5[[#This Row],[Placa]],BIP!A:E,5,FALSE),"")</f>
        <v/>
      </c>
      <c r="Q1008" s="322" t="e">
        <f ca="1">DATEDIF(DadosViagem5[[#This Row],[BIP]],TODAY(),"D")</f>
        <v>#VALUE!</v>
      </c>
      <c r="R1008" s="100"/>
      <c r="S1008" s="49"/>
      <c r="T1008" s="48"/>
      <c r="U1008" s="79"/>
      <c r="V1008" s="78"/>
      <c r="W1008" s="19"/>
      <c r="X1008" s="205"/>
      <c r="Y1008" s="161"/>
      <c r="Z1008" s="102"/>
      <c r="AA1008" s="70"/>
      <c r="AB1008" s="70"/>
      <c r="AC1008" s="69"/>
      <c r="AD1008" s="69"/>
      <c r="AE1008" s="49"/>
      <c r="AF1008" s="50"/>
      <c r="AG1008" s="49"/>
      <c r="AH1008" s="50"/>
      <c r="AI1008" s="49"/>
      <c r="AJ1008" s="101"/>
    </row>
    <row r="1009" spans="1:36" ht="15">
      <c r="A1009" s="69" t="s">
        <v>1786</v>
      </c>
      <c r="B1009" s="70"/>
      <c r="C1009" s="69" t="s">
        <v>668</v>
      </c>
      <c r="D1009" s="69" t="s">
        <v>2079</v>
      </c>
      <c r="E1009" s="69" t="s">
        <v>2027</v>
      </c>
      <c r="F1009" s="69" t="s">
        <v>2020</v>
      </c>
      <c r="G1009" s="69"/>
      <c r="H1009" s="70">
        <v>2023</v>
      </c>
      <c r="I1009" s="69" t="s">
        <v>3199</v>
      </c>
      <c r="J1009" s="69" t="s">
        <v>890</v>
      </c>
      <c r="K1009" s="71" t="s">
        <v>1616</v>
      </c>
      <c r="L1009" s="72" t="s">
        <v>83</v>
      </c>
      <c r="M1009" s="48" t="s">
        <v>150</v>
      </c>
      <c r="N1009" s="49" t="s">
        <v>262</v>
      </c>
      <c r="O1009" s="50" t="s">
        <v>3177</v>
      </c>
      <c r="P1009" s="74">
        <f ca="1">IFERROR(VLOOKUP(DadosViagem5[[#This Row],[Placa]],BIP!A:E,5,FALSE),"")</f>
        <v>45977</v>
      </c>
      <c r="Q1009" s="75">
        <f ca="1">DATEDIF(DadosViagem5[[#This Row],[BIP]],TODAY(),"D")</f>
        <v>1</v>
      </c>
      <c r="R1009" s="76" t="str">
        <f>IFERROR(VLOOKUP(DadosViagem5[[#This Row],[Placa]],DDS!B:C,2,FALSE),"Verificar cadastro")</f>
        <v>Operando</v>
      </c>
      <c r="S1009" s="77" t="s">
        <v>2023</v>
      </c>
      <c r="T1009" s="48"/>
      <c r="U1009" s="79"/>
      <c r="V1009" s="78"/>
      <c r="W1009" s="82"/>
      <c r="X1009" s="80"/>
      <c r="Y1009" s="81"/>
      <c r="Z1009" s="82"/>
      <c r="AA1009" s="70" t="s">
        <v>2024</v>
      </c>
      <c r="AB1009" s="70" t="s">
        <v>2024</v>
      </c>
      <c r="AC1009" s="69" t="s">
        <v>2024</v>
      </c>
      <c r="AD1009" s="69" t="str">
        <f ca="1">IFERROR(DATEDIF(DadosViagem5[[#This Row],[Utimo Bip Reserva]],TODAY(),"D"),"")</f>
        <v/>
      </c>
      <c r="AE1009" s="49" t="s">
        <v>2024</v>
      </c>
      <c r="AF1009" s="50" t="s">
        <v>2024</v>
      </c>
      <c r="AG1009" s="79"/>
      <c r="AH1009" s="50">
        <v>45807</v>
      </c>
      <c r="AI1009" s="49" t="str">
        <f>IF(DadosViagem5[[#This Row],[Dias em manutenção ]]&lt;5,"Dentro do Prazo","Fora do Prazo")</f>
        <v>Fora do Prazo</v>
      </c>
      <c r="AJ1009" s="49" t="e">
        <v>#REF!</v>
      </c>
    </row>
    <row r="1010" spans="1:36" ht="15">
      <c r="A1010" s="69" t="s">
        <v>3213</v>
      </c>
      <c r="B1010" s="70"/>
      <c r="C1010" s="69" t="s">
        <v>673</v>
      </c>
      <c r="D1010" s="69" t="s">
        <v>2025</v>
      </c>
      <c r="E1010" s="69" t="s">
        <v>2027</v>
      </c>
      <c r="F1010" s="69" t="s">
        <v>2020</v>
      </c>
      <c r="G1010" s="69"/>
      <c r="H1010" s="70">
        <v>2023</v>
      </c>
      <c r="I1010" s="69" t="s">
        <v>3199</v>
      </c>
      <c r="J1010" s="69" t="s">
        <v>890</v>
      </c>
      <c r="K1010" s="71" t="s">
        <v>1616</v>
      </c>
      <c r="L1010" s="72" t="s">
        <v>83</v>
      </c>
      <c r="M1010" s="48" t="s">
        <v>150</v>
      </c>
      <c r="N1010" s="50" t="s">
        <v>262</v>
      </c>
      <c r="O1010" s="50" t="s">
        <v>3177</v>
      </c>
      <c r="P1010" s="74">
        <f ca="1">IFERROR(VLOOKUP(DadosViagem5[[#This Row],[Placa]],BIP!A:E,5,FALSE),"")</f>
        <v>0</v>
      </c>
      <c r="Q1010" s="75">
        <f ca="1">DATEDIF(DadosViagem5[[#This Row],[BIP]],TODAY(),"D")</f>
        <v>45978</v>
      </c>
      <c r="R1010" s="76" t="str">
        <f>IFERROR(VLOOKUP(DadosViagem5[[#This Row],[Placa]],DDS!B:C,2,FALSE),"Verificar cadastro")</f>
        <v> </v>
      </c>
      <c r="S1010" s="77" t="s">
        <v>2023</v>
      </c>
      <c r="T1010" s="48"/>
      <c r="U1010" s="79"/>
      <c r="V1010" s="78"/>
      <c r="W1010" s="188"/>
      <c r="X1010" s="80"/>
      <c r="Y1010" s="81"/>
      <c r="Z1010" s="82"/>
      <c r="AA1010" s="70" t="s">
        <v>2024</v>
      </c>
      <c r="AB1010" s="70" t="s">
        <v>2024</v>
      </c>
      <c r="AC1010" s="70" t="s">
        <v>2024</v>
      </c>
      <c r="AD1010" s="70" t="s">
        <v>2024</v>
      </c>
      <c r="AE1010" s="94" t="s">
        <v>2024</v>
      </c>
      <c r="AF1010" s="94" t="s">
        <v>2024</v>
      </c>
      <c r="AG1010" s="79" t="s">
        <v>111</v>
      </c>
      <c r="AH1010" s="50">
        <v>15</v>
      </c>
      <c r="AI1010" s="49" t="str">
        <f>IF(DadosViagem5[[#This Row],[Dias em manutenção ]]&lt;5,"Dentro do Prazo","Fora do Prazo")</f>
        <v>Fora do Prazo</v>
      </c>
      <c r="AJ1010" s="49" t="e">
        <v>#REF!</v>
      </c>
    </row>
    <row r="1011" spans="1:36" ht="15">
      <c r="A1011" s="69" t="s">
        <v>3214</v>
      </c>
      <c r="B1011" s="70"/>
      <c r="C1011" s="69" t="s">
        <v>673</v>
      </c>
      <c r="D1011" s="69" t="s">
        <v>2025</v>
      </c>
      <c r="E1011" s="69" t="s">
        <v>2027</v>
      </c>
      <c r="F1011" s="69" t="s">
        <v>2020</v>
      </c>
      <c r="G1011" s="69"/>
      <c r="H1011" s="70">
        <v>2023</v>
      </c>
      <c r="I1011" s="69" t="s">
        <v>3199</v>
      </c>
      <c r="J1011" s="69" t="s">
        <v>890</v>
      </c>
      <c r="K1011" s="71" t="s">
        <v>1616</v>
      </c>
      <c r="L1011" s="72" t="s">
        <v>83</v>
      </c>
      <c r="M1011" s="48" t="s">
        <v>150</v>
      </c>
      <c r="N1011" s="50" t="s">
        <v>262</v>
      </c>
      <c r="O1011" s="50" t="s">
        <v>3177</v>
      </c>
      <c r="P1011" s="74">
        <f ca="1">IFERROR(VLOOKUP(DadosViagem5[[#This Row],[Placa]],BIP!A:E,5,FALSE),"")</f>
        <v>45978</v>
      </c>
      <c r="Q1011" s="75">
        <f ca="1">DATEDIF(DadosViagem5[[#This Row],[BIP]],TODAY(),"D")</f>
        <v>0</v>
      </c>
      <c r="R1011" s="76" t="str">
        <f>IFERROR(VLOOKUP(DadosViagem5[[#This Row],[Placa]],DDS!B:C,2,FALSE),"Verificar cadastro")</f>
        <v>Operando</v>
      </c>
      <c r="S1011" s="77" t="s">
        <v>2023</v>
      </c>
      <c r="T1011" s="48"/>
      <c r="U1011" s="79"/>
      <c r="V1011" s="78"/>
      <c r="W1011" s="82"/>
      <c r="X1011" s="80"/>
      <c r="Y1011" s="81"/>
      <c r="Z1011" s="82"/>
      <c r="AA1011" s="70" t="s">
        <v>2024</v>
      </c>
      <c r="AB1011" s="70" t="s">
        <v>2024</v>
      </c>
      <c r="AC1011" s="69" t="s">
        <v>2024</v>
      </c>
      <c r="AD1011" s="69" t="str">
        <f ca="1">IFERROR(DATEDIF(DadosViagem5[[#This Row],[Utimo Bip Reserva]],TODAY(),"D"),"")</f>
        <v/>
      </c>
      <c r="AE1011" s="49" t="s">
        <v>3201</v>
      </c>
      <c r="AF1011" s="50"/>
      <c r="AG1011" s="49"/>
      <c r="AH1011" s="50">
        <v>45807</v>
      </c>
      <c r="AI1011" s="49" t="str">
        <f>IF(DadosViagem5[[#This Row],[Dias em manutenção ]]&lt;5,"Dentro do Prazo","Fora do Prazo")</f>
        <v>Fora do Prazo</v>
      </c>
      <c r="AJ1011" s="49" t="e">
        <v>#REF!</v>
      </c>
    </row>
    <row r="1012" spans="1:36" ht="15">
      <c r="A1012" s="69" t="s">
        <v>1004</v>
      </c>
      <c r="B1012" s="70">
        <v>410</v>
      </c>
      <c r="C1012" s="69" t="s">
        <v>395</v>
      </c>
      <c r="D1012" s="69" t="s">
        <v>2025</v>
      </c>
      <c r="E1012" s="69" t="s">
        <v>2034</v>
      </c>
      <c r="F1012" s="69" t="s">
        <v>2035</v>
      </c>
      <c r="G1012" s="69"/>
      <c r="H1012" s="70">
        <v>2024</v>
      </c>
      <c r="I1012" s="69" t="s">
        <v>3199</v>
      </c>
      <c r="J1012" s="50"/>
      <c r="K1012" s="71" t="s">
        <v>1616</v>
      </c>
      <c r="L1012" s="72" t="s">
        <v>83</v>
      </c>
      <c r="M1012" s="48" t="s">
        <v>139</v>
      </c>
      <c r="N1012" s="50" t="s">
        <v>262</v>
      </c>
      <c r="O1012" s="50" t="s">
        <v>3177</v>
      </c>
      <c r="P1012" s="74">
        <f ca="1">IFERROR(VLOOKUP(DadosViagem5[[#This Row],[Placa]],BIP!A:E,5,FALSE),"")</f>
        <v>45977</v>
      </c>
      <c r="Q1012" s="75">
        <f ca="1">DATEDIF(DadosViagem5[[#This Row],[BIP]],TODAY(),"D")</f>
        <v>1</v>
      </c>
      <c r="R1012" s="76" t="str">
        <f>IFERROR(VLOOKUP(DadosViagem5[[#This Row],[Placa]],DDS!B:C,2,FALSE),"Verificar cadastro")</f>
        <v>Operando</v>
      </c>
      <c r="S1012" s="77" t="s">
        <v>2096</v>
      </c>
      <c r="T1012" s="48"/>
      <c r="U1012" s="79"/>
      <c r="V1012" s="78"/>
      <c r="W1012" s="82"/>
      <c r="X1012" s="80"/>
      <c r="Y1012" s="81"/>
      <c r="Z1012" s="82"/>
      <c r="AA1012" s="70" t="s">
        <v>2024</v>
      </c>
      <c r="AB1012" s="70" t="s">
        <v>2024</v>
      </c>
      <c r="AC1012" s="69" t="s">
        <v>2024</v>
      </c>
      <c r="AD1012" s="69" t="str">
        <f ca="1">IFERROR(DATEDIF(DadosViagem5[[#This Row],[Utimo Bip Reserva]],TODAY(),"D"),"")</f>
        <v/>
      </c>
      <c r="AE1012" s="49" t="s">
        <v>2024</v>
      </c>
      <c r="AF1012" s="50" t="s">
        <v>2024</v>
      </c>
      <c r="AG1012" s="49"/>
      <c r="AH1012" s="50">
        <v>45807</v>
      </c>
      <c r="AI1012" s="49" t="str">
        <f>IF(DadosViagem5[[#This Row],[Dias em manutenção ]]&lt;5,"Dentro do Prazo","Fora do Prazo")</f>
        <v>Fora do Prazo</v>
      </c>
      <c r="AJ1012" s="49" t="e">
        <v>#REF!</v>
      </c>
    </row>
    <row r="1013" spans="1:36" ht="15">
      <c r="A1013" s="69" t="s">
        <v>1718</v>
      </c>
      <c r="B1013" s="70">
        <v>413</v>
      </c>
      <c r="C1013" s="69" t="s">
        <v>395</v>
      </c>
      <c r="D1013" s="69" t="s">
        <v>2025</v>
      </c>
      <c r="E1013" s="69" t="s">
        <v>2034</v>
      </c>
      <c r="F1013" s="69" t="s">
        <v>2064</v>
      </c>
      <c r="G1013" s="69"/>
      <c r="H1013" s="70">
        <v>2024</v>
      </c>
      <c r="I1013" s="69" t="s">
        <v>3199</v>
      </c>
      <c r="J1013" s="69" t="s">
        <v>890</v>
      </c>
      <c r="K1013" s="71" t="s">
        <v>1616</v>
      </c>
      <c r="L1013" s="72" t="s">
        <v>83</v>
      </c>
      <c r="M1013" s="48" t="s">
        <v>139</v>
      </c>
      <c r="N1013" s="50" t="s">
        <v>262</v>
      </c>
      <c r="O1013" s="50" t="s">
        <v>3177</v>
      </c>
      <c r="P1013" s="74">
        <f ca="1">IFERROR(VLOOKUP(DadosViagem5[[#This Row],[Placa]],BIP!A:E,5,FALSE),"")</f>
        <v>45978</v>
      </c>
      <c r="Q1013" s="75">
        <f ca="1">DATEDIF(DadosViagem5[[#This Row],[BIP]],TODAY(),"D")</f>
        <v>0</v>
      </c>
      <c r="R1013" s="76" t="str">
        <f>IFERROR(VLOOKUP(DadosViagem5[[#This Row],[Placa]],DDS!B:C,2,FALSE),"Verificar cadastro")</f>
        <v>Operando</v>
      </c>
      <c r="S1013" s="77" t="s">
        <v>2023</v>
      </c>
      <c r="T1013" s="48"/>
      <c r="U1013" s="79"/>
      <c r="V1013" s="78"/>
      <c r="W1013" s="82"/>
      <c r="X1013" s="80"/>
      <c r="Y1013" s="81"/>
      <c r="Z1013" s="82"/>
      <c r="AA1013" s="70" t="s">
        <v>2024</v>
      </c>
      <c r="AB1013" s="70" t="s">
        <v>2024</v>
      </c>
      <c r="AC1013" s="69" t="s">
        <v>2024</v>
      </c>
      <c r="AD1013" s="69" t="str">
        <f ca="1">IFERROR(DATEDIF(DadosViagem5[[#This Row],[Utimo Bip Reserva]],TODAY(),"D"),"")</f>
        <v/>
      </c>
      <c r="AE1013" s="50" t="s">
        <v>2024</v>
      </c>
      <c r="AF1013" s="50" t="s">
        <v>2024</v>
      </c>
      <c r="AG1013" s="49"/>
      <c r="AH1013" s="50">
        <v>45807</v>
      </c>
      <c r="AI1013" s="49" t="str">
        <f>IF(DadosViagem5[[#This Row],[Dias em manutenção ]]&lt;5,"Dentro do Prazo","Fora do Prazo")</f>
        <v>Fora do Prazo</v>
      </c>
      <c r="AJ1013" s="49" t="e">
        <v>#REF!</v>
      </c>
    </row>
    <row r="1014" spans="1:36" ht="15">
      <c r="A1014" s="69" t="s">
        <v>1071</v>
      </c>
      <c r="B1014" s="70">
        <v>380</v>
      </c>
      <c r="C1014" s="69" t="s">
        <v>395</v>
      </c>
      <c r="D1014" s="69" t="s">
        <v>2025</v>
      </c>
      <c r="E1014" s="69" t="s">
        <v>2034</v>
      </c>
      <c r="F1014" s="69" t="s">
        <v>2064</v>
      </c>
      <c r="G1014" s="69"/>
      <c r="H1014" s="70">
        <v>2024</v>
      </c>
      <c r="I1014" s="69" t="s">
        <v>3199</v>
      </c>
      <c r="J1014" s="69" t="s">
        <v>890</v>
      </c>
      <c r="K1014" s="71" t="s">
        <v>1616</v>
      </c>
      <c r="L1014" s="72" t="s">
        <v>83</v>
      </c>
      <c r="M1014" s="48" t="s">
        <v>139</v>
      </c>
      <c r="N1014" s="50" t="s">
        <v>262</v>
      </c>
      <c r="O1014" s="50" t="s">
        <v>3208</v>
      </c>
      <c r="P1014" s="74">
        <f ca="1">IFERROR(VLOOKUP(DadosViagem5[[#This Row],[Placa]],BIP!A:E,5,FALSE),"")</f>
        <v>45978</v>
      </c>
      <c r="Q1014" s="75">
        <f ca="1">DATEDIF(DadosViagem5[[#This Row],[BIP]],TODAY(),"D")</f>
        <v>0</v>
      </c>
      <c r="R1014" s="76" t="str">
        <f>IFERROR(VLOOKUP(DadosViagem5[[#This Row],[Placa]],DDS!B:C,2,FALSE),"Verificar cadastro")</f>
        <v>Operando</v>
      </c>
      <c r="S1014" s="77" t="s">
        <v>2023</v>
      </c>
      <c r="T1014" s="48"/>
      <c r="U1014" s="79"/>
      <c r="V1014" s="78"/>
      <c r="W1014" s="82"/>
      <c r="X1014" s="80"/>
      <c r="Y1014" s="81"/>
      <c r="Z1014" s="82"/>
      <c r="AA1014" s="70" t="s">
        <v>2024</v>
      </c>
      <c r="AB1014" s="70" t="s">
        <v>2024</v>
      </c>
      <c r="AC1014" s="69" t="s">
        <v>2024</v>
      </c>
      <c r="AD1014" s="69" t="str">
        <f ca="1">IFERROR(DATEDIF(DadosViagem5[[#This Row],[Utimo Bip Reserva]],TODAY(),"D"),"")</f>
        <v/>
      </c>
      <c r="AE1014" s="94"/>
      <c r="AF1014" s="94"/>
      <c r="AG1014" s="49"/>
      <c r="AH1014" s="50">
        <v>45807</v>
      </c>
      <c r="AI1014" s="49" t="str">
        <f>IF(DadosViagem5[[#This Row],[Dias em manutenção ]]&lt;5,"Dentro do Prazo","Fora do Prazo")</f>
        <v>Fora do Prazo</v>
      </c>
      <c r="AJ1014" s="49" t="e">
        <v>#REF!</v>
      </c>
    </row>
    <row r="1015" spans="1:36" ht="15">
      <c r="A1015" s="69" t="s">
        <v>621</v>
      </c>
      <c r="B1015" s="70"/>
      <c r="C1015" s="69" t="s">
        <v>395</v>
      </c>
      <c r="D1015" s="69" t="s">
        <v>2025</v>
      </c>
      <c r="E1015" s="69" t="s">
        <v>2034</v>
      </c>
      <c r="F1015" s="69" t="s">
        <v>2035</v>
      </c>
      <c r="G1015" s="69"/>
      <c r="H1015" s="70">
        <v>2022</v>
      </c>
      <c r="I1015" s="69" t="s">
        <v>3199</v>
      </c>
      <c r="J1015" s="69" t="s">
        <v>890</v>
      </c>
      <c r="K1015" s="71" t="s">
        <v>1616</v>
      </c>
      <c r="L1015" s="72" t="s">
        <v>83</v>
      </c>
      <c r="M1015" s="48" t="s">
        <v>139</v>
      </c>
      <c r="N1015" s="50" t="s">
        <v>262</v>
      </c>
      <c r="O1015" s="50" t="s">
        <v>3177</v>
      </c>
      <c r="P1015" s="74">
        <f ca="1">IFERROR(VLOOKUP(DadosViagem5[[#This Row],[Placa]],BIP!A:E,5,FALSE),"")</f>
        <v>45974</v>
      </c>
      <c r="Q1015" s="75">
        <f ca="1">DATEDIF(DadosViagem5[[#This Row],[BIP]],TODAY(),"D")</f>
        <v>4</v>
      </c>
      <c r="R1015" s="76" t="str">
        <f>IFERROR(VLOOKUP(DadosViagem5[[#This Row],[Placa]],DDS!B:C,2,FALSE),"Verificar cadastro")</f>
        <v> </v>
      </c>
      <c r="S1015" s="77" t="s">
        <v>2023</v>
      </c>
      <c r="T1015" s="48"/>
      <c r="U1015" s="79"/>
      <c r="V1015" s="78"/>
      <c r="W1015" s="82"/>
      <c r="X1015" s="80"/>
      <c r="Y1015" s="81"/>
      <c r="Z1015" s="82"/>
      <c r="AA1015" s="70" t="s">
        <v>2024</v>
      </c>
      <c r="AB1015" s="70" t="s">
        <v>2024</v>
      </c>
      <c r="AC1015" s="69" t="s">
        <v>2024</v>
      </c>
      <c r="AD1015" s="69" t="str">
        <f ca="1">IFERROR(DATEDIF(DadosViagem5[[#This Row],[Utimo Bip Reserva]],TODAY(),"D"),"")</f>
        <v/>
      </c>
      <c r="AE1015" s="49" t="s">
        <v>2024</v>
      </c>
      <c r="AF1015" s="50" t="s">
        <v>2024</v>
      </c>
      <c r="AG1015" s="49" t="s">
        <v>701</v>
      </c>
      <c r="AH1015" s="50">
        <v>45807</v>
      </c>
      <c r="AI1015" s="49" t="str">
        <f>IF(DadosViagem5[[#This Row],[Dias em manutenção ]]&lt;5,"Dentro do Prazo","Fora do Prazo")</f>
        <v>Fora do Prazo</v>
      </c>
      <c r="AJ1015" s="49" t="e">
        <v>#REF!</v>
      </c>
    </row>
    <row r="1016" spans="1:36" ht="15">
      <c r="A1016" s="69" t="s">
        <v>3215</v>
      </c>
      <c r="B1016" s="70"/>
      <c r="C1016" s="69" t="s">
        <v>395</v>
      </c>
      <c r="D1016" s="69" t="s">
        <v>2025</v>
      </c>
      <c r="E1016" s="69" t="s">
        <v>2034</v>
      </c>
      <c r="F1016" s="69" t="s">
        <v>2035</v>
      </c>
      <c r="G1016" s="69"/>
      <c r="H1016" s="70">
        <v>2024</v>
      </c>
      <c r="I1016" s="69" t="s">
        <v>3199</v>
      </c>
      <c r="J1016" s="69" t="s">
        <v>890</v>
      </c>
      <c r="K1016" s="71" t="s">
        <v>1616</v>
      </c>
      <c r="L1016" s="72" t="s">
        <v>83</v>
      </c>
      <c r="M1016" s="48" t="s">
        <v>139</v>
      </c>
      <c r="N1016" s="50" t="s">
        <v>262</v>
      </c>
      <c r="O1016" s="50" t="s">
        <v>3177</v>
      </c>
      <c r="P1016" s="74">
        <f ca="1">IFERROR(VLOOKUP(DadosViagem5[[#This Row],[Placa]],BIP!A:E,5,FALSE),"")</f>
        <v>45977</v>
      </c>
      <c r="Q1016" s="75">
        <f ca="1">DATEDIF(DadosViagem5[[#This Row],[BIP]],TODAY(),"D")</f>
        <v>1</v>
      </c>
      <c r="R1016" s="76" t="str">
        <f>IFERROR(VLOOKUP(DadosViagem5[[#This Row],[Placa]],DDS!B:C,2,FALSE),"Verificar cadastro")</f>
        <v>Operando</v>
      </c>
      <c r="S1016" s="77" t="s">
        <v>2023</v>
      </c>
      <c r="T1016" s="48"/>
      <c r="U1016" s="79"/>
      <c r="V1016" s="78"/>
      <c r="W1016" s="82"/>
      <c r="X1016" s="80"/>
      <c r="Y1016" s="81"/>
      <c r="Z1016" s="82"/>
      <c r="AA1016" s="70" t="s">
        <v>2024</v>
      </c>
      <c r="AB1016" s="70" t="s">
        <v>2024</v>
      </c>
      <c r="AC1016" s="69" t="s">
        <v>2024</v>
      </c>
      <c r="AD1016" s="69" t="str">
        <f ca="1">IFERROR(DATEDIF(DadosViagem5[[#This Row],[Utimo Bip Reserva]],TODAY(),"D"),"")</f>
        <v/>
      </c>
      <c r="AE1016" s="50" t="s">
        <v>2024</v>
      </c>
      <c r="AF1016" s="50" t="s">
        <v>2024</v>
      </c>
      <c r="AG1016" s="49"/>
      <c r="AH1016" s="50">
        <v>45807</v>
      </c>
      <c r="AI1016" s="49" t="str">
        <f>IF(DadosViagem5[[#This Row],[Dias em manutenção ]]&lt;5,"Dentro do Prazo","Fora do Prazo")</f>
        <v>Fora do Prazo</v>
      </c>
      <c r="AJ1016" s="49" t="e">
        <v>#REF!</v>
      </c>
    </row>
    <row r="1017" spans="1:36" ht="15">
      <c r="A1017" s="69" t="s">
        <v>143</v>
      </c>
      <c r="B1017" s="70">
        <v>368</v>
      </c>
      <c r="C1017" s="69" t="s">
        <v>395</v>
      </c>
      <c r="D1017" s="69" t="s">
        <v>2025</v>
      </c>
      <c r="E1017" s="69" t="s">
        <v>2034</v>
      </c>
      <c r="F1017" s="69" t="s">
        <v>2064</v>
      </c>
      <c r="G1017" s="69"/>
      <c r="H1017" s="70">
        <v>2023</v>
      </c>
      <c r="I1017" s="69" t="s">
        <v>3199</v>
      </c>
      <c r="J1017" s="69" t="s">
        <v>890</v>
      </c>
      <c r="K1017" s="71" t="s">
        <v>1616</v>
      </c>
      <c r="L1017" s="72" t="s">
        <v>83</v>
      </c>
      <c r="M1017" s="48" t="s">
        <v>139</v>
      </c>
      <c r="N1017" s="50" t="s">
        <v>262</v>
      </c>
      <c r="O1017" s="50" t="s">
        <v>3177</v>
      </c>
      <c r="P1017" s="74">
        <f ca="1">IFERROR(VLOOKUP(DadosViagem5[[#This Row],[Placa]],BIP!A:E,5,FALSE),"")</f>
        <v>45950</v>
      </c>
      <c r="Q1017" s="75">
        <f ca="1">DATEDIF(DadosViagem5[[#This Row],[BIP]],TODAY(),"D")</f>
        <v>28</v>
      </c>
      <c r="R1017" s="76" t="str">
        <f>IFERROR(VLOOKUP(DadosViagem5[[#This Row],[Placa]],DDS!B:C,2,FALSE),"Verificar cadastro")</f>
        <v>Manutenção</v>
      </c>
      <c r="S1017" s="77" t="s">
        <v>2023</v>
      </c>
      <c r="T1017" s="48"/>
      <c r="U1017" s="79"/>
      <c r="V1017" s="78"/>
      <c r="W1017" s="82"/>
      <c r="X1017" s="80"/>
      <c r="Y1017" s="81"/>
      <c r="Z1017" s="82"/>
      <c r="AA1017" s="70" t="s">
        <v>2024</v>
      </c>
      <c r="AB1017" s="70" t="s">
        <v>2024</v>
      </c>
      <c r="AC1017" s="69" t="s">
        <v>2024</v>
      </c>
      <c r="AD1017" s="69" t="str">
        <f ca="1">IFERROR(DATEDIF(DadosViagem5[[#This Row],[Utimo Bip Reserva]],TODAY(),"D"),"")</f>
        <v/>
      </c>
      <c r="AE1017" s="49" t="s">
        <v>2024</v>
      </c>
      <c r="AF1017" s="50" t="s">
        <v>2024</v>
      </c>
      <c r="AG1017" s="49"/>
      <c r="AH1017" s="50">
        <v>45807</v>
      </c>
      <c r="AI1017" s="49" t="str">
        <f>IF(DadosViagem5[[#This Row],[Dias em manutenção ]]&lt;5,"Dentro do Prazo","Fora do Prazo")</f>
        <v>Fora do Prazo</v>
      </c>
      <c r="AJ1017" s="49" t="e">
        <v>#REF!</v>
      </c>
    </row>
    <row r="1018" spans="1:36" ht="15">
      <c r="A1018" s="69" t="s">
        <v>1948</v>
      </c>
      <c r="B1018" s="70">
        <v>388</v>
      </c>
      <c r="C1018" s="69" t="s">
        <v>395</v>
      </c>
      <c r="D1018" s="69" t="s">
        <v>2025</v>
      </c>
      <c r="E1018" s="69" t="s">
        <v>2034</v>
      </c>
      <c r="F1018" s="69" t="s">
        <v>2064</v>
      </c>
      <c r="G1018" s="69"/>
      <c r="H1018" s="70">
        <v>2024</v>
      </c>
      <c r="I1018" s="69" t="s">
        <v>3199</v>
      </c>
      <c r="J1018" s="69" t="s">
        <v>890</v>
      </c>
      <c r="K1018" s="71" t="s">
        <v>1616</v>
      </c>
      <c r="L1018" s="72" t="s">
        <v>83</v>
      </c>
      <c r="M1018" s="48" t="s">
        <v>139</v>
      </c>
      <c r="N1018" s="50" t="s">
        <v>262</v>
      </c>
      <c r="O1018" s="50" t="s">
        <v>3177</v>
      </c>
      <c r="P1018" s="74">
        <f ca="1">IFERROR(VLOOKUP(DadosViagem5[[#This Row],[Placa]],BIP!A:E,5,FALSE),"")</f>
        <v>45978</v>
      </c>
      <c r="Q1018" s="75">
        <f ca="1">DATEDIF(DadosViagem5[[#This Row],[BIP]],TODAY(),"D")</f>
        <v>0</v>
      </c>
      <c r="R1018" s="76" t="str">
        <f>IFERROR(VLOOKUP(DadosViagem5[[#This Row],[Placa]],DDS!B:C,2,FALSE),"Verificar cadastro")</f>
        <v>Manutenção</v>
      </c>
      <c r="S1018" s="77" t="s">
        <v>2023</v>
      </c>
      <c r="T1018" s="48"/>
      <c r="U1018" s="79"/>
      <c r="V1018" s="78"/>
      <c r="W1018" s="82"/>
      <c r="X1018" s="80"/>
      <c r="Y1018" s="81"/>
      <c r="Z1018" s="82"/>
      <c r="AA1018" s="70" t="s">
        <v>2024</v>
      </c>
      <c r="AB1018" s="70" t="s">
        <v>2024</v>
      </c>
      <c r="AC1018" s="69" t="s">
        <v>2024</v>
      </c>
      <c r="AD1018" s="69" t="str">
        <f ca="1">IFERROR(DATEDIF(DadosViagem5[[#This Row],[Utimo Bip Reserva]],TODAY(),"D"),"")</f>
        <v/>
      </c>
      <c r="AE1018" s="50" t="s">
        <v>2024</v>
      </c>
      <c r="AF1018" s="50" t="s">
        <v>2024</v>
      </c>
      <c r="AG1018" s="49" t="s">
        <v>701</v>
      </c>
      <c r="AH1018" s="50">
        <v>45807</v>
      </c>
      <c r="AI1018" s="49" t="str">
        <f>IF(DadosViagem5[[#This Row],[Dias em manutenção ]]&lt;5,"Dentro do Prazo","Fora do Prazo")</f>
        <v>Fora do Prazo</v>
      </c>
      <c r="AJ1018" s="49" t="e">
        <v>#REF!</v>
      </c>
    </row>
    <row r="1019" spans="1:36" ht="15">
      <c r="A1019" s="69" t="s">
        <v>137</v>
      </c>
      <c r="B1019" s="70">
        <v>302</v>
      </c>
      <c r="C1019" s="69" t="s">
        <v>395</v>
      </c>
      <c r="D1019" s="69" t="s">
        <v>2025</v>
      </c>
      <c r="E1019" s="69" t="s">
        <v>2034</v>
      </c>
      <c r="F1019" s="69" t="s">
        <v>2035</v>
      </c>
      <c r="G1019" s="69"/>
      <c r="H1019" s="70">
        <v>2023</v>
      </c>
      <c r="I1019" s="69" t="s">
        <v>3199</v>
      </c>
      <c r="J1019" s="69" t="s">
        <v>890</v>
      </c>
      <c r="K1019" s="71" t="s">
        <v>1616</v>
      </c>
      <c r="L1019" s="72" t="s">
        <v>83</v>
      </c>
      <c r="M1019" s="48" t="s">
        <v>139</v>
      </c>
      <c r="N1019" s="50" t="s">
        <v>262</v>
      </c>
      <c r="O1019" s="50" t="s">
        <v>3177</v>
      </c>
      <c r="P1019" s="74">
        <f ca="1">IFERROR(VLOOKUP(DadosViagem5[[#This Row],[Placa]],BIP!A:E,5,FALSE),"")</f>
        <v>45934</v>
      </c>
      <c r="Q1019" s="75">
        <f ca="1">DATEDIF(DadosViagem5[[#This Row],[BIP]],TODAY(),"D")</f>
        <v>44</v>
      </c>
      <c r="R1019" s="76" t="str">
        <f>IFERROR(VLOOKUP(DadosViagem5[[#This Row],[Placa]],DDS!B:C,2,FALSE),"Verificar cadastro")</f>
        <v>Manutenção</v>
      </c>
      <c r="S1019" s="77" t="s">
        <v>2023</v>
      </c>
      <c r="T1019" s="48"/>
      <c r="U1019" s="79"/>
      <c r="V1019" s="78"/>
      <c r="W1019" s="82"/>
      <c r="X1019" s="80"/>
      <c r="Y1019" s="81"/>
      <c r="Z1019" s="82"/>
      <c r="AA1019" s="70" t="s">
        <v>2024</v>
      </c>
      <c r="AB1019" s="70" t="s">
        <v>2024</v>
      </c>
      <c r="AC1019" s="69" t="s">
        <v>2024</v>
      </c>
      <c r="AD1019" s="69" t="str">
        <f ca="1">IFERROR(DATEDIF(DadosViagem5[[#This Row],[Utimo Bip Reserva]],TODAY(),"D"),"")</f>
        <v/>
      </c>
      <c r="AE1019" s="50" t="s">
        <v>2024</v>
      </c>
      <c r="AF1019" s="50" t="s">
        <v>2024</v>
      </c>
      <c r="AG1019" s="49"/>
      <c r="AH1019" s="50">
        <v>45807</v>
      </c>
      <c r="AI1019" s="49" t="str">
        <f>IF(DadosViagem5[[#This Row],[Dias em manutenção ]]&lt;5,"Dentro do Prazo","Fora do Prazo")</f>
        <v>Fora do Prazo</v>
      </c>
      <c r="AJ1019" s="49" t="e">
        <v>#REF!</v>
      </c>
    </row>
    <row r="1020" spans="1:36" ht="15">
      <c r="A1020" s="69" t="s">
        <v>908</v>
      </c>
      <c r="B1020" s="70">
        <v>367</v>
      </c>
      <c r="C1020" s="69" t="s">
        <v>395</v>
      </c>
      <c r="D1020" s="69" t="s">
        <v>2025</v>
      </c>
      <c r="E1020" s="69" t="s">
        <v>2034</v>
      </c>
      <c r="F1020" s="69" t="s">
        <v>2064</v>
      </c>
      <c r="G1020" s="69"/>
      <c r="H1020" s="70">
        <v>2023</v>
      </c>
      <c r="I1020" s="69" t="s">
        <v>3199</v>
      </c>
      <c r="J1020" s="69" t="s">
        <v>890</v>
      </c>
      <c r="K1020" s="71" t="s">
        <v>1616</v>
      </c>
      <c r="L1020" s="72" t="s">
        <v>83</v>
      </c>
      <c r="M1020" s="48" t="s">
        <v>139</v>
      </c>
      <c r="N1020" s="50" t="s">
        <v>262</v>
      </c>
      <c r="O1020" s="50" t="s">
        <v>3177</v>
      </c>
      <c r="P1020" s="74">
        <f ca="1">IFERROR(VLOOKUP(DadosViagem5[[#This Row],[Placa]],BIP!A:E,5,FALSE),"")</f>
        <v>45973</v>
      </c>
      <c r="Q1020" s="75">
        <f ca="1">DATEDIF(DadosViagem5[[#This Row],[BIP]],TODAY(),"D")</f>
        <v>5</v>
      </c>
      <c r="R1020" s="76" t="str">
        <f>IFERROR(VLOOKUP(DadosViagem5[[#This Row],[Placa]],DDS!B:C,2,FALSE),"Verificar cadastro")</f>
        <v> </v>
      </c>
      <c r="S1020" s="77" t="s">
        <v>2023</v>
      </c>
      <c r="T1020" s="48"/>
      <c r="U1020" s="79"/>
      <c r="V1020" s="78"/>
      <c r="W1020" s="82"/>
      <c r="X1020" s="80"/>
      <c r="Y1020" s="81"/>
      <c r="Z1020" s="82"/>
      <c r="AA1020" s="70" t="s">
        <v>2024</v>
      </c>
      <c r="AB1020" s="70"/>
      <c r="AC1020" s="69" t="s">
        <v>2024</v>
      </c>
      <c r="AD1020" s="69" t="str">
        <f ca="1">IFERROR(DATEDIF(DadosViagem5[[#This Row],[Utimo Bip Reserva]],TODAY(),"D"),"")</f>
        <v/>
      </c>
      <c r="AE1020" s="49"/>
      <c r="AF1020" s="50"/>
      <c r="AG1020" s="49"/>
      <c r="AH1020" s="50">
        <v>45807</v>
      </c>
      <c r="AI1020" s="49" t="str">
        <f>IF(DadosViagem5[[#This Row],[Dias em manutenção ]]&lt;5,"Dentro do Prazo","Fora do Prazo")</f>
        <v>Fora do Prazo</v>
      </c>
      <c r="AJ1020" s="49" t="e">
        <v>#REF!</v>
      </c>
    </row>
    <row r="1021" spans="1:36" ht="15">
      <c r="A1021" s="69" t="s">
        <v>3216</v>
      </c>
      <c r="B1021" s="70"/>
      <c r="C1021" s="69" t="s">
        <v>395</v>
      </c>
      <c r="D1021" s="69" t="s">
        <v>2025</v>
      </c>
      <c r="E1021" s="69" t="s">
        <v>2034</v>
      </c>
      <c r="F1021" s="69" t="s">
        <v>2035</v>
      </c>
      <c r="G1021" s="69"/>
      <c r="H1021" s="70">
        <v>2023</v>
      </c>
      <c r="I1021" s="69" t="s">
        <v>3199</v>
      </c>
      <c r="J1021" s="69" t="s">
        <v>890</v>
      </c>
      <c r="K1021" s="71" t="s">
        <v>1616</v>
      </c>
      <c r="L1021" s="72" t="s">
        <v>83</v>
      </c>
      <c r="M1021" s="48" t="s">
        <v>139</v>
      </c>
      <c r="N1021" s="50" t="s">
        <v>262</v>
      </c>
      <c r="O1021" s="50" t="s">
        <v>3177</v>
      </c>
      <c r="P1021" s="74">
        <f ca="1">IFERROR(VLOOKUP(DadosViagem5[[#This Row],[Placa]],BIP!A:E,5,FALSE),"")</f>
        <v>45974</v>
      </c>
      <c r="Q1021" s="75">
        <f ca="1">DATEDIF(DadosViagem5[[#This Row],[BIP]],TODAY(),"D")</f>
        <v>4</v>
      </c>
      <c r="R1021" s="76" t="str">
        <f>IFERROR(VLOOKUP(DadosViagem5[[#This Row],[Placa]],DDS!B:C,2,FALSE),"Verificar cadastro")</f>
        <v> </v>
      </c>
      <c r="S1021" s="77" t="s">
        <v>2023</v>
      </c>
      <c r="T1021" s="48"/>
      <c r="U1021" s="79"/>
      <c r="V1021" s="78"/>
      <c r="W1021" s="82"/>
      <c r="X1021" s="80"/>
      <c r="Y1021" s="81"/>
      <c r="Z1021" s="82"/>
      <c r="AA1021" s="70" t="s">
        <v>2024</v>
      </c>
      <c r="AB1021" s="70" t="s">
        <v>2024</v>
      </c>
      <c r="AC1021" s="69" t="s">
        <v>2024</v>
      </c>
      <c r="AD1021" s="69" t="str">
        <f ca="1">IFERROR(DATEDIF(DadosViagem5[[#This Row],[Utimo Bip Reserva]],TODAY(),"D"),"")</f>
        <v/>
      </c>
      <c r="AE1021" s="50" t="s">
        <v>2024</v>
      </c>
      <c r="AF1021" s="50" t="s">
        <v>2024</v>
      </c>
      <c r="AG1021" s="49"/>
      <c r="AH1021" s="50">
        <v>45807</v>
      </c>
      <c r="AI1021" s="49" t="str">
        <f>IF(DadosViagem5[[#This Row],[Dias em manutenção ]]&lt;5,"Dentro do Prazo","Fora do Prazo")</f>
        <v>Fora do Prazo</v>
      </c>
      <c r="AJ1021" s="49" t="e">
        <v>#REF!</v>
      </c>
    </row>
    <row r="1022" spans="1:36" ht="15">
      <c r="A1022" s="69" t="s">
        <v>3217</v>
      </c>
      <c r="B1022" s="70">
        <v>341</v>
      </c>
      <c r="C1022" s="69" t="s">
        <v>395</v>
      </c>
      <c r="D1022" s="69" t="s">
        <v>2025</v>
      </c>
      <c r="E1022" s="69" t="s">
        <v>2034</v>
      </c>
      <c r="F1022" s="69" t="s">
        <v>2035</v>
      </c>
      <c r="G1022" s="69"/>
      <c r="H1022" s="70">
        <v>2023</v>
      </c>
      <c r="I1022" s="69" t="s">
        <v>3199</v>
      </c>
      <c r="J1022" s="69" t="s">
        <v>890</v>
      </c>
      <c r="K1022" s="71" t="s">
        <v>1616</v>
      </c>
      <c r="L1022" s="72" t="s">
        <v>83</v>
      </c>
      <c r="M1022" s="48" t="s">
        <v>139</v>
      </c>
      <c r="N1022" s="50" t="s">
        <v>262</v>
      </c>
      <c r="O1022" s="50" t="s">
        <v>3177</v>
      </c>
      <c r="P1022" s="74">
        <f ca="1">IFERROR(VLOOKUP(DadosViagem5[[#This Row],[Placa]],BIP!A:E,5,FALSE),"")</f>
        <v>45978</v>
      </c>
      <c r="Q1022" s="75">
        <f ca="1">DATEDIF(DadosViagem5[[#This Row],[BIP]],TODAY(),"D")</f>
        <v>0</v>
      </c>
      <c r="R1022" s="76" t="str">
        <f>IFERROR(VLOOKUP(DadosViagem5[[#This Row],[Placa]],DDS!B:C,2,FALSE),"Verificar cadastro")</f>
        <v>Operando</v>
      </c>
      <c r="S1022" s="77" t="s">
        <v>2023</v>
      </c>
      <c r="T1022" s="48"/>
      <c r="U1022" s="79"/>
      <c r="V1022" s="78"/>
      <c r="W1022" s="82"/>
      <c r="X1022" s="80"/>
      <c r="Y1022" s="81"/>
      <c r="Z1022" s="82"/>
      <c r="AA1022" s="70" t="s">
        <v>2024</v>
      </c>
      <c r="AB1022" s="70" t="s">
        <v>2024</v>
      </c>
      <c r="AC1022" s="69" t="s">
        <v>2024</v>
      </c>
      <c r="AD1022" s="69" t="str">
        <f ca="1">IFERROR(DATEDIF(DadosViagem5[[#This Row],[Utimo Bip Reserva]],TODAY(),"D"),"")</f>
        <v/>
      </c>
      <c r="AE1022" s="77"/>
      <c r="AF1022" s="94"/>
      <c r="AG1022" s="49"/>
      <c r="AH1022" s="50">
        <v>45807</v>
      </c>
      <c r="AI1022" s="49" t="str">
        <f>IF(DadosViagem5[[#This Row],[Dias em manutenção ]]&lt;5,"Dentro do Prazo","Fora do Prazo")</f>
        <v>Fora do Prazo</v>
      </c>
      <c r="AJ1022" s="49" t="e">
        <v>#REF!</v>
      </c>
    </row>
    <row r="1023" spans="1:36" ht="15">
      <c r="A1023" s="69" t="s">
        <v>1803</v>
      </c>
      <c r="B1023" s="70"/>
      <c r="C1023" s="69" t="s">
        <v>395</v>
      </c>
      <c r="D1023" s="69" t="s">
        <v>2025</v>
      </c>
      <c r="E1023" s="69" t="s">
        <v>2034</v>
      </c>
      <c r="F1023" s="69" t="s">
        <v>2035</v>
      </c>
      <c r="G1023" s="69"/>
      <c r="H1023" s="70">
        <v>2024</v>
      </c>
      <c r="I1023" s="69" t="s">
        <v>3199</v>
      </c>
      <c r="J1023" s="69" t="s">
        <v>890</v>
      </c>
      <c r="K1023" s="71" t="s">
        <v>1616</v>
      </c>
      <c r="L1023" s="72" t="s">
        <v>83</v>
      </c>
      <c r="M1023" s="48" t="s">
        <v>139</v>
      </c>
      <c r="N1023" s="50" t="s">
        <v>262</v>
      </c>
      <c r="O1023" s="50" t="s">
        <v>3177</v>
      </c>
      <c r="P1023" s="74">
        <f ca="1">IFERROR(VLOOKUP(DadosViagem5[[#This Row],[Placa]],BIP!A:E,5,FALSE),"")</f>
        <v>45978</v>
      </c>
      <c r="Q1023" s="75">
        <f ca="1">DATEDIF(DadosViagem5[[#This Row],[BIP]],TODAY(),"D")</f>
        <v>0</v>
      </c>
      <c r="R1023" s="76" t="str">
        <f>IFERROR(VLOOKUP(DadosViagem5[[#This Row],[Placa]],DDS!B:C,2,FALSE),"Verificar cadastro")</f>
        <v>Operando</v>
      </c>
      <c r="S1023" s="77" t="s">
        <v>2023</v>
      </c>
      <c r="T1023" s="48"/>
      <c r="U1023" s="79"/>
      <c r="V1023" s="78"/>
      <c r="W1023" s="82"/>
      <c r="X1023" s="80"/>
      <c r="Y1023" s="81"/>
      <c r="Z1023" s="82"/>
      <c r="AA1023" s="70" t="s">
        <v>2024</v>
      </c>
      <c r="AB1023" s="70" t="s">
        <v>2024</v>
      </c>
      <c r="AC1023" s="69" t="s">
        <v>2024</v>
      </c>
      <c r="AD1023" s="69" t="str">
        <f ca="1">IFERROR(DATEDIF(DadosViagem5[[#This Row],[Utimo Bip Reserva]],TODAY(),"D"),"")</f>
        <v/>
      </c>
      <c r="AE1023" s="50" t="s">
        <v>2024</v>
      </c>
      <c r="AF1023" s="50" t="s">
        <v>2024</v>
      </c>
      <c r="AG1023" s="49" t="s">
        <v>2703</v>
      </c>
      <c r="AH1023" s="50">
        <v>45807</v>
      </c>
      <c r="AI1023" s="49" t="str">
        <f>IF(DadosViagem5[[#This Row],[Dias em manutenção ]]&lt;5,"Dentro do Prazo","Fora do Prazo")</f>
        <v>Fora do Prazo</v>
      </c>
      <c r="AJ1023" s="49" t="e">
        <v>#REF!</v>
      </c>
    </row>
    <row r="1024" spans="1:36" ht="15">
      <c r="A1024" s="69" t="s">
        <v>3218</v>
      </c>
      <c r="B1024" s="70">
        <v>441</v>
      </c>
      <c r="C1024" s="69" t="s">
        <v>395</v>
      </c>
      <c r="D1024" s="69" t="s">
        <v>2025</v>
      </c>
      <c r="E1024" s="69" t="s">
        <v>2034</v>
      </c>
      <c r="F1024" s="69" t="s">
        <v>2035</v>
      </c>
      <c r="G1024" s="69"/>
      <c r="H1024" s="70">
        <v>2024</v>
      </c>
      <c r="I1024" s="69" t="s">
        <v>3199</v>
      </c>
      <c r="J1024" s="69" t="s">
        <v>890</v>
      </c>
      <c r="K1024" s="71" t="s">
        <v>1616</v>
      </c>
      <c r="L1024" s="72" t="s">
        <v>83</v>
      </c>
      <c r="M1024" s="48" t="s">
        <v>139</v>
      </c>
      <c r="N1024" s="50" t="s">
        <v>262</v>
      </c>
      <c r="O1024" s="50" t="s">
        <v>3208</v>
      </c>
      <c r="P1024" s="74">
        <f ca="1">IFERROR(VLOOKUP(DadosViagem5[[#This Row],[Placa]],BIP!A:E,5,FALSE),"")</f>
        <v>45977</v>
      </c>
      <c r="Q1024" s="75">
        <f ca="1">DATEDIF(DadosViagem5[[#This Row],[BIP]],TODAY(),"D")</f>
        <v>1</v>
      </c>
      <c r="R1024" s="76" t="str">
        <f>IFERROR(VLOOKUP(DadosViagem5[[#This Row],[Placa]],DDS!B:C,2,FALSE),"Verificar cadastro")</f>
        <v>Operando</v>
      </c>
      <c r="S1024" s="77" t="s">
        <v>2023</v>
      </c>
      <c r="T1024" s="48"/>
      <c r="U1024" s="79"/>
      <c r="V1024" s="78"/>
      <c r="W1024" s="82"/>
      <c r="X1024" s="80"/>
      <c r="Y1024" s="81"/>
      <c r="Z1024" s="82"/>
      <c r="AA1024" s="70" t="s">
        <v>2024</v>
      </c>
      <c r="AB1024" s="70" t="s">
        <v>2024</v>
      </c>
      <c r="AC1024" s="69" t="s">
        <v>2024</v>
      </c>
      <c r="AD1024" s="69" t="str">
        <f ca="1">IFERROR(DATEDIF(DadosViagem5[[#This Row],[Utimo Bip Reserva]],TODAY(),"D"),"")</f>
        <v/>
      </c>
      <c r="AE1024" s="50" t="s">
        <v>2024</v>
      </c>
      <c r="AF1024" s="50" t="s">
        <v>2024</v>
      </c>
      <c r="AG1024" s="49"/>
      <c r="AH1024" s="50">
        <v>45807</v>
      </c>
      <c r="AI1024" s="49" t="str">
        <f>IF(DadosViagem5[[#This Row],[Dias em manutenção ]]&lt;5,"Dentro do Prazo","Fora do Prazo")</f>
        <v>Fora do Prazo</v>
      </c>
      <c r="AJ1024" s="49" t="e">
        <v>#REF!</v>
      </c>
    </row>
    <row r="1025" spans="1:36" ht="15">
      <c r="A1025" s="69" t="s">
        <v>1567</v>
      </c>
      <c r="B1025" s="70">
        <v>375</v>
      </c>
      <c r="C1025" s="69" t="s">
        <v>395</v>
      </c>
      <c r="D1025" s="69" t="s">
        <v>2025</v>
      </c>
      <c r="E1025" s="69" t="s">
        <v>2034</v>
      </c>
      <c r="F1025" s="69" t="s">
        <v>2064</v>
      </c>
      <c r="G1025" s="69"/>
      <c r="H1025" s="70">
        <v>2024</v>
      </c>
      <c r="I1025" s="69" t="s">
        <v>3199</v>
      </c>
      <c r="J1025" s="69" t="s">
        <v>890</v>
      </c>
      <c r="K1025" s="71" t="s">
        <v>1616</v>
      </c>
      <c r="L1025" s="72" t="s">
        <v>83</v>
      </c>
      <c r="M1025" s="48" t="s">
        <v>139</v>
      </c>
      <c r="N1025" s="50" t="s">
        <v>262</v>
      </c>
      <c r="O1025" s="50" t="s">
        <v>3177</v>
      </c>
      <c r="P1025" s="74">
        <f ca="1">IFERROR(VLOOKUP(DadosViagem5[[#This Row],[Placa]],BIP!A:E,5,FALSE),"")</f>
        <v>45978</v>
      </c>
      <c r="Q1025" s="75">
        <f ca="1">DATEDIF(DadosViagem5[[#This Row],[BIP]],TODAY(),"D")</f>
        <v>0</v>
      </c>
      <c r="R1025" s="76" t="str">
        <f>IFERROR(VLOOKUP(DadosViagem5[[#This Row],[Placa]],DDS!B:C,2,FALSE),"Verificar cadastro")</f>
        <v>Operando</v>
      </c>
      <c r="S1025" s="77" t="s">
        <v>2023</v>
      </c>
      <c r="T1025" s="48"/>
      <c r="U1025" s="79"/>
      <c r="V1025" s="78"/>
      <c r="W1025" s="82"/>
      <c r="X1025" s="80"/>
      <c r="Y1025" s="81"/>
      <c r="Z1025" s="82"/>
      <c r="AA1025" s="70" t="s">
        <v>2024</v>
      </c>
      <c r="AB1025" s="70" t="s">
        <v>2024</v>
      </c>
      <c r="AC1025" s="69" t="s">
        <v>2024</v>
      </c>
      <c r="AD1025" s="69" t="str">
        <f ca="1">IFERROR(DATEDIF(DadosViagem5[[#This Row],[Utimo Bip Reserva]],TODAY(),"D"),"")</f>
        <v/>
      </c>
      <c r="AE1025" s="50" t="s">
        <v>2024</v>
      </c>
      <c r="AF1025" s="50" t="s">
        <v>2024</v>
      </c>
      <c r="AG1025" s="49"/>
      <c r="AH1025" s="50">
        <v>45807</v>
      </c>
      <c r="AI1025" s="49" t="str">
        <f>IF(DadosViagem5[[#This Row],[Dias em manutenção ]]&lt;5,"Dentro do Prazo","Fora do Prazo")</f>
        <v>Fora do Prazo</v>
      </c>
      <c r="AJ1025" s="49" t="e">
        <v>#REF!</v>
      </c>
    </row>
    <row r="1026" spans="1:36" ht="15">
      <c r="A1026" s="69" t="s">
        <v>3219</v>
      </c>
      <c r="B1026" s="70">
        <v>330</v>
      </c>
      <c r="C1026" s="69" t="s">
        <v>395</v>
      </c>
      <c r="D1026" s="69" t="s">
        <v>2025</v>
      </c>
      <c r="E1026" s="69" t="s">
        <v>2034</v>
      </c>
      <c r="F1026" s="69" t="s">
        <v>2064</v>
      </c>
      <c r="G1026" s="69"/>
      <c r="H1026" s="70">
        <v>2023</v>
      </c>
      <c r="I1026" s="69" t="s">
        <v>3199</v>
      </c>
      <c r="J1026" s="69" t="s">
        <v>890</v>
      </c>
      <c r="K1026" s="71" t="s">
        <v>1616</v>
      </c>
      <c r="L1026" s="72" t="s">
        <v>83</v>
      </c>
      <c r="M1026" s="48" t="s">
        <v>139</v>
      </c>
      <c r="N1026" s="50" t="s">
        <v>262</v>
      </c>
      <c r="O1026" s="50" t="s">
        <v>3177</v>
      </c>
      <c r="P1026" s="74">
        <f ca="1">IFERROR(VLOOKUP(DadosViagem5[[#This Row],[Placa]],BIP!A:E,5,FALSE),"")</f>
        <v>45978</v>
      </c>
      <c r="Q1026" s="75">
        <f ca="1">DATEDIF(DadosViagem5[[#This Row],[BIP]],TODAY(),"D")</f>
        <v>0</v>
      </c>
      <c r="R1026" s="76" t="str">
        <f>IFERROR(VLOOKUP(DadosViagem5[[#This Row],[Placa]],DDS!B:C,2,FALSE),"Verificar cadastro")</f>
        <v>Operando</v>
      </c>
      <c r="S1026" s="77" t="s">
        <v>2023</v>
      </c>
      <c r="T1026" s="48"/>
      <c r="U1026" s="79"/>
      <c r="V1026" s="78"/>
      <c r="W1026" s="82"/>
      <c r="X1026" s="80"/>
      <c r="Y1026" s="81"/>
      <c r="Z1026" s="82"/>
      <c r="AA1026" s="70" t="s">
        <v>2024</v>
      </c>
      <c r="AB1026" s="70" t="s">
        <v>2024</v>
      </c>
      <c r="AC1026" s="69" t="s">
        <v>2024</v>
      </c>
      <c r="AD1026" s="69" t="str">
        <f ca="1">IFERROR(DATEDIF(DadosViagem5[[#This Row],[Utimo Bip Reserva]],TODAY(),"D"),"")</f>
        <v/>
      </c>
      <c r="AE1026" s="50" t="s">
        <v>2024</v>
      </c>
      <c r="AF1026" s="50" t="s">
        <v>2024</v>
      </c>
      <c r="AG1026" s="49"/>
      <c r="AH1026" s="50">
        <v>45807</v>
      </c>
      <c r="AI1026" s="49" t="str">
        <f>IF(DadosViagem5[[#This Row],[Dias em manutenção ]]&lt;5,"Dentro do Prazo","Fora do Prazo")</f>
        <v>Fora do Prazo</v>
      </c>
      <c r="AJ1026" s="49" t="e">
        <v>#REF!</v>
      </c>
    </row>
    <row r="1027" spans="1:36" ht="15">
      <c r="A1027" s="69" t="s">
        <v>1530</v>
      </c>
      <c r="B1027" s="70">
        <v>336</v>
      </c>
      <c r="C1027" s="69" t="s">
        <v>395</v>
      </c>
      <c r="D1027" s="69" t="s">
        <v>2025</v>
      </c>
      <c r="E1027" s="69" t="s">
        <v>2034</v>
      </c>
      <c r="F1027" s="69" t="s">
        <v>2064</v>
      </c>
      <c r="G1027" s="69"/>
      <c r="H1027" s="70">
        <v>2023</v>
      </c>
      <c r="I1027" s="69" t="s">
        <v>3199</v>
      </c>
      <c r="J1027" s="69" t="s">
        <v>890</v>
      </c>
      <c r="K1027" s="71" t="s">
        <v>1616</v>
      </c>
      <c r="L1027" s="72" t="s">
        <v>83</v>
      </c>
      <c r="M1027" s="48" t="s">
        <v>139</v>
      </c>
      <c r="N1027" s="50" t="s">
        <v>262</v>
      </c>
      <c r="O1027" s="50" t="s">
        <v>3177</v>
      </c>
      <c r="P1027" s="74">
        <f ca="1">IFERROR(VLOOKUP(DadosViagem5[[#This Row],[Placa]],BIP!A:E,5,FALSE),"")</f>
        <v>45978</v>
      </c>
      <c r="Q1027" s="75">
        <f ca="1">DATEDIF(DadosViagem5[[#This Row],[BIP]],TODAY(),"D")</f>
        <v>0</v>
      </c>
      <c r="R1027" s="76" t="str">
        <f>IFERROR(VLOOKUP(DadosViagem5[[#This Row],[Placa]],DDS!B:C,2,FALSE),"Verificar cadastro")</f>
        <v>Operando</v>
      </c>
      <c r="S1027" s="77" t="s">
        <v>2023</v>
      </c>
      <c r="T1027" s="48"/>
      <c r="U1027" s="79"/>
      <c r="V1027" s="78"/>
      <c r="W1027" s="82"/>
      <c r="X1027" s="80"/>
      <c r="Y1027" s="81"/>
      <c r="Z1027" s="82"/>
      <c r="AA1027" s="70" t="s">
        <v>2024</v>
      </c>
      <c r="AB1027" s="70" t="s">
        <v>2024</v>
      </c>
      <c r="AC1027" s="69" t="s">
        <v>2024</v>
      </c>
      <c r="AD1027" s="69" t="str">
        <f ca="1">IFERROR(DATEDIF(DadosViagem5[[#This Row],[Utimo Bip Reserva]],TODAY(),"D"),"")</f>
        <v/>
      </c>
      <c r="AE1027" s="50" t="s">
        <v>2024</v>
      </c>
      <c r="AF1027" s="50" t="s">
        <v>2024</v>
      </c>
      <c r="AG1027" s="49"/>
      <c r="AH1027" s="50">
        <v>45807</v>
      </c>
      <c r="AI1027" s="49" t="str">
        <f>IF(DadosViagem5[[#This Row],[Dias em manutenção ]]&lt;5,"Dentro do Prazo","Fora do Prazo")</f>
        <v>Fora do Prazo</v>
      </c>
      <c r="AJ1027" s="49" t="e">
        <v>#REF!</v>
      </c>
    </row>
    <row r="1028" spans="1:36" ht="15">
      <c r="A1028" s="69" t="s">
        <v>1381</v>
      </c>
      <c r="B1028" s="70">
        <v>387</v>
      </c>
      <c r="C1028" s="69" t="s">
        <v>395</v>
      </c>
      <c r="D1028" s="69" t="s">
        <v>2025</v>
      </c>
      <c r="E1028" s="69" t="s">
        <v>2034</v>
      </c>
      <c r="F1028" s="69" t="s">
        <v>2064</v>
      </c>
      <c r="G1028" s="69"/>
      <c r="H1028" s="70">
        <v>2024</v>
      </c>
      <c r="I1028" s="69" t="s">
        <v>3199</v>
      </c>
      <c r="J1028" s="69" t="s">
        <v>890</v>
      </c>
      <c r="K1028" s="71" t="s">
        <v>1616</v>
      </c>
      <c r="L1028" s="72" t="s">
        <v>83</v>
      </c>
      <c r="M1028" s="48" t="s">
        <v>139</v>
      </c>
      <c r="N1028" s="50" t="s">
        <v>262</v>
      </c>
      <c r="O1028" s="50" t="s">
        <v>3177</v>
      </c>
      <c r="P1028" s="74">
        <f ca="1">IFERROR(VLOOKUP(DadosViagem5[[#This Row],[Placa]],BIP!A:E,5,FALSE),"")</f>
        <v>45978</v>
      </c>
      <c r="Q1028" s="75">
        <f ca="1">DATEDIF(DadosViagem5[[#This Row],[BIP]],TODAY(),"D")</f>
        <v>0</v>
      </c>
      <c r="R1028" s="76" t="str">
        <f>IFERROR(VLOOKUP(DadosViagem5[[#This Row],[Placa]],DDS!B:C,2,FALSE),"Verificar cadastro")</f>
        <v>Operando</v>
      </c>
      <c r="S1028" s="77" t="s">
        <v>2023</v>
      </c>
      <c r="T1028" s="48"/>
      <c r="U1028" s="79"/>
      <c r="V1028" s="78"/>
      <c r="W1028" s="82"/>
      <c r="X1028" s="80"/>
      <c r="Y1028" s="81"/>
      <c r="Z1028" s="82"/>
      <c r="AA1028" s="70" t="s">
        <v>2024</v>
      </c>
      <c r="AB1028" s="70" t="s">
        <v>2024</v>
      </c>
      <c r="AC1028" s="69" t="s">
        <v>2024</v>
      </c>
      <c r="AD1028" s="69" t="str">
        <f ca="1">IFERROR(DATEDIF(DadosViagem5[[#This Row],[Utimo Bip Reserva]],TODAY(),"D"),"")</f>
        <v/>
      </c>
      <c r="AE1028" s="192"/>
      <c r="AF1028" s="94"/>
      <c r="AG1028" s="49"/>
      <c r="AH1028" s="50">
        <v>45807</v>
      </c>
      <c r="AI1028" s="49" t="str">
        <f>IF(DadosViagem5[[#This Row],[Dias em manutenção ]]&lt;5,"Dentro do Prazo","Fora do Prazo")</f>
        <v>Fora do Prazo</v>
      </c>
      <c r="AJ1028" s="49" t="e">
        <v>#REF!</v>
      </c>
    </row>
    <row r="1029" spans="1:36" ht="15">
      <c r="A1029" s="69" t="s">
        <v>1805</v>
      </c>
      <c r="B1029" s="70">
        <v>337</v>
      </c>
      <c r="C1029" s="69" t="s">
        <v>395</v>
      </c>
      <c r="D1029" s="69" t="s">
        <v>2025</v>
      </c>
      <c r="E1029" s="69" t="s">
        <v>2034</v>
      </c>
      <c r="F1029" s="69" t="s">
        <v>2064</v>
      </c>
      <c r="G1029" s="69"/>
      <c r="H1029" s="70">
        <v>2023</v>
      </c>
      <c r="I1029" s="69" t="s">
        <v>3199</v>
      </c>
      <c r="J1029" s="69" t="s">
        <v>890</v>
      </c>
      <c r="K1029" s="71" t="s">
        <v>1616</v>
      </c>
      <c r="L1029" s="72" t="s">
        <v>83</v>
      </c>
      <c r="M1029" s="48" t="s">
        <v>139</v>
      </c>
      <c r="N1029" s="50" t="s">
        <v>262</v>
      </c>
      <c r="O1029" s="50" t="s">
        <v>3177</v>
      </c>
      <c r="P1029" s="74">
        <f ca="1">IFERROR(VLOOKUP(DadosViagem5[[#This Row],[Placa]],BIP!A:E,5,FALSE),"")</f>
        <v>45978</v>
      </c>
      <c r="Q1029" s="75">
        <f ca="1">DATEDIF(DadosViagem5[[#This Row],[BIP]],TODAY(),"D")</f>
        <v>0</v>
      </c>
      <c r="R1029" s="76" t="str">
        <f>IFERROR(VLOOKUP(DadosViagem5[[#This Row],[Placa]],DDS!B:C,2,FALSE),"Verificar cadastro")</f>
        <v>Operando</v>
      </c>
      <c r="S1029" s="77" t="s">
        <v>2023</v>
      </c>
      <c r="T1029" s="48"/>
      <c r="U1029" s="79"/>
      <c r="V1029" s="78"/>
      <c r="W1029" s="82"/>
      <c r="X1029" s="80"/>
      <c r="Y1029" s="81"/>
      <c r="Z1029" s="82"/>
      <c r="AA1029" s="70" t="s">
        <v>2024</v>
      </c>
      <c r="AB1029" s="70" t="s">
        <v>2024</v>
      </c>
      <c r="AC1029" s="69" t="s">
        <v>2024</v>
      </c>
      <c r="AD1029" s="69" t="str">
        <f ca="1">IFERROR(DATEDIF(DadosViagem5[[#This Row],[Utimo Bip Reserva]],TODAY(),"D"),"")</f>
        <v/>
      </c>
      <c r="AE1029" s="50" t="s">
        <v>2024</v>
      </c>
      <c r="AF1029" s="50" t="s">
        <v>2024</v>
      </c>
      <c r="AG1029" s="49"/>
      <c r="AH1029" s="50">
        <v>45807</v>
      </c>
      <c r="AI1029" s="49" t="str">
        <f>IF(DadosViagem5[[#This Row],[Dias em manutenção ]]&lt;5,"Dentro do Prazo","Fora do Prazo")</f>
        <v>Fora do Prazo</v>
      </c>
      <c r="AJ1029" s="49" t="e">
        <v>#REF!</v>
      </c>
    </row>
    <row r="1030" spans="1:36" ht="15">
      <c r="A1030" s="69" t="s">
        <v>3220</v>
      </c>
      <c r="B1030" s="70">
        <v>385</v>
      </c>
      <c r="C1030" s="69" t="s">
        <v>395</v>
      </c>
      <c r="D1030" s="69" t="s">
        <v>2025</v>
      </c>
      <c r="E1030" s="69" t="s">
        <v>2034</v>
      </c>
      <c r="F1030" s="69" t="s">
        <v>2064</v>
      </c>
      <c r="G1030" s="69"/>
      <c r="H1030" s="70">
        <v>2024</v>
      </c>
      <c r="I1030" s="69" t="s">
        <v>3199</v>
      </c>
      <c r="J1030" s="69" t="s">
        <v>890</v>
      </c>
      <c r="K1030" s="71" t="s">
        <v>1616</v>
      </c>
      <c r="L1030" s="72" t="s">
        <v>83</v>
      </c>
      <c r="M1030" s="48" t="s">
        <v>139</v>
      </c>
      <c r="N1030" s="50" t="s">
        <v>262</v>
      </c>
      <c r="O1030" s="50" t="s">
        <v>3177</v>
      </c>
      <c r="P1030" s="74">
        <f ca="1">IFERROR(VLOOKUP(DadosViagem5[[#This Row],[Placa]],BIP!A:E,5,FALSE),"")</f>
        <v>45978</v>
      </c>
      <c r="Q1030" s="75">
        <f ca="1">DATEDIF(DadosViagem5[[#This Row],[BIP]],TODAY(),"D")</f>
        <v>0</v>
      </c>
      <c r="R1030" s="76" t="str">
        <f>IFERROR(VLOOKUP(DadosViagem5[[#This Row],[Placa]],DDS!B:C,2,FALSE),"Verificar cadastro")</f>
        <v>Operando</v>
      </c>
      <c r="S1030" s="77" t="s">
        <v>2023</v>
      </c>
      <c r="T1030" s="48"/>
      <c r="U1030" s="79"/>
      <c r="V1030" s="78"/>
      <c r="W1030" s="82"/>
      <c r="X1030" s="80"/>
      <c r="Y1030" s="81"/>
      <c r="Z1030" s="82"/>
      <c r="AA1030" s="70" t="s">
        <v>2024</v>
      </c>
      <c r="AB1030" s="70" t="s">
        <v>2024</v>
      </c>
      <c r="AC1030" s="69" t="s">
        <v>2024</v>
      </c>
      <c r="AD1030" s="69" t="str">
        <f ca="1">IFERROR(DATEDIF(DadosViagem5[[#This Row],[Utimo Bip Reserva]],TODAY(),"D"),"")</f>
        <v/>
      </c>
      <c r="AE1030" s="49" t="s">
        <v>2024</v>
      </c>
      <c r="AF1030" s="50" t="s">
        <v>2024</v>
      </c>
      <c r="AG1030" s="49"/>
      <c r="AH1030" s="50">
        <v>45807</v>
      </c>
      <c r="AI1030" s="49" t="str">
        <f>IF(DadosViagem5[[#This Row],[Dias em manutenção ]]&lt;5,"Dentro do Prazo","Fora do Prazo")</f>
        <v>Fora do Prazo</v>
      </c>
      <c r="AJ1030" s="49" t="e">
        <v>#REF!</v>
      </c>
    </row>
    <row r="1031" spans="1:36" ht="15">
      <c r="A1031" s="69" t="s">
        <v>3221</v>
      </c>
      <c r="B1031" s="70">
        <v>319</v>
      </c>
      <c r="C1031" s="69" t="s">
        <v>395</v>
      </c>
      <c r="D1031" s="69" t="s">
        <v>2025</v>
      </c>
      <c r="E1031" s="69" t="s">
        <v>2034</v>
      </c>
      <c r="F1031" s="69" t="s">
        <v>2035</v>
      </c>
      <c r="G1031" s="69"/>
      <c r="H1031" s="70">
        <v>2023</v>
      </c>
      <c r="I1031" s="69" t="s">
        <v>3199</v>
      </c>
      <c r="J1031" s="69" t="s">
        <v>890</v>
      </c>
      <c r="K1031" s="71" t="s">
        <v>1616</v>
      </c>
      <c r="L1031" s="72" t="s">
        <v>83</v>
      </c>
      <c r="M1031" s="48" t="s">
        <v>139</v>
      </c>
      <c r="N1031" s="50" t="s">
        <v>262</v>
      </c>
      <c r="O1031" s="50" t="s">
        <v>3177</v>
      </c>
      <c r="P1031" s="74">
        <f ca="1">IFERROR(VLOOKUP(DadosViagem5[[#This Row],[Placa]],BIP!A:E,5,FALSE),"")</f>
        <v>45978</v>
      </c>
      <c r="Q1031" s="75">
        <f ca="1">DATEDIF(DadosViagem5[[#This Row],[BIP]],TODAY(),"D")</f>
        <v>0</v>
      </c>
      <c r="R1031" s="76" t="str">
        <f>IFERROR(VLOOKUP(DadosViagem5[[#This Row],[Placa]],DDS!B:C,2,FALSE),"Verificar cadastro")</f>
        <v>Operando</v>
      </c>
      <c r="S1031" s="77" t="s">
        <v>2023</v>
      </c>
      <c r="T1031" s="48"/>
      <c r="U1031" s="79"/>
      <c r="V1031" s="78"/>
      <c r="W1031" s="82"/>
      <c r="X1031" s="80"/>
      <c r="Y1031" s="81"/>
      <c r="Z1031" s="82"/>
      <c r="AA1031" s="70" t="s">
        <v>2024</v>
      </c>
      <c r="AB1031" s="70" t="s">
        <v>2024</v>
      </c>
      <c r="AC1031" s="69" t="s">
        <v>2024</v>
      </c>
      <c r="AD1031" s="69" t="str">
        <f ca="1">IFERROR(DATEDIF(DadosViagem5[[#This Row],[Utimo Bip Reserva]],TODAY(),"D"),"")</f>
        <v/>
      </c>
      <c r="AE1031" s="50" t="s">
        <v>2024</v>
      </c>
      <c r="AF1031" s="50" t="s">
        <v>2024</v>
      </c>
      <c r="AG1031" s="49" t="s">
        <v>2703</v>
      </c>
      <c r="AH1031" s="50">
        <v>45807</v>
      </c>
      <c r="AI1031" s="49" t="str">
        <f>IF(DadosViagem5[[#This Row],[Dias em manutenção ]]&lt;5,"Dentro do Prazo","Fora do Prazo")</f>
        <v>Fora do Prazo</v>
      </c>
      <c r="AJ1031" s="49" t="e">
        <v>#REF!</v>
      </c>
    </row>
    <row r="1032" spans="1:36" ht="15">
      <c r="A1032" s="69" t="s">
        <v>3222</v>
      </c>
      <c r="B1032" s="70">
        <v>386</v>
      </c>
      <c r="C1032" s="69" t="s">
        <v>395</v>
      </c>
      <c r="D1032" s="69" t="s">
        <v>2025</v>
      </c>
      <c r="E1032" s="69" t="s">
        <v>2034</v>
      </c>
      <c r="F1032" s="69" t="s">
        <v>2035</v>
      </c>
      <c r="G1032" s="69"/>
      <c r="H1032" s="70">
        <v>2024</v>
      </c>
      <c r="I1032" s="69" t="s">
        <v>3199</v>
      </c>
      <c r="J1032" s="69" t="s">
        <v>890</v>
      </c>
      <c r="K1032" s="71" t="s">
        <v>1616</v>
      </c>
      <c r="L1032" s="72" t="s">
        <v>83</v>
      </c>
      <c r="M1032" s="48" t="s">
        <v>139</v>
      </c>
      <c r="N1032" s="50" t="s">
        <v>262</v>
      </c>
      <c r="O1032" s="50" t="s">
        <v>3177</v>
      </c>
      <c r="P1032" s="74">
        <f ca="1">IFERROR(VLOOKUP(DadosViagem5[[#This Row],[Placa]],BIP!A:E,5,FALSE),"")</f>
        <v>45978</v>
      </c>
      <c r="Q1032" s="75">
        <f ca="1">DATEDIF(DadosViagem5[[#This Row],[BIP]],TODAY(),"D")</f>
        <v>0</v>
      </c>
      <c r="R1032" s="76" t="str">
        <f>IFERROR(VLOOKUP(DadosViagem5[[#This Row],[Placa]],DDS!B:C,2,FALSE),"Verificar cadastro")</f>
        <v>Operando</v>
      </c>
      <c r="S1032" s="77" t="s">
        <v>2023</v>
      </c>
      <c r="T1032" s="48"/>
      <c r="U1032" s="79"/>
      <c r="V1032" s="78"/>
      <c r="W1032" s="82"/>
      <c r="X1032" s="80"/>
      <c r="Y1032" s="81"/>
      <c r="Z1032" s="82"/>
      <c r="AA1032" s="70" t="s">
        <v>2024</v>
      </c>
      <c r="AB1032" s="70" t="s">
        <v>2024</v>
      </c>
      <c r="AC1032" s="69" t="s">
        <v>2024</v>
      </c>
      <c r="AD1032" s="69" t="str">
        <f ca="1">IFERROR(DATEDIF(DadosViagem5[[#This Row],[Utimo Bip Reserva]],TODAY(),"D"),"")</f>
        <v/>
      </c>
      <c r="AE1032" s="77"/>
      <c r="AF1032" s="94"/>
      <c r="AG1032" s="49" t="s">
        <v>2703</v>
      </c>
      <c r="AH1032" s="50">
        <v>45807</v>
      </c>
      <c r="AI1032" s="49" t="str">
        <f>IF(DadosViagem5[[#This Row],[Dias em manutenção ]]&lt;5,"Dentro do Prazo","Fora do Prazo")</f>
        <v>Fora do Prazo</v>
      </c>
      <c r="AJ1032" s="49" t="e">
        <v>#REF!</v>
      </c>
    </row>
    <row r="1033" spans="1:36" ht="15">
      <c r="A1033" s="69" t="s">
        <v>3223</v>
      </c>
      <c r="B1033" s="70"/>
      <c r="C1033" s="69" t="s">
        <v>673</v>
      </c>
      <c r="D1033" s="69" t="s">
        <v>2025</v>
      </c>
      <c r="E1033" s="69" t="s">
        <v>566</v>
      </c>
      <c r="F1033" s="69" t="s">
        <v>2064</v>
      </c>
      <c r="G1033" s="69"/>
      <c r="H1033" s="70">
        <v>2022</v>
      </c>
      <c r="I1033" s="69" t="s">
        <v>2737</v>
      </c>
      <c r="J1033" s="69" t="s">
        <v>3224</v>
      </c>
      <c r="K1033" s="71" t="s">
        <v>1651</v>
      </c>
      <c r="L1033" s="72" t="s">
        <v>83</v>
      </c>
      <c r="M1033" s="48" t="s">
        <v>234</v>
      </c>
      <c r="N1033" s="49" t="s">
        <v>344</v>
      </c>
      <c r="O1033" s="49" t="s">
        <v>266</v>
      </c>
      <c r="P1033" s="74">
        <f ca="1">IFERROR(VLOOKUP(DadosViagem5[[#This Row],[Placa]],BIP!A:E,5,FALSE),"")</f>
        <v>45864</v>
      </c>
      <c r="Q1033" s="75">
        <f ca="1">DATEDIF(DadosViagem5[[#This Row],[BIP]],TODAY(),"D")</f>
        <v>114</v>
      </c>
      <c r="R1033" s="76" t="str">
        <f>IFERROR(VLOOKUP(DadosViagem5[[#This Row],[Placa]],DDS!B:C,2,FALSE),"Verificar cadastro")</f>
        <v>Sem operação</v>
      </c>
      <c r="S1033" s="49" t="s">
        <v>2404</v>
      </c>
      <c r="T1033" s="48"/>
      <c r="U1033" s="79"/>
      <c r="V1033" s="78"/>
      <c r="W1033" s="82" t="s">
        <v>3225</v>
      </c>
      <c r="X1033" s="80"/>
      <c r="Y1033" s="81" t="s">
        <v>2024</v>
      </c>
      <c r="Z1033" s="82"/>
      <c r="AA1033" s="70" t="s">
        <v>2024</v>
      </c>
      <c r="AB1033" s="70" t="s">
        <v>2024</v>
      </c>
      <c r="AC1033" s="69" t="s">
        <v>2024</v>
      </c>
      <c r="AD1033" s="69" t="str">
        <f ca="1">IFERROR(DATEDIF(DadosViagem5[[#This Row],[Utimo Bip Reserva]],TODAY(),"D"),"")</f>
        <v/>
      </c>
      <c r="AE1033" s="49" t="s">
        <v>2024</v>
      </c>
      <c r="AF1033" s="50" t="s">
        <v>2024</v>
      </c>
      <c r="AG1033" s="49"/>
      <c r="AH1033" s="50">
        <v>45807</v>
      </c>
      <c r="AI1033" s="49" t="str">
        <f>IF(DadosViagem5[[#This Row],[Dias em manutenção ]]&lt;5,"Dentro do Prazo","Fora do Prazo")</f>
        <v>Fora do Prazo</v>
      </c>
      <c r="AJ1033" s="49" t="e">
        <v>#REF!</v>
      </c>
    </row>
    <row r="1034" spans="1:36" ht="15">
      <c r="A1034" s="69" t="s">
        <v>644</v>
      </c>
      <c r="B1034" s="70"/>
      <c r="C1034" s="69" t="s">
        <v>673</v>
      </c>
      <c r="D1034" s="69" t="s">
        <v>2025</v>
      </c>
      <c r="E1034" s="69" t="s">
        <v>566</v>
      </c>
      <c r="F1034" s="69" t="s">
        <v>2064</v>
      </c>
      <c r="G1034" s="69"/>
      <c r="H1034" s="70">
        <v>2022</v>
      </c>
      <c r="I1034" s="69" t="s">
        <v>2737</v>
      </c>
      <c r="J1034" s="69" t="s">
        <v>1467</v>
      </c>
      <c r="K1034" s="71" t="s">
        <v>1651</v>
      </c>
      <c r="L1034" s="72" t="s">
        <v>83</v>
      </c>
      <c r="M1034" s="48" t="s">
        <v>234</v>
      </c>
      <c r="N1034" s="49" t="s">
        <v>344</v>
      </c>
      <c r="O1034" s="49" t="s">
        <v>266</v>
      </c>
      <c r="P1034" s="74">
        <f ca="1">IFERROR(VLOOKUP(DadosViagem5[[#This Row],[Placa]],BIP!A:E,5,FALSE),"")</f>
        <v>45864</v>
      </c>
      <c r="Q1034" s="75">
        <f ca="1">DATEDIF(DadosViagem5[[#This Row],[BIP]],TODAY(),"D")</f>
        <v>114</v>
      </c>
      <c r="R1034" s="76" t="str">
        <f>IFERROR(VLOOKUP(DadosViagem5[[#This Row],[Placa]],DDS!B:C,2,FALSE),"Verificar cadastro")</f>
        <v>Sem operação</v>
      </c>
      <c r="S1034" s="49" t="s">
        <v>2404</v>
      </c>
      <c r="T1034" s="48"/>
      <c r="U1034" s="79"/>
      <c r="V1034" s="78"/>
      <c r="W1034" s="82" t="s">
        <v>3225</v>
      </c>
      <c r="X1034" s="80"/>
      <c r="Y1034" s="81" t="s">
        <v>2024</v>
      </c>
      <c r="Z1034" s="82"/>
      <c r="AA1034" s="70" t="s">
        <v>2024</v>
      </c>
      <c r="AB1034" s="70" t="s">
        <v>2024</v>
      </c>
      <c r="AC1034" s="69" t="s">
        <v>2024</v>
      </c>
      <c r="AD1034" s="69" t="str">
        <f ca="1">IFERROR(DATEDIF(DadosViagem5[[#This Row],[Utimo Bip Reserva]],TODAY(),"D"),"")</f>
        <v/>
      </c>
      <c r="AE1034" s="49" t="s">
        <v>2024</v>
      </c>
      <c r="AF1034" s="50" t="s">
        <v>2024</v>
      </c>
      <c r="AG1034" s="49"/>
      <c r="AH1034" s="50">
        <v>45807</v>
      </c>
      <c r="AI1034" s="49" t="str">
        <f>IF(DadosViagem5[[#This Row],[Dias em manutenção ]]&lt;5,"Dentro do Prazo","Fora do Prazo")</f>
        <v>Fora do Prazo</v>
      </c>
      <c r="AJ1034" s="49" t="e">
        <v>#REF!</v>
      </c>
    </row>
    <row r="1035" spans="1:36" ht="15">
      <c r="A1035" s="69" t="s">
        <v>513</v>
      </c>
      <c r="B1035" s="70"/>
      <c r="C1035" s="69" t="s">
        <v>673</v>
      </c>
      <c r="D1035" s="69" t="s">
        <v>2025</v>
      </c>
      <c r="E1035" s="69" t="s">
        <v>566</v>
      </c>
      <c r="F1035" s="69" t="s">
        <v>2064</v>
      </c>
      <c r="G1035" s="69"/>
      <c r="H1035" s="70">
        <v>2022</v>
      </c>
      <c r="I1035" s="69" t="s">
        <v>2737</v>
      </c>
      <c r="J1035" s="69" t="s">
        <v>1467</v>
      </c>
      <c r="K1035" s="71" t="s">
        <v>1651</v>
      </c>
      <c r="L1035" s="72" t="s">
        <v>83</v>
      </c>
      <c r="M1035" s="48" t="s">
        <v>234</v>
      </c>
      <c r="N1035" s="49" t="s">
        <v>344</v>
      </c>
      <c r="O1035" s="49" t="s">
        <v>266</v>
      </c>
      <c r="P1035" s="74">
        <f ca="1">IFERROR(VLOOKUP(DadosViagem5[[#This Row],[Placa]],BIP!A:E,5,FALSE),"")</f>
        <v>45871</v>
      </c>
      <c r="Q1035" s="75">
        <f ca="1">DATEDIF(DadosViagem5[[#This Row],[BIP]],TODAY(),"D")</f>
        <v>107</v>
      </c>
      <c r="R1035" s="76" t="str">
        <f>IFERROR(VLOOKUP(DadosViagem5[[#This Row],[Placa]],DDS!B:C,2,FALSE),"Verificar cadastro")</f>
        <v>Sem operação</v>
      </c>
      <c r="S1035" s="49" t="s">
        <v>2404</v>
      </c>
      <c r="T1035" s="48"/>
      <c r="U1035" s="79"/>
      <c r="V1035" s="78"/>
      <c r="W1035" s="82" t="s">
        <v>3225</v>
      </c>
      <c r="X1035" s="80"/>
      <c r="Y1035" s="81" t="s">
        <v>2024</v>
      </c>
      <c r="Z1035" s="82"/>
      <c r="AA1035" s="70" t="s">
        <v>2024</v>
      </c>
      <c r="AB1035" s="70" t="s">
        <v>2024</v>
      </c>
      <c r="AC1035" s="69" t="s">
        <v>2024</v>
      </c>
      <c r="AD1035" s="69" t="str">
        <f ca="1">IFERROR(DATEDIF(DadosViagem5[[#This Row],[Utimo Bip Reserva]],TODAY(),"D"),"")</f>
        <v/>
      </c>
      <c r="AE1035" s="49" t="s">
        <v>2024</v>
      </c>
      <c r="AF1035" s="50" t="s">
        <v>2024</v>
      </c>
      <c r="AG1035" s="49"/>
      <c r="AH1035" s="50">
        <v>45807</v>
      </c>
      <c r="AI1035" s="49" t="str">
        <f>IF(DadosViagem5[[#This Row],[Dias em manutenção ]]&lt;5,"Dentro do Prazo","Fora do Prazo")</f>
        <v>Fora do Prazo</v>
      </c>
      <c r="AJ1035" s="49" t="e">
        <v>#REF!</v>
      </c>
    </row>
    <row r="1036" spans="1:36" ht="15">
      <c r="A1036" s="69" t="s">
        <v>3226</v>
      </c>
      <c r="B1036" s="70"/>
      <c r="C1036" s="69" t="s">
        <v>673</v>
      </c>
      <c r="D1036" s="69" t="s">
        <v>2025</v>
      </c>
      <c r="E1036" s="69" t="s">
        <v>566</v>
      </c>
      <c r="F1036" s="69" t="s">
        <v>2064</v>
      </c>
      <c r="G1036" s="69"/>
      <c r="H1036" s="70">
        <v>2022</v>
      </c>
      <c r="I1036" s="69" t="s">
        <v>2737</v>
      </c>
      <c r="J1036" s="69" t="s">
        <v>1467</v>
      </c>
      <c r="K1036" s="71" t="s">
        <v>1651</v>
      </c>
      <c r="L1036" s="72" t="s">
        <v>83</v>
      </c>
      <c r="M1036" s="48" t="s">
        <v>234</v>
      </c>
      <c r="N1036" s="49" t="s">
        <v>344</v>
      </c>
      <c r="O1036" s="49" t="s">
        <v>266</v>
      </c>
      <c r="P1036" s="74">
        <f ca="1">IFERROR(VLOOKUP(DadosViagem5[[#This Row],[Placa]],BIP!A:E,5,FALSE),"")</f>
        <v>45941</v>
      </c>
      <c r="Q1036" s="75">
        <f ca="1">DATEDIF(DadosViagem5[[#This Row],[BIP]],TODAY(),"D")</f>
        <v>37</v>
      </c>
      <c r="R1036" s="76" t="str">
        <f>IFERROR(VLOOKUP(DadosViagem5[[#This Row],[Placa]],DDS!B:C,2,FALSE),"Verificar cadastro")</f>
        <v>Sem operação</v>
      </c>
      <c r="S1036" s="77" t="s">
        <v>2023</v>
      </c>
      <c r="T1036" s="48"/>
      <c r="U1036" s="79"/>
      <c r="V1036" s="78"/>
      <c r="W1036" s="82"/>
      <c r="X1036" s="80"/>
      <c r="Y1036" s="81" t="s">
        <v>2024</v>
      </c>
      <c r="Z1036" s="82"/>
      <c r="AA1036" s="70" t="s">
        <v>2024</v>
      </c>
      <c r="AB1036" s="70" t="s">
        <v>2024</v>
      </c>
      <c r="AC1036" s="69" t="s">
        <v>2024</v>
      </c>
      <c r="AD1036" s="69" t="str">
        <f ca="1">IFERROR(DATEDIF(DadosViagem5[[#This Row],[Utimo Bip Reserva]],TODAY(),"D"),"")</f>
        <v/>
      </c>
      <c r="AE1036" s="49" t="s">
        <v>2024</v>
      </c>
      <c r="AF1036" s="50" t="s">
        <v>2024</v>
      </c>
      <c r="AG1036" s="49"/>
      <c r="AH1036" s="50">
        <v>45807</v>
      </c>
      <c r="AI1036" s="49" t="str">
        <f>IF(DadosViagem5[[#This Row],[Dias em manutenção ]]&lt;5,"Dentro do Prazo","Fora do Prazo")</f>
        <v>Fora do Prazo</v>
      </c>
      <c r="AJ1036" s="49" t="e">
        <v>#REF!</v>
      </c>
    </row>
    <row r="1037" spans="1:36" ht="15">
      <c r="A1037" s="69" t="s">
        <v>3227</v>
      </c>
      <c r="B1037" s="70"/>
      <c r="C1037" s="69" t="s">
        <v>673</v>
      </c>
      <c r="D1037" s="69" t="s">
        <v>2025</v>
      </c>
      <c r="E1037" s="69" t="s">
        <v>566</v>
      </c>
      <c r="F1037" s="69" t="s">
        <v>2064</v>
      </c>
      <c r="G1037" s="69"/>
      <c r="H1037" s="70">
        <v>2022</v>
      </c>
      <c r="I1037" s="69" t="s">
        <v>2737</v>
      </c>
      <c r="J1037" s="69" t="s">
        <v>1467</v>
      </c>
      <c r="K1037" s="71" t="s">
        <v>1651</v>
      </c>
      <c r="L1037" s="72" t="s">
        <v>83</v>
      </c>
      <c r="M1037" s="48" t="s">
        <v>234</v>
      </c>
      <c r="N1037" s="49" t="s">
        <v>344</v>
      </c>
      <c r="O1037" s="49" t="s">
        <v>266</v>
      </c>
      <c r="P1037" s="74">
        <f ca="1">IFERROR(VLOOKUP(DadosViagem5[[#This Row],[Placa]],BIP!A:E,5,FALSE),"")</f>
        <v>45742</v>
      </c>
      <c r="Q1037" s="75">
        <f ca="1">DATEDIF(DadosViagem5[[#This Row],[BIP]],TODAY(),"D")</f>
        <v>236</v>
      </c>
      <c r="R1037" s="76" t="str">
        <f>IFERROR(VLOOKUP(DadosViagem5[[#This Row],[Placa]],DDS!B:C,2,FALSE),"Verificar cadastro")</f>
        <v>Manutenção</v>
      </c>
      <c r="S1037" s="49" t="s">
        <v>2404</v>
      </c>
      <c r="T1037" s="48"/>
      <c r="U1037" s="79"/>
      <c r="V1037" s="78">
        <v>45757</v>
      </c>
      <c r="W1037" s="82" t="s">
        <v>3225</v>
      </c>
      <c r="X1037" s="80" t="s">
        <v>81</v>
      </c>
      <c r="Y1037" s="81" t="s">
        <v>335</v>
      </c>
      <c r="Z1037" s="83" t="s">
        <v>112</v>
      </c>
      <c r="AA1037" s="70" t="s">
        <v>2024</v>
      </c>
      <c r="AB1037" s="70" t="s">
        <v>2024</v>
      </c>
      <c r="AC1037" s="69" t="s">
        <v>2024</v>
      </c>
      <c r="AD1037" s="69" t="str">
        <f ca="1">IFERROR(DATEDIF(DadosViagem5[[#This Row],[Utimo Bip Reserva]],TODAY(),"D"),"")</f>
        <v/>
      </c>
      <c r="AE1037" s="49" t="s">
        <v>3228</v>
      </c>
      <c r="AF1037" s="50" t="s">
        <v>2024</v>
      </c>
      <c r="AG1037" s="79" t="s">
        <v>111</v>
      </c>
      <c r="AH1037" s="50">
        <v>50</v>
      </c>
      <c r="AI1037" s="49" t="str">
        <f>IF(DadosViagem5[[#This Row],[Dias em manutenção ]]&lt;5,"Dentro do Prazo","Fora do Prazo")</f>
        <v>Fora do Prazo</v>
      </c>
      <c r="AJ1037" s="49" t="e">
        <v>#REF!</v>
      </c>
    </row>
    <row r="1038" spans="1:36" ht="15">
      <c r="A1038" s="69" t="s">
        <v>672</v>
      </c>
      <c r="B1038" s="70"/>
      <c r="C1038" s="69" t="s">
        <v>673</v>
      </c>
      <c r="D1038" s="69" t="s">
        <v>2025</v>
      </c>
      <c r="E1038" s="69" t="s">
        <v>566</v>
      </c>
      <c r="F1038" s="69" t="s">
        <v>2064</v>
      </c>
      <c r="G1038" s="69"/>
      <c r="H1038" s="70">
        <v>2022</v>
      </c>
      <c r="I1038" s="69" t="s">
        <v>2737</v>
      </c>
      <c r="J1038" s="69" t="s">
        <v>1467</v>
      </c>
      <c r="K1038" s="71" t="s">
        <v>1651</v>
      </c>
      <c r="L1038" s="72" t="s">
        <v>83</v>
      </c>
      <c r="M1038" s="48" t="s">
        <v>234</v>
      </c>
      <c r="N1038" s="49" t="s">
        <v>344</v>
      </c>
      <c r="O1038" s="49" t="s">
        <v>266</v>
      </c>
      <c r="P1038" s="74">
        <f ca="1">IFERROR(VLOOKUP(DadosViagem5[[#This Row],[Placa]],BIP!A:E,5,FALSE),"")</f>
        <v>45941</v>
      </c>
      <c r="Q1038" s="75">
        <f ca="1">DATEDIF(DadosViagem5[[#This Row],[BIP]],TODAY(),"D")</f>
        <v>37</v>
      </c>
      <c r="R1038" s="76" t="str">
        <f>IFERROR(VLOOKUP(DadosViagem5[[#This Row],[Placa]],DDS!B:C,2,FALSE),"Verificar cadastro")</f>
        <v>Sem operação</v>
      </c>
      <c r="S1038" s="77" t="s">
        <v>2023</v>
      </c>
      <c r="T1038" s="48"/>
      <c r="U1038" s="79"/>
      <c r="V1038" s="78"/>
      <c r="W1038" s="82" t="s">
        <v>2742</v>
      </c>
      <c r="X1038" s="80"/>
      <c r="Y1038" s="81"/>
      <c r="Z1038" s="83"/>
      <c r="AA1038" s="70" t="s">
        <v>2024</v>
      </c>
      <c r="AB1038" s="70" t="s">
        <v>2024</v>
      </c>
      <c r="AC1038" s="69" t="s">
        <v>2024</v>
      </c>
      <c r="AD1038" s="69" t="str">
        <f ca="1">IFERROR(DATEDIF(DadosViagem5[[#This Row],[Utimo Bip Reserva]],TODAY(),"D"),"")</f>
        <v/>
      </c>
      <c r="AE1038" s="48"/>
      <c r="AF1038" s="50" t="s">
        <v>2024</v>
      </c>
      <c r="AG1038" s="48"/>
      <c r="AH1038" s="50">
        <v>45807</v>
      </c>
      <c r="AI1038" s="49" t="str">
        <f>IF(DadosViagem5[[#This Row],[Dias em manutenção ]]&lt;5,"Dentro do Prazo","Fora do Prazo")</f>
        <v>Fora do Prazo</v>
      </c>
      <c r="AJ1038" s="49" t="e">
        <v>#REF!</v>
      </c>
    </row>
    <row r="1039" spans="1:36" ht="15">
      <c r="A1039" s="70" t="s">
        <v>1648</v>
      </c>
      <c r="B1039" s="70"/>
      <c r="C1039" s="69" t="s">
        <v>673</v>
      </c>
      <c r="D1039" s="69" t="s">
        <v>2025</v>
      </c>
      <c r="E1039" s="69" t="s">
        <v>566</v>
      </c>
      <c r="F1039" s="69" t="s">
        <v>2064</v>
      </c>
      <c r="G1039" s="69"/>
      <c r="H1039" s="70">
        <v>2022</v>
      </c>
      <c r="I1039" s="69" t="s">
        <v>2737</v>
      </c>
      <c r="J1039" s="69" t="s">
        <v>1467</v>
      </c>
      <c r="K1039" s="71" t="s">
        <v>1651</v>
      </c>
      <c r="L1039" s="72" t="s">
        <v>83</v>
      </c>
      <c r="M1039" s="48" t="s">
        <v>234</v>
      </c>
      <c r="N1039" s="49" t="s">
        <v>344</v>
      </c>
      <c r="O1039" s="49" t="s">
        <v>266</v>
      </c>
      <c r="P1039" s="74">
        <f ca="1">IFERROR(VLOOKUP(DadosViagem5[[#This Row],[Placa]],BIP!A:E,5,FALSE),"")</f>
        <v>45977</v>
      </c>
      <c r="Q1039" s="75">
        <f ca="1">DATEDIF(DadosViagem5[[#This Row],[BIP]],TODAY(),"D")</f>
        <v>1</v>
      </c>
      <c r="R1039" s="76"/>
      <c r="S1039" s="49" t="s">
        <v>2023</v>
      </c>
      <c r="T1039" s="48"/>
      <c r="U1039" s="79"/>
      <c r="V1039" s="78">
        <v>45861</v>
      </c>
      <c r="W1039" s="82" t="s">
        <v>3229</v>
      </c>
      <c r="X1039" s="87" t="s">
        <v>2105</v>
      </c>
      <c r="Y1039" s="89" t="s">
        <v>1300</v>
      </c>
      <c r="Z1039" s="88" t="s">
        <v>1650</v>
      </c>
      <c r="AA1039" s="70" t="s">
        <v>2024</v>
      </c>
      <c r="AB1039" s="70" t="s">
        <v>2024</v>
      </c>
      <c r="AC1039" s="69" t="s">
        <v>2024</v>
      </c>
      <c r="AD1039" s="69" t="str">
        <f ca="1">IFERROR(DATEDIF(DadosViagem5[[#This Row],[Utimo Bip Reserva]],TODAY(),"D"),"")</f>
        <v/>
      </c>
      <c r="AE1039" s="49" t="s">
        <v>2024</v>
      </c>
      <c r="AF1039" s="50" t="s">
        <v>2024</v>
      </c>
      <c r="AG1039" s="49"/>
      <c r="AH1039" s="50">
        <v>45807</v>
      </c>
      <c r="AI1039" s="49" t="str">
        <f>IF(DadosViagem5[[#This Row],[Dias em manutenção ]]&lt;5,"Dentro do Prazo","Fora do Prazo")</f>
        <v>Fora do Prazo</v>
      </c>
      <c r="AJ1039" s="49" t="e">
        <v>#REF!</v>
      </c>
    </row>
    <row r="1040" spans="1:36" ht="15">
      <c r="A1040" s="69" t="s">
        <v>342</v>
      </c>
      <c r="B1040" s="70"/>
      <c r="C1040" s="69" t="s">
        <v>1342</v>
      </c>
      <c r="D1040" s="69" t="s">
        <v>2025</v>
      </c>
      <c r="E1040" s="69" t="s">
        <v>2027</v>
      </c>
      <c r="F1040" s="69" t="s">
        <v>2020</v>
      </c>
      <c r="G1040" s="69"/>
      <c r="H1040" s="70">
        <v>2018</v>
      </c>
      <c r="I1040" s="69" t="s">
        <v>2737</v>
      </c>
      <c r="J1040" s="69" t="s">
        <v>1467</v>
      </c>
      <c r="K1040" s="71" t="s">
        <v>1651</v>
      </c>
      <c r="L1040" s="72" t="s">
        <v>83</v>
      </c>
      <c r="M1040" s="48" t="s">
        <v>234</v>
      </c>
      <c r="N1040" s="49" t="s">
        <v>344</v>
      </c>
      <c r="O1040" s="49" t="s">
        <v>266</v>
      </c>
      <c r="P1040" s="74">
        <f ca="1">IFERROR(VLOOKUP(DadosViagem5[[#This Row],[Placa]],BIP!A:E,5,FALSE),"")</f>
        <v>0</v>
      </c>
      <c r="Q1040" s="75">
        <f ca="1">DATEDIF(DadosViagem5[[#This Row],[BIP]],TODAY(),"D")</f>
        <v>45978</v>
      </c>
      <c r="R1040" s="76" t="str">
        <f>IFERROR(VLOOKUP(DadosViagem5[[#This Row],[Placa]],DDS!B:C,2,FALSE),"Verificar cadastro")</f>
        <v> </v>
      </c>
      <c r="S1040" s="77" t="s">
        <v>2096</v>
      </c>
      <c r="T1040" s="48"/>
      <c r="U1040" s="79"/>
      <c r="V1040" s="78">
        <v>45902</v>
      </c>
      <c r="W1040" s="103" t="s">
        <v>720</v>
      </c>
      <c r="X1040" s="80" t="s">
        <v>81</v>
      </c>
      <c r="Y1040" s="81" t="s">
        <v>474</v>
      </c>
      <c r="Z1040" s="83" t="s">
        <v>675</v>
      </c>
      <c r="AA1040" s="70" t="s">
        <v>2024</v>
      </c>
      <c r="AB1040" s="70" t="s">
        <v>2024</v>
      </c>
      <c r="AC1040" s="69" t="s">
        <v>2024</v>
      </c>
      <c r="AD1040" s="69" t="str">
        <f ca="1">IFERROR(DATEDIF(DadosViagem5[[#This Row],[Utimo Bip Reserva]],TODAY(),"D"),"")</f>
        <v/>
      </c>
      <c r="AE1040" s="48"/>
      <c r="AF1040" s="50" t="s">
        <v>2024</v>
      </c>
      <c r="AG1040" s="48"/>
      <c r="AH1040" s="50">
        <v>45807</v>
      </c>
      <c r="AI1040" s="49" t="str">
        <f>IF(DadosViagem5[[#This Row],[Dias em manutenção ]]&lt;5,"Dentro do Prazo","Fora do Prazo")</f>
        <v>Fora do Prazo</v>
      </c>
      <c r="AJ1040" s="49" t="e">
        <v>#REF!</v>
      </c>
    </row>
    <row r="1041" spans="1:36" ht="15">
      <c r="A1041" s="69" t="s">
        <v>451</v>
      </c>
      <c r="B1041" s="70"/>
      <c r="C1041" s="69" t="s">
        <v>593</v>
      </c>
      <c r="D1041" s="69" t="s">
        <v>2018</v>
      </c>
      <c r="E1041" s="69" t="s">
        <v>2159</v>
      </c>
      <c r="F1041" s="69" t="s">
        <v>2064</v>
      </c>
      <c r="G1041" s="69"/>
      <c r="H1041" s="70">
        <v>2024</v>
      </c>
      <c r="I1041" s="69" t="s">
        <v>2737</v>
      </c>
      <c r="J1041" s="69" t="s">
        <v>1467</v>
      </c>
      <c r="K1041" s="71" t="s">
        <v>1651</v>
      </c>
      <c r="L1041" s="72" t="s">
        <v>83</v>
      </c>
      <c r="M1041" s="48" t="s">
        <v>234</v>
      </c>
      <c r="N1041" s="49" t="s">
        <v>344</v>
      </c>
      <c r="O1041" s="49" t="s">
        <v>266</v>
      </c>
      <c r="P1041" s="74">
        <f ca="1">IFERROR(VLOOKUP(DadosViagem5[[#This Row],[Placa]],BIP!A:E,5,FALSE),"")</f>
        <v>45869</v>
      </c>
      <c r="Q1041" s="75">
        <f ca="1">DATEDIF(DadosViagem5[[#This Row],[BIP]],TODAY(),"D")</f>
        <v>109</v>
      </c>
      <c r="R1041" s="76" t="str">
        <f>IFERROR(VLOOKUP(DadosViagem5[[#This Row],[Placa]],DDS!B:C,2,FALSE),"Verificar cadastro")</f>
        <v>Manutenção</v>
      </c>
      <c r="S1041" s="77" t="s">
        <v>2096</v>
      </c>
      <c r="T1041" s="48"/>
      <c r="U1041" s="79"/>
      <c r="V1041" s="78">
        <v>45869</v>
      </c>
      <c r="W1041" s="82" t="s">
        <v>3230</v>
      </c>
      <c r="X1041" s="80" t="s">
        <v>81</v>
      </c>
      <c r="Y1041" s="81" t="s">
        <v>474</v>
      </c>
      <c r="Z1041" s="83" t="s">
        <v>1468</v>
      </c>
      <c r="AA1041" s="70" t="s">
        <v>2024</v>
      </c>
      <c r="AB1041" s="70" t="s">
        <v>2024</v>
      </c>
      <c r="AC1041" s="69" t="s">
        <v>2024</v>
      </c>
      <c r="AD1041" s="69" t="str">
        <f ca="1">IFERROR(DATEDIF(DadosViagem5[[#This Row],[Utimo Bip Reserva]],TODAY(),"D"),"")</f>
        <v/>
      </c>
      <c r="AE1041" s="50" t="s">
        <v>2024</v>
      </c>
      <c r="AF1041" s="50" t="s">
        <v>2024</v>
      </c>
      <c r="AG1041" s="49"/>
      <c r="AH1041" s="50">
        <v>45807</v>
      </c>
      <c r="AI1041" s="49" t="str">
        <f>IF(DadosViagem5[[#This Row],[Dias em manutenção ]]&lt;5,"Dentro do Prazo","Fora do Prazo")</f>
        <v>Fora do Prazo</v>
      </c>
      <c r="AJ1041" s="49" t="e">
        <v>#REF!</v>
      </c>
    </row>
    <row r="1042" spans="1:36" ht="15">
      <c r="A1042" s="69" t="s">
        <v>3231</v>
      </c>
      <c r="B1042" s="70"/>
      <c r="C1042" s="69" t="s">
        <v>673</v>
      </c>
      <c r="D1042" s="69" t="s">
        <v>2025</v>
      </c>
      <c r="E1042" s="69" t="s">
        <v>566</v>
      </c>
      <c r="F1042" s="69" t="s">
        <v>2064</v>
      </c>
      <c r="G1042" s="69"/>
      <c r="H1042" s="70">
        <v>2021</v>
      </c>
      <c r="I1042" s="69" t="s">
        <v>2737</v>
      </c>
      <c r="J1042" s="69" t="s">
        <v>1467</v>
      </c>
      <c r="K1042" s="71" t="s">
        <v>1651</v>
      </c>
      <c r="L1042" s="72" t="s">
        <v>83</v>
      </c>
      <c r="M1042" s="48" t="s">
        <v>234</v>
      </c>
      <c r="N1042" s="49" t="s">
        <v>344</v>
      </c>
      <c r="O1042" s="49" t="s">
        <v>266</v>
      </c>
      <c r="P1042" s="74">
        <f ca="1">IFERROR(VLOOKUP(DadosViagem5[[#This Row],[Placa]],BIP!A:E,5,FALSE),"")</f>
        <v>45757</v>
      </c>
      <c r="Q1042" s="75">
        <f ca="1">DATEDIF(DadosViagem5[[#This Row],[BIP]],TODAY(),"D")</f>
        <v>221</v>
      </c>
      <c r="R1042" s="76" t="str">
        <f>IFERROR(VLOOKUP(DadosViagem5[[#This Row],[Placa]],DDS!B:C,2,FALSE),"Verificar cadastro")</f>
        <v>Verificar cadastro</v>
      </c>
      <c r="S1042" s="49" t="s">
        <v>2404</v>
      </c>
      <c r="T1042" s="48"/>
      <c r="U1042" s="79"/>
      <c r="V1042" s="78"/>
      <c r="W1042" s="82" t="s">
        <v>3232</v>
      </c>
      <c r="X1042" s="80"/>
      <c r="Y1042" s="81"/>
      <c r="Z1042" s="82" t="s">
        <v>784</v>
      </c>
      <c r="AA1042" s="70" t="s">
        <v>2024</v>
      </c>
      <c r="AB1042" s="70"/>
      <c r="AC1042" s="69" t="s">
        <v>2024</v>
      </c>
      <c r="AD1042" s="69"/>
      <c r="AE1042" s="48" t="s">
        <v>3233</v>
      </c>
      <c r="AF1042" s="50" t="s">
        <v>2024</v>
      </c>
      <c r="AG1042" s="48"/>
      <c r="AH1042" s="50">
        <v>50</v>
      </c>
      <c r="AI1042" s="49" t="str">
        <f>IF(DadosViagem5[[#This Row],[Dias em manutenção ]]&lt;5,"Dentro do Prazo","Fora do Prazo")</f>
        <v>Fora do Prazo</v>
      </c>
      <c r="AJ1042" s="49" t="e">
        <v>#REF!</v>
      </c>
    </row>
    <row r="1043" spans="1:36" ht="15">
      <c r="A1043" s="69" t="s">
        <v>3234</v>
      </c>
      <c r="B1043" s="70"/>
      <c r="C1043" s="69" t="s">
        <v>593</v>
      </c>
      <c r="D1043" s="69" t="s">
        <v>2018</v>
      </c>
      <c r="E1043" s="69" t="s">
        <v>2159</v>
      </c>
      <c r="F1043" s="69" t="s">
        <v>2064</v>
      </c>
      <c r="G1043" s="69"/>
      <c r="H1043" s="70">
        <v>2023</v>
      </c>
      <c r="I1043" s="69" t="s">
        <v>2737</v>
      </c>
      <c r="J1043" s="69" t="s">
        <v>1467</v>
      </c>
      <c r="K1043" s="71" t="s">
        <v>1651</v>
      </c>
      <c r="L1043" s="72" t="s">
        <v>83</v>
      </c>
      <c r="M1043" s="48" t="s">
        <v>234</v>
      </c>
      <c r="N1043" s="49" t="s">
        <v>344</v>
      </c>
      <c r="O1043" s="49" t="s">
        <v>266</v>
      </c>
      <c r="P1043" s="74">
        <f ca="1">IFERROR(VLOOKUP(DadosViagem5[[#This Row],[Placa]],BIP!A:E,5,FALSE),"")</f>
        <v>45978</v>
      </c>
      <c r="Q1043" s="75">
        <f ca="1">DATEDIF(DadosViagem5[[#This Row],[BIP]],TODAY(),"D")</f>
        <v>0</v>
      </c>
      <c r="R1043" s="76" t="str">
        <f>IFERROR(VLOOKUP(DadosViagem5[[#This Row],[Placa]],DDS!B:C,2,FALSE),"Verificar cadastro")</f>
        <v>Operando</v>
      </c>
      <c r="S1043" s="77" t="s">
        <v>2023</v>
      </c>
      <c r="T1043" s="48"/>
      <c r="U1043" s="79"/>
      <c r="V1043" s="78"/>
      <c r="W1043" s="82"/>
      <c r="X1043" s="80"/>
      <c r="Y1043" s="81"/>
      <c r="Z1043" s="83"/>
      <c r="AA1043" s="70" t="s">
        <v>2024</v>
      </c>
      <c r="AB1043" s="70" t="s">
        <v>2024</v>
      </c>
      <c r="AC1043" s="69" t="s">
        <v>2024</v>
      </c>
      <c r="AD1043" s="69" t="str">
        <f ca="1">IFERROR(DATEDIF(DadosViagem5[[#This Row],[Utimo Bip Reserva]],TODAY(),"D"),"")</f>
        <v/>
      </c>
      <c r="AE1043" s="49" t="s">
        <v>2024</v>
      </c>
      <c r="AF1043" s="50" t="s">
        <v>2024</v>
      </c>
      <c r="AG1043" s="49"/>
      <c r="AH1043" s="50">
        <v>23</v>
      </c>
      <c r="AI1043" s="49" t="str">
        <f>IF(DadosViagem5[[#This Row],[Dias em manutenção ]]&lt;5,"Dentro do Prazo","Fora do Prazo")</f>
        <v>Fora do Prazo</v>
      </c>
      <c r="AJ1043" s="49" t="e">
        <v>#REF!</v>
      </c>
    </row>
    <row r="1044" spans="1:36" ht="15">
      <c r="A1044" s="69" t="s">
        <v>3235</v>
      </c>
      <c r="B1044" s="70"/>
      <c r="C1044" s="69" t="s">
        <v>673</v>
      </c>
      <c r="D1044" s="69" t="s">
        <v>2025</v>
      </c>
      <c r="E1044" s="69" t="s">
        <v>566</v>
      </c>
      <c r="F1044" s="69" t="s">
        <v>2064</v>
      </c>
      <c r="G1044" s="69"/>
      <c r="H1044" s="70">
        <v>2022</v>
      </c>
      <c r="I1044" s="69" t="s">
        <v>2737</v>
      </c>
      <c r="J1044" s="69" t="s">
        <v>1467</v>
      </c>
      <c r="K1044" s="71" t="s">
        <v>1651</v>
      </c>
      <c r="L1044" s="72" t="s">
        <v>83</v>
      </c>
      <c r="M1044" s="48" t="s">
        <v>234</v>
      </c>
      <c r="N1044" s="49" t="s">
        <v>344</v>
      </c>
      <c r="O1044" s="49" t="s">
        <v>266</v>
      </c>
      <c r="P1044" s="74">
        <f ca="1">IFERROR(VLOOKUP(DadosViagem5[[#This Row],[Placa]],BIP!A:E,5,FALSE),"")</f>
        <v>45864</v>
      </c>
      <c r="Q1044" s="75">
        <f ca="1">DATEDIF(DadosViagem5[[#This Row],[BIP]],TODAY(),"D")</f>
        <v>114</v>
      </c>
      <c r="R1044" s="76" t="str">
        <f>IFERROR(VLOOKUP(DadosViagem5[[#This Row],[Placa]],DDS!B:C,2,FALSE),"Verificar cadastro")</f>
        <v>Sem operação</v>
      </c>
      <c r="S1044" s="49" t="s">
        <v>2404</v>
      </c>
      <c r="T1044" s="48"/>
      <c r="U1044" s="79"/>
      <c r="V1044" s="78"/>
      <c r="W1044" s="82" t="s">
        <v>3225</v>
      </c>
      <c r="X1044" s="80"/>
      <c r="Y1044" s="81"/>
      <c r="Z1044" s="82"/>
      <c r="AA1044" s="70" t="s">
        <v>2024</v>
      </c>
      <c r="AB1044" s="70" t="s">
        <v>2024</v>
      </c>
      <c r="AC1044" s="69" t="s">
        <v>2024</v>
      </c>
      <c r="AD1044" s="69" t="str">
        <f ca="1">IFERROR(DATEDIF(DadosViagem5[[#This Row],[Utimo Bip Reserva]],TODAY(),"D"),"")</f>
        <v/>
      </c>
      <c r="AE1044" s="49" t="s">
        <v>2024</v>
      </c>
      <c r="AF1044" s="50" t="s">
        <v>2024</v>
      </c>
      <c r="AG1044" s="49"/>
      <c r="AH1044" s="50">
        <v>45807</v>
      </c>
      <c r="AI1044" s="49" t="str">
        <f>IF(DadosViagem5[[#This Row],[Dias em manutenção ]]&lt;5,"Dentro do Prazo","Fora do Prazo")</f>
        <v>Fora do Prazo</v>
      </c>
      <c r="AJ1044" s="49" t="e">
        <v>#REF!</v>
      </c>
    </row>
    <row r="1045" spans="1:36" ht="15">
      <c r="A1045" s="69" t="s">
        <v>3236</v>
      </c>
      <c r="B1045" s="70"/>
      <c r="C1045" s="69" t="s">
        <v>673</v>
      </c>
      <c r="D1045" s="69" t="s">
        <v>2025</v>
      </c>
      <c r="E1045" s="69" t="s">
        <v>566</v>
      </c>
      <c r="F1045" s="69" t="s">
        <v>2064</v>
      </c>
      <c r="G1045" s="69"/>
      <c r="H1045" s="70">
        <v>2021</v>
      </c>
      <c r="I1045" s="69" t="s">
        <v>2737</v>
      </c>
      <c r="J1045" s="69" t="s">
        <v>1467</v>
      </c>
      <c r="K1045" s="71" t="s">
        <v>1651</v>
      </c>
      <c r="L1045" s="72" t="s">
        <v>83</v>
      </c>
      <c r="M1045" s="48" t="s">
        <v>234</v>
      </c>
      <c r="N1045" s="49" t="s">
        <v>344</v>
      </c>
      <c r="O1045" s="49" t="s">
        <v>266</v>
      </c>
      <c r="P1045" s="74">
        <f ca="1">IFERROR(VLOOKUP(DadosViagem5[[#This Row],[Placa]],BIP!A:E,5,FALSE),"")</f>
        <v>45857</v>
      </c>
      <c r="Q1045" s="75">
        <f ca="1">DATEDIF(DadosViagem5[[#This Row],[BIP]],TODAY(),"D")</f>
        <v>121</v>
      </c>
      <c r="R1045" s="76" t="str">
        <f>IFERROR(VLOOKUP(DadosViagem5[[#This Row],[Placa]],DDS!B:C,2,FALSE),"Verificar cadastro")</f>
        <v>Sem operação</v>
      </c>
      <c r="S1045" s="49" t="s">
        <v>2404</v>
      </c>
      <c r="T1045" s="48"/>
      <c r="U1045" s="79"/>
      <c r="V1045" s="78"/>
      <c r="W1045" s="82" t="s">
        <v>3232</v>
      </c>
      <c r="X1045" s="80"/>
      <c r="Y1045" s="81"/>
      <c r="Z1045" s="82"/>
      <c r="AA1045" s="70" t="s">
        <v>2024</v>
      </c>
      <c r="AB1045" s="70" t="s">
        <v>2024</v>
      </c>
      <c r="AC1045" s="69" t="s">
        <v>2024</v>
      </c>
      <c r="AD1045" s="69" t="str">
        <f ca="1">IFERROR(DATEDIF(DadosViagem5[[#This Row],[Utimo Bip Reserva]],TODAY(),"D"),"")</f>
        <v/>
      </c>
      <c r="AE1045" s="49" t="s">
        <v>2024</v>
      </c>
      <c r="AF1045" s="50" t="s">
        <v>2024</v>
      </c>
      <c r="AG1045" s="49"/>
      <c r="AH1045" s="50">
        <v>45807</v>
      </c>
      <c r="AI1045" s="49" t="str">
        <f>IF(DadosViagem5[[#This Row],[Dias em manutenção ]]&lt;5,"Dentro do Prazo","Fora do Prazo")</f>
        <v>Fora do Prazo</v>
      </c>
      <c r="AJ1045" s="49" t="e">
        <v>#REF!</v>
      </c>
    </row>
    <row r="1046" spans="1:36" ht="15">
      <c r="A1046" s="69" t="s">
        <v>3237</v>
      </c>
      <c r="B1046" s="70"/>
      <c r="C1046" s="69" t="s">
        <v>673</v>
      </c>
      <c r="D1046" s="69" t="s">
        <v>2025</v>
      </c>
      <c r="E1046" s="69" t="s">
        <v>566</v>
      </c>
      <c r="F1046" s="313" t="s">
        <v>2064</v>
      </c>
      <c r="G1046" s="69"/>
      <c r="H1046" s="70">
        <v>2022</v>
      </c>
      <c r="I1046" s="69" t="s">
        <v>2737</v>
      </c>
      <c r="J1046" s="69" t="s">
        <v>1467</v>
      </c>
      <c r="K1046" s="71" t="s">
        <v>1651</v>
      </c>
      <c r="L1046" s="72" t="s">
        <v>83</v>
      </c>
      <c r="M1046" s="48" t="s">
        <v>234</v>
      </c>
      <c r="N1046" s="49" t="s">
        <v>344</v>
      </c>
      <c r="O1046" s="49" t="s">
        <v>266</v>
      </c>
      <c r="P1046" s="74">
        <f ca="1">IFERROR(VLOOKUP(DadosViagem5[[#This Row],[Placa]],BIP!A:E,5,FALSE),"")</f>
        <v>45864</v>
      </c>
      <c r="Q1046" s="75">
        <f ca="1">DATEDIF(DadosViagem5[[#This Row],[BIP]],TODAY(),"D")</f>
        <v>114</v>
      </c>
      <c r="R1046" s="76" t="str">
        <f>IFERROR(VLOOKUP(DadosViagem5[[#This Row],[Placa]],DDS!B:C,2,FALSE),"Verificar cadastro")</f>
        <v>Sem operação</v>
      </c>
      <c r="S1046" s="49" t="s">
        <v>2404</v>
      </c>
      <c r="T1046" s="48"/>
      <c r="U1046" s="79"/>
      <c r="V1046" s="78"/>
      <c r="W1046" s="82" t="s">
        <v>3225</v>
      </c>
      <c r="X1046" s="80"/>
      <c r="Y1046" s="81"/>
      <c r="Z1046" s="82"/>
      <c r="AA1046" s="70" t="s">
        <v>2024</v>
      </c>
      <c r="AB1046" s="70" t="s">
        <v>2024</v>
      </c>
      <c r="AC1046" s="69" t="s">
        <v>2024</v>
      </c>
      <c r="AD1046" s="69" t="str">
        <f ca="1">IFERROR(DATEDIF(DadosViagem5[[#This Row],[Utimo Bip Reserva]],TODAY(),"D"),"")</f>
        <v/>
      </c>
      <c r="AE1046" s="49"/>
      <c r="AF1046" s="50" t="s">
        <v>2024</v>
      </c>
      <c r="AG1046" s="49" t="s">
        <v>2346</v>
      </c>
      <c r="AH1046" s="50">
        <v>45807</v>
      </c>
      <c r="AI1046" s="49" t="str">
        <f>IF(DadosViagem5[[#This Row],[Dias em manutenção ]]&lt;5,"Dentro do Prazo","Fora do Prazo")</f>
        <v>Fora do Prazo</v>
      </c>
      <c r="AJ1046" s="49" t="e">
        <v>#REF!</v>
      </c>
    </row>
    <row r="1047" spans="1:36" ht="15">
      <c r="A1047" s="69" t="s">
        <v>3238</v>
      </c>
      <c r="B1047" s="70"/>
      <c r="C1047" s="69" t="s">
        <v>673</v>
      </c>
      <c r="D1047" s="69" t="s">
        <v>2025</v>
      </c>
      <c r="E1047" s="69" t="s">
        <v>566</v>
      </c>
      <c r="F1047" s="69" t="s">
        <v>2064</v>
      </c>
      <c r="G1047" s="69"/>
      <c r="H1047" s="70">
        <v>2022</v>
      </c>
      <c r="I1047" s="69" t="s">
        <v>2737</v>
      </c>
      <c r="J1047" s="69" t="s">
        <v>1467</v>
      </c>
      <c r="K1047" s="71" t="s">
        <v>1651</v>
      </c>
      <c r="L1047" s="72" t="s">
        <v>83</v>
      </c>
      <c r="M1047" s="48" t="s">
        <v>234</v>
      </c>
      <c r="N1047" s="49" t="s">
        <v>344</v>
      </c>
      <c r="O1047" s="49" t="s">
        <v>266</v>
      </c>
      <c r="P1047" s="74">
        <f ca="1">IFERROR(VLOOKUP(DadosViagem5[[#This Row],[Placa]],BIP!A:E,5,FALSE),"")</f>
        <v>45865</v>
      </c>
      <c r="Q1047" s="75">
        <f ca="1">DATEDIF(DadosViagem5[[#This Row],[BIP]],TODAY(),"D")</f>
        <v>113</v>
      </c>
      <c r="R1047" s="76" t="str">
        <f>IFERROR(VLOOKUP(DadosViagem5[[#This Row],[Placa]],DDS!B:C,2,FALSE),"Verificar cadastro")</f>
        <v>Sem operação</v>
      </c>
      <c r="S1047" s="49" t="s">
        <v>2404</v>
      </c>
      <c r="T1047" s="48"/>
      <c r="U1047" s="79"/>
      <c r="V1047" s="78"/>
      <c r="W1047" s="82" t="s">
        <v>3225</v>
      </c>
      <c r="X1047" s="80"/>
      <c r="Y1047" s="81"/>
      <c r="Z1047" s="82"/>
      <c r="AA1047" s="70" t="s">
        <v>2024</v>
      </c>
      <c r="AB1047" s="70" t="s">
        <v>2024</v>
      </c>
      <c r="AC1047" s="69" t="s">
        <v>2024</v>
      </c>
      <c r="AD1047" s="69" t="str">
        <f ca="1">IFERROR(DATEDIF(DadosViagem5[[#This Row],[Utimo Bip Reserva]],TODAY(),"D"),"")</f>
        <v/>
      </c>
      <c r="AE1047" s="49" t="s">
        <v>2024</v>
      </c>
      <c r="AF1047" s="50" t="s">
        <v>2024</v>
      </c>
      <c r="AG1047" s="49"/>
      <c r="AH1047" s="50">
        <v>45807</v>
      </c>
      <c r="AI1047" s="49" t="str">
        <f>IF(DadosViagem5[[#This Row],[Dias em manutenção ]]&lt;5,"Dentro do Prazo","Fora do Prazo")</f>
        <v>Fora do Prazo</v>
      </c>
      <c r="AJ1047" s="49" t="e">
        <v>#REF!</v>
      </c>
    </row>
    <row r="1048" spans="1:36" ht="15">
      <c r="A1048" s="69" t="s">
        <v>231</v>
      </c>
      <c r="B1048" s="70"/>
      <c r="C1048" s="69" t="s">
        <v>673</v>
      </c>
      <c r="D1048" s="69" t="s">
        <v>2025</v>
      </c>
      <c r="E1048" s="69" t="s">
        <v>566</v>
      </c>
      <c r="F1048" s="69" t="s">
        <v>2064</v>
      </c>
      <c r="G1048" s="69"/>
      <c r="H1048" s="70">
        <v>2022</v>
      </c>
      <c r="I1048" s="69" t="s">
        <v>2737</v>
      </c>
      <c r="J1048" s="69" t="s">
        <v>1467</v>
      </c>
      <c r="K1048" s="71" t="s">
        <v>1651</v>
      </c>
      <c r="L1048" s="72" t="s">
        <v>83</v>
      </c>
      <c r="M1048" s="48" t="s">
        <v>234</v>
      </c>
      <c r="N1048" s="49" t="s">
        <v>344</v>
      </c>
      <c r="O1048" s="49" t="s">
        <v>266</v>
      </c>
      <c r="P1048" s="74">
        <f ca="1">IFERROR(VLOOKUP(DadosViagem5[[#This Row],[Placa]],BIP!A:E,5,FALSE),"")</f>
        <v>45865</v>
      </c>
      <c r="Q1048" s="75">
        <f ca="1">DATEDIF(DadosViagem5[[#This Row],[BIP]],TODAY(),"D")</f>
        <v>113</v>
      </c>
      <c r="R1048" s="76" t="str">
        <f>IFERROR(VLOOKUP(DadosViagem5[[#This Row],[Placa]],DDS!B:C,2,FALSE),"Verificar cadastro")</f>
        <v>Sem operação</v>
      </c>
      <c r="S1048" s="49" t="s">
        <v>2404</v>
      </c>
      <c r="T1048" s="48"/>
      <c r="U1048" s="79"/>
      <c r="V1048" s="78"/>
      <c r="W1048" s="82" t="s">
        <v>3225</v>
      </c>
      <c r="X1048" s="80"/>
      <c r="Y1048" s="81"/>
      <c r="Z1048" s="82"/>
      <c r="AA1048" s="70" t="s">
        <v>2024</v>
      </c>
      <c r="AB1048" s="70" t="s">
        <v>2024</v>
      </c>
      <c r="AC1048" s="69" t="s">
        <v>2024</v>
      </c>
      <c r="AD1048" s="69" t="str">
        <f ca="1">IFERROR(DATEDIF(DadosViagem5[[#This Row],[Utimo Bip Reserva]],TODAY(),"D"),"")</f>
        <v/>
      </c>
      <c r="AE1048" s="49" t="s">
        <v>2024</v>
      </c>
      <c r="AF1048" s="50" t="s">
        <v>2024</v>
      </c>
      <c r="AG1048" s="49"/>
      <c r="AH1048" s="50">
        <v>45807</v>
      </c>
      <c r="AI1048" s="49" t="str">
        <f>IF(DadosViagem5[[#This Row],[Dias em manutenção ]]&lt;5,"Dentro do Prazo","Fora do Prazo")</f>
        <v>Fora do Prazo</v>
      </c>
      <c r="AJ1048" s="49" t="e">
        <v>#REF!</v>
      </c>
    </row>
    <row r="1049" spans="1:36" ht="15">
      <c r="A1049" s="69" t="s">
        <v>3239</v>
      </c>
      <c r="B1049" s="70"/>
      <c r="C1049" s="69" t="s">
        <v>673</v>
      </c>
      <c r="D1049" s="69" t="s">
        <v>2025</v>
      </c>
      <c r="E1049" s="69" t="s">
        <v>566</v>
      </c>
      <c r="F1049" s="69" t="s">
        <v>2064</v>
      </c>
      <c r="G1049" s="69"/>
      <c r="H1049" s="70">
        <v>2021</v>
      </c>
      <c r="I1049" s="69" t="s">
        <v>2737</v>
      </c>
      <c r="J1049" s="69" t="s">
        <v>1467</v>
      </c>
      <c r="K1049" s="71" t="s">
        <v>1651</v>
      </c>
      <c r="L1049" s="72" t="s">
        <v>83</v>
      </c>
      <c r="M1049" s="48" t="s">
        <v>234</v>
      </c>
      <c r="N1049" s="49" t="s">
        <v>344</v>
      </c>
      <c r="O1049" s="49" t="s">
        <v>266</v>
      </c>
      <c r="P1049" s="74">
        <f ca="1">IFERROR(VLOOKUP(DadosViagem5[[#This Row],[Placa]],BIP!A:E,5,FALSE),"")</f>
        <v>45857</v>
      </c>
      <c r="Q1049" s="75">
        <f ca="1">DATEDIF(DadosViagem5[[#This Row],[BIP]],TODAY(),"D")</f>
        <v>121</v>
      </c>
      <c r="R1049" s="76" t="str">
        <f>IFERROR(VLOOKUP(DadosViagem5[[#This Row],[Placa]],DDS!B:C,2,FALSE),"Verificar cadastro")</f>
        <v>Sem operação</v>
      </c>
      <c r="S1049" s="49" t="s">
        <v>2404</v>
      </c>
      <c r="T1049" s="48"/>
      <c r="U1049" s="79"/>
      <c r="V1049" s="78"/>
      <c r="W1049" s="82" t="s">
        <v>3232</v>
      </c>
      <c r="X1049" s="80"/>
      <c r="Y1049" s="81"/>
      <c r="Z1049" s="82"/>
      <c r="AA1049" s="70" t="s">
        <v>2024</v>
      </c>
      <c r="AB1049" s="70" t="s">
        <v>2024</v>
      </c>
      <c r="AC1049" s="69" t="s">
        <v>2024</v>
      </c>
      <c r="AD1049" s="69" t="str">
        <f ca="1">IFERROR(DATEDIF(DadosViagem5[[#This Row],[Utimo Bip Reserva]],TODAY(),"D"),"")</f>
        <v/>
      </c>
      <c r="AE1049" s="49" t="s">
        <v>2024</v>
      </c>
      <c r="AF1049" s="50" t="s">
        <v>2024</v>
      </c>
      <c r="AG1049" s="49"/>
      <c r="AH1049" s="50">
        <v>45807</v>
      </c>
      <c r="AI1049" s="49" t="str">
        <f>IF(DadosViagem5[[#This Row],[Dias em manutenção ]]&lt;5,"Dentro do Prazo","Fora do Prazo")</f>
        <v>Fora do Prazo</v>
      </c>
      <c r="AJ1049" s="49" t="e">
        <v>#REF!</v>
      </c>
    </row>
    <row r="1050" spans="1:36" ht="15">
      <c r="A1050" s="69" t="s">
        <v>3240</v>
      </c>
      <c r="B1050" s="70"/>
      <c r="C1050" s="69" t="s">
        <v>673</v>
      </c>
      <c r="D1050" s="69" t="s">
        <v>2025</v>
      </c>
      <c r="E1050" s="69" t="s">
        <v>566</v>
      </c>
      <c r="F1050" s="69" t="s">
        <v>2064</v>
      </c>
      <c r="G1050" s="69"/>
      <c r="H1050" s="70">
        <v>2021</v>
      </c>
      <c r="I1050" s="69" t="s">
        <v>2737</v>
      </c>
      <c r="J1050" s="69" t="s">
        <v>1467</v>
      </c>
      <c r="K1050" s="71" t="s">
        <v>1651</v>
      </c>
      <c r="L1050" s="72" t="s">
        <v>83</v>
      </c>
      <c r="M1050" s="48" t="s">
        <v>234</v>
      </c>
      <c r="N1050" s="49" t="s">
        <v>344</v>
      </c>
      <c r="O1050" s="49" t="s">
        <v>266</v>
      </c>
      <c r="P1050" s="74">
        <f ca="1">IFERROR(VLOOKUP(DadosViagem5[[#This Row],[Placa]],BIP!A:E,5,FALSE),"")</f>
        <v>45860</v>
      </c>
      <c r="Q1050" s="75">
        <f ca="1">DATEDIF(DadosViagem5[[#This Row],[BIP]],TODAY(),"D")</f>
        <v>118</v>
      </c>
      <c r="R1050" s="76" t="str">
        <f>IFERROR(VLOOKUP(DadosViagem5[[#This Row],[Placa]],DDS!B:C,2,FALSE),"Verificar cadastro")</f>
        <v>Sem operação</v>
      </c>
      <c r="S1050" s="49" t="s">
        <v>2404</v>
      </c>
      <c r="T1050" s="48"/>
      <c r="U1050" s="79"/>
      <c r="V1050" s="78"/>
      <c r="W1050" s="82" t="s">
        <v>3232</v>
      </c>
      <c r="X1050" s="80"/>
      <c r="Y1050" s="81"/>
      <c r="Z1050" s="82"/>
      <c r="AA1050" s="70" t="s">
        <v>2024</v>
      </c>
      <c r="AB1050" s="70" t="s">
        <v>2024</v>
      </c>
      <c r="AC1050" s="69" t="s">
        <v>2024</v>
      </c>
      <c r="AD1050" s="69" t="str">
        <f ca="1">IFERROR(DATEDIF(DadosViagem5[[#This Row],[Utimo Bip Reserva]],TODAY(),"D"),"")</f>
        <v/>
      </c>
      <c r="AE1050" s="49" t="s">
        <v>2024</v>
      </c>
      <c r="AF1050" s="50" t="s">
        <v>2024</v>
      </c>
      <c r="AG1050" s="49"/>
      <c r="AH1050" s="50">
        <v>45807</v>
      </c>
      <c r="AI1050" s="49" t="str">
        <f>IF(DadosViagem5[[#This Row],[Dias em manutenção ]]&lt;5,"Dentro do Prazo","Fora do Prazo")</f>
        <v>Fora do Prazo</v>
      </c>
      <c r="AJ1050" s="49" t="e">
        <v>#REF!</v>
      </c>
    </row>
    <row r="1051" spans="1:36" ht="15">
      <c r="A1051" s="69" t="s">
        <v>640</v>
      </c>
      <c r="B1051" s="70"/>
      <c r="C1051" s="69" t="s">
        <v>593</v>
      </c>
      <c r="D1051" s="69" t="s">
        <v>2018</v>
      </c>
      <c r="E1051" s="69" t="s">
        <v>2159</v>
      </c>
      <c r="F1051" s="69" t="s">
        <v>2064</v>
      </c>
      <c r="G1051" s="69"/>
      <c r="H1051" s="70">
        <v>2023</v>
      </c>
      <c r="I1051" s="69" t="s">
        <v>2737</v>
      </c>
      <c r="J1051" s="69" t="s">
        <v>1467</v>
      </c>
      <c r="K1051" s="71" t="s">
        <v>1651</v>
      </c>
      <c r="L1051" s="72" t="s">
        <v>83</v>
      </c>
      <c r="M1051" s="48" t="s">
        <v>234</v>
      </c>
      <c r="N1051" s="49" t="s">
        <v>344</v>
      </c>
      <c r="O1051" s="50" t="s">
        <v>266</v>
      </c>
      <c r="P1051" s="74">
        <f ca="1">IFERROR(VLOOKUP(DadosViagem5[[#This Row],[Placa]],BIP!A:E,5,FALSE),"")</f>
        <v>45964</v>
      </c>
      <c r="Q1051" s="75">
        <f ca="1">DATEDIF(DadosViagem5[[#This Row],[BIP]],TODAY(),"D")</f>
        <v>14</v>
      </c>
      <c r="R1051" s="76" t="str">
        <f>IFERROR(VLOOKUP(DadosViagem5[[#This Row],[Placa]],DDS!B:C,2,FALSE),"Verificar cadastro")</f>
        <v>Manutenção</v>
      </c>
      <c r="S1051" s="77" t="s">
        <v>2096</v>
      </c>
      <c r="T1051" s="48"/>
      <c r="U1051" s="79"/>
      <c r="V1051" s="78"/>
      <c r="W1051" s="82"/>
      <c r="X1051" s="80"/>
      <c r="Y1051" s="89"/>
      <c r="Z1051" s="83" t="s">
        <v>1468</v>
      </c>
      <c r="AA1051" s="70" t="s">
        <v>2024</v>
      </c>
      <c r="AB1051" s="70" t="s">
        <v>2024</v>
      </c>
      <c r="AC1051" s="69" t="s">
        <v>2024</v>
      </c>
      <c r="AD1051" s="69" t="str">
        <f ca="1">IFERROR(DATEDIF(DadosViagem5[[#This Row],[Utimo Bip Reserva]],TODAY(),"D"),"")</f>
        <v/>
      </c>
      <c r="AE1051" s="50" t="s">
        <v>2024</v>
      </c>
      <c r="AF1051" s="50" t="s">
        <v>2024</v>
      </c>
      <c r="AG1051" s="49"/>
      <c r="AH1051" s="50">
        <v>45807</v>
      </c>
      <c r="AI1051" s="49" t="str">
        <f>IF(DadosViagem5[[#This Row],[Dias em manutenção ]]&lt;5,"Dentro do Prazo","Fora do Prazo")</f>
        <v>Fora do Prazo</v>
      </c>
      <c r="AJ1051" s="49" t="e">
        <v>#REF!</v>
      </c>
    </row>
    <row r="1052" spans="1:36" ht="15">
      <c r="A1052" s="69" t="s">
        <v>3241</v>
      </c>
      <c r="B1052" s="70"/>
      <c r="C1052" s="69" t="s">
        <v>593</v>
      </c>
      <c r="D1052" s="69" t="s">
        <v>2018</v>
      </c>
      <c r="E1052" s="69" t="s">
        <v>2159</v>
      </c>
      <c r="F1052" s="69" t="s">
        <v>2064</v>
      </c>
      <c r="G1052" s="69"/>
      <c r="H1052" s="70">
        <v>2023</v>
      </c>
      <c r="I1052" s="69" t="s">
        <v>2737</v>
      </c>
      <c r="J1052" s="69" t="s">
        <v>1467</v>
      </c>
      <c r="K1052" s="71" t="s">
        <v>1651</v>
      </c>
      <c r="L1052" s="72" t="s">
        <v>83</v>
      </c>
      <c r="M1052" s="48" t="s">
        <v>234</v>
      </c>
      <c r="N1052" s="49" t="s">
        <v>344</v>
      </c>
      <c r="O1052" s="49" t="s">
        <v>266</v>
      </c>
      <c r="P1052" s="74">
        <f ca="1">IFERROR(VLOOKUP(DadosViagem5[[#This Row],[Placa]],BIP!A:E,5,FALSE),"")</f>
        <v>45978</v>
      </c>
      <c r="Q1052" s="75">
        <f ca="1">DATEDIF(DadosViagem5[[#This Row],[BIP]],TODAY(),"D")</f>
        <v>0</v>
      </c>
      <c r="R1052" s="76" t="str">
        <f>IFERROR(VLOOKUP(DadosViagem5[[#This Row],[Placa]],DDS!B:C,2,FALSE),"Verificar cadastro")</f>
        <v>Operando</v>
      </c>
      <c r="S1052" s="77" t="s">
        <v>2023</v>
      </c>
      <c r="T1052" s="48"/>
      <c r="U1052" s="79"/>
      <c r="V1052" s="78"/>
      <c r="W1052" s="82"/>
      <c r="X1052" s="80"/>
      <c r="Y1052" s="81"/>
      <c r="Z1052" s="82"/>
      <c r="AA1052" s="70" t="s">
        <v>2024</v>
      </c>
      <c r="AB1052" s="70" t="s">
        <v>2024</v>
      </c>
      <c r="AC1052" s="69" t="s">
        <v>2024</v>
      </c>
      <c r="AD1052" s="69" t="str">
        <f ca="1">IFERROR(DATEDIF(DadosViagem5[[#This Row],[Utimo Bip Reserva]],TODAY(),"D"),"")</f>
        <v/>
      </c>
      <c r="AE1052" s="79" t="s">
        <v>3242</v>
      </c>
      <c r="AF1052" s="50" t="s">
        <v>2024</v>
      </c>
      <c r="AG1052" s="48" t="s">
        <v>111</v>
      </c>
      <c r="AH1052" s="50">
        <v>74</v>
      </c>
      <c r="AI1052" s="49" t="str">
        <f>IF(DadosViagem5[[#This Row],[Dias em manutenção ]]&lt;5,"Dentro do Prazo","Fora do Prazo")</f>
        <v>Fora do Prazo</v>
      </c>
      <c r="AJ1052" s="49" t="e">
        <v>#REF!</v>
      </c>
    </row>
    <row r="1053" spans="1:36" ht="15">
      <c r="A1053" s="69" t="s">
        <v>3243</v>
      </c>
      <c r="B1053" s="70"/>
      <c r="C1053" s="69" t="s">
        <v>593</v>
      </c>
      <c r="D1053" s="69" t="s">
        <v>2018</v>
      </c>
      <c r="E1053" s="69" t="s">
        <v>2159</v>
      </c>
      <c r="F1053" s="69" t="s">
        <v>2064</v>
      </c>
      <c r="G1053" s="69"/>
      <c r="H1053" s="70">
        <v>2023</v>
      </c>
      <c r="I1053" s="69" t="s">
        <v>2737</v>
      </c>
      <c r="J1053" s="69" t="s">
        <v>1467</v>
      </c>
      <c r="K1053" s="71" t="s">
        <v>1651</v>
      </c>
      <c r="L1053" s="72" t="s">
        <v>83</v>
      </c>
      <c r="M1053" s="48" t="s">
        <v>234</v>
      </c>
      <c r="N1053" s="49" t="s">
        <v>344</v>
      </c>
      <c r="O1053" s="49" t="s">
        <v>266</v>
      </c>
      <c r="P1053" s="74">
        <f ca="1">IFERROR(VLOOKUP(DadosViagem5[[#This Row],[Placa]],BIP!A:E,5,FALSE),"")</f>
        <v>45978</v>
      </c>
      <c r="Q1053" s="75">
        <f ca="1">DATEDIF(DadosViagem5[[#This Row],[BIP]],TODAY(),"D")</f>
        <v>0</v>
      </c>
      <c r="R1053" s="76" t="str">
        <f>IFERROR(VLOOKUP(DadosViagem5[[#This Row],[Placa]],DDS!B:C,2,FALSE),"Verificar cadastro")</f>
        <v> </v>
      </c>
      <c r="S1053" s="77" t="s">
        <v>2023</v>
      </c>
      <c r="T1053" s="48"/>
      <c r="U1053" s="79"/>
      <c r="V1053" s="78"/>
      <c r="W1053" s="82"/>
      <c r="X1053" s="80"/>
      <c r="Y1053" s="81"/>
      <c r="Z1053" s="82"/>
      <c r="AA1053" s="70" t="s">
        <v>2024</v>
      </c>
      <c r="AB1053" s="70" t="s">
        <v>2024</v>
      </c>
      <c r="AC1053" s="69" t="s">
        <v>2024</v>
      </c>
      <c r="AD1053" s="69" t="str">
        <f ca="1">IFERROR(DATEDIF(DadosViagem5[[#This Row],[Utimo Bip Reserva]],TODAY(),"D"),"")</f>
        <v/>
      </c>
      <c r="AE1053" s="49"/>
      <c r="AF1053" s="50"/>
      <c r="AG1053" s="49"/>
      <c r="AH1053" s="50">
        <v>45807</v>
      </c>
      <c r="AI1053" s="49" t="str">
        <f>IF(DadosViagem5[[#This Row],[Dias em manutenção ]]&lt;5,"Dentro do Prazo","Fora do Prazo")</f>
        <v>Fora do Prazo</v>
      </c>
      <c r="AJ1053" s="49" t="e">
        <v>#REF!</v>
      </c>
    </row>
    <row r="1054" spans="1:36" ht="15">
      <c r="A1054" s="69" t="s">
        <v>444</v>
      </c>
      <c r="B1054" s="70"/>
      <c r="C1054" s="69" t="s">
        <v>593</v>
      </c>
      <c r="D1054" s="69" t="s">
        <v>2018</v>
      </c>
      <c r="E1054" s="69" t="s">
        <v>2159</v>
      </c>
      <c r="F1054" s="69" t="s">
        <v>2064</v>
      </c>
      <c r="G1054" s="69"/>
      <c r="H1054" s="70">
        <v>2024</v>
      </c>
      <c r="I1054" s="69" t="s">
        <v>2737</v>
      </c>
      <c r="J1054" s="69" t="s">
        <v>1467</v>
      </c>
      <c r="K1054" s="71" t="s">
        <v>1651</v>
      </c>
      <c r="L1054" s="72" t="s">
        <v>83</v>
      </c>
      <c r="M1054" s="48" t="s">
        <v>234</v>
      </c>
      <c r="N1054" s="49" t="s">
        <v>344</v>
      </c>
      <c r="O1054" s="49" t="s">
        <v>266</v>
      </c>
      <c r="P1054" s="74">
        <f ca="1">IFERROR(VLOOKUP(DadosViagem5[[#This Row],[Placa]],BIP!A:E,5,FALSE),"")</f>
        <v>45926</v>
      </c>
      <c r="Q1054" s="75">
        <f ca="1">DATEDIF(DadosViagem5[[#This Row],[BIP]],TODAY(),"D")</f>
        <v>52</v>
      </c>
      <c r="R1054" s="76" t="str">
        <f>IFERROR(VLOOKUP(DadosViagem5[[#This Row],[Placa]],DDS!B:C,2,FALSE),"Verificar cadastro")</f>
        <v>Manutenção</v>
      </c>
      <c r="S1054" s="77" t="s">
        <v>2096</v>
      </c>
      <c r="T1054" s="48"/>
      <c r="U1054" s="79"/>
      <c r="V1054" s="78"/>
      <c r="W1054" s="82"/>
      <c r="X1054" s="80"/>
      <c r="Y1054" s="81"/>
      <c r="Z1054" s="82"/>
      <c r="AA1054" s="70" t="s">
        <v>2024</v>
      </c>
      <c r="AB1054" s="70" t="s">
        <v>2024</v>
      </c>
      <c r="AC1054" s="69" t="s">
        <v>2024</v>
      </c>
      <c r="AD1054" s="69" t="str">
        <f ca="1">IFERROR(DATEDIF(DadosViagem5[[#This Row],[Utimo Bip Reserva]],TODAY(),"D"),"")</f>
        <v/>
      </c>
      <c r="AE1054" s="66" t="s">
        <v>2024</v>
      </c>
      <c r="AF1054" s="66" t="s">
        <v>2024</v>
      </c>
      <c r="AG1054" s="49"/>
      <c r="AH1054" s="50">
        <v>45807</v>
      </c>
      <c r="AI1054" s="49" t="str">
        <f>IF(DadosViagem5[[#This Row],[Dias em manutenção ]]&lt;5,"Dentro do Prazo","Fora do Prazo")</f>
        <v>Fora do Prazo</v>
      </c>
      <c r="AJ1054" s="49" t="e">
        <v>#REF!</v>
      </c>
    </row>
    <row r="1055" spans="1:36" ht="15">
      <c r="A1055" s="69" t="s">
        <v>3244</v>
      </c>
      <c r="B1055" s="70"/>
      <c r="C1055" s="69" t="s">
        <v>694</v>
      </c>
      <c r="D1055" s="69" t="s">
        <v>2079</v>
      </c>
      <c r="E1055" s="69" t="s">
        <v>566</v>
      </c>
      <c r="F1055" s="69" t="s">
        <v>2064</v>
      </c>
      <c r="G1055" s="69"/>
      <c r="H1055" s="70">
        <v>2022</v>
      </c>
      <c r="I1055" s="69" t="s">
        <v>2737</v>
      </c>
      <c r="J1055" s="69" t="s">
        <v>1467</v>
      </c>
      <c r="K1055" s="71" t="s">
        <v>1651</v>
      </c>
      <c r="L1055" s="72" t="s">
        <v>83</v>
      </c>
      <c r="M1055" s="48" t="s">
        <v>234</v>
      </c>
      <c r="N1055" s="49" t="s">
        <v>344</v>
      </c>
      <c r="O1055" s="49" t="s">
        <v>266</v>
      </c>
      <c r="P1055" s="74">
        <f ca="1">IFERROR(VLOOKUP(DadosViagem5[[#This Row],[Placa]],BIP!A:E,5,FALSE),"")</f>
        <v>45942</v>
      </c>
      <c r="Q1055" s="75">
        <f ca="1">DATEDIF(DadosViagem5[[#This Row],[BIP]],TODAY(),"D")</f>
        <v>36</v>
      </c>
      <c r="R1055" s="76" t="str">
        <f>IFERROR(VLOOKUP(DadosViagem5[[#This Row],[Placa]],DDS!B:C,2,FALSE),"Verificar cadastro")</f>
        <v>Sem operação</v>
      </c>
      <c r="S1055" s="77" t="s">
        <v>2023</v>
      </c>
      <c r="T1055" s="48"/>
      <c r="U1055" s="79"/>
      <c r="V1055" s="78"/>
      <c r="W1055" s="82"/>
      <c r="X1055" s="80"/>
      <c r="Y1055" s="81"/>
      <c r="Z1055" s="82"/>
      <c r="AA1055" s="70" t="s">
        <v>2024</v>
      </c>
      <c r="AB1055" s="70" t="s">
        <v>2024</v>
      </c>
      <c r="AC1055" s="69" t="s">
        <v>2024</v>
      </c>
      <c r="AD1055" s="69" t="str">
        <f ca="1">IFERROR(DATEDIF(DadosViagem5[[#This Row],[Utimo Bip Reserva]],TODAY(),"D"),"")</f>
        <v/>
      </c>
      <c r="AE1055" s="49" t="s">
        <v>2024</v>
      </c>
      <c r="AF1055" s="50" t="s">
        <v>2024</v>
      </c>
      <c r="AG1055" s="49"/>
      <c r="AH1055" s="50">
        <v>45807</v>
      </c>
      <c r="AI1055" s="49" t="str">
        <f>IF(DadosViagem5[[#This Row],[Dias em manutenção ]]&lt;5,"Dentro do Prazo","Fora do Prazo")</f>
        <v>Fora do Prazo</v>
      </c>
      <c r="AJ1055" s="49" t="e">
        <v>#REF!</v>
      </c>
    </row>
    <row r="1056" spans="1:36" ht="15">
      <c r="A1056" s="69" t="s">
        <v>3245</v>
      </c>
      <c r="B1056" s="276"/>
      <c r="C1056" s="69" t="s">
        <v>593</v>
      </c>
      <c r="D1056" s="69" t="s">
        <v>2018</v>
      </c>
      <c r="E1056" s="69" t="s">
        <v>2499</v>
      </c>
      <c r="F1056" s="69" t="s">
        <v>2064</v>
      </c>
      <c r="G1056" s="69"/>
      <c r="H1056" s="70">
        <v>2023</v>
      </c>
      <c r="I1056" s="69" t="s">
        <v>2737</v>
      </c>
      <c r="J1056" s="69" t="s">
        <v>1467</v>
      </c>
      <c r="K1056" s="71" t="s">
        <v>1651</v>
      </c>
      <c r="L1056" s="72" t="s">
        <v>83</v>
      </c>
      <c r="M1056" s="48" t="s">
        <v>234</v>
      </c>
      <c r="N1056" s="49" t="s">
        <v>344</v>
      </c>
      <c r="O1056" s="49" t="s">
        <v>266</v>
      </c>
      <c r="P1056" s="74">
        <f ca="1">IFERROR(VLOOKUP(DadosViagem5[[#This Row],[Placa]],BIP!A:E,5,FALSE),"")</f>
        <v>45978</v>
      </c>
      <c r="Q1056" s="75">
        <f ca="1">DATEDIF(DadosViagem5[[#This Row],[BIP]],TODAY(),"D")</f>
        <v>0</v>
      </c>
      <c r="R1056" s="76" t="str">
        <f>IFERROR(VLOOKUP(DadosViagem5[[#This Row],[Placa]],DDS!B:C,2,FALSE),"Verificar cadastro")</f>
        <v>Operando</v>
      </c>
      <c r="S1056" s="77" t="s">
        <v>2023</v>
      </c>
      <c r="T1056" s="48"/>
      <c r="U1056" s="79"/>
      <c r="V1056" s="78"/>
      <c r="W1056" s="82"/>
      <c r="X1056" s="80"/>
      <c r="Y1056" s="81"/>
      <c r="Z1056" s="82"/>
      <c r="AA1056" s="70" t="s">
        <v>2024</v>
      </c>
      <c r="AB1056" s="70" t="s">
        <v>2024</v>
      </c>
      <c r="AC1056" s="69" t="s">
        <v>2024</v>
      </c>
      <c r="AD1056" s="69" t="str">
        <f ca="1">IFERROR(DATEDIF(DadosViagem5[[#This Row],[Utimo Bip Reserva]],TODAY(),"D"),"")</f>
        <v/>
      </c>
      <c r="AE1056" s="49"/>
      <c r="AF1056" s="50" t="s">
        <v>2024</v>
      </c>
      <c r="AG1056" s="49"/>
      <c r="AH1056" s="50">
        <v>45807</v>
      </c>
      <c r="AI1056" s="49" t="str">
        <f>IF(DadosViagem5[[#This Row],[Dias em manutenção ]]&lt;5,"Dentro do Prazo","Fora do Prazo")</f>
        <v>Fora do Prazo</v>
      </c>
      <c r="AJ1056" s="49" t="e">
        <v>#REF!</v>
      </c>
    </row>
    <row r="1057" spans="1:36" ht="15">
      <c r="A1057" s="69" t="s">
        <v>3246</v>
      </c>
      <c r="B1057" s="70"/>
      <c r="C1057" s="69" t="s">
        <v>694</v>
      </c>
      <c r="D1057" s="69" t="s">
        <v>2079</v>
      </c>
      <c r="E1057" s="69" t="s">
        <v>566</v>
      </c>
      <c r="F1057" s="69" t="s">
        <v>2064</v>
      </c>
      <c r="G1057" s="69"/>
      <c r="H1057" s="70">
        <v>2022</v>
      </c>
      <c r="I1057" s="69" t="s">
        <v>2737</v>
      </c>
      <c r="J1057" s="69" t="s">
        <v>1467</v>
      </c>
      <c r="K1057" s="71" t="s">
        <v>1651</v>
      </c>
      <c r="L1057" s="72" t="s">
        <v>83</v>
      </c>
      <c r="M1057" s="48" t="s">
        <v>234</v>
      </c>
      <c r="N1057" s="49" t="s">
        <v>344</v>
      </c>
      <c r="O1057" s="49" t="s">
        <v>266</v>
      </c>
      <c r="P1057" s="74">
        <f ca="1">IFERROR(VLOOKUP(DadosViagem5[[#This Row],[Placa]],BIP!A:E,5,FALSE),"")</f>
        <v>45941</v>
      </c>
      <c r="Q1057" s="75">
        <f ca="1">DATEDIF(DadosViagem5[[#This Row],[BIP]],TODAY(),"D")</f>
        <v>37</v>
      </c>
      <c r="R1057" s="76" t="str">
        <f>IFERROR(VLOOKUP(DadosViagem5[[#This Row],[Placa]],DDS!B:C,2,FALSE),"Verificar cadastro")</f>
        <v>Sem operação</v>
      </c>
      <c r="S1057" s="77" t="s">
        <v>2023</v>
      </c>
      <c r="T1057" s="48"/>
      <c r="U1057" s="79"/>
      <c r="V1057" s="78"/>
      <c r="W1057" s="82" t="s">
        <v>3247</v>
      </c>
      <c r="X1057" s="80"/>
      <c r="Y1057" s="81"/>
      <c r="Z1057" s="83"/>
      <c r="AA1057" s="70" t="s">
        <v>2024</v>
      </c>
      <c r="AB1057" s="70" t="s">
        <v>2024</v>
      </c>
      <c r="AC1057" s="69" t="s">
        <v>2024</v>
      </c>
      <c r="AD1057" s="69" t="str">
        <f ca="1">IFERROR(DATEDIF(DadosViagem5[[#This Row],[Utimo Bip Reserva]],TODAY(),"D"),"")</f>
        <v/>
      </c>
      <c r="AE1057" s="49" t="s">
        <v>2024</v>
      </c>
      <c r="AF1057" s="50" t="s">
        <v>2024</v>
      </c>
      <c r="AG1057" s="49"/>
      <c r="AH1057" s="50">
        <v>5</v>
      </c>
      <c r="AI1057" s="49" t="str">
        <f>IF(DadosViagem5[[#This Row],[Dias em manutenção ]]&lt;5,"Dentro do Prazo","Fora do Prazo")</f>
        <v>Fora do Prazo</v>
      </c>
      <c r="AJ1057" s="49" t="e">
        <v>#REF!</v>
      </c>
    </row>
    <row r="1058" spans="1:36" ht="15">
      <c r="A1058" s="69" t="s">
        <v>3248</v>
      </c>
      <c r="B1058" s="70"/>
      <c r="C1058" s="69" t="s">
        <v>593</v>
      </c>
      <c r="D1058" s="69" t="s">
        <v>2018</v>
      </c>
      <c r="E1058" s="69" t="s">
        <v>2159</v>
      </c>
      <c r="F1058" s="69" t="s">
        <v>2064</v>
      </c>
      <c r="G1058" s="69"/>
      <c r="H1058" s="70">
        <v>2023</v>
      </c>
      <c r="I1058" s="69" t="s">
        <v>2737</v>
      </c>
      <c r="J1058" s="69" t="s">
        <v>1467</v>
      </c>
      <c r="K1058" s="71" t="s">
        <v>1651</v>
      </c>
      <c r="L1058" s="72" t="s">
        <v>83</v>
      </c>
      <c r="M1058" s="48" t="s">
        <v>234</v>
      </c>
      <c r="N1058" s="49" t="s">
        <v>344</v>
      </c>
      <c r="O1058" s="49" t="s">
        <v>266</v>
      </c>
      <c r="P1058" s="74">
        <f ca="1">IFERROR(VLOOKUP(DadosViagem5[[#This Row],[Placa]],BIP!A:E,5,FALSE),"")</f>
        <v>45978</v>
      </c>
      <c r="Q1058" s="75">
        <f ca="1">DATEDIF(DadosViagem5[[#This Row],[BIP]],TODAY(),"D")</f>
        <v>0</v>
      </c>
      <c r="R1058" s="76" t="str">
        <f>IFERROR(VLOOKUP(DadosViagem5[[#This Row],[Placa]],DDS!B:C,2,FALSE),"Verificar cadastro")</f>
        <v>Operando</v>
      </c>
      <c r="S1058" s="77" t="s">
        <v>2023</v>
      </c>
      <c r="T1058" s="48"/>
      <c r="U1058" s="79"/>
      <c r="V1058" s="78"/>
      <c r="W1058" s="82"/>
      <c r="X1058" s="80"/>
      <c r="Y1058" s="81"/>
      <c r="Z1058" s="82"/>
      <c r="AA1058" s="70" t="s">
        <v>2024</v>
      </c>
      <c r="AB1058" s="70" t="s">
        <v>2024</v>
      </c>
      <c r="AC1058" s="69" t="s">
        <v>2024</v>
      </c>
      <c r="AD1058" s="69" t="str">
        <f ca="1">IFERROR(DATEDIF(DadosViagem5[[#This Row],[Utimo Bip Reserva]],TODAY(),"D"),"")</f>
        <v/>
      </c>
      <c r="AE1058" s="50"/>
      <c r="AF1058" s="50"/>
      <c r="AG1058" s="49"/>
      <c r="AH1058" s="50">
        <v>45807</v>
      </c>
      <c r="AI1058" s="49" t="str">
        <f>IF(DadosViagem5[[#This Row],[Dias em manutenção ]]&lt;5,"Dentro do Prazo","Fora do Prazo")</f>
        <v>Fora do Prazo</v>
      </c>
      <c r="AJ1058" s="49" t="e">
        <v>#REF!</v>
      </c>
    </row>
    <row r="1059" spans="1:36" ht="15">
      <c r="A1059" s="69" t="s">
        <v>3249</v>
      </c>
      <c r="B1059" s="70"/>
      <c r="C1059" s="69" t="s">
        <v>593</v>
      </c>
      <c r="D1059" s="69" t="s">
        <v>2018</v>
      </c>
      <c r="E1059" s="69" t="s">
        <v>2159</v>
      </c>
      <c r="F1059" s="69" t="s">
        <v>2064</v>
      </c>
      <c r="G1059" s="69"/>
      <c r="H1059" s="70">
        <v>2023</v>
      </c>
      <c r="I1059" s="69" t="s">
        <v>2737</v>
      </c>
      <c r="J1059" s="69" t="s">
        <v>1467</v>
      </c>
      <c r="K1059" s="71" t="s">
        <v>1651</v>
      </c>
      <c r="L1059" s="72" t="s">
        <v>83</v>
      </c>
      <c r="M1059" s="48" t="s">
        <v>234</v>
      </c>
      <c r="N1059" s="49" t="s">
        <v>344</v>
      </c>
      <c r="O1059" s="49" t="s">
        <v>266</v>
      </c>
      <c r="P1059" s="74">
        <f ca="1">IFERROR(VLOOKUP(DadosViagem5[[#This Row],[Placa]],BIP!A:E,5,FALSE),"")</f>
        <v>45978</v>
      </c>
      <c r="Q1059" s="75">
        <f ca="1">DATEDIF(DadosViagem5[[#This Row],[BIP]],TODAY(),"D")</f>
        <v>0</v>
      </c>
      <c r="R1059" s="76" t="str">
        <f>IFERROR(VLOOKUP(DadosViagem5[[#This Row],[Placa]],DDS!B:C,2,FALSE),"Verificar cadastro")</f>
        <v>Operando</v>
      </c>
      <c r="S1059" s="77" t="s">
        <v>2023</v>
      </c>
      <c r="T1059" s="48"/>
      <c r="U1059" s="79"/>
      <c r="V1059" s="78"/>
      <c r="W1059" s="82"/>
      <c r="X1059" s="80"/>
      <c r="Y1059" s="81"/>
      <c r="Z1059" s="82"/>
      <c r="AA1059" s="70" t="s">
        <v>2024</v>
      </c>
      <c r="AB1059" s="70" t="s">
        <v>2024</v>
      </c>
      <c r="AC1059" s="69" t="s">
        <v>2024</v>
      </c>
      <c r="AD1059" s="69" t="str">
        <f ca="1">IFERROR(DATEDIF(DadosViagem5[[#This Row],[Utimo Bip Reserva]],TODAY(),"D"),"")</f>
        <v/>
      </c>
      <c r="AE1059" s="49" t="s">
        <v>2024</v>
      </c>
      <c r="AF1059" s="50" t="s">
        <v>2024</v>
      </c>
      <c r="AG1059" s="49"/>
      <c r="AH1059" s="50">
        <v>45807</v>
      </c>
      <c r="AI1059" s="49" t="str">
        <f>IF(DadosViagem5[[#This Row],[Dias em manutenção ]]&lt;5,"Dentro do Prazo","Fora do Prazo")</f>
        <v>Fora do Prazo</v>
      </c>
      <c r="AJ1059" s="49" t="e">
        <v>#REF!</v>
      </c>
    </row>
    <row r="1060" spans="1:36" ht="15">
      <c r="A1060" s="69" t="s">
        <v>3250</v>
      </c>
      <c r="B1060" s="70"/>
      <c r="C1060" s="69" t="s">
        <v>593</v>
      </c>
      <c r="D1060" s="69" t="s">
        <v>2018</v>
      </c>
      <c r="E1060" s="69" t="s">
        <v>2159</v>
      </c>
      <c r="F1060" s="69" t="s">
        <v>2064</v>
      </c>
      <c r="G1060" s="69"/>
      <c r="H1060" s="70">
        <v>2024</v>
      </c>
      <c r="I1060" s="69" t="s">
        <v>2737</v>
      </c>
      <c r="J1060" s="69" t="s">
        <v>1467</v>
      </c>
      <c r="K1060" s="71" t="s">
        <v>1651</v>
      </c>
      <c r="L1060" s="72" t="s">
        <v>83</v>
      </c>
      <c r="M1060" s="48" t="s">
        <v>234</v>
      </c>
      <c r="N1060" s="49" t="s">
        <v>344</v>
      </c>
      <c r="O1060" s="49" t="s">
        <v>266</v>
      </c>
      <c r="P1060" s="74">
        <f ca="1">IFERROR(VLOOKUP(DadosViagem5[[#This Row],[Placa]],BIP!A:E,5,FALSE),"")</f>
        <v>45974</v>
      </c>
      <c r="Q1060" s="75">
        <f ca="1">DATEDIF(DadosViagem5[[#This Row],[BIP]],TODAY(),"D")</f>
        <v>4</v>
      </c>
      <c r="R1060" s="76" t="str">
        <f>IFERROR(VLOOKUP(DadosViagem5[[#This Row],[Placa]],DDS!B:C,2,FALSE),"Verificar cadastro")</f>
        <v> </v>
      </c>
      <c r="S1060" s="77" t="s">
        <v>2023</v>
      </c>
      <c r="T1060" s="48"/>
      <c r="U1060" s="79"/>
      <c r="V1060" s="78"/>
      <c r="W1060" s="82" t="s">
        <v>3247</v>
      </c>
      <c r="X1060" s="80"/>
      <c r="Y1060" s="81"/>
      <c r="Z1060" s="82"/>
      <c r="AA1060" s="70" t="s">
        <v>2024</v>
      </c>
      <c r="AB1060" s="70" t="s">
        <v>2024</v>
      </c>
      <c r="AC1060" s="69" t="s">
        <v>2024</v>
      </c>
      <c r="AD1060" s="69" t="str">
        <f ca="1">IFERROR(DATEDIF(DadosViagem5[[#This Row],[Utimo Bip Reserva]],TODAY(),"D"),"")</f>
        <v/>
      </c>
      <c r="AE1060" s="50" t="s">
        <v>2024</v>
      </c>
      <c r="AF1060" s="50" t="s">
        <v>2024</v>
      </c>
      <c r="AG1060" s="49"/>
      <c r="AH1060" s="50">
        <v>5</v>
      </c>
      <c r="AI1060" s="49" t="str">
        <f>IF(DadosViagem5[[#This Row],[Dias em manutenção ]]&lt;5,"Dentro do Prazo","Fora do Prazo")</f>
        <v>Fora do Prazo</v>
      </c>
      <c r="AJ1060" s="49" t="e">
        <v>#REF!</v>
      </c>
    </row>
    <row r="1061" spans="1:36" ht="15">
      <c r="A1061" s="69" t="s">
        <v>3251</v>
      </c>
      <c r="B1061" s="70"/>
      <c r="C1061" s="69" t="s">
        <v>593</v>
      </c>
      <c r="D1061" s="69" t="s">
        <v>2018</v>
      </c>
      <c r="E1061" s="69" t="s">
        <v>2159</v>
      </c>
      <c r="F1061" s="69" t="s">
        <v>2064</v>
      </c>
      <c r="G1061" s="69"/>
      <c r="H1061" s="70">
        <v>2024</v>
      </c>
      <c r="I1061" s="69" t="s">
        <v>2737</v>
      </c>
      <c r="J1061" s="69" t="s">
        <v>1467</v>
      </c>
      <c r="K1061" s="71" t="s">
        <v>1651</v>
      </c>
      <c r="L1061" s="72" t="s">
        <v>83</v>
      </c>
      <c r="M1061" s="48" t="s">
        <v>234</v>
      </c>
      <c r="N1061" s="49" t="s">
        <v>344</v>
      </c>
      <c r="O1061" s="92" t="s">
        <v>266</v>
      </c>
      <c r="P1061" s="74">
        <f ca="1">IFERROR(VLOOKUP(DadosViagem5[[#This Row],[Placa]],BIP!A:E,5,FALSE),"")</f>
        <v>45978</v>
      </c>
      <c r="Q1061" s="75">
        <f ca="1">DATEDIF(DadosViagem5[[#This Row],[BIP]],TODAY(),"D")</f>
        <v>0</v>
      </c>
      <c r="R1061" s="76" t="str">
        <f>IFERROR(VLOOKUP(DadosViagem5[[#This Row],[Placa]],DDS!B:C,2,FALSE),"Verificar cadastro")</f>
        <v>Operando</v>
      </c>
      <c r="S1061" s="77" t="s">
        <v>2023</v>
      </c>
      <c r="T1061" s="48"/>
      <c r="U1061" s="79"/>
      <c r="V1061" s="78"/>
      <c r="W1061" s="82"/>
      <c r="X1061" s="80"/>
      <c r="Y1061" s="81"/>
      <c r="Z1061" s="82"/>
      <c r="AA1061" s="70" t="s">
        <v>2024</v>
      </c>
      <c r="AB1061" s="70" t="s">
        <v>2024</v>
      </c>
      <c r="AC1061" s="69" t="s">
        <v>2024</v>
      </c>
      <c r="AD1061" s="69" t="str">
        <f ca="1">IFERROR(DATEDIF(DadosViagem5[[#This Row],[Utimo Bip Reserva]],TODAY(),"D"),"")</f>
        <v/>
      </c>
      <c r="AE1061" s="50" t="s">
        <v>2024</v>
      </c>
      <c r="AF1061" s="50" t="s">
        <v>2024</v>
      </c>
      <c r="AG1061" s="49"/>
      <c r="AH1061" s="50">
        <v>45807</v>
      </c>
      <c r="AI1061" s="49" t="str">
        <f>IF(DadosViagem5[[#This Row],[Dias em manutenção ]]&lt;5,"Dentro do Prazo","Fora do Prazo")</f>
        <v>Fora do Prazo</v>
      </c>
      <c r="AJ1061" s="49" t="e">
        <v>#REF!</v>
      </c>
    </row>
    <row r="1062" spans="1:36" ht="15">
      <c r="A1062" s="69" t="s">
        <v>1465</v>
      </c>
      <c r="B1062" s="70"/>
      <c r="C1062" s="69" t="s">
        <v>593</v>
      </c>
      <c r="D1062" s="69" t="s">
        <v>2018</v>
      </c>
      <c r="E1062" s="69" t="s">
        <v>2159</v>
      </c>
      <c r="F1062" s="69" t="s">
        <v>2064</v>
      </c>
      <c r="G1062" s="69"/>
      <c r="H1062" s="70">
        <v>2024</v>
      </c>
      <c r="I1062" s="69" t="s">
        <v>2737</v>
      </c>
      <c r="J1062" s="69" t="s">
        <v>1467</v>
      </c>
      <c r="K1062" s="71" t="s">
        <v>1651</v>
      </c>
      <c r="L1062" s="72" t="s">
        <v>83</v>
      </c>
      <c r="M1062" s="48" t="s">
        <v>234</v>
      </c>
      <c r="N1062" s="49" t="s">
        <v>344</v>
      </c>
      <c r="O1062" s="92" t="s">
        <v>266</v>
      </c>
      <c r="P1062" s="74">
        <f ca="1">IFERROR(VLOOKUP(DadosViagem5[[#This Row],[Placa]],BIP!A:E,5,FALSE),"")</f>
        <v>45978</v>
      </c>
      <c r="Q1062" s="75">
        <f ca="1">DATEDIF(DadosViagem5[[#This Row],[BIP]],TODAY(),"D")</f>
        <v>0</v>
      </c>
      <c r="R1062" s="76" t="str">
        <f>IFERROR(VLOOKUP(DadosViagem5[[#This Row],[Placa]],DDS!B:C,2,FALSE),"Verificar cadastro")</f>
        <v>Operando</v>
      </c>
      <c r="S1062" s="77" t="s">
        <v>2023</v>
      </c>
      <c r="T1062" s="48"/>
      <c r="U1062" s="79"/>
      <c r="V1062" s="78"/>
      <c r="W1062" s="82" t="s">
        <v>3252</v>
      </c>
      <c r="X1062" s="80"/>
      <c r="Y1062" s="81"/>
      <c r="Z1062" s="82" t="s">
        <v>3253</v>
      </c>
      <c r="AA1062" s="70" t="s">
        <v>2024</v>
      </c>
      <c r="AB1062" s="70" t="s">
        <v>2024</v>
      </c>
      <c r="AC1062" s="69" t="s">
        <v>2024</v>
      </c>
      <c r="AD1062" s="69" t="str">
        <f ca="1">IFERROR(DATEDIF(DadosViagem5[[#This Row],[Utimo Bip Reserva]],TODAY(),"D"),"")</f>
        <v/>
      </c>
      <c r="AE1062" s="79" t="s">
        <v>2024</v>
      </c>
      <c r="AF1062" s="79" t="s">
        <v>2024</v>
      </c>
      <c r="AG1062" s="48"/>
      <c r="AH1062" s="50">
        <v>45807</v>
      </c>
      <c r="AI1062" s="49" t="str">
        <f>IF(DadosViagem5[[#This Row],[Dias em manutenção ]]&lt;5,"Dentro do Prazo","Fora do Prazo")</f>
        <v>Fora do Prazo</v>
      </c>
      <c r="AJ1062" s="49" t="e">
        <v>#REF!</v>
      </c>
    </row>
    <row r="1063" spans="1:36" ht="15">
      <c r="A1063" s="69" t="s">
        <v>3254</v>
      </c>
      <c r="B1063" s="70"/>
      <c r="C1063" s="69" t="s">
        <v>668</v>
      </c>
      <c r="D1063" s="69"/>
      <c r="E1063" s="69" t="s">
        <v>2027</v>
      </c>
      <c r="F1063" s="69"/>
      <c r="G1063" s="69"/>
      <c r="H1063" s="70">
        <v>2020</v>
      </c>
      <c r="I1063" s="69" t="s">
        <v>3255</v>
      </c>
      <c r="J1063" s="69" t="s">
        <v>917</v>
      </c>
      <c r="K1063" s="71" t="s">
        <v>3256</v>
      </c>
      <c r="L1063" s="72" t="s">
        <v>83</v>
      </c>
      <c r="M1063" s="48" t="s">
        <v>183</v>
      </c>
      <c r="N1063" s="49" t="s">
        <v>3257</v>
      </c>
      <c r="O1063" s="49" t="s">
        <v>3258</v>
      </c>
      <c r="P1063" s="74" t="str">
        <f>IFERROR(VLOOKUP(DadosViagem5[[#This Row],[Placa]],BIP!A:E,5,FALSE),"")</f>
        <v/>
      </c>
      <c r="Q1063" s="75" t="e">
        <f ca="1">DATEDIF(DadosViagem5[[#This Row],[BIP]],TODAY(),"D")</f>
        <v>#VALUE!</v>
      </c>
      <c r="R1063" s="76" t="str">
        <f>IFERROR(VLOOKUP(DadosViagem5[[#This Row],[Placa]],DDS!B:C,2,FALSE),"Verificar cadastro")</f>
        <v>Operando</v>
      </c>
      <c r="S1063" s="77" t="s">
        <v>2096</v>
      </c>
      <c r="T1063" s="48"/>
      <c r="U1063" s="79"/>
      <c r="V1063" s="78">
        <v>45890</v>
      </c>
      <c r="W1063" s="82" t="s">
        <v>3259</v>
      </c>
      <c r="X1063" s="80" t="s">
        <v>81</v>
      </c>
      <c r="Y1063" s="81" t="s">
        <v>335</v>
      </c>
      <c r="Z1063" s="82" t="s">
        <v>3260</v>
      </c>
      <c r="AA1063" s="70" t="s">
        <v>2024</v>
      </c>
      <c r="AB1063" s="70" t="s">
        <v>2024</v>
      </c>
      <c r="AC1063" s="69" t="s">
        <v>2024</v>
      </c>
      <c r="AD1063" s="69" t="str">
        <f ca="1">IFERROR(DATEDIF(DadosViagem5[[#This Row],[Utimo Bip Reserva]],TODAY(),"D"),"")</f>
        <v/>
      </c>
      <c r="AE1063" s="48" t="s">
        <v>2024</v>
      </c>
      <c r="AF1063" s="79" t="s">
        <v>2024</v>
      </c>
      <c r="AG1063" s="48"/>
      <c r="AH1063" s="50">
        <v>45807</v>
      </c>
      <c r="AI1063" s="49" t="str">
        <f>IF(DadosViagem5[[#This Row],[Dias em manutenção ]]&lt;5,"Dentro do Prazo","Fora do Prazo")</f>
        <v>Fora do Prazo</v>
      </c>
      <c r="AJ1063" s="49" t="e">
        <v>#REF!</v>
      </c>
    </row>
    <row r="1064" spans="1:36" ht="15">
      <c r="A1064" s="69" t="s">
        <v>3261</v>
      </c>
      <c r="B1064" s="70"/>
      <c r="C1064" s="69" t="s">
        <v>668</v>
      </c>
      <c r="D1064" s="69" t="s">
        <v>2079</v>
      </c>
      <c r="E1064" s="69" t="s">
        <v>2027</v>
      </c>
      <c r="F1064" s="69"/>
      <c r="G1064" s="69"/>
      <c r="H1064" s="70">
        <v>2019</v>
      </c>
      <c r="I1064" s="69" t="s">
        <v>3255</v>
      </c>
      <c r="J1064" s="69" t="s">
        <v>917</v>
      </c>
      <c r="K1064" s="71" t="s">
        <v>3256</v>
      </c>
      <c r="L1064" s="72" t="s">
        <v>83</v>
      </c>
      <c r="M1064" s="48" t="s">
        <v>183</v>
      </c>
      <c r="N1064" s="49" t="s">
        <v>3257</v>
      </c>
      <c r="O1064" s="49" t="s">
        <v>3258</v>
      </c>
      <c r="P1064" s="74" t="str">
        <f>IFERROR(VLOOKUP(DadosViagem5[[#This Row],[Placa]],BIP!A:E,5,FALSE),"")</f>
        <v/>
      </c>
      <c r="Q1064" s="75" t="e">
        <f ca="1">DATEDIF(DadosViagem5[[#This Row],[BIP]],TODAY(),"D")</f>
        <v>#VALUE!</v>
      </c>
      <c r="R1064" s="76" t="str">
        <f>IFERROR(VLOOKUP(DadosViagem5[[#This Row],[Placa]],DDS!B:C,2,FALSE),"Verificar cadastro")</f>
        <v>Operando</v>
      </c>
      <c r="S1064" s="77" t="s">
        <v>2023</v>
      </c>
      <c r="T1064" s="48"/>
      <c r="U1064" s="79"/>
      <c r="V1064" s="78"/>
      <c r="W1064" s="82" t="s">
        <v>3262</v>
      </c>
      <c r="X1064" s="87"/>
      <c r="Y1064" s="89"/>
      <c r="Z1064" s="61"/>
      <c r="AA1064" s="70" t="s">
        <v>2024</v>
      </c>
      <c r="AB1064" s="70" t="s">
        <v>2024</v>
      </c>
      <c r="AC1064" s="69" t="s">
        <v>2024</v>
      </c>
      <c r="AD1064" s="69" t="str">
        <f ca="1">IFERROR(DATEDIF(DadosViagem5[[#This Row],[Utimo Bip Reserva]],TODAY(),"D"),"")</f>
        <v/>
      </c>
      <c r="AE1064" s="48" t="s">
        <v>2024</v>
      </c>
      <c r="AF1064" s="79" t="s">
        <v>2024</v>
      </c>
      <c r="AG1064" s="48"/>
      <c r="AH1064" s="50">
        <v>45807</v>
      </c>
      <c r="AI1064" s="49" t="str">
        <f>IF(DadosViagem5[[#This Row],[Dias em manutenção ]]&lt;5,"Dentro do Prazo","Fora do Prazo")</f>
        <v>Fora do Prazo</v>
      </c>
      <c r="AJ1064" s="49" t="e">
        <v>#REF!</v>
      </c>
    </row>
    <row r="1065" spans="1:36" ht="15">
      <c r="A1065" s="69" t="s">
        <v>915</v>
      </c>
      <c r="B1065" s="70"/>
      <c r="C1065" s="69" t="s">
        <v>668</v>
      </c>
      <c r="D1065" s="69"/>
      <c r="E1065" s="69" t="s">
        <v>2027</v>
      </c>
      <c r="F1065" s="69"/>
      <c r="G1065" s="69"/>
      <c r="H1065" s="70">
        <v>2018</v>
      </c>
      <c r="I1065" s="69" t="s">
        <v>3255</v>
      </c>
      <c r="J1065" s="69" t="s">
        <v>917</v>
      </c>
      <c r="K1065" s="71" t="s">
        <v>3256</v>
      </c>
      <c r="L1065" s="72" t="s">
        <v>83</v>
      </c>
      <c r="M1065" s="48" t="s">
        <v>183</v>
      </c>
      <c r="N1065" s="49" t="s">
        <v>3257</v>
      </c>
      <c r="O1065" s="49" t="s">
        <v>3258</v>
      </c>
      <c r="P1065" s="74" t="str">
        <f>IFERROR(VLOOKUP(DadosViagem5[[#This Row],[Placa]],BIP!A:E,5,FALSE),"")</f>
        <v/>
      </c>
      <c r="Q1065" s="75" t="e">
        <f ca="1">DATEDIF(DadosViagem5[[#This Row],[BIP]],TODAY(),"D")</f>
        <v>#VALUE!</v>
      </c>
      <c r="R1065" s="76" t="str">
        <f>IFERROR(VLOOKUP(DadosViagem5[[#This Row],[Placa]],DDS!B:C,2,FALSE),"Verificar cadastro")</f>
        <v>Operando</v>
      </c>
      <c r="S1065" s="77" t="s">
        <v>2096</v>
      </c>
      <c r="T1065" s="48"/>
      <c r="U1065" s="79"/>
      <c r="V1065" s="78"/>
      <c r="W1065" s="82"/>
      <c r="X1065" s="80"/>
      <c r="Y1065" s="81"/>
      <c r="Z1065" s="82"/>
      <c r="AA1065" s="70" t="s">
        <v>2024</v>
      </c>
      <c r="AB1065" s="70" t="s">
        <v>2024</v>
      </c>
      <c r="AC1065" s="69" t="s">
        <v>2024</v>
      </c>
      <c r="AD1065" s="69" t="str">
        <f ca="1">IFERROR(DATEDIF(DadosViagem5[[#This Row],[Utimo Bip Reserva]],TODAY(),"D"),"")</f>
        <v/>
      </c>
      <c r="AE1065" s="48" t="s">
        <v>2024</v>
      </c>
      <c r="AF1065" s="79" t="s">
        <v>2024</v>
      </c>
      <c r="AG1065" s="48"/>
      <c r="AH1065" s="50">
        <v>45807</v>
      </c>
      <c r="AI1065" s="49" t="str">
        <f>IF(DadosViagem5[[#This Row],[Dias em manutenção ]]&lt;5,"Dentro do Prazo","Fora do Prazo")</f>
        <v>Fora do Prazo</v>
      </c>
      <c r="AJ1065" s="49" t="e">
        <v>#REF!</v>
      </c>
    </row>
    <row r="1066" spans="1:36" ht="15">
      <c r="A1066" s="69" t="s">
        <v>1436</v>
      </c>
      <c r="B1066" s="70"/>
      <c r="C1066" s="69" t="s">
        <v>1221</v>
      </c>
      <c r="D1066" s="69" t="s">
        <v>2018</v>
      </c>
      <c r="E1066" s="69" t="s">
        <v>2027</v>
      </c>
      <c r="F1066" s="69" t="s">
        <v>2020</v>
      </c>
      <c r="G1066" s="69"/>
      <c r="H1066" s="70">
        <v>2023</v>
      </c>
      <c r="I1066" s="69" t="s">
        <v>2021</v>
      </c>
      <c r="J1066" s="69" t="s">
        <v>1109</v>
      </c>
      <c r="K1066" s="71" t="s">
        <v>1888</v>
      </c>
      <c r="L1066" s="72" t="s">
        <v>83</v>
      </c>
      <c r="M1066" s="48" t="s">
        <v>133</v>
      </c>
      <c r="N1066" s="50" t="s">
        <v>706</v>
      </c>
      <c r="O1066" s="50" t="s">
        <v>1923</v>
      </c>
      <c r="P1066" s="74">
        <f ca="1">IFERROR(VLOOKUP(DadosViagem5[[#This Row],[Placa]],BIP!A:E,5,FALSE),"")</f>
        <v>45977</v>
      </c>
      <c r="Q1066" s="75">
        <f ca="1">DATEDIF(DadosViagem5[[#This Row],[BIP]],TODAY(),"D")</f>
        <v>1</v>
      </c>
      <c r="R1066" s="76" t="str">
        <f>IFERROR(VLOOKUP(DadosViagem5[[#This Row],[Placa]],DDS!B:C,2,FALSE),"Verificar cadastro")</f>
        <v>Operando</v>
      </c>
      <c r="S1066" s="77" t="s">
        <v>2023</v>
      </c>
      <c r="T1066" s="48"/>
      <c r="U1066" s="79"/>
      <c r="V1066" s="78"/>
      <c r="W1066" s="82"/>
      <c r="X1066" s="80"/>
      <c r="Y1066" s="81" t="s">
        <v>2024</v>
      </c>
      <c r="Z1066" s="82"/>
      <c r="AA1066" s="70" t="s">
        <v>2024</v>
      </c>
      <c r="AB1066" s="70" t="s">
        <v>2024</v>
      </c>
      <c r="AC1066" s="69" t="s">
        <v>2024</v>
      </c>
      <c r="AD1066" s="69" t="str">
        <f ca="1">IFERROR(DATEDIF(DadosViagem5[[#This Row],[Utimo Bip Reserva]],TODAY(),"D"),"")</f>
        <v/>
      </c>
      <c r="AE1066" s="49" t="s">
        <v>2024</v>
      </c>
      <c r="AF1066" s="50" t="s">
        <v>2024</v>
      </c>
      <c r="AG1066" s="49"/>
      <c r="AH1066" s="50">
        <v>45807</v>
      </c>
      <c r="AI1066" s="49" t="str">
        <f>IF(DadosViagem5[[#This Row],[Dias em manutenção ]]&lt;5,"Dentro do Prazo","Fora do Prazo")</f>
        <v>Fora do Prazo</v>
      </c>
      <c r="AJ1066" s="49" t="e">
        <v>#REF!</v>
      </c>
    </row>
    <row r="1067" spans="1:36" ht="15">
      <c r="A1067" s="69" t="s">
        <v>3263</v>
      </c>
      <c r="B1067" s="70"/>
      <c r="C1067" s="69" t="s">
        <v>668</v>
      </c>
      <c r="D1067" s="69" t="s">
        <v>2079</v>
      </c>
      <c r="E1067" s="69" t="s">
        <v>566</v>
      </c>
      <c r="F1067" s="69" t="s">
        <v>2064</v>
      </c>
      <c r="G1067" s="69"/>
      <c r="H1067" s="70">
        <v>2022</v>
      </c>
      <c r="I1067" s="69" t="s">
        <v>2021</v>
      </c>
      <c r="J1067" s="69" t="s">
        <v>1109</v>
      </c>
      <c r="K1067" s="71" t="s">
        <v>1888</v>
      </c>
      <c r="L1067" s="72" t="s">
        <v>83</v>
      </c>
      <c r="M1067" s="48" t="s">
        <v>133</v>
      </c>
      <c r="N1067" s="50" t="s">
        <v>706</v>
      </c>
      <c r="O1067" s="50" t="s">
        <v>1923</v>
      </c>
      <c r="P1067" s="74">
        <f ca="1">IFERROR(VLOOKUP(DadosViagem5[[#This Row],[Placa]],BIP!A:E,5,FALSE),"")</f>
        <v>45977</v>
      </c>
      <c r="Q1067" s="75">
        <f ca="1">DATEDIF(DadosViagem5[[#This Row],[BIP]],TODAY(),"D")</f>
        <v>1</v>
      </c>
      <c r="R1067" s="76" t="str">
        <f>IFERROR(VLOOKUP(DadosViagem5[[#This Row],[Placa]],DDS!B:C,2,FALSE),"Verificar cadastro")</f>
        <v>Operando</v>
      </c>
      <c r="S1067" s="77" t="s">
        <v>2023</v>
      </c>
      <c r="T1067" s="48"/>
      <c r="U1067" s="79"/>
      <c r="V1067" s="78"/>
      <c r="W1067" s="82" t="s">
        <v>2846</v>
      </c>
      <c r="X1067" s="80"/>
      <c r="Y1067" s="81"/>
      <c r="Z1067" s="82"/>
      <c r="AA1067" s="70" t="s">
        <v>2024</v>
      </c>
      <c r="AB1067" s="70" t="s">
        <v>2024</v>
      </c>
      <c r="AC1067" s="69" t="s">
        <v>2024</v>
      </c>
      <c r="AD1067" s="69" t="str">
        <f ca="1">IFERROR(DATEDIF(DadosViagem5[[#This Row],[Utimo Bip Reserva]],TODAY(),"D"),"")</f>
        <v/>
      </c>
      <c r="AE1067" s="49" t="s">
        <v>2024</v>
      </c>
      <c r="AF1067" s="50" t="s">
        <v>2024</v>
      </c>
      <c r="AG1067" s="49"/>
      <c r="AH1067" s="50">
        <v>45807</v>
      </c>
      <c r="AI1067" s="49" t="str">
        <f>IF(DadosViagem5[[#This Row],[Dias em manutenção ]]&lt;5,"Dentro do Prazo","Fora do Prazo")</f>
        <v>Fora do Prazo</v>
      </c>
      <c r="AJ1067" s="49" t="e">
        <v>#REF!</v>
      </c>
    </row>
    <row r="1068" spans="1:36" ht="15">
      <c r="A1068" s="69" t="s">
        <v>3264</v>
      </c>
      <c r="B1068" s="70"/>
      <c r="C1068" s="69" t="s">
        <v>395</v>
      </c>
      <c r="D1068" s="69" t="s">
        <v>2025</v>
      </c>
      <c r="E1068" s="69" t="s">
        <v>2034</v>
      </c>
      <c r="F1068" s="69" t="s">
        <v>2064</v>
      </c>
      <c r="G1068" s="69"/>
      <c r="H1068" s="70">
        <v>2024</v>
      </c>
      <c r="I1068" s="69" t="s">
        <v>2021</v>
      </c>
      <c r="J1068" s="69" t="s">
        <v>1109</v>
      </c>
      <c r="K1068" s="71" t="s">
        <v>1888</v>
      </c>
      <c r="L1068" s="72" t="s">
        <v>83</v>
      </c>
      <c r="M1068" s="48" t="s">
        <v>139</v>
      </c>
      <c r="N1068" s="50" t="s">
        <v>706</v>
      </c>
      <c r="O1068" s="50" t="s">
        <v>1923</v>
      </c>
      <c r="P1068" s="74">
        <f ca="1">IFERROR(VLOOKUP(DadosViagem5[[#This Row],[Placa]],BIP!A:E,5,FALSE),"")</f>
        <v>45978</v>
      </c>
      <c r="Q1068" s="75">
        <f ca="1">DATEDIF(DadosViagem5[[#This Row],[BIP]],TODAY(),"D")</f>
        <v>0</v>
      </c>
      <c r="R1068" s="76" t="str">
        <f>IFERROR(VLOOKUP(DadosViagem5[[#This Row],[Placa]],DDS!B:C,2,FALSE),"Verificar cadastro")</f>
        <v>Operando</v>
      </c>
      <c r="S1068" s="77" t="s">
        <v>2023</v>
      </c>
      <c r="T1068" s="48"/>
      <c r="U1068" s="79"/>
      <c r="V1068" s="78"/>
      <c r="W1068" s="82"/>
      <c r="X1068" s="80"/>
      <c r="Y1068" s="81"/>
      <c r="Z1068" s="82"/>
      <c r="AA1068" s="70" t="s">
        <v>2024</v>
      </c>
      <c r="AB1068" s="70" t="s">
        <v>2024</v>
      </c>
      <c r="AC1068" s="69" t="s">
        <v>2024</v>
      </c>
      <c r="AD1068" s="69" t="str">
        <f ca="1">IFERROR(DATEDIF(DadosViagem5[[#This Row],[Utimo Bip Reserva]],TODAY(),"D"),"")</f>
        <v/>
      </c>
      <c r="AE1068" s="49"/>
      <c r="AF1068" s="50"/>
      <c r="AG1068" s="49"/>
      <c r="AH1068" s="50">
        <v>45807</v>
      </c>
      <c r="AI1068" s="49" t="str">
        <f>IF(DadosViagem5[[#This Row],[Dias em manutenção ]]&lt;5,"Dentro do Prazo","Fora do Prazo")</f>
        <v>Fora do Prazo</v>
      </c>
      <c r="AJ1068" s="49" t="e">
        <v>#REF!</v>
      </c>
    </row>
    <row r="1069" spans="1:36" ht="15">
      <c r="A1069" s="69" t="s">
        <v>3265</v>
      </c>
      <c r="B1069" s="70"/>
      <c r="C1069" s="69" t="s">
        <v>673</v>
      </c>
      <c r="D1069" s="69" t="s">
        <v>2025</v>
      </c>
      <c r="E1069" s="69" t="s">
        <v>566</v>
      </c>
      <c r="F1069" s="69" t="s">
        <v>2064</v>
      </c>
      <c r="G1069" s="69"/>
      <c r="H1069" s="70">
        <v>2023</v>
      </c>
      <c r="I1069" s="69" t="s">
        <v>2021</v>
      </c>
      <c r="J1069" s="69" t="s">
        <v>1109</v>
      </c>
      <c r="K1069" s="71" t="s">
        <v>1888</v>
      </c>
      <c r="L1069" s="72" t="s">
        <v>83</v>
      </c>
      <c r="M1069" s="48" t="s">
        <v>133</v>
      </c>
      <c r="N1069" s="50" t="s">
        <v>706</v>
      </c>
      <c r="O1069" s="50" t="s">
        <v>1923</v>
      </c>
      <c r="P1069" s="74">
        <f ca="1">IFERROR(VLOOKUP(DadosViagem5[[#This Row],[Placa]],BIP!A:E,5,FALSE),"")</f>
        <v>45848</v>
      </c>
      <c r="Q1069" s="75">
        <f ca="1">DATEDIF(DadosViagem5[[#This Row],[BIP]],TODAY(),"D")</f>
        <v>130</v>
      </c>
      <c r="R1069" s="76" t="str">
        <f>IFERROR(VLOOKUP(DadosViagem5[[#This Row],[Placa]],DDS!B:C,2,FALSE),"Verificar cadastro")</f>
        <v>Verificar cadastro</v>
      </c>
      <c r="S1069" s="49" t="s">
        <v>2404</v>
      </c>
      <c r="T1069" s="48"/>
      <c r="U1069" s="79"/>
      <c r="V1069" s="78"/>
      <c r="W1069" s="82" t="s">
        <v>3266</v>
      </c>
      <c r="X1069" s="80"/>
      <c r="Y1069" s="81"/>
      <c r="Z1069" s="82"/>
      <c r="AA1069" s="70" t="s">
        <v>2024</v>
      </c>
      <c r="AB1069" s="70" t="s">
        <v>2024</v>
      </c>
      <c r="AC1069" s="69" t="s">
        <v>2024</v>
      </c>
      <c r="AD1069" s="69" t="str">
        <f ca="1">IFERROR(DATEDIF(DadosViagem5[[#This Row],[Utimo Bip Reserva]],TODAY(),"D"),"")</f>
        <v/>
      </c>
      <c r="AE1069" s="49" t="s">
        <v>2024</v>
      </c>
      <c r="AF1069" s="50" t="s">
        <v>2024</v>
      </c>
      <c r="AG1069" s="49"/>
      <c r="AH1069" s="50">
        <v>45807</v>
      </c>
      <c r="AI1069" s="49" t="str">
        <f>IF(DadosViagem5[[#This Row],[Dias em manutenção ]]&lt;5,"Dentro do Prazo","Fora do Prazo")</f>
        <v>Fora do Prazo</v>
      </c>
      <c r="AJ1069" s="49" t="e">
        <v>#REF!</v>
      </c>
    </row>
    <row r="1070" spans="1:36" ht="15">
      <c r="A1070" s="69" t="s">
        <v>3267</v>
      </c>
      <c r="B1070" s="70"/>
      <c r="C1070" s="69" t="s">
        <v>668</v>
      </c>
      <c r="D1070" s="69" t="s">
        <v>2079</v>
      </c>
      <c r="E1070" s="69" t="s">
        <v>566</v>
      </c>
      <c r="F1070" s="69" t="s">
        <v>2064</v>
      </c>
      <c r="G1070" s="69"/>
      <c r="H1070" s="70">
        <v>2022</v>
      </c>
      <c r="I1070" s="69" t="s">
        <v>2021</v>
      </c>
      <c r="J1070" s="69" t="s">
        <v>1109</v>
      </c>
      <c r="K1070" s="71" t="s">
        <v>1888</v>
      </c>
      <c r="L1070" s="72" t="s">
        <v>83</v>
      </c>
      <c r="M1070" s="48" t="s">
        <v>133</v>
      </c>
      <c r="N1070" s="50" t="s">
        <v>706</v>
      </c>
      <c r="O1070" s="50" t="s">
        <v>1923</v>
      </c>
      <c r="P1070" s="74">
        <f ca="1">IFERROR(VLOOKUP(DadosViagem5[[#This Row],[Placa]],BIP!A:E,5,FALSE),"")</f>
        <v>45977</v>
      </c>
      <c r="Q1070" s="75">
        <f ca="1">DATEDIF(DadosViagem5[[#This Row],[BIP]],TODAY(),"D")</f>
        <v>1</v>
      </c>
      <c r="R1070" s="76" t="str">
        <f>IFERROR(VLOOKUP(DadosViagem5[[#This Row],[Placa]],DDS!B:C,2,FALSE),"Verificar cadastro")</f>
        <v>Operando</v>
      </c>
      <c r="S1070" s="77" t="s">
        <v>2023</v>
      </c>
      <c r="T1070" s="48"/>
      <c r="U1070" s="79"/>
      <c r="V1070" s="78"/>
      <c r="W1070" s="82"/>
      <c r="X1070" s="80"/>
      <c r="Y1070" s="81"/>
      <c r="Z1070" s="82"/>
      <c r="AA1070" s="70" t="s">
        <v>2024</v>
      </c>
      <c r="AB1070" s="70" t="s">
        <v>2024</v>
      </c>
      <c r="AC1070" s="69" t="s">
        <v>2024</v>
      </c>
      <c r="AD1070" s="69" t="str">
        <f ca="1">IFERROR(DATEDIF(DadosViagem5[[#This Row],[Utimo Bip Reserva]],TODAY(),"D"),"")</f>
        <v/>
      </c>
      <c r="AE1070" s="49" t="s">
        <v>2024</v>
      </c>
      <c r="AF1070" s="50" t="s">
        <v>2024</v>
      </c>
      <c r="AG1070" s="49"/>
      <c r="AH1070" s="50">
        <v>45807</v>
      </c>
      <c r="AI1070" s="49" t="str">
        <f>IF(DadosViagem5[[#This Row],[Dias em manutenção ]]&lt;5,"Dentro do Prazo","Fora do Prazo")</f>
        <v>Fora do Prazo</v>
      </c>
      <c r="AJ1070" s="49" t="e">
        <v>#REF!</v>
      </c>
    </row>
    <row r="1071" spans="1:36" ht="15">
      <c r="A1071" s="69" t="s">
        <v>3268</v>
      </c>
      <c r="B1071" s="70"/>
      <c r="C1071" s="69" t="s">
        <v>668</v>
      </c>
      <c r="D1071" s="69" t="s">
        <v>2079</v>
      </c>
      <c r="E1071" s="69" t="s">
        <v>566</v>
      </c>
      <c r="F1071" s="69" t="s">
        <v>2064</v>
      </c>
      <c r="G1071" s="69"/>
      <c r="H1071" s="70">
        <v>2022</v>
      </c>
      <c r="I1071" s="69" t="s">
        <v>2021</v>
      </c>
      <c r="J1071" s="69" t="s">
        <v>1109</v>
      </c>
      <c r="K1071" s="71" t="s">
        <v>1888</v>
      </c>
      <c r="L1071" s="72" t="s">
        <v>83</v>
      </c>
      <c r="M1071" s="48" t="s">
        <v>133</v>
      </c>
      <c r="N1071" s="50" t="s">
        <v>706</v>
      </c>
      <c r="O1071" s="50" t="s">
        <v>1923</v>
      </c>
      <c r="P1071" s="74">
        <f ca="1">IFERROR(VLOOKUP(DadosViagem5[[#This Row],[Placa]],BIP!A:E,5,FALSE),"")</f>
        <v>45839</v>
      </c>
      <c r="Q1071" s="75">
        <f ca="1">DATEDIF(DadosViagem5[[#This Row],[BIP]],TODAY(),"D")</f>
        <v>139</v>
      </c>
      <c r="R1071" s="76" t="str">
        <f>IFERROR(VLOOKUP(DadosViagem5[[#This Row],[Placa]],DDS!B:C,2,FALSE),"Verificar cadastro")</f>
        <v> </v>
      </c>
      <c r="S1071" s="49" t="s">
        <v>2404</v>
      </c>
      <c r="T1071" s="48"/>
      <c r="U1071" s="79"/>
      <c r="V1071" s="78"/>
      <c r="W1071" s="82" t="s">
        <v>3269</v>
      </c>
      <c r="X1071" s="80"/>
      <c r="Y1071" s="81"/>
      <c r="Z1071" s="82"/>
      <c r="AA1071" s="70" t="s">
        <v>2024</v>
      </c>
      <c r="AB1071" s="70" t="s">
        <v>2024</v>
      </c>
      <c r="AC1071" s="69" t="s">
        <v>2024</v>
      </c>
      <c r="AD1071" s="69" t="str">
        <f ca="1">IFERROR(DATEDIF(DadosViagem5[[#This Row],[Utimo Bip Reserva]],TODAY(),"D"),"")</f>
        <v/>
      </c>
      <c r="AE1071" s="49" t="s">
        <v>2024</v>
      </c>
      <c r="AF1071" s="50" t="s">
        <v>2024</v>
      </c>
      <c r="AG1071" s="49"/>
      <c r="AH1071" s="50">
        <v>45807</v>
      </c>
      <c r="AI1071" s="49" t="str">
        <f>IF(DadosViagem5[[#This Row],[Dias em manutenção ]]&lt;5,"Dentro do Prazo","Fora do Prazo")</f>
        <v>Fora do Prazo</v>
      </c>
      <c r="AJ1071" s="49" t="e">
        <v>#REF!</v>
      </c>
    </row>
    <row r="1072" spans="1:36" ht="15">
      <c r="A1072" s="69" t="s">
        <v>3270</v>
      </c>
      <c r="B1072" s="70"/>
      <c r="C1072" s="69" t="s">
        <v>677</v>
      </c>
      <c r="D1072" s="69" t="s">
        <v>2394</v>
      </c>
      <c r="E1072" s="69" t="s">
        <v>566</v>
      </c>
      <c r="F1072" s="69" t="s">
        <v>2064</v>
      </c>
      <c r="G1072" s="69"/>
      <c r="H1072" s="70">
        <v>2022</v>
      </c>
      <c r="I1072" s="69" t="s">
        <v>2021</v>
      </c>
      <c r="J1072" s="69" t="s">
        <v>1109</v>
      </c>
      <c r="K1072" s="71" t="s">
        <v>1888</v>
      </c>
      <c r="L1072" s="72" t="s">
        <v>83</v>
      </c>
      <c r="M1072" s="48" t="s">
        <v>133</v>
      </c>
      <c r="N1072" s="50" t="s">
        <v>706</v>
      </c>
      <c r="O1072" s="50" t="s">
        <v>1923</v>
      </c>
      <c r="P1072" s="74">
        <f ca="1">IFERROR(VLOOKUP(DadosViagem5[[#This Row],[Placa]],BIP!A:E,5,FALSE),"")</f>
        <v>45977</v>
      </c>
      <c r="Q1072" s="75">
        <f ca="1">DATEDIF(DadosViagem5[[#This Row],[BIP]],TODAY(),"D")</f>
        <v>1</v>
      </c>
      <c r="R1072" s="76" t="str">
        <f>IFERROR(VLOOKUP(DadosViagem5[[#This Row],[Placa]],DDS!B:C,2,FALSE),"Verificar cadastro")</f>
        <v>Operando</v>
      </c>
      <c r="S1072" s="77" t="s">
        <v>2023</v>
      </c>
      <c r="T1072" s="48"/>
      <c r="U1072" s="79"/>
      <c r="V1072" s="78"/>
      <c r="W1072" s="82"/>
      <c r="X1072" s="80"/>
      <c r="Y1072" s="81"/>
      <c r="Z1072" s="82"/>
      <c r="AA1072" s="70" t="s">
        <v>2024</v>
      </c>
      <c r="AB1072" s="70" t="s">
        <v>2024</v>
      </c>
      <c r="AC1072" s="69" t="s">
        <v>2024</v>
      </c>
      <c r="AD1072" s="69" t="str">
        <f ca="1">IFERROR(DATEDIF(DadosViagem5[[#This Row],[Utimo Bip Reserva]],TODAY(),"D"),"")</f>
        <v/>
      </c>
      <c r="AE1072" s="49" t="s">
        <v>3271</v>
      </c>
      <c r="AF1072" s="50" t="s">
        <v>3272</v>
      </c>
      <c r="AG1072" s="49"/>
      <c r="AH1072" s="50">
        <v>25</v>
      </c>
      <c r="AI1072" s="49" t="str">
        <f>IF(DadosViagem5[[#This Row],[Dias em manutenção ]]&lt;5,"Dentro do Prazo","Fora do Prazo")</f>
        <v>Fora do Prazo</v>
      </c>
      <c r="AJ1072" s="49" t="e">
        <v>#REF!</v>
      </c>
    </row>
    <row r="1073" spans="1:36" ht="15">
      <c r="A1073" s="69" t="s">
        <v>3273</v>
      </c>
      <c r="B1073" s="70"/>
      <c r="C1073" s="69" t="s">
        <v>677</v>
      </c>
      <c r="D1073" s="69" t="s">
        <v>2394</v>
      </c>
      <c r="E1073" s="69" t="s">
        <v>566</v>
      </c>
      <c r="F1073" s="69" t="s">
        <v>2064</v>
      </c>
      <c r="G1073" s="69"/>
      <c r="H1073" s="70">
        <v>2022</v>
      </c>
      <c r="I1073" s="69" t="s">
        <v>2021</v>
      </c>
      <c r="J1073" s="69" t="s">
        <v>1109</v>
      </c>
      <c r="K1073" s="71" t="s">
        <v>1888</v>
      </c>
      <c r="L1073" s="72" t="s">
        <v>83</v>
      </c>
      <c r="M1073" s="48" t="s">
        <v>133</v>
      </c>
      <c r="N1073" s="50" t="s">
        <v>706</v>
      </c>
      <c r="O1073" s="50" t="s">
        <v>1923</v>
      </c>
      <c r="P1073" s="74">
        <f ca="1">IFERROR(VLOOKUP(DadosViagem5[[#This Row],[Placa]],BIP!A:E,5,FALSE),"")</f>
        <v>45977</v>
      </c>
      <c r="Q1073" s="75">
        <f ca="1">DATEDIF(DadosViagem5[[#This Row],[BIP]],TODAY(),"D")</f>
        <v>1</v>
      </c>
      <c r="R1073" s="76" t="str">
        <f>IFERROR(VLOOKUP(DadosViagem5[[#This Row],[Placa]],DDS!B:C,2,FALSE),"Verificar cadastro")</f>
        <v>Operando</v>
      </c>
      <c r="S1073" s="77" t="s">
        <v>2023</v>
      </c>
      <c r="T1073" s="48"/>
      <c r="U1073" s="79"/>
      <c r="V1073" s="78"/>
      <c r="W1073" s="82"/>
      <c r="X1073" s="80"/>
      <c r="Y1073" s="81"/>
      <c r="Z1073" s="82"/>
      <c r="AA1073" s="70" t="s">
        <v>2024</v>
      </c>
      <c r="AB1073" s="70" t="s">
        <v>2024</v>
      </c>
      <c r="AC1073" s="69" t="s">
        <v>2024</v>
      </c>
      <c r="AD1073" s="69" t="str">
        <f ca="1">IFERROR(DATEDIF(DadosViagem5[[#This Row],[Utimo Bip Reserva]],TODAY(),"D"),"")</f>
        <v/>
      </c>
      <c r="AE1073" s="49" t="s">
        <v>3274</v>
      </c>
      <c r="AF1073" s="50" t="s">
        <v>2024</v>
      </c>
      <c r="AG1073" s="49" t="s">
        <v>567</v>
      </c>
      <c r="AH1073" s="50">
        <v>45807</v>
      </c>
      <c r="AI1073" s="49" t="str">
        <f>IF(DadosViagem5[[#This Row],[Dias em manutenção ]]&lt;5,"Dentro do Prazo","Fora do Prazo")</f>
        <v>Fora do Prazo</v>
      </c>
      <c r="AJ1073" s="49" t="e">
        <v>#REF!</v>
      </c>
    </row>
    <row r="1074" spans="1:36" ht="15">
      <c r="A1074" s="69" t="s">
        <v>3275</v>
      </c>
      <c r="B1074" s="70"/>
      <c r="C1074" s="69" t="s">
        <v>694</v>
      </c>
      <c r="D1074" s="69" t="s">
        <v>2079</v>
      </c>
      <c r="E1074" s="69" t="s">
        <v>566</v>
      </c>
      <c r="F1074" s="69" t="s">
        <v>2064</v>
      </c>
      <c r="G1074" s="69"/>
      <c r="H1074" s="70">
        <v>2022</v>
      </c>
      <c r="I1074" s="69" t="s">
        <v>2021</v>
      </c>
      <c r="J1074" s="69" t="s">
        <v>1109</v>
      </c>
      <c r="K1074" s="71" t="s">
        <v>1888</v>
      </c>
      <c r="L1074" s="72" t="s">
        <v>83</v>
      </c>
      <c r="M1074" s="48" t="s">
        <v>133</v>
      </c>
      <c r="N1074" s="50" t="s">
        <v>706</v>
      </c>
      <c r="O1074" s="50" t="s">
        <v>1923</v>
      </c>
      <c r="P1074" s="74">
        <f ca="1">IFERROR(VLOOKUP(DadosViagem5[[#This Row],[Placa]],BIP!A:E,5,FALSE),"")</f>
        <v>45978</v>
      </c>
      <c r="Q1074" s="75">
        <f ca="1">DATEDIF(DadosViagem5[[#This Row],[BIP]],TODAY(),"D")</f>
        <v>0</v>
      </c>
      <c r="R1074" s="76" t="str">
        <f>IFERROR(VLOOKUP(DadosViagem5[[#This Row],[Placa]],DDS!B:C,2,FALSE),"Verificar cadastro")</f>
        <v> </v>
      </c>
      <c r="S1074" s="77" t="s">
        <v>2023</v>
      </c>
      <c r="T1074" s="48"/>
      <c r="U1074" s="79"/>
      <c r="V1074" s="78"/>
      <c r="W1074" s="82"/>
      <c r="X1074" s="80"/>
      <c r="Y1074" s="81"/>
      <c r="Z1074" s="82"/>
      <c r="AA1074" s="70" t="s">
        <v>2024</v>
      </c>
      <c r="AB1074" s="70" t="s">
        <v>2024</v>
      </c>
      <c r="AC1074" s="69" t="s">
        <v>2024</v>
      </c>
      <c r="AD1074" s="69" t="str">
        <f ca="1">IFERROR(DATEDIF(DadosViagem5[[#This Row],[Utimo Bip Reserva]],TODAY(),"D"),"")</f>
        <v/>
      </c>
      <c r="AE1074" s="49" t="s">
        <v>3276</v>
      </c>
      <c r="AF1074" s="50" t="s">
        <v>2024</v>
      </c>
      <c r="AG1074" s="79"/>
      <c r="AH1074" s="50">
        <v>45807</v>
      </c>
      <c r="AI1074" s="49" t="str">
        <f>IF(DadosViagem5[[#This Row],[Dias em manutenção ]]&lt;5,"Dentro do Prazo","Fora do Prazo")</f>
        <v>Fora do Prazo</v>
      </c>
      <c r="AJ1074" s="49" t="e">
        <v>#REF!</v>
      </c>
    </row>
    <row r="1075" spans="1:36" ht="15">
      <c r="A1075" s="69" t="s">
        <v>3277</v>
      </c>
      <c r="B1075" s="70"/>
      <c r="C1075" s="69" t="s">
        <v>677</v>
      </c>
      <c r="D1075" s="69" t="s">
        <v>2394</v>
      </c>
      <c r="E1075" s="69" t="s">
        <v>566</v>
      </c>
      <c r="F1075" s="69" t="s">
        <v>2064</v>
      </c>
      <c r="G1075" s="69"/>
      <c r="H1075" s="70">
        <v>2022</v>
      </c>
      <c r="I1075" s="69" t="s">
        <v>2021</v>
      </c>
      <c r="J1075" s="69" t="s">
        <v>1109</v>
      </c>
      <c r="K1075" s="71" t="s">
        <v>1888</v>
      </c>
      <c r="L1075" s="72" t="s">
        <v>83</v>
      </c>
      <c r="M1075" s="48" t="s">
        <v>133</v>
      </c>
      <c r="N1075" s="50" t="s">
        <v>706</v>
      </c>
      <c r="O1075" s="50" t="s">
        <v>1923</v>
      </c>
      <c r="P1075" s="74">
        <f ca="1">IFERROR(VLOOKUP(DadosViagem5[[#This Row],[Placa]],BIP!A:E,5,FALSE),"")</f>
        <v>45978</v>
      </c>
      <c r="Q1075" s="75">
        <f ca="1">DATEDIF(DadosViagem5[[#This Row],[BIP]],TODAY(),"D")</f>
        <v>0</v>
      </c>
      <c r="R1075" s="76" t="str">
        <f>IFERROR(VLOOKUP(DadosViagem5[[#This Row],[Placa]],DDS!B:C,2,FALSE),"Verificar cadastro")</f>
        <v>Operando</v>
      </c>
      <c r="S1075" s="77" t="s">
        <v>2023</v>
      </c>
      <c r="T1075" s="48"/>
      <c r="U1075" s="79"/>
      <c r="V1075" s="78"/>
      <c r="W1075" s="82"/>
      <c r="X1075" s="80"/>
      <c r="Y1075" s="81"/>
      <c r="Z1075" s="82"/>
      <c r="AA1075" s="70" t="s">
        <v>2024</v>
      </c>
      <c r="AB1075" s="70" t="s">
        <v>2024</v>
      </c>
      <c r="AC1075" s="69" t="s">
        <v>2024</v>
      </c>
      <c r="AD1075" s="69" t="str">
        <f ca="1">IFERROR(DATEDIF(DadosViagem5[[#This Row],[Utimo Bip Reserva]],TODAY(),"D"),"")</f>
        <v/>
      </c>
      <c r="AE1075" s="49" t="s">
        <v>2024</v>
      </c>
      <c r="AF1075" s="50" t="s">
        <v>2024</v>
      </c>
      <c r="AG1075" s="49"/>
      <c r="AH1075" s="50">
        <v>45807</v>
      </c>
      <c r="AI1075" s="49" t="str">
        <f>IF(DadosViagem5[[#This Row],[Dias em manutenção ]]&lt;5,"Dentro do Prazo","Fora do Prazo")</f>
        <v>Fora do Prazo</v>
      </c>
      <c r="AJ1075" s="49" t="e">
        <v>#REF!</v>
      </c>
    </row>
    <row r="1076" spans="1:36" ht="15">
      <c r="A1076" s="69" t="s">
        <v>3278</v>
      </c>
      <c r="B1076" s="70"/>
      <c r="C1076" s="69" t="s">
        <v>395</v>
      </c>
      <c r="D1076" s="69" t="s">
        <v>2025</v>
      </c>
      <c r="E1076" s="69" t="s">
        <v>2034</v>
      </c>
      <c r="F1076" s="69" t="s">
        <v>2035</v>
      </c>
      <c r="G1076" s="69"/>
      <c r="H1076" s="70">
        <v>2024</v>
      </c>
      <c r="I1076" s="69" t="s">
        <v>2021</v>
      </c>
      <c r="J1076" s="69" t="s">
        <v>1109</v>
      </c>
      <c r="K1076" s="71" t="s">
        <v>1888</v>
      </c>
      <c r="L1076" s="72" t="s">
        <v>83</v>
      </c>
      <c r="M1076" s="48" t="s">
        <v>139</v>
      </c>
      <c r="N1076" s="50" t="s">
        <v>706</v>
      </c>
      <c r="O1076" s="50" t="s">
        <v>1923</v>
      </c>
      <c r="P1076" s="74">
        <f ca="1">IFERROR(VLOOKUP(DadosViagem5[[#This Row],[Placa]],BIP!A:E,5,FALSE),"")</f>
        <v>45974</v>
      </c>
      <c r="Q1076" s="75">
        <f ca="1">DATEDIF(DadosViagem5[[#This Row],[BIP]],TODAY(),"D")</f>
        <v>4</v>
      </c>
      <c r="R1076" s="76" t="str">
        <f>IFERROR(VLOOKUP(DadosViagem5[[#This Row],[Placa]],DDS!B:C,2,FALSE),"Verificar cadastro")</f>
        <v> </v>
      </c>
      <c r="S1076" s="77" t="s">
        <v>2023</v>
      </c>
      <c r="T1076" s="48"/>
      <c r="U1076" s="79"/>
      <c r="V1076" s="78"/>
      <c r="W1076" s="82" t="s">
        <v>2087</v>
      </c>
      <c r="X1076" s="80"/>
      <c r="Y1076" s="81"/>
      <c r="Z1076" s="82"/>
      <c r="AA1076" s="70" t="s">
        <v>2024</v>
      </c>
      <c r="AB1076" s="70" t="s">
        <v>2024</v>
      </c>
      <c r="AC1076" s="69" t="s">
        <v>2024</v>
      </c>
      <c r="AD1076" s="69" t="str">
        <f ca="1">IFERROR(DATEDIF(DadosViagem5[[#This Row],[Utimo Bip Reserva]],TODAY(),"D"),"")</f>
        <v/>
      </c>
      <c r="AE1076" s="49"/>
      <c r="AF1076" s="50"/>
      <c r="AG1076" s="79"/>
      <c r="AH1076" s="50">
        <v>45807</v>
      </c>
      <c r="AI1076" s="49" t="str">
        <f>IF(DadosViagem5[[#This Row],[Dias em manutenção ]]&lt;5,"Dentro do Prazo","Fora do Prazo")</f>
        <v>Fora do Prazo</v>
      </c>
      <c r="AJ1076" s="49" t="e">
        <v>#REF!</v>
      </c>
    </row>
    <row r="1077" spans="1:36" ht="15">
      <c r="A1077" s="69" t="s">
        <v>401</v>
      </c>
      <c r="B1077" s="70"/>
      <c r="C1077" s="69" t="s">
        <v>395</v>
      </c>
      <c r="D1077" s="69" t="s">
        <v>2025</v>
      </c>
      <c r="E1077" s="69" t="s">
        <v>2034</v>
      </c>
      <c r="F1077" s="69" t="s">
        <v>2035</v>
      </c>
      <c r="G1077" s="69"/>
      <c r="H1077" s="70">
        <v>2024</v>
      </c>
      <c r="I1077" s="69" t="s">
        <v>2021</v>
      </c>
      <c r="J1077" s="69" t="s">
        <v>1109</v>
      </c>
      <c r="K1077" s="71" t="s">
        <v>1888</v>
      </c>
      <c r="L1077" s="72" t="s">
        <v>83</v>
      </c>
      <c r="M1077" s="48" t="s">
        <v>139</v>
      </c>
      <c r="N1077" s="50" t="s">
        <v>706</v>
      </c>
      <c r="O1077" s="50" t="s">
        <v>1923</v>
      </c>
      <c r="P1077" s="74">
        <f ca="1">IFERROR(VLOOKUP(DadosViagem5[[#This Row],[Placa]],BIP!A:E,5,FALSE),"")</f>
        <v>45971</v>
      </c>
      <c r="Q1077" s="75">
        <f ca="1">DATEDIF(DadosViagem5[[#This Row],[BIP]],TODAY(),"D")</f>
        <v>7</v>
      </c>
      <c r="R1077" s="76" t="str">
        <f>IFERROR(VLOOKUP(DadosViagem5[[#This Row],[Placa]],DDS!B:C,2,FALSE),"Verificar cadastro")</f>
        <v>Manutenção</v>
      </c>
      <c r="S1077" s="77" t="s">
        <v>2023</v>
      </c>
      <c r="T1077" s="48"/>
      <c r="U1077" s="79"/>
      <c r="V1077" s="78"/>
      <c r="W1077" s="82"/>
      <c r="X1077" s="80"/>
      <c r="Y1077" s="81"/>
      <c r="Z1077" s="82"/>
      <c r="AA1077" s="70" t="s">
        <v>2024</v>
      </c>
      <c r="AB1077" s="70" t="s">
        <v>2024</v>
      </c>
      <c r="AC1077" s="69" t="s">
        <v>2024</v>
      </c>
      <c r="AD1077" s="69" t="str">
        <f ca="1">IFERROR(DATEDIF(DadosViagem5[[#This Row],[Utimo Bip Reserva]],TODAY(),"D"),"")</f>
        <v/>
      </c>
      <c r="AE1077" s="49"/>
      <c r="AF1077" s="50"/>
      <c r="AG1077" s="49"/>
      <c r="AH1077" s="50">
        <v>45807</v>
      </c>
      <c r="AI1077" s="49" t="str">
        <f>IF(DadosViagem5[[#This Row],[Dias em manutenção ]]&lt;5,"Dentro do Prazo","Fora do Prazo")</f>
        <v>Fora do Prazo</v>
      </c>
      <c r="AJ1077" s="49" t="e">
        <v>#REF!</v>
      </c>
    </row>
    <row r="1078" spans="1:36" ht="15">
      <c r="A1078" s="69" t="s">
        <v>1174</v>
      </c>
      <c r="B1078" s="70"/>
      <c r="C1078" s="69" t="s">
        <v>395</v>
      </c>
      <c r="D1078" s="69" t="s">
        <v>2025</v>
      </c>
      <c r="E1078" s="69" t="s">
        <v>2027</v>
      </c>
      <c r="F1078" s="69" t="s">
        <v>2064</v>
      </c>
      <c r="G1078" s="69"/>
      <c r="H1078" s="70">
        <v>2022</v>
      </c>
      <c r="I1078" s="69" t="s">
        <v>2021</v>
      </c>
      <c r="J1078" s="69" t="s">
        <v>1109</v>
      </c>
      <c r="K1078" s="71" t="s">
        <v>1888</v>
      </c>
      <c r="L1078" s="72" t="s">
        <v>83</v>
      </c>
      <c r="M1078" s="48" t="s">
        <v>139</v>
      </c>
      <c r="N1078" s="50" t="s">
        <v>706</v>
      </c>
      <c r="O1078" s="50" t="s">
        <v>1923</v>
      </c>
      <c r="P1078" s="74">
        <f ca="1">IFERROR(VLOOKUP(DadosViagem5[[#This Row],[Placa]],BIP!A:E,5,FALSE),"")</f>
        <v>45977</v>
      </c>
      <c r="Q1078" s="75">
        <f ca="1">DATEDIF(DadosViagem5[[#This Row],[BIP]],TODAY(),"D")</f>
        <v>1</v>
      </c>
      <c r="R1078" s="76" t="str">
        <f>IFERROR(VLOOKUP(DadosViagem5[[#This Row],[Placa]],DDS!B:C,2,FALSE),"Verificar cadastro")</f>
        <v>Operando</v>
      </c>
      <c r="S1078" s="77" t="s">
        <v>2023</v>
      </c>
      <c r="T1078" s="48"/>
      <c r="U1078" s="79"/>
      <c r="V1078" s="78"/>
      <c r="W1078" s="82"/>
      <c r="X1078" s="80"/>
      <c r="Y1078" s="81"/>
      <c r="Z1078" s="82"/>
      <c r="AA1078" s="70" t="s">
        <v>2024</v>
      </c>
      <c r="AB1078" s="70" t="s">
        <v>2024</v>
      </c>
      <c r="AC1078" s="69" t="s">
        <v>2024</v>
      </c>
      <c r="AD1078" s="69" t="str">
        <f ca="1">IFERROR(DATEDIF(DadosViagem5[[#This Row],[Utimo Bip Reserva]],TODAY(),"D"),"")</f>
        <v/>
      </c>
      <c r="AE1078" s="94" t="s">
        <v>2024</v>
      </c>
      <c r="AF1078" s="94" t="s">
        <v>2024</v>
      </c>
      <c r="AG1078" s="49"/>
      <c r="AH1078" s="50">
        <v>45807</v>
      </c>
      <c r="AI1078" s="49" t="str">
        <f>IF(DadosViagem5[[#This Row],[Dias em manutenção ]]&lt;5,"Dentro do Prazo","Fora do Prazo")</f>
        <v>Fora do Prazo</v>
      </c>
      <c r="AJ1078" s="49" t="e">
        <v>#REF!</v>
      </c>
    </row>
    <row r="1079" spans="1:36" ht="15">
      <c r="A1079" s="69" t="s">
        <v>3279</v>
      </c>
      <c r="B1079" s="70"/>
      <c r="C1079" s="69" t="s">
        <v>677</v>
      </c>
      <c r="D1079" s="69" t="s">
        <v>2394</v>
      </c>
      <c r="E1079" s="69" t="s">
        <v>566</v>
      </c>
      <c r="F1079" s="69" t="s">
        <v>2064</v>
      </c>
      <c r="G1079" s="69"/>
      <c r="H1079" s="70">
        <v>2022</v>
      </c>
      <c r="I1079" s="69" t="s">
        <v>2021</v>
      </c>
      <c r="J1079" s="69" t="s">
        <v>1109</v>
      </c>
      <c r="K1079" s="71" t="s">
        <v>1888</v>
      </c>
      <c r="L1079" s="72" t="s">
        <v>83</v>
      </c>
      <c r="M1079" s="48" t="s">
        <v>133</v>
      </c>
      <c r="N1079" s="50" t="s">
        <v>706</v>
      </c>
      <c r="O1079" s="50" t="s">
        <v>1923</v>
      </c>
      <c r="P1079" s="74">
        <f ca="1">IFERROR(VLOOKUP(DadosViagem5[[#This Row],[Placa]],BIP!A:E,5,FALSE),"")</f>
        <v>45978</v>
      </c>
      <c r="Q1079" s="75">
        <f ca="1">DATEDIF(DadosViagem5[[#This Row],[BIP]],TODAY(),"D")</f>
        <v>0</v>
      </c>
      <c r="R1079" s="76" t="str">
        <f>IFERROR(VLOOKUP(DadosViagem5[[#This Row],[Placa]],DDS!B:C,2,FALSE),"Verificar cadastro")</f>
        <v>Operando</v>
      </c>
      <c r="S1079" s="77" t="s">
        <v>2023</v>
      </c>
      <c r="T1079" s="48"/>
      <c r="U1079" s="79"/>
      <c r="V1079" s="78"/>
      <c r="W1079" s="82" t="s">
        <v>3280</v>
      </c>
      <c r="X1079" s="80"/>
      <c r="Y1079" s="81"/>
      <c r="Z1079" s="82"/>
      <c r="AA1079" s="70" t="s">
        <v>2024</v>
      </c>
      <c r="AB1079" s="70" t="s">
        <v>2024</v>
      </c>
      <c r="AC1079" s="69" t="s">
        <v>2024</v>
      </c>
      <c r="AD1079" s="69" t="str">
        <f ca="1">IFERROR(DATEDIF(DadosViagem5[[#This Row],[Utimo Bip Reserva]],TODAY(),"D"),"")</f>
        <v/>
      </c>
      <c r="AE1079" s="49" t="s">
        <v>3281</v>
      </c>
      <c r="AF1079" s="50" t="s">
        <v>2024</v>
      </c>
      <c r="AG1079" s="49"/>
      <c r="AH1079" s="50">
        <v>45807</v>
      </c>
      <c r="AI1079" s="49" t="str">
        <f>IF(DadosViagem5[[#This Row],[Dias em manutenção ]]&lt;5,"Dentro do Prazo","Fora do Prazo")</f>
        <v>Fora do Prazo</v>
      </c>
      <c r="AJ1079" s="49" t="e">
        <v>#REF!</v>
      </c>
    </row>
    <row r="1080" spans="1:36" ht="15">
      <c r="A1080" s="69" t="s">
        <v>1112</v>
      </c>
      <c r="B1080" s="70"/>
      <c r="C1080" s="69" t="s">
        <v>668</v>
      </c>
      <c r="D1080" s="69" t="s">
        <v>2079</v>
      </c>
      <c r="E1080" s="69" t="s">
        <v>566</v>
      </c>
      <c r="F1080" s="69" t="s">
        <v>2064</v>
      </c>
      <c r="G1080" s="69"/>
      <c r="H1080" s="70">
        <v>2022</v>
      </c>
      <c r="I1080" s="69" t="s">
        <v>2021</v>
      </c>
      <c r="J1080" s="69" t="s">
        <v>1109</v>
      </c>
      <c r="K1080" s="71" t="s">
        <v>1888</v>
      </c>
      <c r="L1080" s="72" t="s">
        <v>83</v>
      </c>
      <c r="M1080" s="48" t="s">
        <v>133</v>
      </c>
      <c r="N1080" s="50" t="s">
        <v>706</v>
      </c>
      <c r="O1080" s="50" t="s">
        <v>1923</v>
      </c>
      <c r="P1080" s="74">
        <f ca="1">IFERROR(VLOOKUP(DadosViagem5[[#This Row],[Placa]],BIP!A:E,5,FALSE),"")</f>
        <v>45977</v>
      </c>
      <c r="Q1080" s="75">
        <f ca="1">DATEDIF(DadosViagem5[[#This Row],[BIP]],TODAY(),"D")</f>
        <v>1</v>
      </c>
      <c r="R1080" s="76" t="str">
        <f>IFERROR(VLOOKUP(DadosViagem5[[#This Row],[Placa]],DDS!B:C,2,FALSE),"Verificar cadastro")</f>
        <v>Operando</v>
      </c>
      <c r="S1080" s="77" t="s">
        <v>2023</v>
      </c>
      <c r="T1080" s="48"/>
      <c r="U1080" s="79"/>
      <c r="V1080" s="78"/>
      <c r="W1080" s="82"/>
      <c r="X1080" s="80"/>
      <c r="Y1080" s="81"/>
      <c r="Z1080" s="82"/>
      <c r="AA1080" s="70" t="s">
        <v>2024</v>
      </c>
      <c r="AB1080" s="70" t="s">
        <v>2024</v>
      </c>
      <c r="AC1080" s="69" t="s">
        <v>2024</v>
      </c>
      <c r="AD1080" s="69" t="str">
        <f ca="1">IFERROR(DATEDIF(DadosViagem5[[#This Row],[Utimo Bip Reserva]],TODAY(),"D"),"")</f>
        <v/>
      </c>
      <c r="AE1080" s="49" t="s">
        <v>2024</v>
      </c>
      <c r="AF1080" s="50" t="s">
        <v>2024</v>
      </c>
      <c r="AG1080" s="49"/>
      <c r="AH1080" s="50">
        <v>45807</v>
      </c>
      <c r="AI1080" s="49" t="str">
        <f>IF(DadosViagem5[[#This Row],[Dias em manutenção ]]&lt;5,"Dentro do Prazo","Fora do Prazo")</f>
        <v>Fora do Prazo</v>
      </c>
      <c r="AJ1080" s="49" t="e">
        <v>#REF!</v>
      </c>
    </row>
    <row r="1081" spans="1:36" ht="15">
      <c r="A1081" s="69" t="s">
        <v>1965</v>
      </c>
      <c r="B1081" s="70"/>
      <c r="C1081" s="69" t="s">
        <v>694</v>
      </c>
      <c r="D1081" s="69" t="s">
        <v>2079</v>
      </c>
      <c r="E1081" s="69" t="s">
        <v>566</v>
      </c>
      <c r="F1081" s="69" t="s">
        <v>2064</v>
      </c>
      <c r="G1081" s="69"/>
      <c r="H1081" s="70">
        <v>2022</v>
      </c>
      <c r="I1081" s="69" t="s">
        <v>2021</v>
      </c>
      <c r="J1081" s="69" t="s">
        <v>1109</v>
      </c>
      <c r="K1081" s="71" t="s">
        <v>1888</v>
      </c>
      <c r="L1081" s="72" t="s">
        <v>83</v>
      </c>
      <c r="M1081" s="48" t="s">
        <v>133</v>
      </c>
      <c r="N1081" s="50" t="s">
        <v>706</v>
      </c>
      <c r="O1081" s="50" t="s">
        <v>1923</v>
      </c>
      <c r="P1081" s="74">
        <f ca="1">IFERROR(VLOOKUP(DadosViagem5[[#This Row],[Placa]],BIP!A:E,5,FALSE),"")</f>
        <v>45973</v>
      </c>
      <c r="Q1081" s="75">
        <f ca="1">DATEDIF(DadosViagem5[[#This Row],[BIP]],TODAY(),"D")</f>
        <v>5</v>
      </c>
      <c r="R1081" s="76" t="str">
        <f>IFERROR(VLOOKUP(DadosViagem5[[#This Row],[Placa]],DDS!B:C,2,FALSE),"Verificar cadastro")</f>
        <v> </v>
      </c>
      <c r="S1081" s="77" t="s">
        <v>2023</v>
      </c>
      <c r="T1081" s="48"/>
      <c r="U1081" s="79"/>
      <c r="V1081" s="78"/>
      <c r="W1081" s="82"/>
      <c r="X1081" s="80"/>
      <c r="Y1081" s="81"/>
      <c r="Z1081" s="82"/>
      <c r="AA1081" s="70" t="s">
        <v>2024</v>
      </c>
      <c r="AB1081" s="70" t="s">
        <v>2024</v>
      </c>
      <c r="AC1081" s="69" t="s">
        <v>2024</v>
      </c>
      <c r="AD1081" s="69" t="str">
        <f ca="1">IFERROR(DATEDIF(DadosViagem5[[#This Row],[Utimo Bip Reserva]],TODAY(),"D"),"")</f>
        <v/>
      </c>
      <c r="AE1081" s="49" t="s">
        <v>2024</v>
      </c>
      <c r="AF1081" s="50" t="s">
        <v>2024</v>
      </c>
      <c r="AG1081" s="49"/>
      <c r="AH1081" s="50">
        <v>45807</v>
      </c>
      <c r="AI1081" s="49" t="str">
        <f>IF(DadosViagem5[[#This Row],[Dias em manutenção ]]&lt;5,"Dentro do Prazo","Fora do Prazo")</f>
        <v>Fora do Prazo</v>
      </c>
      <c r="AJ1081" s="49" t="e">
        <v>#REF!</v>
      </c>
    </row>
    <row r="1082" spans="1:36" ht="15">
      <c r="A1082" s="69" t="s">
        <v>1885</v>
      </c>
      <c r="B1082" s="70"/>
      <c r="C1082" s="69" t="s">
        <v>694</v>
      </c>
      <c r="D1082" s="69" t="s">
        <v>2079</v>
      </c>
      <c r="E1082" s="69" t="s">
        <v>566</v>
      </c>
      <c r="F1082" s="69" t="s">
        <v>2064</v>
      </c>
      <c r="G1082" s="69"/>
      <c r="H1082" s="70">
        <v>2022</v>
      </c>
      <c r="I1082" s="69" t="s">
        <v>2021</v>
      </c>
      <c r="J1082" s="69" t="s">
        <v>1109</v>
      </c>
      <c r="K1082" s="71" t="s">
        <v>1888</v>
      </c>
      <c r="L1082" s="72" t="s">
        <v>83</v>
      </c>
      <c r="M1082" s="48" t="s">
        <v>133</v>
      </c>
      <c r="N1082" s="50" t="s">
        <v>706</v>
      </c>
      <c r="O1082" s="50" t="s">
        <v>1923</v>
      </c>
      <c r="P1082" s="74">
        <f ca="1">IFERROR(VLOOKUP(DadosViagem5[[#This Row],[Placa]],BIP!A:E,5,FALSE),"")</f>
        <v>45974</v>
      </c>
      <c r="Q1082" s="75">
        <f ca="1">DATEDIF(DadosViagem5[[#This Row],[BIP]],TODAY(),"D")</f>
        <v>4</v>
      </c>
      <c r="R1082" s="76" t="str">
        <f>IFERROR(VLOOKUP(DadosViagem5[[#This Row],[Placa]],DDS!B:C,2,FALSE),"Verificar cadastro")</f>
        <v> </v>
      </c>
      <c r="S1082" s="77" t="s">
        <v>2023</v>
      </c>
      <c r="T1082" s="48"/>
      <c r="U1082" s="79"/>
      <c r="V1082" s="78"/>
      <c r="W1082" s="82"/>
      <c r="X1082" s="80"/>
      <c r="Y1082" s="81"/>
      <c r="Z1082" s="82"/>
      <c r="AA1082" s="70" t="s">
        <v>2024</v>
      </c>
      <c r="AB1082" s="70" t="s">
        <v>2024</v>
      </c>
      <c r="AC1082" s="69" t="s">
        <v>2024</v>
      </c>
      <c r="AD1082" s="69" t="str">
        <f ca="1">IFERROR(DATEDIF(DadosViagem5[[#This Row],[Utimo Bip Reserva]],TODAY(),"D"),"")</f>
        <v/>
      </c>
      <c r="AE1082" s="49" t="s">
        <v>2024</v>
      </c>
      <c r="AF1082" s="50" t="s">
        <v>2024</v>
      </c>
      <c r="AG1082" s="49"/>
      <c r="AH1082" s="50">
        <v>45807</v>
      </c>
      <c r="AI1082" s="49" t="str">
        <f>IF(DadosViagem5[[#This Row],[Dias em manutenção ]]&lt;5,"Dentro do Prazo","Fora do Prazo")</f>
        <v>Fora do Prazo</v>
      </c>
      <c r="AJ1082" s="49" t="e">
        <v>#REF!</v>
      </c>
    </row>
    <row r="1083" spans="1:36" ht="15">
      <c r="A1083" s="69" t="s">
        <v>3282</v>
      </c>
      <c r="B1083" s="70"/>
      <c r="C1083" s="69" t="s">
        <v>395</v>
      </c>
      <c r="D1083" s="69" t="s">
        <v>2025</v>
      </c>
      <c r="E1083" s="69" t="s">
        <v>2034</v>
      </c>
      <c r="F1083" s="69" t="s">
        <v>2064</v>
      </c>
      <c r="G1083" s="69"/>
      <c r="H1083" s="70">
        <v>2024</v>
      </c>
      <c r="I1083" s="69" t="s">
        <v>2021</v>
      </c>
      <c r="J1083" s="69" t="s">
        <v>1109</v>
      </c>
      <c r="K1083" s="71" t="s">
        <v>1888</v>
      </c>
      <c r="L1083" s="72" t="s">
        <v>83</v>
      </c>
      <c r="M1083" s="48" t="s">
        <v>139</v>
      </c>
      <c r="N1083" s="50" t="s">
        <v>706</v>
      </c>
      <c r="O1083" s="50" t="s">
        <v>1923</v>
      </c>
      <c r="P1083" s="74">
        <f ca="1">IFERROR(VLOOKUP(DadosViagem5[[#This Row],[Placa]],BIP!A:E,5,FALSE),"")</f>
        <v>45978</v>
      </c>
      <c r="Q1083" s="75">
        <f ca="1">DATEDIF(DadosViagem5[[#This Row],[BIP]],TODAY(),"D")</f>
        <v>0</v>
      </c>
      <c r="R1083" s="76" t="str">
        <f>IFERROR(VLOOKUP(DadosViagem5[[#This Row],[Placa]],DDS!B:C,2,FALSE),"Verificar cadastro")</f>
        <v>Operando</v>
      </c>
      <c r="S1083" s="77" t="s">
        <v>2023</v>
      </c>
      <c r="T1083" s="48"/>
      <c r="U1083" s="79"/>
      <c r="V1083" s="78"/>
      <c r="W1083" s="82"/>
      <c r="X1083" s="80"/>
      <c r="Y1083" s="81"/>
      <c r="Z1083" s="82"/>
      <c r="AA1083" s="70" t="s">
        <v>2024</v>
      </c>
      <c r="AB1083" s="70" t="s">
        <v>2024</v>
      </c>
      <c r="AC1083" s="69" t="s">
        <v>2024</v>
      </c>
      <c r="AD1083" s="69" t="str">
        <f ca="1">IFERROR(DATEDIF(DadosViagem5[[#This Row],[Utimo Bip Reserva]],TODAY(),"D"),"")</f>
        <v/>
      </c>
      <c r="AE1083" s="49"/>
      <c r="AF1083" s="50"/>
      <c r="AG1083" s="49"/>
      <c r="AH1083" s="50">
        <v>45807</v>
      </c>
      <c r="AI1083" s="49" t="str">
        <f>IF(DadosViagem5[[#This Row],[Dias em manutenção ]]&lt;5,"Dentro do Prazo","Fora do Prazo")</f>
        <v>Fora do Prazo</v>
      </c>
      <c r="AJ1083" s="49" t="e">
        <v>#REF!</v>
      </c>
    </row>
    <row r="1084" spans="1:36" ht="15">
      <c r="A1084" s="69" t="s">
        <v>3283</v>
      </c>
      <c r="B1084" s="70"/>
      <c r="C1084" s="69" t="s">
        <v>395</v>
      </c>
      <c r="D1084" s="69" t="s">
        <v>2025</v>
      </c>
      <c r="E1084" s="69" t="s">
        <v>2034</v>
      </c>
      <c r="F1084" s="69" t="s">
        <v>2064</v>
      </c>
      <c r="G1084" s="69"/>
      <c r="H1084" s="70">
        <v>2024</v>
      </c>
      <c r="I1084" s="69" t="s">
        <v>2021</v>
      </c>
      <c r="J1084" s="69" t="s">
        <v>1109</v>
      </c>
      <c r="K1084" s="84" t="s">
        <v>1888</v>
      </c>
      <c r="L1084" s="72" t="s">
        <v>83</v>
      </c>
      <c r="M1084" s="48" t="s">
        <v>139</v>
      </c>
      <c r="N1084" s="50" t="s">
        <v>706</v>
      </c>
      <c r="O1084" s="50" t="s">
        <v>1923</v>
      </c>
      <c r="P1084" s="74">
        <f ca="1">IFERROR(VLOOKUP(DadosViagem5[[#This Row],[Placa]],BIP!A:E,5,FALSE),"")</f>
        <v>45977</v>
      </c>
      <c r="Q1084" s="75">
        <f ca="1">DATEDIF(DadosViagem5[[#This Row],[BIP]],TODAY(),"D")</f>
        <v>1</v>
      </c>
      <c r="R1084" s="76" t="str">
        <f>IFERROR(VLOOKUP(DadosViagem5[[#This Row],[Placa]],DDS!B:C,2,FALSE),"Verificar cadastro")</f>
        <v>Operando</v>
      </c>
      <c r="S1084" s="77" t="s">
        <v>2023</v>
      </c>
      <c r="T1084" s="48"/>
      <c r="U1084" s="79"/>
      <c r="V1084" s="78"/>
      <c r="W1084" s="82"/>
      <c r="X1084" s="80"/>
      <c r="Y1084" s="81"/>
      <c r="Z1084" s="82"/>
      <c r="AA1084" s="70" t="s">
        <v>2024</v>
      </c>
      <c r="AB1084" s="70" t="s">
        <v>2024</v>
      </c>
      <c r="AC1084" s="69" t="s">
        <v>2024</v>
      </c>
      <c r="AD1084" s="69" t="str">
        <f ca="1">IFERROR(DATEDIF(DadosViagem5[[#This Row],[Utimo Bip Reserva]],TODAY(),"D"),"")</f>
        <v/>
      </c>
      <c r="AE1084" s="49"/>
      <c r="AF1084" s="50"/>
      <c r="AG1084" s="49"/>
      <c r="AH1084" s="50">
        <v>45807</v>
      </c>
      <c r="AI1084" s="49" t="str">
        <f>IF(DadosViagem5[[#This Row],[Dias em manutenção ]]&lt;5,"Dentro do Prazo","Fora do Prazo")</f>
        <v>Fora do Prazo</v>
      </c>
      <c r="AJ1084" s="49" t="e">
        <v>#REF!</v>
      </c>
    </row>
    <row r="1085" spans="1:36" ht="15">
      <c r="A1085" s="69" t="s">
        <v>394</v>
      </c>
      <c r="B1085" s="70"/>
      <c r="C1085" s="69" t="s">
        <v>395</v>
      </c>
      <c r="D1085" s="69" t="s">
        <v>2025</v>
      </c>
      <c r="E1085" s="69" t="s">
        <v>2034</v>
      </c>
      <c r="F1085" s="69" t="s">
        <v>2064</v>
      </c>
      <c r="G1085" s="69"/>
      <c r="H1085" s="70">
        <v>2024</v>
      </c>
      <c r="I1085" s="86" t="s">
        <v>2021</v>
      </c>
      <c r="J1085" s="86" t="s">
        <v>1109</v>
      </c>
      <c r="K1085" s="84" t="s">
        <v>1888</v>
      </c>
      <c r="L1085" s="85" t="s">
        <v>83</v>
      </c>
      <c r="M1085" s="48" t="s">
        <v>139</v>
      </c>
      <c r="N1085" s="73" t="s">
        <v>706</v>
      </c>
      <c r="O1085" s="73" t="s">
        <v>1923</v>
      </c>
      <c r="P1085" s="74">
        <f ca="1">IFERROR(VLOOKUP(DadosViagem5[[#This Row],[Placa]],BIP!A:E,5,FALSE),"")</f>
        <v>45972</v>
      </c>
      <c r="Q1085" s="75">
        <f ca="1">DATEDIF(DadosViagem5[[#This Row],[BIP]],TODAY(),"D")</f>
        <v>6</v>
      </c>
      <c r="R1085" s="76" t="str">
        <f>IFERROR(VLOOKUP(DadosViagem5[[#This Row],[Placa]],DDS!B:C,2,FALSE),"Verificar cadastro")</f>
        <v>Manutenção</v>
      </c>
      <c r="S1085" s="77" t="s">
        <v>2023</v>
      </c>
      <c r="T1085" s="48" t="s">
        <v>2026</v>
      </c>
      <c r="U1085" s="79"/>
      <c r="V1085" s="78"/>
      <c r="W1085" s="82"/>
      <c r="X1085" s="80"/>
      <c r="Y1085" s="81"/>
      <c r="Z1085" s="82"/>
      <c r="AA1085" s="70" t="s">
        <v>2024</v>
      </c>
      <c r="AB1085" s="70" t="s">
        <v>2024</v>
      </c>
      <c r="AC1085" s="69" t="s">
        <v>2024</v>
      </c>
      <c r="AD1085" s="69" t="str">
        <f ca="1">IFERROR(DATEDIF(DadosViagem5[[#This Row],[Utimo Bip Reserva]],TODAY(),"D"),"")</f>
        <v/>
      </c>
      <c r="AE1085" s="49"/>
      <c r="AF1085" s="50"/>
      <c r="AG1085" s="49"/>
      <c r="AH1085" s="50">
        <v>45807</v>
      </c>
      <c r="AI1085" s="49" t="str">
        <f>IF(DadosViagem5[[#This Row],[Dias em manutenção ]]&lt;5,"Dentro do Prazo","Fora do Prazo")</f>
        <v>Fora do Prazo</v>
      </c>
      <c r="AJ1085" s="49" t="e">
        <v>#REF!</v>
      </c>
    </row>
    <row r="1086" spans="1:36" ht="15">
      <c r="A1086" s="69" t="s">
        <v>3284</v>
      </c>
      <c r="B1086" s="70"/>
      <c r="C1086" s="69" t="s">
        <v>395</v>
      </c>
      <c r="D1086" s="69" t="s">
        <v>2025</v>
      </c>
      <c r="E1086" s="69" t="s">
        <v>2034</v>
      </c>
      <c r="F1086" s="69" t="s">
        <v>2064</v>
      </c>
      <c r="G1086" s="69"/>
      <c r="H1086" s="70">
        <v>2024</v>
      </c>
      <c r="I1086" s="69" t="s">
        <v>2021</v>
      </c>
      <c r="J1086" s="69" t="s">
        <v>1109</v>
      </c>
      <c r="K1086" s="71" t="s">
        <v>1888</v>
      </c>
      <c r="L1086" s="72" t="s">
        <v>83</v>
      </c>
      <c r="M1086" s="48" t="s">
        <v>139</v>
      </c>
      <c r="N1086" s="50" t="s">
        <v>706</v>
      </c>
      <c r="O1086" s="50" t="s">
        <v>1923</v>
      </c>
      <c r="P1086" s="74">
        <f ca="1">IFERROR(VLOOKUP(DadosViagem5[[#This Row],[Placa]],BIP!A:E,5,FALSE),"")</f>
        <v>45964</v>
      </c>
      <c r="Q1086" s="75">
        <f ca="1">DATEDIF(DadosViagem5[[#This Row],[BIP]],TODAY(),"D")</f>
        <v>14</v>
      </c>
      <c r="R1086" s="76" t="str">
        <f>IFERROR(VLOOKUP(DadosViagem5[[#This Row],[Placa]],DDS!B:C,2,FALSE),"Verificar cadastro")</f>
        <v>Manutenção</v>
      </c>
      <c r="S1086" s="77" t="s">
        <v>2023</v>
      </c>
      <c r="T1086" s="48"/>
      <c r="U1086" s="79"/>
      <c r="V1086" s="78"/>
      <c r="W1086" s="82"/>
      <c r="X1086" s="80"/>
      <c r="Y1086" s="81"/>
      <c r="Z1086" s="82"/>
      <c r="AA1086" s="70" t="s">
        <v>2024</v>
      </c>
      <c r="AB1086" s="70" t="s">
        <v>2024</v>
      </c>
      <c r="AC1086" s="69" t="s">
        <v>2024</v>
      </c>
      <c r="AD1086" s="69" t="str">
        <f ca="1">IFERROR(DATEDIF(DadosViagem5[[#This Row],[Utimo Bip Reserva]],TODAY(),"D"),"")</f>
        <v/>
      </c>
      <c r="AE1086" s="49"/>
      <c r="AF1086" s="50"/>
      <c r="AG1086" s="49"/>
      <c r="AH1086" s="50">
        <v>45807</v>
      </c>
      <c r="AI1086" s="49" t="str">
        <f>IF(DadosViagem5[[#This Row],[Dias em manutenção ]]&lt;5,"Dentro do Prazo","Fora do Prazo")</f>
        <v>Fora do Prazo</v>
      </c>
      <c r="AJ1086" s="49" t="e">
        <v>#REF!</v>
      </c>
    </row>
    <row r="1087" spans="1:36" ht="15">
      <c r="A1087" s="69" t="s">
        <v>3285</v>
      </c>
      <c r="B1087" s="70"/>
      <c r="C1087" s="69" t="s">
        <v>395</v>
      </c>
      <c r="D1087" s="69" t="s">
        <v>2025</v>
      </c>
      <c r="E1087" s="69" t="s">
        <v>2034</v>
      </c>
      <c r="F1087" s="69" t="s">
        <v>2064</v>
      </c>
      <c r="G1087" s="69"/>
      <c r="H1087" s="70">
        <v>2024</v>
      </c>
      <c r="I1087" s="69" t="s">
        <v>2021</v>
      </c>
      <c r="J1087" s="69" t="s">
        <v>1109</v>
      </c>
      <c r="K1087" s="71" t="s">
        <v>1888</v>
      </c>
      <c r="L1087" s="72" t="s">
        <v>83</v>
      </c>
      <c r="M1087" s="48" t="s">
        <v>139</v>
      </c>
      <c r="N1087" s="50" t="s">
        <v>706</v>
      </c>
      <c r="O1087" s="50" t="s">
        <v>1923</v>
      </c>
      <c r="P1087" s="74">
        <f ca="1">IFERROR(VLOOKUP(DadosViagem5[[#This Row],[Placa]],BIP!A:E,5,FALSE),"")</f>
        <v>45978</v>
      </c>
      <c r="Q1087" s="75">
        <f ca="1">DATEDIF(DadosViagem5[[#This Row],[BIP]],TODAY(),"D")</f>
        <v>0</v>
      </c>
      <c r="R1087" s="76" t="str">
        <f>IFERROR(VLOOKUP(DadosViagem5[[#This Row],[Placa]],DDS!B:C,2,FALSE),"Verificar cadastro")</f>
        <v>Operando</v>
      </c>
      <c r="S1087" s="77" t="s">
        <v>2023</v>
      </c>
      <c r="T1087" s="48"/>
      <c r="U1087" s="79"/>
      <c r="V1087" s="78"/>
      <c r="W1087" s="82"/>
      <c r="X1087" s="80"/>
      <c r="Y1087" s="81"/>
      <c r="Z1087" s="82"/>
      <c r="AA1087" s="70" t="s">
        <v>2024</v>
      </c>
      <c r="AB1087" s="70" t="s">
        <v>2024</v>
      </c>
      <c r="AC1087" s="69" t="s">
        <v>2024</v>
      </c>
      <c r="AD1087" s="69" t="str">
        <f ca="1">IFERROR(DATEDIF(DadosViagem5[[#This Row],[Utimo Bip Reserva]],TODAY(),"D"),"")</f>
        <v/>
      </c>
      <c r="AE1087" s="49"/>
      <c r="AF1087" s="50"/>
      <c r="AG1087" s="49"/>
      <c r="AH1087" s="50">
        <v>45807</v>
      </c>
      <c r="AI1087" s="49" t="str">
        <f>IF(DadosViagem5[[#This Row],[Dias em manutenção ]]&lt;5,"Dentro do Prazo","Fora do Prazo")</f>
        <v>Fora do Prazo</v>
      </c>
      <c r="AJ1087" s="49" t="e">
        <v>#REF!</v>
      </c>
    </row>
    <row r="1088" spans="1:36" ht="15">
      <c r="A1088" s="69" t="s">
        <v>3286</v>
      </c>
      <c r="B1088" s="70"/>
      <c r="C1088" s="69" t="s">
        <v>395</v>
      </c>
      <c r="D1088" s="69" t="s">
        <v>2025</v>
      </c>
      <c r="E1088" s="69" t="s">
        <v>2034</v>
      </c>
      <c r="F1088" s="69" t="s">
        <v>2064</v>
      </c>
      <c r="G1088" s="69"/>
      <c r="H1088" s="70">
        <v>2024</v>
      </c>
      <c r="I1088" s="69" t="s">
        <v>2021</v>
      </c>
      <c r="J1088" s="69" t="s">
        <v>1109</v>
      </c>
      <c r="K1088" s="71" t="s">
        <v>1888</v>
      </c>
      <c r="L1088" s="72" t="s">
        <v>83</v>
      </c>
      <c r="M1088" s="48" t="s">
        <v>139</v>
      </c>
      <c r="N1088" s="50" t="s">
        <v>706</v>
      </c>
      <c r="O1088" s="50" t="s">
        <v>1923</v>
      </c>
      <c r="P1088" s="74">
        <f ca="1">IFERROR(VLOOKUP(DadosViagem5[[#This Row],[Placa]],BIP!A:E,5,FALSE),"")</f>
        <v>45978</v>
      </c>
      <c r="Q1088" s="75">
        <f ca="1">DATEDIF(DadosViagem5[[#This Row],[BIP]],TODAY(),"D")</f>
        <v>0</v>
      </c>
      <c r="R1088" s="76" t="str">
        <f>IFERROR(VLOOKUP(DadosViagem5[[#This Row],[Placa]],DDS!B:C,2,FALSE),"Verificar cadastro")</f>
        <v> </v>
      </c>
      <c r="S1088" s="77" t="s">
        <v>2023</v>
      </c>
      <c r="T1088" s="48"/>
      <c r="U1088" s="79"/>
      <c r="V1088" s="78"/>
      <c r="W1088" s="82"/>
      <c r="X1088" s="80"/>
      <c r="Y1088" s="81"/>
      <c r="Z1088" s="82"/>
      <c r="AA1088" s="70" t="s">
        <v>2024</v>
      </c>
      <c r="AB1088" s="70" t="s">
        <v>2024</v>
      </c>
      <c r="AC1088" s="69" t="s">
        <v>2024</v>
      </c>
      <c r="AD1088" s="69" t="str">
        <f ca="1">IFERROR(DATEDIF(DadosViagem5[[#This Row],[Utimo Bip Reserva]],TODAY(),"D"),"")</f>
        <v/>
      </c>
      <c r="AE1088" s="49"/>
      <c r="AF1088" s="50"/>
      <c r="AG1088" s="49"/>
      <c r="AH1088" s="50">
        <v>45807</v>
      </c>
      <c r="AI1088" s="49" t="str">
        <f>IF(DadosViagem5[[#This Row],[Dias em manutenção ]]&lt;5,"Dentro do Prazo","Fora do Prazo")</f>
        <v>Fora do Prazo</v>
      </c>
      <c r="AJ1088" s="49" t="e">
        <v>#REF!</v>
      </c>
    </row>
    <row r="1089" spans="1:36" ht="15">
      <c r="A1089" s="69" t="s">
        <v>3287</v>
      </c>
      <c r="B1089" s="70"/>
      <c r="C1089" s="69" t="s">
        <v>395</v>
      </c>
      <c r="D1089" s="69" t="s">
        <v>2025</v>
      </c>
      <c r="E1089" s="69" t="s">
        <v>2034</v>
      </c>
      <c r="F1089" s="69" t="s">
        <v>2064</v>
      </c>
      <c r="G1089" s="69"/>
      <c r="H1089" s="70">
        <v>2024</v>
      </c>
      <c r="I1089" s="69" t="s">
        <v>2021</v>
      </c>
      <c r="J1089" s="69" t="s">
        <v>1109</v>
      </c>
      <c r="K1089" s="71" t="s">
        <v>1888</v>
      </c>
      <c r="L1089" s="72" t="s">
        <v>83</v>
      </c>
      <c r="M1089" s="48" t="s">
        <v>139</v>
      </c>
      <c r="N1089" s="50" t="s">
        <v>706</v>
      </c>
      <c r="O1089" s="50" t="s">
        <v>1923</v>
      </c>
      <c r="P1089" s="74">
        <f ca="1">IFERROR(VLOOKUP(DadosViagem5[[#This Row],[Placa]],BIP!A:E,5,FALSE),"")</f>
        <v>45978</v>
      </c>
      <c r="Q1089" s="75">
        <f ca="1">DATEDIF(DadosViagem5[[#This Row],[BIP]],TODAY(),"D")</f>
        <v>0</v>
      </c>
      <c r="R1089" s="76" t="str">
        <f>IFERROR(VLOOKUP(DadosViagem5[[#This Row],[Placa]],DDS!B:C,2,FALSE),"Verificar cadastro")</f>
        <v>Operando</v>
      </c>
      <c r="S1089" s="77" t="s">
        <v>2023</v>
      </c>
      <c r="T1089" s="48"/>
      <c r="U1089" s="79"/>
      <c r="V1089" s="78"/>
      <c r="W1089" s="82"/>
      <c r="X1089" s="80"/>
      <c r="Y1089" s="81"/>
      <c r="Z1089" s="83"/>
      <c r="AA1089" s="70" t="s">
        <v>2024</v>
      </c>
      <c r="AB1089" s="70" t="s">
        <v>2024</v>
      </c>
      <c r="AC1089" s="69" t="s">
        <v>2024</v>
      </c>
      <c r="AD1089" s="69" t="str">
        <f ca="1">IFERROR(DATEDIF(DadosViagem5[[#This Row],[Utimo Bip Reserva]],TODAY(),"D"),"")</f>
        <v/>
      </c>
      <c r="AE1089" s="49"/>
      <c r="AF1089" s="50"/>
      <c r="AG1089" s="49"/>
      <c r="AH1089" s="50">
        <v>45807</v>
      </c>
      <c r="AI1089" s="49" t="str">
        <f>IF(DadosViagem5[[#This Row],[Dias em manutenção ]]&lt;5,"Dentro do Prazo","Fora do Prazo")</f>
        <v>Fora do Prazo</v>
      </c>
      <c r="AJ1089" s="49" t="e">
        <v>#REF!</v>
      </c>
    </row>
    <row r="1090" spans="1:36" ht="15">
      <c r="A1090" s="69" t="s">
        <v>3288</v>
      </c>
      <c r="B1090" s="70"/>
      <c r="C1090" s="69" t="s">
        <v>395</v>
      </c>
      <c r="D1090" s="69" t="s">
        <v>2025</v>
      </c>
      <c r="E1090" s="69" t="s">
        <v>2034</v>
      </c>
      <c r="F1090" s="69" t="s">
        <v>2064</v>
      </c>
      <c r="G1090" s="69"/>
      <c r="H1090" s="70">
        <v>2024</v>
      </c>
      <c r="I1090" s="69" t="s">
        <v>2021</v>
      </c>
      <c r="J1090" s="69" t="s">
        <v>1109</v>
      </c>
      <c r="K1090" s="71" t="s">
        <v>1888</v>
      </c>
      <c r="L1090" s="72" t="s">
        <v>83</v>
      </c>
      <c r="M1090" s="48" t="s">
        <v>139</v>
      </c>
      <c r="N1090" s="50" t="s">
        <v>706</v>
      </c>
      <c r="O1090" s="50" t="s">
        <v>1923</v>
      </c>
      <c r="P1090" s="74">
        <f ca="1">IFERROR(VLOOKUP(DadosViagem5[[#This Row],[Placa]],BIP!A:E,5,FALSE),"")</f>
        <v>45978</v>
      </c>
      <c r="Q1090" s="75">
        <f ca="1">DATEDIF(DadosViagem5[[#This Row],[BIP]],TODAY(),"D")</f>
        <v>0</v>
      </c>
      <c r="R1090" s="76" t="str">
        <f>IFERROR(VLOOKUP(DadosViagem5[[#This Row],[Placa]],DDS!B:C,2,FALSE),"Verificar cadastro")</f>
        <v>Operando</v>
      </c>
      <c r="S1090" s="77" t="s">
        <v>2023</v>
      </c>
      <c r="T1090" s="48"/>
      <c r="U1090" s="79"/>
      <c r="V1090" s="78"/>
      <c r="W1090" s="82"/>
      <c r="X1090" s="80"/>
      <c r="Y1090" s="81"/>
      <c r="Z1090" s="82"/>
      <c r="AA1090" s="70" t="s">
        <v>2024</v>
      </c>
      <c r="AB1090" s="70" t="s">
        <v>2024</v>
      </c>
      <c r="AC1090" s="69" t="s">
        <v>2024</v>
      </c>
      <c r="AD1090" s="69" t="str">
        <f ca="1">IFERROR(DATEDIF(DadosViagem5[[#This Row],[Utimo Bip Reserva]],TODAY(),"D"),"")</f>
        <v/>
      </c>
      <c r="AE1090" s="49"/>
      <c r="AF1090" s="50"/>
      <c r="AG1090" s="49"/>
      <c r="AH1090" s="50">
        <v>45807</v>
      </c>
      <c r="AI1090" s="49" t="str">
        <f>IF(DadosViagem5[[#This Row],[Dias em manutenção ]]&lt;5,"Dentro do Prazo","Fora do Prazo")</f>
        <v>Fora do Prazo</v>
      </c>
      <c r="AJ1090" s="49" t="e">
        <v>#REF!</v>
      </c>
    </row>
    <row r="1091" spans="1:36" ht="15">
      <c r="A1091" s="69" t="s">
        <v>1110</v>
      </c>
      <c r="B1091" s="70"/>
      <c r="C1091" s="69" t="s">
        <v>668</v>
      </c>
      <c r="D1091" s="69" t="s">
        <v>2079</v>
      </c>
      <c r="E1091" s="69" t="s">
        <v>566</v>
      </c>
      <c r="F1091" s="69" t="s">
        <v>2064</v>
      </c>
      <c r="G1091" s="69"/>
      <c r="H1091" s="70">
        <v>2022</v>
      </c>
      <c r="I1091" s="69" t="s">
        <v>2021</v>
      </c>
      <c r="J1091" s="69" t="s">
        <v>1109</v>
      </c>
      <c r="K1091" s="71" t="s">
        <v>1888</v>
      </c>
      <c r="L1091" s="72" t="s">
        <v>83</v>
      </c>
      <c r="M1091" s="48" t="s">
        <v>133</v>
      </c>
      <c r="N1091" s="50" t="s">
        <v>706</v>
      </c>
      <c r="O1091" s="50" t="s">
        <v>1923</v>
      </c>
      <c r="P1091" s="74">
        <f ca="1">IFERROR(VLOOKUP(DadosViagem5[[#This Row],[Placa]],BIP!A:E,5,FALSE),"")</f>
        <v>45977</v>
      </c>
      <c r="Q1091" s="75">
        <f ca="1">DATEDIF(DadosViagem5[[#This Row],[BIP]],TODAY(),"D")</f>
        <v>1</v>
      </c>
      <c r="R1091" s="76" t="str">
        <f>IFERROR(VLOOKUP(DadosViagem5[[#This Row],[Placa]],DDS!B:C,2,FALSE),"Verificar cadastro")</f>
        <v> </v>
      </c>
      <c r="S1091" s="77" t="s">
        <v>2023</v>
      </c>
      <c r="T1091" s="48"/>
      <c r="U1091" s="79"/>
      <c r="V1091" s="78"/>
      <c r="W1091" s="78"/>
      <c r="X1091" s="80"/>
      <c r="Y1091" s="81"/>
      <c r="Z1091" s="82"/>
      <c r="AA1091" s="70" t="s">
        <v>2024</v>
      </c>
      <c r="AB1091" s="70" t="s">
        <v>2024</v>
      </c>
      <c r="AC1091" s="69" t="s">
        <v>2024</v>
      </c>
      <c r="AD1091" s="69" t="str">
        <f ca="1">IFERROR(DATEDIF(DadosViagem5[[#This Row],[Utimo Bip Reserva]],TODAY(),"D"),"")</f>
        <v/>
      </c>
      <c r="AE1091" s="49" t="s">
        <v>2024</v>
      </c>
      <c r="AF1091" s="50" t="s">
        <v>2024</v>
      </c>
      <c r="AG1091" s="49"/>
      <c r="AH1091" s="50">
        <v>45807</v>
      </c>
      <c r="AI1091" s="49" t="str">
        <f>IF(DadosViagem5[[#This Row],[Dias em manutenção ]]&lt;5,"Dentro do Prazo","Fora do Prazo")</f>
        <v>Fora do Prazo</v>
      </c>
      <c r="AJ1091" s="49" t="e">
        <v>#REF!</v>
      </c>
    </row>
    <row r="1092" spans="1:36" ht="15">
      <c r="A1092" s="69" t="s">
        <v>705</v>
      </c>
      <c r="B1092" s="70"/>
      <c r="C1092" s="69" t="s">
        <v>694</v>
      </c>
      <c r="D1092" s="69" t="s">
        <v>2079</v>
      </c>
      <c r="E1092" s="69" t="s">
        <v>566</v>
      </c>
      <c r="F1092" s="69" t="s">
        <v>2064</v>
      </c>
      <c r="G1092" s="69"/>
      <c r="H1092" s="70">
        <v>2022</v>
      </c>
      <c r="I1092" s="69" t="s">
        <v>2021</v>
      </c>
      <c r="J1092" s="69" t="s">
        <v>1109</v>
      </c>
      <c r="K1092" s="71" t="s">
        <v>1888</v>
      </c>
      <c r="L1092" s="72" t="s">
        <v>83</v>
      </c>
      <c r="M1092" s="48" t="s">
        <v>133</v>
      </c>
      <c r="N1092" s="50" t="s">
        <v>706</v>
      </c>
      <c r="O1092" s="50" t="s">
        <v>1923</v>
      </c>
      <c r="P1092" s="74">
        <f ca="1">IFERROR(VLOOKUP(DadosViagem5[[#This Row],[Placa]],BIP!A:E,5,FALSE),"")</f>
        <v>45977</v>
      </c>
      <c r="Q1092" s="75">
        <f ca="1">DATEDIF(DadosViagem5[[#This Row],[BIP]],TODAY(),"D")</f>
        <v>1</v>
      </c>
      <c r="R1092" s="76" t="str">
        <f>IFERROR(VLOOKUP(DadosViagem5[[#This Row],[Placa]],DDS!B:C,2,FALSE),"Verificar cadastro")</f>
        <v>Operando</v>
      </c>
      <c r="S1092" s="77" t="s">
        <v>2023</v>
      </c>
      <c r="T1092" s="48"/>
      <c r="U1092" s="79"/>
      <c r="V1092" s="78"/>
      <c r="W1092" s="82" t="s">
        <v>3289</v>
      </c>
      <c r="X1092" s="80"/>
      <c r="Y1092" s="81"/>
      <c r="Z1092" s="82"/>
      <c r="AA1092" s="70" t="s">
        <v>2024</v>
      </c>
      <c r="AB1092" s="70" t="s">
        <v>2024</v>
      </c>
      <c r="AC1092" s="69" t="s">
        <v>2024</v>
      </c>
      <c r="AD1092" s="69" t="str">
        <f ca="1">IFERROR(DATEDIF(DadosViagem5[[#This Row],[Utimo Bip Reserva]],TODAY(),"D"),"")</f>
        <v/>
      </c>
      <c r="AE1092" s="49" t="s">
        <v>2024</v>
      </c>
      <c r="AF1092" s="50" t="s">
        <v>2024</v>
      </c>
      <c r="AG1092" s="49" t="s">
        <v>2370</v>
      </c>
      <c r="AH1092" s="50">
        <v>45807</v>
      </c>
      <c r="AI1092" s="49" t="str">
        <f>IF(DadosViagem5[[#This Row],[Dias em manutenção ]]&lt;5,"Dentro do Prazo","Fora do Prazo")</f>
        <v>Fora do Prazo</v>
      </c>
      <c r="AJ1092" s="49" t="e">
        <v>#REF!</v>
      </c>
    </row>
    <row r="1093" spans="1:36" ht="15">
      <c r="A1093" s="69" t="s">
        <v>1107</v>
      </c>
      <c r="B1093" s="70"/>
      <c r="C1093" s="69" t="s">
        <v>593</v>
      </c>
      <c r="D1093" s="69" t="s">
        <v>2018</v>
      </c>
      <c r="E1093" s="69" t="s">
        <v>2499</v>
      </c>
      <c r="F1093" s="69" t="s">
        <v>2064</v>
      </c>
      <c r="G1093" s="69"/>
      <c r="H1093" s="70">
        <v>2023</v>
      </c>
      <c r="I1093" s="69" t="s">
        <v>2021</v>
      </c>
      <c r="J1093" s="69" t="s">
        <v>1109</v>
      </c>
      <c r="K1093" s="71" t="s">
        <v>1888</v>
      </c>
      <c r="L1093" s="72" t="s">
        <v>83</v>
      </c>
      <c r="M1093" s="48" t="s">
        <v>133</v>
      </c>
      <c r="N1093" s="50" t="s">
        <v>706</v>
      </c>
      <c r="O1093" s="50" t="s">
        <v>1923</v>
      </c>
      <c r="P1093" s="74">
        <f ca="1">IFERROR(VLOOKUP(DadosViagem5[[#This Row],[Placa]],BIP!A:E,5,FALSE),"")</f>
        <v>45978</v>
      </c>
      <c r="Q1093" s="75">
        <f ca="1">DATEDIF(DadosViagem5[[#This Row],[BIP]],TODAY(),"D")</f>
        <v>0</v>
      </c>
      <c r="R1093" s="76" t="str">
        <f>IFERROR(VLOOKUP(DadosViagem5[[#This Row],[Placa]],DDS!B:C,2,FALSE),"Verificar cadastro")</f>
        <v>Operando</v>
      </c>
      <c r="S1093" s="77" t="s">
        <v>2023</v>
      </c>
      <c r="T1093" s="48"/>
      <c r="U1093" s="79"/>
      <c r="V1093" s="78"/>
      <c r="W1093" s="82"/>
      <c r="X1093" s="80"/>
      <c r="Y1093" s="81"/>
      <c r="Z1093" s="82"/>
      <c r="AA1093" s="70" t="s">
        <v>2024</v>
      </c>
      <c r="AB1093" s="70" t="s">
        <v>2024</v>
      </c>
      <c r="AC1093" s="69" t="s">
        <v>2024</v>
      </c>
      <c r="AD1093" s="69" t="str">
        <f ca="1">IFERROR(DATEDIF(DadosViagem5[[#This Row],[Utimo Bip Reserva]],TODAY(),"D"),"")</f>
        <v/>
      </c>
      <c r="AE1093" s="50" t="s">
        <v>2024</v>
      </c>
      <c r="AF1093" s="50" t="s">
        <v>2024</v>
      </c>
      <c r="AG1093" s="49"/>
      <c r="AH1093" s="50">
        <v>45807</v>
      </c>
      <c r="AI1093" s="49" t="str">
        <f>IF(DadosViagem5[[#This Row],[Dias em manutenção ]]&lt;5,"Dentro do Prazo","Fora do Prazo")</f>
        <v>Fora do Prazo</v>
      </c>
      <c r="AJ1093" s="49" t="e">
        <v>#REF!</v>
      </c>
    </row>
    <row r="1094" spans="1:36" ht="15">
      <c r="A1094" s="69" t="s">
        <v>3290</v>
      </c>
      <c r="B1094" s="70"/>
      <c r="C1094" s="69" t="s">
        <v>593</v>
      </c>
      <c r="D1094" s="69" t="s">
        <v>2018</v>
      </c>
      <c r="E1094" s="69" t="s">
        <v>2027</v>
      </c>
      <c r="F1094" s="69" t="s">
        <v>2064</v>
      </c>
      <c r="G1094" s="69"/>
      <c r="H1094" s="70">
        <v>2023</v>
      </c>
      <c r="I1094" s="69" t="s">
        <v>2737</v>
      </c>
      <c r="J1094" s="69" t="s">
        <v>3291</v>
      </c>
      <c r="K1094" s="71" t="s">
        <v>3292</v>
      </c>
      <c r="L1094" s="72" t="s">
        <v>83</v>
      </c>
      <c r="M1094" s="48" t="s">
        <v>234</v>
      </c>
      <c r="N1094" s="49" t="s">
        <v>1412</v>
      </c>
      <c r="O1094" s="49" t="s">
        <v>3293</v>
      </c>
      <c r="P1094" s="74">
        <f ca="1">IFERROR(VLOOKUP(DadosViagem5[[#This Row],[Placa]],BIP!A:E,5,FALSE),"")</f>
        <v>45978</v>
      </c>
      <c r="Q1094" s="75">
        <f ca="1">DATEDIF(DadosViagem5[[#This Row],[BIP]],TODAY(),"D")</f>
        <v>0</v>
      </c>
      <c r="R1094" s="76" t="str">
        <f>IFERROR(VLOOKUP(DadosViagem5[[#This Row],[Placa]],DDS!B:C,2,FALSE),"Verificar cadastro")</f>
        <v>Operando</v>
      </c>
      <c r="S1094" s="77" t="s">
        <v>2023</v>
      </c>
      <c r="T1094" s="48"/>
      <c r="U1094" s="79"/>
      <c r="V1094" s="78"/>
      <c r="W1094" s="82"/>
      <c r="X1094" s="80"/>
      <c r="Y1094" s="81" t="s">
        <v>2024</v>
      </c>
      <c r="Z1094" s="82"/>
      <c r="AA1094" s="70" t="s">
        <v>2024</v>
      </c>
      <c r="AB1094" s="70" t="s">
        <v>2024</v>
      </c>
      <c r="AC1094" s="69" t="s">
        <v>2024</v>
      </c>
      <c r="AD1094" s="69" t="str">
        <f ca="1">IFERROR(DATEDIF(DadosViagem5[[#This Row],[Utimo Bip Reserva]],TODAY(),"D"),"")</f>
        <v/>
      </c>
      <c r="AE1094" s="49" t="s">
        <v>2024</v>
      </c>
      <c r="AF1094" s="50" t="s">
        <v>2024</v>
      </c>
      <c r="AG1094" s="49"/>
      <c r="AH1094" s="50">
        <v>45807</v>
      </c>
      <c r="AI1094" s="49" t="str">
        <f>IF(DadosViagem5[[#This Row],[Dias em manutenção ]]&lt;5,"Dentro do Prazo","Fora do Prazo")</f>
        <v>Fora do Prazo</v>
      </c>
      <c r="AJ1094" s="49" t="e">
        <v>#REF!</v>
      </c>
    </row>
    <row r="1095" spans="1:36" ht="15">
      <c r="A1095" s="275" t="s">
        <v>1409</v>
      </c>
      <c r="B1095" s="70"/>
      <c r="C1095" s="69" t="s">
        <v>593</v>
      </c>
      <c r="D1095" s="69" t="s">
        <v>2018</v>
      </c>
      <c r="E1095" s="69" t="s">
        <v>2159</v>
      </c>
      <c r="F1095" s="69" t="s">
        <v>2064</v>
      </c>
      <c r="G1095" s="69"/>
      <c r="H1095" s="70">
        <v>2023</v>
      </c>
      <c r="I1095" s="69" t="s">
        <v>2737</v>
      </c>
      <c r="J1095" s="69" t="s">
        <v>3291</v>
      </c>
      <c r="K1095" s="84" t="s">
        <v>3292</v>
      </c>
      <c r="L1095" s="72" t="s">
        <v>83</v>
      </c>
      <c r="M1095" s="48" t="s">
        <v>234</v>
      </c>
      <c r="N1095" s="47" t="s">
        <v>1412</v>
      </c>
      <c r="O1095" s="92" t="s">
        <v>3293</v>
      </c>
      <c r="P1095" s="74">
        <f ca="1">IFERROR(VLOOKUP(DadosViagem5[[#This Row],[Placa]],BIP!A:E,5,FALSE),"")</f>
        <v>45978</v>
      </c>
      <c r="Q1095" s="75">
        <f ca="1">DATEDIF(DadosViagem5[[#This Row],[BIP]],TODAY(),"D")</f>
        <v>0</v>
      </c>
      <c r="R1095" s="76" t="str">
        <f>IFERROR(VLOOKUP(DadosViagem5[[#This Row],[Placa]],DDS!B:C,2,FALSE),"Verificar cadastro")</f>
        <v>Operando</v>
      </c>
      <c r="S1095" s="77" t="s">
        <v>2023</v>
      </c>
      <c r="T1095" s="48"/>
      <c r="U1095" s="79"/>
      <c r="V1095" s="78"/>
      <c r="W1095" s="82"/>
      <c r="X1095" s="80"/>
      <c r="Y1095" s="81"/>
      <c r="Z1095" s="82"/>
      <c r="AA1095" s="70" t="s">
        <v>2024</v>
      </c>
      <c r="AB1095" s="70" t="s">
        <v>2024</v>
      </c>
      <c r="AC1095" s="69" t="s">
        <v>2024</v>
      </c>
      <c r="AD1095" s="69" t="str">
        <f ca="1">IFERROR(DATEDIF(DadosViagem5[[#This Row],[Utimo Bip Reserva]],TODAY(),"D"),"")</f>
        <v/>
      </c>
      <c r="AE1095" s="50" t="s">
        <v>2024</v>
      </c>
      <c r="AF1095" s="50" t="s">
        <v>2024</v>
      </c>
      <c r="AG1095" s="49"/>
      <c r="AH1095" s="50">
        <v>45807</v>
      </c>
      <c r="AI1095" s="49" t="str">
        <f>IF(DadosViagem5[[#This Row],[Dias em manutenção ]]&lt;5,"Dentro do Prazo","Fora do Prazo")</f>
        <v>Fora do Prazo</v>
      </c>
      <c r="AJ1095" s="49" t="e">
        <v>#REF!</v>
      </c>
    </row>
    <row r="1096" spans="1:36" ht="15">
      <c r="A1096" s="69" t="s">
        <v>1460</v>
      </c>
      <c r="B1096" s="70"/>
      <c r="C1096" s="69" t="s">
        <v>593</v>
      </c>
      <c r="D1096" s="69" t="s">
        <v>2018</v>
      </c>
      <c r="E1096" s="69" t="s">
        <v>2159</v>
      </c>
      <c r="F1096" s="69" t="s">
        <v>2064</v>
      </c>
      <c r="G1096" s="69"/>
      <c r="H1096" s="70">
        <v>2023</v>
      </c>
      <c r="I1096" s="69" t="s">
        <v>2737</v>
      </c>
      <c r="J1096" s="69" t="s">
        <v>3291</v>
      </c>
      <c r="K1096" s="71" t="s">
        <v>3292</v>
      </c>
      <c r="L1096" s="72" t="s">
        <v>83</v>
      </c>
      <c r="M1096" s="48" t="s">
        <v>234</v>
      </c>
      <c r="N1096" s="49" t="s">
        <v>1412</v>
      </c>
      <c r="O1096" s="92" t="s">
        <v>3293</v>
      </c>
      <c r="P1096" s="74">
        <f ca="1">IFERROR(VLOOKUP(DadosViagem5[[#This Row],[Placa]],BIP!A:E,5,FALSE),"")</f>
        <v>45978</v>
      </c>
      <c r="Q1096" s="75">
        <f ca="1">DATEDIF(DadosViagem5[[#This Row],[BIP]],TODAY(),"D")</f>
        <v>0</v>
      </c>
      <c r="R1096" s="76" t="str">
        <f>IFERROR(VLOOKUP(DadosViagem5[[#This Row],[Placa]],DDS!B:C,2,FALSE),"Verificar cadastro")</f>
        <v>Operando</v>
      </c>
      <c r="S1096" s="77" t="s">
        <v>2023</v>
      </c>
      <c r="T1096" s="48"/>
      <c r="U1096" s="79"/>
      <c r="V1096" s="78"/>
      <c r="W1096" s="82"/>
      <c r="X1096" s="80"/>
      <c r="Y1096" s="81"/>
      <c r="Z1096" s="82"/>
      <c r="AA1096" s="70" t="s">
        <v>2024</v>
      </c>
      <c r="AB1096" s="70" t="s">
        <v>2024</v>
      </c>
      <c r="AC1096" s="69" t="s">
        <v>2024</v>
      </c>
      <c r="AD1096" s="69" t="str">
        <f ca="1">IFERROR(DATEDIF(DadosViagem5[[#This Row],[Utimo Bip Reserva]],TODAY(),"D"),"")</f>
        <v/>
      </c>
      <c r="AE1096" s="49"/>
      <c r="AF1096" s="50"/>
      <c r="AG1096" s="49"/>
      <c r="AH1096" s="50">
        <v>45807</v>
      </c>
      <c r="AI1096" s="49" t="str">
        <f>IF(DadosViagem5[[#This Row],[Dias em manutenção ]]&lt;5,"Dentro do Prazo","Fora do Prazo")</f>
        <v>Fora do Prazo</v>
      </c>
      <c r="AJ1096" s="49" t="e">
        <v>#REF!</v>
      </c>
    </row>
    <row r="1097" spans="1:36" ht="15">
      <c r="A1097" s="69" t="s">
        <v>3294</v>
      </c>
      <c r="B1097" s="70"/>
      <c r="C1097" s="69" t="s">
        <v>593</v>
      </c>
      <c r="D1097" s="69" t="s">
        <v>2018</v>
      </c>
      <c r="E1097" s="69" t="s">
        <v>2159</v>
      </c>
      <c r="F1097" s="69" t="s">
        <v>2064</v>
      </c>
      <c r="G1097" s="69"/>
      <c r="H1097" s="70">
        <v>2023</v>
      </c>
      <c r="I1097" s="69" t="s">
        <v>2737</v>
      </c>
      <c r="J1097" s="69" t="s">
        <v>3291</v>
      </c>
      <c r="K1097" s="71" t="s">
        <v>3292</v>
      </c>
      <c r="L1097" s="72" t="s">
        <v>83</v>
      </c>
      <c r="M1097" s="48" t="s">
        <v>234</v>
      </c>
      <c r="N1097" s="49" t="s">
        <v>1412</v>
      </c>
      <c r="O1097" s="49" t="s">
        <v>3293</v>
      </c>
      <c r="P1097" s="74">
        <f ca="1">IFERROR(VLOOKUP(DadosViagem5[[#This Row],[Placa]],BIP!A:E,5,FALSE),"")</f>
        <v>45978</v>
      </c>
      <c r="Q1097" s="75">
        <f ca="1">DATEDIF(DadosViagem5[[#This Row],[BIP]],TODAY(),"D")</f>
        <v>0</v>
      </c>
      <c r="R1097" s="76" t="str">
        <f>IFERROR(VLOOKUP(DadosViagem5[[#This Row],[Placa]],DDS!B:C,2,FALSE),"Verificar cadastro")</f>
        <v>Operando</v>
      </c>
      <c r="S1097" s="77" t="s">
        <v>2023</v>
      </c>
      <c r="T1097" s="48"/>
      <c r="U1097" s="79"/>
      <c r="V1097" s="78"/>
      <c r="W1097" s="82"/>
      <c r="X1097" s="80"/>
      <c r="Y1097" s="81"/>
      <c r="Z1097" s="82"/>
      <c r="AA1097" s="70" t="s">
        <v>2024</v>
      </c>
      <c r="AB1097" s="70" t="s">
        <v>2024</v>
      </c>
      <c r="AC1097" s="69" t="s">
        <v>2024</v>
      </c>
      <c r="AD1097" s="69" t="str">
        <f ca="1">IFERROR(DATEDIF(DadosViagem5[[#This Row],[Utimo Bip Reserva]],TODAY(),"D"),"")</f>
        <v/>
      </c>
      <c r="AE1097" s="50" t="s">
        <v>2024</v>
      </c>
      <c r="AF1097" s="50" t="s">
        <v>2024</v>
      </c>
      <c r="AG1097" s="49"/>
      <c r="AH1097" s="50">
        <v>45807</v>
      </c>
      <c r="AI1097" s="49" t="str">
        <f>IF(DadosViagem5[[#This Row],[Dias em manutenção ]]&lt;5,"Dentro do Prazo","Fora do Prazo")</f>
        <v>Fora do Prazo</v>
      </c>
      <c r="AJ1097" s="49" t="e">
        <v>#REF!</v>
      </c>
    </row>
    <row r="1098" spans="1:36" ht="15">
      <c r="A1098" s="69" t="s">
        <v>3295</v>
      </c>
      <c r="B1098" s="70"/>
      <c r="C1098" s="69" t="s">
        <v>395</v>
      </c>
      <c r="D1098" s="69" t="s">
        <v>2025</v>
      </c>
      <c r="E1098" s="69" t="s">
        <v>2034</v>
      </c>
      <c r="F1098" s="69" t="s">
        <v>2064</v>
      </c>
      <c r="G1098" s="69"/>
      <c r="H1098" s="70">
        <v>2023</v>
      </c>
      <c r="I1098" s="69" t="s">
        <v>2737</v>
      </c>
      <c r="J1098" s="69" t="s">
        <v>3291</v>
      </c>
      <c r="K1098" s="71" t="s">
        <v>3292</v>
      </c>
      <c r="L1098" s="72" t="s">
        <v>83</v>
      </c>
      <c r="M1098" s="48" t="s">
        <v>139</v>
      </c>
      <c r="N1098" s="49" t="s">
        <v>1412</v>
      </c>
      <c r="O1098" s="92" t="s">
        <v>3293</v>
      </c>
      <c r="P1098" s="74">
        <f ca="1">IFERROR(VLOOKUP(DadosViagem5[[#This Row],[Placa]],BIP!A:E,5,FALSE),"")</f>
        <v>0</v>
      </c>
      <c r="Q1098" s="75">
        <f ca="1">DATEDIF(DadosViagem5[[#This Row],[BIP]],TODAY(),"D")</f>
        <v>45978</v>
      </c>
      <c r="R1098" s="76" t="str">
        <f>IFERROR(VLOOKUP(DadosViagem5[[#This Row],[Placa]],DDS!B:C,2,FALSE),"Verificar cadastro")</f>
        <v>Verificar cadastro</v>
      </c>
      <c r="S1098" s="77" t="s">
        <v>2023</v>
      </c>
      <c r="T1098" s="48"/>
      <c r="U1098" s="79"/>
      <c r="V1098" s="78"/>
      <c r="W1098" s="82"/>
      <c r="X1098" s="80"/>
      <c r="Y1098" s="81"/>
      <c r="Z1098" s="82"/>
      <c r="AA1098" s="70" t="s">
        <v>2024</v>
      </c>
      <c r="AB1098" s="70" t="s">
        <v>2024</v>
      </c>
      <c r="AC1098" s="69" t="s">
        <v>2024</v>
      </c>
      <c r="AD1098" s="69" t="str">
        <f ca="1">IFERROR(DATEDIF(DadosViagem5[[#This Row],[Utimo Bip Reserva]],TODAY(),"D"),"")</f>
        <v/>
      </c>
      <c r="AE1098" s="49"/>
      <c r="AF1098" s="50"/>
      <c r="AG1098" s="49"/>
      <c r="AH1098" s="50">
        <v>45807</v>
      </c>
      <c r="AI1098" s="49" t="str">
        <f>IF(DadosViagem5[[#This Row],[Dias em manutenção ]]&lt;5,"Dentro do Prazo","Fora do Prazo")</f>
        <v>Fora do Prazo</v>
      </c>
      <c r="AJ1098" s="49" t="e">
        <v>#REF!</v>
      </c>
    </row>
    <row r="1099" spans="1:36" ht="15">
      <c r="A1099" s="69" t="s">
        <v>3296</v>
      </c>
      <c r="B1099" s="70"/>
      <c r="C1099" s="69" t="s">
        <v>395</v>
      </c>
      <c r="D1099" s="69" t="s">
        <v>2025</v>
      </c>
      <c r="E1099" s="69" t="s">
        <v>2034</v>
      </c>
      <c r="F1099" s="69" t="s">
        <v>2064</v>
      </c>
      <c r="G1099" s="69"/>
      <c r="H1099" s="70">
        <v>2023</v>
      </c>
      <c r="I1099" s="69" t="s">
        <v>2737</v>
      </c>
      <c r="J1099" s="69" t="s">
        <v>3291</v>
      </c>
      <c r="K1099" s="71" t="s">
        <v>3292</v>
      </c>
      <c r="L1099" s="72" t="s">
        <v>83</v>
      </c>
      <c r="M1099" s="48" t="s">
        <v>139</v>
      </c>
      <c r="N1099" s="49" t="s">
        <v>1412</v>
      </c>
      <c r="O1099" s="92" t="s">
        <v>3293</v>
      </c>
      <c r="P1099" s="74">
        <f ca="1">IFERROR(VLOOKUP(DadosViagem5[[#This Row],[Placa]],BIP!A:E,5,FALSE),"")</f>
        <v>45971</v>
      </c>
      <c r="Q1099" s="75">
        <f ca="1">DATEDIF(DadosViagem5[[#This Row],[BIP]],TODAY(),"D")</f>
        <v>7</v>
      </c>
      <c r="R1099" s="76" t="str">
        <f>IFERROR(VLOOKUP(DadosViagem5[[#This Row],[Placa]],DDS!B:C,2,FALSE),"Verificar cadastro")</f>
        <v> </v>
      </c>
      <c r="S1099" s="77" t="s">
        <v>2023</v>
      </c>
      <c r="T1099" s="48"/>
      <c r="U1099" s="79"/>
      <c r="V1099" s="78"/>
      <c r="W1099" s="82"/>
      <c r="X1099" s="80"/>
      <c r="Y1099" s="81"/>
      <c r="Z1099" s="82"/>
      <c r="AA1099" s="70" t="s">
        <v>2024</v>
      </c>
      <c r="AB1099" s="70" t="s">
        <v>2024</v>
      </c>
      <c r="AC1099" s="69" t="s">
        <v>2024</v>
      </c>
      <c r="AD1099" s="69" t="str">
        <f ca="1">IFERROR(DATEDIF(DadosViagem5[[#This Row],[Utimo Bip Reserva]],TODAY(),"D"),"")</f>
        <v/>
      </c>
      <c r="AE1099" s="49"/>
      <c r="AF1099" s="50"/>
      <c r="AG1099" s="49"/>
      <c r="AH1099" s="50">
        <v>45807</v>
      </c>
      <c r="AI1099" s="49" t="str">
        <f>IF(DadosViagem5[[#This Row],[Dias em manutenção ]]&lt;5,"Dentro do Prazo","Fora do Prazo")</f>
        <v>Fora do Prazo</v>
      </c>
      <c r="AJ1099" s="49" t="e">
        <v>#REF!</v>
      </c>
    </row>
    <row r="1100" spans="1:36" ht="15">
      <c r="A1100" s="69" t="s">
        <v>3297</v>
      </c>
      <c r="B1100" s="70"/>
      <c r="C1100" s="69" t="s">
        <v>395</v>
      </c>
      <c r="D1100" s="69" t="s">
        <v>2025</v>
      </c>
      <c r="E1100" s="69" t="s">
        <v>2034</v>
      </c>
      <c r="F1100" s="69" t="s">
        <v>2064</v>
      </c>
      <c r="G1100" s="69"/>
      <c r="H1100" s="70">
        <v>2023</v>
      </c>
      <c r="I1100" s="69" t="s">
        <v>2737</v>
      </c>
      <c r="J1100" s="69" t="s">
        <v>3291</v>
      </c>
      <c r="K1100" s="71" t="s">
        <v>3292</v>
      </c>
      <c r="L1100" s="72" t="s">
        <v>83</v>
      </c>
      <c r="M1100" s="48" t="s">
        <v>139</v>
      </c>
      <c r="N1100" s="49" t="s">
        <v>1412</v>
      </c>
      <c r="O1100" s="92" t="s">
        <v>3293</v>
      </c>
      <c r="P1100" s="74">
        <f ca="1">IFERROR(VLOOKUP(DadosViagem5[[#This Row],[Placa]],BIP!A:E,5,FALSE),"")</f>
        <v>45978</v>
      </c>
      <c r="Q1100" s="75">
        <f ca="1">DATEDIF(DadosViagem5[[#This Row],[BIP]],TODAY(),"D")</f>
        <v>0</v>
      </c>
      <c r="R1100" s="76" t="str">
        <f>IFERROR(VLOOKUP(DadosViagem5[[#This Row],[Placa]],DDS!B:C,2,FALSE),"Verificar cadastro")</f>
        <v>Operando</v>
      </c>
      <c r="S1100" s="77" t="s">
        <v>2023</v>
      </c>
      <c r="T1100" s="48"/>
      <c r="U1100" s="79"/>
      <c r="V1100" s="78"/>
      <c r="W1100" s="82"/>
      <c r="X1100" s="80"/>
      <c r="Y1100" s="81"/>
      <c r="Z1100" s="82"/>
      <c r="AA1100" s="70" t="s">
        <v>2024</v>
      </c>
      <c r="AB1100" s="70" t="s">
        <v>2024</v>
      </c>
      <c r="AC1100" s="69" t="s">
        <v>2024</v>
      </c>
      <c r="AD1100" s="69" t="str">
        <f ca="1">IFERROR(DATEDIF(DadosViagem5[[#This Row],[Utimo Bip Reserva]],TODAY(),"D"),"")</f>
        <v/>
      </c>
      <c r="AE1100" s="49"/>
      <c r="AF1100" s="50"/>
      <c r="AG1100" s="49"/>
      <c r="AH1100" s="50">
        <v>45807</v>
      </c>
      <c r="AI1100" s="49" t="str">
        <f>IF(DadosViagem5[[#This Row],[Dias em manutenção ]]&lt;5,"Dentro do Prazo","Fora do Prazo")</f>
        <v>Fora do Prazo</v>
      </c>
      <c r="AJ1100" s="49" t="e">
        <v>#REF!</v>
      </c>
    </row>
    <row r="1101" spans="1:36" ht="15">
      <c r="A1101" s="69" t="s">
        <v>3298</v>
      </c>
      <c r="B1101" s="70"/>
      <c r="C1101" s="69" t="s">
        <v>395</v>
      </c>
      <c r="D1101" s="69" t="s">
        <v>2025</v>
      </c>
      <c r="E1101" s="69" t="s">
        <v>2034</v>
      </c>
      <c r="F1101" s="69" t="s">
        <v>2035</v>
      </c>
      <c r="G1101" s="69"/>
      <c r="H1101" s="70">
        <v>2023</v>
      </c>
      <c r="I1101" s="69" t="s">
        <v>2737</v>
      </c>
      <c r="J1101" s="69" t="s">
        <v>3291</v>
      </c>
      <c r="K1101" s="71" t="s">
        <v>3292</v>
      </c>
      <c r="L1101" s="72" t="s">
        <v>83</v>
      </c>
      <c r="M1101" s="48" t="s">
        <v>139</v>
      </c>
      <c r="N1101" s="49" t="s">
        <v>1412</v>
      </c>
      <c r="O1101" s="92" t="s">
        <v>3293</v>
      </c>
      <c r="P1101" s="74">
        <f ca="1">IFERROR(VLOOKUP(DadosViagem5[[#This Row],[Placa]],BIP!A:E,5,FALSE),"")</f>
        <v>45978</v>
      </c>
      <c r="Q1101" s="75">
        <f ca="1">DATEDIF(DadosViagem5[[#This Row],[BIP]],TODAY(),"D")</f>
        <v>0</v>
      </c>
      <c r="R1101" s="76" t="str">
        <f>IFERROR(VLOOKUP(DadosViagem5[[#This Row],[Placa]],DDS!B:C,2,FALSE),"Verificar cadastro")</f>
        <v>Operando</v>
      </c>
      <c r="S1101" s="77" t="s">
        <v>2023</v>
      </c>
      <c r="T1101" s="48"/>
      <c r="U1101" s="79"/>
      <c r="V1101" s="78"/>
      <c r="W1101" s="82"/>
      <c r="X1101" s="80"/>
      <c r="Y1101" s="81"/>
      <c r="Z1101" s="82"/>
      <c r="AA1101" s="70" t="s">
        <v>2024</v>
      </c>
      <c r="AB1101" s="70" t="s">
        <v>2024</v>
      </c>
      <c r="AC1101" s="69" t="s">
        <v>2024</v>
      </c>
      <c r="AD1101" s="69" t="str">
        <f ca="1">IFERROR(DATEDIF(DadosViagem5[[#This Row],[Utimo Bip Reserva]],TODAY(),"D"),"")</f>
        <v/>
      </c>
      <c r="AE1101" s="49"/>
      <c r="AF1101" s="50"/>
      <c r="AG1101" s="49"/>
      <c r="AH1101" s="50">
        <v>45807</v>
      </c>
      <c r="AI1101" s="49" t="str">
        <f>IF(DadosViagem5[[#This Row],[Dias em manutenção ]]&lt;5,"Dentro do Prazo","Fora do Prazo")</f>
        <v>Fora do Prazo</v>
      </c>
      <c r="AJ1101" s="49" t="e">
        <v>#REF!</v>
      </c>
    </row>
    <row r="1102" spans="1:36" ht="15">
      <c r="A1102" s="69" t="s">
        <v>3299</v>
      </c>
      <c r="B1102" s="275"/>
      <c r="C1102" s="69" t="s">
        <v>395</v>
      </c>
      <c r="D1102" s="69" t="s">
        <v>2025</v>
      </c>
      <c r="E1102" s="69" t="s">
        <v>2034</v>
      </c>
      <c r="F1102" s="69" t="s">
        <v>2035</v>
      </c>
      <c r="G1102" s="69"/>
      <c r="H1102" s="70">
        <v>2024</v>
      </c>
      <c r="I1102" s="69" t="s">
        <v>2737</v>
      </c>
      <c r="J1102" s="69" t="s">
        <v>3291</v>
      </c>
      <c r="K1102" s="71" t="s">
        <v>3292</v>
      </c>
      <c r="L1102" s="72" t="s">
        <v>83</v>
      </c>
      <c r="M1102" s="48" t="s">
        <v>139</v>
      </c>
      <c r="N1102" s="49" t="s">
        <v>1412</v>
      </c>
      <c r="O1102" s="49" t="s">
        <v>3293</v>
      </c>
      <c r="P1102" s="74">
        <f ca="1">IFERROR(VLOOKUP(DadosViagem5[[#This Row],[Placa]],BIP!A:E,5,FALSE),"")</f>
        <v>45978</v>
      </c>
      <c r="Q1102" s="75">
        <f ca="1">DATEDIF(DadosViagem5[[#This Row],[BIP]],TODAY(),"D")</f>
        <v>0</v>
      </c>
      <c r="R1102" s="76" t="str">
        <f>IFERROR(VLOOKUP(DadosViagem5[[#This Row],[Placa]],DDS!B:C,2,FALSE),"Verificar cadastro")</f>
        <v>Operando</v>
      </c>
      <c r="S1102" s="77" t="s">
        <v>2023</v>
      </c>
      <c r="T1102" s="48"/>
      <c r="U1102" s="79"/>
      <c r="V1102" s="78"/>
      <c r="W1102" s="82"/>
      <c r="X1102" s="80"/>
      <c r="Y1102" s="81"/>
      <c r="Z1102" s="82"/>
      <c r="AA1102" s="70" t="s">
        <v>2024</v>
      </c>
      <c r="AB1102" s="70" t="s">
        <v>2024</v>
      </c>
      <c r="AC1102" s="69" t="s">
        <v>2024</v>
      </c>
      <c r="AD1102" s="69" t="str">
        <f ca="1">IFERROR(DATEDIF(DadosViagem5[[#This Row],[Utimo Bip Reserva]],TODAY(),"D"),"")</f>
        <v/>
      </c>
      <c r="AE1102" s="49"/>
      <c r="AF1102" s="50"/>
      <c r="AG1102" s="49"/>
      <c r="AH1102" s="50">
        <v>45807</v>
      </c>
      <c r="AI1102" s="49" t="str">
        <f>IF(DadosViagem5[[#This Row],[Dias em manutenção ]]&lt;5,"Dentro do Prazo","Fora do Prazo")</f>
        <v>Fora do Prazo</v>
      </c>
      <c r="AJ1102" s="49" t="e">
        <v>#REF!</v>
      </c>
    </row>
    <row r="1103" spans="1:36" ht="15">
      <c r="A1103" s="69" t="s">
        <v>3300</v>
      </c>
      <c r="B1103" s="70"/>
      <c r="C1103" s="69" t="s">
        <v>395</v>
      </c>
      <c r="D1103" s="69" t="s">
        <v>2025</v>
      </c>
      <c r="E1103" s="69" t="s">
        <v>2034</v>
      </c>
      <c r="F1103" s="69" t="s">
        <v>2035</v>
      </c>
      <c r="G1103" s="69"/>
      <c r="H1103" s="70">
        <v>2023</v>
      </c>
      <c r="I1103" s="69" t="s">
        <v>2737</v>
      </c>
      <c r="J1103" s="69" t="s">
        <v>3291</v>
      </c>
      <c r="K1103" s="71" t="s">
        <v>3292</v>
      </c>
      <c r="L1103" s="72" t="s">
        <v>83</v>
      </c>
      <c r="M1103" s="48" t="s">
        <v>139</v>
      </c>
      <c r="N1103" s="49" t="s">
        <v>1412</v>
      </c>
      <c r="O1103" s="49" t="s">
        <v>3293</v>
      </c>
      <c r="P1103" s="74">
        <f ca="1">IFERROR(VLOOKUP(DadosViagem5[[#This Row],[Placa]],BIP!A:E,5,FALSE),"")</f>
        <v>45978</v>
      </c>
      <c r="Q1103" s="75">
        <f ca="1">DATEDIF(DadosViagem5[[#This Row],[BIP]],TODAY(),"D")</f>
        <v>0</v>
      </c>
      <c r="R1103" s="76" t="str">
        <f>IFERROR(VLOOKUP(DadosViagem5[[#This Row],[Placa]],DDS!B:C,2,FALSE),"Verificar cadastro")</f>
        <v>Operando</v>
      </c>
      <c r="S1103" s="77" t="s">
        <v>2023</v>
      </c>
      <c r="T1103" s="48"/>
      <c r="U1103" s="79"/>
      <c r="V1103" s="78"/>
      <c r="W1103" s="82"/>
      <c r="X1103" s="80"/>
      <c r="Y1103" s="81"/>
      <c r="Z1103" s="82"/>
      <c r="AA1103" s="70" t="s">
        <v>2024</v>
      </c>
      <c r="AB1103" s="70" t="s">
        <v>2024</v>
      </c>
      <c r="AC1103" s="69" t="s">
        <v>2024</v>
      </c>
      <c r="AD1103" s="69" t="str">
        <f ca="1">IFERROR(DATEDIF(DadosViagem5[[#This Row],[Utimo Bip Reserva]],TODAY(),"D"),"")</f>
        <v/>
      </c>
      <c r="AE1103" s="49"/>
      <c r="AF1103" s="50"/>
      <c r="AG1103" s="49"/>
      <c r="AH1103" s="50">
        <v>45807</v>
      </c>
      <c r="AI1103" s="49" t="str">
        <f>IF(DadosViagem5[[#This Row],[Dias em manutenção ]]&lt;5,"Dentro do Prazo","Fora do Prazo")</f>
        <v>Fora do Prazo</v>
      </c>
      <c r="AJ1103" s="49" t="e">
        <v>#REF!</v>
      </c>
    </row>
    <row r="1104" spans="1:36" ht="15">
      <c r="A1104" s="69" t="s">
        <v>3301</v>
      </c>
      <c r="B1104" s="70"/>
      <c r="C1104" s="69" t="s">
        <v>680</v>
      </c>
      <c r="D1104" s="69" t="s">
        <v>2414</v>
      </c>
      <c r="E1104" s="69" t="s">
        <v>566</v>
      </c>
      <c r="F1104" s="69" t="s">
        <v>2064</v>
      </c>
      <c r="G1104" s="69"/>
      <c r="H1104" s="70">
        <v>2023</v>
      </c>
      <c r="I1104" s="69" t="s">
        <v>2021</v>
      </c>
      <c r="J1104" s="69" t="s">
        <v>971</v>
      </c>
      <c r="K1104" s="71" t="s">
        <v>1808</v>
      </c>
      <c r="L1104" s="72" t="s">
        <v>83</v>
      </c>
      <c r="M1104" s="48" t="s">
        <v>701</v>
      </c>
      <c r="N1104" s="49" t="s">
        <v>733</v>
      </c>
      <c r="O1104" s="49" t="s">
        <v>2085</v>
      </c>
      <c r="P1104" s="74">
        <f ca="1">IFERROR(VLOOKUP(DadosViagem5[[#This Row],[Placa]],BIP!A:E,5,FALSE),"")</f>
        <v>45978</v>
      </c>
      <c r="Q1104" s="75">
        <f ca="1">DATEDIF(DadosViagem5[[#This Row],[BIP]],TODAY(),"D")</f>
        <v>0</v>
      </c>
      <c r="R1104" s="76" t="str">
        <f>IFERROR(VLOOKUP(DadosViagem5[[#This Row],[Placa]],DDS!B:C,2,FALSE),"Verificar cadastro")</f>
        <v>Operando</v>
      </c>
      <c r="S1104" s="77" t="s">
        <v>2023</v>
      </c>
      <c r="T1104" s="48"/>
      <c r="U1104" s="79"/>
      <c r="V1104" s="78"/>
      <c r="W1104" s="82" t="s">
        <v>3302</v>
      </c>
      <c r="X1104" s="80" t="s">
        <v>2026</v>
      </c>
      <c r="Y1104" s="81" t="s">
        <v>2024</v>
      </c>
      <c r="Z1104" s="82"/>
      <c r="AA1104" s="70" t="s">
        <v>2024</v>
      </c>
      <c r="AB1104" s="70" t="s">
        <v>2024</v>
      </c>
      <c r="AC1104" s="69" t="s">
        <v>2024</v>
      </c>
      <c r="AD1104" s="69" t="str">
        <f ca="1">IFERROR(DATEDIF(DadosViagem5[[#This Row],[Utimo Bip Reserva]],TODAY(),"D"),"")</f>
        <v/>
      </c>
      <c r="AE1104" s="49" t="s">
        <v>2024</v>
      </c>
      <c r="AF1104" s="50" t="s">
        <v>2024</v>
      </c>
      <c r="AG1104" s="49"/>
      <c r="AH1104" s="50">
        <v>45807</v>
      </c>
      <c r="AI1104" s="49" t="str">
        <f>IF(DadosViagem5[[#This Row],[Dias em manutenção ]]&lt;5,"Dentro do Prazo","Fora do Prazo")</f>
        <v>Fora do Prazo</v>
      </c>
      <c r="AJ1104" s="49" t="e">
        <v>#REF!</v>
      </c>
    </row>
    <row r="1105" spans="1:36" ht="15">
      <c r="A1105" s="69" t="s">
        <v>122</v>
      </c>
      <c r="B1105" s="70">
        <v>539</v>
      </c>
      <c r="C1105" s="69" t="s">
        <v>395</v>
      </c>
      <c r="D1105" s="69" t="s">
        <v>2025</v>
      </c>
      <c r="E1105" s="69" t="s">
        <v>2034</v>
      </c>
      <c r="F1105" s="69" t="s">
        <v>2064</v>
      </c>
      <c r="G1105" s="69"/>
      <c r="H1105" s="70">
        <v>2023</v>
      </c>
      <c r="I1105" s="69" t="s">
        <v>2021</v>
      </c>
      <c r="J1105" s="69" t="s">
        <v>971</v>
      </c>
      <c r="K1105" s="71" t="s">
        <v>1808</v>
      </c>
      <c r="L1105" s="72" t="s">
        <v>83</v>
      </c>
      <c r="M1105" s="48" t="s">
        <v>139</v>
      </c>
      <c r="N1105" s="49" t="s">
        <v>733</v>
      </c>
      <c r="O1105" s="49" t="s">
        <v>2085</v>
      </c>
      <c r="P1105" s="74">
        <f ca="1">IFERROR(VLOOKUP(DadosViagem5[[#This Row],[Placa]],BIP!A:E,5,FALSE),"")</f>
        <v>45836</v>
      </c>
      <c r="Q1105" s="75">
        <f ca="1">DATEDIF(DadosViagem5[[#This Row],[BIP]],TODAY(),"D")</f>
        <v>142</v>
      </c>
      <c r="R1105" s="76" t="str">
        <f>IFERROR(VLOOKUP(DadosViagem5[[#This Row],[Placa]],DDS!B:C,2,FALSE),"Verificar cadastro")</f>
        <v>Manutenção</v>
      </c>
      <c r="S1105" s="49" t="s">
        <v>2103</v>
      </c>
      <c r="T1105" s="48"/>
      <c r="U1105" s="79"/>
      <c r="V1105" s="78">
        <v>45836</v>
      </c>
      <c r="W1105" s="229" t="s">
        <v>3303</v>
      </c>
      <c r="X1105" s="87" t="s">
        <v>2105</v>
      </c>
      <c r="Y1105" s="81" t="s">
        <v>335</v>
      </c>
      <c r="Z1105" s="88" t="s">
        <v>433</v>
      </c>
      <c r="AA1105" s="70" t="s">
        <v>2024</v>
      </c>
      <c r="AB1105" s="70" t="s">
        <v>2024</v>
      </c>
      <c r="AC1105" s="69" t="s">
        <v>2024</v>
      </c>
      <c r="AD1105" s="69" t="str">
        <f ca="1">IFERROR(DATEDIF(DadosViagem5[[#This Row],[Utimo Bip Reserva]],TODAY(),"D"),"")</f>
        <v/>
      </c>
      <c r="AE1105" s="50" t="s">
        <v>2024</v>
      </c>
      <c r="AF1105" s="50" t="s">
        <v>2024</v>
      </c>
      <c r="AG1105" s="49"/>
      <c r="AH1105" s="50">
        <v>45807</v>
      </c>
      <c r="AI1105" s="49" t="str">
        <f>IF(DadosViagem5[[#This Row],[Dias em manutenção ]]&lt;5,"Dentro do Prazo","Fora do Prazo")</f>
        <v>Fora do Prazo</v>
      </c>
      <c r="AJ1105" s="49" t="e">
        <v>#REF!</v>
      </c>
    </row>
    <row r="1106" spans="1:36" ht="15">
      <c r="A1106" s="69" t="s">
        <v>1146</v>
      </c>
      <c r="B1106" s="70">
        <v>436</v>
      </c>
      <c r="C1106" s="69" t="s">
        <v>395</v>
      </c>
      <c r="D1106" s="69" t="s">
        <v>2025</v>
      </c>
      <c r="E1106" s="69" t="s">
        <v>2034</v>
      </c>
      <c r="F1106" s="69" t="s">
        <v>2035</v>
      </c>
      <c r="G1106" s="69"/>
      <c r="H1106" s="70">
        <v>2024</v>
      </c>
      <c r="I1106" s="69" t="s">
        <v>2021</v>
      </c>
      <c r="J1106" s="69" t="s">
        <v>971</v>
      </c>
      <c r="K1106" s="71" t="s">
        <v>1808</v>
      </c>
      <c r="L1106" s="72" t="s">
        <v>83</v>
      </c>
      <c r="M1106" s="48" t="s">
        <v>139</v>
      </c>
      <c r="N1106" s="49" t="s">
        <v>733</v>
      </c>
      <c r="O1106" s="49" t="s">
        <v>2085</v>
      </c>
      <c r="P1106" s="74">
        <f ca="1">IFERROR(VLOOKUP(DadosViagem5[[#This Row],[Placa]],BIP!A:E,5,FALSE),"")</f>
        <v>45978</v>
      </c>
      <c r="Q1106" s="75">
        <f ca="1">DATEDIF(DadosViagem5[[#This Row],[BIP]],TODAY(),"D")</f>
        <v>0</v>
      </c>
      <c r="R1106" s="76" t="str">
        <f>IFERROR(VLOOKUP(DadosViagem5[[#This Row],[Placa]],DDS!B:C,2,FALSE),"Verificar cadastro")</f>
        <v>Carregado</v>
      </c>
      <c r="S1106" s="77" t="s">
        <v>2023</v>
      </c>
      <c r="T1106" s="48"/>
      <c r="U1106" s="79"/>
      <c r="V1106" s="78"/>
      <c r="W1106" s="229"/>
      <c r="X1106" s="80"/>
      <c r="Y1106" s="81"/>
      <c r="Z1106" s="82"/>
      <c r="AA1106" s="70" t="s">
        <v>2024</v>
      </c>
      <c r="AB1106" s="70" t="s">
        <v>2024</v>
      </c>
      <c r="AC1106" s="69" t="s">
        <v>2024</v>
      </c>
      <c r="AD1106" s="69" t="str">
        <f ca="1">IFERROR(DATEDIF(DadosViagem5[[#This Row],[Utimo Bip Reserva]],TODAY(),"D"),"")</f>
        <v/>
      </c>
      <c r="AE1106" s="77" t="s">
        <v>2024</v>
      </c>
      <c r="AF1106" s="94" t="s">
        <v>2024</v>
      </c>
      <c r="AG1106" s="49"/>
      <c r="AH1106" s="50">
        <v>45807</v>
      </c>
      <c r="AI1106" s="49" t="str">
        <f>IF(DadosViagem5[[#This Row],[Dias em manutenção ]]&lt;5,"Dentro do Prazo","Fora do Prazo")</f>
        <v>Fora do Prazo</v>
      </c>
      <c r="AJ1106" s="49" t="e">
        <v>#REF!</v>
      </c>
    </row>
    <row r="1107" spans="1:36" ht="15">
      <c r="A1107" s="69" t="s">
        <v>968</v>
      </c>
      <c r="B1107" s="70"/>
      <c r="C1107" s="69" t="s">
        <v>673</v>
      </c>
      <c r="D1107" s="69" t="s">
        <v>2018</v>
      </c>
      <c r="E1107" s="69" t="s">
        <v>566</v>
      </c>
      <c r="F1107" s="69" t="s">
        <v>2064</v>
      </c>
      <c r="G1107" s="69"/>
      <c r="H1107" s="70">
        <v>2021</v>
      </c>
      <c r="I1107" s="69" t="s">
        <v>2021</v>
      </c>
      <c r="J1107" s="69" t="s">
        <v>971</v>
      </c>
      <c r="K1107" s="71" t="s">
        <v>1808</v>
      </c>
      <c r="L1107" s="72" t="s">
        <v>83</v>
      </c>
      <c r="M1107" s="48" t="s">
        <v>701</v>
      </c>
      <c r="N1107" s="49" t="s">
        <v>733</v>
      </c>
      <c r="O1107" s="49" t="s">
        <v>2085</v>
      </c>
      <c r="P1107" s="74">
        <f ca="1">IFERROR(VLOOKUP(DadosViagem5[[#This Row],[Placa]],BIP!A:E,5,FALSE),"")</f>
        <v>45975</v>
      </c>
      <c r="Q1107" s="75">
        <f ca="1">DATEDIF(DadosViagem5[[#This Row],[BIP]],TODAY(),"D")</f>
        <v>3</v>
      </c>
      <c r="R1107" s="76" t="str">
        <f>IFERROR(VLOOKUP(DadosViagem5[[#This Row],[Placa]],DDS!B:C,2,FALSE),"Verificar cadastro")</f>
        <v>Manutenção</v>
      </c>
      <c r="S1107" s="49" t="s">
        <v>1186</v>
      </c>
      <c r="T1107" s="48"/>
      <c r="U1107" s="79"/>
      <c r="V1107" s="78"/>
      <c r="W1107" s="82" t="s">
        <v>3304</v>
      </c>
      <c r="X1107" s="80"/>
      <c r="Y1107" s="81"/>
      <c r="Z1107" s="83"/>
      <c r="AA1107" s="70" t="s">
        <v>2024</v>
      </c>
      <c r="AB1107" s="70" t="s">
        <v>2024</v>
      </c>
      <c r="AC1107" s="69" t="s">
        <v>2024</v>
      </c>
      <c r="AD1107" s="69" t="str">
        <f ca="1">IFERROR(DATEDIF(DadosViagem5[[#This Row],[Utimo Bip Reserva]],TODAY(),"D"),"")</f>
        <v/>
      </c>
      <c r="AE1107" s="49" t="s">
        <v>2024</v>
      </c>
      <c r="AF1107" s="50" t="s">
        <v>2024</v>
      </c>
      <c r="AG1107" s="49"/>
      <c r="AH1107" s="50">
        <v>45807</v>
      </c>
      <c r="AI1107" s="49" t="str">
        <f>IF(DadosViagem5[[#This Row],[Dias em manutenção ]]&lt;5,"Dentro do Prazo","Fora do Prazo")</f>
        <v>Fora do Prazo</v>
      </c>
      <c r="AJ1107" s="49" t="e">
        <v>#REF!</v>
      </c>
    </row>
    <row r="1108" spans="1:36" ht="15">
      <c r="A1108" s="69" t="s">
        <v>3305</v>
      </c>
      <c r="B1108" s="70"/>
      <c r="C1108" s="69" t="s">
        <v>673</v>
      </c>
      <c r="D1108" s="69" t="s">
        <v>2018</v>
      </c>
      <c r="E1108" s="69" t="s">
        <v>566</v>
      </c>
      <c r="F1108" s="69" t="s">
        <v>2064</v>
      </c>
      <c r="G1108" s="69"/>
      <c r="H1108" s="70">
        <v>2021</v>
      </c>
      <c r="I1108" s="69" t="s">
        <v>2021</v>
      </c>
      <c r="J1108" s="69" t="s">
        <v>971</v>
      </c>
      <c r="K1108" s="71" t="s">
        <v>1808</v>
      </c>
      <c r="L1108" s="72" t="s">
        <v>83</v>
      </c>
      <c r="M1108" s="46" t="s">
        <v>701</v>
      </c>
      <c r="N1108" s="49" t="s">
        <v>733</v>
      </c>
      <c r="O1108" s="49" t="s">
        <v>2085</v>
      </c>
      <c r="P1108" s="74">
        <f ca="1">IFERROR(VLOOKUP(DadosViagem5[[#This Row],[Placa]],BIP!A:E,5,FALSE),"")</f>
        <v>45941</v>
      </c>
      <c r="Q1108" s="75">
        <f ca="1">DATEDIF(DadosViagem5[[#This Row],[BIP]],TODAY(),"D")</f>
        <v>37</v>
      </c>
      <c r="R1108" s="76" t="str">
        <f>IFERROR(VLOOKUP(DadosViagem5[[#This Row],[Placa]],DDS!B:C,2,FALSE),"Verificar cadastro")</f>
        <v>Sem operação</v>
      </c>
      <c r="S1108" s="77" t="s">
        <v>2023</v>
      </c>
      <c r="T1108" s="48"/>
      <c r="U1108" s="79"/>
      <c r="V1108" s="78"/>
      <c r="W1108" s="263" t="s">
        <v>3302</v>
      </c>
      <c r="X1108" s="80"/>
      <c r="Y1108" s="81"/>
      <c r="Z1108" s="83"/>
      <c r="AA1108" s="70" t="s">
        <v>2024</v>
      </c>
      <c r="AB1108" s="70" t="s">
        <v>2024</v>
      </c>
      <c r="AC1108" s="69" t="s">
        <v>2024</v>
      </c>
      <c r="AD1108" s="69" t="str">
        <f ca="1">IFERROR(DATEDIF(DadosViagem5[[#This Row],[Utimo Bip Reserva]],TODAY(),"D"),"")</f>
        <v/>
      </c>
      <c r="AE1108" s="49" t="s">
        <v>2024</v>
      </c>
      <c r="AF1108" s="50" t="s">
        <v>2024</v>
      </c>
      <c r="AG1108" s="49"/>
      <c r="AH1108" s="50">
        <v>45807</v>
      </c>
      <c r="AI1108" s="49" t="str">
        <f>IF(DadosViagem5[[#This Row],[Dias em manutenção ]]&lt;5,"Dentro do Prazo","Fora do Prazo")</f>
        <v>Fora do Prazo</v>
      </c>
      <c r="AJ1108" s="49" t="e">
        <v>#REF!</v>
      </c>
    </row>
    <row r="1109" spans="1:36" ht="15">
      <c r="A1109" s="69" t="s">
        <v>1529</v>
      </c>
      <c r="B1109" s="70">
        <v>470</v>
      </c>
      <c r="C1109" s="69" t="s">
        <v>395</v>
      </c>
      <c r="D1109" s="69" t="s">
        <v>2025</v>
      </c>
      <c r="E1109" s="69" t="s">
        <v>2034</v>
      </c>
      <c r="F1109" s="69" t="s">
        <v>2035</v>
      </c>
      <c r="G1109" s="69"/>
      <c r="H1109" s="70">
        <v>2023</v>
      </c>
      <c r="I1109" s="69" t="s">
        <v>2021</v>
      </c>
      <c r="J1109" s="69" t="s">
        <v>971</v>
      </c>
      <c r="K1109" s="71" t="s">
        <v>1808</v>
      </c>
      <c r="L1109" s="72" t="s">
        <v>83</v>
      </c>
      <c r="M1109" s="48" t="s">
        <v>139</v>
      </c>
      <c r="N1109" s="49" t="s">
        <v>733</v>
      </c>
      <c r="O1109" s="49" t="s">
        <v>2085</v>
      </c>
      <c r="P1109" s="74">
        <f ca="1">IFERROR(VLOOKUP(DadosViagem5[[#This Row],[Placa]],BIP!A:E,5,FALSE),"")</f>
        <v>45976</v>
      </c>
      <c r="Q1109" s="75">
        <f ca="1">DATEDIF(DadosViagem5[[#This Row],[BIP]],TODAY(),"D")</f>
        <v>2</v>
      </c>
      <c r="R1109" s="76" t="str">
        <f>IFERROR(VLOOKUP(DadosViagem5[[#This Row],[Placa]],DDS!B:C,2,FALSE),"Verificar cadastro")</f>
        <v> </v>
      </c>
      <c r="S1109" s="77" t="s">
        <v>2096</v>
      </c>
      <c r="T1109" s="48"/>
      <c r="U1109" s="79"/>
      <c r="V1109" s="78"/>
      <c r="W1109" s="229"/>
      <c r="X1109" s="80"/>
      <c r="Y1109" s="81"/>
      <c r="Z1109" s="83"/>
      <c r="AA1109" s="70" t="s">
        <v>2024</v>
      </c>
      <c r="AB1109" s="70" t="s">
        <v>2024</v>
      </c>
      <c r="AC1109" s="69" t="s">
        <v>2024</v>
      </c>
      <c r="AD1109" s="69" t="str">
        <f ca="1">IFERROR(DATEDIF(DadosViagem5[[#This Row],[Utimo Bip Reserva]],TODAY(),"D"),"")</f>
        <v/>
      </c>
      <c r="AE1109" s="50" t="s">
        <v>2024</v>
      </c>
      <c r="AF1109" s="50" t="s">
        <v>2024</v>
      </c>
      <c r="AG1109" s="49"/>
      <c r="AH1109" s="50">
        <v>12</v>
      </c>
      <c r="AI1109" s="49" t="str">
        <f>IF(DadosViagem5[[#This Row],[Dias em manutenção ]]&lt;5,"Dentro do Prazo","Fora do Prazo")</f>
        <v>Fora do Prazo</v>
      </c>
      <c r="AJ1109" s="49" t="e">
        <v>#REF!</v>
      </c>
    </row>
    <row r="1110" spans="1:36" ht="15">
      <c r="A1110" s="69" t="s">
        <v>1478</v>
      </c>
      <c r="B1110" s="70">
        <v>571</v>
      </c>
      <c r="C1110" s="69" t="s">
        <v>395</v>
      </c>
      <c r="D1110" s="69" t="s">
        <v>2025</v>
      </c>
      <c r="E1110" s="69" t="s">
        <v>2034</v>
      </c>
      <c r="F1110" s="69" t="s">
        <v>2064</v>
      </c>
      <c r="G1110" s="69"/>
      <c r="H1110" s="70">
        <v>2024</v>
      </c>
      <c r="I1110" s="69" t="s">
        <v>2021</v>
      </c>
      <c r="J1110" s="69" t="s">
        <v>971</v>
      </c>
      <c r="K1110" s="71" t="s">
        <v>1808</v>
      </c>
      <c r="L1110" s="72" t="s">
        <v>83</v>
      </c>
      <c r="M1110" s="48" t="s">
        <v>139</v>
      </c>
      <c r="N1110" s="49" t="s">
        <v>733</v>
      </c>
      <c r="O1110" s="49" t="s">
        <v>2085</v>
      </c>
      <c r="P1110" s="74">
        <f ca="1">IFERROR(VLOOKUP(DadosViagem5[[#This Row],[Placa]],BIP!A:E,5,FALSE),"")</f>
        <v>45978</v>
      </c>
      <c r="Q1110" s="75">
        <f ca="1">DATEDIF(DadosViagem5[[#This Row],[BIP]],TODAY(),"D")</f>
        <v>0</v>
      </c>
      <c r="R1110" s="76" t="s">
        <v>2790</v>
      </c>
      <c r="S1110" s="77" t="s">
        <v>2023</v>
      </c>
      <c r="T1110" s="48"/>
      <c r="U1110" s="79"/>
      <c r="V1110" s="78"/>
      <c r="W1110" s="229"/>
      <c r="X1110" s="80"/>
      <c r="Y1110" s="81"/>
      <c r="Z1110" s="82"/>
      <c r="AA1110" s="70"/>
      <c r="AB1110" s="70" t="s">
        <v>2024</v>
      </c>
      <c r="AC1110" s="69" t="s">
        <v>2024</v>
      </c>
      <c r="AD1110" s="69" t="str">
        <f ca="1">IFERROR(DATEDIF(DadosViagem5[[#This Row],[Utimo Bip Reserva]],TODAY(),"D"),"")</f>
        <v/>
      </c>
      <c r="AE1110" s="50" t="s">
        <v>2024</v>
      </c>
      <c r="AF1110" s="50" t="s">
        <v>2024</v>
      </c>
      <c r="AG1110" s="49"/>
      <c r="AH1110" s="50">
        <v>15</v>
      </c>
      <c r="AI1110" s="49" t="str">
        <f>IF(DadosViagem5[[#This Row],[Dias em manutenção ]]&lt;5,"Dentro do Prazo","Fora do Prazo")</f>
        <v>Fora do Prazo</v>
      </c>
      <c r="AJ1110" s="49" t="e">
        <v>#REF!</v>
      </c>
    </row>
    <row r="1111" spans="1:36" ht="15">
      <c r="A1111" s="69" t="s">
        <v>1476</v>
      </c>
      <c r="B1111" s="70">
        <v>558</v>
      </c>
      <c r="C1111" s="69" t="s">
        <v>395</v>
      </c>
      <c r="D1111" s="69" t="s">
        <v>2025</v>
      </c>
      <c r="E1111" s="69" t="s">
        <v>2034</v>
      </c>
      <c r="F1111" s="69" t="s">
        <v>2035</v>
      </c>
      <c r="G1111" s="69"/>
      <c r="H1111" s="70">
        <v>2024</v>
      </c>
      <c r="I1111" s="69" t="s">
        <v>2021</v>
      </c>
      <c r="J1111" s="69" t="s">
        <v>971</v>
      </c>
      <c r="K1111" s="71" t="s">
        <v>1808</v>
      </c>
      <c r="L1111" s="72" t="s">
        <v>83</v>
      </c>
      <c r="M1111" s="48" t="s">
        <v>139</v>
      </c>
      <c r="N1111" s="49" t="s">
        <v>733</v>
      </c>
      <c r="O1111" s="49" t="s">
        <v>2085</v>
      </c>
      <c r="P1111" s="74">
        <f ca="1">IFERROR(VLOOKUP(DadosViagem5[[#This Row],[Placa]],BIP!A:E,5,FALSE),"")</f>
        <v>45978</v>
      </c>
      <c r="Q1111" s="75">
        <f ca="1">DATEDIF(DadosViagem5[[#This Row],[BIP]],TODAY(),"D")</f>
        <v>0</v>
      </c>
      <c r="R1111" s="76" t="s">
        <v>2790</v>
      </c>
      <c r="S1111" s="77" t="s">
        <v>2023</v>
      </c>
      <c r="T1111" s="48"/>
      <c r="U1111" s="79"/>
      <c r="V1111" s="78">
        <v>45895</v>
      </c>
      <c r="W1111" s="229" t="s">
        <v>3306</v>
      </c>
      <c r="X1111" s="80" t="s">
        <v>81</v>
      </c>
      <c r="Y1111" s="81" t="s">
        <v>474</v>
      </c>
      <c r="Z1111" s="82" t="s">
        <v>346</v>
      </c>
      <c r="AA1111" s="70" t="s">
        <v>2024</v>
      </c>
      <c r="AB1111" s="70" t="s">
        <v>2024</v>
      </c>
      <c r="AC1111" s="69" t="s">
        <v>2024</v>
      </c>
      <c r="AD1111" s="69" t="str">
        <f ca="1">IFERROR(DATEDIF(DadosViagem5[[#This Row],[Utimo Bip Reserva]],TODAY(),"D"),"")</f>
        <v/>
      </c>
      <c r="AE1111" s="50" t="s">
        <v>2024</v>
      </c>
      <c r="AF1111" s="50" t="s">
        <v>2024</v>
      </c>
      <c r="AG1111" s="49"/>
      <c r="AH1111" s="50">
        <v>45807</v>
      </c>
      <c r="AI1111" s="49" t="str">
        <f>IF(DadosViagem5[[#This Row],[Dias em manutenção ]]&lt;5,"Dentro do Prazo","Fora do Prazo")</f>
        <v>Fora do Prazo</v>
      </c>
      <c r="AJ1111" s="49" t="e">
        <v>#REF!</v>
      </c>
    </row>
    <row r="1112" spans="1:36" ht="15">
      <c r="A1112" s="69" t="s">
        <v>750</v>
      </c>
      <c r="B1112" s="70"/>
      <c r="C1112" s="69" t="s">
        <v>395</v>
      </c>
      <c r="D1112" s="69" t="s">
        <v>2025</v>
      </c>
      <c r="E1112" s="69" t="s">
        <v>2034</v>
      </c>
      <c r="F1112" s="69" t="s">
        <v>2035</v>
      </c>
      <c r="G1112" s="69"/>
      <c r="H1112" s="70">
        <v>2023</v>
      </c>
      <c r="I1112" s="69" t="s">
        <v>2021</v>
      </c>
      <c r="J1112" s="69" t="s">
        <v>971</v>
      </c>
      <c r="K1112" s="71" t="s">
        <v>1808</v>
      </c>
      <c r="L1112" s="72" t="s">
        <v>83</v>
      </c>
      <c r="M1112" s="48" t="s">
        <v>139</v>
      </c>
      <c r="N1112" s="49" t="s">
        <v>733</v>
      </c>
      <c r="O1112" s="49" t="s">
        <v>2085</v>
      </c>
      <c r="P1112" s="74">
        <f ca="1">IFERROR(VLOOKUP(DadosViagem5[[#This Row],[Placa]],BIP!A:E,5,FALSE),"")</f>
        <v>45978</v>
      </c>
      <c r="Q1112" s="75">
        <f ca="1">DATEDIF(DadosViagem5[[#This Row],[BIP]],TODAY(),"D")</f>
        <v>0</v>
      </c>
      <c r="R1112" s="76" t="str">
        <f>IFERROR(VLOOKUP(DadosViagem5[[#This Row],[Placa]],DDS!B:C,2,FALSE),"Verificar cadastro")</f>
        <v>Operando</v>
      </c>
      <c r="S1112" s="77" t="s">
        <v>2023</v>
      </c>
      <c r="T1112" s="48"/>
      <c r="U1112" s="79"/>
      <c r="V1112" s="78"/>
      <c r="W1112" s="82" t="s">
        <v>3307</v>
      </c>
      <c r="X1112" s="80"/>
      <c r="Y1112" s="81"/>
      <c r="Z1112" s="83"/>
      <c r="AA1112" s="70" t="s">
        <v>2024</v>
      </c>
      <c r="AB1112" s="70" t="s">
        <v>2024</v>
      </c>
      <c r="AC1112" s="69" t="s">
        <v>2024</v>
      </c>
      <c r="AD1112" s="69" t="str">
        <f ca="1">IFERROR(DATEDIF(DadosViagem5[[#This Row],[Utimo Bip Reserva]],TODAY(),"D"),"")</f>
        <v/>
      </c>
      <c r="AE1112" s="50" t="s">
        <v>2024</v>
      </c>
      <c r="AF1112" s="50" t="s">
        <v>2024</v>
      </c>
      <c r="AG1112" s="49"/>
      <c r="AH1112" s="50">
        <v>45807</v>
      </c>
      <c r="AI1112" s="49" t="str">
        <f>IF(DadosViagem5[[#This Row],[Dias em manutenção ]]&lt;5,"Dentro do Prazo","Fora do Prazo")</f>
        <v>Fora do Prazo</v>
      </c>
      <c r="AJ1112" s="49" t="e">
        <v>#REF!</v>
      </c>
    </row>
    <row r="1113" spans="1:36" ht="15">
      <c r="A1113" s="69" t="s">
        <v>1590</v>
      </c>
      <c r="B1113" s="70">
        <v>544</v>
      </c>
      <c r="C1113" s="69" t="s">
        <v>395</v>
      </c>
      <c r="D1113" s="69" t="s">
        <v>2025</v>
      </c>
      <c r="E1113" s="69" t="s">
        <v>2034</v>
      </c>
      <c r="F1113" s="69" t="s">
        <v>2064</v>
      </c>
      <c r="G1113" s="69"/>
      <c r="H1113" s="70">
        <v>2023</v>
      </c>
      <c r="I1113" s="69" t="s">
        <v>2021</v>
      </c>
      <c r="J1113" s="69" t="s">
        <v>971</v>
      </c>
      <c r="K1113" s="71" t="s">
        <v>1808</v>
      </c>
      <c r="L1113" s="72" t="s">
        <v>83</v>
      </c>
      <c r="M1113" s="48" t="s">
        <v>139</v>
      </c>
      <c r="N1113" s="49" t="s">
        <v>733</v>
      </c>
      <c r="O1113" s="49" t="s">
        <v>2085</v>
      </c>
      <c r="P1113" s="74">
        <f ca="1">IFERROR(VLOOKUP(DadosViagem5[[#This Row],[Placa]],BIP!A:E,5,FALSE),"")</f>
        <v>45978</v>
      </c>
      <c r="Q1113" s="75">
        <f ca="1">DATEDIF(DadosViagem5[[#This Row],[BIP]],TODAY(),"D")</f>
        <v>0</v>
      </c>
      <c r="R1113" s="76" t="str">
        <f>IFERROR(VLOOKUP(DadosViagem5[[#This Row],[Placa]],DDS!B:C,2,FALSE),"Verificar cadastro")</f>
        <v>Operando</v>
      </c>
      <c r="S1113" s="77" t="s">
        <v>2096</v>
      </c>
      <c r="T1113" s="48"/>
      <c r="U1113" s="79"/>
      <c r="V1113" s="78"/>
      <c r="W1113" s="229"/>
      <c r="X1113" s="80"/>
      <c r="Y1113" s="81"/>
      <c r="Z1113" s="83"/>
      <c r="AA1113" s="70" t="s">
        <v>2024</v>
      </c>
      <c r="AB1113" s="70" t="s">
        <v>2024</v>
      </c>
      <c r="AC1113" s="69" t="s">
        <v>2024</v>
      </c>
      <c r="AD1113" s="69" t="str">
        <f ca="1">IFERROR(DATEDIF(DadosViagem5[[#This Row],[Utimo Bip Reserva]],TODAY(),"D"),"")</f>
        <v/>
      </c>
      <c r="AE1113" s="50" t="s">
        <v>2024</v>
      </c>
      <c r="AF1113" s="50" t="s">
        <v>2024</v>
      </c>
      <c r="AG1113" s="49"/>
      <c r="AH1113" s="50">
        <v>45807</v>
      </c>
      <c r="AI1113" s="49" t="str">
        <f>IF(DadosViagem5[[#This Row],[Dias em manutenção ]]&lt;5,"Dentro do Prazo","Fora do Prazo")</f>
        <v>Fora do Prazo</v>
      </c>
      <c r="AJ1113" s="49" t="e">
        <v>#REF!</v>
      </c>
    </row>
    <row r="1114" spans="1:36" ht="15">
      <c r="A1114" s="69" t="s">
        <v>1289</v>
      </c>
      <c r="B1114" s="70">
        <v>435</v>
      </c>
      <c r="C1114" s="69" t="s">
        <v>395</v>
      </c>
      <c r="D1114" s="69" t="s">
        <v>2025</v>
      </c>
      <c r="E1114" s="69" t="s">
        <v>2034</v>
      </c>
      <c r="F1114" s="69" t="s">
        <v>2035</v>
      </c>
      <c r="G1114" s="69"/>
      <c r="H1114" s="70">
        <v>2023</v>
      </c>
      <c r="I1114" s="69" t="s">
        <v>2021</v>
      </c>
      <c r="J1114" s="69" t="s">
        <v>971</v>
      </c>
      <c r="K1114" s="71" t="s">
        <v>1808</v>
      </c>
      <c r="L1114" s="72" t="s">
        <v>83</v>
      </c>
      <c r="M1114" s="48" t="s">
        <v>139</v>
      </c>
      <c r="N1114" s="49" t="s">
        <v>733</v>
      </c>
      <c r="O1114" s="49" t="s">
        <v>2085</v>
      </c>
      <c r="P1114" s="74">
        <f ca="1">IFERROR(VLOOKUP(DadosViagem5[[#This Row],[Placa]],BIP!A:E,5,FALSE),"")</f>
        <v>45978</v>
      </c>
      <c r="Q1114" s="75">
        <f ca="1">DATEDIF(DadosViagem5[[#This Row],[BIP]],TODAY(),"D")</f>
        <v>0</v>
      </c>
      <c r="R1114" s="76" t="str">
        <f>IFERROR(VLOOKUP(DadosViagem5[[#This Row],[Placa]],DDS!B:C,2,FALSE),"Verificar cadastro")</f>
        <v>Operando</v>
      </c>
      <c r="S1114" s="77" t="s">
        <v>2023</v>
      </c>
      <c r="T1114" s="48"/>
      <c r="U1114" s="79"/>
      <c r="V1114" s="78"/>
      <c r="W1114" s="229"/>
      <c r="X1114" s="80"/>
      <c r="Y1114" s="81"/>
      <c r="Z1114" s="83"/>
      <c r="AA1114" s="70" t="s">
        <v>2024</v>
      </c>
      <c r="AB1114" s="70" t="s">
        <v>2024</v>
      </c>
      <c r="AC1114" s="69" t="s">
        <v>2024</v>
      </c>
      <c r="AD1114" s="69" t="str">
        <f ca="1">IFERROR(DATEDIF(DadosViagem5[[#This Row],[Utimo Bip Reserva]],TODAY(),"D"),"")</f>
        <v/>
      </c>
      <c r="AE1114" s="77" t="s">
        <v>2024</v>
      </c>
      <c r="AF1114" s="94" t="s">
        <v>2024</v>
      </c>
      <c r="AG1114" s="49"/>
      <c r="AH1114" s="50">
        <v>45807</v>
      </c>
      <c r="AI1114" s="49" t="str">
        <f>IF(DadosViagem5[[#This Row],[Dias em manutenção ]]&lt;5,"Dentro do Prazo","Fora do Prazo")</f>
        <v>Fora do Prazo</v>
      </c>
      <c r="AJ1114" s="49" t="e">
        <v>#REF!</v>
      </c>
    </row>
    <row r="1115" spans="1:36" ht="15">
      <c r="A1115" s="69" t="s">
        <v>1504</v>
      </c>
      <c r="B1115" s="70">
        <v>542</v>
      </c>
      <c r="C1115" s="69" t="s">
        <v>395</v>
      </c>
      <c r="D1115" s="69" t="s">
        <v>2025</v>
      </c>
      <c r="E1115" s="69" t="s">
        <v>2034</v>
      </c>
      <c r="F1115" s="69" t="s">
        <v>2064</v>
      </c>
      <c r="G1115" s="69"/>
      <c r="H1115" s="70">
        <v>2024</v>
      </c>
      <c r="I1115" s="69" t="s">
        <v>2021</v>
      </c>
      <c r="J1115" s="69" t="s">
        <v>971</v>
      </c>
      <c r="K1115" s="71" t="s">
        <v>1808</v>
      </c>
      <c r="L1115" s="72" t="s">
        <v>83</v>
      </c>
      <c r="M1115" s="48" t="s">
        <v>139</v>
      </c>
      <c r="N1115" s="49" t="s">
        <v>733</v>
      </c>
      <c r="O1115" s="49" t="s">
        <v>2085</v>
      </c>
      <c r="P1115" s="74">
        <f ca="1">IFERROR(VLOOKUP(DadosViagem5[[#This Row],[Placa]],BIP!A:E,5,FALSE),"")</f>
        <v>45978</v>
      </c>
      <c r="Q1115" s="75">
        <f ca="1">DATEDIF(DadosViagem5[[#This Row],[BIP]],TODAY(),"D")</f>
        <v>0</v>
      </c>
      <c r="R1115" s="76"/>
      <c r="S1115" s="77" t="s">
        <v>2023</v>
      </c>
      <c r="T1115" s="48"/>
      <c r="U1115" s="79"/>
      <c r="V1115" s="78">
        <v>45883</v>
      </c>
      <c r="W1115" s="229" t="s">
        <v>3308</v>
      </c>
      <c r="X1115" s="80" t="s">
        <v>81</v>
      </c>
      <c r="Y1115" s="81" t="s">
        <v>474</v>
      </c>
      <c r="Z1115" s="83" t="s">
        <v>1291</v>
      </c>
      <c r="AA1115" s="70" t="s">
        <v>2024</v>
      </c>
      <c r="AB1115" s="70" t="s">
        <v>2024</v>
      </c>
      <c r="AC1115" s="69" t="s">
        <v>2024</v>
      </c>
      <c r="AD1115" s="69" t="str">
        <f ca="1">IFERROR(DATEDIF(DadosViagem5[[#This Row],[Utimo Bip Reserva]],TODAY(),"D"),"")</f>
        <v/>
      </c>
      <c r="AE1115" s="49"/>
      <c r="AF1115" s="50"/>
      <c r="AG1115" s="49"/>
      <c r="AH1115" s="50">
        <v>45807</v>
      </c>
      <c r="AI1115" s="49" t="str">
        <f>IF(DadosViagem5[[#This Row],[Dias em manutenção ]]&lt;5,"Dentro do Prazo","Fora do Prazo")</f>
        <v>Fora do Prazo</v>
      </c>
      <c r="AJ1115" s="49" t="e">
        <v>#REF!</v>
      </c>
    </row>
    <row r="1116" spans="1:36" ht="15">
      <c r="A1116" s="69" t="s">
        <v>982</v>
      </c>
      <c r="B1116" s="70"/>
      <c r="C1116" s="69" t="s">
        <v>673</v>
      </c>
      <c r="D1116" s="69" t="s">
        <v>2025</v>
      </c>
      <c r="E1116" s="69" t="s">
        <v>566</v>
      </c>
      <c r="F1116" s="69" t="s">
        <v>2064</v>
      </c>
      <c r="G1116" s="69"/>
      <c r="H1116" s="70">
        <v>2023</v>
      </c>
      <c r="I1116" s="69" t="s">
        <v>2021</v>
      </c>
      <c r="J1116" s="69" t="s">
        <v>971</v>
      </c>
      <c r="K1116" s="71" t="s">
        <v>1808</v>
      </c>
      <c r="L1116" s="72" t="s">
        <v>83</v>
      </c>
      <c r="M1116" s="48" t="s">
        <v>701</v>
      </c>
      <c r="N1116" s="49" t="s">
        <v>733</v>
      </c>
      <c r="O1116" s="49" t="s">
        <v>2085</v>
      </c>
      <c r="P1116" s="74">
        <f ca="1">IFERROR(VLOOKUP(DadosViagem5[[#This Row],[Placa]],BIP!A:E,5,FALSE),"")</f>
        <v>45891</v>
      </c>
      <c r="Q1116" s="75">
        <f ca="1">DATEDIF(DadosViagem5[[#This Row],[BIP]],TODAY(),"D")</f>
        <v>87</v>
      </c>
      <c r="R1116" s="76" t="str">
        <f>IFERROR(VLOOKUP(DadosViagem5[[#This Row],[Placa]],DDS!B:C,2,FALSE),"Verificar cadastro")</f>
        <v>Verificar cadastro</v>
      </c>
      <c r="S1116" s="49" t="s">
        <v>2404</v>
      </c>
      <c r="T1116" s="48"/>
      <c r="U1116" s="79"/>
      <c r="V1116" s="78"/>
      <c r="W1116" s="82" t="s">
        <v>3309</v>
      </c>
      <c r="X1116" s="80"/>
      <c r="Y1116" s="81"/>
      <c r="Z1116" s="83"/>
      <c r="AA1116" s="70" t="s">
        <v>2024</v>
      </c>
      <c r="AB1116" s="70" t="s">
        <v>2024</v>
      </c>
      <c r="AC1116" s="69" t="s">
        <v>2024</v>
      </c>
      <c r="AD1116" s="69" t="str">
        <f ca="1">IFERROR(DATEDIF(DadosViagem5[[#This Row],[Utimo Bip Reserva]],TODAY(),"D"),"")</f>
        <v/>
      </c>
      <c r="AE1116" s="49" t="s">
        <v>3310</v>
      </c>
      <c r="AF1116" s="50" t="s">
        <v>2024</v>
      </c>
      <c r="AG1116" s="49" t="s">
        <v>567</v>
      </c>
      <c r="AH1116" s="50">
        <v>45807</v>
      </c>
      <c r="AI1116" s="49" t="str">
        <f>IF(DadosViagem5[[#This Row],[Dias em manutenção ]]&lt;5,"Dentro do Prazo","Fora do Prazo")</f>
        <v>Fora do Prazo</v>
      </c>
      <c r="AJ1116" s="49" t="e">
        <v>#REF!</v>
      </c>
    </row>
    <row r="1117" spans="1:36" ht="15">
      <c r="A1117" s="69" t="s">
        <v>730</v>
      </c>
      <c r="B1117" s="70"/>
      <c r="C1117" s="69" t="s">
        <v>680</v>
      </c>
      <c r="D1117" s="69" t="s">
        <v>2414</v>
      </c>
      <c r="E1117" s="69" t="s">
        <v>566</v>
      </c>
      <c r="F1117" s="69" t="s">
        <v>2064</v>
      </c>
      <c r="G1117" s="69"/>
      <c r="H1117" s="70">
        <v>2023</v>
      </c>
      <c r="I1117" s="69" t="s">
        <v>2021</v>
      </c>
      <c r="J1117" s="69" t="s">
        <v>971</v>
      </c>
      <c r="K1117" s="71" t="s">
        <v>1808</v>
      </c>
      <c r="L1117" s="72" t="s">
        <v>83</v>
      </c>
      <c r="M1117" s="48" t="s">
        <v>701</v>
      </c>
      <c r="N1117" s="49" t="s">
        <v>733</v>
      </c>
      <c r="O1117" s="49" t="s">
        <v>2085</v>
      </c>
      <c r="P1117" s="74">
        <f ca="1">IFERROR(VLOOKUP(DadosViagem5[[#This Row],[Placa]],BIP!A:E,5,FALSE),"")</f>
        <v>45977</v>
      </c>
      <c r="Q1117" s="75">
        <f ca="1">DATEDIF(DadosViagem5[[#This Row],[BIP]],TODAY(),"D")</f>
        <v>1</v>
      </c>
      <c r="R1117" s="76" t="str">
        <f>IFERROR(VLOOKUP(DadosViagem5[[#This Row],[Placa]],DDS!B:C,2,FALSE),"Verificar cadastro")</f>
        <v>Operando</v>
      </c>
      <c r="S1117" s="77" t="s">
        <v>2023</v>
      </c>
      <c r="T1117" s="48"/>
      <c r="U1117" s="79"/>
      <c r="V1117" s="78"/>
      <c r="W1117" s="125" t="s">
        <v>2742</v>
      </c>
      <c r="X1117" s="80"/>
      <c r="Y1117" s="81"/>
      <c r="Z1117" s="83"/>
      <c r="AA1117" s="70" t="s">
        <v>2024</v>
      </c>
      <c r="AB1117" s="70" t="s">
        <v>2024</v>
      </c>
      <c r="AC1117" s="69" t="s">
        <v>2024</v>
      </c>
      <c r="AD1117" s="69" t="str">
        <f ca="1">IFERROR(DATEDIF(DadosViagem5[[#This Row],[Utimo Bip Reserva]],TODAY(),"D"),"")</f>
        <v/>
      </c>
      <c r="AE1117" s="49" t="s">
        <v>3311</v>
      </c>
      <c r="AF1117" s="50" t="s">
        <v>2024</v>
      </c>
      <c r="AG1117" s="49"/>
      <c r="AH1117" s="50">
        <v>45807</v>
      </c>
      <c r="AI1117" s="49" t="str">
        <f>IF(DadosViagem5[[#This Row],[Dias em manutenção ]]&lt;5,"Dentro do Prazo","Fora do Prazo")</f>
        <v>Fora do Prazo</v>
      </c>
      <c r="AJ1117" s="49" t="e">
        <v>#REF!</v>
      </c>
    </row>
    <row r="1118" spans="1:36" ht="15">
      <c r="A1118" s="69" t="s">
        <v>3312</v>
      </c>
      <c r="B1118" s="70">
        <v>432</v>
      </c>
      <c r="C1118" s="69" t="s">
        <v>395</v>
      </c>
      <c r="D1118" s="69" t="s">
        <v>2025</v>
      </c>
      <c r="E1118" s="69" t="s">
        <v>2034</v>
      </c>
      <c r="F1118" s="69" t="s">
        <v>2035</v>
      </c>
      <c r="G1118" s="69"/>
      <c r="H1118" s="70">
        <v>2024</v>
      </c>
      <c r="I1118" s="69" t="s">
        <v>2021</v>
      </c>
      <c r="J1118" s="69" t="s">
        <v>971</v>
      </c>
      <c r="K1118" s="71" t="s">
        <v>1808</v>
      </c>
      <c r="L1118" s="72" t="s">
        <v>83</v>
      </c>
      <c r="M1118" s="48" t="s">
        <v>139</v>
      </c>
      <c r="N1118" s="49" t="s">
        <v>733</v>
      </c>
      <c r="O1118" s="49" t="s">
        <v>2085</v>
      </c>
      <c r="P1118" s="74">
        <f ca="1">IFERROR(VLOOKUP(DadosViagem5[[#This Row],[Placa]],BIP!A:E,5,FALSE),"")</f>
        <v>45978</v>
      </c>
      <c r="Q1118" s="75">
        <f ca="1">DATEDIF(DadosViagem5[[#This Row],[BIP]],TODAY(),"D")</f>
        <v>0</v>
      </c>
      <c r="R1118" s="76" t="str">
        <f>IFERROR(VLOOKUP(DadosViagem5[[#This Row],[Placa]],DDS!B:C,2,FALSE),"Verificar cadastro")</f>
        <v>Operando</v>
      </c>
      <c r="S1118" s="77" t="s">
        <v>2023</v>
      </c>
      <c r="T1118" s="48"/>
      <c r="U1118" s="79"/>
      <c r="V1118" s="78"/>
      <c r="W1118" s="82" t="s">
        <v>3313</v>
      </c>
      <c r="X1118" s="80"/>
      <c r="Y1118" s="81"/>
      <c r="Z1118" s="83"/>
      <c r="AA1118" s="70" t="s">
        <v>2024</v>
      </c>
      <c r="AB1118" s="70" t="s">
        <v>2024</v>
      </c>
      <c r="AC1118" s="69" t="s">
        <v>2024</v>
      </c>
      <c r="AD1118" s="69" t="str">
        <f ca="1">IFERROR(DATEDIF(DadosViagem5[[#This Row],[Utimo Bip Reserva]],TODAY(),"D"),"")</f>
        <v/>
      </c>
      <c r="AE1118" s="94"/>
      <c r="AF1118" s="94"/>
      <c r="AG1118" s="49"/>
      <c r="AH1118" s="50">
        <v>45807</v>
      </c>
      <c r="AI1118" s="49" t="str">
        <f>IF(DadosViagem5[[#This Row],[Dias em manutenção ]]&lt;5,"Dentro do Prazo","Fora do Prazo")</f>
        <v>Fora do Prazo</v>
      </c>
      <c r="AJ1118" s="49" t="e">
        <v>#REF!</v>
      </c>
    </row>
    <row r="1119" spans="1:36" ht="15">
      <c r="A1119" s="69" t="s">
        <v>1489</v>
      </c>
      <c r="B1119" s="70">
        <v>547</v>
      </c>
      <c r="C1119" s="69" t="s">
        <v>395</v>
      </c>
      <c r="D1119" s="69" t="s">
        <v>2025</v>
      </c>
      <c r="E1119" s="69" t="s">
        <v>2034</v>
      </c>
      <c r="F1119" s="69" t="s">
        <v>2064</v>
      </c>
      <c r="G1119" s="69"/>
      <c r="H1119" s="70">
        <v>2024</v>
      </c>
      <c r="I1119" s="69" t="s">
        <v>2021</v>
      </c>
      <c r="J1119" s="69" t="s">
        <v>971</v>
      </c>
      <c r="K1119" s="71" t="s">
        <v>1808</v>
      </c>
      <c r="L1119" s="72" t="s">
        <v>83</v>
      </c>
      <c r="M1119" s="48" t="s">
        <v>139</v>
      </c>
      <c r="N1119" s="49" t="s">
        <v>733</v>
      </c>
      <c r="O1119" s="49" t="s">
        <v>2085</v>
      </c>
      <c r="P1119" s="74">
        <f ca="1">IFERROR(VLOOKUP(DadosViagem5[[#This Row],[Placa]],BIP!A:E,5,FALSE),"")</f>
        <v>45978</v>
      </c>
      <c r="Q1119" s="75">
        <f ca="1">DATEDIF(DadosViagem5[[#This Row],[BIP]],TODAY(),"D")</f>
        <v>0</v>
      </c>
      <c r="R1119" s="76" t="s">
        <v>2790</v>
      </c>
      <c r="S1119" s="77" t="s">
        <v>2023</v>
      </c>
      <c r="T1119" s="48"/>
      <c r="U1119" s="79"/>
      <c r="V1119" s="78"/>
      <c r="W1119" s="82"/>
      <c r="X1119" s="80"/>
      <c r="Y1119" s="81"/>
      <c r="Z1119" s="82"/>
      <c r="AA1119" s="70" t="s">
        <v>2024</v>
      </c>
      <c r="AB1119" s="70" t="s">
        <v>2024</v>
      </c>
      <c r="AC1119" s="69" t="s">
        <v>2024</v>
      </c>
      <c r="AD1119" s="69" t="str">
        <f ca="1">IFERROR(DATEDIF(DadosViagem5[[#This Row],[Utimo Bip Reserva]],TODAY(),"D"),"")</f>
        <v/>
      </c>
      <c r="AE1119" s="50" t="s">
        <v>2024</v>
      </c>
      <c r="AF1119" s="50" t="s">
        <v>2024</v>
      </c>
      <c r="AG1119" s="49"/>
      <c r="AH1119" s="50">
        <v>45807</v>
      </c>
      <c r="AI1119" s="49" t="str">
        <f>IF(DadosViagem5[[#This Row],[Dias em manutenção ]]&lt;5,"Dentro do Prazo","Fora do Prazo")</f>
        <v>Fora do Prazo</v>
      </c>
      <c r="AJ1119" s="49" t="e">
        <v>#REF!</v>
      </c>
    </row>
    <row r="1120" spans="1:36" ht="15">
      <c r="A1120" s="69" t="s">
        <v>3314</v>
      </c>
      <c r="B1120" s="70"/>
      <c r="C1120" s="69" t="s">
        <v>395</v>
      </c>
      <c r="D1120" s="69" t="s">
        <v>2025</v>
      </c>
      <c r="E1120" s="69" t="s">
        <v>2034</v>
      </c>
      <c r="F1120" s="69" t="s">
        <v>2035</v>
      </c>
      <c r="G1120" s="69"/>
      <c r="H1120" s="70">
        <v>2024</v>
      </c>
      <c r="I1120" s="69" t="s">
        <v>2021</v>
      </c>
      <c r="J1120" s="69" t="s">
        <v>971</v>
      </c>
      <c r="K1120" s="71" t="s">
        <v>1808</v>
      </c>
      <c r="L1120" s="72" t="s">
        <v>83</v>
      </c>
      <c r="M1120" s="48" t="s">
        <v>139</v>
      </c>
      <c r="N1120" s="49" t="s">
        <v>733</v>
      </c>
      <c r="O1120" s="49" t="s">
        <v>2085</v>
      </c>
      <c r="P1120" s="74">
        <f ca="1">IFERROR(VLOOKUP(DadosViagem5[[#This Row],[Placa]],BIP!A:E,5,FALSE),"")</f>
        <v>45978</v>
      </c>
      <c r="Q1120" s="75">
        <f ca="1">DATEDIF(DadosViagem5[[#This Row],[BIP]],TODAY(),"D")</f>
        <v>0</v>
      </c>
      <c r="R1120" s="76" t="str">
        <f>IFERROR(VLOOKUP(DadosViagem5[[#This Row],[Placa]],DDS!B:C,2,FALSE),"Verificar cadastro")</f>
        <v>Carregado</v>
      </c>
      <c r="S1120" s="77" t="s">
        <v>2023</v>
      </c>
      <c r="T1120" s="48"/>
      <c r="U1120" s="79"/>
      <c r="V1120" s="78"/>
      <c r="W1120" s="82" t="s">
        <v>3315</v>
      </c>
      <c r="X1120" s="80"/>
      <c r="Y1120" s="81"/>
      <c r="Z1120" s="83"/>
      <c r="AA1120" s="70" t="s">
        <v>2024</v>
      </c>
      <c r="AB1120" s="70" t="s">
        <v>2024</v>
      </c>
      <c r="AC1120" s="69" t="s">
        <v>2024</v>
      </c>
      <c r="AD1120" s="69" t="str">
        <f ca="1">IFERROR(DATEDIF(DadosViagem5[[#This Row],[Utimo Bip Reserva]],TODAY(),"D"),"")</f>
        <v/>
      </c>
      <c r="AE1120" s="50" t="s">
        <v>2024</v>
      </c>
      <c r="AF1120" s="50" t="s">
        <v>2024</v>
      </c>
      <c r="AG1120" s="49"/>
      <c r="AH1120" s="50">
        <v>7</v>
      </c>
      <c r="AI1120" s="49" t="str">
        <f>IF(DadosViagem5[[#This Row],[Dias em manutenção ]]&lt;5,"Dentro do Prazo","Fora do Prazo")</f>
        <v>Fora do Prazo</v>
      </c>
      <c r="AJ1120" s="49" t="e">
        <v>#REF!</v>
      </c>
    </row>
    <row r="1121" spans="1:36" ht="15">
      <c r="A1121" s="69" t="s">
        <v>3316</v>
      </c>
      <c r="B1121" s="70">
        <v>439</v>
      </c>
      <c r="C1121" s="69" t="s">
        <v>395</v>
      </c>
      <c r="D1121" s="69" t="s">
        <v>2025</v>
      </c>
      <c r="E1121" s="69" t="s">
        <v>2034</v>
      </c>
      <c r="F1121" s="69" t="s">
        <v>2035</v>
      </c>
      <c r="G1121" s="69"/>
      <c r="H1121" s="70">
        <v>2024</v>
      </c>
      <c r="I1121" s="69" t="s">
        <v>2021</v>
      </c>
      <c r="J1121" s="69" t="s">
        <v>971</v>
      </c>
      <c r="K1121" s="71" t="s">
        <v>1808</v>
      </c>
      <c r="L1121" s="72" t="s">
        <v>83</v>
      </c>
      <c r="M1121" s="48" t="s">
        <v>139</v>
      </c>
      <c r="N1121" s="49" t="s">
        <v>733</v>
      </c>
      <c r="O1121" s="49" t="s">
        <v>2085</v>
      </c>
      <c r="P1121" s="74">
        <f ca="1">IFERROR(VLOOKUP(DadosViagem5[[#This Row],[Placa]],BIP!A:E,5,FALSE),"")</f>
        <v>45978</v>
      </c>
      <c r="Q1121" s="75">
        <f ca="1">DATEDIF(DadosViagem5[[#This Row],[BIP]],TODAY(),"D")</f>
        <v>0</v>
      </c>
      <c r="R1121" s="76" t="str">
        <f>IFERROR(VLOOKUP(DadosViagem5[[#This Row],[Placa]],DDS!B:C,2,FALSE),"Verificar cadastro")</f>
        <v>Carregado</v>
      </c>
      <c r="S1121" s="77" t="s">
        <v>2023</v>
      </c>
      <c r="T1121" s="48"/>
      <c r="U1121" s="79"/>
      <c r="V1121" s="78"/>
      <c r="W1121" s="82" t="s">
        <v>3315</v>
      </c>
      <c r="X1121" s="80"/>
      <c r="Y1121" s="81"/>
      <c r="Z1121" s="83"/>
      <c r="AA1121" s="70" t="s">
        <v>2024</v>
      </c>
      <c r="AB1121" s="70" t="s">
        <v>2024</v>
      </c>
      <c r="AC1121" s="69" t="s">
        <v>2024</v>
      </c>
      <c r="AD1121" s="69" t="str">
        <f ca="1">IFERROR(DATEDIF(DadosViagem5[[#This Row],[Utimo Bip Reserva]],TODAY(),"D"),"")</f>
        <v/>
      </c>
      <c r="AE1121" s="94" t="s">
        <v>3317</v>
      </c>
      <c r="AF1121" s="94"/>
      <c r="AG1121" s="49"/>
      <c r="AH1121" s="50">
        <v>33</v>
      </c>
      <c r="AI1121" s="49" t="str">
        <f>IF(DadosViagem5[[#This Row],[Dias em manutenção ]]&lt;5,"Dentro do Prazo","Fora do Prazo")</f>
        <v>Fora do Prazo</v>
      </c>
      <c r="AJ1121" s="49" t="e">
        <v>#REF!</v>
      </c>
    </row>
    <row r="1122" spans="1:36" ht="15">
      <c r="A1122" s="69" t="s">
        <v>3318</v>
      </c>
      <c r="B1122" s="70"/>
      <c r="C1122" s="69" t="s">
        <v>395</v>
      </c>
      <c r="D1122" s="69" t="s">
        <v>2025</v>
      </c>
      <c r="E1122" s="69" t="s">
        <v>2034</v>
      </c>
      <c r="F1122" s="69" t="s">
        <v>2064</v>
      </c>
      <c r="G1122" s="69"/>
      <c r="H1122" s="70">
        <v>2024</v>
      </c>
      <c r="I1122" s="69" t="s">
        <v>2021</v>
      </c>
      <c r="J1122" s="69" t="s">
        <v>971</v>
      </c>
      <c r="K1122" s="71" t="s">
        <v>1808</v>
      </c>
      <c r="L1122" s="72" t="s">
        <v>83</v>
      </c>
      <c r="M1122" s="48" t="s">
        <v>139</v>
      </c>
      <c r="N1122" s="49" t="s">
        <v>733</v>
      </c>
      <c r="O1122" s="49" t="s">
        <v>2085</v>
      </c>
      <c r="P1122" s="74">
        <f ca="1">IFERROR(VLOOKUP(DadosViagem5[[#This Row],[Placa]],BIP!A:E,5,FALSE),"")</f>
        <v>45978</v>
      </c>
      <c r="Q1122" s="75">
        <f ca="1">DATEDIF(DadosViagem5[[#This Row],[BIP]],TODAY(),"D")</f>
        <v>0</v>
      </c>
      <c r="R1122" s="76" t="str">
        <f>IFERROR(VLOOKUP(DadosViagem5[[#This Row],[Placa]],DDS!B:C,2,FALSE),"Verificar cadastro")</f>
        <v>Operando</v>
      </c>
      <c r="S1122" s="77" t="s">
        <v>2023</v>
      </c>
      <c r="T1122" s="48"/>
      <c r="U1122" s="79"/>
      <c r="V1122" s="78"/>
      <c r="W1122" s="82" t="s">
        <v>3315</v>
      </c>
      <c r="X1122" s="80"/>
      <c r="Y1122" s="81"/>
      <c r="Z1122" s="83"/>
      <c r="AA1122" s="70" t="s">
        <v>2024</v>
      </c>
      <c r="AB1122" s="70" t="s">
        <v>2024</v>
      </c>
      <c r="AC1122" s="69" t="s">
        <v>2024</v>
      </c>
      <c r="AD1122" s="69" t="str">
        <f ca="1">IFERROR(DATEDIF(DadosViagem5[[#This Row],[Utimo Bip Reserva]],TODAY(),"D"),"")</f>
        <v/>
      </c>
      <c r="AE1122" s="50" t="s">
        <v>2024</v>
      </c>
      <c r="AF1122" s="50" t="s">
        <v>2024</v>
      </c>
      <c r="AG1122" s="49"/>
      <c r="AH1122" s="50">
        <v>7</v>
      </c>
      <c r="AI1122" s="49" t="str">
        <f>IF(DadosViagem5[[#This Row],[Dias em manutenção ]]&lt;5,"Dentro do Prazo","Fora do Prazo")</f>
        <v>Fora do Prazo</v>
      </c>
      <c r="AJ1122" s="49" t="e">
        <v>#REF!</v>
      </c>
    </row>
    <row r="1123" spans="1:36" ht="15">
      <c r="A1123" s="69" t="s">
        <v>187</v>
      </c>
      <c r="B1123" s="70"/>
      <c r="C1123" s="69" t="s">
        <v>680</v>
      </c>
      <c r="D1123" s="69" t="s">
        <v>2414</v>
      </c>
      <c r="E1123" s="69" t="s">
        <v>566</v>
      </c>
      <c r="F1123" s="69" t="s">
        <v>2064</v>
      </c>
      <c r="G1123" s="69"/>
      <c r="H1123" s="70">
        <v>2021</v>
      </c>
      <c r="I1123" s="69" t="s">
        <v>2021</v>
      </c>
      <c r="J1123" s="69" t="s">
        <v>971</v>
      </c>
      <c r="K1123" s="71" t="s">
        <v>1808</v>
      </c>
      <c r="L1123" s="72" t="s">
        <v>83</v>
      </c>
      <c r="M1123" s="48" t="s">
        <v>701</v>
      </c>
      <c r="N1123" s="49" t="s">
        <v>733</v>
      </c>
      <c r="O1123" s="49" t="s">
        <v>2085</v>
      </c>
      <c r="P1123" s="74">
        <f ca="1">IFERROR(VLOOKUP(DadosViagem5[[#This Row],[Placa]],BIP!A:E,5,FALSE),"")</f>
        <v>45958</v>
      </c>
      <c r="Q1123" s="75">
        <f ca="1">DATEDIF(DadosViagem5[[#This Row],[BIP]],TODAY(),"D")</f>
        <v>20</v>
      </c>
      <c r="R1123" s="76" t="str">
        <f>IFERROR(VLOOKUP(DadosViagem5[[#This Row],[Placa]],DDS!B:C,2,FALSE),"Verificar cadastro")</f>
        <v>Manutenção</v>
      </c>
      <c r="S1123" s="77" t="s">
        <v>2096</v>
      </c>
      <c r="T1123" s="48"/>
      <c r="U1123" s="79"/>
      <c r="V1123" s="78"/>
      <c r="W1123" s="319" t="s">
        <v>2774</v>
      </c>
      <c r="X1123" s="80"/>
      <c r="Y1123" s="81"/>
      <c r="Z1123" s="82"/>
      <c r="AA1123" s="70"/>
      <c r="AB1123" s="70" t="s">
        <v>2024</v>
      </c>
      <c r="AC1123" s="69" t="s">
        <v>2024</v>
      </c>
      <c r="AD1123" s="69" t="str">
        <f ca="1">IFERROR(DATEDIF(DadosViagem5[[#This Row],[Utimo Bip Reserva]],TODAY(),"D"),"")</f>
        <v/>
      </c>
      <c r="AE1123" s="49"/>
      <c r="AF1123" s="50" t="s">
        <v>2024</v>
      </c>
      <c r="AG1123" s="49"/>
      <c r="AH1123" s="50">
        <v>7</v>
      </c>
      <c r="AI1123" s="49" t="str">
        <f>IF(DadosViagem5[[#This Row],[Dias em manutenção ]]&lt;5,"Dentro do Prazo","Fora do Prazo")</f>
        <v>Fora do Prazo</v>
      </c>
      <c r="AJ1123" s="49" t="e">
        <v>#REF!</v>
      </c>
    </row>
    <row r="1124" spans="1:36" ht="15">
      <c r="A1124" s="69" t="s">
        <v>3319</v>
      </c>
      <c r="B1124" s="70"/>
      <c r="C1124" s="69" t="s">
        <v>680</v>
      </c>
      <c r="D1124" s="69" t="s">
        <v>2414</v>
      </c>
      <c r="E1124" s="69" t="s">
        <v>566</v>
      </c>
      <c r="F1124" s="69" t="s">
        <v>2064</v>
      </c>
      <c r="G1124" s="69"/>
      <c r="H1124" s="70">
        <v>2023</v>
      </c>
      <c r="I1124" s="69" t="s">
        <v>2021</v>
      </c>
      <c r="J1124" s="69" t="s">
        <v>971</v>
      </c>
      <c r="K1124" s="71" t="s">
        <v>1808</v>
      </c>
      <c r="L1124" s="72" t="s">
        <v>83</v>
      </c>
      <c r="M1124" s="48" t="s">
        <v>701</v>
      </c>
      <c r="N1124" s="49" t="s">
        <v>733</v>
      </c>
      <c r="O1124" s="49" t="s">
        <v>2085</v>
      </c>
      <c r="P1124" s="74">
        <f ca="1">IFERROR(VLOOKUP(DadosViagem5[[#This Row],[Placa]],BIP!A:E,5,FALSE),"")</f>
        <v>45978</v>
      </c>
      <c r="Q1124" s="75">
        <f ca="1">DATEDIF(DadosViagem5[[#This Row],[BIP]],TODAY(),"D")</f>
        <v>0</v>
      </c>
      <c r="R1124" s="76" t="str">
        <f>IFERROR(VLOOKUP(DadosViagem5[[#This Row],[Placa]],DDS!B:C,2,FALSE),"Verificar cadastro")</f>
        <v>Operando</v>
      </c>
      <c r="S1124" s="77" t="s">
        <v>2023</v>
      </c>
      <c r="T1124" s="48"/>
      <c r="U1124" s="79"/>
      <c r="V1124" s="78"/>
      <c r="W1124" s="82" t="s">
        <v>3315</v>
      </c>
      <c r="X1124" s="80"/>
      <c r="Y1124" s="81"/>
      <c r="Z1124" s="82"/>
      <c r="AA1124" s="70" t="s">
        <v>2024</v>
      </c>
      <c r="AB1124" s="70" t="s">
        <v>2024</v>
      </c>
      <c r="AC1124" s="69" t="s">
        <v>2024</v>
      </c>
      <c r="AD1124" s="69">
        <v>0</v>
      </c>
      <c r="AE1124" s="49" t="s">
        <v>3320</v>
      </c>
      <c r="AF1124" s="50" t="s">
        <v>2024</v>
      </c>
      <c r="AG1124" s="49"/>
      <c r="AH1124" s="50">
        <v>45807</v>
      </c>
      <c r="AI1124" s="49" t="str">
        <f>IF(DadosViagem5[[#This Row],[Dias em manutenção ]]&lt;5,"Dentro do Prazo","Fora do Prazo")</f>
        <v>Fora do Prazo</v>
      </c>
      <c r="AJ1124" s="49" t="e">
        <v>#REF!</v>
      </c>
    </row>
    <row r="1125" spans="1:36" ht="15">
      <c r="A1125" s="69" t="s">
        <v>3321</v>
      </c>
      <c r="B1125" s="70"/>
      <c r="C1125" s="69" t="s">
        <v>395</v>
      </c>
      <c r="D1125" s="69" t="s">
        <v>2025</v>
      </c>
      <c r="E1125" s="69" t="s">
        <v>566</v>
      </c>
      <c r="F1125" s="69" t="s">
        <v>2064</v>
      </c>
      <c r="G1125" s="69"/>
      <c r="H1125" s="70">
        <v>2022</v>
      </c>
      <c r="I1125" s="69" t="s">
        <v>2021</v>
      </c>
      <c r="J1125" s="69" t="s">
        <v>971</v>
      </c>
      <c r="K1125" s="71" t="s">
        <v>1808</v>
      </c>
      <c r="L1125" s="72" t="s">
        <v>83</v>
      </c>
      <c r="M1125" s="48" t="s">
        <v>139</v>
      </c>
      <c r="N1125" s="49" t="s">
        <v>733</v>
      </c>
      <c r="O1125" s="49" t="s">
        <v>2085</v>
      </c>
      <c r="P1125" s="74">
        <f ca="1">IFERROR(VLOOKUP(DadosViagem5[[#This Row],[Placa]],BIP!A:E,5,FALSE),"")</f>
        <v>0</v>
      </c>
      <c r="Q1125" s="75">
        <f ca="1">DATEDIF(DadosViagem5[[#This Row],[BIP]],TODAY(),"D")</f>
        <v>45978</v>
      </c>
      <c r="R1125" s="76" t="str">
        <f>IFERROR(VLOOKUP(DadosViagem5[[#This Row],[Placa]],DDS!B:C,2,FALSE),"Verificar cadastro")</f>
        <v>Verificar cadastro</v>
      </c>
      <c r="S1125" s="49" t="s">
        <v>2404</v>
      </c>
      <c r="T1125" s="48"/>
      <c r="U1125" s="79"/>
      <c r="V1125" s="78"/>
      <c r="W1125" s="82" t="s">
        <v>3322</v>
      </c>
      <c r="X1125" s="80"/>
      <c r="Y1125" s="81"/>
      <c r="Z1125" s="82"/>
      <c r="AA1125" s="70" t="s">
        <v>2024</v>
      </c>
      <c r="AB1125" s="70" t="s">
        <v>2024</v>
      </c>
      <c r="AC1125" s="69" t="s">
        <v>2024</v>
      </c>
      <c r="AD1125" s="69" t="str">
        <f ca="1">IFERROR(DATEDIF(DadosViagem5[[#This Row],[Utimo Bip Reserva]],TODAY(),"D"),"")</f>
        <v/>
      </c>
      <c r="AE1125" s="49" t="s">
        <v>2024</v>
      </c>
      <c r="AF1125" s="50" t="s">
        <v>2024</v>
      </c>
      <c r="AG1125" s="49"/>
      <c r="AH1125" s="50">
        <v>45807</v>
      </c>
      <c r="AI1125" s="49" t="str">
        <f>IF(DadosViagem5[[#This Row],[Dias em manutenção ]]&lt;5,"Dentro do Prazo","Fora do Prazo")</f>
        <v>Fora do Prazo</v>
      </c>
      <c r="AJ1125" s="49" t="e">
        <v>#REF!</v>
      </c>
    </row>
    <row r="1126" spans="1:36" ht="15">
      <c r="A1126" s="69" t="s">
        <v>3323</v>
      </c>
      <c r="B1126" s="70"/>
      <c r="C1126" s="69" t="s">
        <v>395</v>
      </c>
      <c r="D1126" s="69" t="s">
        <v>2025</v>
      </c>
      <c r="E1126" s="69" t="s">
        <v>566</v>
      </c>
      <c r="F1126" s="69" t="s">
        <v>2064</v>
      </c>
      <c r="G1126" s="69"/>
      <c r="H1126" s="70">
        <v>2023</v>
      </c>
      <c r="I1126" s="69" t="s">
        <v>2021</v>
      </c>
      <c r="J1126" s="69" t="s">
        <v>971</v>
      </c>
      <c r="K1126" s="71" t="s">
        <v>1808</v>
      </c>
      <c r="L1126" s="72" t="s">
        <v>83</v>
      </c>
      <c r="M1126" s="48" t="s">
        <v>139</v>
      </c>
      <c r="N1126" s="49" t="s">
        <v>733</v>
      </c>
      <c r="O1126" s="49" t="s">
        <v>2085</v>
      </c>
      <c r="P1126" s="74">
        <f ca="1">IFERROR(VLOOKUP(DadosViagem5[[#This Row],[Placa]],BIP!A:E,5,FALSE),"")</f>
        <v>0</v>
      </c>
      <c r="Q1126" s="75">
        <f ca="1">DATEDIF(DadosViagem5[[#This Row],[BIP]],TODAY(),"D")</f>
        <v>45978</v>
      </c>
      <c r="R1126" s="76" t="str">
        <f>IFERROR(VLOOKUP(DadosViagem5[[#This Row],[Placa]],DDS!B:C,2,FALSE),"Verificar cadastro")</f>
        <v>Verificar cadastro</v>
      </c>
      <c r="S1126" s="49" t="s">
        <v>2404</v>
      </c>
      <c r="T1126" s="48"/>
      <c r="U1126" s="79"/>
      <c r="V1126" s="78"/>
      <c r="W1126" s="82" t="s">
        <v>3324</v>
      </c>
      <c r="X1126" s="80"/>
      <c r="Y1126" s="81"/>
      <c r="Z1126" s="82"/>
      <c r="AA1126" s="70" t="s">
        <v>2024</v>
      </c>
      <c r="AB1126" s="70" t="s">
        <v>2024</v>
      </c>
      <c r="AC1126" s="69" t="s">
        <v>2024</v>
      </c>
      <c r="AD1126" s="69" t="str">
        <f ca="1">IFERROR(DATEDIF(DadosViagem5[[#This Row],[Utimo Bip Reserva]],TODAY(),"D"),"")</f>
        <v/>
      </c>
      <c r="AE1126" s="49" t="s">
        <v>2024</v>
      </c>
      <c r="AF1126" s="50" t="s">
        <v>2024</v>
      </c>
      <c r="AG1126" s="49"/>
      <c r="AH1126" s="50">
        <v>45807</v>
      </c>
      <c r="AI1126" s="49" t="str">
        <f>IF(DadosViagem5[[#This Row],[Dias em manutenção ]]&lt;5,"Dentro do Prazo","Fora do Prazo")</f>
        <v>Fora do Prazo</v>
      </c>
      <c r="AJ1126" s="49" t="e">
        <v>#REF!</v>
      </c>
    </row>
    <row r="1127" spans="1:36" ht="15">
      <c r="A1127" s="69" t="s">
        <v>3325</v>
      </c>
      <c r="B1127" s="70">
        <v>541</v>
      </c>
      <c r="C1127" s="69" t="s">
        <v>395</v>
      </c>
      <c r="D1127" s="69" t="s">
        <v>2025</v>
      </c>
      <c r="E1127" s="69" t="s">
        <v>2034</v>
      </c>
      <c r="F1127" s="69" t="s">
        <v>2035</v>
      </c>
      <c r="G1127" s="69"/>
      <c r="H1127" s="70">
        <v>2024</v>
      </c>
      <c r="I1127" s="69" t="s">
        <v>2021</v>
      </c>
      <c r="J1127" s="69" t="s">
        <v>971</v>
      </c>
      <c r="K1127" s="71" t="s">
        <v>1808</v>
      </c>
      <c r="L1127" s="72" t="s">
        <v>83</v>
      </c>
      <c r="M1127" s="48" t="s">
        <v>139</v>
      </c>
      <c r="N1127" s="49" t="s">
        <v>733</v>
      </c>
      <c r="O1127" s="49" t="s">
        <v>2085</v>
      </c>
      <c r="P1127" s="74">
        <f ca="1">IFERROR(VLOOKUP(DadosViagem5[[#This Row],[Placa]],BIP!A:E,5,FALSE),"")</f>
        <v>45978</v>
      </c>
      <c r="Q1127" s="75">
        <f ca="1">DATEDIF(DadosViagem5[[#This Row],[BIP]],TODAY(),"D")</f>
        <v>0</v>
      </c>
      <c r="R1127" s="76" t="str">
        <f>IFERROR(VLOOKUP(DadosViagem5[[#This Row],[Placa]],DDS!B:C,2,FALSE),"Verificar cadastro")</f>
        <v>Operando</v>
      </c>
      <c r="S1127" s="77" t="s">
        <v>2023</v>
      </c>
      <c r="T1127" s="48"/>
      <c r="U1127" s="79"/>
      <c r="V1127" s="78"/>
      <c r="W1127" s="82" t="s">
        <v>3315</v>
      </c>
      <c r="X1127" s="80"/>
      <c r="Y1127" s="81"/>
      <c r="Z1127" s="82"/>
      <c r="AA1127" s="70" t="s">
        <v>2024</v>
      </c>
      <c r="AB1127" s="70" t="s">
        <v>2024</v>
      </c>
      <c r="AC1127" s="69" t="s">
        <v>2024</v>
      </c>
      <c r="AD1127" s="69" t="str">
        <f ca="1">IFERROR(DATEDIF(DadosViagem5[[#This Row],[Utimo Bip Reserva]],TODAY(),"D"),"")</f>
        <v/>
      </c>
      <c r="AE1127" s="49" t="s">
        <v>2024</v>
      </c>
      <c r="AF1127" s="50" t="s">
        <v>2024</v>
      </c>
      <c r="AG1127" s="49"/>
      <c r="AH1127" s="50">
        <v>7</v>
      </c>
      <c r="AI1127" s="49" t="str">
        <f>IF(DadosViagem5[[#This Row],[Dias em manutenção ]]&lt;5,"Dentro do Prazo","Fora do Prazo")</f>
        <v>Fora do Prazo</v>
      </c>
      <c r="AJ1127" s="49" t="e">
        <v>#REF!</v>
      </c>
    </row>
    <row r="1128" spans="1:36" ht="15">
      <c r="A1128" s="69" t="s">
        <v>3326</v>
      </c>
      <c r="B1128" s="70">
        <v>572</v>
      </c>
      <c r="C1128" s="69" t="s">
        <v>395</v>
      </c>
      <c r="D1128" s="69" t="s">
        <v>2025</v>
      </c>
      <c r="E1128" s="69" t="s">
        <v>2034</v>
      </c>
      <c r="F1128" s="69" t="s">
        <v>2064</v>
      </c>
      <c r="G1128" s="69"/>
      <c r="H1128" s="70">
        <v>2024</v>
      </c>
      <c r="I1128" s="69" t="s">
        <v>2021</v>
      </c>
      <c r="J1128" s="69" t="s">
        <v>971</v>
      </c>
      <c r="K1128" s="71" t="s">
        <v>1808</v>
      </c>
      <c r="L1128" s="72" t="s">
        <v>83</v>
      </c>
      <c r="M1128" s="48" t="s">
        <v>139</v>
      </c>
      <c r="N1128" s="49" t="s">
        <v>733</v>
      </c>
      <c r="O1128" s="49" t="s">
        <v>2085</v>
      </c>
      <c r="P1128" s="74">
        <f ca="1">IFERROR(VLOOKUP(DadosViagem5[[#This Row],[Placa]],BIP!A:E,5,FALSE),"")</f>
        <v>45978</v>
      </c>
      <c r="Q1128" s="75">
        <f ca="1">DATEDIF(DadosViagem5[[#This Row],[BIP]],TODAY(),"D")</f>
        <v>0</v>
      </c>
      <c r="R1128" s="76" t="str">
        <f>IFERROR(VLOOKUP(DadosViagem5[[#This Row],[Placa]],DDS!B:C,2,FALSE),"Verificar cadastro")</f>
        <v>Operando</v>
      </c>
      <c r="S1128" s="77" t="s">
        <v>2023</v>
      </c>
      <c r="T1128" s="48"/>
      <c r="U1128" s="79"/>
      <c r="V1128" s="78"/>
      <c r="W1128" s="82" t="s">
        <v>3315</v>
      </c>
      <c r="X1128" s="80"/>
      <c r="Y1128" s="81"/>
      <c r="Z1128" s="83"/>
      <c r="AA1128" s="70" t="s">
        <v>2024</v>
      </c>
      <c r="AB1128" s="70" t="s">
        <v>2024</v>
      </c>
      <c r="AC1128" s="69" t="s">
        <v>2024</v>
      </c>
      <c r="AD1128" s="69" t="str">
        <f ca="1">IFERROR(DATEDIF(DadosViagem5[[#This Row],[Utimo Bip Reserva]],TODAY(),"D"),"")</f>
        <v/>
      </c>
      <c r="AE1128" s="50" t="s">
        <v>2024</v>
      </c>
      <c r="AF1128" s="50" t="s">
        <v>2024</v>
      </c>
      <c r="AG1128" s="49"/>
      <c r="AH1128" s="50">
        <v>45807</v>
      </c>
      <c r="AI1128" s="49" t="str">
        <f>IF(DadosViagem5[[#This Row],[Dias em manutenção ]]&lt;5,"Dentro do Prazo","Fora do Prazo")</f>
        <v>Fora do Prazo</v>
      </c>
      <c r="AJ1128" s="49" t="e">
        <v>#REF!</v>
      </c>
    </row>
    <row r="1129" spans="1:36" ht="15">
      <c r="A1129" s="69" t="s">
        <v>1269</v>
      </c>
      <c r="B1129" s="70">
        <v>540</v>
      </c>
      <c r="C1129" s="69" t="s">
        <v>395</v>
      </c>
      <c r="D1129" s="69" t="s">
        <v>2025</v>
      </c>
      <c r="E1129" s="69" t="s">
        <v>2034</v>
      </c>
      <c r="F1129" s="69" t="s">
        <v>2064</v>
      </c>
      <c r="G1129" s="69"/>
      <c r="H1129" s="70">
        <v>2023</v>
      </c>
      <c r="I1129" s="69" t="s">
        <v>2021</v>
      </c>
      <c r="J1129" s="69" t="s">
        <v>971</v>
      </c>
      <c r="K1129" s="71" t="s">
        <v>1808</v>
      </c>
      <c r="L1129" s="72" t="s">
        <v>83</v>
      </c>
      <c r="M1129" s="48" t="s">
        <v>139</v>
      </c>
      <c r="N1129" s="49" t="s">
        <v>733</v>
      </c>
      <c r="O1129" s="49" t="s">
        <v>2085</v>
      </c>
      <c r="P1129" s="74">
        <f ca="1">IFERROR(VLOOKUP(DadosViagem5[[#This Row],[Placa]],BIP!A:E,5,FALSE),"")</f>
        <v>45977</v>
      </c>
      <c r="Q1129" s="75">
        <f ca="1">DATEDIF(DadosViagem5[[#This Row],[BIP]],TODAY(),"D")</f>
        <v>1</v>
      </c>
      <c r="R1129" s="76" t="str">
        <f>IFERROR(VLOOKUP(DadosViagem5[[#This Row],[Placa]],DDS!B:C,2,FALSE),"Verificar cadastro")</f>
        <v>Operando</v>
      </c>
      <c r="S1129" s="77" t="s">
        <v>2023</v>
      </c>
      <c r="T1129" s="48"/>
      <c r="U1129" s="79"/>
      <c r="V1129" s="78"/>
      <c r="W1129" s="82" t="s">
        <v>3315</v>
      </c>
      <c r="X1129" s="80"/>
      <c r="Y1129" s="81"/>
      <c r="Z1129" s="83"/>
      <c r="AA1129" s="70" t="s">
        <v>2024</v>
      </c>
      <c r="AB1129" s="70" t="s">
        <v>2024</v>
      </c>
      <c r="AC1129" s="69" t="s">
        <v>2024</v>
      </c>
      <c r="AD1129" s="69" t="str">
        <f ca="1">IFERROR(DATEDIF(DadosViagem5[[#This Row],[Utimo Bip Reserva]],TODAY(),"D"),"")</f>
        <v/>
      </c>
      <c r="AE1129" s="50" t="s">
        <v>2024</v>
      </c>
      <c r="AF1129" s="50" t="s">
        <v>2024</v>
      </c>
      <c r="AG1129" s="49"/>
      <c r="AH1129" s="50">
        <v>45807</v>
      </c>
      <c r="AI1129" s="49" t="str">
        <f>IF(DadosViagem5[[#This Row],[Dias em manutenção ]]&lt;5,"Dentro do Prazo","Fora do Prazo")</f>
        <v>Fora do Prazo</v>
      </c>
      <c r="AJ1129" s="49" t="e">
        <v>#REF!</v>
      </c>
    </row>
    <row r="1130" spans="1:36" ht="15">
      <c r="A1130" s="69" t="s">
        <v>3327</v>
      </c>
      <c r="B1130" s="70">
        <v>425</v>
      </c>
      <c r="C1130" s="69" t="s">
        <v>395</v>
      </c>
      <c r="D1130" s="69" t="s">
        <v>2025</v>
      </c>
      <c r="E1130" s="69" t="s">
        <v>2034</v>
      </c>
      <c r="F1130" s="69" t="s">
        <v>2035</v>
      </c>
      <c r="G1130" s="69"/>
      <c r="H1130" s="70">
        <v>2024</v>
      </c>
      <c r="I1130" s="69" t="s">
        <v>2021</v>
      </c>
      <c r="J1130" s="69" t="s">
        <v>971</v>
      </c>
      <c r="K1130" s="71" t="s">
        <v>1808</v>
      </c>
      <c r="L1130" s="72" t="s">
        <v>83</v>
      </c>
      <c r="M1130" s="48" t="s">
        <v>139</v>
      </c>
      <c r="N1130" s="49" t="s">
        <v>733</v>
      </c>
      <c r="O1130" s="49" t="s">
        <v>2085</v>
      </c>
      <c r="P1130" s="74">
        <f ca="1">IFERROR(VLOOKUP(DadosViagem5[[#This Row],[Placa]],BIP!A:E,5,FALSE),"")</f>
        <v>45973</v>
      </c>
      <c r="Q1130" s="75">
        <f ca="1">DATEDIF(DadosViagem5[[#This Row],[BIP]],TODAY(),"D")</f>
        <v>5</v>
      </c>
      <c r="R1130" s="76" t="str">
        <f>IFERROR(VLOOKUP(DadosViagem5[[#This Row],[Placa]],DDS!B:C,2,FALSE),"Verificar cadastro")</f>
        <v>Manutenção</v>
      </c>
      <c r="S1130" s="77" t="s">
        <v>2023</v>
      </c>
      <c r="T1130" s="48"/>
      <c r="U1130" s="79"/>
      <c r="V1130" s="78"/>
      <c r="W1130" s="82" t="s">
        <v>3019</v>
      </c>
      <c r="X1130" s="80"/>
      <c r="Y1130" s="81"/>
      <c r="Z1130" s="82"/>
      <c r="AA1130" s="70" t="s">
        <v>2024</v>
      </c>
      <c r="AB1130" s="70" t="s">
        <v>2024</v>
      </c>
      <c r="AC1130" s="69" t="s">
        <v>2024</v>
      </c>
      <c r="AD1130" s="69" t="str">
        <f ca="1">IFERROR(DATEDIF(DadosViagem5[[#This Row],[Utimo Bip Reserva]],TODAY(),"D"),"")</f>
        <v/>
      </c>
      <c r="AE1130" s="77"/>
      <c r="AF1130" s="50">
        <v>45705</v>
      </c>
      <c r="AG1130" s="49" t="s">
        <v>567</v>
      </c>
      <c r="AH1130" s="50">
        <v>45807</v>
      </c>
      <c r="AI1130" s="49" t="str">
        <f>IF(DadosViagem5[[#This Row],[Dias em manutenção ]]&lt;5,"Dentro do Prazo","Fora do Prazo")</f>
        <v>Fora do Prazo</v>
      </c>
      <c r="AJ1130" s="49" t="e">
        <v>#REF!</v>
      </c>
    </row>
    <row r="1131" spans="1:36" ht="15">
      <c r="A1131" s="69" t="s">
        <v>1842</v>
      </c>
      <c r="B1131" s="70"/>
      <c r="C1131" s="69" t="s">
        <v>395</v>
      </c>
      <c r="D1131" s="69" t="s">
        <v>2025</v>
      </c>
      <c r="E1131" s="69" t="s">
        <v>2034</v>
      </c>
      <c r="F1131" s="69" t="s">
        <v>2064</v>
      </c>
      <c r="G1131" s="69"/>
      <c r="H1131" s="70">
        <v>2024</v>
      </c>
      <c r="I1131" s="69" t="s">
        <v>2021</v>
      </c>
      <c r="J1131" s="69" t="s">
        <v>971</v>
      </c>
      <c r="K1131" s="71" t="s">
        <v>1808</v>
      </c>
      <c r="L1131" s="72" t="s">
        <v>83</v>
      </c>
      <c r="M1131" s="48" t="s">
        <v>139</v>
      </c>
      <c r="N1131" s="49" t="s">
        <v>733</v>
      </c>
      <c r="O1131" s="49" t="s">
        <v>2085</v>
      </c>
      <c r="P1131" s="74">
        <f ca="1">IFERROR(VLOOKUP(DadosViagem5[[#This Row],[Placa]],BIP!A:E,5,FALSE),"")</f>
        <v>45978</v>
      </c>
      <c r="Q1131" s="75">
        <f ca="1">DATEDIF(DadosViagem5[[#This Row],[BIP]],TODAY(),"D")</f>
        <v>0</v>
      </c>
      <c r="R1131" s="76" t="str">
        <f>IFERROR(VLOOKUP(DadosViagem5[[#This Row],[Placa]],DDS!B:C,2,FALSE),"Verificar cadastro")</f>
        <v>Sem operação</v>
      </c>
      <c r="S1131" s="77" t="s">
        <v>2023</v>
      </c>
      <c r="T1131" s="48"/>
      <c r="U1131" s="79"/>
      <c r="V1131" s="78"/>
      <c r="W1131" s="82" t="s">
        <v>3315</v>
      </c>
      <c r="X1131" s="80"/>
      <c r="Y1131" s="81"/>
      <c r="Z1131" s="82"/>
      <c r="AA1131" s="70" t="s">
        <v>2024</v>
      </c>
      <c r="AB1131" s="70" t="s">
        <v>2024</v>
      </c>
      <c r="AC1131" s="69" t="s">
        <v>2024</v>
      </c>
      <c r="AD1131" s="69" t="str">
        <f ca="1">IFERROR(DATEDIF(DadosViagem5[[#This Row],[Utimo Bip Reserva]],TODAY(),"D"),"")</f>
        <v/>
      </c>
      <c r="AE1131" s="50" t="s">
        <v>2024</v>
      </c>
      <c r="AF1131" s="50" t="s">
        <v>2024</v>
      </c>
      <c r="AG1131" s="49"/>
      <c r="AH1131" s="50">
        <v>45807</v>
      </c>
      <c r="AI1131" s="49" t="str">
        <f>IF(DadosViagem5[[#This Row],[Dias em manutenção ]]&lt;5,"Dentro do Prazo","Fora do Prazo")</f>
        <v>Fora do Prazo</v>
      </c>
      <c r="AJ1131" s="49" t="e">
        <v>#REF!</v>
      </c>
    </row>
    <row r="1132" spans="1:36" ht="15">
      <c r="A1132" s="69" t="s">
        <v>480</v>
      </c>
      <c r="B1132" s="70">
        <v>543</v>
      </c>
      <c r="C1132" s="69" t="s">
        <v>395</v>
      </c>
      <c r="D1132" s="69" t="s">
        <v>2025</v>
      </c>
      <c r="E1132" s="69" t="s">
        <v>2034</v>
      </c>
      <c r="F1132" s="69" t="s">
        <v>2064</v>
      </c>
      <c r="G1132" s="69"/>
      <c r="H1132" s="70">
        <v>2024</v>
      </c>
      <c r="I1132" s="69" t="s">
        <v>2021</v>
      </c>
      <c r="J1132" s="69" t="s">
        <v>971</v>
      </c>
      <c r="K1132" s="71" t="s">
        <v>1808</v>
      </c>
      <c r="L1132" s="72" t="s">
        <v>83</v>
      </c>
      <c r="M1132" s="48" t="s">
        <v>139</v>
      </c>
      <c r="N1132" s="49" t="s">
        <v>733</v>
      </c>
      <c r="O1132" s="49" t="s">
        <v>2085</v>
      </c>
      <c r="P1132" s="74">
        <f ca="1">IFERROR(VLOOKUP(DadosViagem5[[#This Row],[Placa]],BIP!A:E,5,FALSE),"")</f>
        <v>45912</v>
      </c>
      <c r="Q1132" s="75">
        <f ca="1">DATEDIF(DadosViagem5[[#This Row],[BIP]],TODAY(),"D")</f>
        <v>66</v>
      </c>
      <c r="R1132" s="76" t="str">
        <f>IFERROR(VLOOKUP(DadosViagem5[[#This Row],[Placa]],DDS!B:C,2,FALSE),"Verificar cadastro")</f>
        <v>Manutenção</v>
      </c>
      <c r="S1132" s="49" t="s">
        <v>2103</v>
      </c>
      <c r="T1132" s="48"/>
      <c r="U1132" s="79"/>
      <c r="V1132" s="78">
        <v>45913</v>
      </c>
      <c r="W1132" s="229" t="s">
        <v>3328</v>
      </c>
      <c r="X1132" s="80" t="s">
        <v>80</v>
      </c>
      <c r="Y1132" s="81" t="s">
        <v>474</v>
      </c>
      <c r="Z1132" s="82" t="s">
        <v>433</v>
      </c>
      <c r="AA1132" s="70" t="s">
        <v>2024</v>
      </c>
      <c r="AB1132" s="70" t="s">
        <v>2024</v>
      </c>
      <c r="AC1132" s="69" t="s">
        <v>2024</v>
      </c>
      <c r="AD1132" s="69" t="str">
        <f ca="1">IFERROR(DATEDIF(DadosViagem5[[#This Row],[Utimo Bip Reserva]],TODAY(),"D"),"")</f>
        <v/>
      </c>
      <c r="AE1132" s="50" t="s">
        <v>2024</v>
      </c>
      <c r="AF1132" s="50" t="s">
        <v>2024</v>
      </c>
      <c r="AG1132" s="49"/>
      <c r="AH1132" s="50">
        <v>45807</v>
      </c>
      <c r="AI1132" s="49" t="str">
        <f>IF(DadosViagem5[[#This Row],[Dias em manutenção ]]&lt;5,"Dentro do Prazo","Fora do Prazo")</f>
        <v>Fora do Prazo</v>
      </c>
      <c r="AJ1132" s="49" t="e">
        <v>#REF!</v>
      </c>
    </row>
    <row r="1133" spans="1:36" ht="15">
      <c r="A1133" s="69" t="s">
        <v>3329</v>
      </c>
      <c r="B1133" s="70"/>
      <c r="C1133" s="69" t="s">
        <v>680</v>
      </c>
      <c r="D1133" s="69" t="s">
        <v>2414</v>
      </c>
      <c r="E1133" s="69" t="s">
        <v>566</v>
      </c>
      <c r="F1133" s="69" t="s">
        <v>2064</v>
      </c>
      <c r="G1133" s="69"/>
      <c r="H1133" s="70">
        <v>2023</v>
      </c>
      <c r="I1133" s="69" t="s">
        <v>2021</v>
      </c>
      <c r="J1133" s="69" t="s">
        <v>971</v>
      </c>
      <c r="K1133" s="71" t="s">
        <v>1808</v>
      </c>
      <c r="L1133" s="72" t="s">
        <v>83</v>
      </c>
      <c r="M1133" s="48" t="s">
        <v>701</v>
      </c>
      <c r="N1133" s="49" t="s">
        <v>733</v>
      </c>
      <c r="O1133" s="49" t="s">
        <v>2085</v>
      </c>
      <c r="P1133" s="74">
        <f ca="1">IFERROR(VLOOKUP(DadosViagem5[[#This Row],[Placa]],BIP!A:E,5,FALSE),"")</f>
        <v>45978</v>
      </c>
      <c r="Q1133" s="75">
        <f ca="1">DATEDIF(DadosViagem5[[#This Row],[BIP]],TODAY(),"D")</f>
        <v>0</v>
      </c>
      <c r="R1133" s="76" t="str">
        <f>IFERROR(VLOOKUP(DadosViagem5[[#This Row],[Placa]],DDS!B:C,2,FALSE),"Verificar cadastro")</f>
        <v>Operando</v>
      </c>
      <c r="S1133" s="77" t="s">
        <v>2023</v>
      </c>
      <c r="T1133" s="48"/>
      <c r="U1133" s="79"/>
      <c r="V1133" s="78"/>
      <c r="W1133" s="82" t="s">
        <v>3330</v>
      </c>
      <c r="X1133" s="80"/>
      <c r="Y1133" s="81"/>
      <c r="Z1133" s="82"/>
      <c r="AA1133" s="70" t="s">
        <v>2024</v>
      </c>
      <c r="AB1133" s="70" t="s">
        <v>2024</v>
      </c>
      <c r="AC1133" s="69" t="s">
        <v>2024</v>
      </c>
      <c r="AD1133" s="69" t="str">
        <f ca="1">IFERROR(DATEDIF(DadosViagem5[[#This Row],[Utimo Bip Reserva]],TODAY(),"D"),"")</f>
        <v/>
      </c>
      <c r="AE1133" s="49" t="s">
        <v>2024</v>
      </c>
      <c r="AF1133" s="50" t="s">
        <v>2024</v>
      </c>
      <c r="AG1133" s="49"/>
      <c r="AH1133" s="50">
        <v>45807</v>
      </c>
      <c r="AI1133" s="49" t="str">
        <f>IF(DadosViagem5[[#This Row],[Dias em manutenção ]]&lt;5,"Dentro do Prazo","Fora do Prazo")</f>
        <v>Fora do Prazo</v>
      </c>
      <c r="AJ1133" s="49" t="e">
        <v>#REF!</v>
      </c>
    </row>
    <row r="1134" spans="1:36" ht="15">
      <c r="A1134" s="69" t="s">
        <v>3331</v>
      </c>
      <c r="B1134" s="70">
        <v>570</v>
      </c>
      <c r="C1134" s="69" t="s">
        <v>395</v>
      </c>
      <c r="D1134" s="69" t="s">
        <v>2025</v>
      </c>
      <c r="E1134" s="69" t="s">
        <v>2034</v>
      </c>
      <c r="F1134" s="69" t="s">
        <v>2035</v>
      </c>
      <c r="G1134" s="69"/>
      <c r="H1134" s="70">
        <v>2024</v>
      </c>
      <c r="I1134" s="69" t="s">
        <v>2021</v>
      </c>
      <c r="J1134" s="69" t="s">
        <v>971</v>
      </c>
      <c r="K1134" s="71" t="s">
        <v>1808</v>
      </c>
      <c r="L1134" s="72" t="s">
        <v>83</v>
      </c>
      <c r="M1134" s="48" t="s">
        <v>139</v>
      </c>
      <c r="N1134" s="49" t="s">
        <v>733</v>
      </c>
      <c r="O1134" s="49" t="s">
        <v>2085</v>
      </c>
      <c r="P1134" s="74">
        <f ca="1">IFERROR(VLOOKUP(DadosViagem5[[#This Row],[Placa]],BIP!A:E,5,FALSE),"")</f>
        <v>45967</v>
      </c>
      <c r="Q1134" s="75">
        <f ca="1">DATEDIF(DadosViagem5[[#This Row],[BIP]],TODAY(),"D")</f>
        <v>11</v>
      </c>
      <c r="R1134" s="76" t="str">
        <f>IFERROR(VLOOKUP(DadosViagem5[[#This Row],[Placa]],DDS!B:C,2,FALSE),"Verificar cadastro")</f>
        <v> </v>
      </c>
      <c r="S1134" s="77" t="s">
        <v>2023</v>
      </c>
      <c r="T1134" s="48"/>
      <c r="U1134" s="79"/>
      <c r="V1134" s="78"/>
      <c r="W1134" s="82" t="s">
        <v>3315</v>
      </c>
      <c r="X1134" s="80"/>
      <c r="Y1134" s="81"/>
      <c r="Z1134" s="82"/>
      <c r="AA1134" s="70" t="s">
        <v>2024</v>
      </c>
      <c r="AB1134" s="70" t="s">
        <v>2024</v>
      </c>
      <c r="AC1134" s="69" t="s">
        <v>2024</v>
      </c>
      <c r="AD1134" s="69" t="str">
        <f ca="1">IFERROR(DATEDIF(DadosViagem5[[#This Row],[Utimo Bip Reserva]],TODAY(),"D"),"")</f>
        <v/>
      </c>
      <c r="AE1134" s="57" t="s">
        <v>2024</v>
      </c>
      <c r="AF1134" s="66" t="s">
        <v>2024</v>
      </c>
      <c r="AG1134" s="49"/>
      <c r="AH1134" s="50">
        <v>45807</v>
      </c>
      <c r="AI1134" s="49" t="str">
        <f>IF(DadosViagem5[[#This Row],[Dias em manutenção ]]&lt;5,"Dentro do Prazo","Fora do Prazo")</f>
        <v>Fora do Prazo</v>
      </c>
      <c r="AJ1134" s="49" t="e">
        <v>#REF!</v>
      </c>
    </row>
    <row r="1135" spans="1:36" ht="15">
      <c r="A1135" s="69" t="s">
        <v>3332</v>
      </c>
      <c r="B1135" s="70"/>
      <c r="C1135" s="69" t="s">
        <v>593</v>
      </c>
      <c r="D1135" s="69" t="s">
        <v>2018</v>
      </c>
      <c r="E1135" s="69" t="s">
        <v>566</v>
      </c>
      <c r="F1135" s="69" t="s">
        <v>2064</v>
      </c>
      <c r="G1135" s="69"/>
      <c r="H1135" s="70">
        <v>2022</v>
      </c>
      <c r="I1135" s="69" t="s">
        <v>2021</v>
      </c>
      <c r="J1135" s="69" t="s">
        <v>971</v>
      </c>
      <c r="K1135" s="71" t="s">
        <v>1808</v>
      </c>
      <c r="L1135" s="72" t="s">
        <v>83</v>
      </c>
      <c r="M1135" s="48" t="s">
        <v>701</v>
      </c>
      <c r="N1135" s="49" t="s">
        <v>733</v>
      </c>
      <c r="O1135" s="49" t="s">
        <v>2085</v>
      </c>
      <c r="P1135" s="74">
        <f ca="1">IFERROR(VLOOKUP(DadosViagem5[[#This Row],[Placa]],BIP!A:E,5,FALSE),"")</f>
        <v>45934</v>
      </c>
      <c r="Q1135" s="75">
        <f ca="1">DATEDIF(DadosViagem5[[#This Row],[BIP]],TODAY(),"D")</f>
        <v>44</v>
      </c>
      <c r="R1135" s="76" t="str">
        <f>IFERROR(VLOOKUP(DadosViagem5[[#This Row],[Placa]],DDS!B:C,2,FALSE),"Verificar cadastro")</f>
        <v>Sem operação</v>
      </c>
      <c r="S1135" s="49" t="s">
        <v>1186</v>
      </c>
      <c r="T1135" s="48"/>
      <c r="U1135" s="79"/>
      <c r="V1135" s="78"/>
      <c r="W1135" s="82" t="s">
        <v>3333</v>
      </c>
      <c r="X1135" s="80"/>
      <c r="Y1135" s="81"/>
      <c r="Z1135" s="82"/>
      <c r="AA1135" s="70" t="s">
        <v>2024</v>
      </c>
      <c r="AB1135" s="70" t="s">
        <v>2024</v>
      </c>
      <c r="AC1135" s="69" t="s">
        <v>2024</v>
      </c>
      <c r="AD1135" s="69" t="str">
        <f ca="1">IFERROR(DATEDIF(DadosViagem5[[#This Row],[Utimo Bip Reserva]],TODAY(),"D"),"")</f>
        <v/>
      </c>
      <c r="AE1135" s="49" t="s">
        <v>3334</v>
      </c>
      <c r="AF1135" s="50" t="s">
        <v>2024</v>
      </c>
      <c r="AG1135" s="49"/>
      <c r="AH1135" s="50">
        <v>45807</v>
      </c>
      <c r="AI1135" s="49" t="str">
        <f>IF(DadosViagem5[[#This Row],[Dias em manutenção ]]&lt;5,"Dentro do Prazo","Fora do Prazo")</f>
        <v>Fora do Prazo</v>
      </c>
      <c r="AJ1135" s="49" t="e">
        <v>#REF!</v>
      </c>
    </row>
    <row r="1136" spans="1:36" ht="15">
      <c r="A1136" s="69" t="s">
        <v>1024</v>
      </c>
      <c r="B1136" s="70">
        <v>576</v>
      </c>
      <c r="C1136" s="69" t="s">
        <v>395</v>
      </c>
      <c r="D1136" s="69" t="s">
        <v>2025</v>
      </c>
      <c r="E1136" s="69" t="s">
        <v>2034</v>
      </c>
      <c r="F1136" s="69" t="s">
        <v>2064</v>
      </c>
      <c r="G1136" s="69"/>
      <c r="H1136" s="70">
        <v>2024</v>
      </c>
      <c r="I1136" s="69" t="s">
        <v>2021</v>
      </c>
      <c r="J1136" s="69" t="s">
        <v>971</v>
      </c>
      <c r="K1136" s="71" t="s">
        <v>1808</v>
      </c>
      <c r="L1136" s="72" t="s">
        <v>83</v>
      </c>
      <c r="M1136" s="48" t="s">
        <v>139</v>
      </c>
      <c r="N1136" s="49" t="s">
        <v>733</v>
      </c>
      <c r="O1136" s="49" t="s">
        <v>2085</v>
      </c>
      <c r="P1136" s="74">
        <f ca="1">IFERROR(VLOOKUP(DadosViagem5[[#This Row],[Placa]],BIP!A:E,5,FALSE),"")</f>
        <v>45978</v>
      </c>
      <c r="Q1136" s="75">
        <f ca="1">DATEDIF(DadosViagem5[[#This Row],[BIP]],TODAY(),"D")</f>
        <v>0</v>
      </c>
      <c r="R1136" s="76"/>
      <c r="S1136" s="77" t="s">
        <v>2023</v>
      </c>
      <c r="T1136" s="48"/>
      <c r="U1136" s="79"/>
      <c r="V1136" s="78">
        <v>45914</v>
      </c>
      <c r="W1136" s="229" t="s">
        <v>3335</v>
      </c>
      <c r="X1136" s="80" t="s">
        <v>81</v>
      </c>
      <c r="Y1136" s="159" t="s">
        <v>474</v>
      </c>
      <c r="Z1136" s="82" t="s">
        <v>346</v>
      </c>
      <c r="AA1136" s="70" t="s">
        <v>2024</v>
      </c>
      <c r="AB1136" s="70" t="s">
        <v>2024</v>
      </c>
      <c r="AC1136" s="69" t="s">
        <v>2024</v>
      </c>
      <c r="AD1136" s="69" t="str">
        <f ca="1">IFERROR(DATEDIF(DadosViagem5[[#This Row],[Utimo Bip Reserva]],TODAY(),"D"),"")</f>
        <v/>
      </c>
      <c r="AE1136" s="94" t="s">
        <v>2024</v>
      </c>
      <c r="AF1136" s="94" t="s">
        <v>2024</v>
      </c>
      <c r="AG1136" s="49"/>
      <c r="AH1136" s="50">
        <v>45807</v>
      </c>
      <c r="AI1136" s="49" t="str">
        <f>IF(DadosViagem5[[#This Row],[Dias em manutenção ]]&lt;5,"Dentro do Prazo","Fora do Prazo")</f>
        <v>Fora do Prazo</v>
      </c>
      <c r="AJ1136" s="49" t="e">
        <v>#REF!</v>
      </c>
    </row>
    <row r="1137" spans="1:36" ht="15">
      <c r="A1137" s="69" t="s">
        <v>3336</v>
      </c>
      <c r="B1137" s="70"/>
      <c r="C1137" s="69" t="s">
        <v>395</v>
      </c>
      <c r="D1137" s="69" t="s">
        <v>2025</v>
      </c>
      <c r="E1137" s="69" t="s">
        <v>2034</v>
      </c>
      <c r="F1137" s="69" t="s">
        <v>2064</v>
      </c>
      <c r="G1137" s="69"/>
      <c r="H1137" s="70">
        <v>2024</v>
      </c>
      <c r="I1137" s="69" t="s">
        <v>2021</v>
      </c>
      <c r="J1137" s="69" t="s">
        <v>971</v>
      </c>
      <c r="K1137" s="71" t="s">
        <v>1808</v>
      </c>
      <c r="L1137" s="72" t="s">
        <v>83</v>
      </c>
      <c r="M1137" s="48" t="s">
        <v>139</v>
      </c>
      <c r="N1137" s="49" t="s">
        <v>733</v>
      </c>
      <c r="O1137" s="49" t="s">
        <v>2085</v>
      </c>
      <c r="P1137" s="74">
        <f ca="1">IFERROR(VLOOKUP(DadosViagem5[[#This Row],[Placa]],BIP!A:E,5,FALSE),"")</f>
        <v>45978</v>
      </c>
      <c r="Q1137" s="75">
        <f ca="1">DATEDIF(DadosViagem5[[#This Row],[BIP]],TODAY(),"D")</f>
        <v>0</v>
      </c>
      <c r="R1137" s="76" t="str">
        <f>IFERROR(VLOOKUP(DadosViagem5[[#This Row],[Placa]],DDS!B:C,2,FALSE),"Verificar cadastro")</f>
        <v>Operando</v>
      </c>
      <c r="S1137" s="77" t="s">
        <v>2023</v>
      </c>
      <c r="T1137" s="48"/>
      <c r="U1137" s="79"/>
      <c r="V1137" s="78"/>
      <c r="W1137" s="82" t="s">
        <v>3315</v>
      </c>
      <c r="X1137" s="80"/>
      <c r="Y1137" s="159"/>
      <c r="Z1137" s="82"/>
      <c r="AA1137" s="70" t="s">
        <v>2024</v>
      </c>
      <c r="AB1137" s="70" t="s">
        <v>2024</v>
      </c>
      <c r="AC1137" s="69" t="s">
        <v>2024</v>
      </c>
      <c r="AD1137" s="69" t="str">
        <f ca="1">IFERROR(DATEDIF(DadosViagem5[[#This Row],[Utimo Bip Reserva]],TODAY(),"D"),"")</f>
        <v/>
      </c>
      <c r="AE1137" s="77" t="s">
        <v>2024</v>
      </c>
      <c r="AF1137" s="94" t="s">
        <v>2024</v>
      </c>
      <c r="AG1137" s="49"/>
      <c r="AH1137" s="50">
        <v>45807</v>
      </c>
      <c r="AI1137" s="49" t="str">
        <f>IF(DadosViagem5[[#This Row],[Dias em manutenção ]]&lt;5,"Dentro do Prazo","Fora do Prazo")</f>
        <v>Fora do Prazo</v>
      </c>
      <c r="AJ1137" s="49" t="e">
        <v>#REF!</v>
      </c>
    </row>
    <row r="1138" spans="1:36" ht="15">
      <c r="A1138" s="69" t="s">
        <v>3337</v>
      </c>
      <c r="B1138" s="70"/>
      <c r="C1138" s="69" t="s">
        <v>680</v>
      </c>
      <c r="D1138" s="69" t="s">
        <v>2414</v>
      </c>
      <c r="E1138" s="69" t="s">
        <v>566</v>
      </c>
      <c r="F1138" s="69" t="s">
        <v>2064</v>
      </c>
      <c r="G1138" s="69"/>
      <c r="H1138" s="70">
        <v>2023</v>
      </c>
      <c r="I1138" s="69" t="s">
        <v>2021</v>
      </c>
      <c r="J1138" s="69" t="s">
        <v>971</v>
      </c>
      <c r="K1138" s="71" t="s">
        <v>1808</v>
      </c>
      <c r="L1138" s="72" t="s">
        <v>83</v>
      </c>
      <c r="M1138" s="48" t="s">
        <v>701</v>
      </c>
      <c r="N1138" s="49" t="s">
        <v>733</v>
      </c>
      <c r="O1138" s="49" t="s">
        <v>2085</v>
      </c>
      <c r="P1138" s="74">
        <f ca="1">IFERROR(VLOOKUP(DadosViagem5[[#This Row],[Placa]],BIP!A:E,5,FALSE),"")</f>
        <v>45978</v>
      </c>
      <c r="Q1138" s="75">
        <f ca="1">DATEDIF(DadosViagem5[[#This Row],[BIP]],TODAY(),"D")</f>
        <v>0</v>
      </c>
      <c r="R1138" s="76" t="str">
        <f>IFERROR(VLOOKUP(DadosViagem5[[#This Row],[Placa]],DDS!B:C,2,FALSE),"Verificar cadastro")</f>
        <v>Operando</v>
      </c>
      <c r="S1138" s="77" t="s">
        <v>2023</v>
      </c>
      <c r="T1138" s="48"/>
      <c r="U1138" s="79"/>
      <c r="V1138" s="78"/>
      <c r="W1138" s="82" t="s">
        <v>3315</v>
      </c>
      <c r="X1138" s="80"/>
      <c r="Y1138" s="81"/>
      <c r="Z1138" s="82"/>
      <c r="AA1138" s="70" t="s">
        <v>2024</v>
      </c>
      <c r="AB1138" s="70" t="s">
        <v>2024</v>
      </c>
      <c r="AC1138" s="69" t="s">
        <v>2024</v>
      </c>
      <c r="AD1138" s="69" t="str">
        <f ca="1">IFERROR(DATEDIF(DadosViagem5[[#This Row],[Utimo Bip Reserva]],TODAY(),"D"),"")</f>
        <v/>
      </c>
      <c r="AE1138" s="49" t="s">
        <v>2024</v>
      </c>
      <c r="AF1138" s="50" t="s">
        <v>2024</v>
      </c>
      <c r="AG1138" s="49"/>
      <c r="AH1138" s="50">
        <v>45807</v>
      </c>
      <c r="AI1138" s="49" t="str">
        <f>IF(DadosViagem5[[#This Row],[Dias em manutenção ]]&lt;5,"Dentro do Prazo","Fora do Prazo")</f>
        <v>Fora do Prazo</v>
      </c>
      <c r="AJ1138" s="49" t="e">
        <v>#REF!</v>
      </c>
    </row>
    <row r="1139" spans="1:36" ht="15">
      <c r="A1139" s="69" t="s">
        <v>380</v>
      </c>
      <c r="B1139" s="70">
        <v>545</v>
      </c>
      <c r="C1139" s="69" t="s">
        <v>395</v>
      </c>
      <c r="D1139" s="69" t="s">
        <v>2025</v>
      </c>
      <c r="E1139" s="69" t="s">
        <v>2034</v>
      </c>
      <c r="F1139" s="69" t="s">
        <v>2064</v>
      </c>
      <c r="G1139" s="69"/>
      <c r="H1139" s="70">
        <v>2024</v>
      </c>
      <c r="I1139" s="69" t="s">
        <v>2021</v>
      </c>
      <c r="J1139" s="69" t="s">
        <v>971</v>
      </c>
      <c r="K1139" s="71" t="s">
        <v>1808</v>
      </c>
      <c r="L1139" s="72" t="s">
        <v>83</v>
      </c>
      <c r="M1139" s="48" t="s">
        <v>139</v>
      </c>
      <c r="N1139" s="49" t="s">
        <v>733</v>
      </c>
      <c r="O1139" s="49" t="s">
        <v>2085</v>
      </c>
      <c r="P1139" s="74">
        <f ca="1">IFERROR(VLOOKUP(DadosViagem5[[#This Row],[Placa]],BIP!A:E,5,FALSE),"")</f>
        <v>45959</v>
      </c>
      <c r="Q1139" s="75">
        <f ca="1">DATEDIF(DadosViagem5[[#This Row],[BIP]],TODAY(),"D")</f>
        <v>19</v>
      </c>
      <c r="R1139" s="76"/>
      <c r="S1139" s="77"/>
      <c r="T1139" s="48"/>
      <c r="U1139" s="79"/>
      <c r="V1139" s="78"/>
      <c r="W1139" s="229"/>
      <c r="X1139" s="80"/>
      <c r="Y1139" s="81"/>
      <c r="Z1139" s="82"/>
      <c r="AA1139" s="70" t="s">
        <v>2024</v>
      </c>
      <c r="AB1139" s="70" t="s">
        <v>2024</v>
      </c>
      <c r="AC1139" s="69" t="s">
        <v>2024</v>
      </c>
      <c r="AD1139" s="69" t="str">
        <f ca="1">IFERROR(DATEDIF(DadosViagem5[[#This Row],[Utimo Bip Reserva]],TODAY(),"D"),"")</f>
        <v/>
      </c>
      <c r="AE1139" s="50" t="s">
        <v>2024</v>
      </c>
      <c r="AF1139" s="50" t="s">
        <v>2024</v>
      </c>
      <c r="AG1139" s="49"/>
      <c r="AH1139" s="50">
        <v>45807</v>
      </c>
      <c r="AI1139" s="49" t="str">
        <f>IF(DadosViagem5[[#This Row],[Dias em manutenção ]]&lt;5,"Dentro do Prazo","Fora do Prazo")</f>
        <v>Fora do Prazo</v>
      </c>
      <c r="AJ1139" s="49" t="e">
        <v>#REF!</v>
      </c>
    </row>
    <row r="1140" spans="1:36" ht="15">
      <c r="A1140" s="69" t="s">
        <v>3338</v>
      </c>
      <c r="B1140" s="70">
        <v>554</v>
      </c>
      <c r="C1140" s="69" t="s">
        <v>395</v>
      </c>
      <c r="D1140" s="69" t="s">
        <v>2025</v>
      </c>
      <c r="E1140" s="69" t="s">
        <v>2034</v>
      </c>
      <c r="F1140" s="69" t="s">
        <v>2064</v>
      </c>
      <c r="G1140" s="69"/>
      <c r="H1140" s="70">
        <v>2024</v>
      </c>
      <c r="I1140" s="69" t="s">
        <v>2021</v>
      </c>
      <c r="J1140" s="69" t="s">
        <v>971</v>
      </c>
      <c r="K1140" s="71" t="s">
        <v>1808</v>
      </c>
      <c r="L1140" s="72" t="s">
        <v>83</v>
      </c>
      <c r="M1140" s="48" t="s">
        <v>139</v>
      </c>
      <c r="N1140" s="49" t="s">
        <v>733</v>
      </c>
      <c r="O1140" s="49" t="s">
        <v>2085</v>
      </c>
      <c r="P1140" s="74">
        <f ca="1">IFERROR(VLOOKUP(DadosViagem5[[#This Row],[Placa]],BIP!A:E,5,FALSE),"")</f>
        <v>45978</v>
      </c>
      <c r="Q1140" s="75">
        <f ca="1">DATEDIF(DadosViagem5[[#This Row],[BIP]],TODAY(),"D")</f>
        <v>0</v>
      </c>
      <c r="R1140" s="76" t="str">
        <f>IFERROR(VLOOKUP(DadosViagem5[[#This Row],[Placa]],DDS!B:C,2,FALSE),"Verificar cadastro")</f>
        <v>Operando</v>
      </c>
      <c r="S1140" s="77" t="s">
        <v>2023</v>
      </c>
      <c r="T1140" s="48"/>
      <c r="U1140" s="79"/>
      <c r="V1140" s="78"/>
      <c r="W1140" s="82" t="s">
        <v>3315</v>
      </c>
      <c r="X1140" s="80"/>
      <c r="Y1140" s="81"/>
      <c r="Z1140" s="82"/>
      <c r="AA1140" s="70" t="s">
        <v>2024</v>
      </c>
      <c r="AB1140" s="70" t="s">
        <v>2024</v>
      </c>
      <c r="AC1140" s="69" t="s">
        <v>2024</v>
      </c>
      <c r="AD1140" s="69" t="str">
        <f ca="1">IFERROR(DATEDIF(DadosViagem5[[#This Row],[Utimo Bip Reserva]],TODAY(),"D"),"")</f>
        <v/>
      </c>
      <c r="AE1140" s="50" t="s">
        <v>2024</v>
      </c>
      <c r="AF1140" s="50" t="s">
        <v>2024</v>
      </c>
      <c r="AG1140" s="49"/>
      <c r="AH1140" s="50">
        <v>45807</v>
      </c>
      <c r="AI1140" s="49" t="str">
        <f>IF(DadosViagem5[[#This Row],[Dias em manutenção ]]&lt;5,"Dentro do Prazo","Fora do Prazo")</f>
        <v>Fora do Prazo</v>
      </c>
      <c r="AJ1140" s="49" t="e">
        <v>#REF!</v>
      </c>
    </row>
    <row r="1141" spans="1:36" ht="15">
      <c r="A1141" s="69" t="s">
        <v>3339</v>
      </c>
      <c r="B1141" s="70"/>
      <c r="C1141" s="69" t="s">
        <v>395</v>
      </c>
      <c r="D1141" s="69" t="s">
        <v>2025</v>
      </c>
      <c r="E1141" s="69" t="s">
        <v>2034</v>
      </c>
      <c r="F1141" s="69" t="s">
        <v>2035</v>
      </c>
      <c r="G1141" s="69"/>
      <c r="H1141" s="70">
        <v>2023</v>
      </c>
      <c r="I1141" s="69" t="s">
        <v>2021</v>
      </c>
      <c r="J1141" s="69" t="s">
        <v>971</v>
      </c>
      <c r="K1141" s="71" t="s">
        <v>1808</v>
      </c>
      <c r="L1141" s="72" t="s">
        <v>83</v>
      </c>
      <c r="M1141" s="48" t="s">
        <v>139</v>
      </c>
      <c r="N1141" s="49" t="s">
        <v>733</v>
      </c>
      <c r="O1141" s="49" t="s">
        <v>2085</v>
      </c>
      <c r="P1141" s="74">
        <f ca="1">IFERROR(VLOOKUP(DadosViagem5[[#This Row],[Placa]],BIP!A:E,5,FALSE),"")</f>
        <v>45978</v>
      </c>
      <c r="Q1141" s="75">
        <f ca="1">DATEDIF(DadosViagem5[[#This Row],[BIP]],TODAY(),"D")</f>
        <v>0</v>
      </c>
      <c r="R1141" s="76" t="str">
        <f>IFERROR(VLOOKUP(DadosViagem5[[#This Row],[Placa]],DDS!B:C,2,FALSE),"Verificar cadastro")</f>
        <v>Operando</v>
      </c>
      <c r="S1141" s="77" t="s">
        <v>2023</v>
      </c>
      <c r="T1141" s="48"/>
      <c r="U1141" s="79"/>
      <c r="V1141" s="78"/>
      <c r="W1141" s="82" t="s">
        <v>3315</v>
      </c>
      <c r="X1141" s="80"/>
      <c r="Y1141" s="81"/>
      <c r="Z1141" s="83"/>
      <c r="AA1141" s="70" t="s">
        <v>2024</v>
      </c>
      <c r="AB1141" s="70" t="s">
        <v>2024</v>
      </c>
      <c r="AC1141" s="69" t="s">
        <v>2024</v>
      </c>
      <c r="AD1141" s="69" t="str">
        <f ca="1">IFERROR(DATEDIF(DadosViagem5[[#This Row],[Utimo Bip Reserva]],TODAY(),"D"),"")</f>
        <v/>
      </c>
      <c r="AE1141" s="50" t="s">
        <v>2024</v>
      </c>
      <c r="AF1141" s="50" t="s">
        <v>2024</v>
      </c>
      <c r="AG1141" s="49"/>
      <c r="AH1141" s="50">
        <v>45807</v>
      </c>
      <c r="AI1141" s="49" t="str">
        <f>IF(DadosViagem5[[#This Row],[Dias em manutenção ]]&lt;5,"Dentro do Prazo","Fora do Prazo")</f>
        <v>Fora do Prazo</v>
      </c>
      <c r="AJ1141" s="49" t="e">
        <v>#REF!</v>
      </c>
    </row>
    <row r="1142" spans="1:36" ht="15">
      <c r="A1142" s="69" t="s">
        <v>3340</v>
      </c>
      <c r="B1142" s="70">
        <v>569</v>
      </c>
      <c r="C1142" s="69" t="s">
        <v>395</v>
      </c>
      <c r="D1142" s="69" t="s">
        <v>2025</v>
      </c>
      <c r="E1142" s="69" t="s">
        <v>2034</v>
      </c>
      <c r="F1142" s="69" t="s">
        <v>2064</v>
      </c>
      <c r="G1142" s="69"/>
      <c r="H1142" s="70">
        <v>2024</v>
      </c>
      <c r="I1142" s="69" t="s">
        <v>2021</v>
      </c>
      <c r="J1142" s="69" t="s">
        <v>971</v>
      </c>
      <c r="K1142" s="71" t="s">
        <v>1808</v>
      </c>
      <c r="L1142" s="72" t="s">
        <v>83</v>
      </c>
      <c r="M1142" s="48" t="s">
        <v>139</v>
      </c>
      <c r="N1142" s="49" t="s">
        <v>733</v>
      </c>
      <c r="O1142" s="49" t="s">
        <v>2085</v>
      </c>
      <c r="P1142" s="74">
        <f ca="1">IFERROR(VLOOKUP(DadosViagem5[[#This Row],[Placa]],BIP!A:E,5,FALSE),"")</f>
        <v>45978</v>
      </c>
      <c r="Q1142" s="75">
        <f ca="1">DATEDIF(DadosViagem5[[#This Row],[BIP]],TODAY(),"D")</f>
        <v>0</v>
      </c>
      <c r="R1142" s="76" t="str">
        <f>IFERROR(VLOOKUP(DadosViagem5[[#This Row],[Placa]],DDS!B:C,2,FALSE),"Verificar cadastro")</f>
        <v>Operando</v>
      </c>
      <c r="S1142" s="77" t="s">
        <v>2023</v>
      </c>
      <c r="T1142" s="48"/>
      <c r="U1142" s="79"/>
      <c r="V1142" s="78"/>
      <c r="W1142" s="82" t="s">
        <v>3315</v>
      </c>
      <c r="X1142" s="80"/>
      <c r="Y1142" s="81"/>
      <c r="Z1142" s="82"/>
      <c r="AA1142" s="70" t="s">
        <v>2024</v>
      </c>
      <c r="AB1142" s="70" t="s">
        <v>2024</v>
      </c>
      <c r="AC1142" s="69" t="s">
        <v>2024</v>
      </c>
      <c r="AD1142" s="69" t="str">
        <f ca="1">IFERROR(DATEDIF(DadosViagem5[[#This Row],[Utimo Bip Reserva]],TODAY(),"D"),"")</f>
        <v/>
      </c>
      <c r="AE1142" s="50" t="s">
        <v>2024</v>
      </c>
      <c r="AF1142" s="50" t="s">
        <v>2024</v>
      </c>
      <c r="AG1142" s="49"/>
      <c r="AH1142" s="50">
        <v>45807</v>
      </c>
      <c r="AI1142" s="49" t="str">
        <f>IF(DadosViagem5[[#This Row],[Dias em manutenção ]]&lt;5,"Dentro do Prazo","Fora do Prazo")</f>
        <v>Fora do Prazo</v>
      </c>
      <c r="AJ1142" s="49" t="e">
        <v>#REF!</v>
      </c>
    </row>
    <row r="1143" spans="1:36" ht="15">
      <c r="A1143" s="69" t="s">
        <v>1806</v>
      </c>
      <c r="B1143" s="70"/>
      <c r="C1143" s="69" t="s">
        <v>395</v>
      </c>
      <c r="D1143" s="69" t="s">
        <v>2025</v>
      </c>
      <c r="E1143" s="69" t="s">
        <v>2034</v>
      </c>
      <c r="F1143" s="69" t="s">
        <v>2064</v>
      </c>
      <c r="G1143" s="69"/>
      <c r="H1143" s="70">
        <v>2024</v>
      </c>
      <c r="I1143" s="69" t="s">
        <v>2021</v>
      </c>
      <c r="J1143" s="69" t="s">
        <v>971</v>
      </c>
      <c r="K1143" s="71" t="s">
        <v>1808</v>
      </c>
      <c r="L1143" s="72" t="s">
        <v>83</v>
      </c>
      <c r="M1143" s="48" t="s">
        <v>139</v>
      </c>
      <c r="N1143" s="49" t="s">
        <v>733</v>
      </c>
      <c r="O1143" s="49" t="s">
        <v>2085</v>
      </c>
      <c r="P1143" s="74">
        <f ca="1">IFERROR(VLOOKUP(DadosViagem5[[#This Row],[Placa]],BIP!A:E,5,FALSE),"")</f>
        <v>45977</v>
      </c>
      <c r="Q1143" s="75">
        <f ca="1">DATEDIF(DadosViagem5[[#This Row],[BIP]],TODAY(),"D")</f>
        <v>1</v>
      </c>
      <c r="R1143" s="76" t="str">
        <f>IFERROR(VLOOKUP(DadosViagem5[[#This Row],[Placa]],DDS!B:C,2,FALSE),"Verificar cadastro")</f>
        <v>Operando</v>
      </c>
      <c r="S1143" s="77" t="s">
        <v>2023</v>
      </c>
      <c r="T1143" s="48"/>
      <c r="U1143" s="79"/>
      <c r="V1143" s="78"/>
      <c r="W1143" s="82" t="s">
        <v>3019</v>
      </c>
      <c r="X1143" s="80"/>
      <c r="Y1143" s="81"/>
      <c r="Z1143" s="82"/>
      <c r="AA1143" s="70" t="s">
        <v>2024</v>
      </c>
      <c r="AB1143" s="70" t="s">
        <v>2024</v>
      </c>
      <c r="AC1143" s="69" t="s">
        <v>2024</v>
      </c>
      <c r="AD1143" s="69" t="str">
        <f ca="1">IFERROR(DATEDIF(DadosViagem5[[#This Row],[Utimo Bip Reserva]],TODAY(),"D"),"")</f>
        <v/>
      </c>
      <c r="AE1143" s="77"/>
      <c r="AF1143" s="94" t="s">
        <v>2024</v>
      </c>
      <c r="AG1143" s="49"/>
      <c r="AH1143" s="50">
        <v>45807</v>
      </c>
      <c r="AI1143" s="49" t="str">
        <f>IF(DadosViagem5[[#This Row],[Dias em manutenção ]]&lt;5,"Dentro do Prazo","Fora do Prazo")</f>
        <v>Fora do Prazo</v>
      </c>
      <c r="AJ1143" s="49" t="e">
        <v>#REF!</v>
      </c>
    </row>
    <row r="1144" spans="1:36" ht="15">
      <c r="A1144" s="69" t="s">
        <v>3341</v>
      </c>
      <c r="B1144" s="70">
        <v>546</v>
      </c>
      <c r="C1144" s="69" t="s">
        <v>395</v>
      </c>
      <c r="D1144" s="69" t="s">
        <v>2025</v>
      </c>
      <c r="E1144" s="69" t="s">
        <v>2034</v>
      </c>
      <c r="F1144" s="69" t="s">
        <v>2064</v>
      </c>
      <c r="G1144" s="69"/>
      <c r="H1144" s="70">
        <v>2024</v>
      </c>
      <c r="I1144" s="69" t="s">
        <v>2021</v>
      </c>
      <c r="J1144" s="69" t="s">
        <v>971</v>
      </c>
      <c r="K1144" s="71" t="s">
        <v>1808</v>
      </c>
      <c r="L1144" s="72" t="s">
        <v>83</v>
      </c>
      <c r="M1144" s="48" t="s">
        <v>139</v>
      </c>
      <c r="N1144" s="49" t="s">
        <v>733</v>
      </c>
      <c r="O1144" s="49" t="s">
        <v>2085</v>
      </c>
      <c r="P1144" s="74">
        <f ca="1">IFERROR(VLOOKUP(DadosViagem5[[#This Row],[Placa]],BIP!A:E,5,FALSE),"")</f>
        <v>45978</v>
      </c>
      <c r="Q1144" s="75">
        <f ca="1">DATEDIF(DadosViagem5[[#This Row],[BIP]],TODAY(),"D")</f>
        <v>0</v>
      </c>
      <c r="R1144" s="76" t="str">
        <f>IFERROR(VLOOKUP(DadosViagem5[[#This Row],[Placa]],DDS!B:C,2,FALSE),"Verificar cadastro")</f>
        <v>Carregado</v>
      </c>
      <c r="S1144" s="77" t="s">
        <v>2023</v>
      </c>
      <c r="T1144" s="48"/>
      <c r="U1144" s="79"/>
      <c r="V1144" s="78"/>
      <c r="W1144" s="82" t="s">
        <v>3342</v>
      </c>
      <c r="X1144" s="80"/>
      <c r="Y1144" s="81"/>
      <c r="Z1144" s="82"/>
      <c r="AA1144" s="70" t="s">
        <v>2024</v>
      </c>
      <c r="AB1144" s="70" t="s">
        <v>2024</v>
      </c>
      <c r="AC1144" s="69" t="s">
        <v>2024</v>
      </c>
      <c r="AD1144" s="69" t="str">
        <f ca="1">IFERROR(DATEDIF(DadosViagem5[[#This Row],[Utimo Bip Reserva]],TODAY(),"D"),"")</f>
        <v/>
      </c>
      <c r="AE1144" s="77"/>
      <c r="AF1144" s="94"/>
      <c r="AG1144" s="49"/>
      <c r="AH1144" s="50">
        <v>45807</v>
      </c>
      <c r="AI1144" s="49" t="str">
        <f>IF(DadosViagem5[[#This Row],[Dias em manutenção ]]&lt;5,"Dentro do Prazo","Fora do Prazo")</f>
        <v>Fora do Prazo</v>
      </c>
      <c r="AJ1144" s="49" t="e">
        <v>#REF!</v>
      </c>
    </row>
    <row r="1145" spans="1:36" ht="15">
      <c r="A1145" s="69" t="s">
        <v>3343</v>
      </c>
      <c r="B1145" s="70"/>
      <c r="C1145" s="69" t="s">
        <v>395</v>
      </c>
      <c r="D1145" s="69" t="s">
        <v>2025</v>
      </c>
      <c r="E1145" s="69" t="s">
        <v>2034</v>
      </c>
      <c r="F1145" s="69" t="s">
        <v>2064</v>
      </c>
      <c r="G1145" s="69"/>
      <c r="H1145" s="70">
        <v>2024</v>
      </c>
      <c r="I1145" s="69" t="s">
        <v>2021</v>
      </c>
      <c r="J1145" s="69" t="s">
        <v>971</v>
      </c>
      <c r="K1145" s="71" t="s">
        <v>1808</v>
      </c>
      <c r="L1145" s="72" t="s">
        <v>83</v>
      </c>
      <c r="M1145" s="48" t="s">
        <v>139</v>
      </c>
      <c r="N1145" s="49" t="s">
        <v>733</v>
      </c>
      <c r="O1145" s="49" t="s">
        <v>2085</v>
      </c>
      <c r="P1145" s="74">
        <f ca="1">IFERROR(VLOOKUP(DadosViagem5[[#This Row],[Placa]],BIP!A:E,5,FALSE),"")</f>
        <v>45974</v>
      </c>
      <c r="Q1145" s="75">
        <f ca="1">DATEDIF(DadosViagem5[[#This Row],[BIP]],TODAY(),"D")</f>
        <v>4</v>
      </c>
      <c r="R1145" s="76" t="str">
        <f>IFERROR(VLOOKUP(DadosViagem5[[#This Row],[Placa]],DDS!B:C,2,FALSE),"Verificar cadastro")</f>
        <v> </v>
      </c>
      <c r="S1145" s="77" t="s">
        <v>2023</v>
      </c>
      <c r="T1145" s="48"/>
      <c r="U1145" s="79"/>
      <c r="V1145" s="78"/>
      <c r="W1145" s="82" t="s">
        <v>3315</v>
      </c>
      <c r="X1145" s="80"/>
      <c r="Y1145" s="81"/>
      <c r="Z1145" s="153"/>
      <c r="AA1145" s="70" t="s">
        <v>2024</v>
      </c>
      <c r="AB1145" s="70" t="s">
        <v>2024</v>
      </c>
      <c r="AC1145" s="69" t="s">
        <v>2024</v>
      </c>
      <c r="AD1145" s="69" t="str">
        <f ca="1">IFERROR(DATEDIF(DadosViagem5[[#This Row],[Utimo Bip Reserva]],TODAY(),"D"),"")</f>
        <v/>
      </c>
      <c r="AE1145" s="77" t="s">
        <v>2024</v>
      </c>
      <c r="AF1145" s="94" t="s">
        <v>2024</v>
      </c>
      <c r="AG1145" s="49"/>
      <c r="AH1145" s="50">
        <v>45807</v>
      </c>
      <c r="AI1145" s="49" t="str">
        <f>IF(DadosViagem5[[#This Row],[Dias em manutenção ]]&lt;5,"Dentro do Prazo","Fora do Prazo")</f>
        <v>Fora do Prazo</v>
      </c>
      <c r="AJ1145" s="49" t="e">
        <v>#REF!</v>
      </c>
    </row>
    <row r="1146" spans="1:36" ht="15">
      <c r="A1146" s="69" t="s">
        <v>3344</v>
      </c>
      <c r="B1146" s="70"/>
      <c r="C1146" s="69" t="s">
        <v>395</v>
      </c>
      <c r="D1146" s="69" t="s">
        <v>2025</v>
      </c>
      <c r="E1146" s="69" t="s">
        <v>2034</v>
      </c>
      <c r="F1146" s="69" t="s">
        <v>2035</v>
      </c>
      <c r="G1146" s="69"/>
      <c r="H1146" s="70">
        <v>2024</v>
      </c>
      <c r="I1146" s="69" t="s">
        <v>2021</v>
      </c>
      <c r="J1146" s="69" t="s">
        <v>971</v>
      </c>
      <c r="K1146" s="71" t="s">
        <v>1808</v>
      </c>
      <c r="L1146" s="72" t="s">
        <v>83</v>
      </c>
      <c r="M1146" s="48" t="s">
        <v>139</v>
      </c>
      <c r="N1146" s="49" t="s">
        <v>733</v>
      </c>
      <c r="O1146" s="49" t="s">
        <v>2085</v>
      </c>
      <c r="P1146" s="74">
        <f ca="1">IFERROR(VLOOKUP(DadosViagem5[[#This Row],[Placa]],BIP!A:E,5,FALSE),"")</f>
        <v>45968</v>
      </c>
      <c r="Q1146" s="75">
        <f ca="1">DATEDIF(DadosViagem5[[#This Row],[BIP]],TODAY(),"D")</f>
        <v>10</v>
      </c>
      <c r="R1146" s="76" t="str">
        <f>IFERROR(VLOOKUP(DadosViagem5[[#This Row],[Placa]],DDS!B:C,2,FALSE),"Verificar cadastro")</f>
        <v> </v>
      </c>
      <c r="S1146" s="77" t="s">
        <v>2023</v>
      </c>
      <c r="T1146" s="48"/>
      <c r="U1146" s="79"/>
      <c r="V1146" s="78"/>
      <c r="W1146" s="82" t="s">
        <v>3330</v>
      </c>
      <c r="X1146" s="80"/>
      <c r="Y1146" s="81"/>
      <c r="Z1146" s="82"/>
      <c r="AA1146" s="70" t="s">
        <v>2024</v>
      </c>
      <c r="AB1146" s="70" t="s">
        <v>2024</v>
      </c>
      <c r="AC1146" s="69" t="s">
        <v>2024</v>
      </c>
      <c r="AD1146" s="69" t="str">
        <f ca="1">IFERROR(DATEDIF(DadosViagem5[[#This Row],[Utimo Bip Reserva]],TODAY(),"D"),"")</f>
        <v/>
      </c>
      <c r="AE1146" s="50" t="s">
        <v>2024</v>
      </c>
      <c r="AF1146" s="50" t="s">
        <v>2024</v>
      </c>
      <c r="AG1146" s="49"/>
      <c r="AH1146" s="50">
        <v>45807</v>
      </c>
      <c r="AI1146" s="49" t="str">
        <f>IF(DadosViagem5[[#This Row],[Dias em manutenção ]]&lt;5,"Dentro do Prazo","Fora do Prazo")</f>
        <v>Fora do Prazo</v>
      </c>
      <c r="AJ1146" s="49" t="e">
        <v>#REF!</v>
      </c>
    </row>
    <row r="1147" spans="1:36" ht="15">
      <c r="A1147" s="69" t="s">
        <v>3345</v>
      </c>
      <c r="B1147" s="70">
        <v>573</v>
      </c>
      <c r="C1147" s="69" t="s">
        <v>395</v>
      </c>
      <c r="D1147" s="69" t="s">
        <v>2025</v>
      </c>
      <c r="E1147" s="69" t="s">
        <v>2034</v>
      </c>
      <c r="F1147" s="69" t="s">
        <v>2064</v>
      </c>
      <c r="G1147" s="69"/>
      <c r="H1147" s="70">
        <v>2024</v>
      </c>
      <c r="I1147" s="69" t="s">
        <v>2021</v>
      </c>
      <c r="J1147" s="69" t="s">
        <v>971</v>
      </c>
      <c r="K1147" s="71" t="s">
        <v>1808</v>
      </c>
      <c r="L1147" s="72" t="s">
        <v>83</v>
      </c>
      <c r="M1147" s="48" t="s">
        <v>139</v>
      </c>
      <c r="N1147" s="49" t="s">
        <v>733</v>
      </c>
      <c r="O1147" s="49" t="s">
        <v>2085</v>
      </c>
      <c r="P1147" s="74">
        <f ca="1">IFERROR(VLOOKUP(DadosViagem5[[#This Row],[Placa]],BIP!A:E,5,FALSE),"")</f>
        <v>45978</v>
      </c>
      <c r="Q1147" s="75">
        <f ca="1">DATEDIF(DadosViagem5[[#This Row],[BIP]],TODAY(),"D")</f>
        <v>0</v>
      </c>
      <c r="R1147" s="76" t="str">
        <f>IFERROR(VLOOKUP(DadosViagem5[[#This Row],[Placa]],DDS!B:C,2,FALSE),"Verificar cadastro")</f>
        <v>Operando</v>
      </c>
      <c r="S1147" s="77" t="s">
        <v>2023</v>
      </c>
      <c r="T1147" s="48"/>
      <c r="U1147" s="79"/>
      <c r="V1147" s="78"/>
      <c r="W1147" s="82" t="s">
        <v>3315</v>
      </c>
      <c r="X1147" s="80"/>
      <c r="Y1147" s="81"/>
      <c r="Z1147" s="82"/>
      <c r="AA1147" s="70" t="s">
        <v>2024</v>
      </c>
      <c r="AB1147" s="70" t="s">
        <v>2024</v>
      </c>
      <c r="AC1147" s="69" t="s">
        <v>2024</v>
      </c>
      <c r="AD1147" s="69" t="str">
        <f ca="1">IFERROR(DATEDIF(DadosViagem5[[#This Row],[Utimo Bip Reserva]],TODAY(),"D"),"")</f>
        <v/>
      </c>
      <c r="AE1147" s="50" t="s">
        <v>2024</v>
      </c>
      <c r="AF1147" s="50" t="s">
        <v>2024</v>
      </c>
      <c r="AG1147" s="49"/>
      <c r="AH1147" s="50">
        <v>45807</v>
      </c>
      <c r="AI1147" s="49" t="str">
        <f>IF(DadosViagem5[[#This Row],[Dias em manutenção ]]&lt;5,"Dentro do Prazo","Fora do Prazo")</f>
        <v>Fora do Prazo</v>
      </c>
      <c r="AJ1147" s="49" t="e">
        <v>#REF!</v>
      </c>
    </row>
    <row r="1148" spans="1:36" ht="15">
      <c r="A1148" s="69" t="s">
        <v>972</v>
      </c>
      <c r="B1148" s="70"/>
      <c r="C1148" s="69" t="s">
        <v>673</v>
      </c>
      <c r="D1148" s="69" t="s">
        <v>2018</v>
      </c>
      <c r="E1148" s="69" t="s">
        <v>566</v>
      </c>
      <c r="F1148" s="69" t="s">
        <v>2064</v>
      </c>
      <c r="G1148" s="69"/>
      <c r="H1148" s="70">
        <v>2021</v>
      </c>
      <c r="I1148" s="69" t="s">
        <v>2021</v>
      </c>
      <c r="J1148" s="69" t="s">
        <v>971</v>
      </c>
      <c r="K1148" s="71" t="s">
        <v>1808</v>
      </c>
      <c r="L1148" s="72" t="s">
        <v>83</v>
      </c>
      <c r="M1148" s="48" t="s">
        <v>701</v>
      </c>
      <c r="N1148" s="49" t="s">
        <v>733</v>
      </c>
      <c r="O1148" s="49" t="s">
        <v>2085</v>
      </c>
      <c r="P1148" s="74">
        <f ca="1">IFERROR(VLOOKUP(DadosViagem5[[#This Row],[Placa]],BIP!A:E,5,FALSE),"")</f>
        <v>45977</v>
      </c>
      <c r="Q1148" s="75">
        <f ca="1">DATEDIF(DadosViagem5[[#This Row],[BIP]],TODAY(),"D")</f>
        <v>1</v>
      </c>
      <c r="R1148" s="76" t="str">
        <f>IFERROR(VLOOKUP(DadosViagem5[[#This Row],[Placa]],DDS!B:C,2,FALSE),"Verificar cadastro")</f>
        <v>Carregado</v>
      </c>
      <c r="S1148" s="49" t="s">
        <v>1186</v>
      </c>
      <c r="T1148" s="48"/>
      <c r="U1148" s="79"/>
      <c r="V1148" s="78"/>
      <c r="W1148" s="82" t="s">
        <v>3346</v>
      </c>
      <c r="X1148" s="80"/>
      <c r="Y1148" s="81"/>
      <c r="Z1148" s="83" t="s">
        <v>112</v>
      </c>
      <c r="AA1148" s="70" t="s">
        <v>2024</v>
      </c>
      <c r="AB1148" s="70" t="s">
        <v>2024</v>
      </c>
      <c r="AC1148" s="69" t="s">
        <v>2024</v>
      </c>
      <c r="AD1148" s="69" t="str">
        <f ca="1">IFERROR(DATEDIF(DadosViagem5[[#This Row],[Utimo Bip Reserva]],TODAY(),"D"),"")</f>
        <v/>
      </c>
      <c r="AE1148" s="49" t="s">
        <v>2024</v>
      </c>
      <c r="AF1148" s="50" t="s">
        <v>2024</v>
      </c>
      <c r="AG1148" s="49"/>
      <c r="AH1148" s="50">
        <v>45807</v>
      </c>
      <c r="AI1148" s="49" t="str">
        <f>IF(DadosViagem5[[#This Row],[Dias em manutenção ]]&lt;5,"Dentro do Prazo","Fora do Prazo")</f>
        <v>Fora do Prazo</v>
      </c>
      <c r="AJ1148" s="49" t="e">
        <v>#REF!</v>
      </c>
    </row>
    <row r="1149" spans="1:36" ht="15">
      <c r="A1149" s="69" t="s">
        <v>3347</v>
      </c>
      <c r="B1149" s="70"/>
      <c r="C1149" s="69" t="s">
        <v>395</v>
      </c>
      <c r="D1149" s="69" t="s">
        <v>2025</v>
      </c>
      <c r="E1149" s="69" t="s">
        <v>2034</v>
      </c>
      <c r="F1149" s="69" t="s">
        <v>2035</v>
      </c>
      <c r="G1149" s="69"/>
      <c r="H1149" s="70">
        <v>2023</v>
      </c>
      <c r="I1149" s="69" t="s">
        <v>2021</v>
      </c>
      <c r="J1149" s="69" t="s">
        <v>971</v>
      </c>
      <c r="K1149" s="71" t="s">
        <v>1808</v>
      </c>
      <c r="L1149" s="72" t="s">
        <v>83</v>
      </c>
      <c r="M1149" s="48" t="s">
        <v>139</v>
      </c>
      <c r="N1149" s="49" t="s">
        <v>733</v>
      </c>
      <c r="O1149" s="49" t="s">
        <v>2085</v>
      </c>
      <c r="P1149" s="74">
        <f ca="1">IFERROR(VLOOKUP(DadosViagem5[[#This Row],[Placa]],BIP!A:E,5,FALSE),"")</f>
        <v>45978</v>
      </c>
      <c r="Q1149" s="75">
        <f ca="1">DATEDIF(DadosViagem5[[#This Row],[BIP]],TODAY(),"D")</f>
        <v>0</v>
      </c>
      <c r="R1149" s="76" t="str">
        <f>IFERROR(VLOOKUP(DadosViagem5[[#This Row],[Placa]],DDS!B:C,2,FALSE),"Verificar cadastro")</f>
        <v>Operando</v>
      </c>
      <c r="S1149" s="77" t="s">
        <v>2023</v>
      </c>
      <c r="T1149" s="48"/>
      <c r="U1149" s="79"/>
      <c r="V1149" s="78"/>
      <c r="W1149" s="82" t="s">
        <v>3315</v>
      </c>
      <c r="X1149" s="80"/>
      <c r="Y1149" s="81"/>
      <c r="Z1149" s="83"/>
      <c r="AA1149" s="70" t="s">
        <v>2024</v>
      </c>
      <c r="AB1149" s="70" t="s">
        <v>2024</v>
      </c>
      <c r="AC1149" s="69" t="s">
        <v>2024</v>
      </c>
      <c r="AD1149" s="69" t="str">
        <f ca="1">IFERROR(DATEDIF(DadosViagem5[[#This Row],[Utimo Bip Reserva]],TODAY(),"D"),"")</f>
        <v/>
      </c>
      <c r="AE1149" s="50" t="s">
        <v>2024</v>
      </c>
      <c r="AF1149" s="50" t="s">
        <v>2024</v>
      </c>
      <c r="AG1149" s="49"/>
      <c r="AH1149" s="50">
        <v>45807</v>
      </c>
      <c r="AI1149" s="49" t="str">
        <f>IF(DadosViagem5[[#This Row],[Dias em manutenção ]]&lt;5,"Dentro do Prazo","Fora do Prazo")</f>
        <v>Fora do Prazo</v>
      </c>
      <c r="AJ1149" s="49" t="e">
        <v>#REF!</v>
      </c>
    </row>
    <row r="1150" spans="1:36" ht="15">
      <c r="A1150" s="69" t="s">
        <v>1134</v>
      </c>
      <c r="B1150" s="70"/>
      <c r="C1150" s="69" t="s">
        <v>677</v>
      </c>
      <c r="D1150" s="69" t="s">
        <v>2394</v>
      </c>
      <c r="E1150" s="69" t="s">
        <v>566</v>
      </c>
      <c r="F1150" s="69" t="s">
        <v>2064</v>
      </c>
      <c r="G1150" s="69"/>
      <c r="H1150" s="70">
        <v>2021</v>
      </c>
      <c r="I1150" s="69" t="s">
        <v>2021</v>
      </c>
      <c r="J1150" s="69" t="s">
        <v>1123</v>
      </c>
      <c r="K1150" s="71" t="s">
        <v>1868</v>
      </c>
      <c r="L1150" s="72" t="s">
        <v>83</v>
      </c>
      <c r="M1150" s="48" t="s">
        <v>183</v>
      </c>
      <c r="N1150" s="49" t="s">
        <v>306</v>
      </c>
      <c r="O1150" s="49" t="s">
        <v>2085</v>
      </c>
      <c r="P1150" s="74">
        <f ca="1">IFERROR(VLOOKUP(DadosViagem5[[#This Row],[Placa]],BIP!A:E,5,FALSE),"")</f>
        <v>45947</v>
      </c>
      <c r="Q1150" s="75">
        <f ca="1">DATEDIF(DadosViagem5[[#This Row],[BIP]],TODAY(),"D")</f>
        <v>31</v>
      </c>
      <c r="R1150" s="76" t="str">
        <f>IFERROR(VLOOKUP(DadosViagem5[[#This Row],[Placa]],DDS!B:C,2,FALSE),"Verificar cadastro")</f>
        <v>Manutenção</v>
      </c>
      <c r="S1150" s="77" t="s">
        <v>2023</v>
      </c>
      <c r="T1150" s="48"/>
      <c r="U1150" s="79"/>
      <c r="V1150" s="78"/>
      <c r="W1150" s="82"/>
      <c r="X1150" s="80"/>
      <c r="Y1150" s="81" t="s">
        <v>2024</v>
      </c>
      <c r="Z1150" s="82"/>
      <c r="AA1150" s="70" t="s">
        <v>2024</v>
      </c>
      <c r="AB1150" s="70" t="s">
        <v>2024</v>
      </c>
      <c r="AC1150" s="69" t="s">
        <v>2024</v>
      </c>
      <c r="AD1150" s="69" t="str">
        <f ca="1">IFERROR(DATEDIF(DadosViagem5[[#This Row],[Utimo Bip Reserva]],TODAY(),"D"),"")</f>
        <v/>
      </c>
      <c r="AE1150" s="49" t="s">
        <v>2024</v>
      </c>
      <c r="AF1150" s="50" t="s">
        <v>2024</v>
      </c>
      <c r="AG1150" s="49"/>
      <c r="AH1150" s="50">
        <v>45807</v>
      </c>
      <c r="AI1150" s="49" t="str">
        <f>IF(DadosViagem5[[#This Row],[Dias em manutenção ]]&lt;5,"Dentro do Prazo","Fora do Prazo")</f>
        <v>Fora do Prazo</v>
      </c>
      <c r="AJ1150" s="49" t="e">
        <v>#REF!</v>
      </c>
    </row>
    <row r="1151" spans="1:36" ht="15">
      <c r="A1151" s="69" t="s">
        <v>3348</v>
      </c>
      <c r="B1151" s="70"/>
      <c r="C1151" s="69" t="s">
        <v>727</v>
      </c>
      <c r="D1151" s="69" t="s">
        <v>2715</v>
      </c>
      <c r="E1151" s="69" t="s">
        <v>566</v>
      </c>
      <c r="F1151" s="69" t="s">
        <v>2064</v>
      </c>
      <c r="G1151" s="69"/>
      <c r="H1151" s="70">
        <v>2023</v>
      </c>
      <c r="I1151" s="69" t="s">
        <v>2021</v>
      </c>
      <c r="J1151" s="69" t="s">
        <v>1123</v>
      </c>
      <c r="K1151" s="71" t="s">
        <v>1868</v>
      </c>
      <c r="L1151" s="72" t="s">
        <v>83</v>
      </c>
      <c r="M1151" s="48" t="s">
        <v>183</v>
      </c>
      <c r="N1151" s="49" t="s">
        <v>306</v>
      </c>
      <c r="O1151" s="49" t="s">
        <v>2085</v>
      </c>
      <c r="P1151" s="74">
        <f ca="1">IFERROR(VLOOKUP(DadosViagem5[[#This Row],[Placa]],BIP!A:E,5,FALSE),"")</f>
        <v>45978</v>
      </c>
      <c r="Q1151" s="75">
        <f ca="1">DATEDIF(DadosViagem5[[#This Row],[BIP]],TODAY(),"D")</f>
        <v>0</v>
      </c>
      <c r="R1151" s="76" t="str">
        <f>IFERROR(VLOOKUP(DadosViagem5[[#This Row],[Placa]],DDS!B:C,2,FALSE),"Verificar cadastro")</f>
        <v>Operando</v>
      </c>
      <c r="S1151" s="77" t="s">
        <v>2023</v>
      </c>
      <c r="T1151" s="48"/>
      <c r="U1151" s="79"/>
      <c r="V1151" s="78"/>
      <c r="W1151" s="82"/>
      <c r="X1151" s="80"/>
      <c r="Y1151" s="81" t="s">
        <v>2024</v>
      </c>
      <c r="Z1151" s="82"/>
      <c r="AA1151" s="70" t="s">
        <v>2024</v>
      </c>
      <c r="AB1151" s="70" t="s">
        <v>2024</v>
      </c>
      <c r="AC1151" s="69" t="s">
        <v>2024</v>
      </c>
      <c r="AD1151" s="69" t="str">
        <f ca="1">IFERROR(DATEDIF(DadosViagem5[[#This Row],[Utimo Bip Reserva]],TODAY(),"D"),"")</f>
        <v/>
      </c>
      <c r="AE1151" s="49" t="s">
        <v>2024</v>
      </c>
      <c r="AF1151" s="50" t="s">
        <v>2024</v>
      </c>
      <c r="AG1151" s="49"/>
      <c r="AH1151" s="50">
        <v>45807</v>
      </c>
      <c r="AI1151" s="49" t="str">
        <f>IF(DadosViagem5[[#This Row],[Dias em manutenção ]]&lt;5,"Dentro do Prazo","Fora do Prazo")</f>
        <v>Fora do Prazo</v>
      </c>
      <c r="AJ1151" s="49" t="e">
        <v>#REF!</v>
      </c>
    </row>
    <row r="1152" spans="1:36" ht="15">
      <c r="A1152" s="69" t="s">
        <v>3349</v>
      </c>
      <c r="B1152" s="70"/>
      <c r="C1152" s="69" t="s">
        <v>727</v>
      </c>
      <c r="D1152" s="69" t="s">
        <v>2715</v>
      </c>
      <c r="E1152" s="69" t="s">
        <v>566</v>
      </c>
      <c r="F1152" s="69" t="s">
        <v>2064</v>
      </c>
      <c r="G1152" s="69"/>
      <c r="H1152" s="70">
        <v>2023</v>
      </c>
      <c r="I1152" s="69" t="s">
        <v>2021</v>
      </c>
      <c r="J1152" s="69" t="s">
        <v>1123</v>
      </c>
      <c r="K1152" s="71" t="s">
        <v>1868</v>
      </c>
      <c r="L1152" s="72" t="s">
        <v>83</v>
      </c>
      <c r="M1152" s="48" t="s">
        <v>183</v>
      </c>
      <c r="N1152" s="49" t="s">
        <v>306</v>
      </c>
      <c r="O1152" s="49" t="s">
        <v>2085</v>
      </c>
      <c r="P1152" s="74">
        <f ca="1">IFERROR(VLOOKUP(DadosViagem5[[#This Row],[Placa]],BIP!A:E,5,FALSE),"")</f>
        <v>45978</v>
      </c>
      <c r="Q1152" s="75">
        <f ca="1">DATEDIF(DadosViagem5[[#This Row],[BIP]],TODAY(),"D")</f>
        <v>0</v>
      </c>
      <c r="R1152" s="76" t="str">
        <f>IFERROR(VLOOKUP(DadosViagem5[[#This Row],[Placa]],DDS!B:C,2,FALSE),"Verificar cadastro")</f>
        <v>Operando</v>
      </c>
      <c r="S1152" s="77" t="s">
        <v>2023</v>
      </c>
      <c r="T1152" s="48"/>
      <c r="U1152" s="79"/>
      <c r="V1152" s="78"/>
      <c r="W1152" s="82"/>
      <c r="X1152" s="80"/>
      <c r="Y1152" s="81" t="s">
        <v>2024</v>
      </c>
      <c r="Z1152" s="82"/>
      <c r="AA1152" s="70" t="s">
        <v>2024</v>
      </c>
      <c r="AB1152" s="70" t="s">
        <v>2024</v>
      </c>
      <c r="AC1152" s="69" t="s">
        <v>2024</v>
      </c>
      <c r="AD1152" s="69" t="str">
        <f ca="1">IFERROR(DATEDIF(DadosViagem5[[#This Row],[Utimo Bip Reserva]],TODAY(),"D"),"")</f>
        <v/>
      </c>
      <c r="AE1152" s="49" t="s">
        <v>2024</v>
      </c>
      <c r="AF1152" s="50" t="s">
        <v>2024</v>
      </c>
      <c r="AG1152" s="49"/>
      <c r="AH1152" s="50">
        <v>45807</v>
      </c>
      <c r="AI1152" s="49" t="str">
        <f>IF(DadosViagem5[[#This Row],[Dias em manutenção ]]&lt;5,"Dentro do Prazo","Fora do Prazo")</f>
        <v>Fora do Prazo</v>
      </c>
      <c r="AJ1152" s="49" t="e">
        <v>#REF!</v>
      </c>
    </row>
    <row r="1153" spans="1:36" ht="15">
      <c r="A1153" s="69" t="s">
        <v>1959</v>
      </c>
      <c r="B1153" s="70"/>
      <c r="C1153" s="69" t="s">
        <v>727</v>
      </c>
      <c r="D1153" s="69" t="s">
        <v>2715</v>
      </c>
      <c r="E1153" s="69" t="s">
        <v>566</v>
      </c>
      <c r="F1153" s="69" t="s">
        <v>2064</v>
      </c>
      <c r="G1153" s="69"/>
      <c r="H1153" s="70">
        <v>2023</v>
      </c>
      <c r="I1153" s="69" t="s">
        <v>2021</v>
      </c>
      <c r="J1153" s="69" t="s">
        <v>1123</v>
      </c>
      <c r="K1153" s="71" t="s">
        <v>1868</v>
      </c>
      <c r="L1153" s="72" t="s">
        <v>83</v>
      </c>
      <c r="M1153" s="48" t="s">
        <v>183</v>
      </c>
      <c r="N1153" s="49" t="s">
        <v>306</v>
      </c>
      <c r="O1153" s="49" t="s">
        <v>2085</v>
      </c>
      <c r="P1153" s="74">
        <f ca="1">IFERROR(VLOOKUP(DadosViagem5[[#This Row],[Placa]],BIP!A:E,5,FALSE),"")</f>
        <v>45978</v>
      </c>
      <c r="Q1153" s="75">
        <f ca="1">DATEDIF(DadosViagem5[[#This Row],[BIP]],TODAY(),"D")</f>
        <v>0</v>
      </c>
      <c r="R1153" s="76" t="str">
        <f>IFERROR(VLOOKUP(DadosViagem5[[#This Row],[Placa]],DDS!B:C,2,FALSE),"Verificar cadastro")</f>
        <v>Operando</v>
      </c>
      <c r="S1153" s="77" t="s">
        <v>2023</v>
      </c>
      <c r="T1153" s="48"/>
      <c r="U1153" s="79"/>
      <c r="V1153" s="78"/>
      <c r="W1153" s="82"/>
      <c r="X1153" s="80"/>
      <c r="Y1153" s="81" t="s">
        <v>2024</v>
      </c>
      <c r="Z1153" s="82"/>
      <c r="AA1153" s="70" t="s">
        <v>2024</v>
      </c>
      <c r="AB1153" s="70" t="s">
        <v>2024</v>
      </c>
      <c r="AC1153" s="69" t="s">
        <v>2024</v>
      </c>
      <c r="AD1153" s="69" t="str">
        <f ca="1">IFERROR(DATEDIF(DadosViagem5[[#This Row],[Utimo Bip Reserva]],TODAY(),"D"),"")</f>
        <v/>
      </c>
      <c r="AE1153" s="49" t="s">
        <v>2024</v>
      </c>
      <c r="AF1153" s="50" t="s">
        <v>2024</v>
      </c>
      <c r="AG1153" s="49"/>
      <c r="AH1153" s="50">
        <v>45807</v>
      </c>
      <c r="AI1153" s="49" t="str">
        <f>IF(DadosViagem5[[#This Row],[Dias em manutenção ]]&lt;5,"Dentro do Prazo","Fora do Prazo")</f>
        <v>Fora do Prazo</v>
      </c>
      <c r="AJ1153" s="49" t="e">
        <v>#REF!</v>
      </c>
    </row>
    <row r="1154" spans="1:36" ht="15">
      <c r="A1154" s="69" t="s">
        <v>3350</v>
      </c>
      <c r="B1154" s="70"/>
      <c r="C1154" s="69" t="s">
        <v>727</v>
      </c>
      <c r="D1154" s="69" t="s">
        <v>2715</v>
      </c>
      <c r="E1154" s="69" t="s">
        <v>566</v>
      </c>
      <c r="F1154" s="69" t="s">
        <v>2064</v>
      </c>
      <c r="G1154" s="69"/>
      <c r="H1154" s="70">
        <v>2023</v>
      </c>
      <c r="I1154" s="69" t="s">
        <v>2021</v>
      </c>
      <c r="J1154" s="69" t="s">
        <v>1123</v>
      </c>
      <c r="K1154" s="71" t="s">
        <v>1868</v>
      </c>
      <c r="L1154" s="72" t="s">
        <v>83</v>
      </c>
      <c r="M1154" s="48" t="s">
        <v>183</v>
      </c>
      <c r="N1154" s="49" t="s">
        <v>306</v>
      </c>
      <c r="O1154" s="49" t="s">
        <v>2085</v>
      </c>
      <c r="P1154" s="74">
        <f ca="1">IFERROR(VLOOKUP(DadosViagem5[[#This Row],[Placa]],BIP!A:E,5,FALSE),"")</f>
        <v>45978</v>
      </c>
      <c r="Q1154" s="75">
        <f ca="1">DATEDIF(DadosViagem5[[#This Row],[BIP]],TODAY(),"D")</f>
        <v>0</v>
      </c>
      <c r="R1154" s="76" t="str">
        <f>IFERROR(VLOOKUP(DadosViagem5[[#This Row],[Placa]],DDS!B:C,2,FALSE),"Verificar cadastro")</f>
        <v>Falta Motorista</v>
      </c>
      <c r="S1154" s="77" t="s">
        <v>2023</v>
      </c>
      <c r="T1154" s="48"/>
      <c r="U1154" s="79"/>
      <c r="V1154" s="78"/>
      <c r="W1154" s="82"/>
      <c r="X1154" s="80"/>
      <c r="Y1154" s="81" t="s">
        <v>2024</v>
      </c>
      <c r="Z1154" s="82"/>
      <c r="AA1154" s="70" t="s">
        <v>2024</v>
      </c>
      <c r="AB1154" s="70" t="s">
        <v>2024</v>
      </c>
      <c r="AC1154" s="69" t="s">
        <v>2024</v>
      </c>
      <c r="AD1154" s="69" t="str">
        <f ca="1">IFERROR(DATEDIF(DadosViagem5[[#This Row],[Utimo Bip Reserva]],TODAY(),"D"),"")</f>
        <v/>
      </c>
      <c r="AE1154" s="49" t="s">
        <v>2024</v>
      </c>
      <c r="AF1154" s="50" t="s">
        <v>2024</v>
      </c>
      <c r="AG1154" s="49"/>
      <c r="AH1154" s="50">
        <v>45807</v>
      </c>
      <c r="AI1154" s="49" t="str">
        <f>IF(DadosViagem5[[#This Row],[Dias em manutenção ]]&lt;5,"Dentro do Prazo","Fora do Prazo")</f>
        <v>Fora do Prazo</v>
      </c>
      <c r="AJ1154" s="49" t="e">
        <v>#REF!</v>
      </c>
    </row>
    <row r="1155" spans="1:36" ht="15">
      <c r="A1155" s="69" t="s">
        <v>1277</v>
      </c>
      <c r="B1155" s="70"/>
      <c r="C1155" s="69" t="s">
        <v>727</v>
      </c>
      <c r="D1155" s="69" t="s">
        <v>2715</v>
      </c>
      <c r="E1155" s="69" t="s">
        <v>566</v>
      </c>
      <c r="F1155" s="69" t="s">
        <v>2064</v>
      </c>
      <c r="G1155" s="69"/>
      <c r="H1155" s="70">
        <v>2022</v>
      </c>
      <c r="I1155" s="69" t="s">
        <v>2021</v>
      </c>
      <c r="J1155" s="69" t="s">
        <v>1123</v>
      </c>
      <c r="K1155" s="71" t="s">
        <v>1868</v>
      </c>
      <c r="L1155" s="72" t="s">
        <v>83</v>
      </c>
      <c r="M1155" s="48" t="s">
        <v>183</v>
      </c>
      <c r="N1155" s="49" t="s">
        <v>306</v>
      </c>
      <c r="O1155" s="49" t="s">
        <v>2085</v>
      </c>
      <c r="P1155" s="74">
        <f ca="1">IFERROR(VLOOKUP(DadosViagem5[[#This Row],[Placa]],BIP!A:E,5,FALSE),"")</f>
        <v>45978</v>
      </c>
      <c r="Q1155" s="75">
        <f ca="1">DATEDIF(DadosViagem5[[#This Row],[BIP]],TODAY(),"D")</f>
        <v>0</v>
      </c>
      <c r="R1155" s="76" t="str">
        <f>IFERROR(VLOOKUP(DadosViagem5[[#This Row],[Placa]],DDS!B:C,2,FALSE),"Verificar cadastro")</f>
        <v>Operando</v>
      </c>
      <c r="S1155" s="77" t="s">
        <v>2023</v>
      </c>
      <c r="T1155" s="48"/>
      <c r="U1155" s="79"/>
      <c r="V1155" s="78"/>
      <c r="W1155" s="229"/>
      <c r="X1155" s="80"/>
      <c r="Y1155" s="81"/>
      <c r="Z1155" s="82"/>
      <c r="AA1155" s="70" t="s">
        <v>2024</v>
      </c>
      <c r="AB1155" s="70" t="s">
        <v>2024</v>
      </c>
      <c r="AC1155" s="69" t="s">
        <v>2024</v>
      </c>
      <c r="AD1155" s="69" t="str">
        <f ca="1">IFERROR(DATEDIF(DadosViagem5[[#This Row],[Utimo Bip Reserva]],TODAY(),"D"),"")</f>
        <v/>
      </c>
      <c r="AE1155" s="49" t="s">
        <v>2024</v>
      </c>
      <c r="AF1155" s="50" t="s">
        <v>2024</v>
      </c>
      <c r="AG1155" s="49"/>
      <c r="AH1155" s="50">
        <v>45807</v>
      </c>
      <c r="AI1155" s="49" t="str">
        <f>IF(DadosViagem5[[#This Row],[Dias em manutenção ]]&lt;5,"Dentro do Prazo","Fora do Prazo")</f>
        <v>Fora do Prazo</v>
      </c>
      <c r="AJ1155" s="49" t="e">
        <v>#REF!</v>
      </c>
    </row>
    <row r="1156" spans="1:36" ht="15">
      <c r="A1156" s="69" t="s">
        <v>3351</v>
      </c>
      <c r="B1156" s="70"/>
      <c r="C1156" s="69" t="s">
        <v>727</v>
      </c>
      <c r="D1156" s="69" t="s">
        <v>2715</v>
      </c>
      <c r="E1156" s="69" t="s">
        <v>566</v>
      </c>
      <c r="F1156" s="69" t="s">
        <v>2064</v>
      </c>
      <c r="G1156" s="69"/>
      <c r="H1156" s="70">
        <v>2022</v>
      </c>
      <c r="I1156" s="69" t="s">
        <v>2021</v>
      </c>
      <c r="J1156" s="69" t="s">
        <v>1123</v>
      </c>
      <c r="K1156" s="71" t="s">
        <v>1868</v>
      </c>
      <c r="L1156" s="72" t="s">
        <v>83</v>
      </c>
      <c r="M1156" s="48" t="s">
        <v>183</v>
      </c>
      <c r="N1156" s="49" t="s">
        <v>306</v>
      </c>
      <c r="O1156" s="49" t="s">
        <v>2085</v>
      </c>
      <c r="P1156" s="74">
        <f ca="1">IFERROR(VLOOKUP(DadosViagem5[[#This Row],[Placa]],BIP!A:E,5,FALSE),"")</f>
        <v>45978</v>
      </c>
      <c r="Q1156" s="75">
        <f ca="1">DATEDIF(DadosViagem5[[#This Row],[BIP]],TODAY(),"D")</f>
        <v>0</v>
      </c>
      <c r="R1156" s="76" t="str">
        <f>IFERROR(VLOOKUP(DadosViagem5[[#This Row],[Placa]],DDS!B:C,2,FALSE),"Verificar cadastro")</f>
        <v>Operando</v>
      </c>
      <c r="S1156" s="77" t="s">
        <v>2023</v>
      </c>
      <c r="T1156" s="48"/>
      <c r="U1156" s="79"/>
      <c r="V1156" s="78"/>
      <c r="W1156" s="82"/>
      <c r="X1156" s="80"/>
      <c r="Y1156" s="81" t="s">
        <v>2024</v>
      </c>
      <c r="Z1156" s="82"/>
      <c r="AA1156" s="70" t="s">
        <v>2024</v>
      </c>
      <c r="AB1156" s="70" t="s">
        <v>2024</v>
      </c>
      <c r="AC1156" s="69" t="s">
        <v>2024</v>
      </c>
      <c r="AD1156" s="69" t="str">
        <f ca="1">IFERROR(DATEDIF(DadosViagem5[[#This Row],[Utimo Bip Reserva]],TODAY(),"D"),"")</f>
        <v/>
      </c>
      <c r="AE1156" s="49" t="s">
        <v>2024</v>
      </c>
      <c r="AF1156" s="50" t="s">
        <v>2024</v>
      </c>
      <c r="AG1156" s="49"/>
      <c r="AH1156" s="50">
        <v>45807</v>
      </c>
      <c r="AI1156" s="49" t="str">
        <f>IF(DadosViagem5[[#This Row],[Dias em manutenção ]]&lt;5,"Dentro do Prazo","Fora do Prazo")</f>
        <v>Fora do Prazo</v>
      </c>
      <c r="AJ1156" s="49" t="e">
        <v>#REF!</v>
      </c>
    </row>
    <row r="1157" spans="1:36" ht="15">
      <c r="A1157" s="69" t="s">
        <v>3352</v>
      </c>
      <c r="B1157" s="70"/>
      <c r="C1157" s="69" t="s">
        <v>677</v>
      </c>
      <c r="D1157" s="69" t="s">
        <v>2394</v>
      </c>
      <c r="E1157" s="69" t="s">
        <v>566</v>
      </c>
      <c r="F1157" s="69" t="s">
        <v>2064</v>
      </c>
      <c r="G1157" s="69"/>
      <c r="H1157" s="70">
        <v>2023</v>
      </c>
      <c r="I1157" s="69" t="s">
        <v>2021</v>
      </c>
      <c r="J1157" s="69" t="s">
        <v>1123</v>
      </c>
      <c r="K1157" s="71" t="s">
        <v>1868</v>
      </c>
      <c r="L1157" s="72" t="s">
        <v>83</v>
      </c>
      <c r="M1157" s="48" t="s">
        <v>183</v>
      </c>
      <c r="N1157" s="49" t="s">
        <v>306</v>
      </c>
      <c r="O1157" s="49" t="s">
        <v>2085</v>
      </c>
      <c r="P1157" s="74">
        <f ca="1">IFERROR(VLOOKUP(DadosViagem5[[#This Row],[Placa]],BIP!A:E,5,FALSE),"")</f>
        <v>45978</v>
      </c>
      <c r="Q1157" s="75">
        <f ca="1">DATEDIF(DadosViagem5[[#This Row],[BIP]],TODAY(),"D")</f>
        <v>0</v>
      </c>
      <c r="R1157" s="76" t="str">
        <f>IFERROR(VLOOKUP(DadosViagem5[[#This Row],[Placa]],DDS!B:C,2,FALSE),"Verificar cadastro")</f>
        <v>Operando</v>
      </c>
      <c r="S1157" s="77" t="s">
        <v>2023</v>
      </c>
      <c r="T1157" s="48"/>
      <c r="U1157" s="79"/>
      <c r="V1157" s="78"/>
      <c r="W1157" s="82"/>
      <c r="X1157" s="80"/>
      <c r="Y1157" s="81" t="s">
        <v>2024</v>
      </c>
      <c r="Z1157" s="82"/>
      <c r="AA1157" s="70" t="s">
        <v>2024</v>
      </c>
      <c r="AB1157" s="70" t="s">
        <v>2024</v>
      </c>
      <c r="AC1157" s="69" t="s">
        <v>2024</v>
      </c>
      <c r="AD1157" s="69" t="str">
        <f ca="1">IFERROR(DATEDIF(DadosViagem5[[#This Row],[Utimo Bip Reserva]],TODAY(),"D"),"")</f>
        <v/>
      </c>
      <c r="AE1157" s="49" t="s">
        <v>2024</v>
      </c>
      <c r="AF1157" s="50" t="s">
        <v>2024</v>
      </c>
      <c r="AG1157" s="49"/>
      <c r="AH1157" s="50">
        <v>45807</v>
      </c>
      <c r="AI1157" s="49" t="str">
        <f>IF(DadosViagem5[[#This Row],[Dias em manutenção ]]&lt;5,"Dentro do Prazo","Fora do Prazo")</f>
        <v>Fora do Prazo</v>
      </c>
      <c r="AJ1157" s="49" t="e">
        <v>#REF!</v>
      </c>
    </row>
    <row r="1158" spans="1:36" ht="15">
      <c r="A1158" s="69" t="s">
        <v>3353</v>
      </c>
      <c r="B1158" s="70"/>
      <c r="C1158" s="69" t="s">
        <v>677</v>
      </c>
      <c r="D1158" s="69" t="s">
        <v>2394</v>
      </c>
      <c r="E1158" s="69" t="s">
        <v>566</v>
      </c>
      <c r="F1158" s="69" t="s">
        <v>2064</v>
      </c>
      <c r="G1158" s="69"/>
      <c r="H1158" s="70">
        <v>2023</v>
      </c>
      <c r="I1158" s="69" t="s">
        <v>2021</v>
      </c>
      <c r="J1158" s="69" t="s">
        <v>1123</v>
      </c>
      <c r="K1158" s="71" t="s">
        <v>1868</v>
      </c>
      <c r="L1158" s="72" t="s">
        <v>83</v>
      </c>
      <c r="M1158" s="48" t="s">
        <v>183</v>
      </c>
      <c r="N1158" s="49" t="s">
        <v>306</v>
      </c>
      <c r="O1158" s="49" t="s">
        <v>2085</v>
      </c>
      <c r="P1158" s="74">
        <f ca="1">IFERROR(VLOOKUP(DadosViagem5[[#This Row],[Placa]],BIP!A:E,5,FALSE),"")</f>
        <v>45978</v>
      </c>
      <c r="Q1158" s="75">
        <f ca="1">DATEDIF(DadosViagem5[[#This Row],[BIP]],TODAY(),"D")</f>
        <v>0</v>
      </c>
      <c r="R1158" s="76" t="str">
        <f>IFERROR(VLOOKUP(DadosViagem5[[#This Row],[Placa]],DDS!B:C,2,FALSE),"Verificar cadastro")</f>
        <v>Operando</v>
      </c>
      <c r="S1158" s="77" t="s">
        <v>2023</v>
      </c>
      <c r="T1158" s="48"/>
      <c r="U1158" s="79"/>
      <c r="V1158" s="78"/>
      <c r="W1158" s="82"/>
      <c r="X1158" s="80"/>
      <c r="Y1158" s="81" t="s">
        <v>2024</v>
      </c>
      <c r="Z1158" s="153"/>
      <c r="AA1158" s="70" t="s">
        <v>2024</v>
      </c>
      <c r="AB1158" s="70" t="s">
        <v>2024</v>
      </c>
      <c r="AC1158" s="69" t="s">
        <v>2024</v>
      </c>
      <c r="AD1158" s="69" t="str">
        <f ca="1">IFERROR(DATEDIF(DadosViagem5[[#This Row],[Utimo Bip Reserva]],TODAY(),"D"),"")</f>
        <v/>
      </c>
      <c r="AE1158" s="49" t="s">
        <v>2024</v>
      </c>
      <c r="AF1158" s="50" t="s">
        <v>2024</v>
      </c>
      <c r="AG1158" s="49"/>
      <c r="AH1158" s="50">
        <v>45807</v>
      </c>
      <c r="AI1158" s="49" t="str">
        <f>IF(DadosViagem5[[#This Row],[Dias em manutenção ]]&lt;5,"Dentro do Prazo","Fora do Prazo")</f>
        <v>Fora do Prazo</v>
      </c>
      <c r="AJ1158" s="49" t="e">
        <v>#REF!</v>
      </c>
    </row>
    <row r="1159" spans="1:36" ht="15">
      <c r="A1159" s="69" t="s">
        <v>3354</v>
      </c>
      <c r="B1159" s="70"/>
      <c r="C1159" s="69" t="s">
        <v>677</v>
      </c>
      <c r="D1159" s="69" t="s">
        <v>2394</v>
      </c>
      <c r="E1159" s="69" t="s">
        <v>566</v>
      </c>
      <c r="F1159" s="69" t="s">
        <v>2064</v>
      </c>
      <c r="G1159" s="69"/>
      <c r="H1159" s="70">
        <v>2023</v>
      </c>
      <c r="I1159" s="69" t="s">
        <v>2021</v>
      </c>
      <c r="J1159" s="69" t="s">
        <v>1123</v>
      </c>
      <c r="K1159" s="71" t="s">
        <v>1868</v>
      </c>
      <c r="L1159" s="72" t="s">
        <v>83</v>
      </c>
      <c r="M1159" s="48" t="s">
        <v>183</v>
      </c>
      <c r="N1159" s="49" t="s">
        <v>306</v>
      </c>
      <c r="O1159" s="49" t="s">
        <v>2085</v>
      </c>
      <c r="P1159" s="74">
        <f ca="1">IFERROR(VLOOKUP(DadosViagem5[[#This Row],[Placa]],BIP!A:E,5,FALSE),"")</f>
        <v>45978</v>
      </c>
      <c r="Q1159" s="75">
        <f ca="1">DATEDIF(DadosViagem5[[#This Row],[BIP]],TODAY(),"D")</f>
        <v>0</v>
      </c>
      <c r="R1159" s="76" t="str">
        <f>IFERROR(VLOOKUP(DadosViagem5[[#This Row],[Placa]],DDS!B:C,2,FALSE),"Verificar cadastro")</f>
        <v>Operando</v>
      </c>
      <c r="S1159" s="77" t="s">
        <v>2023</v>
      </c>
      <c r="T1159" s="48"/>
      <c r="U1159" s="79"/>
      <c r="V1159" s="78"/>
      <c r="W1159" s="82"/>
      <c r="X1159" s="80"/>
      <c r="Y1159" s="81" t="s">
        <v>2024</v>
      </c>
      <c r="Z1159" s="82"/>
      <c r="AA1159" s="70" t="s">
        <v>2024</v>
      </c>
      <c r="AB1159" s="70" t="s">
        <v>2024</v>
      </c>
      <c r="AC1159" s="69" t="s">
        <v>2024</v>
      </c>
      <c r="AD1159" s="69" t="str">
        <f ca="1">IFERROR(DATEDIF(DadosViagem5[[#This Row],[Utimo Bip Reserva]],TODAY(),"D"),"")</f>
        <v/>
      </c>
      <c r="AE1159" s="49" t="s">
        <v>2024</v>
      </c>
      <c r="AF1159" s="50" t="s">
        <v>2024</v>
      </c>
      <c r="AG1159" s="49"/>
      <c r="AH1159" s="50">
        <v>45807</v>
      </c>
      <c r="AI1159" s="49" t="str">
        <f>IF(DadosViagem5[[#This Row],[Dias em manutenção ]]&lt;5,"Dentro do Prazo","Fora do Prazo")</f>
        <v>Fora do Prazo</v>
      </c>
      <c r="AJ1159" s="49" t="e">
        <v>#REF!</v>
      </c>
    </row>
    <row r="1160" spans="1:36" ht="15">
      <c r="A1160" s="69" t="s">
        <v>3355</v>
      </c>
      <c r="B1160" s="70"/>
      <c r="C1160" s="69" t="s">
        <v>677</v>
      </c>
      <c r="D1160" s="69" t="s">
        <v>2394</v>
      </c>
      <c r="E1160" s="69" t="s">
        <v>566</v>
      </c>
      <c r="F1160" s="69" t="s">
        <v>2064</v>
      </c>
      <c r="G1160" s="69"/>
      <c r="H1160" s="70">
        <v>2023</v>
      </c>
      <c r="I1160" s="69" t="s">
        <v>2021</v>
      </c>
      <c r="J1160" s="69" t="s">
        <v>1123</v>
      </c>
      <c r="K1160" s="71" t="s">
        <v>1868</v>
      </c>
      <c r="L1160" s="72" t="s">
        <v>83</v>
      </c>
      <c r="M1160" s="48" t="s">
        <v>183</v>
      </c>
      <c r="N1160" s="49" t="s">
        <v>306</v>
      </c>
      <c r="O1160" s="49" t="s">
        <v>2085</v>
      </c>
      <c r="P1160" s="74">
        <f ca="1">IFERROR(VLOOKUP(DadosViagem5[[#This Row],[Placa]],BIP!A:E,5,FALSE),"")</f>
        <v>45978</v>
      </c>
      <c r="Q1160" s="75">
        <f ca="1">DATEDIF(DadosViagem5[[#This Row],[BIP]],TODAY(),"D")</f>
        <v>0</v>
      </c>
      <c r="R1160" s="76" t="str">
        <f>IFERROR(VLOOKUP(DadosViagem5[[#This Row],[Placa]],DDS!B:C,2,FALSE),"Verificar cadastro")</f>
        <v>Operando</v>
      </c>
      <c r="S1160" s="77" t="s">
        <v>2023</v>
      </c>
      <c r="T1160" s="48"/>
      <c r="U1160" s="79"/>
      <c r="V1160" s="78"/>
      <c r="W1160" s="82"/>
      <c r="X1160" s="80"/>
      <c r="Y1160" s="81" t="s">
        <v>2024</v>
      </c>
      <c r="Z1160" s="82"/>
      <c r="AA1160" s="70" t="s">
        <v>2024</v>
      </c>
      <c r="AB1160" s="70" t="s">
        <v>2024</v>
      </c>
      <c r="AC1160" s="69" t="s">
        <v>2024</v>
      </c>
      <c r="AD1160" s="69" t="str">
        <f ca="1">IFERROR(DATEDIF(DadosViagem5[[#This Row],[Utimo Bip Reserva]],TODAY(),"D"),"")</f>
        <v/>
      </c>
      <c r="AE1160" s="49" t="s">
        <v>2024</v>
      </c>
      <c r="AF1160" s="50" t="s">
        <v>2024</v>
      </c>
      <c r="AG1160" s="49"/>
      <c r="AH1160" s="50">
        <v>45807</v>
      </c>
      <c r="AI1160" s="49" t="str">
        <f>IF(DadosViagem5[[#This Row],[Dias em manutenção ]]&lt;5,"Dentro do Prazo","Fora do Prazo")</f>
        <v>Fora do Prazo</v>
      </c>
      <c r="AJ1160" s="49" t="e">
        <v>#REF!</v>
      </c>
    </row>
    <row r="1161" spans="1:36" ht="15">
      <c r="A1161" s="69" t="s">
        <v>3356</v>
      </c>
      <c r="B1161" s="70"/>
      <c r="C1161" s="69" t="s">
        <v>677</v>
      </c>
      <c r="D1161" s="69" t="s">
        <v>2394</v>
      </c>
      <c r="E1161" s="69" t="s">
        <v>566</v>
      </c>
      <c r="F1161" s="69" t="s">
        <v>2064</v>
      </c>
      <c r="G1161" s="69"/>
      <c r="H1161" s="70">
        <v>2023</v>
      </c>
      <c r="I1161" s="69" t="s">
        <v>2021</v>
      </c>
      <c r="J1161" s="69" t="s">
        <v>1123</v>
      </c>
      <c r="K1161" s="71" t="s">
        <v>1868</v>
      </c>
      <c r="L1161" s="72" t="s">
        <v>83</v>
      </c>
      <c r="M1161" s="48" t="s">
        <v>183</v>
      </c>
      <c r="N1161" s="49" t="s">
        <v>306</v>
      </c>
      <c r="O1161" s="49" t="s">
        <v>2085</v>
      </c>
      <c r="P1161" s="74">
        <f ca="1">IFERROR(VLOOKUP(DadosViagem5[[#This Row],[Placa]],BIP!A:E,5,FALSE),"")</f>
        <v>45978</v>
      </c>
      <c r="Q1161" s="75">
        <f ca="1">DATEDIF(DadosViagem5[[#This Row],[BIP]],TODAY(),"D")</f>
        <v>0</v>
      </c>
      <c r="R1161" s="76" t="str">
        <f>IFERROR(VLOOKUP(DadosViagem5[[#This Row],[Placa]],DDS!B:C,2,FALSE),"Verificar cadastro")</f>
        <v>Operando</v>
      </c>
      <c r="S1161" s="77" t="s">
        <v>2023</v>
      </c>
      <c r="T1161" s="48"/>
      <c r="U1161" s="79"/>
      <c r="V1161" s="78"/>
      <c r="W1161" s="82"/>
      <c r="X1161" s="80"/>
      <c r="Y1161" s="81" t="s">
        <v>2024</v>
      </c>
      <c r="Z1161" s="82"/>
      <c r="AA1161" s="70" t="s">
        <v>2024</v>
      </c>
      <c r="AB1161" s="70" t="s">
        <v>2024</v>
      </c>
      <c r="AC1161" s="69" t="s">
        <v>2024</v>
      </c>
      <c r="AD1161" s="69" t="str">
        <f ca="1">IFERROR(DATEDIF(DadosViagem5[[#This Row],[Utimo Bip Reserva]],TODAY(),"D"),"")</f>
        <v/>
      </c>
      <c r="AE1161" s="49" t="s">
        <v>2024</v>
      </c>
      <c r="AF1161" s="50" t="s">
        <v>2024</v>
      </c>
      <c r="AG1161" s="49"/>
      <c r="AH1161" s="50">
        <v>45807</v>
      </c>
      <c r="AI1161" s="49" t="str">
        <f>IF(DadosViagem5[[#This Row],[Dias em manutenção ]]&lt;5,"Dentro do Prazo","Fora do Prazo")</f>
        <v>Fora do Prazo</v>
      </c>
      <c r="AJ1161" s="49" t="e">
        <v>#REF!</v>
      </c>
    </row>
    <row r="1162" spans="1:36" ht="15">
      <c r="A1162" s="69" t="s">
        <v>827</v>
      </c>
      <c r="B1162" s="70"/>
      <c r="C1162" s="69" t="s">
        <v>727</v>
      </c>
      <c r="D1162" s="69" t="s">
        <v>2715</v>
      </c>
      <c r="E1162" s="69" t="s">
        <v>566</v>
      </c>
      <c r="F1162" s="69" t="s">
        <v>2064</v>
      </c>
      <c r="G1162" s="69"/>
      <c r="H1162" s="70">
        <v>2022</v>
      </c>
      <c r="I1162" s="69" t="s">
        <v>2021</v>
      </c>
      <c r="J1162" s="69" t="s">
        <v>1123</v>
      </c>
      <c r="K1162" s="71" t="s">
        <v>1868</v>
      </c>
      <c r="L1162" s="72" t="s">
        <v>83</v>
      </c>
      <c r="M1162" s="48" t="s">
        <v>183</v>
      </c>
      <c r="N1162" s="49" t="s">
        <v>306</v>
      </c>
      <c r="O1162" s="49" t="s">
        <v>2085</v>
      </c>
      <c r="P1162" s="74">
        <f ca="1">IFERROR(VLOOKUP(DadosViagem5[[#This Row],[Placa]],BIP!A:E,5,FALSE),"")</f>
        <v>45978</v>
      </c>
      <c r="Q1162" s="75">
        <f ca="1">DATEDIF(DadosViagem5[[#This Row],[BIP]],TODAY(),"D")</f>
        <v>0</v>
      </c>
      <c r="R1162" s="76" t="str">
        <f>IFERROR(VLOOKUP(DadosViagem5[[#This Row],[Placa]],DDS!B:C,2,FALSE),"Verificar cadastro")</f>
        <v>Operando</v>
      </c>
      <c r="S1162" s="77" t="s">
        <v>2023</v>
      </c>
      <c r="T1162" s="48"/>
      <c r="U1162" s="79"/>
      <c r="V1162" s="78"/>
      <c r="W1162" s="82"/>
      <c r="X1162" s="87"/>
      <c r="Y1162" s="81"/>
      <c r="Z1162" s="88"/>
      <c r="AA1162" s="70" t="s">
        <v>2024</v>
      </c>
      <c r="AB1162" s="70" t="s">
        <v>2024</v>
      </c>
      <c r="AC1162" s="69" t="s">
        <v>2024</v>
      </c>
      <c r="AD1162" s="69" t="str">
        <f ca="1">IFERROR(DATEDIF(DadosViagem5[[#This Row],[Utimo Bip Reserva]],TODAY(),"D"),"")</f>
        <v/>
      </c>
      <c r="AE1162" s="49" t="s">
        <v>2024</v>
      </c>
      <c r="AF1162" s="50" t="s">
        <v>2024</v>
      </c>
      <c r="AG1162" s="49"/>
      <c r="AH1162" s="50">
        <v>45807</v>
      </c>
      <c r="AI1162" s="49" t="str">
        <f>IF(DadosViagem5[[#This Row],[Dias em manutenção ]]&lt;5,"Dentro do Prazo","Fora do Prazo")</f>
        <v>Fora do Prazo</v>
      </c>
      <c r="AJ1162" s="49" t="e">
        <v>#REF!</v>
      </c>
    </row>
    <row r="1163" spans="1:36" ht="15">
      <c r="A1163" s="69" t="s">
        <v>723</v>
      </c>
      <c r="B1163" s="70"/>
      <c r="C1163" s="69" t="s">
        <v>677</v>
      </c>
      <c r="D1163" s="69" t="s">
        <v>2394</v>
      </c>
      <c r="E1163" s="69" t="s">
        <v>566</v>
      </c>
      <c r="F1163" s="69" t="s">
        <v>2064</v>
      </c>
      <c r="G1163" s="69"/>
      <c r="H1163" s="70">
        <v>2023</v>
      </c>
      <c r="I1163" s="69" t="s">
        <v>2021</v>
      </c>
      <c r="J1163" s="69" t="s">
        <v>1123</v>
      </c>
      <c r="K1163" s="71" t="s">
        <v>1868</v>
      </c>
      <c r="L1163" s="72" t="s">
        <v>83</v>
      </c>
      <c r="M1163" s="48" t="s">
        <v>183</v>
      </c>
      <c r="N1163" s="49" t="s">
        <v>306</v>
      </c>
      <c r="O1163" s="49" t="s">
        <v>2085</v>
      </c>
      <c r="P1163" s="74">
        <f ca="1">IFERROR(VLOOKUP(DadosViagem5[[#This Row],[Placa]],BIP!A:E,5,FALSE),"")</f>
        <v>45978</v>
      </c>
      <c r="Q1163" s="75">
        <f ca="1">DATEDIF(DadosViagem5[[#This Row],[BIP]],TODAY(),"D")</f>
        <v>0</v>
      </c>
      <c r="R1163" s="76" t="str">
        <f>IFERROR(VLOOKUP(DadosViagem5[[#This Row],[Placa]],DDS!B:C,2,FALSE),"Verificar cadastro")</f>
        <v>Operando</v>
      </c>
      <c r="S1163" s="77" t="s">
        <v>2023</v>
      </c>
      <c r="T1163" s="48"/>
      <c r="U1163" s="79"/>
      <c r="V1163" s="78"/>
      <c r="W1163" s="82" t="s">
        <v>3357</v>
      </c>
      <c r="X1163" s="80"/>
      <c r="Y1163" s="81"/>
      <c r="Z1163" s="83"/>
      <c r="AA1163" s="70" t="s">
        <v>2024</v>
      </c>
      <c r="AB1163" s="70" t="s">
        <v>2024</v>
      </c>
      <c r="AC1163" s="69" t="s">
        <v>2024</v>
      </c>
      <c r="AD1163" s="69" t="str">
        <f ca="1">IFERROR(DATEDIF(DadosViagem5[[#This Row],[Utimo Bip Reserva]],TODAY(),"D"),"")</f>
        <v/>
      </c>
      <c r="AE1163" s="49" t="s">
        <v>3320</v>
      </c>
      <c r="AF1163" s="50">
        <v>45698</v>
      </c>
      <c r="AG1163" s="49" t="s">
        <v>567</v>
      </c>
      <c r="AH1163" s="50">
        <v>21</v>
      </c>
      <c r="AI1163" s="49" t="str">
        <f>IF(DadosViagem5[[#This Row],[Dias em manutenção ]]&lt;5,"Dentro do Prazo","Fora do Prazo")</f>
        <v>Fora do Prazo</v>
      </c>
      <c r="AJ1163" s="49" t="e">
        <v>#REF!</v>
      </c>
    </row>
    <row r="1164" spans="1:36" ht="15">
      <c r="A1164" s="69" t="s">
        <v>431</v>
      </c>
      <c r="B1164" s="70"/>
      <c r="C1164" s="69" t="s">
        <v>727</v>
      </c>
      <c r="D1164" s="69" t="s">
        <v>2715</v>
      </c>
      <c r="E1164" s="69" t="s">
        <v>566</v>
      </c>
      <c r="F1164" s="69" t="s">
        <v>2064</v>
      </c>
      <c r="G1164" s="69"/>
      <c r="H1164" s="70">
        <v>2022</v>
      </c>
      <c r="I1164" s="69" t="s">
        <v>2021</v>
      </c>
      <c r="J1164" s="69" t="s">
        <v>1123</v>
      </c>
      <c r="K1164" s="71" t="s">
        <v>1868</v>
      </c>
      <c r="L1164" s="72" t="s">
        <v>83</v>
      </c>
      <c r="M1164" s="48" t="s">
        <v>183</v>
      </c>
      <c r="N1164" s="49" t="s">
        <v>306</v>
      </c>
      <c r="O1164" s="49" t="s">
        <v>2085</v>
      </c>
      <c r="P1164" s="74">
        <f ca="1">IFERROR(VLOOKUP(DadosViagem5[[#This Row],[Placa]],BIP!A:E,5,FALSE),"")</f>
        <v>45466</v>
      </c>
      <c r="Q1164" s="75">
        <f ca="1">DATEDIF(DadosViagem5[[#This Row],[BIP]],TODAY(),"D")</f>
        <v>512</v>
      </c>
      <c r="R1164" s="76" t="str">
        <f>IFERROR(VLOOKUP(DadosViagem5[[#This Row],[Placa]],DDS!B:C,2,FALSE),"Verificar cadastro")</f>
        <v>Verificar cadastro</v>
      </c>
      <c r="S1164" s="77" t="s">
        <v>2096</v>
      </c>
      <c r="T1164" s="48">
        <v>6760262</v>
      </c>
      <c r="U1164" s="79">
        <v>45874</v>
      </c>
      <c r="V1164" s="78">
        <v>45874</v>
      </c>
      <c r="W1164" s="82" t="s">
        <v>1162</v>
      </c>
      <c r="X1164" s="80" t="s">
        <v>81</v>
      </c>
      <c r="Y1164" s="81">
        <v>45926</v>
      </c>
      <c r="Z1164" s="83" t="s">
        <v>1163</v>
      </c>
      <c r="AA1164" s="70" t="s">
        <v>2024</v>
      </c>
      <c r="AB1164" s="70" t="s">
        <v>2024</v>
      </c>
      <c r="AC1164" s="69" t="s">
        <v>2024</v>
      </c>
      <c r="AD1164" s="69" t="str">
        <f ca="1">IFERROR(DATEDIF(DadosViagem5[[#This Row],[Utimo Bip Reserva]],TODAY(),"D"),"")</f>
        <v/>
      </c>
      <c r="AE1164" s="49" t="s">
        <v>3358</v>
      </c>
      <c r="AF1164" s="50">
        <v>45705</v>
      </c>
      <c r="AG1164" s="49" t="s">
        <v>567</v>
      </c>
      <c r="AH1164" s="50">
        <v>340</v>
      </c>
      <c r="AI1164" s="49" t="str">
        <f>IF(DadosViagem5[[#This Row],[Dias em manutenção ]]&lt;5,"Dentro do Prazo","Fora do Prazo")</f>
        <v>Fora do Prazo</v>
      </c>
      <c r="AJ1164" s="49" t="e">
        <v>#REF!</v>
      </c>
    </row>
    <row r="1165" spans="1:36" ht="15">
      <c r="A1165" s="69" t="s">
        <v>1121</v>
      </c>
      <c r="B1165" s="70"/>
      <c r="C1165" s="69" t="s">
        <v>677</v>
      </c>
      <c r="D1165" s="69" t="s">
        <v>2394</v>
      </c>
      <c r="E1165" s="69" t="s">
        <v>566</v>
      </c>
      <c r="F1165" s="69" t="s">
        <v>2064</v>
      </c>
      <c r="G1165" s="69"/>
      <c r="H1165" s="70">
        <v>2023</v>
      </c>
      <c r="I1165" s="69" t="s">
        <v>2021</v>
      </c>
      <c r="J1165" s="69" t="s">
        <v>1123</v>
      </c>
      <c r="K1165" s="71" t="s">
        <v>1868</v>
      </c>
      <c r="L1165" s="72" t="s">
        <v>83</v>
      </c>
      <c r="M1165" s="48" t="s">
        <v>183</v>
      </c>
      <c r="N1165" s="49" t="s">
        <v>306</v>
      </c>
      <c r="O1165" s="49" t="s">
        <v>2085</v>
      </c>
      <c r="P1165" s="74">
        <f ca="1">IFERROR(VLOOKUP(DadosViagem5[[#This Row],[Placa]],BIP!A:E,5,FALSE),"")</f>
        <v>45978</v>
      </c>
      <c r="Q1165" s="75">
        <f ca="1">DATEDIF(DadosViagem5[[#This Row],[BIP]],TODAY(),"D")</f>
        <v>0</v>
      </c>
      <c r="R1165" s="76" t="str">
        <f>IFERROR(VLOOKUP(DadosViagem5[[#This Row],[Placa]],DDS!B:C,2,FALSE),"Verificar cadastro")</f>
        <v>Operando</v>
      </c>
      <c r="S1165" s="77" t="s">
        <v>2023</v>
      </c>
      <c r="T1165" s="48"/>
      <c r="U1165" s="79"/>
      <c r="V1165" s="78"/>
      <c r="W1165" s="82"/>
      <c r="X1165" s="80"/>
      <c r="Y1165" s="81"/>
      <c r="Z1165" s="82"/>
      <c r="AA1165" s="70" t="s">
        <v>2024</v>
      </c>
      <c r="AB1165" s="70" t="s">
        <v>2024</v>
      </c>
      <c r="AC1165" s="69" t="s">
        <v>2024</v>
      </c>
      <c r="AD1165" s="69" t="str">
        <f ca="1">IFERROR(DATEDIF(DadosViagem5[[#This Row],[Utimo Bip Reserva]],TODAY(),"D"),"")</f>
        <v/>
      </c>
      <c r="AE1165" s="49" t="s">
        <v>2024</v>
      </c>
      <c r="AF1165" s="50" t="s">
        <v>2024</v>
      </c>
      <c r="AG1165" s="49"/>
      <c r="AH1165" s="50">
        <v>45807</v>
      </c>
      <c r="AI1165" s="49" t="str">
        <f>IF(DadosViagem5[[#This Row],[Dias em manutenção ]]&lt;5,"Dentro do Prazo","Fora do Prazo")</f>
        <v>Fora do Prazo</v>
      </c>
      <c r="AJ1165" s="49" t="e">
        <v>#REF!</v>
      </c>
    </row>
    <row r="1166" spans="1:36" ht="15">
      <c r="A1166" s="69" t="s">
        <v>3359</v>
      </c>
      <c r="B1166" s="70"/>
      <c r="C1166" s="69" t="s">
        <v>727</v>
      </c>
      <c r="D1166" s="69" t="s">
        <v>2715</v>
      </c>
      <c r="E1166" s="69" t="s">
        <v>566</v>
      </c>
      <c r="F1166" s="69" t="s">
        <v>2064</v>
      </c>
      <c r="G1166" s="69"/>
      <c r="H1166" s="70">
        <v>2022</v>
      </c>
      <c r="I1166" s="69" t="s">
        <v>2021</v>
      </c>
      <c r="J1166" s="69" t="s">
        <v>1123</v>
      </c>
      <c r="K1166" s="71" t="s">
        <v>1868</v>
      </c>
      <c r="L1166" s="72" t="s">
        <v>83</v>
      </c>
      <c r="M1166" s="48" t="s">
        <v>183</v>
      </c>
      <c r="N1166" s="49" t="s">
        <v>306</v>
      </c>
      <c r="O1166" s="49" t="s">
        <v>2085</v>
      </c>
      <c r="P1166" s="74">
        <f ca="1">IFERROR(VLOOKUP(DadosViagem5[[#This Row],[Placa]],BIP!A:E,5,FALSE),"")</f>
        <v>45978</v>
      </c>
      <c r="Q1166" s="75">
        <f ca="1">DATEDIF(DadosViagem5[[#This Row],[BIP]],TODAY(),"D")</f>
        <v>0</v>
      </c>
      <c r="R1166" s="76" t="str">
        <f>IFERROR(VLOOKUP(DadosViagem5[[#This Row],[Placa]],DDS!B:C,2,FALSE),"Verificar cadastro")</f>
        <v>Operando</v>
      </c>
      <c r="S1166" s="77" t="s">
        <v>2023</v>
      </c>
      <c r="T1166" s="48"/>
      <c r="U1166" s="79"/>
      <c r="V1166" s="90"/>
      <c r="W1166" s="82" t="s">
        <v>3360</v>
      </c>
      <c r="X1166" s="80"/>
      <c r="Y1166" s="81"/>
      <c r="Z1166" s="83"/>
      <c r="AA1166" s="70" t="s">
        <v>2024</v>
      </c>
      <c r="AB1166" s="70" t="s">
        <v>2024</v>
      </c>
      <c r="AC1166" s="69" t="s">
        <v>2024</v>
      </c>
      <c r="AD1166" s="69" t="str">
        <f ca="1">IFERROR(DATEDIF(DadosViagem5[[#This Row],[Utimo Bip Reserva]],TODAY(),"D"),"")</f>
        <v/>
      </c>
      <c r="AE1166" s="49" t="s">
        <v>2024</v>
      </c>
      <c r="AF1166" s="50" t="s">
        <v>2024</v>
      </c>
      <c r="AG1166" s="49"/>
      <c r="AH1166" s="50">
        <v>45807</v>
      </c>
      <c r="AI1166" s="49" t="str">
        <f>IF(DadosViagem5[[#This Row],[Dias em manutenção ]]&lt;5,"Dentro do Prazo","Fora do Prazo")</f>
        <v>Fora do Prazo</v>
      </c>
      <c r="AJ1166" s="49" t="e">
        <v>#REF!</v>
      </c>
    </row>
    <row r="1167" spans="1:36" ht="15">
      <c r="A1167" s="69" t="s">
        <v>3361</v>
      </c>
      <c r="B1167" s="70"/>
      <c r="C1167" s="69" t="s">
        <v>727</v>
      </c>
      <c r="D1167" s="69" t="s">
        <v>2715</v>
      </c>
      <c r="E1167" s="69" t="s">
        <v>566</v>
      </c>
      <c r="F1167" s="69" t="s">
        <v>2064</v>
      </c>
      <c r="G1167" s="69"/>
      <c r="H1167" s="70">
        <v>2022</v>
      </c>
      <c r="I1167" s="69" t="s">
        <v>2021</v>
      </c>
      <c r="J1167" s="69" t="s">
        <v>1123</v>
      </c>
      <c r="K1167" s="71" t="s">
        <v>1868</v>
      </c>
      <c r="L1167" s="72" t="s">
        <v>83</v>
      </c>
      <c r="M1167" s="48" t="s">
        <v>183</v>
      </c>
      <c r="N1167" s="49" t="s">
        <v>306</v>
      </c>
      <c r="O1167" s="49" t="s">
        <v>2085</v>
      </c>
      <c r="P1167" s="74">
        <f ca="1">IFERROR(VLOOKUP(DadosViagem5[[#This Row],[Placa]],BIP!A:E,5,FALSE),"")</f>
        <v>45978</v>
      </c>
      <c r="Q1167" s="75">
        <f ca="1">DATEDIF(DadosViagem5[[#This Row],[BIP]],TODAY(),"D")</f>
        <v>0</v>
      </c>
      <c r="R1167" s="76" t="str">
        <f>IFERROR(VLOOKUP(DadosViagem5[[#This Row],[Placa]],DDS!B:C,2,FALSE),"Verificar cadastro")</f>
        <v>Operando</v>
      </c>
      <c r="S1167" s="77" t="s">
        <v>2023</v>
      </c>
      <c r="T1167" s="48"/>
      <c r="U1167" s="79"/>
      <c r="V1167" s="78"/>
      <c r="W1167" s="82" t="s">
        <v>2525</v>
      </c>
      <c r="X1167" s="80"/>
      <c r="Y1167" s="81"/>
      <c r="Z1167" s="82"/>
      <c r="AA1167" s="70" t="s">
        <v>2024</v>
      </c>
      <c r="AB1167" s="70" t="s">
        <v>2024</v>
      </c>
      <c r="AC1167" s="69" t="s">
        <v>2024</v>
      </c>
      <c r="AD1167" s="69" t="str">
        <f ca="1">IFERROR(DATEDIF(DadosViagem5[[#This Row],[Utimo Bip Reserva]],TODAY(),"D"),"")</f>
        <v/>
      </c>
      <c r="AE1167" s="49"/>
      <c r="AF1167" s="50" t="s">
        <v>2024</v>
      </c>
      <c r="AG1167" s="49"/>
      <c r="AH1167" s="50"/>
      <c r="AI1167" s="49"/>
      <c r="AJ1167" s="49"/>
    </row>
    <row r="1168" spans="1:36" ht="15">
      <c r="A1168" s="69" t="s">
        <v>3362</v>
      </c>
      <c r="B1168" s="70"/>
      <c r="C1168" s="69" t="s">
        <v>727</v>
      </c>
      <c r="D1168" s="69" t="s">
        <v>2715</v>
      </c>
      <c r="E1168" s="69" t="s">
        <v>566</v>
      </c>
      <c r="F1168" s="69" t="s">
        <v>2064</v>
      </c>
      <c r="G1168" s="69"/>
      <c r="H1168" s="70">
        <v>2023</v>
      </c>
      <c r="I1168" s="69" t="s">
        <v>2021</v>
      </c>
      <c r="J1168" s="69" t="s">
        <v>1123</v>
      </c>
      <c r="K1168" s="71" t="s">
        <v>1868</v>
      </c>
      <c r="L1168" s="72" t="s">
        <v>83</v>
      </c>
      <c r="M1168" s="48" t="s">
        <v>183</v>
      </c>
      <c r="N1168" s="49" t="s">
        <v>306</v>
      </c>
      <c r="O1168" s="49" t="s">
        <v>2085</v>
      </c>
      <c r="P1168" s="74">
        <f ca="1">IFERROR(VLOOKUP(DadosViagem5[[#This Row],[Placa]],BIP!A:E,5,FALSE),"")</f>
        <v>45978</v>
      </c>
      <c r="Q1168" s="75">
        <f ca="1">DATEDIF(DadosViagem5[[#This Row],[BIP]],TODAY(),"D")</f>
        <v>0</v>
      </c>
      <c r="R1168" s="76" t="str">
        <f>IFERROR(VLOOKUP(DadosViagem5[[#This Row],[Placa]],DDS!B:C,2,FALSE),"Verificar cadastro")</f>
        <v>Operando</v>
      </c>
      <c r="S1168" s="77" t="s">
        <v>2023</v>
      </c>
      <c r="T1168" s="48"/>
      <c r="U1168" s="79"/>
      <c r="V1168" s="78"/>
      <c r="W1168" s="103"/>
      <c r="X1168" s="80"/>
      <c r="Y1168" s="81"/>
      <c r="Z1168" s="82"/>
      <c r="AA1168" s="70" t="s">
        <v>2024</v>
      </c>
      <c r="AB1168" s="70" t="s">
        <v>2024</v>
      </c>
      <c r="AC1168" s="69" t="s">
        <v>2024</v>
      </c>
      <c r="AD1168" s="69" t="str">
        <f ca="1">IFERROR(DATEDIF(DadosViagem5[[#This Row],[Utimo Bip Reserva]],TODAY(),"D"),"")</f>
        <v/>
      </c>
      <c r="AE1168" s="49" t="s">
        <v>2024</v>
      </c>
      <c r="AF1168" s="50" t="s">
        <v>2024</v>
      </c>
      <c r="AG1168" s="49"/>
      <c r="AH1168" s="50">
        <v>45807</v>
      </c>
      <c r="AI1168" s="49" t="str">
        <f>IF(DadosViagem5[[#This Row],[Dias em manutenção ]]&lt;5,"Dentro do Prazo","Fora do Prazo")</f>
        <v>Fora do Prazo</v>
      </c>
      <c r="AJ1168" s="49" t="e">
        <v>#REF!</v>
      </c>
    </row>
    <row r="1169" spans="1:36" ht="15">
      <c r="A1169" s="69" t="s">
        <v>3363</v>
      </c>
      <c r="B1169" s="70"/>
      <c r="C1169" s="69" t="s">
        <v>727</v>
      </c>
      <c r="D1169" s="69" t="s">
        <v>2715</v>
      </c>
      <c r="E1169" s="69" t="s">
        <v>566</v>
      </c>
      <c r="F1169" s="69" t="s">
        <v>2064</v>
      </c>
      <c r="G1169" s="69"/>
      <c r="H1169" s="70">
        <v>2022</v>
      </c>
      <c r="I1169" s="69" t="s">
        <v>2021</v>
      </c>
      <c r="J1169" s="69" t="s">
        <v>1123</v>
      </c>
      <c r="K1169" s="71" t="s">
        <v>1868</v>
      </c>
      <c r="L1169" s="72" t="s">
        <v>83</v>
      </c>
      <c r="M1169" s="48" t="s">
        <v>183</v>
      </c>
      <c r="N1169" s="49" t="s">
        <v>306</v>
      </c>
      <c r="O1169" s="49" t="s">
        <v>2085</v>
      </c>
      <c r="P1169" s="74">
        <f ca="1">IFERROR(VLOOKUP(DadosViagem5[[#This Row],[Placa]],BIP!A:E,5,FALSE),"")</f>
        <v>45978</v>
      </c>
      <c r="Q1169" s="75">
        <f ca="1">DATEDIF(DadosViagem5[[#This Row],[BIP]],TODAY(),"D")</f>
        <v>0</v>
      </c>
      <c r="R1169" s="76" t="str">
        <f>IFERROR(VLOOKUP(DadosViagem5[[#This Row],[Placa]],DDS!B:C,2,FALSE),"Verificar cadastro")</f>
        <v>Operando</v>
      </c>
      <c r="S1169" s="77" t="s">
        <v>2023</v>
      </c>
      <c r="T1169" s="48"/>
      <c r="U1169" s="79"/>
      <c r="V1169" s="78"/>
      <c r="W1169" s="82"/>
      <c r="X1169" s="80"/>
      <c r="Y1169" s="81"/>
      <c r="Z1169" s="83"/>
      <c r="AA1169" s="70" t="s">
        <v>2024</v>
      </c>
      <c r="AB1169" s="70" t="s">
        <v>2024</v>
      </c>
      <c r="AC1169" s="69" t="s">
        <v>2024</v>
      </c>
      <c r="AD1169" s="69" t="str">
        <f ca="1">IFERROR(DATEDIF(DadosViagem5[[#This Row],[Utimo Bip Reserva]],TODAY(),"D"),"")</f>
        <v/>
      </c>
      <c r="AE1169" s="49" t="s">
        <v>2024</v>
      </c>
      <c r="AF1169" s="50" t="s">
        <v>2024</v>
      </c>
      <c r="AG1169" s="49"/>
      <c r="AH1169" s="50">
        <v>45807</v>
      </c>
      <c r="AI1169" s="49" t="str">
        <f>IF(DadosViagem5[[#This Row],[Dias em manutenção ]]&lt;5,"Dentro do Prazo","Fora do Prazo")</f>
        <v>Fora do Prazo</v>
      </c>
      <c r="AJ1169" s="49" t="e">
        <v>#REF!</v>
      </c>
    </row>
    <row r="1170" spans="1:36" ht="15">
      <c r="A1170" s="69" t="s">
        <v>3364</v>
      </c>
      <c r="B1170" s="70"/>
      <c r="C1170" s="69" t="s">
        <v>677</v>
      </c>
      <c r="D1170" s="69" t="s">
        <v>2394</v>
      </c>
      <c r="E1170" s="69" t="s">
        <v>566</v>
      </c>
      <c r="F1170" s="69" t="s">
        <v>2064</v>
      </c>
      <c r="G1170" s="69"/>
      <c r="H1170" s="70">
        <v>2022</v>
      </c>
      <c r="I1170" s="69" t="s">
        <v>2021</v>
      </c>
      <c r="J1170" s="69" t="s">
        <v>1123</v>
      </c>
      <c r="K1170" s="71" t="s">
        <v>1868</v>
      </c>
      <c r="L1170" s="72" t="s">
        <v>83</v>
      </c>
      <c r="M1170" s="48" t="s">
        <v>183</v>
      </c>
      <c r="N1170" s="49" t="s">
        <v>306</v>
      </c>
      <c r="O1170" s="49" t="s">
        <v>2085</v>
      </c>
      <c r="P1170" s="74">
        <f ca="1">IFERROR(VLOOKUP(DadosViagem5[[#This Row],[Placa]],BIP!A:E,5,FALSE),"")</f>
        <v>45978</v>
      </c>
      <c r="Q1170" s="75">
        <f ca="1">DATEDIF(DadosViagem5[[#This Row],[BIP]],TODAY(),"D")</f>
        <v>0</v>
      </c>
      <c r="R1170" s="76" t="str">
        <f>IFERROR(VLOOKUP(DadosViagem5[[#This Row],[Placa]],DDS!B:C,2,FALSE),"Verificar cadastro")</f>
        <v>Operando</v>
      </c>
      <c r="S1170" s="77" t="s">
        <v>2023</v>
      </c>
      <c r="T1170" s="48"/>
      <c r="U1170" s="79"/>
      <c r="V1170" s="78"/>
      <c r="W1170" s="82"/>
      <c r="X1170" s="80"/>
      <c r="Y1170" s="81"/>
      <c r="Z1170" s="82"/>
      <c r="AA1170" s="70" t="s">
        <v>2024</v>
      </c>
      <c r="AB1170" s="70" t="s">
        <v>2024</v>
      </c>
      <c r="AC1170" s="69" t="s">
        <v>2024</v>
      </c>
      <c r="AD1170" s="69" t="str">
        <f ca="1">IFERROR(DATEDIF(DadosViagem5[[#This Row],[Utimo Bip Reserva]],TODAY(),"D"),"")</f>
        <v/>
      </c>
      <c r="AE1170" s="49" t="s">
        <v>2024</v>
      </c>
      <c r="AF1170" s="50" t="s">
        <v>2024</v>
      </c>
      <c r="AG1170" s="49"/>
      <c r="AH1170" s="50">
        <v>45807</v>
      </c>
      <c r="AI1170" s="49" t="str">
        <f>IF(DadosViagem5[[#This Row],[Dias em manutenção ]]&lt;5,"Dentro do Prazo","Fora do Prazo")</f>
        <v>Fora do Prazo</v>
      </c>
      <c r="AJ1170" s="49" t="e">
        <v>#REF!</v>
      </c>
    </row>
    <row r="1171" spans="1:36" ht="15">
      <c r="A1171" s="69" t="s">
        <v>3365</v>
      </c>
      <c r="B1171" s="70"/>
      <c r="C1171" s="69" t="s">
        <v>727</v>
      </c>
      <c r="D1171" s="69" t="s">
        <v>2715</v>
      </c>
      <c r="E1171" s="69" t="s">
        <v>566</v>
      </c>
      <c r="F1171" s="69" t="s">
        <v>2064</v>
      </c>
      <c r="G1171" s="69"/>
      <c r="H1171" s="70">
        <v>2023</v>
      </c>
      <c r="I1171" s="69" t="s">
        <v>2021</v>
      </c>
      <c r="J1171" s="69" t="s">
        <v>1123</v>
      </c>
      <c r="K1171" s="71" t="s">
        <v>1868</v>
      </c>
      <c r="L1171" s="72" t="s">
        <v>83</v>
      </c>
      <c r="M1171" s="48" t="s">
        <v>183</v>
      </c>
      <c r="N1171" s="49" t="s">
        <v>306</v>
      </c>
      <c r="O1171" s="49" t="s">
        <v>2085</v>
      </c>
      <c r="P1171" s="74">
        <f ca="1">IFERROR(VLOOKUP(DadosViagem5[[#This Row],[Placa]],BIP!A:E,5,FALSE),"")</f>
        <v>45978</v>
      </c>
      <c r="Q1171" s="75">
        <f ca="1">DATEDIF(DadosViagem5[[#This Row],[BIP]],TODAY(),"D")</f>
        <v>0</v>
      </c>
      <c r="R1171" s="76" t="str">
        <f>IFERROR(VLOOKUP(DadosViagem5[[#This Row],[Placa]],DDS!B:C,2,FALSE),"Verificar cadastro")</f>
        <v>Operando</v>
      </c>
      <c r="S1171" s="77" t="s">
        <v>2023</v>
      </c>
      <c r="T1171" s="48"/>
      <c r="U1171" s="79"/>
      <c r="V1171" s="78"/>
      <c r="W1171" s="82"/>
      <c r="X1171" s="80"/>
      <c r="Y1171" s="81"/>
      <c r="Z1171" s="82"/>
      <c r="AA1171" s="70" t="s">
        <v>2024</v>
      </c>
      <c r="AB1171" s="70" t="s">
        <v>2024</v>
      </c>
      <c r="AC1171" s="69" t="s">
        <v>2024</v>
      </c>
      <c r="AD1171" s="69" t="str">
        <f ca="1">IFERROR(DATEDIF(DadosViagem5[[#This Row],[Utimo Bip Reserva]],TODAY(),"D"),"")</f>
        <v/>
      </c>
      <c r="AE1171" s="49" t="s">
        <v>3366</v>
      </c>
      <c r="AF1171" s="50" t="s">
        <v>2024</v>
      </c>
      <c r="AG1171" s="49"/>
      <c r="AH1171" s="50">
        <v>45807</v>
      </c>
      <c r="AI1171" s="49" t="str">
        <f>IF(DadosViagem5[[#This Row],[Dias em manutenção ]]&lt;5,"Dentro do Prazo","Fora do Prazo")</f>
        <v>Fora do Prazo</v>
      </c>
      <c r="AJ1171" s="49" t="e">
        <v>#REF!</v>
      </c>
    </row>
    <row r="1172" spans="1:36" ht="15">
      <c r="A1172" s="69" t="s">
        <v>3367</v>
      </c>
      <c r="B1172" s="70"/>
      <c r="C1172" s="69" t="s">
        <v>677</v>
      </c>
      <c r="D1172" s="69" t="s">
        <v>2394</v>
      </c>
      <c r="E1172" s="69" t="s">
        <v>566</v>
      </c>
      <c r="F1172" s="69" t="s">
        <v>2064</v>
      </c>
      <c r="G1172" s="69"/>
      <c r="H1172" s="70">
        <v>2021</v>
      </c>
      <c r="I1172" s="69" t="s">
        <v>2021</v>
      </c>
      <c r="J1172" s="69" t="s">
        <v>1123</v>
      </c>
      <c r="K1172" s="71" t="s">
        <v>1868</v>
      </c>
      <c r="L1172" s="72" t="s">
        <v>83</v>
      </c>
      <c r="M1172" s="48" t="s">
        <v>183</v>
      </c>
      <c r="N1172" s="49" t="s">
        <v>306</v>
      </c>
      <c r="O1172" s="49" t="s">
        <v>2085</v>
      </c>
      <c r="P1172" s="74">
        <f ca="1">IFERROR(VLOOKUP(DadosViagem5[[#This Row],[Placa]],BIP!A:E,5,FALSE),"")</f>
        <v>45978</v>
      </c>
      <c r="Q1172" s="75">
        <f ca="1">DATEDIF(DadosViagem5[[#This Row],[BIP]],TODAY(),"D")</f>
        <v>0</v>
      </c>
      <c r="R1172" s="76" t="str">
        <f>IFERROR(VLOOKUP(DadosViagem5[[#This Row],[Placa]],DDS!B:C,2,FALSE),"Verificar cadastro")</f>
        <v>Operando</v>
      </c>
      <c r="S1172" s="77" t="s">
        <v>2023</v>
      </c>
      <c r="T1172" s="48"/>
      <c r="U1172" s="79"/>
      <c r="V1172" s="78"/>
      <c r="W1172" s="82"/>
      <c r="X1172" s="80"/>
      <c r="Y1172" s="81"/>
      <c r="Z1172" s="122"/>
      <c r="AA1172" s="70" t="s">
        <v>2024</v>
      </c>
      <c r="AB1172" s="70" t="s">
        <v>2024</v>
      </c>
      <c r="AC1172" s="69" t="s">
        <v>2024</v>
      </c>
      <c r="AD1172" s="69" t="str">
        <f ca="1">IFERROR(DATEDIF(DadosViagem5[[#This Row],[Utimo Bip Reserva]],TODAY(),"D"),"")</f>
        <v/>
      </c>
      <c r="AE1172" s="49" t="s">
        <v>2024</v>
      </c>
      <c r="AF1172" s="50">
        <v>45698</v>
      </c>
      <c r="AG1172" s="49" t="s">
        <v>567</v>
      </c>
      <c r="AH1172" s="50">
        <v>45807</v>
      </c>
      <c r="AI1172" s="49" t="str">
        <f>IF(DadosViagem5[[#This Row],[Dias em manutenção ]]&lt;5,"Dentro do Prazo","Fora do Prazo")</f>
        <v>Fora do Prazo</v>
      </c>
      <c r="AJ1172" s="49" t="e">
        <v>#REF!</v>
      </c>
    </row>
    <row r="1173" spans="1:36" ht="15">
      <c r="A1173" s="69" t="s">
        <v>3368</v>
      </c>
      <c r="B1173" s="70"/>
      <c r="C1173" s="69" t="s">
        <v>727</v>
      </c>
      <c r="D1173" s="69" t="s">
        <v>2715</v>
      </c>
      <c r="E1173" s="69" t="s">
        <v>566</v>
      </c>
      <c r="F1173" s="69" t="s">
        <v>2064</v>
      </c>
      <c r="G1173" s="69"/>
      <c r="H1173" s="70">
        <v>2022</v>
      </c>
      <c r="I1173" s="69" t="s">
        <v>2021</v>
      </c>
      <c r="J1173" s="69" t="s">
        <v>1123</v>
      </c>
      <c r="K1173" s="71" t="s">
        <v>1868</v>
      </c>
      <c r="L1173" s="72" t="s">
        <v>83</v>
      </c>
      <c r="M1173" s="48" t="s">
        <v>183</v>
      </c>
      <c r="N1173" s="49" t="s">
        <v>306</v>
      </c>
      <c r="O1173" s="49" t="s">
        <v>2085</v>
      </c>
      <c r="P1173" s="74">
        <f ca="1">IFERROR(VLOOKUP(DadosViagem5[[#This Row],[Placa]],BIP!A:E,5,FALSE),"")</f>
        <v>45978</v>
      </c>
      <c r="Q1173" s="75">
        <f ca="1">DATEDIF(DadosViagem5[[#This Row],[BIP]],TODAY(),"D")</f>
        <v>0</v>
      </c>
      <c r="R1173" s="76" t="str">
        <f>IFERROR(VLOOKUP(DadosViagem5[[#This Row],[Placa]],DDS!B:C,2,FALSE),"Verificar cadastro")</f>
        <v>Operando</v>
      </c>
      <c r="S1173" s="77" t="s">
        <v>2023</v>
      </c>
      <c r="T1173" s="48"/>
      <c r="U1173" s="79"/>
      <c r="V1173" s="78"/>
      <c r="W1173" s="82"/>
      <c r="X1173" s="80"/>
      <c r="Y1173" s="81"/>
      <c r="Z1173" s="82"/>
      <c r="AA1173" s="70" t="s">
        <v>2024</v>
      </c>
      <c r="AB1173" s="70" t="s">
        <v>2024</v>
      </c>
      <c r="AC1173" s="69" t="s">
        <v>2024</v>
      </c>
      <c r="AD1173" s="69" t="str">
        <f ca="1">IFERROR(DATEDIF(DadosViagem5[[#This Row],[Utimo Bip Reserva]],TODAY(),"D"),"")</f>
        <v/>
      </c>
      <c r="AE1173" s="49" t="s">
        <v>2024</v>
      </c>
      <c r="AF1173" s="50" t="s">
        <v>2024</v>
      </c>
      <c r="AG1173" s="49" t="s">
        <v>2045</v>
      </c>
      <c r="AH1173" s="50">
        <v>45807</v>
      </c>
      <c r="AI1173" s="49" t="str">
        <f>IF(DadosViagem5[[#This Row],[Dias em manutenção ]]&lt;5,"Dentro do Prazo","Fora do Prazo")</f>
        <v>Fora do Prazo</v>
      </c>
      <c r="AJ1173" s="49" t="e">
        <v>#REF!</v>
      </c>
    </row>
    <row r="1174" spans="1:36" ht="15">
      <c r="A1174" s="69" t="s">
        <v>1576</v>
      </c>
      <c r="B1174" s="70"/>
      <c r="C1174" s="69" t="s">
        <v>727</v>
      </c>
      <c r="D1174" s="69" t="s">
        <v>2715</v>
      </c>
      <c r="E1174" s="69" t="s">
        <v>566</v>
      </c>
      <c r="F1174" s="69" t="s">
        <v>2064</v>
      </c>
      <c r="G1174" s="69"/>
      <c r="H1174" s="70">
        <v>2023</v>
      </c>
      <c r="I1174" s="69" t="s">
        <v>2021</v>
      </c>
      <c r="J1174" s="69" t="s">
        <v>1123</v>
      </c>
      <c r="K1174" s="71" t="s">
        <v>1868</v>
      </c>
      <c r="L1174" s="72" t="s">
        <v>83</v>
      </c>
      <c r="M1174" s="48" t="s">
        <v>183</v>
      </c>
      <c r="N1174" s="49" t="s">
        <v>306</v>
      </c>
      <c r="O1174" s="49" t="s">
        <v>2085</v>
      </c>
      <c r="P1174" s="74">
        <f ca="1">IFERROR(VLOOKUP(DadosViagem5[[#This Row],[Placa]],BIP!A:E,5,FALSE),"")</f>
        <v>45978</v>
      </c>
      <c r="Q1174" s="75">
        <f ca="1">DATEDIF(DadosViagem5[[#This Row],[BIP]],TODAY(),"D")</f>
        <v>0</v>
      </c>
      <c r="R1174" s="76" t="str">
        <f>IFERROR(VLOOKUP(DadosViagem5[[#This Row],[Placa]],DDS!B:C,2,FALSE),"Verificar cadastro")</f>
        <v>Operando</v>
      </c>
      <c r="S1174" s="77" t="s">
        <v>2023</v>
      </c>
      <c r="T1174" s="48"/>
      <c r="U1174" s="79"/>
      <c r="V1174" s="78"/>
      <c r="W1174" s="82"/>
      <c r="X1174" s="80"/>
      <c r="Y1174" s="81"/>
      <c r="Z1174" s="82"/>
      <c r="AA1174" s="70" t="s">
        <v>2024</v>
      </c>
      <c r="AB1174" s="70" t="s">
        <v>2024</v>
      </c>
      <c r="AC1174" s="69" t="s">
        <v>2024</v>
      </c>
      <c r="AD1174" s="69" t="str">
        <f ca="1">IFERROR(DATEDIF(DadosViagem5[[#This Row],[Utimo Bip Reserva]],TODAY(),"D"),"")</f>
        <v/>
      </c>
      <c r="AE1174" s="49" t="s">
        <v>2024</v>
      </c>
      <c r="AF1174" s="50" t="s">
        <v>2024</v>
      </c>
      <c r="AG1174" s="49"/>
      <c r="AH1174" s="50">
        <v>45807</v>
      </c>
      <c r="AI1174" s="49" t="str">
        <f>IF(DadosViagem5[[#This Row],[Dias em manutenção ]]&lt;5,"Dentro do Prazo","Fora do Prazo")</f>
        <v>Fora do Prazo</v>
      </c>
      <c r="AJ1174" s="49" t="e">
        <v>#REF!</v>
      </c>
    </row>
    <row r="1175" spans="1:36" ht="15">
      <c r="A1175" s="69" t="s">
        <v>3369</v>
      </c>
      <c r="B1175" s="70"/>
      <c r="C1175" s="69" t="s">
        <v>677</v>
      </c>
      <c r="D1175" s="69" t="s">
        <v>2394</v>
      </c>
      <c r="E1175" s="69" t="s">
        <v>566</v>
      </c>
      <c r="F1175" s="69" t="s">
        <v>2064</v>
      </c>
      <c r="G1175" s="69"/>
      <c r="H1175" s="70">
        <v>2022</v>
      </c>
      <c r="I1175" s="69" t="s">
        <v>2021</v>
      </c>
      <c r="J1175" s="69" t="s">
        <v>1123</v>
      </c>
      <c r="K1175" s="71" t="s">
        <v>1868</v>
      </c>
      <c r="L1175" s="72" t="s">
        <v>83</v>
      </c>
      <c r="M1175" s="48" t="s">
        <v>183</v>
      </c>
      <c r="N1175" s="49" t="s">
        <v>306</v>
      </c>
      <c r="O1175" s="49" t="s">
        <v>2085</v>
      </c>
      <c r="P1175" s="74">
        <f ca="1">IFERROR(VLOOKUP(DadosViagem5[[#This Row],[Placa]],BIP!A:E,5,FALSE),"")</f>
        <v>45978</v>
      </c>
      <c r="Q1175" s="75">
        <f ca="1">DATEDIF(DadosViagem5[[#This Row],[BIP]],TODAY(),"D")</f>
        <v>0</v>
      </c>
      <c r="R1175" s="76" t="str">
        <f>IFERROR(VLOOKUP(DadosViagem5[[#This Row],[Placa]],DDS!B:C,2,FALSE),"Verificar cadastro")</f>
        <v>Operando</v>
      </c>
      <c r="S1175" s="77" t="s">
        <v>2023</v>
      </c>
      <c r="T1175" s="48"/>
      <c r="U1175" s="79"/>
      <c r="V1175" s="78"/>
      <c r="W1175" s="82" t="s">
        <v>3370</v>
      </c>
      <c r="X1175" s="80"/>
      <c r="Y1175" s="81"/>
      <c r="Z1175" s="83"/>
      <c r="AA1175" s="70" t="s">
        <v>2024</v>
      </c>
      <c r="AB1175" s="70" t="s">
        <v>2024</v>
      </c>
      <c r="AC1175" s="69" t="s">
        <v>2024</v>
      </c>
      <c r="AD1175" s="69" t="str">
        <f ca="1">IFERROR(DATEDIF(DadosViagem5[[#This Row],[Utimo Bip Reserva]],TODAY(),"D"),"")</f>
        <v/>
      </c>
      <c r="AE1175" s="49" t="s">
        <v>3366</v>
      </c>
      <c r="AF1175" s="50" t="s">
        <v>2024</v>
      </c>
      <c r="AG1175" s="49"/>
      <c r="AH1175" s="50">
        <v>33</v>
      </c>
      <c r="AI1175" s="49" t="str">
        <f>IF(DadosViagem5[[#This Row],[Dias em manutenção ]]&lt;5,"Dentro do Prazo","Fora do Prazo")</f>
        <v>Fora do Prazo</v>
      </c>
      <c r="AJ1175" s="49" t="e">
        <v>#REF!</v>
      </c>
    </row>
    <row r="1176" spans="1:36" ht="15">
      <c r="A1176" s="69" t="s">
        <v>3371</v>
      </c>
      <c r="B1176" s="70"/>
      <c r="C1176" s="69" t="s">
        <v>727</v>
      </c>
      <c r="D1176" s="69" t="s">
        <v>2715</v>
      </c>
      <c r="E1176" s="69" t="s">
        <v>566</v>
      </c>
      <c r="F1176" s="69" t="s">
        <v>2064</v>
      </c>
      <c r="G1176" s="69"/>
      <c r="H1176" s="70">
        <v>2022</v>
      </c>
      <c r="I1176" s="69" t="s">
        <v>2021</v>
      </c>
      <c r="J1176" s="69" t="s">
        <v>1123</v>
      </c>
      <c r="K1176" s="71" t="s">
        <v>1868</v>
      </c>
      <c r="L1176" s="72" t="s">
        <v>83</v>
      </c>
      <c r="M1176" s="48" t="s">
        <v>183</v>
      </c>
      <c r="N1176" s="49" t="s">
        <v>306</v>
      </c>
      <c r="O1176" s="49" t="s">
        <v>2085</v>
      </c>
      <c r="P1176" s="74">
        <f ca="1">IFERROR(VLOOKUP(DadosViagem5[[#This Row],[Placa]],BIP!A:E,5,FALSE),"")</f>
        <v>45978</v>
      </c>
      <c r="Q1176" s="75">
        <f ca="1">DATEDIF(DadosViagem5[[#This Row],[BIP]],TODAY(),"D")</f>
        <v>0</v>
      </c>
      <c r="R1176" s="76" t="str">
        <f>IFERROR(VLOOKUP(DadosViagem5[[#This Row],[Placa]],DDS!B:C,2,FALSE),"Verificar cadastro")</f>
        <v>Operando</v>
      </c>
      <c r="S1176" s="77" t="s">
        <v>2023</v>
      </c>
      <c r="T1176" s="48"/>
      <c r="U1176" s="79"/>
      <c r="V1176" s="78"/>
      <c r="W1176" s="82"/>
      <c r="X1176" s="80"/>
      <c r="Y1176" s="81"/>
      <c r="Z1176" s="82"/>
      <c r="AA1176" s="70" t="s">
        <v>2024</v>
      </c>
      <c r="AB1176" s="70" t="s">
        <v>2024</v>
      </c>
      <c r="AC1176" s="69" t="s">
        <v>2024</v>
      </c>
      <c r="AD1176" s="69" t="str">
        <f ca="1">IFERROR(DATEDIF(DadosViagem5[[#This Row],[Utimo Bip Reserva]],TODAY(),"D"),"")</f>
        <v/>
      </c>
      <c r="AE1176" s="49" t="s">
        <v>2024</v>
      </c>
      <c r="AF1176" s="50" t="s">
        <v>2024</v>
      </c>
      <c r="AG1176" s="79"/>
      <c r="AH1176" s="50">
        <v>43</v>
      </c>
      <c r="AI1176" s="49" t="str">
        <f>IF(DadosViagem5[[#This Row],[Dias em manutenção ]]&lt;5,"Dentro do Prazo","Fora do Prazo")</f>
        <v>Fora do Prazo</v>
      </c>
      <c r="AJ1176" s="49" t="e">
        <v>#REF!</v>
      </c>
    </row>
    <row r="1177" spans="1:36" ht="15">
      <c r="A1177" s="69" t="s">
        <v>3372</v>
      </c>
      <c r="B1177" s="70"/>
      <c r="C1177" s="69" t="s">
        <v>677</v>
      </c>
      <c r="D1177" s="69" t="s">
        <v>2394</v>
      </c>
      <c r="E1177" s="69" t="s">
        <v>566</v>
      </c>
      <c r="F1177" s="69" t="s">
        <v>2064</v>
      </c>
      <c r="G1177" s="69"/>
      <c r="H1177" s="70">
        <v>2023</v>
      </c>
      <c r="I1177" s="69" t="s">
        <v>2021</v>
      </c>
      <c r="J1177" s="69" t="s">
        <v>1123</v>
      </c>
      <c r="K1177" s="71" t="s">
        <v>1868</v>
      </c>
      <c r="L1177" s="72" t="s">
        <v>83</v>
      </c>
      <c r="M1177" s="48" t="s">
        <v>183</v>
      </c>
      <c r="N1177" s="49" t="s">
        <v>306</v>
      </c>
      <c r="O1177" s="49" t="s">
        <v>2085</v>
      </c>
      <c r="P1177" s="74">
        <f ca="1">IFERROR(VLOOKUP(DadosViagem5[[#This Row],[Placa]],BIP!A:E,5,FALSE),"")</f>
        <v>45978</v>
      </c>
      <c r="Q1177" s="75">
        <f ca="1">DATEDIF(DadosViagem5[[#This Row],[BIP]],TODAY(),"D")</f>
        <v>0</v>
      </c>
      <c r="R1177" s="76" t="str">
        <f>IFERROR(VLOOKUP(DadosViagem5[[#This Row],[Placa]],DDS!B:C,2,FALSE),"Verificar cadastro")</f>
        <v>Operando</v>
      </c>
      <c r="S1177" s="77" t="s">
        <v>2023</v>
      </c>
      <c r="T1177" s="48"/>
      <c r="U1177" s="79"/>
      <c r="V1177" s="78"/>
      <c r="W1177" s="82"/>
      <c r="X1177" s="80"/>
      <c r="Y1177" s="81"/>
      <c r="Z1177" s="82"/>
      <c r="AA1177" s="70" t="s">
        <v>2024</v>
      </c>
      <c r="AB1177" s="70" t="s">
        <v>2024</v>
      </c>
      <c r="AC1177" s="69" t="s">
        <v>2024</v>
      </c>
      <c r="AD1177" s="69" t="str">
        <f ca="1">IFERROR(DATEDIF(DadosViagem5[[#This Row],[Utimo Bip Reserva]],TODAY(),"D"),"")</f>
        <v/>
      </c>
      <c r="AE1177" s="49" t="s">
        <v>2124</v>
      </c>
      <c r="AF1177" s="50" t="s">
        <v>2024</v>
      </c>
      <c r="AG1177" s="49"/>
      <c r="AH1177" s="50">
        <v>45807</v>
      </c>
      <c r="AI1177" s="49" t="str">
        <f>IF(DadosViagem5[[#This Row],[Dias em manutenção ]]&lt;5,"Dentro do Prazo","Fora do Prazo")</f>
        <v>Fora do Prazo</v>
      </c>
      <c r="AJ1177" s="49" t="e">
        <v>#REF!</v>
      </c>
    </row>
    <row r="1178" spans="1:36" ht="15">
      <c r="A1178" s="69" t="s">
        <v>3373</v>
      </c>
      <c r="B1178" s="70"/>
      <c r="C1178" s="69" t="s">
        <v>727</v>
      </c>
      <c r="D1178" s="69" t="s">
        <v>2715</v>
      </c>
      <c r="E1178" s="69" t="s">
        <v>566</v>
      </c>
      <c r="F1178" s="69" t="s">
        <v>2064</v>
      </c>
      <c r="G1178" s="69"/>
      <c r="H1178" s="70">
        <v>2022</v>
      </c>
      <c r="I1178" s="69" t="s">
        <v>2021</v>
      </c>
      <c r="J1178" s="69" t="s">
        <v>1123</v>
      </c>
      <c r="K1178" s="71" t="s">
        <v>1868</v>
      </c>
      <c r="L1178" s="72" t="s">
        <v>83</v>
      </c>
      <c r="M1178" s="48" t="s">
        <v>183</v>
      </c>
      <c r="N1178" s="49" t="s">
        <v>306</v>
      </c>
      <c r="O1178" s="49" t="s">
        <v>2085</v>
      </c>
      <c r="P1178" s="74">
        <f ca="1">IFERROR(VLOOKUP(DadosViagem5[[#This Row],[Placa]],BIP!A:E,5,FALSE),"")</f>
        <v>45978</v>
      </c>
      <c r="Q1178" s="75">
        <f ca="1">DATEDIF(DadosViagem5[[#This Row],[BIP]],TODAY(),"D")</f>
        <v>0</v>
      </c>
      <c r="R1178" s="76" t="str">
        <f>IFERROR(VLOOKUP(DadosViagem5[[#This Row],[Placa]],DDS!B:C,2,FALSE),"Verificar cadastro")</f>
        <v>Operando</v>
      </c>
      <c r="S1178" s="77" t="s">
        <v>2023</v>
      </c>
      <c r="T1178" s="48"/>
      <c r="U1178" s="79"/>
      <c r="V1178" s="78"/>
      <c r="W1178" s="82"/>
      <c r="X1178" s="80"/>
      <c r="Y1178" s="81"/>
      <c r="Z1178" s="82"/>
      <c r="AA1178" s="70" t="s">
        <v>2024</v>
      </c>
      <c r="AB1178" s="70" t="s">
        <v>2024</v>
      </c>
      <c r="AC1178" s="69" t="s">
        <v>2024</v>
      </c>
      <c r="AD1178" s="69" t="str">
        <f ca="1">IFERROR(DATEDIF(DadosViagem5[[#This Row],[Utimo Bip Reserva]],TODAY(),"D"),"")</f>
        <v/>
      </c>
      <c r="AE1178" s="49" t="s">
        <v>2024</v>
      </c>
      <c r="AF1178" s="50" t="s">
        <v>2024</v>
      </c>
      <c r="AG1178" s="49"/>
      <c r="AH1178" s="50">
        <v>45807</v>
      </c>
      <c r="AI1178" s="49" t="str">
        <f>IF(DadosViagem5[[#This Row],[Dias em manutenção ]]&lt;5,"Dentro do Prazo","Fora do Prazo")</f>
        <v>Fora do Prazo</v>
      </c>
      <c r="AJ1178" s="49" t="e">
        <v>#REF!</v>
      </c>
    </row>
    <row r="1179" spans="1:36" ht="15">
      <c r="A1179" s="69" t="s">
        <v>3374</v>
      </c>
      <c r="B1179" s="70"/>
      <c r="C1179" s="69" t="s">
        <v>727</v>
      </c>
      <c r="D1179" s="69" t="s">
        <v>2715</v>
      </c>
      <c r="E1179" s="69" t="s">
        <v>566</v>
      </c>
      <c r="F1179" s="69" t="s">
        <v>2064</v>
      </c>
      <c r="G1179" s="69"/>
      <c r="H1179" s="70">
        <v>2023</v>
      </c>
      <c r="I1179" s="69" t="s">
        <v>2021</v>
      </c>
      <c r="J1179" s="69" t="s">
        <v>1123</v>
      </c>
      <c r="K1179" s="71" t="s">
        <v>1868</v>
      </c>
      <c r="L1179" s="72" t="s">
        <v>83</v>
      </c>
      <c r="M1179" s="48" t="s">
        <v>183</v>
      </c>
      <c r="N1179" s="49" t="s">
        <v>306</v>
      </c>
      <c r="O1179" s="49" t="s">
        <v>2085</v>
      </c>
      <c r="P1179" s="74">
        <f ca="1">IFERROR(VLOOKUP(DadosViagem5[[#This Row],[Placa]],BIP!A:E,5,FALSE),"")</f>
        <v>45974</v>
      </c>
      <c r="Q1179" s="75">
        <f ca="1">DATEDIF(DadosViagem5[[#This Row],[BIP]],TODAY(),"D")</f>
        <v>4</v>
      </c>
      <c r="R1179" s="76" t="str">
        <f>IFERROR(VLOOKUP(DadosViagem5[[#This Row],[Placa]],DDS!B:C,2,FALSE),"Verificar cadastro")</f>
        <v>Falta Motorista</v>
      </c>
      <c r="S1179" s="77" t="s">
        <v>2023</v>
      </c>
      <c r="T1179" s="48"/>
      <c r="U1179" s="79"/>
      <c r="V1179" s="78"/>
      <c r="W1179" s="82"/>
      <c r="X1179" s="80"/>
      <c r="Y1179" s="81"/>
      <c r="Z1179" s="82"/>
      <c r="AA1179" s="70" t="s">
        <v>2024</v>
      </c>
      <c r="AB1179" s="70" t="s">
        <v>2024</v>
      </c>
      <c r="AC1179" s="69" t="s">
        <v>2024</v>
      </c>
      <c r="AD1179" s="69" t="str">
        <f ca="1">IFERROR(DATEDIF(DadosViagem5[[#This Row],[Utimo Bip Reserva]],TODAY(),"D"),"")</f>
        <v/>
      </c>
      <c r="AE1179" s="49" t="s">
        <v>2024</v>
      </c>
      <c r="AF1179" s="50" t="s">
        <v>2024</v>
      </c>
      <c r="AG1179" s="49"/>
      <c r="AH1179" s="50">
        <v>45807</v>
      </c>
      <c r="AI1179" s="49" t="str">
        <f>IF(DadosViagem5[[#This Row],[Dias em manutenção ]]&lt;5,"Dentro do Prazo","Fora do Prazo")</f>
        <v>Fora do Prazo</v>
      </c>
      <c r="AJ1179" s="49" t="e">
        <v>#REF!</v>
      </c>
    </row>
    <row r="1180" spans="1:36" ht="15">
      <c r="A1180" s="69" t="s">
        <v>3375</v>
      </c>
      <c r="B1180" s="70"/>
      <c r="C1180" s="69" t="s">
        <v>727</v>
      </c>
      <c r="D1180" s="69" t="s">
        <v>2715</v>
      </c>
      <c r="E1180" s="69" t="s">
        <v>566</v>
      </c>
      <c r="F1180" s="69" t="s">
        <v>2064</v>
      </c>
      <c r="G1180" s="69"/>
      <c r="H1180" s="70">
        <v>2022</v>
      </c>
      <c r="I1180" s="69" t="s">
        <v>2021</v>
      </c>
      <c r="J1180" s="69" t="s">
        <v>1123</v>
      </c>
      <c r="K1180" s="71" t="s">
        <v>1868</v>
      </c>
      <c r="L1180" s="72" t="s">
        <v>83</v>
      </c>
      <c r="M1180" s="48" t="s">
        <v>183</v>
      </c>
      <c r="N1180" s="49" t="s">
        <v>306</v>
      </c>
      <c r="O1180" s="49" t="s">
        <v>2085</v>
      </c>
      <c r="P1180" s="74">
        <f ca="1">IFERROR(VLOOKUP(DadosViagem5[[#This Row],[Placa]],BIP!A:E,5,FALSE),"")</f>
        <v>45978</v>
      </c>
      <c r="Q1180" s="75">
        <f ca="1">DATEDIF(DadosViagem5[[#This Row],[BIP]],TODAY(),"D")</f>
        <v>0</v>
      </c>
      <c r="R1180" s="76" t="str">
        <f>IFERROR(VLOOKUP(DadosViagem5[[#This Row],[Placa]],DDS!B:C,2,FALSE),"Verificar cadastro")</f>
        <v>Operando</v>
      </c>
      <c r="S1180" s="77" t="s">
        <v>2023</v>
      </c>
      <c r="T1180" s="48"/>
      <c r="U1180" s="79"/>
      <c r="V1180" s="78"/>
      <c r="W1180" s="82"/>
      <c r="X1180" s="80"/>
      <c r="Y1180" s="81"/>
      <c r="Z1180" s="82"/>
      <c r="AA1180" s="70" t="s">
        <v>2024</v>
      </c>
      <c r="AB1180" s="70" t="s">
        <v>2024</v>
      </c>
      <c r="AC1180" s="69" t="s">
        <v>2024</v>
      </c>
      <c r="AD1180" s="69" t="str">
        <f ca="1">IFERROR(DATEDIF(DadosViagem5[[#This Row],[Utimo Bip Reserva]],TODAY(),"D"),"")</f>
        <v/>
      </c>
      <c r="AE1180" s="49" t="s">
        <v>2024</v>
      </c>
      <c r="AF1180" s="50" t="s">
        <v>2024</v>
      </c>
      <c r="AG1180" s="49"/>
      <c r="AH1180" s="50">
        <v>45807</v>
      </c>
      <c r="AI1180" s="49" t="str">
        <f>IF(DadosViagem5[[#This Row],[Dias em manutenção ]]&lt;5,"Dentro do Prazo","Fora do Prazo")</f>
        <v>Fora do Prazo</v>
      </c>
      <c r="AJ1180" s="49" t="e">
        <v>#REF!</v>
      </c>
    </row>
    <row r="1181" spans="1:36" ht="15">
      <c r="A1181" s="69" t="s">
        <v>3376</v>
      </c>
      <c r="B1181" s="70"/>
      <c r="C1181" s="69" t="s">
        <v>727</v>
      </c>
      <c r="D1181" s="69" t="s">
        <v>2715</v>
      </c>
      <c r="E1181" s="69" t="s">
        <v>566</v>
      </c>
      <c r="F1181" s="69" t="s">
        <v>2064</v>
      </c>
      <c r="G1181" s="69"/>
      <c r="H1181" s="70">
        <v>2022</v>
      </c>
      <c r="I1181" s="69" t="s">
        <v>2021</v>
      </c>
      <c r="J1181" s="69" t="s">
        <v>1123</v>
      </c>
      <c r="K1181" s="71" t="s">
        <v>1868</v>
      </c>
      <c r="L1181" s="72" t="s">
        <v>83</v>
      </c>
      <c r="M1181" s="48" t="s">
        <v>183</v>
      </c>
      <c r="N1181" s="49" t="s">
        <v>306</v>
      </c>
      <c r="O1181" s="49" t="s">
        <v>2085</v>
      </c>
      <c r="P1181" s="74">
        <f ca="1">IFERROR(VLOOKUP(DadosViagem5[[#This Row],[Placa]],BIP!A:E,5,FALSE),"")</f>
        <v>45978</v>
      </c>
      <c r="Q1181" s="75">
        <f ca="1">DATEDIF(DadosViagem5[[#This Row],[BIP]],TODAY(),"D")</f>
        <v>0</v>
      </c>
      <c r="R1181" s="76" t="str">
        <f>IFERROR(VLOOKUP(DadosViagem5[[#This Row],[Placa]],DDS!B:C,2,FALSE),"Verificar cadastro")</f>
        <v>Operando</v>
      </c>
      <c r="S1181" s="77" t="s">
        <v>2023</v>
      </c>
      <c r="T1181" s="48"/>
      <c r="U1181" s="79"/>
      <c r="V1181" s="78"/>
      <c r="W1181" s="82"/>
      <c r="X1181" s="80"/>
      <c r="Y1181" s="81"/>
      <c r="Z1181" s="82"/>
      <c r="AA1181" s="70" t="s">
        <v>2024</v>
      </c>
      <c r="AB1181" s="70" t="s">
        <v>2024</v>
      </c>
      <c r="AC1181" s="69" t="s">
        <v>2024</v>
      </c>
      <c r="AD1181" s="69" t="str">
        <f ca="1">IFERROR(DATEDIF(DadosViagem5[[#This Row],[Utimo Bip Reserva]],TODAY(),"D"),"")</f>
        <v/>
      </c>
      <c r="AE1181" s="49" t="s">
        <v>2024</v>
      </c>
      <c r="AF1181" s="50" t="s">
        <v>2024</v>
      </c>
      <c r="AG1181" s="49"/>
      <c r="AH1181" s="50">
        <v>45807</v>
      </c>
      <c r="AI1181" s="49" t="str">
        <f>IF(DadosViagem5[[#This Row],[Dias em manutenção ]]&lt;5,"Dentro do Prazo","Fora do Prazo")</f>
        <v>Fora do Prazo</v>
      </c>
      <c r="AJ1181" s="49" t="e">
        <v>#REF!</v>
      </c>
    </row>
    <row r="1182" spans="1:36" ht="15">
      <c r="A1182" s="69" t="s">
        <v>3377</v>
      </c>
      <c r="B1182" s="70"/>
      <c r="C1182" s="69" t="s">
        <v>668</v>
      </c>
      <c r="D1182" s="69" t="s">
        <v>2079</v>
      </c>
      <c r="E1182" s="69" t="s">
        <v>566</v>
      </c>
      <c r="F1182" s="69" t="s">
        <v>2064</v>
      </c>
      <c r="G1182" s="69"/>
      <c r="H1182" s="70">
        <v>2023</v>
      </c>
      <c r="I1182" s="69" t="s">
        <v>2021</v>
      </c>
      <c r="J1182" s="69" t="s">
        <v>1123</v>
      </c>
      <c r="K1182" s="71" t="s">
        <v>1868</v>
      </c>
      <c r="L1182" s="72" t="s">
        <v>83</v>
      </c>
      <c r="M1182" s="48" t="s">
        <v>183</v>
      </c>
      <c r="N1182" s="49" t="s">
        <v>306</v>
      </c>
      <c r="O1182" s="49" t="s">
        <v>2085</v>
      </c>
      <c r="P1182" s="74">
        <f ca="1">IFERROR(VLOOKUP(DadosViagem5[[#This Row],[Placa]],BIP!A:E,5,FALSE),"")</f>
        <v>45978</v>
      </c>
      <c r="Q1182" s="75">
        <f ca="1">DATEDIF(DadosViagem5[[#This Row],[BIP]],TODAY(),"D")</f>
        <v>0</v>
      </c>
      <c r="R1182" s="76" t="str">
        <f>IFERROR(VLOOKUP(DadosViagem5[[#This Row],[Placa]],DDS!B:C,2,FALSE),"Verificar cadastro")</f>
        <v>Falta Motorista</v>
      </c>
      <c r="S1182" s="77" t="s">
        <v>2023</v>
      </c>
      <c r="T1182" s="48"/>
      <c r="U1182" s="79"/>
      <c r="V1182" s="78"/>
      <c r="W1182" s="82"/>
      <c r="X1182" s="80"/>
      <c r="Y1182" s="81"/>
      <c r="Z1182" s="82"/>
      <c r="AA1182" s="70" t="s">
        <v>2024</v>
      </c>
      <c r="AB1182" s="70" t="s">
        <v>3378</v>
      </c>
      <c r="AC1182" s="69" t="s">
        <v>2024</v>
      </c>
      <c r="AD1182" s="69" t="str">
        <f ca="1">IFERROR(DATEDIF(DadosViagem5[[#This Row],[Utimo Bip Reserva]],TODAY(),"D"),"")</f>
        <v/>
      </c>
      <c r="AE1182" s="49" t="s">
        <v>2024</v>
      </c>
      <c r="AF1182" s="50" t="s">
        <v>2024</v>
      </c>
      <c r="AG1182" s="49"/>
      <c r="AH1182" s="50">
        <v>45807</v>
      </c>
      <c r="AI1182" s="49" t="str">
        <f>IF(DadosViagem5[[#This Row],[Dias em manutenção ]]&lt;5,"Dentro do Prazo","Fora do Prazo")</f>
        <v>Fora do Prazo</v>
      </c>
      <c r="AJ1182" s="49" t="e">
        <v>#REF!</v>
      </c>
    </row>
    <row r="1183" spans="1:36" ht="15">
      <c r="A1183" s="69" t="s">
        <v>3379</v>
      </c>
      <c r="B1183" s="70"/>
      <c r="C1183" s="69" t="s">
        <v>677</v>
      </c>
      <c r="D1183" s="69" t="s">
        <v>2394</v>
      </c>
      <c r="E1183" s="69" t="s">
        <v>566</v>
      </c>
      <c r="F1183" s="69" t="s">
        <v>2064</v>
      </c>
      <c r="G1183" s="69"/>
      <c r="H1183" s="70">
        <v>2021</v>
      </c>
      <c r="I1183" s="69" t="s">
        <v>2021</v>
      </c>
      <c r="J1183" s="86" t="s">
        <v>1123</v>
      </c>
      <c r="K1183" s="84" t="s">
        <v>1868</v>
      </c>
      <c r="L1183" s="72" t="s">
        <v>83</v>
      </c>
      <c r="M1183" s="48" t="s">
        <v>183</v>
      </c>
      <c r="N1183" s="49" t="s">
        <v>306</v>
      </c>
      <c r="O1183" s="49" t="s">
        <v>2085</v>
      </c>
      <c r="P1183" s="74">
        <f ca="1">IFERROR(VLOOKUP(DadosViagem5[[#This Row],[Placa]],BIP!A:E,5,FALSE),"")</f>
        <v>45978</v>
      </c>
      <c r="Q1183" s="75">
        <f ca="1">DATEDIF(DadosViagem5[[#This Row],[BIP]],TODAY(),"D")</f>
        <v>0</v>
      </c>
      <c r="R1183" s="76" t="str">
        <f>IFERROR(VLOOKUP(DadosViagem5[[#This Row],[Placa]],DDS!B:C,2,FALSE),"Verificar cadastro")</f>
        <v>Operando</v>
      </c>
      <c r="S1183" s="77" t="s">
        <v>2023</v>
      </c>
      <c r="T1183" s="48"/>
      <c r="U1183" s="79"/>
      <c r="V1183" s="78"/>
      <c r="W1183" s="82"/>
      <c r="X1183" s="80"/>
      <c r="Y1183" s="81"/>
      <c r="Z1183" s="82"/>
      <c r="AA1183" s="70" t="s">
        <v>2024</v>
      </c>
      <c r="AB1183" s="70" t="s">
        <v>2024</v>
      </c>
      <c r="AC1183" s="69" t="s">
        <v>2024</v>
      </c>
      <c r="AD1183" s="69" t="str">
        <f ca="1">IFERROR(DATEDIF(DadosViagem5[[#This Row],[Utimo Bip Reserva]],TODAY(),"D"),"")</f>
        <v/>
      </c>
      <c r="AE1183" s="49" t="s">
        <v>3380</v>
      </c>
      <c r="AF1183" s="50" t="s">
        <v>2024</v>
      </c>
      <c r="AG1183" s="49"/>
      <c r="AH1183" s="50">
        <v>45807</v>
      </c>
      <c r="AI1183" s="49" t="str">
        <f>IF(DadosViagem5[[#This Row],[Dias em manutenção ]]&lt;5,"Dentro do Prazo","Fora do Prazo")</f>
        <v>Fora do Prazo</v>
      </c>
      <c r="AJ1183" s="49" t="e">
        <v>#REF!</v>
      </c>
    </row>
    <row r="1184" spans="1:36" ht="15">
      <c r="A1184" s="69" t="s">
        <v>1866</v>
      </c>
      <c r="B1184" s="70"/>
      <c r="C1184" s="69" t="s">
        <v>727</v>
      </c>
      <c r="D1184" s="69" t="s">
        <v>2715</v>
      </c>
      <c r="E1184" s="69" t="s">
        <v>566</v>
      </c>
      <c r="F1184" s="69" t="s">
        <v>2064</v>
      </c>
      <c r="G1184" s="69"/>
      <c r="H1184" s="70">
        <v>2023</v>
      </c>
      <c r="I1184" s="69" t="s">
        <v>2021</v>
      </c>
      <c r="J1184" s="69" t="s">
        <v>1123</v>
      </c>
      <c r="K1184" s="71" t="s">
        <v>1868</v>
      </c>
      <c r="L1184" s="72" t="s">
        <v>83</v>
      </c>
      <c r="M1184" s="48" t="s">
        <v>183</v>
      </c>
      <c r="N1184" s="49" t="s">
        <v>306</v>
      </c>
      <c r="O1184" s="49" t="s">
        <v>2085</v>
      </c>
      <c r="P1184" s="74">
        <f ca="1">IFERROR(VLOOKUP(DadosViagem5[[#This Row],[Placa]],BIP!A:E,5,FALSE),"")</f>
        <v>45978</v>
      </c>
      <c r="Q1184" s="75">
        <f ca="1">DATEDIF(DadosViagem5[[#This Row],[BIP]],TODAY(),"D")</f>
        <v>0</v>
      </c>
      <c r="R1184" s="76" t="str">
        <f>IFERROR(VLOOKUP(DadosViagem5[[#This Row],[Placa]],DDS!B:C,2,FALSE),"Verificar cadastro")</f>
        <v>Manutenção</v>
      </c>
      <c r="S1184" s="77" t="s">
        <v>2023</v>
      </c>
      <c r="T1184" s="48"/>
      <c r="U1184" s="79"/>
      <c r="V1184" s="78"/>
      <c r="W1184" s="82"/>
      <c r="X1184" s="80"/>
      <c r="Y1184" s="81"/>
      <c r="Z1184" s="82"/>
      <c r="AA1184" s="70" t="s">
        <v>2024</v>
      </c>
      <c r="AB1184" s="70" t="s">
        <v>2024</v>
      </c>
      <c r="AC1184" s="69" t="s">
        <v>2024</v>
      </c>
      <c r="AD1184" s="69" t="str">
        <f ca="1">IFERROR(DATEDIF(DadosViagem5[[#This Row],[Utimo Bip Reserva]],TODAY(),"D"),"")</f>
        <v/>
      </c>
      <c r="AE1184" s="49" t="s">
        <v>2024</v>
      </c>
      <c r="AF1184" s="50" t="s">
        <v>2024</v>
      </c>
      <c r="AG1184" s="49"/>
      <c r="AH1184" s="50">
        <v>45807</v>
      </c>
      <c r="AI1184" s="49" t="str">
        <f>IF(DadosViagem5[[#This Row],[Dias em manutenção ]]&lt;5,"Dentro do Prazo","Fora do Prazo")</f>
        <v>Fora do Prazo</v>
      </c>
      <c r="AJ1184" s="49" t="e">
        <v>#REF!</v>
      </c>
    </row>
    <row r="1185" spans="1:36" ht="15">
      <c r="A1185" s="69" t="s">
        <v>3381</v>
      </c>
      <c r="B1185" s="70"/>
      <c r="C1185" s="69" t="s">
        <v>677</v>
      </c>
      <c r="D1185" s="69" t="s">
        <v>2394</v>
      </c>
      <c r="E1185" s="69" t="s">
        <v>566</v>
      </c>
      <c r="F1185" s="69" t="s">
        <v>2064</v>
      </c>
      <c r="G1185" s="69"/>
      <c r="H1185" s="70">
        <v>2022</v>
      </c>
      <c r="I1185" s="69" t="s">
        <v>2021</v>
      </c>
      <c r="J1185" s="86" t="s">
        <v>1123</v>
      </c>
      <c r="K1185" s="84" t="s">
        <v>1868</v>
      </c>
      <c r="L1185" s="72" t="s">
        <v>83</v>
      </c>
      <c r="M1185" s="48" t="s">
        <v>183</v>
      </c>
      <c r="N1185" s="49" t="s">
        <v>306</v>
      </c>
      <c r="O1185" s="49" t="s">
        <v>2085</v>
      </c>
      <c r="P1185" s="74">
        <f ca="1">IFERROR(VLOOKUP(DadosViagem5[[#This Row],[Placa]],BIP!A:E,5,FALSE),"")</f>
        <v>45978</v>
      </c>
      <c r="Q1185" s="75">
        <f ca="1">DATEDIF(DadosViagem5[[#This Row],[BIP]],TODAY(),"D")</f>
        <v>0</v>
      </c>
      <c r="R1185" s="76" t="str">
        <f>IFERROR(VLOOKUP(DadosViagem5[[#This Row],[Placa]],DDS!B:C,2,FALSE),"Verificar cadastro")</f>
        <v>Operando</v>
      </c>
      <c r="S1185" s="77" t="s">
        <v>2023</v>
      </c>
      <c r="T1185" s="48"/>
      <c r="U1185" s="79"/>
      <c r="V1185" s="78"/>
      <c r="W1185" s="82"/>
      <c r="X1185" s="80"/>
      <c r="Y1185" s="81"/>
      <c r="Z1185" s="82"/>
      <c r="AA1185" s="70" t="s">
        <v>2024</v>
      </c>
      <c r="AB1185" s="70" t="s">
        <v>2024</v>
      </c>
      <c r="AC1185" s="69" t="s">
        <v>2024</v>
      </c>
      <c r="AD1185" s="69" t="str">
        <f ca="1">IFERROR(DATEDIF(DadosViagem5[[#This Row],[Utimo Bip Reserva]],TODAY(),"D"),"")</f>
        <v/>
      </c>
      <c r="AE1185" s="49" t="s">
        <v>2024</v>
      </c>
      <c r="AF1185" s="50" t="s">
        <v>2024</v>
      </c>
      <c r="AG1185" s="49"/>
      <c r="AH1185" s="50">
        <v>45807</v>
      </c>
      <c r="AI1185" s="49" t="str">
        <f>IF(DadosViagem5[[#This Row],[Dias em manutenção ]]&lt;5,"Dentro do Prazo","Fora do Prazo")</f>
        <v>Fora do Prazo</v>
      </c>
      <c r="AJ1185" s="49" t="e">
        <v>#REF!</v>
      </c>
    </row>
    <row r="1186" spans="1:36" ht="15">
      <c r="A1186" s="69" t="s">
        <v>3382</v>
      </c>
      <c r="B1186" s="70"/>
      <c r="C1186" s="69" t="s">
        <v>727</v>
      </c>
      <c r="D1186" s="69" t="s">
        <v>2715</v>
      </c>
      <c r="E1186" s="69" t="s">
        <v>566</v>
      </c>
      <c r="F1186" s="69" t="s">
        <v>2064</v>
      </c>
      <c r="G1186" s="69"/>
      <c r="H1186" s="70">
        <v>2022</v>
      </c>
      <c r="I1186" s="69" t="s">
        <v>2021</v>
      </c>
      <c r="J1186" s="69" t="s">
        <v>1123</v>
      </c>
      <c r="K1186" s="71" t="s">
        <v>1868</v>
      </c>
      <c r="L1186" s="72" t="s">
        <v>83</v>
      </c>
      <c r="M1186" s="48" t="s">
        <v>183</v>
      </c>
      <c r="N1186" s="49" t="s">
        <v>306</v>
      </c>
      <c r="O1186" s="49" t="s">
        <v>2085</v>
      </c>
      <c r="P1186" s="74">
        <f ca="1">IFERROR(VLOOKUP(DadosViagem5[[#This Row],[Placa]],BIP!A:E,5,FALSE),"")</f>
        <v>45978</v>
      </c>
      <c r="Q1186" s="75">
        <f ca="1">DATEDIF(DadosViagem5[[#This Row],[BIP]],TODAY(),"D")</f>
        <v>0</v>
      </c>
      <c r="R1186" s="76" t="str">
        <f>IFERROR(VLOOKUP(DadosViagem5[[#This Row],[Placa]],DDS!B:C,2,FALSE),"Verificar cadastro")</f>
        <v>Operando</v>
      </c>
      <c r="S1186" s="77" t="s">
        <v>2023</v>
      </c>
      <c r="T1186" s="48"/>
      <c r="U1186" s="79"/>
      <c r="V1186" s="78"/>
      <c r="W1186" s="82"/>
      <c r="X1186" s="80"/>
      <c r="Y1186" s="81"/>
      <c r="Z1186" s="82"/>
      <c r="AA1186" s="70" t="s">
        <v>2024</v>
      </c>
      <c r="AB1186" s="70" t="s">
        <v>2024</v>
      </c>
      <c r="AC1186" s="69" t="s">
        <v>2024</v>
      </c>
      <c r="AD1186" s="69" t="str">
        <f ca="1">IFERROR(DATEDIF(DadosViagem5[[#This Row],[Utimo Bip Reserva]],TODAY(),"D"),"")</f>
        <v/>
      </c>
      <c r="AE1186" s="49" t="s">
        <v>2024</v>
      </c>
      <c r="AF1186" s="50" t="s">
        <v>2024</v>
      </c>
      <c r="AG1186" s="49"/>
      <c r="AH1186" s="50">
        <v>45807</v>
      </c>
      <c r="AI1186" s="49" t="str">
        <f>IF(DadosViagem5[[#This Row],[Dias em manutenção ]]&lt;5,"Dentro do Prazo","Fora do Prazo")</f>
        <v>Fora do Prazo</v>
      </c>
      <c r="AJ1186" s="49" t="e">
        <v>#REF!</v>
      </c>
    </row>
    <row r="1187" spans="1:36" ht="15">
      <c r="A1187" s="69" t="s">
        <v>3383</v>
      </c>
      <c r="B1187" s="70"/>
      <c r="C1187" s="69" t="s">
        <v>727</v>
      </c>
      <c r="D1187" s="69" t="s">
        <v>2715</v>
      </c>
      <c r="E1187" s="69" t="s">
        <v>566</v>
      </c>
      <c r="F1187" s="69" t="s">
        <v>2064</v>
      </c>
      <c r="G1187" s="69"/>
      <c r="H1187" s="70">
        <v>2022</v>
      </c>
      <c r="I1187" s="86" t="s">
        <v>2021</v>
      </c>
      <c r="J1187" s="86" t="s">
        <v>1123</v>
      </c>
      <c r="K1187" s="84" t="s">
        <v>1868</v>
      </c>
      <c r="L1187" s="85" t="s">
        <v>83</v>
      </c>
      <c r="M1187" s="48" t="s">
        <v>183</v>
      </c>
      <c r="N1187" s="49" t="s">
        <v>306</v>
      </c>
      <c r="O1187" s="49" t="s">
        <v>2085</v>
      </c>
      <c r="P1187" s="74">
        <f ca="1">IFERROR(VLOOKUP(DadosViagem5[[#This Row],[Placa]],BIP!A:E,5,FALSE),"")</f>
        <v>45978</v>
      </c>
      <c r="Q1187" s="75">
        <f ca="1">DATEDIF(DadosViagem5[[#This Row],[BIP]],TODAY(),"D")</f>
        <v>0</v>
      </c>
      <c r="R1187" s="76" t="str">
        <f>IFERROR(VLOOKUP(DadosViagem5[[#This Row],[Placa]],DDS!B:C,2,FALSE),"Verificar cadastro")</f>
        <v>Operando</v>
      </c>
      <c r="S1187" s="77" t="s">
        <v>2023</v>
      </c>
      <c r="T1187" s="48"/>
      <c r="U1187" s="79"/>
      <c r="V1187" s="78"/>
      <c r="W1187" s="82"/>
      <c r="X1187" s="80"/>
      <c r="Y1187" s="81"/>
      <c r="Z1187" s="82"/>
      <c r="AA1187" s="70" t="s">
        <v>2024</v>
      </c>
      <c r="AB1187" s="70" t="s">
        <v>2024</v>
      </c>
      <c r="AC1187" s="69" t="s">
        <v>2024</v>
      </c>
      <c r="AD1187" s="69" t="str">
        <f ca="1">IFERROR(DATEDIF(DadosViagem5[[#This Row],[Utimo Bip Reserva]],TODAY(),"D"),"")</f>
        <v/>
      </c>
      <c r="AE1187" s="49" t="s">
        <v>2024</v>
      </c>
      <c r="AF1187" s="50">
        <v>45698</v>
      </c>
      <c r="AG1187" s="49" t="s">
        <v>567</v>
      </c>
      <c r="AH1187" s="50">
        <v>45807</v>
      </c>
      <c r="AI1187" s="49" t="str">
        <f>IF(DadosViagem5[[#This Row],[Dias em manutenção ]]&lt;5,"Dentro do Prazo","Fora do Prazo")</f>
        <v>Fora do Prazo</v>
      </c>
      <c r="AJ1187" s="49" t="e">
        <v>#REF!</v>
      </c>
    </row>
    <row r="1188" spans="1:36" ht="15">
      <c r="A1188" s="69" t="s">
        <v>3384</v>
      </c>
      <c r="B1188" s="70"/>
      <c r="C1188" s="69" t="s">
        <v>727</v>
      </c>
      <c r="D1188" s="69" t="s">
        <v>2715</v>
      </c>
      <c r="E1188" s="69" t="s">
        <v>566</v>
      </c>
      <c r="F1188" s="69" t="s">
        <v>2064</v>
      </c>
      <c r="G1188" s="69"/>
      <c r="H1188" s="70">
        <v>2023</v>
      </c>
      <c r="I1188" s="69" t="s">
        <v>2021</v>
      </c>
      <c r="J1188" s="69" t="s">
        <v>1123</v>
      </c>
      <c r="K1188" s="71" t="s">
        <v>1868</v>
      </c>
      <c r="L1188" s="72" t="s">
        <v>83</v>
      </c>
      <c r="M1188" s="48" t="s">
        <v>183</v>
      </c>
      <c r="N1188" s="49" t="s">
        <v>306</v>
      </c>
      <c r="O1188" s="49" t="s">
        <v>2085</v>
      </c>
      <c r="P1188" s="74">
        <f ca="1">IFERROR(VLOOKUP(DadosViagem5[[#This Row],[Placa]],BIP!A:E,5,FALSE),"")</f>
        <v>45978</v>
      </c>
      <c r="Q1188" s="75">
        <f ca="1">DATEDIF(DadosViagem5[[#This Row],[BIP]],TODAY(),"D")</f>
        <v>0</v>
      </c>
      <c r="R1188" s="76" t="str">
        <f>IFERROR(VLOOKUP(DadosViagem5[[#This Row],[Placa]],DDS!B:C,2,FALSE),"Verificar cadastro")</f>
        <v>Operando</v>
      </c>
      <c r="S1188" s="77" t="s">
        <v>2023</v>
      </c>
      <c r="T1188" s="48"/>
      <c r="U1188" s="79"/>
      <c r="V1188" s="78"/>
      <c r="W1188" s="82"/>
      <c r="X1188" s="80"/>
      <c r="Y1188" s="81"/>
      <c r="Z1188" s="82"/>
      <c r="AA1188" s="70" t="s">
        <v>2024</v>
      </c>
      <c r="AB1188" s="70" t="s">
        <v>2024</v>
      </c>
      <c r="AC1188" s="69" t="s">
        <v>2024</v>
      </c>
      <c r="AD1188" s="69" t="str">
        <f ca="1">IFERROR(DATEDIF(DadosViagem5[[#This Row],[Utimo Bip Reserva]],TODAY(),"D"),"")</f>
        <v/>
      </c>
      <c r="AE1188" s="49" t="s">
        <v>2024</v>
      </c>
      <c r="AF1188" s="50" t="s">
        <v>2024</v>
      </c>
      <c r="AG1188" s="49"/>
      <c r="AH1188" s="50">
        <v>45807</v>
      </c>
      <c r="AI1188" s="49" t="str">
        <f>IF(DadosViagem5[[#This Row],[Dias em manutenção ]]&lt;5,"Dentro do Prazo","Fora do Prazo")</f>
        <v>Fora do Prazo</v>
      </c>
      <c r="AJ1188" s="49" t="e">
        <v>#REF!</v>
      </c>
    </row>
    <row r="1189" spans="1:36" ht="15">
      <c r="A1189" s="69" t="s">
        <v>3385</v>
      </c>
      <c r="B1189" s="70"/>
      <c r="C1189" s="69" t="s">
        <v>727</v>
      </c>
      <c r="D1189" s="69" t="s">
        <v>2715</v>
      </c>
      <c r="E1189" s="69" t="s">
        <v>566</v>
      </c>
      <c r="F1189" s="69" t="s">
        <v>2064</v>
      </c>
      <c r="G1189" s="69"/>
      <c r="H1189" s="70">
        <v>2022</v>
      </c>
      <c r="I1189" s="69" t="s">
        <v>2021</v>
      </c>
      <c r="J1189" s="69" t="s">
        <v>1123</v>
      </c>
      <c r="K1189" s="71" t="s">
        <v>1868</v>
      </c>
      <c r="L1189" s="72" t="s">
        <v>83</v>
      </c>
      <c r="M1189" s="48" t="s">
        <v>183</v>
      </c>
      <c r="N1189" s="49" t="s">
        <v>306</v>
      </c>
      <c r="O1189" s="49" t="s">
        <v>2085</v>
      </c>
      <c r="P1189" s="74">
        <f ca="1">IFERROR(VLOOKUP(DadosViagem5[[#This Row],[Placa]],BIP!A:E,5,FALSE),"")</f>
        <v>45978</v>
      </c>
      <c r="Q1189" s="75">
        <f ca="1">DATEDIF(DadosViagem5[[#This Row],[BIP]],TODAY(),"D")</f>
        <v>0</v>
      </c>
      <c r="R1189" s="76" t="str">
        <f>IFERROR(VLOOKUP(DadosViagem5[[#This Row],[Placa]],DDS!B:C,2,FALSE),"Verificar cadastro")</f>
        <v>Operando</v>
      </c>
      <c r="S1189" s="77" t="s">
        <v>2023</v>
      </c>
      <c r="T1189" s="48"/>
      <c r="U1189" s="79"/>
      <c r="V1189" s="78"/>
      <c r="W1189" s="82"/>
      <c r="X1189" s="80"/>
      <c r="Y1189" s="81"/>
      <c r="Z1189" s="82"/>
      <c r="AA1189" s="70" t="s">
        <v>2024</v>
      </c>
      <c r="AB1189" s="70" t="s">
        <v>2024</v>
      </c>
      <c r="AC1189" s="69" t="s">
        <v>2024</v>
      </c>
      <c r="AD1189" s="69" t="str">
        <f ca="1">IFERROR(DATEDIF(DadosViagem5[[#This Row],[Utimo Bip Reserva]],TODAY(),"D"),"")</f>
        <v/>
      </c>
      <c r="AE1189" s="49" t="s">
        <v>2024</v>
      </c>
      <c r="AF1189" s="50" t="s">
        <v>2024</v>
      </c>
      <c r="AG1189" s="49"/>
      <c r="AH1189" s="50">
        <v>45807</v>
      </c>
      <c r="AI1189" s="49" t="str">
        <f>IF(DadosViagem5[[#This Row],[Dias em manutenção ]]&lt;5,"Dentro do Prazo","Fora do Prazo")</f>
        <v>Fora do Prazo</v>
      </c>
      <c r="AJ1189" s="49" t="e">
        <v>#REF!</v>
      </c>
    </row>
    <row r="1190" spans="1:36" ht="15">
      <c r="A1190" s="69" t="s">
        <v>3386</v>
      </c>
      <c r="B1190" s="70"/>
      <c r="C1190" s="69" t="s">
        <v>727</v>
      </c>
      <c r="D1190" s="69" t="s">
        <v>2715</v>
      </c>
      <c r="E1190" s="69" t="s">
        <v>566</v>
      </c>
      <c r="F1190" s="69" t="s">
        <v>2064</v>
      </c>
      <c r="G1190" s="69"/>
      <c r="H1190" s="70">
        <v>2022</v>
      </c>
      <c r="I1190" s="69" t="s">
        <v>2021</v>
      </c>
      <c r="J1190" s="86" t="s">
        <v>1123</v>
      </c>
      <c r="K1190" s="84" t="s">
        <v>1868</v>
      </c>
      <c r="L1190" s="72" t="s">
        <v>83</v>
      </c>
      <c r="M1190" s="48" t="s">
        <v>183</v>
      </c>
      <c r="N1190" s="49" t="s">
        <v>306</v>
      </c>
      <c r="O1190" s="49" t="s">
        <v>2085</v>
      </c>
      <c r="P1190" s="74">
        <f ca="1">IFERROR(VLOOKUP(DadosViagem5[[#This Row],[Placa]],BIP!A:E,5,FALSE),"")</f>
        <v>45978</v>
      </c>
      <c r="Q1190" s="75">
        <f ca="1">DATEDIF(DadosViagem5[[#This Row],[BIP]],TODAY(),"D")</f>
        <v>0</v>
      </c>
      <c r="R1190" s="76" t="str">
        <f>IFERROR(VLOOKUP(DadosViagem5[[#This Row],[Placa]],DDS!B:C,2,FALSE),"Verificar cadastro")</f>
        <v>Operando</v>
      </c>
      <c r="S1190" s="77" t="s">
        <v>2023</v>
      </c>
      <c r="T1190" s="48"/>
      <c r="U1190" s="79"/>
      <c r="V1190" s="78"/>
      <c r="W1190" s="82"/>
      <c r="X1190" s="80"/>
      <c r="Y1190" s="81"/>
      <c r="Z1190" s="82"/>
      <c r="AA1190" s="70" t="s">
        <v>2024</v>
      </c>
      <c r="AB1190" s="70" t="s">
        <v>2024</v>
      </c>
      <c r="AC1190" s="69" t="s">
        <v>2024</v>
      </c>
      <c r="AD1190" s="69" t="str">
        <f ca="1">IFERROR(DATEDIF(DadosViagem5[[#This Row],[Utimo Bip Reserva]],TODAY(),"D"),"")</f>
        <v/>
      </c>
      <c r="AE1190" s="49" t="s">
        <v>2024</v>
      </c>
      <c r="AF1190" s="50" t="s">
        <v>2024</v>
      </c>
      <c r="AG1190" s="49"/>
      <c r="AH1190" s="50">
        <v>45807</v>
      </c>
      <c r="AI1190" s="49" t="str">
        <f>IF(DadosViagem5[[#This Row],[Dias em manutenção ]]&lt;5,"Dentro do Prazo","Fora do Prazo")</f>
        <v>Fora do Prazo</v>
      </c>
      <c r="AJ1190" s="49" t="e">
        <v>#REF!</v>
      </c>
    </row>
    <row r="1191" spans="1:36" ht="15">
      <c r="A1191" s="69" t="s">
        <v>3387</v>
      </c>
      <c r="B1191" s="70"/>
      <c r="C1191" s="69" t="s">
        <v>727</v>
      </c>
      <c r="D1191" s="69" t="s">
        <v>2715</v>
      </c>
      <c r="E1191" s="69" t="s">
        <v>566</v>
      </c>
      <c r="F1191" s="69" t="s">
        <v>2064</v>
      </c>
      <c r="G1191" s="69"/>
      <c r="H1191" s="70">
        <v>2022</v>
      </c>
      <c r="I1191" s="69" t="s">
        <v>2021</v>
      </c>
      <c r="J1191" s="69" t="s">
        <v>1123</v>
      </c>
      <c r="K1191" s="71" t="s">
        <v>1868</v>
      </c>
      <c r="L1191" s="72" t="s">
        <v>83</v>
      </c>
      <c r="M1191" s="48" t="s">
        <v>183</v>
      </c>
      <c r="N1191" s="49" t="s">
        <v>306</v>
      </c>
      <c r="O1191" s="49" t="s">
        <v>2085</v>
      </c>
      <c r="P1191" s="74">
        <f ca="1">IFERROR(VLOOKUP(DadosViagem5[[#This Row],[Placa]],BIP!A:E,5,FALSE),"")</f>
        <v>45978</v>
      </c>
      <c r="Q1191" s="75">
        <f ca="1">DATEDIF(DadosViagem5[[#This Row],[BIP]],TODAY(),"D")</f>
        <v>0</v>
      </c>
      <c r="R1191" s="76" t="str">
        <f>IFERROR(VLOOKUP(DadosViagem5[[#This Row],[Placa]],DDS!B:C,2,FALSE),"Verificar cadastro")</f>
        <v>Operando</v>
      </c>
      <c r="S1191" s="77" t="s">
        <v>2023</v>
      </c>
      <c r="T1191" s="48" t="s">
        <v>2026</v>
      </c>
      <c r="U1191" s="79"/>
      <c r="V1191" s="78"/>
      <c r="W1191" s="82"/>
      <c r="X1191" s="80"/>
      <c r="Y1191" s="81"/>
      <c r="Z1191" s="82"/>
      <c r="AA1191" s="70" t="s">
        <v>2024</v>
      </c>
      <c r="AB1191" s="70" t="s">
        <v>2024</v>
      </c>
      <c r="AC1191" s="69" t="s">
        <v>2024</v>
      </c>
      <c r="AD1191" s="69" t="str">
        <f ca="1">IFERROR(DATEDIF(DadosViagem5[[#This Row],[Utimo Bip Reserva]],TODAY(),"D"),"")</f>
        <v/>
      </c>
      <c r="AE1191" s="49" t="s">
        <v>2024</v>
      </c>
      <c r="AF1191" s="50" t="s">
        <v>2024</v>
      </c>
      <c r="AG1191" s="49"/>
      <c r="AH1191" s="50">
        <v>45807</v>
      </c>
      <c r="AI1191" s="49" t="str">
        <f>IF(DadosViagem5[[#This Row],[Dias em manutenção ]]&lt;5,"Dentro do Prazo","Fora do Prazo")</f>
        <v>Fora do Prazo</v>
      </c>
      <c r="AJ1191" s="49" t="e">
        <v>#REF!</v>
      </c>
    </row>
    <row r="1192" spans="1:36" ht="15">
      <c r="A1192" s="69" t="s">
        <v>3388</v>
      </c>
      <c r="B1192" s="70"/>
      <c r="C1192" s="69" t="s">
        <v>727</v>
      </c>
      <c r="D1192" s="69" t="s">
        <v>2715</v>
      </c>
      <c r="E1192" s="69" t="s">
        <v>566</v>
      </c>
      <c r="F1192" s="69" t="s">
        <v>2064</v>
      </c>
      <c r="G1192" s="69"/>
      <c r="H1192" s="70">
        <v>2022</v>
      </c>
      <c r="I1192" s="69" t="s">
        <v>2021</v>
      </c>
      <c r="J1192" s="69" t="s">
        <v>1123</v>
      </c>
      <c r="K1192" s="71" t="s">
        <v>1868</v>
      </c>
      <c r="L1192" s="72" t="s">
        <v>83</v>
      </c>
      <c r="M1192" s="48" t="s">
        <v>183</v>
      </c>
      <c r="N1192" s="49" t="s">
        <v>306</v>
      </c>
      <c r="O1192" s="49" t="s">
        <v>2085</v>
      </c>
      <c r="P1192" s="74">
        <f ca="1">IFERROR(VLOOKUP(DadosViagem5[[#This Row],[Placa]],BIP!A:E,5,FALSE),"")</f>
        <v>45978</v>
      </c>
      <c r="Q1192" s="75">
        <f ca="1">DATEDIF(DadosViagem5[[#This Row],[BIP]],TODAY(),"D")</f>
        <v>0</v>
      </c>
      <c r="R1192" s="76" t="str">
        <f>IFERROR(VLOOKUP(DadosViagem5[[#This Row],[Placa]],DDS!B:C,2,FALSE),"Verificar cadastro")</f>
        <v>Operando</v>
      </c>
      <c r="S1192" s="77" t="s">
        <v>2023</v>
      </c>
      <c r="T1192" s="48"/>
      <c r="U1192" s="79"/>
      <c r="V1192" s="78"/>
      <c r="W1192" s="82"/>
      <c r="X1192" s="80"/>
      <c r="Y1192" s="81"/>
      <c r="Z1192" s="82"/>
      <c r="AA1192" s="70" t="s">
        <v>2024</v>
      </c>
      <c r="AB1192" s="70" t="s">
        <v>2024</v>
      </c>
      <c r="AC1192" s="69" t="s">
        <v>2024</v>
      </c>
      <c r="AD1192" s="69" t="str">
        <f ca="1">IFERROR(DATEDIF(DadosViagem5[[#This Row],[Utimo Bip Reserva]],TODAY(),"D"),"")</f>
        <v/>
      </c>
      <c r="AE1192" s="49" t="s">
        <v>2024</v>
      </c>
      <c r="AF1192" s="50" t="s">
        <v>2024</v>
      </c>
      <c r="AG1192" s="49"/>
      <c r="AH1192" s="50">
        <v>45807</v>
      </c>
      <c r="AI1192" s="49" t="str">
        <f>IF(DadosViagem5[[#This Row],[Dias em manutenção ]]&lt;5,"Dentro do Prazo","Fora do Prazo")</f>
        <v>Fora do Prazo</v>
      </c>
      <c r="AJ1192" s="49" t="e">
        <v>#REF!</v>
      </c>
    </row>
    <row r="1193" spans="1:36" ht="15">
      <c r="A1193" s="69" t="s">
        <v>3389</v>
      </c>
      <c r="B1193" s="70"/>
      <c r="C1193" s="69" t="s">
        <v>727</v>
      </c>
      <c r="D1193" s="69" t="s">
        <v>2715</v>
      </c>
      <c r="E1193" s="69" t="s">
        <v>566</v>
      </c>
      <c r="F1193" s="69" t="s">
        <v>2064</v>
      </c>
      <c r="G1193" s="69"/>
      <c r="H1193" s="70">
        <v>2023</v>
      </c>
      <c r="I1193" s="69" t="s">
        <v>2021</v>
      </c>
      <c r="J1193" s="69" t="s">
        <v>1123</v>
      </c>
      <c r="K1193" s="71" t="s">
        <v>1868</v>
      </c>
      <c r="L1193" s="72" t="s">
        <v>83</v>
      </c>
      <c r="M1193" s="48" t="s">
        <v>183</v>
      </c>
      <c r="N1193" s="49" t="s">
        <v>306</v>
      </c>
      <c r="O1193" s="49" t="s">
        <v>2085</v>
      </c>
      <c r="P1193" s="74">
        <f ca="1">IFERROR(VLOOKUP(DadosViagem5[[#This Row],[Placa]],BIP!A:E,5,FALSE),"")</f>
        <v>45978</v>
      </c>
      <c r="Q1193" s="75">
        <f ca="1">DATEDIF(DadosViagem5[[#This Row],[BIP]],TODAY(),"D")</f>
        <v>0</v>
      </c>
      <c r="R1193" s="76" t="str">
        <f>IFERROR(VLOOKUP(DadosViagem5[[#This Row],[Placa]],DDS!B:C,2,FALSE),"Verificar cadastro")</f>
        <v>Operando</v>
      </c>
      <c r="S1193" s="77" t="s">
        <v>2023</v>
      </c>
      <c r="T1193" s="48"/>
      <c r="U1193" s="79"/>
      <c r="V1193" s="78"/>
      <c r="W1193" s="82" t="s">
        <v>3390</v>
      </c>
      <c r="X1193" s="80"/>
      <c r="Y1193" s="81"/>
      <c r="Z1193" s="82"/>
      <c r="AA1193" s="70" t="s">
        <v>2024</v>
      </c>
      <c r="AB1193" s="70" t="s">
        <v>2024</v>
      </c>
      <c r="AC1193" s="69" t="s">
        <v>2024</v>
      </c>
      <c r="AD1193" s="69" t="str">
        <f ca="1">IFERROR(DATEDIF(DadosViagem5[[#This Row],[Utimo Bip Reserva]],TODAY(),"D"),"")</f>
        <v/>
      </c>
      <c r="AE1193" s="49" t="s">
        <v>2024</v>
      </c>
      <c r="AF1193" s="50" t="s">
        <v>2024</v>
      </c>
      <c r="AG1193" s="49"/>
      <c r="AH1193" s="50">
        <v>45807</v>
      </c>
      <c r="AI1193" s="49" t="str">
        <f>IF(DadosViagem5[[#This Row],[Dias em manutenção ]]&lt;5,"Dentro do Prazo","Fora do Prazo")</f>
        <v>Fora do Prazo</v>
      </c>
      <c r="AJ1193" s="49" t="e">
        <v>#REF!</v>
      </c>
    </row>
    <row r="1194" spans="1:36" ht="15">
      <c r="A1194" s="69" t="s">
        <v>3391</v>
      </c>
      <c r="B1194" s="70"/>
      <c r="C1194" s="69" t="s">
        <v>677</v>
      </c>
      <c r="D1194" s="69" t="s">
        <v>2394</v>
      </c>
      <c r="E1194" s="69" t="s">
        <v>566</v>
      </c>
      <c r="F1194" s="69" t="s">
        <v>2064</v>
      </c>
      <c r="G1194" s="69"/>
      <c r="H1194" s="70">
        <v>2023</v>
      </c>
      <c r="I1194" s="69" t="s">
        <v>2021</v>
      </c>
      <c r="J1194" s="69" t="s">
        <v>1123</v>
      </c>
      <c r="K1194" s="71" t="s">
        <v>1868</v>
      </c>
      <c r="L1194" s="72" t="s">
        <v>83</v>
      </c>
      <c r="M1194" s="48" t="s">
        <v>183</v>
      </c>
      <c r="N1194" s="49" t="s">
        <v>306</v>
      </c>
      <c r="O1194" s="49" t="s">
        <v>2085</v>
      </c>
      <c r="P1194" s="74">
        <f ca="1">IFERROR(VLOOKUP(DadosViagem5[[#This Row],[Placa]],BIP!A:E,5,FALSE),"")</f>
        <v>45978</v>
      </c>
      <c r="Q1194" s="75">
        <f ca="1">DATEDIF(DadosViagem5[[#This Row],[BIP]],TODAY(),"D")</f>
        <v>0</v>
      </c>
      <c r="R1194" s="76" t="str">
        <f>IFERROR(VLOOKUP(DadosViagem5[[#This Row],[Placa]],DDS!B:C,2,FALSE),"Verificar cadastro")</f>
        <v>Operando</v>
      </c>
      <c r="S1194" s="77" t="s">
        <v>2023</v>
      </c>
      <c r="T1194" s="48"/>
      <c r="U1194" s="79"/>
      <c r="V1194" s="78"/>
      <c r="W1194" s="82"/>
      <c r="X1194" s="80"/>
      <c r="Y1194" s="81"/>
      <c r="Z1194" s="82"/>
      <c r="AA1194" s="70" t="s">
        <v>2024</v>
      </c>
      <c r="AB1194" s="70" t="s">
        <v>2024</v>
      </c>
      <c r="AC1194" s="69" t="s">
        <v>2024</v>
      </c>
      <c r="AD1194" s="69" t="str">
        <f ca="1">IFERROR(DATEDIF(DadosViagem5[[#This Row],[Utimo Bip Reserva]],TODAY(),"D"),"")</f>
        <v/>
      </c>
      <c r="AE1194" s="49" t="s">
        <v>2024</v>
      </c>
      <c r="AF1194" s="50" t="s">
        <v>2024</v>
      </c>
      <c r="AG1194" s="49"/>
      <c r="AH1194" s="50">
        <v>45807</v>
      </c>
      <c r="AI1194" s="49" t="str">
        <f>IF(DadosViagem5[[#This Row],[Dias em manutenção ]]&lt;5,"Dentro do Prazo","Fora do Prazo")</f>
        <v>Fora do Prazo</v>
      </c>
      <c r="AJ1194" s="49" t="e">
        <v>#REF!</v>
      </c>
    </row>
    <row r="1195" spans="1:36" ht="15">
      <c r="A1195" s="69" t="s">
        <v>3392</v>
      </c>
      <c r="B1195" s="70"/>
      <c r="C1195" s="69" t="s">
        <v>677</v>
      </c>
      <c r="D1195" s="69" t="s">
        <v>2394</v>
      </c>
      <c r="E1195" s="69" t="s">
        <v>566</v>
      </c>
      <c r="F1195" s="69" t="s">
        <v>2064</v>
      </c>
      <c r="G1195" s="69"/>
      <c r="H1195" s="70">
        <v>2023</v>
      </c>
      <c r="I1195" s="69" t="s">
        <v>2021</v>
      </c>
      <c r="J1195" s="69" t="s">
        <v>1123</v>
      </c>
      <c r="K1195" s="71" t="s">
        <v>1868</v>
      </c>
      <c r="L1195" s="72" t="s">
        <v>83</v>
      </c>
      <c r="M1195" s="48" t="s">
        <v>183</v>
      </c>
      <c r="N1195" s="49" t="s">
        <v>306</v>
      </c>
      <c r="O1195" s="49" t="s">
        <v>2085</v>
      </c>
      <c r="P1195" s="74">
        <f ca="1">IFERROR(VLOOKUP(DadosViagem5[[#This Row],[Placa]],BIP!A:E,5,FALSE),"")</f>
        <v>45978</v>
      </c>
      <c r="Q1195" s="75">
        <f ca="1">DATEDIF(DadosViagem5[[#This Row],[BIP]],TODAY(),"D")</f>
        <v>0</v>
      </c>
      <c r="R1195" s="76" t="str">
        <f>IFERROR(VLOOKUP(DadosViagem5[[#This Row],[Placa]],DDS!B:C,2,FALSE),"Verificar cadastro")</f>
        <v>Operando</v>
      </c>
      <c r="S1195" s="77" t="s">
        <v>2023</v>
      </c>
      <c r="T1195" s="48"/>
      <c r="U1195" s="79"/>
      <c r="V1195" s="78"/>
      <c r="W1195" s="82"/>
      <c r="X1195" s="80"/>
      <c r="Y1195" s="81"/>
      <c r="Z1195" s="82"/>
      <c r="AA1195" s="70" t="s">
        <v>2024</v>
      </c>
      <c r="AB1195" s="70" t="s">
        <v>2024</v>
      </c>
      <c r="AC1195" s="69" t="s">
        <v>2024</v>
      </c>
      <c r="AD1195" s="69" t="str">
        <f ca="1">IFERROR(DATEDIF(DadosViagem5[[#This Row],[Utimo Bip Reserva]],TODAY(),"D"),"")</f>
        <v/>
      </c>
      <c r="AE1195" s="49" t="s">
        <v>2024</v>
      </c>
      <c r="AF1195" s="50" t="s">
        <v>2024</v>
      </c>
      <c r="AG1195" s="49"/>
      <c r="AH1195" s="50">
        <v>45807</v>
      </c>
      <c r="AI1195" s="49" t="str">
        <f>IF(DadosViagem5[[#This Row],[Dias em manutenção ]]&lt;5,"Dentro do Prazo","Fora do Prazo")</f>
        <v>Fora do Prazo</v>
      </c>
      <c r="AJ1195" s="49" t="e">
        <v>#REF!</v>
      </c>
    </row>
    <row r="1196" spans="1:36" ht="15">
      <c r="A1196" s="69" t="s">
        <v>3393</v>
      </c>
      <c r="B1196" s="70"/>
      <c r="C1196" s="69" t="s">
        <v>677</v>
      </c>
      <c r="D1196" s="69" t="s">
        <v>2394</v>
      </c>
      <c r="E1196" s="69" t="s">
        <v>566</v>
      </c>
      <c r="F1196" s="69" t="s">
        <v>2064</v>
      </c>
      <c r="G1196" s="69"/>
      <c r="H1196" s="70">
        <v>2022</v>
      </c>
      <c r="I1196" s="69" t="s">
        <v>2021</v>
      </c>
      <c r="J1196" s="69" t="s">
        <v>1123</v>
      </c>
      <c r="K1196" s="71" t="s">
        <v>1868</v>
      </c>
      <c r="L1196" s="72" t="s">
        <v>83</v>
      </c>
      <c r="M1196" s="48" t="s">
        <v>183</v>
      </c>
      <c r="N1196" s="49" t="s">
        <v>306</v>
      </c>
      <c r="O1196" s="49" t="s">
        <v>2085</v>
      </c>
      <c r="P1196" s="74">
        <f ca="1">IFERROR(VLOOKUP(DadosViagem5[[#This Row],[Placa]],BIP!A:E,5,FALSE),"")</f>
        <v>45978</v>
      </c>
      <c r="Q1196" s="75">
        <f ca="1">DATEDIF(DadosViagem5[[#This Row],[BIP]],TODAY(),"D")</f>
        <v>0</v>
      </c>
      <c r="R1196" s="76" t="str">
        <f>IFERROR(VLOOKUP(DadosViagem5[[#This Row],[Placa]],DDS!B:C,2,FALSE),"Verificar cadastro")</f>
        <v>Operando</v>
      </c>
      <c r="S1196" s="77" t="s">
        <v>2023</v>
      </c>
      <c r="T1196" s="48"/>
      <c r="U1196" s="79"/>
      <c r="V1196" s="78"/>
      <c r="W1196" s="82"/>
      <c r="X1196" s="80"/>
      <c r="Y1196" s="81"/>
      <c r="Z1196" s="82"/>
      <c r="AA1196" s="70" t="s">
        <v>2024</v>
      </c>
      <c r="AB1196" s="70" t="s">
        <v>2024</v>
      </c>
      <c r="AC1196" s="69" t="s">
        <v>2024</v>
      </c>
      <c r="AD1196" s="69" t="str">
        <f ca="1">IFERROR(DATEDIF(DadosViagem5[[#This Row],[Utimo Bip Reserva]],TODAY(),"D"),"")</f>
        <v/>
      </c>
      <c r="AE1196" s="49" t="s">
        <v>2024</v>
      </c>
      <c r="AF1196" s="50" t="s">
        <v>2024</v>
      </c>
      <c r="AG1196" s="49"/>
      <c r="AH1196" s="50">
        <v>45807</v>
      </c>
      <c r="AI1196" s="49" t="str">
        <f>IF(DadosViagem5[[#This Row],[Dias em manutenção ]]&lt;5,"Dentro do Prazo","Fora do Prazo")</f>
        <v>Fora do Prazo</v>
      </c>
      <c r="AJ1196" s="49" t="e">
        <v>#REF!</v>
      </c>
    </row>
    <row r="1197" spans="1:36" ht="15">
      <c r="A1197" s="69" t="s">
        <v>3394</v>
      </c>
      <c r="B1197" s="70"/>
      <c r="C1197" s="69" t="s">
        <v>727</v>
      </c>
      <c r="D1197" s="69" t="s">
        <v>2715</v>
      </c>
      <c r="E1197" s="69" t="s">
        <v>566</v>
      </c>
      <c r="F1197" s="69" t="s">
        <v>2064</v>
      </c>
      <c r="G1197" s="69"/>
      <c r="H1197" s="70">
        <v>2022</v>
      </c>
      <c r="I1197" s="69" t="s">
        <v>2021</v>
      </c>
      <c r="J1197" s="86" t="s">
        <v>1123</v>
      </c>
      <c r="K1197" s="84" t="s">
        <v>1868</v>
      </c>
      <c r="L1197" s="85" t="s">
        <v>83</v>
      </c>
      <c r="M1197" s="48" t="s">
        <v>183</v>
      </c>
      <c r="N1197" s="49" t="s">
        <v>306</v>
      </c>
      <c r="O1197" s="49" t="s">
        <v>2085</v>
      </c>
      <c r="P1197" s="74">
        <f ca="1">IFERROR(VLOOKUP(DadosViagem5[[#This Row],[Placa]],BIP!A:E,5,FALSE),"")</f>
        <v>45978</v>
      </c>
      <c r="Q1197" s="75">
        <f ca="1">DATEDIF(DadosViagem5[[#This Row],[BIP]],TODAY(),"D")</f>
        <v>0</v>
      </c>
      <c r="R1197" s="76" t="str">
        <f>IFERROR(VLOOKUP(DadosViagem5[[#This Row],[Placa]],DDS!B:C,2,FALSE),"Verificar cadastro")</f>
        <v>Operando</v>
      </c>
      <c r="S1197" s="77" t="s">
        <v>2023</v>
      </c>
      <c r="T1197" s="48"/>
      <c r="U1197" s="79"/>
      <c r="V1197" s="78"/>
      <c r="W1197" s="82"/>
      <c r="X1197" s="80"/>
      <c r="Y1197" s="81"/>
      <c r="Z1197" s="82"/>
      <c r="AA1197" s="70" t="s">
        <v>2024</v>
      </c>
      <c r="AB1197" s="70" t="s">
        <v>2024</v>
      </c>
      <c r="AC1197" s="69" t="s">
        <v>2024</v>
      </c>
      <c r="AD1197" s="69" t="str">
        <f ca="1">IFERROR(DATEDIF(DadosViagem5[[#This Row],[Utimo Bip Reserva]],TODAY(),"D"),"")</f>
        <v/>
      </c>
      <c r="AE1197" s="49" t="s">
        <v>2024</v>
      </c>
      <c r="AF1197" s="50" t="s">
        <v>2024</v>
      </c>
      <c r="AG1197" s="49" t="s">
        <v>567</v>
      </c>
      <c r="AH1197" s="50">
        <v>45807</v>
      </c>
      <c r="AI1197" s="49" t="str">
        <f>IF(DadosViagem5[[#This Row],[Dias em manutenção ]]&lt;5,"Dentro do Prazo","Fora do Prazo")</f>
        <v>Fora do Prazo</v>
      </c>
      <c r="AJ1197" s="49" t="e">
        <v>#REF!</v>
      </c>
    </row>
    <row r="1198" spans="1:36" ht="15">
      <c r="A1198" s="69" t="s">
        <v>3395</v>
      </c>
      <c r="B1198" s="70"/>
      <c r="C1198" s="69" t="s">
        <v>677</v>
      </c>
      <c r="D1198" s="69" t="s">
        <v>2394</v>
      </c>
      <c r="E1198" s="69" t="s">
        <v>566</v>
      </c>
      <c r="F1198" s="69" t="s">
        <v>2064</v>
      </c>
      <c r="G1198" s="69"/>
      <c r="H1198" s="70">
        <v>2023</v>
      </c>
      <c r="I1198" s="69" t="s">
        <v>2021</v>
      </c>
      <c r="J1198" s="69" t="s">
        <v>1123</v>
      </c>
      <c r="K1198" s="71" t="s">
        <v>1868</v>
      </c>
      <c r="L1198" s="72" t="s">
        <v>83</v>
      </c>
      <c r="M1198" s="48" t="s">
        <v>183</v>
      </c>
      <c r="N1198" s="49" t="s">
        <v>306</v>
      </c>
      <c r="O1198" s="49" t="s">
        <v>2085</v>
      </c>
      <c r="P1198" s="74">
        <f ca="1">IFERROR(VLOOKUP(DadosViagem5[[#This Row],[Placa]],BIP!A:E,5,FALSE),"")</f>
        <v>45978</v>
      </c>
      <c r="Q1198" s="75">
        <f ca="1">DATEDIF(DadosViagem5[[#This Row],[BIP]],TODAY(),"D")</f>
        <v>0</v>
      </c>
      <c r="R1198" s="76" t="str">
        <f>IFERROR(VLOOKUP(DadosViagem5[[#This Row],[Placa]],DDS!B:C,2,FALSE),"Verificar cadastro")</f>
        <v>Operando</v>
      </c>
      <c r="S1198" s="77" t="s">
        <v>2023</v>
      </c>
      <c r="T1198" s="48"/>
      <c r="U1198" s="79"/>
      <c r="V1198" s="78"/>
      <c r="W1198" s="82"/>
      <c r="X1198" s="80"/>
      <c r="Y1198" s="81"/>
      <c r="Z1198" s="82"/>
      <c r="AA1198" s="70" t="s">
        <v>2024</v>
      </c>
      <c r="AB1198" s="70" t="s">
        <v>2024</v>
      </c>
      <c r="AC1198" s="69" t="s">
        <v>2024</v>
      </c>
      <c r="AD1198" s="69" t="str">
        <f ca="1">IFERROR(DATEDIF(DadosViagem5[[#This Row],[Utimo Bip Reserva]],TODAY(),"D"),"")</f>
        <v/>
      </c>
      <c r="AE1198" s="49" t="s">
        <v>2024</v>
      </c>
      <c r="AF1198" s="50" t="s">
        <v>2024</v>
      </c>
      <c r="AG1198" s="49"/>
      <c r="AH1198" s="50">
        <v>45807</v>
      </c>
      <c r="AI1198" s="49" t="str">
        <f>IF(DadosViagem5[[#This Row],[Dias em manutenção ]]&lt;5,"Dentro do Prazo","Fora do Prazo")</f>
        <v>Fora do Prazo</v>
      </c>
      <c r="AJ1198" s="49" t="e">
        <v>#REF!</v>
      </c>
    </row>
    <row r="1199" spans="1:36" ht="15">
      <c r="A1199" s="69" t="s">
        <v>472</v>
      </c>
      <c r="B1199" s="70"/>
      <c r="C1199" s="69" t="s">
        <v>668</v>
      </c>
      <c r="D1199" s="69" t="s">
        <v>2079</v>
      </c>
      <c r="E1199" s="69" t="s">
        <v>2027</v>
      </c>
      <c r="F1199" s="69" t="s">
        <v>2020</v>
      </c>
      <c r="G1199" s="69"/>
      <c r="H1199" s="70">
        <v>2022</v>
      </c>
      <c r="I1199" s="69" t="s">
        <v>2819</v>
      </c>
      <c r="J1199" s="69" t="s">
        <v>1281</v>
      </c>
      <c r="K1199" s="71" t="s">
        <v>1978</v>
      </c>
      <c r="L1199" s="72" t="s">
        <v>83</v>
      </c>
      <c r="M1199" s="48" t="s">
        <v>183</v>
      </c>
      <c r="N1199" s="49" t="s">
        <v>3396</v>
      </c>
      <c r="O1199" s="49" t="s">
        <v>2823</v>
      </c>
      <c r="P1199" s="74">
        <f ca="1">IFERROR(VLOOKUP(DadosViagem5[[#This Row],[Placa]],BIP!A:E,5,FALSE),"")</f>
        <v>0</v>
      </c>
      <c r="Q1199" s="75">
        <f ca="1">DATEDIF(DadosViagem5[[#This Row],[BIP]],TODAY(),"D")</f>
        <v>45978</v>
      </c>
      <c r="R1199" s="76" t="str">
        <f>IFERROR(VLOOKUP(DadosViagem5[[#This Row],[Placa]],DDS!B:C,2,FALSE),"Verificar cadastro")</f>
        <v> </v>
      </c>
      <c r="S1199" s="77" t="s">
        <v>2023</v>
      </c>
      <c r="T1199" s="48"/>
      <c r="U1199" s="79"/>
      <c r="V1199" s="78"/>
      <c r="W1199" s="82"/>
      <c r="X1199" s="80"/>
      <c r="Y1199" s="81"/>
      <c r="Z1199" s="82"/>
      <c r="AA1199" s="70" t="s">
        <v>2024</v>
      </c>
      <c r="AB1199" s="70" t="s">
        <v>2024</v>
      </c>
      <c r="AC1199" s="69" t="s">
        <v>2024</v>
      </c>
      <c r="AD1199" s="69" t="str">
        <f ca="1">IFERROR(DATEDIF(DadosViagem5[[#This Row],[Utimo Bip Reserva]],TODAY(),"D"),"")</f>
        <v/>
      </c>
      <c r="AE1199" s="49" t="s">
        <v>2024</v>
      </c>
      <c r="AF1199" s="50" t="s">
        <v>2024</v>
      </c>
      <c r="AG1199" s="49"/>
      <c r="AH1199" s="50">
        <v>45807</v>
      </c>
      <c r="AI1199" s="49" t="str">
        <f>IF(DadosViagem5[[#This Row],[Dias em manutenção ]]&lt;5,"Dentro do Prazo","Fora do Prazo")</f>
        <v>Fora do Prazo</v>
      </c>
      <c r="AJ1199" s="49" t="e">
        <v>#REF!</v>
      </c>
    </row>
    <row r="1200" spans="1:36" ht="15">
      <c r="A1200" s="69" t="s">
        <v>3397</v>
      </c>
      <c r="B1200" s="70"/>
      <c r="C1200" s="69" t="s">
        <v>668</v>
      </c>
      <c r="D1200" s="69" t="s">
        <v>2079</v>
      </c>
      <c r="E1200" s="69" t="s">
        <v>2027</v>
      </c>
      <c r="F1200" s="69" t="s">
        <v>2020</v>
      </c>
      <c r="G1200" s="69"/>
      <c r="H1200" s="70">
        <v>2022</v>
      </c>
      <c r="I1200" s="69" t="s">
        <v>2819</v>
      </c>
      <c r="J1200" s="69" t="s">
        <v>1281</v>
      </c>
      <c r="K1200" s="71" t="s">
        <v>1978</v>
      </c>
      <c r="L1200" s="72" t="s">
        <v>83</v>
      </c>
      <c r="M1200" s="48" t="s">
        <v>183</v>
      </c>
      <c r="N1200" s="49" t="s">
        <v>3396</v>
      </c>
      <c r="O1200" s="49" t="s">
        <v>2823</v>
      </c>
      <c r="P1200" s="74">
        <f ca="1">IFERROR(VLOOKUP(DadosViagem5[[#This Row],[Placa]],BIP!A:E,5,FALSE),"")</f>
        <v>0</v>
      </c>
      <c r="Q1200" s="75">
        <f ca="1">DATEDIF(DadosViagem5[[#This Row],[BIP]],TODAY(),"D")</f>
        <v>45978</v>
      </c>
      <c r="R1200" s="76" t="str">
        <f>IFERROR(VLOOKUP(DadosViagem5[[#This Row],[Placa]],DDS!B:C,2,FALSE),"Verificar cadastro")</f>
        <v> </v>
      </c>
      <c r="S1200" s="77" t="s">
        <v>2023</v>
      </c>
      <c r="T1200" s="48"/>
      <c r="U1200" s="79"/>
      <c r="V1200" s="78"/>
      <c r="W1200" s="82" t="s">
        <v>3398</v>
      </c>
      <c r="X1200" s="80"/>
      <c r="Y1200" s="81"/>
      <c r="Z1200" s="82"/>
      <c r="AA1200" s="70" t="s">
        <v>2024</v>
      </c>
      <c r="AB1200" s="70" t="s">
        <v>2024</v>
      </c>
      <c r="AC1200" s="69" t="s">
        <v>2024</v>
      </c>
      <c r="AD1200" s="69" t="str">
        <f ca="1">IFERROR(DATEDIF(DadosViagem5[[#This Row],[Utimo Bip Reserva]],TODAY(),"D"),"")</f>
        <v/>
      </c>
      <c r="AE1200" s="49" t="s">
        <v>3399</v>
      </c>
      <c r="AF1200" s="50" t="s">
        <v>2024</v>
      </c>
      <c r="AG1200" s="49"/>
      <c r="AH1200" s="50">
        <v>45807</v>
      </c>
      <c r="AI1200" s="49" t="str">
        <f>IF(DadosViagem5[[#This Row],[Dias em manutenção ]]&lt;5,"Dentro do Prazo","Fora do Prazo")</f>
        <v>Fora do Prazo</v>
      </c>
      <c r="AJ1200" s="49" t="e">
        <v>#REF!</v>
      </c>
    </row>
    <row r="1201" spans="1:36" ht="15">
      <c r="A1201" s="69" t="s">
        <v>3400</v>
      </c>
      <c r="B1201" s="70"/>
      <c r="C1201" s="69" t="s">
        <v>668</v>
      </c>
      <c r="D1201" s="69" t="s">
        <v>2079</v>
      </c>
      <c r="E1201" s="69" t="s">
        <v>2027</v>
      </c>
      <c r="F1201" s="69" t="s">
        <v>2020</v>
      </c>
      <c r="G1201" s="69"/>
      <c r="H1201" s="70">
        <v>2022</v>
      </c>
      <c r="I1201" s="69" t="s">
        <v>2819</v>
      </c>
      <c r="J1201" s="69" t="s">
        <v>1281</v>
      </c>
      <c r="K1201" s="71" t="s">
        <v>1978</v>
      </c>
      <c r="L1201" s="72" t="s">
        <v>83</v>
      </c>
      <c r="M1201" s="48" t="s">
        <v>183</v>
      </c>
      <c r="N1201" s="49" t="s">
        <v>3396</v>
      </c>
      <c r="O1201" s="49" t="s">
        <v>2823</v>
      </c>
      <c r="P1201" s="74">
        <f ca="1">IFERROR(VLOOKUP(DadosViagem5[[#This Row],[Placa]],BIP!A:E,5,FALSE),"")</f>
        <v>0</v>
      </c>
      <c r="Q1201" s="75">
        <f ca="1">DATEDIF(DadosViagem5[[#This Row],[BIP]],TODAY(),"D")</f>
        <v>45978</v>
      </c>
      <c r="R1201" s="76" t="str">
        <f>IFERROR(VLOOKUP(DadosViagem5[[#This Row],[Placa]],DDS!B:C,2,FALSE),"Verificar cadastro")</f>
        <v> </v>
      </c>
      <c r="S1201" s="77" t="s">
        <v>2023</v>
      </c>
      <c r="T1201" s="48"/>
      <c r="U1201" s="79"/>
      <c r="V1201" s="78"/>
      <c r="W1201" s="82"/>
      <c r="X1201" s="80"/>
      <c r="Y1201" s="81"/>
      <c r="Z1201" s="82"/>
      <c r="AA1201" s="70" t="s">
        <v>2024</v>
      </c>
      <c r="AB1201" s="70" t="s">
        <v>2024</v>
      </c>
      <c r="AC1201" s="69" t="s">
        <v>2024</v>
      </c>
      <c r="AD1201" s="69" t="str">
        <f ca="1">IFERROR(DATEDIF(DadosViagem5[[#This Row],[Utimo Bip Reserva]],TODAY(),"D"),"")</f>
        <v/>
      </c>
      <c r="AE1201" s="49" t="s">
        <v>2024</v>
      </c>
      <c r="AF1201" s="50" t="s">
        <v>2024</v>
      </c>
      <c r="AG1201" s="49"/>
      <c r="AH1201" s="50">
        <v>45807</v>
      </c>
      <c r="AI1201" s="49" t="str">
        <f>IF(DadosViagem5[[#This Row],[Dias em manutenção ]]&lt;5,"Dentro do Prazo","Fora do Prazo")</f>
        <v>Fora do Prazo</v>
      </c>
      <c r="AJ1201" s="49" t="e">
        <v>#REF!</v>
      </c>
    </row>
    <row r="1202" spans="1:36" ht="15">
      <c r="A1202" s="69" t="s">
        <v>1976</v>
      </c>
      <c r="B1202" s="70"/>
      <c r="C1202" s="69" t="s">
        <v>668</v>
      </c>
      <c r="D1202" s="69" t="s">
        <v>2079</v>
      </c>
      <c r="E1202" s="69" t="s">
        <v>2027</v>
      </c>
      <c r="F1202" s="69" t="s">
        <v>2020</v>
      </c>
      <c r="G1202" s="69"/>
      <c r="H1202" s="70">
        <v>2022</v>
      </c>
      <c r="I1202" s="69" t="s">
        <v>2819</v>
      </c>
      <c r="J1202" s="69" t="s">
        <v>1281</v>
      </c>
      <c r="K1202" s="71" t="s">
        <v>1978</v>
      </c>
      <c r="L1202" s="72" t="s">
        <v>83</v>
      </c>
      <c r="M1202" s="48" t="s">
        <v>183</v>
      </c>
      <c r="N1202" s="49" t="s">
        <v>3396</v>
      </c>
      <c r="O1202" s="49" t="s">
        <v>2823</v>
      </c>
      <c r="P1202" s="74">
        <f ca="1">IFERROR(VLOOKUP(DadosViagem5[[#This Row],[Placa]],BIP!A:E,5,FALSE),"")</f>
        <v>0</v>
      </c>
      <c r="Q1202" s="75">
        <f ca="1">DATEDIF(DadosViagem5[[#This Row],[BIP]],TODAY(),"D")</f>
        <v>45978</v>
      </c>
      <c r="R1202" s="76" t="str">
        <f>IFERROR(VLOOKUP(DadosViagem5[[#This Row],[Placa]],DDS!B:C,2,FALSE),"Verificar cadastro")</f>
        <v> </v>
      </c>
      <c r="S1202" s="77" t="s">
        <v>2023</v>
      </c>
      <c r="T1202" s="48"/>
      <c r="U1202" s="79"/>
      <c r="V1202" s="78"/>
      <c r="W1202" s="82"/>
      <c r="X1202" s="80"/>
      <c r="Y1202" s="81"/>
      <c r="Z1202" s="82"/>
      <c r="AA1202" s="70" t="s">
        <v>2024</v>
      </c>
      <c r="AB1202" s="70" t="s">
        <v>2024</v>
      </c>
      <c r="AC1202" s="69" t="s">
        <v>2024</v>
      </c>
      <c r="AD1202" s="69" t="str">
        <f ca="1">IFERROR(DATEDIF(DadosViagem5[[#This Row],[Utimo Bip Reserva]],TODAY(),"D"),"")</f>
        <v/>
      </c>
      <c r="AE1202" s="49" t="s">
        <v>2024</v>
      </c>
      <c r="AF1202" s="50" t="s">
        <v>2024</v>
      </c>
      <c r="AG1202" s="49"/>
      <c r="AH1202" s="50">
        <v>45807</v>
      </c>
      <c r="AI1202" s="49" t="str">
        <f>IF(DadosViagem5[[#This Row],[Dias em manutenção ]]&lt;5,"Dentro do Prazo","Fora do Prazo")</f>
        <v>Fora do Prazo</v>
      </c>
      <c r="AJ1202" s="49" t="e">
        <v>#REF!</v>
      </c>
    </row>
    <row r="1203" spans="1:36" ht="15">
      <c r="A1203" s="69" t="s">
        <v>3401</v>
      </c>
      <c r="B1203" s="70"/>
      <c r="C1203" s="69" t="s">
        <v>395</v>
      </c>
      <c r="D1203" s="69" t="s">
        <v>2025</v>
      </c>
      <c r="E1203" s="69" t="s">
        <v>2027</v>
      </c>
      <c r="F1203" s="69" t="s">
        <v>2279</v>
      </c>
      <c r="G1203" s="69"/>
      <c r="H1203" s="70">
        <v>2023</v>
      </c>
      <c r="I1203" s="69" t="s">
        <v>2021</v>
      </c>
      <c r="J1203" s="69" t="s">
        <v>1131</v>
      </c>
      <c r="K1203" s="71" t="s">
        <v>3402</v>
      </c>
      <c r="L1203" s="72" t="s">
        <v>83</v>
      </c>
      <c r="M1203" s="48" t="s">
        <v>139</v>
      </c>
      <c r="N1203" s="49" t="s">
        <v>1133</v>
      </c>
      <c r="O1203" s="49" t="s">
        <v>1133</v>
      </c>
      <c r="P1203" s="74">
        <f ca="1">IFERROR(VLOOKUP(DadosViagem5[[#This Row],[Placa]],BIP!A:E,5,FALSE),"")</f>
        <v>0</v>
      </c>
      <c r="Q1203" s="75">
        <f ca="1">DATEDIF(DadosViagem5[[#This Row],[BIP]],TODAY(),"D")</f>
        <v>45978</v>
      </c>
      <c r="R1203" s="76" t="str">
        <f>IFERROR(VLOOKUP(DadosViagem5[[#This Row],[Placa]],DDS!B:C,2,FALSE),"Verificar cadastro")</f>
        <v>Verificar cadastro</v>
      </c>
      <c r="S1203" s="77" t="s">
        <v>2023</v>
      </c>
      <c r="T1203" s="48"/>
      <c r="U1203" s="79"/>
      <c r="V1203" s="78"/>
      <c r="W1203" s="82"/>
      <c r="X1203" s="80"/>
      <c r="Y1203" s="81"/>
      <c r="Z1203" s="122"/>
      <c r="AA1203" s="70" t="s">
        <v>2024</v>
      </c>
      <c r="AB1203" s="70" t="s">
        <v>2024</v>
      </c>
      <c r="AC1203" s="69" t="s">
        <v>2024</v>
      </c>
      <c r="AD1203" s="69" t="str">
        <f ca="1">IFERROR(DATEDIF(DadosViagem5[[#This Row],[Utimo Bip Reserva]],TODAY(),"D"),"")</f>
        <v/>
      </c>
      <c r="AE1203" s="77" t="s">
        <v>2024</v>
      </c>
      <c r="AF1203" s="94" t="s">
        <v>2024</v>
      </c>
      <c r="AG1203" s="49"/>
      <c r="AH1203" s="50">
        <v>112</v>
      </c>
      <c r="AI1203" s="49" t="str">
        <f>IF(DadosViagem5[[#This Row],[Dias em manutenção ]]&lt;5,"Dentro do Prazo","Fora do Prazo")</f>
        <v>Fora do Prazo</v>
      </c>
      <c r="AJ1203" s="49" t="e">
        <v>#REF!</v>
      </c>
    </row>
    <row r="1204" spans="1:36" ht="15">
      <c r="A1204" s="69" t="s">
        <v>3403</v>
      </c>
      <c r="B1204" s="70"/>
      <c r="C1204" s="69" t="s">
        <v>395</v>
      </c>
      <c r="D1204" s="69" t="s">
        <v>2025</v>
      </c>
      <c r="E1204" s="69" t="s">
        <v>2034</v>
      </c>
      <c r="F1204" s="69" t="s">
        <v>2035</v>
      </c>
      <c r="G1204" s="69"/>
      <c r="H1204" s="70">
        <v>2023</v>
      </c>
      <c r="I1204" s="69" t="s">
        <v>2021</v>
      </c>
      <c r="J1204" s="69" t="s">
        <v>309</v>
      </c>
      <c r="K1204" s="71" t="s">
        <v>3402</v>
      </c>
      <c r="L1204" s="72" t="s">
        <v>83</v>
      </c>
      <c r="M1204" s="48" t="s">
        <v>139</v>
      </c>
      <c r="N1204" s="50" t="s">
        <v>202</v>
      </c>
      <c r="O1204" s="50" t="s">
        <v>3177</v>
      </c>
      <c r="P1204" s="74">
        <f ca="1">IFERROR(VLOOKUP(DadosViagem5[[#This Row],[Placa]],BIP!A:E,5,FALSE),"")</f>
        <v>45978</v>
      </c>
      <c r="Q1204" s="75">
        <f ca="1">DATEDIF(DadosViagem5[[#This Row],[BIP]],TODAY(),"D")</f>
        <v>0</v>
      </c>
      <c r="R1204" s="76" t="str">
        <f>IFERROR(VLOOKUP(DadosViagem5[[#This Row],[Placa]],DDS!B:C,2,FALSE),"Verificar cadastro")</f>
        <v>Operando</v>
      </c>
      <c r="S1204" s="77" t="s">
        <v>2023</v>
      </c>
      <c r="T1204" s="48"/>
      <c r="U1204" s="79"/>
      <c r="V1204" s="78"/>
      <c r="W1204" s="82"/>
      <c r="X1204" s="80"/>
      <c r="Y1204" s="81"/>
      <c r="Z1204" s="82"/>
      <c r="AA1204" s="70" t="s">
        <v>2024</v>
      </c>
      <c r="AB1204" s="70" t="s">
        <v>2024</v>
      </c>
      <c r="AC1204" s="70" t="s">
        <v>2024</v>
      </c>
      <c r="AD1204" s="70" t="s">
        <v>2024</v>
      </c>
      <c r="AE1204" s="77" t="s">
        <v>2024</v>
      </c>
      <c r="AF1204" s="94" t="s">
        <v>2024</v>
      </c>
      <c r="AG1204" s="49"/>
      <c r="AH1204" s="50">
        <v>45807</v>
      </c>
      <c r="AI1204" s="49" t="str">
        <f>IF(DadosViagem5[[#This Row],[Dias em manutenção ]]&lt;5,"Dentro do Prazo","Fora do Prazo")</f>
        <v>Fora do Prazo</v>
      </c>
      <c r="AJ1204" s="49" t="e">
        <v>#REF!</v>
      </c>
    </row>
    <row r="1205" spans="1:36" ht="15">
      <c r="A1205" s="69" t="s">
        <v>3404</v>
      </c>
      <c r="B1205" s="70"/>
      <c r="C1205" s="69" t="s">
        <v>1221</v>
      </c>
      <c r="D1205" s="69" t="s">
        <v>2018</v>
      </c>
      <c r="E1205" s="69" t="s">
        <v>2027</v>
      </c>
      <c r="F1205" s="69" t="s">
        <v>2020</v>
      </c>
      <c r="G1205" s="69"/>
      <c r="H1205" s="70">
        <v>2022</v>
      </c>
      <c r="I1205" s="69" t="s">
        <v>2021</v>
      </c>
      <c r="J1205" s="69" t="s">
        <v>1131</v>
      </c>
      <c r="K1205" s="71" t="s">
        <v>3402</v>
      </c>
      <c r="L1205" s="72" t="s">
        <v>83</v>
      </c>
      <c r="M1205" s="48" t="s">
        <v>150</v>
      </c>
      <c r="N1205" s="49" t="s">
        <v>1133</v>
      </c>
      <c r="O1205" s="49" t="s">
        <v>1133</v>
      </c>
      <c r="P1205" s="74">
        <f ca="1">IFERROR(VLOOKUP(DadosViagem5[[#This Row],[Placa]],BIP!A:E,5,FALSE),"")</f>
        <v>0</v>
      </c>
      <c r="Q1205" s="75">
        <f ca="1">DATEDIF(DadosViagem5[[#This Row],[BIP]],TODAY(),"D")</f>
        <v>45978</v>
      </c>
      <c r="R1205" s="76" t="str">
        <f>IFERROR(VLOOKUP(DadosViagem5[[#This Row],[Placa]],DDS!B:C,2,FALSE),"Verificar cadastro")</f>
        <v>Verificar cadastro</v>
      </c>
      <c r="S1205" s="77" t="s">
        <v>2023</v>
      </c>
      <c r="T1205" s="48"/>
      <c r="U1205" s="79"/>
      <c r="V1205" s="78"/>
      <c r="W1205" s="82"/>
      <c r="X1205" s="80"/>
      <c r="Y1205" s="81"/>
      <c r="Z1205" s="82"/>
      <c r="AA1205" s="70" t="s">
        <v>2024</v>
      </c>
      <c r="AB1205" s="70" t="s">
        <v>2024</v>
      </c>
      <c r="AC1205" s="69" t="s">
        <v>2024</v>
      </c>
      <c r="AD1205" s="69" t="str">
        <f ca="1">IFERROR(DATEDIF(DadosViagem5[[#This Row],[Utimo Bip Reserva]],TODAY(),"D"),"")</f>
        <v/>
      </c>
      <c r="AE1205" s="49" t="s">
        <v>2024</v>
      </c>
      <c r="AF1205" s="50" t="s">
        <v>2024</v>
      </c>
      <c r="AG1205" s="49"/>
      <c r="AH1205" s="50">
        <v>45807</v>
      </c>
      <c r="AI1205" s="49" t="str">
        <f>IF(DadosViagem5[[#This Row],[Dias em manutenção ]]&lt;5,"Dentro do Prazo","Fora do Prazo")</f>
        <v>Fora do Prazo</v>
      </c>
      <c r="AJ1205" s="49" t="e">
        <v>#REF!</v>
      </c>
    </row>
    <row r="1206" spans="1:36" ht="15">
      <c r="A1206" t="s">
        <v>854</v>
      </c>
      <c r="B1206" s="70">
        <v>405</v>
      </c>
      <c r="C1206" s="69" t="s">
        <v>395</v>
      </c>
      <c r="D1206" s="69" t="s">
        <v>2025</v>
      </c>
      <c r="E1206" s="69" t="s">
        <v>2027</v>
      </c>
      <c r="F1206" s="69" t="s">
        <v>2279</v>
      </c>
      <c r="G1206" s="69"/>
      <c r="H1206" s="70">
        <v>2023</v>
      </c>
      <c r="I1206" s="69" t="s">
        <v>2021</v>
      </c>
      <c r="J1206" s="69" t="s">
        <v>1131</v>
      </c>
      <c r="K1206" s="71" t="s">
        <v>3402</v>
      </c>
      <c r="L1206" s="72" t="s">
        <v>83</v>
      </c>
      <c r="M1206" s="48" t="s">
        <v>139</v>
      </c>
      <c r="N1206" s="49" t="s">
        <v>1133</v>
      </c>
      <c r="O1206" s="49" t="s">
        <v>1133</v>
      </c>
      <c r="P1206" s="74">
        <f ca="1">IFERROR(VLOOKUP(DadosViagem5[[#This Row],[Placa]],BIP!A:E,5,FALSE),"")</f>
        <v>0</v>
      </c>
      <c r="Q1206" s="75">
        <f ca="1">DATEDIF(DadosViagem5[[#This Row],[BIP]],TODAY(),"D")</f>
        <v>45978</v>
      </c>
      <c r="R1206" s="76" t="str">
        <f>IFERROR(VLOOKUP(DadosViagem5[[#This Row],[Placa]],DDS!B:C,2,FALSE),"Verificar cadastro")</f>
        <v> </v>
      </c>
      <c r="S1206" s="77" t="s">
        <v>2023</v>
      </c>
      <c r="T1206" s="48"/>
      <c r="U1206" s="79"/>
      <c r="V1206" s="78"/>
      <c r="W1206" s="82" t="s">
        <v>3405</v>
      </c>
      <c r="X1206" s="80"/>
      <c r="Y1206" s="81"/>
      <c r="Z1206" s="82"/>
      <c r="AA1206" s="70" t="s">
        <v>2024</v>
      </c>
      <c r="AB1206" s="70"/>
      <c r="AC1206" s="69" t="s">
        <v>2024</v>
      </c>
      <c r="AD1206" s="69" t="str">
        <f ca="1">IFERROR(DATEDIF(DadosViagem5[[#This Row],[Utimo Bip Reserva]],TODAY(),"D"),"")</f>
        <v/>
      </c>
      <c r="AE1206" s="50" t="s">
        <v>2024</v>
      </c>
      <c r="AF1206" s="50" t="s">
        <v>2024</v>
      </c>
      <c r="AG1206" s="49"/>
      <c r="AH1206" s="50">
        <v>45807</v>
      </c>
      <c r="AI1206" s="49" t="str">
        <f>IF(DadosViagem5[[#This Row],[Dias em manutenção ]]&lt;5,"Dentro do Prazo","Fora do Prazo")</f>
        <v>Fora do Prazo</v>
      </c>
      <c r="AJ1206" s="49" t="e">
        <v>#REF!</v>
      </c>
    </row>
    <row r="1207" spans="1:36" ht="15">
      <c r="A1207" s="69" t="s">
        <v>3406</v>
      </c>
      <c r="B1207" s="70"/>
      <c r="C1207" s="69" t="s">
        <v>668</v>
      </c>
      <c r="D1207" s="69" t="s">
        <v>2079</v>
      </c>
      <c r="E1207" s="69" t="s">
        <v>2027</v>
      </c>
      <c r="F1207" s="69"/>
      <c r="G1207" s="69"/>
      <c r="H1207" s="70">
        <v>2021</v>
      </c>
      <c r="I1207" s="69" t="s">
        <v>2737</v>
      </c>
      <c r="J1207" s="69" t="s">
        <v>3407</v>
      </c>
      <c r="K1207" s="71" t="s">
        <v>3408</v>
      </c>
      <c r="L1207" s="72" t="s">
        <v>83</v>
      </c>
      <c r="M1207" s="48" t="s">
        <v>234</v>
      </c>
      <c r="N1207" s="49" t="s">
        <v>3409</v>
      </c>
      <c r="O1207" s="49" t="s">
        <v>266</v>
      </c>
      <c r="P1207" s="74" t="str">
        <f>IFERROR(VLOOKUP(DadosViagem5[[#This Row],[Placa]],BIP!A:E,5,FALSE),"")</f>
        <v/>
      </c>
      <c r="Q1207" s="75" t="e">
        <f ca="1">DATEDIF(DadosViagem5[[#This Row],[BIP]],TODAY(),"D")</f>
        <v>#VALUE!</v>
      </c>
      <c r="R1207" s="76" t="str">
        <f>IFERROR(VLOOKUP(DadosViagem5[[#This Row],[Placa]],DDS!B:C,2,FALSE),"Verificar cadastro")</f>
        <v>Verificar cadastro</v>
      </c>
      <c r="S1207" s="77" t="s">
        <v>2023</v>
      </c>
      <c r="T1207" s="48"/>
      <c r="U1207" s="79"/>
      <c r="V1207" s="78">
        <v>45938</v>
      </c>
      <c r="W1207" s="82" t="s">
        <v>3410</v>
      </c>
      <c r="X1207" s="80" t="s">
        <v>81</v>
      </c>
      <c r="Y1207" s="81" t="s">
        <v>474</v>
      </c>
      <c r="Z1207" s="82" t="s">
        <v>784</v>
      </c>
      <c r="AA1207" s="70" t="s">
        <v>2024</v>
      </c>
      <c r="AB1207" s="70" t="s">
        <v>2024</v>
      </c>
      <c r="AC1207" s="69" t="s">
        <v>2024</v>
      </c>
      <c r="AD1207" s="69" t="str">
        <f ca="1">IFERROR(DATEDIF(DadosViagem5[[#This Row],[Utimo Bip Reserva]],TODAY(),"D"),"")</f>
        <v/>
      </c>
      <c r="AE1207" s="48" t="s">
        <v>2024</v>
      </c>
      <c r="AF1207" s="79" t="s">
        <v>2024</v>
      </c>
      <c r="AG1207" s="48"/>
      <c r="AH1207" s="50">
        <v>45807</v>
      </c>
      <c r="AI1207" s="49" t="str">
        <f>IF(DadosViagem5[[#This Row],[Dias em manutenção ]]&lt;5,"Dentro do Prazo","Fora do Prazo")</f>
        <v>Fora do Prazo</v>
      </c>
      <c r="AJ1207" s="49" t="e">
        <v>#REF!</v>
      </c>
    </row>
    <row r="1208" spans="1:36" ht="15">
      <c r="A1208" s="69" t="s">
        <v>3411</v>
      </c>
      <c r="B1208" s="70"/>
      <c r="C1208" s="69" t="s">
        <v>694</v>
      </c>
      <c r="D1208" s="69" t="s">
        <v>2079</v>
      </c>
      <c r="E1208" s="69" t="s">
        <v>566</v>
      </c>
      <c r="F1208" s="69" t="s">
        <v>2064</v>
      </c>
      <c r="G1208" s="69"/>
      <c r="H1208" s="70">
        <v>2022</v>
      </c>
      <c r="I1208" s="69" t="s">
        <v>2737</v>
      </c>
      <c r="J1208" s="69" t="s">
        <v>3407</v>
      </c>
      <c r="K1208" s="71" t="s">
        <v>3408</v>
      </c>
      <c r="L1208" s="72" t="s">
        <v>83</v>
      </c>
      <c r="M1208" s="48" t="s">
        <v>234</v>
      </c>
      <c r="N1208" s="49" t="s">
        <v>3409</v>
      </c>
      <c r="O1208" s="49" t="s">
        <v>266</v>
      </c>
      <c r="P1208" s="74">
        <f ca="1">IFERROR(VLOOKUP(DadosViagem5[[#This Row],[Placa]],BIP!A:E,5,FALSE),"")</f>
        <v>45978</v>
      </c>
      <c r="Q1208" s="75">
        <f ca="1">DATEDIF(DadosViagem5[[#This Row],[BIP]],TODAY(),"D")</f>
        <v>0</v>
      </c>
      <c r="R1208" s="76" t="str">
        <f>IFERROR(VLOOKUP(DadosViagem5[[#This Row],[Placa]],DDS!B:C,2,FALSE),"Verificar cadastro")</f>
        <v> </v>
      </c>
      <c r="S1208" s="77" t="s">
        <v>2023</v>
      </c>
      <c r="T1208" s="48"/>
      <c r="U1208" s="79"/>
      <c r="V1208" s="78">
        <v>45916</v>
      </c>
      <c r="W1208" s="82" t="s">
        <v>3412</v>
      </c>
      <c r="X1208" s="80"/>
      <c r="Y1208" s="81"/>
      <c r="Z1208" s="80"/>
      <c r="AA1208" s="70" t="s">
        <v>2024</v>
      </c>
      <c r="AB1208" s="70" t="s">
        <v>2024</v>
      </c>
      <c r="AC1208" s="69" t="s">
        <v>2024</v>
      </c>
      <c r="AD1208" s="69" t="str">
        <f ca="1">IFERROR(DATEDIF(DadosViagem5[[#This Row],[Utimo Bip Reserva]],TODAY(),"D"),"")</f>
        <v/>
      </c>
      <c r="AE1208" s="49" t="s">
        <v>2024</v>
      </c>
      <c r="AF1208" s="50" t="s">
        <v>2024</v>
      </c>
      <c r="AG1208" s="49"/>
      <c r="AH1208" s="50">
        <v>45807</v>
      </c>
      <c r="AI1208" s="49" t="str">
        <f>IF(DadosViagem5[[#This Row],[Dias em manutenção ]]&lt;5,"Dentro do Prazo","Fora do Prazo")</f>
        <v>Fora do Prazo</v>
      </c>
      <c r="AJ1208" s="49" t="e">
        <v>#REF!</v>
      </c>
    </row>
    <row r="1209" spans="1:36" ht="15">
      <c r="A1209" s="69" t="s">
        <v>3413</v>
      </c>
      <c r="B1209" s="70"/>
      <c r="C1209" s="69" t="s">
        <v>694</v>
      </c>
      <c r="D1209" s="69" t="s">
        <v>2079</v>
      </c>
      <c r="E1209" s="69" t="s">
        <v>566</v>
      </c>
      <c r="F1209" s="69" t="s">
        <v>2064</v>
      </c>
      <c r="G1209" s="69"/>
      <c r="H1209" s="70">
        <v>2022</v>
      </c>
      <c r="I1209" s="69" t="s">
        <v>2737</v>
      </c>
      <c r="J1209" s="69" t="s">
        <v>3407</v>
      </c>
      <c r="K1209" s="71" t="s">
        <v>3408</v>
      </c>
      <c r="L1209" s="72" t="s">
        <v>83</v>
      </c>
      <c r="M1209" s="48" t="s">
        <v>234</v>
      </c>
      <c r="N1209" s="49" t="s">
        <v>3409</v>
      </c>
      <c r="O1209" s="49" t="s">
        <v>266</v>
      </c>
      <c r="P1209" s="74">
        <f ca="1">IFERROR(VLOOKUP(DadosViagem5[[#This Row],[Placa]],BIP!A:E,5,FALSE),"")</f>
        <v>45978</v>
      </c>
      <c r="Q1209" s="75">
        <f ca="1">DATEDIF(DadosViagem5[[#This Row],[BIP]],TODAY(),"D")</f>
        <v>0</v>
      </c>
      <c r="R1209" s="76" t="str">
        <f>IFERROR(VLOOKUP(DadosViagem5[[#This Row],[Placa]],DDS!B:C,2,FALSE),"Verificar cadastro")</f>
        <v> </v>
      </c>
      <c r="S1209" s="77" t="s">
        <v>2023</v>
      </c>
      <c r="T1209" s="48"/>
      <c r="U1209" s="79"/>
      <c r="V1209" s="78"/>
      <c r="W1209" s="82"/>
      <c r="X1209" s="80"/>
      <c r="Y1209" s="81"/>
      <c r="Z1209" s="78"/>
      <c r="AA1209" s="70" t="s">
        <v>2024</v>
      </c>
      <c r="AB1209" s="70" t="s">
        <v>2024</v>
      </c>
      <c r="AC1209" s="69" t="s">
        <v>2024</v>
      </c>
      <c r="AD1209" s="69" t="str">
        <f ca="1">IFERROR(DATEDIF(DadosViagem5[[#This Row],[Utimo Bip Reserva]],TODAY(),"D"),"")</f>
        <v/>
      </c>
      <c r="AE1209" s="48" t="s">
        <v>2024</v>
      </c>
      <c r="AF1209" s="79" t="s">
        <v>2024</v>
      </c>
      <c r="AG1209" s="48"/>
      <c r="AH1209" s="50">
        <v>45807</v>
      </c>
      <c r="AI1209" s="49" t="str">
        <f>IF(DadosViagem5[[#This Row],[Dias em manutenção ]]&lt;5,"Dentro do Prazo","Fora do Prazo")</f>
        <v>Fora do Prazo</v>
      </c>
      <c r="AJ1209" s="49" t="e">
        <v>#REF!</v>
      </c>
    </row>
    <row r="1210" spans="1:36" ht="15">
      <c r="A1210" s="69" t="s">
        <v>3414</v>
      </c>
      <c r="B1210" s="70"/>
      <c r="C1210" s="69" t="s">
        <v>1221</v>
      </c>
      <c r="D1210" s="69" t="s">
        <v>2018</v>
      </c>
      <c r="E1210" s="69" t="s">
        <v>2027</v>
      </c>
      <c r="F1210" s="69" t="s">
        <v>2020</v>
      </c>
      <c r="G1210" s="69"/>
      <c r="H1210" s="70">
        <v>2021</v>
      </c>
      <c r="I1210" s="69" t="s">
        <v>2737</v>
      </c>
      <c r="J1210" s="69" t="s">
        <v>3407</v>
      </c>
      <c r="K1210" s="71" t="s">
        <v>3408</v>
      </c>
      <c r="L1210" s="72" t="s">
        <v>83</v>
      </c>
      <c r="M1210" s="48" t="s">
        <v>234</v>
      </c>
      <c r="N1210" s="49" t="s">
        <v>3409</v>
      </c>
      <c r="O1210" s="49" t="s">
        <v>266</v>
      </c>
      <c r="P1210" s="74">
        <f ca="1">IFERROR(VLOOKUP(DadosViagem5[[#This Row],[Placa]],BIP!A:E,5,FALSE),"")</f>
        <v>45977</v>
      </c>
      <c r="Q1210" s="75">
        <f ca="1">DATEDIF(DadosViagem5[[#This Row],[BIP]],TODAY(),"D")</f>
        <v>1</v>
      </c>
      <c r="R1210" s="76" t="str">
        <f>IFERROR(VLOOKUP(DadosViagem5[[#This Row],[Placa]],DDS!B:C,2,FALSE),"Verificar cadastro")</f>
        <v>Operando</v>
      </c>
      <c r="S1210" s="77" t="s">
        <v>2023</v>
      </c>
      <c r="T1210" s="48"/>
      <c r="U1210" s="79"/>
      <c r="V1210" s="78"/>
      <c r="W1210" s="82"/>
      <c r="X1210" s="80"/>
      <c r="Y1210" s="81"/>
      <c r="Z1210" s="82"/>
      <c r="AA1210" s="70" t="s">
        <v>2024</v>
      </c>
      <c r="AB1210" s="70"/>
      <c r="AC1210" s="69" t="s">
        <v>2024</v>
      </c>
      <c r="AD1210" s="69" t="str">
        <f ca="1">IFERROR(DATEDIF(DadosViagem5[[#This Row],[Utimo Bip Reserva]],TODAY(),"D"),"")</f>
        <v/>
      </c>
      <c r="AE1210" s="49" t="s">
        <v>2024</v>
      </c>
      <c r="AF1210" s="50" t="s">
        <v>2024</v>
      </c>
      <c r="AG1210" s="49"/>
      <c r="AH1210" s="50">
        <v>45807</v>
      </c>
      <c r="AI1210" s="49" t="str">
        <f>IF(DadosViagem5[[#This Row],[Dias em manutenção ]]&lt;5,"Dentro do Prazo","Fora do Prazo")</f>
        <v>Fora do Prazo</v>
      </c>
      <c r="AJ1210" s="49" t="e">
        <v>#REF!</v>
      </c>
    </row>
    <row r="1211" spans="1:36" ht="15">
      <c r="A1211" s="69" t="s">
        <v>3415</v>
      </c>
      <c r="B1211" s="70"/>
      <c r="C1211" s="69" t="s">
        <v>395</v>
      </c>
      <c r="D1211" s="69" t="s">
        <v>2025</v>
      </c>
      <c r="E1211" s="69" t="s">
        <v>2034</v>
      </c>
      <c r="F1211" s="69" t="s">
        <v>2035</v>
      </c>
      <c r="G1211" s="69"/>
      <c r="H1211" s="70">
        <v>2024</v>
      </c>
      <c r="I1211" s="69" t="s">
        <v>2819</v>
      </c>
      <c r="J1211" s="69" t="e">
        <v>#N/A</v>
      </c>
      <c r="K1211" s="71" t="s">
        <v>3416</v>
      </c>
      <c r="L1211" s="72" t="s">
        <v>83</v>
      </c>
      <c r="M1211" s="48" t="s">
        <v>139</v>
      </c>
      <c r="N1211" s="50" t="s">
        <v>3417</v>
      </c>
      <c r="O1211" s="50" t="s">
        <v>3418</v>
      </c>
      <c r="P1211" s="74">
        <f ca="1">IFERROR(VLOOKUP(DadosViagem5[[#This Row],[Placa]],BIP!A:E,5,FALSE),"")</f>
        <v>45977</v>
      </c>
      <c r="Q1211" s="75">
        <f ca="1">DATEDIF(DadosViagem5[[#This Row],[BIP]],TODAY(),"D")</f>
        <v>1</v>
      </c>
      <c r="R1211" s="76" t="str">
        <f>IFERROR(VLOOKUP(DadosViagem5[[#This Row],[Placa]],DDS!B:C,2,FALSE),"Verificar cadastro")</f>
        <v>Operando</v>
      </c>
      <c r="S1211" s="77" t="s">
        <v>2023</v>
      </c>
      <c r="T1211" s="48"/>
      <c r="U1211" s="79"/>
      <c r="V1211" s="78"/>
      <c r="W1211" s="82" t="s">
        <v>3419</v>
      </c>
      <c r="X1211" s="80"/>
      <c r="Y1211" s="81"/>
      <c r="Z1211" s="82"/>
      <c r="AA1211" s="70" t="s">
        <v>2024</v>
      </c>
      <c r="AB1211" s="70" t="s">
        <v>2024</v>
      </c>
      <c r="AC1211" s="69" t="s">
        <v>2024</v>
      </c>
      <c r="AD1211" s="69" t="str">
        <f ca="1">IFERROR(DATEDIF(DadosViagem5[[#This Row],[Utimo Bip Reserva]],TODAY(),"D"),"")</f>
        <v/>
      </c>
      <c r="AE1211" s="50" t="s">
        <v>2024</v>
      </c>
      <c r="AF1211" s="50" t="s">
        <v>2024</v>
      </c>
      <c r="AG1211" s="49"/>
      <c r="AH1211" s="50">
        <v>45807</v>
      </c>
      <c r="AI1211" s="49" t="str">
        <f>IF(DadosViagem5[[#This Row],[Dias em manutenção ]]&lt;5,"Dentro do Prazo","Fora do Prazo")</f>
        <v>Fora do Prazo</v>
      </c>
      <c r="AJ1211" s="49" t="e">
        <v>#REF!</v>
      </c>
    </row>
    <row r="1212" spans="1:36" ht="15">
      <c r="A1212" s="69" t="s">
        <v>501</v>
      </c>
      <c r="B1212" s="70"/>
      <c r="C1212" s="69" t="s">
        <v>668</v>
      </c>
      <c r="D1212" s="69" t="s">
        <v>2079</v>
      </c>
      <c r="E1212" s="69" t="s">
        <v>2636</v>
      </c>
      <c r="F1212" s="69" t="s">
        <v>2064</v>
      </c>
      <c r="G1212" s="69"/>
      <c r="H1212" s="70">
        <v>2022</v>
      </c>
      <c r="I1212" s="69" t="s">
        <v>3199</v>
      </c>
      <c r="J1212" s="69" t="s">
        <v>3420</v>
      </c>
      <c r="K1212" s="71" t="s">
        <v>3421</v>
      </c>
      <c r="L1212" s="72" t="s">
        <v>83</v>
      </c>
      <c r="M1212" s="48" t="s">
        <v>150</v>
      </c>
      <c r="N1212" s="49" t="s">
        <v>503</v>
      </c>
      <c r="O1212" s="49" t="s">
        <v>3422</v>
      </c>
      <c r="P1212" s="74">
        <f ca="1">IFERROR(VLOOKUP(DadosViagem5[[#This Row],[Placa]],BIP!A:E,5,FALSE),"")</f>
        <v>45861</v>
      </c>
      <c r="Q1212" s="75">
        <f ca="1">DATEDIF(DadosViagem5[[#This Row],[BIP]],TODAY(),"D")</f>
        <v>117</v>
      </c>
      <c r="R1212" s="76" t="str">
        <f>IFERROR(VLOOKUP(DadosViagem5[[#This Row],[Placa]],DDS!B:C,2,FALSE),"Verificar cadastro")</f>
        <v>Manutenção</v>
      </c>
      <c r="S1212" s="49" t="s">
        <v>2660</v>
      </c>
      <c r="T1212" s="48">
        <v>6866787</v>
      </c>
      <c r="U1212" s="79">
        <v>45877</v>
      </c>
      <c r="V1212" s="78">
        <v>45862</v>
      </c>
      <c r="W1212" s="82" t="s">
        <v>1365</v>
      </c>
      <c r="X1212" s="80" t="s">
        <v>81</v>
      </c>
      <c r="Y1212" s="81" t="s">
        <v>474</v>
      </c>
      <c r="Z1212" s="83" t="s">
        <v>502</v>
      </c>
      <c r="AA1212" s="70" t="s">
        <v>2024</v>
      </c>
      <c r="AB1212" s="70" t="s">
        <v>2024</v>
      </c>
      <c r="AC1212" s="69" t="s">
        <v>2024</v>
      </c>
      <c r="AD1212" s="69" t="str">
        <f ca="1">IFERROR(DATEDIF(DadosViagem5[[#This Row],[Utimo Bip Reserva]],TODAY(),"D"),"")</f>
        <v/>
      </c>
      <c r="AE1212" s="50"/>
      <c r="AF1212" s="50"/>
      <c r="AG1212" s="49" t="s">
        <v>567</v>
      </c>
      <c r="AH1212" s="50">
        <v>45807</v>
      </c>
      <c r="AI1212" s="49" t="str">
        <f>IF(DadosViagem5[[#This Row],[Dias em manutenção ]]&lt;5,"Dentro do Prazo","Fora do Prazo")</f>
        <v>Fora do Prazo</v>
      </c>
      <c r="AJ1212" s="49" t="s">
        <v>3423</v>
      </c>
    </row>
    <row r="1213" spans="1:36" ht="15">
      <c r="A1213" s="69" t="s">
        <v>3424</v>
      </c>
      <c r="B1213" s="70"/>
      <c r="C1213" s="69" t="s">
        <v>395</v>
      </c>
      <c r="D1213" s="69" t="s">
        <v>2025</v>
      </c>
      <c r="E1213" s="69" t="s">
        <v>2034</v>
      </c>
      <c r="F1213" s="69" t="s">
        <v>2035</v>
      </c>
      <c r="G1213" s="69"/>
      <c r="H1213" s="70">
        <v>2023</v>
      </c>
      <c r="I1213" s="69" t="s">
        <v>3199</v>
      </c>
      <c r="J1213" s="69" t="s">
        <v>309</v>
      </c>
      <c r="K1213" s="71" t="s">
        <v>3421</v>
      </c>
      <c r="L1213" s="72" t="s">
        <v>83</v>
      </c>
      <c r="M1213" s="48" t="s">
        <v>139</v>
      </c>
      <c r="N1213" s="50" t="s">
        <v>503</v>
      </c>
      <c r="O1213" s="50" t="s">
        <v>3425</v>
      </c>
      <c r="P1213" s="74">
        <f ca="1">IFERROR(VLOOKUP(DadosViagem5[[#This Row],[Placa]],BIP!A:E,5,FALSE),"")</f>
        <v>45978</v>
      </c>
      <c r="Q1213" s="75">
        <f ca="1">DATEDIF(DadosViagem5[[#This Row],[BIP]],TODAY(),"D")</f>
        <v>0</v>
      </c>
      <c r="R1213" s="76" t="str">
        <f>IFERROR(VLOOKUP(DadosViagem5[[#This Row],[Placa]],DDS!B:C,2,FALSE),"Verificar cadastro")</f>
        <v>Operando</v>
      </c>
      <c r="S1213" s="77" t="s">
        <v>2023</v>
      </c>
      <c r="T1213" s="48"/>
      <c r="U1213" s="79"/>
      <c r="V1213" s="78"/>
      <c r="W1213" s="82"/>
      <c r="X1213" s="80"/>
      <c r="Y1213" s="81"/>
      <c r="Z1213" s="82"/>
      <c r="AA1213" s="70" t="s">
        <v>2024</v>
      </c>
      <c r="AB1213" s="70" t="s">
        <v>2024</v>
      </c>
      <c r="AC1213" s="69" t="s">
        <v>2024</v>
      </c>
      <c r="AD1213" s="69" t="str">
        <f ca="1">IFERROR(DATEDIF(DadosViagem5[[#This Row],[Utimo Bip Reserva]],TODAY(),"D"),"")</f>
        <v/>
      </c>
      <c r="AE1213" s="50" t="s">
        <v>2024</v>
      </c>
      <c r="AF1213" s="50" t="s">
        <v>2024</v>
      </c>
      <c r="AG1213" s="49"/>
      <c r="AH1213" s="50">
        <v>6</v>
      </c>
      <c r="AI1213" s="49" t="str">
        <f>IF(DadosViagem5[[#This Row],[Dias em manutenção ]]&lt;5,"Dentro do Prazo","Fora do Prazo")</f>
        <v>Fora do Prazo</v>
      </c>
      <c r="AJ1213" s="49" t="e">
        <v>#REF!</v>
      </c>
    </row>
    <row r="1214" spans="1:36" ht="15">
      <c r="A1214" s="69" t="s">
        <v>3426</v>
      </c>
      <c r="B1214" s="70"/>
      <c r="C1214" s="69" t="s">
        <v>395</v>
      </c>
      <c r="D1214" s="69" t="s">
        <v>2025</v>
      </c>
      <c r="E1214" s="69" t="s">
        <v>2034</v>
      </c>
      <c r="F1214" s="69" t="s">
        <v>2035</v>
      </c>
      <c r="G1214" s="69"/>
      <c r="H1214" s="70">
        <v>2024</v>
      </c>
      <c r="I1214" s="69" t="s">
        <v>3199</v>
      </c>
      <c r="J1214" s="69" t="s">
        <v>309</v>
      </c>
      <c r="K1214" s="91" t="s">
        <v>3421</v>
      </c>
      <c r="L1214" s="72" t="s">
        <v>83</v>
      </c>
      <c r="M1214" s="48" t="s">
        <v>139</v>
      </c>
      <c r="N1214" s="49" t="s">
        <v>503</v>
      </c>
      <c r="O1214" s="49" t="s">
        <v>3422</v>
      </c>
      <c r="P1214" s="74">
        <f ca="1">IFERROR(VLOOKUP(DadosViagem5[[#This Row],[Placa]],BIP!A:E,5,FALSE),"")</f>
        <v>45978</v>
      </c>
      <c r="Q1214" s="75">
        <f ca="1">DATEDIF(DadosViagem5[[#This Row],[BIP]],TODAY(),"D")</f>
        <v>0</v>
      </c>
      <c r="R1214" s="76" t="str">
        <f>IFERROR(VLOOKUP(DadosViagem5[[#This Row],[Placa]],DDS!B:C,2,FALSE),"Verificar cadastro")</f>
        <v>Operando</v>
      </c>
      <c r="S1214" s="77" t="s">
        <v>2023</v>
      </c>
      <c r="T1214" s="48"/>
      <c r="U1214" s="79"/>
      <c r="V1214" s="78"/>
      <c r="W1214" s="82"/>
      <c r="X1214" s="80"/>
      <c r="Y1214" s="81"/>
      <c r="Z1214" s="82"/>
      <c r="AA1214" s="70" t="s">
        <v>2024</v>
      </c>
      <c r="AB1214" s="70" t="s">
        <v>2024</v>
      </c>
      <c r="AC1214" s="69" t="s">
        <v>2024</v>
      </c>
      <c r="AD1214" s="69" t="str">
        <f ca="1">IFERROR(DATEDIF(DadosViagem5[[#This Row],[Utimo Bip Reserva]],TODAY(),"D"),"")</f>
        <v/>
      </c>
      <c r="AE1214" s="50" t="s">
        <v>2024</v>
      </c>
      <c r="AF1214" s="50" t="s">
        <v>2024</v>
      </c>
      <c r="AG1214" s="49"/>
      <c r="AH1214" s="50">
        <v>45807</v>
      </c>
      <c r="AI1214" s="49" t="str">
        <f>IF(DadosViagem5[[#This Row],[Dias em manutenção ]]&lt;5,"Dentro do Prazo","Fora do Prazo")</f>
        <v>Fora do Prazo</v>
      </c>
      <c r="AJ1214" s="49" t="e">
        <v>#REF!</v>
      </c>
    </row>
    <row r="1215" spans="1:36" ht="15">
      <c r="A1215" s="69" t="s">
        <v>3427</v>
      </c>
      <c r="B1215" s="70"/>
      <c r="C1215" s="69" t="s">
        <v>395</v>
      </c>
      <c r="D1215" s="69" t="s">
        <v>2025</v>
      </c>
      <c r="E1215" s="69" t="s">
        <v>2034</v>
      </c>
      <c r="F1215" s="69" t="s">
        <v>2035</v>
      </c>
      <c r="G1215" s="69"/>
      <c r="H1215" s="70">
        <v>2024</v>
      </c>
      <c r="I1215" s="69" t="s">
        <v>3199</v>
      </c>
      <c r="J1215" s="69" t="s">
        <v>3420</v>
      </c>
      <c r="K1215" s="91" t="s">
        <v>3421</v>
      </c>
      <c r="L1215" s="72" t="s">
        <v>83</v>
      </c>
      <c r="M1215" s="48" t="s">
        <v>139</v>
      </c>
      <c r="N1215" s="49" t="s">
        <v>503</v>
      </c>
      <c r="O1215" s="49" t="s">
        <v>3422</v>
      </c>
      <c r="P1215" s="74">
        <f ca="1">IFERROR(VLOOKUP(DadosViagem5[[#This Row],[Placa]],BIP!A:E,5,FALSE),"")</f>
        <v>45978</v>
      </c>
      <c r="Q1215" s="75">
        <f ca="1">DATEDIF(DadosViagem5[[#This Row],[BIP]],TODAY(),"D")</f>
        <v>0</v>
      </c>
      <c r="R1215" s="76" t="str">
        <f>IFERROR(VLOOKUP(DadosViagem5[[#This Row],[Placa]],DDS!B:C,2,FALSE),"Verificar cadastro")</f>
        <v>Operando</v>
      </c>
      <c r="S1215" s="77" t="s">
        <v>2023</v>
      </c>
      <c r="T1215" s="48"/>
      <c r="U1215" s="79"/>
      <c r="V1215" s="78"/>
      <c r="W1215" s="82"/>
      <c r="X1215" s="80"/>
      <c r="Y1215" s="81"/>
      <c r="Z1215" s="82"/>
      <c r="AA1215" s="70" t="s">
        <v>2024</v>
      </c>
      <c r="AB1215" s="70" t="s">
        <v>2024</v>
      </c>
      <c r="AC1215" s="69" t="s">
        <v>2024</v>
      </c>
      <c r="AD1215" s="69" t="str">
        <f ca="1">IFERROR(DATEDIF(DadosViagem5[[#This Row],[Utimo Bip Reserva]],TODAY(),"D"),"")</f>
        <v/>
      </c>
      <c r="AE1215" s="49"/>
      <c r="AF1215" s="50"/>
      <c r="AG1215" s="49"/>
      <c r="AH1215" s="50">
        <v>45807</v>
      </c>
      <c r="AI1215" s="49" t="str">
        <f>IF(DadosViagem5[[#This Row],[Dias em manutenção ]]&lt;5,"Dentro do Prazo","Fora do Prazo")</f>
        <v>Fora do Prazo</v>
      </c>
      <c r="AJ1215" s="49" t="e">
        <v>#REF!</v>
      </c>
    </row>
    <row r="1216" spans="1:36" ht="15">
      <c r="A1216" s="69" t="s">
        <v>896</v>
      </c>
      <c r="B1216" s="70"/>
      <c r="C1216" s="69" t="s">
        <v>673</v>
      </c>
      <c r="D1216" s="69" t="s">
        <v>2025</v>
      </c>
      <c r="E1216" s="69" t="s">
        <v>566</v>
      </c>
      <c r="F1216" s="69" t="s">
        <v>2064</v>
      </c>
      <c r="G1216" s="69"/>
      <c r="H1216" s="70">
        <v>2021</v>
      </c>
      <c r="I1216" s="69" t="s">
        <v>2021</v>
      </c>
      <c r="J1216" s="69" t="s">
        <v>897</v>
      </c>
      <c r="K1216" s="71" t="s">
        <v>1853</v>
      </c>
      <c r="L1216" s="72" t="s">
        <v>83</v>
      </c>
      <c r="M1216" s="48" t="s">
        <v>183</v>
      </c>
      <c r="N1216" s="49" t="s">
        <v>767</v>
      </c>
      <c r="O1216" s="49" t="s">
        <v>2625</v>
      </c>
      <c r="P1216" s="74">
        <f ca="1">IFERROR(VLOOKUP(DadosViagem5[[#This Row],[Placa]],BIP!A:E,5,FALSE),"")</f>
        <v>45962</v>
      </c>
      <c r="Q1216" s="75">
        <f ca="1">DATEDIF(DadosViagem5[[#This Row],[BIP]],TODAY(),"D")</f>
        <v>16</v>
      </c>
      <c r="R1216" s="76" t="str">
        <f>IFERROR(VLOOKUP(DadosViagem5[[#This Row],[Placa]],DDS!B:C,2,FALSE),"Verificar cadastro")</f>
        <v>Manutenção</v>
      </c>
      <c r="S1216" s="77" t="s">
        <v>2023</v>
      </c>
      <c r="T1216" s="48"/>
      <c r="U1216" s="79"/>
      <c r="V1216" s="78"/>
      <c r="W1216" s="82" t="s">
        <v>2426</v>
      </c>
      <c r="X1216" s="80"/>
      <c r="Y1216" s="81"/>
      <c r="Z1216" s="88"/>
      <c r="AA1216" s="70" t="s">
        <v>2024</v>
      </c>
      <c r="AB1216" s="70" t="s">
        <v>2024</v>
      </c>
      <c r="AC1216" s="69" t="s">
        <v>2024</v>
      </c>
      <c r="AD1216" s="69" t="str">
        <f ca="1">IFERROR(DATEDIF(DadosViagem5[[#This Row],[Utimo Bip Reserva]],TODAY(),"D"),"")</f>
        <v/>
      </c>
      <c r="AE1216" s="49" t="s">
        <v>2024</v>
      </c>
      <c r="AF1216" s="50" t="s">
        <v>2024</v>
      </c>
      <c r="AG1216" s="49"/>
      <c r="AH1216" s="50">
        <v>45807</v>
      </c>
      <c r="AI1216" s="49" t="str">
        <f>IF(DadosViagem5[[#This Row],[Dias em manutenção ]]&lt;5,"Dentro do Prazo","Fora do Prazo")</f>
        <v>Fora do Prazo</v>
      </c>
      <c r="AJ1216" s="49" t="e">
        <v>#REF!</v>
      </c>
    </row>
    <row r="1217" spans="1:36" ht="15">
      <c r="A1217" s="69" t="s">
        <v>3428</v>
      </c>
      <c r="B1217" s="70"/>
      <c r="C1217" s="69" t="s">
        <v>593</v>
      </c>
      <c r="D1217" s="69" t="s">
        <v>2018</v>
      </c>
      <c r="E1217" s="69" t="s">
        <v>2499</v>
      </c>
      <c r="F1217" s="69" t="s">
        <v>2064</v>
      </c>
      <c r="G1217" s="69"/>
      <c r="H1217" s="70">
        <v>2023</v>
      </c>
      <c r="I1217" s="69" t="s">
        <v>2021</v>
      </c>
      <c r="J1217" s="69" t="s">
        <v>897</v>
      </c>
      <c r="K1217" s="71" t="s">
        <v>1853</v>
      </c>
      <c r="L1217" s="72" t="s">
        <v>83</v>
      </c>
      <c r="M1217" s="48" t="s">
        <v>285</v>
      </c>
      <c r="N1217" s="47" t="s">
        <v>767</v>
      </c>
      <c r="O1217" s="49" t="s">
        <v>2625</v>
      </c>
      <c r="P1217" s="74">
        <f ca="1">IFERROR(VLOOKUP(DadosViagem5[[#This Row],[Placa]],BIP!A:E,5,FALSE),"")</f>
        <v>45977</v>
      </c>
      <c r="Q1217" s="75">
        <f ca="1">DATEDIF(DadosViagem5[[#This Row],[BIP]],TODAY(),"D")</f>
        <v>1</v>
      </c>
      <c r="R1217" s="76" t="str">
        <f>IFERROR(VLOOKUP(DadosViagem5[[#This Row],[Placa]],DDS!B:C,2,FALSE),"Verificar cadastro")</f>
        <v>Operando</v>
      </c>
      <c r="S1217" s="77" t="s">
        <v>2023</v>
      </c>
      <c r="T1217" s="48"/>
      <c r="U1217" s="79"/>
      <c r="V1217" s="78"/>
      <c r="W1217" s="82"/>
      <c r="X1217" s="80"/>
      <c r="Y1217" s="81"/>
      <c r="Z1217" s="82"/>
      <c r="AA1217" s="70" t="s">
        <v>2024</v>
      </c>
      <c r="AB1217" s="70" t="s">
        <v>2024</v>
      </c>
      <c r="AC1217" s="69" t="s">
        <v>2024</v>
      </c>
      <c r="AD1217" s="69" t="str">
        <f ca="1">IFERROR(DATEDIF(DadosViagem5[[#This Row],[Utimo Bip Reserva]],TODAY(),"D"),"")</f>
        <v/>
      </c>
      <c r="AE1217" s="50" t="s">
        <v>2024</v>
      </c>
      <c r="AF1217" s="50" t="s">
        <v>2024</v>
      </c>
      <c r="AG1217" s="49"/>
      <c r="AH1217" s="50">
        <v>45807</v>
      </c>
      <c r="AI1217" s="49" t="str">
        <f>IF(DadosViagem5[[#This Row],[Dias em manutenção ]]&lt;5,"Dentro do Prazo","Fora do Prazo")</f>
        <v>Fora do Prazo</v>
      </c>
      <c r="AJ1217" s="49" t="e">
        <v>#REF!</v>
      </c>
    </row>
    <row r="1218" spans="1:36" ht="15">
      <c r="A1218" s="69" t="s">
        <v>3429</v>
      </c>
      <c r="B1218" s="70"/>
      <c r="C1218" s="69" t="s">
        <v>593</v>
      </c>
      <c r="D1218" s="69" t="s">
        <v>2018</v>
      </c>
      <c r="E1218" s="69" t="s">
        <v>2499</v>
      </c>
      <c r="F1218" s="69" t="s">
        <v>2064</v>
      </c>
      <c r="G1218" s="69"/>
      <c r="H1218" s="70">
        <v>2023</v>
      </c>
      <c r="I1218" s="69" t="s">
        <v>2021</v>
      </c>
      <c r="J1218" s="69" t="s">
        <v>897</v>
      </c>
      <c r="K1218" s="71" t="s">
        <v>1853</v>
      </c>
      <c r="L1218" s="72" t="s">
        <v>83</v>
      </c>
      <c r="M1218" s="48" t="s">
        <v>285</v>
      </c>
      <c r="N1218" s="47" t="s">
        <v>767</v>
      </c>
      <c r="O1218" s="49" t="s">
        <v>2625</v>
      </c>
      <c r="P1218" s="74">
        <f ca="1">IFERROR(VLOOKUP(DadosViagem5[[#This Row],[Placa]],BIP!A:E,5,FALSE),"")</f>
        <v>45977</v>
      </c>
      <c r="Q1218" s="75">
        <f ca="1">DATEDIF(DadosViagem5[[#This Row],[BIP]],TODAY(),"D")</f>
        <v>1</v>
      </c>
      <c r="R1218" s="76" t="str">
        <f>IFERROR(VLOOKUP(DadosViagem5[[#This Row],[Placa]],DDS!B:C,2,FALSE),"Verificar cadastro")</f>
        <v>Operando</v>
      </c>
      <c r="S1218" s="77" t="s">
        <v>2023</v>
      </c>
      <c r="T1218" s="48"/>
      <c r="U1218" s="79"/>
      <c r="V1218" s="78"/>
      <c r="W1218" s="82"/>
      <c r="X1218" s="80"/>
      <c r="Y1218" s="81"/>
      <c r="Z1218" s="82"/>
      <c r="AA1218" s="70" t="s">
        <v>2024</v>
      </c>
      <c r="AB1218" s="70" t="s">
        <v>2024</v>
      </c>
      <c r="AC1218" s="69" t="s">
        <v>2024</v>
      </c>
      <c r="AD1218" s="69" t="str">
        <f ca="1">IFERROR(DATEDIF(DadosViagem5[[#This Row],[Utimo Bip Reserva]],TODAY(),"D"),"")</f>
        <v/>
      </c>
      <c r="AE1218" s="50" t="s">
        <v>2024</v>
      </c>
      <c r="AF1218" s="50" t="s">
        <v>2024</v>
      </c>
      <c r="AG1218" s="49"/>
      <c r="AH1218" s="50">
        <v>45807</v>
      </c>
      <c r="AI1218" s="49" t="str">
        <f>IF(DadosViagem5[[#This Row],[Dias em manutenção ]]&lt;5,"Dentro do Prazo","Fora do Prazo")</f>
        <v>Fora do Prazo</v>
      </c>
      <c r="AJ1218" s="49" t="e">
        <v>#REF!</v>
      </c>
    </row>
    <row r="1219" spans="1:36" ht="15">
      <c r="A1219" s="69" t="s">
        <v>1851</v>
      </c>
      <c r="B1219" s="70"/>
      <c r="C1219" s="69" t="s">
        <v>593</v>
      </c>
      <c r="D1219" s="69" t="s">
        <v>2018</v>
      </c>
      <c r="E1219" s="69" t="s">
        <v>2499</v>
      </c>
      <c r="F1219" s="69" t="s">
        <v>2064</v>
      </c>
      <c r="G1219" s="69"/>
      <c r="H1219" s="70">
        <v>2023</v>
      </c>
      <c r="I1219" s="69" t="s">
        <v>2021</v>
      </c>
      <c r="J1219" s="69" t="s">
        <v>897</v>
      </c>
      <c r="K1219" s="71" t="s">
        <v>1853</v>
      </c>
      <c r="L1219" s="72" t="s">
        <v>83</v>
      </c>
      <c r="M1219" s="48" t="s">
        <v>285</v>
      </c>
      <c r="N1219" s="49" t="s">
        <v>767</v>
      </c>
      <c r="O1219" s="49" t="s">
        <v>2625</v>
      </c>
      <c r="P1219" s="74">
        <f ca="1">IFERROR(VLOOKUP(DadosViagem5[[#This Row],[Placa]],BIP!A:E,5,FALSE),"")</f>
        <v>45978</v>
      </c>
      <c r="Q1219" s="75">
        <f ca="1">DATEDIF(DadosViagem5[[#This Row],[BIP]],TODAY(),"D")</f>
        <v>0</v>
      </c>
      <c r="R1219" s="76" t="str">
        <f>IFERROR(VLOOKUP(DadosViagem5[[#This Row],[Placa]],DDS!B:C,2,FALSE),"Verificar cadastro")</f>
        <v>Operando</v>
      </c>
      <c r="S1219" s="77" t="s">
        <v>2023</v>
      </c>
      <c r="T1219" s="48"/>
      <c r="U1219" s="79"/>
      <c r="V1219" s="78"/>
      <c r="W1219" s="82"/>
      <c r="X1219" s="80"/>
      <c r="Y1219" s="81"/>
      <c r="Z1219" s="82"/>
      <c r="AA1219" s="70" t="s">
        <v>2024</v>
      </c>
      <c r="AB1219" s="70" t="s">
        <v>2024</v>
      </c>
      <c r="AC1219" s="70" t="s">
        <v>2024</v>
      </c>
      <c r="AD1219" s="70" t="s">
        <v>2024</v>
      </c>
      <c r="AE1219" s="94" t="s">
        <v>2024</v>
      </c>
      <c r="AF1219" s="94" t="s">
        <v>2024</v>
      </c>
      <c r="AG1219" s="49"/>
      <c r="AH1219" s="50">
        <v>45807</v>
      </c>
      <c r="AI1219" s="49" t="str">
        <f>IF(DadosViagem5[[#This Row],[Dias em manutenção ]]&lt;5,"Dentro do Prazo","Fora do Prazo")</f>
        <v>Fora do Prazo</v>
      </c>
      <c r="AJ1219" s="49" t="e">
        <v>#REF!</v>
      </c>
    </row>
    <row r="1220" spans="1:36" ht="15">
      <c r="A1220" s="69" t="s">
        <v>100</v>
      </c>
      <c r="B1220" s="70"/>
      <c r="C1220" s="69" t="s">
        <v>694</v>
      </c>
      <c r="D1220" s="69" t="s">
        <v>2079</v>
      </c>
      <c r="E1220" s="69" t="s">
        <v>566</v>
      </c>
      <c r="F1220" s="69" t="s">
        <v>2064</v>
      </c>
      <c r="G1220" s="69"/>
      <c r="H1220" s="70">
        <v>2022</v>
      </c>
      <c r="I1220" s="69" t="s">
        <v>2819</v>
      </c>
      <c r="J1220" s="69" t="s">
        <v>1942</v>
      </c>
      <c r="K1220" s="71" t="s">
        <v>1943</v>
      </c>
      <c r="L1220" s="72" t="s">
        <v>83</v>
      </c>
      <c r="M1220" s="48" t="s">
        <v>183</v>
      </c>
      <c r="N1220" s="49" t="s">
        <v>710</v>
      </c>
      <c r="O1220" s="49" t="s">
        <v>3418</v>
      </c>
      <c r="P1220" s="74">
        <f ca="1">IFERROR(VLOOKUP(DadosViagem5[[#This Row],[Placa]],BIP!A:E,5,FALSE),"")</f>
        <v>45878</v>
      </c>
      <c r="Q1220" s="75">
        <f ca="1">DATEDIF(DadosViagem5[[#This Row],[BIP]],TODAY(),"D")</f>
        <v>100</v>
      </c>
      <c r="R1220" s="76" t="str">
        <f>IFERROR(VLOOKUP(DadosViagem5[[#This Row],[Placa]],DDS!B:C,2,FALSE),"Verificar cadastro")</f>
        <v>Manutenção</v>
      </c>
      <c r="S1220" s="49" t="s">
        <v>2103</v>
      </c>
      <c r="T1220" s="48"/>
      <c r="U1220" s="79"/>
      <c r="V1220" s="78">
        <v>45879</v>
      </c>
      <c r="W1220" s="99" t="s">
        <v>3430</v>
      </c>
      <c r="X1220" s="87" t="s">
        <v>2105</v>
      </c>
      <c r="Y1220" s="81" t="s">
        <v>335</v>
      </c>
      <c r="Z1220" s="88" t="s">
        <v>2106</v>
      </c>
      <c r="AA1220" s="70" t="s">
        <v>2024</v>
      </c>
      <c r="AB1220" s="70" t="s">
        <v>2024</v>
      </c>
      <c r="AC1220" s="69" t="s">
        <v>2024</v>
      </c>
      <c r="AD1220" s="69" t="str">
        <f ca="1">IFERROR(DATEDIF(DadosViagem5[[#This Row],[Utimo Bip Reserva]],TODAY(),"D"),"")</f>
        <v/>
      </c>
      <c r="AE1220" s="49" t="s">
        <v>2024</v>
      </c>
      <c r="AF1220" s="50" t="s">
        <v>2024</v>
      </c>
      <c r="AG1220" s="49" t="s">
        <v>567</v>
      </c>
      <c r="AH1220" s="50">
        <v>45807</v>
      </c>
      <c r="AI1220" s="49" t="str">
        <f>IF(DadosViagem5[[#This Row],[Dias em manutenção ]]&lt;5,"Dentro do Prazo","Fora do Prazo")</f>
        <v>Fora do Prazo</v>
      </c>
      <c r="AJ1220" s="49" t="e">
        <v>#REF!</v>
      </c>
    </row>
    <row r="1221" spans="1:36" ht="15">
      <c r="A1221" s="69" t="s">
        <v>3431</v>
      </c>
      <c r="B1221" s="70"/>
      <c r="C1221" s="69" t="s">
        <v>694</v>
      </c>
      <c r="D1221" s="69" t="s">
        <v>2079</v>
      </c>
      <c r="E1221" s="69" t="s">
        <v>566</v>
      </c>
      <c r="F1221" s="69" t="s">
        <v>2064</v>
      </c>
      <c r="G1221" s="69"/>
      <c r="H1221" s="70">
        <v>2022</v>
      </c>
      <c r="I1221" s="69" t="s">
        <v>2819</v>
      </c>
      <c r="J1221" s="69" t="s">
        <v>1942</v>
      </c>
      <c r="K1221" s="71" t="s">
        <v>1943</v>
      </c>
      <c r="L1221" s="72" t="s">
        <v>83</v>
      </c>
      <c r="M1221" s="48" t="s">
        <v>183</v>
      </c>
      <c r="N1221" s="49" t="s">
        <v>710</v>
      </c>
      <c r="O1221" s="49" t="s">
        <v>2823</v>
      </c>
      <c r="P1221" s="74">
        <f ca="1">IFERROR(VLOOKUP(DadosViagem5[[#This Row],[Placa]],BIP!A:E,5,FALSE),"")</f>
        <v>45978</v>
      </c>
      <c r="Q1221" s="75">
        <f ca="1">DATEDIF(DadosViagem5[[#This Row],[BIP]],TODAY(),"D")</f>
        <v>0</v>
      </c>
      <c r="R1221" s="76" t="str">
        <f>IFERROR(VLOOKUP(DadosViagem5[[#This Row],[Placa]],DDS!B:C,2,FALSE),"Verificar cadastro")</f>
        <v>Operando</v>
      </c>
      <c r="S1221" s="77" t="s">
        <v>2023</v>
      </c>
      <c r="T1221" s="48"/>
      <c r="U1221" s="79"/>
      <c r="V1221" s="78"/>
      <c r="W1221" s="82"/>
      <c r="X1221" s="80"/>
      <c r="Y1221" s="81"/>
      <c r="Z1221" s="82"/>
      <c r="AA1221" s="70" t="s">
        <v>2024</v>
      </c>
      <c r="AB1221" s="70" t="s">
        <v>2024</v>
      </c>
      <c r="AC1221" s="69" t="s">
        <v>2024</v>
      </c>
      <c r="AD1221" s="69" t="str">
        <f ca="1">IFERROR(DATEDIF(DadosViagem5[[#This Row],[Utimo Bip Reserva]],TODAY(),"D"),"")</f>
        <v/>
      </c>
      <c r="AE1221" s="49" t="s">
        <v>2024</v>
      </c>
      <c r="AF1221" s="50" t="s">
        <v>2024</v>
      </c>
      <c r="AG1221" s="49"/>
      <c r="AH1221" s="50">
        <v>45807</v>
      </c>
      <c r="AI1221" s="49" t="str">
        <f>IF(DadosViagem5[[#This Row],[Dias em manutenção ]]&lt;5,"Dentro do Prazo","Fora do Prazo")</f>
        <v>Fora do Prazo</v>
      </c>
      <c r="AJ1221" s="49" t="e">
        <v>#REF!</v>
      </c>
    </row>
    <row r="1222" spans="1:36" ht="15">
      <c r="A1222" s="69" t="s">
        <v>3432</v>
      </c>
      <c r="B1222" s="70"/>
      <c r="C1222" s="69" t="s">
        <v>694</v>
      </c>
      <c r="D1222" s="69" t="s">
        <v>2079</v>
      </c>
      <c r="E1222" s="69" t="s">
        <v>566</v>
      </c>
      <c r="F1222" s="69" t="s">
        <v>2064</v>
      </c>
      <c r="G1222" s="69"/>
      <c r="H1222" s="70">
        <v>2022</v>
      </c>
      <c r="I1222" s="69" t="s">
        <v>2819</v>
      </c>
      <c r="J1222" s="69" t="s">
        <v>1942</v>
      </c>
      <c r="K1222" s="71" t="s">
        <v>1943</v>
      </c>
      <c r="L1222" s="72" t="s">
        <v>83</v>
      </c>
      <c r="M1222" s="48" t="s">
        <v>183</v>
      </c>
      <c r="N1222" s="49" t="s">
        <v>710</v>
      </c>
      <c r="O1222" s="49" t="s">
        <v>2823</v>
      </c>
      <c r="P1222" s="74">
        <f ca="1">IFERROR(VLOOKUP(DadosViagem5[[#This Row],[Placa]],BIP!A:E,5,FALSE),"")</f>
        <v>45912</v>
      </c>
      <c r="Q1222" s="75">
        <f ca="1">DATEDIF(DadosViagem5[[#This Row],[BIP]],TODAY(),"D")</f>
        <v>66</v>
      </c>
      <c r="R1222" s="76" t="str">
        <f>IFERROR(VLOOKUP(DadosViagem5[[#This Row],[Placa]],DDS!B:C,2,FALSE),"Verificar cadastro")</f>
        <v> </v>
      </c>
      <c r="S1222" s="49" t="s">
        <v>2404</v>
      </c>
      <c r="T1222" s="48"/>
      <c r="U1222" s="79"/>
      <c r="V1222" s="78"/>
      <c r="W1222" s="82" t="s">
        <v>3433</v>
      </c>
      <c r="X1222" s="80"/>
      <c r="Y1222" s="81"/>
      <c r="Z1222" s="82"/>
      <c r="AA1222" s="70" t="s">
        <v>2024</v>
      </c>
      <c r="AB1222" s="70" t="s">
        <v>2024</v>
      </c>
      <c r="AC1222" s="69" t="s">
        <v>2024</v>
      </c>
      <c r="AD1222" s="69" t="str">
        <f ca="1">IFERROR(DATEDIF(DadosViagem5[[#This Row],[Utimo Bip Reserva]],TODAY(),"D"),"")</f>
        <v/>
      </c>
      <c r="AE1222" s="49" t="s">
        <v>2024</v>
      </c>
      <c r="AF1222" s="50" t="s">
        <v>2024</v>
      </c>
      <c r="AG1222" s="49"/>
      <c r="AH1222" s="50">
        <v>3</v>
      </c>
      <c r="AI1222" s="49" t="str">
        <f>IF(DadosViagem5[[#This Row],[Dias em manutenção ]]&lt;5,"Dentro do Prazo","Fora do Prazo")</f>
        <v>Dentro do Prazo</v>
      </c>
      <c r="AJ1222" s="49" t="e">
        <v>#REF!</v>
      </c>
    </row>
    <row r="1223" spans="1:36" ht="15">
      <c r="A1223" s="69" t="s">
        <v>3434</v>
      </c>
      <c r="B1223" s="70"/>
      <c r="C1223" s="69" t="s">
        <v>760</v>
      </c>
      <c r="D1223" s="69" t="s">
        <v>2018</v>
      </c>
      <c r="E1223" s="69" t="s">
        <v>2019</v>
      </c>
      <c r="F1223" s="69" t="s">
        <v>2056</v>
      </c>
      <c r="G1223" s="69"/>
      <c r="H1223" s="70">
        <v>2024</v>
      </c>
      <c r="I1223" s="69" t="s">
        <v>2819</v>
      </c>
      <c r="J1223" s="69" t="s">
        <v>1942</v>
      </c>
      <c r="K1223" s="71" t="s">
        <v>1943</v>
      </c>
      <c r="L1223" s="72" t="s">
        <v>83</v>
      </c>
      <c r="M1223" s="48" t="s">
        <v>183</v>
      </c>
      <c r="N1223" s="49" t="s">
        <v>710</v>
      </c>
      <c r="O1223" s="49" t="s">
        <v>3418</v>
      </c>
      <c r="P1223" s="74">
        <f ca="1">IFERROR(VLOOKUP(DadosViagem5[[#This Row],[Placa]],BIP!A:E,5,FALSE),"")</f>
        <v>45977</v>
      </c>
      <c r="Q1223" s="75">
        <f ca="1">DATEDIF(DadosViagem5[[#This Row],[BIP]],TODAY(),"D")</f>
        <v>1</v>
      </c>
      <c r="R1223" s="76" t="str">
        <f>IFERROR(VLOOKUP(DadosViagem5[[#This Row],[Placa]],DDS!B:C,2,FALSE),"Verificar cadastro")</f>
        <v>Operando</v>
      </c>
      <c r="S1223" s="77" t="s">
        <v>2023</v>
      </c>
      <c r="T1223" s="48"/>
      <c r="U1223" s="79"/>
      <c r="V1223" s="78"/>
      <c r="W1223" s="188"/>
      <c r="X1223" s="80"/>
      <c r="Y1223" s="81"/>
      <c r="Z1223" s="82"/>
      <c r="AA1223" s="70" t="s">
        <v>2024</v>
      </c>
      <c r="AB1223" s="70" t="s">
        <v>2024</v>
      </c>
      <c r="AC1223" s="69" t="s">
        <v>2024</v>
      </c>
      <c r="AD1223" s="69" t="str">
        <f ca="1">IFERROR(DATEDIF(DadosViagem5[[#This Row],[Utimo Bip Reserva]],TODAY(),"D"),"")</f>
        <v/>
      </c>
      <c r="AE1223" s="94" t="s">
        <v>2024</v>
      </c>
      <c r="AF1223" s="94" t="s">
        <v>2024</v>
      </c>
      <c r="AG1223" s="49"/>
      <c r="AH1223" s="50">
        <v>45807</v>
      </c>
      <c r="AI1223" s="49" t="str">
        <f>IF(DadosViagem5[[#This Row],[Dias em manutenção ]]&lt;5,"Dentro do Prazo","Fora do Prazo")</f>
        <v>Fora do Prazo</v>
      </c>
      <c r="AJ1223" s="49" t="e">
        <v>#REF!</v>
      </c>
    </row>
    <row r="1224" spans="1:36" ht="15">
      <c r="A1224" s="69" t="s">
        <v>3435</v>
      </c>
      <c r="B1224" s="70"/>
      <c r="C1224" s="69" t="s">
        <v>1342</v>
      </c>
      <c r="D1224" s="69" t="s">
        <v>2025</v>
      </c>
      <c r="E1224" s="69" t="s">
        <v>2027</v>
      </c>
      <c r="F1224" s="69" t="s">
        <v>2279</v>
      </c>
      <c r="G1224" s="69"/>
      <c r="H1224" s="70">
        <v>2022</v>
      </c>
      <c r="I1224" s="69" t="s">
        <v>2819</v>
      </c>
      <c r="J1224" s="69" t="s">
        <v>1942</v>
      </c>
      <c r="K1224" s="71" t="s">
        <v>1943</v>
      </c>
      <c r="L1224" s="72" t="s">
        <v>83</v>
      </c>
      <c r="M1224" s="48" t="s">
        <v>183</v>
      </c>
      <c r="N1224" s="49" t="s">
        <v>104</v>
      </c>
      <c r="O1224" s="49" t="s">
        <v>2823</v>
      </c>
      <c r="P1224" s="74" t="str">
        <f>IFERROR(VLOOKUP(DadosViagem5[[#This Row],[Placa]],BIP!A:E,5,FALSE),"")</f>
        <v/>
      </c>
      <c r="Q1224" s="75" t="e">
        <f ca="1">DATEDIF(DadosViagem5[[#This Row],[BIP]],TODAY(),"D")</f>
        <v>#VALUE!</v>
      </c>
      <c r="R1224" s="76" t="str">
        <f>IFERROR(VLOOKUP(DadosViagem5[[#This Row],[Placa]],DDS!B:C,2,FALSE),"Verificar cadastro")</f>
        <v>Operando</v>
      </c>
      <c r="S1224" s="77" t="s">
        <v>2023</v>
      </c>
      <c r="T1224" s="48"/>
      <c r="U1224" s="79"/>
      <c r="V1224" s="78"/>
      <c r="W1224" s="188"/>
      <c r="X1224" s="80"/>
      <c r="Y1224" s="81"/>
      <c r="Z1224" s="82"/>
      <c r="AA1224" s="70" t="s">
        <v>2024</v>
      </c>
      <c r="AB1224" s="70" t="s">
        <v>2024</v>
      </c>
      <c r="AC1224" s="69" t="s">
        <v>2024</v>
      </c>
      <c r="AD1224" s="69" t="str">
        <f ca="1">IFERROR(DATEDIF(DadosViagem5[[#This Row],[Utimo Bip Reserva]],TODAY(),"D"),"")</f>
        <v/>
      </c>
      <c r="AE1224" s="49"/>
      <c r="AF1224" s="50"/>
      <c r="AG1224" s="49"/>
      <c r="AH1224" s="50">
        <v>45807</v>
      </c>
      <c r="AI1224" s="49" t="str">
        <f>IF(DadosViagem5[[#This Row],[Dias em manutenção ]]&lt;5,"Dentro do Prazo","Fora do Prazo")</f>
        <v>Fora do Prazo</v>
      </c>
      <c r="AJ1224" s="49" t="e">
        <v>#REF!</v>
      </c>
    </row>
    <row r="1225" spans="1:36" ht="15">
      <c r="A1225" s="69" t="s">
        <v>1940</v>
      </c>
      <c r="B1225" s="70"/>
      <c r="C1225" s="69" t="s">
        <v>694</v>
      </c>
      <c r="D1225" s="69" t="s">
        <v>2079</v>
      </c>
      <c r="E1225" s="69" t="s">
        <v>566</v>
      </c>
      <c r="F1225" s="69" t="s">
        <v>2064</v>
      </c>
      <c r="G1225" s="69"/>
      <c r="H1225" s="70">
        <v>2022</v>
      </c>
      <c r="I1225" s="69" t="s">
        <v>2819</v>
      </c>
      <c r="J1225" s="69" t="s">
        <v>1942</v>
      </c>
      <c r="K1225" s="71" t="s">
        <v>1943</v>
      </c>
      <c r="L1225" s="72" t="s">
        <v>83</v>
      </c>
      <c r="M1225" s="48" t="s">
        <v>183</v>
      </c>
      <c r="N1225" s="49" t="s">
        <v>710</v>
      </c>
      <c r="O1225" s="49" t="s">
        <v>2823</v>
      </c>
      <c r="P1225" s="74">
        <f ca="1">IFERROR(VLOOKUP(DadosViagem5[[#This Row],[Placa]],BIP!A:E,5,FALSE),"")</f>
        <v>45929</v>
      </c>
      <c r="Q1225" s="75">
        <f ca="1">DATEDIF(DadosViagem5[[#This Row],[BIP]],TODAY(),"D")</f>
        <v>49</v>
      </c>
      <c r="R1225" s="76" t="str">
        <f>IFERROR(VLOOKUP(DadosViagem5[[#This Row],[Placa]],DDS!B:C,2,FALSE),"Verificar cadastro")</f>
        <v> </v>
      </c>
      <c r="S1225" s="49" t="s">
        <v>1186</v>
      </c>
      <c r="T1225" s="48"/>
      <c r="U1225" s="79"/>
      <c r="V1225" s="78"/>
      <c r="W1225" s="82"/>
      <c r="X1225" s="80"/>
      <c r="Y1225" s="81"/>
      <c r="Z1225" s="82"/>
      <c r="AA1225" s="70" t="s">
        <v>2024</v>
      </c>
      <c r="AB1225" s="70" t="s">
        <v>2024</v>
      </c>
      <c r="AC1225" s="69" t="s">
        <v>2024</v>
      </c>
      <c r="AD1225" s="69" t="str">
        <f ca="1">IFERROR(DATEDIF(DadosViagem5[[#This Row],[Utimo Bip Reserva]],TODAY(),"D"),"")</f>
        <v/>
      </c>
      <c r="AE1225" s="49" t="s">
        <v>2024</v>
      </c>
      <c r="AF1225" s="50" t="s">
        <v>2024</v>
      </c>
      <c r="AG1225" s="49"/>
      <c r="AH1225" s="50">
        <v>45807</v>
      </c>
      <c r="AI1225" s="49" t="str">
        <f>IF(DadosViagem5[[#This Row],[Dias em manutenção ]]&lt;5,"Dentro do Prazo","Fora do Prazo")</f>
        <v>Fora do Prazo</v>
      </c>
      <c r="AJ1225" s="49" t="e">
        <v>#REF!</v>
      </c>
    </row>
    <row r="1226" spans="1:36" ht="15">
      <c r="A1226" s="69" t="s">
        <v>707</v>
      </c>
      <c r="B1226" s="70"/>
      <c r="C1226" s="69" t="s">
        <v>694</v>
      </c>
      <c r="D1226" s="69" t="s">
        <v>2079</v>
      </c>
      <c r="E1226" s="69" t="s">
        <v>566</v>
      </c>
      <c r="F1226" s="69" t="s">
        <v>2064</v>
      </c>
      <c r="G1226" s="69"/>
      <c r="H1226" s="70">
        <v>2022</v>
      </c>
      <c r="I1226" s="69" t="s">
        <v>2819</v>
      </c>
      <c r="J1226" s="69" t="s">
        <v>1942</v>
      </c>
      <c r="K1226" s="71" t="s">
        <v>1943</v>
      </c>
      <c r="L1226" s="72" t="s">
        <v>83</v>
      </c>
      <c r="M1226" s="48" t="s">
        <v>183</v>
      </c>
      <c r="N1226" s="49" t="s">
        <v>710</v>
      </c>
      <c r="O1226" s="49" t="s">
        <v>2823</v>
      </c>
      <c r="P1226" s="74">
        <f ca="1">IFERROR(VLOOKUP(DadosViagem5[[#This Row],[Placa]],BIP!A:E,5,FALSE),"")</f>
        <v>45927</v>
      </c>
      <c r="Q1226" s="75">
        <f ca="1">DATEDIF(DadosViagem5[[#This Row],[BIP]],TODAY(),"D")</f>
        <v>51</v>
      </c>
      <c r="R1226" s="76" t="str">
        <f>IFERROR(VLOOKUP(DadosViagem5[[#This Row],[Placa]],DDS!B:C,2,FALSE),"Verificar cadastro")</f>
        <v> </v>
      </c>
      <c r="S1226" s="49" t="s">
        <v>1186</v>
      </c>
      <c r="T1226" s="48"/>
      <c r="U1226" s="79"/>
      <c r="V1226" s="78"/>
      <c r="W1226" s="82"/>
      <c r="X1226" s="80"/>
      <c r="Y1226" s="81"/>
      <c r="Z1226" s="82"/>
      <c r="AA1226" s="70" t="s">
        <v>2024</v>
      </c>
      <c r="AB1226" s="70" t="s">
        <v>2024</v>
      </c>
      <c r="AC1226" s="69" t="s">
        <v>2024</v>
      </c>
      <c r="AD1226" s="69" t="str">
        <f ca="1">IFERROR(DATEDIF(DadosViagem5[[#This Row],[Utimo Bip Reserva]],TODAY(),"D"),"")</f>
        <v/>
      </c>
      <c r="AE1226" s="49" t="s">
        <v>2024</v>
      </c>
      <c r="AF1226" s="50" t="s">
        <v>2024</v>
      </c>
      <c r="AG1226" s="49"/>
      <c r="AH1226" s="50">
        <v>45807</v>
      </c>
      <c r="AI1226" s="49" t="str">
        <f>IF(DadosViagem5[[#This Row],[Dias em manutenção ]]&lt;5,"Dentro do Prazo","Fora do Prazo")</f>
        <v>Fora do Prazo</v>
      </c>
      <c r="AJ1226" s="49" t="e">
        <v>#REF!</v>
      </c>
    </row>
    <row r="1227" spans="1:36" ht="15">
      <c r="A1227" s="69" t="s">
        <v>3436</v>
      </c>
      <c r="B1227" s="70"/>
      <c r="C1227" s="69" t="s">
        <v>694</v>
      </c>
      <c r="D1227" s="69" t="s">
        <v>2079</v>
      </c>
      <c r="E1227" s="69" t="s">
        <v>566</v>
      </c>
      <c r="F1227" s="69" t="s">
        <v>2064</v>
      </c>
      <c r="G1227" s="69"/>
      <c r="H1227" s="70">
        <v>2022</v>
      </c>
      <c r="I1227" s="69" t="s">
        <v>2819</v>
      </c>
      <c r="J1227" s="69" t="s">
        <v>1942</v>
      </c>
      <c r="K1227" s="71" t="s">
        <v>1943</v>
      </c>
      <c r="L1227" s="72" t="s">
        <v>83</v>
      </c>
      <c r="M1227" s="48" t="s">
        <v>183</v>
      </c>
      <c r="N1227" s="49" t="s">
        <v>710</v>
      </c>
      <c r="O1227" s="49" t="s">
        <v>2823</v>
      </c>
      <c r="P1227" s="74">
        <f ca="1">IFERROR(VLOOKUP(DadosViagem5[[#This Row],[Placa]],BIP!A:E,5,FALSE),"")</f>
        <v>45927</v>
      </c>
      <c r="Q1227" s="75">
        <f ca="1">DATEDIF(DadosViagem5[[#This Row],[BIP]],TODAY(),"D")</f>
        <v>51</v>
      </c>
      <c r="R1227" s="76" t="str">
        <f>IFERROR(VLOOKUP(DadosViagem5[[#This Row],[Placa]],DDS!B:C,2,FALSE),"Verificar cadastro")</f>
        <v> </v>
      </c>
      <c r="S1227" s="49" t="s">
        <v>1186</v>
      </c>
      <c r="T1227" s="48"/>
      <c r="U1227" s="79"/>
      <c r="V1227" s="78"/>
      <c r="W1227" s="82"/>
      <c r="X1227" s="80"/>
      <c r="Y1227" s="81"/>
      <c r="Z1227" s="82"/>
      <c r="AA1227" s="70" t="s">
        <v>2024</v>
      </c>
      <c r="AB1227" s="70" t="s">
        <v>2024</v>
      </c>
      <c r="AC1227" s="69" t="s">
        <v>2024</v>
      </c>
      <c r="AD1227" s="69" t="str">
        <f ca="1">IFERROR(DATEDIF(DadosViagem5[[#This Row],[Utimo Bip Reserva]],TODAY(),"D"),"")</f>
        <v/>
      </c>
      <c r="AE1227" s="49" t="s">
        <v>2024</v>
      </c>
      <c r="AF1227" s="50" t="s">
        <v>2024</v>
      </c>
      <c r="AG1227" s="49"/>
      <c r="AH1227" s="50">
        <v>45807</v>
      </c>
      <c r="AI1227" s="49" t="str">
        <f>IF(DadosViagem5[[#This Row],[Dias em manutenção ]]&lt;5,"Dentro do Prazo","Fora do Prazo")</f>
        <v>Fora do Prazo</v>
      </c>
      <c r="AJ1227" s="49" t="e">
        <v>#REF!</v>
      </c>
    </row>
    <row r="1228" spans="1:36" ht="15">
      <c r="A1228" s="69" t="s">
        <v>3437</v>
      </c>
      <c r="B1228" s="70"/>
      <c r="C1228" s="69" t="s">
        <v>694</v>
      </c>
      <c r="D1228" s="69" t="s">
        <v>2079</v>
      </c>
      <c r="E1228" s="69" t="s">
        <v>566</v>
      </c>
      <c r="F1228" s="69" t="s">
        <v>2064</v>
      </c>
      <c r="G1228" s="69"/>
      <c r="H1228" s="70">
        <v>2022</v>
      </c>
      <c r="I1228" s="69" t="s">
        <v>2819</v>
      </c>
      <c r="J1228" s="69" t="s">
        <v>1942</v>
      </c>
      <c r="K1228" s="71" t="s">
        <v>1943</v>
      </c>
      <c r="L1228" s="72" t="s">
        <v>83</v>
      </c>
      <c r="M1228" s="48" t="s">
        <v>183</v>
      </c>
      <c r="N1228" s="50" t="s">
        <v>710</v>
      </c>
      <c r="O1228" s="49" t="s">
        <v>3418</v>
      </c>
      <c r="P1228" s="74">
        <f ca="1">IFERROR(VLOOKUP(DadosViagem5[[#This Row],[Placa]],BIP!A:E,5,FALSE),"")</f>
        <v>45977</v>
      </c>
      <c r="Q1228" s="75">
        <f ca="1">DATEDIF(DadosViagem5[[#This Row],[BIP]],TODAY(),"D")</f>
        <v>1</v>
      </c>
      <c r="R1228" s="76" t="str">
        <f>IFERROR(VLOOKUP(DadosViagem5[[#This Row],[Placa]],DDS!B:C,2,FALSE),"Verificar cadastro")</f>
        <v>Operando</v>
      </c>
      <c r="S1228" s="77" t="s">
        <v>2023</v>
      </c>
      <c r="T1228" s="48"/>
      <c r="U1228" s="79"/>
      <c r="V1228" s="78"/>
      <c r="W1228" s="82"/>
      <c r="X1228" s="80"/>
      <c r="Y1228" s="81"/>
      <c r="Z1228" s="82"/>
      <c r="AA1228" s="70" t="s">
        <v>2024</v>
      </c>
      <c r="AB1228" s="70" t="s">
        <v>2024</v>
      </c>
      <c r="AC1228" s="69" t="s">
        <v>2024</v>
      </c>
      <c r="AD1228" s="69" t="str">
        <f ca="1">IFERROR(DATEDIF(DadosViagem5[[#This Row],[Utimo Bip Reserva]],TODAY(),"D"),"")</f>
        <v/>
      </c>
      <c r="AE1228" s="49" t="s">
        <v>2024</v>
      </c>
      <c r="AF1228" s="50" t="s">
        <v>2024</v>
      </c>
      <c r="AG1228" s="49" t="s">
        <v>2346</v>
      </c>
      <c r="AH1228" s="50">
        <v>45807</v>
      </c>
      <c r="AI1228" s="49" t="str">
        <f>IF(DadosViagem5[[#This Row],[Dias em manutenção ]]&lt;5,"Dentro do Prazo","Fora do Prazo")</f>
        <v>Fora do Prazo</v>
      </c>
      <c r="AJ1228" s="49" t="e">
        <v>#REF!</v>
      </c>
    </row>
    <row r="1229" spans="1:36" ht="15">
      <c r="A1229" s="69" t="s">
        <v>3438</v>
      </c>
      <c r="B1229" s="70"/>
      <c r="C1229" s="69" t="s">
        <v>668</v>
      </c>
      <c r="D1229" s="69" t="s">
        <v>2079</v>
      </c>
      <c r="E1229" s="69" t="s">
        <v>2636</v>
      </c>
      <c r="F1229" s="69" t="s">
        <v>2064</v>
      </c>
      <c r="G1229" s="69"/>
      <c r="H1229" s="70">
        <v>2022</v>
      </c>
      <c r="I1229" s="69" t="s">
        <v>2737</v>
      </c>
      <c r="J1229" s="69" t="s">
        <v>3439</v>
      </c>
      <c r="K1229" s="71" t="s">
        <v>3440</v>
      </c>
      <c r="L1229" s="72" t="s">
        <v>83</v>
      </c>
      <c r="M1229" s="48" t="s">
        <v>234</v>
      </c>
      <c r="N1229" s="47" t="s">
        <v>361</v>
      </c>
      <c r="O1229" s="49" t="s">
        <v>266</v>
      </c>
      <c r="P1229" s="74">
        <f ca="1">IFERROR(VLOOKUP(DadosViagem5[[#This Row],[Placa]],BIP!A:E,5,FALSE),"")</f>
        <v>45978</v>
      </c>
      <c r="Q1229" s="75">
        <f ca="1">DATEDIF(DadosViagem5[[#This Row],[BIP]],TODAY(),"D")</f>
        <v>0</v>
      </c>
      <c r="R1229" s="76" t="str">
        <f>IFERROR(VLOOKUP(DadosViagem5[[#This Row],[Placa]],DDS!B:C,2,FALSE),"Verificar cadastro")</f>
        <v>Operando</v>
      </c>
      <c r="S1229" s="77" t="s">
        <v>2023</v>
      </c>
      <c r="T1229" s="48"/>
      <c r="U1229" s="79"/>
      <c r="V1229" s="78"/>
      <c r="W1229" s="82"/>
      <c r="X1229" s="80"/>
      <c r="Y1229" s="81"/>
      <c r="Z1229" s="82"/>
      <c r="AA1229" s="70" t="s">
        <v>2024</v>
      </c>
      <c r="AB1229" s="70" t="s">
        <v>2024</v>
      </c>
      <c r="AC1229" s="69" t="s">
        <v>2024</v>
      </c>
      <c r="AD1229" s="69" t="str">
        <f ca="1">IFERROR(DATEDIF(DadosViagem5[[#This Row],[Utimo Bip Reserva]],TODAY(),"D"),"")</f>
        <v/>
      </c>
      <c r="AE1229" s="79" t="s">
        <v>3441</v>
      </c>
      <c r="AF1229" s="79" t="s">
        <v>2024</v>
      </c>
      <c r="AG1229" s="48"/>
      <c r="AH1229" s="50">
        <v>45807</v>
      </c>
      <c r="AI1229" s="49" t="str">
        <f>IF(DadosViagem5[[#This Row],[Dias em manutenção ]]&lt;5,"Dentro do Prazo","Fora do Prazo")</f>
        <v>Fora do Prazo</v>
      </c>
      <c r="AJ1229" s="49" t="e">
        <v>#REF!</v>
      </c>
    </row>
    <row r="1230" spans="1:36" ht="15">
      <c r="A1230" s="69" t="s">
        <v>358</v>
      </c>
      <c r="B1230" s="70"/>
      <c r="C1230" s="69" t="s">
        <v>694</v>
      </c>
      <c r="D1230" s="69" t="s">
        <v>2079</v>
      </c>
      <c r="E1230" s="69" t="s">
        <v>2636</v>
      </c>
      <c r="F1230" s="69" t="s">
        <v>2064</v>
      </c>
      <c r="G1230" s="69"/>
      <c r="H1230" s="70">
        <v>2022</v>
      </c>
      <c r="I1230" s="69" t="s">
        <v>2737</v>
      </c>
      <c r="J1230" s="69" t="s">
        <v>3439</v>
      </c>
      <c r="K1230" s="71" t="s">
        <v>3440</v>
      </c>
      <c r="L1230" s="72" t="s">
        <v>83</v>
      </c>
      <c r="M1230" s="48" t="s">
        <v>234</v>
      </c>
      <c r="N1230" s="49" t="s">
        <v>361</v>
      </c>
      <c r="O1230" s="49" t="s">
        <v>266</v>
      </c>
      <c r="P1230" s="74">
        <f ca="1">IFERROR(VLOOKUP(DadosViagem5[[#This Row],[Placa]],BIP!A:E,5,FALSE),"")</f>
        <v>45968</v>
      </c>
      <c r="Q1230" s="75">
        <f ca="1">DATEDIF(DadosViagem5[[#This Row],[BIP]],TODAY(),"D")</f>
        <v>10</v>
      </c>
      <c r="R1230" s="76" t="str">
        <f>IFERROR(VLOOKUP(DadosViagem5[[#This Row],[Placa]],DDS!B:C,2,FALSE),"Verificar cadastro")</f>
        <v> </v>
      </c>
      <c r="S1230" s="77" t="s">
        <v>2700</v>
      </c>
      <c r="T1230" s="48"/>
      <c r="U1230" s="79"/>
      <c r="V1230" s="78"/>
      <c r="W1230" s="82"/>
      <c r="X1230" s="80"/>
      <c r="Y1230" s="81"/>
      <c r="Z1230" s="82"/>
      <c r="AA1230" s="70" t="s">
        <v>2024</v>
      </c>
      <c r="AB1230" s="70" t="s">
        <v>2024</v>
      </c>
      <c r="AC1230" s="69" t="s">
        <v>2024</v>
      </c>
      <c r="AD1230" s="69" t="str">
        <f ca="1">IFERROR(DATEDIF(DadosViagem5[[#This Row],[Utimo Bip Reserva]],TODAY(),"D"),"")</f>
        <v/>
      </c>
      <c r="AE1230" s="50" t="s">
        <v>3442</v>
      </c>
      <c r="AF1230" s="50" t="s">
        <v>2024</v>
      </c>
      <c r="AG1230" s="49"/>
      <c r="AH1230" s="50">
        <v>45807</v>
      </c>
      <c r="AI1230" s="49" t="str">
        <f>IF(DadosViagem5[[#This Row],[Dias em manutenção ]]&lt;5,"Dentro do Prazo","Fora do Prazo")</f>
        <v>Fora do Prazo</v>
      </c>
      <c r="AJ1230" s="49" t="e">
        <v>#REF!</v>
      </c>
    </row>
    <row r="1231" spans="1:36" ht="15">
      <c r="A1231" s="69" t="s">
        <v>3443</v>
      </c>
      <c r="B1231" s="70"/>
      <c r="C1231" s="69" t="s">
        <v>673</v>
      </c>
      <c r="D1231" s="69" t="s">
        <v>2025</v>
      </c>
      <c r="E1231" s="69" t="s">
        <v>2027</v>
      </c>
      <c r="F1231" s="69" t="s">
        <v>2020</v>
      </c>
      <c r="G1231" s="69"/>
      <c r="H1231" s="70">
        <v>2023</v>
      </c>
      <c r="I1231" s="69" t="s">
        <v>2737</v>
      </c>
      <c r="J1231" s="69" t="s">
        <v>3439</v>
      </c>
      <c r="K1231" s="71" t="s">
        <v>3440</v>
      </c>
      <c r="L1231" s="72" t="s">
        <v>83</v>
      </c>
      <c r="M1231" s="48" t="s">
        <v>234</v>
      </c>
      <c r="N1231" s="49" t="s">
        <v>361</v>
      </c>
      <c r="O1231" s="49" t="s">
        <v>266</v>
      </c>
      <c r="P1231" s="74">
        <f ca="1">IFERROR(VLOOKUP(DadosViagem5[[#This Row],[Placa]],BIP!A:E,5,FALSE),"")</f>
        <v>0</v>
      </c>
      <c r="Q1231" s="75">
        <f ca="1">DATEDIF(DadosViagem5[[#This Row],[BIP]],TODAY(),"D")</f>
        <v>45978</v>
      </c>
      <c r="R1231" s="76" t="str">
        <f>IFERROR(VLOOKUP(DadosViagem5[[#This Row],[Placa]],DDS!B:C,2,FALSE),"Verificar cadastro")</f>
        <v> </v>
      </c>
      <c r="S1231" s="77" t="s">
        <v>2023</v>
      </c>
      <c r="T1231" s="48"/>
      <c r="U1231" s="79"/>
      <c r="V1231" s="78"/>
      <c r="W1231" s="82"/>
      <c r="X1231" s="80"/>
      <c r="Y1231" s="81"/>
      <c r="Z1231" s="82"/>
      <c r="AA1231" s="70" t="s">
        <v>2024</v>
      </c>
      <c r="AB1231" s="70" t="s">
        <v>2024</v>
      </c>
      <c r="AC1231" s="69" t="s">
        <v>2024</v>
      </c>
      <c r="AD1231" s="69" t="str">
        <f ca="1">IFERROR(DATEDIF(DadosViagem5[[#This Row],[Utimo Bip Reserva]],TODAY(),"D"),"")</f>
        <v/>
      </c>
      <c r="AE1231" s="50" t="s">
        <v>2024</v>
      </c>
      <c r="AF1231" s="50" t="s">
        <v>2024</v>
      </c>
      <c r="AG1231" s="49"/>
      <c r="AH1231" s="50">
        <v>45807</v>
      </c>
      <c r="AI1231" s="49" t="str">
        <f>IF(DadosViagem5[[#This Row],[Dias em manutenção ]]&lt;5,"Dentro do Prazo","Fora do Prazo")</f>
        <v>Fora do Prazo</v>
      </c>
      <c r="AJ1231" s="49" t="e">
        <v>#REF!</v>
      </c>
    </row>
    <row r="1232" spans="1:36" ht="15">
      <c r="A1232" s="69" t="s">
        <v>3444</v>
      </c>
      <c r="B1232" s="70"/>
      <c r="C1232" s="69" t="s">
        <v>673</v>
      </c>
      <c r="D1232" s="69" t="s">
        <v>2025</v>
      </c>
      <c r="E1232" s="69" t="s">
        <v>2027</v>
      </c>
      <c r="F1232" s="69" t="s">
        <v>2020</v>
      </c>
      <c r="G1232" s="69"/>
      <c r="H1232" s="70">
        <v>2023</v>
      </c>
      <c r="I1232" s="69" t="s">
        <v>2737</v>
      </c>
      <c r="J1232" s="69" t="s">
        <v>3439</v>
      </c>
      <c r="K1232" s="71" t="s">
        <v>3440</v>
      </c>
      <c r="L1232" s="72" t="s">
        <v>83</v>
      </c>
      <c r="M1232" s="48" t="s">
        <v>234</v>
      </c>
      <c r="N1232" s="49" t="s">
        <v>361</v>
      </c>
      <c r="O1232" s="49" t="s">
        <v>266</v>
      </c>
      <c r="P1232" s="74">
        <f ca="1">IFERROR(VLOOKUP(DadosViagem5[[#This Row],[Placa]],BIP!A:E,5,FALSE),"")</f>
        <v>45977</v>
      </c>
      <c r="Q1232" s="75">
        <f ca="1">DATEDIF(DadosViagem5[[#This Row],[BIP]],TODAY(),"D")</f>
        <v>1</v>
      </c>
      <c r="R1232" s="76" t="str">
        <f>IFERROR(VLOOKUP(DadosViagem5[[#This Row],[Placa]],DDS!B:C,2,FALSE),"Verificar cadastro")</f>
        <v>Operando</v>
      </c>
      <c r="S1232" s="77" t="s">
        <v>2023</v>
      </c>
      <c r="T1232" s="48"/>
      <c r="U1232" s="79"/>
      <c r="V1232" s="78"/>
      <c r="W1232" s="82"/>
      <c r="X1232" s="80"/>
      <c r="Y1232" s="81"/>
      <c r="Z1232" s="82"/>
      <c r="AA1232" s="70" t="s">
        <v>2024</v>
      </c>
      <c r="AB1232" s="70" t="s">
        <v>2024</v>
      </c>
      <c r="AC1232" s="69" t="s">
        <v>2024</v>
      </c>
      <c r="AD1232" s="69" t="str">
        <f ca="1">IFERROR(DATEDIF(DadosViagem5[[#This Row],[Utimo Bip Reserva]],TODAY(),"D"),"")</f>
        <v/>
      </c>
      <c r="AE1232" s="49" t="s">
        <v>2024</v>
      </c>
      <c r="AF1232" s="50" t="s">
        <v>2024</v>
      </c>
      <c r="AG1232" s="49"/>
      <c r="AH1232" s="50">
        <v>45807</v>
      </c>
      <c r="AI1232" s="49" t="str">
        <f>IF(DadosViagem5[[#This Row],[Dias em manutenção ]]&lt;5,"Dentro do Prazo","Fora do Prazo")</f>
        <v>Fora do Prazo</v>
      </c>
      <c r="AJ1232" s="49" t="e">
        <v>#REF!</v>
      </c>
    </row>
    <row r="1233" spans="1:36" ht="15">
      <c r="A1233" s="69" t="s">
        <v>87</v>
      </c>
      <c r="B1233" s="70"/>
      <c r="C1233" s="69" t="s">
        <v>677</v>
      </c>
      <c r="D1233" s="69" t="s">
        <v>2394</v>
      </c>
      <c r="E1233" s="69" t="s">
        <v>566</v>
      </c>
      <c r="F1233" s="69" t="s">
        <v>2064</v>
      </c>
      <c r="G1233" s="69"/>
      <c r="H1233" s="70">
        <v>2022</v>
      </c>
      <c r="I1233" s="69" t="s">
        <v>3199</v>
      </c>
      <c r="J1233" s="69" t="s">
        <v>309</v>
      </c>
      <c r="K1233" s="71" t="s">
        <v>1679</v>
      </c>
      <c r="L1233" s="72" t="s">
        <v>83</v>
      </c>
      <c r="M1233" s="48" t="s">
        <v>150</v>
      </c>
      <c r="N1233" s="50" t="s">
        <v>202</v>
      </c>
      <c r="O1233" s="50" t="s">
        <v>3177</v>
      </c>
      <c r="P1233" s="74">
        <f ca="1">IFERROR(VLOOKUP(DadosViagem5[[#This Row],[Placa]],BIP!A:E,5,FALSE),"")</f>
        <v>45735</v>
      </c>
      <c r="Q1233" s="75">
        <f ca="1">DATEDIF(DadosViagem5[[#This Row],[BIP]],TODAY(),"D")</f>
        <v>243</v>
      </c>
      <c r="R1233" s="76" t="str">
        <f>IFERROR(VLOOKUP(DadosViagem5[[#This Row],[Placa]],DDS!B:C,2,FALSE),"Verificar cadastro")</f>
        <v>Manutenção</v>
      </c>
      <c r="S1233" s="49" t="s">
        <v>2103</v>
      </c>
      <c r="T1233" s="48"/>
      <c r="U1233" s="79"/>
      <c r="V1233" s="78">
        <v>45736</v>
      </c>
      <c r="W1233" s="82" t="s">
        <v>3445</v>
      </c>
      <c r="X1233" s="87" t="s">
        <v>2105</v>
      </c>
      <c r="Y1233" s="87">
        <v>45925</v>
      </c>
      <c r="Z1233" s="83" t="s">
        <v>89</v>
      </c>
      <c r="AA1233" s="70" t="s">
        <v>2024</v>
      </c>
      <c r="AB1233" s="70" t="s">
        <v>2024</v>
      </c>
      <c r="AC1233" s="69" t="s">
        <v>2024</v>
      </c>
      <c r="AD1233" s="69" t="str">
        <f ca="1">IFERROR(DATEDIF(DadosViagem5[[#This Row],[Utimo Bip Reserva]],TODAY(),"D"),"")</f>
        <v/>
      </c>
      <c r="AE1233" s="49" t="s">
        <v>3446</v>
      </c>
      <c r="AF1233" s="50" t="s">
        <v>2024</v>
      </c>
      <c r="AG1233" s="49"/>
      <c r="AH1233" s="50">
        <v>71</v>
      </c>
      <c r="AI1233" s="49" t="str">
        <f>IF(DadosViagem5[[#This Row],[Dias em manutenção ]]&lt;5,"Dentro do Prazo","Fora do Prazo")</f>
        <v>Fora do Prazo</v>
      </c>
      <c r="AJ1233" s="49" t="e">
        <v>#REF!</v>
      </c>
    </row>
    <row r="1234" spans="1:36" ht="15">
      <c r="A1234" s="69" t="s">
        <v>92</v>
      </c>
      <c r="B1234" s="70"/>
      <c r="C1234" s="69" t="s">
        <v>673</v>
      </c>
      <c r="D1234" s="69" t="s">
        <v>2018</v>
      </c>
      <c r="E1234" s="69" t="s">
        <v>566</v>
      </c>
      <c r="F1234" s="69" t="s">
        <v>2064</v>
      </c>
      <c r="G1234" s="69"/>
      <c r="H1234" s="70">
        <v>2021</v>
      </c>
      <c r="I1234" s="69" t="s">
        <v>3199</v>
      </c>
      <c r="J1234" s="69" t="s">
        <v>309</v>
      </c>
      <c r="K1234" s="71" t="s">
        <v>1679</v>
      </c>
      <c r="L1234" s="72" t="s">
        <v>83</v>
      </c>
      <c r="M1234" s="48" t="s">
        <v>150</v>
      </c>
      <c r="N1234" s="50" t="s">
        <v>202</v>
      </c>
      <c r="O1234" s="50" t="s">
        <v>3177</v>
      </c>
      <c r="P1234" s="74">
        <f ca="1">IFERROR(VLOOKUP(DadosViagem5[[#This Row],[Placa]],BIP!A:E,5,FALSE),"")</f>
        <v>45848</v>
      </c>
      <c r="Q1234" s="75">
        <f ca="1">DATEDIF(DadosViagem5[[#This Row],[BIP]],TODAY(),"D")</f>
        <v>130</v>
      </c>
      <c r="R1234" s="76" t="str">
        <f>IFERROR(VLOOKUP(DadosViagem5[[#This Row],[Placa]],DDS!B:C,2,FALSE),"Verificar cadastro")</f>
        <v>Manutenção</v>
      </c>
      <c r="S1234" s="49" t="s">
        <v>2103</v>
      </c>
      <c r="T1234" s="48"/>
      <c r="U1234" s="79"/>
      <c r="V1234" s="78">
        <v>45848</v>
      </c>
      <c r="W1234" s="82" t="s">
        <v>3447</v>
      </c>
      <c r="X1234" s="87" t="s">
        <v>2105</v>
      </c>
      <c r="Y1234" s="89">
        <v>45930</v>
      </c>
      <c r="Z1234" s="83" t="s">
        <v>89</v>
      </c>
      <c r="AA1234" s="70" t="s">
        <v>2024</v>
      </c>
      <c r="AB1234" s="70" t="s">
        <v>2024</v>
      </c>
      <c r="AC1234" s="69" t="s">
        <v>2024</v>
      </c>
      <c r="AD1234" s="69" t="str">
        <f ca="1">IFERROR(DATEDIF(DadosViagem5[[#This Row],[Utimo Bip Reserva]],TODAY(),"D"),"")</f>
        <v/>
      </c>
      <c r="AE1234" s="49" t="s">
        <v>2024</v>
      </c>
      <c r="AF1234" s="50" t="s">
        <v>2024</v>
      </c>
      <c r="AG1234" s="49"/>
      <c r="AH1234" s="50">
        <v>6</v>
      </c>
      <c r="AI1234" s="49" t="str">
        <f>IF(DadosViagem5[[#This Row],[Dias em manutenção ]]&lt;5,"Dentro do Prazo","Fora do Prazo")</f>
        <v>Fora do Prazo</v>
      </c>
      <c r="AJ1234" s="49" t="e">
        <v>#REF!</v>
      </c>
    </row>
    <row r="1235" spans="1:36" ht="15">
      <c r="A1235" s="69" t="s">
        <v>3448</v>
      </c>
      <c r="B1235" s="70"/>
      <c r="C1235" s="69" t="s">
        <v>677</v>
      </c>
      <c r="D1235" s="69" t="s">
        <v>2394</v>
      </c>
      <c r="E1235" s="69" t="s">
        <v>566</v>
      </c>
      <c r="F1235" s="69" t="s">
        <v>2064</v>
      </c>
      <c r="G1235" s="69"/>
      <c r="H1235" s="70">
        <v>2022</v>
      </c>
      <c r="I1235" s="69" t="s">
        <v>3199</v>
      </c>
      <c r="J1235" s="69" t="s">
        <v>309</v>
      </c>
      <c r="K1235" s="84" t="s">
        <v>1679</v>
      </c>
      <c r="L1235" s="72" t="s">
        <v>83</v>
      </c>
      <c r="M1235" s="48" t="s">
        <v>150</v>
      </c>
      <c r="N1235" s="73" t="s">
        <v>202</v>
      </c>
      <c r="O1235" s="50" t="s">
        <v>3177</v>
      </c>
      <c r="P1235" s="74">
        <f ca="1">IFERROR(VLOOKUP(DadosViagem5[[#This Row],[Placa]],BIP!A:E,5,FALSE),"")</f>
        <v>45977</v>
      </c>
      <c r="Q1235" s="75">
        <f ca="1">DATEDIF(DadosViagem5[[#This Row],[BIP]],TODAY(),"D")</f>
        <v>1</v>
      </c>
      <c r="R1235" s="76" t="str">
        <f>IFERROR(VLOOKUP(DadosViagem5[[#This Row],[Placa]],DDS!B:C,2,FALSE),"Verificar cadastro")</f>
        <v>Operando</v>
      </c>
      <c r="S1235" s="77" t="s">
        <v>2023</v>
      </c>
      <c r="T1235" s="48"/>
      <c r="U1235" s="79"/>
      <c r="V1235" s="78"/>
      <c r="W1235" s="82" t="s">
        <v>2024</v>
      </c>
      <c r="X1235" s="80"/>
      <c r="Y1235" s="81" t="s">
        <v>2024</v>
      </c>
      <c r="Z1235" s="82"/>
      <c r="AA1235" s="70" t="s">
        <v>2024</v>
      </c>
      <c r="AB1235" s="70" t="s">
        <v>2024</v>
      </c>
      <c r="AC1235" s="69" t="s">
        <v>2024</v>
      </c>
      <c r="AD1235" s="69" t="str">
        <f ca="1">IFERROR(DATEDIF(DadosViagem5[[#This Row],[Utimo Bip Reserva]],TODAY(),"D"),"")</f>
        <v/>
      </c>
      <c r="AE1235" s="49" t="s">
        <v>2024</v>
      </c>
      <c r="AF1235" s="50" t="s">
        <v>2024</v>
      </c>
      <c r="AG1235" s="49"/>
      <c r="AH1235" s="50">
        <v>45807</v>
      </c>
      <c r="AI1235" s="49" t="str">
        <f>IF(DadosViagem5[[#This Row],[Dias em manutenção ]]&lt;5,"Dentro do Prazo","Fora do Prazo")</f>
        <v>Fora do Prazo</v>
      </c>
      <c r="AJ1235" s="49" t="e">
        <v>#REF!</v>
      </c>
    </row>
    <row r="1236" spans="1:36" ht="15">
      <c r="A1236" s="69" t="s">
        <v>3449</v>
      </c>
      <c r="B1236" s="70"/>
      <c r="C1236" s="69" t="s">
        <v>677</v>
      </c>
      <c r="D1236" s="69" t="s">
        <v>2394</v>
      </c>
      <c r="E1236" s="69" t="s">
        <v>566</v>
      </c>
      <c r="F1236" s="69" t="s">
        <v>2064</v>
      </c>
      <c r="G1236" s="69"/>
      <c r="H1236" s="70">
        <v>2022</v>
      </c>
      <c r="I1236" s="69" t="s">
        <v>3199</v>
      </c>
      <c r="J1236" s="69" t="s">
        <v>309</v>
      </c>
      <c r="K1236" s="71" t="s">
        <v>1679</v>
      </c>
      <c r="L1236" s="72" t="s">
        <v>83</v>
      </c>
      <c r="M1236" s="48" t="s">
        <v>150</v>
      </c>
      <c r="N1236" s="50" t="s">
        <v>202</v>
      </c>
      <c r="O1236" s="50" t="s">
        <v>3177</v>
      </c>
      <c r="P1236" s="74">
        <f ca="1">IFERROR(VLOOKUP(DadosViagem5[[#This Row],[Placa]],BIP!A:E,5,FALSE),"")</f>
        <v>45977</v>
      </c>
      <c r="Q1236" s="75">
        <f ca="1">DATEDIF(DadosViagem5[[#This Row],[BIP]],TODAY(),"D")</f>
        <v>1</v>
      </c>
      <c r="R1236" s="76" t="str">
        <f>IFERROR(VLOOKUP(DadosViagem5[[#This Row],[Placa]],DDS!B:C,2,FALSE),"Verificar cadastro")</f>
        <v>Carregado</v>
      </c>
      <c r="S1236" s="77" t="s">
        <v>2023</v>
      </c>
      <c r="T1236" s="48"/>
      <c r="U1236" s="79"/>
      <c r="V1236" s="78"/>
      <c r="W1236" s="82"/>
      <c r="X1236" s="80"/>
      <c r="Y1236" s="81" t="s">
        <v>2024</v>
      </c>
      <c r="Z1236" s="82"/>
      <c r="AA1236" s="70" t="s">
        <v>2024</v>
      </c>
      <c r="AB1236" s="70" t="s">
        <v>2024</v>
      </c>
      <c r="AC1236" s="69" t="s">
        <v>2024</v>
      </c>
      <c r="AD1236" s="69" t="str">
        <f ca="1">IFERROR(DATEDIF(DadosViagem5[[#This Row],[Utimo Bip Reserva]],TODAY(),"D"),"")</f>
        <v/>
      </c>
      <c r="AE1236" s="49" t="s">
        <v>2024</v>
      </c>
      <c r="AF1236" s="50" t="s">
        <v>2024</v>
      </c>
      <c r="AG1236" s="49"/>
      <c r="AH1236" s="50">
        <v>45807</v>
      </c>
      <c r="AI1236" s="49" t="str">
        <f>IF(DadosViagem5[[#This Row],[Dias em manutenção ]]&lt;5,"Dentro do Prazo","Fora do Prazo")</f>
        <v>Fora do Prazo</v>
      </c>
      <c r="AJ1236" s="49" t="e">
        <v>#REF!</v>
      </c>
    </row>
    <row r="1237" spans="1:36" ht="15">
      <c r="A1237" s="69" t="s">
        <v>1175</v>
      </c>
      <c r="B1237" s="70"/>
      <c r="C1237" s="69" t="s">
        <v>677</v>
      </c>
      <c r="D1237" s="69" t="s">
        <v>2394</v>
      </c>
      <c r="E1237" s="69" t="s">
        <v>566</v>
      </c>
      <c r="F1237" s="69" t="s">
        <v>2064</v>
      </c>
      <c r="G1237" s="69"/>
      <c r="H1237" s="70">
        <v>2022</v>
      </c>
      <c r="I1237" s="69" t="s">
        <v>3199</v>
      </c>
      <c r="J1237" s="69" t="s">
        <v>309</v>
      </c>
      <c r="K1237" s="71" t="s">
        <v>1679</v>
      </c>
      <c r="L1237" s="72" t="s">
        <v>83</v>
      </c>
      <c r="M1237" s="48" t="s">
        <v>150</v>
      </c>
      <c r="N1237" s="50" t="s">
        <v>202</v>
      </c>
      <c r="O1237" s="50" t="s">
        <v>3177</v>
      </c>
      <c r="P1237" s="74">
        <f ca="1">IFERROR(VLOOKUP(DadosViagem5[[#This Row],[Placa]],BIP!A:E,5,FALSE),"")</f>
        <v>45977</v>
      </c>
      <c r="Q1237" s="75">
        <f ca="1">DATEDIF(DadosViagem5[[#This Row],[BIP]],TODAY(),"D")</f>
        <v>1</v>
      </c>
      <c r="R1237" s="76" t="str">
        <f>IFERROR(VLOOKUP(DadosViagem5[[#This Row],[Placa]],DDS!B:C,2,FALSE),"Verificar cadastro")</f>
        <v>Operando</v>
      </c>
      <c r="S1237" s="77" t="s">
        <v>2023</v>
      </c>
      <c r="T1237" s="48"/>
      <c r="U1237" s="79"/>
      <c r="V1237" s="78"/>
      <c r="W1237" s="82"/>
      <c r="X1237" s="80"/>
      <c r="Y1237" s="81"/>
      <c r="Z1237" s="82"/>
      <c r="AA1237" s="70"/>
      <c r="AB1237" s="70" t="s">
        <v>2024</v>
      </c>
      <c r="AC1237" s="69" t="s">
        <v>2024</v>
      </c>
      <c r="AD1237" s="69" t="str">
        <f ca="1">IFERROR(DATEDIF(DadosViagem5[[#This Row],[Utimo Bip Reserva]],TODAY(),"D"),"")</f>
        <v/>
      </c>
      <c r="AE1237" s="49" t="s">
        <v>2024</v>
      </c>
      <c r="AF1237" s="50" t="s">
        <v>2024</v>
      </c>
      <c r="AG1237" s="49"/>
      <c r="AH1237" s="50">
        <v>45807</v>
      </c>
      <c r="AI1237" s="49" t="str">
        <f>IF(DadosViagem5[[#This Row],[Dias em manutenção ]]&lt;5,"Dentro do Prazo","Fora do Prazo")</f>
        <v>Fora do Prazo</v>
      </c>
      <c r="AJ1237" s="49" t="e">
        <v>#REF!</v>
      </c>
    </row>
    <row r="1238" spans="1:36" ht="15">
      <c r="A1238" s="69" t="s">
        <v>1423</v>
      </c>
      <c r="B1238" s="70"/>
      <c r="C1238" s="69" t="s">
        <v>395</v>
      </c>
      <c r="D1238" s="69" t="s">
        <v>2025</v>
      </c>
      <c r="E1238" s="69" t="s">
        <v>2034</v>
      </c>
      <c r="F1238" s="69" t="s">
        <v>2064</v>
      </c>
      <c r="G1238" s="69"/>
      <c r="H1238" s="70">
        <v>2023</v>
      </c>
      <c r="I1238" s="69" t="s">
        <v>3199</v>
      </c>
      <c r="J1238" s="69" t="s">
        <v>309</v>
      </c>
      <c r="K1238" s="71" t="s">
        <v>1679</v>
      </c>
      <c r="L1238" s="72" t="s">
        <v>83</v>
      </c>
      <c r="M1238" s="48" t="s">
        <v>139</v>
      </c>
      <c r="N1238" s="50" t="s">
        <v>202</v>
      </c>
      <c r="O1238" s="50" t="s">
        <v>3177</v>
      </c>
      <c r="P1238" s="74">
        <f ca="1">IFERROR(VLOOKUP(DadosViagem5[[#This Row],[Placa]],BIP!A:E,5,FALSE),"")</f>
        <v>45978</v>
      </c>
      <c r="Q1238" s="75">
        <f ca="1">DATEDIF(DadosViagem5[[#This Row],[BIP]],TODAY(),"D")</f>
        <v>0</v>
      </c>
      <c r="R1238" s="76" t="str">
        <f>IFERROR(VLOOKUP(DadosViagem5[[#This Row],[Placa]],DDS!B:C,2,FALSE),"Verificar cadastro")</f>
        <v>Operando</v>
      </c>
      <c r="S1238" s="77" t="s">
        <v>2023</v>
      </c>
      <c r="T1238" s="48"/>
      <c r="U1238" s="79"/>
      <c r="V1238" s="78"/>
      <c r="W1238" s="82" t="s">
        <v>3450</v>
      </c>
      <c r="X1238" s="80"/>
      <c r="Y1238" s="81"/>
      <c r="Z1238" s="82"/>
      <c r="AA1238" s="70" t="s">
        <v>2024</v>
      </c>
      <c r="AB1238" s="70" t="s">
        <v>2024</v>
      </c>
      <c r="AC1238" s="69" t="s">
        <v>2024</v>
      </c>
      <c r="AD1238" s="69" t="str">
        <f ca="1">IFERROR(DATEDIF(DadosViagem5[[#This Row],[Utimo Bip Reserva]],TODAY(),"D"),"")</f>
        <v/>
      </c>
      <c r="AE1238" s="50" t="s">
        <v>2024</v>
      </c>
      <c r="AF1238" s="50" t="s">
        <v>2024</v>
      </c>
      <c r="AG1238" s="49"/>
      <c r="AH1238" s="50">
        <v>45807</v>
      </c>
      <c r="AI1238" s="49" t="str">
        <f>IF(DadosViagem5[[#This Row],[Dias em manutenção ]]&lt;5,"Dentro do Prazo","Fora do Prazo")</f>
        <v>Fora do Prazo</v>
      </c>
      <c r="AJ1238" s="49" t="e">
        <v>#REF!</v>
      </c>
    </row>
    <row r="1239" spans="1:36" ht="15">
      <c r="A1239" s="69" t="s">
        <v>1029</v>
      </c>
      <c r="B1239" s="70">
        <v>294</v>
      </c>
      <c r="C1239" s="69" t="s">
        <v>395</v>
      </c>
      <c r="D1239" s="69" t="s">
        <v>2025</v>
      </c>
      <c r="E1239" s="69" t="s">
        <v>2034</v>
      </c>
      <c r="F1239" s="69" t="s">
        <v>2064</v>
      </c>
      <c r="G1239" s="69"/>
      <c r="H1239" s="70">
        <v>2023</v>
      </c>
      <c r="I1239" s="69" t="s">
        <v>3199</v>
      </c>
      <c r="J1239" s="69" t="s">
        <v>309</v>
      </c>
      <c r="K1239" s="71" t="s">
        <v>1679</v>
      </c>
      <c r="L1239" s="72" t="s">
        <v>83</v>
      </c>
      <c r="M1239" s="48" t="s">
        <v>139</v>
      </c>
      <c r="N1239" s="50" t="s">
        <v>202</v>
      </c>
      <c r="O1239" s="50" t="s">
        <v>3177</v>
      </c>
      <c r="P1239" s="74">
        <f ca="1">IFERROR(VLOOKUP(DadosViagem5[[#This Row],[Placa]],BIP!A:E,5,FALSE),"")</f>
        <v>45978</v>
      </c>
      <c r="Q1239" s="75">
        <f ca="1">DATEDIF(DadosViagem5[[#This Row],[BIP]],TODAY(),"D")</f>
        <v>0</v>
      </c>
      <c r="R1239" s="76" t="str">
        <f>IFERROR(VLOOKUP(DadosViagem5[[#This Row],[Placa]],DDS!B:C,2,FALSE),"Verificar cadastro")</f>
        <v>Carregado</v>
      </c>
      <c r="S1239" s="77" t="s">
        <v>2023</v>
      </c>
      <c r="T1239" s="48"/>
      <c r="U1239" s="79"/>
      <c r="V1239" s="78"/>
      <c r="W1239" s="78"/>
      <c r="X1239" s="80"/>
      <c r="Y1239" s="81"/>
      <c r="Z1239" s="82"/>
      <c r="AA1239" s="70" t="s">
        <v>2024</v>
      </c>
      <c r="AB1239" s="70" t="s">
        <v>2024</v>
      </c>
      <c r="AC1239" s="69" t="s">
        <v>2024</v>
      </c>
      <c r="AD1239" s="69" t="str">
        <f ca="1">IFERROR(DATEDIF(DadosViagem5[[#This Row],[Utimo Bip Reserva]],TODAY(),"D"),"")</f>
        <v/>
      </c>
      <c r="AE1239" s="49" t="s">
        <v>2024</v>
      </c>
      <c r="AF1239" s="50" t="s">
        <v>2024</v>
      </c>
      <c r="AG1239" s="49"/>
      <c r="AH1239" s="50">
        <v>45807</v>
      </c>
      <c r="AI1239" s="49" t="str">
        <f>IF(DadosViagem5[[#This Row],[Dias em manutenção ]]&lt;5,"Dentro do Prazo","Fora do Prazo")</f>
        <v>Fora do Prazo</v>
      </c>
      <c r="AJ1239" s="49" t="e">
        <v>#REF!</v>
      </c>
    </row>
    <row r="1240" spans="1:36" ht="15">
      <c r="A1240" s="69" t="s">
        <v>199</v>
      </c>
      <c r="B1240" s="70"/>
      <c r="C1240" s="69" t="s">
        <v>677</v>
      </c>
      <c r="D1240" s="69" t="s">
        <v>2394</v>
      </c>
      <c r="E1240" s="69" t="s">
        <v>566</v>
      </c>
      <c r="F1240" s="69" t="s">
        <v>2064</v>
      </c>
      <c r="G1240" s="69"/>
      <c r="H1240" s="70">
        <v>2022</v>
      </c>
      <c r="I1240" s="69" t="s">
        <v>3199</v>
      </c>
      <c r="J1240" s="69" t="s">
        <v>309</v>
      </c>
      <c r="K1240" s="71" t="s">
        <v>1679</v>
      </c>
      <c r="L1240" s="72" t="s">
        <v>83</v>
      </c>
      <c r="M1240" s="48" t="s">
        <v>150</v>
      </c>
      <c r="N1240" s="50" t="s">
        <v>202</v>
      </c>
      <c r="O1240" s="50" t="s">
        <v>3177</v>
      </c>
      <c r="P1240" s="74">
        <f ca="1">IFERROR(VLOOKUP(DadosViagem5[[#This Row],[Placa]],BIP!A:E,5,FALSE),"")</f>
        <v>45937</v>
      </c>
      <c r="Q1240" s="75">
        <f ca="1">DATEDIF(DadosViagem5[[#This Row],[BIP]],TODAY(),"D")</f>
        <v>41</v>
      </c>
      <c r="R1240" s="76" t="str">
        <f>IFERROR(VLOOKUP(DadosViagem5[[#This Row],[Placa]],DDS!B:C,2,FALSE),"Verificar cadastro")</f>
        <v>Manutenção</v>
      </c>
      <c r="S1240" s="77" t="s">
        <v>2023</v>
      </c>
      <c r="T1240" s="48"/>
      <c r="U1240" s="79"/>
      <c r="V1240" s="78"/>
      <c r="W1240" s="82" t="s">
        <v>2426</v>
      </c>
      <c r="X1240" s="80"/>
      <c r="Y1240" s="81"/>
      <c r="Z1240" s="83"/>
      <c r="AA1240" s="70" t="s">
        <v>2024</v>
      </c>
      <c r="AB1240" s="70" t="s">
        <v>2024</v>
      </c>
      <c r="AC1240" s="69" t="s">
        <v>2024</v>
      </c>
      <c r="AD1240" s="69" t="str">
        <f ca="1">IFERROR(DATEDIF(DadosViagem5[[#This Row],[Utimo Bip Reserva]],TODAY(),"D"),"")</f>
        <v/>
      </c>
      <c r="AE1240" s="49" t="s">
        <v>3451</v>
      </c>
      <c r="AF1240" s="50" t="s">
        <v>2024</v>
      </c>
      <c r="AG1240" s="49" t="s">
        <v>3452</v>
      </c>
      <c r="AH1240" s="50">
        <v>45807</v>
      </c>
      <c r="AI1240" s="49" t="str">
        <f>IF(DadosViagem5[[#This Row],[Dias em manutenção ]]&lt;5,"Dentro do Prazo","Fora do Prazo")</f>
        <v>Fora do Prazo</v>
      </c>
      <c r="AJ1240" s="49" t="e">
        <v>#REF!</v>
      </c>
    </row>
    <row r="1241" spans="1:36" ht="15">
      <c r="A1241" s="69" t="s">
        <v>1052</v>
      </c>
      <c r="B1241" s="70">
        <v>407</v>
      </c>
      <c r="C1241" s="69" t="s">
        <v>395</v>
      </c>
      <c r="D1241" s="69" t="s">
        <v>2025</v>
      </c>
      <c r="E1241" s="69" t="s">
        <v>2034</v>
      </c>
      <c r="F1241" s="69" t="s">
        <v>2064</v>
      </c>
      <c r="G1241" s="69"/>
      <c r="H1241" s="70">
        <v>2023</v>
      </c>
      <c r="I1241" s="69" t="s">
        <v>3199</v>
      </c>
      <c r="J1241" s="69" t="s">
        <v>309</v>
      </c>
      <c r="K1241" s="71" t="s">
        <v>1679</v>
      </c>
      <c r="L1241" s="72" t="s">
        <v>83</v>
      </c>
      <c r="M1241" s="48" t="s">
        <v>139</v>
      </c>
      <c r="N1241" s="50" t="s">
        <v>202</v>
      </c>
      <c r="O1241" s="50" t="s">
        <v>3177</v>
      </c>
      <c r="P1241" s="74">
        <f ca="1">IFERROR(VLOOKUP(DadosViagem5[[#This Row],[Placa]],BIP!A:E,5,FALSE),"")</f>
        <v>45977</v>
      </c>
      <c r="Q1241" s="75">
        <f ca="1">DATEDIF(DadosViagem5[[#This Row],[BIP]],TODAY(),"D")</f>
        <v>1</v>
      </c>
      <c r="R1241" s="76" t="str">
        <f>IFERROR(VLOOKUP(DadosViagem5[[#This Row],[Placa]],DDS!B:C,2,FALSE),"Verificar cadastro")</f>
        <v>Operando</v>
      </c>
      <c r="S1241" s="77" t="s">
        <v>2023</v>
      </c>
      <c r="T1241" s="48"/>
      <c r="U1241" s="79"/>
      <c r="V1241" s="78"/>
      <c r="W1241" s="82"/>
      <c r="X1241" s="80"/>
      <c r="Y1241" s="81"/>
      <c r="Z1241" s="83"/>
      <c r="AA1241" s="70" t="s">
        <v>2024</v>
      </c>
      <c r="AB1241" s="70" t="s">
        <v>2024</v>
      </c>
      <c r="AC1241" s="69" t="s">
        <v>2024</v>
      </c>
      <c r="AD1241" s="69" t="str">
        <f ca="1">IFERROR(DATEDIF(DadosViagem5[[#This Row],[Utimo Bip Reserva]],TODAY(),"D"),"")</f>
        <v/>
      </c>
      <c r="AE1241" s="50" t="s">
        <v>2024</v>
      </c>
      <c r="AF1241" s="50" t="s">
        <v>2024</v>
      </c>
      <c r="AG1241" s="49"/>
      <c r="AH1241" s="50">
        <v>45807</v>
      </c>
      <c r="AI1241" s="49" t="str">
        <f>IF(DadosViagem5[[#This Row],[Dias em manutenção ]]&lt;5,"Dentro do Prazo","Fora do Prazo")</f>
        <v>Fora do Prazo</v>
      </c>
      <c r="AJ1241" s="49" t="e">
        <v>#REF!</v>
      </c>
    </row>
    <row r="1242" spans="1:36" ht="15">
      <c r="A1242" s="69" t="s">
        <v>1259</v>
      </c>
      <c r="B1242" s="70">
        <v>318</v>
      </c>
      <c r="C1242" s="69" t="s">
        <v>395</v>
      </c>
      <c r="D1242" s="69" t="s">
        <v>2025</v>
      </c>
      <c r="E1242" s="69" t="s">
        <v>2034</v>
      </c>
      <c r="F1242" s="69" t="s">
        <v>2064</v>
      </c>
      <c r="G1242" s="69"/>
      <c r="H1242" s="70">
        <v>2023</v>
      </c>
      <c r="I1242" s="69" t="s">
        <v>3199</v>
      </c>
      <c r="J1242" s="69" t="s">
        <v>309</v>
      </c>
      <c r="K1242" s="71" t="s">
        <v>1679</v>
      </c>
      <c r="L1242" s="72" t="s">
        <v>83</v>
      </c>
      <c r="M1242" s="48" t="s">
        <v>139</v>
      </c>
      <c r="N1242" s="50" t="s">
        <v>202</v>
      </c>
      <c r="O1242" s="50" t="s">
        <v>3177</v>
      </c>
      <c r="P1242" s="74">
        <f ca="1">IFERROR(VLOOKUP(DadosViagem5[[#This Row],[Placa]],BIP!A:E,5,FALSE),"")</f>
        <v>45978</v>
      </c>
      <c r="Q1242" s="75">
        <f ca="1">DATEDIF(DadosViagem5[[#This Row],[BIP]],TODAY(),"D")</f>
        <v>0</v>
      </c>
      <c r="R1242" s="76" t="str">
        <f>IFERROR(VLOOKUP(DadosViagem5[[#This Row],[Placa]],DDS!B:C,2,FALSE),"Verificar cadastro")</f>
        <v>Operando</v>
      </c>
      <c r="S1242" s="77" t="s">
        <v>2023</v>
      </c>
      <c r="T1242" s="48"/>
      <c r="U1242" s="79"/>
      <c r="V1242" s="78"/>
      <c r="W1242" s="82" t="s">
        <v>3453</v>
      </c>
      <c r="X1242" s="80"/>
      <c r="Y1242" s="81"/>
      <c r="Z1242" s="82" t="s">
        <v>3454</v>
      </c>
      <c r="AA1242" s="70" t="s">
        <v>2024</v>
      </c>
      <c r="AB1242" s="70" t="s">
        <v>2024</v>
      </c>
      <c r="AC1242" s="69" t="s">
        <v>2024</v>
      </c>
      <c r="AD1242" s="69" t="str">
        <f ca="1">IFERROR(DATEDIF(DadosViagem5[[#This Row],[Utimo Bip Reserva]],TODAY(),"D"),"")</f>
        <v/>
      </c>
      <c r="AE1242" s="50" t="s">
        <v>2024</v>
      </c>
      <c r="AF1242" s="50" t="s">
        <v>2024</v>
      </c>
      <c r="AG1242" s="49" t="s">
        <v>1206</v>
      </c>
      <c r="AH1242" s="50">
        <v>45807</v>
      </c>
      <c r="AI1242" s="49" t="str">
        <f>IF(DadosViagem5[[#This Row],[Dias em manutenção ]]&lt;5,"Dentro do Prazo","Fora do Prazo")</f>
        <v>Fora do Prazo</v>
      </c>
      <c r="AJ1242" s="49" t="e">
        <v>#REF!</v>
      </c>
    </row>
    <row r="1243" spans="1:36" ht="15">
      <c r="A1243" s="69" t="s">
        <v>3455</v>
      </c>
      <c r="B1243" s="70">
        <v>389</v>
      </c>
      <c r="C1243" s="69" t="s">
        <v>395</v>
      </c>
      <c r="D1243" s="69" t="s">
        <v>2025</v>
      </c>
      <c r="E1243" s="69" t="s">
        <v>2034</v>
      </c>
      <c r="F1243" s="69" t="s">
        <v>2064</v>
      </c>
      <c r="G1243" s="69"/>
      <c r="H1243" s="70">
        <v>2023</v>
      </c>
      <c r="I1243" s="69" t="s">
        <v>3199</v>
      </c>
      <c r="J1243" s="69" t="s">
        <v>309</v>
      </c>
      <c r="K1243" s="71" t="s">
        <v>1679</v>
      </c>
      <c r="L1243" s="72" t="s">
        <v>83</v>
      </c>
      <c r="M1243" s="48" t="s">
        <v>139</v>
      </c>
      <c r="N1243" s="50" t="s">
        <v>202</v>
      </c>
      <c r="O1243" s="50" t="s">
        <v>3177</v>
      </c>
      <c r="P1243" s="74">
        <f ca="1">IFERROR(VLOOKUP(DadosViagem5[[#This Row],[Placa]],BIP!A:E,5,FALSE),"")</f>
        <v>45978</v>
      </c>
      <c r="Q1243" s="75">
        <f ca="1">DATEDIF(DadosViagem5[[#This Row],[BIP]],TODAY(),"D")</f>
        <v>0</v>
      </c>
      <c r="R1243" s="76" t="str">
        <f>IFERROR(VLOOKUP(DadosViagem5[[#This Row],[Placa]],DDS!B:C,2,FALSE),"Verificar cadastro")</f>
        <v>Operando</v>
      </c>
      <c r="S1243" s="77" t="s">
        <v>2023</v>
      </c>
      <c r="T1243" s="48"/>
      <c r="U1243" s="79"/>
      <c r="V1243" s="78"/>
      <c r="W1243" s="82" t="s">
        <v>3398</v>
      </c>
      <c r="X1243" s="80"/>
      <c r="Y1243" s="81"/>
      <c r="Z1243" s="82"/>
      <c r="AA1243" s="70" t="s">
        <v>2024</v>
      </c>
      <c r="AB1243" s="70" t="s">
        <v>2024</v>
      </c>
      <c r="AC1243" s="69" t="s">
        <v>2024</v>
      </c>
      <c r="AD1243" s="69" t="str">
        <f ca="1">IFERROR(DATEDIF(DadosViagem5[[#This Row],[Utimo Bip Reserva]],TODAY(),"D"),"")</f>
        <v/>
      </c>
      <c r="AE1243" s="77"/>
      <c r="AF1243" s="94"/>
      <c r="AG1243" s="49"/>
      <c r="AH1243" s="50">
        <v>45807</v>
      </c>
      <c r="AI1243" s="49" t="str">
        <f>IF(DadosViagem5[[#This Row],[Dias em manutenção ]]&lt;5,"Dentro do Prazo","Fora do Prazo")</f>
        <v>Fora do Prazo</v>
      </c>
      <c r="AJ1243" s="49" t="e">
        <v>#REF!</v>
      </c>
    </row>
    <row r="1244" spans="1:36" ht="15">
      <c r="A1244" s="69" t="s">
        <v>418</v>
      </c>
      <c r="B1244" s="70"/>
      <c r="C1244" s="69" t="s">
        <v>673</v>
      </c>
      <c r="D1244" s="69" t="s">
        <v>2025</v>
      </c>
      <c r="E1244" s="69" t="s">
        <v>566</v>
      </c>
      <c r="F1244" s="69" t="s">
        <v>2064</v>
      </c>
      <c r="G1244" s="69"/>
      <c r="H1244" s="70">
        <v>2021</v>
      </c>
      <c r="I1244" s="69" t="s">
        <v>3199</v>
      </c>
      <c r="J1244" s="69" t="s">
        <v>309</v>
      </c>
      <c r="K1244" s="71" t="s">
        <v>1679</v>
      </c>
      <c r="L1244" s="72" t="s">
        <v>83</v>
      </c>
      <c r="M1244" s="48" t="s">
        <v>150</v>
      </c>
      <c r="N1244" s="50" t="s">
        <v>202</v>
      </c>
      <c r="O1244" s="50" t="s">
        <v>3177</v>
      </c>
      <c r="P1244" s="74">
        <f ca="1">IFERROR(VLOOKUP(DadosViagem5[[#This Row],[Placa]],BIP!A:E,5,FALSE),"")</f>
        <v>45948</v>
      </c>
      <c r="Q1244" s="75">
        <f ca="1">DATEDIF(DadosViagem5[[#This Row],[BIP]],TODAY(),"D")</f>
        <v>30</v>
      </c>
      <c r="R1244" s="76" t="str">
        <f>IFERROR(VLOOKUP(DadosViagem5[[#This Row],[Placa]],DDS!B:C,2,FALSE),"Verificar cadastro")</f>
        <v>Manutenção</v>
      </c>
      <c r="S1244" s="77" t="s">
        <v>2023</v>
      </c>
      <c r="T1244" s="48"/>
      <c r="U1244" s="79"/>
      <c r="V1244" s="78"/>
      <c r="W1244" s="82"/>
      <c r="X1244" s="80"/>
      <c r="Y1244" s="81"/>
      <c r="Z1244" s="83"/>
      <c r="AA1244" s="70" t="s">
        <v>2024</v>
      </c>
      <c r="AB1244" s="70" t="s">
        <v>2024</v>
      </c>
      <c r="AC1244" s="69" t="s">
        <v>2024</v>
      </c>
      <c r="AD1244" s="69" t="str">
        <f ca="1">IFERROR(DATEDIF(DadosViagem5[[#This Row],[Utimo Bip Reserva]],TODAY(),"D"),"")</f>
        <v/>
      </c>
      <c r="AE1244" s="49" t="s">
        <v>2024</v>
      </c>
      <c r="AF1244" s="50" t="s">
        <v>2024</v>
      </c>
      <c r="AG1244" s="79" t="s">
        <v>111</v>
      </c>
      <c r="AH1244" s="50">
        <v>52</v>
      </c>
      <c r="AI1244" s="49" t="str">
        <f>IF(DadosViagem5[[#This Row],[Dias em manutenção ]]&lt;5,"Dentro do Prazo","Fora do Prazo")</f>
        <v>Fora do Prazo</v>
      </c>
      <c r="AJ1244" s="49" t="e">
        <v>#REF!</v>
      </c>
    </row>
    <row r="1245" spans="1:36" ht="15">
      <c r="A1245" s="69" t="s">
        <v>1318</v>
      </c>
      <c r="B1245" s="70">
        <v>315</v>
      </c>
      <c r="C1245" s="69" t="s">
        <v>395</v>
      </c>
      <c r="D1245" s="69" t="s">
        <v>2025</v>
      </c>
      <c r="E1245" s="69" t="s">
        <v>2034</v>
      </c>
      <c r="F1245" s="69" t="s">
        <v>2279</v>
      </c>
      <c r="G1245" s="69"/>
      <c r="H1245" s="70">
        <v>2023</v>
      </c>
      <c r="I1245" s="69" t="s">
        <v>3199</v>
      </c>
      <c r="J1245" s="69" t="s">
        <v>309</v>
      </c>
      <c r="K1245" s="71" t="s">
        <v>1679</v>
      </c>
      <c r="L1245" s="72" t="s">
        <v>83</v>
      </c>
      <c r="M1245" s="48" t="s">
        <v>139</v>
      </c>
      <c r="N1245" s="50" t="s">
        <v>202</v>
      </c>
      <c r="O1245" s="50" t="s">
        <v>3177</v>
      </c>
      <c r="P1245" s="74">
        <f ca="1">IFERROR(VLOOKUP(DadosViagem5[[#This Row],[Placa]],BIP!A:E,5,FALSE),"")</f>
        <v>45977</v>
      </c>
      <c r="Q1245" s="75">
        <f ca="1">DATEDIF(DadosViagem5[[#This Row],[BIP]],TODAY(),"D")</f>
        <v>1</v>
      </c>
      <c r="R1245" s="76" t="str">
        <f>IFERROR(VLOOKUP(DadosViagem5[[#This Row],[Placa]],DDS!B:C,2,FALSE),"Verificar cadastro")</f>
        <v>Operando</v>
      </c>
      <c r="S1245" s="77" t="s">
        <v>2023</v>
      </c>
      <c r="T1245" s="48"/>
      <c r="U1245" s="79"/>
      <c r="V1245" s="78"/>
      <c r="W1245" s="82"/>
      <c r="X1245" s="80"/>
      <c r="Y1245" s="81"/>
      <c r="Z1245" s="83"/>
      <c r="AA1245" s="70" t="s">
        <v>2024</v>
      </c>
      <c r="AB1245" s="70" t="s">
        <v>2024</v>
      </c>
      <c r="AC1245" s="69" t="s">
        <v>2024</v>
      </c>
      <c r="AD1245" s="69" t="str">
        <f ca="1">IFERROR(DATEDIF(DadosViagem5[[#This Row],[Utimo Bip Reserva]],TODAY(),"D"),"")</f>
        <v/>
      </c>
      <c r="AE1245" s="49"/>
      <c r="AF1245" s="50"/>
      <c r="AG1245" s="79"/>
      <c r="AH1245" s="50">
        <v>45807</v>
      </c>
      <c r="AI1245" s="49" t="str">
        <f>IF(DadosViagem5[[#This Row],[Dias em manutenção ]]&lt;5,"Dentro do Prazo","Fora do Prazo")</f>
        <v>Fora do Prazo</v>
      </c>
      <c r="AJ1245" s="49" t="e">
        <v>#REF!</v>
      </c>
    </row>
    <row r="1246" spans="1:36" ht="15">
      <c r="A1246" s="69" t="s">
        <v>3456</v>
      </c>
      <c r="B1246" s="70"/>
      <c r="C1246" s="69" t="s">
        <v>395</v>
      </c>
      <c r="D1246" s="69" t="s">
        <v>2025</v>
      </c>
      <c r="E1246" s="69" t="s">
        <v>2034</v>
      </c>
      <c r="F1246" s="69" t="s">
        <v>2064</v>
      </c>
      <c r="G1246" s="69"/>
      <c r="H1246" s="70">
        <v>2023</v>
      </c>
      <c r="I1246" s="69" t="s">
        <v>3199</v>
      </c>
      <c r="J1246" s="69" t="s">
        <v>309</v>
      </c>
      <c r="K1246" s="71" t="s">
        <v>1679</v>
      </c>
      <c r="L1246" s="72" t="s">
        <v>83</v>
      </c>
      <c r="M1246" s="48" t="s">
        <v>139</v>
      </c>
      <c r="N1246" s="50" t="s">
        <v>202</v>
      </c>
      <c r="O1246" s="50" t="s">
        <v>3177</v>
      </c>
      <c r="P1246" s="74">
        <f ca="1">IFERROR(VLOOKUP(DadosViagem5[[#This Row],[Placa]],BIP!A:E,5,FALSE),"")</f>
        <v>45977</v>
      </c>
      <c r="Q1246" s="75">
        <f ca="1">DATEDIF(DadosViagem5[[#This Row],[BIP]],TODAY(),"D")</f>
        <v>1</v>
      </c>
      <c r="R1246" s="76" t="str">
        <f>IFERROR(VLOOKUP(DadosViagem5[[#This Row],[Placa]],DDS!B:C,2,FALSE),"Verificar cadastro")</f>
        <v>Carregado</v>
      </c>
      <c r="S1246" s="77" t="s">
        <v>2023</v>
      </c>
      <c r="T1246" s="48"/>
      <c r="U1246" s="79"/>
      <c r="V1246" s="78"/>
      <c r="W1246" s="82"/>
      <c r="X1246" s="80"/>
      <c r="Y1246" s="81"/>
      <c r="Z1246" s="83"/>
      <c r="AA1246" s="70" t="s">
        <v>2024</v>
      </c>
      <c r="AB1246" s="70" t="s">
        <v>2024</v>
      </c>
      <c r="AC1246" s="69" t="s">
        <v>2024</v>
      </c>
      <c r="AD1246" s="69" t="str">
        <f ca="1">IFERROR(DATEDIF(DadosViagem5[[#This Row],[Utimo Bip Reserva]],TODAY(),"D"),"")</f>
        <v/>
      </c>
      <c r="AE1246" s="94" t="s">
        <v>2024</v>
      </c>
      <c r="AF1246" s="94" t="s">
        <v>2024</v>
      </c>
      <c r="AG1246" s="49"/>
      <c r="AH1246" s="50">
        <v>45807</v>
      </c>
      <c r="AI1246" s="49" t="str">
        <f>IF(DadosViagem5[[#This Row],[Dias em manutenção ]]&lt;5,"Dentro do Prazo","Fora do Prazo")</f>
        <v>Fora do Prazo</v>
      </c>
      <c r="AJ1246" s="49" t="e">
        <v>#REF!</v>
      </c>
    </row>
    <row r="1247" spans="1:36" ht="15">
      <c r="A1247" s="69" t="s">
        <v>3457</v>
      </c>
      <c r="B1247" s="70">
        <v>366</v>
      </c>
      <c r="C1247" s="69" t="s">
        <v>395</v>
      </c>
      <c r="D1247" s="69" t="s">
        <v>2025</v>
      </c>
      <c r="E1247" s="69" t="s">
        <v>2034</v>
      </c>
      <c r="F1247" s="69" t="s">
        <v>2035</v>
      </c>
      <c r="G1247" s="69"/>
      <c r="H1247" s="70">
        <v>2023</v>
      </c>
      <c r="I1247" s="69" t="s">
        <v>3199</v>
      </c>
      <c r="J1247" s="69" t="s">
        <v>309</v>
      </c>
      <c r="K1247" s="71" t="s">
        <v>1679</v>
      </c>
      <c r="L1247" s="72" t="s">
        <v>83</v>
      </c>
      <c r="M1247" s="48" t="s">
        <v>139</v>
      </c>
      <c r="N1247" s="50" t="s">
        <v>202</v>
      </c>
      <c r="O1247" s="50" t="s">
        <v>3177</v>
      </c>
      <c r="P1247" s="74">
        <f ca="1">IFERROR(VLOOKUP(DadosViagem5[[#This Row],[Placa]],BIP!A:E,5,FALSE),"")</f>
        <v>45977</v>
      </c>
      <c r="Q1247" s="75">
        <f ca="1">DATEDIF(DadosViagem5[[#This Row],[BIP]],TODAY(),"D")</f>
        <v>1</v>
      </c>
      <c r="R1247" s="76" t="str">
        <f>IFERROR(VLOOKUP(DadosViagem5[[#This Row],[Placa]],DDS!B:C,2,FALSE),"Verificar cadastro")</f>
        <v>Carregado</v>
      </c>
      <c r="S1247" s="77" t="s">
        <v>2023</v>
      </c>
      <c r="T1247" s="48"/>
      <c r="U1247" s="79"/>
      <c r="V1247" s="78"/>
      <c r="W1247" s="82"/>
      <c r="X1247" s="80"/>
      <c r="Y1247" s="89"/>
      <c r="Z1247" s="83"/>
      <c r="AA1247" s="70" t="s">
        <v>2024</v>
      </c>
      <c r="AB1247" s="70" t="s">
        <v>2024</v>
      </c>
      <c r="AC1247" s="69" t="s">
        <v>2024</v>
      </c>
      <c r="AD1247" s="69" t="str">
        <f ca="1">IFERROR(DATEDIF(DadosViagem5[[#This Row],[Utimo Bip Reserva]],TODAY(),"D"),"")</f>
        <v/>
      </c>
      <c r="AE1247" s="49" t="s">
        <v>2024</v>
      </c>
      <c r="AF1247" s="50" t="s">
        <v>2024</v>
      </c>
      <c r="AG1247" s="49"/>
      <c r="AH1247" s="50">
        <v>45807</v>
      </c>
      <c r="AI1247" s="49" t="str">
        <f>IF(DadosViagem5[[#This Row],[Dias em manutenção ]]&lt;5,"Dentro do Prazo","Fora do Prazo")</f>
        <v>Fora do Prazo</v>
      </c>
      <c r="AJ1247" s="49" t="e">
        <v>#REF!</v>
      </c>
    </row>
    <row r="1248" spans="1:36" ht="15">
      <c r="A1248" s="69" t="s">
        <v>3458</v>
      </c>
      <c r="B1248" s="70"/>
      <c r="C1248" s="69" t="s">
        <v>677</v>
      </c>
      <c r="D1248" s="69" t="s">
        <v>2394</v>
      </c>
      <c r="E1248" s="69" t="s">
        <v>566</v>
      </c>
      <c r="F1248" s="69" t="s">
        <v>2064</v>
      </c>
      <c r="G1248" s="69"/>
      <c r="H1248" s="70">
        <v>2022</v>
      </c>
      <c r="I1248" s="69" t="s">
        <v>3199</v>
      </c>
      <c r="J1248" s="69" t="s">
        <v>309</v>
      </c>
      <c r="K1248" s="71" t="s">
        <v>1679</v>
      </c>
      <c r="L1248" s="72" t="s">
        <v>83</v>
      </c>
      <c r="M1248" s="48" t="s">
        <v>150</v>
      </c>
      <c r="N1248" s="50" t="s">
        <v>202</v>
      </c>
      <c r="O1248" s="50" t="s">
        <v>3177</v>
      </c>
      <c r="P1248" s="74">
        <f ca="1">IFERROR(VLOOKUP(DadosViagem5[[#This Row],[Placa]],BIP!A:E,5,FALSE),"")</f>
        <v>45973</v>
      </c>
      <c r="Q1248" s="75">
        <f ca="1">DATEDIF(DadosViagem5[[#This Row],[BIP]],TODAY(),"D")</f>
        <v>5</v>
      </c>
      <c r="R1248" s="76" t="str">
        <f>IFERROR(VLOOKUP(DadosViagem5[[#This Row],[Placa]],DDS!B:C,2,FALSE),"Verificar cadastro")</f>
        <v>Manutenção</v>
      </c>
      <c r="S1248" s="77" t="s">
        <v>2023</v>
      </c>
      <c r="T1248" s="48"/>
      <c r="U1248" s="79"/>
      <c r="V1248" s="78"/>
      <c r="W1248" s="82"/>
      <c r="X1248" s="80"/>
      <c r="Y1248" s="89"/>
      <c r="Z1248" s="82"/>
      <c r="AA1248" s="70" t="s">
        <v>2024</v>
      </c>
      <c r="AB1248" s="70" t="s">
        <v>2024</v>
      </c>
      <c r="AC1248" s="69" t="s">
        <v>2024</v>
      </c>
      <c r="AD1248" s="69" t="str">
        <f ca="1">IFERROR(DATEDIF(DadosViagem5[[#This Row],[Utimo Bip Reserva]],TODAY(),"D"),"")</f>
        <v/>
      </c>
      <c r="AE1248" s="49" t="s">
        <v>2024</v>
      </c>
      <c r="AF1248" s="50" t="s">
        <v>2024</v>
      </c>
      <c r="AG1248" s="49"/>
      <c r="AH1248" s="50">
        <v>45807</v>
      </c>
      <c r="AI1248" s="49" t="str">
        <f>IF(DadosViagem5[[#This Row],[Dias em manutenção ]]&lt;5,"Dentro do Prazo","Fora do Prazo")</f>
        <v>Fora do Prazo</v>
      </c>
      <c r="AJ1248" s="49" t="e">
        <v>#REF!</v>
      </c>
    </row>
    <row r="1249" spans="1:36" ht="15">
      <c r="A1249" s="69" t="s">
        <v>3459</v>
      </c>
      <c r="B1249" s="70"/>
      <c r="C1249" s="69" t="s">
        <v>677</v>
      </c>
      <c r="D1249" s="69" t="s">
        <v>2394</v>
      </c>
      <c r="E1249" s="69" t="s">
        <v>566</v>
      </c>
      <c r="F1249" s="69" t="s">
        <v>2064</v>
      </c>
      <c r="G1249" s="69"/>
      <c r="H1249" s="70">
        <v>2022</v>
      </c>
      <c r="I1249" s="69" t="s">
        <v>3199</v>
      </c>
      <c r="J1249" s="69" t="s">
        <v>309</v>
      </c>
      <c r="K1249" s="71" t="s">
        <v>1679</v>
      </c>
      <c r="L1249" s="72" t="s">
        <v>83</v>
      </c>
      <c r="M1249" s="48" t="s">
        <v>150</v>
      </c>
      <c r="N1249" s="50" t="s">
        <v>202</v>
      </c>
      <c r="O1249" s="50" t="s">
        <v>3177</v>
      </c>
      <c r="P1249" s="74">
        <f ca="1">IFERROR(VLOOKUP(DadosViagem5[[#This Row],[Placa]],BIP!A:E,5,FALSE),"")</f>
        <v>45977</v>
      </c>
      <c r="Q1249" s="75">
        <f ca="1">DATEDIF(DadosViagem5[[#This Row],[BIP]],TODAY(),"D")</f>
        <v>1</v>
      </c>
      <c r="R1249" s="76" t="str">
        <f>IFERROR(VLOOKUP(DadosViagem5[[#This Row],[Placa]],DDS!B:C,2,FALSE),"Verificar cadastro")</f>
        <v>Operando</v>
      </c>
      <c r="S1249" s="77" t="s">
        <v>2023</v>
      </c>
      <c r="T1249" s="48"/>
      <c r="U1249" s="79"/>
      <c r="V1249" s="78"/>
      <c r="W1249" s="82"/>
      <c r="X1249" s="87"/>
      <c r="Y1249" s="89"/>
      <c r="Z1249" s="61"/>
      <c r="AA1249" s="70" t="s">
        <v>2024</v>
      </c>
      <c r="AB1249" s="70" t="s">
        <v>2024</v>
      </c>
      <c r="AC1249" s="69" t="s">
        <v>2024</v>
      </c>
      <c r="AD1249" s="69" t="str">
        <f ca="1">IFERROR(DATEDIF(DadosViagem5[[#This Row],[Utimo Bip Reserva]],TODAY(),"D"),"")</f>
        <v/>
      </c>
      <c r="AE1249" s="49" t="s">
        <v>2024</v>
      </c>
      <c r="AF1249" s="50" t="s">
        <v>2024</v>
      </c>
      <c r="AG1249" s="49"/>
      <c r="AH1249" s="50">
        <v>45807</v>
      </c>
      <c r="AI1249" s="49" t="str">
        <f>IF(DadosViagem5[[#This Row],[Dias em manutenção ]]&lt;5,"Dentro do Prazo","Fora do Prazo")</f>
        <v>Fora do Prazo</v>
      </c>
      <c r="AJ1249" s="49" t="e">
        <v>#REF!</v>
      </c>
    </row>
    <row r="1250" spans="1:36" ht="15">
      <c r="A1250" s="69" t="s">
        <v>3460</v>
      </c>
      <c r="B1250" s="70"/>
      <c r="C1250" s="69" t="s">
        <v>677</v>
      </c>
      <c r="D1250" s="69" t="s">
        <v>2394</v>
      </c>
      <c r="E1250" s="69" t="s">
        <v>566</v>
      </c>
      <c r="F1250" s="69" t="s">
        <v>2064</v>
      </c>
      <c r="G1250" s="69"/>
      <c r="H1250" s="70">
        <v>2022</v>
      </c>
      <c r="I1250" s="69" t="s">
        <v>3199</v>
      </c>
      <c r="J1250" s="69" t="s">
        <v>309</v>
      </c>
      <c r="K1250" s="71" t="s">
        <v>1679</v>
      </c>
      <c r="L1250" s="72" t="s">
        <v>83</v>
      </c>
      <c r="M1250" s="48" t="s">
        <v>150</v>
      </c>
      <c r="N1250" s="50" t="s">
        <v>202</v>
      </c>
      <c r="O1250" s="50" t="s">
        <v>3177</v>
      </c>
      <c r="P1250" s="74">
        <f ca="1">IFERROR(VLOOKUP(DadosViagem5[[#This Row],[Placa]],BIP!A:E,5,FALSE),"")</f>
        <v>45977</v>
      </c>
      <c r="Q1250" s="75">
        <f ca="1">DATEDIF(DadosViagem5[[#This Row],[BIP]],TODAY(),"D")</f>
        <v>1</v>
      </c>
      <c r="R1250" s="76" t="str">
        <f>IFERROR(VLOOKUP(DadosViagem5[[#This Row],[Placa]],DDS!B:C,2,FALSE),"Verificar cadastro")</f>
        <v>Operando</v>
      </c>
      <c r="S1250" s="77" t="s">
        <v>2023</v>
      </c>
      <c r="T1250" s="48"/>
      <c r="U1250" s="79"/>
      <c r="V1250" s="78"/>
      <c r="W1250" s="82"/>
      <c r="X1250" s="80"/>
      <c r="Y1250" s="81"/>
      <c r="Z1250" s="83"/>
      <c r="AA1250" s="70" t="s">
        <v>2024</v>
      </c>
      <c r="AB1250" s="70" t="s">
        <v>2024</v>
      </c>
      <c r="AC1250" s="69" t="s">
        <v>2024</v>
      </c>
      <c r="AD1250" s="69" t="str">
        <f ca="1">IFERROR(DATEDIF(DadosViagem5[[#This Row],[Utimo Bip Reserva]],TODAY(),"D"),"")</f>
        <v/>
      </c>
      <c r="AE1250" s="49" t="s">
        <v>3461</v>
      </c>
      <c r="AF1250" s="50" t="s">
        <v>2024</v>
      </c>
      <c r="AG1250" s="49"/>
      <c r="AH1250" s="50">
        <v>45807</v>
      </c>
      <c r="AI1250" s="49" t="str">
        <f>IF(DadosViagem5[[#This Row],[Dias em manutenção ]]&lt;5,"Dentro do Prazo","Fora do Prazo")</f>
        <v>Fora do Prazo</v>
      </c>
      <c r="AJ1250" s="49" t="e">
        <v>#REF!</v>
      </c>
    </row>
    <row r="1251" spans="1:36" ht="15">
      <c r="A1251" s="69" t="s">
        <v>3462</v>
      </c>
      <c r="B1251" s="70"/>
      <c r="C1251" s="69" t="s">
        <v>677</v>
      </c>
      <c r="D1251" s="69" t="s">
        <v>2394</v>
      </c>
      <c r="E1251" s="69" t="s">
        <v>566</v>
      </c>
      <c r="F1251" s="69" t="s">
        <v>2064</v>
      </c>
      <c r="G1251" s="69"/>
      <c r="H1251" s="70">
        <v>2022</v>
      </c>
      <c r="I1251" s="69" t="s">
        <v>3199</v>
      </c>
      <c r="J1251" s="69" t="s">
        <v>309</v>
      </c>
      <c r="K1251" s="71" t="s">
        <v>1679</v>
      </c>
      <c r="L1251" s="72" t="s">
        <v>83</v>
      </c>
      <c r="M1251" s="48" t="s">
        <v>150</v>
      </c>
      <c r="N1251" s="50" t="s">
        <v>202</v>
      </c>
      <c r="O1251" s="50" t="s">
        <v>3177</v>
      </c>
      <c r="P1251" s="74">
        <f ca="1">IFERROR(VLOOKUP(DadosViagem5[[#This Row],[Placa]],BIP!A:E,5,FALSE),"")</f>
        <v>45977</v>
      </c>
      <c r="Q1251" s="75">
        <f ca="1">DATEDIF(DadosViagem5[[#This Row],[BIP]],TODAY(),"D")</f>
        <v>1</v>
      </c>
      <c r="R1251" s="76" t="str">
        <f>IFERROR(VLOOKUP(DadosViagem5[[#This Row],[Placa]],DDS!B:C,2,FALSE),"Verificar cadastro")</f>
        <v>Operando</v>
      </c>
      <c r="S1251" s="77" t="s">
        <v>2023</v>
      </c>
      <c r="T1251" s="48"/>
      <c r="U1251" s="79"/>
      <c r="V1251" s="78"/>
      <c r="W1251" s="82" t="s">
        <v>3463</v>
      </c>
      <c r="X1251" s="80"/>
      <c r="Y1251" s="81"/>
      <c r="Z1251" s="82"/>
      <c r="AA1251" s="70" t="s">
        <v>2024</v>
      </c>
      <c r="AB1251" s="70" t="s">
        <v>2024</v>
      </c>
      <c r="AC1251" s="69" t="s">
        <v>2024</v>
      </c>
      <c r="AD1251" s="69" t="str">
        <f ca="1">IFERROR(DATEDIF(DadosViagem5[[#This Row],[Utimo Bip Reserva]],TODAY(),"D"),"")</f>
        <v/>
      </c>
      <c r="AE1251" s="49" t="s">
        <v>2024</v>
      </c>
      <c r="AF1251" s="50" t="s">
        <v>2024</v>
      </c>
      <c r="AG1251" s="49"/>
      <c r="AH1251" s="50">
        <v>45807</v>
      </c>
      <c r="AI1251" s="49" t="str">
        <f>IF(DadosViagem5[[#This Row],[Dias em manutenção ]]&lt;5,"Dentro do Prazo","Fora do Prazo")</f>
        <v>Fora do Prazo</v>
      </c>
      <c r="AJ1251" s="49" t="e">
        <v>#REF!</v>
      </c>
    </row>
    <row r="1252" spans="1:36" ht="15">
      <c r="A1252" s="69" t="s">
        <v>3464</v>
      </c>
      <c r="B1252" s="70">
        <v>291</v>
      </c>
      <c r="C1252" s="69" t="s">
        <v>395</v>
      </c>
      <c r="D1252" s="69" t="s">
        <v>2025</v>
      </c>
      <c r="E1252" s="69" t="s">
        <v>2034</v>
      </c>
      <c r="F1252" s="69" t="s">
        <v>2064</v>
      </c>
      <c r="G1252" s="69"/>
      <c r="H1252" s="70">
        <v>2023</v>
      </c>
      <c r="I1252" s="69" t="s">
        <v>3199</v>
      </c>
      <c r="J1252" s="69" t="s">
        <v>309</v>
      </c>
      <c r="K1252" s="71" t="s">
        <v>1679</v>
      </c>
      <c r="L1252" s="72" t="s">
        <v>83</v>
      </c>
      <c r="M1252" s="48" t="s">
        <v>139</v>
      </c>
      <c r="N1252" s="50" t="s">
        <v>202</v>
      </c>
      <c r="O1252" s="50" t="s">
        <v>3177</v>
      </c>
      <c r="P1252" s="74">
        <f ca="1">IFERROR(VLOOKUP(DadosViagem5[[#This Row],[Placa]],BIP!A:E,5,FALSE),"")</f>
        <v>45978</v>
      </c>
      <c r="Q1252" s="75">
        <f ca="1">DATEDIF(DadosViagem5[[#This Row],[BIP]],TODAY(),"D")</f>
        <v>0</v>
      </c>
      <c r="R1252" s="76" t="str">
        <f>IFERROR(VLOOKUP(DadosViagem5[[#This Row],[Placa]],DDS!B:C,2,FALSE),"Verificar cadastro")</f>
        <v>Operando</v>
      </c>
      <c r="S1252" s="77" t="s">
        <v>2023</v>
      </c>
      <c r="T1252" s="48"/>
      <c r="U1252" s="79"/>
      <c r="V1252" s="78"/>
      <c r="W1252" s="82"/>
      <c r="X1252" s="80"/>
      <c r="Y1252" s="81"/>
      <c r="Z1252" s="82"/>
      <c r="AA1252" s="70" t="s">
        <v>2024</v>
      </c>
      <c r="AB1252" s="70" t="s">
        <v>2024</v>
      </c>
      <c r="AC1252" s="69" t="s">
        <v>2024</v>
      </c>
      <c r="AD1252" s="69" t="str">
        <f ca="1">IFERROR(DATEDIF(DadosViagem5[[#This Row],[Utimo Bip Reserva]],TODAY(),"D"),"")</f>
        <v/>
      </c>
      <c r="AE1252" s="66" t="s">
        <v>2024</v>
      </c>
      <c r="AF1252" s="66" t="s">
        <v>2024</v>
      </c>
      <c r="AG1252" s="49"/>
      <c r="AH1252" s="50">
        <v>10</v>
      </c>
      <c r="AI1252" s="49" t="str">
        <f>IF(DadosViagem5[[#This Row],[Dias em manutenção ]]&lt;5,"Dentro do Prazo","Fora do Prazo")</f>
        <v>Fora do Prazo</v>
      </c>
      <c r="AJ1252" s="49" t="e">
        <v>#REF!</v>
      </c>
    </row>
    <row r="1253" spans="1:36" ht="15">
      <c r="A1253" s="69" t="s">
        <v>3465</v>
      </c>
      <c r="B1253" s="70"/>
      <c r="C1253" s="69" t="s">
        <v>668</v>
      </c>
      <c r="D1253" s="69" t="s">
        <v>2079</v>
      </c>
      <c r="E1253" s="69" t="s">
        <v>566</v>
      </c>
      <c r="F1253" s="69" t="s">
        <v>2064</v>
      </c>
      <c r="G1253" s="69"/>
      <c r="H1253" s="70">
        <v>2022</v>
      </c>
      <c r="I1253" s="69" t="s">
        <v>3199</v>
      </c>
      <c r="J1253" s="69" t="s">
        <v>309</v>
      </c>
      <c r="K1253" s="71" t="s">
        <v>1679</v>
      </c>
      <c r="L1253" s="72" t="s">
        <v>83</v>
      </c>
      <c r="M1253" s="48" t="s">
        <v>150</v>
      </c>
      <c r="N1253" s="50" t="s">
        <v>202</v>
      </c>
      <c r="O1253" s="50" t="s">
        <v>3177</v>
      </c>
      <c r="P1253" s="74">
        <f ca="1">IFERROR(VLOOKUP(DadosViagem5[[#This Row],[Placa]],BIP!A:E,5,FALSE),"")</f>
        <v>45922</v>
      </c>
      <c r="Q1253" s="75">
        <f ca="1">DATEDIF(DadosViagem5[[#This Row],[BIP]],TODAY(),"D")</f>
        <v>56</v>
      </c>
      <c r="R1253" s="76" t="str">
        <f>IFERROR(VLOOKUP(DadosViagem5[[#This Row],[Placa]],DDS!B:C,2,FALSE),"Verificar cadastro")</f>
        <v>Sem operação</v>
      </c>
      <c r="S1253" s="77" t="s">
        <v>2023</v>
      </c>
      <c r="T1253" s="48"/>
      <c r="U1253" s="79"/>
      <c r="V1253" s="78"/>
      <c r="W1253" s="82" t="s">
        <v>2610</v>
      </c>
      <c r="X1253" s="80"/>
      <c r="Y1253" s="81"/>
      <c r="Z1253" s="82"/>
      <c r="AA1253" s="70" t="s">
        <v>2024</v>
      </c>
      <c r="AB1253" s="70" t="s">
        <v>2024</v>
      </c>
      <c r="AC1253" s="69" t="s">
        <v>2024</v>
      </c>
      <c r="AD1253" s="69" t="str">
        <f ca="1">IFERROR(DATEDIF(DadosViagem5[[#This Row],[Utimo Bip Reserva]],TODAY(),"D"),"")</f>
        <v/>
      </c>
      <c r="AE1253" s="49" t="s">
        <v>2024</v>
      </c>
      <c r="AF1253" s="50" t="s">
        <v>2024</v>
      </c>
      <c r="AG1253" s="49"/>
      <c r="AH1253" s="50">
        <v>45807</v>
      </c>
      <c r="AI1253" s="49" t="str">
        <f>IF(DadosViagem5[[#This Row],[Dias em manutenção ]]&lt;5,"Dentro do Prazo","Fora do Prazo")</f>
        <v>Fora do Prazo</v>
      </c>
      <c r="AJ1253" s="49" t="e">
        <v>#REF!</v>
      </c>
    </row>
    <row r="1254" spans="1:36" ht="15">
      <c r="A1254" s="69" t="s">
        <v>3466</v>
      </c>
      <c r="B1254" s="70">
        <v>343</v>
      </c>
      <c r="C1254" s="69" t="s">
        <v>395</v>
      </c>
      <c r="D1254" s="69" t="s">
        <v>2025</v>
      </c>
      <c r="E1254" s="69" t="s">
        <v>2034</v>
      </c>
      <c r="F1254" s="69" t="s">
        <v>2064</v>
      </c>
      <c r="G1254" s="69"/>
      <c r="H1254" s="70">
        <v>2023</v>
      </c>
      <c r="I1254" s="69" t="s">
        <v>3199</v>
      </c>
      <c r="J1254" s="69" t="s">
        <v>309</v>
      </c>
      <c r="K1254" s="71" t="s">
        <v>1679</v>
      </c>
      <c r="L1254" s="72" t="s">
        <v>83</v>
      </c>
      <c r="M1254" s="48" t="s">
        <v>139</v>
      </c>
      <c r="N1254" s="50" t="s">
        <v>202</v>
      </c>
      <c r="O1254" s="50" t="s">
        <v>3177</v>
      </c>
      <c r="P1254" s="74">
        <f ca="1">IFERROR(VLOOKUP(DadosViagem5[[#This Row],[Placa]],BIP!A:E,5,FALSE),"")</f>
        <v>45978</v>
      </c>
      <c r="Q1254" s="75">
        <f ca="1">DATEDIF(DadosViagem5[[#This Row],[BIP]],TODAY(),"D")</f>
        <v>0</v>
      </c>
      <c r="R1254" s="76" t="str">
        <f>IFERROR(VLOOKUP(DadosViagem5[[#This Row],[Placa]],DDS!B:C,2,FALSE),"Verificar cadastro")</f>
        <v>Operando</v>
      </c>
      <c r="S1254" s="77" t="s">
        <v>2023</v>
      </c>
      <c r="T1254" s="48"/>
      <c r="U1254" s="79"/>
      <c r="V1254" s="78"/>
      <c r="W1254" s="82"/>
      <c r="X1254" s="80"/>
      <c r="Y1254" s="81"/>
      <c r="Z1254" s="82"/>
      <c r="AA1254" s="70" t="s">
        <v>2024</v>
      </c>
      <c r="AB1254" s="70" t="s">
        <v>2024</v>
      </c>
      <c r="AC1254" s="69" t="s">
        <v>2024</v>
      </c>
      <c r="AD1254" s="69" t="str">
        <f ca="1">IFERROR(DATEDIF(DadosViagem5[[#This Row],[Utimo Bip Reserva]],TODAY(),"D"),"")</f>
        <v/>
      </c>
      <c r="AE1254" s="50" t="s">
        <v>2024</v>
      </c>
      <c r="AF1254" s="50" t="s">
        <v>2024</v>
      </c>
      <c r="AG1254" s="49"/>
      <c r="AH1254" s="50">
        <v>5</v>
      </c>
      <c r="AI1254" s="49" t="str">
        <f>IF(DadosViagem5[[#This Row],[Dias em manutenção ]]&lt;5,"Dentro do Prazo","Fora do Prazo")</f>
        <v>Fora do Prazo</v>
      </c>
      <c r="AJ1254" s="49" t="e">
        <v>#REF!</v>
      </c>
    </row>
    <row r="1255" spans="1:36" ht="15">
      <c r="A1255" s="69" t="s">
        <v>696</v>
      </c>
      <c r="B1255" s="70"/>
      <c r="C1255" s="69" t="s">
        <v>673</v>
      </c>
      <c r="D1255" s="69" t="s">
        <v>2018</v>
      </c>
      <c r="E1255" s="69" t="s">
        <v>566</v>
      </c>
      <c r="F1255" s="69" t="s">
        <v>2064</v>
      </c>
      <c r="G1255" s="69"/>
      <c r="H1255" s="70">
        <v>2021</v>
      </c>
      <c r="I1255" s="69" t="s">
        <v>3199</v>
      </c>
      <c r="J1255" s="69" t="s">
        <v>309</v>
      </c>
      <c r="K1255" s="71" t="s">
        <v>1679</v>
      </c>
      <c r="L1255" s="72" t="s">
        <v>83</v>
      </c>
      <c r="M1255" s="48" t="s">
        <v>150</v>
      </c>
      <c r="N1255" s="50" t="s">
        <v>202</v>
      </c>
      <c r="O1255" s="50" t="s">
        <v>3177</v>
      </c>
      <c r="P1255" s="74">
        <f ca="1">IFERROR(VLOOKUP(DadosViagem5[[#This Row],[Placa]],BIP!A:E,5,FALSE),"")</f>
        <v>45938</v>
      </c>
      <c r="Q1255" s="75">
        <f ca="1">DATEDIF(DadosViagem5[[#This Row],[BIP]],TODAY(),"D")</f>
        <v>40</v>
      </c>
      <c r="R1255" s="76" t="str">
        <f>IFERROR(VLOOKUP(DadosViagem5[[#This Row],[Placa]],DDS!B:C,2,FALSE),"Verificar cadastro")</f>
        <v>Sem operação</v>
      </c>
      <c r="S1255" s="49" t="s">
        <v>1186</v>
      </c>
      <c r="T1255" s="48"/>
      <c r="U1255" s="79"/>
      <c r="V1255" s="78"/>
      <c r="W1255" s="82" t="s">
        <v>3467</v>
      </c>
      <c r="X1255" s="80"/>
      <c r="Y1255" s="81"/>
      <c r="Z1255" s="83"/>
      <c r="AA1255" s="70" t="s">
        <v>2024</v>
      </c>
      <c r="AB1255" s="70" t="s">
        <v>2024</v>
      </c>
      <c r="AC1255" s="69" t="s">
        <v>2024</v>
      </c>
      <c r="AD1255" s="69" t="str">
        <f ca="1">IFERROR(DATEDIF(DadosViagem5[[#This Row],[Utimo Bip Reserva]],TODAY(),"D"),"")</f>
        <v/>
      </c>
      <c r="AE1255" s="49" t="s">
        <v>2024</v>
      </c>
      <c r="AF1255" s="50" t="s">
        <v>2024</v>
      </c>
      <c r="AG1255" s="49"/>
      <c r="AH1255" s="50">
        <v>45807</v>
      </c>
      <c r="AI1255" s="49" t="str">
        <f>IF(DadosViagem5[[#This Row],[Dias em manutenção ]]&lt;5,"Dentro do Prazo","Fora do Prazo")</f>
        <v>Fora do Prazo</v>
      </c>
      <c r="AJ1255" s="49" t="e">
        <v>#REF!</v>
      </c>
    </row>
    <row r="1256" spans="1:36" ht="15">
      <c r="A1256" s="69" t="s">
        <v>3468</v>
      </c>
      <c r="B1256" s="70"/>
      <c r="C1256" s="69" t="s">
        <v>668</v>
      </c>
      <c r="D1256" s="69" t="s">
        <v>2079</v>
      </c>
      <c r="E1256" s="69" t="s">
        <v>2027</v>
      </c>
      <c r="F1256" s="69" t="s">
        <v>2020</v>
      </c>
      <c r="G1256" s="69"/>
      <c r="H1256" s="70">
        <v>2021</v>
      </c>
      <c r="I1256" s="69" t="s">
        <v>3199</v>
      </c>
      <c r="J1256" s="69" t="s">
        <v>309</v>
      </c>
      <c r="K1256" s="71" t="s">
        <v>1679</v>
      </c>
      <c r="L1256" s="72" t="s">
        <v>83</v>
      </c>
      <c r="M1256" s="48" t="s">
        <v>150</v>
      </c>
      <c r="N1256" s="50" t="s">
        <v>202</v>
      </c>
      <c r="O1256" s="50" t="s">
        <v>3177</v>
      </c>
      <c r="P1256" s="74">
        <f ca="1">IFERROR(VLOOKUP(DadosViagem5[[#This Row],[Placa]],BIP!A:E,5,FALSE),"")</f>
        <v>0</v>
      </c>
      <c r="Q1256" s="75">
        <f ca="1">DATEDIF(DadosViagem5[[#This Row],[BIP]],TODAY(),"D")</f>
        <v>45978</v>
      </c>
      <c r="R1256" s="76" t="str">
        <f>IFERROR(VLOOKUP(DadosViagem5[[#This Row],[Placa]],DDS!B:C,2,FALSE),"Verificar cadastro")</f>
        <v>Sem operação</v>
      </c>
      <c r="S1256" s="77" t="s">
        <v>2023</v>
      </c>
      <c r="T1256" s="48"/>
      <c r="U1256" s="79"/>
      <c r="V1256" s="78"/>
      <c r="W1256" s="188"/>
      <c r="X1256" s="80"/>
      <c r="Y1256" s="81"/>
      <c r="Z1256" s="82"/>
      <c r="AA1256" s="70" t="s">
        <v>2024</v>
      </c>
      <c r="AB1256" s="70" t="s">
        <v>2024</v>
      </c>
      <c r="AC1256" s="69" t="s">
        <v>2024</v>
      </c>
      <c r="AD1256" s="69" t="str">
        <f ca="1">IFERROR(DATEDIF(DadosViagem5[[#This Row],[Utimo Bip Reserva]],TODAY(),"D"),"")</f>
        <v/>
      </c>
      <c r="AE1256" s="49" t="s">
        <v>3446</v>
      </c>
      <c r="AF1256" s="50" t="s">
        <v>2024</v>
      </c>
      <c r="AG1256" s="49"/>
      <c r="AH1256" s="50">
        <v>29</v>
      </c>
      <c r="AI1256" s="49" t="str">
        <f>IF(DadosViagem5[[#This Row],[Dias em manutenção ]]&lt;5,"Dentro do Prazo","Fora do Prazo")</f>
        <v>Fora do Prazo</v>
      </c>
      <c r="AJ1256" s="49" t="e">
        <v>#REF!</v>
      </c>
    </row>
    <row r="1257" spans="1:36" ht="15">
      <c r="A1257" s="69" t="s">
        <v>3469</v>
      </c>
      <c r="B1257" s="70"/>
      <c r="C1257" s="69" t="s">
        <v>668</v>
      </c>
      <c r="D1257" s="69" t="s">
        <v>2079</v>
      </c>
      <c r="E1257" s="69" t="s">
        <v>2027</v>
      </c>
      <c r="F1257" s="69" t="s">
        <v>2020</v>
      </c>
      <c r="G1257" s="69"/>
      <c r="H1257" s="70">
        <v>2021</v>
      </c>
      <c r="I1257" s="69" t="s">
        <v>3199</v>
      </c>
      <c r="J1257" s="69" t="s">
        <v>309</v>
      </c>
      <c r="K1257" s="71" t="s">
        <v>1679</v>
      </c>
      <c r="L1257" s="72" t="s">
        <v>83</v>
      </c>
      <c r="M1257" s="48" t="s">
        <v>150</v>
      </c>
      <c r="N1257" s="50" t="s">
        <v>202</v>
      </c>
      <c r="O1257" s="50" t="s">
        <v>3177</v>
      </c>
      <c r="P1257" s="74">
        <f ca="1">IFERROR(VLOOKUP(DadosViagem5[[#This Row],[Placa]],BIP!A:E,5,FALSE),"")</f>
        <v>0</v>
      </c>
      <c r="Q1257" s="75">
        <f ca="1">DATEDIF(DadosViagem5[[#This Row],[BIP]],TODAY(),"D")</f>
        <v>45978</v>
      </c>
      <c r="R1257" s="76" t="str">
        <f>IFERROR(VLOOKUP(DadosViagem5[[#This Row],[Placa]],DDS!B:C,2,FALSE),"Verificar cadastro")</f>
        <v>Manutenção</v>
      </c>
      <c r="S1257" s="77" t="s">
        <v>2023</v>
      </c>
      <c r="T1257" s="48"/>
      <c r="U1257" s="79"/>
      <c r="V1257" s="78"/>
      <c r="W1257" s="82"/>
      <c r="X1257" s="80"/>
      <c r="Y1257" s="81"/>
      <c r="Z1257" s="78"/>
      <c r="AA1257" s="70" t="s">
        <v>2024</v>
      </c>
      <c r="AB1257" s="70" t="s">
        <v>2024</v>
      </c>
      <c r="AC1257" s="69" t="s">
        <v>2024</v>
      </c>
      <c r="AD1257" s="69" t="str">
        <f ca="1">IFERROR(DATEDIF(DadosViagem5[[#This Row],[Utimo Bip Reserva]],TODAY(),"D"),"")</f>
        <v/>
      </c>
      <c r="AE1257" s="49" t="s">
        <v>2024</v>
      </c>
      <c r="AF1257" s="50" t="s">
        <v>2024</v>
      </c>
      <c r="AG1257" s="49"/>
      <c r="AH1257" s="50">
        <v>45807</v>
      </c>
      <c r="AI1257" s="49" t="str">
        <f>IF(DadosViagem5[[#This Row],[Dias em manutenção ]]&lt;5,"Dentro do Prazo","Fora do Prazo")</f>
        <v>Fora do Prazo</v>
      </c>
      <c r="AJ1257" s="49" t="e">
        <v>#REF!</v>
      </c>
    </row>
    <row r="1258" spans="1:36" ht="15">
      <c r="A1258" s="69" t="s">
        <v>3470</v>
      </c>
      <c r="B1258" s="70"/>
      <c r="C1258" s="69" t="s">
        <v>395</v>
      </c>
      <c r="D1258" s="69" t="s">
        <v>2025</v>
      </c>
      <c r="E1258" s="69" t="s">
        <v>2034</v>
      </c>
      <c r="F1258" s="69" t="s">
        <v>2064</v>
      </c>
      <c r="G1258" s="69"/>
      <c r="H1258" s="70">
        <v>2023</v>
      </c>
      <c r="I1258" s="69" t="s">
        <v>3199</v>
      </c>
      <c r="J1258" s="69" t="s">
        <v>309</v>
      </c>
      <c r="K1258" s="71" t="s">
        <v>1679</v>
      </c>
      <c r="L1258" s="72" t="s">
        <v>83</v>
      </c>
      <c r="M1258" s="48" t="s">
        <v>139</v>
      </c>
      <c r="N1258" s="50" t="s">
        <v>202</v>
      </c>
      <c r="O1258" s="50" t="s">
        <v>3177</v>
      </c>
      <c r="P1258" s="74">
        <f ca="1">IFERROR(VLOOKUP(DadosViagem5[[#This Row],[Placa]],BIP!A:E,5,FALSE),"")</f>
        <v>45978</v>
      </c>
      <c r="Q1258" s="75">
        <f ca="1">DATEDIF(DadosViagem5[[#This Row],[BIP]],TODAY(),"D")</f>
        <v>0</v>
      </c>
      <c r="R1258" s="76" t="str">
        <f>IFERROR(VLOOKUP(DadosViagem5[[#This Row],[Placa]],DDS!B:C,2,FALSE),"Verificar cadastro")</f>
        <v>Carregado</v>
      </c>
      <c r="S1258" s="77" t="s">
        <v>2023</v>
      </c>
      <c r="T1258" s="48"/>
      <c r="U1258" s="79"/>
      <c r="V1258" s="78"/>
      <c r="W1258" s="82"/>
      <c r="X1258" s="80"/>
      <c r="Y1258" s="81"/>
      <c r="Z1258" s="82"/>
      <c r="AA1258" s="70" t="s">
        <v>2024</v>
      </c>
      <c r="AB1258" s="70" t="s">
        <v>2024</v>
      </c>
      <c r="AC1258" s="69" t="s">
        <v>2024</v>
      </c>
      <c r="AD1258" s="69" t="str">
        <f ca="1">IFERROR(DATEDIF(DadosViagem5[[#This Row],[Utimo Bip Reserva]],TODAY(),"D"),"")</f>
        <v/>
      </c>
      <c r="AE1258" s="50" t="s">
        <v>2024</v>
      </c>
      <c r="AF1258" s="50" t="s">
        <v>2024</v>
      </c>
      <c r="AG1258" s="49"/>
      <c r="AH1258" s="50">
        <v>19</v>
      </c>
      <c r="AI1258" s="49" t="str">
        <f>IF(DadosViagem5[[#This Row],[Dias em manutenção ]]&lt;5,"Dentro do Prazo","Fora do Prazo")</f>
        <v>Fora do Prazo</v>
      </c>
      <c r="AJ1258" s="49" t="e">
        <v>#REF!</v>
      </c>
    </row>
    <row r="1259" spans="1:36" ht="15">
      <c r="A1259" s="69" t="s">
        <v>1862</v>
      </c>
      <c r="B1259" s="70"/>
      <c r="C1259" s="69" t="s">
        <v>677</v>
      </c>
      <c r="D1259" s="69" t="s">
        <v>2394</v>
      </c>
      <c r="E1259" s="69" t="s">
        <v>566</v>
      </c>
      <c r="F1259" s="69" t="s">
        <v>2064</v>
      </c>
      <c r="G1259" s="69"/>
      <c r="H1259" s="70">
        <v>2022</v>
      </c>
      <c r="I1259" s="69" t="s">
        <v>3199</v>
      </c>
      <c r="J1259" s="69" t="s">
        <v>309</v>
      </c>
      <c r="K1259" s="71" t="s">
        <v>1679</v>
      </c>
      <c r="L1259" s="72" t="s">
        <v>83</v>
      </c>
      <c r="M1259" s="48" t="s">
        <v>150</v>
      </c>
      <c r="N1259" s="50" t="s">
        <v>202</v>
      </c>
      <c r="O1259" s="50" t="s">
        <v>3177</v>
      </c>
      <c r="P1259" s="74">
        <f ca="1">IFERROR(VLOOKUP(DadosViagem5[[#This Row],[Placa]],BIP!A:E,5,FALSE),"")</f>
        <v>45977</v>
      </c>
      <c r="Q1259" s="75">
        <f ca="1">DATEDIF(DadosViagem5[[#This Row],[BIP]],TODAY(),"D")</f>
        <v>1</v>
      </c>
      <c r="R1259" s="76" t="str">
        <f>IFERROR(VLOOKUP(DadosViagem5[[#This Row],[Placa]],DDS!B:C,2,FALSE),"Verificar cadastro")</f>
        <v>Operando</v>
      </c>
      <c r="S1259" s="77" t="s">
        <v>2023</v>
      </c>
      <c r="T1259" s="48"/>
      <c r="U1259" s="79"/>
      <c r="V1259" s="78"/>
      <c r="W1259" s="82"/>
      <c r="X1259" s="80"/>
      <c r="Y1259" s="81"/>
      <c r="Z1259" s="82"/>
      <c r="AA1259" s="70" t="s">
        <v>2024</v>
      </c>
      <c r="AB1259" s="70" t="s">
        <v>2024</v>
      </c>
      <c r="AC1259" s="69" t="s">
        <v>2024</v>
      </c>
      <c r="AD1259" s="69" t="str">
        <f ca="1">IFERROR(DATEDIF(DadosViagem5[[#This Row],[Utimo Bip Reserva]],TODAY(),"D"),"")</f>
        <v/>
      </c>
      <c r="AE1259" s="49" t="s">
        <v>2024</v>
      </c>
      <c r="AF1259" s="50" t="s">
        <v>2024</v>
      </c>
      <c r="AG1259" s="49"/>
      <c r="AH1259" s="50">
        <v>45807</v>
      </c>
      <c r="AI1259" s="49" t="str">
        <f>IF(DadosViagem5[[#This Row],[Dias em manutenção ]]&lt;5,"Dentro do Prazo","Fora do Prazo")</f>
        <v>Fora do Prazo</v>
      </c>
      <c r="AJ1259" s="49" t="e">
        <v>#REF!</v>
      </c>
    </row>
    <row r="1260" spans="1:36" ht="15">
      <c r="A1260" s="69" t="s">
        <v>3471</v>
      </c>
      <c r="B1260" s="70"/>
      <c r="C1260" s="69" t="s">
        <v>677</v>
      </c>
      <c r="D1260" s="69" t="s">
        <v>2394</v>
      </c>
      <c r="E1260" s="69" t="s">
        <v>566</v>
      </c>
      <c r="F1260" s="69" t="s">
        <v>2064</v>
      </c>
      <c r="G1260" s="69"/>
      <c r="H1260" s="70">
        <v>2022</v>
      </c>
      <c r="I1260" s="69" t="s">
        <v>3199</v>
      </c>
      <c r="J1260" s="69" t="s">
        <v>309</v>
      </c>
      <c r="K1260" s="71" t="s">
        <v>1679</v>
      </c>
      <c r="L1260" s="72" t="s">
        <v>83</v>
      </c>
      <c r="M1260" s="48" t="s">
        <v>150</v>
      </c>
      <c r="N1260" s="50" t="s">
        <v>202</v>
      </c>
      <c r="O1260" s="50" t="s">
        <v>3177</v>
      </c>
      <c r="P1260" s="74">
        <f ca="1">IFERROR(VLOOKUP(DadosViagem5[[#This Row],[Placa]],BIP!A:E,5,FALSE),"")</f>
        <v>45977</v>
      </c>
      <c r="Q1260" s="75">
        <f ca="1">DATEDIF(DadosViagem5[[#This Row],[BIP]],TODAY(),"D")</f>
        <v>1</v>
      </c>
      <c r="R1260" s="76" t="str">
        <f>IFERROR(VLOOKUP(DadosViagem5[[#This Row],[Placa]],DDS!B:C,2,FALSE),"Verificar cadastro")</f>
        <v>Operando</v>
      </c>
      <c r="S1260" s="77" t="s">
        <v>2023</v>
      </c>
      <c r="T1260" s="48"/>
      <c r="U1260" s="79"/>
      <c r="V1260" s="78"/>
      <c r="W1260" s="82"/>
      <c r="X1260" s="80"/>
      <c r="Y1260" s="81"/>
      <c r="Z1260" s="82"/>
      <c r="AA1260" s="70" t="s">
        <v>2024</v>
      </c>
      <c r="AB1260" s="70" t="s">
        <v>2024</v>
      </c>
      <c r="AC1260" s="69" t="s">
        <v>2024</v>
      </c>
      <c r="AD1260" s="69" t="str">
        <f ca="1">IFERROR(DATEDIF(DadosViagem5[[#This Row],[Utimo Bip Reserva]],TODAY(),"D"),"")</f>
        <v/>
      </c>
      <c r="AE1260" s="49" t="s">
        <v>2024</v>
      </c>
      <c r="AF1260" s="50" t="s">
        <v>2024</v>
      </c>
      <c r="AG1260" s="49"/>
      <c r="AH1260" s="50">
        <v>1</v>
      </c>
      <c r="AI1260" s="49" t="str">
        <f>IF(DadosViagem5[[#This Row],[Dias em manutenção ]]&lt;5,"Dentro do Prazo","Fora do Prazo")</f>
        <v>Dentro do Prazo</v>
      </c>
      <c r="AJ1260" s="49" t="e">
        <v>#REF!</v>
      </c>
    </row>
    <row r="1261" spans="1:36" ht="15">
      <c r="A1261" s="69" t="s">
        <v>3472</v>
      </c>
      <c r="B1261" s="70">
        <v>396</v>
      </c>
      <c r="C1261" s="69" t="s">
        <v>395</v>
      </c>
      <c r="D1261" s="69" t="s">
        <v>2025</v>
      </c>
      <c r="E1261" s="69" t="s">
        <v>2034</v>
      </c>
      <c r="F1261" s="69" t="s">
        <v>2064</v>
      </c>
      <c r="G1261" s="69"/>
      <c r="H1261" s="70">
        <v>2023</v>
      </c>
      <c r="I1261" s="69" t="s">
        <v>3199</v>
      </c>
      <c r="J1261" s="69" t="s">
        <v>309</v>
      </c>
      <c r="K1261" s="71" t="s">
        <v>1679</v>
      </c>
      <c r="L1261" s="72" t="s">
        <v>83</v>
      </c>
      <c r="M1261" s="48" t="s">
        <v>139</v>
      </c>
      <c r="N1261" s="50" t="s">
        <v>202</v>
      </c>
      <c r="O1261" s="50" t="s">
        <v>3177</v>
      </c>
      <c r="P1261" s="74">
        <f ca="1">IFERROR(VLOOKUP(DadosViagem5[[#This Row],[Placa]],BIP!A:E,5,FALSE),"")</f>
        <v>45977</v>
      </c>
      <c r="Q1261" s="75">
        <f ca="1">DATEDIF(DadosViagem5[[#This Row],[BIP]],TODAY(),"D")</f>
        <v>1</v>
      </c>
      <c r="R1261" s="76" t="str">
        <f>IFERROR(VLOOKUP(DadosViagem5[[#This Row],[Placa]],DDS!B:C,2,FALSE),"Verificar cadastro")</f>
        <v>Operando</v>
      </c>
      <c r="S1261" s="77" t="s">
        <v>2023</v>
      </c>
      <c r="T1261" s="48"/>
      <c r="U1261" s="79"/>
      <c r="V1261" s="78"/>
      <c r="W1261" s="82"/>
      <c r="X1261" s="80"/>
      <c r="Y1261" s="81"/>
      <c r="Z1261" s="82"/>
      <c r="AA1261" s="70" t="s">
        <v>2024</v>
      </c>
      <c r="AB1261" s="70" t="s">
        <v>2024</v>
      </c>
      <c r="AC1261" s="69" t="s">
        <v>2024</v>
      </c>
      <c r="AD1261" s="69" t="str">
        <f ca="1">IFERROR(DATEDIF(DadosViagem5[[#This Row],[Utimo Bip Reserva]],TODAY(),"D"),"")</f>
        <v/>
      </c>
      <c r="AE1261" s="50" t="s">
        <v>2024</v>
      </c>
      <c r="AF1261" s="50" t="s">
        <v>2024</v>
      </c>
      <c r="AG1261" s="49"/>
      <c r="AH1261" s="50">
        <v>19</v>
      </c>
      <c r="AI1261" s="49" t="str">
        <f>IF(DadosViagem5[[#This Row],[Dias em manutenção ]]&lt;5,"Dentro do Prazo","Fora do Prazo")</f>
        <v>Fora do Prazo</v>
      </c>
      <c r="AJ1261" s="49" t="e">
        <v>#REF!</v>
      </c>
    </row>
    <row r="1262" spans="1:36" ht="15">
      <c r="A1262" s="69" t="s">
        <v>3473</v>
      </c>
      <c r="B1262" s="70"/>
      <c r="C1262" s="69" t="s">
        <v>395</v>
      </c>
      <c r="D1262" s="69" t="s">
        <v>2025</v>
      </c>
      <c r="E1262" s="69" t="s">
        <v>2034</v>
      </c>
      <c r="F1262" s="69" t="s">
        <v>2035</v>
      </c>
      <c r="G1262" s="69"/>
      <c r="H1262" s="70">
        <v>2023</v>
      </c>
      <c r="I1262" s="69" t="s">
        <v>3199</v>
      </c>
      <c r="J1262" s="69" t="s">
        <v>309</v>
      </c>
      <c r="K1262" s="71" t="s">
        <v>1679</v>
      </c>
      <c r="L1262" s="72" t="s">
        <v>83</v>
      </c>
      <c r="M1262" s="48" t="s">
        <v>139</v>
      </c>
      <c r="N1262" s="50" t="s">
        <v>202</v>
      </c>
      <c r="O1262" s="50" t="s">
        <v>3177</v>
      </c>
      <c r="P1262" s="74">
        <f ca="1">IFERROR(VLOOKUP(DadosViagem5[[#This Row],[Placa]],BIP!A:E,5,FALSE),"")</f>
        <v>0</v>
      </c>
      <c r="Q1262" s="75">
        <f ca="1">DATEDIF(DadosViagem5[[#This Row],[BIP]],TODAY(),"D")</f>
        <v>45978</v>
      </c>
      <c r="R1262" s="76" t="str">
        <f>IFERROR(VLOOKUP(DadosViagem5[[#This Row],[Placa]],DDS!B:C,2,FALSE),"Verificar cadastro")</f>
        <v>Verificar cadastro</v>
      </c>
      <c r="S1262" s="77" t="s">
        <v>2023</v>
      </c>
      <c r="T1262" s="48"/>
      <c r="U1262" s="79"/>
      <c r="V1262" s="78"/>
      <c r="W1262" s="82"/>
      <c r="X1262" s="80"/>
      <c r="Y1262" s="81"/>
      <c r="Z1262" s="82"/>
      <c r="AA1262" s="70" t="s">
        <v>2024</v>
      </c>
      <c r="AB1262" s="70" t="s">
        <v>2024</v>
      </c>
      <c r="AC1262" s="69" t="s">
        <v>2024</v>
      </c>
      <c r="AD1262" s="69" t="str">
        <f ca="1">IFERROR(DATEDIF(DadosViagem5[[#This Row],[Utimo Bip Reserva]],TODAY(),"D"),"")</f>
        <v/>
      </c>
      <c r="AE1262" s="50" t="s">
        <v>2024</v>
      </c>
      <c r="AF1262" s="50" t="s">
        <v>2024</v>
      </c>
      <c r="AG1262" s="49"/>
      <c r="AH1262" s="50">
        <v>45807</v>
      </c>
      <c r="AI1262" s="49" t="str">
        <f>IF(DadosViagem5[[#This Row],[Dias em manutenção ]]&lt;5,"Dentro do Prazo","Fora do Prazo")</f>
        <v>Fora do Prazo</v>
      </c>
      <c r="AJ1262" s="49" t="e">
        <v>#REF!</v>
      </c>
    </row>
    <row r="1263" spans="1:36" ht="15">
      <c r="A1263" s="69" t="s">
        <v>3474</v>
      </c>
      <c r="B1263" s="70">
        <v>537</v>
      </c>
      <c r="C1263" s="69" t="s">
        <v>395</v>
      </c>
      <c r="D1263" s="69" t="s">
        <v>2025</v>
      </c>
      <c r="E1263" s="69" t="s">
        <v>2034</v>
      </c>
      <c r="F1263" s="69" t="s">
        <v>2035</v>
      </c>
      <c r="G1263" s="69"/>
      <c r="H1263" s="70">
        <v>2023</v>
      </c>
      <c r="I1263" s="69" t="s">
        <v>3199</v>
      </c>
      <c r="J1263" s="69" t="s">
        <v>309</v>
      </c>
      <c r="K1263" s="71" t="s">
        <v>1679</v>
      </c>
      <c r="L1263" s="72" t="s">
        <v>83</v>
      </c>
      <c r="M1263" s="48" t="s">
        <v>139</v>
      </c>
      <c r="N1263" s="50" t="s">
        <v>202</v>
      </c>
      <c r="O1263" s="50" t="s">
        <v>3177</v>
      </c>
      <c r="P1263" s="74">
        <f ca="1">IFERROR(VLOOKUP(DadosViagem5[[#This Row],[Placa]],BIP!A:E,5,FALSE),"")</f>
        <v>45978</v>
      </c>
      <c r="Q1263" s="75">
        <f ca="1">DATEDIF(DadosViagem5[[#This Row],[BIP]],TODAY(),"D")</f>
        <v>0</v>
      </c>
      <c r="R1263" s="76" t="str">
        <f>IFERROR(VLOOKUP(DadosViagem5[[#This Row],[Placa]],DDS!B:C,2,FALSE),"Verificar cadastro")</f>
        <v>Operando</v>
      </c>
      <c r="S1263" s="77" t="s">
        <v>2023</v>
      </c>
      <c r="T1263" s="48"/>
      <c r="U1263" s="79"/>
      <c r="V1263" s="78"/>
      <c r="W1263" s="82"/>
      <c r="X1263" s="80"/>
      <c r="Y1263" s="81"/>
      <c r="Z1263" s="82"/>
      <c r="AA1263" s="70" t="s">
        <v>2024</v>
      </c>
      <c r="AB1263" s="70" t="s">
        <v>2024</v>
      </c>
      <c r="AC1263" s="69" t="s">
        <v>2024</v>
      </c>
      <c r="AD1263" s="69" t="str">
        <f ca="1">IFERROR(DATEDIF(DadosViagem5[[#This Row],[Utimo Bip Reserva]],TODAY(),"D"),"")</f>
        <v/>
      </c>
      <c r="AE1263" s="57" t="s">
        <v>2024</v>
      </c>
      <c r="AF1263" s="66" t="s">
        <v>2024</v>
      </c>
      <c r="AG1263" s="49"/>
      <c r="AH1263" s="50">
        <v>45807</v>
      </c>
      <c r="AI1263" s="49" t="str">
        <f>IF(DadosViagem5[[#This Row],[Dias em manutenção ]]&lt;5,"Dentro do Prazo","Fora do Prazo")</f>
        <v>Fora do Prazo</v>
      </c>
      <c r="AJ1263" s="49" t="e">
        <v>#REF!</v>
      </c>
    </row>
    <row r="1264" spans="1:36" ht="15">
      <c r="A1264" s="69" t="s">
        <v>3475</v>
      </c>
      <c r="B1264" s="70">
        <v>331</v>
      </c>
      <c r="C1264" s="69" t="s">
        <v>395</v>
      </c>
      <c r="D1264" s="69" t="s">
        <v>2025</v>
      </c>
      <c r="E1264" s="69" t="s">
        <v>2034</v>
      </c>
      <c r="F1264" s="69" t="s">
        <v>2064</v>
      </c>
      <c r="G1264" s="69"/>
      <c r="H1264" s="70">
        <v>2023</v>
      </c>
      <c r="I1264" s="69" t="s">
        <v>3199</v>
      </c>
      <c r="J1264" s="69" t="s">
        <v>309</v>
      </c>
      <c r="K1264" s="71" t="s">
        <v>1679</v>
      </c>
      <c r="L1264" s="72" t="s">
        <v>83</v>
      </c>
      <c r="M1264" s="48" t="s">
        <v>139</v>
      </c>
      <c r="N1264" s="50" t="s">
        <v>202</v>
      </c>
      <c r="O1264" s="50" t="s">
        <v>3177</v>
      </c>
      <c r="P1264" s="74">
        <f ca="1">IFERROR(VLOOKUP(DadosViagem5[[#This Row],[Placa]],BIP!A:E,5,FALSE),"")</f>
        <v>45977</v>
      </c>
      <c r="Q1264" s="75">
        <f ca="1">DATEDIF(DadosViagem5[[#This Row],[BIP]],TODAY(),"D")</f>
        <v>1</v>
      </c>
      <c r="R1264" s="76" t="str">
        <f>IFERROR(VLOOKUP(DadosViagem5[[#This Row],[Placa]],DDS!B:C,2,FALSE),"Verificar cadastro")</f>
        <v>Operando</v>
      </c>
      <c r="S1264" s="77" t="s">
        <v>2023</v>
      </c>
      <c r="T1264" s="48"/>
      <c r="U1264" s="79"/>
      <c r="V1264" s="78"/>
      <c r="W1264" s="82"/>
      <c r="X1264" s="80"/>
      <c r="Y1264" s="81"/>
      <c r="Z1264" s="82"/>
      <c r="AA1264" s="70" t="s">
        <v>2024</v>
      </c>
      <c r="AB1264" s="70" t="s">
        <v>2024</v>
      </c>
      <c r="AC1264" s="69" t="s">
        <v>2024</v>
      </c>
      <c r="AD1264" s="69" t="str">
        <f ca="1">IFERROR(DATEDIF(DadosViagem5[[#This Row],[Utimo Bip Reserva]],TODAY(),"D"),"")</f>
        <v/>
      </c>
      <c r="AE1264" s="50" t="s">
        <v>2024</v>
      </c>
      <c r="AF1264" s="50" t="s">
        <v>2024</v>
      </c>
      <c r="AG1264" s="49"/>
      <c r="AH1264" s="50">
        <v>45807</v>
      </c>
      <c r="AI1264" s="49" t="str">
        <f>IF(DadosViagem5[[#This Row],[Dias em manutenção ]]&lt;5,"Dentro do Prazo","Fora do Prazo")</f>
        <v>Fora do Prazo</v>
      </c>
      <c r="AJ1264" s="49" t="e">
        <v>#REF!</v>
      </c>
    </row>
    <row r="1265" spans="1:36" ht="15">
      <c r="A1265" s="69" t="s">
        <v>1074</v>
      </c>
      <c r="B1265" s="70"/>
      <c r="C1265" s="69" t="s">
        <v>395</v>
      </c>
      <c r="D1265" s="69" t="s">
        <v>2025</v>
      </c>
      <c r="E1265" s="69" t="s">
        <v>2034</v>
      </c>
      <c r="F1265" s="69" t="s">
        <v>2064</v>
      </c>
      <c r="G1265" s="69"/>
      <c r="H1265" s="70">
        <v>2023</v>
      </c>
      <c r="I1265" s="69" t="s">
        <v>3199</v>
      </c>
      <c r="J1265" s="69" t="s">
        <v>309</v>
      </c>
      <c r="K1265" s="71" t="s">
        <v>1679</v>
      </c>
      <c r="L1265" s="72" t="s">
        <v>83</v>
      </c>
      <c r="M1265" s="48" t="s">
        <v>139</v>
      </c>
      <c r="N1265" s="50" t="s">
        <v>202</v>
      </c>
      <c r="O1265" s="50" t="s">
        <v>3177</v>
      </c>
      <c r="P1265" s="74">
        <f ca="1">IFERROR(VLOOKUP(DadosViagem5[[#This Row],[Placa]],BIP!A:E,5,FALSE),"")</f>
        <v>45977</v>
      </c>
      <c r="Q1265" s="75">
        <f ca="1">DATEDIF(DadosViagem5[[#This Row],[BIP]],TODAY(),"D")</f>
        <v>1</v>
      </c>
      <c r="R1265" s="76" t="str">
        <f>IFERROR(VLOOKUP(DadosViagem5[[#This Row],[Placa]],DDS!B:C,2,FALSE),"Verificar cadastro")</f>
        <v>Operando</v>
      </c>
      <c r="S1265" s="77" t="s">
        <v>2023</v>
      </c>
      <c r="T1265" s="48"/>
      <c r="U1265" s="79"/>
      <c r="V1265" s="78"/>
      <c r="W1265" s="82"/>
      <c r="X1265" s="80"/>
      <c r="Y1265" s="81"/>
      <c r="Z1265" s="82"/>
      <c r="AA1265" s="70" t="s">
        <v>2024</v>
      </c>
      <c r="AB1265" s="70" t="s">
        <v>2024</v>
      </c>
      <c r="AC1265" s="69" t="s">
        <v>2024</v>
      </c>
      <c r="AD1265" s="69" t="str">
        <f ca="1">IFERROR(DATEDIF(DadosViagem5[[#This Row],[Utimo Bip Reserva]],TODAY(),"D"),"")</f>
        <v/>
      </c>
      <c r="AE1265" s="50" t="s">
        <v>2024</v>
      </c>
      <c r="AF1265" s="50" t="s">
        <v>2024</v>
      </c>
      <c r="AG1265" s="49"/>
      <c r="AH1265" s="50">
        <v>45807</v>
      </c>
      <c r="AI1265" s="49" t="str">
        <f>IF(DadosViagem5[[#This Row],[Dias em manutenção ]]&lt;5,"Dentro do Prazo","Fora do Prazo")</f>
        <v>Fora do Prazo</v>
      </c>
      <c r="AJ1265" s="49" t="e">
        <v>#REF!</v>
      </c>
    </row>
    <row r="1266" spans="1:36" ht="15">
      <c r="A1266" s="69" t="s">
        <v>3476</v>
      </c>
      <c r="B1266" s="70">
        <v>536</v>
      </c>
      <c r="C1266" s="69" t="s">
        <v>395</v>
      </c>
      <c r="D1266" s="69" t="s">
        <v>2025</v>
      </c>
      <c r="E1266" s="69" t="s">
        <v>2034</v>
      </c>
      <c r="F1266" s="69" t="s">
        <v>2035</v>
      </c>
      <c r="G1266" s="69"/>
      <c r="H1266" s="70">
        <v>2023</v>
      </c>
      <c r="I1266" s="69" t="s">
        <v>3199</v>
      </c>
      <c r="J1266" s="69" t="s">
        <v>309</v>
      </c>
      <c r="K1266" s="71" t="s">
        <v>1679</v>
      </c>
      <c r="L1266" s="72" t="s">
        <v>83</v>
      </c>
      <c r="M1266" s="48" t="s">
        <v>139</v>
      </c>
      <c r="N1266" s="50" t="s">
        <v>202</v>
      </c>
      <c r="O1266" s="50" t="s">
        <v>3177</v>
      </c>
      <c r="P1266" s="74">
        <f ca="1">IFERROR(VLOOKUP(DadosViagem5[[#This Row],[Placa]],BIP!A:E,5,FALSE),"")</f>
        <v>45977</v>
      </c>
      <c r="Q1266" s="75">
        <f ca="1">DATEDIF(DadosViagem5[[#This Row],[BIP]],TODAY(),"D")</f>
        <v>1</v>
      </c>
      <c r="R1266" s="76" t="str">
        <f>IFERROR(VLOOKUP(DadosViagem5[[#This Row],[Placa]],DDS!B:C,2,FALSE),"Verificar cadastro")</f>
        <v>Operando</v>
      </c>
      <c r="S1266" s="77" t="s">
        <v>2023</v>
      </c>
      <c r="T1266" s="48"/>
      <c r="U1266" s="79"/>
      <c r="V1266" s="78"/>
      <c r="W1266" s="82"/>
      <c r="X1266" s="80"/>
      <c r="Y1266" s="81"/>
      <c r="Z1266" s="82"/>
      <c r="AA1266" s="70" t="s">
        <v>2024</v>
      </c>
      <c r="AB1266" s="70" t="s">
        <v>2024</v>
      </c>
      <c r="AC1266" s="69" t="s">
        <v>2024</v>
      </c>
      <c r="AD1266" s="69" t="str">
        <f ca="1">IFERROR(DATEDIF(DadosViagem5[[#This Row],[Utimo Bip Reserva]],TODAY(),"D"),"")</f>
        <v/>
      </c>
      <c r="AE1266" s="50" t="s">
        <v>2024</v>
      </c>
      <c r="AF1266" s="50" t="s">
        <v>2024</v>
      </c>
      <c r="AG1266" s="49"/>
      <c r="AH1266" s="50">
        <v>45807</v>
      </c>
      <c r="AI1266" s="49" t="str">
        <f>IF(DadosViagem5[[#This Row],[Dias em manutenção ]]&lt;5,"Dentro do Prazo","Fora do Prazo")</f>
        <v>Fora do Prazo</v>
      </c>
      <c r="AJ1266" s="49" t="e">
        <v>#REF!</v>
      </c>
    </row>
    <row r="1267" spans="1:36" ht="15">
      <c r="A1267" s="69" t="s">
        <v>421</v>
      </c>
      <c r="B1267" s="70"/>
      <c r="C1267" s="69" t="s">
        <v>694</v>
      </c>
      <c r="D1267" s="69" t="s">
        <v>2079</v>
      </c>
      <c r="E1267" s="69" t="s">
        <v>566</v>
      </c>
      <c r="F1267" s="69" t="s">
        <v>2064</v>
      </c>
      <c r="G1267" s="69"/>
      <c r="H1267" s="70">
        <v>2022</v>
      </c>
      <c r="I1267" s="69" t="s">
        <v>3199</v>
      </c>
      <c r="J1267" s="69" t="s">
        <v>309</v>
      </c>
      <c r="K1267" s="71" t="s">
        <v>1679</v>
      </c>
      <c r="L1267" s="72" t="s">
        <v>83</v>
      </c>
      <c r="M1267" s="48" t="s">
        <v>150</v>
      </c>
      <c r="N1267" s="50" t="s">
        <v>202</v>
      </c>
      <c r="O1267" s="50" t="s">
        <v>3177</v>
      </c>
      <c r="P1267" s="74">
        <f ca="1">IFERROR(VLOOKUP(DadosViagem5[[#This Row],[Placa]],BIP!A:E,5,FALSE),"")</f>
        <v>45938</v>
      </c>
      <c r="Q1267" s="75">
        <f ca="1">DATEDIF(DadosViagem5[[#This Row],[BIP]],TODAY(),"D")</f>
        <v>40</v>
      </c>
      <c r="R1267" s="76" t="str">
        <f>IFERROR(VLOOKUP(DadosViagem5[[#This Row],[Placa]],DDS!B:C,2,FALSE),"Verificar cadastro")</f>
        <v>Sem operação</v>
      </c>
      <c r="S1267" s="77" t="s">
        <v>2023</v>
      </c>
      <c r="T1267" s="48"/>
      <c r="U1267" s="79"/>
      <c r="V1267" s="78"/>
      <c r="W1267" s="82"/>
      <c r="X1267" s="80"/>
      <c r="Y1267" s="81"/>
      <c r="Z1267" s="82"/>
      <c r="AA1267" s="70" t="s">
        <v>2024</v>
      </c>
      <c r="AB1267" s="70" t="s">
        <v>2024</v>
      </c>
      <c r="AC1267" s="69" t="s">
        <v>2024</v>
      </c>
      <c r="AD1267" s="69" t="str">
        <f ca="1">IFERROR(DATEDIF(DadosViagem5[[#This Row],[Utimo Bip Reserva]],TODAY(),"D"),"")</f>
        <v/>
      </c>
      <c r="AE1267" s="49" t="s">
        <v>2024</v>
      </c>
      <c r="AF1267" s="50" t="s">
        <v>2024</v>
      </c>
      <c r="AG1267" s="49"/>
      <c r="AH1267" s="50">
        <v>45807</v>
      </c>
      <c r="AI1267" s="49" t="str">
        <f>IF(DadosViagem5[[#This Row],[Dias em manutenção ]]&lt;5,"Dentro do Prazo","Fora do Prazo")</f>
        <v>Fora do Prazo</v>
      </c>
      <c r="AJ1267" s="49" t="e">
        <v>#REF!</v>
      </c>
    </row>
    <row r="1268" spans="1:36" ht="15">
      <c r="A1268" s="69" t="s">
        <v>3477</v>
      </c>
      <c r="B1268" s="70">
        <v>290</v>
      </c>
      <c r="C1268" s="69" t="s">
        <v>395</v>
      </c>
      <c r="D1268" s="69" t="s">
        <v>2025</v>
      </c>
      <c r="E1268" s="69" t="s">
        <v>2034</v>
      </c>
      <c r="F1268" s="69" t="s">
        <v>2035</v>
      </c>
      <c r="G1268" s="69"/>
      <c r="H1268" s="70">
        <v>2023</v>
      </c>
      <c r="I1268" s="69" t="s">
        <v>3199</v>
      </c>
      <c r="J1268" s="69" t="s">
        <v>309</v>
      </c>
      <c r="K1268" s="71" t="s">
        <v>1679</v>
      </c>
      <c r="L1268" s="72" t="s">
        <v>83</v>
      </c>
      <c r="M1268" s="48" t="s">
        <v>139</v>
      </c>
      <c r="N1268" s="50" t="s">
        <v>202</v>
      </c>
      <c r="O1268" s="50" t="s">
        <v>3177</v>
      </c>
      <c r="P1268" s="74">
        <f ca="1">IFERROR(VLOOKUP(DadosViagem5[[#This Row],[Placa]],BIP!A:E,5,FALSE),"")</f>
        <v>45977</v>
      </c>
      <c r="Q1268" s="75">
        <f ca="1">DATEDIF(DadosViagem5[[#This Row],[BIP]],TODAY(),"D")</f>
        <v>1</v>
      </c>
      <c r="R1268" s="76" t="str">
        <f>IFERROR(VLOOKUP(DadosViagem5[[#This Row],[Placa]],DDS!B:C,2,FALSE),"Verificar cadastro")</f>
        <v>Operando</v>
      </c>
      <c r="S1268" s="77" t="s">
        <v>2023</v>
      </c>
      <c r="T1268" s="48"/>
      <c r="U1268" s="79"/>
      <c r="V1268" s="78"/>
      <c r="W1268" s="82"/>
      <c r="X1268" s="80"/>
      <c r="Y1268" s="81"/>
      <c r="Z1268" s="82"/>
      <c r="AA1268" s="70" t="s">
        <v>2024</v>
      </c>
      <c r="AB1268" s="70" t="s">
        <v>2024</v>
      </c>
      <c r="AC1268" s="69" t="s">
        <v>2024</v>
      </c>
      <c r="AD1268" s="69" t="str">
        <f ca="1">IFERROR(DATEDIF(DadosViagem5[[#This Row],[Utimo Bip Reserva]],TODAY(),"D"),"")</f>
        <v/>
      </c>
      <c r="AE1268" s="199"/>
      <c r="AF1268" s="50" t="s">
        <v>2024</v>
      </c>
      <c r="AG1268" s="49"/>
      <c r="AH1268" s="50">
        <v>45807</v>
      </c>
      <c r="AI1268" s="49" t="str">
        <f>IF(DadosViagem5[[#This Row],[Dias em manutenção ]]&lt;5,"Dentro do Prazo","Fora do Prazo")</f>
        <v>Fora do Prazo</v>
      </c>
      <c r="AJ1268" s="49" t="e">
        <v>#REF!</v>
      </c>
    </row>
    <row r="1269" spans="1:36" ht="15">
      <c r="A1269" s="69" t="s">
        <v>1593</v>
      </c>
      <c r="B1269" s="70"/>
      <c r="C1269" s="69" t="s">
        <v>677</v>
      </c>
      <c r="D1269" s="69" t="s">
        <v>2394</v>
      </c>
      <c r="E1269" s="69" t="s">
        <v>566</v>
      </c>
      <c r="F1269" s="69" t="s">
        <v>2064</v>
      </c>
      <c r="G1269" s="69"/>
      <c r="H1269" s="70">
        <v>2022</v>
      </c>
      <c r="I1269" s="69" t="s">
        <v>3199</v>
      </c>
      <c r="J1269" s="69" t="s">
        <v>309</v>
      </c>
      <c r="K1269" s="71" t="s">
        <v>1679</v>
      </c>
      <c r="L1269" s="72" t="s">
        <v>83</v>
      </c>
      <c r="M1269" s="48" t="s">
        <v>150</v>
      </c>
      <c r="N1269" s="50" t="s">
        <v>202</v>
      </c>
      <c r="O1269" s="50" t="s">
        <v>3177</v>
      </c>
      <c r="P1269" s="74">
        <f ca="1">IFERROR(VLOOKUP(DadosViagem5[[#This Row],[Placa]],BIP!A:E,5,FALSE),"")</f>
        <v>45977</v>
      </c>
      <c r="Q1269" s="75">
        <f ca="1">DATEDIF(DadosViagem5[[#This Row],[BIP]],TODAY(),"D")</f>
        <v>1</v>
      </c>
      <c r="R1269" s="76"/>
      <c r="S1269" s="77" t="s">
        <v>2023</v>
      </c>
      <c r="T1269" s="48"/>
      <c r="U1269" s="79"/>
      <c r="V1269" s="78"/>
      <c r="W1269" s="82"/>
      <c r="X1269" s="80"/>
      <c r="Y1269" s="81"/>
      <c r="Z1269" s="82"/>
      <c r="AA1269" s="70">
        <v>0</v>
      </c>
      <c r="AB1269" s="70" t="s">
        <v>2024</v>
      </c>
      <c r="AC1269" s="69" t="s">
        <v>2024</v>
      </c>
      <c r="AD1269" s="69" t="str">
        <f ca="1">IFERROR(DATEDIF(DadosViagem5[[#This Row],[Utimo Bip Reserva]],TODAY(),"D"),"")</f>
        <v/>
      </c>
      <c r="AE1269" s="195"/>
      <c r="AF1269" s="50" t="s">
        <v>2024</v>
      </c>
      <c r="AG1269" s="49"/>
      <c r="AH1269" s="50">
        <v>45807</v>
      </c>
      <c r="AI1269" s="49" t="str">
        <f>IF(DadosViagem5[[#This Row],[Dias em manutenção ]]&lt;5,"Dentro do Prazo","Fora do Prazo")</f>
        <v>Fora do Prazo</v>
      </c>
      <c r="AJ1269" s="49" t="e">
        <v>#REF!</v>
      </c>
    </row>
    <row r="1270" spans="1:36" ht="15">
      <c r="A1270" s="69" t="s">
        <v>1374</v>
      </c>
      <c r="B1270" s="70">
        <v>300</v>
      </c>
      <c r="C1270" s="69" t="s">
        <v>395</v>
      </c>
      <c r="D1270" s="69" t="s">
        <v>2025</v>
      </c>
      <c r="E1270" s="69" t="s">
        <v>2034</v>
      </c>
      <c r="F1270" s="69" t="s">
        <v>2064</v>
      </c>
      <c r="G1270" s="69"/>
      <c r="H1270" s="70">
        <v>2023</v>
      </c>
      <c r="I1270" s="69" t="s">
        <v>3199</v>
      </c>
      <c r="J1270" s="69" t="s">
        <v>309</v>
      </c>
      <c r="K1270" s="71" t="s">
        <v>1679</v>
      </c>
      <c r="L1270" s="72" t="s">
        <v>83</v>
      </c>
      <c r="M1270" s="48" t="s">
        <v>139</v>
      </c>
      <c r="N1270" s="50" t="s">
        <v>202</v>
      </c>
      <c r="O1270" s="50" t="s">
        <v>3177</v>
      </c>
      <c r="P1270" s="74">
        <f ca="1">IFERROR(VLOOKUP(DadosViagem5[[#This Row],[Placa]],BIP!A:E,5,FALSE),"")</f>
        <v>45978</v>
      </c>
      <c r="Q1270" s="75">
        <f ca="1">DATEDIF(DadosViagem5[[#This Row],[BIP]],TODAY(),"D")</f>
        <v>0</v>
      </c>
      <c r="R1270" s="76" t="str">
        <f>IFERROR(VLOOKUP(DadosViagem5[[#This Row],[Placa]],DDS!B:C,2,FALSE),"Verificar cadastro")</f>
        <v>Operando</v>
      </c>
      <c r="S1270" s="77" t="s">
        <v>2023</v>
      </c>
      <c r="T1270" s="48"/>
      <c r="U1270" s="79"/>
      <c r="V1270" s="78"/>
      <c r="W1270" s="82"/>
      <c r="X1270" s="80"/>
      <c r="Y1270" s="89"/>
      <c r="Z1270" s="82"/>
      <c r="AA1270" s="70" t="s">
        <v>2024</v>
      </c>
      <c r="AB1270" s="70" t="s">
        <v>2024</v>
      </c>
      <c r="AC1270" s="69" t="s">
        <v>2024</v>
      </c>
      <c r="AD1270" s="69" t="str">
        <f ca="1">IFERROR(DATEDIF(DadosViagem5[[#This Row],[Utimo Bip Reserva]],TODAY(),"D"),"")</f>
        <v/>
      </c>
      <c r="AE1270" s="94" t="s">
        <v>2024</v>
      </c>
      <c r="AF1270" s="50" t="s">
        <v>2024</v>
      </c>
      <c r="AG1270" s="49"/>
      <c r="AH1270" s="50">
        <v>45807</v>
      </c>
      <c r="AI1270" s="49" t="str">
        <f>IF(DadosViagem5[[#This Row],[Dias em manutenção ]]&lt;5,"Dentro do Prazo","Fora do Prazo")</f>
        <v>Fora do Prazo</v>
      </c>
      <c r="AJ1270" s="49" t="e">
        <v>#REF!</v>
      </c>
    </row>
    <row r="1271" spans="1:36" ht="15">
      <c r="A1271" s="69" t="s">
        <v>3478</v>
      </c>
      <c r="B1271" s="70">
        <v>332</v>
      </c>
      <c r="C1271" s="69" t="s">
        <v>395</v>
      </c>
      <c r="D1271" s="69" t="s">
        <v>2025</v>
      </c>
      <c r="E1271" s="69" t="s">
        <v>2034</v>
      </c>
      <c r="F1271" s="69" t="s">
        <v>2064</v>
      </c>
      <c r="G1271" s="69"/>
      <c r="H1271" s="70">
        <v>2023</v>
      </c>
      <c r="I1271" s="69" t="s">
        <v>3199</v>
      </c>
      <c r="J1271" s="69" t="s">
        <v>309</v>
      </c>
      <c r="K1271" s="71" t="s">
        <v>1679</v>
      </c>
      <c r="L1271" s="72" t="s">
        <v>83</v>
      </c>
      <c r="M1271" s="48" t="s">
        <v>139</v>
      </c>
      <c r="N1271" s="50" t="s">
        <v>202</v>
      </c>
      <c r="O1271" s="50" t="s">
        <v>3177</v>
      </c>
      <c r="P1271" s="74">
        <f ca="1">IFERROR(VLOOKUP(DadosViagem5[[#This Row],[Placa]],BIP!A:E,5,FALSE),"")</f>
        <v>45977</v>
      </c>
      <c r="Q1271" s="75">
        <f ca="1">DATEDIF(DadosViagem5[[#This Row],[BIP]],TODAY(),"D")</f>
        <v>1</v>
      </c>
      <c r="R1271" s="76" t="str">
        <f>IFERROR(VLOOKUP(DadosViagem5[[#This Row],[Placa]],DDS!B:C,2,FALSE),"Verificar cadastro")</f>
        <v>Carregado</v>
      </c>
      <c r="S1271" s="77" t="s">
        <v>2023</v>
      </c>
      <c r="T1271" s="48"/>
      <c r="U1271" s="79"/>
      <c r="V1271" s="78"/>
      <c r="W1271" s="82"/>
      <c r="X1271" s="80"/>
      <c r="Y1271" s="81"/>
      <c r="Z1271" s="82"/>
      <c r="AA1271" s="70" t="s">
        <v>2024</v>
      </c>
      <c r="AB1271" s="70" t="s">
        <v>2024</v>
      </c>
      <c r="AC1271" s="69" t="s">
        <v>2024</v>
      </c>
      <c r="AD1271" s="69" t="str">
        <f ca="1">IFERROR(DATEDIF(DadosViagem5[[#This Row],[Utimo Bip Reserva]],TODAY(),"D"),"")</f>
        <v/>
      </c>
      <c r="AE1271" s="94" t="s">
        <v>2024</v>
      </c>
      <c r="AF1271" s="94" t="s">
        <v>2024</v>
      </c>
      <c r="AG1271" s="49"/>
      <c r="AH1271" s="50">
        <v>45807</v>
      </c>
      <c r="AI1271" s="49" t="str">
        <f>IF(DadosViagem5[[#This Row],[Dias em manutenção ]]&lt;5,"Dentro do Prazo","Fora do Prazo")</f>
        <v>Fora do Prazo</v>
      </c>
      <c r="AJ1271" s="49" t="e">
        <v>#REF!</v>
      </c>
    </row>
    <row r="1272" spans="1:36" ht="15">
      <c r="A1272" s="69" t="s">
        <v>3479</v>
      </c>
      <c r="B1272" s="70">
        <v>365</v>
      </c>
      <c r="C1272" s="69" t="s">
        <v>395</v>
      </c>
      <c r="D1272" s="69" t="s">
        <v>2025</v>
      </c>
      <c r="E1272" s="69" t="s">
        <v>2034</v>
      </c>
      <c r="F1272" s="69" t="s">
        <v>2064</v>
      </c>
      <c r="G1272" s="69"/>
      <c r="H1272" s="70">
        <v>2023</v>
      </c>
      <c r="I1272" s="69" t="s">
        <v>3199</v>
      </c>
      <c r="J1272" s="69" t="s">
        <v>309</v>
      </c>
      <c r="K1272" s="71" t="s">
        <v>1679</v>
      </c>
      <c r="L1272" s="72" t="s">
        <v>83</v>
      </c>
      <c r="M1272" s="48" t="s">
        <v>139</v>
      </c>
      <c r="N1272" s="50" t="s">
        <v>202</v>
      </c>
      <c r="O1272" s="50" t="s">
        <v>3177</v>
      </c>
      <c r="P1272" s="74">
        <f ca="1">IFERROR(VLOOKUP(DadosViagem5[[#This Row],[Placa]],BIP!A:E,5,FALSE),"")</f>
        <v>45977</v>
      </c>
      <c r="Q1272" s="75">
        <f ca="1">DATEDIF(DadosViagem5[[#This Row],[BIP]],TODAY(),"D")</f>
        <v>1</v>
      </c>
      <c r="R1272" s="76" t="str">
        <f>IFERROR(VLOOKUP(DadosViagem5[[#This Row],[Placa]],DDS!B:C,2,FALSE),"Verificar cadastro")</f>
        <v>Operando</v>
      </c>
      <c r="S1272" s="77" t="s">
        <v>2023</v>
      </c>
      <c r="T1272" s="48"/>
      <c r="U1272" s="79"/>
      <c r="V1272" s="78"/>
      <c r="W1272" s="82"/>
      <c r="X1272" s="80"/>
      <c r="Y1272" s="81"/>
      <c r="Z1272" s="82"/>
      <c r="AA1272" s="70" t="s">
        <v>2024</v>
      </c>
      <c r="AB1272" s="70" t="s">
        <v>2024</v>
      </c>
      <c r="AC1272" s="69" t="s">
        <v>2024</v>
      </c>
      <c r="AD1272" s="69" t="str">
        <f ca="1">IFERROR(DATEDIF(DadosViagem5[[#This Row],[Utimo Bip Reserva]],TODAY(),"D"),"")</f>
        <v/>
      </c>
      <c r="AE1272" s="50" t="s">
        <v>2024</v>
      </c>
      <c r="AF1272" s="50" t="s">
        <v>2024</v>
      </c>
      <c r="AG1272" s="49"/>
      <c r="AH1272" s="50">
        <v>45807</v>
      </c>
      <c r="AI1272" s="49" t="str">
        <f>IF(DadosViagem5[[#This Row],[Dias em manutenção ]]&lt;5,"Dentro do Prazo","Fora do Prazo")</f>
        <v>Fora do Prazo</v>
      </c>
      <c r="AJ1272" s="49" t="e">
        <v>#REF!</v>
      </c>
    </row>
    <row r="1273" spans="1:36" ht="15">
      <c r="A1273" s="69" t="s">
        <v>3480</v>
      </c>
      <c r="B1273" s="70">
        <v>352</v>
      </c>
      <c r="C1273" s="69" t="s">
        <v>395</v>
      </c>
      <c r="D1273" s="69" t="s">
        <v>2025</v>
      </c>
      <c r="E1273" s="69" t="s">
        <v>2034</v>
      </c>
      <c r="F1273" s="69" t="s">
        <v>2064</v>
      </c>
      <c r="G1273" s="69"/>
      <c r="H1273" s="70">
        <v>2023</v>
      </c>
      <c r="I1273" s="69" t="s">
        <v>3199</v>
      </c>
      <c r="J1273" s="69" t="s">
        <v>309</v>
      </c>
      <c r="K1273" s="71" t="s">
        <v>1679</v>
      </c>
      <c r="L1273" s="72" t="s">
        <v>83</v>
      </c>
      <c r="M1273" s="48" t="s">
        <v>139</v>
      </c>
      <c r="N1273" s="50" t="s">
        <v>202</v>
      </c>
      <c r="O1273" s="50" t="s">
        <v>3177</v>
      </c>
      <c r="P1273" s="74">
        <f ca="1">IFERROR(VLOOKUP(DadosViagem5[[#This Row],[Placa]],BIP!A:E,5,FALSE),"")</f>
        <v>45960</v>
      </c>
      <c r="Q1273" s="75">
        <f ca="1">DATEDIF(DadosViagem5[[#This Row],[BIP]],TODAY(),"D")</f>
        <v>18</v>
      </c>
      <c r="R1273" s="76" t="str">
        <f>IFERROR(VLOOKUP(DadosViagem5[[#This Row],[Placa]],DDS!B:C,2,FALSE),"Verificar cadastro")</f>
        <v>Manutenção</v>
      </c>
      <c r="S1273" s="77" t="s">
        <v>2023</v>
      </c>
      <c r="T1273" s="48"/>
      <c r="U1273" s="79"/>
      <c r="V1273" s="78"/>
      <c r="W1273" s="82"/>
      <c r="X1273" s="80"/>
      <c r="Y1273" s="81"/>
      <c r="Z1273" s="82"/>
      <c r="AA1273" s="70" t="s">
        <v>2024</v>
      </c>
      <c r="AB1273" s="70" t="s">
        <v>2024</v>
      </c>
      <c r="AC1273" s="69" t="s">
        <v>2024</v>
      </c>
      <c r="AD1273" s="69" t="str">
        <f ca="1">IFERROR(DATEDIF(DadosViagem5[[#This Row],[Utimo Bip Reserva]],TODAY(),"D"),"")</f>
        <v/>
      </c>
      <c r="AE1273" s="50" t="s">
        <v>2024</v>
      </c>
      <c r="AF1273" s="50" t="s">
        <v>2024</v>
      </c>
      <c r="AG1273" s="49"/>
      <c r="AH1273" s="50">
        <v>45807</v>
      </c>
      <c r="AI1273" s="49" t="str">
        <f>IF(DadosViagem5[[#This Row],[Dias em manutenção ]]&lt;5,"Dentro do Prazo","Fora do Prazo")</f>
        <v>Fora do Prazo</v>
      </c>
      <c r="AJ1273" s="49" t="e">
        <v>#REF!</v>
      </c>
    </row>
    <row r="1274" spans="1:36" ht="15">
      <c r="A1274" s="69" t="s">
        <v>1422</v>
      </c>
      <c r="B1274" s="70">
        <v>364</v>
      </c>
      <c r="C1274" s="69" t="s">
        <v>395</v>
      </c>
      <c r="D1274" s="69" t="s">
        <v>2025</v>
      </c>
      <c r="E1274" s="69" t="s">
        <v>2034</v>
      </c>
      <c r="F1274" s="69" t="s">
        <v>2064</v>
      </c>
      <c r="G1274" s="69"/>
      <c r="H1274" s="70">
        <v>2023</v>
      </c>
      <c r="I1274" s="69" t="s">
        <v>3199</v>
      </c>
      <c r="J1274" s="69" t="s">
        <v>309</v>
      </c>
      <c r="K1274" s="71" t="s">
        <v>1679</v>
      </c>
      <c r="L1274" s="72" t="s">
        <v>83</v>
      </c>
      <c r="M1274" s="48" t="s">
        <v>139</v>
      </c>
      <c r="N1274" s="50" t="s">
        <v>202</v>
      </c>
      <c r="O1274" s="50" t="s">
        <v>3177</v>
      </c>
      <c r="P1274" s="74">
        <f ca="1">IFERROR(VLOOKUP(DadosViagem5[[#This Row],[Placa]],BIP!A:E,5,FALSE),"")</f>
        <v>45973</v>
      </c>
      <c r="Q1274" s="75">
        <f ca="1">DATEDIF(DadosViagem5[[#This Row],[BIP]],TODAY(),"D")</f>
        <v>5</v>
      </c>
      <c r="R1274" s="76" t="str">
        <f>IFERROR(VLOOKUP(DadosViagem5[[#This Row],[Placa]],DDS!B:C,2,FALSE),"Verificar cadastro")</f>
        <v>Manutenção</v>
      </c>
      <c r="S1274" s="77" t="s">
        <v>2023</v>
      </c>
      <c r="T1274" s="48"/>
      <c r="U1274" s="79"/>
      <c r="V1274" s="78"/>
      <c r="W1274" s="82" t="s">
        <v>3481</v>
      </c>
      <c r="X1274" s="80"/>
      <c r="Y1274" s="81"/>
      <c r="Z1274" s="82"/>
      <c r="AA1274" s="70" t="s">
        <v>2024</v>
      </c>
      <c r="AB1274" s="70" t="s">
        <v>2024</v>
      </c>
      <c r="AC1274" s="69" t="s">
        <v>2024</v>
      </c>
      <c r="AD1274" s="69" t="str">
        <f ca="1">IFERROR(DATEDIF(DadosViagem5[[#This Row],[Utimo Bip Reserva]],TODAY(),"D"),"")</f>
        <v/>
      </c>
      <c r="AE1274" s="94" t="s">
        <v>2024</v>
      </c>
      <c r="AF1274" s="94" t="s">
        <v>2024</v>
      </c>
      <c r="AG1274" s="49"/>
      <c r="AH1274" s="50">
        <v>45807</v>
      </c>
      <c r="AI1274" s="49" t="str">
        <f>IF(DadosViagem5[[#This Row],[Dias em manutenção ]]&lt;5,"Dentro do Prazo","Fora do Prazo")</f>
        <v>Fora do Prazo</v>
      </c>
      <c r="AJ1274" s="49" t="e">
        <v>#REF!</v>
      </c>
    </row>
    <row r="1275" spans="1:36" ht="15">
      <c r="A1275" s="69" t="s">
        <v>3482</v>
      </c>
      <c r="B1275" s="70">
        <v>298</v>
      </c>
      <c r="C1275" s="69" t="s">
        <v>395</v>
      </c>
      <c r="D1275" s="69" t="s">
        <v>2025</v>
      </c>
      <c r="E1275" s="69" t="s">
        <v>2034</v>
      </c>
      <c r="F1275" s="69" t="s">
        <v>2064</v>
      </c>
      <c r="G1275" s="69"/>
      <c r="H1275" s="70">
        <v>2023</v>
      </c>
      <c r="I1275" s="69" t="s">
        <v>3199</v>
      </c>
      <c r="J1275" s="69" t="s">
        <v>309</v>
      </c>
      <c r="K1275" s="71" t="s">
        <v>1679</v>
      </c>
      <c r="L1275" s="72" t="s">
        <v>83</v>
      </c>
      <c r="M1275" s="48" t="s">
        <v>139</v>
      </c>
      <c r="N1275" s="50" t="s">
        <v>202</v>
      </c>
      <c r="O1275" s="50" t="s">
        <v>3177</v>
      </c>
      <c r="P1275" s="74">
        <f ca="1">IFERROR(VLOOKUP(DadosViagem5[[#This Row],[Placa]],BIP!A:E,5,FALSE),"")</f>
        <v>45977</v>
      </c>
      <c r="Q1275" s="75">
        <f ca="1">DATEDIF(DadosViagem5[[#This Row],[BIP]],TODAY(),"D")</f>
        <v>1</v>
      </c>
      <c r="R1275" s="76" t="str">
        <f>IFERROR(VLOOKUP(DadosViagem5[[#This Row],[Placa]],DDS!B:C,2,FALSE),"Verificar cadastro")</f>
        <v>Operando</v>
      </c>
      <c r="S1275" s="77" t="s">
        <v>2023</v>
      </c>
      <c r="T1275" s="48"/>
      <c r="U1275" s="79"/>
      <c r="V1275" s="78"/>
      <c r="W1275" s="82"/>
      <c r="X1275" s="80"/>
      <c r="Y1275" s="81"/>
      <c r="Z1275" s="82"/>
      <c r="AA1275" s="70" t="s">
        <v>2024</v>
      </c>
      <c r="AB1275" s="70" t="s">
        <v>2024</v>
      </c>
      <c r="AC1275" s="69" t="s">
        <v>2024</v>
      </c>
      <c r="AD1275" s="69" t="str">
        <f ca="1">IFERROR(DATEDIF(DadosViagem5[[#This Row],[Utimo Bip Reserva]],TODAY(),"D"),"")</f>
        <v/>
      </c>
      <c r="AE1275" s="50" t="s">
        <v>2024</v>
      </c>
      <c r="AF1275" s="50" t="s">
        <v>2024</v>
      </c>
      <c r="AG1275" s="49"/>
      <c r="AH1275" s="50">
        <v>45807</v>
      </c>
      <c r="AI1275" s="49" t="str">
        <f>IF(DadosViagem5[[#This Row],[Dias em manutenção ]]&lt;5,"Dentro do Prazo","Fora do Prazo")</f>
        <v>Fora do Prazo</v>
      </c>
      <c r="AJ1275" s="49" t="e">
        <v>#REF!</v>
      </c>
    </row>
    <row r="1276" spans="1:36" ht="15">
      <c r="A1276" s="69" t="s">
        <v>3483</v>
      </c>
      <c r="B1276" s="70"/>
      <c r="C1276" s="69" t="s">
        <v>395</v>
      </c>
      <c r="D1276" s="69" t="s">
        <v>2025</v>
      </c>
      <c r="E1276" s="69" t="s">
        <v>2034</v>
      </c>
      <c r="F1276" s="69" t="s">
        <v>2064</v>
      </c>
      <c r="G1276" s="69"/>
      <c r="H1276" s="70">
        <v>2023</v>
      </c>
      <c r="I1276" s="69" t="s">
        <v>3199</v>
      </c>
      <c r="J1276" s="69" t="s">
        <v>309</v>
      </c>
      <c r="K1276" s="71" t="s">
        <v>1679</v>
      </c>
      <c r="L1276" s="72" t="s">
        <v>83</v>
      </c>
      <c r="M1276" s="48" t="s">
        <v>139</v>
      </c>
      <c r="N1276" s="50" t="s">
        <v>202</v>
      </c>
      <c r="O1276" s="50" t="s">
        <v>3177</v>
      </c>
      <c r="P1276" s="74">
        <f ca="1">IFERROR(VLOOKUP(DadosViagem5[[#This Row],[Placa]],BIP!A:E,5,FALSE),"")</f>
        <v>45917</v>
      </c>
      <c r="Q1276" s="75">
        <f ca="1">DATEDIF(DadosViagem5[[#This Row],[BIP]],TODAY(),"D")</f>
        <v>61</v>
      </c>
      <c r="R1276" s="76" t="str">
        <f>IFERROR(VLOOKUP(DadosViagem5[[#This Row],[Placa]],DDS!B:C,2,FALSE),"Verificar cadastro")</f>
        <v>Manutenção</v>
      </c>
      <c r="S1276" s="77" t="s">
        <v>2023</v>
      </c>
      <c r="T1276" s="48"/>
      <c r="U1276" s="79"/>
      <c r="V1276" s="78"/>
      <c r="W1276" s="82"/>
      <c r="X1276" s="80"/>
      <c r="Y1276" s="81"/>
      <c r="Z1276" s="82" t="s">
        <v>3484</v>
      </c>
      <c r="AA1276" s="70" t="s">
        <v>2024</v>
      </c>
      <c r="AB1276" s="70" t="s">
        <v>2024</v>
      </c>
      <c r="AC1276" s="69" t="s">
        <v>2024</v>
      </c>
      <c r="AD1276" s="69" t="str">
        <f ca="1">IFERROR(DATEDIF(DadosViagem5[[#This Row],[Utimo Bip Reserva]],TODAY(),"D"),"")</f>
        <v/>
      </c>
      <c r="AE1276" s="50" t="s">
        <v>2024</v>
      </c>
      <c r="AF1276" s="50" t="s">
        <v>2024</v>
      </c>
      <c r="AG1276" s="49"/>
      <c r="AH1276" s="50">
        <v>45807</v>
      </c>
      <c r="AI1276" s="49" t="str">
        <f>IF(DadosViagem5[[#This Row],[Dias em manutenção ]]&lt;5,"Dentro do Prazo","Fora do Prazo")</f>
        <v>Fora do Prazo</v>
      </c>
      <c r="AJ1276" s="49" t="e">
        <v>#REF!</v>
      </c>
    </row>
    <row r="1277" spans="1:36" ht="15">
      <c r="A1277" s="69" t="s">
        <v>3485</v>
      </c>
      <c r="B1277" s="70">
        <v>296</v>
      </c>
      <c r="C1277" s="69" t="s">
        <v>395</v>
      </c>
      <c r="D1277" s="69" t="s">
        <v>2025</v>
      </c>
      <c r="E1277" s="69" t="s">
        <v>2034</v>
      </c>
      <c r="F1277" s="69" t="s">
        <v>2064</v>
      </c>
      <c r="G1277" s="69"/>
      <c r="H1277" s="70">
        <v>2023</v>
      </c>
      <c r="I1277" s="69" t="s">
        <v>3199</v>
      </c>
      <c r="J1277" s="69" t="s">
        <v>309</v>
      </c>
      <c r="K1277" s="71" t="s">
        <v>1679</v>
      </c>
      <c r="L1277" s="72" t="s">
        <v>83</v>
      </c>
      <c r="M1277" s="48" t="s">
        <v>139</v>
      </c>
      <c r="N1277" s="50" t="s">
        <v>202</v>
      </c>
      <c r="O1277" s="50" t="s">
        <v>3177</v>
      </c>
      <c r="P1277" s="74">
        <f ca="1">IFERROR(VLOOKUP(DadosViagem5[[#This Row],[Placa]],BIP!A:E,5,FALSE),"")</f>
        <v>45974</v>
      </c>
      <c r="Q1277" s="75">
        <f ca="1">DATEDIF(DadosViagem5[[#This Row],[BIP]],TODAY(),"D")</f>
        <v>4</v>
      </c>
      <c r="R1277" s="76" t="str">
        <f>IFERROR(VLOOKUP(DadosViagem5[[#This Row],[Placa]],DDS!B:C,2,FALSE),"Verificar cadastro")</f>
        <v>Manutenção</v>
      </c>
      <c r="S1277" s="77" t="s">
        <v>2023</v>
      </c>
      <c r="T1277" s="48"/>
      <c r="U1277" s="79"/>
      <c r="V1277" s="78"/>
      <c r="W1277" s="82"/>
      <c r="X1277" s="80"/>
      <c r="Y1277" s="81"/>
      <c r="Z1277" s="82"/>
      <c r="AA1277" s="70" t="s">
        <v>2024</v>
      </c>
      <c r="AB1277" s="70" t="s">
        <v>2024</v>
      </c>
      <c r="AC1277" s="69" t="s">
        <v>2024</v>
      </c>
      <c r="AD1277" s="69" t="str">
        <f ca="1">IFERROR(DATEDIF(DadosViagem5[[#This Row],[Utimo Bip Reserva]],TODAY(),"D"),"")</f>
        <v/>
      </c>
      <c r="AE1277" s="50" t="s">
        <v>2024</v>
      </c>
      <c r="AF1277" s="50" t="s">
        <v>2024</v>
      </c>
      <c r="AG1277" s="49"/>
      <c r="AH1277" s="50">
        <v>45807</v>
      </c>
      <c r="AI1277" s="49" t="str">
        <f>IF(DadosViagem5[[#This Row],[Dias em manutenção ]]&lt;5,"Dentro do Prazo","Fora do Prazo")</f>
        <v>Fora do Prazo</v>
      </c>
      <c r="AJ1277" s="49" t="e">
        <v>#REF!</v>
      </c>
    </row>
    <row r="1278" spans="1:36" ht="15">
      <c r="A1278" s="69" t="s">
        <v>3486</v>
      </c>
      <c r="B1278" s="70">
        <v>295</v>
      </c>
      <c r="C1278" s="69" t="s">
        <v>395</v>
      </c>
      <c r="D1278" s="69" t="s">
        <v>2025</v>
      </c>
      <c r="E1278" s="69" t="s">
        <v>2027</v>
      </c>
      <c r="F1278" s="69" t="s">
        <v>2279</v>
      </c>
      <c r="G1278" s="69"/>
      <c r="H1278" s="70">
        <v>2022</v>
      </c>
      <c r="I1278" s="69" t="s">
        <v>3199</v>
      </c>
      <c r="J1278" s="69" t="s">
        <v>309</v>
      </c>
      <c r="K1278" s="71" t="s">
        <v>1679</v>
      </c>
      <c r="L1278" s="72" t="s">
        <v>83</v>
      </c>
      <c r="M1278" s="48" t="s">
        <v>139</v>
      </c>
      <c r="N1278" s="50" t="s">
        <v>202</v>
      </c>
      <c r="O1278" s="50" t="s">
        <v>3177</v>
      </c>
      <c r="P1278" s="74">
        <f ca="1">IFERROR(VLOOKUP(DadosViagem5[[#This Row],[Placa]],BIP!A:E,5,FALSE),"")</f>
        <v>45977</v>
      </c>
      <c r="Q1278" s="75">
        <f ca="1">DATEDIF(DadosViagem5[[#This Row],[BIP]],TODAY(),"D")</f>
        <v>1</v>
      </c>
      <c r="R1278" s="76" t="str">
        <f>IFERROR(VLOOKUP(DadosViagem5[[#This Row],[Placa]],DDS!B:C,2,FALSE),"Verificar cadastro")</f>
        <v>Operando</v>
      </c>
      <c r="S1278" s="77" t="s">
        <v>2023</v>
      </c>
      <c r="T1278" s="48"/>
      <c r="U1278" s="79"/>
      <c r="V1278" s="78"/>
      <c r="W1278" s="82"/>
      <c r="X1278" s="80"/>
      <c r="Y1278" s="81"/>
      <c r="Z1278" s="82"/>
      <c r="AA1278" s="70" t="s">
        <v>2024</v>
      </c>
      <c r="AB1278" s="70" t="s">
        <v>2024</v>
      </c>
      <c r="AC1278" s="69" t="s">
        <v>2024</v>
      </c>
      <c r="AD1278" s="69" t="str">
        <f ca="1">IFERROR(DATEDIF(DadosViagem5[[#This Row],[Utimo Bip Reserva]],TODAY(),"D"),"")</f>
        <v/>
      </c>
      <c r="AE1278" s="50"/>
      <c r="AF1278" s="50"/>
      <c r="AG1278" s="49"/>
      <c r="AH1278" s="50">
        <v>45807</v>
      </c>
      <c r="AI1278" s="49" t="str">
        <f>IF(DadosViagem5[[#This Row],[Dias em manutenção ]]&lt;5,"Dentro do Prazo","Fora do Prazo")</f>
        <v>Fora do Prazo</v>
      </c>
      <c r="AJ1278" s="49" t="e">
        <v>#REF!</v>
      </c>
    </row>
    <row r="1279" spans="1:36" ht="15">
      <c r="A1279" s="69" t="s">
        <v>1750</v>
      </c>
      <c r="B1279" s="70"/>
      <c r="C1279" s="69" t="s">
        <v>673</v>
      </c>
      <c r="D1279" s="69" t="s">
        <v>2025</v>
      </c>
      <c r="E1279" s="69" t="s">
        <v>566</v>
      </c>
      <c r="F1279" s="69" t="s">
        <v>2064</v>
      </c>
      <c r="G1279" s="69"/>
      <c r="H1279" s="70">
        <v>2021</v>
      </c>
      <c r="I1279" s="69" t="s">
        <v>3199</v>
      </c>
      <c r="J1279" s="69" t="s">
        <v>309</v>
      </c>
      <c r="K1279" s="71" t="s">
        <v>1679</v>
      </c>
      <c r="L1279" s="72" t="s">
        <v>83</v>
      </c>
      <c r="M1279" s="48" t="s">
        <v>150</v>
      </c>
      <c r="N1279" s="50" t="s">
        <v>202</v>
      </c>
      <c r="O1279" s="50" t="s">
        <v>3177</v>
      </c>
      <c r="P1279" s="74">
        <f ca="1">IFERROR(VLOOKUP(DadosViagem5[[#This Row],[Placa]],BIP!A:E,5,FALSE),"")</f>
        <v>45974</v>
      </c>
      <c r="Q1279" s="75">
        <f ca="1">DATEDIF(DadosViagem5[[#This Row],[BIP]],TODAY(),"D")</f>
        <v>4</v>
      </c>
      <c r="R1279" s="76" t="str">
        <f>IFERROR(VLOOKUP(DadosViagem5[[#This Row],[Placa]],DDS!B:C,2,FALSE),"Verificar cadastro")</f>
        <v>Manutenção</v>
      </c>
      <c r="S1279" s="77" t="s">
        <v>2023</v>
      </c>
      <c r="T1279" s="48"/>
      <c r="U1279" s="79"/>
      <c r="V1279" s="78"/>
      <c r="W1279" s="82"/>
      <c r="X1279" s="80"/>
      <c r="Y1279" s="81"/>
      <c r="Z1279" s="82"/>
      <c r="AA1279" s="70" t="s">
        <v>2024</v>
      </c>
      <c r="AB1279" s="70" t="s">
        <v>2024</v>
      </c>
      <c r="AC1279" s="69" t="s">
        <v>2024</v>
      </c>
      <c r="AD1279" s="69" t="str">
        <f ca="1">IFERROR(DATEDIF(DadosViagem5[[#This Row],[Utimo Bip Reserva]],TODAY(),"D"),"")</f>
        <v/>
      </c>
      <c r="AE1279" s="49" t="s">
        <v>2024</v>
      </c>
      <c r="AF1279" s="50" t="s">
        <v>2024</v>
      </c>
      <c r="AG1279" s="49"/>
      <c r="AH1279" s="50">
        <v>45807</v>
      </c>
      <c r="AI1279" s="49" t="str">
        <f>IF(DadosViagem5[[#This Row],[Dias em manutenção ]]&lt;5,"Dentro do Prazo","Fora do Prazo")</f>
        <v>Fora do Prazo</v>
      </c>
      <c r="AJ1279" s="49" t="e">
        <v>#REF!</v>
      </c>
    </row>
    <row r="1280" spans="1:36" ht="15">
      <c r="A1280" s="69" t="s">
        <v>986</v>
      </c>
      <c r="B1280" s="70"/>
      <c r="C1280" s="69" t="s">
        <v>395</v>
      </c>
      <c r="D1280" s="69" t="s">
        <v>2025</v>
      </c>
      <c r="E1280" s="69" t="s">
        <v>2034</v>
      </c>
      <c r="F1280" s="69" t="s">
        <v>2035</v>
      </c>
      <c r="G1280" s="69"/>
      <c r="H1280" s="70">
        <v>2023</v>
      </c>
      <c r="I1280" s="69" t="s">
        <v>2021</v>
      </c>
      <c r="J1280" s="69" t="s">
        <v>967</v>
      </c>
      <c r="K1280" s="71" t="s">
        <v>1670</v>
      </c>
      <c r="L1280" s="72" t="s">
        <v>83</v>
      </c>
      <c r="M1280" s="48" t="s">
        <v>139</v>
      </c>
      <c r="N1280" s="50" t="s">
        <v>347</v>
      </c>
      <c r="O1280" s="50" t="s">
        <v>767</v>
      </c>
      <c r="P1280" s="74">
        <f ca="1">IFERROR(VLOOKUP(DadosViagem5[[#This Row],[Placa]],BIP!A:E,5,FALSE),"")</f>
        <v>45978</v>
      </c>
      <c r="Q1280" s="75">
        <f ca="1">DATEDIF(DadosViagem5[[#This Row],[BIP]],TODAY(),"D")</f>
        <v>0</v>
      </c>
      <c r="R1280" s="76" t="str">
        <f>IFERROR(VLOOKUP(DadosViagem5[[#This Row],[Placa]],DDS!B:C,2,FALSE),"Verificar cadastro")</f>
        <v>Operando</v>
      </c>
      <c r="S1280" s="77" t="s">
        <v>2023</v>
      </c>
      <c r="T1280" s="48"/>
      <c r="U1280" s="79"/>
      <c r="V1280" s="78"/>
      <c r="W1280" s="82"/>
      <c r="X1280" s="80"/>
      <c r="Y1280" s="81"/>
      <c r="Z1280" s="83"/>
      <c r="AA1280" s="70" t="s">
        <v>2024</v>
      </c>
      <c r="AB1280" s="70" t="s">
        <v>2024</v>
      </c>
      <c r="AC1280" s="69" t="s">
        <v>2024</v>
      </c>
      <c r="AD1280" s="69" t="str">
        <f ca="1">IFERROR(DATEDIF(DadosViagem5[[#This Row],[Utimo Bip Reserva]],TODAY(),"D"),"")</f>
        <v/>
      </c>
      <c r="AE1280" s="49"/>
      <c r="AF1280" s="50"/>
      <c r="AG1280" s="49"/>
      <c r="AH1280" s="50">
        <v>45807</v>
      </c>
      <c r="AI1280" s="49" t="str">
        <f>IF(DadosViagem5[[#This Row],[Dias em manutenção ]]&lt;5,"Dentro do Prazo","Fora do Prazo")</f>
        <v>Fora do Prazo</v>
      </c>
      <c r="AJ1280" s="49" t="e">
        <v>#REF!</v>
      </c>
    </row>
    <row r="1281" spans="1:36" ht="15">
      <c r="A1281" s="69" t="s">
        <v>3487</v>
      </c>
      <c r="B1281" s="70"/>
      <c r="C1281" s="69" t="s">
        <v>395</v>
      </c>
      <c r="D1281" s="69" t="s">
        <v>2025</v>
      </c>
      <c r="E1281" s="69" t="s">
        <v>2034</v>
      </c>
      <c r="F1281" s="69" t="s">
        <v>2035</v>
      </c>
      <c r="G1281" s="69"/>
      <c r="H1281" s="70">
        <v>2023</v>
      </c>
      <c r="I1281" s="69" t="s">
        <v>2021</v>
      </c>
      <c r="J1281" s="69" t="s">
        <v>967</v>
      </c>
      <c r="K1281" s="71" t="s">
        <v>1670</v>
      </c>
      <c r="L1281" s="72" t="s">
        <v>83</v>
      </c>
      <c r="M1281" s="48" t="s">
        <v>139</v>
      </c>
      <c r="N1281" s="50" t="s">
        <v>347</v>
      </c>
      <c r="O1281" s="50" t="s">
        <v>767</v>
      </c>
      <c r="P1281" s="74">
        <f ca="1">IFERROR(VLOOKUP(DadosViagem5[[#This Row],[Placa]],BIP!A:E,5,FALSE),"")</f>
        <v>45964</v>
      </c>
      <c r="Q1281" s="75">
        <f ca="1">DATEDIF(DadosViagem5[[#This Row],[BIP]],TODAY(),"D")</f>
        <v>14</v>
      </c>
      <c r="R1281" s="76" t="str">
        <f>IFERROR(VLOOKUP(DadosViagem5[[#This Row],[Placa]],DDS!B:C,2,FALSE),"Verificar cadastro")</f>
        <v>Manutenção</v>
      </c>
      <c r="S1281" s="77" t="s">
        <v>2023</v>
      </c>
      <c r="T1281" s="48"/>
      <c r="U1281" s="79"/>
      <c r="V1281" s="78"/>
      <c r="W1281" s="82" t="s">
        <v>3488</v>
      </c>
      <c r="X1281" s="80"/>
      <c r="Y1281" s="81"/>
      <c r="Z1281" s="82"/>
      <c r="AA1281" s="70" t="s">
        <v>2024</v>
      </c>
      <c r="AB1281" s="70" t="s">
        <v>2024</v>
      </c>
      <c r="AC1281" s="69" t="s">
        <v>2024</v>
      </c>
      <c r="AD1281" s="69" t="str">
        <f ca="1">IFERROR(DATEDIF(DadosViagem5[[#This Row],[Utimo Bip Reserva]],TODAY(),"D"),"")</f>
        <v/>
      </c>
      <c r="AE1281" s="49"/>
      <c r="AF1281" s="50"/>
      <c r="AG1281" s="49"/>
      <c r="AH1281" s="50">
        <v>45807</v>
      </c>
      <c r="AI1281" s="49" t="str">
        <f>IF(DadosViagem5[[#This Row],[Dias em manutenção ]]&lt;5,"Dentro do Prazo","Fora do Prazo")</f>
        <v>Fora do Prazo</v>
      </c>
      <c r="AJ1281" s="49" t="e">
        <v>#REF!</v>
      </c>
    </row>
    <row r="1282" spans="1:36" ht="15">
      <c r="A1282" s="69" t="s">
        <v>3489</v>
      </c>
      <c r="B1282" s="70"/>
      <c r="C1282" s="69" t="s">
        <v>395</v>
      </c>
      <c r="D1282" s="69" t="s">
        <v>2025</v>
      </c>
      <c r="E1282" s="69" t="s">
        <v>2034</v>
      </c>
      <c r="F1282" s="69" t="s">
        <v>2035</v>
      </c>
      <c r="G1282" s="69"/>
      <c r="H1282" s="70">
        <v>2023</v>
      </c>
      <c r="I1282" s="69" t="s">
        <v>2021</v>
      </c>
      <c r="J1282" s="69" t="s">
        <v>967</v>
      </c>
      <c r="K1282" s="71" t="s">
        <v>1670</v>
      </c>
      <c r="L1282" s="72" t="s">
        <v>83</v>
      </c>
      <c r="M1282" s="48" t="s">
        <v>139</v>
      </c>
      <c r="N1282" s="50" t="s">
        <v>347</v>
      </c>
      <c r="O1282" s="50" t="s">
        <v>767</v>
      </c>
      <c r="P1282" s="74">
        <f ca="1">IFERROR(VLOOKUP(DadosViagem5[[#This Row],[Placa]],BIP!A:E,5,FALSE),"")</f>
        <v>45978</v>
      </c>
      <c r="Q1282" s="75">
        <f ca="1">DATEDIF(DadosViagem5[[#This Row],[BIP]],TODAY(),"D")</f>
        <v>0</v>
      </c>
      <c r="R1282" s="76" t="str">
        <f>IFERROR(VLOOKUP(DadosViagem5[[#This Row],[Placa]],DDS!B:C,2,FALSE),"Verificar cadastro")</f>
        <v>Operando</v>
      </c>
      <c r="S1282" s="77" t="s">
        <v>2023</v>
      </c>
      <c r="T1282" s="48"/>
      <c r="U1282" s="79"/>
      <c r="V1282" s="78"/>
      <c r="W1282" s="82" t="s">
        <v>3019</v>
      </c>
      <c r="X1282" s="80"/>
      <c r="Y1282" s="81"/>
      <c r="Z1282" s="82"/>
      <c r="AA1282" s="70" t="s">
        <v>2024</v>
      </c>
      <c r="AB1282" s="70" t="s">
        <v>2024</v>
      </c>
      <c r="AC1282" s="69" t="s">
        <v>2024</v>
      </c>
      <c r="AD1282" s="69" t="str">
        <f ca="1">IFERROR(DATEDIF(DadosViagem5[[#This Row],[Utimo Bip Reserva]],TODAY(),"D"),"")</f>
        <v/>
      </c>
      <c r="AE1282" s="49"/>
      <c r="AF1282" s="50"/>
      <c r="AG1282" s="49"/>
      <c r="AH1282" s="50">
        <v>45807</v>
      </c>
      <c r="AI1282" s="49" t="str">
        <f>IF(DadosViagem5[[#This Row],[Dias em manutenção ]]&lt;5,"Dentro do Prazo","Fora do Prazo")</f>
        <v>Fora do Prazo</v>
      </c>
      <c r="AJ1282" s="49" t="e">
        <v>#REF!</v>
      </c>
    </row>
    <row r="1283" spans="1:36" ht="15">
      <c r="A1283" s="69" t="s">
        <v>3490</v>
      </c>
      <c r="B1283" s="70"/>
      <c r="C1283" s="69" t="s">
        <v>395</v>
      </c>
      <c r="D1283" s="69" t="s">
        <v>2025</v>
      </c>
      <c r="E1283" s="69" t="s">
        <v>2034</v>
      </c>
      <c r="F1283" s="69" t="s">
        <v>2064</v>
      </c>
      <c r="G1283" s="69"/>
      <c r="H1283" s="70">
        <v>2024</v>
      </c>
      <c r="I1283" s="69" t="s">
        <v>2021</v>
      </c>
      <c r="J1283" s="69" t="s">
        <v>967</v>
      </c>
      <c r="K1283" s="71" t="s">
        <v>1670</v>
      </c>
      <c r="L1283" s="72" t="s">
        <v>83</v>
      </c>
      <c r="M1283" s="48" t="s">
        <v>139</v>
      </c>
      <c r="N1283" s="50" t="s">
        <v>347</v>
      </c>
      <c r="O1283" s="50" t="s">
        <v>767</v>
      </c>
      <c r="P1283" s="74">
        <f ca="1">IFERROR(VLOOKUP(DadosViagem5[[#This Row],[Placa]],BIP!A:E,5,FALSE),"")</f>
        <v>45978</v>
      </c>
      <c r="Q1283" s="75">
        <f ca="1">DATEDIF(DadosViagem5[[#This Row],[BIP]],TODAY(),"D")</f>
        <v>0</v>
      </c>
      <c r="R1283" s="76" t="str">
        <f>IFERROR(VLOOKUP(DadosViagem5[[#This Row],[Placa]],DDS!B:C,2,FALSE),"Verificar cadastro")</f>
        <v>Operando</v>
      </c>
      <c r="S1283" s="77" t="s">
        <v>2023</v>
      </c>
      <c r="T1283" s="48"/>
      <c r="U1283" s="79"/>
      <c r="V1283" s="78"/>
      <c r="W1283" s="82" t="s">
        <v>3019</v>
      </c>
      <c r="X1283" s="80"/>
      <c r="Y1283" s="81"/>
      <c r="Z1283" s="82"/>
      <c r="AA1283" s="70" t="s">
        <v>2024</v>
      </c>
      <c r="AB1283" s="70" t="s">
        <v>2024</v>
      </c>
      <c r="AC1283" s="69" t="s">
        <v>2024</v>
      </c>
      <c r="AD1283" s="69" t="str">
        <f ca="1">IFERROR(DATEDIF(DadosViagem5[[#This Row],[Utimo Bip Reserva]],TODAY(),"D"),"")</f>
        <v/>
      </c>
      <c r="AE1283" s="49"/>
      <c r="AF1283" s="50"/>
      <c r="AG1283" s="49"/>
      <c r="AH1283" s="50">
        <v>45807</v>
      </c>
      <c r="AI1283" s="49" t="str">
        <f>IF(DadosViagem5[[#This Row],[Dias em manutenção ]]&lt;5,"Dentro do Prazo","Fora do Prazo")</f>
        <v>Fora do Prazo</v>
      </c>
      <c r="AJ1283" s="49" t="e">
        <v>#REF!</v>
      </c>
    </row>
    <row r="1284" spans="1:36" ht="15">
      <c r="A1284" s="69" t="s">
        <v>3491</v>
      </c>
      <c r="B1284" s="70"/>
      <c r="C1284" s="69" t="s">
        <v>395</v>
      </c>
      <c r="D1284" s="69" t="s">
        <v>2025</v>
      </c>
      <c r="E1284" s="69" t="s">
        <v>2034</v>
      </c>
      <c r="F1284" s="69" t="s">
        <v>2064</v>
      </c>
      <c r="G1284" s="69"/>
      <c r="H1284" s="70">
        <v>2024</v>
      </c>
      <c r="I1284" s="69" t="s">
        <v>2021</v>
      </c>
      <c r="J1284" s="69" t="s">
        <v>967</v>
      </c>
      <c r="K1284" s="71" t="s">
        <v>1670</v>
      </c>
      <c r="L1284" s="72" t="s">
        <v>83</v>
      </c>
      <c r="M1284" s="48" t="s">
        <v>139</v>
      </c>
      <c r="N1284" s="50" t="s">
        <v>347</v>
      </c>
      <c r="O1284" s="50" t="s">
        <v>767</v>
      </c>
      <c r="P1284" s="74">
        <f ca="1">IFERROR(VLOOKUP(DadosViagem5[[#This Row],[Placa]],BIP!A:E,5,FALSE),"")</f>
        <v>45978</v>
      </c>
      <c r="Q1284" s="75">
        <f ca="1">DATEDIF(DadosViagem5[[#This Row],[BIP]],TODAY(),"D")</f>
        <v>0</v>
      </c>
      <c r="R1284" s="76" t="str">
        <f>IFERROR(VLOOKUP(DadosViagem5[[#This Row],[Placa]],DDS!B:C,2,FALSE),"Verificar cadastro")</f>
        <v>Operando</v>
      </c>
      <c r="S1284" s="77" t="s">
        <v>2023</v>
      </c>
      <c r="T1284" s="48"/>
      <c r="U1284" s="79"/>
      <c r="V1284" s="78"/>
      <c r="W1284" s="82" t="s">
        <v>3019</v>
      </c>
      <c r="X1284" s="80"/>
      <c r="Y1284" s="81"/>
      <c r="Z1284" s="82"/>
      <c r="AA1284" s="70" t="s">
        <v>2024</v>
      </c>
      <c r="AB1284" s="70" t="s">
        <v>2024</v>
      </c>
      <c r="AC1284" s="69" t="s">
        <v>2024</v>
      </c>
      <c r="AD1284" s="69" t="str">
        <f ca="1">IFERROR(DATEDIF(DadosViagem5[[#This Row],[Utimo Bip Reserva]],TODAY(),"D"),"")</f>
        <v/>
      </c>
      <c r="AE1284" s="49"/>
      <c r="AF1284" s="50"/>
      <c r="AG1284" s="49"/>
      <c r="AH1284" s="50">
        <v>45807</v>
      </c>
      <c r="AI1284" s="49" t="str">
        <f>IF(DadosViagem5[[#This Row],[Dias em manutenção ]]&lt;5,"Dentro do Prazo","Fora do Prazo")</f>
        <v>Fora do Prazo</v>
      </c>
      <c r="AJ1284" s="49" t="e">
        <v>#REF!</v>
      </c>
    </row>
    <row r="1285" spans="1:36" ht="15">
      <c r="A1285" s="69" t="s">
        <v>345</v>
      </c>
      <c r="B1285" s="70"/>
      <c r="C1285" s="69" t="s">
        <v>395</v>
      </c>
      <c r="D1285" s="69" t="s">
        <v>2025</v>
      </c>
      <c r="E1285" s="69" t="s">
        <v>2034</v>
      </c>
      <c r="F1285" s="69" t="s">
        <v>2064</v>
      </c>
      <c r="G1285" s="69"/>
      <c r="H1285" s="70">
        <v>2024</v>
      </c>
      <c r="I1285" s="69" t="s">
        <v>2021</v>
      </c>
      <c r="J1285" s="69" t="s">
        <v>967</v>
      </c>
      <c r="K1285" s="71" t="s">
        <v>1670</v>
      </c>
      <c r="L1285" s="72" t="s">
        <v>83</v>
      </c>
      <c r="M1285" s="48" t="s">
        <v>139</v>
      </c>
      <c r="N1285" s="50" t="s">
        <v>347</v>
      </c>
      <c r="O1285" s="50" t="s">
        <v>767</v>
      </c>
      <c r="P1285" s="74">
        <f ca="1">IFERROR(VLOOKUP(DadosViagem5[[#This Row],[Placa]],BIP!A:E,5,FALSE),"")</f>
        <v>45953</v>
      </c>
      <c r="Q1285" s="368" t="s">
        <v>2024</v>
      </c>
      <c r="R1285" s="76" t="str">
        <f>IFERROR(VLOOKUP(DadosViagem5[[#This Row],[Placa]],DDS!B:C,2,FALSE),"Verificar cadastro")</f>
        <v>Manutenção</v>
      </c>
      <c r="S1285" s="77" t="s">
        <v>2023</v>
      </c>
      <c r="T1285" s="48"/>
      <c r="U1285" s="79"/>
      <c r="V1285" s="78"/>
      <c r="W1285" s="82" t="s">
        <v>3019</v>
      </c>
      <c r="X1285" s="80"/>
      <c r="Y1285" s="81"/>
      <c r="Z1285" s="82"/>
      <c r="AA1285" s="70" t="s">
        <v>2024</v>
      </c>
      <c r="AB1285" s="70" t="s">
        <v>2024</v>
      </c>
      <c r="AC1285" s="69" t="s">
        <v>2024</v>
      </c>
      <c r="AD1285" s="69" t="str">
        <f ca="1">IFERROR(DATEDIF(DadosViagem5[[#This Row],[Utimo Bip Reserva]],TODAY(),"D"),"")</f>
        <v/>
      </c>
      <c r="AE1285" s="49"/>
      <c r="AF1285" s="50"/>
      <c r="AG1285" s="49"/>
      <c r="AH1285" s="50">
        <v>45807</v>
      </c>
      <c r="AI1285" s="49" t="str">
        <f>IF(DadosViagem5[[#This Row],[Dias em manutenção ]]&lt;5,"Dentro do Prazo","Fora do Prazo")</f>
        <v>Fora do Prazo</v>
      </c>
      <c r="AJ1285" s="49" t="e">
        <v>#REF!</v>
      </c>
    </row>
    <row r="1286" spans="1:36" ht="15">
      <c r="A1286" s="69" t="s">
        <v>1668</v>
      </c>
      <c r="B1286" s="70">
        <v>492</v>
      </c>
      <c r="C1286" s="69" t="s">
        <v>395</v>
      </c>
      <c r="D1286" s="69" t="s">
        <v>2025</v>
      </c>
      <c r="E1286" s="69" t="s">
        <v>2034</v>
      </c>
      <c r="F1286" s="69" t="s">
        <v>2035</v>
      </c>
      <c r="G1286" s="69"/>
      <c r="H1286" s="70">
        <v>2024</v>
      </c>
      <c r="I1286" s="69" t="s">
        <v>2021</v>
      </c>
      <c r="J1286" s="69" t="s">
        <v>967</v>
      </c>
      <c r="K1286" s="71" t="s">
        <v>1670</v>
      </c>
      <c r="L1286" s="72" t="s">
        <v>83</v>
      </c>
      <c r="M1286" s="48" t="s">
        <v>139</v>
      </c>
      <c r="N1286" s="50" t="s">
        <v>347</v>
      </c>
      <c r="O1286" s="50" t="s">
        <v>767</v>
      </c>
      <c r="P1286" s="74">
        <f ca="1">IFERROR(VLOOKUP(DadosViagem5[[#This Row],[Placa]],BIP!A:E,5,FALSE),"")</f>
        <v>45978</v>
      </c>
      <c r="Q1286" s="75">
        <f ca="1">DATEDIF(DadosViagem5[[#This Row],[BIP]],TODAY(),"D")</f>
        <v>0</v>
      </c>
      <c r="R1286" s="76" t="str">
        <f>IFERROR(VLOOKUP(DadosViagem5[[#This Row],[Placa]],DDS!B:C,2,FALSE),"Verificar cadastro")</f>
        <v>Operando</v>
      </c>
      <c r="S1286" s="77" t="s">
        <v>2023</v>
      </c>
      <c r="T1286" s="48"/>
      <c r="U1286" s="79"/>
      <c r="V1286" s="78"/>
      <c r="W1286" s="82" t="s">
        <v>3019</v>
      </c>
      <c r="X1286" s="80"/>
      <c r="Y1286" s="81"/>
      <c r="Z1286" s="82"/>
      <c r="AA1286" s="70" t="s">
        <v>2024</v>
      </c>
      <c r="AB1286" s="70" t="s">
        <v>2024</v>
      </c>
      <c r="AC1286" s="69" t="s">
        <v>2024</v>
      </c>
      <c r="AD1286" s="69" t="str">
        <f ca="1">IFERROR(DATEDIF(DadosViagem5[[#This Row],[Utimo Bip Reserva]],TODAY(),"D"),"")</f>
        <v/>
      </c>
      <c r="AE1286" s="66" t="s">
        <v>2024</v>
      </c>
      <c r="AF1286" s="66" t="s">
        <v>2024</v>
      </c>
      <c r="AG1286" s="49"/>
      <c r="AH1286" s="50">
        <v>45807</v>
      </c>
      <c r="AI1286" s="49" t="str">
        <f>IF(DadosViagem5[[#This Row],[Dias em manutenção ]]&lt;5,"Dentro do Prazo","Fora do Prazo")</f>
        <v>Fora do Prazo</v>
      </c>
      <c r="AJ1286" s="49" t="e">
        <v>#REF!</v>
      </c>
    </row>
    <row r="1287" spans="1:36" ht="15">
      <c r="A1287" s="69" t="s">
        <v>3492</v>
      </c>
      <c r="B1287" s="70"/>
      <c r="C1287" s="69" t="s">
        <v>395</v>
      </c>
      <c r="D1287" s="69" t="s">
        <v>2025</v>
      </c>
      <c r="E1287" s="69" t="s">
        <v>2034</v>
      </c>
      <c r="F1287" s="69" t="s">
        <v>2035</v>
      </c>
      <c r="G1287" s="69"/>
      <c r="H1287" s="70">
        <v>2023</v>
      </c>
      <c r="I1287" s="69" t="s">
        <v>2021</v>
      </c>
      <c r="J1287" s="69" t="s">
        <v>967</v>
      </c>
      <c r="K1287" s="71" t="s">
        <v>1670</v>
      </c>
      <c r="L1287" s="72" t="s">
        <v>83</v>
      </c>
      <c r="M1287" s="48" t="s">
        <v>139</v>
      </c>
      <c r="N1287" s="50" t="s">
        <v>347</v>
      </c>
      <c r="O1287" s="50" t="s">
        <v>767</v>
      </c>
      <c r="P1287" s="74">
        <f ca="1">IFERROR(VLOOKUP(DadosViagem5[[#This Row],[Placa]],BIP!A:E,5,FALSE),"")</f>
        <v>45977</v>
      </c>
      <c r="Q1287" s="75">
        <f ca="1">DATEDIF(DadosViagem5[[#This Row],[BIP]],TODAY(),"D")</f>
        <v>1</v>
      </c>
      <c r="R1287" s="76" t="str">
        <f>IFERROR(VLOOKUP(DadosViagem5[[#This Row],[Placa]],DDS!B:C,2,FALSE),"Verificar cadastro")</f>
        <v>Operando</v>
      </c>
      <c r="S1287" s="77" t="s">
        <v>2023</v>
      </c>
      <c r="T1287" s="48"/>
      <c r="U1287" s="79"/>
      <c r="V1287" s="78"/>
      <c r="W1287" s="82" t="s">
        <v>3019</v>
      </c>
      <c r="X1287" s="80"/>
      <c r="Y1287" s="81"/>
      <c r="Z1287" s="82"/>
      <c r="AA1287" s="70" t="s">
        <v>2024</v>
      </c>
      <c r="AB1287" s="70" t="s">
        <v>2024</v>
      </c>
      <c r="AC1287" s="69" t="s">
        <v>2024</v>
      </c>
      <c r="AD1287" s="69" t="str">
        <f ca="1">IFERROR(DATEDIF(DadosViagem5[[#This Row],[Utimo Bip Reserva]],TODAY(),"D"),"")</f>
        <v/>
      </c>
      <c r="AE1287" s="49"/>
      <c r="AF1287" s="50"/>
      <c r="AG1287" s="49"/>
      <c r="AH1287" s="50">
        <v>45807</v>
      </c>
      <c r="AI1287" s="49" t="str">
        <f>IF(DadosViagem5[[#This Row],[Dias em manutenção ]]&lt;5,"Dentro do Prazo","Fora do Prazo")</f>
        <v>Fora do Prazo</v>
      </c>
      <c r="AJ1287" s="49" t="e">
        <v>#REF!</v>
      </c>
    </row>
    <row r="1288" spans="1:36" ht="15">
      <c r="A1288" s="69" t="s">
        <v>3493</v>
      </c>
      <c r="B1288" s="70"/>
      <c r="C1288" s="69" t="s">
        <v>2125</v>
      </c>
      <c r="D1288" s="69" t="s">
        <v>2025</v>
      </c>
      <c r="E1288" s="69" t="s">
        <v>2034</v>
      </c>
      <c r="F1288" s="69" t="s">
        <v>2035</v>
      </c>
      <c r="G1288" s="69"/>
      <c r="H1288" s="70">
        <v>2024</v>
      </c>
      <c r="I1288" s="69" t="s">
        <v>2021</v>
      </c>
      <c r="J1288" s="69" t="s">
        <v>967</v>
      </c>
      <c r="K1288" s="71" t="s">
        <v>1670</v>
      </c>
      <c r="L1288" s="72" t="s">
        <v>83</v>
      </c>
      <c r="M1288" s="48" t="s">
        <v>139</v>
      </c>
      <c r="N1288" s="50" t="s">
        <v>347</v>
      </c>
      <c r="O1288" s="50" t="s">
        <v>767</v>
      </c>
      <c r="P1288" s="74">
        <f ca="1">IFERROR(VLOOKUP(DadosViagem5[[#This Row],[Placa]],BIP!A:E,5,FALSE),"")</f>
        <v>45978</v>
      </c>
      <c r="Q1288" s="75">
        <f ca="1">DATEDIF(DadosViagem5[[#This Row],[BIP]],TODAY(),"D")</f>
        <v>0</v>
      </c>
      <c r="R1288" s="76" t="str">
        <f>IFERROR(VLOOKUP(DadosViagem5[[#This Row],[Placa]],DDS!B:C,2,FALSE),"Verificar cadastro")</f>
        <v>Falta Motorista</v>
      </c>
      <c r="S1288" s="77" t="s">
        <v>2023</v>
      </c>
      <c r="T1288" s="48"/>
      <c r="U1288" s="79"/>
      <c r="V1288" s="82"/>
      <c r="W1288" s="82" t="s">
        <v>3019</v>
      </c>
      <c r="X1288" s="80"/>
      <c r="Y1288" s="81"/>
      <c r="Z1288" s="82"/>
      <c r="AA1288" s="70" t="s">
        <v>2024</v>
      </c>
      <c r="AB1288" s="70" t="s">
        <v>2024</v>
      </c>
      <c r="AC1288" s="69" t="s">
        <v>2024</v>
      </c>
      <c r="AD1288" s="69" t="str">
        <f ca="1">IFERROR(DATEDIF(DadosViagem5[[#This Row],[Utimo Bip Reserva]],TODAY(),"D"),"")</f>
        <v/>
      </c>
      <c r="AE1288" s="49"/>
      <c r="AF1288" s="50"/>
      <c r="AG1288" s="49"/>
      <c r="AH1288" s="50">
        <v>45807</v>
      </c>
      <c r="AI1288" s="49" t="str">
        <f>IF(DadosViagem5[[#This Row],[Dias em manutenção ]]&lt;5,"Dentro do Prazo","Fora do Prazo")</f>
        <v>Fora do Prazo</v>
      </c>
      <c r="AJ1288" s="49" t="e">
        <v>#REF!</v>
      </c>
    </row>
    <row r="1289" spans="1:36" ht="15">
      <c r="A1289" s="69" t="s">
        <v>3494</v>
      </c>
      <c r="B1289" s="70"/>
      <c r="C1289" s="69" t="s">
        <v>395</v>
      </c>
      <c r="D1289" s="69" t="s">
        <v>2025</v>
      </c>
      <c r="E1289" s="69" t="s">
        <v>2034</v>
      </c>
      <c r="F1289" s="69" t="s">
        <v>2035</v>
      </c>
      <c r="G1289" s="69"/>
      <c r="H1289" s="70">
        <v>2024</v>
      </c>
      <c r="I1289" s="69" t="s">
        <v>2021</v>
      </c>
      <c r="J1289" s="69" t="s">
        <v>967</v>
      </c>
      <c r="K1289" s="71" t="s">
        <v>1670</v>
      </c>
      <c r="L1289" s="72" t="s">
        <v>83</v>
      </c>
      <c r="M1289" s="48" t="s">
        <v>139</v>
      </c>
      <c r="N1289" s="50" t="s">
        <v>347</v>
      </c>
      <c r="O1289" s="50" t="s">
        <v>767</v>
      </c>
      <c r="P1289" s="74">
        <f ca="1">IFERROR(VLOOKUP(DadosViagem5[[#This Row],[Placa]],BIP!A:E,5,FALSE),"")</f>
        <v>45978</v>
      </c>
      <c r="Q1289" s="75">
        <f ca="1">DATEDIF(DadosViagem5[[#This Row],[BIP]],TODAY(),"D")</f>
        <v>0</v>
      </c>
      <c r="R1289" s="76" t="str">
        <f>IFERROR(VLOOKUP(DadosViagem5[[#This Row],[Placa]],DDS!B:C,2,FALSE),"Verificar cadastro")</f>
        <v>Operando</v>
      </c>
      <c r="S1289" s="77" t="s">
        <v>2023</v>
      </c>
      <c r="T1289" s="48"/>
      <c r="U1289" s="79"/>
      <c r="V1289" s="78"/>
      <c r="W1289" s="82" t="s">
        <v>3019</v>
      </c>
      <c r="X1289" s="80"/>
      <c r="Y1289" s="81"/>
      <c r="Z1289" s="83"/>
      <c r="AA1289" s="70" t="s">
        <v>2024</v>
      </c>
      <c r="AB1289" s="70" t="s">
        <v>2024</v>
      </c>
      <c r="AC1289" s="69" t="s">
        <v>2024</v>
      </c>
      <c r="AD1289" s="69" t="str">
        <f ca="1">IFERROR(DATEDIF(DadosViagem5[[#This Row],[Utimo Bip Reserva]],TODAY(),"D"),"")</f>
        <v/>
      </c>
      <c r="AE1289" s="49"/>
      <c r="AF1289" s="50"/>
      <c r="AG1289" s="49"/>
      <c r="AH1289" s="50">
        <v>45807</v>
      </c>
      <c r="AI1289" s="49" t="str">
        <f>IF(DadosViagem5[[#This Row],[Dias em manutenção ]]&lt;5,"Dentro do Prazo","Fora do Prazo")</f>
        <v>Fora do Prazo</v>
      </c>
      <c r="AJ1289" s="49" t="e">
        <v>#REF!</v>
      </c>
    </row>
    <row r="1290" spans="1:36" ht="15">
      <c r="A1290" s="69" t="s">
        <v>3495</v>
      </c>
      <c r="B1290" s="70"/>
      <c r="C1290" s="69" t="s">
        <v>395</v>
      </c>
      <c r="D1290" s="69" t="s">
        <v>2025</v>
      </c>
      <c r="E1290" s="69" t="s">
        <v>2034</v>
      </c>
      <c r="F1290" s="69" t="s">
        <v>2035</v>
      </c>
      <c r="G1290" s="69"/>
      <c r="H1290" s="70">
        <v>2023</v>
      </c>
      <c r="I1290" s="69" t="s">
        <v>2021</v>
      </c>
      <c r="J1290" s="69" t="s">
        <v>967</v>
      </c>
      <c r="K1290" s="71" t="s">
        <v>1670</v>
      </c>
      <c r="L1290" s="72" t="s">
        <v>83</v>
      </c>
      <c r="M1290" s="48" t="s">
        <v>139</v>
      </c>
      <c r="N1290" s="50" t="s">
        <v>347</v>
      </c>
      <c r="O1290" s="50" t="s">
        <v>767</v>
      </c>
      <c r="P1290" s="74">
        <f ca="1">IFERROR(VLOOKUP(DadosViagem5[[#This Row],[Placa]],BIP!A:E,5,FALSE),"")</f>
        <v>45977</v>
      </c>
      <c r="Q1290" s="75">
        <f ca="1">DATEDIF(DadosViagem5[[#This Row],[BIP]],TODAY(),"D")</f>
        <v>1</v>
      </c>
      <c r="R1290" s="76" t="str">
        <f>IFERROR(VLOOKUP(DadosViagem5[[#This Row],[Placa]],DDS!B:C,2,FALSE),"Verificar cadastro")</f>
        <v>Operando</v>
      </c>
      <c r="S1290" s="77" t="s">
        <v>2023</v>
      </c>
      <c r="T1290" s="48"/>
      <c r="U1290" s="79"/>
      <c r="V1290" s="78"/>
      <c r="W1290" s="82" t="s">
        <v>3019</v>
      </c>
      <c r="X1290" s="80"/>
      <c r="Y1290" s="81"/>
      <c r="Z1290" s="83"/>
      <c r="AA1290" s="70" t="s">
        <v>2024</v>
      </c>
      <c r="AB1290" s="70" t="s">
        <v>2024</v>
      </c>
      <c r="AC1290" s="69" t="s">
        <v>2024</v>
      </c>
      <c r="AD1290" s="69" t="str">
        <f ca="1">IFERROR(DATEDIF(DadosViagem5[[#This Row],[Utimo Bip Reserva]],TODAY(),"D"),"")</f>
        <v/>
      </c>
      <c r="AE1290" s="49"/>
      <c r="AF1290" s="50"/>
      <c r="AG1290" s="49"/>
      <c r="AH1290" s="50">
        <v>45807</v>
      </c>
      <c r="AI1290" s="49" t="str">
        <f>IF(DadosViagem5[[#This Row],[Dias em manutenção ]]&lt;5,"Dentro do Prazo","Fora do Prazo")</f>
        <v>Fora do Prazo</v>
      </c>
      <c r="AJ1290" s="49" t="e">
        <v>#REF!</v>
      </c>
    </row>
    <row r="1291" spans="1:36" ht="15">
      <c r="A1291" s="69" t="s">
        <v>3496</v>
      </c>
      <c r="B1291" s="70"/>
      <c r="C1291" s="69" t="s">
        <v>1042</v>
      </c>
      <c r="D1291" s="69" t="s">
        <v>2049</v>
      </c>
      <c r="E1291" s="69" t="s">
        <v>844</v>
      </c>
      <c r="F1291" s="69" t="s">
        <v>2020</v>
      </c>
      <c r="G1291" s="69"/>
      <c r="H1291" s="70">
        <v>2023</v>
      </c>
      <c r="I1291" s="69" t="s">
        <v>2021</v>
      </c>
      <c r="J1291" s="69" t="s">
        <v>967</v>
      </c>
      <c r="K1291" s="71" t="s">
        <v>1670</v>
      </c>
      <c r="L1291" s="72" t="s">
        <v>83</v>
      </c>
      <c r="M1291" s="48" t="s">
        <v>701</v>
      </c>
      <c r="N1291" s="50" t="s">
        <v>347</v>
      </c>
      <c r="O1291" s="50" t="s">
        <v>767</v>
      </c>
      <c r="P1291" s="74">
        <f ca="1">IFERROR(VLOOKUP(DadosViagem5[[#This Row],[Placa]],BIP!A:E,5,FALSE),"")</f>
        <v>45977</v>
      </c>
      <c r="Q1291" s="75">
        <f ca="1">DATEDIF(DadosViagem5[[#This Row],[BIP]],TODAY(),"D")</f>
        <v>1</v>
      </c>
      <c r="R1291" s="76" t="str">
        <f>IFERROR(VLOOKUP(DadosViagem5[[#This Row],[Placa]],DDS!B:C,2,FALSE),"Verificar cadastro")</f>
        <v>Operando</v>
      </c>
      <c r="S1291" s="77" t="s">
        <v>2023</v>
      </c>
      <c r="T1291" s="48"/>
      <c r="U1291" s="79"/>
      <c r="V1291" s="78"/>
      <c r="W1291" s="82" t="s">
        <v>3019</v>
      </c>
      <c r="X1291" s="80"/>
      <c r="Y1291" s="81"/>
      <c r="Z1291" s="82"/>
      <c r="AA1291" s="70" t="s">
        <v>2024</v>
      </c>
      <c r="AB1291" s="70" t="s">
        <v>2024</v>
      </c>
      <c r="AC1291" s="69" t="s">
        <v>2024</v>
      </c>
      <c r="AD1291" s="69" t="str">
        <f ca="1">IFERROR(DATEDIF(DadosViagem5[[#This Row],[Utimo Bip Reserva]],TODAY(),"D"),"")</f>
        <v/>
      </c>
      <c r="AE1291" s="50" t="s">
        <v>2024</v>
      </c>
      <c r="AF1291" s="50" t="s">
        <v>2024</v>
      </c>
      <c r="AG1291" s="49"/>
      <c r="AH1291" s="50">
        <v>45807</v>
      </c>
      <c r="AI1291" s="49" t="str">
        <f>IF(DadosViagem5[[#This Row],[Dias em manutenção ]]&lt;5,"Dentro do Prazo","Fora do Prazo")</f>
        <v>Fora do Prazo</v>
      </c>
      <c r="AJ1291" s="49" t="e">
        <v>#REF!</v>
      </c>
    </row>
    <row r="1292" spans="1:36" ht="15">
      <c r="A1292" s="69" t="s">
        <v>3497</v>
      </c>
      <c r="B1292" s="70"/>
      <c r="C1292" s="69" t="s">
        <v>1042</v>
      </c>
      <c r="D1292" s="69" t="s">
        <v>2049</v>
      </c>
      <c r="E1292" s="69" t="s">
        <v>844</v>
      </c>
      <c r="F1292" s="69" t="s">
        <v>2020</v>
      </c>
      <c r="G1292" s="69"/>
      <c r="H1292" s="70">
        <v>2023</v>
      </c>
      <c r="I1292" s="69" t="s">
        <v>2021</v>
      </c>
      <c r="J1292" s="69" t="s">
        <v>967</v>
      </c>
      <c r="K1292" s="71" t="s">
        <v>1670</v>
      </c>
      <c r="L1292" s="72" t="s">
        <v>83</v>
      </c>
      <c r="M1292" s="48" t="s">
        <v>701</v>
      </c>
      <c r="N1292" s="50" t="s">
        <v>347</v>
      </c>
      <c r="O1292" s="50" t="s">
        <v>767</v>
      </c>
      <c r="P1292" s="74">
        <f ca="1">IFERROR(VLOOKUP(DadosViagem5[[#This Row],[Placa]],BIP!A:E,5,FALSE),"")</f>
        <v>45977</v>
      </c>
      <c r="Q1292" s="75">
        <f ca="1">DATEDIF(DadosViagem5[[#This Row],[BIP]],TODAY(),"D")</f>
        <v>1</v>
      </c>
      <c r="R1292" s="76" t="str">
        <f>IFERROR(VLOOKUP(DadosViagem5[[#This Row],[Placa]],DDS!B:C,2,FALSE),"Verificar cadastro")</f>
        <v>Operando</v>
      </c>
      <c r="S1292" s="77" t="s">
        <v>2023</v>
      </c>
      <c r="T1292" s="48"/>
      <c r="U1292" s="79"/>
      <c r="V1292" s="78"/>
      <c r="W1292" s="82" t="s">
        <v>3019</v>
      </c>
      <c r="X1292" s="80"/>
      <c r="Y1292" s="81"/>
      <c r="Z1292" s="82"/>
      <c r="AA1292" s="70" t="s">
        <v>2024</v>
      </c>
      <c r="AB1292" s="70" t="s">
        <v>2024</v>
      </c>
      <c r="AC1292" s="69" t="s">
        <v>2024</v>
      </c>
      <c r="AD1292" s="69" t="str">
        <f ca="1">IFERROR(DATEDIF(DadosViagem5[[#This Row],[Utimo Bip Reserva]],TODAY(),"D"),"")</f>
        <v/>
      </c>
      <c r="AE1292" s="50" t="s">
        <v>2024</v>
      </c>
      <c r="AF1292" s="50" t="s">
        <v>2024</v>
      </c>
      <c r="AG1292" s="49"/>
      <c r="AH1292" s="50">
        <v>45807</v>
      </c>
      <c r="AI1292" s="49" t="str">
        <f>IF(DadosViagem5[[#This Row],[Dias em manutenção ]]&lt;5,"Dentro do Prazo","Fora do Prazo")</f>
        <v>Fora do Prazo</v>
      </c>
      <c r="AJ1292" s="49" t="e">
        <v>#REF!</v>
      </c>
    </row>
    <row r="1293" spans="1:36" ht="15">
      <c r="A1293" s="69" t="s">
        <v>1449</v>
      </c>
      <c r="B1293" s="70"/>
      <c r="C1293" s="69" t="s">
        <v>2125</v>
      </c>
      <c r="D1293" s="69" t="s">
        <v>2025</v>
      </c>
      <c r="E1293" s="69" t="s">
        <v>2034</v>
      </c>
      <c r="F1293" s="69" t="s">
        <v>2035</v>
      </c>
      <c r="G1293" s="69"/>
      <c r="H1293" s="70">
        <v>2024</v>
      </c>
      <c r="I1293" s="69" t="s">
        <v>2021</v>
      </c>
      <c r="J1293" s="69" t="s">
        <v>967</v>
      </c>
      <c r="K1293" s="71" t="s">
        <v>1670</v>
      </c>
      <c r="L1293" s="72" t="s">
        <v>83</v>
      </c>
      <c r="M1293" s="48" t="s">
        <v>139</v>
      </c>
      <c r="N1293" s="50" t="s">
        <v>347</v>
      </c>
      <c r="O1293" s="50" t="s">
        <v>767</v>
      </c>
      <c r="P1293" s="74">
        <f ca="1">IFERROR(VLOOKUP(DadosViagem5[[#This Row],[Placa]],BIP!A:E,5,FALSE),"")</f>
        <v>45978</v>
      </c>
      <c r="Q1293" s="75">
        <f ca="1">DATEDIF(DadosViagem5[[#This Row],[BIP]],TODAY(),"D")</f>
        <v>0</v>
      </c>
      <c r="R1293" s="76" t="str">
        <f>IFERROR(VLOOKUP(DadosViagem5[[#This Row],[Placa]],DDS!B:C,2,FALSE),"Verificar cadastro")</f>
        <v>Falta Motorista</v>
      </c>
      <c r="S1293" s="77" t="s">
        <v>2023</v>
      </c>
      <c r="T1293" s="48"/>
      <c r="U1293" s="79"/>
      <c r="V1293" s="78"/>
      <c r="W1293" s="82" t="s">
        <v>3019</v>
      </c>
      <c r="X1293" s="80"/>
      <c r="Y1293" s="81"/>
      <c r="Z1293" s="82"/>
      <c r="AA1293" s="70" t="s">
        <v>2024</v>
      </c>
      <c r="AB1293" s="70" t="s">
        <v>2024</v>
      </c>
      <c r="AC1293" s="69" t="s">
        <v>2024</v>
      </c>
      <c r="AD1293" s="69" t="str">
        <f ca="1">IFERROR(DATEDIF(DadosViagem5[[#This Row],[Utimo Bip Reserva]],TODAY(),"D"),"")</f>
        <v/>
      </c>
      <c r="AE1293" s="49"/>
      <c r="AF1293" s="50"/>
      <c r="AG1293" s="49"/>
      <c r="AH1293" s="50">
        <v>45807</v>
      </c>
      <c r="AI1293" s="49" t="str">
        <f>IF(DadosViagem5[[#This Row],[Dias em manutenção ]]&lt;5,"Dentro do Prazo","Fora do Prazo")</f>
        <v>Fora do Prazo</v>
      </c>
      <c r="AJ1293" s="49" t="e">
        <v>#REF!</v>
      </c>
    </row>
    <row r="1294" spans="1:36" ht="15">
      <c r="A1294" s="69" t="s">
        <v>3498</v>
      </c>
      <c r="B1294" s="70"/>
      <c r="C1294" s="69" t="s">
        <v>395</v>
      </c>
      <c r="D1294" s="69" t="s">
        <v>2025</v>
      </c>
      <c r="E1294" s="69" t="s">
        <v>2034</v>
      </c>
      <c r="F1294" s="69" t="s">
        <v>2035</v>
      </c>
      <c r="G1294" s="69"/>
      <c r="H1294" s="70">
        <v>2023</v>
      </c>
      <c r="I1294" s="69" t="s">
        <v>2021</v>
      </c>
      <c r="J1294" s="69" t="s">
        <v>967</v>
      </c>
      <c r="K1294" s="71" t="s">
        <v>1670</v>
      </c>
      <c r="L1294" s="72" t="s">
        <v>83</v>
      </c>
      <c r="M1294" s="48" t="s">
        <v>139</v>
      </c>
      <c r="N1294" s="50" t="s">
        <v>347</v>
      </c>
      <c r="O1294" s="50" t="s">
        <v>767</v>
      </c>
      <c r="P1294" s="74">
        <f ca="1">IFERROR(VLOOKUP(DadosViagem5[[#This Row],[Placa]],BIP!A:E,5,FALSE),"")</f>
        <v>45978</v>
      </c>
      <c r="Q1294" s="75">
        <f ca="1">DATEDIF(DadosViagem5[[#This Row],[BIP]],TODAY(),"D")</f>
        <v>0</v>
      </c>
      <c r="R1294" s="76" t="str">
        <f>IFERROR(VLOOKUP(DadosViagem5[[#This Row],[Placa]],DDS!B:C,2,FALSE),"Verificar cadastro")</f>
        <v>Carregado</v>
      </c>
      <c r="S1294" s="77" t="s">
        <v>2023</v>
      </c>
      <c r="T1294" s="48"/>
      <c r="U1294" s="79"/>
      <c r="V1294" s="78"/>
      <c r="W1294" s="82" t="s">
        <v>3499</v>
      </c>
      <c r="X1294" s="80"/>
      <c r="Y1294" s="81" t="s">
        <v>2024</v>
      </c>
      <c r="Z1294" s="82"/>
      <c r="AA1294" s="70" t="s">
        <v>2024</v>
      </c>
      <c r="AB1294" s="70" t="s">
        <v>2024</v>
      </c>
      <c r="AC1294" s="69" t="s">
        <v>2024</v>
      </c>
      <c r="AD1294" s="69" t="str">
        <f ca="1">IFERROR(DATEDIF(DadosViagem5[[#This Row],[Utimo Bip Reserva]],TODAY(),"D"),"")</f>
        <v/>
      </c>
      <c r="AE1294" s="49"/>
      <c r="AF1294" s="50"/>
      <c r="AG1294" s="49"/>
      <c r="AH1294" s="50">
        <v>45807</v>
      </c>
      <c r="AI1294" s="49" t="str">
        <f>IF(DadosViagem5[[#This Row],[Dias em manutenção ]]&lt;5,"Dentro do Prazo","Fora do Prazo")</f>
        <v>Fora do Prazo</v>
      </c>
      <c r="AJ1294" s="49" t="e">
        <v>#REF!</v>
      </c>
    </row>
    <row r="1295" spans="1:36" ht="15">
      <c r="A1295" s="69" t="s">
        <v>1138</v>
      </c>
      <c r="B1295" s="70">
        <v>373</v>
      </c>
      <c r="C1295" s="69" t="s">
        <v>395</v>
      </c>
      <c r="D1295" s="69" t="s">
        <v>2025</v>
      </c>
      <c r="E1295" s="69" t="s">
        <v>2034</v>
      </c>
      <c r="F1295" s="69" t="s">
        <v>2035</v>
      </c>
      <c r="G1295" s="69"/>
      <c r="H1295" s="70">
        <v>2023</v>
      </c>
      <c r="I1295" s="69" t="s">
        <v>2021</v>
      </c>
      <c r="J1295" s="69" t="s">
        <v>967</v>
      </c>
      <c r="K1295" s="71" t="s">
        <v>1670</v>
      </c>
      <c r="L1295" s="72" t="s">
        <v>83</v>
      </c>
      <c r="M1295" s="48" t="s">
        <v>139</v>
      </c>
      <c r="N1295" s="50" t="s">
        <v>347</v>
      </c>
      <c r="O1295" s="50" t="s">
        <v>767</v>
      </c>
      <c r="P1295" s="74">
        <f ca="1">IFERROR(VLOOKUP(DadosViagem5[[#This Row],[Placa]],BIP!A:E,5,FALSE),"")</f>
        <v>45978</v>
      </c>
      <c r="Q1295" s="75">
        <f ca="1">DATEDIF(DadosViagem5[[#This Row],[BIP]],TODAY(),"D")</f>
        <v>0</v>
      </c>
      <c r="R1295" s="76" t="str">
        <f>IFERROR(VLOOKUP(DadosViagem5[[#This Row],[Placa]],DDS!B:C,2,FALSE),"Verificar cadastro")</f>
        <v>Manutenção</v>
      </c>
      <c r="S1295" s="77" t="s">
        <v>2096</v>
      </c>
      <c r="T1295" s="48"/>
      <c r="U1295" s="79"/>
      <c r="V1295" s="78">
        <v>45910</v>
      </c>
      <c r="W1295" s="229" t="s">
        <v>3500</v>
      </c>
      <c r="X1295" s="80" t="s">
        <v>81</v>
      </c>
      <c r="Y1295" s="81" t="s">
        <v>474</v>
      </c>
      <c r="Z1295" s="83" t="s">
        <v>3501</v>
      </c>
      <c r="AA1295" s="70" t="s">
        <v>2024</v>
      </c>
      <c r="AB1295" s="70" t="s">
        <v>2024</v>
      </c>
      <c r="AC1295" s="69" t="s">
        <v>2024</v>
      </c>
      <c r="AD1295" s="69" t="str">
        <f ca="1">IFERROR(DATEDIF(DadosViagem5[[#This Row],[Utimo Bip Reserva]],TODAY(),"D"),"")</f>
        <v/>
      </c>
      <c r="AE1295" s="50" t="s">
        <v>2024</v>
      </c>
      <c r="AF1295" s="50" t="s">
        <v>2024</v>
      </c>
      <c r="AG1295" s="49"/>
      <c r="AH1295" s="50">
        <v>45807</v>
      </c>
      <c r="AI1295" s="49" t="str">
        <f>IF(DadosViagem5[[#This Row],[Dias em manutenção ]]&lt;5,"Dentro do Prazo","Fora do Prazo")</f>
        <v>Fora do Prazo</v>
      </c>
      <c r="AJ1295" s="49" t="e">
        <v>#REF!</v>
      </c>
    </row>
    <row r="1296" spans="1:36" ht="15">
      <c r="A1296" s="69" t="s">
        <v>965</v>
      </c>
      <c r="B1296" s="70"/>
      <c r="C1296" s="69" t="s">
        <v>673</v>
      </c>
      <c r="D1296" s="69" t="s">
        <v>2018</v>
      </c>
      <c r="E1296" s="69" t="s">
        <v>566</v>
      </c>
      <c r="F1296" s="69" t="s">
        <v>2064</v>
      </c>
      <c r="G1296" s="69"/>
      <c r="H1296" s="70">
        <v>2021</v>
      </c>
      <c r="I1296" s="69" t="s">
        <v>2021</v>
      </c>
      <c r="J1296" s="69" t="s">
        <v>967</v>
      </c>
      <c r="K1296" s="71" t="s">
        <v>1670</v>
      </c>
      <c r="L1296" s="72" t="s">
        <v>83</v>
      </c>
      <c r="M1296" s="48" t="s">
        <v>701</v>
      </c>
      <c r="N1296" s="50" t="s">
        <v>347</v>
      </c>
      <c r="O1296" s="50" t="s">
        <v>767</v>
      </c>
      <c r="P1296" s="74">
        <f ca="1">IFERROR(VLOOKUP(DadosViagem5[[#This Row],[Placa]],BIP!A:E,5,FALSE),"")</f>
        <v>45977</v>
      </c>
      <c r="Q1296" s="75">
        <f ca="1">DATEDIF(DadosViagem5[[#This Row],[BIP]],TODAY(),"D")</f>
        <v>1</v>
      </c>
      <c r="R1296" s="76" t="str">
        <f>IFERROR(VLOOKUP(DadosViagem5[[#This Row],[Placa]],DDS!B:C,2,FALSE),"Verificar cadastro")</f>
        <v>Carregado</v>
      </c>
      <c r="S1296" s="49" t="s">
        <v>1186</v>
      </c>
      <c r="T1296" s="48"/>
      <c r="U1296" s="79"/>
      <c r="V1296" s="78"/>
      <c r="W1296" s="82" t="s">
        <v>3502</v>
      </c>
      <c r="X1296" s="80"/>
      <c r="Y1296" s="81"/>
      <c r="Z1296" s="83"/>
      <c r="AA1296" s="70" t="s">
        <v>2024</v>
      </c>
      <c r="AB1296" s="70" t="s">
        <v>2024</v>
      </c>
      <c r="AC1296" s="69" t="s">
        <v>2024</v>
      </c>
      <c r="AD1296" s="69" t="str">
        <f ca="1">IFERROR(DATEDIF(DadosViagem5[[#This Row],[Utimo Bip Reserva]],TODAY(),"D"),"")</f>
        <v/>
      </c>
      <c r="AE1296" s="49" t="s">
        <v>2024</v>
      </c>
      <c r="AF1296" s="50" t="s">
        <v>2024</v>
      </c>
      <c r="AG1296" s="49"/>
      <c r="AH1296" s="50">
        <v>45807</v>
      </c>
      <c r="AI1296" s="49" t="str">
        <f>IF(DadosViagem5[[#This Row],[Dias em manutenção ]]&lt;5,"Dentro do Prazo","Fora do Prazo")</f>
        <v>Fora do Prazo</v>
      </c>
      <c r="AJ1296" s="49" t="e">
        <v>#REF!</v>
      </c>
    </row>
    <row r="1297" spans="1:36">
      <c r="A1297" s="69" t="s">
        <v>837</v>
      </c>
      <c r="B1297" s="70"/>
      <c r="C1297" s="69" t="s">
        <v>395</v>
      </c>
      <c r="D1297" s="69" t="s">
        <v>2025</v>
      </c>
      <c r="E1297" s="69" t="s">
        <v>2034</v>
      </c>
      <c r="F1297" s="69" t="s">
        <v>2064</v>
      </c>
      <c r="G1297" s="69"/>
      <c r="H1297" s="70">
        <v>2024</v>
      </c>
      <c r="I1297" s="69" t="s">
        <v>2021</v>
      </c>
      <c r="J1297" s="69" t="s">
        <v>967</v>
      </c>
      <c r="K1297" s="71" t="s">
        <v>1670</v>
      </c>
      <c r="L1297" s="312" t="s">
        <v>83</v>
      </c>
      <c r="M1297" s="48" t="s">
        <v>139</v>
      </c>
      <c r="N1297" s="50" t="s">
        <v>347</v>
      </c>
      <c r="O1297" s="50" t="s">
        <v>767</v>
      </c>
      <c r="P1297" s="74">
        <f ca="1">IFERROR(VLOOKUP(DadosViagem5[[#This Row],[Placa]],BIP!A:E,5,FALSE),"")</f>
        <v>45977</v>
      </c>
      <c r="Q1297" s="75">
        <f ca="1">DATEDIF(DadosViagem5[[#This Row],[BIP]],TODAY(),"D")</f>
        <v>1</v>
      </c>
      <c r="R1297" s="76" t="str">
        <f>IFERROR(VLOOKUP(DadosViagem5[[#This Row],[Placa]],DDS!B:C,2,FALSE),"Verificar cadastro")</f>
        <v>Operando</v>
      </c>
      <c r="S1297" s="77" t="s">
        <v>2023</v>
      </c>
      <c r="T1297" s="48"/>
      <c r="U1297" s="79"/>
      <c r="V1297" s="78"/>
      <c r="W1297" s="82" t="s">
        <v>3503</v>
      </c>
      <c r="X1297" s="87"/>
      <c r="Y1297" s="89"/>
      <c r="Z1297" s="61"/>
      <c r="AA1297" s="70" t="s">
        <v>2024</v>
      </c>
      <c r="AB1297" s="70" t="s">
        <v>2024</v>
      </c>
      <c r="AC1297" s="69" t="s">
        <v>2024</v>
      </c>
      <c r="AD1297" s="69" t="str">
        <f ca="1">IFERROR(DATEDIF(DadosViagem5[[#This Row],[Utimo Bip Reserva]],TODAY(),"D"),"")</f>
        <v/>
      </c>
      <c r="AE1297" s="49"/>
      <c r="AF1297" s="50"/>
      <c r="AG1297" s="49"/>
      <c r="AH1297" s="50">
        <v>103</v>
      </c>
      <c r="AI1297" s="49" t="str">
        <f>IF(DadosViagem5[[#This Row],[Dias em manutenção ]]&lt;5,"Dentro do Prazo","Fora do Prazo")</f>
        <v>Fora do Prazo</v>
      </c>
      <c r="AJ1297" s="49" t="e">
        <v>#REF!</v>
      </c>
    </row>
    <row r="1298" spans="1:36" ht="15">
      <c r="A1298" s="69" t="s">
        <v>1472</v>
      </c>
      <c r="B1298" s="70"/>
      <c r="C1298" s="69" t="s">
        <v>673</v>
      </c>
      <c r="D1298" s="69" t="s">
        <v>2018</v>
      </c>
      <c r="E1298" s="69" t="s">
        <v>566</v>
      </c>
      <c r="F1298" s="69" t="s">
        <v>2064</v>
      </c>
      <c r="G1298" s="69"/>
      <c r="H1298" s="70">
        <v>2021</v>
      </c>
      <c r="I1298" s="69" t="s">
        <v>2021</v>
      </c>
      <c r="J1298" s="69" t="s">
        <v>967</v>
      </c>
      <c r="K1298" s="71" t="s">
        <v>1670</v>
      </c>
      <c r="L1298" s="72" t="s">
        <v>83</v>
      </c>
      <c r="M1298" s="48" t="s">
        <v>701</v>
      </c>
      <c r="N1298" s="50" t="s">
        <v>347</v>
      </c>
      <c r="O1298" s="50" t="s">
        <v>767</v>
      </c>
      <c r="P1298" s="74">
        <f ca="1">IFERROR(VLOOKUP(DadosViagem5[[#This Row],[Placa]],BIP!A:E,5,FALSE),"")</f>
        <v>45977</v>
      </c>
      <c r="Q1298" s="75">
        <f ca="1">DATEDIF(DadosViagem5[[#This Row],[BIP]],TODAY(),"D")</f>
        <v>1</v>
      </c>
      <c r="R1298" s="76" t="s">
        <v>2790</v>
      </c>
      <c r="S1298" s="49" t="s">
        <v>1186</v>
      </c>
      <c r="T1298" s="48"/>
      <c r="U1298" s="79"/>
      <c r="V1298" s="78"/>
      <c r="W1298" s="229" t="s">
        <v>3504</v>
      </c>
      <c r="X1298" s="80"/>
      <c r="Y1298" s="81"/>
      <c r="Z1298" s="83"/>
      <c r="AA1298" s="70" t="s">
        <v>2024</v>
      </c>
      <c r="AB1298" s="70" t="s">
        <v>2024</v>
      </c>
      <c r="AC1298" s="69" t="s">
        <v>2024</v>
      </c>
      <c r="AD1298" s="69" t="str">
        <f ca="1">IFERROR(DATEDIF(DadosViagem5[[#This Row],[Utimo Bip Reserva]],TODAY(),"D"),"")</f>
        <v/>
      </c>
      <c r="AE1298" s="49" t="s">
        <v>3505</v>
      </c>
      <c r="AF1298" s="50" t="s">
        <v>2024</v>
      </c>
      <c r="AG1298" s="49"/>
      <c r="AH1298" s="50">
        <v>45807</v>
      </c>
      <c r="AI1298" s="49" t="str">
        <f>IF(DadosViagem5[[#This Row],[Dias em manutenção ]]&lt;5,"Dentro do Prazo","Fora do Prazo")</f>
        <v>Fora do Prazo</v>
      </c>
      <c r="AJ1298" s="49" t="e">
        <v>#REF!</v>
      </c>
    </row>
    <row r="1299" spans="1:36" ht="15">
      <c r="A1299" s="69" t="s">
        <v>3506</v>
      </c>
      <c r="B1299" s="70"/>
      <c r="C1299" s="69" t="s">
        <v>673</v>
      </c>
      <c r="D1299" s="69" t="s">
        <v>2025</v>
      </c>
      <c r="E1299" s="69" t="s">
        <v>566</v>
      </c>
      <c r="F1299" s="69" t="s">
        <v>2064</v>
      </c>
      <c r="G1299" s="69"/>
      <c r="H1299" s="70">
        <v>2022</v>
      </c>
      <c r="I1299" s="69" t="s">
        <v>2021</v>
      </c>
      <c r="J1299" s="69" t="s">
        <v>967</v>
      </c>
      <c r="K1299" s="71" t="s">
        <v>1670</v>
      </c>
      <c r="L1299" s="72" t="s">
        <v>83</v>
      </c>
      <c r="M1299" s="48" t="s">
        <v>701</v>
      </c>
      <c r="N1299" s="50" t="s">
        <v>347</v>
      </c>
      <c r="O1299" s="50" t="s">
        <v>767</v>
      </c>
      <c r="P1299" s="74">
        <f ca="1">IFERROR(VLOOKUP(DadosViagem5[[#This Row],[Placa]],BIP!A:E,5,FALSE),"")</f>
        <v>45849</v>
      </c>
      <c r="Q1299" s="75">
        <f ca="1">DATEDIF(DadosViagem5[[#This Row],[BIP]],TODAY(),"D")</f>
        <v>129</v>
      </c>
      <c r="R1299" s="76" t="str">
        <f>IFERROR(VLOOKUP(DadosViagem5[[#This Row],[Placa]],DDS!B:C,2,FALSE),"Verificar cadastro")</f>
        <v>Verificar cadastro</v>
      </c>
      <c r="S1299" s="49" t="s">
        <v>2404</v>
      </c>
      <c r="T1299" s="48"/>
      <c r="U1299" s="79"/>
      <c r="V1299" s="78"/>
      <c r="W1299" s="82" t="s">
        <v>3507</v>
      </c>
      <c r="X1299" s="80"/>
      <c r="Y1299" s="81"/>
      <c r="Z1299" s="82"/>
      <c r="AA1299" s="70" t="s">
        <v>2024</v>
      </c>
      <c r="AB1299" s="70" t="s">
        <v>2024</v>
      </c>
      <c r="AC1299" s="69" t="s">
        <v>2024</v>
      </c>
      <c r="AD1299" s="69" t="str">
        <f ca="1">IFERROR(DATEDIF(DadosViagem5[[#This Row],[Utimo Bip Reserva]],TODAY(),"D"),"")</f>
        <v/>
      </c>
      <c r="AE1299" s="49" t="s">
        <v>2024</v>
      </c>
      <c r="AF1299" s="50" t="s">
        <v>2024</v>
      </c>
      <c r="AG1299" s="49"/>
      <c r="AH1299" s="50">
        <v>45807</v>
      </c>
      <c r="AI1299" s="49" t="str">
        <f>IF(DadosViagem5[[#This Row],[Dias em manutenção ]]&lt;5,"Dentro do Prazo","Fora do Prazo")</f>
        <v>Fora do Prazo</v>
      </c>
      <c r="AJ1299" s="49" t="e">
        <v>#REF!</v>
      </c>
    </row>
    <row r="1300" spans="1:36" ht="15">
      <c r="A1300" s="69" t="s">
        <v>3508</v>
      </c>
      <c r="B1300" s="70"/>
      <c r="C1300" s="69" t="s">
        <v>673</v>
      </c>
      <c r="D1300" s="69" t="s">
        <v>2025</v>
      </c>
      <c r="E1300" s="69" t="s">
        <v>566</v>
      </c>
      <c r="F1300" s="69" t="s">
        <v>2064</v>
      </c>
      <c r="G1300" s="69"/>
      <c r="H1300" s="70">
        <v>2021</v>
      </c>
      <c r="I1300" s="69" t="s">
        <v>2021</v>
      </c>
      <c r="J1300" s="69" t="s">
        <v>967</v>
      </c>
      <c r="K1300" s="71" t="s">
        <v>1670</v>
      </c>
      <c r="L1300" s="72" t="s">
        <v>83</v>
      </c>
      <c r="M1300" s="48" t="s">
        <v>701</v>
      </c>
      <c r="N1300" s="50" t="s">
        <v>347</v>
      </c>
      <c r="O1300" s="50" t="s">
        <v>767</v>
      </c>
      <c r="P1300" s="74">
        <f ca="1">IFERROR(VLOOKUP(DadosViagem5[[#This Row],[Placa]],BIP!A:E,5,FALSE),"")</f>
        <v>0</v>
      </c>
      <c r="Q1300" s="75">
        <f ca="1">DATEDIF(DadosViagem5[[#This Row],[BIP]],TODAY(),"D")</f>
        <v>45978</v>
      </c>
      <c r="R1300" s="76" t="str">
        <f>IFERROR(VLOOKUP(DadosViagem5[[#This Row],[Placa]],DDS!B:C,2,FALSE),"Verificar cadastro")</f>
        <v>Verificar cadastro</v>
      </c>
      <c r="S1300" s="49" t="s">
        <v>2404</v>
      </c>
      <c r="T1300" s="48"/>
      <c r="U1300" s="79"/>
      <c r="V1300" s="78"/>
      <c r="W1300" s="82" t="s">
        <v>3509</v>
      </c>
      <c r="X1300" s="80"/>
      <c r="Y1300" s="81"/>
      <c r="Z1300" s="82"/>
      <c r="AA1300" s="70" t="s">
        <v>2024</v>
      </c>
      <c r="AB1300" s="70" t="s">
        <v>2024</v>
      </c>
      <c r="AC1300" s="69" t="s">
        <v>2024</v>
      </c>
      <c r="AD1300" s="69" t="str">
        <f ca="1">IFERROR(DATEDIF(DadosViagem5[[#This Row],[Utimo Bip Reserva]],TODAY(),"D"),"")</f>
        <v/>
      </c>
      <c r="AE1300" s="49"/>
      <c r="AF1300" s="50" t="s">
        <v>2024</v>
      </c>
      <c r="AG1300" s="49"/>
      <c r="AH1300" s="50">
        <v>63</v>
      </c>
      <c r="AI1300" s="49" t="str">
        <f>IF(DadosViagem5[[#This Row],[Dias em manutenção ]]&lt;5,"Dentro do Prazo","Fora do Prazo")</f>
        <v>Fora do Prazo</v>
      </c>
      <c r="AJ1300" s="49" t="e">
        <v>#REF!</v>
      </c>
    </row>
    <row r="1301" spans="1:36" ht="15">
      <c r="A1301" s="69" t="s">
        <v>3510</v>
      </c>
      <c r="B1301" s="70"/>
      <c r="C1301" s="69" t="s">
        <v>673</v>
      </c>
      <c r="D1301" s="69" t="s">
        <v>2025</v>
      </c>
      <c r="E1301" s="69" t="s">
        <v>566</v>
      </c>
      <c r="F1301" s="69" t="s">
        <v>2064</v>
      </c>
      <c r="G1301" s="69"/>
      <c r="H1301" s="70">
        <v>2021</v>
      </c>
      <c r="I1301" s="69" t="s">
        <v>2021</v>
      </c>
      <c r="J1301" s="69" t="s">
        <v>967</v>
      </c>
      <c r="K1301" s="71" t="s">
        <v>1670</v>
      </c>
      <c r="L1301" s="72" t="s">
        <v>83</v>
      </c>
      <c r="M1301" s="48" t="s">
        <v>701</v>
      </c>
      <c r="N1301" s="50" t="s">
        <v>347</v>
      </c>
      <c r="O1301" s="50" t="s">
        <v>767</v>
      </c>
      <c r="P1301" s="74">
        <f ca="1">IFERROR(VLOOKUP(DadosViagem5[[#This Row],[Placa]],BIP!A:E,5,FALSE),"")</f>
        <v>0</v>
      </c>
      <c r="Q1301" s="75">
        <f ca="1">DATEDIF(DadosViagem5[[#This Row],[BIP]],TODAY(),"D")</f>
        <v>45978</v>
      </c>
      <c r="R1301" s="76" t="str">
        <f>IFERROR(VLOOKUP(DadosViagem5[[#This Row],[Placa]],DDS!B:C,2,FALSE),"Verificar cadastro")</f>
        <v>Verificar cadastro</v>
      </c>
      <c r="S1301" s="49" t="s">
        <v>2404</v>
      </c>
      <c r="T1301" s="48"/>
      <c r="U1301" s="79"/>
      <c r="V1301" s="78"/>
      <c r="W1301" s="82" t="s">
        <v>3511</v>
      </c>
      <c r="X1301" s="80"/>
      <c r="Y1301" s="81"/>
      <c r="Z1301" s="82"/>
      <c r="AA1301" s="70" t="s">
        <v>2024</v>
      </c>
      <c r="AB1301" s="70" t="s">
        <v>2024</v>
      </c>
      <c r="AC1301" s="69" t="s">
        <v>2024</v>
      </c>
      <c r="AD1301" s="69" t="str">
        <f ca="1">IFERROR(DATEDIF(DadosViagem5[[#This Row],[Utimo Bip Reserva]],TODAY(),"D"),"")</f>
        <v/>
      </c>
      <c r="AE1301" s="49" t="s">
        <v>2024</v>
      </c>
      <c r="AF1301" s="50" t="s">
        <v>2024</v>
      </c>
      <c r="AG1301" s="49"/>
      <c r="AH1301" s="50">
        <v>11</v>
      </c>
      <c r="AI1301" s="49" t="str">
        <f>IF(DadosViagem5[[#This Row],[Dias em manutenção ]]&lt;5,"Dentro do Prazo","Fora do Prazo")</f>
        <v>Fora do Prazo</v>
      </c>
      <c r="AJ1301" s="49" t="e">
        <v>#REF!</v>
      </c>
    </row>
    <row r="1302" spans="1:36" ht="15">
      <c r="A1302" s="69" t="s">
        <v>550</v>
      </c>
      <c r="B1302" s="70"/>
      <c r="C1302" s="69" t="s">
        <v>673</v>
      </c>
      <c r="D1302" s="69" t="s">
        <v>2025</v>
      </c>
      <c r="E1302" s="69" t="s">
        <v>566</v>
      </c>
      <c r="F1302" s="69" t="s">
        <v>2064</v>
      </c>
      <c r="G1302" s="69"/>
      <c r="H1302" s="70">
        <v>2020</v>
      </c>
      <c r="I1302" s="69" t="s">
        <v>2021</v>
      </c>
      <c r="J1302" s="69" t="s">
        <v>542</v>
      </c>
      <c r="K1302" s="71" t="s">
        <v>546</v>
      </c>
      <c r="L1302" s="72" t="s">
        <v>83</v>
      </c>
      <c r="M1302" s="48" t="s">
        <v>133</v>
      </c>
      <c r="N1302" s="49" t="s">
        <v>870</v>
      </c>
      <c r="O1302" s="50" t="s">
        <v>1923</v>
      </c>
      <c r="P1302" s="74">
        <f ca="1">IFERROR(VLOOKUP(DadosViagem5[[#This Row],[Placa]],BIP!A:E,5,FALSE),"")</f>
        <v>45957</v>
      </c>
      <c r="Q1302" s="75">
        <f ca="1">DATEDIF(DadosViagem5[[#This Row],[BIP]],TODAY(),"D")</f>
        <v>21</v>
      </c>
      <c r="R1302" s="76" t="str">
        <f>IFERROR(VLOOKUP(DadosViagem5[[#This Row],[Placa]],DDS!B:C,2,FALSE),"Verificar cadastro")</f>
        <v>Manutenção</v>
      </c>
      <c r="S1302" s="77" t="s">
        <v>2023</v>
      </c>
      <c r="T1302" s="48"/>
      <c r="U1302" s="79"/>
      <c r="V1302" s="78"/>
      <c r="W1302" s="82"/>
      <c r="X1302" s="80"/>
      <c r="Y1302" s="81"/>
      <c r="Z1302" s="82"/>
      <c r="AA1302" s="70" t="s">
        <v>2024</v>
      </c>
      <c r="AB1302" s="70" t="s">
        <v>2024</v>
      </c>
      <c r="AC1302" s="69" t="s">
        <v>2024</v>
      </c>
      <c r="AD1302" s="69" t="str">
        <f ca="1">IFERROR(DATEDIF(DadosViagem5[[#This Row],[Utimo Bip Reserva]],TODAY(),"D"),"")</f>
        <v/>
      </c>
      <c r="AE1302" s="49"/>
      <c r="AF1302" s="50" t="s">
        <v>2024</v>
      </c>
      <c r="AG1302" s="49"/>
      <c r="AH1302" s="50">
        <v>45807</v>
      </c>
      <c r="AI1302" s="49" t="str">
        <f>IF(DadosViagem5[[#This Row],[Dias em manutenção ]]&lt;5,"Dentro do Prazo","Fora do Prazo")</f>
        <v>Fora do Prazo</v>
      </c>
      <c r="AJ1302" s="49" t="e">
        <v>#REF!</v>
      </c>
    </row>
    <row r="1303" spans="1:36" ht="15">
      <c r="A1303" s="69" t="s">
        <v>868</v>
      </c>
      <c r="B1303" s="70">
        <v>553</v>
      </c>
      <c r="C1303" s="69" t="s">
        <v>395</v>
      </c>
      <c r="D1303" s="69" t="s">
        <v>2025</v>
      </c>
      <c r="E1303" s="69" t="s">
        <v>2034</v>
      </c>
      <c r="F1303" s="69" t="s">
        <v>2035</v>
      </c>
      <c r="G1303" s="69"/>
      <c r="H1303" s="70">
        <v>2024</v>
      </c>
      <c r="I1303" s="69" t="s">
        <v>2021</v>
      </c>
      <c r="J1303" s="69" t="s">
        <v>542</v>
      </c>
      <c r="K1303" s="71" t="s">
        <v>546</v>
      </c>
      <c r="L1303" s="72" t="s">
        <v>83</v>
      </c>
      <c r="M1303" s="48" t="s">
        <v>139</v>
      </c>
      <c r="N1303" s="49" t="s">
        <v>870</v>
      </c>
      <c r="O1303" s="50" t="s">
        <v>1923</v>
      </c>
      <c r="P1303" s="74">
        <f ca="1">IFERROR(VLOOKUP(DadosViagem5[[#This Row],[Placa]],BIP!A:E,5,FALSE),"")</f>
        <v>45978</v>
      </c>
      <c r="Q1303" s="75">
        <f ca="1">DATEDIF(DadosViagem5[[#This Row],[BIP]],TODAY(),"D")</f>
        <v>0</v>
      </c>
      <c r="R1303" s="76" t="str">
        <f>IFERROR(VLOOKUP(DadosViagem5[[#This Row],[Placa]],DDS!B:C,2,FALSE),"Verificar cadastro")</f>
        <v>Operando</v>
      </c>
      <c r="S1303" s="77" t="s">
        <v>2023</v>
      </c>
      <c r="T1303" s="48"/>
      <c r="U1303" s="79"/>
      <c r="V1303" s="78"/>
      <c r="W1303" t="s">
        <v>2743</v>
      </c>
      <c r="X1303" s="80"/>
      <c r="Y1303" s="81"/>
      <c r="Z1303" s="82"/>
      <c r="AA1303" s="70" t="s">
        <v>2024</v>
      </c>
      <c r="AB1303" s="70" t="s">
        <v>2024</v>
      </c>
      <c r="AC1303" s="69" t="s">
        <v>2024</v>
      </c>
      <c r="AD1303" s="69" t="str">
        <f ca="1">IFERROR(DATEDIF(DadosViagem5[[#This Row],[Utimo Bip Reserva]],TODAY(),"D"),"")</f>
        <v/>
      </c>
      <c r="AE1303" s="66" t="s">
        <v>2024</v>
      </c>
      <c r="AF1303" s="66" t="s">
        <v>2024</v>
      </c>
      <c r="AG1303" s="49"/>
      <c r="AH1303" s="50">
        <v>45807</v>
      </c>
      <c r="AI1303" s="49" t="str">
        <f>IF(DadosViagem5[[#This Row],[Dias em manutenção ]]&lt;5,"Dentro do Prazo","Fora do Prazo")</f>
        <v>Fora do Prazo</v>
      </c>
      <c r="AJ1303" s="49" t="e">
        <v>#REF!</v>
      </c>
    </row>
    <row r="1304" spans="1:36" ht="15">
      <c r="A1304" s="69" t="s">
        <v>872</v>
      </c>
      <c r="B1304" s="70">
        <v>563</v>
      </c>
      <c r="C1304" s="69" t="s">
        <v>395</v>
      </c>
      <c r="D1304" s="69" t="s">
        <v>2025</v>
      </c>
      <c r="E1304" s="69" t="s">
        <v>2034</v>
      </c>
      <c r="F1304" s="69" t="s">
        <v>2035</v>
      </c>
      <c r="G1304" s="69"/>
      <c r="H1304" s="70">
        <v>2024</v>
      </c>
      <c r="I1304" s="69" t="s">
        <v>2021</v>
      </c>
      <c r="J1304" s="69" t="s">
        <v>542</v>
      </c>
      <c r="K1304" s="71" t="s">
        <v>546</v>
      </c>
      <c r="L1304" s="72" t="s">
        <v>83</v>
      </c>
      <c r="M1304" s="48" t="s">
        <v>139</v>
      </c>
      <c r="N1304" s="49" t="s">
        <v>870</v>
      </c>
      <c r="O1304" s="50" t="s">
        <v>1923</v>
      </c>
      <c r="P1304" s="74">
        <f ca="1">IFERROR(VLOOKUP(DadosViagem5[[#This Row],[Placa]],BIP!A:E,5,FALSE),"")</f>
        <v>45978</v>
      </c>
      <c r="Q1304" s="75">
        <f ca="1">DATEDIF(DadosViagem5[[#This Row],[BIP]],TODAY(),"D")</f>
        <v>0</v>
      </c>
      <c r="R1304" s="76" t="str">
        <f>IFERROR(VLOOKUP(DadosViagem5[[#This Row],[Placa]],DDS!B:C,2,FALSE),"Verificar cadastro")</f>
        <v>Operando</v>
      </c>
      <c r="S1304" s="77" t="s">
        <v>2023</v>
      </c>
      <c r="T1304" s="48"/>
      <c r="U1304" s="79"/>
      <c r="V1304" s="78"/>
      <c r="W1304" t="s">
        <v>2743</v>
      </c>
      <c r="X1304" s="80"/>
      <c r="Y1304" s="81"/>
      <c r="Z1304" s="82"/>
      <c r="AA1304" s="70" t="s">
        <v>2024</v>
      </c>
      <c r="AB1304" s="70" t="s">
        <v>2024</v>
      </c>
      <c r="AC1304" s="69" t="s">
        <v>2024</v>
      </c>
      <c r="AD1304" s="69" t="str">
        <f ca="1">IFERROR(DATEDIF(DadosViagem5[[#This Row],[Utimo Bip Reserva]],TODAY(),"D"),"")</f>
        <v/>
      </c>
      <c r="AE1304" s="50" t="s">
        <v>2024</v>
      </c>
      <c r="AF1304" s="50" t="s">
        <v>2024</v>
      </c>
      <c r="AG1304" s="49"/>
      <c r="AH1304" s="50">
        <v>45807</v>
      </c>
      <c r="AI1304" s="49" t="str">
        <f>IF(DadosViagem5[[#This Row],[Dias em manutenção ]]&lt;5,"Dentro do Prazo","Fora do Prazo")</f>
        <v>Fora do Prazo</v>
      </c>
      <c r="AJ1304" s="49" t="e">
        <v>#REF!</v>
      </c>
    </row>
    <row r="1305" spans="1:36" ht="15">
      <c r="A1305" s="69" t="s">
        <v>912</v>
      </c>
      <c r="B1305" s="70"/>
      <c r="C1305" s="69" t="s">
        <v>395</v>
      </c>
      <c r="D1305" s="69" t="s">
        <v>2025</v>
      </c>
      <c r="E1305" s="69" t="s">
        <v>2034</v>
      </c>
      <c r="F1305" s="69" t="s">
        <v>2035</v>
      </c>
      <c r="G1305" s="69"/>
      <c r="H1305" s="70">
        <v>2024</v>
      </c>
      <c r="I1305" s="69" t="s">
        <v>2021</v>
      </c>
      <c r="J1305" s="69" t="s">
        <v>542</v>
      </c>
      <c r="K1305" s="71" t="s">
        <v>546</v>
      </c>
      <c r="L1305" s="72" t="s">
        <v>83</v>
      </c>
      <c r="M1305" s="48" t="s">
        <v>139</v>
      </c>
      <c r="N1305" s="49" t="s">
        <v>870</v>
      </c>
      <c r="O1305" s="50" t="s">
        <v>1923</v>
      </c>
      <c r="P1305" s="74">
        <f ca="1">IFERROR(VLOOKUP(DadosViagem5[[#This Row],[Placa]],BIP!A:E,5,FALSE),"")</f>
        <v>45977</v>
      </c>
      <c r="Q1305" s="75">
        <f ca="1">DATEDIF(DadosViagem5[[#This Row],[BIP]],TODAY(),"D")</f>
        <v>1</v>
      </c>
      <c r="R1305" s="76" t="str">
        <f>IFERROR(VLOOKUP(DadosViagem5[[#This Row],[Placa]],DDS!B:C,2,FALSE),"Verificar cadastro")</f>
        <v>Operando</v>
      </c>
      <c r="S1305" s="77" t="s">
        <v>2023</v>
      </c>
      <c r="T1305" s="48"/>
      <c r="U1305" s="79"/>
      <c r="V1305" s="78"/>
      <c r="W1305" t="s">
        <v>2743</v>
      </c>
      <c r="X1305" s="80"/>
      <c r="Y1305" s="81"/>
      <c r="Z1305" s="82"/>
      <c r="AA1305" s="70" t="s">
        <v>2024</v>
      </c>
      <c r="AB1305" s="70" t="s">
        <v>2024</v>
      </c>
      <c r="AC1305" s="70" t="s">
        <v>2024</v>
      </c>
      <c r="AD1305" s="70" t="s">
        <v>2024</v>
      </c>
      <c r="AE1305" s="49"/>
      <c r="AF1305" s="50"/>
      <c r="AG1305" s="49"/>
      <c r="AH1305" s="50">
        <v>45807</v>
      </c>
      <c r="AI1305" s="49" t="str">
        <f>IF(DadosViagem5[[#This Row],[Dias em manutenção ]]&lt;5,"Dentro do Prazo","Fora do Prazo")</f>
        <v>Fora do Prazo</v>
      </c>
      <c r="AJ1305" s="49" t="e">
        <v>#REF!</v>
      </c>
    </row>
    <row r="1306" spans="1:36" ht="15">
      <c r="A1306" s="69" t="s">
        <v>1591</v>
      </c>
      <c r="B1306" s="70"/>
      <c r="C1306" s="69" t="s">
        <v>673</v>
      </c>
      <c r="D1306" s="69" t="s">
        <v>2025</v>
      </c>
      <c r="E1306" s="69" t="s">
        <v>566</v>
      </c>
      <c r="F1306" s="69" t="s">
        <v>2064</v>
      </c>
      <c r="G1306" s="69"/>
      <c r="H1306" s="70">
        <v>2020</v>
      </c>
      <c r="I1306" s="193" t="s">
        <v>2021</v>
      </c>
      <c r="J1306" s="69" t="s">
        <v>542</v>
      </c>
      <c r="K1306" s="71" t="s">
        <v>546</v>
      </c>
      <c r="L1306" s="72" t="s">
        <v>83</v>
      </c>
      <c r="M1306" s="48" t="s">
        <v>133</v>
      </c>
      <c r="N1306" s="49" t="s">
        <v>870</v>
      </c>
      <c r="O1306" s="50" t="s">
        <v>1923</v>
      </c>
      <c r="P1306" s="74">
        <f ca="1">IFERROR(VLOOKUP(DadosViagem5[[#This Row],[Placa]],BIP!A:E,5,FALSE),"")</f>
        <v>45977</v>
      </c>
      <c r="Q1306" s="75">
        <f ca="1">DATEDIF(DadosViagem5[[#This Row],[BIP]],TODAY(),"D")</f>
        <v>1</v>
      </c>
      <c r="R1306" s="76" t="str">
        <f>IFERROR(VLOOKUP(DadosViagem5[[#This Row],[Placa]],DDS!B:C,2,FALSE),"Verificar cadastro")</f>
        <v>Operando</v>
      </c>
      <c r="S1306" s="49" t="s">
        <v>1186</v>
      </c>
      <c r="T1306" s="48"/>
      <c r="U1306" s="79"/>
      <c r="V1306" s="78"/>
      <c r="W1306" s="16" t="s">
        <v>3512</v>
      </c>
      <c r="X1306" s="80"/>
      <c r="Y1306" s="89"/>
      <c r="Z1306" s="83"/>
      <c r="AA1306" s="70" t="s">
        <v>2024</v>
      </c>
      <c r="AB1306" s="70" t="s">
        <v>2024</v>
      </c>
      <c r="AC1306" s="69" t="s">
        <v>2024</v>
      </c>
      <c r="AD1306" s="69" t="str">
        <f ca="1">IFERROR(DATEDIF(DadosViagem5[[#This Row],[Utimo Bip Reserva]],TODAY(),"D"),"")</f>
        <v/>
      </c>
      <c r="AE1306" s="49" t="s">
        <v>3513</v>
      </c>
      <c r="AF1306" s="50" t="s">
        <v>2024</v>
      </c>
      <c r="AG1306" s="79"/>
      <c r="AH1306" s="50">
        <v>45807</v>
      </c>
      <c r="AI1306" s="49" t="str">
        <f>IF(DadosViagem5[[#This Row],[Dias em manutenção ]]&lt;5,"Dentro do Prazo","Fora do Prazo")</f>
        <v>Fora do Prazo</v>
      </c>
      <c r="AJ1306" s="49" t="e">
        <v>#REF!</v>
      </c>
    </row>
    <row r="1307" spans="1:36" ht="15">
      <c r="A1307" s="69" t="s">
        <v>651</v>
      </c>
      <c r="B1307" s="70"/>
      <c r="C1307" s="69" t="s">
        <v>673</v>
      </c>
      <c r="D1307" s="69" t="s">
        <v>2025</v>
      </c>
      <c r="E1307" s="69" t="s">
        <v>566</v>
      </c>
      <c r="F1307" s="69" t="s">
        <v>2064</v>
      </c>
      <c r="G1307" s="69"/>
      <c r="H1307" s="70">
        <v>2021</v>
      </c>
      <c r="I1307" s="69" t="s">
        <v>2021</v>
      </c>
      <c r="J1307" s="69" t="s">
        <v>542</v>
      </c>
      <c r="K1307" s="71" t="s">
        <v>546</v>
      </c>
      <c r="L1307" s="72" t="s">
        <v>83</v>
      </c>
      <c r="M1307" s="48" t="s">
        <v>133</v>
      </c>
      <c r="N1307" s="49" t="s">
        <v>870</v>
      </c>
      <c r="O1307" s="50" t="s">
        <v>1923</v>
      </c>
      <c r="P1307" s="74">
        <f ca="1">IFERROR(VLOOKUP(DadosViagem5[[#This Row],[Placa]],BIP!A:E,5,FALSE),"")</f>
        <v>45968</v>
      </c>
      <c r="Q1307" s="75">
        <f ca="1">DATEDIF(DadosViagem5[[#This Row],[BIP]],TODAY(),"D")</f>
        <v>10</v>
      </c>
      <c r="R1307" s="76" t="str">
        <f>IFERROR(VLOOKUP(DadosViagem5[[#This Row],[Placa]],DDS!B:C,2,FALSE),"Verificar cadastro")</f>
        <v> </v>
      </c>
      <c r="S1307" s="77" t="s">
        <v>2023</v>
      </c>
      <c r="T1307" s="48"/>
      <c r="U1307" s="79"/>
      <c r="V1307" s="78"/>
      <c r="W1307" s="82"/>
      <c r="X1307" s="80"/>
      <c r="Y1307" s="89"/>
      <c r="Z1307" s="83"/>
      <c r="AA1307" s="70" t="s">
        <v>2024</v>
      </c>
      <c r="AB1307" s="70" t="s">
        <v>2024</v>
      </c>
      <c r="AC1307" s="69" t="s">
        <v>2024</v>
      </c>
      <c r="AD1307" s="69" t="str">
        <f ca="1">IFERROR(DATEDIF(DadosViagem5[[#This Row],[Utimo Bip Reserva]],TODAY(),"D"),"")</f>
        <v/>
      </c>
      <c r="AE1307" s="49" t="s">
        <v>3514</v>
      </c>
      <c r="AF1307" s="50" t="s">
        <v>2024</v>
      </c>
      <c r="AG1307" s="49"/>
      <c r="AH1307" s="50">
        <v>45807</v>
      </c>
      <c r="AI1307" s="49" t="str">
        <f>IF(DadosViagem5[[#This Row],[Dias em manutenção ]]&lt;5,"Dentro do Prazo","Fora do Prazo")</f>
        <v>Fora do Prazo</v>
      </c>
      <c r="AJ1307" s="49" t="e">
        <v>#REF!</v>
      </c>
    </row>
    <row r="1308" spans="1:36" ht="15">
      <c r="A1308" s="69" t="s">
        <v>659</v>
      </c>
      <c r="B1308" s="70">
        <v>549</v>
      </c>
      <c r="C1308" s="69" t="s">
        <v>395</v>
      </c>
      <c r="D1308" s="69" t="s">
        <v>2025</v>
      </c>
      <c r="E1308" s="69" t="s">
        <v>2034</v>
      </c>
      <c r="F1308" s="69" t="s">
        <v>2035</v>
      </c>
      <c r="G1308" s="69"/>
      <c r="H1308" s="70">
        <v>2024</v>
      </c>
      <c r="I1308" s="69" t="s">
        <v>2021</v>
      </c>
      <c r="J1308" s="69" t="s">
        <v>542</v>
      </c>
      <c r="K1308" s="71" t="s">
        <v>546</v>
      </c>
      <c r="L1308" s="72" t="s">
        <v>83</v>
      </c>
      <c r="M1308" s="48" t="s">
        <v>139</v>
      </c>
      <c r="N1308" s="49" t="s">
        <v>870</v>
      </c>
      <c r="O1308" s="50" t="s">
        <v>1923</v>
      </c>
      <c r="P1308" s="74">
        <f ca="1">IFERROR(VLOOKUP(DadosViagem5[[#This Row],[Placa]],BIP!A:E,5,FALSE),"")</f>
        <v>45968</v>
      </c>
      <c r="Q1308" s="75">
        <f ca="1">DATEDIF(DadosViagem5[[#This Row],[BIP]],TODAY(),"D")</f>
        <v>10</v>
      </c>
      <c r="R1308" s="76" t="str">
        <f>IFERROR(VLOOKUP(DadosViagem5[[#This Row],[Placa]],DDS!B:C,2,FALSE),"Verificar cadastro")</f>
        <v> </v>
      </c>
      <c r="S1308" s="77" t="s">
        <v>2023</v>
      </c>
      <c r="T1308" s="48"/>
      <c r="U1308" s="79"/>
      <c r="V1308" s="78"/>
      <c r="W1308" s="82"/>
      <c r="X1308" s="80"/>
      <c r="Y1308" s="81"/>
      <c r="Z1308" s="82"/>
      <c r="AA1308" s="70" t="s">
        <v>2024</v>
      </c>
      <c r="AB1308" s="70" t="s">
        <v>2024</v>
      </c>
      <c r="AC1308" s="69" t="s">
        <v>2024</v>
      </c>
      <c r="AD1308" s="69" t="str">
        <f ca="1">IFERROR(DATEDIF(DadosViagem5[[#This Row],[Utimo Bip Reserva]],TODAY(),"D"),"")</f>
        <v/>
      </c>
      <c r="AE1308" s="50" t="s">
        <v>2024</v>
      </c>
      <c r="AF1308" s="50" t="s">
        <v>2024</v>
      </c>
      <c r="AG1308" s="49"/>
      <c r="AH1308" s="50">
        <v>45807</v>
      </c>
      <c r="AI1308" s="49" t="str">
        <f>IF(DadosViagem5[[#This Row],[Dias em manutenção ]]&lt;5,"Dentro do Prazo","Fora do Prazo")</f>
        <v>Fora do Prazo</v>
      </c>
      <c r="AJ1308" s="49" t="e">
        <v>#REF!</v>
      </c>
    </row>
    <row r="1309" spans="1:36" ht="15">
      <c r="A1309" s="69" t="s">
        <v>3515</v>
      </c>
      <c r="B1309" s="70"/>
      <c r="C1309" s="69" t="s">
        <v>395</v>
      </c>
      <c r="D1309" s="69" t="s">
        <v>2025</v>
      </c>
      <c r="E1309" s="69" t="s">
        <v>2034</v>
      </c>
      <c r="F1309" s="69" t="s">
        <v>2035</v>
      </c>
      <c r="G1309" s="69"/>
      <c r="H1309" s="70">
        <v>2024</v>
      </c>
      <c r="I1309" s="69" t="s">
        <v>2021</v>
      </c>
      <c r="J1309" s="69" t="s">
        <v>542</v>
      </c>
      <c r="K1309" s="71" t="s">
        <v>546</v>
      </c>
      <c r="L1309" s="72" t="s">
        <v>83</v>
      </c>
      <c r="M1309" s="48" t="s">
        <v>139</v>
      </c>
      <c r="N1309" s="49" t="s">
        <v>870</v>
      </c>
      <c r="O1309" s="50" t="s">
        <v>1923</v>
      </c>
      <c r="P1309" s="74">
        <f ca="1">IFERROR(VLOOKUP(DadosViagem5[[#This Row],[Placa]],BIP!A:E,5,FALSE),"")</f>
        <v>45978</v>
      </c>
      <c r="Q1309" s="75">
        <f ca="1">DATEDIF(DadosViagem5[[#This Row],[BIP]],TODAY(),"D")</f>
        <v>0</v>
      </c>
      <c r="R1309" s="76" t="str">
        <f>IFERROR(VLOOKUP(DadosViagem5[[#This Row],[Placa]],DDS!B:C,2,FALSE),"Verificar cadastro")</f>
        <v> </v>
      </c>
      <c r="S1309" s="77" t="s">
        <v>2023</v>
      </c>
      <c r="T1309" s="48"/>
      <c r="U1309" s="79"/>
      <c r="V1309" s="78"/>
      <c r="W1309" s="82"/>
      <c r="X1309" s="80"/>
      <c r="Y1309" s="89"/>
      <c r="Z1309" s="83"/>
      <c r="AA1309" s="70" t="s">
        <v>2024</v>
      </c>
      <c r="AB1309" s="70" t="s">
        <v>2024</v>
      </c>
      <c r="AC1309" s="70" t="s">
        <v>2024</v>
      </c>
      <c r="AD1309" s="70" t="s">
        <v>2024</v>
      </c>
      <c r="AE1309" s="49"/>
      <c r="AF1309" s="50"/>
      <c r="AG1309" s="49"/>
      <c r="AH1309" s="50">
        <v>45807</v>
      </c>
      <c r="AI1309" s="49" t="str">
        <f>IF(DadosViagem5[[#This Row],[Dias em manutenção ]]&lt;5,"Dentro do Prazo","Fora do Prazo")</f>
        <v>Fora do Prazo</v>
      </c>
      <c r="AJ1309" s="49" t="e">
        <v>#REF!</v>
      </c>
    </row>
    <row r="1310" spans="1:36" ht="15">
      <c r="A1310" s="69" t="s">
        <v>1372</v>
      </c>
      <c r="B1310" s="70">
        <v>552</v>
      </c>
      <c r="C1310" s="69" t="s">
        <v>395</v>
      </c>
      <c r="D1310" s="69" t="s">
        <v>2025</v>
      </c>
      <c r="E1310" s="69" t="s">
        <v>2034</v>
      </c>
      <c r="F1310" s="69" t="s">
        <v>2035</v>
      </c>
      <c r="G1310" s="69"/>
      <c r="H1310" s="70">
        <v>2024</v>
      </c>
      <c r="I1310" s="69" t="s">
        <v>2021</v>
      </c>
      <c r="J1310" s="69" t="s">
        <v>542</v>
      </c>
      <c r="K1310" s="71" t="s">
        <v>546</v>
      </c>
      <c r="L1310" s="72" t="s">
        <v>83</v>
      </c>
      <c r="M1310" s="48" t="s">
        <v>139</v>
      </c>
      <c r="N1310" s="49" t="s">
        <v>870</v>
      </c>
      <c r="O1310" s="50" t="s">
        <v>1923</v>
      </c>
      <c r="P1310" s="74">
        <f ca="1">IFERROR(VLOOKUP(DadosViagem5[[#This Row],[Placa]],BIP!A:E,5,FALSE),"")</f>
        <v>45977</v>
      </c>
      <c r="Q1310" s="75">
        <f ca="1">DATEDIF(DadosViagem5[[#This Row],[BIP]],TODAY(),"D")</f>
        <v>1</v>
      </c>
      <c r="R1310" s="76" t="str">
        <f>IFERROR(VLOOKUP(DadosViagem5[[#This Row],[Placa]],DDS!B:C,2,FALSE),"Verificar cadastro")</f>
        <v>Operando</v>
      </c>
      <c r="S1310" s="77" t="s">
        <v>2023</v>
      </c>
      <c r="T1310" s="48"/>
      <c r="U1310" s="79"/>
      <c r="V1310" s="78"/>
      <c r="W1310" s="82"/>
      <c r="X1310" s="80"/>
      <c r="Y1310" s="81"/>
      <c r="Z1310" s="82"/>
      <c r="AA1310" s="70" t="s">
        <v>2024</v>
      </c>
      <c r="AB1310" s="70" t="s">
        <v>2024</v>
      </c>
      <c r="AC1310" s="69" t="s">
        <v>2024</v>
      </c>
      <c r="AD1310" s="69" t="str">
        <f ca="1">IFERROR(DATEDIF(DadosViagem5[[#This Row],[Utimo Bip Reserva]],TODAY(),"D"),"")</f>
        <v/>
      </c>
      <c r="AE1310" s="50" t="s">
        <v>2024</v>
      </c>
      <c r="AF1310" s="50" t="s">
        <v>2024</v>
      </c>
      <c r="AG1310" s="49"/>
      <c r="AH1310" s="50">
        <v>45807</v>
      </c>
      <c r="AI1310" s="49" t="str">
        <f>IF(DadosViagem5[[#This Row],[Dias em manutenção ]]&lt;5,"Dentro do Prazo","Fora do Prazo")</f>
        <v>Fora do Prazo</v>
      </c>
      <c r="AJ1310" s="49" t="e">
        <v>#REF!</v>
      </c>
    </row>
    <row r="1311" spans="1:36" ht="15">
      <c r="A1311" s="69" t="s">
        <v>540</v>
      </c>
      <c r="B1311" s="70"/>
      <c r="C1311" s="69" t="s">
        <v>395</v>
      </c>
      <c r="D1311" s="69" t="s">
        <v>2025</v>
      </c>
      <c r="E1311" s="69" t="s">
        <v>2034</v>
      </c>
      <c r="F1311" s="69" t="s">
        <v>2035</v>
      </c>
      <c r="G1311" s="69"/>
      <c r="H1311" s="70">
        <v>2024</v>
      </c>
      <c r="I1311" s="69" t="s">
        <v>2021</v>
      </c>
      <c r="J1311" s="69" t="s">
        <v>542</v>
      </c>
      <c r="K1311" s="71" t="s">
        <v>546</v>
      </c>
      <c r="L1311" s="72" t="s">
        <v>83</v>
      </c>
      <c r="M1311" s="48" t="s">
        <v>139</v>
      </c>
      <c r="N1311" s="49" t="s">
        <v>870</v>
      </c>
      <c r="O1311" s="50" t="s">
        <v>1923</v>
      </c>
      <c r="P1311" s="74">
        <f ca="1">IFERROR(VLOOKUP(DadosViagem5[[#This Row],[Placa]],BIP!A:E,5,FALSE),"")</f>
        <v>45966</v>
      </c>
      <c r="Q1311" s="75">
        <f ca="1">DATEDIF(DadosViagem5[[#This Row],[BIP]],TODAY(),"D")</f>
        <v>12</v>
      </c>
      <c r="R1311" s="76" t="str">
        <f>IFERROR(VLOOKUP(DadosViagem5[[#This Row],[Placa]],DDS!B:C,2,FALSE),"Verificar cadastro")</f>
        <v>Manutenção</v>
      </c>
      <c r="S1311" s="77" t="s">
        <v>2023</v>
      </c>
      <c r="T1311" s="48"/>
      <c r="U1311" s="79"/>
      <c r="V1311" s="78"/>
      <c r="W1311" s="82"/>
      <c r="X1311" s="80"/>
      <c r="Y1311" s="81"/>
      <c r="Z1311" s="82"/>
      <c r="AA1311" s="70" t="s">
        <v>2024</v>
      </c>
      <c r="AB1311" s="70" t="s">
        <v>2024</v>
      </c>
      <c r="AC1311" s="69" t="s">
        <v>2024</v>
      </c>
      <c r="AD1311" s="69" t="str">
        <f ca="1">IFERROR(DATEDIF(DadosViagem5[[#This Row],[Utimo Bip Reserva]],TODAY(),"D"),"")</f>
        <v/>
      </c>
      <c r="AE1311" s="50" t="s">
        <v>2024</v>
      </c>
      <c r="AF1311" s="50" t="s">
        <v>2024</v>
      </c>
      <c r="AG1311" s="49"/>
      <c r="AH1311" s="50">
        <v>45807</v>
      </c>
      <c r="AI1311" s="49" t="str">
        <f>IF(DadosViagem5[[#This Row],[Dias em manutenção ]]&lt;5,"Dentro do Prazo","Fora do Prazo")</f>
        <v>Fora do Prazo</v>
      </c>
      <c r="AJ1311" s="49" t="e">
        <v>#REF!</v>
      </c>
    </row>
    <row r="1312" spans="1:36" ht="15">
      <c r="A1312" s="69" t="s">
        <v>3516</v>
      </c>
      <c r="B1312" s="70"/>
      <c r="C1312" s="69" t="s">
        <v>395</v>
      </c>
      <c r="D1312" s="69" t="s">
        <v>2025</v>
      </c>
      <c r="E1312" s="69" t="s">
        <v>2034</v>
      </c>
      <c r="F1312" s="69" t="s">
        <v>2035</v>
      </c>
      <c r="G1312" s="69"/>
      <c r="H1312" s="70">
        <v>2023</v>
      </c>
      <c r="I1312" s="69" t="s">
        <v>2021</v>
      </c>
      <c r="J1312" s="69" t="s">
        <v>542</v>
      </c>
      <c r="K1312" s="71" t="s">
        <v>546</v>
      </c>
      <c r="L1312" s="72" t="s">
        <v>83</v>
      </c>
      <c r="M1312" s="48" t="s">
        <v>139</v>
      </c>
      <c r="N1312" s="49" t="s">
        <v>870</v>
      </c>
      <c r="O1312" s="50" t="s">
        <v>1923</v>
      </c>
      <c r="P1312" s="74">
        <f ca="1">IFERROR(VLOOKUP(DadosViagem5[[#This Row],[Placa]],BIP!A:E,5,FALSE),"")</f>
        <v>45978</v>
      </c>
      <c r="Q1312" s="75">
        <f ca="1">DATEDIF(DadosViagem5[[#This Row],[BIP]],TODAY(),"D")</f>
        <v>0</v>
      </c>
      <c r="R1312" s="76" t="str">
        <f>IFERROR(VLOOKUP(DadosViagem5[[#This Row],[Placa]],DDS!B:C,2,FALSE),"Verificar cadastro")</f>
        <v>Operando</v>
      </c>
      <c r="S1312" s="77" t="s">
        <v>2023</v>
      </c>
      <c r="T1312" s="48"/>
      <c r="U1312" s="79"/>
      <c r="V1312" s="78"/>
      <c r="W1312" s="82"/>
      <c r="X1312" s="80"/>
      <c r="Y1312" s="81"/>
      <c r="Z1312" s="82"/>
      <c r="AA1312" s="70" t="s">
        <v>2024</v>
      </c>
      <c r="AB1312" s="70" t="s">
        <v>2024</v>
      </c>
      <c r="AC1312" s="69" t="s">
        <v>2024</v>
      </c>
      <c r="AD1312" s="69" t="str">
        <f ca="1">IFERROR(DATEDIF(DadosViagem5[[#This Row],[Utimo Bip Reserva]],TODAY(),"D"),"")</f>
        <v/>
      </c>
      <c r="AE1312" s="49"/>
      <c r="AF1312" s="50"/>
      <c r="AG1312" s="49"/>
      <c r="AH1312" s="50">
        <v>45807</v>
      </c>
      <c r="AI1312" s="49" t="str">
        <f>IF(DadosViagem5[[#This Row],[Dias em manutenção ]]&lt;5,"Dentro do Prazo","Fora do Prazo")</f>
        <v>Fora do Prazo</v>
      </c>
      <c r="AJ1312" s="49" t="e">
        <v>#REF!</v>
      </c>
    </row>
    <row r="1313" spans="1:36" ht="15">
      <c r="A1313" s="69" t="s">
        <v>547</v>
      </c>
      <c r="B1313" s="70">
        <v>566</v>
      </c>
      <c r="C1313" s="69" t="s">
        <v>395</v>
      </c>
      <c r="D1313" s="69" t="s">
        <v>2025</v>
      </c>
      <c r="E1313" s="69" t="s">
        <v>2034</v>
      </c>
      <c r="F1313" s="69" t="s">
        <v>2035</v>
      </c>
      <c r="G1313" s="69"/>
      <c r="H1313" s="70">
        <v>2024</v>
      </c>
      <c r="I1313" s="69" t="s">
        <v>2021</v>
      </c>
      <c r="J1313" s="69" t="s">
        <v>542</v>
      </c>
      <c r="K1313" s="12" t="s">
        <v>546</v>
      </c>
      <c r="L1313" s="72" t="s">
        <v>83</v>
      </c>
      <c r="M1313" s="48" t="s">
        <v>139</v>
      </c>
      <c r="N1313" s="49" t="s">
        <v>870</v>
      </c>
      <c r="O1313" s="50" t="s">
        <v>1923</v>
      </c>
      <c r="P1313" s="74">
        <f ca="1">IFERROR(VLOOKUP(DadosViagem5[[#This Row],[Placa]],BIP!A:E,5,FALSE),"")</f>
        <v>45965</v>
      </c>
      <c r="Q1313" s="75">
        <f ca="1">DATEDIF(DadosViagem5[[#This Row],[BIP]],TODAY(),"D")</f>
        <v>13</v>
      </c>
      <c r="R1313" s="76" t="str">
        <f>IFERROR(VLOOKUP(DadosViagem5[[#This Row],[Placa]],DDS!B:C,2,FALSE),"Verificar cadastro")</f>
        <v>Manutenção</v>
      </c>
      <c r="S1313" s="77" t="s">
        <v>2023</v>
      </c>
      <c r="T1313" s="48"/>
      <c r="U1313" s="79"/>
      <c r="V1313" s="78"/>
      <c r="W1313" s="82"/>
      <c r="X1313" s="80"/>
      <c r="Y1313" s="81"/>
      <c r="Z1313" s="82"/>
      <c r="AA1313" s="70" t="s">
        <v>2024</v>
      </c>
      <c r="AB1313" s="70" t="s">
        <v>2024</v>
      </c>
      <c r="AC1313" s="69" t="s">
        <v>2024</v>
      </c>
      <c r="AD1313" s="69" t="str">
        <f ca="1">IFERROR(DATEDIF(DadosViagem5[[#This Row],[Utimo Bip Reserva]],TODAY(),"D"),"")</f>
        <v/>
      </c>
      <c r="AE1313" s="163"/>
      <c r="AF1313" s="164"/>
      <c r="AG1313" s="49"/>
      <c r="AH1313" s="50">
        <v>45807</v>
      </c>
      <c r="AI1313" s="49" t="str">
        <f>IF(DadosViagem5[[#This Row],[Dias em manutenção ]]&lt;5,"Dentro do Prazo","Fora do Prazo")</f>
        <v>Fora do Prazo</v>
      </c>
      <c r="AJ1313" s="49" t="e">
        <v>#REF!</v>
      </c>
    </row>
    <row r="1314" spans="1:36" ht="15">
      <c r="A1314" s="69" t="s">
        <v>3517</v>
      </c>
      <c r="B1314" s="70"/>
      <c r="C1314" s="69" t="s">
        <v>673</v>
      </c>
      <c r="D1314" s="69" t="s">
        <v>2025</v>
      </c>
      <c r="E1314" s="69" t="s">
        <v>566</v>
      </c>
      <c r="F1314" s="69" t="s">
        <v>2064</v>
      </c>
      <c r="G1314" s="69"/>
      <c r="H1314" s="70">
        <v>2021</v>
      </c>
      <c r="I1314" s="69" t="s">
        <v>3518</v>
      </c>
      <c r="J1314" s="69" t="s">
        <v>3519</v>
      </c>
      <c r="K1314" s="71" t="s">
        <v>3520</v>
      </c>
      <c r="L1314" s="72" t="s">
        <v>83</v>
      </c>
      <c r="M1314" s="48" t="s">
        <v>183</v>
      </c>
      <c r="N1314" s="49" t="s">
        <v>3521</v>
      </c>
      <c r="O1314" s="49" t="s">
        <v>2085</v>
      </c>
      <c r="P1314" s="74">
        <f ca="1">IFERROR(VLOOKUP(DadosViagem5[[#This Row],[Placa]],BIP!A:E,5,FALSE),"")</f>
        <v>45694</v>
      </c>
      <c r="Q1314" s="75">
        <f ca="1">DATEDIF(DadosViagem5[[#This Row],[BIP]],TODAY(),"D")</f>
        <v>284</v>
      </c>
      <c r="R1314" s="76" t="str">
        <f>IFERROR(VLOOKUP(DadosViagem5[[#This Row],[Placa]],DDS!B:C,2,FALSE),"Verificar cadastro")</f>
        <v>Verificar cadastro</v>
      </c>
      <c r="S1314" s="49" t="s">
        <v>1186</v>
      </c>
      <c r="T1314" s="48"/>
      <c r="U1314" s="79"/>
      <c r="V1314" s="78">
        <v>45695</v>
      </c>
      <c r="W1314" s="82" t="s">
        <v>3522</v>
      </c>
      <c r="X1314" s="80" t="s">
        <v>81</v>
      </c>
      <c r="Y1314" s="81" t="s">
        <v>474</v>
      </c>
      <c r="Z1314" s="83" t="s">
        <v>3523</v>
      </c>
      <c r="AA1314" s="70" t="s">
        <v>2024</v>
      </c>
      <c r="AB1314" s="70" t="s">
        <v>2024</v>
      </c>
      <c r="AC1314" s="69" t="s">
        <v>2024</v>
      </c>
      <c r="AD1314" s="69" t="str">
        <f ca="1">IFERROR(DATEDIF(DadosViagem5[[#This Row],[Utimo Bip Reserva]],TODAY(),"D"),"")</f>
        <v/>
      </c>
      <c r="AE1314" s="49" t="s">
        <v>3524</v>
      </c>
      <c r="AF1314" s="50" t="s">
        <v>2024</v>
      </c>
      <c r="AG1314" s="49"/>
      <c r="AH1314" s="50">
        <v>112</v>
      </c>
      <c r="AI1314" s="49" t="str">
        <f>IF(DadosViagem5[[#This Row],[Dias em manutenção ]]&lt;5,"Dentro do Prazo","Fora do Prazo")</f>
        <v>Fora do Prazo</v>
      </c>
      <c r="AJ1314" s="49" t="e">
        <v>#REF!</v>
      </c>
    </row>
    <row r="1315" spans="1:36" ht="15">
      <c r="A1315" s="69" t="s">
        <v>3525</v>
      </c>
      <c r="B1315" s="70"/>
      <c r="C1315" s="69" t="s">
        <v>673</v>
      </c>
      <c r="D1315" s="69" t="s">
        <v>2025</v>
      </c>
      <c r="E1315" s="69" t="s">
        <v>566</v>
      </c>
      <c r="F1315" s="69" t="s">
        <v>2064</v>
      </c>
      <c r="G1315" s="69"/>
      <c r="H1315" s="70">
        <v>2021</v>
      </c>
      <c r="I1315" s="69" t="s">
        <v>3518</v>
      </c>
      <c r="J1315" s="69" t="s">
        <v>3519</v>
      </c>
      <c r="K1315" s="71" t="s">
        <v>3520</v>
      </c>
      <c r="L1315" s="72" t="s">
        <v>83</v>
      </c>
      <c r="M1315" s="48" t="s">
        <v>183</v>
      </c>
      <c r="N1315" s="49" t="s">
        <v>3521</v>
      </c>
      <c r="O1315" s="49" t="s">
        <v>2085</v>
      </c>
      <c r="P1315" s="74">
        <f ca="1">IFERROR(VLOOKUP(DadosViagem5[[#This Row],[Placa]],BIP!A:E,5,FALSE),"")</f>
        <v>45810</v>
      </c>
      <c r="Q1315" s="75">
        <f ca="1">DATEDIF(DadosViagem5[[#This Row],[BIP]],TODAY(),"D")</f>
        <v>168</v>
      </c>
      <c r="R1315" s="76" t="str">
        <f>IFERROR(VLOOKUP(DadosViagem5[[#This Row],[Placa]],DDS!B:C,2,FALSE),"Verificar cadastro")</f>
        <v>Verificar cadastro</v>
      </c>
      <c r="S1315" s="49" t="s">
        <v>2404</v>
      </c>
      <c r="T1315" s="48"/>
      <c r="U1315" s="79"/>
      <c r="V1315" s="78">
        <v>45813</v>
      </c>
      <c r="W1315" s="82" t="s">
        <v>3526</v>
      </c>
      <c r="X1315" s="80" t="s">
        <v>81</v>
      </c>
      <c r="Y1315" s="81" t="s">
        <v>474</v>
      </c>
      <c r="Z1315" s="83" t="s">
        <v>3527</v>
      </c>
      <c r="AA1315" s="70" t="s">
        <v>2024</v>
      </c>
      <c r="AB1315" s="70" t="s">
        <v>2024</v>
      </c>
      <c r="AC1315" s="69" t="s">
        <v>2024</v>
      </c>
      <c r="AD1315" s="69" t="str">
        <f ca="1">IFERROR(DATEDIF(DadosViagem5[[#This Row],[Utimo Bip Reserva]],TODAY(),"D"),"")</f>
        <v/>
      </c>
      <c r="AE1315" s="49" t="s">
        <v>3528</v>
      </c>
      <c r="AF1315" s="50" t="s">
        <v>2024</v>
      </c>
      <c r="AG1315" s="49"/>
      <c r="AH1315" s="50">
        <v>45807</v>
      </c>
      <c r="AI1315" s="49" t="str">
        <f>IF(DadosViagem5[[#This Row],[Dias em manutenção ]]&lt;5,"Dentro do Prazo","Fora do Prazo")</f>
        <v>Fora do Prazo</v>
      </c>
      <c r="AJ1315" s="49" t="e">
        <v>#REF!</v>
      </c>
    </row>
    <row r="1316" spans="1:36" ht="15">
      <c r="A1316" s="69" t="s">
        <v>3529</v>
      </c>
      <c r="B1316" s="70"/>
      <c r="C1316" s="69" t="s">
        <v>673</v>
      </c>
      <c r="D1316" s="69" t="s">
        <v>2025</v>
      </c>
      <c r="E1316" s="69" t="s">
        <v>566</v>
      </c>
      <c r="F1316" s="69" t="s">
        <v>2064</v>
      </c>
      <c r="G1316" s="127"/>
      <c r="H1316" s="207">
        <v>2021</v>
      </c>
      <c r="I1316" s="127" t="s">
        <v>3518</v>
      </c>
      <c r="J1316" s="127" t="s">
        <v>3519</v>
      </c>
      <c r="K1316" s="71" t="s">
        <v>3520</v>
      </c>
      <c r="L1316" s="96" t="s">
        <v>83</v>
      </c>
      <c r="M1316" s="48" t="s">
        <v>183</v>
      </c>
      <c r="N1316" s="49" t="s">
        <v>3521</v>
      </c>
      <c r="O1316" s="49" t="s">
        <v>2085</v>
      </c>
      <c r="P1316" s="74">
        <f ca="1">IFERROR(VLOOKUP(DadosViagem5[[#This Row],[Placa]],BIP!A:E,5,FALSE),"")</f>
        <v>45778</v>
      </c>
      <c r="Q1316" s="75">
        <f ca="1">DATEDIF(DadosViagem5[[#This Row],[BIP]],TODAY(),"D")</f>
        <v>200</v>
      </c>
      <c r="R1316" s="76" t="str">
        <f>IFERROR(VLOOKUP(DadosViagem5[[#This Row],[Placa]],DDS!B:C,2,FALSE),"Verificar cadastro")</f>
        <v>Verificar cadastro</v>
      </c>
      <c r="S1316" s="49" t="s">
        <v>1186</v>
      </c>
      <c r="T1316" s="48"/>
      <c r="U1316" s="79"/>
      <c r="V1316" s="78">
        <v>45695</v>
      </c>
      <c r="W1316" s="82" t="s">
        <v>3530</v>
      </c>
      <c r="X1316" s="80" t="s">
        <v>81</v>
      </c>
      <c r="Y1316" s="81" t="s">
        <v>474</v>
      </c>
      <c r="Z1316" s="83" t="s">
        <v>3531</v>
      </c>
      <c r="AA1316" s="70" t="s">
        <v>2024</v>
      </c>
      <c r="AB1316" s="70" t="s">
        <v>2024</v>
      </c>
      <c r="AC1316" s="69" t="s">
        <v>1191</v>
      </c>
      <c r="AD1316" s="69" t="s">
        <v>3532</v>
      </c>
      <c r="AE1316" s="49" t="s">
        <v>3533</v>
      </c>
      <c r="AF1316" s="50"/>
      <c r="AG1316" s="49"/>
      <c r="AH1316" s="50">
        <v>112</v>
      </c>
      <c r="AI1316" s="49" t="str">
        <f>IF(DadosViagem5[[#This Row],[Dias em manutenção ]]&lt;5,"Dentro do Prazo","Fora do Prazo")</f>
        <v>Fora do Prazo</v>
      </c>
      <c r="AJ1316" s="49" t="e">
        <v>#REF!</v>
      </c>
    </row>
    <row r="1317" spans="1:36" ht="15">
      <c r="A1317" s="69" t="s">
        <v>3534</v>
      </c>
      <c r="B1317" s="70"/>
      <c r="C1317" s="69" t="s">
        <v>673</v>
      </c>
      <c r="D1317" s="69" t="s">
        <v>2025</v>
      </c>
      <c r="E1317" s="69" t="s">
        <v>566</v>
      </c>
      <c r="F1317" s="69" t="s">
        <v>2064</v>
      </c>
      <c r="G1317" s="69"/>
      <c r="H1317" s="70">
        <v>2021</v>
      </c>
      <c r="I1317" s="69" t="s">
        <v>3518</v>
      </c>
      <c r="J1317" s="69" t="s">
        <v>3519</v>
      </c>
      <c r="K1317" s="71" t="s">
        <v>3520</v>
      </c>
      <c r="L1317" s="72" t="s">
        <v>83</v>
      </c>
      <c r="M1317" s="48" t="s">
        <v>183</v>
      </c>
      <c r="N1317" s="49" t="s">
        <v>3521</v>
      </c>
      <c r="O1317" s="49" t="s">
        <v>2085</v>
      </c>
      <c r="P1317" s="74">
        <f ca="1">IFERROR(VLOOKUP(DadosViagem5[[#This Row],[Placa]],BIP!A:E,5,FALSE),"")</f>
        <v>45846</v>
      </c>
      <c r="Q1317" s="75">
        <f ca="1">DATEDIF(DadosViagem5[[#This Row],[BIP]],TODAY(),"D")</f>
        <v>132</v>
      </c>
      <c r="R1317" s="76" t="str">
        <f>IFERROR(VLOOKUP(DadosViagem5[[#This Row],[Placa]],DDS!B:C,2,FALSE),"Verificar cadastro")</f>
        <v>Verificar cadastro</v>
      </c>
      <c r="S1317" s="49" t="s">
        <v>2404</v>
      </c>
      <c r="T1317" s="48"/>
      <c r="U1317" s="79"/>
      <c r="V1317" s="78"/>
      <c r="W1317" s="82" t="s">
        <v>3535</v>
      </c>
      <c r="X1317" s="80"/>
      <c r="Y1317" s="81"/>
      <c r="Z1317" s="82"/>
      <c r="AA1317" s="70" t="s">
        <v>2024</v>
      </c>
      <c r="AB1317" s="70" t="s">
        <v>2024</v>
      </c>
      <c r="AC1317" s="69" t="s">
        <v>2024</v>
      </c>
      <c r="AD1317" s="69" t="str">
        <f ca="1">IFERROR(DATEDIF(DadosViagem5[[#This Row],[Utimo Bip Reserva]],TODAY(),"D"),"")</f>
        <v/>
      </c>
      <c r="AE1317" s="49" t="s">
        <v>2024</v>
      </c>
      <c r="AF1317" s="50" t="s">
        <v>2024</v>
      </c>
      <c r="AG1317" s="49"/>
      <c r="AH1317" s="50">
        <v>45807</v>
      </c>
      <c r="AI1317" s="49" t="str">
        <f>IF(DadosViagem5[[#This Row],[Dias em manutenção ]]&lt;5,"Dentro do Prazo","Fora do Prazo")</f>
        <v>Fora do Prazo</v>
      </c>
      <c r="AJ1317" s="49" t="e">
        <v>#REF!</v>
      </c>
    </row>
    <row r="1318" spans="1:36" ht="15">
      <c r="A1318" s="69" t="s">
        <v>3536</v>
      </c>
      <c r="B1318" s="70"/>
      <c r="C1318" s="69" t="s">
        <v>673</v>
      </c>
      <c r="D1318" s="69" t="s">
        <v>2025</v>
      </c>
      <c r="E1318" s="69" t="s">
        <v>566</v>
      </c>
      <c r="F1318" s="69" t="s">
        <v>2064</v>
      </c>
      <c r="G1318" s="69"/>
      <c r="H1318" s="70">
        <v>2022</v>
      </c>
      <c r="I1318" s="69" t="s">
        <v>3518</v>
      </c>
      <c r="J1318" s="69" t="s">
        <v>3519</v>
      </c>
      <c r="K1318" s="71" t="s">
        <v>3520</v>
      </c>
      <c r="L1318" s="72" t="s">
        <v>83</v>
      </c>
      <c r="M1318" s="48" t="s">
        <v>183</v>
      </c>
      <c r="N1318" s="49" t="s">
        <v>3521</v>
      </c>
      <c r="O1318" s="49" t="s">
        <v>2085</v>
      </c>
      <c r="P1318" s="74">
        <f ca="1">IFERROR(VLOOKUP(DadosViagem5[[#This Row],[Placa]],BIP!A:E,5,FALSE),"")</f>
        <v>45846</v>
      </c>
      <c r="Q1318" s="75">
        <f ca="1">DATEDIF(DadosViagem5[[#This Row],[BIP]],TODAY(),"D")</f>
        <v>132</v>
      </c>
      <c r="R1318" s="76" t="str">
        <f>IFERROR(VLOOKUP(DadosViagem5[[#This Row],[Placa]],DDS!B:C,2,FALSE),"Verificar cadastro")</f>
        <v> </v>
      </c>
      <c r="S1318" s="49" t="s">
        <v>2404</v>
      </c>
      <c r="T1318" s="48"/>
      <c r="U1318" s="79"/>
      <c r="V1318" s="78"/>
      <c r="W1318" s="82" t="s">
        <v>3535</v>
      </c>
      <c r="X1318" s="80"/>
      <c r="Y1318" s="81"/>
      <c r="Z1318" s="82"/>
      <c r="AA1318" s="70" t="s">
        <v>2024</v>
      </c>
      <c r="AB1318" s="70" t="s">
        <v>2024</v>
      </c>
      <c r="AC1318" s="69" t="s">
        <v>2024</v>
      </c>
      <c r="AD1318" s="69" t="str">
        <f ca="1">IFERROR(DATEDIF(DadosViagem5[[#This Row],[Utimo Bip Reserva]],TODAY(),"D"),"")</f>
        <v/>
      </c>
      <c r="AE1318" s="49" t="s">
        <v>3537</v>
      </c>
      <c r="AF1318" s="50" t="s">
        <v>2024</v>
      </c>
      <c r="AG1318" s="49" t="s">
        <v>2346</v>
      </c>
      <c r="AH1318" s="50">
        <v>45807</v>
      </c>
      <c r="AI1318" s="49" t="str">
        <f>IF(DadosViagem5[[#This Row],[Dias em manutenção ]]&lt;5,"Dentro do Prazo","Fora do Prazo")</f>
        <v>Fora do Prazo</v>
      </c>
      <c r="AJ1318" s="49" t="e">
        <v>#REF!</v>
      </c>
    </row>
    <row r="1319" spans="1:36" ht="15">
      <c r="A1319" s="69" t="s">
        <v>166</v>
      </c>
      <c r="B1319" s="70"/>
      <c r="C1319" s="69" t="s">
        <v>727</v>
      </c>
      <c r="D1319" s="69" t="s">
        <v>2715</v>
      </c>
      <c r="E1319" s="69" t="s">
        <v>566</v>
      </c>
      <c r="F1319" s="69" t="s">
        <v>2064</v>
      </c>
      <c r="G1319" s="69"/>
      <c r="H1319" s="70">
        <v>2023</v>
      </c>
      <c r="I1319" s="69" t="s">
        <v>2021</v>
      </c>
      <c r="J1319" s="69" t="s">
        <v>1125</v>
      </c>
      <c r="K1319" s="71" t="s">
        <v>1611</v>
      </c>
      <c r="L1319" s="72" t="s">
        <v>83</v>
      </c>
      <c r="M1319" s="48" t="s">
        <v>701</v>
      </c>
      <c r="N1319" s="50" t="s">
        <v>291</v>
      </c>
      <c r="O1319" s="50" t="s">
        <v>3006</v>
      </c>
      <c r="P1319" s="74">
        <f ca="1">IFERROR(VLOOKUP(DadosViagem5[[#This Row],[Placa]],BIP!A:E,5,FALSE),"")</f>
        <v>45957</v>
      </c>
      <c r="Q1319" s="75">
        <f ca="1">DATEDIF(DadosViagem5[[#This Row],[BIP]],TODAY(),"D")</f>
        <v>21</v>
      </c>
      <c r="R1319" s="76" t="str">
        <f>IFERROR(VLOOKUP(DadosViagem5[[#This Row],[Placa]],DDS!B:C,2,FALSE),"Verificar cadastro")</f>
        <v>Manutenção</v>
      </c>
      <c r="S1319" s="77" t="s">
        <v>2023</v>
      </c>
      <c r="T1319" s="48"/>
      <c r="U1319" s="79"/>
      <c r="V1319" s="78"/>
      <c r="W1319" s="80" t="s">
        <v>3538</v>
      </c>
      <c r="X1319" s="80"/>
      <c r="Y1319" s="81"/>
      <c r="Z1319" s="83"/>
      <c r="AA1319" s="70" t="s">
        <v>2024</v>
      </c>
      <c r="AB1319" s="70" t="s">
        <v>2024</v>
      </c>
      <c r="AC1319" s="69" t="s">
        <v>2024</v>
      </c>
      <c r="AD1319" s="69" t="str">
        <f ca="1">IFERROR(DATEDIF(DadosViagem5[[#This Row],[Utimo Bip Reserva]],TODAY(),"D"),"")</f>
        <v/>
      </c>
      <c r="AE1319" s="49" t="s">
        <v>2024</v>
      </c>
      <c r="AF1319" s="50" t="s">
        <v>2024</v>
      </c>
      <c r="AG1319" s="49"/>
      <c r="AH1319" s="50">
        <v>45807</v>
      </c>
      <c r="AI1319" s="49" t="str">
        <f>IF(DadosViagem5[[#This Row],[Dias em manutenção ]]&lt;5,"Dentro do Prazo","Fora do Prazo")</f>
        <v>Fora do Prazo</v>
      </c>
      <c r="AJ1319" s="49" t="e">
        <v>#REF!</v>
      </c>
    </row>
    <row r="1320" spans="1:36" ht="15">
      <c r="A1320" s="69" t="s">
        <v>1568</v>
      </c>
      <c r="B1320" s="70"/>
      <c r="C1320" s="69" t="s">
        <v>694</v>
      </c>
      <c r="D1320" s="69" t="s">
        <v>2079</v>
      </c>
      <c r="E1320" s="69" t="s">
        <v>566</v>
      </c>
      <c r="F1320" s="69" t="s">
        <v>2064</v>
      </c>
      <c r="G1320" s="69"/>
      <c r="H1320" s="70">
        <v>2022</v>
      </c>
      <c r="I1320" s="69" t="s">
        <v>2021</v>
      </c>
      <c r="J1320" s="69" t="s">
        <v>1125</v>
      </c>
      <c r="K1320" s="71" t="s">
        <v>1611</v>
      </c>
      <c r="L1320" s="72" t="s">
        <v>83</v>
      </c>
      <c r="M1320" s="48" t="s">
        <v>701</v>
      </c>
      <c r="N1320" s="50" t="s">
        <v>291</v>
      </c>
      <c r="O1320" s="50" t="s">
        <v>3006</v>
      </c>
      <c r="P1320" s="74">
        <f ca="1">IFERROR(VLOOKUP(DadosViagem5[[#This Row],[Placa]],BIP!A:E,5,FALSE),"")</f>
        <v>45895</v>
      </c>
      <c r="Q1320" s="75">
        <f ca="1">DATEDIF(DadosViagem5[[#This Row],[BIP]],TODAY(),"D")</f>
        <v>83</v>
      </c>
      <c r="R1320" s="76" t="str">
        <f>IFERROR(VLOOKUP(DadosViagem5[[#This Row],[Placa]],DDS!B:C,2,FALSE),"Verificar cadastro")</f>
        <v>Sem operação</v>
      </c>
      <c r="S1320" s="49" t="s">
        <v>1186</v>
      </c>
      <c r="T1320" s="48"/>
      <c r="U1320" s="79"/>
      <c r="V1320" s="78"/>
      <c r="W1320" s="229" t="s">
        <v>3539</v>
      </c>
      <c r="X1320" s="80"/>
      <c r="Y1320" s="81"/>
      <c r="Z1320" s="83"/>
      <c r="AA1320" s="70" t="s">
        <v>2024</v>
      </c>
      <c r="AB1320" s="70" t="s">
        <v>2024</v>
      </c>
      <c r="AC1320" s="69" t="s">
        <v>2024</v>
      </c>
      <c r="AD1320" s="69" t="str">
        <f ca="1">IFERROR(DATEDIF(DadosViagem5[[#This Row],[Utimo Bip Reserva]],TODAY(),"D"),"")</f>
        <v/>
      </c>
      <c r="AE1320" s="49" t="s">
        <v>2024</v>
      </c>
      <c r="AF1320" s="50" t="s">
        <v>2024</v>
      </c>
      <c r="AG1320" s="49"/>
      <c r="AH1320" s="50">
        <v>45807</v>
      </c>
      <c r="AI1320" s="49" t="str">
        <f>IF(DadosViagem5[[#This Row],[Dias em manutenção ]]&lt;5,"Dentro do Prazo","Fora do Prazo")</f>
        <v>Fora do Prazo</v>
      </c>
      <c r="AJ1320" s="49" t="e">
        <v>#REF!</v>
      </c>
    </row>
    <row r="1321" spans="1:36" ht="15">
      <c r="A1321" s="69" t="s">
        <v>1513</v>
      </c>
      <c r="B1321" s="70"/>
      <c r="C1321" s="69" t="s">
        <v>673</v>
      </c>
      <c r="D1321" s="69" t="s">
        <v>2025</v>
      </c>
      <c r="E1321" s="69" t="s">
        <v>566</v>
      </c>
      <c r="F1321" s="69" t="s">
        <v>2064</v>
      </c>
      <c r="G1321" s="69"/>
      <c r="H1321" s="70">
        <v>2022</v>
      </c>
      <c r="I1321" s="69" t="s">
        <v>2021</v>
      </c>
      <c r="J1321" s="69" t="s">
        <v>1125</v>
      </c>
      <c r="K1321" s="71" t="s">
        <v>1611</v>
      </c>
      <c r="L1321" s="72" t="s">
        <v>83</v>
      </c>
      <c r="M1321" s="48" t="s">
        <v>701</v>
      </c>
      <c r="N1321" s="50" t="s">
        <v>2026</v>
      </c>
      <c r="O1321" s="50" t="s">
        <v>3006</v>
      </c>
      <c r="P1321" s="74">
        <f ca="1">IFERROR(VLOOKUP(DadosViagem5[[#This Row],[Placa]],BIP!A:E,5,FALSE),"")</f>
        <v>45821</v>
      </c>
      <c r="Q1321" s="75">
        <f ca="1">DATEDIF(DadosViagem5[[#This Row],[BIP]],TODAY(),"D")</f>
        <v>157</v>
      </c>
      <c r="R1321" s="76" t="str">
        <f>IFERROR(VLOOKUP(DadosViagem5[[#This Row],[Placa]],DDS!B:C,2,FALSE),"Verificar cadastro")</f>
        <v>Sem operação</v>
      </c>
      <c r="S1321" s="49" t="s">
        <v>1186</v>
      </c>
      <c r="T1321" s="48"/>
      <c r="U1321" s="79"/>
      <c r="V1321" s="78"/>
      <c r="W1321" s="229" t="s">
        <v>3540</v>
      </c>
      <c r="X1321" s="80"/>
      <c r="Y1321" s="81"/>
      <c r="Z1321" s="83"/>
      <c r="AA1321" s="70" t="s">
        <v>2024</v>
      </c>
      <c r="AB1321" s="70" t="s">
        <v>2024</v>
      </c>
      <c r="AC1321" s="69" t="s">
        <v>2024</v>
      </c>
      <c r="AD1321" s="69" t="str">
        <f ca="1">IFERROR(DATEDIF(DadosViagem5[[#This Row],[Utimo Bip Reserva]],TODAY(),"D"),"")</f>
        <v/>
      </c>
      <c r="AE1321" s="49" t="s">
        <v>2024</v>
      </c>
      <c r="AF1321" s="50" t="s">
        <v>2024</v>
      </c>
      <c r="AG1321" s="49"/>
      <c r="AH1321" s="50">
        <v>45807</v>
      </c>
      <c r="AI1321" s="49" t="str">
        <f>IF(DadosViagem5[[#This Row],[Dias em manutenção ]]&lt;5,"Dentro do Prazo","Fora do Prazo")</f>
        <v>Fora do Prazo</v>
      </c>
      <c r="AJ1321" s="49" t="e">
        <v>#REF!</v>
      </c>
    </row>
    <row r="1322" spans="1:36" ht="15">
      <c r="A1322" s="69" t="s">
        <v>1225</v>
      </c>
      <c r="B1322" s="70"/>
      <c r="C1322" s="69" t="s">
        <v>694</v>
      </c>
      <c r="D1322" s="69" t="s">
        <v>2079</v>
      </c>
      <c r="E1322" s="69" t="s">
        <v>566</v>
      </c>
      <c r="F1322" s="69" t="s">
        <v>2064</v>
      </c>
      <c r="G1322" s="69"/>
      <c r="H1322" s="70">
        <v>2022</v>
      </c>
      <c r="I1322" s="69" t="s">
        <v>2021</v>
      </c>
      <c r="J1322" s="69" t="s">
        <v>1125</v>
      </c>
      <c r="K1322" s="71" t="s">
        <v>1611</v>
      </c>
      <c r="L1322" s="72" t="s">
        <v>83</v>
      </c>
      <c r="M1322" s="48" t="s">
        <v>701</v>
      </c>
      <c r="N1322" s="50" t="s">
        <v>291</v>
      </c>
      <c r="O1322" s="50" t="s">
        <v>3006</v>
      </c>
      <c r="P1322" s="74">
        <f ca="1">IFERROR(VLOOKUP(DadosViagem5[[#This Row],[Placa]],BIP!A:E,5,FALSE),"")</f>
        <v>45850</v>
      </c>
      <c r="Q1322" s="75">
        <f ca="1">DATEDIF(DadosViagem5[[#This Row],[BIP]],TODAY(),"D")</f>
        <v>128</v>
      </c>
      <c r="R1322" s="76" t="str">
        <f>IFERROR(VLOOKUP(DadosViagem5[[#This Row],[Placa]],DDS!B:C,2,FALSE),"Verificar cadastro")</f>
        <v>Manutenção</v>
      </c>
      <c r="S1322" s="49" t="s">
        <v>1186</v>
      </c>
      <c r="T1322" s="48"/>
      <c r="U1322" s="79"/>
      <c r="V1322" s="78"/>
      <c r="W1322" s="229" t="s">
        <v>3541</v>
      </c>
      <c r="X1322" s="80"/>
      <c r="Y1322" s="81"/>
      <c r="Z1322" s="83"/>
      <c r="AA1322" s="70" t="s">
        <v>2024</v>
      </c>
      <c r="AB1322" s="70" t="s">
        <v>2024</v>
      </c>
      <c r="AC1322" s="69" t="s">
        <v>2024</v>
      </c>
      <c r="AD1322" s="69" t="str">
        <f ca="1">IFERROR(DATEDIF(DadosViagem5[[#This Row],[Utimo Bip Reserva]],TODAY(),"D"),"")</f>
        <v/>
      </c>
      <c r="AE1322" s="49" t="s">
        <v>2024</v>
      </c>
      <c r="AF1322" s="50" t="s">
        <v>2024</v>
      </c>
      <c r="AG1322" s="49" t="s">
        <v>2117</v>
      </c>
      <c r="AH1322" s="50">
        <v>45807</v>
      </c>
      <c r="AI1322" s="49" t="str">
        <f>IF(DadosViagem5[[#This Row],[Dias em manutenção ]]&lt;5,"Dentro do Prazo","Fora do Prazo")</f>
        <v>Fora do Prazo</v>
      </c>
      <c r="AJ1322" s="49" t="e">
        <v>#REF!</v>
      </c>
    </row>
    <row r="1323" spans="1:36" ht="15">
      <c r="A1323" s="69" t="s">
        <v>1469</v>
      </c>
      <c r="B1323" s="70"/>
      <c r="C1323" s="69" t="s">
        <v>727</v>
      </c>
      <c r="D1323" s="69" t="s">
        <v>2715</v>
      </c>
      <c r="E1323" s="69" t="s">
        <v>566</v>
      </c>
      <c r="F1323" s="69" t="s">
        <v>2064</v>
      </c>
      <c r="G1323" s="69"/>
      <c r="H1323" s="70">
        <v>2023</v>
      </c>
      <c r="I1323" s="69" t="s">
        <v>2021</v>
      </c>
      <c r="J1323" s="69" t="s">
        <v>1125</v>
      </c>
      <c r="K1323" s="71" t="s">
        <v>1611</v>
      </c>
      <c r="L1323" s="72" t="s">
        <v>83</v>
      </c>
      <c r="M1323" s="48" t="s">
        <v>701</v>
      </c>
      <c r="N1323" s="50" t="s">
        <v>291</v>
      </c>
      <c r="O1323" s="50" t="s">
        <v>3006</v>
      </c>
      <c r="P1323" s="74">
        <f ca="1">IFERROR(VLOOKUP(DadosViagem5[[#This Row],[Placa]],BIP!A:E,5,FALSE),"")</f>
        <v>45977</v>
      </c>
      <c r="Q1323" s="75">
        <f ca="1">DATEDIF(DadosViagem5[[#This Row],[BIP]],TODAY(),"D")</f>
        <v>1</v>
      </c>
      <c r="R1323" s="76" t="str">
        <f>IFERROR(VLOOKUP(DadosViagem5[[#This Row],[Placa]],DDS!B:C,2,FALSE),"Verificar cadastro")</f>
        <v>Operando</v>
      </c>
      <c r="S1323" s="77" t="s">
        <v>2023</v>
      </c>
      <c r="T1323" s="48"/>
      <c r="U1323" s="187"/>
      <c r="V1323" s="78"/>
      <c r="W1323" s="229"/>
      <c r="X1323" s="80"/>
      <c r="Y1323" s="81"/>
      <c r="Z1323" s="82"/>
      <c r="AA1323" s="70" t="s">
        <v>2024</v>
      </c>
      <c r="AB1323" s="70" t="s">
        <v>2024</v>
      </c>
      <c r="AC1323" s="69" t="s">
        <v>2024</v>
      </c>
      <c r="AD1323" s="69" t="str">
        <f ca="1">IFERROR(DATEDIF(DadosViagem5[[#This Row],[Utimo Bip Reserva]],TODAY(),"D"),"")</f>
        <v/>
      </c>
      <c r="AE1323" s="49" t="s">
        <v>2024</v>
      </c>
      <c r="AF1323" s="50" t="s">
        <v>2024</v>
      </c>
      <c r="AG1323" s="49"/>
      <c r="AH1323" s="50">
        <v>45807</v>
      </c>
      <c r="AI1323" s="49" t="str">
        <f>IF(DadosViagem5[[#This Row],[Dias em manutenção ]]&lt;5,"Dentro do Prazo","Fora do Prazo")</f>
        <v>Fora do Prazo</v>
      </c>
      <c r="AJ1323" s="49" t="e">
        <v>#REF!</v>
      </c>
    </row>
    <row r="1324" spans="1:36" ht="25.5">
      <c r="A1324" s="69" t="s">
        <v>3542</v>
      </c>
      <c r="B1324" s="70"/>
      <c r="C1324" s="69" t="s">
        <v>677</v>
      </c>
      <c r="D1324" s="69" t="s">
        <v>2394</v>
      </c>
      <c r="E1324" s="69" t="s">
        <v>566</v>
      </c>
      <c r="F1324" s="69" t="s">
        <v>2064</v>
      </c>
      <c r="G1324" s="69"/>
      <c r="H1324" s="70">
        <v>2022</v>
      </c>
      <c r="I1324" s="69" t="s">
        <v>2021</v>
      </c>
      <c r="J1324" s="69" t="s">
        <v>1125</v>
      </c>
      <c r="K1324" s="84" t="s">
        <v>1611</v>
      </c>
      <c r="L1324" s="72" t="s">
        <v>83</v>
      </c>
      <c r="M1324" s="48" t="s">
        <v>701</v>
      </c>
      <c r="N1324" s="50" t="s">
        <v>291</v>
      </c>
      <c r="O1324" s="50" t="s">
        <v>3006</v>
      </c>
      <c r="P1324" s="74">
        <f ca="1">IFERROR(VLOOKUP(DadosViagem5[[#This Row],[Placa]],BIP!A:E,5,FALSE),"")</f>
        <v>45977</v>
      </c>
      <c r="Q1324" s="75">
        <f ca="1">DATEDIF(DadosViagem5[[#This Row],[BIP]],TODAY(),"D")</f>
        <v>1</v>
      </c>
      <c r="R1324" s="76" t="str">
        <f>IFERROR(VLOOKUP(DadosViagem5[[#This Row],[Placa]],DDS!B:C,2,FALSE),"Verificar cadastro")</f>
        <v>Operando</v>
      </c>
      <c r="S1324" s="77" t="s">
        <v>2023</v>
      </c>
      <c r="T1324" s="48"/>
      <c r="U1324" s="79"/>
      <c r="V1324" s="78"/>
      <c r="W1324" s="221" t="s">
        <v>3543</v>
      </c>
      <c r="X1324" s="80"/>
      <c r="Y1324" s="81"/>
      <c r="Z1324" s="82"/>
      <c r="AA1324" s="70" t="s">
        <v>2024</v>
      </c>
      <c r="AB1324" s="70" t="s">
        <v>2024</v>
      </c>
      <c r="AC1324" s="69" t="s">
        <v>2024</v>
      </c>
      <c r="AD1324" s="69" t="str">
        <f ca="1">IFERROR(DATEDIF(DadosViagem5[[#This Row],[Utimo Bip Reserva]],TODAY(),"D"),"")</f>
        <v/>
      </c>
      <c r="AE1324" s="49" t="s">
        <v>2024</v>
      </c>
      <c r="AF1324" s="50" t="s">
        <v>2024</v>
      </c>
      <c r="AG1324" s="49"/>
      <c r="AH1324" s="50">
        <v>45807</v>
      </c>
      <c r="AI1324" s="49" t="str">
        <f>IF(DadosViagem5[[#This Row],[Dias em manutenção ]]&lt;5,"Dentro do Prazo","Fora do Prazo")</f>
        <v>Fora do Prazo</v>
      </c>
      <c r="AJ1324" s="49" t="e">
        <v>#REF!</v>
      </c>
    </row>
    <row r="1325" spans="1:36" ht="25.5">
      <c r="A1325" s="69" t="s">
        <v>3544</v>
      </c>
      <c r="B1325" s="70"/>
      <c r="C1325" s="69" t="s">
        <v>677</v>
      </c>
      <c r="D1325" s="69" t="s">
        <v>2394</v>
      </c>
      <c r="E1325" s="69" t="s">
        <v>566</v>
      </c>
      <c r="F1325" s="69" t="s">
        <v>2064</v>
      </c>
      <c r="G1325" s="69"/>
      <c r="H1325" s="70">
        <v>2021</v>
      </c>
      <c r="I1325" s="69" t="s">
        <v>2021</v>
      </c>
      <c r="J1325" s="69" t="s">
        <v>1125</v>
      </c>
      <c r="K1325" s="71" t="s">
        <v>1611</v>
      </c>
      <c r="L1325" s="72" t="s">
        <v>83</v>
      </c>
      <c r="M1325" s="48" t="s">
        <v>701</v>
      </c>
      <c r="N1325" s="50" t="s">
        <v>291</v>
      </c>
      <c r="O1325" s="50" t="s">
        <v>3006</v>
      </c>
      <c r="P1325" s="74">
        <f ca="1">IFERROR(VLOOKUP(DadosViagem5[[#This Row],[Placa]],BIP!A:E,5,FALSE),"")</f>
        <v>45977</v>
      </c>
      <c r="Q1325" s="75">
        <f ca="1">DATEDIF(DadosViagem5[[#This Row],[BIP]],TODAY(),"D")</f>
        <v>1</v>
      </c>
      <c r="R1325" s="76" t="str">
        <f>IFERROR(VLOOKUP(DadosViagem5[[#This Row],[Placa]],DDS!B:C,2,FALSE),"Verificar cadastro")</f>
        <v>Operando</v>
      </c>
      <c r="S1325" s="77" t="s">
        <v>2023</v>
      </c>
      <c r="T1325" s="48"/>
      <c r="U1325" s="79"/>
      <c r="V1325" s="78"/>
      <c r="W1325" s="221" t="s">
        <v>3545</v>
      </c>
      <c r="X1325" s="80"/>
      <c r="Y1325" s="81" t="s">
        <v>2024</v>
      </c>
      <c r="Z1325" s="82"/>
      <c r="AA1325" s="70" t="s">
        <v>2024</v>
      </c>
      <c r="AB1325" s="70" t="s">
        <v>2024</v>
      </c>
      <c r="AC1325" s="69" t="s">
        <v>2024</v>
      </c>
      <c r="AD1325" s="69" t="str">
        <f ca="1">IFERROR(DATEDIF(DadosViagem5[[#This Row],[Utimo Bip Reserva]],TODAY(),"D"),"")</f>
        <v/>
      </c>
      <c r="AE1325" s="49" t="s">
        <v>2024</v>
      </c>
      <c r="AF1325" s="50" t="s">
        <v>2024</v>
      </c>
      <c r="AG1325" s="49"/>
      <c r="AH1325" s="50">
        <v>45807</v>
      </c>
      <c r="AI1325" s="49" t="str">
        <f>IF(DadosViagem5[[#This Row],[Dias em manutenção ]]&lt;5,"Dentro do Prazo","Fora do Prazo")</f>
        <v>Fora do Prazo</v>
      </c>
      <c r="AJ1325" s="49" t="e">
        <v>#REF!</v>
      </c>
    </row>
    <row r="1326" spans="1:36" ht="15">
      <c r="A1326" s="69" t="s">
        <v>3546</v>
      </c>
      <c r="B1326" s="70"/>
      <c r="C1326" s="69" t="s">
        <v>673</v>
      </c>
      <c r="D1326" s="69" t="s">
        <v>2025</v>
      </c>
      <c r="E1326" s="69" t="s">
        <v>566</v>
      </c>
      <c r="F1326" s="69" t="s">
        <v>2064</v>
      </c>
      <c r="G1326" s="69"/>
      <c r="H1326" s="70">
        <v>2020</v>
      </c>
      <c r="I1326" s="69" t="s">
        <v>2021</v>
      </c>
      <c r="J1326" s="69" t="s">
        <v>1125</v>
      </c>
      <c r="K1326" s="71" t="s">
        <v>1611</v>
      </c>
      <c r="L1326" s="72" t="s">
        <v>83</v>
      </c>
      <c r="M1326" s="48" t="s">
        <v>701</v>
      </c>
      <c r="N1326" s="50" t="s">
        <v>291</v>
      </c>
      <c r="O1326" s="50" t="s">
        <v>3006</v>
      </c>
      <c r="P1326" s="74">
        <f ca="1">IFERROR(VLOOKUP(DadosViagem5[[#This Row],[Placa]],BIP!A:E,5,FALSE),"")</f>
        <v>45978</v>
      </c>
      <c r="Q1326" s="75">
        <f ca="1">DATEDIF(DadosViagem5[[#This Row],[BIP]],TODAY(),"D")</f>
        <v>0</v>
      </c>
      <c r="R1326" s="76" t="str">
        <f>IFERROR(VLOOKUP(DadosViagem5[[#This Row],[Placa]],DDS!B:C,2,FALSE),"Verificar cadastro")</f>
        <v>Operando</v>
      </c>
      <c r="S1326" s="77" t="s">
        <v>2023</v>
      </c>
      <c r="T1326" s="48"/>
      <c r="U1326" s="79"/>
      <c r="V1326" s="78"/>
      <c r="W1326" s="82"/>
      <c r="X1326" s="80"/>
      <c r="Y1326" s="81" t="s">
        <v>2024</v>
      </c>
      <c r="Z1326" s="82"/>
      <c r="AA1326" s="70" t="s">
        <v>2024</v>
      </c>
      <c r="AB1326" s="70" t="s">
        <v>2024</v>
      </c>
      <c r="AC1326" s="69" t="s">
        <v>2024</v>
      </c>
      <c r="AD1326" s="69" t="str">
        <f ca="1">IFERROR(DATEDIF(DadosViagem5[[#This Row],[Utimo Bip Reserva]],TODAY(),"D"),"")</f>
        <v/>
      </c>
      <c r="AE1326" s="49" t="s">
        <v>2024</v>
      </c>
      <c r="AF1326" s="50" t="s">
        <v>2024</v>
      </c>
      <c r="AG1326" s="49"/>
      <c r="AH1326" s="50">
        <v>45807</v>
      </c>
      <c r="AI1326" s="49" t="str">
        <f>IF(DadosViagem5[[#This Row],[Dias em manutenção ]]&lt;5,"Dentro do Prazo","Fora do Prazo")</f>
        <v>Fora do Prazo</v>
      </c>
      <c r="AJ1326" s="49" t="e">
        <v>#REF!</v>
      </c>
    </row>
    <row r="1327" spans="1:36" ht="15">
      <c r="A1327" s="69" t="s">
        <v>3547</v>
      </c>
      <c r="B1327" s="70"/>
      <c r="C1327" s="69" t="s">
        <v>677</v>
      </c>
      <c r="D1327" s="69" t="s">
        <v>2394</v>
      </c>
      <c r="E1327" s="69" t="s">
        <v>566</v>
      </c>
      <c r="F1327" s="69" t="s">
        <v>2064</v>
      </c>
      <c r="G1327" s="69"/>
      <c r="H1327" s="70">
        <v>2023</v>
      </c>
      <c r="I1327" s="69" t="s">
        <v>2021</v>
      </c>
      <c r="J1327" s="69" t="s">
        <v>1125</v>
      </c>
      <c r="K1327" s="71" t="s">
        <v>1611</v>
      </c>
      <c r="L1327" s="72" t="s">
        <v>83</v>
      </c>
      <c r="M1327" s="48" t="s">
        <v>701</v>
      </c>
      <c r="N1327" s="50" t="s">
        <v>291</v>
      </c>
      <c r="O1327" s="50" t="s">
        <v>3006</v>
      </c>
      <c r="P1327" s="74">
        <f ca="1">IFERROR(VLOOKUP(DadosViagem5[[#This Row],[Placa]],BIP!A:E,5,FALSE),"")</f>
        <v>45977</v>
      </c>
      <c r="Q1327" s="75">
        <f ca="1">DATEDIF(DadosViagem5[[#This Row],[BIP]],TODAY(),"D")</f>
        <v>1</v>
      </c>
      <c r="R1327" s="76" t="str">
        <f>IFERROR(VLOOKUP(DadosViagem5[[#This Row],[Placa]],DDS!B:C,2,FALSE),"Verificar cadastro")</f>
        <v>Operando</v>
      </c>
      <c r="S1327" s="77" t="s">
        <v>2023</v>
      </c>
      <c r="T1327" s="48"/>
      <c r="U1327" s="79"/>
      <c r="V1327" s="78"/>
      <c r="W1327" s="82" t="s">
        <v>3548</v>
      </c>
      <c r="X1327" s="80"/>
      <c r="Y1327" s="81"/>
      <c r="Z1327" s="83"/>
      <c r="AA1327" s="70" t="s">
        <v>2024</v>
      </c>
      <c r="AB1327" s="70" t="s">
        <v>2024</v>
      </c>
      <c r="AC1327" s="69" t="s">
        <v>2024</v>
      </c>
      <c r="AD1327" s="69" t="str">
        <f ca="1">IFERROR(DATEDIF(DadosViagem5[[#This Row],[Utimo Bip Reserva]],TODAY(),"D"),"")</f>
        <v/>
      </c>
      <c r="AE1327" s="49" t="s">
        <v>2024</v>
      </c>
      <c r="AF1327" s="50">
        <v>45699</v>
      </c>
      <c r="AG1327" s="49" t="s">
        <v>2346</v>
      </c>
      <c r="AH1327" s="50">
        <v>140</v>
      </c>
      <c r="AI1327" s="49" t="str">
        <f>IF(DadosViagem5[[#This Row],[Dias em manutenção ]]&lt;5,"Dentro do Prazo","Fora do Prazo")</f>
        <v>Fora do Prazo</v>
      </c>
      <c r="AJ1327" s="49" t="e">
        <v>#REF!</v>
      </c>
    </row>
    <row r="1328" spans="1:36" ht="15">
      <c r="A1328" s="69" t="s">
        <v>288</v>
      </c>
      <c r="B1328" s="70"/>
      <c r="C1328" s="69" t="s">
        <v>673</v>
      </c>
      <c r="D1328" s="69" t="s">
        <v>2025</v>
      </c>
      <c r="E1328" s="69" t="s">
        <v>566</v>
      </c>
      <c r="F1328" s="69" t="s">
        <v>2064</v>
      </c>
      <c r="G1328" s="69"/>
      <c r="H1328" s="70">
        <v>2023</v>
      </c>
      <c r="I1328" s="69" t="s">
        <v>2021</v>
      </c>
      <c r="J1328" s="69" t="s">
        <v>1125</v>
      </c>
      <c r="K1328" s="71" t="s">
        <v>1611</v>
      </c>
      <c r="L1328" s="85" t="s">
        <v>83</v>
      </c>
      <c r="M1328" s="48" t="s">
        <v>701</v>
      </c>
      <c r="N1328" s="50" t="s">
        <v>291</v>
      </c>
      <c r="O1328" s="50" t="s">
        <v>3006</v>
      </c>
      <c r="P1328" s="74">
        <f ca="1">IFERROR(VLOOKUP(DadosViagem5[[#This Row],[Placa]],BIP!A:E,5,FALSE),"")</f>
        <v>45709</v>
      </c>
      <c r="Q1328" s="75">
        <f ca="1">DATEDIF(DadosViagem5[[#This Row],[BIP]],TODAY(),"D")</f>
        <v>269</v>
      </c>
      <c r="R1328" s="76" t="str">
        <f>IFERROR(VLOOKUP(DadosViagem5[[#This Row],[Placa]],DDS!B:C,2,FALSE),"Verificar cadastro")</f>
        <v>Verificar cadastro</v>
      </c>
      <c r="S1328" s="77" t="s">
        <v>2096</v>
      </c>
      <c r="T1328" s="48"/>
      <c r="U1328" s="79"/>
      <c r="V1328" s="78"/>
      <c r="W1328" s="229" t="s">
        <v>2774</v>
      </c>
      <c r="X1328" s="80"/>
      <c r="Y1328" s="89"/>
      <c r="Z1328" s="83"/>
      <c r="AA1328" s="70" t="s">
        <v>2024</v>
      </c>
      <c r="AB1328" s="70" t="s">
        <v>2024</v>
      </c>
      <c r="AC1328" s="69"/>
      <c r="AD1328" s="69"/>
      <c r="AE1328" s="49"/>
      <c r="AF1328" s="50"/>
      <c r="AG1328" s="49"/>
      <c r="AH1328" s="50"/>
      <c r="AI1328" s="49" t="str">
        <f>IF(DadosViagem5[[#This Row],[Dias em manutenção ]]&lt;5,"Dentro do Prazo","Fora do Prazo")</f>
        <v>Dentro do Prazo</v>
      </c>
      <c r="AJ1328" s="49" t="e">
        <v>#REF!</v>
      </c>
    </row>
    <row r="1329" spans="1:36" ht="15">
      <c r="A1329" s="69" t="s">
        <v>3549</v>
      </c>
      <c r="B1329" s="70"/>
      <c r="C1329" s="69" t="s">
        <v>673</v>
      </c>
      <c r="D1329" s="69" t="s">
        <v>2025</v>
      </c>
      <c r="E1329" s="69" t="s">
        <v>566</v>
      </c>
      <c r="F1329" s="69" t="s">
        <v>2064</v>
      </c>
      <c r="G1329" s="69"/>
      <c r="H1329" s="70">
        <v>2023</v>
      </c>
      <c r="I1329" s="69" t="s">
        <v>2021</v>
      </c>
      <c r="J1329" s="69" t="s">
        <v>1125</v>
      </c>
      <c r="K1329" s="71" t="s">
        <v>1611</v>
      </c>
      <c r="L1329" s="85" t="s">
        <v>83</v>
      </c>
      <c r="M1329" s="48" t="s">
        <v>701</v>
      </c>
      <c r="N1329" s="50" t="s">
        <v>291</v>
      </c>
      <c r="O1329" s="50" t="s">
        <v>3006</v>
      </c>
      <c r="P1329" s="74">
        <f ca="1">IFERROR(VLOOKUP(DadosViagem5[[#This Row],[Placa]],BIP!A:E,5,FALSE),"")</f>
        <v>45741</v>
      </c>
      <c r="Q1329" s="75">
        <f ca="1">DATEDIF(DadosViagem5[[#This Row],[BIP]],TODAY(),"D")</f>
        <v>237</v>
      </c>
      <c r="R1329" s="76" t="str">
        <f>IFERROR(VLOOKUP(DadosViagem5[[#This Row],[Placa]],DDS!B:C,2,FALSE),"Verificar cadastro")</f>
        <v>Verificar cadastro</v>
      </c>
      <c r="S1329" s="49" t="s">
        <v>2404</v>
      </c>
      <c r="T1329" s="48"/>
      <c r="U1329" s="79"/>
      <c r="V1329" s="78"/>
      <c r="W1329" s="82" t="s">
        <v>3550</v>
      </c>
      <c r="X1329" s="80"/>
      <c r="Y1329" s="89"/>
      <c r="Z1329" s="83"/>
      <c r="AA1329" s="70" t="s">
        <v>2024</v>
      </c>
      <c r="AB1329" s="70" t="s">
        <v>2024</v>
      </c>
      <c r="AC1329" s="69" t="s">
        <v>2024</v>
      </c>
      <c r="AD1329" s="69" t="str">
        <f ca="1">IFERROR(DATEDIF(DadosViagem5[[#This Row],[Utimo Bip Reserva]],TODAY(),"D"),"")</f>
        <v/>
      </c>
      <c r="AE1329" s="49"/>
      <c r="AF1329" s="50" t="s">
        <v>2024</v>
      </c>
      <c r="AG1329" s="49"/>
      <c r="AH1329" s="50">
        <v>60</v>
      </c>
      <c r="AI1329" s="49" t="str">
        <f>IF(DadosViagem5[[#This Row],[Dias em manutenção ]]&lt;5,"Dentro do Prazo","Fora do Prazo")</f>
        <v>Fora do Prazo</v>
      </c>
      <c r="AJ1329" s="49" t="e">
        <v>#REF!</v>
      </c>
    </row>
    <row r="1330" spans="1:36" ht="15">
      <c r="A1330" s="69" t="s">
        <v>557</v>
      </c>
      <c r="B1330" s="70"/>
      <c r="C1330" s="69" t="s">
        <v>673</v>
      </c>
      <c r="D1330" s="69" t="s">
        <v>2025</v>
      </c>
      <c r="E1330" s="69" t="s">
        <v>566</v>
      </c>
      <c r="F1330" s="69" t="s">
        <v>2064</v>
      </c>
      <c r="G1330" s="69"/>
      <c r="H1330" s="70">
        <v>2023</v>
      </c>
      <c r="I1330" s="69" t="s">
        <v>2021</v>
      </c>
      <c r="J1330" s="69" t="s">
        <v>1125</v>
      </c>
      <c r="K1330" s="71" t="s">
        <v>1611</v>
      </c>
      <c r="L1330" s="85" t="s">
        <v>83</v>
      </c>
      <c r="M1330" s="48" t="s">
        <v>701</v>
      </c>
      <c r="N1330" s="50" t="s">
        <v>291</v>
      </c>
      <c r="O1330" s="50" t="s">
        <v>3006</v>
      </c>
      <c r="P1330" s="74">
        <f ca="1">IFERROR(VLOOKUP(DadosViagem5[[#This Row],[Placa]],BIP!A:E,5,FALSE),"")</f>
        <v>45900</v>
      </c>
      <c r="Q1330" s="75">
        <f ca="1">DATEDIF(DadosViagem5[[#This Row],[BIP]],TODAY(),"D")</f>
        <v>78</v>
      </c>
      <c r="R1330" s="76" t="str">
        <f>IFERROR(VLOOKUP(DadosViagem5[[#This Row],[Placa]],DDS!B:C,2,FALSE),"Verificar cadastro")</f>
        <v>Sem operação</v>
      </c>
      <c r="S1330" s="77" t="s">
        <v>2023</v>
      </c>
      <c r="T1330" s="48"/>
      <c r="U1330" s="79"/>
      <c r="V1330" s="78"/>
      <c r="W1330" s="229" t="s">
        <v>3008</v>
      </c>
      <c r="X1330" s="80"/>
      <c r="Y1330" s="81"/>
      <c r="Z1330" s="83"/>
      <c r="AA1330" s="70" t="s">
        <v>2024</v>
      </c>
      <c r="AB1330" s="70" t="s">
        <v>2024</v>
      </c>
      <c r="AC1330" s="69" t="s">
        <v>2024</v>
      </c>
      <c r="AD1330" s="69" t="str">
        <f ca="1">IFERROR(DATEDIF(DadosViagem5[[#This Row],[Utimo Bip Reserva]],TODAY(),"D"),"")</f>
        <v/>
      </c>
      <c r="AE1330" s="49" t="s">
        <v>2024</v>
      </c>
      <c r="AF1330" s="50" t="s">
        <v>2024</v>
      </c>
      <c r="AG1330" s="49"/>
      <c r="AH1330" s="50">
        <v>45807</v>
      </c>
      <c r="AI1330" s="49" t="str">
        <f>IF(DadosViagem5[[#This Row],[Dias em manutenção ]]&lt;5,"Dentro do Prazo","Fora do Prazo")</f>
        <v>Fora do Prazo</v>
      </c>
      <c r="AJ1330" s="49" t="e">
        <v>#REF!</v>
      </c>
    </row>
    <row r="1331" spans="1:36" ht="15">
      <c r="A1331" s="69" t="s">
        <v>439</v>
      </c>
      <c r="B1331" s="70"/>
      <c r="C1331" s="69" t="s">
        <v>673</v>
      </c>
      <c r="D1331" s="69" t="s">
        <v>2025</v>
      </c>
      <c r="E1331" s="69" t="s">
        <v>566</v>
      </c>
      <c r="F1331" s="69" t="s">
        <v>2064</v>
      </c>
      <c r="G1331" s="69"/>
      <c r="H1331" s="70">
        <v>2023</v>
      </c>
      <c r="I1331" s="69" t="s">
        <v>2021</v>
      </c>
      <c r="J1331" s="69" t="s">
        <v>1125</v>
      </c>
      <c r="K1331" s="71" t="s">
        <v>1611</v>
      </c>
      <c r="L1331" s="85" t="s">
        <v>83</v>
      </c>
      <c r="M1331" s="48" t="s">
        <v>701</v>
      </c>
      <c r="N1331" s="50" t="s">
        <v>291</v>
      </c>
      <c r="O1331" s="50" t="s">
        <v>3006</v>
      </c>
      <c r="P1331" s="74">
        <f ca="1">IFERROR(VLOOKUP(DadosViagem5[[#This Row],[Placa]],BIP!A:E,5,FALSE),"")</f>
        <v>45961</v>
      </c>
      <c r="Q1331" s="75">
        <f ca="1">DATEDIF(DadosViagem5[[#This Row],[BIP]],TODAY(),"D")</f>
        <v>17</v>
      </c>
      <c r="R1331" s="76" t="str">
        <f>IFERROR(VLOOKUP(DadosViagem5[[#This Row],[Placa]],DDS!B:C,2,FALSE),"Verificar cadastro")</f>
        <v>Manutenção</v>
      </c>
      <c r="S1331" s="77" t="s">
        <v>2096</v>
      </c>
      <c r="T1331" s="48"/>
      <c r="U1331" s="79"/>
      <c r="V1331" s="79"/>
      <c r="W1331" s="229" t="s">
        <v>2774</v>
      </c>
      <c r="X1331" s="80"/>
      <c r="Y1331" s="81"/>
      <c r="Z1331" s="83"/>
      <c r="AA1331" s="70" t="s">
        <v>2024</v>
      </c>
      <c r="AB1331" s="70" t="s">
        <v>2024</v>
      </c>
      <c r="AC1331" s="69" t="s">
        <v>2024</v>
      </c>
      <c r="AD1331" s="69" t="str">
        <f ca="1">IFERROR(DATEDIF(DadosViagem5[[#This Row],[Utimo Bip Reserva]],TODAY(),"D"),"")</f>
        <v/>
      </c>
      <c r="AE1331" s="49" t="s">
        <v>2024</v>
      </c>
      <c r="AF1331" s="50"/>
      <c r="AG1331" s="49"/>
      <c r="AH1331" s="50">
        <v>45807</v>
      </c>
      <c r="AI1331" s="49" t="str">
        <f>IF(DadosViagem5[[#This Row],[Dias em manutenção ]]&lt;5,"Dentro do Prazo","Fora do Prazo")</f>
        <v>Fora do Prazo</v>
      </c>
      <c r="AJ1331" s="49" t="e">
        <v>#REF!</v>
      </c>
    </row>
    <row r="1332" spans="1:36" ht="15">
      <c r="A1332" s="69" t="s">
        <v>1233</v>
      </c>
      <c r="B1332" s="70"/>
      <c r="C1332" s="69" t="s">
        <v>677</v>
      </c>
      <c r="D1332" s="69" t="s">
        <v>2394</v>
      </c>
      <c r="E1332" s="69" t="s">
        <v>566</v>
      </c>
      <c r="F1332" s="69" t="s">
        <v>2064</v>
      </c>
      <c r="G1332" s="69"/>
      <c r="H1332" s="70">
        <v>2021</v>
      </c>
      <c r="I1332" s="69" t="s">
        <v>2021</v>
      </c>
      <c r="J1332" s="69" t="s">
        <v>1125</v>
      </c>
      <c r="K1332" s="71" t="s">
        <v>1611</v>
      </c>
      <c r="L1332" s="85" t="s">
        <v>83</v>
      </c>
      <c r="M1332" s="48" t="s">
        <v>701</v>
      </c>
      <c r="N1332" s="50" t="s">
        <v>291</v>
      </c>
      <c r="O1332" s="50" t="s">
        <v>3006</v>
      </c>
      <c r="P1332" s="74">
        <f ca="1">IFERROR(VLOOKUP(DadosViagem5[[#This Row],[Placa]],BIP!A:E,5,FALSE),"")</f>
        <v>45977</v>
      </c>
      <c r="Q1332" s="75">
        <f ca="1">DATEDIF(DadosViagem5[[#This Row],[BIP]],TODAY(),"D")</f>
        <v>1</v>
      </c>
      <c r="R1332" s="76" t="str">
        <f>IFERROR(VLOOKUP(DadosViagem5[[#This Row],[Placa]],DDS!B:C,2,FALSE),"Verificar cadastro")</f>
        <v>Operando</v>
      </c>
      <c r="S1332" s="77" t="s">
        <v>2023</v>
      </c>
      <c r="T1332" s="115"/>
      <c r="U1332" s="79"/>
      <c r="V1332" s="78"/>
      <c r="W1332" s="229"/>
      <c r="X1332" s="80"/>
      <c r="Y1332" s="81"/>
      <c r="Z1332" s="82"/>
      <c r="AA1332" s="70"/>
      <c r="AB1332" s="70" t="s">
        <v>2024</v>
      </c>
      <c r="AC1332" s="69"/>
      <c r="AD1332" s="69">
        <f ca="1">IFERROR(DATEDIF(DadosViagem5[[#This Row],[Utimo Bip Reserva]],TODAY(),"D"),"")</f>
        <v>45978</v>
      </c>
      <c r="AE1332" s="49" t="s">
        <v>2024</v>
      </c>
      <c r="AF1332" s="50" t="s">
        <v>2024</v>
      </c>
      <c r="AG1332" s="49"/>
      <c r="AH1332" s="50">
        <v>45807</v>
      </c>
      <c r="AI1332" s="49" t="str">
        <f>IF(DadosViagem5[[#This Row],[Dias em manutenção ]]&lt;5,"Dentro do Prazo","Fora do Prazo")</f>
        <v>Fora do Prazo</v>
      </c>
      <c r="AJ1332" s="49" t="e">
        <v>#REF!</v>
      </c>
    </row>
    <row r="1333" spans="1:36" ht="15">
      <c r="A1333" s="69" t="s">
        <v>311</v>
      </c>
      <c r="B1333" s="70"/>
      <c r="C1333" s="69" t="s">
        <v>395</v>
      </c>
      <c r="D1333" s="69" t="s">
        <v>2018</v>
      </c>
      <c r="E1333" s="69" t="s">
        <v>2034</v>
      </c>
      <c r="F1333" s="69" t="s">
        <v>2035</v>
      </c>
      <c r="G1333" s="69"/>
      <c r="H1333" s="70">
        <v>2024</v>
      </c>
      <c r="I1333" s="69" t="s">
        <v>2021</v>
      </c>
      <c r="J1333" s="69" t="s">
        <v>1125</v>
      </c>
      <c r="K1333" s="71" t="s">
        <v>1611</v>
      </c>
      <c r="L1333" s="72" t="s">
        <v>83</v>
      </c>
      <c r="M1333" s="48" t="s">
        <v>139</v>
      </c>
      <c r="N1333" s="50" t="s">
        <v>291</v>
      </c>
      <c r="O1333" s="50" t="s">
        <v>3006</v>
      </c>
      <c r="P1333" s="74">
        <f ca="1">IFERROR(VLOOKUP(DadosViagem5[[#This Row],[Placa]],BIP!A:E,5,FALSE),"")</f>
        <v>45884</v>
      </c>
      <c r="Q1333" s="75">
        <f ca="1">DATEDIF(DadosViagem5[[#This Row],[BIP]],TODAY(),"D")</f>
        <v>94</v>
      </c>
      <c r="R1333" s="76" t="str">
        <f>IFERROR(VLOOKUP(DadosViagem5[[#This Row],[Placa]],DDS!B:C,2,FALSE),"Verificar cadastro")</f>
        <v>Sem operação</v>
      </c>
      <c r="S1333" s="49" t="s">
        <v>2103</v>
      </c>
      <c r="T1333" s="48"/>
      <c r="U1333" s="79"/>
      <c r="V1333" s="78">
        <v>45884</v>
      </c>
      <c r="W1333" s="229" t="s">
        <v>3551</v>
      </c>
      <c r="X1333" s="87" t="s">
        <v>80</v>
      </c>
      <c r="Y1333" s="81" t="s">
        <v>474</v>
      </c>
      <c r="Z1333" s="61" t="s">
        <v>3552</v>
      </c>
      <c r="AA1333" s="70" t="s">
        <v>2024</v>
      </c>
      <c r="AB1333" s="70" t="s">
        <v>2024</v>
      </c>
      <c r="AC1333" s="69" t="s">
        <v>2024</v>
      </c>
      <c r="AD1333" s="69" t="str">
        <f ca="1">IFERROR(DATEDIF(DadosViagem5[[#This Row],[Utimo Bip Reserva]],TODAY(),"D"),"")</f>
        <v/>
      </c>
      <c r="AE1333" s="49"/>
      <c r="AF1333" s="50"/>
      <c r="AG1333" s="49"/>
      <c r="AH1333" s="50">
        <v>45807</v>
      </c>
      <c r="AI1333" s="49" t="str">
        <f>IF(DadosViagem5[[#This Row],[Dias em manutenção ]]&lt;5,"Dentro do Prazo","Fora do Prazo")</f>
        <v>Fora do Prazo</v>
      </c>
      <c r="AJ1333" s="49" t="e">
        <v>#REF!</v>
      </c>
    </row>
    <row r="1334" spans="1:36" ht="15">
      <c r="A1334" s="69" t="s">
        <v>3553</v>
      </c>
      <c r="B1334" s="70"/>
      <c r="C1334" s="69" t="s">
        <v>395</v>
      </c>
      <c r="D1334" s="69" t="s">
        <v>2025</v>
      </c>
      <c r="E1334" s="69" t="s">
        <v>2027</v>
      </c>
      <c r="F1334" s="69" t="s">
        <v>2020</v>
      </c>
      <c r="G1334" s="69"/>
      <c r="H1334" s="70">
        <v>2022</v>
      </c>
      <c r="I1334" s="69" t="s">
        <v>2021</v>
      </c>
      <c r="J1334" s="69" t="s">
        <v>1125</v>
      </c>
      <c r="K1334" s="71" t="s">
        <v>1611</v>
      </c>
      <c r="L1334" s="72" t="s">
        <v>83</v>
      </c>
      <c r="M1334" s="48" t="s">
        <v>139</v>
      </c>
      <c r="N1334" s="50" t="s">
        <v>291</v>
      </c>
      <c r="O1334" s="50" t="s">
        <v>3006</v>
      </c>
      <c r="P1334" s="74">
        <f ca="1">IFERROR(VLOOKUP(DadosViagem5[[#This Row],[Placa]],BIP!A:E,5,FALSE),"")</f>
        <v>45978</v>
      </c>
      <c r="Q1334" s="75">
        <f ca="1">DATEDIF(DadosViagem5[[#This Row],[BIP]],TODAY(),"D")</f>
        <v>0</v>
      </c>
      <c r="R1334" s="76" t="str">
        <f>IFERROR(VLOOKUP(DadosViagem5[[#This Row],[Placa]],DDS!B:C,2,FALSE),"Verificar cadastro")</f>
        <v>Operando</v>
      </c>
      <c r="S1334" s="77" t="s">
        <v>2023</v>
      </c>
      <c r="T1334" s="48"/>
      <c r="U1334" s="79"/>
      <c r="V1334" s="78"/>
      <c r="W1334" s="82" t="s">
        <v>3548</v>
      </c>
      <c r="X1334" s="80"/>
      <c r="Y1334" s="81"/>
      <c r="Z1334" s="83"/>
      <c r="AA1334" s="70" t="s">
        <v>2024</v>
      </c>
      <c r="AB1334" s="70" t="s">
        <v>2024</v>
      </c>
      <c r="AC1334" s="69" t="s">
        <v>2024</v>
      </c>
      <c r="AD1334" s="69" t="str">
        <f ca="1">IFERROR(DATEDIF(DadosViagem5[[#This Row],[Utimo Bip Reserva]],TODAY(),"D"),"")</f>
        <v/>
      </c>
      <c r="AE1334" s="94"/>
      <c r="AF1334" s="94"/>
      <c r="AG1334" s="49"/>
      <c r="AH1334" s="50">
        <v>45807</v>
      </c>
      <c r="AI1334" s="49" t="str">
        <f>IF(DadosViagem5[[#This Row],[Dias em manutenção ]]&lt;5,"Dentro do Prazo","Fora do Prazo")</f>
        <v>Fora do Prazo</v>
      </c>
      <c r="AJ1334" s="49" t="e">
        <v>#REF!</v>
      </c>
    </row>
    <row r="1335" spans="1:36" ht="15">
      <c r="A1335" s="69" t="s">
        <v>3554</v>
      </c>
      <c r="B1335" s="70"/>
      <c r="C1335" s="69" t="s">
        <v>395</v>
      </c>
      <c r="D1335" s="69" t="s">
        <v>2025</v>
      </c>
      <c r="E1335" s="69" t="s">
        <v>2034</v>
      </c>
      <c r="F1335" s="69" t="s">
        <v>2035</v>
      </c>
      <c r="G1335" s="69"/>
      <c r="H1335" s="70">
        <v>2024</v>
      </c>
      <c r="I1335" s="69" t="s">
        <v>2021</v>
      </c>
      <c r="J1335" s="69" t="s">
        <v>1125</v>
      </c>
      <c r="K1335" s="71" t="s">
        <v>1611</v>
      </c>
      <c r="L1335" s="72" t="s">
        <v>83</v>
      </c>
      <c r="M1335" s="48" t="s">
        <v>139</v>
      </c>
      <c r="N1335" s="50" t="s">
        <v>291</v>
      </c>
      <c r="O1335" s="50" t="s">
        <v>3006</v>
      </c>
      <c r="P1335" s="74">
        <f ca="1">IFERROR(VLOOKUP(DadosViagem5[[#This Row],[Placa]],BIP!A:E,5,FALSE),"")</f>
        <v>45978</v>
      </c>
      <c r="Q1335" s="75">
        <f ca="1">DATEDIF(DadosViagem5[[#This Row],[BIP]],TODAY(),"D")</f>
        <v>0</v>
      </c>
      <c r="R1335" s="76" t="str">
        <f>IFERROR(VLOOKUP(DadosViagem5[[#This Row],[Placa]],DDS!B:C,2,FALSE),"Verificar cadastro")</f>
        <v>Operando</v>
      </c>
      <c r="S1335" s="77" t="s">
        <v>2023</v>
      </c>
      <c r="T1335" s="48"/>
      <c r="U1335" s="79"/>
      <c r="V1335" s="78"/>
      <c r="W1335" s="82"/>
      <c r="X1335" s="80"/>
      <c r="Y1335" s="81"/>
      <c r="Z1335" s="83"/>
      <c r="AA1335" s="70" t="s">
        <v>2024</v>
      </c>
      <c r="AB1335" s="70" t="s">
        <v>2024</v>
      </c>
      <c r="AC1335" s="69" t="s">
        <v>2024</v>
      </c>
      <c r="AD1335" s="69" t="str">
        <f ca="1">IFERROR(DATEDIF(DadosViagem5[[#This Row],[Utimo Bip Reserva]],TODAY(),"D"),"")</f>
        <v/>
      </c>
      <c r="AE1335" s="50" t="s">
        <v>2024</v>
      </c>
      <c r="AF1335" s="50" t="s">
        <v>2024</v>
      </c>
      <c r="AG1335" s="49"/>
      <c r="AH1335" s="50">
        <v>45807</v>
      </c>
      <c r="AI1335" s="49" t="str">
        <f>IF(DadosViagem5[[#This Row],[Dias em manutenção ]]&lt;5,"Dentro do Prazo","Fora do Prazo")</f>
        <v>Fora do Prazo</v>
      </c>
      <c r="AJ1335" s="49" t="e">
        <v>#REF!</v>
      </c>
    </row>
    <row r="1336" spans="1:36" ht="15">
      <c r="A1336" s="69" t="s">
        <v>1231</v>
      </c>
      <c r="B1336" s="70"/>
      <c r="C1336" s="69" t="s">
        <v>694</v>
      </c>
      <c r="D1336" s="69" t="s">
        <v>2079</v>
      </c>
      <c r="E1336" s="69" t="s">
        <v>566</v>
      </c>
      <c r="F1336" s="69" t="s">
        <v>2064</v>
      </c>
      <c r="G1336" s="69"/>
      <c r="H1336" s="70">
        <v>2022</v>
      </c>
      <c r="I1336" s="69" t="s">
        <v>2021</v>
      </c>
      <c r="J1336" s="69" t="s">
        <v>1125</v>
      </c>
      <c r="K1336" s="71" t="s">
        <v>1611</v>
      </c>
      <c r="L1336" s="72" t="s">
        <v>83</v>
      </c>
      <c r="M1336" s="48" t="s">
        <v>701</v>
      </c>
      <c r="N1336" s="50" t="s">
        <v>291</v>
      </c>
      <c r="O1336" s="50" t="s">
        <v>3006</v>
      </c>
      <c r="P1336" s="74">
        <f ca="1">IFERROR(VLOOKUP(DadosViagem5[[#This Row],[Placa]],BIP!A:E,5,FALSE),"")</f>
        <v>45909</v>
      </c>
      <c r="Q1336" s="75">
        <f ca="1">DATEDIF(DadosViagem5[[#This Row],[BIP]],TODAY(),"D")</f>
        <v>69</v>
      </c>
      <c r="R1336" s="76" t="str">
        <f>IFERROR(VLOOKUP(DadosViagem5[[#This Row],[Placa]],DDS!B:C,2,FALSE),"Verificar cadastro")</f>
        <v>Sem operação</v>
      </c>
      <c r="S1336" s="49" t="s">
        <v>1186</v>
      </c>
      <c r="T1336" s="48"/>
      <c r="U1336" s="79"/>
      <c r="V1336" s="78"/>
      <c r="W1336" s="229" t="s">
        <v>3555</v>
      </c>
      <c r="X1336" s="80"/>
      <c r="Y1336" s="81"/>
      <c r="Z1336" s="83"/>
      <c r="AA1336" s="70" t="s">
        <v>2024</v>
      </c>
      <c r="AB1336" s="70" t="s">
        <v>2024</v>
      </c>
      <c r="AC1336" s="69" t="s">
        <v>2024</v>
      </c>
      <c r="AD1336" s="69" t="str">
        <f ca="1">IFERROR(DATEDIF(DadosViagem5[[#This Row],[Utimo Bip Reserva]],TODAY(),"D"),"")</f>
        <v/>
      </c>
      <c r="AE1336" s="49" t="s">
        <v>2024</v>
      </c>
      <c r="AF1336" s="50" t="s">
        <v>2024</v>
      </c>
      <c r="AG1336" s="49"/>
      <c r="AH1336" s="50">
        <v>45807</v>
      </c>
      <c r="AI1336" s="49" t="str">
        <f>IF(DadosViagem5[[#This Row],[Dias em manutenção ]]&lt;5,"Dentro do Prazo","Fora do Prazo")</f>
        <v>Fora do Prazo</v>
      </c>
      <c r="AJ1336" s="49" t="e">
        <v>#REF!</v>
      </c>
    </row>
    <row r="1337" spans="1:36" ht="15">
      <c r="A1337" s="69" t="s">
        <v>1331</v>
      </c>
      <c r="B1337" s="70"/>
      <c r="C1337" s="69" t="s">
        <v>673</v>
      </c>
      <c r="D1337" s="69" t="s">
        <v>2025</v>
      </c>
      <c r="E1337" s="69" t="s">
        <v>566</v>
      </c>
      <c r="F1337" s="69" t="s">
        <v>2064</v>
      </c>
      <c r="G1337" s="69"/>
      <c r="H1337" s="70">
        <v>2022</v>
      </c>
      <c r="I1337" s="69" t="s">
        <v>2021</v>
      </c>
      <c r="J1337" s="69" t="s">
        <v>1125</v>
      </c>
      <c r="K1337" s="71" t="s">
        <v>1611</v>
      </c>
      <c r="L1337" s="72" t="s">
        <v>83</v>
      </c>
      <c r="M1337" s="48" t="s">
        <v>701</v>
      </c>
      <c r="N1337" s="50" t="s">
        <v>291</v>
      </c>
      <c r="O1337" s="50" t="s">
        <v>3006</v>
      </c>
      <c r="P1337" s="74">
        <f ca="1">IFERROR(VLOOKUP(DadosViagem5[[#This Row],[Placa]],BIP!A:E,5,FALSE),"")</f>
        <v>45928</v>
      </c>
      <c r="Q1337" s="75">
        <f ca="1">DATEDIF(DadosViagem5[[#This Row],[BIP]],TODAY(),"D")</f>
        <v>50</v>
      </c>
      <c r="R1337" s="76" t="str">
        <f>IFERROR(VLOOKUP(DadosViagem5[[#This Row],[Placa]],DDS!B:C,2,FALSE),"Verificar cadastro")</f>
        <v>Sem operação</v>
      </c>
      <c r="S1337" s="49" t="s">
        <v>1186</v>
      </c>
      <c r="T1337" s="48"/>
      <c r="U1337" s="79"/>
      <c r="V1337" s="78"/>
      <c r="W1337" s="229" t="s">
        <v>3556</v>
      </c>
      <c r="X1337" s="80"/>
      <c r="Y1337" s="81"/>
      <c r="Z1337" s="83"/>
      <c r="AA1337" s="70" t="s">
        <v>2024</v>
      </c>
      <c r="AB1337" s="70" t="s">
        <v>2024</v>
      </c>
      <c r="AC1337" s="69" t="s">
        <v>2024</v>
      </c>
      <c r="AD1337" s="69" t="str">
        <f ca="1">IFERROR(DATEDIF(DadosViagem5[[#This Row],[Utimo Bip Reserva]],TODAY(),"D"),"")</f>
        <v/>
      </c>
      <c r="AE1337" s="49" t="s">
        <v>2024</v>
      </c>
      <c r="AF1337" s="50" t="s">
        <v>2024</v>
      </c>
      <c r="AG1337" s="49"/>
      <c r="AH1337" s="50">
        <v>45807</v>
      </c>
      <c r="AI1337" s="49" t="str">
        <f>IF(DadosViagem5[[#This Row],[Dias em manutenção ]]&lt;5,"Dentro do Prazo","Fora do Prazo")</f>
        <v>Fora do Prazo</v>
      </c>
      <c r="AJ1337" s="49" t="e">
        <v>#REF!</v>
      </c>
    </row>
    <row r="1338" spans="1:36" ht="15">
      <c r="A1338" s="69" t="s">
        <v>3557</v>
      </c>
      <c r="B1338" s="70"/>
      <c r="C1338" s="69" t="s">
        <v>727</v>
      </c>
      <c r="D1338" s="69" t="s">
        <v>2715</v>
      </c>
      <c r="E1338" s="69" t="s">
        <v>566</v>
      </c>
      <c r="F1338" s="69" t="s">
        <v>2064</v>
      </c>
      <c r="G1338" s="69"/>
      <c r="H1338" s="70">
        <v>2023</v>
      </c>
      <c r="I1338" s="69" t="s">
        <v>2021</v>
      </c>
      <c r="J1338" s="69" t="s">
        <v>1125</v>
      </c>
      <c r="K1338" s="71" t="s">
        <v>1611</v>
      </c>
      <c r="L1338" s="72" t="s">
        <v>83</v>
      </c>
      <c r="M1338" s="48" t="s">
        <v>701</v>
      </c>
      <c r="N1338" s="50" t="s">
        <v>291</v>
      </c>
      <c r="O1338" s="50" t="s">
        <v>3006</v>
      </c>
      <c r="P1338" s="74">
        <f ca="1">IFERROR(VLOOKUP(DadosViagem5[[#This Row],[Placa]],BIP!A:E,5,FALSE),"")</f>
        <v>45977</v>
      </c>
      <c r="Q1338" s="75">
        <f ca="1">DATEDIF(DadosViagem5[[#This Row],[BIP]],TODAY(),"D")</f>
        <v>1</v>
      </c>
      <c r="R1338" s="76" t="str">
        <f>IFERROR(VLOOKUP(DadosViagem5[[#This Row],[Placa]],DDS!B:C,2,FALSE),"Verificar cadastro")</f>
        <v>Operando</v>
      </c>
      <c r="S1338" s="77" t="s">
        <v>2023</v>
      </c>
      <c r="T1338" s="48"/>
      <c r="U1338" s="79"/>
      <c r="V1338" s="78"/>
      <c r="W1338" s="82" t="s">
        <v>3558</v>
      </c>
      <c r="X1338" s="80"/>
      <c r="Y1338" s="81"/>
      <c r="Z1338" s="82"/>
      <c r="AA1338" s="70" t="s">
        <v>2024</v>
      </c>
      <c r="AB1338" s="70" t="s">
        <v>2024</v>
      </c>
      <c r="AC1338" s="69" t="s">
        <v>2024</v>
      </c>
      <c r="AD1338" s="69" t="str">
        <f ca="1">IFERROR(DATEDIF(DadosViagem5[[#This Row],[Utimo Bip Reserva]],TODAY(),"D"),"")</f>
        <v/>
      </c>
      <c r="AE1338" s="49" t="s">
        <v>2024</v>
      </c>
      <c r="AF1338" s="50" t="s">
        <v>2024</v>
      </c>
      <c r="AG1338" s="49"/>
      <c r="AH1338" s="50">
        <v>45807</v>
      </c>
      <c r="AI1338" s="49" t="str">
        <f>IF(DadosViagem5[[#This Row],[Dias em manutenção ]]&lt;5,"Dentro do Prazo","Fora do Prazo")</f>
        <v>Fora do Prazo</v>
      </c>
      <c r="AJ1338" s="49" t="e">
        <v>#REF!</v>
      </c>
    </row>
    <row r="1339" spans="1:36" ht="15">
      <c r="A1339" s="69" t="s">
        <v>3559</v>
      </c>
      <c r="B1339" s="70"/>
      <c r="C1339" s="69" t="s">
        <v>673</v>
      </c>
      <c r="D1339" s="69" t="s">
        <v>2025</v>
      </c>
      <c r="E1339" s="69" t="s">
        <v>566</v>
      </c>
      <c r="F1339" s="69" t="s">
        <v>2064</v>
      </c>
      <c r="G1339" s="69"/>
      <c r="H1339" s="70">
        <v>2023</v>
      </c>
      <c r="I1339" s="69" t="s">
        <v>2021</v>
      </c>
      <c r="J1339" s="69" t="s">
        <v>1125</v>
      </c>
      <c r="K1339" s="71" t="s">
        <v>1611</v>
      </c>
      <c r="L1339" s="72" t="s">
        <v>83</v>
      </c>
      <c r="M1339" s="48" t="s">
        <v>701</v>
      </c>
      <c r="N1339" s="50" t="s">
        <v>291</v>
      </c>
      <c r="O1339" s="50" t="s">
        <v>3006</v>
      </c>
      <c r="P1339" s="74">
        <f ca="1">IFERROR(VLOOKUP(DadosViagem5[[#This Row],[Placa]],BIP!A:E,5,FALSE),"")</f>
        <v>45978</v>
      </c>
      <c r="Q1339" s="75">
        <f ca="1">DATEDIF(DadosViagem5[[#This Row],[BIP]],TODAY(),"D")</f>
        <v>0</v>
      </c>
      <c r="R1339" s="76" t="str">
        <f>IFERROR(VLOOKUP(DadosViagem5[[#This Row],[Placa]],DDS!B:C,2,FALSE),"Verificar cadastro")</f>
        <v>Operando</v>
      </c>
      <c r="S1339" s="77" t="s">
        <v>2023</v>
      </c>
      <c r="T1339" s="48"/>
      <c r="U1339" s="79"/>
      <c r="V1339" s="78"/>
      <c r="W1339" s="82" t="s">
        <v>3558</v>
      </c>
      <c r="X1339" s="80"/>
      <c r="Y1339" s="81"/>
      <c r="Z1339" s="82"/>
      <c r="AA1339" s="70" t="s">
        <v>2024</v>
      </c>
      <c r="AB1339" s="70" t="s">
        <v>2024</v>
      </c>
      <c r="AC1339" s="69" t="s">
        <v>2024</v>
      </c>
      <c r="AD1339" s="69" t="str">
        <f ca="1">IFERROR(DATEDIF(DadosViagem5[[#This Row],[Utimo Bip Reserva]],TODAY(),"D"),"")</f>
        <v/>
      </c>
      <c r="AE1339" s="49" t="s">
        <v>2024</v>
      </c>
      <c r="AF1339" s="50" t="s">
        <v>2024</v>
      </c>
      <c r="AG1339" s="49"/>
      <c r="AH1339" s="50">
        <v>45807</v>
      </c>
      <c r="AI1339" s="49" t="str">
        <f>IF(DadosViagem5[[#This Row],[Dias em manutenção ]]&lt;5,"Dentro do Prazo","Fora do Prazo")</f>
        <v>Fora do Prazo</v>
      </c>
      <c r="AJ1339" s="49" t="e">
        <v>#REF!</v>
      </c>
    </row>
    <row r="1340" spans="1:36" ht="15">
      <c r="A1340" s="69" t="s">
        <v>1220</v>
      </c>
      <c r="B1340" s="70"/>
      <c r="C1340" s="69" t="s">
        <v>1221</v>
      </c>
      <c r="D1340" s="69" t="s">
        <v>2018</v>
      </c>
      <c r="E1340" s="69" t="s">
        <v>2027</v>
      </c>
      <c r="F1340" s="69" t="s">
        <v>2020</v>
      </c>
      <c r="G1340" s="69"/>
      <c r="H1340" s="70">
        <v>2020</v>
      </c>
      <c r="I1340" s="69" t="s">
        <v>2021</v>
      </c>
      <c r="J1340" s="69" t="s">
        <v>1125</v>
      </c>
      <c r="K1340" s="71" t="s">
        <v>1611</v>
      </c>
      <c r="L1340" s="72" t="s">
        <v>83</v>
      </c>
      <c r="M1340" s="48" t="s">
        <v>701</v>
      </c>
      <c r="N1340" s="50" t="s">
        <v>291</v>
      </c>
      <c r="O1340" s="50" t="s">
        <v>3006</v>
      </c>
      <c r="P1340" s="74">
        <f ca="1">IFERROR(VLOOKUP(DadosViagem5[[#This Row],[Placa]],BIP!A:E,5,FALSE),"")</f>
        <v>45977</v>
      </c>
      <c r="Q1340" s="75">
        <f ca="1">DATEDIF(DadosViagem5[[#This Row],[BIP]],TODAY(),"D")</f>
        <v>1</v>
      </c>
      <c r="R1340" s="76" t="str">
        <f>IFERROR(VLOOKUP(DadosViagem5[[#This Row],[Placa]],DDS!B:C,2,FALSE),"Verificar cadastro")</f>
        <v>Operando</v>
      </c>
      <c r="S1340" s="77" t="s">
        <v>2023</v>
      </c>
      <c r="T1340" s="48"/>
      <c r="U1340" s="79"/>
      <c r="V1340" s="78"/>
      <c r="W1340" s="229" t="s">
        <v>3560</v>
      </c>
      <c r="X1340" s="80"/>
      <c r="Y1340" s="81"/>
      <c r="Z1340" s="83"/>
      <c r="AA1340" s="70" t="s">
        <v>2024</v>
      </c>
      <c r="AB1340" s="70" t="s">
        <v>2024</v>
      </c>
      <c r="AC1340" s="69" t="s">
        <v>2024</v>
      </c>
      <c r="AD1340" s="69" t="str">
        <f ca="1">IFERROR(DATEDIF(DadosViagem5[[#This Row],[Utimo Bip Reserva]],TODAY(),"D"),"")</f>
        <v/>
      </c>
      <c r="AE1340" s="49" t="s">
        <v>3561</v>
      </c>
      <c r="AF1340" s="50" t="s">
        <v>2024</v>
      </c>
      <c r="AG1340" s="49"/>
      <c r="AH1340" s="50">
        <v>45807</v>
      </c>
      <c r="AI1340" s="49" t="str">
        <f>IF(DadosViagem5[[#This Row],[Dias em manutenção ]]&lt;5,"Dentro do Prazo","Fora do Prazo")</f>
        <v>Fora do Prazo</v>
      </c>
      <c r="AJ1340" s="49" t="e">
        <v>#REF!</v>
      </c>
    </row>
    <row r="1341" spans="1:36" ht="15">
      <c r="A1341" s="69" t="s">
        <v>467</v>
      </c>
      <c r="B1341" s="70"/>
      <c r="C1341" s="69" t="s">
        <v>593</v>
      </c>
      <c r="D1341" s="69" t="s">
        <v>2018</v>
      </c>
      <c r="E1341" s="69" t="s">
        <v>566</v>
      </c>
      <c r="F1341" s="69" t="s">
        <v>2064</v>
      </c>
      <c r="G1341" s="69"/>
      <c r="H1341" s="70">
        <v>2022</v>
      </c>
      <c r="I1341" s="69" t="s">
        <v>2021</v>
      </c>
      <c r="J1341" s="69" t="s">
        <v>1125</v>
      </c>
      <c r="K1341" s="71" t="s">
        <v>1611</v>
      </c>
      <c r="L1341" s="72" t="s">
        <v>83</v>
      </c>
      <c r="M1341" s="48" t="s">
        <v>701</v>
      </c>
      <c r="N1341" s="50" t="s">
        <v>291</v>
      </c>
      <c r="O1341" s="50" t="s">
        <v>3006</v>
      </c>
      <c r="P1341" s="74">
        <f ca="1">IFERROR(VLOOKUP(DadosViagem5[[#This Row],[Placa]],BIP!A:E,5,FALSE),"")</f>
        <v>45903</v>
      </c>
      <c r="Q1341" s="75">
        <f ca="1">DATEDIF(DadosViagem5[[#This Row],[BIP]],TODAY(),"D")</f>
        <v>75</v>
      </c>
      <c r="R1341" s="76" t="str">
        <f>IFERROR(VLOOKUP(DadosViagem5[[#This Row],[Placa]],DDS!B:C,2,FALSE),"Verificar cadastro")</f>
        <v>Manutenção</v>
      </c>
      <c r="S1341" s="77" t="s">
        <v>2096</v>
      </c>
      <c r="T1341" s="48"/>
      <c r="U1341" s="79"/>
      <c r="V1341" s="78"/>
      <c r="W1341" s="229" t="s">
        <v>2774</v>
      </c>
      <c r="X1341" s="80"/>
      <c r="Y1341" s="81"/>
      <c r="Z1341" s="82"/>
      <c r="AA1341" s="70" t="s">
        <v>2024</v>
      </c>
      <c r="AB1341" s="70" t="s">
        <v>2024</v>
      </c>
      <c r="AC1341" s="69" t="s">
        <v>2024</v>
      </c>
      <c r="AD1341" s="69" t="str">
        <f ca="1">IFERROR(DATEDIF(DadosViagem5[[#This Row],[Utimo Bip Reserva]],TODAY(),"D"),"")</f>
        <v/>
      </c>
      <c r="AE1341" s="49" t="s">
        <v>2024</v>
      </c>
      <c r="AF1341" s="50" t="s">
        <v>2024</v>
      </c>
      <c r="AG1341" s="49"/>
      <c r="AH1341" s="50">
        <v>45807</v>
      </c>
      <c r="AI1341" s="49" t="str">
        <f>IF(DadosViagem5[[#This Row],[Dias em manutenção ]]&lt;5,"Dentro do Prazo","Fora do Prazo")</f>
        <v>Fora do Prazo</v>
      </c>
      <c r="AJ1341" s="49" t="e">
        <v>#REF!</v>
      </c>
    </row>
    <row r="1342" spans="1:36" ht="15">
      <c r="A1342" s="69" t="s">
        <v>1482</v>
      </c>
      <c r="B1342" s="70"/>
      <c r="C1342" s="69" t="s">
        <v>727</v>
      </c>
      <c r="D1342" s="69" t="s">
        <v>2715</v>
      </c>
      <c r="E1342" s="69" t="s">
        <v>566</v>
      </c>
      <c r="F1342" s="69" t="s">
        <v>2064</v>
      </c>
      <c r="G1342" s="69"/>
      <c r="H1342" s="70">
        <v>2023</v>
      </c>
      <c r="I1342" s="69" t="s">
        <v>2021</v>
      </c>
      <c r="J1342" s="69" t="s">
        <v>1125</v>
      </c>
      <c r="K1342" s="71" t="s">
        <v>1611</v>
      </c>
      <c r="L1342" s="72" t="s">
        <v>83</v>
      </c>
      <c r="M1342" s="48" t="s">
        <v>701</v>
      </c>
      <c r="N1342" s="50" t="s">
        <v>291</v>
      </c>
      <c r="O1342" s="50" t="s">
        <v>3006</v>
      </c>
      <c r="P1342" s="74">
        <f ca="1">IFERROR(VLOOKUP(DadosViagem5[[#This Row],[Placa]],BIP!A:E,5,FALSE),"")</f>
        <v>45977</v>
      </c>
      <c r="Q1342" s="75">
        <f ca="1">DATEDIF(DadosViagem5[[#This Row],[BIP]],TODAY(),"D")</f>
        <v>1</v>
      </c>
      <c r="R1342" s="76"/>
      <c r="S1342" s="77" t="s">
        <v>2023</v>
      </c>
      <c r="T1342" s="48"/>
      <c r="U1342" s="79"/>
      <c r="V1342" s="78"/>
      <c r="W1342" s="82"/>
      <c r="X1342" s="80"/>
      <c r="Y1342" s="81"/>
      <c r="Z1342" s="82"/>
      <c r="AA1342" s="70" t="s">
        <v>2024</v>
      </c>
      <c r="AB1342" s="70" t="s">
        <v>2024</v>
      </c>
      <c r="AC1342" s="69" t="s">
        <v>2024</v>
      </c>
      <c r="AD1342" s="69" t="str">
        <f ca="1">IFERROR(DATEDIF(DadosViagem5[[#This Row],[Utimo Bip Reserva]],TODAY(),"D"),"")</f>
        <v/>
      </c>
      <c r="AE1342" s="49" t="s">
        <v>2024</v>
      </c>
      <c r="AF1342" s="50" t="s">
        <v>2024</v>
      </c>
      <c r="AG1342" s="49"/>
      <c r="AH1342" s="50">
        <v>11</v>
      </c>
      <c r="AI1342" s="49" t="str">
        <f>IF(DadosViagem5[[#This Row],[Dias em manutenção ]]&lt;5,"Dentro do Prazo","Fora do Prazo")</f>
        <v>Fora do Prazo</v>
      </c>
      <c r="AJ1342" s="49" t="e">
        <v>#REF!</v>
      </c>
    </row>
    <row r="1343" spans="1:36" ht="15">
      <c r="A1343" s="69" t="s">
        <v>3562</v>
      </c>
      <c r="B1343" s="70"/>
      <c r="C1343" s="69" t="s">
        <v>673</v>
      </c>
      <c r="D1343" s="69" t="s">
        <v>2025</v>
      </c>
      <c r="E1343" s="69" t="s">
        <v>566</v>
      </c>
      <c r="F1343" s="69" t="s">
        <v>2064</v>
      </c>
      <c r="G1343" s="69"/>
      <c r="H1343" s="70">
        <v>2020</v>
      </c>
      <c r="I1343" s="69" t="s">
        <v>2021</v>
      </c>
      <c r="J1343" s="69" t="s">
        <v>1125</v>
      </c>
      <c r="K1343" s="84" t="s">
        <v>1611</v>
      </c>
      <c r="L1343" s="72" t="s">
        <v>83</v>
      </c>
      <c r="M1343" s="48" t="s">
        <v>701</v>
      </c>
      <c r="N1343" s="50" t="s">
        <v>291</v>
      </c>
      <c r="O1343" s="50" t="s">
        <v>3006</v>
      </c>
      <c r="P1343" s="74">
        <f ca="1">IFERROR(VLOOKUP(DadosViagem5[[#This Row],[Placa]],BIP!A:E,5,FALSE),"")</f>
        <v>45679</v>
      </c>
      <c r="Q1343" s="75">
        <f ca="1">DATEDIF(DadosViagem5[[#This Row],[BIP]],TODAY(),"D")</f>
        <v>299</v>
      </c>
      <c r="R1343" s="76" t="str">
        <f>IFERROR(VLOOKUP(DadosViagem5[[#This Row],[Placa]],DDS!B:C,2,FALSE),"Verificar cadastro")</f>
        <v>Verificar cadastro</v>
      </c>
      <c r="S1343" s="49" t="s">
        <v>2404</v>
      </c>
      <c r="T1343" s="48" t="s">
        <v>1191</v>
      </c>
      <c r="U1343" s="79" t="s">
        <v>1191</v>
      </c>
      <c r="V1343" s="78" t="s">
        <v>1191</v>
      </c>
      <c r="W1343" s="82" t="s">
        <v>3563</v>
      </c>
      <c r="X1343" s="80"/>
      <c r="Y1343" s="81"/>
      <c r="Z1343" s="82"/>
      <c r="AA1343" s="70" t="s">
        <v>2024</v>
      </c>
      <c r="AB1343" s="70" t="s">
        <v>2024</v>
      </c>
      <c r="AC1343" s="69" t="s">
        <v>2024</v>
      </c>
      <c r="AD1343" s="69" t="str">
        <f ca="1">IFERROR(DATEDIF(DadosViagem5[[#This Row],[Utimo Bip Reserva]],TODAY(),"D"),"")</f>
        <v/>
      </c>
      <c r="AE1343" s="49"/>
      <c r="AF1343" s="50" t="s">
        <v>2024</v>
      </c>
      <c r="AG1343" s="79" t="s">
        <v>111</v>
      </c>
      <c r="AH1343" s="50">
        <v>128</v>
      </c>
      <c r="AI1343" s="49" t="str">
        <f>IF(DadosViagem5[[#This Row],[Dias em manutenção ]]&lt;5,"Dentro do Prazo","Fora do Prazo")</f>
        <v>Fora do Prazo</v>
      </c>
      <c r="AJ1343" s="49" t="e">
        <v>#REF!</v>
      </c>
    </row>
    <row r="1344" spans="1:36" ht="15">
      <c r="A1344" s="69" t="s">
        <v>3564</v>
      </c>
      <c r="B1344" s="70"/>
      <c r="C1344" s="69" t="s">
        <v>673</v>
      </c>
      <c r="D1344" s="69" t="s">
        <v>2025</v>
      </c>
      <c r="E1344" s="69" t="s">
        <v>566</v>
      </c>
      <c r="F1344" s="69" t="s">
        <v>2064</v>
      </c>
      <c r="G1344" s="69"/>
      <c r="H1344" s="70">
        <v>2023</v>
      </c>
      <c r="I1344" s="69" t="s">
        <v>2021</v>
      </c>
      <c r="J1344" s="69" t="s">
        <v>1125</v>
      </c>
      <c r="K1344" s="71" t="s">
        <v>1611</v>
      </c>
      <c r="L1344" s="72" t="s">
        <v>83</v>
      </c>
      <c r="M1344" s="48" t="s">
        <v>701</v>
      </c>
      <c r="N1344" s="50" t="s">
        <v>291</v>
      </c>
      <c r="O1344" s="50" t="s">
        <v>3006</v>
      </c>
      <c r="P1344" s="74">
        <f ca="1">IFERROR(VLOOKUP(DadosViagem5[[#This Row],[Placa]],BIP!A:E,5,FALSE),"")</f>
        <v>45684</v>
      </c>
      <c r="Q1344" s="75">
        <f ca="1">DATEDIF(DadosViagem5[[#This Row],[BIP]],TODAY(),"D")</f>
        <v>294</v>
      </c>
      <c r="R1344" s="76" t="str">
        <f>IFERROR(VLOOKUP(DadosViagem5[[#This Row],[Placa]],DDS!B:C,2,FALSE),"Verificar cadastro")</f>
        <v>Verificar cadastro</v>
      </c>
      <c r="S1344" s="49" t="s">
        <v>2404</v>
      </c>
      <c r="T1344" s="48"/>
      <c r="U1344" s="79"/>
      <c r="V1344" s="78"/>
      <c r="W1344" s="82" t="s">
        <v>3565</v>
      </c>
      <c r="X1344" s="80"/>
      <c r="Y1344" s="81"/>
      <c r="Z1344" s="82"/>
      <c r="AA1344" s="70" t="s">
        <v>2024</v>
      </c>
      <c r="AB1344" s="70" t="s">
        <v>2024</v>
      </c>
      <c r="AC1344" s="69"/>
      <c r="AD1344" s="69"/>
      <c r="AE1344" s="49"/>
      <c r="AF1344" s="50"/>
      <c r="AG1344" s="49"/>
      <c r="AH1344" s="50">
        <v>81</v>
      </c>
      <c r="AI1344" s="49" t="str">
        <f>IF(DadosViagem5[[#This Row],[Dias em manutenção ]]&lt;5,"Dentro do Prazo","Fora do Prazo")</f>
        <v>Fora do Prazo</v>
      </c>
      <c r="AJ1344" s="49" t="e">
        <v>#REF!</v>
      </c>
    </row>
    <row r="1345" spans="1:36" ht="15">
      <c r="A1345" s="69" t="s">
        <v>3566</v>
      </c>
      <c r="B1345" s="70"/>
      <c r="C1345" s="69" t="s">
        <v>694</v>
      </c>
      <c r="D1345" s="69" t="s">
        <v>2079</v>
      </c>
      <c r="E1345" s="69" t="s">
        <v>566</v>
      </c>
      <c r="F1345" s="69" t="s">
        <v>2064</v>
      </c>
      <c r="G1345" s="69"/>
      <c r="H1345" s="70">
        <v>2022</v>
      </c>
      <c r="I1345" s="69" t="s">
        <v>2021</v>
      </c>
      <c r="J1345" s="69" t="s">
        <v>1125</v>
      </c>
      <c r="K1345" s="71" t="s">
        <v>1611</v>
      </c>
      <c r="L1345" s="72" t="s">
        <v>83</v>
      </c>
      <c r="M1345" s="48" t="s">
        <v>701</v>
      </c>
      <c r="N1345" s="50" t="s">
        <v>291</v>
      </c>
      <c r="O1345" s="50" t="s">
        <v>3006</v>
      </c>
      <c r="P1345" s="74">
        <f ca="1">IFERROR(VLOOKUP(DadosViagem5[[#This Row],[Placa]],BIP!A:E,5,FALSE),"")</f>
        <v>45932</v>
      </c>
      <c r="Q1345" s="75">
        <f ca="1">DATEDIF(DadosViagem5[[#This Row],[BIP]],TODAY(),"D")</f>
        <v>46</v>
      </c>
      <c r="R1345" s="76" t="str">
        <f>IFERROR(VLOOKUP(DadosViagem5[[#This Row],[Placa]],DDS!B:C,2,FALSE),"Verificar cadastro")</f>
        <v>Sem operação</v>
      </c>
      <c r="S1345" s="49" t="s">
        <v>1186</v>
      </c>
      <c r="T1345" s="48"/>
      <c r="U1345" s="79"/>
      <c r="V1345" s="78"/>
      <c r="W1345" s="82" t="s">
        <v>3567</v>
      </c>
      <c r="X1345" s="80"/>
      <c r="Y1345" s="81"/>
      <c r="Z1345" s="82"/>
      <c r="AA1345" s="70" t="s">
        <v>2024</v>
      </c>
      <c r="AB1345" s="70" t="s">
        <v>2024</v>
      </c>
      <c r="AC1345" s="69" t="s">
        <v>2024</v>
      </c>
      <c r="AD1345" s="69" t="str">
        <f ca="1">IFERROR(DATEDIF(DadosViagem5[[#This Row],[Utimo Bip Reserva]],TODAY(),"D"),"")</f>
        <v/>
      </c>
      <c r="AE1345" s="49" t="s">
        <v>2024</v>
      </c>
      <c r="AF1345" s="50" t="s">
        <v>2024</v>
      </c>
      <c r="AG1345" s="49"/>
      <c r="AH1345" s="50">
        <v>45807</v>
      </c>
      <c r="AI1345" s="49" t="str">
        <f>IF(DadosViagem5[[#This Row],[Dias em manutenção ]]&lt;5,"Dentro do Prazo","Fora do Prazo")</f>
        <v>Fora do Prazo</v>
      </c>
      <c r="AJ1345" s="49" t="e">
        <v>#REF!</v>
      </c>
    </row>
    <row r="1346" spans="1:36" ht="15">
      <c r="A1346" s="69" t="s">
        <v>3568</v>
      </c>
      <c r="B1346" s="70"/>
      <c r="C1346" s="69" t="s">
        <v>673</v>
      </c>
      <c r="D1346" s="69" t="s">
        <v>2025</v>
      </c>
      <c r="E1346" s="69" t="s">
        <v>566</v>
      </c>
      <c r="F1346" s="69" t="s">
        <v>2064</v>
      </c>
      <c r="G1346" s="69"/>
      <c r="H1346" s="70">
        <v>2022</v>
      </c>
      <c r="I1346" s="69" t="s">
        <v>2021</v>
      </c>
      <c r="J1346" s="69" t="s">
        <v>1125</v>
      </c>
      <c r="K1346" s="71" t="s">
        <v>1611</v>
      </c>
      <c r="L1346" s="72" t="s">
        <v>83</v>
      </c>
      <c r="M1346" s="48" t="s">
        <v>701</v>
      </c>
      <c r="N1346" s="50" t="s">
        <v>291</v>
      </c>
      <c r="O1346" s="50" t="s">
        <v>3006</v>
      </c>
      <c r="P1346" s="74">
        <f ca="1">IFERROR(VLOOKUP(DadosViagem5[[#This Row],[Placa]],BIP!A:E,5,FALSE),"")</f>
        <v>0</v>
      </c>
      <c r="Q1346" s="75">
        <f ca="1">DATEDIF(DadosViagem5[[#This Row],[BIP]],TODAY(),"D")</f>
        <v>45978</v>
      </c>
      <c r="R1346" s="76" t="str">
        <f>IFERROR(VLOOKUP(DadosViagem5[[#This Row],[Placa]],DDS!B:C,2,FALSE),"Verificar cadastro")</f>
        <v>Verificar cadastro</v>
      </c>
      <c r="S1346" s="49" t="s">
        <v>2404</v>
      </c>
      <c r="T1346" s="48"/>
      <c r="U1346" s="79"/>
      <c r="V1346" s="78"/>
      <c r="W1346" s="82" t="s">
        <v>3569</v>
      </c>
      <c r="X1346" s="80"/>
      <c r="Y1346" s="81"/>
      <c r="Z1346" s="82"/>
      <c r="AA1346" s="70" t="s">
        <v>2024</v>
      </c>
      <c r="AB1346" s="70" t="s">
        <v>2024</v>
      </c>
      <c r="AC1346" s="69" t="s">
        <v>2024</v>
      </c>
      <c r="AD1346" s="69" t="str">
        <f ca="1">IFERROR(DATEDIF(DadosViagem5[[#This Row],[Utimo Bip Reserva]],TODAY(),"D"),"")</f>
        <v/>
      </c>
      <c r="AE1346" s="49" t="s">
        <v>2024</v>
      </c>
      <c r="AF1346" s="50">
        <v>45705</v>
      </c>
      <c r="AG1346" s="79" t="s">
        <v>111</v>
      </c>
      <c r="AH1346" s="50">
        <v>144</v>
      </c>
      <c r="AI1346" s="49" t="str">
        <f>IF(DadosViagem5[[#This Row],[Dias em manutenção ]]&lt;5,"Dentro do Prazo","Fora do Prazo")</f>
        <v>Fora do Prazo</v>
      </c>
      <c r="AJ1346" s="49" t="e">
        <v>#REF!</v>
      </c>
    </row>
    <row r="1347" spans="1:36" ht="15">
      <c r="A1347" s="69" t="s">
        <v>3570</v>
      </c>
      <c r="B1347" s="70"/>
      <c r="C1347" s="69" t="s">
        <v>727</v>
      </c>
      <c r="D1347" s="69" t="s">
        <v>2715</v>
      </c>
      <c r="E1347" s="69" t="s">
        <v>566</v>
      </c>
      <c r="F1347" s="69" t="s">
        <v>2064</v>
      </c>
      <c r="G1347" s="69"/>
      <c r="H1347" s="70">
        <v>2022</v>
      </c>
      <c r="I1347" s="69" t="s">
        <v>2021</v>
      </c>
      <c r="J1347" s="69" t="s">
        <v>1125</v>
      </c>
      <c r="K1347" s="71" t="s">
        <v>1611</v>
      </c>
      <c r="L1347" s="72" t="s">
        <v>83</v>
      </c>
      <c r="M1347" s="48" t="s">
        <v>701</v>
      </c>
      <c r="N1347" s="50" t="s">
        <v>291</v>
      </c>
      <c r="O1347" s="50" t="s">
        <v>3006</v>
      </c>
      <c r="P1347" s="74">
        <f ca="1">IFERROR(VLOOKUP(DadosViagem5[[#This Row],[Placa]],BIP!A:E,5,FALSE),"")</f>
        <v>45978</v>
      </c>
      <c r="Q1347" s="75">
        <f ca="1">DATEDIF(DadosViagem5[[#This Row],[BIP]],TODAY(),"D")</f>
        <v>0</v>
      </c>
      <c r="R1347" s="76" t="str">
        <f>IFERROR(VLOOKUP(DadosViagem5[[#This Row],[Placa]],DDS!B:C,2,FALSE),"Verificar cadastro")</f>
        <v>Operando</v>
      </c>
      <c r="S1347" s="77" t="s">
        <v>2023</v>
      </c>
      <c r="T1347" s="48"/>
      <c r="U1347" s="79"/>
      <c r="V1347" s="78"/>
      <c r="W1347" s="82" t="s">
        <v>3558</v>
      </c>
      <c r="X1347" s="80"/>
      <c r="Y1347" s="81"/>
      <c r="Z1347" s="82"/>
      <c r="AA1347" s="70" t="s">
        <v>2024</v>
      </c>
      <c r="AB1347" s="70" t="s">
        <v>2024</v>
      </c>
      <c r="AC1347" s="69" t="s">
        <v>2024</v>
      </c>
      <c r="AD1347" s="69" t="str">
        <f ca="1">IFERROR(DATEDIF(DadosViagem5[[#This Row],[Utimo Bip Reserva]],TODAY(),"D"),"")</f>
        <v/>
      </c>
      <c r="AE1347" s="49" t="s">
        <v>2024</v>
      </c>
      <c r="AF1347" s="50" t="s">
        <v>2024</v>
      </c>
      <c r="AG1347" s="49"/>
      <c r="AH1347" s="50">
        <v>45807</v>
      </c>
      <c r="AI1347" s="49" t="str">
        <f>IF(DadosViagem5[[#This Row],[Dias em manutenção ]]&lt;5,"Dentro do Prazo","Fora do Prazo")</f>
        <v>Fora do Prazo</v>
      </c>
      <c r="AJ1347" s="49" t="e">
        <v>#REF!</v>
      </c>
    </row>
    <row r="1348" spans="1:36" ht="15">
      <c r="A1348" s="69" t="s">
        <v>3571</v>
      </c>
      <c r="B1348" s="70"/>
      <c r="C1348" s="69" t="s">
        <v>694</v>
      </c>
      <c r="D1348" s="69" t="s">
        <v>2079</v>
      </c>
      <c r="E1348" s="69" t="s">
        <v>566</v>
      </c>
      <c r="F1348" s="69" t="s">
        <v>2064</v>
      </c>
      <c r="G1348" s="69"/>
      <c r="H1348" s="70">
        <v>2022</v>
      </c>
      <c r="I1348" s="69" t="s">
        <v>2021</v>
      </c>
      <c r="J1348" s="69" t="s">
        <v>1125</v>
      </c>
      <c r="K1348" s="71" t="s">
        <v>1611</v>
      </c>
      <c r="L1348" s="72" t="s">
        <v>83</v>
      </c>
      <c r="M1348" s="48" t="s">
        <v>701</v>
      </c>
      <c r="N1348" s="50" t="s">
        <v>291</v>
      </c>
      <c r="O1348" s="50" t="s">
        <v>3006</v>
      </c>
      <c r="P1348" s="74">
        <f ca="1">IFERROR(VLOOKUP(DadosViagem5[[#This Row],[Placa]],BIP!A:E,5,FALSE),"")</f>
        <v>45945</v>
      </c>
      <c r="Q1348" s="75">
        <f ca="1">DATEDIF(DadosViagem5[[#This Row],[BIP]],TODAY(),"D")</f>
        <v>33</v>
      </c>
      <c r="R1348" s="76" t="str">
        <f>IFERROR(VLOOKUP(DadosViagem5[[#This Row],[Placa]],DDS!B:C,2,FALSE),"Verificar cadastro")</f>
        <v>Verificar cadastro</v>
      </c>
      <c r="S1348" s="49" t="s">
        <v>2404</v>
      </c>
      <c r="T1348" s="48"/>
      <c r="U1348" s="79"/>
      <c r="V1348" s="78"/>
      <c r="W1348" s="82" t="s">
        <v>3572</v>
      </c>
      <c r="X1348" s="80"/>
      <c r="Y1348" s="81"/>
      <c r="Z1348" s="82"/>
      <c r="AA1348" s="70" t="s">
        <v>2024</v>
      </c>
      <c r="AB1348" s="70" t="s">
        <v>2024</v>
      </c>
      <c r="AC1348" s="69" t="s">
        <v>2024</v>
      </c>
      <c r="AD1348" s="69" t="str">
        <f ca="1">IFERROR(DATEDIF(DadosViagem5[[#This Row],[Utimo Bip Reserva]],TODAY(),"D"),"")</f>
        <v/>
      </c>
      <c r="AE1348" s="49" t="s">
        <v>2024</v>
      </c>
      <c r="AF1348" s="50" t="s">
        <v>2024</v>
      </c>
      <c r="AG1348" s="49" t="s">
        <v>701</v>
      </c>
      <c r="AH1348" s="50">
        <v>45807</v>
      </c>
      <c r="AI1348" s="49" t="str">
        <f>IF(DadosViagem5[[#This Row],[Dias em manutenção ]]&lt;5,"Dentro do Prazo","Fora do Prazo")</f>
        <v>Fora do Prazo</v>
      </c>
      <c r="AJ1348" s="49" t="e">
        <v>#REF!</v>
      </c>
    </row>
    <row r="1349" spans="1:36" ht="15">
      <c r="A1349" s="69" t="s">
        <v>3573</v>
      </c>
      <c r="B1349" s="70"/>
      <c r="C1349" s="69" t="s">
        <v>727</v>
      </c>
      <c r="D1349" s="69" t="s">
        <v>2715</v>
      </c>
      <c r="E1349" s="69" t="s">
        <v>566</v>
      </c>
      <c r="F1349" s="69" t="s">
        <v>2064</v>
      </c>
      <c r="G1349" s="69"/>
      <c r="H1349" s="70">
        <v>2022</v>
      </c>
      <c r="I1349" s="69" t="s">
        <v>2021</v>
      </c>
      <c r="J1349" s="69" t="s">
        <v>1125</v>
      </c>
      <c r="K1349" s="71" t="s">
        <v>1611</v>
      </c>
      <c r="L1349" s="72" t="s">
        <v>83</v>
      </c>
      <c r="M1349" s="48" t="s">
        <v>701</v>
      </c>
      <c r="N1349" s="50" t="s">
        <v>291</v>
      </c>
      <c r="O1349" s="50" t="s">
        <v>3006</v>
      </c>
      <c r="P1349" s="74">
        <f ca="1">IFERROR(VLOOKUP(DadosViagem5[[#This Row],[Placa]],BIP!A:E,5,FALSE),"")</f>
        <v>45977</v>
      </c>
      <c r="Q1349" s="75">
        <f ca="1">DATEDIF(DadosViagem5[[#This Row],[BIP]],TODAY(),"D")</f>
        <v>1</v>
      </c>
      <c r="R1349" s="76" t="str">
        <f>IFERROR(VLOOKUP(DadosViagem5[[#This Row],[Placa]],DDS!B:C,2,FALSE),"Verificar cadastro")</f>
        <v>Operando</v>
      </c>
      <c r="S1349" s="77" t="s">
        <v>2023</v>
      </c>
      <c r="T1349" s="48"/>
      <c r="U1349" s="79"/>
      <c r="V1349" s="78"/>
      <c r="W1349" s="82" t="s">
        <v>3558</v>
      </c>
      <c r="X1349" s="80"/>
      <c r="Y1349" s="81"/>
      <c r="Z1349" s="82"/>
      <c r="AA1349" s="70" t="s">
        <v>2024</v>
      </c>
      <c r="AB1349" s="70" t="s">
        <v>2024</v>
      </c>
      <c r="AC1349" s="69" t="s">
        <v>2024</v>
      </c>
      <c r="AD1349" s="69" t="str">
        <f ca="1">IFERROR(DATEDIF(DadosViagem5[[#This Row],[Utimo Bip Reserva]],TODAY(),"D"),"")</f>
        <v/>
      </c>
      <c r="AE1349" s="49" t="s">
        <v>2024</v>
      </c>
      <c r="AF1349" s="50" t="s">
        <v>2024</v>
      </c>
      <c r="AG1349" s="49"/>
      <c r="AH1349" s="50">
        <v>45807</v>
      </c>
      <c r="AI1349" s="49" t="str">
        <f>IF(DadosViagem5[[#This Row],[Dias em manutenção ]]&lt;5,"Dentro do Prazo","Fora do Prazo")</f>
        <v>Fora do Prazo</v>
      </c>
      <c r="AJ1349" s="49" t="e">
        <v>#REF!</v>
      </c>
    </row>
    <row r="1350" spans="1:36" ht="15">
      <c r="A1350" s="69" t="s">
        <v>268</v>
      </c>
      <c r="B1350" s="70"/>
      <c r="C1350" s="69" t="s">
        <v>673</v>
      </c>
      <c r="D1350" s="69" t="s">
        <v>2025</v>
      </c>
      <c r="E1350" s="69" t="s">
        <v>566</v>
      </c>
      <c r="F1350" s="69" t="s">
        <v>2064</v>
      </c>
      <c r="G1350" s="69"/>
      <c r="H1350" s="70">
        <v>2021</v>
      </c>
      <c r="I1350" s="69" t="s">
        <v>2021</v>
      </c>
      <c r="J1350" s="69" t="s">
        <v>1125</v>
      </c>
      <c r="K1350" s="71" t="s">
        <v>1611</v>
      </c>
      <c r="L1350" s="72" t="s">
        <v>83</v>
      </c>
      <c r="M1350" s="48" t="s">
        <v>701</v>
      </c>
      <c r="N1350" s="50" t="s">
        <v>291</v>
      </c>
      <c r="O1350" s="50" t="s">
        <v>3006</v>
      </c>
      <c r="P1350" s="74">
        <f ca="1">IFERROR(VLOOKUP(DadosViagem5[[#This Row],[Placa]],BIP!A:E,5,FALSE),"")</f>
        <v>45929</v>
      </c>
      <c r="Q1350" s="75">
        <f ca="1">DATEDIF(DadosViagem5[[#This Row],[BIP]],TODAY(),"D")</f>
        <v>49</v>
      </c>
      <c r="R1350" s="76" t="str">
        <f>IFERROR(VLOOKUP(DadosViagem5[[#This Row],[Placa]],DDS!B:C,2,FALSE),"Verificar cadastro")</f>
        <v>Manutenção</v>
      </c>
      <c r="S1350" s="77" t="s">
        <v>2096</v>
      </c>
      <c r="T1350" s="48"/>
      <c r="U1350" s="79"/>
      <c r="V1350" s="78"/>
      <c r="W1350" s="319" t="s">
        <v>2774</v>
      </c>
      <c r="X1350" s="80"/>
      <c r="Y1350" s="81"/>
      <c r="Z1350" s="82"/>
      <c r="AA1350" s="70"/>
      <c r="AB1350" s="70" t="s">
        <v>2024</v>
      </c>
      <c r="AC1350" s="69" t="s">
        <v>2024</v>
      </c>
      <c r="AD1350" s="69" t="str">
        <f ca="1">IFERROR(DATEDIF(DadosViagem5[[#This Row],[Utimo Bip Reserva]],TODAY(),"D"),"")</f>
        <v/>
      </c>
      <c r="AE1350" s="49" t="s">
        <v>2024</v>
      </c>
      <c r="AF1350" s="50" t="s">
        <v>2024</v>
      </c>
      <c r="AG1350" s="49"/>
      <c r="AH1350" s="50">
        <v>45807</v>
      </c>
      <c r="AI1350" s="49" t="str">
        <f>IF(DadosViagem5[[#This Row],[Dias em manutenção ]]&lt;5,"Dentro do Prazo","Fora do Prazo")</f>
        <v>Fora do Prazo</v>
      </c>
      <c r="AJ1350" s="49" t="e">
        <v>#REF!</v>
      </c>
    </row>
    <row r="1351" spans="1:36" ht="15">
      <c r="A1351" s="69" t="s">
        <v>3574</v>
      </c>
      <c r="B1351" s="70"/>
      <c r="C1351" s="69" t="s">
        <v>593</v>
      </c>
      <c r="D1351" s="141" t="s">
        <v>2024</v>
      </c>
      <c r="E1351" s="69" t="s">
        <v>566</v>
      </c>
      <c r="F1351" s="69" t="s">
        <v>2064</v>
      </c>
      <c r="G1351" s="69"/>
      <c r="H1351" s="70">
        <v>2022</v>
      </c>
      <c r="I1351" s="69" t="s">
        <v>2021</v>
      </c>
      <c r="J1351" s="69" t="s">
        <v>1125</v>
      </c>
      <c r="K1351" s="71" t="s">
        <v>1611</v>
      </c>
      <c r="L1351" s="72" t="s">
        <v>83</v>
      </c>
      <c r="M1351" s="48" t="s">
        <v>701</v>
      </c>
      <c r="N1351" s="50" t="s">
        <v>291</v>
      </c>
      <c r="O1351" s="50" t="s">
        <v>3006</v>
      </c>
      <c r="P1351" s="74">
        <f ca="1">IFERROR(VLOOKUP(DadosViagem5[[#This Row],[Placa]],BIP!A:E,5,FALSE),"")</f>
        <v>45947</v>
      </c>
      <c r="Q1351" s="75">
        <f ca="1">DATEDIF(DadosViagem5[[#This Row],[BIP]],TODAY(),"D")</f>
        <v>31</v>
      </c>
      <c r="R1351" s="76" t="str">
        <f>IFERROR(VLOOKUP(DadosViagem5[[#This Row],[Placa]],DDS!B:C,2,FALSE),"Verificar cadastro")</f>
        <v>Sem operação</v>
      </c>
      <c r="S1351" s="49" t="s">
        <v>1186</v>
      </c>
      <c r="T1351" s="48"/>
      <c r="U1351" s="79"/>
      <c r="V1351" s="78"/>
      <c r="W1351" s="82" t="s">
        <v>3333</v>
      </c>
      <c r="X1351" s="80"/>
      <c r="Y1351" s="81"/>
      <c r="Z1351" s="83"/>
      <c r="AA1351" s="70" t="s">
        <v>2024</v>
      </c>
      <c r="AB1351" s="70" t="s">
        <v>2024</v>
      </c>
      <c r="AC1351" s="69" t="s">
        <v>2024</v>
      </c>
      <c r="AD1351" s="69" t="str">
        <f ca="1">IFERROR(DATEDIF(DadosViagem5[[#This Row],[Utimo Bip Reserva]],TODAY(),"D"),"")</f>
        <v/>
      </c>
      <c r="AE1351" s="49"/>
      <c r="AF1351" s="50" t="s">
        <v>2024</v>
      </c>
      <c r="AG1351" s="49" t="s">
        <v>701</v>
      </c>
      <c r="AH1351" s="50">
        <v>45807</v>
      </c>
      <c r="AI1351" s="49" t="str">
        <f>IF(DadosViagem5[[#This Row],[Dias em manutenção ]]&lt;5,"Dentro do Prazo","Fora do Prazo")</f>
        <v>Fora do Prazo</v>
      </c>
      <c r="AJ1351" s="49" t="e">
        <v>#REF!</v>
      </c>
    </row>
    <row r="1352" spans="1:36" ht="15">
      <c r="A1352" s="69" t="s">
        <v>3575</v>
      </c>
      <c r="B1352" s="70"/>
      <c r="C1352" s="69" t="s">
        <v>677</v>
      </c>
      <c r="D1352" s="69" t="s">
        <v>2394</v>
      </c>
      <c r="E1352" s="69" t="s">
        <v>566</v>
      </c>
      <c r="F1352" s="69" t="s">
        <v>2064</v>
      </c>
      <c r="G1352" s="69"/>
      <c r="H1352" s="70">
        <v>2022</v>
      </c>
      <c r="I1352" s="69" t="s">
        <v>2021</v>
      </c>
      <c r="J1352" s="69" t="s">
        <v>1125</v>
      </c>
      <c r="K1352" s="71" t="s">
        <v>1611</v>
      </c>
      <c r="L1352" s="72" t="s">
        <v>83</v>
      </c>
      <c r="M1352" s="48" t="s">
        <v>701</v>
      </c>
      <c r="N1352" s="50" t="s">
        <v>291</v>
      </c>
      <c r="O1352" s="50" t="s">
        <v>3006</v>
      </c>
      <c r="P1352" s="74">
        <f ca="1">IFERROR(VLOOKUP(DadosViagem5[[#This Row],[Placa]],BIP!A:E,5,FALSE),"")</f>
        <v>45977</v>
      </c>
      <c r="Q1352" s="75">
        <f ca="1">DATEDIF(DadosViagem5[[#This Row],[BIP]],TODAY(),"D")</f>
        <v>1</v>
      </c>
      <c r="R1352" s="76" t="str">
        <f>IFERROR(VLOOKUP(DadosViagem5[[#This Row],[Placa]],DDS!B:C,2,FALSE),"Verificar cadastro")</f>
        <v>Operando</v>
      </c>
      <c r="S1352" s="77" t="s">
        <v>2023</v>
      </c>
      <c r="T1352" s="48"/>
      <c r="U1352" s="79"/>
      <c r="V1352" s="78"/>
      <c r="W1352" s="82" t="s">
        <v>3548</v>
      </c>
      <c r="X1352" s="80"/>
      <c r="Y1352" s="81"/>
      <c r="Z1352" s="82"/>
      <c r="AA1352" s="70" t="s">
        <v>2024</v>
      </c>
      <c r="AB1352" s="70" t="s">
        <v>2024</v>
      </c>
      <c r="AC1352" s="69" t="s">
        <v>2024</v>
      </c>
      <c r="AD1352" s="69" t="str">
        <f ca="1">IFERROR(DATEDIF(DadosViagem5[[#This Row],[Utimo Bip Reserva]],TODAY(),"D"),"")</f>
        <v/>
      </c>
      <c r="AE1352" s="49" t="s">
        <v>2024</v>
      </c>
      <c r="AF1352" s="50">
        <v>45699</v>
      </c>
      <c r="AG1352" s="49" t="s">
        <v>2346</v>
      </c>
      <c r="AH1352" s="50">
        <v>45807</v>
      </c>
      <c r="AI1352" s="49" t="str">
        <f>IF(DadosViagem5[[#This Row],[Dias em manutenção ]]&lt;5,"Dentro do Prazo","Fora do Prazo")</f>
        <v>Fora do Prazo</v>
      </c>
      <c r="AJ1352" s="49" t="e">
        <v>#REF!</v>
      </c>
    </row>
    <row r="1353" spans="1:36" ht="15">
      <c r="A1353" s="69" t="s">
        <v>3576</v>
      </c>
      <c r="B1353" s="70"/>
      <c r="C1353" s="69" t="s">
        <v>395</v>
      </c>
      <c r="D1353" s="69" t="s">
        <v>2025</v>
      </c>
      <c r="E1353" s="69" t="s">
        <v>2027</v>
      </c>
      <c r="F1353" s="69" t="s">
        <v>2020</v>
      </c>
      <c r="G1353" s="69"/>
      <c r="H1353" s="70">
        <v>2022</v>
      </c>
      <c r="I1353" s="69" t="s">
        <v>2021</v>
      </c>
      <c r="J1353" s="69" t="s">
        <v>1125</v>
      </c>
      <c r="K1353" s="71" t="s">
        <v>1611</v>
      </c>
      <c r="L1353" s="72" t="s">
        <v>83</v>
      </c>
      <c r="M1353" s="48" t="s">
        <v>139</v>
      </c>
      <c r="N1353" s="50" t="s">
        <v>291</v>
      </c>
      <c r="O1353" s="50" t="s">
        <v>3006</v>
      </c>
      <c r="P1353" s="74">
        <f ca="1">IFERROR(VLOOKUP(DadosViagem5[[#This Row],[Placa]],BIP!A:E,5,FALSE),"")</f>
        <v>45978</v>
      </c>
      <c r="Q1353" s="75">
        <f ca="1">DATEDIF(DadosViagem5[[#This Row],[BIP]],TODAY(),"D")</f>
        <v>0</v>
      </c>
      <c r="R1353" s="76" t="str">
        <f>IFERROR(VLOOKUP(DadosViagem5[[#This Row],[Placa]],DDS!B:C,2,FALSE),"Verificar cadastro")</f>
        <v>Operando</v>
      </c>
      <c r="S1353" s="77" t="s">
        <v>2023</v>
      </c>
      <c r="T1353" s="48"/>
      <c r="U1353" s="79"/>
      <c r="V1353" s="78"/>
      <c r="W1353" s="82" t="s">
        <v>3558</v>
      </c>
      <c r="X1353" s="80"/>
      <c r="Y1353" s="81"/>
      <c r="Z1353" s="82"/>
      <c r="AA1353" s="70" t="s">
        <v>2024</v>
      </c>
      <c r="AB1353" s="70" t="s">
        <v>2024</v>
      </c>
      <c r="AC1353" s="69" t="s">
        <v>2024</v>
      </c>
      <c r="AD1353" s="69" t="str">
        <f ca="1">IFERROR(DATEDIF(DadosViagem5[[#This Row],[Utimo Bip Reserva]],TODAY(),"D"),"")</f>
        <v/>
      </c>
      <c r="AE1353" s="50" t="s">
        <v>2024</v>
      </c>
      <c r="AF1353" s="50" t="s">
        <v>2024</v>
      </c>
      <c r="AG1353" s="49"/>
      <c r="AH1353" s="50">
        <v>45807</v>
      </c>
      <c r="AI1353" s="49" t="str">
        <f>IF(DadosViagem5[[#This Row],[Dias em manutenção ]]&lt;5,"Dentro do Prazo","Fora do Prazo")</f>
        <v>Fora do Prazo</v>
      </c>
      <c r="AJ1353" s="49" t="e">
        <v>#REF!</v>
      </c>
    </row>
    <row r="1354" spans="1:36" ht="15">
      <c r="A1354" s="69" t="s">
        <v>3577</v>
      </c>
      <c r="B1354" s="70"/>
      <c r="C1354" s="69" t="s">
        <v>1221</v>
      </c>
      <c r="D1354" s="69" t="s">
        <v>2018</v>
      </c>
      <c r="E1354" s="69" t="s">
        <v>2027</v>
      </c>
      <c r="F1354" s="69" t="s">
        <v>2020</v>
      </c>
      <c r="G1354" s="69"/>
      <c r="H1354" s="70">
        <v>2022</v>
      </c>
      <c r="I1354" s="69" t="s">
        <v>2021</v>
      </c>
      <c r="J1354" s="69" t="s">
        <v>1125</v>
      </c>
      <c r="K1354" s="71" t="s">
        <v>1611</v>
      </c>
      <c r="L1354" s="72" t="s">
        <v>83</v>
      </c>
      <c r="M1354" s="48" t="s">
        <v>701</v>
      </c>
      <c r="N1354" s="50" t="s">
        <v>291</v>
      </c>
      <c r="O1354" s="50" t="s">
        <v>3006</v>
      </c>
      <c r="P1354" s="74">
        <f ca="1">IFERROR(VLOOKUP(DadosViagem5[[#This Row],[Placa]],BIP!A:E,5,FALSE),"")</f>
        <v>45977</v>
      </c>
      <c r="Q1354" s="75">
        <f ca="1">DATEDIF(DadosViagem5[[#This Row],[BIP]],TODAY(),"D")</f>
        <v>1</v>
      </c>
      <c r="R1354" s="76" t="str">
        <f>IFERROR(VLOOKUP(DadosViagem5[[#This Row],[Placa]],DDS!B:C,2,FALSE),"Verificar cadastro")</f>
        <v>Operando</v>
      </c>
      <c r="S1354" s="77" t="s">
        <v>2023</v>
      </c>
      <c r="T1354" s="48"/>
      <c r="U1354" s="79"/>
      <c r="V1354" s="78"/>
      <c r="W1354" s="82"/>
      <c r="X1354" s="80"/>
      <c r="Y1354" s="81"/>
      <c r="Z1354" s="82"/>
      <c r="AA1354" s="70" t="s">
        <v>2024</v>
      </c>
      <c r="AB1354" s="70" t="s">
        <v>2024</v>
      </c>
      <c r="AC1354" s="69" t="s">
        <v>2024</v>
      </c>
      <c r="AD1354" s="69" t="str">
        <f ca="1">IFERROR(DATEDIF(DadosViagem5[[#This Row],[Utimo Bip Reserva]],TODAY(),"D"),"")</f>
        <v/>
      </c>
      <c r="AE1354" s="77" t="s">
        <v>2024</v>
      </c>
      <c r="AF1354" s="94" t="s">
        <v>2024</v>
      </c>
      <c r="AG1354" s="49"/>
      <c r="AH1354" s="50">
        <v>45807</v>
      </c>
      <c r="AI1354" s="49" t="str">
        <f>IF(DadosViagem5[[#This Row],[Dias em manutenção ]]&lt;5,"Dentro do Prazo","Fora do Prazo")</f>
        <v>Fora do Prazo</v>
      </c>
      <c r="AJ1354" s="49" t="e">
        <v>#REF!</v>
      </c>
    </row>
    <row r="1355" spans="1:36" ht="15">
      <c r="A1355" s="69" t="s">
        <v>3578</v>
      </c>
      <c r="B1355" s="70"/>
      <c r="C1355" s="69" t="s">
        <v>677</v>
      </c>
      <c r="D1355" s="69" t="s">
        <v>2394</v>
      </c>
      <c r="E1355" s="69" t="s">
        <v>566</v>
      </c>
      <c r="F1355" s="69" t="s">
        <v>2064</v>
      </c>
      <c r="G1355" s="69"/>
      <c r="H1355" s="70">
        <v>2021</v>
      </c>
      <c r="I1355" s="69" t="s">
        <v>2021</v>
      </c>
      <c r="J1355" s="69" t="s">
        <v>1125</v>
      </c>
      <c r="K1355" s="71" t="s">
        <v>1611</v>
      </c>
      <c r="L1355" s="72" t="s">
        <v>83</v>
      </c>
      <c r="M1355" s="48" t="s">
        <v>701</v>
      </c>
      <c r="N1355" s="50" t="s">
        <v>291</v>
      </c>
      <c r="O1355" s="50" t="s">
        <v>3006</v>
      </c>
      <c r="P1355" s="74">
        <f ca="1">IFERROR(VLOOKUP(DadosViagem5[[#This Row],[Placa]],BIP!A:E,5,FALSE),"")</f>
        <v>45977</v>
      </c>
      <c r="Q1355" s="75">
        <f ca="1">DATEDIF(DadosViagem5[[#This Row],[BIP]],TODAY(),"D")</f>
        <v>1</v>
      </c>
      <c r="R1355" s="76" t="str">
        <f>IFERROR(VLOOKUP(DadosViagem5[[#This Row],[Placa]],DDS!B:C,2,FALSE),"Verificar cadastro")</f>
        <v>Operando</v>
      </c>
      <c r="S1355" s="77" t="s">
        <v>2023</v>
      </c>
      <c r="T1355" s="48"/>
      <c r="U1355" s="79"/>
      <c r="V1355" s="78"/>
      <c r="W1355" s="82" t="s">
        <v>3548</v>
      </c>
      <c r="X1355" s="80"/>
      <c r="Y1355" s="81"/>
      <c r="Z1355" s="82"/>
      <c r="AA1355" s="70" t="s">
        <v>2024</v>
      </c>
      <c r="AB1355" s="70" t="s">
        <v>2024</v>
      </c>
      <c r="AC1355" s="69" t="s">
        <v>2024</v>
      </c>
      <c r="AD1355" s="69" t="str">
        <f ca="1">IFERROR(DATEDIF(DadosViagem5[[#This Row],[Utimo Bip Reserva]],TODAY(),"D"),"")</f>
        <v/>
      </c>
      <c r="AE1355" s="49" t="s">
        <v>2024</v>
      </c>
      <c r="AF1355" s="50" t="s">
        <v>2024</v>
      </c>
      <c r="AG1355" s="49"/>
      <c r="AH1355" s="50">
        <v>45807</v>
      </c>
      <c r="AI1355" s="49" t="str">
        <f>IF(DadosViagem5[[#This Row],[Dias em manutenção ]]&lt;5,"Dentro do Prazo","Fora do Prazo")</f>
        <v>Fora do Prazo</v>
      </c>
      <c r="AJ1355" s="49" t="e">
        <v>#REF!</v>
      </c>
    </row>
    <row r="1356" spans="1:36" ht="15">
      <c r="A1356" s="69" t="s">
        <v>1236</v>
      </c>
      <c r="B1356" s="70"/>
      <c r="C1356" s="69" t="s">
        <v>593</v>
      </c>
      <c r="D1356" s="69" t="s">
        <v>2018</v>
      </c>
      <c r="E1356" s="69" t="s">
        <v>2159</v>
      </c>
      <c r="F1356" s="69" t="s">
        <v>2064</v>
      </c>
      <c r="G1356" s="69"/>
      <c r="H1356" s="70">
        <v>2023</v>
      </c>
      <c r="I1356" s="69" t="s">
        <v>2021</v>
      </c>
      <c r="J1356" s="69" t="s">
        <v>1125</v>
      </c>
      <c r="K1356" s="71" t="s">
        <v>1611</v>
      </c>
      <c r="L1356" s="72" t="s">
        <v>83</v>
      </c>
      <c r="M1356" s="48" t="s">
        <v>701</v>
      </c>
      <c r="N1356" s="50" t="s">
        <v>291</v>
      </c>
      <c r="O1356" s="50" t="s">
        <v>3006</v>
      </c>
      <c r="P1356" s="74">
        <f ca="1">IFERROR(VLOOKUP(DadosViagem5[[#This Row],[Placa]],BIP!A:E,5,FALSE),"")</f>
        <v>45931</v>
      </c>
      <c r="Q1356" s="75">
        <f ca="1">DATEDIF(DadosViagem5[[#This Row],[BIP]],TODAY(),"D")</f>
        <v>47</v>
      </c>
      <c r="R1356" s="76" t="str">
        <f>IFERROR(VLOOKUP(DadosViagem5[[#This Row],[Placa]],DDS!B:C,2,FALSE),"Verificar cadastro")</f>
        <v>Sem operação</v>
      </c>
      <c r="S1356" s="49" t="s">
        <v>1186</v>
      </c>
      <c r="T1356" s="48"/>
      <c r="U1356" s="79"/>
      <c r="V1356" s="78"/>
      <c r="W1356" s="82" t="s">
        <v>3567</v>
      </c>
      <c r="X1356" s="80"/>
      <c r="Y1356" s="81"/>
      <c r="Z1356" s="82"/>
      <c r="AA1356" s="70" t="s">
        <v>2024</v>
      </c>
      <c r="AB1356" s="70" t="s">
        <v>2024</v>
      </c>
      <c r="AC1356" s="69" t="s">
        <v>2024</v>
      </c>
      <c r="AD1356" s="69" t="str">
        <f ca="1">IFERROR(DATEDIF(DadosViagem5[[#This Row],[Utimo Bip Reserva]],TODAY(),"D"),"")</f>
        <v/>
      </c>
      <c r="AE1356" s="49"/>
      <c r="AF1356" s="50"/>
      <c r="AG1356" s="49"/>
      <c r="AH1356" s="50">
        <v>45807</v>
      </c>
      <c r="AI1356" s="49" t="str">
        <f>IF(DadosViagem5[[#This Row],[Dias em manutenção ]]&lt;5,"Dentro do Prazo","Fora do Prazo")</f>
        <v>Fora do Prazo</v>
      </c>
      <c r="AJ1356" s="49" t="e">
        <v>#REF!</v>
      </c>
    </row>
    <row r="1357" spans="1:36" ht="15">
      <c r="A1357" s="69" t="s">
        <v>3579</v>
      </c>
      <c r="B1357" s="70"/>
      <c r="C1357" s="69" t="s">
        <v>727</v>
      </c>
      <c r="D1357" s="69" t="s">
        <v>2715</v>
      </c>
      <c r="E1357" s="69" t="s">
        <v>566</v>
      </c>
      <c r="F1357" s="69" t="s">
        <v>2064</v>
      </c>
      <c r="G1357" s="69"/>
      <c r="H1357" s="70">
        <v>2022</v>
      </c>
      <c r="I1357" s="69" t="s">
        <v>2021</v>
      </c>
      <c r="J1357" s="69" t="s">
        <v>1125</v>
      </c>
      <c r="K1357" s="71" t="s">
        <v>1611</v>
      </c>
      <c r="L1357" s="72" t="s">
        <v>83</v>
      </c>
      <c r="M1357" s="48" t="s">
        <v>701</v>
      </c>
      <c r="N1357" s="50" t="s">
        <v>291</v>
      </c>
      <c r="O1357" s="50" t="s">
        <v>3006</v>
      </c>
      <c r="P1357" s="74">
        <f ca="1">IFERROR(VLOOKUP(DadosViagem5[[#This Row],[Placa]],BIP!A:E,5,FALSE),"")</f>
        <v>45977</v>
      </c>
      <c r="Q1357" s="75">
        <f ca="1">DATEDIF(DadosViagem5[[#This Row],[BIP]],TODAY(),"D")</f>
        <v>1</v>
      </c>
      <c r="R1357" s="76" t="str">
        <f>IFERROR(VLOOKUP(DadosViagem5[[#This Row],[Placa]],DDS!B:C,2,FALSE),"Verificar cadastro")</f>
        <v>Operando</v>
      </c>
      <c r="S1357" s="77" t="s">
        <v>2023</v>
      </c>
      <c r="T1357" s="48"/>
      <c r="U1357" s="79"/>
      <c r="V1357" s="78"/>
      <c r="W1357" s="82" t="s">
        <v>3558</v>
      </c>
      <c r="X1357" s="80"/>
      <c r="Y1357" s="81"/>
      <c r="Z1357" s="82"/>
      <c r="AA1357" s="70" t="s">
        <v>2024</v>
      </c>
      <c r="AB1357" s="70" t="s">
        <v>2024</v>
      </c>
      <c r="AC1357" s="69" t="s">
        <v>2024</v>
      </c>
      <c r="AD1357" s="69" t="str">
        <f ca="1">IFERROR(DATEDIF(DadosViagem5[[#This Row],[Utimo Bip Reserva]],TODAY(),"D"),"")</f>
        <v/>
      </c>
      <c r="AE1357" s="49" t="s">
        <v>2024</v>
      </c>
      <c r="AF1357" s="50" t="s">
        <v>2024</v>
      </c>
      <c r="AG1357" s="49"/>
      <c r="AH1357" s="50">
        <v>45807</v>
      </c>
      <c r="AI1357" s="49" t="str">
        <f>IF(DadosViagem5[[#This Row],[Dias em manutenção ]]&lt;5,"Dentro do Prazo","Fora do Prazo")</f>
        <v>Fora do Prazo</v>
      </c>
      <c r="AJ1357" s="49" t="e">
        <v>#REF!</v>
      </c>
    </row>
    <row r="1358" spans="1:36" ht="15">
      <c r="A1358" s="69" t="s">
        <v>1607</v>
      </c>
      <c r="B1358" s="70"/>
      <c r="C1358" s="69" t="s">
        <v>727</v>
      </c>
      <c r="D1358" s="69" t="s">
        <v>2715</v>
      </c>
      <c r="E1358" s="69" t="s">
        <v>566</v>
      </c>
      <c r="F1358" s="69" t="s">
        <v>2064</v>
      </c>
      <c r="G1358" s="69"/>
      <c r="H1358" s="70">
        <v>2022</v>
      </c>
      <c r="I1358" s="69" t="s">
        <v>2021</v>
      </c>
      <c r="J1358" s="69" t="s">
        <v>1125</v>
      </c>
      <c r="K1358" s="71" t="s">
        <v>1611</v>
      </c>
      <c r="L1358" s="72" t="s">
        <v>83</v>
      </c>
      <c r="M1358" s="48" t="s">
        <v>701</v>
      </c>
      <c r="N1358" s="50" t="s">
        <v>291</v>
      </c>
      <c r="O1358" s="50" t="s">
        <v>3006</v>
      </c>
      <c r="P1358" s="74">
        <f ca="1">IFERROR(VLOOKUP(DadosViagem5[[#This Row],[Placa]],BIP!A:E,5,FALSE),"")</f>
        <v>45978</v>
      </c>
      <c r="Q1358" s="75">
        <f ca="1">DATEDIF(DadosViagem5[[#This Row],[BIP]],TODAY(),"D")</f>
        <v>0</v>
      </c>
      <c r="R1358" s="76" t="str">
        <f>IFERROR(VLOOKUP(DadosViagem5[[#This Row],[Placa]],DDS!B:C,2,FALSE),"Verificar cadastro")</f>
        <v>Operando</v>
      </c>
      <c r="S1358" s="49" t="s">
        <v>3580</v>
      </c>
      <c r="T1358" s="48"/>
      <c r="U1358" s="79"/>
      <c r="V1358" s="78"/>
      <c r="W1358" s="229" t="s">
        <v>3008</v>
      </c>
      <c r="X1358" s="80"/>
      <c r="Y1358" s="81"/>
      <c r="Z1358" s="82"/>
      <c r="AA1358" s="70" t="s">
        <v>2024</v>
      </c>
      <c r="AB1358" s="70" t="s">
        <v>2024</v>
      </c>
      <c r="AC1358" s="69" t="s">
        <v>2024</v>
      </c>
      <c r="AD1358" s="69" t="str">
        <f ca="1">IFERROR(DATEDIF(DadosViagem5[[#This Row],[Utimo Bip Reserva]],TODAY(),"D"),"")</f>
        <v/>
      </c>
      <c r="AE1358" s="49" t="s">
        <v>3581</v>
      </c>
      <c r="AF1358" s="50">
        <v>45699</v>
      </c>
      <c r="AG1358" s="49" t="s">
        <v>2346</v>
      </c>
      <c r="AH1358" s="50">
        <v>45807</v>
      </c>
      <c r="AI1358" s="49" t="str">
        <f>IF(DadosViagem5[[#This Row],[Dias em manutenção ]]&lt;5,"Dentro do Prazo","Fora do Prazo")</f>
        <v>Fora do Prazo</v>
      </c>
      <c r="AJ1358" s="49" t="e">
        <v>#REF!</v>
      </c>
    </row>
    <row r="1359" spans="1:36" ht="15">
      <c r="A1359" s="69" t="s">
        <v>3582</v>
      </c>
      <c r="B1359" s="70"/>
      <c r="C1359" s="69" t="s">
        <v>673</v>
      </c>
      <c r="D1359" s="69" t="s">
        <v>2025</v>
      </c>
      <c r="E1359" s="69" t="s">
        <v>566</v>
      </c>
      <c r="F1359" s="69" t="s">
        <v>2064</v>
      </c>
      <c r="G1359" s="69"/>
      <c r="H1359" s="70">
        <v>2021</v>
      </c>
      <c r="I1359" s="69" t="s">
        <v>2021</v>
      </c>
      <c r="J1359" s="69" t="s">
        <v>1125</v>
      </c>
      <c r="K1359" s="71" t="s">
        <v>1611</v>
      </c>
      <c r="L1359" s="72" t="s">
        <v>83</v>
      </c>
      <c r="M1359" s="48" t="s">
        <v>701</v>
      </c>
      <c r="N1359" s="50" t="s">
        <v>291</v>
      </c>
      <c r="O1359" s="50" t="s">
        <v>3006</v>
      </c>
      <c r="P1359" s="74">
        <f ca="1">IFERROR(VLOOKUP(DadosViagem5[[#This Row],[Placa]],BIP!A:E,5,FALSE),"")</f>
        <v>45978</v>
      </c>
      <c r="Q1359" s="75">
        <f ca="1">DATEDIF(DadosViagem5[[#This Row],[BIP]],TODAY(),"D")</f>
        <v>0</v>
      </c>
      <c r="R1359" s="76" t="str">
        <f>IFERROR(VLOOKUP(DadosViagem5[[#This Row],[Placa]],DDS!B:C,2,FALSE),"Verificar cadastro")</f>
        <v>Operando</v>
      </c>
      <c r="S1359" s="77" t="s">
        <v>2023</v>
      </c>
      <c r="T1359" s="48"/>
      <c r="U1359" s="79"/>
      <c r="V1359" s="78"/>
      <c r="W1359" s="82" t="s">
        <v>3558</v>
      </c>
      <c r="X1359" s="80"/>
      <c r="Y1359" s="81"/>
      <c r="Z1359" s="82"/>
      <c r="AA1359" s="70" t="s">
        <v>2024</v>
      </c>
      <c r="AB1359" s="70" t="s">
        <v>2024</v>
      </c>
      <c r="AC1359" s="69" t="s">
        <v>2024</v>
      </c>
      <c r="AD1359" s="69" t="str">
        <f ca="1">IFERROR(DATEDIF(DadosViagem5[[#This Row],[Utimo Bip Reserva]],TODAY(),"D"),"")</f>
        <v/>
      </c>
      <c r="AE1359" s="49" t="s">
        <v>3583</v>
      </c>
      <c r="AF1359" s="50" t="s">
        <v>2024</v>
      </c>
      <c r="AG1359" s="49" t="s">
        <v>701</v>
      </c>
      <c r="AH1359" s="50">
        <v>45807</v>
      </c>
      <c r="AI1359" s="49" t="str">
        <f>IF(DadosViagem5[[#This Row],[Dias em manutenção ]]&lt;5,"Dentro do Prazo","Fora do Prazo")</f>
        <v>Fora do Prazo</v>
      </c>
      <c r="AJ1359" s="49" t="e">
        <v>#REF!</v>
      </c>
    </row>
    <row r="1360" spans="1:36" ht="15">
      <c r="A1360" s="69" t="s">
        <v>3584</v>
      </c>
      <c r="B1360" s="70"/>
      <c r="C1360" s="69" t="s">
        <v>395</v>
      </c>
      <c r="D1360" s="69" t="s">
        <v>2025</v>
      </c>
      <c r="E1360" s="69" t="s">
        <v>2034</v>
      </c>
      <c r="F1360" s="69" t="s">
        <v>2035</v>
      </c>
      <c r="G1360" s="69"/>
      <c r="H1360" s="70">
        <v>2024</v>
      </c>
      <c r="I1360" s="69" t="s">
        <v>2021</v>
      </c>
      <c r="J1360" s="69" t="s">
        <v>1125</v>
      </c>
      <c r="K1360" s="71" t="s">
        <v>1611</v>
      </c>
      <c r="L1360" s="72" t="s">
        <v>83</v>
      </c>
      <c r="M1360" s="48" t="s">
        <v>139</v>
      </c>
      <c r="N1360" s="50" t="s">
        <v>291</v>
      </c>
      <c r="O1360" s="50" t="s">
        <v>3006</v>
      </c>
      <c r="P1360" s="74">
        <f ca="1">IFERROR(VLOOKUP(DadosViagem5[[#This Row],[Placa]],BIP!A:E,5,FALSE),"")</f>
        <v>45978</v>
      </c>
      <c r="Q1360" s="75">
        <f ca="1">DATEDIF(DadosViagem5[[#This Row],[BIP]],TODAY(),"D")</f>
        <v>0</v>
      </c>
      <c r="R1360" s="76" t="str">
        <f>IFERROR(VLOOKUP(DadosViagem5[[#This Row],[Placa]],DDS!B:C,2,FALSE),"Verificar cadastro")</f>
        <v>Operando</v>
      </c>
      <c r="S1360" s="77" t="s">
        <v>2023</v>
      </c>
      <c r="T1360" s="48"/>
      <c r="U1360" s="79"/>
      <c r="V1360" s="78"/>
      <c r="W1360" s="82" t="s">
        <v>3548</v>
      </c>
      <c r="X1360" s="80"/>
      <c r="Y1360" s="81"/>
      <c r="Z1360" s="82"/>
      <c r="AA1360" s="70" t="s">
        <v>2024</v>
      </c>
      <c r="AB1360" s="70" t="s">
        <v>2024</v>
      </c>
      <c r="AC1360" s="69" t="s">
        <v>2024</v>
      </c>
      <c r="AD1360" s="69" t="str">
        <f ca="1">IFERROR(DATEDIF(DadosViagem5[[#This Row],[Utimo Bip Reserva]],TODAY(),"D"),"")</f>
        <v/>
      </c>
      <c r="AE1360" s="49" t="s">
        <v>2024</v>
      </c>
      <c r="AF1360" s="50" t="s">
        <v>2024</v>
      </c>
      <c r="AG1360" s="49"/>
      <c r="AH1360" s="50">
        <v>45807</v>
      </c>
      <c r="AI1360" s="49" t="str">
        <f>IF(DadosViagem5[[#This Row],[Dias em manutenção ]]&lt;5,"Dentro do Prazo","Fora do Prazo")</f>
        <v>Fora do Prazo</v>
      </c>
      <c r="AJ1360" s="49" t="e">
        <v>#REF!</v>
      </c>
    </row>
    <row r="1361" spans="1:36" ht="15">
      <c r="A1361" s="69" t="s">
        <v>3585</v>
      </c>
      <c r="B1361" s="70"/>
      <c r="C1361" s="69" t="s">
        <v>593</v>
      </c>
      <c r="D1361" s="69" t="s">
        <v>2018</v>
      </c>
      <c r="E1361" s="69" t="s">
        <v>566</v>
      </c>
      <c r="F1361" s="69" t="s">
        <v>2064</v>
      </c>
      <c r="G1361" s="69"/>
      <c r="H1361" s="70">
        <v>2022</v>
      </c>
      <c r="I1361" s="69" t="s">
        <v>2021</v>
      </c>
      <c r="J1361" s="69" t="s">
        <v>1125</v>
      </c>
      <c r="K1361" s="71" t="s">
        <v>1611</v>
      </c>
      <c r="L1361" s="72" t="s">
        <v>83</v>
      </c>
      <c r="M1361" s="48" t="s">
        <v>701</v>
      </c>
      <c r="N1361" s="50" t="s">
        <v>291</v>
      </c>
      <c r="O1361" s="50" t="s">
        <v>3006</v>
      </c>
      <c r="P1361" s="74">
        <f ca="1">IFERROR(VLOOKUP(DadosViagem5[[#This Row],[Placa]],BIP!A:E,5,FALSE),"")</f>
        <v>45948</v>
      </c>
      <c r="Q1361" s="75">
        <f ca="1">DATEDIF(DadosViagem5[[#This Row],[BIP]],TODAY(),"D")</f>
        <v>30</v>
      </c>
      <c r="R1361" s="76" t="str">
        <f>IFERROR(VLOOKUP(DadosViagem5[[#This Row],[Placa]],DDS!B:C,2,FALSE),"Verificar cadastro")</f>
        <v>Sem operação</v>
      </c>
      <c r="S1361" s="49" t="s">
        <v>1186</v>
      </c>
      <c r="T1361" s="48"/>
      <c r="U1361" s="79"/>
      <c r="V1361" s="78"/>
      <c r="W1361" s="82" t="s">
        <v>3586</v>
      </c>
      <c r="X1361" s="80"/>
      <c r="Y1361" s="81"/>
      <c r="Z1361" s="82"/>
      <c r="AA1361" s="70" t="s">
        <v>2024</v>
      </c>
      <c r="AB1361" s="70" t="s">
        <v>2024</v>
      </c>
      <c r="AC1361" s="69" t="s">
        <v>2024</v>
      </c>
      <c r="AD1361" s="69" t="str">
        <f ca="1">IFERROR(DATEDIF(DadosViagem5[[#This Row],[Utimo Bip Reserva]],TODAY(),"D"),"")</f>
        <v/>
      </c>
      <c r="AE1361" s="49" t="s">
        <v>2024</v>
      </c>
      <c r="AF1361" s="50" t="s">
        <v>2024</v>
      </c>
      <c r="AG1361" s="49"/>
      <c r="AH1361" s="50">
        <v>45807</v>
      </c>
      <c r="AI1361" s="49" t="str">
        <f>IF(DadosViagem5[[#This Row],[Dias em manutenção ]]&lt;5,"Dentro do Prazo","Fora do Prazo")</f>
        <v>Fora do Prazo</v>
      </c>
      <c r="AJ1361" s="49" t="e">
        <v>#REF!</v>
      </c>
    </row>
    <row r="1362" spans="1:36" ht="15">
      <c r="A1362" s="69" t="s">
        <v>3587</v>
      </c>
      <c r="B1362" s="70"/>
      <c r="C1362" s="69" t="s">
        <v>727</v>
      </c>
      <c r="D1362" s="69" t="s">
        <v>2715</v>
      </c>
      <c r="E1362" s="69" t="s">
        <v>566</v>
      </c>
      <c r="F1362" s="69" t="s">
        <v>2064</v>
      </c>
      <c r="G1362" s="69"/>
      <c r="H1362" s="70">
        <v>2022</v>
      </c>
      <c r="I1362" s="69" t="s">
        <v>2021</v>
      </c>
      <c r="J1362" s="69" t="s">
        <v>1125</v>
      </c>
      <c r="K1362" s="71" t="s">
        <v>1611</v>
      </c>
      <c r="L1362" s="72" t="s">
        <v>83</v>
      </c>
      <c r="M1362" s="48" t="s">
        <v>701</v>
      </c>
      <c r="N1362" s="50" t="s">
        <v>291</v>
      </c>
      <c r="O1362" s="50" t="s">
        <v>3006</v>
      </c>
      <c r="P1362" s="74">
        <f ca="1">IFERROR(VLOOKUP(DadosViagem5[[#This Row],[Placa]],BIP!A:E,5,FALSE),"")</f>
        <v>45977</v>
      </c>
      <c r="Q1362" s="75">
        <f ca="1">DATEDIF(DadosViagem5[[#This Row],[BIP]],TODAY(),"D")</f>
        <v>1</v>
      </c>
      <c r="R1362" s="76" t="str">
        <f>IFERROR(VLOOKUP(DadosViagem5[[#This Row],[Placa]],DDS!B:C,2,FALSE),"Verificar cadastro")</f>
        <v>Operando</v>
      </c>
      <c r="S1362" s="77" t="s">
        <v>2023</v>
      </c>
      <c r="T1362" s="48"/>
      <c r="U1362" s="79"/>
      <c r="V1362" s="78"/>
      <c r="W1362" s="82" t="s">
        <v>3558</v>
      </c>
      <c r="X1362" s="80"/>
      <c r="Y1362" s="81"/>
      <c r="Z1362" s="82"/>
      <c r="AA1362" s="70" t="s">
        <v>2024</v>
      </c>
      <c r="AB1362" s="70" t="s">
        <v>2024</v>
      </c>
      <c r="AC1362" s="69" t="s">
        <v>2024</v>
      </c>
      <c r="AD1362" s="69" t="str">
        <f ca="1">IFERROR(DATEDIF(DadosViagem5[[#This Row],[Utimo Bip Reserva]],TODAY(),"D"),"")</f>
        <v/>
      </c>
      <c r="AE1362" s="49" t="s">
        <v>2024</v>
      </c>
      <c r="AF1362" s="50" t="s">
        <v>2024</v>
      </c>
      <c r="AG1362" s="49"/>
      <c r="AH1362" s="50">
        <v>45807</v>
      </c>
      <c r="AI1362" s="49" t="str">
        <f>IF(DadosViagem5[[#This Row],[Dias em manutenção ]]&lt;5,"Dentro do Prazo","Fora do Prazo")</f>
        <v>Fora do Prazo</v>
      </c>
      <c r="AJ1362" s="49" t="e">
        <v>#REF!</v>
      </c>
    </row>
    <row r="1363" spans="1:36" ht="15">
      <c r="A1363" s="69" t="s">
        <v>3588</v>
      </c>
      <c r="B1363" s="70"/>
      <c r="C1363" s="69" t="s">
        <v>727</v>
      </c>
      <c r="D1363" s="69" t="s">
        <v>2715</v>
      </c>
      <c r="E1363" s="69" t="s">
        <v>566</v>
      </c>
      <c r="F1363" s="69" t="s">
        <v>2064</v>
      </c>
      <c r="G1363" s="69"/>
      <c r="H1363" s="70">
        <v>2022</v>
      </c>
      <c r="I1363" s="69" t="s">
        <v>2021</v>
      </c>
      <c r="J1363" s="69" t="s">
        <v>1125</v>
      </c>
      <c r="K1363" s="71" t="s">
        <v>1611</v>
      </c>
      <c r="L1363" s="72" t="s">
        <v>83</v>
      </c>
      <c r="M1363" s="48" t="s">
        <v>701</v>
      </c>
      <c r="N1363" s="50" t="s">
        <v>291</v>
      </c>
      <c r="O1363" s="50" t="s">
        <v>3006</v>
      </c>
      <c r="P1363" s="74">
        <f ca="1">IFERROR(VLOOKUP(DadosViagem5[[#This Row],[Placa]],BIP!A:E,5,FALSE),"")</f>
        <v>45977</v>
      </c>
      <c r="Q1363" s="75">
        <f ca="1">DATEDIF(DadosViagem5[[#This Row],[BIP]],TODAY(),"D")</f>
        <v>1</v>
      </c>
      <c r="R1363" s="76" t="str">
        <f>IFERROR(VLOOKUP(DadosViagem5[[#This Row],[Placa]],DDS!B:C,2,FALSE),"Verificar cadastro")</f>
        <v>Operando</v>
      </c>
      <c r="S1363" s="77" t="s">
        <v>2023</v>
      </c>
      <c r="T1363" s="48"/>
      <c r="U1363" s="79"/>
      <c r="V1363" s="78"/>
      <c r="W1363" s="82" t="s">
        <v>3558</v>
      </c>
      <c r="X1363" s="80"/>
      <c r="Y1363" s="81"/>
      <c r="Z1363" s="82"/>
      <c r="AA1363" s="70" t="s">
        <v>2024</v>
      </c>
      <c r="AB1363" s="70" t="s">
        <v>2024</v>
      </c>
      <c r="AC1363" s="69" t="s">
        <v>2024</v>
      </c>
      <c r="AD1363" s="69" t="str">
        <f ca="1">IFERROR(DATEDIF(DadosViagem5[[#This Row],[Utimo Bip Reserva]],TODAY(),"D"),"")</f>
        <v/>
      </c>
      <c r="AE1363" s="49" t="s">
        <v>2024</v>
      </c>
      <c r="AF1363" s="50">
        <v>45699</v>
      </c>
      <c r="AG1363" s="49" t="s">
        <v>2346</v>
      </c>
      <c r="AH1363" s="50">
        <v>45807</v>
      </c>
      <c r="AI1363" s="49" t="str">
        <f>IF(DadosViagem5[[#This Row],[Dias em manutenção ]]&lt;5,"Dentro do Prazo","Fora do Prazo")</f>
        <v>Fora do Prazo</v>
      </c>
      <c r="AJ1363" s="49" t="e">
        <v>#REF!</v>
      </c>
    </row>
    <row r="1364" spans="1:36" ht="15">
      <c r="A1364" s="69" t="s">
        <v>3589</v>
      </c>
      <c r="B1364" s="70"/>
      <c r="C1364" s="69" t="s">
        <v>673</v>
      </c>
      <c r="D1364" s="69" t="s">
        <v>2025</v>
      </c>
      <c r="E1364" s="69" t="s">
        <v>566</v>
      </c>
      <c r="F1364" s="69" t="s">
        <v>2064</v>
      </c>
      <c r="G1364" s="69"/>
      <c r="H1364" s="70">
        <v>2022</v>
      </c>
      <c r="I1364" s="69" t="s">
        <v>2021</v>
      </c>
      <c r="J1364" s="69" t="s">
        <v>1125</v>
      </c>
      <c r="K1364" s="71" t="s">
        <v>1611</v>
      </c>
      <c r="L1364" s="72" t="s">
        <v>83</v>
      </c>
      <c r="M1364" s="48" t="s">
        <v>701</v>
      </c>
      <c r="N1364" s="50" t="s">
        <v>291</v>
      </c>
      <c r="O1364" s="50" t="s">
        <v>3006</v>
      </c>
      <c r="P1364" s="74">
        <f ca="1">IFERROR(VLOOKUP(DadosViagem5[[#This Row],[Placa]],BIP!A:E,5,FALSE),"")</f>
        <v>45978</v>
      </c>
      <c r="Q1364" s="75">
        <f ca="1">DATEDIF(DadosViagem5[[#This Row],[BIP]],TODAY(),"D")</f>
        <v>0</v>
      </c>
      <c r="R1364" s="76" t="str">
        <f>IFERROR(VLOOKUP(DadosViagem5[[#This Row],[Placa]],DDS!B:C,2,FALSE),"Verificar cadastro")</f>
        <v>Operando</v>
      </c>
      <c r="S1364" s="77" t="s">
        <v>2023</v>
      </c>
      <c r="T1364" s="48"/>
      <c r="U1364" s="79"/>
      <c r="V1364" s="78"/>
      <c r="W1364" s="82" t="s">
        <v>3558</v>
      </c>
      <c r="X1364" s="80"/>
      <c r="Y1364" s="81"/>
      <c r="Z1364" s="82"/>
      <c r="AA1364" s="70" t="s">
        <v>2024</v>
      </c>
      <c r="AB1364" s="70" t="s">
        <v>2024</v>
      </c>
      <c r="AC1364" s="69" t="s">
        <v>2024</v>
      </c>
      <c r="AD1364" s="69" t="str">
        <f ca="1">IFERROR(DATEDIF(DadosViagem5[[#This Row],[Utimo Bip Reserva]],TODAY(),"D"),"")</f>
        <v/>
      </c>
      <c r="AE1364" s="49" t="s">
        <v>2024</v>
      </c>
      <c r="AF1364" s="50" t="s">
        <v>2024</v>
      </c>
      <c r="AG1364" s="49"/>
      <c r="AH1364" s="50">
        <v>45807</v>
      </c>
      <c r="AI1364" s="49" t="str">
        <f>IF(DadosViagem5[[#This Row],[Dias em manutenção ]]&lt;5,"Dentro do Prazo","Fora do Prazo")</f>
        <v>Fora do Prazo</v>
      </c>
      <c r="AJ1364" s="49" t="e">
        <v>#REF!</v>
      </c>
    </row>
    <row r="1365" spans="1:36" ht="15">
      <c r="A1365" s="69" t="s">
        <v>3590</v>
      </c>
      <c r="B1365" s="70"/>
      <c r="C1365" s="69" t="s">
        <v>395</v>
      </c>
      <c r="D1365" s="69" t="s">
        <v>2018</v>
      </c>
      <c r="E1365" s="69" t="s">
        <v>2034</v>
      </c>
      <c r="F1365" s="69" t="s">
        <v>2035</v>
      </c>
      <c r="G1365" s="69"/>
      <c r="H1365" s="70">
        <v>2024</v>
      </c>
      <c r="I1365" s="69" t="s">
        <v>2021</v>
      </c>
      <c r="J1365" s="69" t="s">
        <v>1125</v>
      </c>
      <c r="K1365" s="71" t="s">
        <v>1611</v>
      </c>
      <c r="L1365" s="72" t="s">
        <v>83</v>
      </c>
      <c r="M1365" s="48" t="s">
        <v>139</v>
      </c>
      <c r="N1365" s="50" t="s">
        <v>291</v>
      </c>
      <c r="O1365" s="50" t="s">
        <v>3006</v>
      </c>
      <c r="P1365" s="74">
        <f ca="1">IFERROR(VLOOKUP(DadosViagem5[[#This Row],[Placa]],BIP!A:E,5,FALSE),"")</f>
        <v>45978</v>
      </c>
      <c r="Q1365" s="75">
        <f ca="1">DATEDIF(DadosViagem5[[#This Row],[BIP]],TODAY(),"D")</f>
        <v>0</v>
      </c>
      <c r="R1365" s="76" t="str">
        <f>IFERROR(VLOOKUP(DadosViagem5[[#This Row],[Placa]],DDS!B:C,2,FALSE),"Verificar cadastro")</f>
        <v>Operando</v>
      </c>
      <c r="S1365" s="77" t="s">
        <v>2023</v>
      </c>
      <c r="T1365" s="48"/>
      <c r="U1365" s="79"/>
      <c r="V1365" s="78"/>
      <c r="W1365" s="82" t="s">
        <v>3019</v>
      </c>
      <c r="X1365" s="80"/>
      <c r="Y1365" s="81"/>
      <c r="Z1365" s="82"/>
      <c r="AA1365" s="70" t="s">
        <v>2024</v>
      </c>
      <c r="AB1365" s="70" t="s">
        <v>2024</v>
      </c>
      <c r="AC1365" s="69" t="s">
        <v>2024</v>
      </c>
      <c r="AD1365" s="69" t="str">
        <f ca="1">IFERROR(DATEDIF(DadosViagem5[[#This Row],[Utimo Bip Reserva]],TODAY(),"D"),"")</f>
        <v/>
      </c>
      <c r="AE1365" s="49"/>
      <c r="AF1365" s="50"/>
      <c r="AG1365" s="49"/>
      <c r="AH1365" s="50">
        <v>45807</v>
      </c>
      <c r="AI1365" s="49" t="str">
        <f>IF(DadosViagem5[[#This Row],[Dias em manutenção ]]&lt;5,"Dentro do Prazo","Fora do Prazo")</f>
        <v>Fora do Prazo</v>
      </c>
      <c r="AJ1365" s="49" t="e">
        <v>#REF!</v>
      </c>
    </row>
    <row r="1366" spans="1:36" ht="15">
      <c r="A1366" s="69" t="s">
        <v>3591</v>
      </c>
      <c r="B1366" s="70"/>
      <c r="C1366" s="69" t="s">
        <v>694</v>
      </c>
      <c r="D1366" s="69" t="s">
        <v>2079</v>
      </c>
      <c r="E1366" s="69" t="s">
        <v>566</v>
      </c>
      <c r="F1366" s="69" t="s">
        <v>2064</v>
      </c>
      <c r="G1366" s="69"/>
      <c r="H1366" s="70">
        <v>2022</v>
      </c>
      <c r="I1366" s="69" t="s">
        <v>2021</v>
      </c>
      <c r="J1366" s="69" t="s">
        <v>1125</v>
      </c>
      <c r="K1366" s="71" t="s">
        <v>1611</v>
      </c>
      <c r="L1366" s="72" t="s">
        <v>83</v>
      </c>
      <c r="M1366" s="48" t="s">
        <v>701</v>
      </c>
      <c r="N1366" s="50" t="s">
        <v>291</v>
      </c>
      <c r="O1366" s="50" t="s">
        <v>3006</v>
      </c>
      <c r="P1366" s="74">
        <f ca="1">IFERROR(VLOOKUP(DadosViagem5[[#This Row],[Placa]],BIP!A:E,5,FALSE),"")</f>
        <v>45946</v>
      </c>
      <c r="Q1366" s="75">
        <f ca="1">DATEDIF(DadosViagem5[[#This Row],[BIP]],TODAY(),"D")</f>
        <v>32</v>
      </c>
      <c r="R1366" s="76" t="str">
        <f>IFERROR(VLOOKUP(DadosViagem5[[#This Row],[Placa]],DDS!B:C,2,FALSE),"Verificar cadastro")</f>
        <v>Sem operação</v>
      </c>
      <c r="S1366" s="49" t="s">
        <v>1186</v>
      </c>
      <c r="T1366" s="48"/>
      <c r="U1366" s="79"/>
      <c r="V1366" s="78"/>
      <c r="W1366" s="82" t="s">
        <v>3567</v>
      </c>
      <c r="X1366" s="80"/>
      <c r="Y1366" s="81"/>
      <c r="Z1366" s="82"/>
      <c r="AA1366" s="70" t="s">
        <v>2024</v>
      </c>
      <c r="AB1366" s="70" t="s">
        <v>2024</v>
      </c>
      <c r="AC1366" s="69" t="s">
        <v>2024</v>
      </c>
      <c r="AD1366" s="69" t="str">
        <f ca="1">IFERROR(DATEDIF(DadosViagem5[[#This Row],[Utimo Bip Reserva]],TODAY(),"D"),"")</f>
        <v/>
      </c>
      <c r="AE1366" s="49" t="s">
        <v>2024</v>
      </c>
      <c r="AF1366" s="50" t="s">
        <v>2024</v>
      </c>
      <c r="AG1366" s="49" t="s">
        <v>701</v>
      </c>
      <c r="AH1366" s="50">
        <v>45807</v>
      </c>
      <c r="AI1366" s="49" t="str">
        <f>IF(DadosViagem5[[#This Row],[Dias em manutenção ]]&lt;5,"Dentro do Prazo","Fora do Prazo")</f>
        <v>Fora do Prazo</v>
      </c>
      <c r="AJ1366" s="49" t="e">
        <v>#REF!</v>
      </c>
    </row>
    <row r="1367" spans="1:36" ht="15">
      <c r="A1367" s="69" t="s">
        <v>3592</v>
      </c>
      <c r="B1367" s="70"/>
      <c r="C1367" s="69" t="s">
        <v>694</v>
      </c>
      <c r="D1367" s="69" t="s">
        <v>2079</v>
      </c>
      <c r="E1367" s="69" t="s">
        <v>566</v>
      </c>
      <c r="F1367" s="69" t="s">
        <v>2064</v>
      </c>
      <c r="G1367" s="69"/>
      <c r="H1367" s="70">
        <v>2022</v>
      </c>
      <c r="I1367" s="69" t="s">
        <v>2021</v>
      </c>
      <c r="J1367" s="69" t="s">
        <v>1125</v>
      </c>
      <c r="K1367" s="71" t="s">
        <v>1611</v>
      </c>
      <c r="L1367" s="72" t="s">
        <v>83</v>
      </c>
      <c r="M1367" s="48" t="s">
        <v>701</v>
      </c>
      <c r="N1367" s="50" t="s">
        <v>291</v>
      </c>
      <c r="O1367" s="50" t="s">
        <v>3006</v>
      </c>
      <c r="P1367" s="74">
        <f ca="1">IFERROR(VLOOKUP(DadosViagem5[[#This Row],[Placa]],BIP!A:E,5,FALSE),"")</f>
        <v>45940</v>
      </c>
      <c r="Q1367" s="75">
        <f ca="1">DATEDIF(DadosViagem5[[#This Row],[BIP]],TODAY(),"D")</f>
        <v>38</v>
      </c>
      <c r="R1367" s="76" t="str">
        <f>IFERROR(VLOOKUP(DadosViagem5[[#This Row],[Placa]],DDS!B:C,2,FALSE),"Verificar cadastro")</f>
        <v>Sem operação</v>
      </c>
      <c r="S1367" s="49" t="s">
        <v>1186</v>
      </c>
      <c r="T1367" s="48"/>
      <c r="U1367" s="79"/>
      <c r="V1367" s="78"/>
      <c r="W1367" s="82" t="s">
        <v>3567</v>
      </c>
      <c r="X1367" s="80"/>
      <c r="Y1367" s="81"/>
      <c r="Z1367" s="83"/>
      <c r="AA1367" s="70" t="s">
        <v>2024</v>
      </c>
      <c r="AB1367" s="70" t="s">
        <v>2024</v>
      </c>
      <c r="AC1367" s="69" t="s">
        <v>2024</v>
      </c>
      <c r="AD1367" s="69" t="str">
        <f ca="1">IFERROR(DATEDIF(DadosViagem5[[#This Row],[Utimo Bip Reserva]],TODAY(),"D"),"")</f>
        <v/>
      </c>
      <c r="AE1367" s="49" t="s">
        <v>2024</v>
      </c>
      <c r="AF1367" s="50" t="s">
        <v>2024</v>
      </c>
      <c r="AG1367" s="49" t="s">
        <v>701</v>
      </c>
      <c r="AH1367" s="50">
        <v>45807</v>
      </c>
      <c r="AI1367" s="49" t="str">
        <f>IF(DadosViagem5[[#This Row],[Dias em manutenção ]]&lt;5,"Dentro do Prazo","Fora do Prazo")</f>
        <v>Fora do Prazo</v>
      </c>
      <c r="AJ1367" s="49" t="e">
        <v>#REF!</v>
      </c>
    </row>
    <row r="1368" spans="1:36" ht="15">
      <c r="A1368" s="69" t="s">
        <v>3593</v>
      </c>
      <c r="B1368" s="70"/>
      <c r="C1368" s="69" t="s">
        <v>727</v>
      </c>
      <c r="D1368" s="69" t="s">
        <v>2715</v>
      </c>
      <c r="E1368" s="69" t="s">
        <v>566</v>
      </c>
      <c r="F1368" s="69" t="s">
        <v>2064</v>
      </c>
      <c r="G1368" s="69"/>
      <c r="H1368" s="70">
        <v>2023</v>
      </c>
      <c r="I1368" s="69" t="s">
        <v>2021</v>
      </c>
      <c r="J1368" s="69" t="s">
        <v>1125</v>
      </c>
      <c r="K1368" s="71" t="s">
        <v>1611</v>
      </c>
      <c r="L1368" s="72" t="s">
        <v>83</v>
      </c>
      <c r="M1368" s="48" t="s">
        <v>701</v>
      </c>
      <c r="N1368" s="50" t="s">
        <v>291</v>
      </c>
      <c r="O1368" s="50" t="s">
        <v>3006</v>
      </c>
      <c r="P1368" s="74">
        <f ca="1">IFERROR(VLOOKUP(DadosViagem5[[#This Row],[Placa]],BIP!A:E,5,FALSE),"")</f>
        <v>45977</v>
      </c>
      <c r="Q1368" s="75">
        <f ca="1">DATEDIF(DadosViagem5[[#This Row],[BIP]],TODAY(),"D")</f>
        <v>1</v>
      </c>
      <c r="R1368" s="76" t="str">
        <f>IFERROR(VLOOKUP(DadosViagem5[[#This Row],[Placa]],DDS!B:C,2,FALSE),"Verificar cadastro")</f>
        <v>Operando</v>
      </c>
      <c r="S1368" s="77" t="s">
        <v>2023</v>
      </c>
      <c r="T1368" s="48"/>
      <c r="U1368" s="79"/>
      <c r="V1368" s="78"/>
      <c r="W1368" s="82" t="s">
        <v>3558</v>
      </c>
      <c r="X1368" s="80"/>
      <c r="Y1368" s="81"/>
      <c r="Z1368" s="82"/>
      <c r="AA1368" s="70" t="s">
        <v>2024</v>
      </c>
      <c r="AB1368" s="70" t="s">
        <v>2024</v>
      </c>
      <c r="AC1368" s="69" t="s">
        <v>2024</v>
      </c>
      <c r="AD1368" s="69" t="str">
        <f ca="1">IFERROR(DATEDIF(DadosViagem5[[#This Row],[Utimo Bip Reserva]],TODAY(),"D"),"")</f>
        <v/>
      </c>
      <c r="AE1368" s="49" t="s">
        <v>3594</v>
      </c>
      <c r="AF1368" s="50" t="s">
        <v>2024</v>
      </c>
      <c r="AG1368" s="49" t="s">
        <v>2370</v>
      </c>
      <c r="AH1368" s="50">
        <v>45807</v>
      </c>
      <c r="AI1368" s="49" t="str">
        <f>IF(DadosViagem5[[#This Row],[Dias em manutenção ]]&lt;5,"Dentro do Prazo","Fora do Prazo")</f>
        <v>Fora do Prazo</v>
      </c>
      <c r="AJ1368" s="49" t="e">
        <v>#REF!</v>
      </c>
    </row>
    <row r="1369" spans="1:36" ht="15">
      <c r="A1369" s="69" t="s">
        <v>1778</v>
      </c>
      <c r="B1369" s="70"/>
      <c r="C1369" s="69" t="s">
        <v>727</v>
      </c>
      <c r="D1369" s="69" t="s">
        <v>2715</v>
      </c>
      <c r="E1369" s="69" t="s">
        <v>566</v>
      </c>
      <c r="F1369" s="69" t="s">
        <v>2064</v>
      </c>
      <c r="G1369" s="69"/>
      <c r="H1369" s="70">
        <v>2023</v>
      </c>
      <c r="I1369" s="69" t="s">
        <v>2021</v>
      </c>
      <c r="J1369" s="69" t="s">
        <v>1125</v>
      </c>
      <c r="K1369" s="71" t="s">
        <v>1611</v>
      </c>
      <c r="L1369" s="72" t="s">
        <v>83</v>
      </c>
      <c r="M1369" s="48" t="s">
        <v>701</v>
      </c>
      <c r="N1369" s="50" t="s">
        <v>291</v>
      </c>
      <c r="O1369" s="50" t="s">
        <v>3006</v>
      </c>
      <c r="P1369" s="74">
        <f ca="1">IFERROR(VLOOKUP(DadosViagem5[[#This Row],[Placa]],BIP!A:E,5,FALSE),"")</f>
        <v>45977</v>
      </c>
      <c r="Q1369" s="75">
        <f ca="1">DATEDIF(DadosViagem5[[#This Row],[BIP]],TODAY(),"D")</f>
        <v>1</v>
      </c>
      <c r="R1369" s="76" t="str">
        <f>IFERROR(VLOOKUP(DadosViagem5[[#This Row],[Placa]],DDS!B:C,2,FALSE),"Verificar cadastro")</f>
        <v>Operando</v>
      </c>
      <c r="S1369" s="49" t="s">
        <v>2103</v>
      </c>
      <c r="T1369" s="48"/>
      <c r="U1369" s="79"/>
      <c r="V1369" s="78"/>
      <c r="W1369" s="229" t="s">
        <v>2774</v>
      </c>
      <c r="X1369" s="80"/>
      <c r="Y1369" s="81"/>
      <c r="Z1369" s="82"/>
      <c r="AA1369" s="70" t="s">
        <v>2024</v>
      </c>
      <c r="AB1369" s="70" t="s">
        <v>2024</v>
      </c>
      <c r="AC1369" s="69" t="s">
        <v>2024</v>
      </c>
      <c r="AD1369" s="69" t="str">
        <f ca="1">IFERROR(DATEDIF(DadosViagem5[[#This Row],[Utimo Bip Reserva]],TODAY(),"D"),"")</f>
        <v/>
      </c>
      <c r="AE1369" s="49"/>
      <c r="AF1369" s="50" t="s">
        <v>2024</v>
      </c>
      <c r="AG1369" s="49" t="s">
        <v>567</v>
      </c>
      <c r="AH1369" s="50">
        <v>45807</v>
      </c>
      <c r="AI1369" s="49" t="str">
        <f>IF(DadosViagem5[[#This Row],[Dias em manutenção ]]&lt;5,"Dentro do Prazo","Fora do Prazo")</f>
        <v>Fora do Prazo</v>
      </c>
      <c r="AJ1369" s="49" t="e">
        <v>#REF!</v>
      </c>
    </row>
    <row r="1370" spans="1:36" ht="15">
      <c r="A1370" s="69" t="s">
        <v>1228</v>
      </c>
      <c r="B1370" s="70"/>
      <c r="C1370" s="69" t="s">
        <v>727</v>
      </c>
      <c r="D1370" s="69" t="s">
        <v>2715</v>
      </c>
      <c r="E1370" s="69" t="s">
        <v>566</v>
      </c>
      <c r="F1370" s="69" t="s">
        <v>2064</v>
      </c>
      <c r="G1370" s="69"/>
      <c r="H1370" s="70">
        <v>2023</v>
      </c>
      <c r="I1370" s="69" t="s">
        <v>2021</v>
      </c>
      <c r="J1370" s="69" t="s">
        <v>1125</v>
      </c>
      <c r="K1370" s="71" t="s">
        <v>1611</v>
      </c>
      <c r="L1370" s="72" t="s">
        <v>83</v>
      </c>
      <c r="M1370" s="48" t="s">
        <v>701</v>
      </c>
      <c r="N1370" s="50" t="s">
        <v>291</v>
      </c>
      <c r="O1370" s="50" t="s">
        <v>3006</v>
      </c>
      <c r="P1370" s="74">
        <f ca="1">IFERROR(VLOOKUP(DadosViagem5[[#This Row],[Placa]],BIP!A:E,5,FALSE),"")</f>
        <v>45977</v>
      </c>
      <c r="Q1370" s="75">
        <f ca="1">DATEDIF(DadosViagem5[[#This Row],[BIP]],TODAY(),"D")</f>
        <v>1</v>
      </c>
      <c r="R1370" s="76" t="str">
        <f>IFERROR(VLOOKUP(DadosViagem5[[#This Row],[Placa]],DDS!B:C,2,FALSE),"Verificar cadastro")</f>
        <v>Operando</v>
      </c>
      <c r="S1370" s="77" t="s">
        <v>2023</v>
      </c>
      <c r="T1370" s="48"/>
      <c r="U1370" s="79"/>
      <c r="V1370" s="78"/>
      <c r="W1370" s="229"/>
      <c r="X1370" s="80"/>
      <c r="Y1370" s="81"/>
      <c r="Z1370" s="82"/>
      <c r="AA1370" s="70" t="s">
        <v>2024</v>
      </c>
      <c r="AB1370" s="70" t="s">
        <v>2024</v>
      </c>
      <c r="AC1370" s="69" t="s">
        <v>2024</v>
      </c>
      <c r="AD1370" s="69" t="str">
        <f ca="1">IFERROR(DATEDIF(DadosViagem5[[#This Row],[Utimo Bip Reserva]],TODAY(),"D"),"")</f>
        <v/>
      </c>
      <c r="AE1370" s="49" t="s">
        <v>2024</v>
      </c>
      <c r="AF1370" s="50" t="s">
        <v>2024</v>
      </c>
      <c r="AG1370" s="49"/>
      <c r="AH1370" s="50">
        <v>45807</v>
      </c>
      <c r="AI1370" s="49" t="str">
        <f>IF(DadosViagem5[[#This Row],[Dias em manutenção ]]&lt;5,"Dentro do Prazo","Fora do Prazo")</f>
        <v>Fora do Prazo</v>
      </c>
      <c r="AJ1370" s="49" t="e">
        <v>#REF!</v>
      </c>
    </row>
    <row r="1371" spans="1:36" ht="15">
      <c r="A1371" s="69" t="s">
        <v>3595</v>
      </c>
      <c r="B1371" s="70"/>
      <c r="C1371" s="69" t="s">
        <v>593</v>
      </c>
      <c r="D1371" s="69" t="s">
        <v>2018</v>
      </c>
      <c r="E1371" s="69" t="s">
        <v>566</v>
      </c>
      <c r="F1371" s="69" t="s">
        <v>2064</v>
      </c>
      <c r="G1371" s="69"/>
      <c r="H1371" s="70">
        <v>2021</v>
      </c>
      <c r="I1371" s="69" t="s">
        <v>2021</v>
      </c>
      <c r="J1371" s="69" t="s">
        <v>1125</v>
      </c>
      <c r="K1371" s="71" t="s">
        <v>1611</v>
      </c>
      <c r="L1371" s="72" t="s">
        <v>83</v>
      </c>
      <c r="M1371" s="48" t="s">
        <v>701</v>
      </c>
      <c r="N1371" s="50" t="s">
        <v>291</v>
      </c>
      <c r="O1371" s="50" t="s">
        <v>3006</v>
      </c>
      <c r="P1371" s="74">
        <f ca="1">IFERROR(VLOOKUP(DadosViagem5[[#This Row],[Placa]],BIP!A:E,5,FALSE),"")</f>
        <v>45930</v>
      </c>
      <c r="Q1371" s="75">
        <f ca="1">DATEDIF(DadosViagem5[[#This Row],[BIP]],TODAY(),"D")</f>
        <v>48</v>
      </c>
      <c r="R1371" s="76" t="str">
        <f>IFERROR(VLOOKUP(DadosViagem5[[#This Row],[Placa]],DDS!B:C,2,FALSE),"Verificar cadastro")</f>
        <v>Sem operação</v>
      </c>
      <c r="S1371" s="49" t="s">
        <v>1186</v>
      </c>
      <c r="T1371" s="48"/>
      <c r="U1371" s="79"/>
      <c r="V1371" s="78"/>
      <c r="W1371" s="82" t="s">
        <v>3596</v>
      </c>
      <c r="X1371" s="80"/>
      <c r="Y1371" s="81"/>
      <c r="Z1371" s="82"/>
      <c r="AA1371" s="70" t="s">
        <v>2024</v>
      </c>
      <c r="AB1371" s="70" t="s">
        <v>2024</v>
      </c>
      <c r="AC1371" s="69" t="s">
        <v>2024</v>
      </c>
      <c r="AD1371" s="69" t="str">
        <f ca="1">IFERROR(DATEDIF(DadosViagem5[[#This Row],[Utimo Bip Reserva]],TODAY(),"D"),"")</f>
        <v/>
      </c>
      <c r="AE1371" s="49" t="s">
        <v>2024</v>
      </c>
      <c r="AF1371" s="50" t="s">
        <v>2024</v>
      </c>
      <c r="AG1371" s="49"/>
      <c r="AH1371" s="50">
        <v>45807</v>
      </c>
      <c r="AI1371" s="49" t="str">
        <f>IF(DadosViagem5[[#This Row],[Dias em manutenção ]]&lt;5,"Dentro do Prazo","Fora do Prazo")</f>
        <v>Fora do Prazo</v>
      </c>
      <c r="AJ1371" s="49" t="e">
        <v>#REF!</v>
      </c>
    </row>
    <row r="1372" spans="1:36" ht="15">
      <c r="A1372" s="69" t="s">
        <v>1571</v>
      </c>
      <c r="B1372" s="70"/>
      <c r="C1372" s="69" t="s">
        <v>673</v>
      </c>
      <c r="D1372" s="69" t="s">
        <v>2025</v>
      </c>
      <c r="E1372" s="69" t="s">
        <v>566</v>
      </c>
      <c r="F1372" s="69" t="s">
        <v>2064</v>
      </c>
      <c r="G1372" s="69"/>
      <c r="H1372" s="70">
        <v>2020</v>
      </c>
      <c r="I1372" s="69" t="s">
        <v>2021</v>
      </c>
      <c r="J1372" s="69" t="s">
        <v>1125</v>
      </c>
      <c r="K1372" s="71" t="s">
        <v>1611</v>
      </c>
      <c r="L1372" s="72" t="s">
        <v>83</v>
      </c>
      <c r="M1372" s="48" t="s">
        <v>701</v>
      </c>
      <c r="N1372" s="50" t="s">
        <v>291</v>
      </c>
      <c r="O1372" s="50" t="s">
        <v>3006</v>
      </c>
      <c r="P1372" s="74">
        <f ca="1">IFERROR(VLOOKUP(DadosViagem5[[#This Row],[Placa]],BIP!A:E,5,FALSE),"")</f>
        <v>45956</v>
      </c>
      <c r="Q1372" s="75">
        <f ca="1">DATEDIF(DadosViagem5[[#This Row],[BIP]],TODAY(),"D")</f>
        <v>22</v>
      </c>
      <c r="R1372" s="76" t="str">
        <f>IFERROR(VLOOKUP(DadosViagem5[[#This Row],[Placa]],DDS!B:C,2,FALSE),"Verificar cadastro")</f>
        <v>Sem operação</v>
      </c>
      <c r="S1372" s="49" t="s">
        <v>1186</v>
      </c>
      <c r="T1372" s="48"/>
      <c r="U1372" s="79"/>
      <c r="V1372" s="78"/>
      <c r="W1372" s="82" t="s">
        <v>3597</v>
      </c>
      <c r="X1372" s="80"/>
      <c r="Y1372" s="81"/>
      <c r="Z1372" s="82"/>
      <c r="AA1372" s="70" t="s">
        <v>2024</v>
      </c>
      <c r="AB1372" s="70" t="s">
        <v>2024</v>
      </c>
      <c r="AC1372" s="69" t="s">
        <v>2024</v>
      </c>
      <c r="AD1372" s="69" t="str">
        <f ca="1">IFERROR(DATEDIF(DadosViagem5[[#This Row],[Utimo Bip Reserva]],TODAY(),"D"),"")</f>
        <v/>
      </c>
      <c r="AE1372" s="49" t="s">
        <v>2024</v>
      </c>
      <c r="AF1372" s="50" t="s">
        <v>2024</v>
      </c>
      <c r="AG1372" s="49"/>
      <c r="AH1372" s="50">
        <v>45807</v>
      </c>
      <c r="AI1372" s="49" t="str">
        <f>IF(DadosViagem5[[#This Row],[Dias em manutenção ]]&lt;5,"Dentro do Prazo","Fora do Prazo")</f>
        <v>Fora do Prazo</v>
      </c>
      <c r="AJ1372" s="49" t="e">
        <v>#REF!</v>
      </c>
    </row>
    <row r="1373" spans="1:36" ht="15">
      <c r="A1373" s="69" t="s">
        <v>3598</v>
      </c>
      <c r="B1373" s="70"/>
      <c r="C1373" s="69" t="s">
        <v>673</v>
      </c>
      <c r="D1373" s="69" t="s">
        <v>2025</v>
      </c>
      <c r="E1373" s="69" t="s">
        <v>566</v>
      </c>
      <c r="F1373" s="69" t="s">
        <v>2064</v>
      </c>
      <c r="G1373" s="69"/>
      <c r="H1373" s="70">
        <v>2021</v>
      </c>
      <c r="I1373" s="69" t="s">
        <v>2021</v>
      </c>
      <c r="J1373" s="69" t="s">
        <v>1125</v>
      </c>
      <c r="K1373" s="71" t="s">
        <v>1611</v>
      </c>
      <c r="L1373" s="72" t="s">
        <v>83</v>
      </c>
      <c r="M1373" s="48" t="s">
        <v>701</v>
      </c>
      <c r="N1373" s="50" t="s">
        <v>291</v>
      </c>
      <c r="O1373" s="50" t="s">
        <v>3006</v>
      </c>
      <c r="P1373" s="74">
        <f ca="1">IFERROR(VLOOKUP(DadosViagem5[[#This Row],[Placa]],BIP!A:E,5,FALSE),"")</f>
        <v>45978</v>
      </c>
      <c r="Q1373" s="75">
        <f ca="1">DATEDIF(DadosViagem5[[#This Row],[BIP]],TODAY(),"D")</f>
        <v>0</v>
      </c>
      <c r="R1373" s="76" t="str">
        <f>IFERROR(VLOOKUP(DadosViagem5[[#This Row],[Placa]],DDS!B:C,2,FALSE),"Verificar cadastro")</f>
        <v>Operando</v>
      </c>
      <c r="S1373" s="77" t="s">
        <v>2023</v>
      </c>
      <c r="T1373" s="48"/>
      <c r="U1373" s="79"/>
      <c r="V1373" s="78"/>
      <c r="W1373" s="82" t="s">
        <v>3558</v>
      </c>
      <c r="X1373" s="80"/>
      <c r="Y1373" s="81"/>
      <c r="Z1373" s="82"/>
      <c r="AA1373" s="70" t="s">
        <v>2024</v>
      </c>
      <c r="AB1373" s="70" t="s">
        <v>2024</v>
      </c>
      <c r="AC1373" s="69" t="s">
        <v>2024</v>
      </c>
      <c r="AD1373" s="69" t="str">
        <f ca="1">IFERROR(DATEDIF(DadosViagem5[[#This Row],[Utimo Bip Reserva]],TODAY(),"D"),"")</f>
        <v/>
      </c>
      <c r="AE1373" s="49" t="s">
        <v>2024</v>
      </c>
      <c r="AF1373" s="50" t="s">
        <v>2024</v>
      </c>
      <c r="AG1373" s="49"/>
      <c r="AH1373" s="50">
        <v>45807</v>
      </c>
      <c r="AI1373" s="49" t="str">
        <f>IF(DadosViagem5[[#This Row],[Dias em manutenção ]]&lt;5,"Dentro do Prazo","Fora do Prazo")</f>
        <v>Fora do Prazo</v>
      </c>
      <c r="AJ1373" s="49" t="e">
        <v>#REF!</v>
      </c>
    </row>
    <row r="1374" spans="1:36" ht="15">
      <c r="A1374" s="69" t="s">
        <v>3599</v>
      </c>
      <c r="B1374" s="70"/>
      <c r="C1374" s="69" t="s">
        <v>673</v>
      </c>
      <c r="D1374" s="69" t="s">
        <v>2025</v>
      </c>
      <c r="E1374" s="69" t="s">
        <v>566</v>
      </c>
      <c r="F1374" s="69" t="s">
        <v>2064</v>
      </c>
      <c r="G1374" s="69"/>
      <c r="H1374" s="70">
        <v>2021</v>
      </c>
      <c r="I1374" s="69" t="s">
        <v>2021</v>
      </c>
      <c r="J1374" s="69" t="s">
        <v>1125</v>
      </c>
      <c r="K1374" s="71" t="s">
        <v>1611</v>
      </c>
      <c r="L1374" s="96" t="s">
        <v>83</v>
      </c>
      <c r="M1374" s="48" t="s">
        <v>701</v>
      </c>
      <c r="N1374" s="50" t="s">
        <v>291</v>
      </c>
      <c r="O1374" s="50" t="s">
        <v>3006</v>
      </c>
      <c r="P1374" s="74">
        <f ca="1">IFERROR(VLOOKUP(DadosViagem5[[#This Row],[Placa]],BIP!A:E,5,FALSE),"")</f>
        <v>45977</v>
      </c>
      <c r="Q1374" s="75">
        <f ca="1">DATEDIF(DadosViagem5[[#This Row],[BIP]],TODAY(),"D")</f>
        <v>1</v>
      </c>
      <c r="R1374" s="76" t="str">
        <f>IFERROR(VLOOKUP(DadosViagem5[[#This Row],[Placa]],DDS!B:C,2,FALSE),"Verificar cadastro")</f>
        <v>Operando</v>
      </c>
      <c r="S1374" s="77" t="s">
        <v>2023</v>
      </c>
      <c r="T1374" s="48"/>
      <c r="U1374" s="79"/>
      <c r="V1374" s="78"/>
      <c r="W1374" s="82" t="s">
        <v>3558</v>
      </c>
      <c r="X1374" s="80"/>
      <c r="Y1374" s="81"/>
      <c r="Z1374" s="82"/>
      <c r="AA1374" s="70" t="s">
        <v>2024</v>
      </c>
      <c r="AB1374" s="70" t="s">
        <v>2024</v>
      </c>
      <c r="AC1374" s="69" t="s">
        <v>2024</v>
      </c>
      <c r="AD1374" s="69" t="str">
        <f ca="1">IFERROR(DATEDIF(DadosViagem5[[#This Row],[Utimo Bip Reserva]],TODAY(),"D"),"")</f>
        <v/>
      </c>
      <c r="AE1374" s="49"/>
      <c r="AF1374" s="50" t="s">
        <v>2024</v>
      </c>
      <c r="AG1374" s="49"/>
      <c r="AH1374" s="50">
        <v>45807</v>
      </c>
      <c r="AI1374" s="49" t="str">
        <f>IF(DadosViagem5[[#This Row],[Dias em manutenção ]]&lt;5,"Dentro do Prazo","Fora do Prazo")</f>
        <v>Fora do Prazo</v>
      </c>
      <c r="AJ1374" s="49" t="e">
        <v>#REF!</v>
      </c>
    </row>
    <row r="1375" spans="1:36" ht="15">
      <c r="A1375" s="69" t="s">
        <v>3600</v>
      </c>
      <c r="B1375" s="70"/>
      <c r="C1375" s="69" t="s">
        <v>673</v>
      </c>
      <c r="D1375" s="69" t="s">
        <v>2025</v>
      </c>
      <c r="E1375" s="69" t="s">
        <v>566</v>
      </c>
      <c r="F1375" s="69" t="s">
        <v>2064</v>
      </c>
      <c r="G1375" s="69"/>
      <c r="H1375" s="70">
        <v>2023</v>
      </c>
      <c r="I1375" s="69" t="s">
        <v>2021</v>
      </c>
      <c r="J1375" s="69" t="s">
        <v>1125</v>
      </c>
      <c r="K1375" s="71" t="s">
        <v>1611</v>
      </c>
      <c r="L1375" s="72" t="s">
        <v>83</v>
      </c>
      <c r="M1375" s="48" t="s">
        <v>701</v>
      </c>
      <c r="N1375" s="50" t="s">
        <v>291</v>
      </c>
      <c r="O1375" s="50" t="s">
        <v>3006</v>
      </c>
      <c r="P1375" s="74">
        <f ca="1">IFERROR(VLOOKUP(DadosViagem5[[#This Row],[Placa]],BIP!A:E,5,FALSE),"")</f>
        <v>45977</v>
      </c>
      <c r="Q1375" s="75">
        <f ca="1">DATEDIF(DadosViagem5[[#This Row],[BIP]],TODAY(),"D")</f>
        <v>1</v>
      </c>
      <c r="R1375" s="76" t="str">
        <f>IFERROR(VLOOKUP(DadosViagem5[[#This Row],[Placa]],DDS!B:C,2,FALSE),"Verificar cadastro")</f>
        <v>Operando</v>
      </c>
      <c r="S1375" s="77" t="s">
        <v>2023</v>
      </c>
      <c r="T1375" s="48"/>
      <c r="U1375" s="79"/>
      <c r="V1375" s="78"/>
      <c r="W1375" s="82"/>
      <c r="X1375" s="80"/>
      <c r="Y1375" s="81"/>
      <c r="Z1375" s="82"/>
      <c r="AA1375" s="70" t="s">
        <v>2024</v>
      </c>
      <c r="AB1375" s="70" t="s">
        <v>2024</v>
      </c>
      <c r="AC1375" s="69" t="s">
        <v>2024</v>
      </c>
      <c r="AD1375" s="69" t="str">
        <f ca="1">IFERROR(DATEDIF(DadosViagem5[[#This Row],[Utimo Bip Reserva]],TODAY(),"D"),"")</f>
        <v/>
      </c>
      <c r="AE1375" s="49" t="s">
        <v>2024</v>
      </c>
      <c r="AF1375" s="50" t="s">
        <v>2024</v>
      </c>
      <c r="AG1375" s="49"/>
      <c r="AH1375" s="50">
        <v>45807</v>
      </c>
      <c r="AI1375" s="49" t="str">
        <f>IF(DadosViagem5[[#This Row],[Dias em manutenção ]]&lt;5,"Dentro do Prazo","Fora do Prazo")</f>
        <v>Fora do Prazo</v>
      </c>
      <c r="AJ1375" s="49" t="e">
        <v>#REF!</v>
      </c>
    </row>
    <row r="1376" spans="1:36" ht="15">
      <c r="A1376" s="69" t="s">
        <v>271</v>
      </c>
      <c r="B1376" s="70"/>
      <c r="C1376" s="69" t="s">
        <v>673</v>
      </c>
      <c r="D1376" s="69" t="s">
        <v>2025</v>
      </c>
      <c r="E1376" s="69" t="s">
        <v>566</v>
      </c>
      <c r="F1376" s="69" t="s">
        <v>2064</v>
      </c>
      <c r="G1376" s="69"/>
      <c r="H1376" s="70">
        <v>2021</v>
      </c>
      <c r="I1376" s="69" t="s">
        <v>2021</v>
      </c>
      <c r="J1376" s="69" t="s">
        <v>1125</v>
      </c>
      <c r="K1376" s="71" t="s">
        <v>1611</v>
      </c>
      <c r="L1376" s="72" t="s">
        <v>83</v>
      </c>
      <c r="M1376" s="48" t="s">
        <v>701</v>
      </c>
      <c r="N1376" s="50" t="s">
        <v>291</v>
      </c>
      <c r="O1376" s="50" t="s">
        <v>3006</v>
      </c>
      <c r="P1376" s="74">
        <f ca="1">IFERROR(VLOOKUP(DadosViagem5[[#This Row],[Placa]],BIP!A:E,5,FALSE),"")</f>
        <v>45914</v>
      </c>
      <c r="Q1376" s="75">
        <f ca="1">DATEDIF(DadosViagem5[[#This Row],[BIP]],TODAY(),"D")</f>
        <v>64</v>
      </c>
      <c r="R1376" s="76" t="str">
        <f>IFERROR(VLOOKUP(DadosViagem5[[#This Row],[Placa]],DDS!B:C,2,FALSE),"Verificar cadastro")</f>
        <v>Manutenção</v>
      </c>
      <c r="S1376" s="77" t="s">
        <v>2096</v>
      </c>
      <c r="T1376" s="48"/>
      <c r="U1376" s="79"/>
      <c r="V1376" s="78"/>
      <c r="W1376" s="229" t="s">
        <v>2774</v>
      </c>
      <c r="X1376" s="80"/>
      <c r="Y1376" s="81"/>
      <c r="Z1376" s="82"/>
      <c r="AA1376" s="70" t="s">
        <v>2024</v>
      </c>
      <c r="AB1376" s="70" t="s">
        <v>2024</v>
      </c>
      <c r="AC1376" s="70" t="s">
        <v>2024</v>
      </c>
      <c r="AD1376" s="70" t="s">
        <v>2024</v>
      </c>
      <c r="AE1376" s="49" t="s">
        <v>2024</v>
      </c>
      <c r="AF1376" s="50" t="s">
        <v>2024</v>
      </c>
      <c r="AG1376" s="49"/>
      <c r="AH1376" s="50">
        <v>45807</v>
      </c>
      <c r="AI1376" s="49" t="str">
        <f>IF(DadosViagem5[[#This Row],[Dias em manutenção ]]&lt;5,"Dentro do Prazo","Fora do Prazo")</f>
        <v>Fora do Prazo</v>
      </c>
      <c r="AJ1376" s="49" t="e">
        <v>#REF!</v>
      </c>
    </row>
    <row r="1377" spans="1:36" ht="15">
      <c r="A1377" s="69" t="s">
        <v>3601</v>
      </c>
      <c r="B1377" s="70"/>
      <c r="C1377" s="69" t="s">
        <v>673</v>
      </c>
      <c r="D1377" s="69" t="s">
        <v>2025</v>
      </c>
      <c r="E1377" s="69" t="s">
        <v>566</v>
      </c>
      <c r="F1377" s="69" t="s">
        <v>2064</v>
      </c>
      <c r="G1377" s="69"/>
      <c r="H1377" s="70">
        <v>2021</v>
      </c>
      <c r="I1377" s="69" t="s">
        <v>2021</v>
      </c>
      <c r="J1377" s="69" t="s">
        <v>1125</v>
      </c>
      <c r="K1377" s="71" t="s">
        <v>1611</v>
      </c>
      <c r="L1377" s="72" t="s">
        <v>83</v>
      </c>
      <c r="M1377" s="48" t="s">
        <v>701</v>
      </c>
      <c r="N1377" s="50" t="s">
        <v>291</v>
      </c>
      <c r="O1377" s="50" t="s">
        <v>3006</v>
      </c>
      <c r="P1377" s="74">
        <f ca="1">IFERROR(VLOOKUP(DadosViagem5[[#This Row],[Placa]],BIP!A:E,5,FALSE),"")</f>
        <v>45978</v>
      </c>
      <c r="Q1377" s="75">
        <f ca="1">DATEDIF(DadosViagem5[[#This Row],[BIP]],TODAY(),"D")</f>
        <v>0</v>
      </c>
      <c r="R1377" s="76" t="str">
        <f>IFERROR(VLOOKUP(DadosViagem5[[#This Row],[Placa]],DDS!B:C,2,FALSE),"Verificar cadastro")</f>
        <v>Operando</v>
      </c>
      <c r="S1377" s="77" t="s">
        <v>2023</v>
      </c>
      <c r="T1377" s="48"/>
      <c r="U1377" s="79"/>
      <c r="V1377" s="78"/>
      <c r="W1377" s="82" t="s">
        <v>3558</v>
      </c>
      <c r="X1377" s="80"/>
      <c r="Y1377" s="81"/>
      <c r="Z1377" s="82"/>
      <c r="AA1377" s="70" t="s">
        <v>2024</v>
      </c>
      <c r="AB1377" s="70" t="s">
        <v>2024</v>
      </c>
      <c r="AC1377" s="69" t="s">
        <v>2024</v>
      </c>
      <c r="AD1377" s="69" t="str">
        <f ca="1">IFERROR(DATEDIF(DadosViagem5[[#This Row],[Utimo Bip Reserva]],TODAY(),"D"),"")</f>
        <v/>
      </c>
      <c r="AE1377" s="49" t="s">
        <v>2024</v>
      </c>
      <c r="AF1377" s="50" t="s">
        <v>2024</v>
      </c>
      <c r="AG1377" s="49"/>
      <c r="AH1377" s="50">
        <v>45807</v>
      </c>
      <c r="AI1377" s="49" t="str">
        <f>IF(DadosViagem5[[#This Row],[Dias em manutenção ]]&lt;5,"Dentro do Prazo","Fora do Prazo")</f>
        <v>Fora do Prazo</v>
      </c>
      <c r="AJ1377" s="49" t="e">
        <v>#REF!</v>
      </c>
    </row>
    <row r="1378" spans="1:36" ht="15">
      <c r="A1378" s="69" t="s">
        <v>3602</v>
      </c>
      <c r="B1378" s="70"/>
      <c r="C1378" s="69" t="s">
        <v>673</v>
      </c>
      <c r="D1378" s="69" t="s">
        <v>2025</v>
      </c>
      <c r="E1378" s="69" t="s">
        <v>566</v>
      </c>
      <c r="F1378" s="69" t="s">
        <v>2064</v>
      </c>
      <c r="G1378" s="69"/>
      <c r="H1378" s="70">
        <v>2021</v>
      </c>
      <c r="I1378" s="69" t="s">
        <v>2021</v>
      </c>
      <c r="J1378" s="69" t="s">
        <v>1125</v>
      </c>
      <c r="K1378" s="71" t="s">
        <v>1611</v>
      </c>
      <c r="L1378" s="72" t="s">
        <v>83</v>
      </c>
      <c r="M1378" s="48" t="s">
        <v>701</v>
      </c>
      <c r="N1378" s="50" t="s">
        <v>291</v>
      </c>
      <c r="O1378" s="50" t="s">
        <v>3006</v>
      </c>
      <c r="P1378" s="74">
        <f ca="1">IFERROR(VLOOKUP(DadosViagem5[[#This Row],[Placa]],BIP!A:E,5,FALSE),"")</f>
        <v>45978</v>
      </c>
      <c r="Q1378" s="75">
        <f ca="1">DATEDIF(DadosViagem5[[#This Row],[BIP]],TODAY(),"D")</f>
        <v>0</v>
      </c>
      <c r="R1378" s="76" t="str">
        <f>IFERROR(VLOOKUP(DadosViagem5[[#This Row],[Placa]],DDS!B:C,2,FALSE),"Verificar cadastro")</f>
        <v>Operando</v>
      </c>
      <c r="S1378" s="77" t="s">
        <v>2023</v>
      </c>
      <c r="T1378" s="48"/>
      <c r="U1378" s="79"/>
      <c r="V1378" s="78"/>
      <c r="W1378" s="82" t="s">
        <v>3019</v>
      </c>
      <c r="X1378" s="80"/>
      <c r="Y1378" s="81"/>
      <c r="Z1378" s="82"/>
      <c r="AA1378" s="165" t="s">
        <v>2024</v>
      </c>
      <c r="AB1378" s="165" t="s">
        <v>2024</v>
      </c>
      <c r="AC1378" s="166" t="s">
        <v>2024</v>
      </c>
      <c r="AD1378" s="166" t="str">
        <f ca="1">IFERROR(DATEDIF(DadosViagem5[[#This Row],[Utimo Bip Reserva]],TODAY(),"D"),"")</f>
        <v/>
      </c>
      <c r="AE1378" s="48" t="s">
        <v>2024</v>
      </c>
      <c r="AF1378" s="79" t="s">
        <v>2024</v>
      </c>
      <c r="AG1378" s="48"/>
      <c r="AH1378" s="79">
        <v>45807</v>
      </c>
      <c r="AI1378" s="48" t="str">
        <f>IF(DadosViagem5[[#This Row],[Dias em manutenção ]]&lt;5,"Dentro do Prazo","Fora do Prazo")</f>
        <v>Fora do Prazo</v>
      </c>
      <c r="AJ1378" s="48" t="e">
        <v>#REF!</v>
      </c>
    </row>
    <row r="1379" spans="1:36" ht="15">
      <c r="A1379" s="69" t="s">
        <v>903</v>
      </c>
      <c r="B1379" s="70">
        <v>348</v>
      </c>
      <c r="C1379" s="69" t="s">
        <v>395</v>
      </c>
      <c r="D1379" s="69" t="s">
        <v>2025</v>
      </c>
      <c r="E1379" s="69" t="s">
        <v>2034</v>
      </c>
      <c r="F1379" s="69" t="s">
        <v>2035</v>
      </c>
      <c r="G1379" s="69"/>
      <c r="H1379" s="70">
        <v>2023</v>
      </c>
      <c r="I1379" s="86" t="s">
        <v>3199</v>
      </c>
      <c r="J1379" s="86" t="s">
        <v>905</v>
      </c>
      <c r="K1379" s="84" t="s">
        <v>3603</v>
      </c>
      <c r="L1379" s="85" t="s">
        <v>83</v>
      </c>
      <c r="M1379" s="48" t="s">
        <v>139</v>
      </c>
      <c r="N1379" s="47" t="s">
        <v>907</v>
      </c>
      <c r="O1379" s="47" t="s">
        <v>3604</v>
      </c>
      <c r="P1379" s="74">
        <f ca="1">IFERROR(VLOOKUP(DadosViagem5[[#This Row],[Placa]],BIP!A:E,5,FALSE),"")</f>
        <v>45969</v>
      </c>
      <c r="Q1379" s="75">
        <f ca="1">DATEDIF(DadosViagem5[[#This Row],[BIP]],TODAY(),"D")</f>
        <v>9</v>
      </c>
      <c r="R1379" s="76" t="str">
        <f>IFERROR(VLOOKUP(DadosViagem5[[#This Row],[Placa]],DDS!B:C,2,FALSE),"Verificar cadastro")</f>
        <v> </v>
      </c>
      <c r="S1379" s="77" t="s">
        <v>2023</v>
      </c>
      <c r="T1379" s="46"/>
      <c r="U1379" s="162"/>
      <c r="V1379" s="90"/>
      <c r="W1379" s="19" t="s">
        <v>3605</v>
      </c>
      <c r="X1379" s="158"/>
      <c r="Y1379" s="81"/>
      <c r="Z1379" s="82"/>
      <c r="AA1379" s="155" t="s">
        <v>2024</v>
      </c>
      <c r="AB1379" s="155" t="s">
        <v>2024</v>
      </c>
      <c r="AC1379" s="86" t="s">
        <v>2024</v>
      </c>
      <c r="AD1379" s="86" t="str">
        <f ca="1">IFERROR(DATEDIF(DadosViagem5[[#This Row],[Utimo Bip Reserva]],TODAY(),"D"),"")</f>
        <v/>
      </c>
      <c r="AE1379" s="73" t="s">
        <v>2024</v>
      </c>
      <c r="AF1379" s="73" t="s">
        <v>2024</v>
      </c>
      <c r="AG1379" s="47" t="s">
        <v>2703</v>
      </c>
      <c r="AH1379" s="50">
        <v>45807</v>
      </c>
      <c r="AI1379" s="49" t="str">
        <f>IF(DadosViagem5[[#This Row],[Dias em manutenção ]]&lt;5,"Dentro do Prazo","Fora do Prazo")</f>
        <v>Fora do Prazo</v>
      </c>
      <c r="AJ1379" s="101" t="e">
        <v>#REF!</v>
      </c>
    </row>
    <row r="1380" spans="1:36" ht="15">
      <c r="A1380" s="69" t="s">
        <v>3606</v>
      </c>
      <c r="B1380" s="70"/>
      <c r="C1380" s="69" t="s">
        <v>395</v>
      </c>
      <c r="D1380" s="69" t="s">
        <v>2025</v>
      </c>
      <c r="E1380" s="69" t="s">
        <v>2034</v>
      </c>
      <c r="F1380" s="69" t="s">
        <v>2035</v>
      </c>
      <c r="G1380" s="69"/>
      <c r="H1380" s="70">
        <v>2024</v>
      </c>
      <c r="I1380" s="69" t="s">
        <v>3199</v>
      </c>
      <c r="J1380" s="69" t="s">
        <v>905</v>
      </c>
      <c r="K1380" s="71" t="s">
        <v>3603</v>
      </c>
      <c r="L1380" s="72" t="s">
        <v>83</v>
      </c>
      <c r="M1380" s="48" t="s">
        <v>139</v>
      </c>
      <c r="N1380" s="49" t="s">
        <v>907</v>
      </c>
      <c r="O1380" s="49" t="s">
        <v>3604</v>
      </c>
      <c r="P1380" s="74">
        <f ca="1">IFERROR(VLOOKUP(DadosViagem5[[#This Row],[Placa]],BIP!A:E,5,FALSE),"")</f>
        <v>45977</v>
      </c>
      <c r="Q1380" s="75">
        <f ca="1">DATEDIF(DadosViagem5[[#This Row],[BIP]],TODAY(),"D")</f>
        <v>1</v>
      </c>
      <c r="R1380" s="76" t="str">
        <f>IFERROR(VLOOKUP(DadosViagem5[[#This Row],[Placa]],DDS!B:C,2,FALSE),"Verificar cadastro")</f>
        <v>Operando</v>
      </c>
      <c r="S1380" s="77" t="s">
        <v>2023</v>
      </c>
      <c r="T1380" s="48"/>
      <c r="U1380" s="79"/>
      <c r="V1380" s="78"/>
      <c r="W1380" s="82"/>
      <c r="X1380" s="80"/>
      <c r="Y1380" s="81"/>
      <c r="Z1380" s="82"/>
      <c r="AA1380" s="70" t="s">
        <v>2024</v>
      </c>
      <c r="AB1380" s="70" t="s">
        <v>2024</v>
      </c>
      <c r="AC1380" s="69" t="s">
        <v>2024</v>
      </c>
      <c r="AD1380" s="69" t="str">
        <f ca="1">IFERROR(DATEDIF(DadosViagem5[[#This Row],[Utimo Bip Reserva]],TODAY(),"D"),"")</f>
        <v/>
      </c>
      <c r="AE1380" s="66"/>
      <c r="AF1380" s="66"/>
      <c r="AG1380" s="49" t="s">
        <v>2703</v>
      </c>
      <c r="AH1380" s="50">
        <v>45807</v>
      </c>
      <c r="AI1380" s="49" t="str">
        <f>IF(DadosViagem5[[#This Row],[Dias em manutenção ]]&lt;5,"Dentro do Prazo","Fora do Prazo")</f>
        <v>Fora do Prazo</v>
      </c>
      <c r="AJ1380" s="49" t="e">
        <v>#REF!</v>
      </c>
    </row>
    <row r="1381" spans="1:36" ht="15">
      <c r="A1381" s="69" t="s">
        <v>3607</v>
      </c>
      <c r="B1381" s="70"/>
      <c r="C1381" s="69" t="s">
        <v>395</v>
      </c>
      <c r="D1381" s="69" t="s">
        <v>2025</v>
      </c>
      <c r="E1381" s="69" t="s">
        <v>2034</v>
      </c>
      <c r="F1381" s="69" t="s">
        <v>2035</v>
      </c>
      <c r="G1381" s="69"/>
      <c r="H1381" s="70">
        <v>2024</v>
      </c>
      <c r="I1381" s="69" t="s">
        <v>3199</v>
      </c>
      <c r="J1381" s="69" t="s">
        <v>905</v>
      </c>
      <c r="K1381" s="71" t="s">
        <v>3603</v>
      </c>
      <c r="L1381" s="72" t="s">
        <v>83</v>
      </c>
      <c r="M1381" s="48" t="s">
        <v>139</v>
      </c>
      <c r="N1381" s="49" t="s">
        <v>907</v>
      </c>
      <c r="O1381" s="49" t="s">
        <v>3604</v>
      </c>
      <c r="P1381" s="74">
        <f ca="1">IFERROR(VLOOKUP(DadosViagem5[[#This Row],[Placa]],BIP!A:E,5,FALSE),"")</f>
        <v>45977</v>
      </c>
      <c r="Q1381" s="75">
        <f ca="1">DATEDIF(DadosViagem5[[#This Row],[BIP]],TODAY(),"D")</f>
        <v>1</v>
      </c>
      <c r="R1381" s="76" t="str">
        <f>IFERROR(VLOOKUP(DadosViagem5[[#This Row],[Placa]],DDS!B:C,2,FALSE),"Verificar cadastro")</f>
        <v>Operando</v>
      </c>
      <c r="S1381" s="77" t="s">
        <v>2023</v>
      </c>
      <c r="T1381" s="48"/>
      <c r="U1381" s="79"/>
      <c r="V1381" s="78"/>
      <c r="W1381" s="82" t="s">
        <v>3608</v>
      </c>
      <c r="X1381" s="80"/>
      <c r="Y1381" s="81"/>
      <c r="Z1381" s="82"/>
      <c r="AA1381" s="70" t="s">
        <v>2024</v>
      </c>
      <c r="AB1381" s="70" t="s">
        <v>2024</v>
      </c>
      <c r="AC1381" s="69" t="s">
        <v>2024</v>
      </c>
      <c r="AD1381" s="69" t="str">
        <f ca="1">IFERROR(DATEDIF(DadosViagem5[[#This Row],[Utimo Bip Reserva]],TODAY(),"D"),"")</f>
        <v/>
      </c>
      <c r="AE1381" s="49"/>
      <c r="AF1381" s="50"/>
      <c r="AG1381" s="49"/>
      <c r="AH1381" s="50">
        <v>45807</v>
      </c>
      <c r="AI1381" s="49" t="str">
        <f>IF(DadosViagem5[[#This Row],[Dias em manutenção ]]&lt;5,"Dentro do Prazo","Fora do Prazo")</f>
        <v>Fora do Prazo</v>
      </c>
      <c r="AJ1381" s="49" t="e">
        <v>#REF!</v>
      </c>
    </row>
    <row r="1382" spans="1:36" ht="15">
      <c r="A1382" s="69" t="s">
        <v>3609</v>
      </c>
      <c r="B1382" s="70">
        <v>350</v>
      </c>
      <c r="C1382" s="69" t="s">
        <v>395</v>
      </c>
      <c r="D1382" s="69" t="s">
        <v>2025</v>
      </c>
      <c r="E1382" s="69" t="s">
        <v>2034</v>
      </c>
      <c r="F1382" s="69" t="s">
        <v>2035</v>
      </c>
      <c r="G1382" s="69"/>
      <c r="H1382" s="70">
        <v>2023</v>
      </c>
      <c r="I1382" s="69" t="s">
        <v>3199</v>
      </c>
      <c r="J1382" s="69" t="s">
        <v>905</v>
      </c>
      <c r="K1382" s="71" t="s">
        <v>3603</v>
      </c>
      <c r="L1382" s="72" t="s">
        <v>83</v>
      </c>
      <c r="M1382" s="48" t="s">
        <v>139</v>
      </c>
      <c r="N1382" s="49" t="s">
        <v>907</v>
      </c>
      <c r="O1382" s="49" t="s">
        <v>3604</v>
      </c>
      <c r="P1382" s="74">
        <f ca="1">IFERROR(VLOOKUP(DadosViagem5[[#This Row],[Placa]],BIP!A:E,5,FALSE),"")</f>
        <v>45977</v>
      </c>
      <c r="Q1382" s="75">
        <f ca="1">DATEDIF(DadosViagem5[[#This Row],[BIP]],TODAY(),"D")</f>
        <v>1</v>
      </c>
      <c r="R1382" s="76" t="str">
        <f>IFERROR(VLOOKUP(DadosViagem5[[#This Row],[Placa]],DDS!B:C,2,FALSE),"Verificar cadastro")</f>
        <v>Operando</v>
      </c>
      <c r="S1382" s="77" t="s">
        <v>2023</v>
      </c>
      <c r="T1382" s="48"/>
      <c r="U1382" s="79"/>
      <c r="V1382" s="78"/>
      <c r="W1382" s="82"/>
      <c r="X1382" s="80"/>
      <c r="Y1382" s="81"/>
      <c r="Z1382" s="82"/>
      <c r="AA1382" s="70" t="s">
        <v>2024</v>
      </c>
      <c r="AB1382" s="70" t="s">
        <v>2024</v>
      </c>
      <c r="AC1382" s="69" t="s">
        <v>2024</v>
      </c>
      <c r="AD1382" s="69" t="str">
        <f ca="1">IFERROR(DATEDIF(DadosViagem5[[#This Row],[Utimo Bip Reserva]],TODAY(),"D"),"")</f>
        <v/>
      </c>
      <c r="AE1382" s="50" t="s">
        <v>2024</v>
      </c>
      <c r="AF1382" s="50" t="s">
        <v>2024</v>
      </c>
      <c r="AG1382" s="49" t="s">
        <v>2703</v>
      </c>
      <c r="AH1382" s="50">
        <v>16</v>
      </c>
      <c r="AI1382" s="49" t="str">
        <f>IF(DadosViagem5[[#This Row],[Dias em manutenção ]]&lt;5,"Dentro do Prazo","Fora do Prazo")</f>
        <v>Fora do Prazo</v>
      </c>
      <c r="AJ1382" s="49" t="e">
        <v>#REF!</v>
      </c>
    </row>
    <row r="1383" spans="1:36" ht="15">
      <c r="A1383" s="69" t="s">
        <v>3610</v>
      </c>
      <c r="B1383" s="70"/>
      <c r="C1383" s="69" t="s">
        <v>677</v>
      </c>
      <c r="D1383" s="69" t="s">
        <v>2394</v>
      </c>
      <c r="E1383" s="69" t="s">
        <v>566</v>
      </c>
      <c r="F1383" s="69" t="s">
        <v>2064</v>
      </c>
      <c r="G1383" s="69"/>
      <c r="H1383" s="70">
        <v>2022</v>
      </c>
      <c r="I1383" s="69" t="s">
        <v>2021</v>
      </c>
      <c r="J1383" s="69" t="s">
        <v>3611</v>
      </c>
      <c r="K1383" s="97" t="s">
        <v>3612</v>
      </c>
      <c r="L1383" s="72" t="s">
        <v>83</v>
      </c>
      <c r="M1383" s="48" t="s">
        <v>701</v>
      </c>
      <c r="N1383" s="49" t="s">
        <v>164</v>
      </c>
      <c r="O1383" s="49" t="s">
        <v>870</v>
      </c>
      <c r="P1383" s="74">
        <f ca="1">IFERROR(VLOOKUP(DadosViagem5[[#This Row],[Placa]],BIP!A:E,5,FALSE),"")</f>
        <v>45978</v>
      </c>
      <c r="Q1383" s="75">
        <f ca="1">DATEDIF(DadosViagem5[[#This Row],[BIP]],TODAY(),"D")</f>
        <v>0</v>
      </c>
      <c r="R1383" s="76" t="str">
        <f>IFERROR(VLOOKUP(DadosViagem5[[#This Row],[Placa]],DDS!B:C,2,FALSE),"Verificar cadastro")</f>
        <v>Operando</v>
      </c>
      <c r="S1383" s="49" t="s">
        <v>2404</v>
      </c>
      <c r="T1383" s="48"/>
      <c r="U1383" s="79"/>
      <c r="V1383" s="78"/>
      <c r="W1383" s="82" t="s">
        <v>3558</v>
      </c>
      <c r="X1383" s="80"/>
      <c r="Y1383" s="81"/>
      <c r="Z1383" s="82"/>
      <c r="AA1383" s="70" t="s">
        <v>2024</v>
      </c>
      <c r="AB1383" s="70" t="s">
        <v>2024</v>
      </c>
      <c r="AC1383" s="69" t="s">
        <v>2024</v>
      </c>
      <c r="AD1383" s="69" t="str">
        <f ca="1">IFERROR(DATEDIF(DadosViagem5[[#This Row],[Utimo Bip Reserva]],TODAY(),"D"),"")</f>
        <v/>
      </c>
      <c r="AE1383" s="49" t="s">
        <v>2024</v>
      </c>
      <c r="AF1383" s="50" t="s">
        <v>2024</v>
      </c>
      <c r="AG1383" s="49"/>
      <c r="AH1383" s="50">
        <v>45807</v>
      </c>
      <c r="AI1383" s="49" t="str">
        <f>IF(DadosViagem5[[#This Row],[Dias em manutenção ]]&lt;5,"Dentro do Prazo","Fora do Prazo")</f>
        <v>Fora do Prazo</v>
      </c>
      <c r="AJ1383" s="49" t="e">
        <v>#REF!</v>
      </c>
    </row>
    <row r="1384" spans="1:36" ht="15">
      <c r="A1384" s="69" t="s">
        <v>3613</v>
      </c>
      <c r="B1384" s="70"/>
      <c r="C1384" s="69" t="s">
        <v>677</v>
      </c>
      <c r="D1384" s="69" t="s">
        <v>2394</v>
      </c>
      <c r="E1384" s="69" t="s">
        <v>566</v>
      </c>
      <c r="F1384" s="69" t="s">
        <v>2064</v>
      </c>
      <c r="G1384" s="69"/>
      <c r="H1384" s="70">
        <v>2022</v>
      </c>
      <c r="I1384" s="69" t="s">
        <v>2021</v>
      </c>
      <c r="J1384" s="69" t="s">
        <v>3611</v>
      </c>
      <c r="K1384" s="97" t="s">
        <v>3612</v>
      </c>
      <c r="L1384" s="72" t="s">
        <v>83</v>
      </c>
      <c r="M1384" s="48" t="s">
        <v>701</v>
      </c>
      <c r="N1384" s="49" t="s">
        <v>164</v>
      </c>
      <c r="O1384" s="49" t="s">
        <v>870</v>
      </c>
      <c r="P1384" s="74">
        <f ca="1">IFERROR(VLOOKUP(DadosViagem5[[#This Row],[Placa]],BIP!A:E,5,FALSE),"")</f>
        <v>45978</v>
      </c>
      <c r="Q1384" s="75">
        <f ca="1">DATEDIF(DadosViagem5[[#This Row],[BIP]],TODAY(),"D")</f>
        <v>0</v>
      </c>
      <c r="R1384" s="76" t="str">
        <f>IFERROR(VLOOKUP(DadosViagem5[[#This Row],[Placa]],DDS!B:C,2,FALSE),"Verificar cadastro")</f>
        <v> </v>
      </c>
      <c r="S1384" s="77" t="s">
        <v>2023</v>
      </c>
      <c r="T1384" s="48"/>
      <c r="U1384" s="79"/>
      <c r="V1384" s="78"/>
      <c r="W1384" s="82" t="s">
        <v>3558</v>
      </c>
      <c r="X1384" s="80"/>
      <c r="Y1384" s="81"/>
      <c r="Z1384" s="83"/>
      <c r="AA1384" s="70" t="s">
        <v>2024</v>
      </c>
      <c r="AB1384" s="70" t="s">
        <v>2024</v>
      </c>
      <c r="AC1384" s="69" t="s">
        <v>2024</v>
      </c>
      <c r="AD1384" s="69" t="str">
        <f ca="1">IFERROR(DATEDIF(DadosViagem5[[#This Row],[Utimo Bip Reserva]],TODAY(),"D"),"")</f>
        <v/>
      </c>
      <c r="AE1384" s="49" t="s">
        <v>2024</v>
      </c>
      <c r="AF1384" s="50" t="s">
        <v>2024</v>
      </c>
      <c r="AG1384" s="49"/>
      <c r="AH1384" s="50">
        <v>45807</v>
      </c>
      <c r="AI1384" s="49" t="str">
        <f>IF(DadosViagem5[[#This Row],[Dias em manutenção ]]&lt;5,"Dentro do Prazo","Fora do Prazo")</f>
        <v>Fora do Prazo</v>
      </c>
      <c r="AJ1384" s="49" t="e">
        <v>#REF!</v>
      </c>
    </row>
    <row r="1385" spans="1:36" ht="15">
      <c r="A1385" s="69" t="s">
        <v>3614</v>
      </c>
      <c r="B1385" s="70"/>
      <c r="C1385" s="69" t="s">
        <v>727</v>
      </c>
      <c r="D1385" s="69" t="s">
        <v>2715</v>
      </c>
      <c r="E1385" s="69" t="s">
        <v>566</v>
      </c>
      <c r="F1385" s="69" t="s">
        <v>2064</v>
      </c>
      <c r="G1385" s="69"/>
      <c r="H1385" s="70">
        <v>2023</v>
      </c>
      <c r="I1385" s="69" t="s">
        <v>2021</v>
      </c>
      <c r="J1385" s="69" t="s">
        <v>3611</v>
      </c>
      <c r="K1385" s="210" t="s">
        <v>3612</v>
      </c>
      <c r="L1385" s="72" t="s">
        <v>83</v>
      </c>
      <c r="M1385" s="48" t="s">
        <v>701</v>
      </c>
      <c r="N1385" s="49" t="s">
        <v>164</v>
      </c>
      <c r="O1385" s="49" t="s">
        <v>870</v>
      </c>
      <c r="P1385" s="74">
        <f ca="1">IFERROR(VLOOKUP(DadosViagem5[[#This Row],[Placa]],BIP!A:E,5,FALSE),"")</f>
        <v>45978</v>
      </c>
      <c r="Q1385" s="75">
        <f ca="1">DATEDIF(DadosViagem5[[#This Row],[BIP]],TODAY(),"D")</f>
        <v>0</v>
      </c>
      <c r="R1385" s="76" t="str">
        <f>IFERROR(VLOOKUP(DadosViagem5[[#This Row],[Placa]],DDS!B:C,2,FALSE),"Verificar cadastro")</f>
        <v>Operando</v>
      </c>
      <c r="S1385" s="77" t="s">
        <v>2023</v>
      </c>
      <c r="T1385" s="48"/>
      <c r="U1385" s="79"/>
      <c r="V1385" s="78"/>
      <c r="W1385" s="82" t="s">
        <v>3558</v>
      </c>
      <c r="X1385" s="80"/>
      <c r="Y1385" s="81"/>
      <c r="Z1385" s="82"/>
      <c r="AA1385" s="70" t="s">
        <v>2024</v>
      </c>
      <c r="AB1385" s="70" t="s">
        <v>2024</v>
      </c>
      <c r="AC1385" s="69" t="s">
        <v>2024</v>
      </c>
      <c r="AD1385" s="69" t="str">
        <f ca="1">IFERROR(DATEDIF(DadosViagem5[[#This Row],[Utimo Bip Reserva]],TODAY(),"D"),"")</f>
        <v/>
      </c>
      <c r="AE1385" s="49" t="s">
        <v>2024</v>
      </c>
      <c r="AF1385" s="50" t="s">
        <v>2024</v>
      </c>
      <c r="AG1385" s="49"/>
      <c r="AH1385" s="50">
        <v>45807</v>
      </c>
      <c r="AI1385" s="49" t="str">
        <f>IF(DadosViagem5[[#This Row],[Dias em manutenção ]]&lt;5,"Dentro do Prazo","Fora do Prazo")</f>
        <v>Fora do Prazo</v>
      </c>
      <c r="AJ1385" s="49" t="e">
        <v>#REF!</v>
      </c>
    </row>
    <row r="1386" spans="1:36" ht="15">
      <c r="A1386" s="69" t="s">
        <v>160</v>
      </c>
      <c r="B1386" s="70"/>
      <c r="C1386" s="69" t="s">
        <v>727</v>
      </c>
      <c r="D1386" s="69" t="s">
        <v>2715</v>
      </c>
      <c r="E1386" s="69" t="s">
        <v>566</v>
      </c>
      <c r="F1386" s="69" t="s">
        <v>2064</v>
      </c>
      <c r="G1386" s="69"/>
      <c r="H1386" s="70">
        <v>2023</v>
      </c>
      <c r="I1386" s="69" t="s">
        <v>2021</v>
      </c>
      <c r="J1386" s="69" t="s">
        <v>3611</v>
      </c>
      <c r="K1386" s="97" t="s">
        <v>3612</v>
      </c>
      <c r="L1386" s="72" t="s">
        <v>83</v>
      </c>
      <c r="M1386" s="48" t="s">
        <v>701</v>
      </c>
      <c r="N1386" s="49" t="s">
        <v>164</v>
      </c>
      <c r="O1386" s="49" t="s">
        <v>870</v>
      </c>
      <c r="P1386" s="74">
        <f ca="1">IFERROR(VLOOKUP(DadosViagem5[[#This Row],[Placa]],BIP!A:E,5,FALSE),"")</f>
        <v>45964</v>
      </c>
      <c r="Q1386" s="75">
        <f ca="1">DATEDIF(DadosViagem5[[#This Row],[BIP]],TODAY(),"D")</f>
        <v>14</v>
      </c>
      <c r="R1386" s="76" t="str">
        <f>IFERROR(VLOOKUP(DadosViagem5[[#This Row],[Placa]],DDS!B:C,2,FALSE),"Verificar cadastro")</f>
        <v>Manutenção</v>
      </c>
      <c r="S1386" s="77" t="s">
        <v>109</v>
      </c>
      <c r="T1386" s="48"/>
      <c r="U1386" s="79"/>
      <c r="V1386" s="78"/>
      <c r="W1386" s="82" t="s">
        <v>3615</v>
      </c>
      <c r="X1386" s="80"/>
      <c r="Y1386" s="81"/>
      <c r="Z1386" s="82"/>
      <c r="AA1386" s="70" t="s">
        <v>2024</v>
      </c>
      <c r="AB1386" s="70" t="s">
        <v>2024</v>
      </c>
      <c r="AC1386" s="69" t="s">
        <v>2024</v>
      </c>
      <c r="AD1386" s="69" t="str">
        <f ca="1">IFERROR(DATEDIF(DadosViagem5[[#This Row],[Utimo Bip Reserva]],TODAY(),"D"),"")</f>
        <v/>
      </c>
      <c r="AE1386" s="49"/>
      <c r="AF1386" s="50" t="s">
        <v>2024</v>
      </c>
      <c r="AG1386" s="49"/>
      <c r="AH1386" s="50">
        <v>58</v>
      </c>
      <c r="AI1386" s="49" t="str">
        <f>IF(DadosViagem5[[#This Row],[Dias em manutenção ]]&lt;5,"Dentro do Prazo","Fora do Prazo")</f>
        <v>Fora do Prazo</v>
      </c>
      <c r="AJ1386" s="49" t="e">
        <v>#REF!</v>
      </c>
    </row>
    <row r="1387" spans="1:36" ht="15">
      <c r="A1387" s="69" t="s">
        <v>3616</v>
      </c>
      <c r="B1387" s="70"/>
      <c r="C1387" s="69" t="s">
        <v>677</v>
      </c>
      <c r="D1387" s="69" t="s">
        <v>2394</v>
      </c>
      <c r="E1387" s="69" t="s">
        <v>566</v>
      </c>
      <c r="F1387" s="69" t="s">
        <v>2064</v>
      </c>
      <c r="G1387" s="69"/>
      <c r="H1387" s="70">
        <v>2022</v>
      </c>
      <c r="I1387" s="69" t="s">
        <v>2021</v>
      </c>
      <c r="J1387" s="69" t="s">
        <v>3611</v>
      </c>
      <c r="K1387" s="97" t="s">
        <v>3612</v>
      </c>
      <c r="L1387" s="72" t="s">
        <v>83</v>
      </c>
      <c r="M1387" s="48" t="s">
        <v>701</v>
      </c>
      <c r="N1387" s="49" t="s">
        <v>164</v>
      </c>
      <c r="O1387" s="49" t="s">
        <v>870</v>
      </c>
      <c r="P1387" s="74">
        <f ca="1">IFERROR(VLOOKUP(DadosViagem5[[#This Row],[Placa]],BIP!A:E,5,FALSE),"")</f>
        <v>45978</v>
      </c>
      <c r="Q1387" s="75">
        <f ca="1">DATEDIF(DadosViagem5[[#This Row],[BIP]],TODAY(),"D")</f>
        <v>0</v>
      </c>
      <c r="R1387" s="76" t="str">
        <f>IFERROR(VLOOKUP(DadosViagem5[[#This Row],[Placa]],DDS!B:C,2,FALSE),"Verificar cadastro")</f>
        <v>Operando</v>
      </c>
      <c r="S1387" s="77" t="s">
        <v>2023</v>
      </c>
      <c r="T1387" s="48"/>
      <c r="U1387" s="79"/>
      <c r="V1387" s="78"/>
      <c r="W1387" s="82" t="s">
        <v>3558</v>
      </c>
      <c r="X1387" s="80"/>
      <c r="Y1387" s="81"/>
      <c r="Z1387" s="82"/>
      <c r="AA1387" s="70" t="s">
        <v>2024</v>
      </c>
      <c r="AB1387" s="70" t="s">
        <v>2024</v>
      </c>
      <c r="AC1387" s="69" t="s">
        <v>2024</v>
      </c>
      <c r="AD1387" s="69" t="str">
        <f ca="1">IFERROR(DATEDIF(DadosViagem5[[#This Row],[Utimo Bip Reserva]],TODAY(),"D"),"")</f>
        <v/>
      </c>
      <c r="AE1387" s="49" t="s">
        <v>3617</v>
      </c>
      <c r="AF1387" s="50"/>
      <c r="AG1387" s="49"/>
      <c r="AH1387" s="50">
        <v>45807</v>
      </c>
      <c r="AI1387" s="49" t="str">
        <f>IF(DadosViagem5[[#This Row],[Dias em manutenção ]]&lt;5,"Dentro do Prazo","Fora do Prazo")</f>
        <v>Fora do Prazo</v>
      </c>
      <c r="AJ1387" s="49" t="e">
        <v>#REF!</v>
      </c>
    </row>
    <row r="1388" spans="1:36" ht="15">
      <c r="A1388" s="69" t="s">
        <v>3618</v>
      </c>
      <c r="B1388" s="70"/>
      <c r="C1388" s="69" t="s">
        <v>677</v>
      </c>
      <c r="D1388" s="69" t="s">
        <v>2394</v>
      </c>
      <c r="E1388" s="69" t="s">
        <v>566</v>
      </c>
      <c r="F1388" s="69" t="s">
        <v>2064</v>
      </c>
      <c r="G1388" s="69"/>
      <c r="H1388" s="70">
        <v>2022</v>
      </c>
      <c r="I1388" s="69" t="s">
        <v>2021</v>
      </c>
      <c r="J1388" s="69" t="s">
        <v>3611</v>
      </c>
      <c r="K1388" s="97" t="s">
        <v>3612</v>
      </c>
      <c r="L1388" s="72" t="s">
        <v>83</v>
      </c>
      <c r="M1388" s="48" t="s">
        <v>701</v>
      </c>
      <c r="N1388" s="49" t="s">
        <v>164</v>
      </c>
      <c r="O1388" s="49" t="s">
        <v>870</v>
      </c>
      <c r="P1388" s="74">
        <f ca="1">IFERROR(VLOOKUP(DadosViagem5[[#This Row],[Placa]],BIP!A:E,5,FALSE),"")</f>
        <v>45978</v>
      </c>
      <c r="Q1388" s="75">
        <f ca="1">DATEDIF(DadosViagem5[[#This Row],[BIP]],TODAY(),"D")</f>
        <v>0</v>
      </c>
      <c r="R1388" s="76" t="str">
        <f>IFERROR(VLOOKUP(DadosViagem5[[#This Row],[Placa]],DDS!B:C,2,FALSE),"Verificar cadastro")</f>
        <v>Operando</v>
      </c>
      <c r="S1388" s="77" t="s">
        <v>2023</v>
      </c>
      <c r="T1388" s="48"/>
      <c r="U1388" s="79"/>
      <c r="V1388" s="78"/>
      <c r="W1388" s="82" t="s">
        <v>3558</v>
      </c>
      <c r="X1388" s="80"/>
      <c r="Y1388" s="81"/>
      <c r="Z1388" s="82"/>
      <c r="AA1388" s="70" t="s">
        <v>2024</v>
      </c>
      <c r="AB1388" s="70" t="s">
        <v>2024</v>
      </c>
      <c r="AC1388" s="69" t="s">
        <v>2024</v>
      </c>
      <c r="AD1388" s="69" t="str">
        <f ca="1">IFERROR(DATEDIF(DadosViagem5[[#This Row],[Utimo Bip Reserva]],TODAY(),"D"),"")</f>
        <v/>
      </c>
      <c r="AE1388" s="49" t="s">
        <v>2024</v>
      </c>
      <c r="AF1388" s="50" t="s">
        <v>2024</v>
      </c>
      <c r="AG1388" s="49"/>
      <c r="AH1388" s="50">
        <v>45807</v>
      </c>
      <c r="AI1388" s="49" t="str">
        <f>IF(DadosViagem5[[#This Row],[Dias em manutenção ]]&lt;5,"Dentro do Prazo","Fora do Prazo")</f>
        <v>Fora do Prazo</v>
      </c>
      <c r="AJ1388" s="49" t="e">
        <v>#REF!</v>
      </c>
    </row>
    <row r="1389" spans="1:36" ht="15">
      <c r="A1389" s="69" t="s">
        <v>3619</v>
      </c>
      <c r="B1389" s="70"/>
      <c r="C1389" s="69" t="s">
        <v>677</v>
      </c>
      <c r="D1389" s="69" t="s">
        <v>2394</v>
      </c>
      <c r="E1389" s="69" t="s">
        <v>566</v>
      </c>
      <c r="F1389" s="69" t="s">
        <v>2064</v>
      </c>
      <c r="G1389" s="69"/>
      <c r="H1389" s="70">
        <v>2022</v>
      </c>
      <c r="I1389" s="69" t="s">
        <v>2021</v>
      </c>
      <c r="J1389" s="69" t="s">
        <v>3611</v>
      </c>
      <c r="K1389" s="97" t="s">
        <v>3612</v>
      </c>
      <c r="L1389" s="72" t="s">
        <v>83</v>
      </c>
      <c r="M1389" s="48" t="s">
        <v>701</v>
      </c>
      <c r="N1389" s="49" t="s">
        <v>164</v>
      </c>
      <c r="O1389" s="49" t="s">
        <v>870</v>
      </c>
      <c r="P1389" s="74">
        <f ca="1">IFERROR(VLOOKUP(DadosViagem5[[#This Row],[Placa]],BIP!A:E,5,FALSE),"")</f>
        <v>45973</v>
      </c>
      <c r="Q1389" s="75">
        <f ca="1">DATEDIF(DadosViagem5[[#This Row],[BIP]],TODAY(),"D")</f>
        <v>5</v>
      </c>
      <c r="R1389" s="76" t="str">
        <f>IFERROR(VLOOKUP(DadosViagem5[[#This Row],[Placa]],DDS!B:C,2,FALSE),"Verificar cadastro")</f>
        <v> </v>
      </c>
      <c r="S1389" s="77" t="s">
        <v>2023</v>
      </c>
      <c r="T1389" s="48"/>
      <c r="U1389" s="79"/>
      <c r="V1389" s="78"/>
      <c r="W1389" s="82" t="s">
        <v>3558</v>
      </c>
      <c r="X1389" s="80"/>
      <c r="Y1389" s="81"/>
      <c r="Z1389" s="82"/>
      <c r="AA1389" s="70" t="s">
        <v>2024</v>
      </c>
      <c r="AB1389" s="70" t="s">
        <v>2024</v>
      </c>
      <c r="AC1389" s="69" t="s">
        <v>2024</v>
      </c>
      <c r="AD1389" s="69" t="str">
        <f ca="1">IFERROR(DATEDIF(DadosViagem5[[#This Row],[Utimo Bip Reserva]],TODAY(),"D"),"")</f>
        <v/>
      </c>
      <c r="AE1389" s="49" t="s">
        <v>2024</v>
      </c>
      <c r="AF1389" s="50" t="s">
        <v>2024</v>
      </c>
      <c r="AG1389" s="49"/>
      <c r="AH1389" s="50">
        <v>45807</v>
      </c>
      <c r="AI1389" s="49" t="str">
        <f>IF(DadosViagem5[[#This Row],[Dias em manutenção ]]&lt;5,"Dentro do Prazo","Fora do Prazo")</f>
        <v>Fora do Prazo</v>
      </c>
      <c r="AJ1389" s="49" t="e">
        <v>#REF!</v>
      </c>
    </row>
    <row r="1390" spans="1:36" ht="15">
      <c r="A1390" s="69" t="s">
        <v>3620</v>
      </c>
      <c r="B1390" s="70"/>
      <c r="C1390" s="69" t="s">
        <v>677</v>
      </c>
      <c r="D1390" s="69" t="s">
        <v>2394</v>
      </c>
      <c r="E1390" s="69" t="s">
        <v>566</v>
      </c>
      <c r="F1390" s="69" t="s">
        <v>2064</v>
      </c>
      <c r="G1390" s="69"/>
      <c r="H1390" s="70">
        <v>2022</v>
      </c>
      <c r="I1390" s="69" t="s">
        <v>2021</v>
      </c>
      <c r="J1390" s="69" t="s">
        <v>3611</v>
      </c>
      <c r="K1390" s="97" t="s">
        <v>3612</v>
      </c>
      <c r="L1390" s="72" t="s">
        <v>83</v>
      </c>
      <c r="M1390" s="48" t="s">
        <v>701</v>
      </c>
      <c r="N1390" s="49" t="s">
        <v>164</v>
      </c>
      <c r="O1390" s="49" t="s">
        <v>870</v>
      </c>
      <c r="P1390" s="74">
        <f ca="1">IFERROR(VLOOKUP(DadosViagem5[[#This Row],[Placa]],BIP!A:E,5,FALSE),"")</f>
        <v>45977</v>
      </c>
      <c r="Q1390" s="75">
        <f ca="1">DATEDIF(DadosViagem5[[#This Row],[BIP]],TODAY(),"D")</f>
        <v>1</v>
      </c>
      <c r="R1390" s="76" t="str">
        <f>IFERROR(VLOOKUP(DadosViagem5[[#This Row],[Placa]],DDS!B:C,2,FALSE),"Verificar cadastro")</f>
        <v>Operando</v>
      </c>
      <c r="S1390" s="77" t="s">
        <v>2023</v>
      </c>
      <c r="T1390" s="48"/>
      <c r="U1390" s="79"/>
      <c r="V1390" s="78"/>
      <c r="W1390" s="82" t="s">
        <v>3558</v>
      </c>
      <c r="X1390" s="80"/>
      <c r="Y1390" s="81"/>
      <c r="Z1390" s="82"/>
      <c r="AA1390" s="70" t="s">
        <v>2024</v>
      </c>
      <c r="AB1390" s="70" t="s">
        <v>2024</v>
      </c>
      <c r="AC1390" s="69" t="s">
        <v>2024</v>
      </c>
      <c r="AD1390" s="69" t="str">
        <f ca="1">IFERROR(DATEDIF(DadosViagem5[[#This Row],[Utimo Bip Reserva]],TODAY(),"D"),"")</f>
        <v/>
      </c>
      <c r="AE1390" s="49" t="s">
        <v>2024</v>
      </c>
      <c r="AF1390" s="50" t="s">
        <v>2024</v>
      </c>
      <c r="AG1390" s="49"/>
      <c r="AH1390" s="50">
        <v>45807</v>
      </c>
      <c r="AI1390" s="49" t="str">
        <f>IF(DadosViagem5[[#This Row],[Dias em manutenção ]]&lt;5,"Dentro do Prazo","Fora do Prazo")</f>
        <v>Fora do Prazo</v>
      </c>
      <c r="AJ1390" s="49" t="e">
        <v>#REF!</v>
      </c>
    </row>
    <row r="1391" spans="1:36" ht="15">
      <c r="A1391" s="69" t="s">
        <v>470</v>
      </c>
      <c r="B1391" s="70"/>
      <c r="C1391" s="69" t="s">
        <v>395</v>
      </c>
      <c r="D1391" s="69" t="s">
        <v>2025</v>
      </c>
      <c r="E1391" s="69" t="s">
        <v>2034</v>
      </c>
      <c r="F1391" s="69" t="s">
        <v>2035</v>
      </c>
      <c r="G1391" s="69"/>
      <c r="H1391" s="70">
        <v>2023</v>
      </c>
      <c r="I1391" s="69" t="s">
        <v>2021</v>
      </c>
      <c r="J1391" s="69" t="s">
        <v>928</v>
      </c>
      <c r="K1391" s="71" t="s">
        <v>1695</v>
      </c>
      <c r="L1391" s="72" t="s">
        <v>83</v>
      </c>
      <c r="M1391" s="48" t="s">
        <v>139</v>
      </c>
      <c r="N1391" s="49" t="s">
        <v>148</v>
      </c>
      <c r="O1391" s="49" t="s">
        <v>2342</v>
      </c>
      <c r="P1391" s="74">
        <f ca="1">IFERROR(VLOOKUP(DadosViagem5[[#This Row],[Placa]],BIP!A:E,5,FALSE),"")</f>
        <v>0</v>
      </c>
      <c r="Q1391" s="75">
        <f ca="1">DATEDIF(DadosViagem5[[#This Row],[BIP]],TODAY(),"D")</f>
        <v>45978</v>
      </c>
      <c r="R1391" s="76" t="str">
        <f>IFERROR(VLOOKUP(DadosViagem5[[#This Row],[Placa]],DDS!B:C,2,FALSE),"Verificar cadastro")</f>
        <v>Manutenção</v>
      </c>
      <c r="S1391" s="77" t="s">
        <v>2096</v>
      </c>
      <c r="T1391" s="48"/>
      <c r="U1391" s="79"/>
      <c r="V1391" s="78">
        <v>45877</v>
      </c>
      <c r="W1391" s="82" t="s">
        <v>3621</v>
      </c>
      <c r="X1391" s="80" t="s">
        <v>81</v>
      </c>
      <c r="Y1391" s="81" t="s">
        <v>406</v>
      </c>
      <c r="Z1391" s="83" t="s">
        <v>460</v>
      </c>
      <c r="AA1391" s="70" t="s">
        <v>2024</v>
      </c>
      <c r="AB1391" s="70" t="s">
        <v>2024</v>
      </c>
      <c r="AC1391" s="69" t="s">
        <v>2024</v>
      </c>
      <c r="AD1391" s="69" t="str">
        <f ca="1">IFERROR(DATEDIF(DadosViagem5[[#This Row],[Utimo Bip Reserva]],TODAY(),"D"),"")</f>
        <v/>
      </c>
      <c r="AE1391" s="49"/>
      <c r="AF1391" s="50"/>
      <c r="AG1391" s="49"/>
      <c r="AH1391" s="50">
        <v>45807</v>
      </c>
      <c r="AI1391" s="49" t="str">
        <f>IF(DadosViagem5[[#This Row],[Dias em manutenção ]]&lt;5,"Dentro do Prazo","Fora do Prazo")</f>
        <v>Fora do Prazo</v>
      </c>
      <c r="AJ1391" s="49" t="e">
        <v>#REF!</v>
      </c>
    </row>
    <row r="1392" spans="1:36" ht="15">
      <c r="A1392" s="69" t="s">
        <v>489</v>
      </c>
      <c r="B1392" s="70">
        <v>529</v>
      </c>
      <c r="C1392" s="69" t="s">
        <v>395</v>
      </c>
      <c r="D1392" s="69" t="s">
        <v>2025</v>
      </c>
      <c r="E1392" s="69" t="s">
        <v>2027</v>
      </c>
      <c r="F1392" s="69" t="s">
        <v>2279</v>
      </c>
      <c r="G1392" s="69"/>
      <c r="H1392" s="70">
        <v>2022</v>
      </c>
      <c r="I1392" s="69" t="s">
        <v>2021</v>
      </c>
      <c r="J1392" s="69" t="s">
        <v>928</v>
      </c>
      <c r="K1392" s="71" t="s">
        <v>1695</v>
      </c>
      <c r="L1392" s="72" t="s">
        <v>83</v>
      </c>
      <c r="M1392" s="48" t="s">
        <v>139</v>
      </c>
      <c r="N1392" s="49" t="s">
        <v>148</v>
      </c>
      <c r="O1392" s="49" t="s">
        <v>2342</v>
      </c>
      <c r="P1392" s="74">
        <f ca="1">IFERROR(VLOOKUP(DadosViagem5[[#This Row],[Placa]],BIP!A:E,5,FALSE),"")</f>
        <v>0</v>
      </c>
      <c r="Q1392" s="75">
        <f ca="1">DATEDIF(DadosViagem5[[#This Row],[BIP]],TODAY(),"D")</f>
        <v>45978</v>
      </c>
      <c r="R1392" s="76" t="str">
        <f>IFERROR(VLOOKUP(DadosViagem5[[#This Row],[Placa]],DDS!B:C,2,FALSE),"Verificar cadastro")</f>
        <v>Manutenção</v>
      </c>
      <c r="S1392" s="77" t="s">
        <v>2096</v>
      </c>
      <c r="T1392" s="48"/>
      <c r="U1392" s="79"/>
      <c r="V1392" s="78">
        <v>45835</v>
      </c>
      <c r="W1392" s="82" t="s">
        <v>3622</v>
      </c>
      <c r="X1392" s="80" t="s">
        <v>81</v>
      </c>
      <c r="Y1392" s="81" t="s">
        <v>335</v>
      </c>
      <c r="Z1392" s="82" t="s">
        <v>491</v>
      </c>
      <c r="AA1392" s="70" t="s">
        <v>2024</v>
      </c>
      <c r="AB1392" s="70" t="s">
        <v>2024</v>
      </c>
      <c r="AC1392" s="69" t="s">
        <v>2024</v>
      </c>
      <c r="AD1392" s="69" t="str">
        <f ca="1">IFERROR(DATEDIF(DadosViagem5[[#This Row],[Utimo Bip Reserva]],TODAY(),"D"),"")</f>
        <v/>
      </c>
      <c r="AE1392" s="50"/>
      <c r="AF1392" s="66" t="s">
        <v>2024</v>
      </c>
      <c r="AG1392" s="49"/>
      <c r="AH1392" s="50">
        <v>45807</v>
      </c>
      <c r="AI1392" s="49" t="str">
        <f>IF(DadosViagem5[[#This Row],[Dias em manutenção ]]&lt;5,"Dentro do Prazo","Fora do Prazo")</f>
        <v>Fora do Prazo</v>
      </c>
      <c r="AJ1392" s="49" t="s">
        <v>2026</v>
      </c>
    </row>
    <row r="1393" spans="1:36" ht="15">
      <c r="A1393" s="69" t="s">
        <v>3623</v>
      </c>
      <c r="B1393" s="70"/>
      <c r="C1393" s="69" t="s">
        <v>1221</v>
      </c>
      <c r="D1393" s="69" t="s">
        <v>2018</v>
      </c>
      <c r="E1393" s="69" t="s">
        <v>2019</v>
      </c>
      <c r="F1393" s="69" t="s">
        <v>2056</v>
      </c>
      <c r="G1393" s="69"/>
      <c r="H1393" s="70">
        <v>2022</v>
      </c>
      <c r="I1393" s="69" t="s">
        <v>2021</v>
      </c>
      <c r="J1393" s="69" t="s">
        <v>928</v>
      </c>
      <c r="K1393" s="71" t="s">
        <v>1695</v>
      </c>
      <c r="L1393" s="72" t="s">
        <v>83</v>
      </c>
      <c r="M1393" s="48" t="s">
        <v>285</v>
      </c>
      <c r="N1393" s="49" t="s">
        <v>148</v>
      </c>
      <c r="O1393" s="49" t="s">
        <v>2342</v>
      </c>
      <c r="P1393" s="74">
        <f ca="1">IFERROR(VLOOKUP(DadosViagem5[[#This Row],[Placa]],BIP!A:E,5,FALSE),"")</f>
        <v>45977</v>
      </c>
      <c r="Q1393" s="75">
        <f ca="1">DATEDIF(DadosViagem5[[#This Row],[BIP]],TODAY(),"D")</f>
        <v>1</v>
      </c>
      <c r="R1393" s="76" t="str">
        <f>IFERROR(VLOOKUP(DadosViagem5[[#This Row],[Placa]],DDS!B:C,2,FALSE),"Verificar cadastro")</f>
        <v>Operando</v>
      </c>
      <c r="S1393" s="77" t="s">
        <v>2023</v>
      </c>
      <c r="T1393" s="48"/>
      <c r="U1393" s="79"/>
      <c r="V1393" s="78"/>
      <c r="W1393" s="82" t="s">
        <v>3624</v>
      </c>
      <c r="X1393" s="80"/>
      <c r="Y1393" s="81"/>
      <c r="Z1393" s="83"/>
      <c r="AA1393" s="70" t="s">
        <v>2024</v>
      </c>
      <c r="AB1393" s="70" t="s">
        <v>2024</v>
      </c>
      <c r="AC1393" s="69" t="s">
        <v>2024</v>
      </c>
      <c r="AD1393" s="69" t="str">
        <f ca="1">IFERROR(DATEDIF(DadosViagem5[[#This Row],[Utimo Bip Reserva]],TODAY(),"D"),"")</f>
        <v/>
      </c>
      <c r="AE1393" s="50" t="s">
        <v>2024</v>
      </c>
      <c r="AF1393" s="50" t="s">
        <v>2024</v>
      </c>
      <c r="AG1393" s="49"/>
      <c r="AH1393" s="50">
        <v>45807</v>
      </c>
      <c r="AI1393" s="49" t="str">
        <f>IF(DadosViagem5[[#This Row],[Dias em manutenção ]]&lt;5,"Dentro do Prazo","Fora do Prazo")</f>
        <v>Fora do Prazo</v>
      </c>
      <c r="AJ1393" s="49" t="e">
        <v>#REF!</v>
      </c>
    </row>
    <row r="1394" spans="1:36" ht="15">
      <c r="A1394" s="69" t="s">
        <v>1140</v>
      </c>
      <c r="B1394" s="70"/>
      <c r="C1394" s="69" t="s">
        <v>593</v>
      </c>
      <c r="D1394" s="69" t="s">
        <v>2018</v>
      </c>
      <c r="E1394" s="69" t="s">
        <v>566</v>
      </c>
      <c r="F1394" s="69" t="s">
        <v>2064</v>
      </c>
      <c r="G1394" s="69"/>
      <c r="H1394" s="70">
        <v>2021</v>
      </c>
      <c r="I1394" s="69" t="s">
        <v>2021</v>
      </c>
      <c r="J1394" s="69" t="s">
        <v>928</v>
      </c>
      <c r="K1394" s="71" t="s">
        <v>1695</v>
      </c>
      <c r="L1394" s="72" t="s">
        <v>83</v>
      </c>
      <c r="M1394" s="48" t="s">
        <v>285</v>
      </c>
      <c r="N1394" s="49" t="s">
        <v>148</v>
      </c>
      <c r="O1394" s="49" t="s">
        <v>2342</v>
      </c>
      <c r="P1394" s="74">
        <f ca="1">IFERROR(VLOOKUP(DadosViagem5[[#This Row],[Placa]],BIP!A:E,5,FALSE),"")</f>
        <v>45940</v>
      </c>
      <c r="Q1394" s="75">
        <f ca="1">DATEDIF(DadosViagem5[[#This Row],[BIP]],TODAY(),"D")</f>
        <v>38</v>
      </c>
      <c r="R1394" s="76" t="str">
        <f>IFERROR(VLOOKUP(DadosViagem5[[#This Row],[Placa]],DDS!B:C,2,FALSE),"Verificar cadastro")</f>
        <v>Verificar cadastro</v>
      </c>
      <c r="S1394" s="49" t="s">
        <v>2404</v>
      </c>
      <c r="T1394" s="48"/>
      <c r="U1394" s="79"/>
      <c r="V1394" s="78"/>
      <c r="W1394" s="82" t="s">
        <v>3625</v>
      </c>
      <c r="X1394" s="80"/>
      <c r="Y1394" s="81"/>
      <c r="Z1394" s="83"/>
      <c r="AA1394" s="70" t="s">
        <v>2024</v>
      </c>
      <c r="AB1394" s="70" t="s">
        <v>2024</v>
      </c>
      <c r="AC1394" s="70" t="s">
        <v>2024</v>
      </c>
      <c r="AD1394" s="70" t="s">
        <v>2024</v>
      </c>
      <c r="AE1394" s="49" t="s">
        <v>3626</v>
      </c>
      <c r="AF1394" s="50" t="s">
        <v>2024</v>
      </c>
      <c r="AG1394" s="49"/>
      <c r="AH1394" s="50">
        <v>45807</v>
      </c>
      <c r="AI1394" s="49" t="str">
        <f>IF(DadosViagem5[[#This Row],[Dias em manutenção ]]&lt;5,"Dentro do Prazo","Fora do Prazo")</f>
        <v>Fora do Prazo</v>
      </c>
      <c r="AJ1394" s="49" t="e">
        <v>#REF!</v>
      </c>
    </row>
    <row r="1395" spans="1:36" ht="15">
      <c r="A1395" s="69" t="s">
        <v>1194</v>
      </c>
      <c r="B1395" s="70"/>
      <c r="C1395" s="69" t="s">
        <v>673</v>
      </c>
      <c r="D1395" s="69" t="s">
        <v>2025</v>
      </c>
      <c r="E1395" s="69" t="s">
        <v>566</v>
      </c>
      <c r="F1395" s="69" t="s">
        <v>2064</v>
      </c>
      <c r="G1395" s="69"/>
      <c r="H1395" s="70">
        <v>2023</v>
      </c>
      <c r="I1395" s="69" t="s">
        <v>2021</v>
      </c>
      <c r="J1395" s="69" t="s">
        <v>928</v>
      </c>
      <c r="K1395" s="71" t="s">
        <v>1695</v>
      </c>
      <c r="L1395" s="72" t="s">
        <v>83</v>
      </c>
      <c r="M1395" s="48" t="s">
        <v>285</v>
      </c>
      <c r="N1395" s="49" t="s">
        <v>148</v>
      </c>
      <c r="O1395" s="49" t="s">
        <v>2342</v>
      </c>
      <c r="P1395" s="74">
        <f ca="1">IFERROR(VLOOKUP(DadosViagem5[[#This Row],[Placa]],BIP!A:E,5,FALSE),"")</f>
        <v>45905</v>
      </c>
      <c r="Q1395" s="75">
        <f ca="1">DATEDIF(DadosViagem5[[#This Row],[BIP]],TODAY(),"D")</f>
        <v>73</v>
      </c>
      <c r="R1395" s="76" t="str">
        <f>IFERROR(VLOOKUP(DadosViagem5[[#This Row],[Placa]],DDS!B:C,2,FALSE),"Verificar cadastro")</f>
        <v>Manutenção</v>
      </c>
      <c r="S1395" s="77" t="s">
        <v>3627</v>
      </c>
      <c r="T1395" s="48"/>
      <c r="U1395" s="79"/>
      <c r="V1395" s="78"/>
      <c r="W1395" s="82"/>
      <c r="X1395" s="80"/>
      <c r="Y1395" s="81"/>
      <c r="Z1395" s="83"/>
      <c r="AA1395" s="70" t="s">
        <v>2024</v>
      </c>
      <c r="AB1395" s="70" t="s">
        <v>2024</v>
      </c>
      <c r="AC1395" s="69" t="s">
        <v>2024</v>
      </c>
      <c r="AD1395" s="69" t="str">
        <f ca="1">IFERROR(DATEDIF(DadosViagem5[[#This Row],[Utimo Bip Reserva]],TODAY(),"D"),"")</f>
        <v/>
      </c>
      <c r="AE1395" s="49" t="s">
        <v>2024</v>
      </c>
      <c r="AF1395" s="50" t="s">
        <v>2024</v>
      </c>
      <c r="AG1395" s="49"/>
      <c r="AH1395" s="50">
        <v>45807</v>
      </c>
      <c r="AI1395" s="49" t="str">
        <f>IF(DadosViagem5[[#This Row],[Dias em manutenção ]]&lt;5,"Dentro do Prazo","Fora do Prazo")</f>
        <v>Fora do Prazo</v>
      </c>
      <c r="AJ1395" s="49" t="e">
        <v>#REF!</v>
      </c>
    </row>
    <row r="1396" spans="1:36" ht="15">
      <c r="A1396" s="69" t="s">
        <v>1090</v>
      </c>
      <c r="B1396" s="70"/>
      <c r="C1396" s="69" t="s">
        <v>673</v>
      </c>
      <c r="D1396" s="69" t="s">
        <v>2025</v>
      </c>
      <c r="E1396" s="69" t="s">
        <v>566</v>
      </c>
      <c r="F1396" s="69" t="s">
        <v>2064</v>
      </c>
      <c r="G1396" s="69"/>
      <c r="H1396" s="70">
        <v>2021</v>
      </c>
      <c r="I1396" s="69" t="s">
        <v>2021</v>
      </c>
      <c r="J1396" s="69" t="s">
        <v>928</v>
      </c>
      <c r="K1396" s="71" t="s">
        <v>1695</v>
      </c>
      <c r="L1396" s="72" t="s">
        <v>83</v>
      </c>
      <c r="M1396" s="48" t="s">
        <v>285</v>
      </c>
      <c r="N1396" s="49" t="s">
        <v>148</v>
      </c>
      <c r="O1396" s="49" t="s">
        <v>2342</v>
      </c>
      <c r="P1396" s="74">
        <f ca="1">IFERROR(VLOOKUP(DadosViagem5[[#This Row],[Placa]],BIP!A:E,5,FALSE),"")</f>
        <v>45978</v>
      </c>
      <c r="Q1396" s="75">
        <f ca="1">DATEDIF(DadosViagem5[[#This Row],[BIP]],TODAY(),"D")</f>
        <v>0</v>
      </c>
      <c r="R1396" s="76" t="str">
        <f>IFERROR(VLOOKUP(DadosViagem5[[#This Row],[Placa]],DDS!B:C,2,FALSE),"Verificar cadastro")</f>
        <v>Operando</v>
      </c>
      <c r="S1396" s="77" t="s">
        <v>2023</v>
      </c>
      <c r="T1396" s="48"/>
      <c r="U1396" s="79"/>
      <c r="V1396" s="78"/>
      <c r="W1396" s="82" t="s">
        <v>3398</v>
      </c>
      <c r="X1396" s="80"/>
      <c r="Y1396" s="81"/>
      <c r="Z1396" s="82"/>
      <c r="AA1396" s="70" t="s">
        <v>2024</v>
      </c>
      <c r="AB1396" s="70" t="s">
        <v>2024</v>
      </c>
      <c r="AC1396" s="69" t="s">
        <v>2024</v>
      </c>
      <c r="AD1396" s="69" t="str">
        <f ca="1">IFERROR(DATEDIF(DadosViagem5[[#This Row],[Utimo Bip Reserva]],TODAY(),"D"),"")</f>
        <v/>
      </c>
      <c r="AE1396" s="49" t="s">
        <v>2024</v>
      </c>
      <c r="AF1396" s="50" t="s">
        <v>2024</v>
      </c>
      <c r="AG1396" s="49"/>
      <c r="AH1396" s="50">
        <v>45807</v>
      </c>
      <c r="AI1396" s="49" t="str">
        <f>IF(DadosViagem5[[#This Row],[Dias em manutenção ]]&lt;5,"Dentro do Prazo","Fora do Prazo")</f>
        <v>Fora do Prazo</v>
      </c>
      <c r="AJ1396" s="49" t="e">
        <v>#REF!</v>
      </c>
    </row>
    <row r="1397" spans="1:36" ht="15">
      <c r="A1397" s="69" t="s">
        <v>1726</v>
      </c>
      <c r="B1397" s="70">
        <v>402</v>
      </c>
      <c r="C1397" s="69" t="s">
        <v>395</v>
      </c>
      <c r="D1397" s="69" t="s">
        <v>2025</v>
      </c>
      <c r="E1397" s="69" t="s">
        <v>2027</v>
      </c>
      <c r="F1397" s="69" t="s">
        <v>2020</v>
      </c>
      <c r="G1397" s="69"/>
      <c r="H1397" s="70">
        <v>2022</v>
      </c>
      <c r="I1397" s="69" t="s">
        <v>2021</v>
      </c>
      <c r="J1397" s="69" t="s">
        <v>928</v>
      </c>
      <c r="K1397" s="71" t="s">
        <v>1695</v>
      </c>
      <c r="L1397" s="72" t="s">
        <v>83</v>
      </c>
      <c r="M1397" s="48" t="s">
        <v>139</v>
      </c>
      <c r="N1397" s="49" t="s">
        <v>148</v>
      </c>
      <c r="O1397" s="49" t="s">
        <v>2342</v>
      </c>
      <c r="P1397" s="74">
        <f ca="1">IFERROR(VLOOKUP(DadosViagem5[[#This Row],[Placa]],BIP!A:E,5,FALSE),"")</f>
        <v>45973</v>
      </c>
      <c r="Q1397" s="75">
        <f ca="1">DATEDIF(DadosViagem5[[#This Row],[BIP]],TODAY(),"D")</f>
        <v>5</v>
      </c>
      <c r="R1397" s="76" t="str">
        <f>IFERROR(VLOOKUP(DadosViagem5[[#This Row],[Placa]],DDS!B:C,2,FALSE),"Verificar cadastro")</f>
        <v>Manutenção</v>
      </c>
      <c r="S1397" s="77" t="s">
        <v>2023</v>
      </c>
      <c r="T1397" s="48"/>
      <c r="U1397" s="79"/>
      <c r="V1397" s="78"/>
      <c r="W1397" s="82" t="s">
        <v>3398</v>
      </c>
      <c r="X1397" s="80"/>
      <c r="Y1397" s="81"/>
      <c r="Z1397" s="82"/>
      <c r="AA1397" s="70" t="s">
        <v>2024</v>
      </c>
      <c r="AB1397" s="70" t="s">
        <v>2024</v>
      </c>
      <c r="AC1397" s="69" t="s">
        <v>2024</v>
      </c>
      <c r="AD1397" s="69" t="str">
        <f ca="1">IFERROR(DATEDIF(DadosViagem5[[#This Row],[Utimo Bip Reserva]],TODAY(),"D"),"")</f>
        <v/>
      </c>
      <c r="AE1397" s="50" t="s">
        <v>2024</v>
      </c>
      <c r="AF1397" s="50" t="s">
        <v>2024</v>
      </c>
      <c r="AG1397" s="49"/>
      <c r="AH1397" s="50">
        <v>45807</v>
      </c>
      <c r="AI1397" s="49" t="str">
        <f>IF(DadosViagem5[[#This Row],[Dias em manutenção ]]&lt;5,"Dentro do Prazo","Fora do Prazo")</f>
        <v>Fora do Prazo</v>
      </c>
      <c r="AJ1397" s="49" t="e">
        <v>#REF!</v>
      </c>
    </row>
    <row r="1398" spans="1:36" ht="15">
      <c r="A1398" s="69" t="s">
        <v>3628</v>
      </c>
      <c r="B1398" s="70">
        <v>403</v>
      </c>
      <c r="C1398" s="69" t="s">
        <v>395</v>
      </c>
      <c r="D1398" s="69" t="s">
        <v>2025</v>
      </c>
      <c r="E1398" s="69" t="s">
        <v>2027</v>
      </c>
      <c r="F1398" s="69" t="s">
        <v>2020</v>
      </c>
      <c r="G1398" s="69"/>
      <c r="H1398" s="70">
        <v>2022</v>
      </c>
      <c r="I1398" s="69" t="s">
        <v>2021</v>
      </c>
      <c r="J1398" s="69" t="s">
        <v>928</v>
      </c>
      <c r="K1398" s="71" t="s">
        <v>1695</v>
      </c>
      <c r="L1398" s="72" t="s">
        <v>83</v>
      </c>
      <c r="M1398" s="48" t="s">
        <v>139</v>
      </c>
      <c r="N1398" s="49" t="s">
        <v>148</v>
      </c>
      <c r="O1398" s="49" t="s">
        <v>2342</v>
      </c>
      <c r="P1398" s="74">
        <f ca="1">IFERROR(VLOOKUP(DadosViagem5[[#This Row],[Placa]],BIP!A:E,5,FALSE),"")</f>
        <v>45978</v>
      </c>
      <c r="Q1398" s="75">
        <f ca="1">DATEDIF(DadosViagem5[[#This Row],[BIP]],TODAY(),"D")</f>
        <v>0</v>
      </c>
      <c r="R1398" s="76" t="str">
        <f>IFERROR(VLOOKUP(DadosViagem5[[#This Row],[Placa]],DDS!B:C,2,FALSE),"Verificar cadastro")</f>
        <v>Operando</v>
      </c>
      <c r="S1398" s="77" t="s">
        <v>2023</v>
      </c>
      <c r="T1398" s="48"/>
      <c r="U1398" s="79"/>
      <c r="V1398" s="78"/>
      <c r="W1398" s="82" t="s">
        <v>3629</v>
      </c>
      <c r="X1398" s="80"/>
      <c r="Y1398" s="81"/>
      <c r="Z1398" s="83"/>
      <c r="AA1398" s="70" t="s">
        <v>2024</v>
      </c>
      <c r="AB1398" s="70" t="s">
        <v>2024</v>
      </c>
      <c r="AC1398" s="69" t="s">
        <v>2024</v>
      </c>
      <c r="AD1398" s="69" t="str">
        <f ca="1">IFERROR(DATEDIF(DadosViagem5[[#This Row],[Utimo Bip Reserva]],TODAY(),"D"),"")</f>
        <v/>
      </c>
      <c r="AE1398" s="50"/>
      <c r="AF1398" s="50"/>
      <c r="AG1398" s="49"/>
      <c r="AH1398" s="50">
        <v>45807</v>
      </c>
      <c r="AI1398" s="49" t="str">
        <f>IF(DadosViagem5[[#This Row],[Dias em manutenção ]]&lt;5,"Dentro do Prazo","Fora do Prazo")</f>
        <v>Fora do Prazo</v>
      </c>
      <c r="AJ1398" s="49" t="e">
        <v>#REF!</v>
      </c>
    </row>
    <row r="1399" spans="1:36" ht="15">
      <c r="A1399" s="69" t="s">
        <v>3630</v>
      </c>
      <c r="B1399" s="70"/>
      <c r="C1399" s="69" t="s">
        <v>673</v>
      </c>
      <c r="D1399" s="69" t="s">
        <v>2025</v>
      </c>
      <c r="E1399" s="69" t="s">
        <v>566</v>
      </c>
      <c r="F1399" s="69" t="s">
        <v>2064</v>
      </c>
      <c r="G1399" s="69"/>
      <c r="H1399" s="70">
        <v>2021</v>
      </c>
      <c r="I1399" s="69" t="s">
        <v>2021</v>
      </c>
      <c r="J1399" s="69" t="s">
        <v>928</v>
      </c>
      <c r="K1399" s="71" t="s">
        <v>1695</v>
      </c>
      <c r="L1399" s="72" t="s">
        <v>83</v>
      </c>
      <c r="M1399" s="48" t="s">
        <v>285</v>
      </c>
      <c r="N1399" s="49" t="s">
        <v>148</v>
      </c>
      <c r="O1399" s="49" t="s">
        <v>2342</v>
      </c>
      <c r="P1399" s="74">
        <f ca="1">IFERROR(VLOOKUP(DadosViagem5[[#This Row],[Placa]],BIP!A:E,5,FALSE),"")</f>
        <v>45914</v>
      </c>
      <c r="Q1399" s="75">
        <f ca="1">DATEDIF(DadosViagem5[[#This Row],[BIP]],TODAY(),"D")</f>
        <v>64</v>
      </c>
      <c r="R1399" s="76" t="str">
        <f>IFERROR(VLOOKUP(DadosViagem5[[#This Row],[Placa]],DDS!B:C,2,FALSE),"Verificar cadastro")</f>
        <v>Manutenção</v>
      </c>
      <c r="S1399" s="49" t="s">
        <v>2404</v>
      </c>
      <c r="T1399" s="48"/>
      <c r="U1399" s="79"/>
      <c r="V1399" s="78">
        <v>45919</v>
      </c>
      <c r="W1399" s="82" t="s">
        <v>3631</v>
      </c>
      <c r="X1399" s="80" t="s">
        <v>81</v>
      </c>
      <c r="Y1399" s="81" t="s">
        <v>474</v>
      </c>
      <c r="Z1399" s="82" t="s">
        <v>3632</v>
      </c>
      <c r="AA1399" s="70" t="s">
        <v>2024</v>
      </c>
      <c r="AB1399" s="70" t="s">
        <v>2024</v>
      </c>
      <c r="AC1399" s="69" t="s">
        <v>2024</v>
      </c>
      <c r="AD1399" s="69" t="str">
        <f ca="1">IFERROR(DATEDIF(DadosViagem5[[#This Row],[Utimo Bip Reserva]],TODAY(),"D"),"")</f>
        <v/>
      </c>
      <c r="AE1399" s="49" t="s">
        <v>3633</v>
      </c>
      <c r="AF1399" s="50" t="s">
        <v>2024</v>
      </c>
      <c r="AG1399" s="49"/>
      <c r="AH1399" s="50">
        <v>4</v>
      </c>
      <c r="AI1399" s="49" t="str">
        <f>IF(DadosViagem5[[#This Row],[Dias em manutenção ]]&lt;5,"Dentro do Prazo","Fora do Prazo")</f>
        <v>Dentro do Prazo</v>
      </c>
      <c r="AJ1399" s="49" t="e">
        <v>#REF!</v>
      </c>
    </row>
    <row r="1400" spans="1:36" ht="15">
      <c r="A1400" s="69" t="s">
        <v>3634</v>
      </c>
      <c r="B1400" s="70"/>
      <c r="C1400" s="69" t="s">
        <v>673</v>
      </c>
      <c r="D1400" s="69" t="s">
        <v>2025</v>
      </c>
      <c r="E1400" s="69" t="s">
        <v>566</v>
      </c>
      <c r="F1400" s="69" t="s">
        <v>2064</v>
      </c>
      <c r="G1400" s="69"/>
      <c r="H1400" s="70">
        <v>2021</v>
      </c>
      <c r="I1400" s="69" t="s">
        <v>2021</v>
      </c>
      <c r="J1400" s="69" t="s">
        <v>928</v>
      </c>
      <c r="K1400" s="117" t="s">
        <v>1695</v>
      </c>
      <c r="L1400" s="72" t="s">
        <v>83</v>
      </c>
      <c r="M1400" s="48" t="s">
        <v>285</v>
      </c>
      <c r="N1400" s="49" t="s">
        <v>148</v>
      </c>
      <c r="O1400" s="49" t="s">
        <v>2342</v>
      </c>
      <c r="P1400" s="74">
        <f ca="1">IFERROR(VLOOKUP(DadosViagem5[[#This Row],[Placa]],BIP!A:E,5,FALSE),"")</f>
        <v>45910</v>
      </c>
      <c r="Q1400" s="75">
        <f ca="1">DATEDIF(DadosViagem5[[#This Row],[BIP]],TODAY(),"D")</f>
        <v>68</v>
      </c>
      <c r="R1400" s="76" t="str">
        <f>IFERROR(VLOOKUP(DadosViagem5[[#This Row],[Placa]],DDS!B:C,2,FALSE),"Verificar cadastro")</f>
        <v>Verificar cadastro</v>
      </c>
      <c r="S1400" s="49" t="s">
        <v>2404</v>
      </c>
      <c r="T1400" s="48"/>
      <c r="U1400" s="79"/>
      <c r="V1400" s="78"/>
      <c r="W1400" s="82" t="s">
        <v>3635</v>
      </c>
      <c r="X1400" s="80"/>
      <c r="Y1400" s="81"/>
      <c r="Z1400" s="82"/>
      <c r="AA1400" s="70" t="s">
        <v>2024</v>
      </c>
      <c r="AB1400" s="70" t="s">
        <v>2024</v>
      </c>
      <c r="AC1400" s="69" t="s">
        <v>2024</v>
      </c>
      <c r="AD1400" s="69" t="str">
        <f ca="1">IFERROR(DATEDIF(DadosViagem5[[#This Row],[Utimo Bip Reserva]],TODAY(),"D"),"")</f>
        <v/>
      </c>
      <c r="AE1400" s="49" t="s">
        <v>2024</v>
      </c>
      <c r="AF1400" s="50" t="s">
        <v>2024</v>
      </c>
      <c r="AG1400" s="49" t="s">
        <v>2442</v>
      </c>
      <c r="AH1400" s="50">
        <v>45807</v>
      </c>
      <c r="AI1400" s="49" t="str">
        <f>IF(DadosViagem5[[#This Row],[Dias em manutenção ]]&lt;5,"Dentro do Prazo","Fora do Prazo")</f>
        <v>Fora do Prazo</v>
      </c>
      <c r="AJ1400" s="49" t="e">
        <v>#REF!</v>
      </c>
    </row>
    <row r="1401" spans="1:36" ht="15">
      <c r="A1401" s="69" t="s">
        <v>990</v>
      </c>
      <c r="B1401" s="70"/>
      <c r="C1401" s="69" t="s">
        <v>673</v>
      </c>
      <c r="D1401" s="69" t="s">
        <v>2025</v>
      </c>
      <c r="E1401" s="69" t="s">
        <v>566</v>
      </c>
      <c r="F1401" s="69" t="s">
        <v>2064</v>
      </c>
      <c r="G1401" s="69"/>
      <c r="H1401" s="70">
        <v>2021</v>
      </c>
      <c r="I1401" s="69" t="s">
        <v>2021</v>
      </c>
      <c r="J1401" s="69" t="s">
        <v>928</v>
      </c>
      <c r="K1401" s="71" t="s">
        <v>1695</v>
      </c>
      <c r="L1401" s="72" t="s">
        <v>83</v>
      </c>
      <c r="M1401" s="48" t="s">
        <v>285</v>
      </c>
      <c r="N1401" s="49" t="s">
        <v>148</v>
      </c>
      <c r="O1401" s="49" t="s">
        <v>2342</v>
      </c>
      <c r="P1401" s="74">
        <f ca="1">IFERROR(VLOOKUP(DadosViagem5[[#This Row],[Placa]],BIP!A:E,5,FALSE),"")</f>
        <v>45974</v>
      </c>
      <c r="Q1401" s="75">
        <f ca="1">DATEDIF(DadosViagem5[[#This Row],[BIP]],TODAY(),"D")</f>
        <v>4</v>
      </c>
      <c r="R1401" s="76" t="str">
        <f>IFERROR(VLOOKUP(DadosViagem5[[#This Row],[Placa]],DDS!B:C,2,FALSE),"Verificar cadastro")</f>
        <v>Manutenção</v>
      </c>
      <c r="S1401" s="77" t="s">
        <v>2023</v>
      </c>
      <c r="T1401" s="48"/>
      <c r="U1401" s="79"/>
      <c r="V1401" s="78"/>
      <c r="W1401" s="82"/>
      <c r="X1401" s="80"/>
      <c r="Y1401" s="81"/>
      <c r="Z1401" s="82"/>
      <c r="AA1401" s="70" t="s">
        <v>2024</v>
      </c>
      <c r="AB1401" s="70" t="s">
        <v>2024</v>
      </c>
      <c r="AC1401" s="69" t="s">
        <v>2024</v>
      </c>
      <c r="AD1401" s="69" t="str">
        <f ca="1">IFERROR(DATEDIF(DadosViagem5[[#This Row],[Utimo Bip Reserva]],TODAY(),"D"),"")</f>
        <v/>
      </c>
      <c r="AE1401" s="49" t="s">
        <v>2061</v>
      </c>
      <c r="AF1401" s="50" t="s">
        <v>2024</v>
      </c>
      <c r="AG1401" s="49"/>
      <c r="AH1401" s="50">
        <v>45807</v>
      </c>
      <c r="AI1401" s="49" t="str">
        <f>IF(DadosViagem5[[#This Row],[Dias em manutenção ]]&lt;5,"Dentro do Prazo","Fora do Prazo")</f>
        <v>Fora do Prazo</v>
      </c>
      <c r="AJ1401" s="49" t="e">
        <v>#REF!</v>
      </c>
    </row>
    <row r="1402" spans="1:36" ht="15">
      <c r="A1402" s="69" t="s">
        <v>1526</v>
      </c>
      <c r="B1402" s="70"/>
      <c r="C1402" s="69" t="s">
        <v>1221</v>
      </c>
      <c r="D1402" s="69" t="s">
        <v>2018</v>
      </c>
      <c r="E1402" s="69" t="s">
        <v>2019</v>
      </c>
      <c r="F1402" s="69" t="s">
        <v>2056</v>
      </c>
      <c r="G1402" s="69"/>
      <c r="H1402" s="70">
        <v>2023</v>
      </c>
      <c r="I1402" s="69" t="s">
        <v>2021</v>
      </c>
      <c r="J1402" s="69" t="s">
        <v>928</v>
      </c>
      <c r="K1402" s="71" t="s">
        <v>1695</v>
      </c>
      <c r="L1402" s="72" t="s">
        <v>83</v>
      </c>
      <c r="M1402" s="48" t="s">
        <v>285</v>
      </c>
      <c r="N1402" s="49" t="s">
        <v>148</v>
      </c>
      <c r="O1402" s="49" t="s">
        <v>2342</v>
      </c>
      <c r="P1402" s="74">
        <f ca="1">IFERROR(VLOOKUP(DadosViagem5[[#This Row],[Placa]],BIP!A:E,5,FALSE),"")</f>
        <v>0</v>
      </c>
      <c r="Q1402" s="75">
        <f ca="1">DATEDIF(DadosViagem5[[#This Row],[BIP]],TODAY(),"D")</f>
        <v>45978</v>
      </c>
      <c r="R1402" s="76" t="str">
        <f>IFERROR(VLOOKUP(DadosViagem5[[#This Row],[Placa]],DDS!B:C,2,FALSE),"Verificar cadastro")</f>
        <v>Manutenção</v>
      </c>
      <c r="S1402" s="77" t="s">
        <v>2096</v>
      </c>
      <c r="T1402" s="48"/>
      <c r="U1402" s="79"/>
      <c r="V1402" s="78"/>
      <c r="W1402" s="82"/>
      <c r="X1402" s="80"/>
      <c r="Y1402" s="81"/>
      <c r="Z1402" s="82"/>
      <c r="AA1402" s="70" t="s">
        <v>2024</v>
      </c>
      <c r="AB1402" s="70" t="s">
        <v>2024</v>
      </c>
      <c r="AC1402" s="69" t="s">
        <v>2024</v>
      </c>
      <c r="AD1402" s="69" t="str">
        <f ca="1">IFERROR(DATEDIF(DadosViagem5[[#This Row],[Utimo Bip Reserva]],TODAY(),"D"),"")</f>
        <v/>
      </c>
      <c r="AE1402" s="50" t="s">
        <v>2024</v>
      </c>
      <c r="AF1402" s="50" t="s">
        <v>2024</v>
      </c>
      <c r="AG1402" s="49"/>
      <c r="AH1402" s="50">
        <v>10</v>
      </c>
      <c r="AI1402" s="49" t="str">
        <f>IF(DadosViagem5[[#This Row],[Dias em manutenção ]]&lt;5,"Dentro do Prazo","Fora do Prazo")</f>
        <v>Fora do Prazo</v>
      </c>
      <c r="AJ1402" s="49" t="e">
        <v>#REF!</v>
      </c>
    </row>
    <row r="1403" spans="1:36" ht="15">
      <c r="A1403" s="69" t="s">
        <v>1002</v>
      </c>
      <c r="B1403" s="70">
        <v>532</v>
      </c>
      <c r="C1403" s="69" t="s">
        <v>395</v>
      </c>
      <c r="D1403" s="69" t="s">
        <v>2025</v>
      </c>
      <c r="E1403" s="69" t="s">
        <v>2034</v>
      </c>
      <c r="F1403" s="69" t="s">
        <v>2064</v>
      </c>
      <c r="G1403" s="69"/>
      <c r="H1403" s="70">
        <v>2023</v>
      </c>
      <c r="I1403" s="69" t="s">
        <v>2021</v>
      </c>
      <c r="J1403" s="69" t="s">
        <v>928</v>
      </c>
      <c r="K1403" s="12" t="s">
        <v>1695</v>
      </c>
      <c r="L1403" s="72" t="s">
        <v>83</v>
      </c>
      <c r="M1403" s="48" t="s">
        <v>139</v>
      </c>
      <c r="N1403" s="49" t="s">
        <v>148</v>
      </c>
      <c r="O1403" s="49" t="s">
        <v>2342</v>
      </c>
      <c r="P1403" s="74">
        <f ca="1">IFERROR(VLOOKUP(DadosViagem5[[#This Row],[Placa]],BIP!A:E,5,FALSE),"")</f>
        <v>45977</v>
      </c>
      <c r="Q1403" s="75">
        <f ca="1">DATEDIF(DadosViagem5[[#This Row],[BIP]],TODAY(),"D")</f>
        <v>1</v>
      </c>
      <c r="R1403" s="76" t="str">
        <f>IFERROR(VLOOKUP(DadosViagem5[[#This Row],[Placa]],DDS!B:C,2,FALSE),"Verificar cadastro")</f>
        <v>Operando</v>
      </c>
      <c r="S1403" s="77" t="s">
        <v>2023</v>
      </c>
      <c r="T1403" s="48"/>
      <c r="U1403" s="79"/>
      <c r="V1403" s="78"/>
      <c r="W1403" s="82"/>
      <c r="X1403" s="80"/>
      <c r="Y1403" s="81"/>
      <c r="Z1403" s="82"/>
      <c r="AA1403" s="70" t="s">
        <v>2024</v>
      </c>
      <c r="AB1403" s="70" t="s">
        <v>2024</v>
      </c>
      <c r="AC1403" s="69" t="s">
        <v>2024</v>
      </c>
      <c r="AD1403" s="69" t="str">
        <f ca="1">IFERROR(DATEDIF(DadosViagem5[[#This Row],[Utimo Bip Reserva]],TODAY(),"D"),"")</f>
        <v/>
      </c>
      <c r="AE1403" s="50" t="s">
        <v>2024</v>
      </c>
      <c r="AF1403" s="50" t="s">
        <v>2024</v>
      </c>
      <c r="AG1403" s="49"/>
      <c r="AH1403" s="50">
        <v>45807</v>
      </c>
      <c r="AI1403" s="49" t="str">
        <f>IF(DadosViagem5[[#This Row],[Dias em manutenção ]]&lt;5,"Dentro do Prazo","Fora do Prazo")</f>
        <v>Fora do Prazo</v>
      </c>
      <c r="AJ1403" s="49" t="e">
        <v>#REF!</v>
      </c>
    </row>
    <row r="1404" spans="1:36" ht="15">
      <c r="A1404" s="69" t="s">
        <v>458</v>
      </c>
      <c r="B1404" s="70"/>
      <c r="C1404" s="69" t="s">
        <v>673</v>
      </c>
      <c r="D1404" s="69" t="s">
        <v>2025</v>
      </c>
      <c r="E1404" s="69" t="s">
        <v>566</v>
      </c>
      <c r="F1404" s="69" t="s">
        <v>2064</v>
      </c>
      <c r="G1404" s="69"/>
      <c r="H1404" s="70">
        <v>2021</v>
      </c>
      <c r="I1404" s="69" t="s">
        <v>2021</v>
      </c>
      <c r="J1404" s="69" t="s">
        <v>928</v>
      </c>
      <c r="K1404" s="71" t="s">
        <v>1695</v>
      </c>
      <c r="L1404" s="72" t="s">
        <v>83</v>
      </c>
      <c r="M1404" s="48" t="s">
        <v>285</v>
      </c>
      <c r="N1404" s="49" t="s">
        <v>148</v>
      </c>
      <c r="O1404" s="49" t="s">
        <v>2342</v>
      </c>
      <c r="P1404" s="74">
        <f ca="1">IFERROR(VLOOKUP(DadosViagem5[[#This Row],[Placa]],BIP!A:E,5,FALSE),"")</f>
        <v>45959</v>
      </c>
      <c r="Q1404" s="75">
        <f ca="1">DATEDIF(DadosViagem5[[#This Row],[BIP]],TODAY(),"D")</f>
        <v>19</v>
      </c>
      <c r="R1404" s="76" t="str">
        <f>IFERROR(VLOOKUP(DadosViagem5[[#This Row],[Placa]],DDS!B:C,2,FALSE),"Verificar cadastro")</f>
        <v>Manutenção</v>
      </c>
      <c r="S1404" s="77" t="s">
        <v>3627</v>
      </c>
      <c r="T1404" s="48"/>
      <c r="U1404" s="79"/>
      <c r="V1404" s="78"/>
      <c r="W1404" s="82"/>
      <c r="X1404" s="80"/>
      <c r="Y1404" s="81"/>
      <c r="Z1404" s="82"/>
      <c r="AA1404" s="70" t="s">
        <v>2024</v>
      </c>
      <c r="AB1404" s="70" t="s">
        <v>2024</v>
      </c>
      <c r="AC1404" s="69" t="s">
        <v>2024</v>
      </c>
      <c r="AD1404" s="69" t="str">
        <f ca="1">IFERROR(DATEDIF(DadosViagem5[[#This Row],[Utimo Bip Reserva]],TODAY(),"D"),"")</f>
        <v/>
      </c>
      <c r="AE1404" s="49" t="s">
        <v>3636</v>
      </c>
      <c r="AF1404" s="50" t="s">
        <v>2024</v>
      </c>
      <c r="AG1404" s="49"/>
      <c r="AH1404" s="50">
        <v>3</v>
      </c>
      <c r="AI1404" s="49" t="str">
        <f>IF(DadosViagem5[[#This Row],[Dias em manutenção ]]&lt;5,"Dentro do Prazo","Fora do Prazo")</f>
        <v>Dentro do Prazo</v>
      </c>
      <c r="AJ1404" s="49" t="e">
        <v>#REF!</v>
      </c>
    </row>
    <row r="1405" spans="1:36" ht="15">
      <c r="A1405" s="69" t="s">
        <v>3637</v>
      </c>
      <c r="B1405" s="70"/>
      <c r="C1405" s="69" t="s">
        <v>673</v>
      </c>
      <c r="D1405" s="69" t="s">
        <v>2025</v>
      </c>
      <c r="E1405" s="69" t="s">
        <v>566</v>
      </c>
      <c r="F1405" s="69" t="s">
        <v>2064</v>
      </c>
      <c r="G1405" s="69"/>
      <c r="H1405" s="70">
        <v>2021</v>
      </c>
      <c r="I1405" s="69" t="s">
        <v>2021</v>
      </c>
      <c r="J1405" s="69" t="s">
        <v>928</v>
      </c>
      <c r="K1405" s="71" t="s">
        <v>1695</v>
      </c>
      <c r="L1405" s="72" t="s">
        <v>83</v>
      </c>
      <c r="M1405" s="48" t="s">
        <v>285</v>
      </c>
      <c r="N1405" s="49" t="s">
        <v>148</v>
      </c>
      <c r="O1405" s="49" t="s">
        <v>2342</v>
      </c>
      <c r="P1405" s="74">
        <f ca="1">IFERROR(VLOOKUP(DadosViagem5[[#This Row],[Placa]],BIP!A:E,5,FALSE),"")</f>
        <v>45923</v>
      </c>
      <c r="Q1405" s="75">
        <f ca="1">DATEDIF(DadosViagem5[[#This Row],[BIP]],TODAY(),"D")</f>
        <v>55</v>
      </c>
      <c r="R1405" s="76" t="str">
        <f>IFERROR(VLOOKUP(DadosViagem5[[#This Row],[Placa]],DDS!B:C,2,FALSE),"Verificar cadastro")</f>
        <v>Verificar cadastro</v>
      </c>
      <c r="S1405" s="49" t="s">
        <v>2404</v>
      </c>
      <c r="T1405" s="48"/>
      <c r="U1405" s="79"/>
      <c r="V1405" s="78"/>
      <c r="W1405" s="82" t="s">
        <v>3635</v>
      </c>
      <c r="X1405" s="80"/>
      <c r="Y1405" s="81"/>
      <c r="Z1405" s="82"/>
      <c r="AA1405" s="70" t="s">
        <v>2024</v>
      </c>
      <c r="AB1405" s="70" t="s">
        <v>2024</v>
      </c>
      <c r="AC1405" s="69" t="s">
        <v>2024</v>
      </c>
      <c r="AD1405" s="69" t="str">
        <f ca="1">IFERROR(DATEDIF(DadosViagem5[[#This Row],[Utimo Bip Reserva]],TODAY(),"D"),"")</f>
        <v/>
      </c>
      <c r="AE1405" s="49" t="s">
        <v>2024</v>
      </c>
      <c r="AF1405" s="50" t="s">
        <v>2024</v>
      </c>
      <c r="AG1405" s="49" t="s">
        <v>2442</v>
      </c>
      <c r="AH1405" s="50">
        <v>45807</v>
      </c>
      <c r="AI1405" s="49" t="str">
        <f>IF(DadosViagem5[[#This Row],[Dias em manutenção ]]&lt;5,"Dentro do Prazo","Fora do Prazo")</f>
        <v>Fora do Prazo</v>
      </c>
      <c r="AJ1405" s="49" t="e">
        <v>#REF!</v>
      </c>
    </row>
    <row r="1406" spans="1:36" ht="15">
      <c r="A1406" s="69" t="s">
        <v>3638</v>
      </c>
      <c r="B1406" s="70"/>
      <c r="C1406" s="69" t="s">
        <v>395</v>
      </c>
      <c r="D1406" s="69" t="s">
        <v>2025</v>
      </c>
      <c r="E1406" s="69" t="s">
        <v>566</v>
      </c>
      <c r="F1406" s="69" t="s">
        <v>2064</v>
      </c>
      <c r="G1406" s="69"/>
      <c r="H1406" s="70">
        <v>2022</v>
      </c>
      <c r="I1406" s="69" t="s">
        <v>2021</v>
      </c>
      <c r="J1406" s="69" t="s">
        <v>928</v>
      </c>
      <c r="K1406" s="71" t="s">
        <v>1695</v>
      </c>
      <c r="L1406" s="72" t="s">
        <v>83</v>
      </c>
      <c r="M1406" s="48" t="s">
        <v>139</v>
      </c>
      <c r="N1406" s="49" t="s">
        <v>148</v>
      </c>
      <c r="O1406" s="49" t="s">
        <v>2342</v>
      </c>
      <c r="P1406" s="74">
        <f ca="1">IFERROR(VLOOKUP(DadosViagem5[[#This Row],[Placa]],BIP!A:E,5,FALSE),"")</f>
        <v>45810</v>
      </c>
      <c r="Q1406" s="75">
        <f ca="1">DATEDIF(DadosViagem5[[#This Row],[BIP]],TODAY(),"D")</f>
        <v>168</v>
      </c>
      <c r="R1406" s="76" t="str">
        <f>IFERROR(VLOOKUP(DadosViagem5[[#This Row],[Placa]],DDS!B:C,2,FALSE),"Verificar cadastro")</f>
        <v>Verificar cadastro</v>
      </c>
      <c r="S1406" s="49" t="s">
        <v>2404</v>
      </c>
      <c r="T1406" s="48"/>
      <c r="U1406" s="79"/>
      <c r="V1406" s="78"/>
      <c r="W1406" s="82" t="s">
        <v>3639</v>
      </c>
      <c r="X1406" s="80"/>
      <c r="Y1406" s="81"/>
      <c r="Z1406" s="82"/>
      <c r="AA1406" s="70" t="s">
        <v>2024</v>
      </c>
      <c r="AB1406" s="70" t="s">
        <v>2024</v>
      </c>
      <c r="AC1406" s="69" t="s">
        <v>2024</v>
      </c>
      <c r="AD1406" s="69" t="str">
        <f ca="1">IFERROR(DATEDIF(DadosViagem5[[#This Row],[Utimo Bip Reserva]],TODAY(),"D"),"")</f>
        <v/>
      </c>
      <c r="AE1406" s="49" t="s">
        <v>2024</v>
      </c>
      <c r="AF1406" s="50" t="s">
        <v>2024</v>
      </c>
      <c r="AG1406" s="49" t="s">
        <v>567</v>
      </c>
      <c r="AH1406" s="50">
        <v>45807</v>
      </c>
      <c r="AI1406" s="49" t="str">
        <f>IF(DadosViagem5[[#This Row],[Dias em manutenção ]]&lt;5,"Dentro do Prazo","Fora do Prazo")</f>
        <v>Fora do Prazo</v>
      </c>
      <c r="AJ1406" s="49" t="e">
        <v>#REF!</v>
      </c>
    </row>
    <row r="1407" spans="1:36" ht="15">
      <c r="A1407" s="69" t="s">
        <v>3640</v>
      </c>
      <c r="B1407" s="70"/>
      <c r="C1407" s="69" t="s">
        <v>395</v>
      </c>
      <c r="D1407" s="69" t="s">
        <v>2025</v>
      </c>
      <c r="E1407" s="69" t="s">
        <v>2034</v>
      </c>
      <c r="F1407" s="69" t="s">
        <v>2035</v>
      </c>
      <c r="G1407" s="69"/>
      <c r="H1407" s="70">
        <v>2023</v>
      </c>
      <c r="I1407" s="69" t="s">
        <v>2021</v>
      </c>
      <c r="J1407" s="69" t="s">
        <v>928</v>
      </c>
      <c r="K1407" s="71" t="s">
        <v>1695</v>
      </c>
      <c r="L1407" s="72" t="s">
        <v>83</v>
      </c>
      <c r="M1407" s="48" t="s">
        <v>139</v>
      </c>
      <c r="N1407" s="49" t="s">
        <v>148</v>
      </c>
      <c r="O1407" s="49" t="s">
        <v>2342</v>
      </c>
      <c r="P1407" s="74">
        <f ca="1">IFERROR(VLOOKUP(DadosViagem5[[#This Row],[Placa]],BIP!A:E,5,FALSE),"")</f>
        <v>45977</v>
      </c>
      <c r="Q1407" s="75">
        <f ca="1">DATEDIF(DadosViagem5[[#This Row],[BIP]],TODAY(),"D")</f>
        <v>1</v>
      </c>
      <c r="R1407" s="76" t="str">
        <f>IFERROR(VLOOKUP(DadosViagem5[[#This Row],[Placa]],DDS!B:C,2,FALSE),"Verificar cadastro")</f>
        <v>Operando</v>
      </c>
      <c r="S1407" s="77" t="s">
        <v>2023</v>
      </c>
      <c r="T1407" s="48"/>
      <c r="U1407" s="79"/>
      <c r="V1407" s="78"/>
      <c r="W1407" s="82"/>
      <c r="X1407" s="80"/>
      <c r="Y1407" s="81"/>
      <c r="Z1407" s="82"/>
      <c r="AA1407" s="70" t="s">
        <v>2024</v>
      </c>
      <c r="AB1407" s="70" t="s">
        <v>2024</v>
      </c>
      <c r="AC1407" s="69" t="s">
        <v>2024</v>
      </c>
      <c r="AD1407" s="69" t="str">
        <f ca="1">IFERROR(DATEDIF(DadosViagem5[[#This Row],[Utimo Bip Reserva]],TODAY(),"D"),"")</f>
        <v/>
      </c>
      <c r="AE1407" s="50" t="s">
        <v>2024</v>
      </c>
      <c r="AF1407" s="50" t="s">
        <v>2024</v>
      </c>
      <c r="AG1407" s="49"/>
      <c r="AH1407" s="50">
        <v>45807</v>
      </c>
      <c r="AI1407" s="49" t="str">
        <f>IF(DadosViagem5[[#This Row],[Dias em manutenção ]]&lt;5,"Dentro do Prazo","Fora do Prazo")</f>
        <v>Fora do Prazo</v>
      </c>
      <c r="AJ1407" s="49" t="e">
        <v>#REF!</v>
      </c>
    </row>
    <row r="1408" spans="1:36" ht="15">
      <c r="A1408" s="69" t="s">
        <v>3641</v>
      </c>
      <c r="B1408" s="70"/>
      <c r="C1408" s="69" t="s">
        <v>395</v>
      </c>
      <c r="D1408" s="69" t="s">
        <v>2025</v>
      </c>
      <c r="E1408" s="69" t="s">
        <v>2034</v>
      </c>
      <c r="F1408" s="69" t="s">
        <v>2035</v>
      </c>
      <c r="G1408" s="69"/>
      <c r="H1408" s="70">
        <v>2024</v>
      </c>
      <c r="I1408" s="69" t="s">
        <v>2021</v>
      </c>
      <c r="J1408" s="69" t="s">
        <v>928</v>
      </c>
      <c r="K1408" s="71" t="s">
        <v>1695</v>
      </c>
      <c r="L1408" s="72" t="s">
        <v>83</v>
      </c>
      <c r="M1408" s="48" t="s">
        <v>139</v>
      </c>
      <c r="N1408" s="49" t="s">
        <v>148</v>
      </c>
      <c r="O1408" s="49" t="s">
        <v>2342</v>
      </c>
      <c r="P1408" s="74">
        <f ca="1">IFERROR(VLOOKUP(DadosViagem5[[#This Row],[Placa]],BIP!A:E,5,FALSE),"")</f>
        <v>45978</v>
      </c>
      <c r="Q1408" s="75">
        <f ca="1">DATEDIF(DadosViagem5[[#This Row],[BIP]],TODAY(),"D")</f>
        <v>0</v>
      </c>
      <c r="R1408" s="76" t="str">
        <f>IFERROR(VLOOKUP(DadosViagem5[[#This Row],[Placa]],DDS!B:C,2,FALSE),"Verificar cadastro")</f>
        <v>Operando</v>
      </c>
      <c r="S1408" s="77" t="s">
        <v>2023</v>
      </c>
      <c r="T1408" s="48"/>
      <c r="U1408" s="79"/>
      <c r="V1408" s="78"/>
      <c r="W1408" s="82"/>
      <c r="X1408" s="80"/>
      <c r="Y1408" s="81"/>
      <c r="Z1408" s="82"/>
      <c r="AA1408" s="70" t="s">
        <v>2024</v>
      </c>
      <c r="AB1408" s="70" t="s">
        <v>2024</v>
      </c>
      <c r="AC1408" s="69" t="s">
        <v>2024</v>
      </c>
      <c r="AD1408" s="69" t="str">
        <f ca="1">IFERROR(DATEDIF(DadosViagem5[[#This Row],[Utimo Bip Reserva]],TODAY(),"D"),"")</f>
        <v/>
      </c>
      <c r="AE1408" s="49"/>
      <c r="AF1408" s="50"/>
      <c r="AG1408" s="49"/>
      <c r="AH1408" s="50">
        <v>45807</v>
      </c>
      <c r="AI1408" s="49" t="str">
        <f>IF(DadosViagem5[[#This Row],[Dias em manutenção ]]&lt;5,"Dentro do Prazo","Fora do Prazo")</f>
        <v>Fora do Prazo</v>
      </c>
      <c r="AJ1408" s="49" t="e">
        <v>#REF!</v>
      </c>
    </row>
    <row r="1409" spans="1:36" ht="15">
      <c r="A1409" s="69" t="s">
        <v>3642</v>
      </c>
      <c r="B1409" s="70"/>
      <c r="C1409" s="69" t="s">
        <v>1221</v>
      </c>
      <c r="D1409" s="69" t="s">
        <v>2018</v>
      </c>
      <c r="E1409" s="69" t="s">
        <v>2019</v>
      </c>
      <c r="F1409" s="69" t="s">
        <v>2056</v>
      </c>
      <c r="G1409" s="69"/>
      <c r="H1409" s="70">
        <v>2024</v>
      </c>
      <c r="I1409" s="69" t="s">
        <v>2021</v>
      </c>
      <c r="J1409" s="69" t="s">
        <v>928</v>
      </c>
      <c r="K1409" s="71" t="s">
        <v>1695</v>
      </c>
      <c r="L1409" s="72" t="s">
        <v>83</v>
      </c>
      <c r="M1409" s="48" t="s">
        <v>285</v>
      </c>
      <c r="N1409" s="49" t="s">
        <v>148</v>
      </c>
      <c r="O1409" s="49" t="s">
        <v>2342</v>
      </c>
      <c r="P1409" s="74">
        <f ca="1">IFERROR(VLOOKUP(DadosViagem5[[#This Row],[Placa]],BIP!A:E,5,FALSE),"")</f>
        <v>45977</v>
      </c>
      <c r="Q1409" s="75">
        <f ca="1">DATEDIF(DadosViagem5[[#This Row],[BIP]],TODAY(),"D")</f>
        <v>1</v>
      </c>
      <c r="R1409" s="76" t="str">
        <f>IFERROR(VLOOKUP(DadosViagem5[[#This Row],[Placa]],DDS!B:C,2,FALSE),"Verificar cadastro")</f>
        <v>Operando</v>
      </c>
      <c r="S1409" s="77" t="s">
        <v>2023</v>
      </c>
      <c r="T1409" s="48"/>
      <c r="U1409" s="79"/>
      <c r="V1409" s="78"/>
      <c r="W1409" s="82"/>
      <c r="X1409" s="80"/>
      <c r="Y1409" s="81"/>
      <c r="Z1409" s="82"/>
      <c r="AA1409" s="70" t="s">
        <v>2024</v>
      </c>
      <c r="AB1409" s="70" t="s">
        <v>2024</v>
      </c>
      <c r="AC1409" s="70" t="s">
        <v>2024</v>
      </c>
      <c r="AD1409" s="70" t="s">
        <v>2024</v>
      </c>
      <c r="AE1409" s="49" t="s">
        <v>3643</v>
      </c>
      <c r="AF1409" s="50"/>
      <c r="AG1409" s="49"/>
      <c r="AH1409" s="50">
        <v>32</v>
      </c>
      <c r="AI1409" s="49" t="str">
        <f>IF(DadosViagem5[[#This Row],[Dias em manutenção ]]&lt;5,"Dentro do Prazo","Fora do Prazo")</f>
        <v>Fora do Prazo</v>
      </c>
      <c r="AJ1409" s="49" t="e">
        <v>#REF!</v>
      </c>
    </row>
    <row r="1410" spans="1:36" ht="15">
      <c r="A1410" s="69" t="s">
        <v>3644</v>
      </c>
      <c r="B1410" s="70"/>
      <c r="C1410" s="69" t="s">
        <v>2291</v>
      </c>
      <c r="D1410" s="69" t="s">
        <v>2292</v>
      </c>
      <c r="E1410" s="69" t="s">
        <v>2019</v>
      </c>
      <c r="F1410" s="69" t="s">
        <v>2056</v>
      </c>
      <c r="G1410" s="69"/>
      <c r="H1410" s="70">
        <v>2024</v>
      </c>
      <c r="I1410" s="69" t="s">
        <v>2021</v>
      </c>
      <c r="J1410" s="69" t="s">
        <v>928</v>
      </c>
      <c r="K1410" s="208" t="s">
        <v>1695</v>
      </c>
      <c r="L1410" s="72" t="s">
        <v>83</v>
      </c>
      <c r="M1410" s="48" t="s">
        <v>285</v>
      </c>
      <c r="N1410" s="49" t="s">
        <v>148</v>
      </c>
      <c r="O1410" s="49" t="s">
        <v>2342</v>
      </c>
      <c r="P1410" s="74">
        <f ca="1">IFERROR(VLOOKUP(DadosViagem5[[#This Row],[Placa]],BIP!A:E,5,FALSE),"")</f>
        <v>45977</v>
      </c>
      <c r="Q1410" s="75">
        <f ca="1">DATEDIF(DadosViagem5[[#This Row],[BIP]],TODAY(),"D")</f>
        <v>1</v>
      </c>
      <c r="R1410" s="76" t="str">
        <f>IFERROR(VLOOKUP(DadosViagem5[[#This Row],[Placa]],DDS!B:C,2,FALSE),"Verificar cadastro")</f>
        <v>Operando</v>
      </c>
      <c r="S1410" s="77" t="s">
        <v>2023</v>
      </c>
      <c r="T1410" s="48"/>
      <c r="U1410" s="79"/>
      <c r="V1410" s="78"/>
      <c r="W1410" s="82"/>
      <c r="X1410" s="80"/>
      <c r="Y1410" s="81"/>
      <c r="Z1410" s="82"/>
      <c r="AA1410" s="70" t="s">
        <v>2024</v>
      </c>
      <c r="AB1410" s="70" t="s">
        <v>2024</v>
      </c>
      <c r="AC1410" s="69" t="s">
        <v>2024</v>
      </c>
      <c r="AD1410" s="69" t="str">
        <f ca="1">IFERROR(DATEDIF(DadosViagem5[[#This Row],[Utimo Bip Reserva]],TODAY(),"D"),"")</f>
        <v/>
      </c>
      <c r="AE1410" s="49"/>
      <c r="AF1410" s="50"/>
      <c r="AG1410" s="49" t="s">
        <v>701</v>
      </c>
      <c r="AH1410" s="50">
        <v>32</v>
      </c>
      <c r="AI1410" s="49" t="str">
        <f>IF(DadosViagem5[[#This Row],[Dias em manutenção ]]&lt;5,"Dentro do Prazo","Fora do Prazo")</f>
        <v>Fora do Prazo</v>
      </c>
      <c r="AJ1410" s="49" t="e">
        <v>#REF!</v>
      </c>
    </row>
    <row r="1411" spans="1:36" ht="15">
      <c r="A1411" s="69" t="s">
        <v>3645</v>
      </c>
      <c r="B1411" s="70"/>
      <c r="C1411" s="69" t="s">
        <v>1221</v>
      </c>
      <c r="D1411" s="69" t="s">
        <v>2018</v>
      </c>
      <c r="E1411" s="69" t="s">
        <v>2019</v>
      </c>
      <c r="F1411" s="69" t="s">
        <v>2056</v>
      </c>
      <c r="G1411" s="69"/>
      <c r="H1411" s="70">
        <v>2024</v>
      </c>
      <c r="I1411" s="69" t="s">
        <v>2021</v>
      </c>
      <c r="J1411" s="69" t="s">
        <v>928</v>
      </c>
      <c r="K1411" s="71" t="s">
        <v>1695</v>
      </c>
      <c r="L1411" s="72" t="s">
        <v>83</v>
      </c>
      <c r="M1411" s="48" t="s">
        <v>285</v>
      </c>
      <c r="N1411" s="49" t="s">
        <v>148</v>
      </c>
      <c r="O1411" s="49" t="s">
        <v>2342</v>
      </c>
      <c r="P1411" s="74">
        <f ca="1">IFERROR(VLOOKUP(DadosViagem5[[#This Row],[Placa]],BIP!A:E,5,FALSE),"")</f>
        <v>45977</v>
      </c>
      <c r="Q1411" s="75">
        <f ca="1">DATEDIF(DadosViagem5[[#This Row],[BIP]],TODAY(),"D")</f>
        <v>1</v>
      </c>
      <c r="R1411" s="76" t="str">
        <f>IFERROR(VLOOKUP(DadosViagem5[[#This Row],[Placa]],DDS!B:C,2,FALSE),"Verificar cadastro")</f>
        <v>Operando</v>
      </c>
      <c r="S1411" s="77" t="s">
        <v>2023</v>
      </c>
      <c r="T1411" s="48"/>
      <c r="U1411" s="79"/>
      <c r="V1411" s="78"/>
      <c r="W1411" s="82"/>
      <c r="X1411" s="80"/>
      <c r="Y1411" s="81"/>
      <c r="Z1411" s="82"/>
      <c r="AA1411" s="70" t="s">
        <v>2024</v>
      </c>
      <c r="AB1411" s="70" t="s">
        <v>2024</v>
      </c>
      <c r="AC1411" s="69" t="s">
        <v>2024</v>
      </c>
      <c r="AD1411" s="69" t="str">
        <f ca="1">IFERROR(DATEDIF(DadosViagem5[[#This Row],[Utimo Bip Reserva]],TODAY(),"D"),"")</f>
        <v/>
      </c>
      <c r="AE1411" s="49" t="s">
        <v>3643</v>
      </c>
      <c r="AF1411" s="50"/>
      <c r="AG1411" s="49"/>
      <c r="AH1411" s="50">
        <v>25</v>
      </c>
      <c r="AI1411" s="49" t="str">
        <f>IF(DadosViagem5[[#This Row],[Dias em manutenção ]]&lt;5,"Dentro do Prazo","Fora do Prazo")</f>
        <v>Fora do Prazo</v>
      </c>
      <c r="AJ1411" s="49" t="e">
        <v>#REF!</v>
      </c>
    </row>
    <row r="1412" spans="1:36" ht="15">
      <c r="A1412" s="69" t="s">
        <v>3646</v>
      </c>
      <c r="B1412" s="70"/>
      <c r="C1412" s="69" t="s">
        <v>1221</v>
      </c>
      <c r="D1412" s="69" t="s">
        <v>2018</v>
      </c>
      <c r="E1412" s="69" t="s">
        <v>2019</v>
      </c>
      <c r="F1412" s="69" t="s">
        <v>2056</v>
      </c>
      <c r="G1412" s="69"/>
      <c r="H1412" s="70">
        <v>2024</v>
      </c>
      <c r="I1412" s="69" t="s">
        <v>2021</v>
      </c>
      <c r="J1412" s="69" t="s">
        <v>928</v>
      </c>
      <c r="K1412" s="71" t="s">
        <v>1695</v>
      </c>
      <c r="L1412" s="72" t="s">
        <v>83</v>
      </c>
      <c r="M1412" s="48" t="s">
        <v>285</v>
      </c>
      <c r="N1412" s="49" t="s">
        <v>148</v>
      </c>
      <c r="O1412" s="49" t="s">
        <v>2342</v>
      </c>
      <c r="P1412" s="74">
        <f ca="1">IFERROR(VLOOKUP(DadosViagem5[[#This Row],[Placa]],BIP!A:E,5,FALSE),"")</f>
        <v>45977</v>
      </c>
      <c r="Q1412" s="75">
        <f ca="1">DATEDIF(DadosViagem5[[#This Row],[BIP]],TODAY(),"D")</f>
        <v>1</v>
      </c>
      <c r="R1412" s="76" t="str">
        <f>IFERROR(VLOOKUP(DadosViagem5[[#This Row],[Placa]],DDS!B:C,2,FALSE),"Verificar cadastro")</f>
        <v>Operando</v>
      </c>
      <c r="S1412" s="77" t="s">
        <v>2023</v>
      </c>
      <c r="T1412" s="48"/>
      <c r="U1412" s="79"/>
      <c r="V1412" s="78"/>
      <c r="W1412" s="82"/>
      <c r="X1412" s="80"/>
      <c r="Y1412" s="81"/>
      <c r="Z1412" s="82"/>
      <c r="AA1412" s="70" t="s">
        <v>2024</v>
      </c>
      <c r="AB1412" s="70" t="s">
        <v>2024</v>
      </c>
      <c r="AC1412" s="69" t="s">
        <v>2024</v>
      </c>
      <c r="AD1412" s="69" t="str">
        <f ca="1">IFERROR(DATEDIF(DadosViagem5[[#This Row],[Utimo Bip Reserva]],TODAY(),"D"),"")</f>
        <v/>
      </c>
      <c r="AE1412" s="49" t="s">
        <v>3643</v>
      </c>
      <c r="AF1412" s="50"/>
      <c r="AG1412" s="49"/>
      <c r="AH1412" s="50">
        <v>45807</v>
      </c>
      <c r="AI1412" s="49" t="str">
        <f>IF(DadosViagem5[[#This Row],[Dias em manutenção ]]&lt;5,"Dentro do Prazo","Fora do Prazo")</f>
        <v>Fora do Prazo</v>
      </c>
      <c r="AJ1412" s="49" t="e">
        <v>#REF!</v>
      </c>
    </row>
    <row r="1413" spans="1:36" ht="15">
      <c r="A1413" s="69" t="s">
        <v>1313</v>
      </c>
      <c r="B1413" s="70"/>
      <c r="C1413" s="69" t="s">
        <v>673</v>
      </c>
      <c r="D1413" s="69" t="s">
        <v>2025</v>
      </c>
      <c r="E1413" s="69" t="s">
        <v>566</v>
      </c>
      <c r="F1413" s="69" t="s">
        <v>2064</v>
      </c>
      <c r="G1413" s="69"/>
      <c r="H1413" s="70">
        <v>2021</v>
      </c>
      <c r="I1413" s="69" t="s">
        <v>2021</v>
      </c>
      <c r="J1413" s="69" t="s">
        <v>928</v>
      </c>
      <c r="K1413" s="117" t="s">
        <v>1695</v>
      </c>
      <c r="L1413" s="72" t="s">
        <v>83</v>
      </c>
      <c r="M1413" s="48" t="s">
        <v>285</v>
      </c>
      <c r="N1413" s="49" t="s">
        <v>148</v>
      </c>
      <c r="O1413" s="49" t="s">
        <v>2342</v>
      </c>
      <c r="P1413" s="74">
        <f ca="1">IFERROR(VLOOKUP(DadosViagem5[[#This Row],[Placa]],BIP!A:E,5,FALSE),"")</f>
        <v>45960</v>
      </c>
      <c r="Q1413" s="75">
        <f ca="1">DATEDIF(DadosViagem5[[#This Row],[BIP]],TODAY(),"D")</f>
        <v>18</v>
      </c>
      <c r="R1413" s="76" t="str">
        <f>IFERROR(VLOOKUP(DadosViagem5[[#This Row],[Placa]],DDS!B:C,2,FALSE),"Verificar cadastro")</f>
        <v>Manutenção</v>
      </c>
      <c r="S1413" s="77" t="s">
        <v>2023</v>
      </c>
      <c r="T1413" s="48"/>
      <c r="U1413" s="79"/>
      <c r="V1413" s="78"/>
      <c r="W1413" s="82" t="s">
        <v>3629</v>
      </c>
      <c r="X1413" s="80"/>
      <c r="Y1413" s="81"/>
      <c r="Z1413" s="82"/>
      <c r="AA1413" s="70" t="s">
        <v>2024</v>
      </c>
      <c r="AB1413" s="70" t="s">
        <v>2024</v>
      </c>
      <c r="AC1413" s="69" t="s">
        <v>2024</v>
      </c>
      <c r="AD1413" s="69" t="str">
        <f ca="1">IFERROR(DATEDIF(DadosViagem5[[#This Row],[Utimo Bip Reserva]],TODAY(),"D"),"")</f>
        <v/>
      </c>
      <c r="AE1413" s="49" t="s">
        <v>2024</v>
      </c>
      <c r="AF1413" s="50" t="s">
        <v>2024</v>
      </c>
      <c r="AG1413" s="49"/>
      <c r="AH1413" s="50">
        <v>45807</v>
      </c>
      <c r="AI1413" s="49" t="str">
        <f>IF(DadosViagem5[[#This Row],[Dias em manutenção ]]&lt;5,"Dentro do Prazo","Fora do Prazo")</f>
        <v>Fora do Prazo</v>
      </c>
      <c r="AJ1413" s="49" t="e">
        <v>#REF!</v>
      </c>
    </row>
    <row r="1414" spans="1:36" ht="15">
      <c r="A1414" s="69" t="s">
        <v>661</v>
      </c>
      <c r="B1414" s="70"/>
      <c r="C1414" s="69" t="s">
        <v>673</v>
      </c>
      <c r="D1414" s="69" t="s">
        <v>2025</v>
      </c>
      <c r="E1414" s="69" t="s">
        <v>566</v>
      </c>
      <c r="F1414" s="69" t="s">
        <v>2064</v>
      </c>
      <c r="G1414" s="69"/>
      <c r="H1414" s="70">
        <v>2021</v>
      </c>
      <c r="I1414" s="69" t="s">
        <v>2021</v>
      </c>
      <c r="J1414" s="69" t="s">
        <v>928</v>
      </c>
      <c r="K1414" s="71" t="s">
        <v>1695</v>
      </c>
      <c r="L1414" s="72" t="s">
        <v>83</v>
      </c>
      <c r="M1414" s="48" t="s">
        <v>285</v>
      </c>
      <c r="N1414" s="49" t="s">
        <v>148</v>
      </c>
      <c r="O1414" s="49" t="s">
        <v>2342</v>
      </c>
      <c r="P1414" s="74">
        <f ca="1">IFERROR(VLOOKUP(DadosViagem5[[#This Row],[Placa]],BIP!A:E,5,FALSE),"")</f>
        <v>45868</v>
      </c>
      <c r="Q1414" s="75">
        <f ca="1">DATEDIF(DadosViagem5[[#This Row],[BIP]],TODAY(),"D")</f>
        <v>110</v>
      </c>
      <c r="R1414" s="76" t="str">
        <f>IFERROR(VLOOKUP(DadosViagem5[[#This Row],[Placa]],DDS!B:C,2,FALSE),"Verificar cadastro")</f>
        <v>Manutenção</v>
      </c>
      <c r="S1414" s="49" t="s">
        <v>1186</v>
      </c>
      <c r="T1414" s="48"/>
      <c r="U1414" s="79"/>
      <c r="V1414" s="78"/>
      <c r="W1414" s="82" t="s">
        <v>3647</v>
      </c>
      <c r="X1414" s="80"/>
      <c r="Y1414" s="81"/>
      <c r="Z1414" s="83"/>
      <c r="AA1414" s="70" t="s">
        <v>2024</v>
      </c>
      <c r="AB1414" s="70" t="s">
        <v>2024</v>
      </c>
      <c r="AC1414" s="69" t="s">
        <v>2024</v>
      </c>
      <c r="AD1414" s="69" t="str">
        <f ca="1">IFERROR(DATEDIF(DadosViagem5[[#This Row],[Utimo Bip Reserva]],TODAY(),"D"),"")</f>
        <v/>
      </c>
      <c r="AE1414" s="49" t="s">
        <v>3648</v>
      </c>
      <c r="AF1414" s="50" t="s">
        <v>2024</v>
      </c>
      <c r="AG1414" s="49"/>
      <c r="AH1414" s="50">
        <v>45807</v>
      </c>
      <c r="AI1414" s="49" t="str">
        <f>IF(DadosViagem5[[#This Row],[Dias em manutenção ]]&lt;5,"Dentro do Prazo","Fora do Prazo")</f>
        <v>Fora do Prazo</v>
      </c>
      <c r="AJ1414" s="49" t="e">
        <v>#REF!</v>
      </c>
    </row>
    <row r="1415" spans="1:36" ht="15">
      <c r="A1415" s="69" t="s">
        <v>956</v>
      </c>
      <c r="B1415" s="70"/>
      <c r="C1415" s="69" t="s">
        <v>395</v>
      </c>
      <c r="D1415" s="69" t="s">
        <v>2025</v>
      </c>
      <c r="E1415" s="69" t="s">
        <v>2034</v>
      </c>
      <c r="F1415" s="69" t="s">
        <v>2035</v>
      </c>
      <c r="G1415" s="69"/>
      <c r="H1415" s="70">
        <v>2023</v>
      </c>
      <c r="I1415" s="69" t="s">
        <v>2021</v>
      </c>
      <c r="J1415" s="69" t="s">
        <v>928</v>
      </c>
      <c r="K1415" s="71" t="s">
        <v>1695</v>
      </c>
      <c r="L1415" s="72" t="s">
        <v>83</v>
      </c>
      <c r="M1415" s="48" t="s">
        <v>139</v>
      </c>
      <c r="N1415" s="49" t="s">
        <v>148</v>
      </c>
      <c r="O1415" s="49" t="s">
        <v>2342</v>
      </c>
      <c r="P1415" s="74">
        <f ca="1">IFERROR(VLOOKUP(DadosViagem5[[#This Row],[Placa]],BIP!A:E,5,FALSE),"")</f>
        <v>45977</v>
      </c>
      <c r="Q1415" s="75">
        <f ca="1">DATEDIF(DadosViagem5[[#This Row],[BIP]],TODAY(),"D")</f>
        <v>1</v>
      </c>
      <c r="R1415" s="76" t="str">
        <f>IFERROR(VLOOKUP(DadosViagem5[[#This Row],[Placa]],DDS!B:C,2,FALSE),"Verificar cadastro")</f>
        <v>Operando</v>
      </c>
      <c r="S1415" s="77" t="s">
        <v>2023</v>
      </c>
      <c r="T1415" s="48"/>
      <c r="U1415" s="79"/>
      <c r="V1415" s="78"/>
      <c r="W1415" s="82"/>
      <c r="X1415" s="80"/>
      <c r="Y1415" s="81"/>
      <c r="Z1415" s="82"/>
      <c r="AA1415" s="70" t="s">
        <v>2024</v>
      </c>
      <c r="AB1415" s="70" t="s">
        <v>2024</v>
      </c>
      <c r="AC1415" s="69" t="s">
        <v>2024</v>
      </c>
      <c r="AD1415" s="69" t="str">
        <f ca="1">IFERROR(DATEDIF(DadosViagem5[[#This Row],[Utimo Bip Reserva]],TODAY(),"D"),"")</f>
        <v/>
      </c>
      <c r="AE1415" s="49"/>
      <c r="AF1415" s="50"/>
      <c r="AG1415" s="49"/>
      <c r="AH1415" s="50">
        <v>45807</v>
      </c>
      <c r="AI1415" s="49" t="str">
        <f>IF(DadosViagem5[[#This Row],[Dias em manutenção ]]&lt;5,"Dentro do Prazo","Fora do Prazo")</f>
        <v>Fora do Prazo</v>
      </c>
      <c r="AJ1415" s="49" t="e">
        <v>#REF!</v>
      </c>
    </row>
    <row r="1416" spans="1:36" ht="15">
      <c r="A1416" s="69" t="s">
        <v>3649</v>
      </c>
      <c r="B1416" s="70"/>
      <c r="C1416" s="69" t="s">
        <v>395</v>
      </c>
      <c r="D1416" s="69" t="s">
        <v>2025</v>
      </c>
      <c r="E1416" s="69" t="s">
        <v>2034</v>
      </c>
      <c r="F1416" s="69" t="s">
        <v>2035</v>
      </c>
      <c r="G1416" s="69"/>
      <c r="H1416" s="70">
        <v>2023</v>
      </c>
      <c r="I1416" s="69" t="s">
        <v>2021</v>
      </c>
      <c r="J1416" s="69" t="s">
        <v>928</v>
      </c>
      <c r="K1416" s="71" t="s">
        <v>1695</v>
      </c>
      <c r="L1416" s="72" t="s">
        <v>83</v>
      </c>
      <c r="M1416" s="48" t="s">
        <v>139</v>
      </c>
      <c r="N1416" s="49" t="s">
        <v>148</v>
      </c>
      <c r="O1416" s="49" t="s">
        <v>2342</v>
      </c>
      <c r="P1416" s="74">
        <f ca="1">IFERROR(VLOOKUP(DadosViagem5[[#This Row],[Placa]],BIP!A:E,5,FALSE),"")</f>
        <v>45977</v>
      </c>
      <c r="Q1416" s="75">
        <f ca="1">DATEDIF(DadosViagem5[[#This Row],[BIP]],TODAY(),"D")</f>
        <v>1</v>
      </c>
      <c r="R1416" s="76" t="str">
        <f>IFERROR(VLOOKUP(DadosViagem5[[#This Row],[Placa]],DDS!B:C,2,FALSE),"Verificar cadastro")</f>
        <v>Operando</v>
      </c>
      <c r="S1416" s="77" t="s">
        <v>2023</v>
      </c>
      <c r="T1416" s="48"/>
      <c r="U1416" s="79"/>
      <c r="V1416" s="78"/>
      <c r="W1416" s="82">
        <v>282012004</v>
      </c>
      <c r="X1416" s="80"/>
      <c r="Y1416" s="81"/>
      <c r="Z1416" s="82"/>
      <c r="AA1416" s="70" t="s">
        <v>2024</v>
      </c>
      <c r="AB1416" s="70" t="s">
        <v>2024</v>
      </c>
      <c r="AC1416" s="69" t="s">
        <v>2024</v>
      </c>
      <c r="AD1416" s="69" t="str">
        <f ca="1">IFERROR(DATEDIF(DadosViagem5[[#This Row],[Utimo Bip Reserva]],TODAY(),"D"),"")</f>
        <v/>
      </c>
      <c r="AE1416" s="49"/>
      <c r="AF1416" s="50"/>
      <c r="AG1416" s="49"/>
      <c r="AH1416" s="50">
        <v>45807</v>
      </c>
      <c r="AI1416" s="49" t="str">
        <f>IF(DadosViagem5[[#This Row],[Dias em manutenção ]]&lt;5,"Dentro do Prazo","Fora do Prazo")</f>
        <v>Fora do Prazo</v>
      </c>
      <c r="AJ1416" s="49" t="e">
        <v>#REF!</v>
      </c>
    </row>
    <row r="1417" spans="1:36" ht="15">
      <c r="A1417" s="69" t="s">
        <v>3650</v>
      </c>
      <c r="B1417" s="70"/>
      <c r="C1417" s="69" t="s">
        <v>760</v>
      </c>
      <c r="D1417" s="69" t="s">
        <v>2018</v>
      </c>
      <c r="E1417" s="69" t="s">
        <v>2019</v>
      </c>
      <c r="F1417" s="69" t="s">
        <v>2056</v>
      </c>
      <c r="G1417" s="69"/>
      <c r="H1417" s="70">
        <v>2024</v>
      </c>
      <c r="I1417" s="69" t="s">
        <v>2021</v>
      </c>
      <c r="J1417" s="69" t="s">
        <v>928</v>
      </c>
      <c r="K1417" s="71" t="s">
        <v>1695</v>
      </c>
      <c r="L1417" s="72" t="s">
        <v>83</v>
      </c>
      <c r="M1417" s="48" t="s">
        <v>285</v>
      </c>
      <c r="N1417" s="49" t="s">
        <v>148</v>
      </c>
      <c r="O1417" s="49" t="s">
        <v>2342</v>
      </c>
      <c r="P1417" s="74">
        <f ca="1">IFERROR(VLOOKUP(DadosViagem5[[#This Row],[Placa]],BIP!A:E,5,FALSE),"")</f>
        <v>45977</v>
      </c>
      <c r="Q1417" s="75">
        <f ca="1">DATEDIF(DadosViagem5[[#This Row],[BIP]],TODAY(),"D")</f>
        <v>1</v>
      </c>
      <c r="R1417" s="76" t="str">
        <f>IFERROR(VLOOKUP(DadosViagem5[[#This Row],[Placa]],DDS!B:C,2,FALSE),"Verificar cadastro")</f>
        <v>Operando</v>
      </c>
      <c r="S1417" s="77" t="s">
        <v>2023</v>
      </c>
      <c r="T1417" s="48"/>
      <c r="U1417" s="79"/>
      <c r="V1417" s="78"/>
      <c r="W1417" s="82"/>
      <c r="X1417" s="80"/>
      <c r="Y1417" s="81"/>
      <c r="Z1417" s="82"/>
      <c r="AA1417" s="70" t="s">
        <v>2024</v>
      </c>
      <c r="AB1417" s="70" t="s">
        <v>2024</v>
      </c>
      <c r="AC1417" s="69" t="s">
        <v>2024</v>
      </c>
      <c r="AD1417" s="69" t="str">
        <f ca="1">IFERROR(DATEDIF(DadosViagem5[[#This Row],[Utimo Bip Reserva]],TODAY(),"D"),"")</f>
        <v/>
      </c>
      <c r="AE1417" s="50" t="s">
        <v>2024</v>
      </c>
      <c r="AF1417" s="50" t="s">
        <v>2024</v>
      </c>
      <c r="AG1417" s="49"/>
      <c r="AH1417" s="50">
        <v>45807</v>
      </c>
      <c r="AI1417" s="49" t="str">
        <f>IF(DadosViagem5[[#This Row],[Dias em manutenção ]]&lt;5,"Dentro do Prazo","Fora do Prazo")</f>
        <v>Fora do Prazo</v>
      </c>
      <c r="AJ1417" s="49" t="e">
        <v>#REF!</v>
      </c>
    </row>
    <row r="1418" spans="1:36" ht="15">
      <c r="A1418" s="69" t="s">
        <v>3651</v>
      </c>
      <c r="B1418" s="70"/>
      <c r="C1418" s="69" t="s">
        <v>593</v>
      </c>
      <c r="D1418" s="69" t="s">
        <v>2018</v>
      </c>
      <c r="E1418" s="69" t="s">
        <v>2159</v>
      </c>
      <c r="F1418" s="69" t="s">
        <v>2279</v>
      </c>
      <c r="G1418" s="69"/>
      <c r="H1418" s="70">
        <v>2023</v>
      </c>
      <c r="I1418" s="69" t="s">
        <v>2021</v>
      </c>
      <c r="J1418" s="69" t="s">
        <v>928</v>
      </c>
      <c r="K1418" s="71" t="s">
        <v>1695</v>
      </c>
      <c r="L1418" s="72" t="s">
        <v>83</v>
      </c>
      <c r="M1418" s="48" t="s">
        <v>285</v>
      </c>
      <c r="N1418" s="47" t="s">
        <v>148</v>
      </c>
      <c r="O1418" s="47" t="s">
        <v>2342</v>
      </c>
      <c r="P1418" s="74">
        <f ca="1">IFERROR(VLOOKUP(DadosViagem5[[#This Row],[Placa]],BIP!A:E,5,FALSE),"")</f>
        <v>45977</v>
      </c>
      <c r="Q1418" s="75">
        <f ca="1">DATEDIF(DadosViagem5[[#This Row],[BIP]],TODAY(),"D")</f>
        <v>1</v>
      </c>
      <c r="R1418" s="76" t="str">
        <f>IFERROR(VLOOKUP(DadosViagem5[[#This Row],[Placa]],DDS!B:C,2,FALSE),"Verificar cadastro")</f>
        <v>Operando</v>
      </c>
      <c r="S1418" s="77" t="s">
        <v>2023</v>
      </c>
      <c r="T1418" s="48"/>
      <c r="U1418" s="79"/>
      <c r="V1418" s="78"/>
      <c r="W1418" s="82"/>
      <c r="X1418" s="80"/>
      <c r="Y1418" s="81"/>
      <c r="Z1418" s="82"/>
      <c r="AA1418" s="70" t="s">
        <v>2024</v>
      </c>
      <c r="AB1418" s="70" t="s">
        <v>2024</v>
      </c>
      <c r="AC1418" s="69" t="s">
        <v>2024</v>
      </c>
      <c r="AD1418" s="69" t="str">
        <f ca="1">IFERROR(DATEDIF(DadosViagem5[[#This Row],[Utimo Bip Reserva]],TODAY(),"D"),"")</f>
        <v/>
      </c>
      <c r="AE1418" s="49" t="s">
        <v>2024</v>
      </c>
      <c r="AF1418" s="50" t="s">
        <v>2024</v>
      </c>
      <c r="AG1418" s="49"/>
      <c r="AH1418" s="50">
        <v>45807</v>
      </c>
      <c r="AI1418" s="49" t="str">
        <f>IF(DadosViagem5[[#This Row],[Dias em manutenção ]]&lt;5,"Dentro do Prazo","Fora do Prazo")</f>
        <v>Fora do Prazo</v>
      </c>
      <c r="AJ1418" s="49" t="e">
        <v>#REF!</v>
      </c>
    </row>
    <row r="1419" spans="1:36" ht="15">
      <c r="A1419" s="69" t="s">
        <v>949</v>
      </c>
      <c r="B1419" s="70"/>
      <c r="C1419" s="69" t="s">
        <v>673</v>
      </c>
      <c r="D1419" s="69" t="s">
        <v>2025</v>
      </c>
      <c r="E1419" s="69" t="s">
        <v>566</v>
      </c>
      <c r="F1419" s="69" t="s">
        <v>2064</v>
      </c>
      <c r="G1419" s="69"/>
      <c r="H1419" s="70">
        <v>2021</v>
      </c>
      <c r="I1419" s="69" t="s">
        <v>2021</v>
      </c>
      <c r="J1419" s="69" t="s">
        <v>928</v>
      </c>
      <c r="K1419" s="71" t="s">
        <v>1695</v>
      </c>
      <c r="L1419" s="72" t="s">
        <v>83</v>
      </c>
      <c r="M1419" s="48" t="s">
        <v>285</v>
      </c>
      <c r="N1419" s="49" t="s">
        <v>148</v>
      </c>
      <c r="O1419" s="49" t="s">
        <v>2342</v>
      </c>
      <c r="P1419" s="74">
        <f ca="1">IFERROR(VLOOKUP(DadosViagem5[[#This Row],[Placa]],BIP!A:E,5,FALSE),"")</f>
        <v>45967</v>
      </c>
      <c r="Q1419" s="75">
        <f ca="1">DATEDIF(DadosViagem5[[#This Row],[BIP]],TODAY(),"D")</f>
        <v>11</v>
      </c>
      <c r="R1419" s="76" t="str">
        <f>IFERROR(VLOOKUP(DadosViagem5[[#This Row],[Placa]],DDS!B:C,2,FALSE),"Verificar cadastro")</f>
        <v>Manutenção</v>
      </c>
      <c r="S1419" s="77" t="s">
        <v>2023</v>
      </c>
      <c r="T1419" s="48"/>
      <c r="U1419" s="79"/>
      <c r="V1419" s="78"/>
      <c r="W1419" s="82"/>
      <c r="X1419" s="80"/>
      <c r="Y1419" s="81"/>
      <c r="Z1419" s="153"/>
      <c r="AA1419" s="70" t="s">
        <v>2024</v>
      </c>
      <c r="AB1419" s="70" t="s">
        <v>2024</v>
      </c>
      <c r="AC1419" s="69" t="s">
        <v>2024</v>
      </c>
      <c r="AD1419" s="69" t="str">
        <f ca="1">IFERROR(DATEDIF(DadosViagem5[[#This Row],[Utimo Bip Reserva]],TODAY(),"D"),"")</f>
        <v/>
      </c>
      <c r="AE1419" s="49" t="s">
        <v>2024</v>
      </c>
      <c r="AF1419" s="50" t="s">
        <v>2024</v>
      </c>
      <c r="AG1419" s="49"/>
      <c r="AH1419" s="50">
        <v>45807</v>
      </c>
      <c r="AI1419" s="49" t="str">
        <f>IF(DadosViagem5[[#This Row],[Dias em manutenção ]]&lt;5,"Dentro do Prazo","Fora do Prazo")</f>
        <v>Fora do Prazo</v>
      </c>
      <c r="AJ1419" s="49" t="e">
        <v>#REF!</v>
      </c>
    </row>
    <row r="1420" spans="1:36" ht="15">
      <c r="A1420" s="69" t="s">
        <v>3652</v>
      </c>
      <c r="B1420" s="70">
        <v>437</v>
      </c>
      <c r="C1420" s="69" t="s">
        <v>395</v>
      </c>
      <c r="D1420" s="69" t="s">
        <v>2025</v>
      </c>
      <c r="E1420" s="69" t="s">
        <v>2034</v>
      </c>
      <c r="F1420" s="69" t="s">
        <v>2020</v>
      </c>
      <c r="G1420" s="69"/>
      <c r="H1420" s="70">
        <v>2022</v>
      </c>
      <c r="I1420" s="69" t="s">
        <v>2021</v>
      </c>
      <c r="J1420" s="69" t="s">
        <v>928</v>
      </c>
      <c r="K1420" s="71" t="s">
        <v>1695</v>
      </c>
      <c r="L1420" s="72" t="s">
        <v>83</v>
      </c>
      <c r="M1420" s="48" t="s">
        <v>139</v>
      </c>
      <c r="N1420" s="49" t="s">
        <v>148</v>
      </c>
      <c r="O1420" s="49" t="s">
        <v>2342</v>
      </c>
      <c r="P1420" s="74">
        <f ca="1">IFERROR(VLOOKUP(DadosViagem5[[#This Row],[Placa]],BIP!A:E,5,FALSE),"")</f>
        <v>45977</v>
      </c>
      <c r="Q1420" s="75">
        <f ca="1">DATEDIF(DadosViagem5[[#This Row],[BIP]],TODAY(),"D")</f>
        <v>1</v>
      </c>
      <c r="R1420" s="76" t="str">
        <f>IFERROR(VLOOKUP(DadosViagem5[[#This Row],[Placa]],DDS!B:C,2,FALSE),"Verificar cadastro")</f>
        <v>Operando</v>
      </c>
      <c r="S1420" s="77" t="s">
        <v>2023</v>
      </c>
      <c r="T1420" s="48"/>
      <c r="U1420" s="79"/>
      <c r="V1420" s="78"/>
      <c r="W1420" s="82"/>
      <c r="X1420" s="80"/>
      <c r="Y1420" s="81"/>
      <c r="Z1420" s="82"/>
      <c r="AA1420" s="70" t="s">
        <v>2024</v>
      </c>
      <c r="AB1420" s="70" t="s">
        <v>2024</v>
      </c>
      <c r="AC1420" s="69" t="s">
        <v>2024</v>
      </c>
      <c r="AD1420" s="69" t="str">
        <f ca="1">IFERROR(DATEDIF(DadosViagem5[[#This Row],[Utimo Bip Reserva]],TODAY(),"D"),"")</f>
        <v/>
      </c>
      <c r="AE1420" s="49" t="s">
        <v>2024</v>
      </c>
      <c r="AF1420" s="50" t="s">
        <v>2024</v>
      </c>
      <c r="AG1420" s="49"/>
      <c r="AH1420" s="50">
        <v>45807</v>
      </c>
      <c r="AI1420" s="49" t="str">
        <f>IF(DadosViagem5[[#This Row],[Dias em manutenção ]]&lt;5,"Dentro do Prazo","Fora do Prazo")</f>
        <v>Fora do Prazo</v>
      </c>
      <c r="AJ1420" s="49" t="e">
        <v>#REF!</v>
      </c>
    </row>
    <row r="1421" spans="1:36" ht="15">
      <c r="A1421" s="69" t="s">
        <v>1877</v>
      </c>
      <c r="B1421" s="70"/>
      <c r="C1421" s="69" t="s">
        <v>395</v>
      </c>
      <c r="D1421" s="69" t="s">
        <v>2018</v>
      </c>
      <c r="E1421" s="69" t="s">
        <v>2034</v>
      </c>
      <c r="F1421" s="69" t="s">
        <v>2035</v>
      </c>
      <c r="G1421" s="69"/>
      <c r="H1421" s="70">
        <v>2024</v>
      </c>
      <c r="I1421" s="69" t="s">
        <v>2021</v>
      </c>
      <c r="J1421" s="69" t="s">
        <v>928</v>
      </c>
      <c r="K1421" s="71" t="s">
        <v>1695</v>
      </c>
      <c r="L1421" s="72" t="s">
        <v>83</v>
      </c>
      <c r="M1421" s="48" t="s">
        <v>139</v>
      </c>
      <c r="N1421" s="49" t="s">
        <v>148</v>
      </c>
      <c r="O1421" s="49" t="s">
        <v>2342</v>
      </c>
      <c r="P1421" s="74">
        <f ca="1">IFERROR(VLOOKUP(DadosViagem5[[#This Row],[Placa]],BIP!A:E,5,FALSE),"")</f>
        <v>0</v>
      </c>
      <c r="Q1421" s="75">
        <f ca="1">DATEDIF(DadosViagem5[[#This Row],[BIP]],TODAY(),"D")</f>
        <v>45978</v>
      </c>
      <c r="R1421" s="76" t="str">
        <f>IFERROR(VLOOKUP(DadosViagem5[[#This Row],[Placa]],DDS!B:C,2,FALSE),"Verificar cadastro")</f>
        <v>Manutenção</v>
      </c>
      <c r="S1421" s="77" t="s">
        <v>2023</v>
      </c>
      <c r="T1421" s="48"/>
      <c r="U1421" s="79"/>
      <c r="V1421" s="78"/>
      <c r="W1421" s="82">
        <v>282015231</v>
      </c>
      <c r="X1421" s="80"/>
      <c r="Y1421" s="81"/>
      <c r="Z1421" s="82"/>
      <c r="AA1421" s="70" t="s">
        <v>2024</v>
      </c>
      <c r="AB1421" s="70" t="s">
        <v>2024</v>
      </c>
      <c r="AC1421" s="69" t="s">
        <v>2024</v>
      </c>
      <c r="AD1421" s="69" t="str">
        <f ca="1">IFERROR(DATEDIF(DadosViagem5[[#This Row],[Utimo Bip Reserva]],TODAY(),"D"),"")</f>
        <v/>
      </c>
      <c r="AE1421" s="49"/>
      <c r="AF1421" s="50"/>
      <c r="AG1421" s="49"/>
      <c r="AH1421" s="50">
        <v>45807</v>
      </c>
      <c r="AI1421" s="49" t="str">
        <f>IF(DadosViagem5[[#This Row],[Dias em manutenção ]]&lt;5,"Dentro do Prazo","Fora do Prazo")</f>
        <v>Fora do Prazo</v>
      </c>
      <c r="AJ1421" s="49" t="e">
        <v>#REF!</v>
      </c>
    </row>
    <row r="1422" spans="1:36" ht="15">
      <c r="A1422" s="69" t="s">
        <v>3653</v>
      </c>
      <c r="B1422" s="70"/>
      <c r="C1422" s="69" t="s">
        <v>395</v>
      </c>
      <c r="D1422" s="69" t="s">
        <v>2018</v>
      </c>
      <c r="E1422" s="69" t="s">
        <v>2034</v>
      </c>
      <c r="F1422" s="69" t="s">
        <v>2035</v>
      </c>
      <c r="G1422" s="69"/>
      <c r="H1422" s="70">
        <v>2024</v>
      </c>
      <c r="I1422" s="69" t="s">
        <v>2021</v>
      </c>
      <c r="J1422" s="86" t="s">
        <v>928</v>
      </c>
      <c r="K1422" s="84" t="s">
        <v>1695</v>
      </c>
      <c r="L1422" s="72" t="s">
        <v>83</v>
      </c>
      <c r="M1422" s="48" t="s">
        <v>139</v>
      </c>
      <c r="N1422" s="49" t="s">
        <v>148</v>
      </c>
      <c r="O1422" s="49" t="s">
        <v>2342</v>
      </c>
      <c r="P1422" s="74">
        <f ca="1">IFERROR(VLOOKUP(DadosViagem5[[#This Row],[Placa]],BIP!A:E,5,FALSE),"")</f>
        <v>45977</v>
      </c>
      <c r="Q1422" s="75">
        <f ca="1">DATEDIF(DadosViagem5[[#This Row],[BIP]],TODAY(),"D")</f>
        <v>1</v>
      </c>
      <c r="R1422" s="76" t="str">
        <f>IFERROR(VLOOKUP(DadosViagem5[[#This Row],[Placa]],DDS!B:C,2,FALSE),"Verificar cadastro")</f>
        <v>Operando</v>
      </c>
      <c r="S1422" s="77" t="s">
        <v>2023</v>
      </c>
      <c r="T1422" s="48"/>
      <c r="U1422" s="79"/>
      <c r="V1422" s="78"/>
      <c r="W1422" s="82" t="s">
        <v>3654</v>
      </c>
      <c r="X1422" s="80"/>
      <c r="Y1422" s="81"/>
      <c r="Z1422" s="82"/>
      <c r="AA1422" s="70" t="s">
        <v>2024</v>
      </c>
      <c r="AB1422" s="70" t="s">
        <v>2024</v>
      </c>
      <c r="AC1422" s="69" t="s">
        <v>2024</v>
      </c>
      <c r="AD1422" s="69" t="str">
        <f ca="1">IFERROR(DATEDIF(DadosViagem5[[#This Row],[Utimo Bip Reserva]],TODAY(),"D"),"")</f>
        <v/>
      </c>
      <c r="AE1422" s="49"/>
      <c r="AF1422" s="50"/>
      <c r="AG1422" s="49"/>
      <c r="AH1422" s="50">
        <v>45807</v>
      </c>
      <c r="AI1422" s="49" t="str">
        <f>IF(DadosViagem5[[#This Row],[Dias em manutenção ]]&lt;5,"Dentro do Prazo","Fora do Prazo")</f>
        <v>Fora do Prazo</v>
      </c>
      <c r="AJ1422" s="49" t="e">
        <v>#REF!</v>
      </c>
    </row>
    <row r="1423" spans="1:36" ht="15">
      <c r="A1423" s="69" t="s">
        <v>3655</v>
      </c>
      <c r="B1423" s="70"/>
      <c r="C1423" s="69" t="s">
        <v>395</v>
      </c>
      <c r="D1423" s="69" t="s">
        <v>2025</v>
      </c>
      <c r="E1423" s="69" t="s">
        <v>2034</v>
      </c>
      <c r="F1423" s="69" t="s">
        <v>2035</v>
      </c>
      <c r="G1423" s="69"/>
      <c r="H1423" s="70">
        <v>2024</v>
      </c>
      <c r="I1423" s="69" t="s">
        <v>2021</v>
      </c>
      <c r="J1423" s="69" t="s">
        <v>928</v>
      </c>
      <c r="K1423" s="71" t="s">
        <v>1695</v>
      </c>
      <c r="L1423" s="72" t="s">
        <v>83</v>
      </c>
      <c r="M1423" s="48" t="s">
        <v>139</v>
      </c>
      <c r="N1423" s="49" t="s">
        <v>148</v>
      </c>
      <c r="O1423" s="49" t="s">
        <v>2342</v>
      </c>
      <c r="P1423" s="74">
        <f ca="1">IFERROR(VLOOKUP(DadosViagem5[[#This Row],[Placa]],BIP!A:E,5,FALSE),"")</f>
        <v>45977</v>
      </c>
      <c r="Q1423" s="75">
        <f ca="1">DATEDIF(DadosViagem5[[#This Row],[BIP]],TODAY(),"D")</f>
        <v>1</v>
      </c>
      <c r="R1423" s="76" t="str">
        <f>IFERROR(VLOOKUP(DadosViagem5[[#This Row],[Placa]],DDS!B:C,2,FALSE),"Verificar cadastro")</f>
        <v>Operando</v>
      </c>
      <c r="S1423" s="77" t="s">
        <v>2023</v>
      </c>
      <c r="T1423" s="48"/>
      <c r="U1423" s="79"/>
      <c r="V1423" s="78"/>
      <c r="W1423" s="82" t="s">
        <v>2071</v>
      </c>
      <c r="X1423" s="80"/>
      <c r="Y1423" s="81"/>
      <c r="Z1423" s="82"/>
      <c r="AA1423" s="70" t="s">
        <v>2024</v>
      </c>
      <c r="AB1423" s="70" t="s">
        <v>2024</v>
      </c>
      <c r="AC1423" s="69" t="s">
        <v>2024</v>
      </c>
      <c r="AD1423" s="69" t="str">
        <f ca="1">IFERROR(DATEDIF(DadosViagem5[[#This Row],[Utimo Bip Reserva]],TODAY(),"D"),"")</f>
        <v/>
      </c>
      <c r="AE1423" s="49"/>
      <c r="AF1423" s="50"/>
      <c r="AG1423" s="49"/>
      <c r="AH1423" s="50">
        <v>45807</v>
      </c>
      <c r="AI1423" s="49" t="str">
        <f>IF(DadosViagem5[[#This Row],[Dias em manutenção ]]&lt;5,"Dentro do Prazo","Fora do Prazo")</f>
        <v>Fora do Prazo</v>
      </c>
      <c r="AJ1423" s="49" t="e">
        <v>#REF!</v>
      </c>
    </row>
    <row r="1424" spans="1:36" ht="15">
      <c r="A1424" s="69" t="s">
        <v>1224</v>
      </c>
      <c r="B1424" s="70"/>
      <c r="C1424" s="69" t="s">
        <v>395</v>
      </c>
      <c r="D1424" s="69" t="s">
        <v>2025</v>
      </c>
      <c r="E1424" s="69" t="s">
        <v>2034</v>
      </c>
      <c r="F1424" s="69" t="s">
        <v>2035</v>
      </c>
      <c r="G1424" s="69"/>
      <c r="H1424" s="70">
        <v>2024</v>
      </c>
      <c r="I1424" s="69" t="s">
        <v>2021</v>
      </c>
      <c r="J1424" s="69" t="s">
        <v>928</v>
      </c>
      <c r="K1424" s="71" t="s">
        <v>1695</v>
      </c>
      <c r="L1424" s="72" t="s">
        <v>83</v>
      </c>
      <c r="M1424" s="48" t="s">
        <v>139</v>
      </c>
      <c r="N1424" s="49" t="s">
        <v>148</v>
      </c>
      <c r="O1424" s="49" t="s">
        <v>2342</v>
      </c>
      <c r="P1424" s="74">
        <f ca="1">IFERROR(VLOOKUP(DadosViagem5[[#This Row],[Placa]],BIP!A:E,5,FALSE),"")</f>
        <v>45977</v>
      </c>
      <c r="Q1424" s="75">
        <f ca="1">DATEDIF(DadosViagem5[[#This Row],[BIP]],TODAY(),"D")</f>
        <v>1</v>
      </c>
      <c r="R1424" s="76" t="str">
        <f>IFERROR(VLOOKUP(DadosViagem5[[#This Row],[Placa]],DDS!B:C,2,FALSE),"Verificar cadastro")</f>
        <v>Operando</v>
      </c>
      <c r="S1424" s="77" t="s">
        <v>2023</v>
      </c>
      <c r="T1424" s="48"/>
      <c r="U1424" s="79"/>
      <c r="V1424" s="78"/>
      <c r="W1424" s="82"/>
      <c r="X1424" s="80"/>
      <c r="Y1424" s="81"/>
      <c r="Z1424" s="82"/>
      <c r="AA1424" s="70" t="s">
        <v>2024</v>
      </c>
      <c r="AB1424" s="70" t="s">
        <v>2024</v>
      </c>
      <c r="AC1424" s="69" t="s">
        <v>2024</v>
      </c>
      <c r="AD1424" s="69" t="str">
        <f ca="1">IFERROR(DATEDIF(DadosViagem5[[#This Row],[Utimo Bip Reserva]],TODAY(),"D"),"")</f>
        <v/>
      </c>
      <c r="AE1424" s="49"/>
      <c r="AF1424" s="50"/>
      <c r="AG1424" s="49"/>
      <c r="AH1424" s="50">
        <v>45807</v>
      </c>
      <c r="AI1424" s="49" t="str">
        <f>IF(DadosViagem5[[#This Row],[Dias em manutenção ]]&lt;5,"Dentro do Prazo","Fora do Prazo")</f>
        <v>Fora do Prazo</v>
      </c>
      <c r="AJ1424" s="49" t="e">
        <v>#REF!</v>
      </c>
    </row>
    <row r="1425" spans="1:36" ht="15">
      <c r="A1425" s="69" t="s">
        <v>1873</v>
      </c>
      <c r="B1425" s="70"/>
      <c r="C1425" s="69" t="s">
        <v>593</v>
      </c>
      <c r="D1425" s="69" t="s">
        <v>2018</v>
      </c>
      <c r="E1425" s="69" t="s">
        <v>2033</v>
      </c>
      <c r="F1425" s="69" t="s">
        <v>2279</v>
      </c>
      <c r="G1425" s="69"/>
      <c r="H1425" s="70">
        <v>2024</v>
      </c>
      <c r="I1425" s="69" t="s">
        <v>2021</v>
      </c>
      <c r="J1425" s="69" t="s">
        <v>928</v>
      </c>
      <c r="K1425" s="71" t="s">
        <v>1695</v>
      </c>
      <c r="L1425" s="72" t="s">
        <v>83</v>
      </c>
      <c r="M1425" s="48" t="s">
        <v>285</v>
      </c>
      <c r="N1425" s="49" t="s">
        <v>148</v>
      </c>
      <c r="O1425" s="49" t="s">
        <v>2342</v>
      </c>
      <c r="P1425" s="74">
        <f ca="1">IFERROR(VLOOKUP(DadosViagem5[[#This Row],[Placa]],BIP!A:E,5,FALSE),"")</f>
        <v>0</v>
      </c>
      <c r="Q1425" s="75">
        <f ca="1">DATEDIF(DadosViagem5[[#This Row],[BIP]],TODAY(),"D")</f>
        <v>45978</v>
      </c>
      <c r="R1425" s="76" t="str">
        <f>IFERROR(VLOOKUP(DadosViagem5[[#This Row],[Placa]],DDS!B:C,2,FALSE),"Verificar cadastro")</f>
        <v>Manutenção</v>
      </c>
      <c r="S1425" s="77" t="s">
        <v>2023</v>
      </c>
      <c r="T1425" s="48"/>
      <c r="U1425" s="79"/>
      <c r="V1425" s="78"/>
      <c r="W1425" s="82" t="s">
        <v>2071</v>
      </c>
      <c r="X1425" s="80"/>
      <c r="Y1425" s="81"/>
      <c r="Z1425" s="82"/>
      <c r="AA1425" s="70" t="s">
        <v>2024</v>
      </c>
      <c r="AB1425" s="70" t="s">
        <v>2024</v>
      </c>
      <c r="AC1425" s="70" t="s">
        <v>2024</v>
      </c>
      <c r="AD1425" s="70" t="s">
        <v>2024</v>
      </c>
      <c r="AE1425" s="50" t="s">
        <v>2024</v>
      </c>
      <c r="AF1425" s="50" t="s">
        <v>2024</v>
      </c>
      <c r="AG1425" s="49"/>
      <c r="AH1425" s="50">
        <v>45807</v>
      </c>
      <c r="AI1425" s="49" t="str">
        <f>IF(DadosViagem5[[#This Row],[Dias em manutenção ]]&lt;5,"Dentro do Prazo","Fora do Prazo")</f>
        <v>Fora do Prazo</v>
      </c>
      <c r="AJ1425" s="49" t="e">
        <v>#REF!</v>
      </c>
    </row>
    <row r="1426" spans="1:36" ht="15">
      <c r="A1426" s="69" t="s">
        <v>3656</v>
      </c>
      <c r="B1426" s="70"/>
      <c r="C1426" s="69" t="s">
        <v>760</v>
      </c>
      <c r="D1426" s="69" t="s">
        <v>2018</v>
      </c>
      <c r="E1426" s="69" t="s">
        <v>2019</v>
      </c>
      <c r="F1426" s="69" t="s">
        <v>2056</v>
      </c>
      <c r="G1426" s="69"/>
      <c r="H1426" s="70">
        <v>2024</v>
      </c>
      <c r="I1426" s="69" t="s">
        <v>2021</v>
      </c>
      <c r="J1426" s="69" t="s">
        <v>928</v>
      </c>
      <c r="K1426" s="71" t="s">
        <v>1695</v>
      </c>
      <c r="L1426" s="72" t="s">
        <v>83</v>
      </c>
      <c r="M1426" s="48" t="s">
        <v>285</v>
      </c>
      <c r="N1426" s="49" t="s">
        <v>148</v>
      </c>
      <c r="O1426" s="49" t="s">
        <v>2342</v>
      </c>
      <c r="P1426" s="74">
        <f ca="1">IFERROR(VLOOKUP(DadosViagem5[[#This Row],[Placa]],BIP!A:E,5,FALSE),"")</f>
        <v>45977</v>
      </c>
      <c r="Q1426" s="75">
        <f ca="1">DATEDIF(DadosViagem5[[#This Row],[BIP]],TODAY(),"D")</f>
        <v>1</v>
      </c>
      <c r="R1426" s="76" t="str">
        <f>IFERROR(VLOOKUP(DadosViagem5[[#This Row],[Placa]],DDS!B:C,2,FALSE),"Verificar cadastro")</f>
        <v>Operando</v>
      </c>
      <c r="S1426" s="77" t="s">
        <v>2023</v>
      </c>
      <c r="T1426" s="48"/>
      <c r="U1426" s="79"/>
      <c r="V1426" s="78"/>
      <c r="W1426" s="82"/>
      <c r="X1426" s="80"/>
      <c r="Y1426" s="81"/>
      <c r="Z1426" s="82"/>
      <c r="AA1426" s="70" t="s">
        <v>2024</v>
      </c>
      <c r="AB1426" s="70" t="s">
        <v>2024</v>
      </c>
      <c r="AC1426" s="69" t="s">
        <v>2024</v>
      </c>
      <c r="AD1426" s="69" t="str">
        <f ca="1">IFERROR(DATEDIF(DadosViagem5[[#This Row],[Utimo Bip Reserva]],TODAY(),"D"),"")</f>
        <v/>
      </c>
      <c r="AE1426" s="49"/>
      <c r="AF1426" s="50"/>
      <c r="AG1426" s="49"/>
      <c r="AH1426" s="50">
        <v>45807</v>
      </c>
      <c r="AI1426" s="49" t="str">
        <f>IF(DadosViagem5[[#This Row],[Dias em manutenção ]]&lt;5,"Dentro do Prazo","Fora do Prazo")</f>
        <v>Fora do Prazo</v>
      </c>
      <c r="AJ1426" s="49" t="e">
        <v>#REF!</v>
      </c>
    </row>
    <row r="1427" spans="1:36" ht="15">
      <c r="A1427" s="69" t="s">
        <v>3657</v>
      </c>
      <c r="B1427" s="70"/>
      <c r="C1427" s="69" t="s">
        <v>760</v>
      </c>
      <c r="D1427" s="69" t="s">
        <v>2018</v>
      </c>
      <c r="E1427" s="69" t="s">
        <v>2019</v>
      </c>
      <c r="F1427" s="69" t="s">
        <v>2056</v>
      </c>
      <c r="G1427" s="69"/>
      <c r="H1427" s="70">
        <v>2024</v>
      </c>
      <c r="I1427" s="69" t="s">
        <v>2021</v>
      </c>
      <c r="J1427" s="69" t="s">
        <v>928</v>
      </c>
      <c r="K1427" s="71" t="s">
        <v>1695</v>
      </c>
      <c r="L1427" s="72" t="s">
        <v>83</v>
      </c>
      <c r="M1427" s="48" t="s">
        <v>285</v>
      </c>
      <c r="N1427" s="49" t="s">
        <v>148</v>
      </c>
      <c r="O1427" s="49" t="s">
        <v>2342</v>
      </c>
      <c r="P1427" s="74">
        <f ca="1">IFERROR(VLOOKUP(DadosViagem5[[#This Row],[Placa]],BIP!A:E,5,FALSE),"")</f>
        <v>45977</v>
      </c>
      <c r="Q1427" s="75">
        <f ca="1">DATEDIF(DadosViagem5[[#This Row],[BIP]],TODAY(),"D")</f>
        <v>1</v>
      </c>
      <c r="R1427" s="76" t="str">
        <f>IFERROR(VLOOKUP(DadosViagem5[[#This Row],[Placa]],DDS!B:C,2,FALSE),"Verificar cadastro")</f>
        <v>Operando</v>
      </c>
      <c r="S1427" s="77" t="s">
        <v>2023</v>
      </c>
      <c r="T1427" s="48"/>
      <c r="U1427" s="79"/>
      <c r="V1427" s="78"/>
      <c r="W1427" s="82"/>
      <c r="X1427" s="80"/>
      <c r="Y1427" s="81"/>
      <c r="Z1427" s="82"/>
      <c r="AA1427" s="70" t="s">
        <v>2024</v>
      </c>
      <c r="AB1427" s="70" t="s">
        <v>2024</v>
      </c>
      <c r="AC1427" s="69" t="s">
        <v>2024</v>
      </c>
      <c r="AD1427" s="69" t="str">
        <f ca="1">IFERROR(DATEDIF(DadosViagem5[[#This Row],[Utimo Bip Reserva]],TODAY(),"D"),"")</f>
        <v/>
      </c>
      <c r="AE1427" s="50" t="s">
        <v>2024</v>
      </c>
      <c r="AF1427" s="50" t="s">
        <v>2024</v>
      </c>
      <c r="AG1427" s="49"/>
      <c r="AH1427" s="50">
        <v>45807</v>
      </c>
      <c r="AI1427" s="49" t="str">
        <f>IF(DadosViagem5[[#This Row],[Dias em manutenção ]]&lt;5,"Dentro do Prazo","Fora do Prazo")</f>
        <v>Fora do Prazo</v>
      </c>
      <c r="AJ1427" s="49" t="e">
        <v>#REF!</v>
      </c>
    </row>
    <row r="1428" spans="1:36" ht="15">
      <c r="A1428" s="69" t="s">
        <v>1403</v>
      </c>
      <c r="B1428" s="70"/>
      <c r="C1428" s="69" t="s">
        <v>1221</v>
      </c>
      <c r="D1428" s="69" t="s">
        <v>2018</v>
      </c>
      <c r="E1428" s="69" t="s">
        <v>2019</v>
      </c>
      <c r="F1428" s="69" t="s">
        <v>2056</v>
      </c>
      <c r="G1428" s="69"/>
      <c r="H1428" s="70">
        <v>2023</v>
      </c>
      <c r="I1428" s="69" t="s">
        <v>2021</v>
      </c>
      <c r="J1428" s="69" t="s">
        <v>928</v>
      </c>
      <c r="K1428" s="71" t="s">
        <v>1695</v>
      </c>
      <c r="L1428" s="85" t="s">
        <v>83</v>
      </c>
      <c r="M1428" s="48" t="s">
        <v>285</v>
      </c>
      <c r="N1428" s="49" t="s">
        <v>148</v>
      </c>
      <c r="O1428" s="49" t="s">
        <v>2342</v>
      </c>
      <c r="P1428" s="74">
        <f ca="1">IFERROR(VLOOKUP(DadosViagem5[[#This Row],[Placa]],BIP!A:E,5,FALSE),"")</f>
        <v>45977</v>
      </c>
      <c r="Q1428" s="75">
        <f ca="1">DATEDIF(DadosViagem5[[#This Row],[BIP]],TODAY(),"D")</f>
        <v>1</v>
      </c>
      <c r="R1428" s="76" t="str">
        <f>IFERROR(VLOOKUP(DadosViagem5[[#This Row],[Placa]],DDS!B:C,2,FALSE),"Verificar cadastro")</f>
        <v>Operando</v>
      </c>
      <c r="S1428" s="77" t="s">
        <v>2023</v>
      </c>
      <c r="T1428" s="48"/>
      <c r="U1428" s="79"/>
      <c r="V1428" s="78"/>
      <c r="W1428" s="82"/>
      <c r="X1428" s="80"/>
      <c r="Y1428" s="81"/>
      <c r="Z1428" s="19"/>
      <c r="AA1428" s="70"/>
      <c r="AB1428" s="70" t="s">
        <v>2024</v>
      </c>
      <c r="AC1428" s="69" t="s">
        <v>2024</v>
      </c>
      <c r="AD1428" s="69" t="str">
        <f ca="1">IFERROR(DATEDIF(DadosViagem5[[#This Row],[Utimo Bip Reserva]],TODAY(),"D"),"")</f>
        <v/>
      </c>
      <c r="AE1428" s="50" t="s">
        <v>2024</v>
      </c>
      <c r="AF1428" s="50" t="s">
        <v>2024</v>
      </c>
      <c r="AG1428" s="49"/>
      <c r="AH1428" s="50">
        <v>45807</v>
      </c>
      <c r="AI1428" s="49" t="str">
        <f>IF(DadosViagem5[[#This Row],[Dias em manutenção ]]&lt;5,"Dentro do Prazo","Fora do Prazo")</f>
        <v>Fora do Prazo</v>
      </c>
      <c r="AJ1428" s="49" t="e">
        <v>#REF!</v>
      </c>
    </row>
    <row r="1429" spans="1:36" ht="15">
      <c r="A1429" s="69" t="s">
        <v>145</v>
      </c>
      <c r="B1429" s="70"/>
      <c r="C1429" s="69" t="s">
        <v>395</v>
      </c>
      <c r="D1429" s="69" t="s">
        <v>2025</v>
      </c>
      <c r="E1429" s="69" t="s">
        <v>2034</v>
      </c>
      <c r="F1429" s="69" t="s">
        <v>2035</v>
      </c>
      <c r="G1429" s="69"/>
      <c r="H1429" s="70">
        <v>2024</v>
      </c>
      <c r="I1429" s="69" t="s">
        <v>2021</v>
      </c>
      <c r="J1429" s="69" t="s">
        <v>928</v>
      </c>
      <c r="K1429" s="84" t="s">
        <v>1695</v>
      </c>
      <c r="L1429" s="85" t="s">
        <v>83</v>
      </c>
      <c r="M1429" s="48" t="s">
        <v>139</v>
      </c>
      <c r="N1429" s="49" t="s">
        <v>148</v>
      </c>
      <c r="O1429" s="49" t="s">
        <v>2342</v>
      </c>
      <c r="P1429" s="74">
        <f ca="1">IFERROR(VLOOKUP(DadosViagem5[[#This Row],[Placa]],BIP!A:E,5,FALSE),"")</f>
        <v>45925</v>
      </c>
      <c r="Q1429" s="75">
        <f ca="1">DATEDIF(DadosViagem5[[#This Row],[BIP]],TODAY(),"D")</f>
        <v>53</v>
      </c>
      <c r="R1429" s="76" t="str">
        <f>IFERROR(VLOOKUP(DadosViagem5[[#This Row],[Placa]],DDS!B:C,2,FALSE),"Verificar cadastro")</f>
        <v>Manutenção</v>
      </c>
      <c r="S1429" s="77" t="s">
        <v>2096</v>
      </c>
      <c r="T1429" s="48"/>
      <c r="U1429" s="79"/>
      <c r="V1429" s="78"/>
      <c r="W1429" s="82"/>
      <c r="X1429" s="80"/>
      <c r="Y1429" s="81"/>
      <c r="Z1429" s="82"/>
      <c r="AA1429" s="70" t="s">
        <v>2024</v>
      </c>
      <c r="AB1429" s="70" t="s">
        <v>2024</v>
      </c>
      <c r="AC1429" s="69" t="s">
        <v>2024</v>
      </c>
      <c r="AD1429" s="69" t="str">
        <f ca="1">IFERROR(DATEDIF(DadosViagem5[[#This Row],[Utimo Bip Reserva]],TODAY(),"D"),"")</f>
        <v/>
      </c>
      <c r="AE1429" s="50" t="s">
        <v>2024</v>
      </c>
      <c r="AF1429" s="50" t="s">
        <v>2024</v>
      </c>
      <c r="AG1429" s="49"/>
      <c r="AH1429" s="50">
        <v>45807</v>
      </c>
      <c r="AI1429" s="49" t="str">
        <f>IF(DadosViagem5[[#This Row],[Dias em manutenção ]]&lt;5,"Dentro do Prazo","Fora do Prazo")</f>
        <v>Fora do Prazo</v>
      </c>
      <c r="AJ1429" s="49" t="e">
        <v>#REF!</v>
      </c>
    </row>
    <row r="1430" spans="1:36" ht="15">
      <c r="A1430" s="69" t="s">
        <v>3658</v>
      </c>
      <c r="B1430" s="70"/>
      <c r="C1430" s="69" t="s">
        <v>395</v>
      </c>
      <c r="D1430" s="69" t="s">
        <v>2025</v>
      </c>
      <c r="E1430" s="69" t="s">
        <v>2034</v>
      </c>
      <c r="F1430" s="69" t="s">
        <v>2035</v>
      </c>
      <c r="G1430" s="69"/>
      <c r="H1430" s="70">
        <v>2024</v>
      </c>
      <c r="I1430" s="69" t="s">
        <v>2021</v>
      </c>
      <c r="J1430" s="69" t="s">
        <v>928</v>
      </c>
      <c r="K1430" s="71" t="s">
        <v>1695</v>
      </c>
      <c r="L1430" s="72" t="s">
        <v>83</v>
      </c>
      <c r="M1430" s="48" t="s">
        <v>139</v>
      </c>
      <c r="N1430" s="49" t="s">
        <v>148</v>
      </c>
      <c r="O1430" s="49" t="s">
        <v>2342</v>
      </c>
      <c r="P1430" s="74">
        <f ca="1">IFERROR(VLOOKUP(DadosViagem5[[#This Row],[Placa]],BIP!A:E,5,FALSE),"")</f>
        <v>45977</v>
      </c>
      <c r="Q1430" s="75">
        <f ca="1">DATEDIF(DadosViagem5[[#This Row],[BIP]],TODAY(),"D")</f>
        <v>1</v>
      </c>
      <c r="R1430" s="76" t="str">
        <f>IFERROR(VLOOKUP(DadosViagem5[[#This Row],[Placa]],DDS!B:C,2,FALSE),"Verificar cadastro")</f>
        <v>Operando</v>
      </c>
      <c r="S1430" s="77" t="s">
        <v>2023</v>
      </c>
      <c r="T1430" s="48"/>
      <c r="U1430" s="79"/>
      <c r="V1430" s="78"/>
      <c r="W1430" s="82"/>
      <c r="X1430" s="80"/>
      <c r="Y1430" s="81"/>
      <c r="Z1430" s="82"/>
      <c r="AA1430" s="70" t="s">
        <v>2024</v>
      </c>
      <c r="AB1430" s="70" t="s">
        <v>2024</v>
      </c>
      <c r="AC1430" s="69" t="s">
        <v>2024</v>
      </c>
      <c r="AD1430" s="69" t="str">
        <f ca="1">IFERROR(DATEDIF(DadosViagem5[[#This Row],[Utimo Bip Reserva]],TODAY(),"D"),"")</f>
        <v/>
      </c>
      <c r="AE1430" s="50" t="s">
        <v>2024</v>
      </c>
      <c r="AF1430" s="50" t="s">
        <v>2024</v>
      </c>
      <c r="AG1430" s="49"/>
      <c r="AH1430" s="50">
        <v>45807</v>
      </c>
      <c r="AI1430" s="49" t="str">
        <f>IF(DadosViagem5[[#This Row],[Dias em manutenção ]]&lt;5,"Dentro do Prazo","Fora do Prazo")</f>
        <v>Fora do Prazo</v>
      </c>
      <c r="AJ1430" s="49" t="e">
        <v>#REF!</v>
      </c>
    </row>
    <row r="1431" spans="1:36" ht="15">
      <c r="A1431" s="69" t="s">
        <v>941</v>
      </c>
      <c r="B1431" s="70"/>
      <c r="C1431" s="69" t="s">
        <v>395</v>
      </c>
      <c r="D1431" s="69" t="s">
        <v>2025</v>
      </c>
      <c r="E1431" s="69" t="s">
        <v>2034</v>
      </c>
      <c r="F1431" s="69" t="s">
        <v>2035</v>
      </c>
      <c r="G1431" s="69"/>
      <c r="H1431" s="70">
        <v>2024</v>
      </c>
      <c r="I1431" s="69" t="s">
        <v>2021</v>
      </c>
      <c r="J1431" s="69" t="s">
        <v>928</v>
      </c>
      <c r="K1431" s="113" t="s">
        <v>1695</v>
      </c>
      <c r="L1431" s="72" t="s">
        <v>83</v>
      </c>
      <c r="M1431" s="48" t="s">
        <v>139</v>
      </c>
      <c r="N1431" s="49" t="s">
        <v>148</v>
      </c>
      <c r="O1431" s="49" t="s">
        <v>2342</v>
      </c>
      <c r="P1431" s="74">
        <f ca="1">IFERROR(VLOOKUP(DadosViagem5[[#This Row],[Placa]],BIP!A:E,5,FALSE),"")</f>
        <v>45978</v>
      </c>
      <c r="Q1431" s="75">
        <f ca="1">DATEDIF(DadosViagem5[[#This Row],[BIP]],TODAY(),"D")</f>
        <v>0</v>
      </c>
      <c r="R1431" s="76" t="str">
        <f>IFERROR(VLOOKUP(DadosViagem5[[#This Row],[Placa]],DDS!B:C,2,FALSE),"Verificar cadastro")</f>
        <v>Operando</v>
      </c>
      <c r="S1431" s="77" t="s">
        <v>2023</v>
      </c>
      <c r="T1431" s="48"/>
      <c r="U1431" s="79"/>
      <c r="V1431" s="78"/>
      <c r="W1431" s="82" t="s">
        <v>3659</v>
      </c>
      <c r="X1431" s="80"/>
      <c r="Y1431" s="81"/>
      <c r="Z1431" s="82"/>
      <c r="AA1431" s="70" t="s">
        <v>2024</v>
      </c>
      <c r="AB1431" s="70" t="s">
        <v>2024</v>
      </c>
      <c r="AC1431" s="69" t="s">
        <v>2024</v>
      </c>
      <c r="AD1431" s="69" t="str">
        <f ca="1">IFERROR(DATEDIF(DadosViagem5[[#This Row],[Utimo Bip Reserva]],TODAY(),"D"),"")</f>
        <v/>
      </c>
      <c r="AE1431" s="50" t="s">
        <v>2024</v>
      </c>
      <c r="AF1431" s="50" t="s">
        <v>2024</v>
      </c>
      <c r="AG1431" s="49"/>
      <c r="AH1431" s="50">
        <v>45807</v>
      </c>
      <c r="AI1431" s="49" t="str">
        <f>IF(DadosViagem5[[#This Row],[Dias em manutenção ]]&lt;5,"Dentro do Prazo","Fora do Prazo")</f>
        <v>Fora do Prazo</v>
      </c>
      <c r="AJ1431" s="49" t="e">
        <v>#REF!</v>
      </c>
    </row>
    <row r="1432" spans="1:36" ht="15">
      <c r="A1432" s="69" t="s">
        <v>3660</v>
      </c>
      <c r="B1432" s="70">
        <v>400</v>
      </c>
      <c r="C1432" s="69" t="s">
        <v>395</v>
      </c>
      <c r="D1432" s="69" t="s">
        <v>2025</v>
      </c>
      <c r="E1432" s="69" t="s">
        <v>2027</v>
      </c>
      <c r="F1432" s="69" t="s">
        <v>2020</v>
      </c>
      <c r="G1432" s="69"/>
      <c r="H1432" s="70">
        <v>2022</v>
      </c>
      <c r="I1432" s="69" t="s">
        <v>2021</v>
      </c>
      <c r="J1432" s="69" t="s">
        <v>928</v>
      </c>
      <c r="K1432" s="71" t="s">
        <v>1695</v>
      </c>
      <c r="L1432" s="72" t="s">
        <v>83</v>
      </c>
      <c r="M1432" s="48" t="s">
        <v>139</v>
      </c>
      <c r="N1432" s="49" t="s">
        <v>148</v>
      </c>
      <c r="O1432" s="49" t="s">
        <v>2342</v>
      </c>
      <c r="P1432" s="74">
        <f ca="1">IFERROR(VLOOKUP(DadosViagem5[[#This Row],[Placa]],BIP!A:E,5,FALSE),"")</f>
        <v>45978</v>
      </c>
      <c r="Q1432" s="75">
        <f ca="1">DATEDIF(DadosViagem5[[#This Row],[BIP]],TODAY(),"D")</f>
        <v>0</v>
      </c>
      <c r="R1432" s="76" t="str">
        <f>IFERROR(VLOOKUP(DadosViagem5[[#This Row],[Placa]],DDS!B:C,2,FALSE),"Verificar cadastro")</f>
        <v>Operando</v>
      </c>
      <c r="S1432" s="77" t="s">
        <v>2023</v>
      </c>
      <c r="T1432" s="48"/>
      <c r="U1432" s="79"/>
      <c r="V1432" s="78"/>
      <c r="W1432" s="82"/>
      <c r="X1432" s="80"/>
      <c r="Y1432" s="81"/>
      <c r="Z1432" s="82"/>
      <c r="AA1432" s="70" t="s">
        <v>2024</v>
      </c>
      <c r="AB1432" s="70" t="s">
        <v>2024</v>
      </c>
      <c r="AC1432" s="69" t="s">
        <v>2024</v>
      </c>
      <c r="AD1432" s="69" t="str">
        <f ca="1">IFERROR(DATEDIF(DadosViagem5[[#This Row],[Utimo Bip Reserva]],TODAY(),"D"),"")</f>
        <v/>
      </c>
      <c r="AE1432" s="49"/>
      <c r="AF1432" s="50"/>
      <c r="AG1432" s="49"/>
      <c r="AH1432" s="50">
        <v>45807</v>
      </c>
      <c r="AI1432" s="49" t="str">
        <f>IF(DadosViagem5[[#This Row],[Dias em manutenção ]]&lt;5,"Dentro do Prazo","Fora do Prazo")</f>
        <v>Fora do Prazo</v>
      </c>
      <c r="AJ1432" s="49" t="e">
        <v>#REF!</v>
      </c>
    </row>
    <row r="1433" spans="1:36" ht="15">
      <c r="A1433" s="69" t="s">
        <v>3661</v>
      </c>
      <c r="B1433" s="70"/>
      <c r="C1433" s="69" t="s">
        <v>760</v>
      </c>
      <c r="D1433" s="69" t="s">
        <v>2018</v>
      </c>
      <c r="E1433" s="69" t="s">
        <v>2019</v>
      </c>
      <c r="F1433" s="69" t="s">
        <v>2056</v>
      </c>
      <c r="G1433" s="69"/>
      <c r="H1433" s="70">
        <v>2024</v>
      </c>
      <c r="I1433" s="69" t="s">
        <v>2021</v>
      </c>
      <c r="J1433" s="69" t="s">
        <v>928</v>
      </c>
      <c r="K1433" s="71" t="s">
        <v>1695</v>
      </c>
      <c r="L1433" s="72" t="s">
        <v>83</v>
      </c>
      <c r="M1433" s="48" t="s">
        <v>285</v>
      </c>
      <c r="N1433" s="49" t="s">
        <v>148</v>
      </c>
      <c r="O1433" s="49" t="s">
        <v>2342</v>
      </c>
      <c r="P1433" s="74">
        <f ca="1">IFERROR(VLOOKUP(DadosViagem5[[#This Row],[Placa]],BIP!A:E,5,FALSE),"")</f>
        <v>45977</v>
      </c>
      <c r="Q1433" s="75">
        <f ca="1">DATEDIF(DadosViagem5[[#This Row],[BIP]],TODAY(),"D")</f>
        <v>1</v>
      </c>
      <c r="R1433" s="76" t="str">
        <f>IFERROR(VLOOKUP(DadosViagem5[[#This Row],[Placa]],DDS!B:C,2,FALSE),"Verificar cadastro")</f>
        <v>Operando</v>
      </c>
      <c r="S1433" s="77" t="s">
        <v>2023</v>
      </c>
      <c r="T1433" s="48"/>
      <c r="U1433" s="79"/>
      <c r="V1433" s="78"/>
      <c r="W1433" s="82"/>
      <c r="X1433" s="80"/>
      <c r="Y1433" s="81"/>
      <c r="Z1433" s="82"/>
      <c r="AA1433" s="70" t="s">
        <v>2024</v>
      </c>
      <c r="AB1433" s="70" t="s">
        <v>2024</v>
      </c>
      <c r="AC1433" s="69" t="s">
        <v>2024</v>
      </c>
      <c r="AD1433" s="69" t="str">
        <f ca="1">IFERROR(DATEDIF(DadosViagem5[[#This Row],[Utimo Bip Reserva]],TODAY(),"D"),"")</f>
        <v/>
      </c>
      <c r="AE1433" s="142"/>
      <c r="AF1433" s="50"/>
      <c r="AG1433" s="49"/>
      <c r="AH1433" s="50">
        <v>45807</v>
      </c>
      <c r="AI1433" s="49" t="str">
        <f>IF(DadosViagem5[[#This Row],[Dias em manutenção ]]&lt;5,"Dentro do Prazo","Fora do Prazo")</f>
        <v>Fora do Prazo</v>
      </c>
      <c r="AJ1433" s="49" t="e">
        <v>#REF!</v>
      </c>
    </row>
    <row r="1434" spans="1:36" ht="15">
      <c r="A1434" s="69" t="s">
        <v>1693</v>
      </c>
      <c r="B1434" s="70"/>
      <c r="C1434" s="69" t="s">
        <v>673</v>
      </c>
      <c r="D1434" s="69" t="s">
        <v>2025</v>
      </c>
      <c r="E1434" s="69" t="s">
        <v>566</v>
      </c>
      <c r="F1434" s="69" t="s">
        <v>2064</v>
      </c>
      <c r="G1434" s="69"/>
      <c r="H1434" s="70">
        <v>2021</v>
      </c>
      <c r="I1434" s="69" t="s">
        <v>2021</v>
      </c>
      <c r="J1434" s="69" t="s">
        <v>928</v>
      </c>
      <c r="K1434" s="71" t="s">
        <v>1695</v>
      </c>
      <c r="L1434" s="72" t="s">
        <v>83</v>
      </c>
      <c r="M1434" s="48" t="s">
        <v>285</v>
      </c>
      <c r="N1434" s="49" t="s">
        <v>148</v>
      </c>
      <c r="O1434" s="49" t="s">
        <v>2342</v>
      </c>
      <c r="P1434" s="74">
        <f ca="1">IFERROR(VLOOKUP(DadosViagem5[[#This Row],[Placa]],BIP!A:E,5,FALSE),"")</f>
        <v>45977</v>
      </c>
      <c r="Q1434" s="75">
        <f ca="1">DATEDIF(DadosViagem5[[#This Row],[BIP]],TODAY(),"D")</f>
        <v>1</v>
      </c>
      <c r="R1434" s="76" t="str">
        <f>IFERROR(VLOOKUP(DadosViagem5[[#This Row],[Placa]],DDS!B:C,2,FALSE),"Verificar cadastro")</f>
        <v>Manutenção</v>
      </c>
      <c r="S1434" s="77" t="s">
        <v>2023</v>
      </c>
      <c r="T1434" s="48"/>
      <c r="U1434" s="79"/>
      <c r="V1434" s="78"/>
      <c r="W1434" s="82" t="s">
        <v>3629</v>
      </c>
      <c r="X1434" s="80"/>
      <c r="Y1434" s="81"/>
      <c r="Z1434" s="82"/>
      <c r="AA1434" s="70" t="s">
        <v>2024</v>
      </c>
      <c r="AB1434" s="70" t="s">
        <v>2024</v>
      </c>
      <c r="AC1434" s="69" t="s">
        <v>2024</v>
      </c>
      <c r="AD1434" s="69" t="str">
        <f ca="1">IFERROR(DATEDIF(DadosViagem5[[#This Row],[Utimo Bip Reserva]],TODAY(),"D"),"")</f>
        <v/>
      </c>
      <c r="AE1434" s="49" t="s">
        <v>3636</v>
      </c>
      <c r="AF1434" s="50" t="s">
        <v>2024</v>
      </c>
      <c r="AG1434" s="49"/>
      <c r="AH1434" s="50">
        <v>45807</v>
      </c>
      <c r="AI1434" s="49" t="str">
        <f>IF(DadosViagem5[[#This Row],[Dias em manutenção ]]&lt;5,"Dentro do Prazo","Fora do Prazo")</f>
        <v>Fora do Prazo</v>
      </c>
      <c r="AJ1434" s="49" t="e">
        <v>#REF!</v>
      </c>
    </row>
    <row r="1435" spans="1:36" ht="15">
      <c r="A1435" s="69" t="s">
        <v>1196</v>
      </c>
      <c r="B1435" s="70"/>
      <c r="C1435" s="69" t="s">
        <v>673</v>
      </c>
      <c r="D1435" s="69" t="s">
        <v>2025</v>
      </c>
      <c r="E1435" s="69" t="s">
        <v>566</v>
      </c>
      <c r="F1435" s="69" t="s">
        <v>2064</v>
      </c>
      <c r="G1435" s="69"/>
      <c r="H1435" s="70">
        <v>2021</v>
      </c>
      <c r="I1435" s="69" t="s">
        <v>2021</v>
      </c>
      <c r="J1435" s="69" t="s">
        <v>928</v>
      </c>
      <c r="K1435" s="71" t="s">
        <v>1695</v>
      </c>
      <c r="L1435" s="72" t="s">
        <v>83</v>
      </c>
      <c r="M1435" s="48" t="s">
        <v>285</v>
      </c>
      <c r="N1435" s="49" t="s">
        <v>148</v>
      </c>
      <c r="O1435" s="49" t="s">
        <v>2342</v>
      </c>
      <c r="P1435" s="74">
        <f ca="1">IFERROR(VLOOKUP(DadosViagem5[[#This Row],[Placa]],BIP!A:E,5,FALSE),"")</f>
        <v>45973</v>
      </c>
      <c r="Q1435" s="75">
        <f ca="1">DATEDIF(DadosViagem5[[#This Row],[BIP]],TODAY(),"D")</f>
        <v>5</v>
      </c>
      <c r="R1435" s="76" t="str">
        <f>IFERROR(VLOOKUP(DadosViagem5[[#This Row],[Placa]],DDS!B:C,2,FALSE),"Verificar cadastro")</f>
        <v>Manutenção</v>
      </c>
      <c r="S1435" s="77" t="s">
        <v>2023</v>
      </c>
      <c r="T1435" s="48"/>
      <c r="U1435" s="79"/>
      <c r="V1435" s="78"/>
      <c r="W1435" s="82"/>
      <c r="X1435" s="80"/>
      <c r="Y1435" s="81"/>
      <c r="Z1435" s="82"/>
      <c r="AA1435" s="70" t="s">
        <v>2024</v>
      </c>
      <c r="AB1435" s="70" t="s">
        <v>2024</v>
      </c>
      <c r="AC1435" s="69" t="s">
        <v>2024</v>
      </c>
      <c r="AD1435" s="69" t="str">
        <f ca="1">IFERROR(DATEDIF(DadosViagem5[[#This Row],[Utimo Bip Reserva]],TODAY(),"D"),"")</f>
        <v/>
      </c>
      <c r="AE1435" s="49" t="s">
        <v>2024</v>
      </c>
      <c r="AF1435" s="50" t="s">
        <v>2024</v>
      </c>
      <c r="AG1435" s="49"/>
      <c r="AH1435" s="50">
        <v>45807</v>
      </c>
      <c r="AI1435" s="49" t="str">
        <f>IF(DadosViagem5[[#This Row],[Dias em manutenção ]]&lt;5,"Dentro do Prazo","Fora do Prazo")</f>
        <v>Fora do Prazo</v>
      </c>
      <c r="AJ1435" s="49" t="e">
        <v>#REF!</v>
      </c>
    </row>
    <row r="1436" spans="1:36" ht="15">
      <c r="A1436" s="69" t="s">
        <v>3662</v>
      </c>
      <c r="B1436" s="70"/>
      <c r="C1436" s="69" t="s">
        <v>395</v>
      </c>
      <c r="D1436" s="69" t="s">
        <v>2025</v>
      </c>
      <c r="E1436" s="69" t="s">
        <v>2034</v>
      </c>
      <c r="F1436" s="69" t="s">
        <v>2035</v>
      </c>
      <c r="G1436" s="69"/>
      <c r="H1436" s="70">
        <v>2023</v>
      </c>
      <c r="I1436" s="69" t="s">
        <v>2021</v>
      </c>
      <c r="J1436" s="69" t="s">
        <v>928</v>
      </c>
      <c r="K1436" s="71" t="s">
        <v>1695</v>
      </c>
      <c r="L1436" s="72" t="s">
        <v>83</v>
      </c>
      <c r="M1436" s="48" t="s">
        <v>139</v>
      </c>
      <c r="N1436" s="49" t="s">
        <v>148</v>
      </c>
      <c r="O1436" s="49" t="s">
        <v>2342</v>
      </c>
      <c r="P1436" s="74">
        <f ca="1">IFERROR(VLOOKUP(DadosViagem5[[#This Row],[Placa]],BIP!A:E,5,FALSE),"")</f>
        <v>45978</v>
      </c>
      <c r="Q1436" s="75">
        <f ca="1">DATEDIF(DadosViagem5[[#This Row],[BIP]],TODAY(),"D")</f>
        <v>0</v>
      </c>
      <c r="R1436" s="76" t="str">
        <f>IFERROR(VLOOKUP(DadosViagem5[[#This Row],[Placa]],DDS!B:C,2,FALSE),"Verificar cadastro")</f>
        <v>Operando</v>
      </c>
      <c r="S1436" s="77" t="s">
        <v>2023</v>
      </c>
      <c r="T1436" s="48"/>
      <c r="U1436" s="79"/>
      <c r="V1436" s="78"/>
      <c r="W1436" s="82"/>
      <c r="X1436" s="80"/>
      <c r="Y1436" s="81"/>
      <c r="Z1436" s="82"/>
      <c r="AA1436" s="70" t="s">
        <v>2024</v>
      </c>
      <c r="AB1436" s="70" t="s">
        <v>2024</v>
      </c>
      <c r="AC1436" s="69" t="s">
        <v>2024</v>
      </c>
      <c r="AD1436" s="69" t="str">
        <f ca="1">IFERROR(DATEDIF(DadosViagem5[[#This Row],[Utimo Bip Reserva]],TODAY(),"D"),"")</f>
        <v/>
      </c>
      <c r="AE1436" s="49"/>
      <c r="AF1436" s="50"/>
      <c r="AG1436" s="49"/>
      <c r="AH1436" s="50">
        <v>45807</v>
      </c>
      <c r="AI1436" s="49" t="str">
        <f>IF(DadosViagem5[[#This Row],[Dias em manutenção ]]&lt;5,"Dentro do Prazo","Fora do Prazo")</f>
        <v>Fora do Prazo</v>
      </c>
      <c r="AJ1436" s="49" t="e">
        <v>#REF!</v>
      </c>
    </row>
    <row r="1437" spans="1:36" ht="15">
      <c r="A1437" s="69" t="s">
        <v>1009</v>
      </c>
      <c r="B1437" s="70"/>
      <c r="C1437" s="69" t="s">
        <v>668</v>
      </c>
      <c r="D1437" s="69" t="s">
        <v>2079</v>
      </c>
      <c r="E1437" s="69" t="s">
        <v>566</v>
      </c>
      <c r="F1437" s="69" t="s">
        <v>2064</v>
      </c>
      <c r="G1437" s="69"/>
      <c r="H1437" s="70">
        <v>2022</v>
      </c>
      <c r="I1437" s="69" t="s">
        <v>2021</v>
      </c>
      <c r="J1437" s="69" t="s">
        <v>812</v>
      </c>
      <c r="K1437" s="71" t="s">
        <v>1734</v>
      </c>
      <c r="L1437" s="72" t="s">
        <v>83</v>
      </c>
      <c r="M1437" s="48" t="s">
        <v>183</v>
      </c>
      <c r="N1437" s="49" t="s">
        <v>813</v>
      </c>
      <c r="O1437" s="49" t="s">
        <v>2028</v>
      </c>
      <c r="P1437" s="74">
        <f ca="1">IFERROR(VLOOKUP(DadosViagem5[[#This Row],[Placa]],BIP!A:E,5,FALSE),"")</f>
        <v>45752</v>
      </c>
      <c r="Q1437" s="75">
        <f ca="1">DATEDIF(DadosViagem5[[#This Row],[BIP]],TODAY(),"D")</f>
        <v>226</v>
      </c>
      <c r="R1437" s="76" t="str">
        <f>IFERROR(VLOOKUP(DadosViagem5[[#This Row],[Placa]],DDS!B:C,2,FALSE),"Verificar cadastro")</f>
        <v>Verificar cadastro</v>
      </c>
      <c r="S1437" s="49" t="s">
        <v>1186</v>
      </c>
      <c r="T1437" s="48"/>
      <c r="U1437" s="79"/>
      <c r="V1437" s="78"/>
      <c r="W1437" s="82" t="s">
        <v>3663</v>
      </c>
      <c r="X1437" s="87"/>
      <c r="Y1437" s="81"/>
      <c r="Z1437" s="61"/>
      <c r="AA1437" s="70" t="s">
        <v>2024</v>
      </c>
      <c r="AB1437" s="70" t="s">
        <v>2024</v>
      </c>
      <c r="AC1437" s="69" t="s">
        <v>2024</v>
      </c>
      <c r="AD1437" s="69" t="str">
        <f ca="1">IFERROR(DATEDIF(DadosViagem5[[#This Row],[Utimo Bip Reserva]],TODAY(),"D"),"")</f>
        <v/>
      </c>
      <c r="AE1437" s="49" t="s">
        <v>3664</v>
      </c>
      <c r="AF1437" s="50" t="s">
        <v>2024</v>
      </c>
      <c r="AG1437" s="49"/>
      <c r="AH1437" s="50">
        <v>55</v>
      </c>
      <c r="AI1437" s="49" t="str">
        <f>IF(DadosViagem5[[#This Row],[Dias em manutenção ]]&lt;5,"Dentro do Prazo","Fora do Prazo")</f>
        <v>Fora do Prazo</v>
      </c>
      <c r="AJ1437" s="49" t="e">
        <v>#REF!</v>
      </c>
    </row>
    <row r="1438" spans="1:36" ht="15">
      <c r="A1438" s="69" t="s">
        <v>77</v>
      </c>
      <c r="B1438" s="70"/>
      <c r="C1438" s="69" t="s">
        <v>395</v>
      </c>
      <c r="D1438" s="69" t="s">
        <v>2025</v>
      </c>
      <c r="E1438" s="69" t="s">
        <v>2034</v>
      </c>
      <c r="F1438" s="69" t="s">
        <v>2035</v>
      </c>
      <c r="G1438" s="69"/>
      <c r="H1438" s="70">
        <v>2024</v>
      </c>
      <c r="I1438" s="69" t="s">
        <v>2021</v>
      </c>
      <c r="J1438" s="69" t="s">
        <v>812</v>
      </c>
      <c r="K1438" s="71" t="s">
        <v>1734</v>
      </c>
      <c r="L1438" s="72" t="s">
        <v>83</v>
      </c>
      <c r="M1438" s="48" t="s">
        <v>139</v>
      </c>
      <c r="N1438" s="49" t="s">
        <v>813</v>
      </c>
      <c r="O1438" s="49" t="s">
        <v>2028</v>
      </c>
      <c r="P1438" s="74">
        <f ca="1">IFERROR(VLOOKUP(DadosViagem5[[#This Row],[Placa]],BIP!A:E,5,FALSE),"")</f>
        <v>45708</v>
      </c>
      <c r="Q1438" s="75">
        <f ca="1">DATEDIF(DadosViagem5[[#This Row],[BIP]],TODAY(),"D")</f>
        <v>270</v>
      </c>
      <c r="R1438" s="76" t="str">
        <f>IFERROR(VLOOKUP(DadosViagem5[[#This Row],[Placa]],DDS!B:C,2,FALSE),"Verificar cadastro")</f>
        <v>Verificar cadastro</v>
      </c>
      <c r="S1438" s="49" t="s">
        <v>2103</v>
      </c>
      <c r="T1438" s="48"/>
      <c r="U1438" s="79"/>
      <c r="V1438" s="78">
        <v>45708</v>
      </c>
      <c r="W1438" s="82" t="s">
        <v>3665</v>
      </c>
      <c r="X1438" s="87" t="s">
        <v>2105</v>
      </c>
      <c r="Y1438" s="87">
        <v>45925</v>
      </c>
      <c r="Z1438" s="88" t="s">
        <v>2106</v>
      </c>
      <c r="AA1438" s="70" t="s">
        <v>2024</v>
      </c>
      <c r="AB1438" s="70" t="s">
        <v>2024</v>
      </c>
      <c r="AC1438" s="69" t="s">
        <v>2024</v>
      </c>
      <c r="AD1438" s="69" t="str">
        <f ca="1">IFERROR(DATEDIF(DadosViagem5[[#This Row],[Utimo Bip Reserva]],TODAY(),"D"),"")</f>
        <v/>
      </c>
      <c r="AE1438" s="49"/>
      <c r="AF1438" s="50"/>
      <c r="AG1438" s="49"/>
      <c r="AH1438" s="50">
        <v>99</v>
      </c>
      <c r="AI1438" s="49" t="str">
        <f>IF(DadosViagem5[[#This Row],[Dias em manutenção ]]&lt;5,"Dentro do Prazo","Fora do Prazo")</f>
        <v>Fora do Prazo</v>
      </c>
      <c r="AJ1438" s="49" t="e">
        <v>#REF!</v>
      </c>
    </row>
    <row r="1439" spans="1:36" ht="15">
      <c r="A1439" s="109" t="s">
        <v>810</v>
      </c>
      <c r="B1439" s="110"/>
      <c r="C1439" s="109" t="s">
        <v>806</v>
      </c>
      <c r="D1439" s="109" t="s">
        <v>2025</v>
      </c>
      <c r="E1439" s="109" t="s">
        <v>2027</v>
      </c>
      <c r="F1439" s="109" t="s">
        <v>2020</v>
      </c>
      <c r="G1439" s="109"/>
      <c r="H1439" s="110">
        <v>2018</v>
      </c>
      <c r="I1439" s="109" t="s">
        <v>2021</v>
      </c>
      <c r="J1439" s="109" t="s">
        <v>812</v>
      </c>
      <c r="K1439" s="111" t="s">
        <v>1734</v>
      </c>
      <c r="L1439" s="112" t="s">
        <v>83</v>
      </c>
      <c r="M1439" s="48" t="s">
        <v>133</v>
      </c>
      <c r="N1439" s="49" t="s">
        <v>813</v>
      </c>
      <c r="O1439" s="49" t="s">
        <v>2028</v>
      </c>
      <c r="P1439" s="74">
        <f ca="1">IFERROR(VLOOKUP(DadosViagem5[[#This Row],[Placa]],BIP!A:E,5,FALSE),"")</f>
        <v>45977</v>
      </c>
      <c r="Q1439" s="75">
        <f ca="1">DATEDIF(DadosViagem5[[#This Row],[BIP]],TODAY(),"D")</f>
        <v>1</v>
      </c>
      <c r="R1439" s="76" t="str">
        <f>IFERROR(VLOOKUP(DadosViagem5[[#This Row],[Placa]],DDS!B:C,2,FALSE),"Verificar cadastro")</f>
        <v>Operando</v>
      </c>
      <c r="S1439" s="77" t="s">
        <v>2023</v>
      </c>
      <c r="T1439" s="48"/>
      <c r="U1439" s="79"/>
      <c r="V1439" s="78"/>
      <c r="W1439" s="82"/>
      <c r="X1439" s="80"/>
      <c r="Y1439" s="81"/>
      <c r="Z1439" s="83"/>
      <c r="AA1439" s="70" t="s">
        <v>2024</v>
      </c>
      <c r="AB1439" s="70" t="s">
        <v>2024</v>
      </c>
      <c r="AC1439" s="70" t="s">
        <v>2024</v>
      </c>
      <c r="AD1439" s="70" t="s">
        <v>2024</v>
      </c>
      <c r="AE1439" s="94" t="s">
        <v>2024</v>
      </c>
      <c r="AF1439" s="94" t="s">
        <v>2024</v>
      </c>
      <c r="AG1439" s="49"/>
      <c r="AH1439" s="50">
        <v>45807</v>
      </c>
      <c r="AI1439" s="49" t="str">
        <f>IF(DadosViagem5[[#This Row],[Dias em manutenção ]]&lt;5,"Dentro do Prazo","Fora do Prazo")</f>
        <v>Fora do Prazo</v>
      </c>
      <c r="AJ1439" s="49" t="e">
        <v>#REF!</v>
      </c>
    </row>
    <row r="1440" spans="1:36" ht="15">
      <c r="A1440" s="69" t="s">
        <v>3666</v>
      </c>
      <c r="B1440" s="70"/>
      <c r="C1440" s="69" t="s">
        <v>694</v>
      </c>
      <c r="D1440" s="69" t="s">
        <v>2079</v>
      </c>
      <c r="E1440" s="69" t="s">
        <v>566</v>
      </c>
      <c r="F1440" s="69" t="s">
        <v>2064</v>
      </c>
      <c r="G1440" s="69"/>
      <c r="H1440" s="70">
        <v>2022</v>
      </c>
      <c r="I1440" s="69" t="s">
        <v>2021</v>
      </c>
      <c r="J1440" s="69" t="s">
        <v>812</v>
      </c>
      <c r="K1440" s="71" t="s">
        <v>1734</v>
      </c>
      <c r="L1440" s="72" t="s">
        <v>83</v>
      </c>
      <c r="M1440" s="48" t="s">
        <v>133</v>
      </c>
      <c r="N1440" s="49" t="s">
        <v>813</v>
      </c>
      <c r="O1440" s="49" t="s">
        <v>2028</v>
      </c>
      <c r="P1440" s="74">
        <f ca="1">IFERROR(VLOOKUP(DadosViagem5[[#This Row],[Placa]],BIP!A:E,5,FALSE),"")</f>
        <v>45862</v>
      </c>
      <c r="Q1440" s="75">
        <f ca="1">DATEDIF(DadosViagem5[[#This Row],[BIP]],TODAY(),"D")</f>
        <v>116</v>
      </c>
      <c r="R1440" s="76" t="str">
        <f>IFERROR(VLOOKUP(DadosViagem5[[#This Row],[Placa]],DDS!B:C,2,FALSE),"Verificar cadastro")</f>
        <v>Verificar cadastro</v>
      </c>
      <c r="S1440" s="49" t="s">
        <v>2404</v>
      </c>
      <c r="T1440" s="48"/>
      <c r="U1440" s="79"/>
      <c r="V1440" s="78"/>
      <c r="W1440" s="82" t="s">
        <v>3667</v>
      </c>
      <c r="X1440" s="49"/>
      <c r="Y1440" s="81"/>
      <c r="Z1440" s="83"/>
      <c r="AA1440" s="70" t="s">
        <v>2024</v>
      </c>
      <c r="AB1440" s="70" t="s">
        <v>2024</v>
      </c>
      <c r="AC1440" s="69" t="s">
        <v>2024</v>
      </c>
      <c r="AD1440" s="69" t="str">
        <f ca="1">IFERROR(DATEDIF(DadosViagem5[[#This Row],[Utimo Bip Reserva]],TODAY(),"D"),"")</f>
        <v/>
      </c>
      <c r="AE1440" s="49" t="s">
        <v>2024</v>
      </c>
      <c r="AF1440" s="50" t="s">
        <v>2024</v>
      </c>
      <c r="AG1440" s="49"/>
      <c r="AH1440" s="50">
        <v>45807</v>
      </c>
      <c r="AI1440" s="49" t="str">
        <f>IF(DadosViagem5[[#This Row],[Dias em manutenção ]]&lt;5,"Dentro do Prazo","Fora do Prazo")</f>
        <v>Fora do Prazo</v>
      </c>
      <c r="AJ1440" s="49" t="e">
        <v>#REF!</v>
      </c>
    </row>
    <row r="1441" spans="1:36" ht="15">
      <c r="A1441" s="69" t="s">
        <v>3668</v>
      </c>
      <c r="B1441" s="70"/>
      <c r="C1441" s="69" t="s">
        <v>395</v>
      </c>
      <c r="D1441" s="69" t="s">
        <v>2025</v>
      </c>
      <c r="E1441" s="69" t="s">
        <v>2034</v>
      </c>
      <c r="F1441" s="69" t="s">
        <v>2035</v>
      </c>
      <c r="G1441" s="69"/>
      <c r="H1441" s="70">
        <v>2023</v>
      </c>
      <c r="I1441" s="69" t="s">
        <v>2021</v>
      </c>
      <c r="J1441" s="69" t="s">
        <v>812</v>
      </c>
      <c r="K1441" s="71" t="s">
        <v>1734</v>
      </c>
      <c r="L1441" s="72" t="s">
        <v>83</v>
      </c>
      <c r="M1441" s="48" t="s">
        <v>139</v>
      </c>
      <c r="N1441" s="49" t="s">
        <v>813</v>
      </c>
      <c r="O1441" s="49" t="s">
        <v>2028</v>
      </c>
      <c r="P1441" s="74">
        <f ca="1">IFERROR(VLOOKUP(DadosViagem5[[#This Row],[Placa]],BIP!A:E,5,FALSE),"")</f>
        <v>0</v>
      </c>
      <c r="Q1441" s="75">
        <f ca="1">DATEDIF(DadosViagem5[[#This Row],[BIP]],TODAY(),"D")</f>
        <v>45978</v>
      </c>
      <c r="R1441" s="76" t="str">
        <f>IFERROR(VLOOKUP(DadosViagem5[[#This Row],[Placa]],DDS!B:C,2,FALSE),"Verificar cadastro")</f>
        <v> </v>
      </c>
      <c r="S1441" s="77" t="s">
        <v>2023</v>
      </c>
      <c r="T1441" s="48"/>
      <c r="U1441" s="79"/>
      <c r="V1441" s="78"/>
      <c r="W1441" s="14" t="s">
        <v>3669</v>
      </c>
      <c r="X1441" s="87"/>
      <c r="Y1441" s="89"/>
      <c r="Z1441" s="88"/>
      <c r="AA1441" s="70" t="s">
        <v>2024</v>
      </c>
      <c r="AB1441" s="70" t="s">
        <v>2024</v>
      </c>
      <c r="AC1441" s="69" t="s">
        <v>2024</v>
      </c>
      <c r="AD1441" s="69" t="str">
        <f ca="1">IFERROR(DATEDIF(DadosViagem5[[#This Row],[Utimo Bip Reserva]],TODAY(),"D"),"")</f>
        <v/>
      </c>
      <c r="AE1441" s="50" t="s">
        <v>2024</v>
      </c>
      <c r="AF1441" s="50" t="s">
        <v>2024</v>
      </c>
      <c r="AG1441" s="49"/>
      <c r="AH1441" s="50">
        <v>68</v>
      </c>
      <c r="AI1441" s="49" t="str">
        <f>IF(DadosViagem5[[#This Row],[Dias em manutenção ]]&lt;5,"Dentro do Prazo","Fora do Prazo")</f>
        <v>Fora do Prazo</v>
      </c>
      <c r="AJ1441" s="49" t="e">
        <v>#REF!</v>
      </c>
    </row>
    <row r="1442" spans="1:36" ht="15">
      <c r="A1442" s="69" t="s">
        <v>3670</v>
      </c>
      <c r="B1442" s="70"/>
      <c r="C1442" s="69" t="s">
        <v>668</v>
      </c>
      <c r="D1442" s="69" t="s">
        <v>2079</v>
      </c>
      <c r="E1442" s="69" t="s">
        <v>566</v>
      </c>
      <c r="F1442" s="69" t="s">
        <v>2064</v>
      </c>
      <c r="G1442" s="69"/>
      <c r="H1442" s="70">
        <v>2022</v>
      </c>
      <c r="I1442" s="69" t="s">
        <v>2021</v>
      </c>
      <c r="J1442" s="69" t="s">
        <v>812</v>
      </c>
      <c r="K1442" s="71" t="s">
        <v>1734</v>
      </c>
      <c r="L1442" s="72" t="s">
        <v>83</v>
      </c>
      <c r="M1442" s="48" t="s">
        <v>133</v>
      </c>
      <c r="N1442" s="49" t="s">
        <v>813</v>
      </c>
      <c r="O1442" s="49" t="s">
        <v>2028</v>
      </c>
      <c r="P1442" s="74">
        <f ca="1">IFERROR(VLOOKUP(DadosViagem5[[#This Row],[Placa]],BIP!A:E,5,FALSE),"")</f>
        <v>45911</v>
      </c>
      <c r="Q1442" s="75">
        <f ca="1">DATEDIF(DadosViagem5[[#This Row],[BIP]],TODAY(),"D")</f>
        <v>67</v>
      </c>
      <c r="R1442" s="76" t="str">
        <f>IFERROR(VLOOKUP(DadosViagem5[[#This Row],[Placa]],DDS!B:C,2,FALSE),"Verificar cadastro")</f>
        <v>Verificar cadastro</v>
      </c>
      <c r="S1442" s="49" t="s">
        <v>2404</v>
      </c>
      <c r="T1442" s="48"/>
      <c r="U1442" s="79"/>
      <c r="V1442" s="78"/>
      <c r="W1442" s="82" t="s">
        <v>3671</v>
      </c>
      <c r="X1442" s="80"/>
      <c r="Y1442" s="81"/>
      <c r="Z1442" s="83"/>
      <c r="AA1442" s="70" t="s">
        <v>2024</v>
      </c>
      <c r="AB1442" s="70" t="s">
        <v>2024</v>
      </c>
      <c r="AC1442" s="69" t="s">
        <v>2024</v>
      </c>
      <c r="AD1442" s="69" t="str">
        <f ca="1">IFERROR(DATEDIF(DadosViagem5[[#This Row],[Utimo Bip Reserva]],TODAY(),"D"),"")</f>
        <v/>
      </c>
      <c r="AE1442" s="49" t="s">
        <v>2024</v>
      </c>
      <c r="AF1442" s="50" t="s">
        <v>2024</v>
      </c>
      <c r="AG1442" s="49"/>
      <c r="AH1442" s="50">
        <v>45807</v>
      </c>
      <c r="AI1442" s="49" t="str">
        <f>IF(DadosViagem5[[#This Row],[Dias em manutenção ]]&lt;5,"Dentro do Prazo","Fora do Prazo")</f>
        <v>Fora do Prazo</v>
      </c>
      <c r="AJ1442" s="49" t="e">
        <v>#REF!</v>
      </c>
    </row>
    <row r="1443" spans="1:36" ht="15">
      <c r="A1443" s="69" t="s">
        <v>3672</v>
      </c>
      <c r="B1443" s="70"/>
      <c r="C1443" s="69" t="s">
        <v>673</v>
      </c>
      <c r="D1443" s="69" t="s">
        <v>2025</v>
      </c>
      <c r="E1443" s="69" t="s">
        <v>566</v>
      </c>
      <c r="F1443" s="69" t="s">
        <v>2064</v>
      </c>
      <c r="G1443" s="69"/>
      <c r="H1443" s="70">
        <v>2023</v>
      </c>
      <c r="I1443" s="69" t="s">
        <v>2021</v>
      </c>
      <c r="J1443" s="69" t="s">
        <v>812</v>
      </c>
      <c r="K1443" s="84" t="s">
        <v>1734</v>
      </c>
      <c r="L1443" s="72" t="s">
        <v>83</v>
      </c>
      <c r="M1443" s="48" t="s">
        <v>133</v>
      </c>
      <c r="N1443" s="49" t="s">
        <v>813</v>
      </c>
      <c r="O1443" s="49" t="s">
        <v>2028</v>
      </c>
      <c r="P1443" s="74">
        <f ca="1">IFERROR(VLOOKUP(DadosViagem5[[#This Row],[Placa]],BIP!A:E,5,FALSE),"")</f>
        <v>45861</v>
      </c>
      <c r="Q1443" s="75">
        <f ca="1">DATEDIF(DadosViagem5[[#This Row],[BIP]],TODAY(),"D")</f>
        <v>117</v>
      </c>
      <c r="R1443" s="76" t="str">
        <f>IFERROR(VLOOKUP(DadosViagem5[[#This Row],[Placa]],DDS!B:C,2,FALSE),"Verificar cadastro")</f>
        <v>Verificar cadastro</v>
      </c>
      <c r="S1443" s="49" t="s">
        <v>2404</v>
      </c>
      <c r="T1443" s="48"/>
      <c r="U1443" s="79"/>
      <c r="V1443" s="78"/>
      <c r="W1443" s="82" t="s">
        <v>3673</v>
      </c>
      <c r="X1443" s="80"/>
      <c r="Y1443" s="81"/>
      <c r="Z1443" s="82"/>
      <c r="AA1443" s="70" t="s">
        <v>2024</v>
      </c>
      <c r="AB1443" s="70" t="s">
        <v>2024</v>
      </c>
      <c r="AC1443" s="69" t="s">
        <v>2024</v>
      </c>
      <c r="AD1443" s="69" t="str">
        <f ca="1">IFERROR(DATEDIF(DadosViagem5[[#This Row],[Utimo Bip Reserva]],TODAY(),"D"),"")</f>
        <v/>
      </c>
      <c r="AE1443" s="49" t="s">
        <v>3674</v>
      </c>
      <c r="AF1443" s="50" t="s">
        <v>2024</v>
      </c>
      <c r="AG1443" s="49"/>
      <c r="AH1443" s="50">
        <v>45807</v>
      </c>
      <c r="AI1443" s="49" t="str">
        <f>IF(DadosViagem5[[#This Row],[Dias em manutenção ]]&lt;5,"Dentro do Prazo","Fora do Prazo")</f>
        <v>Fora do Prazo</v>
      </c>
      <c r="AJ1443" s="49" t="e">
        <v>#REF!</v>
      </c>
    </row>
    <row r="1444" spans="1:36" ht="15">
      <c r="A1444" s="69" t="s">
        <v>3675</v>
      </c>
      <c r="B1444" s="70"/>
      <c r="C1444" s="69" t="s">
        <v>673</v>
      </c>
      <c r="D1444" s="69" t="s">
        <v>2025</v>
      </c>
      <c r="E1444" s="69" t="s">
        <v>566</v>
      </c>
      <c r="F1444" s="69" t="s">
        <v>2064</v>
      </c>
      <c r="G1444" s="86"/>
      <c r="H1444" s="155">
        <v>2024</v>
      </c>
      <c r="I1444" s="69" t="s">
        <v>2021</v>
      </c>
      <c r="J1444" s="69" t="s">
        <v>812</v>
      </c>
      <c r="K1444" s="84" t="s">
        <v>1734</v>
      </c>
      <c r="L1444" s="85" t="s">
        <v>83</v>
      </c>
      <c r="M1444" s="48" t="s">
        <v>133</v>
      </c>
      <c r="N1444" s="49" t="s">
        <v>813</v>
      </c>
      <c r="O1444" s="49" t="s">
        <v>2028</v>
      </c>
      <c r="P1444" s="74">
        <f ca="1">IFERROR(VLOOKUP(DadosViagem5[[#This Row],[Placa]],BIP!A:E,5,FALSE),"")</f>
        <v>45848</v>
      </c>
      <c r="Q1444" s="75">
        <f ca="1">DATEDIF(DadosViagem5[[#This Row],[BIP]],TODAY(),"D")</f>
        <v>130</v>
      </c>
      <c r="R1444" s="76" t="str">
        <f>IFERROR(VLOOKUP(DadosViagem5[[#This Row],[Placa]],DDS!B:C,2,FALSE),"Verificar cadastro")</f>
        <v>Verificar cadastro</v>
      </c>
      <c r="S1444" s="49" t="s">
        <v>2404</v>
      </c>
      <c r="T1444" s="48"/>
      <c r="U1444" s="79"/>
      <c r="V1444" s="78"/>
      <c r="W1444" s="82" t="s">
        <v>3676</v>
      </c>
      <c r="X1444" s="80"/>
      <c r="Y1444" s="81"/>
      <c r="Z1444" s="82"/>
      <c r="AA1444" s="155" t="s">
        <v>2024</v>
      </c>
      <c r="AB1444" s="155" t="s">
        <v>2024</v>
      </c>
      <c r="AC1444" s="86" t="s">
        <v>2024</v>
      </c>
      <c r="AD1444" s="86" t="str">
        <f ca="1">IFERROR(DATEDIF(DadosViagem5[[#This Row],[Utimo Bip Reserva]],TODAY(),"D"),"")</f>
        <v/>
      </c>
      <c r="AE1444" s="47" t="s">
        <v>2024</v>
      </c>
      <c r="AF1444" s="73" t="s">
        <v>2024</v>
      </c>
      <c r="AG1444" s="101"/>
      <c r="AH1444" s="50">
        <v>45807</v>
      </c>
      <c r="AI1444" s="49" t="str">
        <f>IF(DadosViagem5[[#This Row],[Dias em manutenção ]]&lt;5,"Dentro do Prazo","Fora do Prazo")</f>
        <v>Fora do Prazo</v>
      </c>
      <c r="AJ1444" s="49" t="e">
        <v>#REF!</v>
      </c>
    </row>
    <row r="1445" spans="1:36" ht="15">
      <c r="A1445" s="69" t="s">
        <v>3677</v>
      </c>
      <c r="B1445" s="70"/>
      <c r="C1445" s="69" t="s">
        <v>673</v>
      </c>
      <c r="D1445" s="69" t="s">
        <v>2025</v>
      </c>
      <c r="E1445" s="69" t="s">
        <v>566</v>
      </c>
      <c r="F1445" s="69" t="s">
        <v>2064</v>
      </c>
      <c r="G1445" s="86"/>
      <c r="H1445" s="155">
        <v>2021</v>
      </c>
      <c r="I1445" s="69" t="s">
        <v>2021</v>
      </c>
      <c r="J1445" s="69" t="s">
        <v>812</v>
      </c>
      <c r="K1445" s="84" t="s">
        <v>1734</v>
      </c>
      <c r="L1445" s="85" t="s">
        <v>83</v>
      </c>
      <c r="M1445" s="48" t="s">
        <v>133</v>
      </c>
      <c r="N1445" s="49" t="s">
        <v>813</v>
      </c>
      <c r="O1445" s="49" t="s">
        <v>2028</v>
      </c>
      <c r="P1445" s="74">
        <f ca="1">IFERROR(VLOOKUP(DadosViagem5[[#This Row],[Placa]],BIP!A:E,5,FALSE),"")</f>
        <v>45906</v>
      </c>
      <c r="Q1445" s="75">
        <f ca="1">DATEDIF(DadosViagem5[[#This Row],[BIP]],TODAY(),"D")</f>
        <v>72</v>
      </c>
      <c r="R1445" s="76" t="str">
        <f>IFERROR(VLOOKUP(DadosViagem5[[#This Row],[Placa]],DDS!B:C,2,FALSE),"Verificar cadastro")</f>
        <v>Verificar cadastro</v>
      </c>
      <c r="S1445" s="49" t="s">
        <v>2404</v>
      </c>
      <c r="T1445" s="48"/>
      <c r="U1445" s="79"/>
      <c r="V1445" s="78"/>
      <c r="W1445" s="82" t="s">
        <v>3678</v>
      </c>
      <c r="X1445" s="80"/>
      <c r="Y1445" s="81"/>
      <c r="Z1445" s="82"/>
      <c r="AA1445" s="70" t="s">
        <v>2024</v>
      </c>
      <c r="AB1445" s="70" t="s">
        <v>2024</v>
      </c>
      <c r="AC1445" s="69" t="s">
        <v>2024</v>
      </c>
      <c r="AD1445" s="69" t="str">
        <f ca="1">IFERROR(DATEDIF(DadosViagem5[[#This Row],[Utimo Bip Reserva]],TODAY(),"D"),"")</f>
        <v/>
      </c>
      <c r="AE1445" s="49" t="s">
        <v>3679</v>
      </c>
      <c r="AF1445" s="50" t="s">
        <v>2024</v>
      </c>
      <c r="AG1445" s="49" t="s">
        <v>701</v>
      </c>
      <c r="AH1445" s="50">
        <v>45807</v>
      </c>
      <c r="AI1445" s="49" t="str">
        <f>IF(DadosViagem5[[#This Row],[Dias em manutenção ]]&lt;5,"Dentro do Prazo","Fora do Prazo")</f>
        <v>Fora do Prazo</v>
      </c>
      <c r="AJ1445" s="49" t="e">
        <v>#REF!</v>
      </c>
    </row>
    <row r="1446" spans="1:36" ht="15">
      <c r="A1446" s="69" t="s">
        <v>3680</v>
      </c>
      <c r="B1446" s="70"/>
      <c r="C1446" s="69" t="s">
        <v>673</v>
      </c>
      <c r="D1446" s="69" t="s">
        <v>2025</v>
      </c>
      <c r="E1446" s="69" t="s">
        <v>566</v>
      </c>
      <c r="F1446" s="69" t="s">
        <v>2064</v>
      </c>
      <c r="G1446" s="86"/>
      <c r="H1446" s="155">
        <v>2023</v>
      </c>
      <c r="I1446" s="69" t="s">
        <v>2021</v>
      </c>
      <c r="J1446" s="69" t="s">
        <v>812</v>
      </c>
      <c r="K1446" s="84" t="s">
        <v>1734</v>
      </c>
      <c r="L1446" s="85" t="s">
        <v>83</v>
      </c>
      <c r="M1446" s="48" t="s">
        <v>133</v>
      </c>
      <c r="N1446" s="49" t="s">
        <v>813</v>
      </c>
      <c r="O1446" s="49" t="s">
        <v>2028</v>
      </c>
      <c r="P1446" s="74">
        <f ca="1">IFERROR(VLOOKUP(DadosViagem5[[#This Row],[Placa]],BIP!A:E,5,FALSE),"")</f>
        <v>45977</v>
      </c>
      <c r="Q1446" s="75">
        <f ca="1">DATEDIF(DadosViagem5[[#This Row],[BIP]],TODAY(),"D")</f>
        <v>1</v>
      </c>
      <c r="R1446" s="76" t="str">
        <f>IFERROR(VLOOKUP(DadosViagem5[[#This Row],[Placa]],DDS!B:C,2,FALSE),"Verificar cadastro")</f>
        <v>Operando</v>
      </c>
      <c r="S1446" s="77" t="s">
        <v>2023</v>
      </c>
      <c r="T1446" s="48"/>
      <c r="U1446" s="79"/>
      <c r="V1446" s="78"/>
      <c r="W1446" s="82"/>
      <c r="X1446" s="80"/>
      <c r="Y1446" s="81"/>
      <c r="Z1446" s="82"/>
      <c r="AA1446" s="70" t="s">
        <v>2024</v>
      </c>
      <c r="AB1446" s="70" t="s">
        <v>2024</v>
      </c>
      <c r="AC1446" s="69" t="s">
        <v>2024</v>
      </c>
      <c r="AD1446" s="69" t="str">
        <f ca="1">IFERROR(DATEDIF(DadosViagem5[[#This Row],[Utimo Bip Reserva]],TODAY(),"D"),"")</f>
        <v/>
      </c>
      <c r="AE1446" s="49" t="s">
        <v>2024</v>
      </c>
      <c r="AF1446" s="50" t="s">
        <v>2024</v>
      </c>
      <c r="AG1446" s="79"/>
      <c r="AH1446" s="50">
        <v>45807</v>
      </c>
      <c r="AI1446" s="49" t="str">
        <f>IF(DadosViagem5[[#This Row],[Dias em manutenção ]]&lt;5,"Dentro do Prazo","Fora do Prazo")</f>
        <v>Fora do Prazo</v>
      </c>
      <c r="AJ1446" s="49" t="e">
        <v>#REF!</v>
      </c>
    </row>
    <row r="1447" spans="1:36" ht="15">
      <c r="A1447" s="69" t="s">
        <v>631</v>
      </c>
      <c r="B1447" s="70"/>
      <c r="C1447" s="69" t="s">
        <v>673</v>
      </c>
      <c r="D1447" s="69" t="s">
        <v>2025</v>
      </c>
      <c r="E1447" s="69" t="s">
        <v>566</v>
      </c>
      <c r="F1447" s="69" t="s">
        <v>2064</v>
      </c>
      <c r="G1447" s="86"/>
      <c r="H1447" s="155">
        <v>2022</v>
      </c>
      <c r="I1447" s="69" t="s">
        <v>2021</v>
      </c>
      <c r="J1447" s="69" t="s">
        <v>812</v>
      </c>
      <c r="K1447" s="84" t="s">
        <v>1734</v>
      </c>
      <c r="L1447" s="85" t="s">
        <v>83</v>
      </c>
      <c r="M1447" s="48" t="s">
        <v>133</v>
      </c>
      <c r="N1447" s="49" t="s">
        <v>813</v>
      </c>
      <c r="O1447" s="49" t="s">
        <v>2028</v>
      </c>
      <c r="P1447" s="74">
        <f ca="1">IFERROR(VLOOKUP(DadosViagem5[[#This Row],[Placa]],BIP!A:E,5,FALSE),"")</f>
        <v>45974</v>
      </c>
      <c r="Q1447" s="75">
        <f ca="1">DATEDIF(DadosViagem5[[#This Row],[BIP]],TODAY(),"D")</f>
        <v>4</v>
      </c>
      <c r="R1447" s="76" t="str">
        <f>IFERROR(VLOOKUP(DadosViagem5[[#This Row],[Placa]],DDS!B:C,2,FALSE),"Verificar cadastro")</f>
        <v>Manutenção</v>
      </c>
      <c r="S1447" s="77" t="s">
        <v>2023</v>
      </c>
      <c r="T1447" s="48"/>
      <c r="U1447" s="79"/>
      <c r="V1447" s="78"/>
      <c r="W1447" s="82" t="s">
        <v>3681</v>
      </c>
      <c r="X1447" s="80"/>
      <c r="Y1447" s="81"/>
      <c r="Z1447" s="82"/>
      <c r="AA1447" s="70" t="s">
        <v>2024</v>
      </c>
      <c r="AB1447" s="70" t="s">
        <v>2024</v>
      </c>
      <c r="AC1447" s="69" t="s">
        <v>2024</v>
      </c>
      <c r="AD1447" s="69" t="str">
        <f ca="1">IFERROR(DATEDIF(DadosViagem5[[#This Row],[Utimo Bip Reserva]],TODAY(),"D"),"")</f>
        <v/>
      </c>
      <c r="AE1447" s="49" t="s">
        <v>3682</v>
      </c>
      <c r="AF1447" s="50">
        <v>45705</v>
      </c>
      <c r="AG1447" s="49" t="s">
        <v>567</v>
      </c>
      <c r="AH1447" s="50">
        <v>45807</v>
      </c>
      <c r="AI1447" s="49" t="str">
        <f>IF(DadosViagem5[[#This Row],[Dias em manutenção ]]&lt;5,"Dentro do Prazo","Fora do Prazo")</f>
        <v>Fora do Prazo</v>
      </c>
      <c r="AJ1447" s="49" t="e">
        <v>#REF!</v>
      </c>
    </row>
    <row r="1448" spans="1:36" ht="15">
      <c r="A1448" s="69" t="s">
        <v>3683</v>
      </c>
      <c r="B1448" s="70"/>
      <c r="C1448" s="69" t="s">
        <v>668</v>
      </c>
      <c r="D1448" s="69" t="s">
        <v>2079</v>
      </c>
      <c r="E1448" s="69" t="s">
        <v>566</v>
      </c>
      <c r="F1448" s="69" t="s">
        <v>2064</v>
      </c>
      <c r="G1448" s="86"/>
      <c r="H1448" s="155">
        <v>2022</v>
      </c>
      <c r="I1448" s="69" t="s">
        <v>2021</v>
      </c>
      <c r="J1448" s="69" t="s">
        <v>812</v>
      </c>
      <c r="K1448" s="84" t="s">
        <v>1734</v>
      </c>
      <c r="L1448" s="85" t="s">
        <v>83</v>
      </c>
      <c r="M1448" s="48" t="s">
        <v>133</v>
      </c>
      <c r="N1448" s="49" t="s">
        <v>813</v>
      </c>
      <c r="O1448" s="49" t="s">
        <v>2028</v>
      </c>
      <c r="P1448" s="74">
        <f ca="1">IFERROR(VLOOKUP(DadosViagem5[[#This Row],[Placa]],BIP!A:E,5,FALSE),"")</f>
        <v>45595</v>
      </c>
      <c r="Q1448" s="75">
        <f ca="1">DATEDIF(DadosViagem5[[#This Row],[BIP]],TODAY(),"D")</f>
        <v>383</v>
      </c>
      <c r="R1448" s="76" t="str">
        <f>IFERROR(VLOOKUP(DadosViagem5[[#This Row],[Placa]],DDS!B:C,2,FALSE),"Verificar cadastro")</f>
        <v>Verificar cadastro</v>
      </c>
      <c r="S1448" s="49" t="s">
        <v>2404</v>
      </c>
      <c r="T1448" s="48"/>
      <c r="U1448" s="79"/>
      <c r="V1448" s="78"/>
      <c r="W1448" s="82" t="s">
        <v>3684</v>
      </c>
      <c r="X1448" s="80"/>
      <c r="Y1448" s="81"/>
      <c r="Z1448" s="82"/>
      <c r="AA1448" s="70" t="s">
        <v>2024</v>
      </c>
      <c r="AB1448" s="70" t="s">
        <v>2024</v>
      </c>
      <c r="AC1448" s="69" t="s">
        <v>2024</v>
      </c>
      <c r="AD1448" s="69" t="str">
        <f ca="1">IFERROR(DATEDIF(DadosViagem5[[#This Row],[Utimo Bip Reserva]],TODAY(),"D"),"")</f>
        <v/>
      </c>
      <c r="AE1448" s="49" t="s">
        <v>3685</v>
      </c>
      <c r="AF1448" s="50" t="s">
        <v>2024</v>
      </c>
      <c r="AG1448" s="49" t="s">
        <v>2045</v>
      </c>
      <c r="AH1448" s="50">
        <v>211</v>
      </c>
      <c r="AI1448" s="49" t="str">
        <f>IF(DadosViagem5[[#This Row],[Dias em manutenção ]]&lt;5,"Dentro do Prazo","Fora do Prazo")</f>
        <v>Fora do Prazo</v>
      </c>
      <c r="AJ1448" s="49" t="e">
        <v>#REF!</v>
      </c>
    </row>
    <row r="1449" spans="1:36" ht="15">
      <c r="A1449" s="69" t="s">
        <v>1396</v>
      </c>
      <c r="B1449" s="70"/>
      <c r="C1449" s="69" t="s">
        <v>673</v>
      </c>
      <c r="D1449" s="69" t="s">
        <v>2025</v>
      </c>
      <c r="E1449" s="69" t="s">
        <v>2027</v>
      </c>
      <c r="F1449" s="69" t="s">
        <v>2279</v>
      </c>
      <c r="G1449" s="69"/>
      <c r="H1449" s="70">
        <v>2018</v>
      </c>
      <c r="I1449" s="69" t="s">
        <v>2021</v>
      </c>
      <c r="J1449" s="69" t="s">
        <v>812</v>
      </c>
      <c r="K1449" s="71" t="s">
        <v>1734</v>
      </c>
      <c r="L1449" s="85" t="s">
        <v>83</v>
      </c>
      <c r="M1449" s="48" t="s">
        <v>133</v>
      </c>
      <c r="N1449" s="49" t="s">
        <v>813</v>
      </c>
      <c r="O1449" s="49" t="s">
        <v>2028</v>
      </c>
      <c r="P1449" s="74">
        <f ca="1">IFERROR(VLOOKUP(DadosViagem5[[#This Row],[Placa]],BIP!A:E,5,FALSE),"")</f>
        <v>0</v>
      </c>
      <c r="Q1449" s="75">
        <f ca="1">DATEDIF(DadosViagem5[[#This Row],[BIP]],TODAY(),"D")</f>
        <v>45978</v>
      </c>
      <c r="R1449" s="76" t="str">
        <f>IFERROR(VLOOKUP(DadosViagem5[[#This Row],[Placa]],DDS!B:C,2,FALSE),"Verificar cadastro")</f>
        <v>Manutenção</v>
      </c>
      <c r="S1449" s="77" t="s">
        <v>2023</v>
      </c>
      <c r="T1449" s="48"/>
      <c r="U1449" s="79"/>
      <c r="V1449" s="78"/>
      <c r="W1449" s="82"/>
      <c r="X1449" s="80"/>
      <c r="Y1449" s="81"/>
      <c r="Z1449" s="82"/>
      <c r="AA1449" s="70" t="s">
        <v>2024</v>
      </c>
      <c r="AB1449" s="70" t="s">
        <v>2024</v>
      </c>
      <c r="AC1449" s="69" t="s">
        <v>2024</v>
      </c>
      <c r="AD1449" s="69" t="str">
        <f ca="1">IFERROR(DATEDIF(DadosViagem5[[#This Row],[Utimo Bip Reserva]],TODAY(),"D"),"")</f>
        <v/>
      </c>
      <c r="AE1449" s="49" t="s">
        <v>2024</v>
      </c>
      <c r="AF1449" s="50" t="s">
        <v>2024</v>
      </c>
      <c r="AG1449" s="49"/>
      <c r="AH1449" s="50">
        <v>45807</v>
      </c>
      <c r="AI1449" s="49" t="str">
        <f>IF(DadosViagem5[[#This Row],[Dias em manutenção ]]&lt;5,"Dentro do Prazo","Fora do Prazo")</f>
        <v>Fora do Prazo</v>
      </c>
      <c r="AJ1449" s="49" t="e">
        <v>#REF!</v>
      </c>
    </row>
    <row r="1450" spans="1:36" ht="15">
      <c r="A1450" s="69" t="s">
        <v>3686</v>
      </c>
      <c r="B1450" s="70"/>
      <c r="C1450" s="69" t="s">
        <v>395</v>
      </c>
      <c r="D1450" s="69" t="s">
        <v>2025</v>
      </c>
      <c r="E1450" s="69" t="s">
        <v>2034</v>
      </c>
      <c r="F1450" s="69" t="s">
        <v>2035</v>
      </c>
      <c r="G1450" s="69"/>
      <c r="H1450" s="70">
        <v>2024</v>
      </c>
      <c r="I1450" s="69" t="s">
        <v>2021</v>
      </c>
      <c r="J1450" s="69" t="s">
        <v>812</v>
      </c>
      <c r="K1450" s="71" t="s">
        <v>1734</v>
      </c>
      <c r="L1450" s="85" t="s">
        <v>83</v>
      </c>
      <c r="M1450" s="48" t="s">
        <v>139</v>
      </c>
      <c r="N1450" s="49" t="s">
        <v>813</v>
      </c>
      <c r="O1450" s="49" t="s">
        <v>2028</v>
      </c>
      <c r="P1450" s="74">
        <f ca="1">IFERROR(VLOOKUP(DadosViagem5[[#This Row],[Placa]],BIP!A:E,5,FALSE),"")</f>
        <v>45977</v>
      </c>
      <c r="Q1450" s="75">
        <f ca="1">DATEDIF(DadosViagem5[[#This Row],[BIP]],TODAY(),"D")</f>
        <v>1</v>
      </c>
      <c r="R1450" s="76" t="str">
        <f>IFERROR(VLOOKUP(DadosViagem5[[#This Row],[Placa]],DDS!B:C,2,FALSE),"Verificar cadastro")</f>
        <v>Operando</v>
      </c>
      <c r="S1450" s="77" t="s">
        <v>2023</v>
      </c>
      <c r="T1450" s="48"/>
      <c r="U1450" s="79"/>
      <c r="V1450" s="78"/>
      <c r="W1450" s="82"/>
      <c r="X1450" s="80"/>
      <c r="Y1450" s="81"/>
      <c r="Z1450" s="82"/>
      <c r="AA1450" s="70" t="s">
        <v>2024</v>
      </c>
      <c r="AB1450" s="70" t="s">
        <v>2024</v>
      </c>
      <c r="AC1450" s="69" t="s">
        <v>2024</v>
      </c>
      <c r="AD1450" s="69" t="str">
        <f ca="1">IFERROR(DATEDIF(DadosViagem5[[#This Row],[Utimo Bip Reserva]],TODAY(),"D"),"")</f>
        <v/>
      </c>
      <c r="AE1450" s="49"/>
      <c r="AF1450" s="50"/>
      <c r="AG1450" s="49"/>
      <c r="AH1450" s="50">
        <v>45807</v>
      </c>
      <c r="AI1450" s="49" t="str">
        <f>IF(DadosViagem5[[#This Row],[Dias em manutenção ]]&lt;5,"Dentro do Prazo","Fora do Prazo")</f>
        <v>Fora do Prazo</v>
      </c>
      <c r="AJ1450" s="49" t="e">
        <v>#REF!</v>
      </c>
    </row>
    <row r="1451" spans="1:36" ht="15">
      <c r="A1451" s="69" t="s">
        <v>3687</v>
      </c>
      <c r="B1451" s="70"/>
      <c r="C1451" s="69" t="s">
        <v>395</v>
      </c>
      <c r="D1451" s="69" t="s">
        <v>2025</v>
      </c>
      <c r="E1451" s="69" t="s">
        <v>2034</v>
      </c>
      <c r="F1451" s="69" t="s">
        <v>2035</v>
      </c>
      <c r="G1451" s="69"/>
      <c r="H1451" s="70">
        <v>2024</v>
      </c>
      <c r="I1451" s="69" t="s">
        <v>2021</v>
      </c>
      <c r="J1451" s="69" t="s">
        <v>812</v>
      </c>
      <c r="K1451" s="71" t="s">
        <v>1734</v>
      </c>
      <c r="L1451" s="85" t="s">
        <v>83</v>
      </c>
      <c r="M1451" s="48" t="s">
        <v>139</v>
      </c>
      <c r="N1451" s="49" t="s">
        <v>813</v>
      </c>
      <c r="O1451" s="49" t="s">
        <v>2028</v>
      </c>
      <c r="P1451" s="74">
        <f ca="1">IFERROR(VLOOKUP(DadosViagem5[[#This Row],[Placa]],BIP!A:E,5,FALSE),"")</f>
        <v>45978</v>
      </c>
      <c r="Q1451" s="75">
        <f ca="1">DATEDIF(DadosViagem5[[#This Row],[BIP]],TODAY(),"D")</f>
        <v>0</v>
      </c>
      <c r="R1451" s="76" t="str">
        <f>IFERROR(VLOOKUP(DadosViagem5[[#This Row],[Placa]],DDS!B:C,2,FALSE),"Verificar cadastro")</f>
        <v>Operando</v>
      </c>
      <c r="S1451" s="77" t="s">
        <v>2023</v>
      </c>
      <c r="T1451" s="48"/>
      <c r="U1451" s="79"/>
      <c r="V1451" s="78"/>
      <c r="W1451" s="82"/>
      <c r="X1451" s="80"/>
      <c r="Y1451" s="81"/>
      <c r="Z1451" s="82"/>
      <c r="AA1451" s="70" t="s">
        <v>2024</v>
      </c>
      <c r="AB1451" s="70" t="s">
        <v>2024</v>
      </c>
      <c r="AC1451" s="69" t="s">
        <v>2024</v>
      </c>
      <c r="AD1451" s="69" t="str">
        <f ca="1">IFERROR(DATEDIF(DadosViagem5[[#This Row],[Utimo Bip Reserva]],TODAY(),"D"),"")</f>
        <v/>
      </c>
      <c r="AE1451" s="49"/>
      <c r="AF1451" s="50"/>
      <c r="AG1451" s="49"/>
      <c r="AH1451" s="50">
        <v>45807</v>
      </c>
      <c r="AI1451" s="49" t="str">
        <f>IF(DadosViagem5[[#This Row],[Dias em manutenção ]]&lt;5,"Dentro do Prazo","Fora do Prazo")</f>
        <v>Fora do Prazo</v>
      </c>
      <c r="AJ1451" s="49" t="e">
        <v>#REF!</v>
      </c>
    </row>
    <row r="1452" spans="1:36" ht="15">
      <c r="A1452" s="69" t="s">
        <v>3688</v>
      </c>
      <c r="B1452" s="70"/>
      <c r="C1452" s="69" t="s">
        <v>395</v>
      </c>
      <c r="D1452" s="69" t="s">
        <v>2025</v>
      </c>
      <c r="E1452" s="69" t="s">
        <v>2034</v>
      </c>
      <c r="F1452" s="69" t="s">
        <v>2035</v>
      </c>
      <c r="G1452" s="86"/>
      <c r="H1452" s="155">
        <v>2024</v>
      </c>
      <c r="I1452" s="69" t="s">
        <v>2021</v>
      </c>
      <c r="J1452" s="69" t="s">
        <v>812</v>
      </c>
      <c r="K1452" s="84" t="s">
        <v>1734</v>
      </c>
      <c r="L1452" s="85" t="s">
        <v>83</v>
      </c>
      <c r="M1452" s="48" t="s">
        <v>139</v>
      </c>
      <c r="N1452" s="49" t="s">
        <v>813</v>
      </c>
      <c r="O1452" s="49" t="s">
        <v>2028</v>
      </c>
      <c r="P1452" s="74">
        <f ca="1">IFERROR(VLOOKUP(DadosViagem5[[#This Row],[Placa]],BIP!A:E,5,FALSE),"")</f>
        <v>45977</v>
      </c>
      <c r="Q1452" s="75">
        <f ca="1">DATEDIF(DadosViagem5[[#This Row],[BIP]],TODAY(),"D")</f>
        <v>1</v>
      </c>
      <c r="R1452" s="76" t="str">
        <f>IFERROR(VLOOKUP(DadosViagem5[[#This Row],[Placa]],DDS!B:C,2,FALSE),"Verificar cadastro")</f>
        <v>Operando</v>
      </c>
      <c r="S1452" s="77" t="s">
        <v>2023</v>
      </c>
      <c r="T1452" s="48"/>
      <c r="U1452" s="79"/>
      <c r="V1452" s="78"/>
      <c r="W1452" s="82"/>
      <c r="X1452" s="80"/>
      <c r="Y1452" s="81"/>
      <c r="Z1452" s="82"/>
      <c r="AA1452" s="70" t="s">
        <v>2024</v>
      </c>
      <c r="AB1452" s="70" t="s">
        <v>2024</v>
      </c>
      <c r="AC1452" s="69" t="s">
        <v>2024</v>
      </c>
      <c r="AD1452" s="69" t="str">
        <f ca="1">IFERROR(DATEDIF(DadosViagem5[[#This Row],[Utimo Bip Reserva]],TODAY(),"D"),"")</f>
        <v/>
      </c>
      <c r="AE1452" s="49"/>
      <c r="AF1452" s="50"/>
      <c r="AG1452" s="49"/>
      <c r="AH1452" s="50">
        <v>45807</v>
      </c>
      <c r="AI1452" s="49" t="str">
        <f>IF(DadosViagem5[[#This Row],[Dias em manutenção ]]&lt;5,"Dentro do Prazo","Fora do Prazo")</f>
        <v>Fora do Prazo</v>
      </c>
      <c r="AJ1452" s="49" t="e">
        <v>#REF!</v>
      </c>
    </row>
    <row r="1453" spans="1:36" ht="15">
      <c r="A1453" s="69" t="s">
        <v>3689</v>
      </c>
      <c r="B1453" s="70"/>
      <c r="C1453" s="69" t="s">
        <v>395</v>
      </c>
      <c r="D1453" s="69" t="s">
        <v>2025</v>
      </c>
      <c r="E1453" s="69" t="s">
        <v>2034</v>
      </c>
      <c r="F1453" s="69" t="s">
        <v>2035</v>
      </c>
      <c r="G1453" s="86"/>
      <c r="H1453" s="155">
        <v>2024</v>
      </c>
      <c r="I1453" s="69" t="s">
        <v>2021</v>
      </c>
      <c r="J1453" s="69" t="s">
        <v>812</v>
      </c>
      <c r="K1453" s="84" t="s">
        <v>1734</v>
      </c>
      <c r="L1453" s="85" t="s">
        <v>83</v>
      </c>
      <c r="M1453" s="48" t="s">
        <v>139</v>
      </c>
      <c r="N1453" s="49" t="s">
        <v>813</v>
      </c>
      <c r="O1453" s="49" t="s">
        <v>2028</v>
      </c>
      <c r="P1453" s="74">
        <f ca="1">IFERROR(VLOOKUP(DadosViagem5[[#This Row],[Placa]],BIP!A:E,5,FALSE),"")</f>
        <v>45966</v>
      </c>
      <c r="Q1453" s="75">
        <f ca="1">DATEDIF(DadosViagem5[[#This Row],[BIP]],TODAY(),"D")</f>
        <v>12</v>
      </c>
      <c r="R1453" s="76" t="str">
        <f>IFERROR(VLOOKUP(DadosViagem5[[#This Row],[Placa]],DDS!B:C,2,FALSE),"Verificar cadastro")</f>
        <v> </v>
      </c>
      <c r="S1453" s="77" t="s">
        <v>2023</v>
      </c>
      <c r="T1453" s="48"/>
      <c r="U1453" s="79"/>
      <c r="V1453" s="78"/>
      <c r="W1453" s="82"/>
      <c r="X1453" s="80"/>
      <c r="Y1453" s="81"/>
      <c r="Z1453" s="82"/>
      <c r="AA1453" s="70" t="s">
        <v>2024</v>
      </c>
      <c r="AB1453" s="70" t="s">
        <v>2024</v>
      </c>
      <c r="AC1453" s="69" t="s">
        <v>2024</v>
      </c>
      <c r="AD1453" s="69" t="str">
        <f ca="1">IFERROR(DATEDIF(DadosViagem5[[#This Row],[Utimo Bip Reserva]],TODAY(),"D"),"")</f>
        <v/>
      </c>
      <c r="AE1453" s="49"/>
      <c r="AF1453" s="50"/>
      <c r="AG1453" s="49"/>
      <c r="AH1453" s="50">
        <v>45807</v>
      </c>
      <c r="AI1453" s="49" t="str">
        <f>IF(DadosViagem5[[#This Row],[Dias em manutenção ]]&lt;5,"Dentro do Prazo","Fora do Prazo")</f>
        <v>Fora do Prazo</v>
      </c>
      <c r="AJ1453" s="49" t="e">
        <v>#REF!</v>
      </c>
    </row>
    <row r="1454" spans="1:36" ht="15">
      <c r="A1454" s="69" t="s">
        <v>1767</v>
      </c>
      <c r="B1454" s="70"/>
      <c r="C1454" s="69" t="s">
        <v>668</v>
      </c>
      <c r="D1454" s="69" t="s">
        <v>2079</v>
      </c>
      <c r="E1454" s="69" t="s">
        <v>566</v>
      </c>
      <c r="F1454" s="69" t="s">
        <v>2064</v>
      </c>
      <c r="G1454" s="69"/>
      <c r="H1454" s="70">
        <v>2022</v>
      </c>
      <c r="I1454" s="69" t="s">
        <v>2021</v>
      </c>
      <c r="J1454" s="69" t="s">
        <v>812</v>
      </c>
      <c r="K1454" s="71" t="s">
        <v>1734</v>
      </c>
      <c r="L1454" s="85" t="s">
        <v>83</v>
      </c>
      <c r="M1454" s="48" t="s">
        <v>133</v>
      </c>
      <c r="N1454" s="49" t="s">
        <v>813</v>
      </c>
      <c r="O1454" s="49" t="s">
        <v>2028</v>
      </c>
      <c r="P1454" s="74">
        <f ca="1">IFERROR(VLOOKUP(DadosViagem5[[#This Row],[Placa]],BIP!A:E,5,FALSE),"")</f>
        <v>45946</v>
      </c>
      <c r="Q1454" s="75">
        <f ca="1">DATEDIF(DadosViagem5[[#This Row],[BIP]],TODAY(),"D")</f>
        <v>32</v>
      </c>
      <c r="R1454" s="76" t="str">
        <f>IFERROR(VLOOKUP(DadosViagem5[[#This Row],[Placa]],DDS!B:C,2,FALSE),"Verificar cadastro")</f>
        <v> </v>
      </c>
      <c r="S1454" s="77" t="s">
        <v>2023</v>
      </c>
      <c r="T1454" s="48"/>
      <c r="U1454" s="79"/>
      <c r="V1454" s="78"/>
      <c r="W1454" s="82"/>
      <c r="X1454" s="80"/>
      <c r="Y1454" s="81"/>
      <c r="Z1454" s="82"/>
      <c r="AA1454" s="70" t="s">
        <v>2024</v>
      </c>
      <c r="AB1454" s="70" t="s">
        <v>2024</v>
      </c>
      <c r="AC1454" s="69" t="s">
        <v>2024</v>
      </c>
      <c r="AD1454" s="69" t="str">
        <f ca="1">IFERROR(DATEDIF(DadosViagem5[[#This Row],[Utimo Bip Reserva]],TODAY(),"D"),"")</f>
        <v/>
      </c>
      <c r="AE1454" s="49" t="s">
        <v>2024</v>
      </c>
      <c r="AF1454" s="50" t="s">
        <v>2024</v>
      </c>
      <c r="AG1454" s="49"/>
      <c r="AH1454" s="50">
        <v>45807</v>
      </c>
      <c r="AI1454" s="49" t="str">
        <f>IF(DadosViagem5[[#This Row],[Dias em manutenção ]]&lt;5,"Dentro do Prazo","Fora do Prazo")</f>
        <v>Fora do Prazo</v>
      </c>
      <c r="AJ1454" s="49" t="e">
        <v>#REF!</v>
      </c>
    </row>
    <row r="1455" spans="1:36" ht="15">
      <c r="A1455" s="69" t="s">
        <v>3690</v>
      </c>
      <c r="B1455" s="70"/>
      <c r="C1455" s="69" t="s">
        <v>668</v>
      </c>
      <c r="D1455" s="69" t="s">
        <v>2079</v>
      </c>
      <c r="E1455" s="69" t="s">
        <v>566</v>
      </c>
      <c r="F1455" s="69" t="s">
        <v>2064</v>
      </c>
      <c r="G1455" s="69"/>
      <c r="H1455" s="70">
        <v>2022</v>
      </c>
      <c r="I1455" s="69" t="s">
        <v>2021</v>
      </c>
      <c r="J1455" s="69" t="s">
        <v>812</v>
      </c>
      <c r="K1455" s="71" t="s">
        <v>1734</v>
      </c>
      <c r="L1455" s="85" t="s">
        <v>83</v>
      </c>
      <c r="M1455" s="48" t="s">
        <v>133</v>
      </c>
      <c r="N1455" s="49" t="s">
        <v>813</v>
      </c>
      <c r="O1455" s="49" t="s">
        <v>2028</v>
      </c>
      <c r="P1455" s="74">
        <f ca="1">IFERROR(VLOOKUP(DadosViagem5[[#This Row],[Placa]],BIP!A:E,5,FALSE),"")</f>
        <v>45944</v>
      </c>
      <c r="Q1455" s="75">
        <f ca="1">DATEDIF(DadosViagem5[[#This Row],[BIP]],TODAY(),"D")</f>
        <v>34</v>
      </c>
      <c r="R1455" s="76" t="str">
        <f>IFERROR(VLOOKUP(DadosViagem5[[#This Row],[Placa]],DDS!B:C,2,FALSE),"Verificar cadastro")</f>
        <v>Verificar cadastro</v>
      </c>
      <c r="S1455" s="49" t="s">
        <v>2404</v>
      </c>
      <c r="T1455" s="48"/>
      <c r="U1455" s="79"/>
      <c r="V1455" s="78"/>
      <c r="W1455" s="82" t="s">
        <v>3691</v>
      </c>
      <c r="X1455" s="80"/>
      <c r="Y1455" s="81"/>
      <c r="Z1455" s="82"/>
      <c r="AA1455" s="70" t="s">
        <v>2024</v>
      </c>
      <c r="AB1455" s="70" t="s">
        <v>2024</v>
      </c>
      <c r="AC1455" s="69" t="s">
        <v>2024</v>
      </c>
      <c r="AD1455" s="69" t="str">
        <f ca="1">IFERROR(DATEDIF(DadosViagem5[[#This Row],[Utimo Bip Reserva]],TODAY(),"D"),"")</f>
        <v/>
      </c>
      <c r="AE1455" s="49" t="s">
        <v>2024</v>
      </c>
      <c r="AF1455" s="50" t="s">
        <v>2024</v>
      </c>
      <c r="AG1455" s="49"/>
      <c r="AH1455" s="50">
        <v>45807</v>
      </c>
      <c r="AI1455" s="49" t="str">
        <f>IF(DadosViagem5[[#This Row],[Dias em manutenção ]]&lt;5,"Dentro do Prazo","Fora do Prazo")</f>
        <v>Fora do Prazo</v>
      </c>
      <c r="AJ1455" s="49" t="e">
        <v>#REF!</v>
      </c>
    </row>
    <row r="1456" spans="1:36" ht="15">
      <c r="A1456" s="69" t="s">
        <v>3692</v>
      </c>
      <c r="B1456" s="70"/>
      <c r="C1456" s="69" t="s">
        <v>593</v>
      </c>
      <c r="D1456" s="69" t="s">
        <v>2018</v>
      </c>
      <c r="E1456" s="69" t="s">
        <v>2499</v>
      </c>
      <c r="F1456" s="69" t="s">
        <v>2064</v>
      </c>
      <c r="G1456" s="86"/>
      <c r="H1456" s="155">
        <v>2022</v>
      </c>
      <c r="I1456" s="69" t="s">
        <v>2021</v>
      </c>
      <c r="J1456" s="69" t="s">
        <v>812</v>
      </c>
      <c r="K1456" s="84" t="s">
        <v>1734</v>
      </c>
      <c r="L1456" s="85" t="s">
        <v>83</v>
      </c>
      <c r="M1456" s="48" t="s">
        <v>133</v>
      </c>
      <c r="N1456" s="49" t="s">
        <v>813</v>
      </c>
      <c r="O1456" s="49" t="s">
        <v>2028</v>
      </c>
      <c r="P1456" s="74">
        <f ca="1">IFERROR(VLOOKUP(DadosViagem5[[#This Row],[Placa]],BIP!A:E,5,FALSE),"")</f>
        <v>45977</v>
      </c>
      <c r="Q1456" s="75">
        <f ca="1">DATEDIF(DadosViagem5[[#This Row],[BIP]],TODAY(),"D")</f>
        <v>1</v>
      </c>
      <c r="R1456" s="76" t="str">
        <f>IFERROR(VLOOKUP(DadosViagem5[[#This Row],[Placa]],DDS!B:C,2,FALSE),"Verificar cadastro")</f>
        <v>Operando</v>
      </c>
      <c r="S1456" s="77" t="s">
        <v>2023</v>
      </c>
      <c r="T1456" s="48"/>
      <c r="U1456" s="79"/>
      <c r="V1456" s="78"/>
      <c r="W1456" s="82"/>
      <c r="X1456" s="80"/>
      <c r="Y1456" s="81"/>
      <c r="Z1456" s="82"/>
      <c r="AA1456" s="70" t="s">
        <v>2024</v>
      </c>
      <c r="AB1456" s="70" t="s">
        <v>2024</v>
      </c>
      <c r="AC1456" s="69" t="s">
        <v>2024</v>
      </c>
      <c r="AD1456" s="69" t="str">
        <f ca="1">IFERROR(DATEDIF(DadosViagem5[[#This Row],[Utimo Bip Reserva]],TODAY(),"D"),"")</f>
        <v/>
      </c>
      <c r="AE1456" s="50" t="s">
        <v>2024</v>
      </c>
      <c r="AF1456" s="50" t="s">
        <v>2024</v>
      </c>
      <c r="AG1456" s="49"/>
      <c r="AH1456" s="50">
        <v>45807</v>
      </c>
      <c r="AI1456" s="49" t="str">
        <f>IF(DadosViagem5[[#This Row],[Dias em manutenção ]]&lt;5,"Dentro do Prazo","Fora do Prazo")</f>
        <v>Fora do Prazo</v>
      </c>
      <c r="AJ1456" s="49" t="e">
        <v>#REF!</v>
      </c>
    </row>
    <row r="1457" spans="1:36" ht="15">
      <c r="A1457" s="69" t="s">
        <v>3693</v>
      </c>
      <c r="B1457" s="70"/>
      <c r="C1457" s="69" t="s">
        <v>593</v>
      </c>
      <c r="D1457" s="69" t="s">
        <v>2018</v>
      </c>
      <c r="E1457" s="69" t="s">
        <v>2499</v>
      </c>
      <c r="F1457" s="69" t="s">
        <v>2064</v>
      </c>
      <c r="G1457" s="69"/>
      <c r="H1457" s="70">
        <v>2022</v>
      </c>
      <c r="I1457" s="69" t="s">
        <v>2021</v>
      </c>
      <c r="J1457" s="69" t="s">
        <v>812</v>
      </c>
      <c r="K1457" s="71" t="s">
        <v>1734</v>
      </c>
      <c r="L1457" s="85" t="s">
        <v>83</v>
      </c>
      <c r="M1457" s="48" t="s">
        <v>133</v>
      </c>
      <c r="N1457" s="49" t="s">
        <v>813</v>
      </c>
      <c r="O1457" s="50" t="s">
        <v>2028</v>
      </c>
      <c r="P1457" s="74" t="str">
        <f>IFERROR(VLOOKUP(DadosViagem5[[#This Row],[Placa]],BIP!A:E,5,FALSE),"")</f>
        <v/>
      </c>
      <c r="Q1457" s="75" t="e">
        <f ca="1">DATEDIF(DadosViagem5[[#This Row],[BIP]],TODAY(),"D")</f>
        <v>#VALUE!</v>
      </c>
      <c r="R1457" s="76" t="str">
        <f>IFERROR(VLOOKUP(DadosViagem5[[#This Row],[Placa]],DDS!B:C,2,FALSE),"Verificar cadastro")</f>
        <v>Carregado</v>
      </c>
      <c r="S1457" s="77" t="s">
        <v>2023</v>
      </c>
      <c r="T1457" s="48"/>
      <c r="U1457" s="79"/>
      <c r="V1457" s="90"/>
      <c r="W1457" s="82"/>
      <c r="X1457" s="80"/>
      <c r="Y1457" s="81"/>
      <c r="Z1457" s="82"/>
      <c r="AA1457" s="70" t="s">
        <v>2024</v>
      </c>
      <c r="AB1457" s="70" t="s">
        <v>2024</v>
      </c>
      <c r="AC1457" s="69" t="s">
        <v>2024</v>
      </c>
      <c r="AD1457" s="69" t="str">
        <f ca="1">IFERROR(DATEDIF(DadosViagem5[[#This Row],[Utimo Bip Reserva]],TODAY(),"D"),"")</f>
        <v/>
      </c>
      <c r="AE1457" s="50" t="s">
        <v>2024</v>
      </c>
      <c r="AF1457" s="50" t="s">
        <v>2024</v>
      </c>
      <c r="AG1457" s="49"/>
      <c r="AH1457" s="50">
        <v>45807</v>
      </c>
      <c r="AI1457" s="49" t="str">
        <f>IF(DadosViagem5[[#This Row],[Dias em manutenção ]]&lt;5,"Dentro do Prazo","Fora do Prazo")</f>
        <v>Fora do Prazo</v>
      </c>
      <c r="AJ1457" s="49" t="e">
        <v>#REF!</v>
      </c>
    </row>
    <row r="1458" spans="1:36" ht="15">
      <c r="A1458" s="69" t="s">
        <v>3694</v>
      </c>
      <c r="B1458" s="70"/>
      <c r="C1458" s="69" t="s">
        <v>593</v>
      </c>
      <c r="D1458" s="69" t="s">
        <v>2018</v>
      </c>
      <c r="E1458" s="69" t="s">
        <v>2499</v>
      </c>
      <c r="F1458" s="69" t="s">
        <v>2064</v>
      </c>
      <c r="G1458" s="86"/>
      <c r="H1458" s="155">
        <v>2023</v>
      </c>
      <c r="I1458" s="69" t="s">
        <v>2021</v>
      </c>
      <c r="J1458" s="69" t="s">
        <v>812</v>
      </c>
      <c r="K1458" s="84" t="s">
        <v>1734</v>
      </c>
      <c r="L1458" s="85" t="s">
        <v>83</v>
      </c>
      <c r="M1458" s="48" t="s">
        <v>133</v>
      </c>
      <c r="N1458" s="49" t="s">
        <v>813</v>
      </c>
      <c r="O1458" s="49" t="s">
        <v>2028</v>
      </c>
      <c r="P1458" s="74">
        <f ca="1">IFERROR(VLOOKUP(DadosViagem5[[#This Row],[Placa]],BIP!A:E,5,FALSE),"")</f>
        <v>45978</v>
      </c>
      <c r="Q1458" s="75">
        <f ca="1">DATEDIF(DadosViagem5[[#This Row],[BIP]],TODAY(),"D")</f>
        <v>0</v>
      </c>
      <c r="R1458" s="76" t="str">
        <f>IFERROR(VLOOKUP(DadosViagem5[[#This Row],[Placa]],DDS!B:C,2,FALSE),"Verificar cadastro")</f>
        <v> </v>
      </c>
      <c r="S1458" s="77" t="s">
        <v>2023</v>
      </c>
      <c r="T1458" s="48"/>
      <c r="U1458" s="79"/>
      <c r="V1458" s="78"/>
      <c r="W1458" s="82"/>
      <c r="X1458" s="80"/>
      <c r="Y1458" s="81"/>
      <c r="Z1458" s="82"/>
      <c r="AA1458" s="70" t="s">
        <v>2024</v>
      </c>
      <c r="AB1458" s="70" t="s">
        <v>2024</v>
      </c>
      <c r="AC1458" s="69" t="s">
        <v>2024</v>
      </c>
      <c r="AD1458" s="69" t="str">
        <f ca="1">IFERROR(DATEDIF(DadosViagem5[[#This Row],[Utimo Bip Reserva]],TODAY(),"D"),"")</f>
        <v/>
      </c>
      <c r="AE1458" s="50" t="s">
        <v>2024</v>
      </c>
      <c r="AF1458" s="50" t="s">
        <v>2024</v>
      </c>
      <c r="AG1458" s="49"/>
      <c r="AH1458" s="50">
        <v>45807</v>
      </c>
      <c r="AI1458" s="49" t="str">
        <f>IF(DadosViagem5[[#This Row],[Dias em manutenção ]]&lt;5,"Dentro do Prazo","Fora do Prazo")</f>
        <v>Fora do Prazo</v>
      </c>
      <c r="AJ1458" s="49" t="e">
        <v>#REF!</v>
      </c>
    </row>
    <row r="1459" spans="1:36" ht="15">
      <c r="A1459" s="69" t="s">
        <v>3695</v>
      </c>
      <c r="B1459" s="70"/>
      <c r="C1459" s="69" t="s">
        <v>395</v>
      </c>
      <c r="D1459" s="69" t="s">
        <v>2025</v>
      </c>
      <c r="E1459" s="69" t="s">
        <v>2034</v>
      </c>
      <c r="F1459" s="69" t="s">
        <v>2035</v>
      </c>
      <c r="G1459" s="86"/>
      <c r="H1459" s="155">
        <v>2023</v>
      </c>
      <c r="I1459" s="69" t="s">
        <v>2021</v>
      </c>
      <c r="J1459" s="69" t="s">
        <v>812</v>
      </c>
      <c r="K1459" s="84" t="s">
        <v>1734</v>
      </c>
      <c r="L1459" s="85" t="s">
        <v>83</v>
      </c>
      <c r="M1459" s="48" t="s">
        <v>139</v>
      </c>
      <c r="N1459" s="49" t="s">
        <v>813</v>
      </c>
      <c r="O1459" s="49" t="s">
        <v>2028</v>
      </c>
      <c r="P1459" s="74">
        <f ca="1">IFERROR(VLOOKUP(DadosViagem5[[#This Row],[Placa]],BIP!A:E,5,FALSE),"")</f>
        <v>45978</v>
      </c>
      <c r="Q1459" s="75">
        <f ca="1">DATEDIF(DadosViagem5[[#This Row],[BIP]],TODAY(),"D")</f>
        <v>0</v>
      </c>
      <c r="R1459" s="76" t="str">
        <f>IFERROR(VLOOKUP(DadosViagem5[[#This Row],[Placa]],DDS!B:C,2,FALSE),"Verificar cadastro")</f>
        <v>Operando</v>
      </c>
      <c r="S1459" s="77" t="s">
        <v>2023</v>
      </c>
      <c r="T1459" s="48"/>
      <c r="U1459" s="79"/>
      <c r="V1459" s="78"/>
      <c r="W1459" s="82"/>
      <c r="X1459" s="80"/>
      <c r="Y1459" s="81"/>
      <c r="Z1459" s="82"/>
      <c r="AA1459" s="70" t="s">
        <v>2024</v>
      </c>
      <c r="AB1459" s="70" t="s">
        <v>2024</v>
      </c>
      <c r="AC1459" s="69" t="s">
        <v>2024</v>
      </c>
      <c r="AD1459" s="69" t="str">
        <f ca="1">IFERROR(DATEDIF(DadosViagem5[[#This Row],[Utimo Bip Reserva]],TODAY(),"D"),"")</f>
        <v/>
      </c>
      <c r="AE1459" s="50" t="s">
        <v>2024</v>
      </c>
      <c r="AF1459" s="50" t="s">
        <v>2024</v>
      </c>
      <c r="AG1459" s="49" t="s">
        <v>567</v>
      </c>
      <c r="AH1459" s="50">
        <v>45807</v>
      </c>
      <c r="AI1459" s="49" t="str">
        <f>IF(DadosViagem5[[#This Row],[Dias em manutenção ]]&lt;5,"Dentro do Prazo","Fora do Prazo")</f>
        <v>Fora do Prazo</v>
      </c>
      <c r="AJ1459" s="49" t="e">
        <v>#REF!</v>
      </c>
    </row>
    <row r="1460" spans="1:36" ht="15">
      <c r="A1460" s="69" t="s">
        <v>3696</v>
      </c>
      <c r="B1460" s="70">
        <v>499</v>
      </c>
      <c r="C1460" s="69" t="s">
        <v>395</v>
      </c>
      <c r="D1460" s="69" t="s">
        <v>2025</v>
      </c>
      <c r="E1460" s="69" t="s">
        <v>2034</v>
      </c>
      <c r="F1460" s="69" t="s">
        <v>2035</v>
      </c>
      <c r="G1460" s="86"/>
      <c r="H1460" s="155">
        <v>2023</v>
      </c>
      <c r="I1460" s="69" t="s">
        <v>2021</v>
      </c>
      <c r="J1460" s="69" t="s">
        <v>812</v>
      </c>
      <c r="K1460" s="84" t="s">
        <v>1734</v>
      </c>
      <c r="L1460" s="85" t="s">
        <v>83</v>
      </c>
      <c r="M1460" s="48" t="s">
        <v>139</v>
      </c>
      <c r="N1460" s="49" t="s">
        <v>813</v>
      </c>
      <c r="O1460" s="49" t="s">
        <v>2028</v>
      </c>
      <c r="P1460" s="74">
        <f ca="1">IFERROR(VLOOKUP(DadosViagem5[[#This Row],[Placa]],BIP!A:E,5,FALSE),"")</f>
        <v>45974</v>
      </c>
      <c r="Q1460" s="75">
        <f ca="1">DATEDIF(DadosViagem5[[#This Row],[BIP]],TODAY(),"D")</f>
        <v>4</v>
      </c>
      <c r="R1460" s="76" t="str">
        <f>IFERROR(VLOOKUP(DadosViagem5[[#This Row],[Placa]],DDS!B:C,2,FALSE),"Verificar cadastro")</f>
        <v> </v>
      </c>
      <c r="S1460" s="77" t="s">
        <v>3697</v>
      </c>
      <c r="T1460" s="48"/>
      <c r="U1460" s="79"/>
      <c r="V1460" s="78"/>
      <c r="W1460" s="82"/>
      <c r="X1460" s="80"/>
      <c r="Y1460" s="81"/>
      <c r="Z1460" s="82"/>
      <c r="AA1460" s="70" t="s">
        <v>2024</v>
      </c>
      <c r="AB1460" s="70" t="s">
        <v>2024</v>
      </c>
      <c r="AC1460" s="69" t="s">
        <v>2024</v>
      </c>
      <c r="AD1460" s="69" t="str">
        <f ca="1">IFERROR(DATEDIF(DadosViagem5[[#This Row],[Utimo Bip Reserva]],TODAY(),"D"),"")</f>
        <v/>
      </c>
      <c r="AE1460" s="50" t="s">
        <v>2024</v>
      </c>
      <c r="AF1460" s="50" t="s">
        <v>2024</v>
      </c>
      <c r="AG1460" s="49"/>
      <c r="AH1460" s="50">
        <v>45807</v>
      </c>
      <c r="AI1460" s="49" t="str">
        <f>IF(DadosViagem5[[#This Row],[Dias em manutenção ]]&lt;5,"Dentro do Prazo","Fora do Prazo")</f>
        <v>Fora do Prazo</v>
      </c>
      <c r="AJ1460" s="49" t="e">
        <v>#REF!</v>
      </c>
    </row>
    <row r="1461" spans="1:36" ht="15">
      <c r="A1461" s="69" t="s">
        <v>3698</v>
      </c>
      <c r="B1461" s="70"/>
      <c r="C1461" s="69" t="s">
        <v>673</v>
      </c>
      <c r="D1461" s="69" t="s">
        <v>2025</v>
      </c>
      <c r="E1461" s="69" t="s">
        <v>566</v>
      </c>
      <c r="F1461" s="69" t="s">
        <v>2064</v>
      </c>
      <c r="G1461" s="86"/>
      <c r="H1461" s="155">
        <v>2021</v>
      </c>
      <c r="I1461" s="69" t="s">
        <v>2021</v>
      </c>
      <c r="J1461" s="69" t="s">
        <v>812</v>
      </c>
      <c r="K1461" s="84" t="s">
        <v>1734</v>
      </c>
      <c r="L1461" s="85" t="s">
        <v>83</v>
      </c>
      <c r="M1461" s="48" t="s">
        <v>133</v>
      </c>
      <c r="N1461" s="49" t="s">
        <v>813</v>
      </c>
      <c r="O1461" s="49" t="s">
        <v>2028</v>
      </c>
      <c r="P1461" s="74">
        <f ca="1">IFERROR(VLOOKUP(DadosViagem5[[#This Row],[Placa]],BIP!A:E,5,FALSE),"")</f>
        <v>45977</v>
      </c>
      <c r="Q1461" s="75">
        <f ca="1">DATEDIF(DadosViagem5[[#This Row],[BIP]],TODAY(),"D")</f>
        <v>1</v>
      </c>
      <c r="R1461" s="76" t="str">
        <f>IFERROR(VLOOKUP(DadosViagem5[[#This Row],[Placa]],DDS!B:C,2,FALSE),"Verificar cadastro")</f>
        <v>Operando</v>
      </c>
      <c r="S1461" s="77" t="s">
        <v>2023</v>
      </c>
      <c r="T1461" s="48"/>
      <c r="U1461" s="79"/>
      <c r="V1461" s="78"/>
      <c r="W1461" s="82"/>
      <c r="X1461" s="80"/>
      <c r="Y1461" s="81"/>
      <c r="Z1461" s="82"/>
      <c r="AA1461" s="70" t="s">
        <v>2024</v>
      </c>
      <c r="AB1461" s="70" t="s">
        <v>2024</v>
      </c>
      <c r="AC1461" s="70" t="s">
        <v>2024</v>
      </c>
      <c r="AD1461" s="70" t="s">
        <v>2024</v>
      </c>
      <c r="AE1461" s="49" t="s">
        <v>2024</v>
      </c>
      <c r="AF1461" s="50" t="s">
        <v>2024</v>
      </c>
      <c r="AG1461" s="49"/>
      <c r="AH1461" s="50">
        <v>45807</v>
      </c>
      <c r="AI1461" s="49" t="str">
        <f>IF(DadosViagem5[[#This Row],[Dias em manutenção ]]&lt;5,"Dentro do Prazo","Fora do Prazo")</f>
        <v>Fora do Prazo</v>
      </c>
      <c r="AJ1461" s="49" t="e">
        <v>#REF!</v>
      </c>
    </row>
    <row r="1462" spans="1:36" ht="15">
      <c r="A1462" s="69" t="s">
        <v>3699</v>
      </c>
      <c r="B1462" s="70"/>
      <c r="C1462" s="69" t="s">
        <v>668</v>
      </c>
      <c r="D1462" s="69" t="s">
        <v>2079</v>
      </c>
      <c r="E1462" s="69" t="s">
        <v>566</v>
      </c>
      <c r="F1462" s="69" t="s">
        <v>2064</v>
      </c>
      <c r="G1462" s="86"/>
      <c r="H1462" s="155">
        <v>2022</v>
      </c>
      <c r="I1462" s="69" t="s">
        <v>2021</v>
      </c>
      <c r="J1462" s="69" t="s">
        <v>812</v>
      </c>
      <c r="K1462" s="84" t="s">
        <v>1734</v>
      </c>
      <c r="L1462" s="85" t="s">
        <v>83</v>
      </c>
      <c r="M1462" s="48" t="s">
        <v>133</v>
      </c>
      <c r="N1462" s="49" t="s">
        <v>813</v>
      </c>
      <c r="O1462" s="49" t="s">
        <v>2028</v>
      </c>
      <c r="P1462" s="74">
        <f ca="1">IFERROR(VLOOKUP(DadosViagem5[[#This Row],[Placa]],BIP!A:E,5,FALSE),"")</f>
        <v>45976</v>
      </c>
      <c r="Q1462" s="75">
        <f ca="1">DATEDIF(DadosViagem5[[#This Row],[BIP]],TODAY(),"D")</f>
        <v>2</v>
      </c>
      <c r="R1462" s="76" t="str">
        <f>IFERROR(VLOOKUP(DadosViagem5[[#This Row],[Placa]],DDS!B:C,2,FALSE),"Verificar cadastro")</f>
        <v> </v>
      </c>
      <c r="S1462" s="77" t="s">
        <v>2023</v>
      </c>
      <c r="T1462" s="48"/>
      <c r="U1462" s="79"/>
      <c r="V1462" s="78"/>
      <c r="W1462" s="82"/>
      <c r="X1462" s="80"/>
      <c r="Y1462" s="81"/>
      <c r="Z1462" s="82"/>
      <c r="AA1462" s="70" t="s">
        <v>2024</v>
      </c>
      <c r="AB1462" s="70" t="s">
        <v>2024</v>
      </c>
      <c r="AC1462" s="69" t="s">
        <v>2024</v>
      </c>
      <c r="AD1462" s="69" t="str">
        <f ca="1">IFERROR(DATEDIF(DadosViagem5[[#This Row],[Utimo Bip Reserva]],TODAY(),"D"),"")</f>
        <v/>
      </c>
      <c r="AE1462" s="49" t="s">
        <v>2024</v>
      </c>
      <c r="AF1462" s="50" t="s">
        <v>2024</v>
      </c>
      <c r="AG1462" s="49"/>
      <c r="AH1462" s="50">
        <v>45807</v>
      </c>
      <c r="AI1462" s="49" t="str">
        <f>IF(DadosViagem5[[#This Row],[Dias em manutenção ]]&lt;5,"Dentro do Prazo","Fora do Prazo")</f>
        <v>Fora do Prazo</v>
      </c>
      <c r="AJ1462" s="49" t="e">
        <v>#REF!</v>
      </c>
    </row>
    <row r="1463" spans="1:36" ht="15">
      <c r="A1463" s="69" t="s">
        <v>1301</v>
      </c>
      <c r="B1463" s="70">
        <v>295</v>
      </c>
      <c r="C1463" s="69" t="s">
        <v>395</v>
      </c>
      <c r="D1463" s="69" t="s">
        <v>2025</v>
      </c>
      <c r="E1463" s="69" t="s">
        <v>2034</v>
      </c>
      <c r="F1463" s="69" t="s">
        <v>2064</v>
      </c>
      <c r="G1463" s="86"/>
      <c r="H1463" s="155">
        <v>2023</v>
      </c>
      <c r="I1463" s="69" t="s">
        <v>3199</v>
      </c>
      <c r="J1463" s="69" t="s">
        <v>911</v>
      </c>
      <c r="K1463" s="84" t="s">
        <v>1667</v>
      </c>
      <c r="L1463" s="85" t="s">
        <v>83</v>
      </c>
      <c r="M1463" s="48" t="s">
        <v>139</v>
      </c>
      <c r="N1463" s="49" t="s">
        <v>90</v>
      </c>
      <c r="O1463" s="50" t="s">
        <v>3208</v>
      </c>
      <c r="P1463" s="74">
        <f ca="1">IFERROR(VLOOKUP(DadosViagem5[[#This Row],[Placa]],BIP!A:E,5,FALSE),"")</f>
        <v>45978</v>
      </c>
      <c r="Q1463" s="75">
        <f ca="1">DATEDIF(DadosViagem5[[#This Row],[BIP]],TODAY(),"D")</f>
        <v>0</v>
      </c>
      <c r="R1463" s="76" t="str">
        <f>IFERROR(VLOOKUP(DadosViagem5[[#This Row],[Placa]],DDS!B:C,2,FALSE),"Verificar cadastro")</f>
        <v>Sem operação</v>
      </c>
      <c r="S1463" s="77" t="s">
        <v>2096</v>
      </c>
      <c r="T1463" s="48"/>
      <c r="U1463" s="79"/>
      <c r="V1463" s="78"/>
      <c r="W1463" s="82"/>
      <c r="X1463" s="80"/>
      <c r="Y1463" s="81"/>
      <c r="Z1463" s="83"/>
      <c r="AA1463" s="70" t="s">
        <v>2024</v>
      </c>
      <c r="AB1463" s="70" t="s">
        <v>2024</v>
      </c>
      <c r="AC1463" s="69" t="s">
        <v>2024</v>
      </c>
      <c r="AD1463" s="69" t="str">
        <f ca="1">IFERROR(DATEDIF(DadosViagem5[[#This Row],[Utimo Bip Reserva]],TODAY(),"D"),"")</f>
        <v/>
      </c>
      <c r="AE1463" s="50" t="s">
        <v>2024</v>
      </c>
      <c r="AF1463" s="50" t="s">
        <v>2024</v>
      </c>
      <c r="AG1463" s="49"/>
      <c r="AH1463" s="50">
        <v>45807</v>
      </c>
      <c r="AI1463" s="49" t="str">
        <f>IF(DadosViagem5[[#This Row],[Dias em manutenção ]]&lt;5,"Dentro do Prazo","Fora do Prazo")</f>
        <v>Fora do Prazo</v>
      </c>
      <c r="AJ1463" s="49" t="e">
        <v>#REF!</v>
      </c>
    </row>
    <row r="1464" spans="1:36" ht="15">
      <c r="A1464" s="69" t="s">
        <v>403</v>
      </c>
      <c r="B1464" s="70">
        <v>354</v>
      </c>
      <c r="C1464" s="69" t="s">
        <v>395</v>
      </c>
      <c r="D1464" s="69" t="s">
        <v>2025</v>
      </c>
      <c r="E1464" s="69" t="s">
        <v>2034</v>
      </c>
      <c r="F1464" s="69" t="s">
        <v>2064</v>
      </c>
      <c r="G1464" s="86"/>
      <c r="H1464" s="155">
        <v>2023</v>
      </c>
      <c r="I1464" s="69" t="s">
        <v>3199</v>
      </c>
      <c r="J1464" s="69" t="s">
        <v>911</v>
      </c>
      <c r="K1464" s="84" t="s">
        <v>1667</v>
      </c>
      <c r="L1464" s="85" t="s">
        <v>83</v>
      </c>
      <c r="M1464" s="48" t="s">
        <v>139</v>
      </c>
      <c r="N1464" s="49" t="s">
        <v>90</v>
      </c>
      <c r="O1464" s="50" t="s">
        <v>3208</v>
      </c>
      <c r="P1464" s="74">
        <f ca="1">IFERROR(VLOOKUP(DadosViagem5[[#This Row],[Placa]],BIP!A:E,5,FALSE),"")</f>
        <v>45730</v>
      </c>
      <c r="Q1464" s="75">
        <f ca="1">DATEDIF(DadosViagem5[[#This Row],[BIP]],TODAY(),"D")</f>
        <v>248</v>
      </c>
      <c r="R1464" s="76" t="str">
        <f>IFERROR(VLOOKUP(DadosViagem5[[#This Row],[Placa]],DDS!B:C,2,FALSE),"Verificar cadastro")</f>
        <v>Verificar cadastro</v>
      </c>
      <c r="S1464" s="49" t="s">
        <v>2103</v>
      </c>
      <c r="T1464" s="48"/>
      <c r="U1464" s="79"/>
      <c r="V1464" s="78">
        <v>45730</v>
      </c>
      <c r="W1464" s="82" t="s">
        <v>3700</v>
      </c>
      <c r="X1464" s="87" t="s">
        <v>2105</v>
      </c>
      <c r="Y1464" s="89" t="s">
        <v>406</v>
      </c>
      <c r="Z1464" s="83" t="s">
        <v>89</v>
      </c>
      <c r="AA1464" s="70" t="s">
        <v>2024</v>
      </c>
      <c r="AB1464" s="70" t="s">
        <v>2024</v>
      </c>
      <c r="AC1464" s="69" t="s">
        <v>2024</v>
      </c>
      <c r="AD1464" s="69"/>
      <c r="AE1464" s="50" t="s">
        <v>2024</v>
      </c>
      <c r="AF1464" s="50" t="s">
        <v>2024</v>
      </c>
      <c r="AG1464" s="49"/>
      <c r="AH1464" s="50">
        <v>77</v>
      </c>
      <c r="AI1464" s="49" t="str">
        <f>IF(DadosViagem5[[#This Row],[Dias em manutenção ]]&lt;5,"Dentro do Prazo","Fora do Prazo")</f>
        <v>Fora do Prazo</v>
      </c>
      <c r="AJ1464" s="49" t="e">
        <v>#REF!</v>
      </c>
    </row>
    <row r="1465" spans="1:36" ht="15">
      <c r="A1465" s="69" t="s">
        <v>3701</v>
      </c>
      <c r="B1465" s="70"/>
      <c r="C1465" s="69" t="s">
        <v>395</v>
      </c>
      <c r="D1465" s="69" t="s">
        <v>2025</v>
      </c>
      <c r="E1465" s="69" t="s">
        <v>2034</v>
      </c>
      <c r="F1465" s="69" t="s">
        <v>2035</v>
      </c>
      <c r="G1465" s="86"/>
      <c r="H1465" s="155">
        <v>2023</v>
      </c>
      <c r="I1465" s="69" t="s">
        <v>3199</v>
      </c>
      <c r="J1465" s="69" t="s">
        <v>911</v>
      </c>
      <c r="K1465" s="84" t="s">
        <v>1667</v>
      </c>
      <c r="L1465" s="85" t="s">
        <v>83</v>
      </c>
      <c r="M1465" s="48" t="s">
        <v>139</v>
      </c>
      <c r="N1465" s="49" t="s">
        <v>90</v>
      </c>
      <c r="O1465" s="50" t="s">
        <v>3208</v>
      </c>
      <c r="P1465" s="74">
        <f ca="1">IFERROR(VLOOKUP(DadosViagem5[[#This Row],[Placa]],BIP!A:E,5,FALSE),"")</f>
        <v>45974</v>
      </c>
      <c r="Q1465" s="75">
        <f ca="1">DATEDIF(DadosViagem5[[#This Row],[BIP]],TODAY(),"D")</f>
        <v>4</v>
      </c>
      <c r="R1465" s="76" t="str">
        <f>IFERROR(VLOOKUP(DadosViagem5[[#This Row],[Placa]],DDS!B:C,2,FALSE),"Verificar cadastro")</f>
        <v>Manutenção</v>
      </c>
      <c r="S1465" s="77" t="s">
        <v>2023</v>
      </c>
      <c r="T1465" s="48"/>
      <c r="U1465" s="79"/>
      <c r="V1465" s="78"/>
      <c r="W1465" s="82" t="s">
        <v>3702</v>
      </c>
      <c r="X1465" s="80"/>
      <c r="Y1465" s="81"/>
      <c r="Z1465" s="82"/>
      <c r="AA1465" s="70" t="s">
        <v>2024</v>
      </c>
      <c r="AB1465" s="70" t="s">
        <v>2024</v>
      </c>
      <c r="AC1465" s="69" t="s">
        <v>2024</v>
      </c>
      <c r="AD1465" s="69" t="str">
        <f ca="1">IFERROR(DATEDIF(DadosViagem5[[#This Row],[Utimo Bip Reserva]],TODAY(),"D"),"")</f>
        <v/>
      </c>
      <c r="AE1465" s="49" t="s">
        <v>2024</v>
      </c>
      <c r="AF1465" s="50" t="s">
        <v>2024</v>
      </c>
      <c r="AG1465" s="49" t="s">
        <v>1206</v>
      </c>
      <c r="AH1465" s="50">
        <v>45807</v>
      </c>
      <c r="AI1465" s="49" t="str">
        <f>IF(DadosViagem5[[#This Row],[Dias em manutenção ]]&lt;5,"Dentro do Prazo","Fora do Prazo")</f>
        <v>Fora do Prazo</v>
      </c>
      <c r="AJ1465" s="49" t="e">
        <v>#REF!</v>
      </c>
    </row>
    <row r="1466" spans="1:36" ht="15">
      <c r="A1466" s="69" t="s">
        <v>848</v>
      </c>
      <c r="B1466" s="70">
        <v>297</v>
      </c>
      <c r="C1466" s="69" t="s">
        <v>395</v>
      </c>
      <c r="D1466" s="69" t="s">
        <v>2025</v>
      </c>
      <c r="E1466" s="69" t="s">
        <v>2034</v>
      </c>
      <c r="F1466" s="69" t="s">
        <v>2064</v>
      </c>
      <c r="G1466" s="86"/>
      <c r="H1466" s="155">
        <v>2023</v>
      </c>
      <c r="I1466" s="69" t="s">
        <v>3199</v>
      </c>
      <c r="J1466" s="69" t="s">
        <v>911</v>
      </c>
      <c r="K1466" s="84" t="s">
        <v>1667</v>
      </c>
      <c r="L1466" s="85" t="s">
        <v>83</v>
      </c>
      <c r="M1466" s="48" t="s">
        <v>139</v>
      </c>
      <c r="N1466" s="49" t="s">
        <v>90</v>
      </c>
      <c r="O1466" s="50" t="s">
        <v>3208</v>
      </c>
      <c r="P1466" s="74">
        <f ca="1">IFERROR(VLOOKUP(DadosViagem5[[#This Row],[Placa]],BIP!A:E,5,FALSE),"")</f>
        <v>45978</v>
      </c>
      <c r="Q1466" s="75">
        <f ca="1">DATEDIF(DadosViagem5[[#This Row],[BIP]],TODAY(),"D")</f>
        <v>0</v>
      </c>
      <c r="R1466" s="76" t="str">
        <f>IFERROR(VLOOKUP(DadosViagem5[[#This Row],[Placa]],DDS!B:C,2,FALSE),"Verificar cadastro")</f>
        <v>Sem operação</v>
      </c>
      <c r="S1466" s="77" t="s">
        <v>2023</v>
      </c>
      <c r="T1466" s="48"/>
      <c r="U1466" s="79"/>
      <c r="V1466" s="78"/>
      <c r="W1466" s="82" t="s">
        <v>2743</v>
      </c>
      <c r="X1466" s="80"/>
      <c r="Y1466" s="81"/>
      <c r="Z1466" s="82"/>
      <c r="AA1466" s="70" t="s">
        <v>2024</v>
      </c>
      <c r="AB1466" s="70" t="s">
        <v>2024</v>
      </c>
      <c r="AC1466" s="69" t="s">
        <v>2024</v>
      </c>
      <c r="AD1466" s="69" t="str">
        <f ca="1">IFERROR(DATEDIF(DadosViagem5[[#This Row],[Utimo Bip Reserva]],TODAY(),"D"),"")</f>
        <v/>
      </c>
      <c r="AE1466" s="50" t="s">
        <v>2024</v>
      </c>
      <c r="AF1466" s="50" t="s">
        <v>2024</v>
      </c>
      <c r="AG1466" s="49"/>
      <c r="AH1466" s="50">
        <v>45807</v>
      </c>
      <c r="AI1466" s="49" t="str">
        <f>IF(DadosViagem5[[#This Row],[Dias em manutenção ]]&lt;5,"Dentro do Prazo","Fora do Prazo")</f>
        <v>Fora do Prazo</v>
      </c>
      <c r="AJ1466" s="49" t="e">
        <v>#REF!</v>
      </c>
    </row>
    <row r="1467" spans="1:36" ht="15">
      <c r="A1467" s="69" t="s">
        <v>909</v>
      </c>
      <c r="B1467" s="70">
        <v>414</v>
      </c>
      <c r="C1467" s="69" t="s">
        <v>395</v>
      </c>
      <c r="D1467" s="69" t="s">
        <v>2025</v>
      </c>
      <c r="E1467" s="69" t="s">
        <v>2034</v>
      </c>
      <c r="F1467" s="69" t="s">
        <v>2064</v>
      </c>
      <c r="G1467" s="69"/>
      <c r="H1467" s="70">
        <v>2023</v>
      </c>
      <c r="I1467" s="69" t="s">
        <v>3199</v>
      </c>
      <c r="J1467" s="69" t="s">
        <v>911</v>
      </c>
      <c r="K1467" s="71" t="s">
        <v>1667</v>
      </c>
      <c r="L1467" s="85" t="s">
        <v>83</v>
      </c>
      <c r="M1467" s="48" t="s">
        <v>139</v>
      </c>
      <c r="N1467" s="49" t="s">
        <v>90</v>
      </c>
      <c r="O1467" s="50" t="s">
        <v>3208</v>
      </c>
      <c r="P1467" s="74">
        <f ca="1">IFERROR(VLOOKUP(DadosViagem5[[#This Row],[Placa]],BIP!A:E,5,FALSE),"")</f>
        <v>45978</v>
      </c>
      <c r="Q1467" s="75">
        <f ca="1">DATEDIF(DadosViagem5[[#This Row],[BIP]],TODAY(),"D")</f>
        <v>0</v>
      </c>
      <c r="R1467" s="76" t="str">
        <f>IFERROR(VLOOKUP(DadosViagem5[[#This Row],[Placa]],DDS!B:C,2,FALSE),"Verificar cadastro")</f>
        <v>Sem operação</v>
      </c>
      <c r="S1467" s="77" t="s">
        <v>2023</v>
      </c>
      <c r="T1467" s="48"/>
      <c r="U1467" s="79"/>
      <c r="V1467" s="78"/>
      <c r="W1467" s="82"/>
      <c r="X1467" s="80"/>
      <c r="Y1467" s="81"/>
      <c r="Z1467" s="82"/>
      <c r="AA1467" s="70" t="s">
        <v>2024</v>
      </c>
      <c r="AB1467" s="70" t="s">
        <v>2024</v>
      </c>
      <c r="AC1467" s="69" t="s">
        <v>2024</v>
      </c>
      <c r="AD1467" s="69" t="str">
        <f ca="1">IFERROR(DATEDIF(DadosViagem5[[#This Row],[Utimo Bip Reserva]],TODAY(),"D"),"")</f>
        <v/>
      </c>
      <c r="AE1467" s="49" t="s">
        <v>2024</v>
      </c>
      <c r="AF1467" s="50" t="s">
        <v>2024</v>
      </c>
      <c r="AG1467" s="49"/>
      <c r="AH1467" s="50">
        <v>45807</v>
      </c>
      <c r="AI1467" s="49" t="str">
        <f>IF(DadosViagem5[[#This Row],[Dias em manutenção ]]&lt;5,"Dentro do Prazo","Fora do Prazo")</f>
        <v>Fora do Prazo</v>
      </c>
      <c r="AJ1467" s="49" t="e">
        <v>#REF!</v>
      </c>
    </row>
    <row r="1468" spans="1:36" ht="15">
      <c r="A1468" s="69" t="s">
        <v>1666</v>
      </c>
      <c r="B1468" s="70">
        <v>335</v>
      </c>
      <c r="C1468" s="69" t="s">
        <v>395</v>
      </c>
      <c r="D1468" s="69" t="s">
        <v>2025</v>
      </c>
      <c r="E1468" s="69" t="s">
        <v>2034</v>
      </c>
      <c r="F1468" s="69" t="s">
        <v>2064</v>
      </c>
      <c r="G1468" s="86"/>
      <c r="H1468" s="155">
        <v>2023</v>
      </c>
      <c r="I1468" s="69" t="s">
        <v>3199</v>
      </c>
      <c r="J1468" s="69" t="s">
        <v>911</v>
      </c>
      <c r="K1468" s="84" t="s">
        <v>1667</v>
      </c>
      <c r="L1468" s="85" t="s">
        <v>83</v>
      </c>
      <c r="M1468" s="48" t="s">
        <v>139</v>
      </c>
      <c r="N1468" s="49" t="s">
        <v>90</v>
      </c>
      <c r="O1468" s="50" t="s">
        <v>3208</v>
      </c>
      <c r="P1468" s="74">
        <f ca="1">IFERROR(VLOOKUP(DadosViagem5[[#This Row],[Placa]],BIP!A:E,5,FALSE),"")</f>
        <v>45978</v>
      </c>
      <c r="Q1468" s="75">
        <f ca="1">DATEDIF(DadosViagem5[[#This Row],[BIP]],TODAY(),"D")</f>
        <v>0</v>
      </c>
      <c r="R1468" s="76" t="str">
        <f>IFERROR(VLOOKUP(DadosViagem5[[#This Row],[Placa]],DDS!B:C,2,FALSE),"Verificar cadastro")</f>
        <v>Sem operação</v>
      </c>
      <c r="S1468" s="77" t="s">
        <v>2096</v>
      </c>
      <c r="T1468" s="48"/>
      <c r="U1468" s="79"/>
      <c r="V1468" s="78">
        <v>45908</v>
      </c>
      <c r="W1468" s="82" t="s">
        <v>1030</v>
      </c>
      <c r="X1468" s="80" t="s">
        <v>81</v>
      </c>
      <c r="Y1468" s="81" t="s">
        <v>474</v>
      </c>
      <c r="Z1468" s="82" t="s">
        <v>3703</v>
      </c>
      <c r="AA1468" s="70" t="s">
        <v>2024</v>
      </c>
      <c r="AB1468" s="70" t="s">
        <v>2024</v>
      </c>
      <c r="AC1468" s="69" t="s">
        <v>2024</v>
      </c>
      <c r="AD1468" s="69" t="str">
        <f ca="1">IFERROR(DATEDIF(DadosViagem5[[#This Row],[Utimo Bip Reserva]],TODAY(),"D"),"")</f>
        <v/>
      </c>
      <c r="AE1468" s="94" t="s">
        <v>2024</v>
      </c>
      <c r="AF1468" s="94" t="s">
        <v>2024</v>
      </c>
      <c r="AG1468" s="49"/>
      <c r="AH1468" s="50">
        <v>6</v>
      </c>
      <c r="AI1468" s="49" t="str">
        <f>IF(DadosViagem5[[#This Row],[Dias em manutenção ]]&lt;5,"Dentro do Prazo","Fora do Prazo")</f>
        <v>Fora do Prazo</v>
      </c>
      <c r="AJ1468" s="49" t="e">
        <v>#REF!</v>
      </c>
    </row>
    <row r="1469" spans="1:36" ht="15">
      <c r="A1469" s="69" t="s">
        <v>415</v>
      </c>
      <c r="B1469" s="70"/>
      <c r="C1469" s="69" t="s">
        <v>694</v>
      </c>
      <c r="D1469" s="69" t="s">
        <v>2079</v>
      </c>
      <c r="E1469" s="69" t="s">
        <v>566</v>
      </c>
      <c r="F1469" s="69" t="s">
        <v>2064</v>
      </c>
      <c r="G1469" s="86"/>
      <c r="H1469" s="155">
        <v>2022</v>
      </c>
      <c r="I1469" s="69" t="s">
        <v>3199</v>
      </c>
      <c r="J1469" s="69" t="s">
        <v>911</v>
      </c>
      <c r="K1469" s="113" t="s">
        <v>1667</v>
      </c>
      <c r="L1469" s="85" t="s">
        <v>83</v>
      </c>
      <c r="M1469" s="48" t="s">
        <v>150</v>
      </c>
      <c r="N1469" s="49" t="s">
        <v>90</v>
      </c>
      <c r="O1469" s="50" t="s">
        <v>3208</v>
      </c>
      <c r="P1469" s="74">
        <f ca="1">IFERROR(VLOOKUP(DadosViagem5[[#This Row],[Placa]],BIP!A:E,5,FALSE),"")</f>
        <v>45852</v>
      </c>
      <c r="Q1469" s="75">
        <f ca="1">DATEDIF(DadosViagem5[[#This Row],[BIP]],TODAY(),"D")</f>
        <v>126</v>
      </c>
      <c r="R1469" s="76" t="str">
        <f>IFERROR(VLOOKUP(DadosViagem5[[#This Row],[Placa]],DDS!B:C,2,FALSE),"Verificar cadastro")</f>
        <v>Manutenção</v>
      </c>
      <c r="S1469" s="77" t="s">
        <v>2096</v>
      </c>
      <c r="T1469" s="48"/>
      <c r="U1469" s="79"/>
      <c r="V1469" s="78">
        <v>45854</v>
      </c>
      <c r="W1469" s="82" t="s">
        <v>111</v>
      </c>
      <c r="X1469" s="80" t="s">
        <v>81</v>
      </c>
      <c r="Y1469" s="81" t="s">
        <v>474</v>
      </c>
      <c r="Z1469" s="83" t="s">
        <v>89</v>
      </c>
      <c r="AA1469" s="70" t="s">
        <v>2024</v>
      </c>
      <c r="AB1469" s="70" t="s">
        <v>2024</v>
      </c>
      <c r="AC1469" s="69" t="s">
        <v>2024</v>
      </c>
      <c r="AD1469" s="69" t="str">
        <f ca="1">IFERROR(DATEDIF(DadosViagem5[[#This Row],[Utimo Bip Reserva]],TODAY(),"D"),"")</f>
        <v/>
      </c>
      <c r="AE1469" s="49" t="s">
        <v>2024</v>
      </c>
      <c r="AF1469" s="50" t="s">
        <v>2024</v>
      </c>
      <c r="AG1469" s="49"/>
      <c r="AH1469" s="50">
        <v>45807</v>
      </c>
      <c r="AI1469" s="49" t="str">
        <f>IF(DadosViagem5[[#This Row],[Dias em manutenção ]]&lt;5,"Dentro do Prazo","Fora do Prazo")</f>
        <v>Fora do Prazo</v>
      </c>
      <c r="AJ1469" s="49" t="e">
        <v>#REF!</v>
      </c>
    </row>
    <row r="1470" spans="1:36" ht="15">
      <c r="A1470" s="69" t="s">
        <v>1420</v>
      </c>
      <c r="B1470" s="70"/>
      <c r="C1470" s="69" t="s">
        <v>673</v>
      </c>
      <c r="D1470" s="69" t="s">
        <v>2018</v>
      </c>
      <c r="E1470" s="69" t="s">
        <v>566</v>
      </c>
      <c r="F1470" s="69" t="s">
        <v>2064</v>
      </c>
      <c r="G1470" s="86"/>
      <c r="H1470" s="155">
        <v>2021</v>
      </c>
      <c r="I1470" s="69" t="s">
        <v>3199</v>
      </c>
      <c r="J1470" s="69" t="s">
        <v>911</v>
      </c>
      <c r="K1470" s="84" t="s">
        <v>1667</v>
      </c>
      <c r="L1470" s="85" t="s">
        <v>83</v>
      </c>
      <c r="M1470" s="48" t="s">
        <v>150</v>
      </c>
      <c r="N1470" s="49" t="s">
        <v>90</v>
      </c>
      <c r="O1470" s="50" t="s">
        <v>3208</v>
      </c>
      <c r="P1470" s="74">
        <f ca="1">IFERROR(VLOOKUP(DadosViagem5[[#This Row],[Placa]],BIP!A:E,5,FALSE),"")</f>
        <v>45636</v>
      </c>
      <c r="Q1470" s="75">
        <f ca="1">DATEDIF(DadosViagem5[[#This Row],[BIP]],TODAY(),"D")</f>
        <v>342</v>
      </c>
      <c r="R1470" s="76" t="str">
        <f>IFERROR(VLOOKUP(DadosViagem5[[#This Row],[Placa]],DDS!B:C,2,FALSE),"Verificar cadastro")</f>
        <v>Verificar cadastro</v>
      </c>
      <c r="S1470" s="77" t="s">
        <v>2096</v>
      </c>
      <c r="T1470" s="48"/>
      <c r="U1470" s="79"/>
      <c r="V1470" s="78">
        <v>45637</v>
      </c>
      <c r="W1470" s="82" t="s">
        <v>3704</v>
      </c>
      <c r="X1470" s="80" t="s">
        <v>81</v>
      </c>
      <c r="Y1470" s="81" t="s">
        <v>474</v>
      </c>
      <c r="Z1470" s="83" t="s">
        <v>89</v>
      </c>
      <c r="AA1470" s="70" t="s">
        <v>2024</v>
      </c>
      <c r="AB1470" s="70"/>
      <c r="AC1470" s="69" t="s">
        <v>2024</v>
      </c>
      <c r="AD1470" s="69" t="str">
        <f ca="1">IFERROR(DATEDIF(DadosViagem5[[#This Row],[Utimo Bip Reserva]],TODAY(),"D"),"")</f>
        <v/>
      </c>
      <c r="AE1470" s="49" t="s">
        <v>3705</v>
      </c>
      <c r="AF1470" s="50" t="s">
        <v>2024</v>
      </c>
      <c r="AG1470" s="79" t="s">
        <v>111</v>
      </c>
      <c r="AH1470" s="50">
        <v>170</v>
      </c>
      <c r="AI1470" s="49" t="str">
        <f>IF(DadosViagem5[[#This Row],[Dias em manutenção ]]&lt;5,"Dentro do Prazo","Fora do Prazo")</f>
        <v>Fora do Prazo</v>
      </c>
      <c r="AJ1470" s="49" t="e">
        <v>#REF!</v>
      </c>
    </row>
    <row r="1471" spans="1:36" ht="15">
      <c r="A1471" s="69" t="s">
        <v>149</v>
      </c>
      <c r="B1471" s="70"/>
      <c r="C1471" s="69" t="s">
        <v>673</v>
      </c>
      <c r="D1471" s="69" t="s">
        <v>2025</v>
      </c>
      <c r="E1471" s="69" t="s">
        <v>566</v>
      </c>
      <c r="F1471" s="69" t="s">
        <v>2064</v>
      </c>
      <c r="G1471" s="69"/>
      <c r="H1471" s="70">
        <v>2021</v>
      </c>
      <c r="I1471" s="69" t="s">
        <v>3199</v>
      </c>
      <c r="J1471" s="69" t="s">
        <v>911</v>
      </c>
      <c r="K1471" s="71" t="s">
        <v>1667</v>
      </c>
      <c r="L1471" s="85" t="s">
        <v>83</v>
      </c>
      <c r="M1471" s="48" t="s">
        <v>150</v>
      </c>
      <c r="N1471" s="49" t="s">
        <v>90</v>
      </c>
      <c r="O1471" s="50" t="s">
        <v>3208</v>
      </c>
      <c r="P1471" s="74">
        <f ca="1">IFERROR(VLOOKUP(DadosViagem5[[#This Row],[Placa]],BIP!A:E,5,FALSE),"")</f>
        <v>45818</v>
      </c>
      <c r="Q1471" s="75">
        <f ca="1">DATEDIF(DadosViagem5[[#This Row],[BIP]],TODAY(),"D")</f>
        <v>160</v>
      </c>
      <c r="R1471" s="76" t="str">
        <f>IFERROR(VLOOKUP(DadosViagem5[[#This Row],[Placa]],DDS!B:C,2,FALSE),"Verificar cadastro")</f>
        <v>Manutenção</v>
      </c>
      <c r="S1471" s="77" t="s">
        <v>2096</v>
      </c>
      <c r="T1471" s="48"/>
      <c r="U1471" s="79"/>
      <c r="V1471" s="78">
        <v>45825</v>
      </c>
      <c r="W1471" s="82" t="s">
        <v>107</v>
      </c>
      <c r="X1471" s="80" t="s">
        <v>81</v>
      </c>
      <c r="Y1471" s="81" t="s">
        <v>474</v>
      </c>
      <c r="Z1471" s="83" t="s">
        <v>89</v>
      </c>
      <c r="AA1471" s="70" t="s">
        <v>2024</v>
      </c>
      <c r="AB1471" s="70" t="s">
        <v>2024</v>
      </c>
      <c r="AC1471" s="69" t="s">
        <v>2024</v>
      </c>
      <c r="AD1471" s="69" t="str">
        <f ca="1">IFERROR(DATEDIF(DadosViagem5[[#This Row],[Utimo Bip Reserva]],TODAY(),"D"),"")</f>
        <v/>
      </c>
      <c r="AE1471" s="49" t="s">
        <v>3201</v>
      </c>
      <c r="AF1471" s="50" t="s">
        <v>2024</v>
      </c>
      <c r="AG1471" s="49" t="s">
        <v>1206</v>
      </c>
      <c r="AH1471" s="50">
        <v>45807</v>
      </c>
      <c r="AI1471" s="49" t="str">
        <f>IF(DadosViagem5[[#This Row],[Dias em manutenção ]]&lt;5,"Dentro do Prazo","Fora do Prazo")</f>
        <v>Fora do Prazo</v>
      </c>
      <c r="AJ1471" s="49" t="e">
        <v>#REF!</v>
      </c>
    </row>
    <row r="1472" spans="1:36" ht="15">
      <c r="A1472" s="69" t="s">
        <v>3706</v>
      </c>
      <c r="B1472" s="70">
        <v>324</v>
      </c>
      <c r="C1472" s="69" t="s">
        <v>395</v>
      </c>
      <c r="D1472" s="69" t="s">
        <v>2025</v>
      </c>
      <c r="E1472" s="69" t="s">
        <v>2027</v>
      </c>
      <c r="F1472" s="69" t="s">
        <v>2064</v>
      </c>
      <c r="G1472" s="86"/>
      <c r="H1472" s="155">
        <v>2022</v>
      </c>
      <c r="I1472" s="69" t="s">
        <v>3199</v>
      </c>
      <c r="J1472" s="69" t="s">
        <v>911</v>
      </c>
      <c r="K1472" s="84" t="s">
        <v>1667</v>
      </c>
      <c r="L1472" s="85" t="s">
        <v>83</v>
      </c>
      <c r="M1472" s="48" t="s">
        <v>139</v>
      </c>
      <c r="N1472" s="49" t="s">
        <v>90</v>
      </c>
      <c r="O1472" s="50" t="s">
        <v>3208</v>
      </c>
      <c r="P1472" s="74">
        <f ca="1">IFERROR(VLOOKUP(DadosViagem5[[#This Row],[Placa]],BIP!A:E,5,FALSE),"")</f>
        <v>45976</v>
      </c>
      <c r="Q1472" s="75">
        <f ca="1">DATEDIF(DadosViagem5[[#This Row],[BIP]],TODAY(),"D")</f>
        <v>2</v>
      </c>
      <c r="R1472" s="76" t="str">
        <f>IFERROR(VLOOKUP(DadosViagem5[[#This Row],[Placa]],DDS!B:C,2,FALSE),"Verificar cadastro")</f>
        <v>Sem operação</v>
      </c>
      <c r="S1472" s="77" t="s">
        <v>2023</v>
      </c>
      <c r="T1472" s="48"/>
      <c r="U1472" s="79"/>
      <c r="V1472" s="78"/>
      <c r="W1472" s="82" t="s">
        <v>3398</v>
      </c>
      <c r="X1472" s="80"/>
      <c r="Y1472" s="81"/>
      <c r="Z1472" s="83"/>
      <c r="AA1472" s="70" t="s">
        <v>2024</v>
      </c>
      <c r="AB1472" s="70" t="s">
        <v>2024</v>
      </c>
      <c r="AC1472" s="69" t="s">
        <v>2024</v>
      </c>
      <c r="AD1472" s="69" t="str">
        <f ca="1">IFERROR(DATEDIF(DadosViagem5[[#This Row],[Utimo Bip Reserva]],TODAY(),"D"),"")</f>
        <v/>
      </c>
      <c r="AE1472" s="49" t="s">
        <v>2024</v>
      </c>
      <c r="AF1472" s="50" t="s">
        <v>2024</v>
      </c>
      <c r="AG1472" s="49"/>
      <c r="AH1472" s="50">
        <v>21</v>
      </c>
      <c r="AI1472" s="49" t="str">
        <f>IF(DadosViagem5[[#This Row],[Dias em manutenção ]]&lt;5,"Dentro do Prazo","Fora do Prazo")</f>
        <v>Fora do Prazo</v>
      </c>
      <c r="AJ1472" s="49" t="e">
        <v>#REF!</v>
      </c>
    </row>
    <row r="1473" spans="1:36" ht="15">
      <c r="A1473" s="69" t="s">
        <v>3707</v>
      </c>
      <c r="B1473" s="70">
        <v>711</v>
      </c>
      <c r="C1473" s="69" t="s">
        <v>395</v>
      </c>
      <c r="D1473" s="69" t="s">
        <v>2025</v>
      </c>
      <c r="E1473" s="69" t="s">
        <v>2034</v>
      </c>
      <c r="F1473" s="69" t="s">
        <v>2064</v>
      </c>
      <c r="G1473" s="86"/>
      <c r="H1473" s="155">
        <v>2024</v>
      </c>
      <c r="I1473" s="69" t="s">
        <v>3199</v>
      </c>
      <c r="J1473" s="69" t="s">
        <v>911</v>
      </c>
      <c r="K1473" s="84" t="s">
        <v>1667</v>
      </c>
      <c r="L1473" s="85" t="s">
        <v>83</v>
      </c>
      <c r="M1473" s="48" t="s">
        <v>139</v>
      </c>
      <c r="N1473" s="49" t="s">
        <v>90</v>
      </c>
      <c r="O1473" s="50" t="s">
        <v>3208</v>
      </c>
      <c r="P1473" s="74">
        <f ca="1">IFERROR(VLOOKUP(DadosViagem5[[#This Row],[Placa]],BIP!A:E,5,FALSE),"")</f>
        <v>0</v>
      </c>
      <c r="Q1473" s="75">
        <f ca="1">DATEDIF(DadosViagem5[[#This Row],[BIP]],TODAY(),"D")</f>
        <v>45978</v>
      </c>
      <c r="R1473" s="76" t="str">
        <f>IFERROR(VLOOKUP(DadosViagem5[[#This Row],[Placa]],DDS!B:C,2,FALSE),"Verificar cadastro")</f>
        <v>Sem operação</v>
      </c>
      <c r="S1473" s="77" t="s">
        <v>2023</v>
      </c>
      <c r="T1473" s="48"/>
      <c r="U1473" s="79"/>
      <c r="V1473" s="78"/>
      <c r="W1473" s="82"/>
      <c r="X1473" s="80"/>
      <c r="Y1473" s="81"/>
      <c r="Z1473" s="82"/>
      <c r="AA1473" s="70" t="s">
        <v>2024</v>
      </c>
      <c r="AB1473" s="70" t="s">
        <v>2024</v>
      </c>
      <c r="AC1473" s="69" t="s">
        <v>2024</v>
      </c>
      <c r="AD1473" s="69" t="str">
        <f ca="1">IFERROR(DATEDIF(DadosViagem5[[#This Row],[Utimo Bip Reserva]],TODAY(),"D"),"")</f>
        <v/>
      </c>
      <c r="AE1473" s="49"/>
      <c r="AF1473" s="50"/>
      <c r="AG1473" s="49"/>
      <c r="AH1473" s="50">
        <v>45807</v>
      </c>
      <c r="AI1473" s="49" t="str">
        <f>IF(DadosViagem5[[#This Row],[Dias em manutenção ]]&lt;5,"Dentro do Prazo","Fora do Prazo")</f>
        <v>Fora do Prazo</v>
      </c>
      <c r="AJ1473" s="49" t="e">
        <v>#REF!</v>
      </c>
    </row>
    <row r="1474" spans="1:36" ht="15">
      <c r="A1474" s="69" t="s">
        <v>1536</v>
      </c>
      <c r="B1474" s="70">
        <v>518</v>
      </c>
      <c r="C1474" s="69" t="s">
        <v>395</v>
      </c>
      <c r="D1474" s="69" t="s">
        <v>2025</v>
      </c>
      <c r="E1474" s="69" t="s">
        <v>2034</v>
      </c>
      <c r="F1474" s="69" t="s">
        <v>2035</v>
      </c>
      <c r="G1474" s="86"/>
      <c r="H1474" s="155">
        <v>2024</v>
      </c>
      <c r="I1474" s="69" t="s">
        <v>3199</v>
      </c>
      <c r="J1474" s="69" t="s">
        <v>911</v>
      </c>
      <c r="K1474" s="84" t="s">
        <v>1667</v>
      </c>
      <c r="L1474" s="85" t="s">
        <v>83</v>
      </c>
      <c r="M1474" s="48" t="s">
        <v>139</v>
      </c>
      <c r="N1474" s="49" t="s">
        <v>90</v>
      </c>
      <c r="O1474" s="50" t="s">
        <v>3208</v>
      </c>
      <c r="P1474" s="74">
        <f ca="1">IFERROR(VLOOKUP(DadosViagem5[[#This Row],[Placa]],BIP!A:E,5,FALSE),"")</f>
        <v>45978</v>
      </c>
      <c r="Q1474" s="75">
        <f ca="1">DATEDIF(DadosViagem5[[#This Row],[BIP]],TODAY(),"D")</f>
        <v>0</v>
      </c>
      <c r="R1474" s="76" t="str">
        <f>IFERROR(VLOOKUP(DadosViagem5[[#This Row],[Placa]],DDS!B:C,2,FALSE),"Verificar cadastro")</f>
        <v>Sem operação</v>
      </c>
      <c r="S1474" s="77" t="s">
        <v>2023</v>
      </c>
      <c r="T1474" s="48"/>
      <c r="U1474" s="79"/>
      <c r="V1474" s="78"/>
      <c r="W1474" s="82"/>
      <c r="X1474" s="87"/>
      <c r="Y1474" s="87"/>
      <c r="Z1474" s="88"/>
      <c r="AA1474" s="70" t="s">
        <v>2024</v>
      </c>
      <c r="AB1474" s="70" t="s">
        <v>2024</v>
      </c>
      <c r="AC1474" s="69" t="s">
        <v>2024</v>
      </c>
      <c r="AD1474" s="69" t="str">
        <f ca="1">IFERROR(DATEDIF(DadosViagem5[[#This Row],[Utimo Bip Reserva]],TODAY(),"D"),"")</f>
        <v/>
      </c>
      <c r="AE1474" s="50" t="s">
        <v>3708</v>
      </c>
      <c r="AF1474" s="50" t="s">
        <v>2024</v>
      </c>
      <c r="AG1474" s="49" t="s">
        <v>2703</v>
      </c>
      <c r="AH1474" s="50">
        <v>45807</v>
      </c>
      <c r="AI1474" s="49" t="str">
        <f>IF(DadosViagem5[[#This Row],[Dias em manutenção ]]&lt;5,"Dentro do Prazo","Fora do Prazo")</f>
        <v>Fora do Prazo</v>
      </c>
      <c r="AJ1474" s="49" t="e">
        <v>#REF!</v>
      </c>
    </row>
    <row r="1475" spans="1:36" ht="15">
      <c r="A1475" s="69" t="s">
        <v>1736</v>
      </c>
      <c r="B1475" s="70"/>
      <c r="C1475" s="69" t="s">
        <v>673</v>
      </c>
      <c r="D1475" s="69" t="s">
        <v>2018</v>
      </c>
      <c r="E1475" s="69" t="s">
        <v>566</v>
      </c>
      <c r="F1475" s="69" t="s">
        <v>2064</v>
      </c>
      <c r="G1475" s="69"/>
      <c r="H1475" s="70">
        <v>2021</v>
      </c>
      <c r="I1475" s="69" t="s">
        <v>3199</v>
      </c>
      <c r="J1475" s="69" t="s">
        <v>911</v>
      </c>
      <c r="K1475" s="71" t="s">
        <v>1667</v>
      </c>
      <c r="L1475" s="85" t="s">
        <v>83</v>
      </c>
      <c r="M1475" s="48" t="s">
        <v>150</v>
      </c>
      <c r="N1475" s="49" t="s">
        <v>90</v>
      </c>
      <c r="O1475" s="50" t="s">
        <v>3208</v>
      </c>
      <c r="P1475" s="74">
        <f ca="1">IFERROR(VLOOKUP(DadosViagem5[[#This Row],[Placa]],BIP!A:E,5,FALSE),"")</f>
        <v>45943</v>
      </c>
      <c r="Q1475" s="75">
        <f ca="1">DATEDIF(DadosViagem5[[#This Row],[BIP]],TODAY(),"D")</f>
        <v>35</v>
      </c>
      <c r="R1475" s="76" t="str">
        <f>IFERROR(VLOOKUP(DadosViagem5[[#This Row],[Placa]],DDS!B:C,2,FALSE),"Verificar cadastro")</f>
        <v>Sem operação</v>
      </c>
      <c r="S1475" s="77" t="s">
        <v>2023</v>
      </c>
      <c r="T1475" s="48"/>
      <c r="U1475" s="79"/>
      <c r="V1475" s="78"/>
      <c r="W1475" s="82"/>
      <c r="X1475" s="80"/>
      <c r="Y1475" s="81"/>
      <c r="Z1475" s="83"/>
      <c r="AA1475" s="70" t="s">
        <v>2024</v>
      </c>
      <c r="AB1475" s="70" t="s">
        <v>2024</v>
      </c>
      <c r="AC1475" s="69" t="s">
        <v>2024</v>
      </c>
      <c r="AD1475" s="69" t="str">
        <f ca="1">IFERROR(DATEDIF(DadosViagem5[[#This Row],[Utimo Bip Reserva]],TODAY(),"D"),"")</f>
        <v/>
      </c>
      <c r="AE1475" s="49" t="s">
        <v>2024</v>
      </c>
      <c r="AF1475" s="50" t="s">
        <v>2024</v>
      </c>
      <c r="AG1475" s="49"/>
      <c r="AH1475" s="50">
        <v>45807</v>
      </c>
      <c r="AI1475" s="49" t="str">
        <f>IF(DadosViagem5[[#This Row],[Dias em manutenção ]]&lt;5,"Dentro do Prazo","Fora do Prazo")</f>
        <v>Fora do Prazo</v>
      </c>
      <c r="AJ1475" s="49" t="e">
        <v>#REF!</v>
      </c>
    </row>
    <row r="1476" spans="1:36" ht="15">
      <c r="A1476" s="69" t="s">
        <v>3709</v>
      </c>
      <c r="B1476" s="70">
        <v>316</v>
      </c>
      <c r="C1476" s="69" t="s">
        <v>395</v>
      </c>
      <c r="D1476" s="69" t="s">
        <v>2025</v>
      </c>
      <c r="E1476" s="69" t="s">
        <v>2034</v>
      </c>
      <c r="F1476" s="69" t="s">
        <v>2064</v>
      </c>
      <c r="G1476" s="69"/>
      <c r="H1476" s="70">
        <v>2023</v>
      </c>
      <c r="I1476" s="69" t="s">
        <v>3199</v>
      </c>
      <c r="J1476" s="138" t="s">
        <v>911</v>
      </c>
      <c r="K1476" s="71" t="s">
        <v>1667</v>
      </c>
      <c r="L1476" s="85" t="s">
        <v>83</v>
      </c>
      <c r="M1476" s="48" t="s">
        <v>139</v>
      </c>
      <c r="N1476" s="49" t="s">
        <v>90</v>
      </c>
      <c r="O1476" s="50" t="s">
        <v>3208</v>
      </c>
      <c r="P1476" s="74">
        <f ca="1">IFERROR(VLOOKUP(DadosViagem5[[#This Row],[Placa]],BIP!A:E,5,FALSE),"")</f>
        <v>45974</v>
      </c>
      <c r="Q1476" s="75">
        <f ca="1">DATEDIF(DadosViagem5[[#This Row],[BIP]],TODAY(),"D")</f>
        <v>4</v>
      </c>
      <c r="R1476" s="76" t="str">
        <f>IFERROR(VLOOKUP(DadosViagem5[[#This Row],[Placa]],DDS!B:C,2,FALSE),"Verificar cadastro")</f>
        <v>Manutenção</v>
      </c>
      <c r="S1476" s="77" t="s">
        <v>2023</v>
      </c>
      <c r="T1476" s="48"/>
      <c r="U1476" s="79"/>
      <c r="V1476" s="78"/>
      <c r="W1476" s="82"/>
      <c r="X1476" s="80"/>
      <c r="Y1476" s="81"/>
      <c r="Z1476" s="83"/>
      <c r="AA1476" s="70" t="s">
        <v>2024</v>
      </c>
      <c r="AB1476" s="70" t="s">
        <v>2024</v>
      </c>
      <c r="AC1476" s="69" t="s">
        <v>2024</v>
      </c>
      <c r="AD1476" s="69" t="str">
        <f ca="1">IFERROR(DATEDIF(DadosViagem5[[#This Row],[Utimo Bip Reserva]],TODAY(),"D"),"")</f>
        <v/>
      </c>
      <c r="AE1476" s="77"/>
      <c r="AF1476" s="94"/>
      <c r="AG1476" s="49"/>
      <c r="AH1476" s="50">
        <v>45807</v>
      </c>
      <c r="AI1476" s="49" t="str">
        <f>IF(DadosViagem5[[#This Row],[Dias em manutenção ]]&lt;5,"Dentro do Prazo","Fora do Prazo")</f>
        <v>Fora do Prazo</v>
      </c>
      <c r="AJ1476" s="49" t="e">
        <v>#REF!</v>
      </c>
    </row>
    <row r="1477" spans="1:36" ht="15">
      <c r="A1477" s="69" t="s">
        <v>3710</v>
      </c>
      <c r="B1477" s="70">
        <v>535</v>
      </c>
      <c r="C1477" s="69" t="s">
        <v>395</v>
      </c>
      <c r="D1477" s="69" t="s">
        <v>2025</v>
      </c>
      <c r="E1477" s="69" t="s">
        <v>2034</v>
      </c>
      <c r="F1477" s="69" t="s">
        <v>2035</v>
      </c>
      <c r="G1477" s="69"/>
      <c r="H1477" s="70">
        <v>2023</v>
      </c>
      <c r="I1477" s="69" t="s">
        <v>3199</v>
      </c>
      <c r="J1477" s="69" t="s">
        <v>911</v>
      </c>
      <c r="K1477" s="71" t="s">
        <v>1667</v>
      </c>
      <c r="L1477" s="85" t="s">
        <v>83</v>
      </c>
      <c r="M1477" s="48" t="s">
        <v>139</v>
      </c>
      <c r="N1477" s="49" t="s">
        <v>90</v>
      </c>
      <c r="O1477" s="50" t="s">
        <v>3208</v>
      </c>
      <c r="P1477" s="74">
        <f ca="1">IFERROR(VLOOKUP(DadosViagem5[[#This Row],[Placa]],BIP!A:E,5,FALSE),"")</f>
        <v>45978</v>
      </c>
      <c r="Q1477" s="75">
        <f ca="1">DATEDIF(DadosViagem5[[#This Row],[BIP]],TODAY(),"D")</f>
        <v>0</v>
      </c>
      <c r="R1477" s="76" t="str">
        <f>IFERROR(VLOOKUP(DadosViagem5[[#This Row],[Placa]],DDS!B:C,2,FALSE),"Verificar cadastro")</f>
        <v>Sem operação</v>
      </c>
      <c r="S1477" s="77" t="s">
        <v>2023</v>
      </c>
      <c r="T1477" s="48"/>
      <c r="U1477" s="79"/>
      <c r="V1477" s="78"/>
      <c r="W1477" s="82"/>
      <c r="X1477" s="80"/>
      <c r="Y1477" s="81"/>
      <c r="Z1477" s="82"/>
      <c r="AA1477" s="70" t="s">
        <v>2024</v>
      </c>
      <c r="AB1477" s="70" t="s">
        <v>2024</v>
      </c>
      <c r="AC1477" s="69" t="s">
        <v>2024</v>
      </c>
      <c r="AD1477" s="69" t="str">
        <f ca="1">IFERROR(DATEDIF(DadosViagem5[[#This Row],[Utimo Bip Reserva]],TODAY(),"D"),"")</f>
        <v/>
      </c>
      <c r="AE1477" s="50" t="s">
        <v>2024</v>
      </c>
      <c r="AF1477" s="50" t="s">
        <v>2024</v>
      </c>
      <c r="AG1477" s="49"/>
      <c r="AH1477" s="50">
        <v>9</v>
      </c>
      <c r="AI1477" s="49" t="str">
        <f>IF(DadosViagem5[[#This Row],[Dias em manutenção ]]&lt;5,"Dentro do Prazo","Fora do Prazo")</f>
        <v>Fora do Prazo</v>
      </c>
      <c r="AJ1477" s="49" t="e">
        <v>#REF!</v>
      </c>
    </row>
    <row r="1478" spans="1:36" ht="15">
      <c r="A1478" s="69" t="s">
        <v>3711</v>
      </c>
      <c r="B1478" s="70">
        <v>320</v>
      </c>
      <c r="C1478" s="69" t="s">
        <v>395</v>
      </c>
      <c r="D1478" s="69" t="s">
        <v>2025</v>
      </c>
      <c r="E1478" s="69" t="s">
        <v>2034</v>
      </c>
      <c r="F1478" s="69" t="s">
        <v>2064</v>
      </c>
      <c r="G1478" s="69"/>
      <c r="H1478" s="70">
        <v>2023</v>
      </c>
      <c r="I1478" s="69" t="s">
        <v>3199</v>
      </c>
      <c r="J1478" s="69" t="s">
        <v>911</v>
      </c>
      <c r="K1478" s="71" t="s">
        <v>1667</v>
      </c>
      <c r="L1478" s="85" t="s">
        <v>83</v>
      </c>
      <c r="M1478" s="48" t="s">
        <v>139</v>
      </c>
      <c r="N1478" s="49" t="s">
        <v>90</v>
      </c>
      <c r="O1478" s="50" t="s">
        <v>3208</v>
      </c>
      <c r="P1478" s="74">
        <f ca="1">IFERROR(VLOOKUP(DadosViagem5[[#This Row],[Placa]],BIP!A:E,5,FALSE),"")</f>
        <v>45978</v>
      </c>
      <c r="Q1478" s="75">
        <f ca="1">DATEDIF(DadosViagem5[[#This Row],[BIP]],TODAY(),"D")</f>
        <v>0</v>
      </c>
      <c r="R1478" s="76" t="str">
        <f>IFERROR(VLOOKUP(DadosViagem5[[#This Row],[Placa]],DDS!B:C,2,FALSE),"Verificar cadastro")</f>
        <v>Sem operação</v>
      </c>
      <c r="S1478" s="77" t="s">
        <v>2023</v>
      </c>
      <c r="T1478" s="48"/>
      <c r="U1478" s="79"/>
      <c r="V1478" s="78"/>
      <c r="W1478" s="82"/>
      <c r="X1478" s="80"/>
      <c r="Y1478" s="81"/>
      <c r="Z1478" s="82"/>
      <c r="AA1478" s="70" t="s">
        <v>2024</v>
      </c>
      <c r="AB1478" s="70" t="s">
        <v>2024</v>
      </c>
      <c r="AC1478" s="69" t="s">
        <v>2024</v>
      </c>
      <c r="AD1478" s="69" t="str">
        <f ca="1">IFERROR(DATEDIF(DadosViagem5[[#This Row],[Utimo Bip Reserva]],TODAY(),"D"),"")</f>
        <v/>
      </c>
      <c r="AE1478" s="77"/>
      <c r="AF1478" s="94" t="s">
        <v>2024</v>
      </c>
      <c r="AG1478" s="49"/>
      <c r="AH1478" s="50">
        <v>45807</v>
      </c>
      <c r="AI1478" s="49" t="str">
        <f>IF(DadosViagem5[[#This Row],[Dias em manutenção ]]&lt;5,"Dentro do Prazo","Fora do Prazo")</f>
        <v>Fora do Prazo</v>
      </c>
      <c r="AJ1478" s="49" t="e">
        <v>#REF!</v>
      </c>
    </row>
    <row r="1479" spans="1:36" ht="15">
      <c r="A1479" s="69" t="s">
        <v>3712</v>
      </c>
      <c r="B1479" s="70"/>
      <c r="C1479" s="69" t="s">
        <v>668</v>
      </c>
      <c r="D1479" s="69" t="s">
        <v>2079</v>
      </c>
      <c r="E1479" s="69" t="s">
        <v>2027</v>
      </c>
      <c r="F1479" s="69" t="s">
        <v>2020</v>
      </c>
      <c r="G1479" s="69"/>
      <c r="H1479" s="70">
        <v>2021</v>
      </c>
      <c r="I1479" s="69" t="s">
        <v>3199</v>
      </c>
      <c r="J1479" s="69" t="s">
        <v>911</v>
      </c>
      <c r="K1479" s="71" t="s">
        <v>1667</v>
      </c>
      <c r="L1479" s="85" t="s">
        <v>83</v>
      </c>
      <c r="M1479" s="48" t="s">
        <v>150</v>
      </c>
      <c r="N1479" s="49" t="s">
        <v>90</v>
      </c>
      <c r="O1479" s="50" t="s">
        <v>3208</v>
      </c>
      <c r="P1479" s="74">
        <f ca="1">IFERROR(VLOOKUP(DadosViagem5[[#This Row],[Placa]],BIP!A:E,5,FALSE),"")</f>
        <v>0</v>
      </c>
      <c r="Q1479" s="75">
        <f ca="1">DATEDIF(DadosViagem5[[#This Row],[BIP]],TODAY(),"D")</f>
        <v>45978</v>
      </c>
      <c r="R1479" s="76" t="str">
        <f>IFERROR(VLOOKUP(DadosViagem5[[#This Row],[Placa]],DDS!B:C,2,FALSE),"Verificar cadastro")</f>
        <v>Sem operação</v>
      </c>
      <c r="S1479" s="77" t="s">
        <v>2023</v>
      </c>
      <c r="T1479" s="48"/>
      <c r="U1479" s="79"/>
      <c r="V1479" s="78"/>
      <c r="W1479" s="82"/>
      <c r="X1479" s="80"/>
      <c r="Y1479" s="81"/>
      <c r="Z1479" s="83"/>
      <c r="AA1479" s="70" t="s">
        <v>2024</v>
      </c>
      <c r="AB1479" s="70" t="s">
        <v>2024</v>
      </c>
      <c r="AC1479" s="69" t="s">
        <v>2024</v>
      </c>
      <c r="AD1479" s="69" t="str">
        <f ca="1">IFERROR(DATEDIF(DadosViagem5[[#This Row],[Utimo Bip Reserva]],TODAY(),"D"),"")</f>
        <v/>
      </c>
      <c r="AE1479" s="49" t="s">
        <v>2024</v>
      </c>
      <c r="AF1479" s="50" t="s">
        <v>2024</v>
      </c>
      <c r="AG1479" s="49" t="s">
        <v>1206</v>
      </c>
      <c r="AH1479" s="50">
        <v>45807</v>
      </c>
      <c r="AI1479" s="49" t="str">
        <f>IF(DadosViagem5[[#This Row],[Dias em manutenção ]]&lt;5,"Dentro do Prazo","Fora do Prazo")</f>
        <v>Fora do Prazo</v>
      </c>
      <c r="AJ1479" s="49" t="e">
        <v>#REF!</v>
      </c>
    </row>
    <row r="1480" spans="1:36" ht="15">
      <c r="A1480" s="69" t="s">
        <v>3713</v>
      </c>
      <c r="B1480" s="70"/>
      <c r="C1480" s="69" t="s">
        <v>673</v>
      </c>
      <c r="D1480" s="69" t="s">
        <v>2025</v>
      </c>
      <c r="E1480" s="69" t="s">
        <v>566</v>
      </c>
      <c r="F1480" s="69" t="s">
        <v>2064</v>
      </c>
      <c r="G1480" s="69"/>
      <c r="H1480" s="70">
        <v>2021</v>
      </c>
      <c r="I1480" s="69" t="s">
        <v>3199</v>
      </c>
      <c r="J1480" s="69" t="s">
        <v>911</v>
      </c>
      <c r="K1480" s="71" t="s">
        <v>1667</v>
      </c>
      <c r="L1480" s="85" t="s">
        <v>83</v>
      </c>
      <c r="M1480" s="48" t="s">
        <v>150</v>
      </c>
      <c r="N1480" s="49" t="s">
        <v>90</v>
      </c>
      <c r="O1480" s="50" t="s">
        <v>3208</v>
      </c>
      <c r="P1480" s="74">
        <f ca="1">IFERROR(VLOOKUP(DadosViagem5[[#This Row],[Placa]],BIP!A:E,5,FALSE),"")</f>
        <v>45972</v>
      </c>
      <c r="Q1480" s="75">
        <f ca="1">DATEDIF(DadosViagem5[[#This Row],[BIP]],TODAY(),"D")</f>
        <v>6</v>
      </c>
      <c r="R1480" s="76" t="str">
        <f>IFERROR(VLOOKUP(DadosViagem5[[#This Row],[Placa]],DDS!B:C,2,FALSE),"Verificar cadastro")</f>
        <v>Sem operação</v>
      </c>
      <c r="S1480" s="77" t="s">
        <v>2023</v>
      </c>
      <c r="T1480" s="48"/>
      <c r="U1480" s="79"/>
      <c r="V1480" s="78"/>
      <c r="W1480" s="82"/>
      <c r="X1480" s="80"/>
      <c r="Y1480" s="81"/>
      <c r="Z1480" s="82"/>
      <c r="AA1480" s="70" t="s">
        <v>2024</v>
      </c>
      <c r="AB1480" s="70" t="s">
        <v>2024</v>
      </c>
      <c r="AC1480" s="69" t="s">
        <v>2024</v>
      </c>
      <c r="AD1480" s="69" t="str">
        <f ca="1">IFERROR(DATEDIF(DadosViagem5[[#This Row],[Utimo Bip Reserva]],TODAY(),"D"),"")</f>
        <v/>
      </c>
      <c r="AE1480" s="49" t="s">
        <v>3201</v>
      </c>
      <c r="AF1480" s="50" t="s">
        <v>2024</v>
      </c>
      <c r="AG1480" s="49"/>
      <c r="AH1480" s="50">
        <v>45807</v>
      </c>
      <c r="AI1480" s="49" t="str">
        <f>IF(DadosViagem5[[#This Row],[Dias em manutenção ]]&lt;5,"Dentro do Prazo","Fora do Prazo")</f>
        <v>Fora do Prazo</v>
      </c>
      <c r="AJ1480" s="49" t="e">
        <v>#REF!</v>
      </c>
    </row>
    <row r="1481" spans="1:36" ht="15">
      <c r="A1481" s="69" t="s">
        <v>3714</v>
      </c>
      <c r="B1481" s="70"/>
      <c r="C1481" s="69" t="s">
        <v>395</v>
      </c>
      <c r="D1481" s="69" t="s">
        <v>2025</v>
      </c>
      <c r="E1481" s="69" t="s">
        <v>2034</v>
      </c>
      <c r="F1481" s="69" t="s">
        <v>2035</v>
      </c>
      <c r="G1481" s="69"/>
      <c r="H1481" s="70">
        <v>2024</v>
      </c>
      <c r="I1481" s="69" t="s">
        <v>3199</v>
      </c>
      <c r="J1481" s="69" t="s">
        <v>911</v>
      </c>
      <c r="K1481" s="71" t="s">
        <v>1667</v>
      </c>
      <c r="L1481" s="71" t="s">
        <v>83</v>
      </c>
      <c r="M1481" s="48" t="s">
        <v>139</v>
      </c>
      <c r="N1481" s="49" t="s">
        <v>90</v>
      </c>
      <c r="O1481" s="50" t="s">
        <v>3208</v>
      </c>
      <c r="P1481" s="74">
        <f ca="1">IFERROR(VLOOKUP(DadosViagem5[[#This Row],[Placa]],BIP!A:E,5,FALSE),"")</f>
        <v>45977</v>
      </c>
      <c r="Q1481" s="75">
        <f ca="1">DATEDIF(DadosViagem5[[#This Row],[BIP]],TODAY(),"D")</f>
        <v>1</v>
      </c>
      <c r="R1481" s="76" t="str">
        <f>IFERROR(VLOOKUP(DadosViagem5[[#This Row],[Placa]],DDS!B:C,2,FALSE),"Verificar cadastro")</f>
        <v>Operando</v>
      </c>
      <c r="S1481" s="77" t="s">
        <v>2023</v>
      </c>
      <c r="T1481" s="48"/>
      <c r="U1481" s="79"/>
      <c r="V1481" s="78"/>
      <c r="W1481" s="82"/>
      <c r="X1481" s="80"/>
      <c r="Y1481" s="81"/>
      <c r="Z1481" s="122"/>
      <c r="AA1481" s="70" t="s">
        <v>2024</v>
      </c>
      <c r="AB1481" s="70" t="s">
        <v>2024</v>
      </c>
      <c r="AC1481" s="69" t="s">
        <v>2024</v>
      </c>
      <c r="AD1481" s="69" t="str">
        <f ca="1">IFERROR(DATEDIF(DadosViagem5[[#This Row],[Utimo Bip Reserva]],TODAY(),"D"),"")</f>
        <v/>
      </c>
      <c r="AE1481" s="49" t="s">
        <v>2024</v>
      </c>
      <c r="AF1481" s="50">
        <v>45699</v>
      </c>
      <c r="AG1481" s="49" t="s">
        <v>567</v>
      </c>
      <c r="AH1481" s="50">
        <v>45807</v>
      </c>
      <c r="AI1481" s="49" t="str">
        <f>IF(DadosViagem5[[#This Row],[Dias em manutenção ]]&lt;5,"Dentro do Prazo","Fora do Prazo")</f>
        <v>Fora do Prazo</v>
      </c>
      <c r="AJ1481" s="49" t="e">
        <v>#REF!</v>
      </c>
    </row>
    <row r="1482" spans="1:36" ht="15">
      <c r="A1482" s="69" t="s">
        <v>3715</v>
      </c>
      <c r="B1482" s="70">
        <v>538</v>
      </c>
      <c r="C1482" s="69" t="s">
        <v>395</v>
      </c>
      <c r="D1482" s="69" t="s">
        <v>2025</v>
      </c>
      <c r="E1482" s="69" t="s">
        <v>2034</v>
      </c>
      <c r="F1482" s="69" t="s">
        <v>2035</v>
      </c>
      <c r="G1482" s="69"/>
      <c r="H1482" s="70">
        <v>2023</v>
      </c>
      <c r="I1482" s="69" t="s">
        <v>3199</v>
      </c>
      <c r="J1482" s="69" t="s">
        <v>911</v>
      </c>
      <c r="K1482" s="71" t="s">
        <v>1667</v>
      </c>
      <c r="L1482" s="85" t="s">
        <v>83</v>
      </c>
      <c r="M1482" s="48" t="s">
        <v>139</v>
      </c>
      <c r="N1482" s="49" t="s">
        <v>90</v>
      </c>
      <c r="O1482" s="50" t="s">
        <v>3208</v>
      </c>
      <c r="P1482" s="74">
        <f ca="1">IFERROR(VLOOKUP(DadosViagem5[[#This Row],[Placa]],BIP!A:E,5,FALSE),"")</f>
        <v>45978</v>
      </c>
      <c r="Q1482" s="75">
        <f ca="1">DATEDIF(DadosViagem5[[#This Row],[BIP]],TODAY(),"D")</f>
        <v>0</v>
      </c>
      <c r="R1482" s="76" t="str">
        <f>IFERROR(VLOOKUP(DadosViagem5[[#This Row],[Placa]],DDS!B:C,2,FALSE),"Verificar cadastro")</f>
        <v>Sem operação</v>
      </c>
      <c r="S1482" s="77" t="s">
        <v>2023</v>
      </c>
      <c r="T1482" s="48"/>
      <c r="U1482" s="79"/>
      <c r="V1482" s="78"/>
      <c r="W1482" s="82"/>
      <c r="X1482" s="80"/>
      <c r="Y1482" s="81"/>
      <c r="Z1482" s="82"/>
      <c r="AA1482" s="70" t="s">
        <v>2024</v>
      </c>
      <c r="AB1482" s="70" t="s">
        <v>2024</v>
      </c>
      <c r="AC1482" s="69" t="s">
        <v>2024</v>
      </c>
      <c r="AD1482" s="69" t="str">
        <f ca="1">IFERROR(DATEDIF(DadosViagem5[[#This Row],[Utimo Bip Reserva]],TODAY(),"D"),"")</f>
        <v/>
      </c>
      <c r="AE1482" s="77" t="s">
        <v>2024</v>
      </c>
      <c r="AF1482" s="94" t="s">
        <v>2024</v>
      </c>
      <c r="AG1482" s="49"/>
      <c r="AH1482" s="50">
        <v>19</v>
      </c>
      <c r="AI1482" s="49" t="str">
        <f>IF(DadosViagem5[[#This Row],[Dias em manutenção ]]&lt;5,"Dentro do Prazo","Fora do Prazo")</f>
        <v>Fora do Prazo</v>
      </c>
      <c r="AJ1482" s="49" t="e">
        <v>#REF!</v>
      </c>
    </row>
    <row r="1483" spans="1:36" ht="15">
      <c r="A1483" s="69" t="s">
        <v>3716</v>
      </c>
      <c r="B1483" s="70">
        <v>292</v>
      </c>
      <c r="C1483" s="69" t="s">
        <v>395</v>
      </c>
      <c r="D1483" s="69" t="s">
        <v>2025</v>
      </c>
      <c r="E1483" s="69" t="s">
        <v>2034</v>
      </c>
      <c r="F1483" s="69" t="s">
        <v>2064</v>
      </c>
      <c r="G1483" s="69"/>
      <c r="H1483" s="70">
        <v>2023</v>
      </c>
      <c r="I1483" s="69" t="s">
        <v>3199</v>
      </c>
      <c r="J1483" s="69" t="s">
        <v>911</v>
      </c>
      <c r="K1483" s="71" t="s">
        <v>1667</v>
      </c>
      <c r="L1483" s="85" t="s">
        <v>83</v>
      </c>
      <c r="M1483" s="48" t="s">
        <v>139</v>
      </c>
      <c r="N1483" s="49" t="s">
        <v>90</v>
      </c>
      <c r="O1483" s="50" t="s">
        <v>3208</v>
      </c>
      <c r="P1483" s="74">
        <f ca="1">IFERROR(VLOOKUP(DadosViagem5[[#This Row],[Placa]],BIP!A:E,5,FALSE),"")</f>
        <v>45977</v>
      </c>
      <c r="Q1483" s="75">
        <f ca="1">DATEDIF(DadosViagem5[[#This Row],[BIP]],TODAY(),"D")</f>
        <v>1</v>
      </c>
      <c r="R1483" s="76" t="str">
        <f>IFERROR(VLOOKUP(DadosViagem5[[#This Row],[Placa]],DDS!B:C,2,FALSE),"Verificar cadastro")</f>
        <v>Sem operação</v>
      </c>
      <c r="S1483" s="77" t="s">
        <v>2023</v>
      </c>
      <c r="T1483" s="48"/>
      <c r="U1483" s="79"/>
      <c r="V1483" s="78"/>
      <c r="W1483" s="82"/>
      <c r="X1483" s="80"/>
      <c r="Y1483" s="81"/>
      <c r="Z1483" s="82"/>
      <c r="AA1483" s="70" t="s">
        <v>2024</v>
      </c>
      <c r="AB1483" s="70" t="s">
        <v>2024</v>
      </c>
      <c r="AC1483" s="69" t="s">
        <v>2024</v>
      </c>
      <c r="AD1483" s="69" t="str">
        <f ca="1">IFERROR(DATEDIF(DadosViagem5[[#This Row],[Utimo Bip Reserva]],TODAY(),"D"),"")</f>
        <v/>
      </c>
      <c r="AE1483" s="94" t="s">
        <v>2024</v>
      </c>
      <c r="AF1483" s="94" t="s">
        <v>2024</v>
      </c>
      <c r="AG1483" s="49"/>
      <c r="AH1483" s="50">
        <v>45807</v>
      </c>
      <c r="AI1483" s="49" t="str">
        <f>IF(DadosViagem5[[#This Row],[Dias em manutenção ]]&lt;5,"Dentro do Prazo","Fora do Prazo")</f>
        <v>Fora do Prazo</v>
      </c>
      <c r="AJ1483" s="49" t="e">
        <v>#REF!</v>
      </c>
    </row>
    <row r="1484" spans="1:36" ht="15">
      <c r="A1484" s="69" t="s">
        <v>3717</v>
      </c>
      <c r="B1484" s="70">
        <v>370</v>
      </c>
      <c r="C1484" s="69" t="s">
        <v>395</v>
      </c>
      <c r="D1484" s="69" t="s">
        <v>2025</v>
      </c>
      <c r="E1484" s="69" t="s">
        <v>2034</v>
      </c>
      <c r="F1484" s="69" t="s">
        <v>2064</v>
      </c>
      <c r="G1484" s="69"/>
      <c r="H1484" s="70">
        <v>2023</v>
      </c>
      <c r="I1484" s="69" t="s">
        <v>3199</v>
      </c>
      <c r="J1484" s="69" t="s">
        <v>911</v>
      </c>
      <c r="K1484" s="71" t="s">
        <v>1667</v>
      </c>
      <c r="L1484" s="85" t="s">
        <v>83</v>
      </c>
      <c r="M1484" s="48" t="s">
        <v>139</v>
      </c>
      <c r="N1484" s="49" t="s">
        <v>90</v>
      </c>
      <c r="O1484" s="50" t="s">
        <v>3208</v>
      </c>
      <c r="P1484" s="74">
        <f ca="1">IFERROR(VLOOKUP(DadosViagem5[[#This Row],[Placa]],BIP!A:E,5,FALSE),"")</f>
        <v>45978</v>
      </c>
      <c r="Q1484" s="75">
        <f ca="1">DATEDIF(DadosViagem5[[#This Row],[BIP]],TODAY(),"D")</f>
        <v>0</v>
      </c>
      <c r="R1484" s="76" t="str">
        <f>IFERROR(VLOOKUP(DadosViagem5[[#This Row],[Placa]],DDS!B:C,2,FALSE),"Verificar cadastro")</f>
        <v>Sem operação</v>
      </c>
      <c r="S1484" s="77" t="s">
        <v>2023</v>
      </c>
      <c r="T1484" s="48"/>
      <c r="U1484" s="79"/>
      <c r="V1484" s="78"/>
      <c r="W1484" s="82"/>
      <c r="X1484" s="80"/>
      <c r="Y1484" s="81"/>
      <c r="Z1484" s="82"/>
      <c r="AA1484" s="70" t="s">
        <v>2024</v>
      </c>
      <c r="AB1484" s="70" t="s">
        <v>2024</v>
      </c>
      <c r="AC1484" s="69" t="s">
        <v>2024</v>
      </c>
      <c r="AD1484" s="69" t="str">
        <f ca="1">IFERROR(DATEDIF(DadosViagem5[[#This Row],[Utimo Bip Reserva]],TODAY(),"D"),"")</f>
        <v/>
      </c>
      <c r="AE1484" s="50" t="s">
        <v>2024</v>
      </c>
      <c r="AF1484" s="50" t="s">
        <v>2024</v>
      </c>
      <c r="AG1484" s="49"/>
      <c r="AH1484" s="50">
        <v>1</v>
      </c>
      <c r="AI1484" s="49" t="str">
        <f>IF(DadosViagem5[[#This Row],[Dias em manutenção ]]&lt;5,"Dentro do Prazo","Fora do Prazo")</f>
        <v>Dentro do Prazo</v>
      </c>
      <c r="AJ1484" s="49" t="e">
        <v>#REF!</v>
      </c>
    </row>
    <row r="1485" spans="1:36" ht="15">
      <c r="A1485" s="69" t="s">
        <v>3718</v>
      </c>
      <c r="B1485" s="70">
        <v>303</v>
      </c>
      <c r="C1485" s="69" t="s">
        <v>395</v>
      </c>
      <c r="D1485" s="69" t="s">
        <v>2025</v>
      </c>
      <c r="E1485" s="69" t="s">
        <v>2034</v>
      </c>
      <c r="F1485" s="69" t="s">
        <v>2064</v>
      </c>
      <c r="G1485" s="69"/>
      <c r="H1485" s="70">
        <v>2023</v>
      </c>
      <c r="I1485" s="69" t="s">
        <v>3199</v>
      </c>
      <c r="J1485" s="69" t="s">
        <v>911</v>
      </c>
      <c r="K1485" s="71" t="s">
        <v>1667</v>
      </c>
      <c r="L1485" s="85" t="s">
        <v>83</v>
      </c>
      <c r="M1485" s="48" t="s">
        <v>139</v>
      </c>
      <c r="N1485" s="49" t="s">
        <v>90</v>
      </c>
      <c r="O1485" s="50" t="s">
        <v>3208</v>
      </c>
      <c r="P1485" s="74">
        <f ca="1">IFERROR(VLOOKUP(DadosViagem5[[#This Row],[Placa]],BIP!A:E,5,FALSE),"")</f>
        <v>45975</v>
      </c>
      <c r="Q1485" s="75">
        <f ca="1">DATEDIF(DadosViagem5[[#This Row],[BIP]],TODAY(),"D")</f>
        <v>3</v>
      </c>
      <c r="R1485" s="76" t="str">
        <f>IFERROR(VLOOKUP(DadosViagem5[[#This Row],[Placa]],DDS!B:C,2,FALSE),"Verificar cadastro")</f>
        <v>Sem operação</v>
      </c>
      <c r="S1485" s="77" t="s">
        <v>2023</v>
      </c>
      <c r="T1485" s="48"/>
      <c r="U1485" s="79"/>
      <c r="V1485" s="78"/>
      <c r="W1485" s="82"/>
      <c r="X1485" s="80"/>
      <c r="Y1485" s="81"/>
      <c r="Z1485" s="82"/>
      <c r="AA1485" s="70" t="s">
        <v>2024</v>
      </c>
      <c r="AB1485" s="70" t="s">
        <v>2024</v>
      </c>
      <c r="AC1485" s="69" t="s">
        <v>2024</v>
      </c>
      <c r="AD1485" s="69" t="str">
        <f ca="1">IFERROR(DATEDIF(DadosViagem5[[#This Row],[Utimo Bip Reserva]],TODAY(),"D"),"")</f>
        <v/>
      </c>
      <c r="AE1485" s="195"/>
      <c r="AF1485" s="94"/>
      <c r="AG1485" s="49"/>
      <c r="AH1485" s="50">
        <v>9</v>
      </c>
      <c r="AI1485" s="49" t="str">
        <f>IF(DadosViagem5[[#This Row],[Dias em manutenção ]]&lt;5,"Dentro do Prazo","Fora do Prazo")</f>
        <v>Fora do Prazo</v>
      </c>
      <c r="AJ1485" s="49" t="e">
        <v>#REF!</v>
      </c>
    </row>
    <row r="1486" spans="1:36" ht="15">
      <c r="A1486" s="69" t="s">
        <v>3719</v>
      </c>
      <c r="B1486" s="70">
        <v>382</v>
      </c>
      <c r="C1486" s="69" t="s">
        <v>395</v>
      </c>
      <c r="D1486" s="69" t="s">
        <v>2025</v>
      </c>
      <c r="E1486" s="69" t="s">
        <v>2034</v>
      </c>
      <c r="F1486" s="69" t="s">
        <v>2064</v>
      </c>
      <c r="G1486" s="69"/>
      <c r="H1486" s="70">
        <v>2023</v>
      </c>
      <c r="I1486" s="69" t="s">
        <v>3199</v>
      </c>
      <c r="J1486" s="69" t="s">
        <v>911</v>
      </c>
      <c r="K1486" s="71" t="s">
        <v>1667</v>
      </c>
      <c r="L1486" s="85" t="s">
        <v>83</v>
      </c>
      <c r="M1486" s="48" t="s">
        <v>139</v>
      </c>
      <c r="N1486" s="49" t="s">
        <v>90</v>
      </c>
      <c r="O1486" s="50" t="s">
        <v>3208</v>
      </c>
      <c r="P1486" s="74">
        <f ca="1">IFERROR(VLOOKUP(DadosViagem5[[#This Row],[Placa]],BIP!A:E,5,FALSE),"")</f>
        <v>45974</v>
      </c>
      <c r="Q1486" s="75">
        <f ca="1">DATEDIF(DadosViagem5[[#This Row],[BIP]],TODAY(),"D")</f>
        <v>4</v>
      </c>
      <c r="R1486" s="76" t="str">
        <f>IFERROR(VLOOKUP(DadosViagem5[[#This Row],[Placa]],DDS!B:C,2,FALSE),"Verificar cadastro")</f>
        <v>Sem operação</v>
      </c>
      <c r="S1486" s="77" t="s">
        <v>2023</v>
      </c>
      <c r="T1486" s="48"/>
      <c r="U1486" s="79"/>
      <c r="V1486" s="78"/>
      <c r="W1486" s="82"/>
      <c r="X1486" s="80"/>
      <c r="Y1486" s="81"/>
      <c r="Z1486" s="82"/>
      <c r="AA1486" s="70" t="s">
        <v>2024</v>
      </c>
      <c r="AB1486" s="70" t="s">
        <v>2024</v>
      </c>
      <c r="AC1486" s="69" t="s">
        <v>2024</v>
      </c>
      <c r="AD1486" s="69" t="str">
        <f ca="1">IFERROR(DATEDIF(DadosViagem5[[#This Row],[Utimo Bip Reserva]],TODAY(),"D"),"")</f>
        <v/>
      </c>
      <c r="AE1486" s="50" t="s">
        <v>2024</v>
      </c>
      <c r="AF1486" s="50" t="s">
        <v>2024</v>
      </c>
      <c r="AG1486" s="49"/>
      <c r="AH1486" s="50">
        <v>22</v>
      </c>
      <c r="AI1486" s="49" t="str">
        <f>IF(DadosViagem5[[#This Row],[Dias em manutenção ]]&lt;5,"Dentro do Prazo","Fora do Prazo")</f>
        <v>Fora do Prazo</v>
      </c>
      <c r="AJ1486" s="49" t="e">
        <v>#REF!</v>
      </c>
    </row>
    <row r="1487" spans="1:36" ht="15">
      <c r="A1487" s="69" t="s">
        <v>1709</v>
      </c>
      <c r="B1487" s="70"/>
      <c r="C1487" s="69" t="s">
        <v>395</v>
      </c>
      <c r="D1487" s="69" t="s">
        <v>2025</v>
      </c>
      <c r="E1487" s="69" t="s">
        <v>2034</v>
      </c>
      <c r="F1487" s="69" t="s">
        <v>2035</v>
      </c>
      <c r="G1487" s="69"/>
      <c r="H1487" s="70">
        <v>2024</v>
      </c>
      <c r="I1487" s="69" t="s">
        <v>3199</v>
      </c>
      <c r="J1487" s="69" t="s">
        <v>911</v>
      </c>
      <c r="K1487" s="71" t="s">
        <v>1667</v>
      </c>
      <c r="L1487" s="71" t="s">
        <v>83</v>
      </c>
      <c r="M1487" s="48" t="s">
        <v>139</v>
      </c>
      <c r="N1487" s="49" t="s">
        <v>90</v>
      </c>
      <c r="O1487" s="50" t="s">
        <v>3208</v>
      </c>
      <c r="P1487" s="74">
        <f ca="1">IFERROR(VLOOKUP(DadosViagem5[[#This Row],[Placa]],BIP!A:E,5,FALSE),"")</f>
        <v>0</v>
      </c>
      <c r="Q1487" s="75">
        <f ca="1">DATEDIF(DadosViagem5[[#This Row],[BIP]],TODAY(),"D")</f>
        <v>45978</v>
      </c>
      <c r="R1487" s="76" t="str">
        <f>IFERROR(VLOOKUP(DadosViagem5[[#This Row],[Placa]],DDS!B:C,2,FALSE),"Verificar cadastro")</f>
        <v>Manutenção</v>
      </c>
      <c r="S1487" s="77" t="s">
        <v>2023</v>
      </c>
      <c r="T1487" s="48"/>
      <c r="U1487" s="79"/>
      <c r="V1487" s="78"/>
      <c r="W1487" s="82"/>
      <c r="X1487" s="80"/>
      <c r="Y1487" s="81"/>
      <c r="Z1487" s="122"/>
      <c r="AA1487" s="70" t="s">
        <v>2024</v>
      </c>
      <c r="AB1487" s="70" t="s">
        <v>2024</v>
      </c>
      <c r="AC1487" s="70" t="s">
        <v>2024</v>
      </c>
      <c r="AD1487" s="70" t="s">
        <v>2024</v>
      </c>
      <c r="AE1487" s="49"/>
      <c r="AF1487" s="50"/>
      <c r="AG1487" s="49"/>
      <c r="AH1487" s="50">
        <v>45807</v>
      </c>
      <c r="AI1487" s="49" t="str">
        <f>IF(DadosViagem5[[#This Row],[Dias em manutenção ]]&lt;5,"Dentro do Prazo","Fora do Prazo")</f>
        <v>Fora do Prazo</v>
      </c>
      <c r="AJ1487" s="49" t="e">
        <v>#REF!</v>
      </c>
    </row>
    <row r="1488" spans="1:36" ht="15">
      <c r="A1488" s="69" t="s">
        <v>538</v>
      </c>
      <c r="B1488" s="70">
        <v>317</v>
      </c>
      <c r="C1488" s="69" t="s">
        <v>395</v>
      </c>
      <c r="D1488" s="69" t="s">
        <v>2025</v>
      </c>
      <c r="E1488" s="69" t="s">
        <v>2034</v>
      </c>
      <c r="F1488" s="69" t="s">
        <v>2035</v>
      </c>
      <c r="G1488" s="69"/>
      <c r="H1488" s="70">
        <v>2023</v>
      </c>
      <c r="I1488" s="69" t="s">
        <v>3199</v>
      </c>
      <c r="J1488" s="69" t="s">
        <v>911</v>
      </c>
      <c r="K1488" s="71" t="s">
        <v>1667</v>
      </c>
      <c r="L1488" s="72" t="s">
        <v>83</v>
      </c>
      <c r="M1488" s="48" t="s">
        <v>139</v>
      </c>
      <c r="N1488" s="49" t="s">
        <v>90</v>
      </c>
      <c r="O1488" s="50" t="s">
        <v>3208</v>
      </c>
      <c r="P1488" s="74">
        <f ca="1">IFERROR(VLOOKUP(DadosViagem5[[#This Row],[Placa]],BIP!A:E,5,FALSE),"")</f>
        <v>45966</v>
      </c>
      <c r="Q1488" s="75">
        <f ca="1">DATEDIF(DadosViagem5[[#This Row],[BIP]],TODAY(),"D")</f>
        <v>12</v>
      </c>
      <c r="R1488" s="76" t="str">
        <f>IFERROR(VLOOKUP(DadosViagem5[[#This Row],[Placa]],DDS!B:C,2,FALSE),"Verificar cadastro")</f>
        <v>Manutenção</v>
      </c>
      <c r="S1488" s="77" t="s">
        <v>2023</v>
      </c>
      <c r="T1488" s="48"/>
      <c r="U1488" s="79"/>
      <c r="V1488" s="78"/>
      <c r="W1488" s="82" t="s">
        <v>3720</v>
      </c>
      <c r="X1488" s="80"/>
      <c r="Y1488" s="81"/>
      <c r="Z1488" s="82"/>
      <c r="AA1488" s="70" t="s">
        <v>2024</v>
      </c>
      <c r="AB1488" s="70" t="s">
        <v>2024</v>
      </c>
      <c r="AC1488" s="69" t="s">
        <v>2024</v>
      </c>
      <c r="AD1488" s="69" t="str">
        <f ca="1">IFERROR(DATEDIF(DadosViagem5[[#This Row],[Utimo Bip Reserva]],TODAY(),"D"),"")</f>
        <v/>
      </c>
      <c r="AE1488" s="77"/>
      <c r="AF1488" s="50" t="s">
        <v>2024</v>
      </c>
      <c r="AG1488" s="49"/>
      <c r="AH1488" s="50">
        <v>45807</v>
      </c>
      <c r="AI1488" s="49" t="str">
        <f>IF(DadosViagem5[[#This Row],[Dias em manutenção ]]&lt;5,"Dentro do Prazo","Fora do Prazo")</f>
        <v>Fora do Prazo</v>
      </c>
      <c r="AJ1488" s="49" t="e">
        <v>#REF!</v>
      </c>
    </row>
    <row r="1489" spans="1:36" ht="15">
      <c r="A1489" s="69" t="s">
        <v>1710</v>
      </c>
      <c r="B1489" s="70">
        <v>299</v>
      </c>
      <c r="C1489" s="69" t="s">
        <v>395</v>
      </c>
      <c r="D1489" s="69" t="s">
        <v>2025</v>
      </c>
      <c r="E1489" s="69" t="s">
        <v>2034</v>
      </c>
      <c r="F1489" s="69" t="s">
        <v>2064</v>
      </c>
      <c r="G1489" s="69"/>
      <c r="H1489" s="70">
        <v>2023</v>
      </c>
      <c r="I1489" s="69" t="s">
        <v>3199</v>
      </c>
      <c r="J1489" s="69" t="s">
        <v>911</v>
      </c>
      <c r="K1489" s="71" t="s">
        <v>1667</v>
      </c>
      <c r="L1489" s="72" t="s">
        <v>83</v>
      </c>
      <c r="M1489" s="48" t="s">
        <v>139</v>
      </c>
      <c r="N1489" s="49" t="s">
        <v>90</v>
      </c>
      <c r="O1489" s="50" t="s">
        <v>3208</v>
      </c>
      <c r="P1489" s="74">
        <f ca="1">IFERROR(VLOOKUP(DadosViagem5[[#This Row],[Placa]],BIP!A:E,5,FALSE),"")</f>
        <v>45977</v>
      </c>
      <c r="Q1489" s="75">
        <f ca="1">DATEDIF(DadosViagem5[[#This Row],[BIP]],TODAY(),"D")</f>
        <v>1</v>
      </c>
      <c r="R1489" s="76" t="str">
        <f>IFERROR(VLOOKUP(DadosViagem5[[#This Row],[Placa]],DDS!B:C,2,FALSE),"Verificar cadastro")</f>
        <v>Carregado</v>
      </c>
      <c r="S1489" s="77" t="s">
        <v>2023</v>
      </c>
      <c r="T1489" s="48"/>
      <c r="U1489" s="79"/>
      <c r="V1489" s="78"/>
      <c r="W1489" s="82"/>
      <c r="X1489" s="80"/>
      <c r="Y1489" s="81"/>
      <c r="Z1489" s="82"/>
      <c r="AA1489" s="70" t="s">
        <v>2024</v>
      </c>
      <c r="AB1489" s="70" t="s">
        <v>2024</v>
      </c>
      <c r="AC1489" s="69" t="s">
        <v>2024</v>
      </c>
      <c r="AD1489" s="69" t="str">
        <f ca="1">IFERROR(DATEDIF(DadosViagem5[[#This Row],[Utimo Bip Reserva]],TODAY(),"D"),"")</f>
        <v/>
      </c>
      <c r="AE1489" s="49"/>
      <c r="AF1489" s="50"/>
      <c r="AG1489" s="49"/>
      <c r="AH1489" s="50">
        <v>45807</v>
      </c>
      <c r="AI1489" s="49" t="str">
        <f>IF(DadosViagem5[[#This Row],[Dias em manutenção ]]&lt;5,"Dentro do Prazo","Fora do Prazo")</f>
        <v>Fora do Prazo</v>
      </c>
      <c r="AJ1489" s="49" t="e">
        <v>#REF!</v>
      </c>
    </row>
    <row r="1490" spans="1:36" ht="15">
      <c r="A1490" s="69" t="s">
        <v>636</v>
      </c>
      <c r="B1490" s="70"/>
      <c r="C1490" s="69" t="s">
        <v>668</v>
      </c>
      <c r="D1490" s="69" t="s">
        <v>2079</v>
      </c>
      <c r="E1490" s="69" t="s">
        <v>566</v>
      </c>
      <c r="F1490" s="69" t="s">
        <v>2064</v>
      </c>
      <c r="G1490" s="69"/>
      <c r="H1490" s="70">
        <v>2022</v>
      </c>
      <c r="I1490" s="69" t="s">
        <v>3199</v>
      </c>
      <c r="J1490" s="69" t="s">
        <v>911</v>
      </c>
      <c r="K1490" s="71" t="s">
        <v>1667</v>
      </c>
      <c r="L1490" s="85" t="s">
        <v>83</v>
      </c>
      <c r="M1490" s="48" t="s">
        <v>150</v>
      </c>
      <c r="N1490" s="49" t="s">
        <v>90</v>
      </c>
      <c r="O1490" s="50" t="s">
        <v>3208</v>
      </c>
      <c r="P1490" s="74">
        <f ca="1">IFERROR(VLOOKUP(DadosViagem5[[#This Row],[Placa]],BIP!A:E,5,FALSE),"")</f>
        <v>45964</v>
      </c>
      <c r="Q1490" s="75">
        <f ca="1">DATEDIF(DadosViagem5[[#This Row],[BIP]],TODAY(),"D")</f>
        <v>14</v>
      </c>
      <c r="R1490" s="76" t="str">
        <f>IFERROR(VLOOKUP(DadosViagem5[[#This Row],[Placa]],DDS!B:C,2,FALSE),"Verificar cadastro")</f>
        <v>Manutenção</v>
      </c>
      <c r="S1490" s="77" t="s">
        <v>2023</v>
      </c>
      <c r="T1490" s="48"/>
      <c r="U1490" s="79"/>
      <c r="V1490" s="78"/>
      <c r="W1490" s="82"/>
      <c r="X1490" s="80"/>
      <c r="Y1490" s="81"/>
      <c r="Z1490" s="82"/>
      <c r="AA1490" s="70" t="s">
        <v>2024</v>
      </c>
      <c r="AB1490" s="70" t="s">
        <v>2024</v>
      </c>
      <c r="AC1490" s="69" t="s">
        <v>2024</v>
      </c>
      <c r="AD1490" s="69" t="str">
        <f ca="1">IFERROR(DATEDIF(DadosViagem5[[#This Row],[Utimo Bip Reserva]],TODAY(),"D"),"")</f>
        <v/>
      </c>
      <c r="AE1490" s="49" t="s">
        <v>3201</v>
      </c>
      <c r="AF1490" s="50" t="s">
        <v>2024</v>
      </c>
      <c r="AG1490" s="49"/>
      <c r="AH1490" s="50">
        <v>45807</v>
      </c>
      <c r="AI1490" s="49" t="str">
        <f>IF(DadosViagem5[[#This Row],[Dias em manutenção ]]&lt;5,"Dentro do Prazo","Fora do Prazo")</f>
        <v>Fora do Prazo</v>
      </c>
      <c r="AJ1490" s="49" t="e">
        <v>#REF!</v>
      </c>
    </row>
    <row r="1491" spans="1:36" ht="15">
      <c r="A1491" s="69" t="s">
        <v>3721</v>
      </c>
      <c r="B1491" s="70">
        <v>408</v>
      </c>
      <c r="C1491" s="69" t="s">
        <v>395</v>
      </c>
      <c r="D1491" s="69" t="s">
        <v>2025</v>
      </c>
      <c r="E1491" s="69" t="s">
        <v>2034</v>
      </c>
      <c r="F1491" s="69" t="s">
        <v>2064</v>
      </c>
      <c r="G1491" s="69"/>
      <c r="H1491" s="70">
        <v>2023</v>
      </c>
      <c r="I1491" s="69" t="s">
        <v>3199</v>
      </c>
      <c r="J1491" s="69" t="s">
        <v>911</v>
      </c>
      <c r="K1491" s="71" t="s">
        <v>1667</v>
      </c>
      <c r="L1491" s="72" t="s">
        <v>83</v>
      </c>
      <c r="M1491" s="48" t="s">
        <v>139</v>
      </c>
      <c r="N1491" s="49" t="s">
        <v>90</v>
      </c>
      <c r="O1491" s="50" t="s">
        <v>3208</v>
      </c>
      <c r="P1491" s="74">
        <f ca="1">IFERROR(VLOOKUP(DadosViagem5[[#This Row],[Placa]],BIP!A:E,5,FALSE),"")</f>
        <v>45976</v>
      </c>
      <c r="Q1491" s="75">
        <f ca="1">DATEDIF(DadosViagem5[[#This Row],[BIP]],TODAY(),"D")</f>
        <v>2</v>
      </c>
      <c r="R1491" s="76" t="str">
        <f>IFERROR(VLOOKUP(DadosViagem5[[#This Row],[Placa]],DDS!B:C,2,FALSE),"Verificar cadastro")</f>
        <v>Sem operação</v>
      </c>
      <c r="S1491" s="77" t="s">
        <v>2023</v>
      </c>
      <c r="T1491" s="48"/>
      <c r="U1491" s="79"/>
      <c r="V1491" s="78"/>
      <c r="W1491" s="82"/>
      <c r="X1491" s="80"/>
      <c r="Y1491" s="81"/>
      <c r="Z1491" s="82"/>
      <c r="AA1491" s="70" t="s">
        <v>2024</v>
      </c>
      <c r="AB1491" s="70" t="s">
        <v>2024</v>
      </c>
      <c r="AC1491" s="69" t="s">
        <v>2024</v>
      </c>
      <c r="AD1491" s="69" t="str">
        <f ca="1">IFERROR(DATEDIF(DadosViagem5[[#This Row],[Utimo Bip Reserva]],TODAY(),"D"),"")</f>
        <v/>
      </c>
      <c r="AE1491" s="50" t="s">
        <v>2024</v>
      </c>
      <c r="AF1491" s="50" t="s">
        <v>2024</v>
      </c>
      <c r="AG1491" s="49"/>
      <c r="AH1491" s="50">
        <v>19</v>
      </c>
      <c r="AI1491" s="49" t="str">
        <f>IF(DadosViagem5[[#This Row],[Dias em manutenção ]]&lt;5,"Dentro do Prazo","Fora do Prazo")</f>
        <v>Fora do Prazo</v>
      </c>
      <c r="AJ1491" s="49" t="e">
        <v>#REF!</v>
      </c>
    </row>
    <row r="1492" spans="1:36" ht="15">
      <c r="A1492" s="69" t="s">
        <v>3722</v>
      </c>
      <c r="B1492" s="70"/>
      <c r="C1492" s="69" t="s">
        <v>668</v>
      </c>
      <c r="D1492" s="69" t="s">
        <v>2079</v>
      </c>
      <c r="E1492" s="69" t="s">
        <v>2027</v>
      </c>
      <c r="F1492" s="69" t="s">
        <v>2020</v>
      </c>
      <c r="G1492" s="69"/>
      <c r="H1492" s="70">
        <v>2021</v>
      </c>
      <c r="I1492" s="69" t="s">
        <v>3199</v>
      </c>
      <c r="J1492" s="69" t="s">
        <v>911</v>
      </c>
      <c r="K1492" s="71" t="s">
        <v>1667</v>
      </c>
      <c r="L1492" s="85" t="s">
        <v>83</v>
      </c>
      <c r="M1492" s="48" t="s">
        <v>150</v>
      </c>
      <c r="N1492" s="49" t="s">
        <v>90</v>
      </c>
      <c r="O1492" s="50" t="s">
        <v>3208</v>
      </c>
      <c r="P1492" s="74">
        <f ca="1">IFERROR(VLOOKUP(DadosViagem5[[#This Row],[Placa]],BIP!A:E,5,FALSE),"")</f>
        <v>0</v>
      </c>
      <c r="Q1492" s="75">
        <f ca="1">DATEDIF(DadosViagem5[[#This Row],[BIP]],TODAY(),"D")</f>
        <v>45978</v>
      </c>
      <c r="R1492" s="76" t="str">
        <f>IFERROR(VLOOKUP(DadosViagem5[[#This Row],[Placa]],DDS!B:C,2,FALSE),"Verificar cadastro")</f>
        <v>Sem operação</v>
      </c>
      <c r="S1492" s="77" t="s">
        <v>2023</v>
      </c>
      <c r="T1492" s="48"/>
      <c r="U1492" s="79"/>
      <c r="V1492" s="78"/>
      <c r="W1492" s="82" t="s">
        <v>3723</v>
      </c>
      <c r="X1492" s="80"/>
      <c r="Y1492" s="81"/>
      <c r="Z1492" s="82"/>
      <c r="AA1492" s="70" t="s">
        <v>2024</v>
      </c>
      <c r="AB1492" s="70" t="s">
        <v>2024</v>
      </c>
      <c r="AC1492" s="69" t="s">
        <v>2024</v>
      </c>
      <c r="AD1492" s="69" t="str">
        <f ca="1">IFERROR(DATEDIF(DadosViagem5[[#This Row],[Utimo Bip Reserva]],TODAY(),"D"),"")</f>
        <v/>
      </c>
      <c r="AE1492" s="49" t="s">
        <v>2024</v>
      </c>
      <c r="AF1492" s="50" t="s">
        <v>2024</v>
      </c>
      <c r="AG1492" s="49"/>
      <c r="AH1492" s="50">
        <v>11</v>
      </c>
      <c r="AI1492" s="49" t="str">
        <f>IF(DadosViagem5[[#This Row],[Dias em manutenção ]]&lt;5,"Dentro do Prazo","Fora do Prazo")</f>
        <v>Fora do Prazo</v>
      </c>
      <c r="AJ1492" s="49" t="e">
        <v>#REF!</v>
      </c>
    </row>
    <row r="1493" spans="1:36" ht="15">
      <c r="A1493" s="69" t="s">
        <v>3724</v>
      </c>
      <c r="B1493" s="70">
        <v>719</v>
      </c>
      <c r="C1493" s="69" t="s">
        <v>395</v>
      </c>
      <c r="D1493" s="69" t="s">
        <v>2025</v>
      </c>
      <c r="E1493" s="69" t="s">
        <v>2034</v>
      </c>
      <c r="F1493" s="69" t="s">
        <v>2064</v>
      </c>
      <c r="G1493" s="69"/>
      <c r="H1493" s="70">
        <v>2024</v>
      </c>
      <c r="I1493" s="69" t="s">
        <v>3199</v>
      </c>
      <c r="J1493" s="69" t="s">
        <v>911</v>
      </c>
      <c r="K1493" s="71" t="s">
        <v>1667</v>
      </c>
      <c r="L1493" s="72" t="s">
        <v>83</v>
      </c>
      <c r="M1493" s="48" t="s">
        <v>139</v>
      </c>
      <c r="N1493" s="49" t="s">
        <v>90</v>
      </c>
      <c r="O1493" s="50" t="s">
        <v>3208</v>
      </c>
      <c r="P1493" s="74">
        <f ca="1">IFERROR(VLOOKUP(DadosViagem5[[#This Row],[Placa]],BIP!A:E,5,FALSE),"")</f>
        <v>0</v>
      </c>
      <c r="Q1493" s="75">
        <f ca="1">DATEDIF(DadosViagem5[[#This Row],[BIP]],TODAY(),"D")</f>
        <v>45978</v>
      </c>
      <c r="R1493" s="76" t="str">
        <f>IFERROR(VLOOKUP(DadosViagem5[[#This Row],[Placa]],DDS!B:C,2,FALSE),"Verificar cadastro")</f>
        <v>Sem operação</v>
      </c>
      <c r="S1493" s="77" t="s">
        <v>2023</v>
      </c>
      <c r="T1493" s="48"/>
      <c r="U1493" s="79"/>
      <c r="V1493" s="78"/>
      <c r="W1493" s="82"/>
      <c r="X1493" s="80"/>
      <c r="Y1493" s="81"/>
      <c r="Z1493" s="82"/>
      <c r="AA1493" s="70" t="s">
        <v>2024</v>
      </c>
      <c r="AB1493" s="70" t="s">
        <v>2024</v>
      </c>
      <c r="AC1493" s="69" t="s">
        <v>2024</v>
      </c>
      <c r="AD1493" s="69" t="str">
        <f ca="1">IFERROR(DATEDIF(DadosViagem5[[#This Row],[Utimo Bip Reserva]],TODAY(),"D"),"")</f>
        <v/>
      </c>
      <c r="AE1493" s="49"/>
      <c r="AF1493" s="50"/>
      <c r="AG1493" s="49"/>
      <c r="AH1493" s="50">
        <v>10</v>
      </c>
      <c r="AI1493" s="49" t="str">
        <f>IF(DadosViagem5[[#This Row],[Dias em manutenção ]]&lt;5,"Dentro do Prazo","Fora do Prazo")</f>
        <v>Fora do Prazo</v>
      </c>
      <c r="AJ1493" s="49" t="e">
        <v>#REF!</v>
      </c>
    </row>
    <row r="1494" spans="1:36" ht="15">
      <c r="A1494" s="69" t="s">
        <v>3725</v>
      </c>
      <c r="B1494" s="70">
        <v>342</v>
      </c>
      <c r="C1494" s="69" t="s">
        <v>395</v>
      </c>
      <c r="D1494" s="69" t="s">
        <v>2025</v>
      </c>
      <c r="E1494" s="69" t="s">
        <v>2034</v>
      </c>
      <c r="F1494" s="69" t="s">
        <v>2064</v>
      </c>
      <c r="G1494" s="69"/>
      <c r="H1494" s="70">
        <v>2023</v>
      </c>
      <c r="I1494" s="69" t="s">
        <v>3199</v>
      </c>
      <c r="J1494" s="69" t="s">
        <v>911</v>
      </c>
      <c r="K1494" s="71" t="s">
        <v>1667</v>
      </c>
      <c r="L1494" s="72" t="s">
        <v>83</v>
      </c>
      <c r="M1494" s="48" t="s">
        <v>139</v>
      </c>
      <c r="N1494" s="49" t="s">
        <v>90</v>
      </c>
      <c r="O1494" s="50" t="s">
        <v>3208</v>
      </c>
      <c r="P1494" s="74">
        <f ca="1">IFERROR(VLOOKUP(DadosViagem5[[#This Row],[Placa]],BIP!A:E,5,FALSE),"")</f>
        <v>45978</v>
      </c>
      <c r="Q1494" s="75">
        <f ca="1">DATEDIF(DadosViagem5[[#This Row],[BIP]],TODAY(),"D")</f>
        <v>0</v>
      </c>
      <c r="R1494" s="76" t="str">
        <f>IFERROR(VLOOKUP(DadosViagem5[[#This Row],[Placa]],DDS!B:C,2,FALSE),"Verificar cadastro")</f>
        <v>Sem operação</v>
      </c>
      <c r="S1494" s="77" t="s">
        <v>2023</v>
      </c>
      <c r="T1494" s="48"/>
      <c r="U1494" s="79"/>
      <c r="V1494" s="78"/>
      <c r="W1494" s="82"/>
      <c r="X1494" s="80"/>
      <c r="Y1494" s="81"/>
      <c r="Z1494" s="83"/>
      <c r="AA1494" s="70" t="s">
        <v>2024</v>
      </c>
      <c r="AB1494" s="70" t="s">
        <v>2024</v>
      </c>
      <c r="AC1494" s="69" t="s">
        <v>2024</v>
      </c>
      <c r="AD1494" s="69" t="str">
        <f ca="1">IFERROR(DATEDIF(DadosViagem5[[#This Row],[Utimo Bip Reserva]],TODAY(),"D"),"")</f>
        <v/>
      </c>
      <c r="AE1494" s="50" t="s">
        <v>2024</v>
      </c>
      <c r="AF1494" s="50" t="s">
        <v>2024</v>
      </c>
      <c r="AG1494" s="49"/>
      <c r="AH1494" s="50">
        <v>8</v>
      </c>
      <c r="AI1494" s="49" t="str">
        <f>IF(DadosViagem5[[#This Row],[Dias em manutenção ]]&lt;5,"Dentro do Prazo","Fora do Prazo")</f>
        <v>Fora do Prazo</v>
      </c>
      <c r="AJ1494" s="49" t="e">
        <v>#REF!</v>
      </c>
    </row>
    <row r="1495" spans="1:36" ht="15">
      <c r="A1495" s="69" t="s">
        <v>1178</v>
      </c>
      <c r="B1495" s="70">
        <v>377</v>
      </c>
      <c r="C1495" s="69" t="s">
        <v>395</v>
      </c>
      <c r="D1495" s="69" t="s">
        <v>2025</v>
      </c>
      <c r="E1495" s="69" t="s">
        <v>2034</v>
      </c>
      <c r="F1495" s="69" t="s">
        <v>2064</v>
      </c>
      <c r="G1495" s="69"/>
      <c r="H1495" s="70">
        <v>2023</v>
      </c>
      <c r="I1495" s="69" t="s">
        <v>3199</v>
      </c>
      <c r="J1495" s="69" t="s">
        <v>911</v>
      </c>
      <c r="K1495" s="71" t="s">
        <v>1667</v>
      </c>
      <c r="L1495" s="72" t="s">
        <v>83</v>
      </c>
      <c r="M1495" s="48" t="s">
        <v>139</v>
      </c>
      <c r="N1495" s="49" t="s">
        <v>90</v>
      </c>
      <c r="O1495" s="50" t="s">
        <v>3208</v>
      </c>
      <c r="P1495" s="74">
        <f ca="1">IFERROR(VLOOKUP(DadosViagem5[[#This Row],[Placa]],BIP!A:E,5,FALSE),"")</f>
        <v>45977</v>
      </c>
      <c r="Q1495" s="75">
        <f ca="1">DATEDIF(DadosViagem5[[#This Row],[BIP]],TODAY(),"D")</f>
        <v>1</v>
      </c>
      <c r="R1495" s="76" t="str">
        <f>IFERROR(VLOOKUP(DadosViagem5[[#This Row],[Placa]],DDS!B:C,2,FALSE),"Verificar cadastro")</f>
        <v>Manutenção</v>
      </c>
      <c r="S1495" s="77" t="s">
        <v>2023</v>
      </c>
      <c r="T1495" s="48"/>
      <c r="U1495" s="79"/>
      <c r="V1495" s="78"/>
      <c r="W1495" s="82"/>
      <c r="X1495" s="80"/>
      <c r="Y1495" s="81"/>
      <c r="Z1495" s="82"/>
      <c r="AA1495" s="70" t="s">
        <v>2024</v>
      </c>
      <c r="AB1495" s="70" t="s">
        <v>2024</v>
      </c>
      <c r="AC1495" s="69" t="s">
        <v>2024</v>
      </c>
      <c r="AD1495" s="69" t="str">
        <f ca="1">IFERROR(DATEDIF(DadosViagem5[[#This Row],[Utimo Bip Reserva]],TODAY(),"D"),"")</f>
        <v/>
      </c>
      <c r="AE1495" s="50" t="s">
        <v>2024</v>
      </c>
      <c r="AF1495" s="50" t="s">
        <v>2024</v>
      </c>
      <c r="AG1495" s="49"/>
      <c r="AH1495" s="50">
        <v>8</v>
      </c>
      <c r="AI1495" s="49" t="str">
        <f>IF(DadosViagem5[[#This Row],[Dias em manutenção ]]&lt;5,"Dentro do Prazo","Fora do Prazo")</f>
        <v>Fora do Prazo</v>
      </c>
      <c r="AJ1495" s="49" t="e">
        <v>#REF!</v>
      </c>
    </row>
    <row r="1496" spans="1:36" ht="15">
      <c r="A1496" s="69" t="s">
        <v>3726</v>
      </c>
      <c r="B1496" s="70">
        <v>338</v>
      </c>
      <c r="C1496" s="69" t="s">
        <v>395</v>
      </c>
      <c r="D1496" s="69" t="s">
        <v>2025</v>
      </c>
      <c r="E1496" s="69" t="s">
        <v>2034</v>
      </c>
      <c r="F1496" s="69" t="s">
        <v>2064</v>
      </c>
      <c r="G1496" s="69"/>
      <c r="H1496" s="70">
        <v>2023</v>
      </c>
      <c r="I1496" s="141" t="s">
        <v>3199</v>
      </c>
      <c r="J1496" s="141" t="s">
        <v>911</v>
      </c>
      <c r="K1496" s="71" t="s">
        <v>1667</v>
      </c>
      <c r="L1496" s="85" t="s">
        <v>83</v>
      </c>
      <c r="M1496" s="48" t="s">
        <v>139</v>
      </c>
      <c r="N1496" s="49" t="s">
        <v>90</v>
      </c>
      <c r="O1496" s="50" t="s">
        <v>3208</v>
      </c>
      <c r="P1496" s="74">
        <f ca="1">IFERROR(VLOOKUP(DadosViagem5[[#This Row],[Placa]],BIP!A:E,5,FALSE),"")</f>
        <v>45977</v>
      </c>
      <c r="Q1496" s="75">
        <f ca="1">DATEDIF(DadosViagem5[[#This Row],[BIP]],TODAY(),"D")</f>
        <v>1</v>
      </c>
      <c r="R1496" s="76" t="str">
        <f>IFERROR(VLOOKUP(DadosViagem5[[#This Row],[Placa]],DDS!B:C,2,FALSE),"Verificar cadastro")</f>
        <v>Sem operação</v>
      </c>
      <c r="S1496" s="77" t="s">
        <v>2023</v>
      </c>
      <c r="T1496" s="48"/>
      <c r="U1496" s="79"/>
      <c r="V1496" s="78"/>
      <c r="W1496" s="82"/>
      <c r="X1496" s="80"/>
      <c r="Y1496" s="81"/>
      <c r="Z1496" s="82"/>
      <c r="AA1496" s="70" t="s">
        <v>2024</v>
      </c>
      <c r="AB1496" s="70" t="s">
        <v>2024</v>
      </c>
      <c r="AC1496" s="69" t="s">
        <v>2024</v>
      </c>
      <c r="AD1496" s="69" t="str">
        <f ca="1">IFERROR(DATEDIF(DadosViagem5[[#This Row],[Utimo Bip Reserva]],TODAY(),"D"),"")</f>
        <v/>
      </c>
      <c r="AE1496" s="77"/>
      <c r="AF1496" s="94" t="s">
        <v>2024</v>
      </c>
      <c r="AG1496" s="49"/>
      <c r="AH1496" s="50">
        <v>3</v>
      </c>
      <c r="AI1496" s="49" t="str">
        <f>IF(DadosViagem5[[#This Row],[Dias em manutenção ]]&lt;5,"Dentro do Prazo","Fora do Prazo")</f>
        <v>Dentro do Prazo</v>
      </c>
      <c r="AJ1496" s="49" t="e">
        <v>#REF!</v>
      </c>
    </row>
    <row r="1497" spans="1:36" ht="15">
      <c r="A1497" s="69" t="s">
        <v>3727</v>
      </c>
      <c r="B1497" s="70">
        <v>340</v>
      </c>
      <c r="C1497" s="69" t="s">
        <v>395</v>
      </c>
      <c r="D1497" s="69" t="s">
        <v>2025</v>
      </c>
      <c r="E1497" s="69" t="s">
        <v>2034</v>
      </c>
      <c r="F1497" s="69" t="s">
        <v>2064</v>
      </c>
      <c r="G1497" s="69"/>
      <c r="H1497" s="70">
        <v>2023</v>
      </c>
      <c r="I1497" s="69" t="s">
        <v>3199</v>
      </c>
      <c r="J1497" s="69" t="s">
        <v>911</v>
      </c>
      <c r="K1497" s="71" t="s">
        <v>1667</v>
      </c>
      <c r="L1497" s="72" t="s">
        <v>83</v>
      </c>
      <c r="M1497" s="48" t="s">
        <v>139</v>
      </c>
      <c r="N1497" s="49" t="s">
        <v>90</v>
      </c>
      <c r="O1497" s="50" t="s">
        <v>3208</v>
      </c>
      <c r="P1497" s="74">
        <f ca="1">IFERROR(VLOOKUP(DadosViagem5[[#This Row],[Placa]],BIP!A:E,5,FALSE),"")</f>
        <v>45978</v>
      </c>
      <c r="Q1497" s="75">
        <f ca="1">DATEDIF(DadosViagem5[[#This Row],[BIP]],TODAY(),"D")</f>
        <v>0</v>
      </c>
      <c r="R1497" s="76" t="str">
        <f>IFERROR(VLOOKUP(DadosViagem5[[#This Row],[Placa]],DDS!B:C,2,FALSE),"Verificar cadastro")</f>
        <v>Sem operação</v>
      </c>
      <c r="S1497" s="77" t="s">
        <v>2023</v>
      </c>
      <c r="T1497" s="48"/>
      <c r="U1497" s="79"/>
      <c r="V1497" s="78"/>
      <c r="W1497" s="82"/>
      <c r="X1497" s="80"/>
      <c r="Y1497" s="81"/>
      <c r="Z1497" s="82"/>
      <c r="AA1497" s="70" t="s">
        <v>2024</v>
      </c>
      <c r="AB1497" s="70" t="s">
        <v>2024</v>
      </c>
      <c r="AC1497" s="69" t="s">
        <v>2024</v>
      </c>
      <c r="AD1497" s="69" t="str">
        <f ca="1">IFERROR(DATEDIF(DadosViagem5[[#This Row],[Utimo Bip Reserva]],TODAY(),"D"),"")</f>
        <v/>
      </c>
      <c r="AE1497" s="50" t="s">
        <v>2024</v>
      </c>
      <c r="AF1497" s="50" t="s">
        <v>2024</v>
      </c>
      <c r="AG1497" s="49" t="s">
        <v>2703</v>
      </c>
      <c r="AH1497" s="50">
        <v>19</v>
      </c>
      <c r="AI1497" s="49" t="str">
        <f>IF(DadosViagem5[[#This Row],[Dias em manutenção ]]&lt;5,"Dentro do Prazo","Fora do Prazo")</f>
        <v>Fora do Prazo</v>
      </c>
      <c r="AJ1497" s="49" t="e">
        <v>#REF!</v>
      </c>
    </row>
    <row r="1498" spans="1:36" ht="15">
      <c r="A1498" s="69" t="s">
        <v>1263</v>
      </c>
      <c r="B1498" s="70">
        <v>395</v>
      </c>
      <c r="C1498" s="69" t="s">
        <v>395</v>
      </c>
      <c r="D1498" s="69" t="s">
        <v>2025</v>
      </c>
      <c r="E1498" s="69" t="s">
        <v>2034</v>
      </c>
      <c r="F1498" s="69" t="s">
        <v>2064</v>
      </c>
      <c r="G1498" s="69"/>
      <c r="H1498" s="70">
        <v>2023</v>
      </c>
      <c r="I1498" s="69" t="s">
        <v>3199</v>
      </c>
      <c r="J1498" s="69" t="s">
        <v>911</v>
      </c>
      <c r="K1498" s="71" t="s">
        <v>1667</v>
      </c>
      <c r="L1498" s="72" t="s">
        <v>83</v>
      </c>
      <c r="M1498" s="48" t="s">
        <v>139</v>
      </c>
      <c r="N1498" s="49" t="s">
        <v>90</v>
      </c>
      <c r="O1498" s="50" t="s">
        <v>3208</v>
      </c>
      <c r="P1498" s="74">
        <f ca="1">IFERROR(VLOOKUP(DadosViagem5[[#This Row],[Placa]],BIP!A:E,5,FALSE),"")</f>
        <v>45978</v>
      </c>
      <c r="Q1498" s="75">
        <f ca="1">DATEDIF(DadosViagem5[[#This Row],[BIP]],TODAY(),"D")</f>
        <v>0</v>
      </c>
      <c r="R1498" s="76" t="str">
        <f>IFERROR(VLOOKUP(DadosViagem5[[#This Row],[Placa]],DDS!B:C,2,FALSE),"Verificar cadastro")</f>
        <v>Sem operação</v>
      </c>
      <c r="S1498" s="77" t="s">
        <v>2023</v>
      </c>
      <c r="T1498" s="48"/>
      <c r="U1498" s="79"/>
      <c r="V1498" s="78"/>
      <c r="W1498" s="82" t="s">
        <v>3453</v>
      </c>
      <c r="X1498" s="80"/>
      <c r="Y1498" s="81"/>
      <c r="Z1498" s="83"/>
      <c r="AA1498" s="70" t="s">
        <v>2024</v>
      </c>
      <c r="AB1498" s="70" t="s">
        <v>2024</v>
      </c>
      <c r="AC1498" s="69" t="s">
        <v>2024</v>
      </c>
      <c r="AD1498" s="69" t="str">
        <f ca="1">IFERROR(DATEDIF(DadosViagem5[[#This Row],[Utimo Bip Reserva]],TODAY(),"D"),"")</f>
        <v/>
      </c>
      <c r="AE1498" s="77"/>
      <c r="AF1498" s="94"/>
      <c r="AG1498" s="49"/>
      <c r="AH1498" s="50">
        <v>45807</v>
      </c>
      <c r="AI1498" s="49" t="str">
        <f>IF(DadosViagem5[[#This Row],[Dias em manutenção ]]&lt;5,"Dentro do Prazo","Fora do Prazo")</f>
        <v>Fora do Prazo</v>
      </c>
      <c r="AJ1498" s="49" t="e">
        <v>#REF!</v>
      </c>
    </row>
    <row r="1499" spans="1:36" ht="15">
      <c r="A1499" s="69" t="s">
        <v>1589</v>
      </c>
      <c r="B1499" s="70"/>
      <c r="C1499" s="69" t="s">
        <v>395</v>
      </c>
      <c r="D1499" s="69" t="s">
        <v>2025</v>
      </c>
      <c r="E1499" s="69" t="s">
        <v>2034</v>
      </c>
      <c r="F1499" s="69" t="s">
        <v>2064</v>
      </c>
      <c r="G1499" s="69"/>
      <c r="H1499" s="70">
        <v>2024</v>
      </c>
      <c r="I1499" s="69" t="s">
        <v>3199</v>
      </c>
      <c r="J1499" s="69" t="s">
        <v>911</v>
      </c>
      <c r="K1499" s="71" t="s">
        <v>1667</v>
      </c>
      <c r="L1499" s="72" t="s">
        <v>83</v>
      </c>
      <c r="M1499" s="48" t="s">
        <v>139</v>
      </c>
      <c r="N1499" s="49" t="s">
        <v>90</v>
      </c>
      <c r="O1499" s="50" t="s">
        <v>3208</v>
      </c>
      <c r="P1499" s="74">
        <f ca="1">IFERROR(VLOOKUP(DadosViagem5[[#This Row],[Placa]],BIP!A:E,5,FALSE),"")</f>
        <v>0</v>
      </c>
      <c r="Q1499" s="75">
        <f ca="1">DATEDIF(DadosViagem5[[#This Row],[BIP]],TODAY(),"D")</f>
        <v>45978</v>
      </c>
      <c r="R1499" s="76"/>
      <c r="S1499" s="77" t="s">
        <v>2023</v>
      </c>
      <c r="T1499" s="48"/>
      <c r="U1499" s="79"/>
      <c r="V1499" s="78"/>
      <c r="W1499" s="82"/>
      <c r="X1499" s="80"/>
      <c r="Y1499" s="81"/>
      <c r="Z1499" s="82"/>
      <c r="AA1499" s="70" t="s">
        <v>2024</v>
      </c>
      <c r="AB1499" s="70" t="s">
        <v>2024</v>
      </c>
      <c r="AC1499" s="69" t="s">
        <v>2024</v>
      </c>
      <c r="AD1499" s="69" t="str">
        <f ca="1">IFERROR(DATEDIF(DadosViagem5[[#This Row],[Utimo Bip Reserva]],TODAY(),"D"),"")</f>
        <v/>
      </c>
      <c r="AE1499" s="49"/>
      <c r="AF1499" s="50"/>
      <c r="AG1499" s="49"/>
      <c r="AH1499" s="50">
        <v>45807</v>
      </c>
      <c r="AI1499" s="49" t="str">
        <f>IF(DadosViagem5[[#This Row],[Dias em manutenção ]]&lt;5,"Dentro do Prazo","Fora do Prazo")</f>
        <v>Fora do Prazo</v>
      </c>
      <c r="AJ1499" s="49" t="e">
        <v>#REF!</v>
      </c>
    </row>
    <row r="1500" spans="1:36" ht="15">
      <c r="A1500" s="69" t="s">
        <v>1603</v>
      </c>
      <c r="B1500" s="70"/>
      <c r="C1500" s="69" t="s">
        <v>668</v>
      </c>
      <c r="D1500" s="69" t="s">
        <v>2079</v>
      </c>
      <c r="E1500" s="69" t="s">
        <v>2027</v>
      </c>
      <c r="F1500" s="69" t="s">
        <v>2020</v>
      </c>
      <c r="G1500" s="69"/>
      <c r="H1500" s="70">
        <v>2021</v>
      </c>
      <c r="I1500" s="69" t="s">
        <v>3199</v>
      </c>
      <c r="J1500" s="69" t="s">
        <v>911</v>
      </c>
      <c r="K1500" s="71" t="s">
        <v>1667</v>
      </c>
      <c r="L1500" s="72" t="s">
        <v>83</v>
      </c>
      <c r="M1500" s="48" t="s">
        <v>150</v>
      </c>
      <c r="N1500" s="49" t="s">
        <v>90</v>
      </c>
      <c r="O1500" s="50" t="s">
        <v>3208</v>
      </c>
      <c r="P1500" s="74">
        <f ca="1">IFERROR(VLOOKUP(DadosViagem5[[#This Row],[Placa]],BIP!A:E,5,FALSE),"")</f>
        <v>0</v>
      </c>
      <c r="Q1500" s="75">
        <f ca="1">DATEDIF(DadosViagem5[[#This Row],[BIP]],TODAY(),"D")</f>
        <v>45978</v>
      </c>
      <c r="R1500" s="76"/>
      <c r="S1500" s="77" t="s">
        <v>2023</v>
      </c>
      <c r="T1500" s="48"/>
      <c r="U1500" s="79"/>
      <c r="V1500" s="78"/>
      <c r="W1500" s="188"/>
      <c r="X1500" s="80"/>
      <c r="Y1500" s="81"/>
      <c r="Z1500" s="82"/>
      <c r="AA1500" s="70" t="s">
        <v>2024</v>
      </c>
      <c r="AB1500" s="70" t="s">
        <v>2024</v>
      </c>
      <c r="AC1500" s="69" t="s">
        <v>2024</v>
      </c>
      <c r="AD1500" s="69" t="str">
        <f ca="1">IFERROR(DATEDIF(DadosViagem5[[#This Row],[Utimo Bip Reserva]],TODAY(),"D"),"")</f>
        <v/>
      </c>
      <c r="AE1500" s="49" t="s">
        <v>2024</v>
      </c>
      <c r="AF1500" s="50" t="s">
        <v>2024</v>
      </c>
      <c r="AG1500" s="49" t="s">
        <v>567</v>
      </c>
      <c r="AH1500" s="50">
        <v>45807</v>
      </c>
      <c r="AI1500" s="49" t="str">
        <f>IF(DadosViagem5[[#This Row],[Dias em manutenção ]]&lt;5,"Dentro do Prazo","Fora do Prazo")</f>
        <v>Fora do Prazo</v>
      </c>
      <c r="AJ1500" s="49" t="e">
        <v>#REF!</v>
      </c>
    </row>
    <row r="1501" spans="1:36" ht="15">
      <c r="A1501" s="69" t="s">
        <v>3728</v>
      </c>
      <c r="B1501" s="70"/>
      <c r="C1501" s="69" t="s">
        <v>673</v>
      </c>
      <c r="D1501" s="69" t="s">
        <v>2025</v>
      </c>
      <c r="E1501" s="69" t="s">
        <v>566</v>
      </c>
      <c r="F1501" s="69" t="s">
        <v>2064</v>
      </c>
      <c r="G1501" s="69"/>
      <c r="H1501" s="70">
        <v>2021</v>
      </c>
      <c r="I1501" s="69" t="s">
        <v>3199</v>
      </c>
      <c r="J1501" s="69" t="s">
        <v>911</v>
      </c>
      <c r="K1501" s="71" t="s">
        <v>1667</v>
      </c>
      <c r="L1501" s="72" t="s">
        <v>83</v>
      </c>
      <c r="M1501" s="48" t="s">
        <v>150</v>
      </c>
      <c r="N1501" s="49" t="s">
        <v>90</v>
      </c>
      <c r="O1501" s="50" t="s">
        <v>3208</v>
      </c>
      <c r="P1501" s="74">
        <f ca="1">IFERROR(VLOOKUP(DadosViagem5[[#This Row],[Placa]],BIP!A:E,5,FALSE),"")</f>
        <v>45973</v>
      </c>
      <c r="Q1501" s="75">
        <f ca="1">DATEDIF(DadosViagem5[[#This Row],[BIP]],TODAY(),"D")</f>
        <v>5</v>
      </c>
      <c r="R1501" s="76" t="str">
        <f>IFERROR(VLOOKUP(DadosViagem5[[#This Row],[Placa]],DDS!B:C,2,FALSE),"Verificar cadastro")</f>
        <v>Sem operação</v>
      </c>
      <c r="S1501" s="77" t="s">
        <v>2023</v>
      </c>
      <c r="T1501" s="48"/>
      <c r="U1501" s="79"/>
      <c r="V1501" s="78"/>
      <c r="W1501" s="82"/>
      <c r="X1501" s="80"/>
      <c r="Y1501" s="81"/>
      <c r="Z1501" s="82"/>
      <c r="AA1501" s="70" t="s">
        <v>2024</v>
      </c>
      <c r="AB1501" s="70" t="s">
        <v>2024</v>
      </c>
      <c r="AC1501" s="69" t="s">
        <v>2024</v>
      </c>
      <c r="AD1501" s="69" t="str">
        <f ca="1">IFERROR(DATEDIF(DadosViagem5[[#This Row],[Utimo Bip Reserva]],TODAY(),"D"),"")</f>
        <v/>
      </c>
      <c r="AE1501" s="49" t="s">
        <v>3201</v>
      </c>
      <c r="AF1501" s="50" t="s">
        <v>2024</v>
      </c>
      <c r="AG1501" s="49"/>
      <c r="AH1501" s="50">
        <v>45807</v>
      </c>
      <c r="AI1501" s="49" t="str">
        <f>IF(DadosViagem5[[#This Row],[Dias em manutenção ]]&lt;5,"Dentro do Prazo","Fora do Prazo")</f>
        <v>Fora do Prazo</v>
      </c>
      <c r="AJ1501" s="49" t="e">
        <v>#REF!</v>
      </c>
    </row>
    <row r="1502" spans="1:36" ht="15">
      <c r="A1502" s="69" t="s">
        <v>3729</v>
      </c>
      <c r="B1502" s="70">
        <v>369</v>
      </c>
      <c r="C1502" s="69" t="s">
        <v>395</v>
      </c>
      <c r="D1502" s="69" t="s">
        <v>2025</v>
      </c>
      <c r="E1502" s="69" t="s">
        <v>2034</v>
      </c>
      <c r="F1502" s="69" t="s">
        <v>2064</v>
      </c>
      <c r="G1502" s="69"/>
      <c r="H1502" s="70">
        <v>2023</v>
      </c>
      <c r="I1502" s="69" t="s">
        <v>3199</v>
      </c>
      <c r="J1502" s="69" t="s">
        <v>911</v>
      </c>
      <c r="K1502" s="71" t="s">
        <v>1667</v>
      </c>
      <c r="L1502" s="72" t="s">
        <v>83</v>
      </c>
      <c r="M1502" s="48" t="s">
        <v>139</v>
      </c>
      <c r="N1502" s="49" t="s">
        <v>90</v>
      </c>
      <c r="O1502" s="50" t="s">
        <v>3208</v>
      </c>
      <c r="P1502" s="74">
        <f ca="1">IFERROR(VLOOKUP(DadosViagem5[[#This Row],[Placa]],BIP!A:E,5,FALSE),"")</f>
        <v>45976</v>
      </c>
      <c r="Q1502" s="75">
        <f ca="1">DATEDIF(DadosViagem5[[#This Row],[BIP]],TODAY(),"D")</f>
        <v>2</v>
      </c>
      <c r="R1502" s="76" t="str">
        <f>IFERROR(VLOOKUP(DadosViagem5[[#This Row],[Placa]],DDS!B:C,2,FALSE),"Verificar cadastro")</f>
        <v>Sem operação</v>
      </c>
      <c r="S1502" s="77" t="s">
        <v>2023</v>
      </c>
      <c r="T1502" s="48"/>
      <c r="U1502" s="79"/>
      <c r="V1502" s="78"/>
      <c r="W1502" s="82"/>
      <c r="X1502" s="80"/>
      <c r="Y1502" s="81"/>
      <c r="Z1502" s="82"/>
      <c r="AA1502" s="70" t="s">
        <v>2024</v>
      </c>
      <c r="AB1502" s="70" t="s">
        <v>2024</v>
      </c>
      <c r="AC1502" s="69" t="s">
        <v>2024</v>
      </c>
      <c r="AD1502" s="69" t="str">
        <f ca="1">IFERROR(DATEDIF(DadosViagem5[[#This Row],[Utimo Bip Reserva]],TODAY(),"D"),"")</f>
        <v/>
      </c>
      <c r="AE1502" s="50" t="s">
        <v>2024</v>
      </c>
      <c r="AF1502" s="50" t="s">
        <v>2024</v>
      </c>
      <c r="AG1502" s="49"/>
      <c r="AH1502" s="50">
        <v>45807</v>
      </c>
      <c r="AI1502" s="49" t="str">
        <f>IF(DadosViagem5[[#This Row],[Dias em manutenção ]]&lt;5,"Dentro do Prazo","Fora do Prazo")</f>
        <v>Fora do Prazo</v>
      </c>
      <c r="AJ1502" s="49" t="e">
        <v>#REF!</v>
      </c>
    </row>
    <row r="1503" spans="1:36" ht="15">
      <c r="A1503" s="69" t="s">
        <v>3730</v>
      </c>
      <c r="B1503" s="70">
        <v>384</v>
      </c>
      <c r="C1503" s="69" t="s">
        <v>395</v>
      </c>
      <c r="D1503" s="69" t="s">
        <v>2025</v>
      </c>
      <c r="E1503" s="69" t="s">
        <v>2034</v>
      </c>
      <c r="F1503" s="69" t="s">
        <v>2064</v>
      </c>
      <c r="G1503" s="69"/>
      <c r="H1503" s="70">
        <v>2023</v>
      </c>
      <c r="I1503" s="69" t="s">
        <v>3199</v>
      </c>
      <c r="J1503" s="69" t="s">
        <v>911</v>
      </c>
      <c r="K1503" s="71" t="s">
        <v>1667</v>
      </c>
      <c r="L1503" s="72" t="s">
        <v>83</v>
      </c>
      <c r="M1503" s="48" t="s">
        <v>139</v>
      </c>
      <c r="N1503" s="49" t="s">
        <v>90</v>
      </c>
      <c r="O1503" s="50" t="s">
        <v>3208</v>
      </c>
      <c r="P1503" s="74">
        <f ca="1">IFERROR(VLOOKUP(DadosViagem5[[#This Row],[Placa]],BIP!A:E,5,FALSE),"")</f>
        <v>45978</v>
      </c>
      <c r="Q1503" s="75">
        <f ca="1">DATEDIF(DadosViagem5[[#This Row],[BIP]],TODAY(),"D")</f>
        <v>0</v>
      </c>
      <c r="R1503" s="76" t="str">
        <f>IFERROR(VLOOKUP(DadosViagem5[[#This Row],[Placa]],DDS!B:C,2,FALSE),"Verificar cadastro")</f>
        <v>Sem operação</v>
      </c>
      <c r="S1503" s="77" t="s">
        <v>2023</v>
      </c>
      <c r="T1503" s="48"/>
      <c r="U1503" s="79"/>
      <c r="V1503" s="78"/>
      <c r="W1503" s="82"/>
      <c r="X1503" s="80"/>
      <c r="Y1503" s="81"/>
      <c r="Z1503" s="82"/>
      <c r="AA1503" s="70" t="s">
        <v>2024</v>
      </c>
      <c r="AB1503" s="70" t="s">
        <v>2024</v>
      </c>
      <c r="AC1503" s="70" t="s">
        <v>2024</v>
      </c>
      <c r="AD1503" s="70" t="s">
        <v>2024</v>
      </c>
      <c r="AE1503" s="50" t="s">
        <v>2024</v>
      </c>
      <c r="AF1503" s="50" t="s">
        <v>2024</v>
      </c>
      <c r="AG1503" s="49"/>
      <c r="AH1503" s="50">
        <v>45807</v>
      </c>
      <c r="AI1503" s="49" t="str">
        <f>IF(DadosViagem5[[#This Row],[Dias em manutenção ]]&lt;5,"Dentro do Prazo","Fora do Prazo")</f>
        <v>Fora do Prazo</v>
      </c>
      <c r="AJ1503" s="49" t="e">
        <v>#REF!</v>
      </c>
    </row>
    <row r="1504" spans="1:36" ht="15">
      <c r="A1504" s="69" t="s">
        <v>330</v>
      </c>
      <c r="B1504" s="70">
        <v>344</v>
      </c>
      <c r="C1504" s="69" t="s">
        <v>395</v>
      </c>
      <c r="D1504" s="69" t="s">
        <v>2025</v>
      </c>
      <c r="E1504" s="69" t="s">
        <v>2034</v>
      </c>
      <c r="F1504" s="69" t="s">
        <v>2064</v>
      </c>
      <c r="G1504" s="69"/>
      <c r="H1504" s="70">
        <v>2023</v>
      </c>
      <c r="I1504" s="69" t="s">
        <v>3199</v>
      </c>
      <c r="J1504" s="69" t="s">
        <v>911</v>
      </c>
      <c r="K1504" s="71" t="s">
        <v>1667</v>
      </c>
      <c r="L1504" s="72" t="s">
        <v>83</v>
      </c>
      <c r="M1504" s="48" t="s">
        <v>139</v>
      </c>
      <c r="N1504" s="49" t="s">
        <v>90</v>
      </c>
      <c r="O1504" s="50" t="s">
        <v>3208</v>
      </c>
      <c r="P1504" s="74">
        <f ca="1">IFERROR(VLOOKUP(DadosViagem5[[#This Row],[Placa]],BIP!A:E,5,FALSE),"")</f>
        <v>45938</v>
      </c>
      <c r="Q1504" s="75">
        <f ca="1">DATEDIF(DadosViagem5[[#This Row],[BIP]],TODAY(),"D")</f>
        <v>40</v>
      </c>
      <c r="R1504" s="76" t="str">
        <f>IFERROR(VLOOKUP(DadosViagem5[[#This Row],[Placa]],DDS!B:C,2,FALSE),"Verificar cadastro")</f>
        <v>Manutenção</v>
      </c>
      <c r="S1504" s="77" t="s">
        <v>2023</v>
      </c>
      <c r="T1504" s="48"/>
      <c r="U1504" s="79"/>
      <c r="V1504" s="78"/>
      <c r="W1504" s="82"/>
      <c r="X1504" s="80"/>
      <c r="Y1504" s="81"/>
      <c r="Z1504" s="82"/>
      <c r="AA1504" s="70" t="s">
        <v>2024</v>
      </c>
      <c r="AB1504" s="70" t="s">
        <v>2024</v>
      </c>
      <c r="AC1504" s="69" t="s">
        <v>2024</v>
      </c>
      <c r="AD1504" s="69" t="str">
        <f ca="1">IFERROR(DATEDIF(DadosViagem5[[#This Row],[Utimo Bip Reserva]],TODAY(),"D"),"")</f>
        <v/>
      </c>
      <c r="AE1504" s="50" t="s">
        <v>2024</v>
      </c>
      <c r="AF1504" s="50" t="s">
        <v>2024</v>
      </c>
      <c r="AG1504" s="49"/>
      <c r="AH1504" s="50">
        <v>45807</v>
      </c>
      <c r="AI1504" s="49" t="str">
        <f>IF(DadosViagem5[[#This Row],[Dias em manutenção ]]&lt;5,"Dentro do Prazo","Fora do Prazo")</f>
        <v>Fora do Prazo</v>
      </c>
      <c r="AJ1504" s="49" t="e">
        <v>#REF!</v>
      </c>
    </row>
    <row r="1505" spans="1:36" ht="15">
      <c r="A1505" s="69" t="s">
        <v>1095</v>
      </c>
      <c r="B1505" s="70">
        <v>456</v>
      </c>
      <c r="C1505" s="69" t="s">
        <v>395</v>
      </c>
      <c r="D1505" s="69" t="s">
        <v>2025</v>
      </c>
      <c r="E1505" s="69" t="s">
        <v>2034</v>
      </c>
      <c r="F1505" s="69" t="s">
        <v>2035</v>
      </c>
      <c r="G1505" s="69"/>
      <c r="H1505" s="70">
        <v>2024</v>
      </c>
      <c r="I1505" s="69" t="s">
        <v>3199</v>
      </c>
      <c r="J1505" s="69" t="s">
        <v>911</v>
      </c>
      <c r="K1505" s="71" t="s">
        <v>1667</v>
      </c>
      <c r="L1505" s="72" t="s">
        <v>83</v>
      </c>
      <c r="M1505" s="48" t="s">
        <v>139</v>
      </c>
      <c r="N1505" s="49" t="s">
        <v>90</v>
      </c>
      <c r="O1505" s="50" t="s">
        <v>3208</v>
      </c>
      <c r="P1505" s="74">
        <f ca="1">IFERROR(VLOOKUP(DadosViagem5[[#This Row],[Placa]],BIP!A:E,5,FALSE),"")</f>
        <v>0</v>
      </c>
      <c r="Q1505" s="75">
        <f ca="1">DATEDIF(DadosViagem5[[#This Row],[BIP]],TODAY(),"D")</f>
        <v>45978</v>
      </c>
      <c r="R1505" s="76" t="str">
        <f>IFERROR(VLOOKUP(DadosViagem5[[#This Row],[Placa]],DDS!B:C,2,FALSE),"Verificar cadastro")</f>
        <v>Sem operação</v>
      </c>
      <c r="S1505" s="77" t="s">
        <v>2096</v>
      </c>
      <c r="T1505" s="48"/>
      <c r="U1505" s="79"/>
      <c r="V1505" s="78"/>
      <c r="W1505" s="82"/>
      <c r="X1505" s="80"/>
      <c r="Y1505" s="81"/>
      <c r="Z1505" s="82"/>
      <c r="AA1505" s="70" t="s">
        <v>2024</v>
      </c>
      <c r="AB1505" s="70" t="s">
        <v>2024</v>
      </c>
      <c r="AC1505" s="69" t="s">
        <v>2024</v>
      </c>
      <c r="AD1505" s="69" t="str">
        <f ca="1">IFERROR(DATEDIF(DadosViagem5[[#This Row],[Utimo Bip Reserva]],TODAY(),"D"),"")</f>
        <v/>
      </c>
      <c r="AE1505" s="187"/>
      <c r="AF1505" s="94"/>
      <c r="AG1505" s="49" t="s">
        <v>2703</v>
      </c>
      <c r="AH1505" s="50">
        <v>45807</v>
      </c>
      <c r="AI1505" s="49" t="str">
        <f>IF(DadosViagem5[[#This Row],[Dias em manutenção ]]&lt;5,"Dentro do Prazo","Fora do Prazo")</f>
        <v>Fora do Prazo</v>
      </c>
      <c r="AJ1505" s="49" t="e">
        <v>#REF!</v>
      </c>
    </row>
    <row r="1506" spans="1:36" ht="15">
      <c r="A1506" s="69" t="s">
        <v>1719</v>
      </c>
      <c r="B1506" s="70">
        <v>390</v>
      </c>
      <c r="C1506" s="69" t="s">
        <v>395</v>
      </c>
      <c r="D1506" s="69" t="s">
        <v>2025</v>
      </c>
      <c r="E1506" s="69" t="s">
        <v>2034</v>
      </c>
      <c r="F1506" s="69" t="s">
        <v>2064</v>
      </c>
      <c r="G1506" s="69"/>
      <c r="H1506" s="70">
        <v>2023</v>
      </c>
      <c r="I1506" s="69" t="s">
        <v>3199</v>
      </c>
      <c r="J1506" s="69" t="s">
        <v>911</v>
      </c>
      <c r="K1506" s="71" t="s">
        <v>1667</v>
      </c>
      <c r="L1506" s="72" t="s">
        <v>83</v>
      </c>
      <c r="M1506" s="48" t="s">
        <v>139</v>
      </c>
      <c r="N1506" s="49" t="s">
        <v>90</v>
      </c>
      <c r="O1506" s="50" t="s">
        <v>3208</v>
      </c>
      <c r="P1506" s="74">
        <f ca="1">IFERROR(VLOOKUP(DadosViagem5[[#This Row],[Placa]],BIP!A:E,5,FALSE),"")</f>
        <v>45976</v>
      </c>
      <c r="Q1506" s="75">
        <f ca="1">DATEDIF(DadosViagem5[[#This Row],[BIP]],TODAY(),"D")</f>
        <v>2</v>
      </c>
      <c r="R1506" s="76" t="str">
        <f>IFERROR(VLOOKUP(DadosViagem5[[#This Row],[Placa]],DDS!B:C,2,FALSE),"Verificar cadastro")</f>
        <v>Sem operação</v>
      </c>
      <c r="S1506" s="77" t="s">
        <v>2023</v>
      </c>
      <c r="T1506" s="48"/>
      <c r="U1506" s="79"/>
      <c r="V1506" s="78"/>
      <c r="W1506" s="82"/>
      <c r="X1506" s="80"/>
      <c r="Y1506" s="81"/>
      <c r="Z1506" s="82"/>
      <c r="AA1506" s="70" t="s">
        <v>2024</v>
      </c>
      <c r="AB1506" s="70" t="s">
        <v>2024</v>
      </c>
      <c r="AC1506" s="69" t="s">
        <v>2024</v>
      </c>
      <c r="AD1506" s="69" t="str">
        <f ca="1">IFERROR(DATEDIF(DadosViagem5[[#This Row],[Utimo Bip Reserva]],TODAY(),"D"),"")</f>
        <v/>
      </c>
      <c r="AE1506" s="94" t="s">
        <v>2024</v>
      </c>
      <c r="AF1506" s="94" t="s">
        <v>2024</v>
      </c>
      <c r="AG1506" s="49"/>
      <c r="AH1506" s="50">
        <v>45807</v>
      </c>
      <c r="AI1506" s="49" t="str">
        <f>IF(DadosViagem5[[#This Row],[Dias em manutenção ]]&lt;5,"Dentro do Prazo","Fora do Prazo")</f>
        <v>Fora do Prazo</v>
      </c>
      <c r="AJ1506" s="49" t="e">
        <v>#REF!</v>
      </c>
    </row>
    <row r="1507" spans="1:36" ht="15">
      <c r="A1507" s="69" t="s">
        <v>3731</v>
      </c>
      <c r="B1507" s="70">
        <v>339</v>
      </c>
      <c r="C1507" s="69" t="s">
        <v>395</v>
      </c>
      <c r="D1507" s="69" t="s">
        <v>2025</v>
      </c>
      <c r="E1507" s="69" t="s">
        <v>2034</v>
      </c>
      <c r="F1507" s="69" t="s">
        <v>2064</v>
      </c>
      <c r="G1507" s="69"/>
      <c r="H1507" s="70">
        <v>2023</v>
      </c>
      <c r="I1507" s="69" t="s">
        <v>3199</v>
      </c>
      <c r="J1507" s="69" t="s">
        <v>911</v>
      </c>
      <c r="K1507" s="71" t="s">
        <v>1667</v>
      </c>
      <c r="L1507" s="72" t="s">
        <v>83</v>
      </c>
      <c r="M1507" s="48" t="s">
        <v>139</v>
      </c>
      <c r="N1507" s="49" t="s">
        <v>90</v>
      </c>
      <c r="O1507" s="50" t="s">
        <v>3208</v>
      </c>
      <c r="P1507" s="74">
        <f ca="1">IFERROR(VLOOKUP(DadosViagem5[[#This Row],[Placa]],BIP!A:E,5,FALSE),"")</f>
        <v>45976</v>
      </c>
      <c r="Q1507" s="75">
        <f ca="1">DATEDIF(DadosViagem5[[#This Row],[BIP]],TODAY(),"D")</f>
        <v>2</v>
      </c>
      <c r="R1507" s="76" t="str">
        <f>IFERROR(VLOOKUP(DadosViagem5[[#This Row],[Placa]],DDS!B:C,2,FALSE),"Verificar cadastro")</f>
        <v>Sem operação</v>
      </c>
      <c r="S1507" s="77" t="s">
        <v>2023</v>
      </c>
      <c r="T1507" s="48"/>
      <c r="U1507" s="79"/>
      <c r="V1507" s="78"/>
      <c r="W1507" s="82"/>
      <c r="X1507" s="80"/>
      <c r="Y1507" s="81"/>
      <c r="Z1507" s="82"/>
      <c r="AA1507" s="70" t="s">
        <v>2024</v>
      </c>
      <c r="AB1507" s="70" t="s">
        <v>2024</v>
      </c>
      <c r="AC1507" s="69" t="s">
        <v>2024</v>
      </c>
      <c r="AD1507" s="69" t="str">
        <f ca="1">IFERROR(DATEDIF(DadosViagem5[[#This Row],[Utimo Bip Reserva]],TODAY(),"D"),"")</f>
        <v/>
      </c>
      <c r="AE1507" s="77" t="s">
        <v>2024</v>
      </c>
      <c r="AF1507" s="94" t="s">
        <v>2024</v>
      </c>
      <c r="AG1507" s="49"/>
      <c r="AH1507" s="50">
        <v>45807</v>
      </c>
      <c r="AI1507" s="49" t="str">
        <f>IF(DadosViagem5[[#This Row],[Dias em manutenção ]]&lt;5,"Dentro do Prazo","Fora do Prazo")</f>
        <v>Fora do Prazo</v>
      </c>
      <c r="AJ1507" s="49" t="e">
        <v>#REF!</v>
      </c>
    </row>
    <row r="1508" spans="1:36" ht="15">
      <c r="A1508" s="69" t="s">
        <v>292</v>
      </c>
      <c r="B1508" s="70">
        <v>391</v>
      </c>
      <c r="C1508" s="69" t="s">
        <v>395</v>
      </c>
      <c r="D1508" s="69" t="s">
        <v>2025</v>
      </c>
      <c r="E1508" s="69" t="s">
        <v>2034</v>
      </c>
      <c r="F1508" s="69" t="s">
        <v>2064</v>
      </c>
      <c r="G1508" s="69"/>
      <c r="H1508" s="70">
        <v>2023</v>
      </c>
      <c r="I1508" s="69" t="s">
        <v>3199</v>
      </c>
      <c r="J1508" s="69" t="s">
        <v>911</v>
      </c>
      <c r="K1508" s="71" t="s">
        <v>1667</v>
      </c>
      <c r="L1508" s="72" t="s">
        <v>83</v>
      </c>
      <c r="M1508" s="48" t="s">
        <v>139</v>
      </c>
      <c r="N1508" s="49" t="s">
        <v>90</v>
      </c>
      <c r="O1508" s="50" t="s">
        <v>3208</v>
      </c>
      <c r="P1508" s="74">
        <f ca="1">IFERROR(VLOOKUP(DadosViagem5[[#This Row],[Placa]],BIP!A:E,5,FALSE),"")</f>
        <v>45941</v>
      </c>
      <c r="Q1508" s="75">
        <f ca="1">DATEDIF(DadosViagem5[[#This Row],[BIP]],TODAY(),"D")</f>
        <v>37</v>
      </c>
      <c r="R1508" s="76" t="str">
        <f>IFERROR(VLOOKUP(DadosViagem5[[#This Row],[Placa]],DDS!B:C,2,FALSE),"Verificar cadastro")</f>
        <v>Manutenção</v>
      </c>
      <c r="S1508" s="77" t="s">
        <v>2023</v>
      </c>
      <c r="T1508" s="48"/>
      <c r="U1508" s="79"/>
      <c r="V1508" s="78"/>
      <c r="W1508" s="82"/>
      <c r="X1508" s="80"/>
      <c r="Y1508" s="81"/>
      <c r="Z1508" s="82"/>
      <c r="AA1508" s="70" t="s">
        <v>2024</v>
      </c>
      <c r="AB1508" s="70" t="s">
        <v>2024</v>
      </c>
      <c r="AC1508" s="69" t="s">
        <v>2024</v>
      </c>
      <c r="AD1508" s="69" t="str">
        <f ca="1">IFERROR(DATEDIF(DadosViagem5[[#This Row],[Utimo Bip Reserva]],TODAY(),"D"),"")</f>
        <v/>
      </c>
      <c r="AE1508" s="50" t="s">
        <v>2024</v>
      </c>
      <c r="AF1508" s="50" t="s">
        <v>2024</v>
      </c>
      <c r="AG1508" s="49"/>
      <c r="AH1508" s="50">
        <v>45807</v>
      </c>
      <c r="AI1508" s="49" t="str">
        <f>IF(DadosViagem5[[#This Row],[Dias em manutenção ]]&lt;5,"Dentro do Prazo","Fora do Prazo")</f>
        <v>Fora do Prazo</v>
      </c>
      <c r="AJ1508" s="49" t="e">
        <v>#REF!</v>
      </c>
    </row>
    <row r="1509" spans="1:36" ht="15">
      <c r="A1509" s="69" t="s">
        <v>3732</v>
      </c>
      <c r="B1509" s="70">
        <v>346</v>
      </c>
      <c r="C1509" s="69" t="s">
        <v>395</v>
      </c>
      <c r="D1509" s="69" t="s">
        <v>2025</v>
      </c>
      <c r="E1509" s="69" t="s">
        <v>2034</v>
      </c>
      <c r="F1509" s="69" t="s">
        <v>2064</v>
      </c>
      <c r="G1509" s="69"/>
      <c r="H1509" s="70">
        <v>2023</v>
      </c>
      <c r="I1509" s="69" t="s">
        <v>3199</v>
      </c>
      <c r="J1509" s="69" t="s">
        <v>911</v>
      </c>
      <c r="K1509" s="71" t="s">
        <v>1667</v>
      </c>
      <c r="L1509" s="72" t="s">
        <v>83</v>
      </c>
      <c r="M1509" s="48" t="s">
        <v>139</v>
      </c>
      <c r="N1509" s="49" t="s">
        <v>90</v>
      </c>
      <c r="O1509" s="50" t="s">
        <v>3208</v>
      </c>
      <c r="P1509" s="74">
        <f ca="1">IFERROR(VLOOKUP(DadosViagem5[[#This Row],[Placa]],BIP!A:E,5,FALSE),"")</f>
        <v>45978</v>
      </c>
      <c r="Q1509" s="75">
        <f ca="1">DATEDIF(DadosViagem5[[#This Row],[BIP]],TODAY(),"D")</f>
        <v>0</v>
      </c>
      <c r="R1509" s="76" t="str">
        <f>IFERROR(VLOOKUP(DadosViagem5[[#This Row],[Placa]],DDS!B:C,2,FALSE),"Verificar cadastro")</f>
        <v>Sem operação</v>
      </c>
      <c r="S1509" s="77" t="s">
        <v>2023</v>
      </c>
      <c r="T1509" s="48"/>
      <c r="U1509" s="79"/>
      <c r="V1509" s="78"/>
      <c r="W1509" s="82"/>
      <c r="X1509" s="80"/>
      <c r="Y1509" s="81"/>
      <c r="Z1509" s="82"/>
      <c r="AA1509" s="70" t="s">
        <v>2024</v>
      </c>
      <c r="AB1509" s="70" t="s">
        <v>2024</v>
      </c>
      <c r="AC1509" s="69" t="s">
        <v>2024</v>
      </c>
      <c r="AD1509" s="69" t="str">
        <f ca="1">IFERROR(DATEDIF(DadosViagem5[[#This Row],[Utimo Bip Reserva]],TODAY(),"D"),"")</f>
        <v/>
      </c>
      <c r="AE1509" s="50" t="s">
        <v>2024</v>
      </c>
      <c r="AF1509" s="50" t="s">
        <v>2024</v>
      </c>
      <c r="AG1509" s="49"/>
      <c r="AH1509" s="50">
        <v>45807</v>
      </c>
      <c r="AI1509" s="49" t="str">
        <f>IF(DadosViagem5[[#This Row],[Dias em manutenção ]]&lt;5,"Dentro do Prazo","Fora do Prazo")</f>
        <v>Fora do Prazo</v>
      </c>
      <c r="AJ1509" s="49" t="e">
        <v>#REF!</v>
      </c>
    </row>
    <row r="1510" spans="1:36" ht="15">
      <c r="A1510" s="69" t="s">
        <v>3733</v>
      </c>
      <c r="B1510" s="70"/>
      <c r="C1510" s="69" t="s">
        <v>395</v>
      </c>
      <c r="D1510" s="69" t="s">
        <v>2025</v>
      </c>
      <c r="E1510" s="69" t="s">
        <v>2034</v>
      </c>
      <c r="F1510" s="69" t="s">
        <v>2064</v>
      </c>
      <c r="G1510" s="69"/>
      <c r="H1510" s="70">
        <v>2024</v>
      </c>
      <c r="I1510" s="69" t="s">
        <v>3199</v>
      </c>
      <c r="J1510" s="69" t="s">
        <v>911</v>
      </c>
      <c r="K1510" s="71" t="s">
        <v>1667</v>
      </c>
      <c r="L1510" s="72" t="s">
        <v>83</v>
      </c>
      <c r="M1510" s="48" t="s">
        <v>139</v>
      </c>
      <c r="N1510" s="49" t="s">
        <v>90</v>
      </c>
      <c r="O1510" s="50" t="s">
        <v>3208</v>
      </c>
      <c r="P1510" s="74">
        <f ca="1">IFERROR(VLOOKUP(DadosViagem5[[#This Row],[Placa]],BIP!A:E,5,FALSE),"")</f>
        <v>45976</v>
      </c>
      <c r="Q1510" s="75">
        <f ca="1">DATEDIF(DadosViagem5[[#This Row],[BIP]],TODAY(),"D")</f>
        <v>2</v>
      </c>
      <c r="R1510" s="76" t="str">
        <f>IFERROR(VLOOKUP(DadosViagem5[[#This Row],[Placa]],DDS!B:C,2,FALSE),"Verificar cadastro")</f>
        <v>Sem operação</v>
      </c>
      <c r="S1510" s="77" t="s">
        <v>2023</v>
      </c>
      <c r="T1510" s="48"/>
      <c r="U1510" s="79"/>
      <c r="V1510" s="78"/>
      <c r="W1510" s="82"/>
      <c r="X1510" s="80"/>
      <c r="Y1510" s="81"/>
      <c r="Z1510" s="82"/>
      <c r="AA1510" s="70" t="s">
        <v>2024</v>
      </c>
      <c r="AB1510" s="70" t="s">
        <v>2024</v>
      </c>
      <c r="AC1510" s="69" t="s">
        <v>2024</v>
      </c>
      <c r="AD1510" s="69" t="str">
        <f ca="1">IFERROR(DATEDIF(DadosViagem5[[#This Row],[Utimo Bip Reserva]],TODAY(),"D"),"")</f>
        <v/>
      </c>
      <c r="AE1510" s="49"/>
      <c r="AF1510" s="50"/>
      <c r="AG1510" s="49"/>
      <c r="AH1510" s="50">
        <v>45807</v>
      </c>
      <c r="AI1510" s="49" t="str">
        <f>IF(DadosViagem5[[#This Row],[Dias em manutenção ]]&lt;5,"Dentro do Prazo","Fora do Prazo")</f>
        <v>Fora do Prazo</v>
      </c>
      <c r="AJ1510" s="49" t="e">
        <v>#REF!</v>
      </c>
    </row>
    <row r="1511" spans="1:36" ht="15">
      <c r="A1511" s="69" t="s">
        <v>3734</v>
      </c>
      <c r="B1511" s="70"/>
      <c r="C1511" s="69" t="s">
        <v>673</v>
      </c>
      <c r="D1511" s="69" t="s">
        <v>2025</v>
      </c>
      <c r="E1511" s="69" t="s">
        <v>566</v>
      </c>
      <c r="F1511" s="69" t="s">
        <v>2064</v>
      </c>
      <c r="G1511" s="69"/>
      <c r="H1511" s="70">
        <v>2021</v>
      </c>
      <c r="I1511" s="69" t="s">
        <v>3199</v>
      </c>
      <c r="J1511" s="69" t="s">
        <v>911</v>
      </c>
      <c r="K1511" s="71" t="s">
        <v>1667</v>
      </c>
      <c r="L1511" s="72" t="s">
        <v>83</v>
      </c>
      <c r="M1511" s="48" t="s">
        <v>150</v>
      </c>
      <c r="N1511" s="49" t="s">
        <v>90</v>
      </c>
      <c r="O1511" s="50" t="s">
        <v>3208</v>
      </c>
      <c r="P1511" s="74">
        <f ca="1">IFERROR(VLOOKUP(DadosViagem5[[#This Row],[Placa]],BIP!A:E,5,FALSE),"")</f>
        <v>45967</v>
      </c>
      <c r="Q1511" s="75">
        <f ca="1">DATEDIF(DadosViagem5[[#This Row],[BIP]],TODAY(),"D")</f>
        <v>11</v>
      </c>
      <c r="R1511" s="76" t="str">
        <f>IFERROR(VLOOKUP(DadosViagem5[[#This Row],[Placa]],DDS!B:C,2,FALSE),"Verificar cadastro")</f>
        <v>Sem operação</v>
      </c>
      <c r="S1511" s="77" t="s">
        <v>2023</v>
      </c>
      <c r="T1511" s="48"/>
      <c r="U1511" s="79"/>
      <c r="V1511" s="78"/>
      <c r="W1511" s="82"/>
      <c r="X1511" s="80"/>
      <c r="Y1511" s="81"/>
      <c r="Z1511" s="82"/>
      <c r="AA1511" s="70" t="s">
        <v>2024</v>
      </c>
      <c r="AB1511" s="70" t="s">
        <v>2024</v>
      </c>
      <c r="AC1511" s="69" t="s">
        <v>2024</v>
      </c>
      <c r="AD1511" s="69" t="str">
        <f ca="1">IFERROR(DATEDIF(DadosViagem5[[#This Row],[Utimo Bip Reserva]],TODAY(),"D"),"")</f>
        <v/>
      </c>
      <c r="AE1511" s="49" t="s">
        <v>2024</v>
      </c>
      <c r="AF1511" s="50" t="s">
        <v>2024</v>
      </c>
      <c r="AG1511" s="49"/>
      <c r="AH1511" s="50">
        <v>45807</v>
      </c>
      <c r="AI1511" s="49" t="str">
        <f>IF(DadosViagem5[[#This Row],[Dias em manutenção ]]&lt;5,"Dentro do Prazo","Fora do Prazo")</f>
        <v>Fora do Prazo</v>
      </c>
      <c r="AJ1511" s="49" t="e">
        <v>#REF!</v>
      </c>
    </row>
    <row r="1512" spans="1:36" ht="15">
      <c r="A1512" s="69" t="s">
        <v>1506</v>
      </c>
      <c r="B1512" s="70"/>
      <c r="C1512" s="69" t="s">
        <v>395</v>
      </c>
      <c r="D1512" s="69" t="s">
        <v>2025</v>
      </c>
      <c r="E1512" s="69" t="s">
        <v>2034</v>
      </c>
      <c r="F1512" s="69" t="s">
        <v>2064</v>
      </c>
      <c r="G1512" s="69"/>
      <c r="H1512" s="70">
        <v>2023</v>
      </c>
      <c r="I1512" s="69" t="s">
        <v>3199</v>
      </c>
      <c r="J1512" s="69" t="s">
        <v>911</v>
      </c>
      <c r="K1512" s="71" t="s">
        <v>1667</v>
      </c>
      <c r="L1512" s="72" t="s">
        <v>83</v>
      </c>
      <c r="M1512" s="48" t="s">
        <v>139</v>
      </c>
      <c r="N1512" s="49" t="s">
        <v>90</v>
      </c>
      <c r="O1512" s="50" t="s">
        <v>3208</v>
      </c>
      <c r="P1512" s="74">
        <f ca="1">IFERROR(VLOOKUP(DadosViagem5[[#This Row],[Placa]],BIP!A:E,5,FALSE),"")</f>
        <v>45978</v>
      </c>
      <c r="Q1512" s="75">
        <f ca="1">DATEDIF(DadosViagem5[[#This Row],[BIP]],TODAY(),"D")</f>
        <v>0</v>
      </c>
      <c r="R1512" s="76" t="str">
        <f>IFERROR(VLOOKUP(DadosViagem5[[#This Row],[Placa]],DDS!B:C,2,FALSE),"Verificar cadastro")</f>
        <v>Sem operação</v>
      </c>
      <c r="S1512" s="77" t="s">
        <v>2023</v>
      </c>
      <c r="T1512" s="48"/>
      <c r="U1512" s="79"/>
      <c r="V1512" s="78"/>
      <c r="W1512" s="82"/>
      <c r="X1512" s="80"/>
      <c r="Y1512" s="81"/>
      <c r="Z1512" s="82"/>
      <c r="AA1512" s="70" t="s">
        <v>2024</v>
      </c>
      <c r="AB1512" s="70" t="s">
        <v>2024</v>
      </c>
      <c r="AC1512" s="69" t="s">
        <v>2024</v>
      </c>
      <c r="AD1512" s="69" t="str">
        <f ca="1">IFERROR(DATEDIF(DadosViagem5[[#This Row],[Utimo Bip Reserva]],TODAY(),"D"),"")</f>
        <v/>
      </c>
      <c r="AE1512" s="50" t="s">
        <v>2024</v>
      </c>
      <c r="AF1512" s="50" t="s">
        <v>2024</v>
      </c>
      <c r="AG1512" s="49"/>
      <c r="AH1512" s="50">
        <v>45807</v>
      </c>
      <c r="AI1512" s="49" t="str">
        <f>IF(DadosViagem5[[#This Row],[Dias em manutenção ]]&lt;5,"Dentro do Prazo","Fora do Prazo")</f>
        <v>Fora do Prazo</v>
      </c>
      <c r="AJ1512" s="49" t="e">
        <v>#REF!</v>
      </c>
    </row>
    <row r="1513" spans="1:36" ht="15">
      <c r="A1513" s="69" t="s">
        <v>1097</v>
      </c>
      <c r="B1513" s="70">
        <v>379</v>
      </c>
      <c r="C1513" s="69" t="s">
        <v>395</v>
      </c>
      <c r="D1513" s="69" t="s">
        <v>2025</v>
      </c>
      <c r="E1513" s="69" t="s">
        <v>2034</v>
      </c>
      <c r="F1513" s="69" t="s">
        <v>2064</v>
      </c>
      <c r="G1513" s="69"/>
      <c r="H1513" s="70">
        <v>2023</v>
      </c>
      <c r="I1513" s="69" t="s">
        <v>3199</v>
      </c>
      <c r="J1513" s="69" t="s">
        <v>911</v>
      </c>
      <c r="K1513" s="71" t="s">
        <v>1667</v>
      </c>
      <c r="L1513" s="72" t="s">
        <v>83</v>
      </c>
      <c r="M1513" s="48" t="s">
        <v>139</v>
      </c>
      <c r="N1513" s="49" t="s">
        <v>90</v>
      </c>
      <c r="O1513" s="50" t="s">
        <v>3208</v>
      </c>
      <c r="P1513" s="74">
        <f ca="1">IFERROR(VLOOKUP(DadosViagem5[[#This Row],[Placa]],BIP!A:E,5,FALSE),"")</f>
        <v>45978</v>
      </c>
      <c r="Q1513" s="75">
        <f ca="1">DATEDIF(DadosViagem5[[#This Row],[BIP]],TODAY(),"D")</f>
        <v>0</v>
      </c>
      <c r="R1513" s="76" t="str">
        <f>IFERROR(VLOOKUP(DadosViagem5[[#This Row],[Placa]],DDS!B:C,2,FALSE),"Verificar cadastro")</f>
        <v>Sem operação</v>
      </c>
      <c r="S1513" s="77" t="s">
        <v>2096</v>
      </c>
      <c r="T1513" s="48"/>
      <c r="U1513" s="79"/>
      <c r="V1513" s="78"/>
      <c r="W1513" s="82"/>
      <c r="X1513" s="80"/>
      <c r="Y1513" s="81"/>
      <c r="Z1513" s="82"/>
      <c r="AA1513" s="70" t="s">
        <v>2024</v>
      </c>
      <c r="AB1513" s="70" t="s">
        <v>2024</v>
      </c>
      <c r="AC1513" s="69" t="s">
        <v>2024</v>
      </c>
      <c r="AD1513" s="69" t="str">
        <f ca="1">IFERROR(DATEDIF(DadosViagem5[[#This Row],[Utimo Bip Reserva]],TODAY(),"D"),"")</f>
        <v/>
      </c>
      <c r="AE1513" s="94" t="s">
        <v>2024</v>
      </c>
      <c r="AF1513" s="94" t="s">
        <v>2024</v>
      </c>
      <c r="AG1513" s="49"/>
      <c r="AH1513" s="50">
        <v>45807</v>
      </c>
      <c r="AI1513" s="49" t="str">
        <f>IF(DadosViagem5[[#This Row],[Dias em manutenção ]]&lt;5,"Dentro do Prazo","Fora do Prazo")</f>
        <v>Fora do Prazo</v>
      </c>
      <c r="AJ1513" s="49" t="e">
        <v>#REF!</v>
      </c>
    </row>
    <row r="1514" spans="1:36" ht="15">
      <c r="A1514" s="69" t="s">
        <v>1069</v>
      </c>
      <c r="B1514" s="70">
        <v>411</v>
      </c>
      <c r="C1514" s="69" t="s">
        <v>395</v>
      </c>
      <c r="D1514" s="69" t="s">
        <v>2025</v>
      </c>
      <c r="E1514" s="69" t="s">
        <v>2034</v>
      </c>
      <c r="F1514" s="69" t="s">
        <v>2064</v>
      </c>
      <c r="G1514" s="69"/>
      <c r="H1514" s="70">
        <v>2023</v>
      </c>
      <c r="I1514" s="69" t="s">
        <v>3199</v>
      </c>
      <c r="J1514" s="69" t="s">
        <v>911</v>
      </c>
      <c r="K1514" s="71" t="s">
        <v>1667</v>
      </c>
      <c r="L1514" s="72" t="s">
        <v>83</v>
      </c>
      <c r="M1514" s="48" t="s">
        <v>139</v>
      </c>
      <c r="N1514" s="49" t="s">
        <v>90</v>
      </c>
      <c r="O1514" s="50" t="s">
        <v>3208</v>
      </c>
      <c r="P1514" s="74">
        <f ca="1">IFERROR(VLOOKUP(DadosViagem5[[#This Row],[Placa]],BIP!A:E,5,FALSE),"")</f>
        <v>45978</v>
      </c>
      <c r="Q1514" s="75">
        <f ca="1">DATEDIF(DadosViagem5[[#This Row],[BIP]],TODAY(),"D")</f>
        <v>0</v>
      </c>
      <c r="R1514" s="76" t="str">
        <f>IFERROR(VLOOKUP(DadosViagem5[[#This Row],[Placa]],DDS!B:C,2,FALSE),"Verificar cadastro")</f>
        <v>Sem operação</v>
      </c>
      <c r="S1514" s="77" t="s">
        <v>2023</v>
      </c>
      <c r="T1514" s="48"/>
      <c r="U1514" s="79"/>
      <c r="V1514" s="78"/>
      <c r="W1514" s="82"/>
      <c r="X1514" s="80"/>
      <c r="Y1514" s="81"/>
      <c r="Z1514" s="82"/>
      <c r="AA1514" s="70" t="s">
        <v>2024</v>
      </c>
      <c r="AB1514" s="70" t="s">
        <v>2024</v>
      </c>
      <c r="AC1514" s="69" t="s">
        <v>2024</v>
      </c>
      <c r="AD1514" s="69" t="str">
        <f ca="1">IFERROR(DATEDIF(DadosViagem5[[#This Row],[Utimo Bip Reserva]],TODAY(),"D"),"")</f>
        <v/>
      </c>
      <c r="AE1514" s="187"/>
      <c r="AF1514" s="66"/>
      <c r="AG1514" s="49"/>
      <c r="AH1514" s="50">
        <v>45807</v>
      </c>
      <c r="AI1514" s="49" t="str">
        <f>IF(DadosViagem5[[#This Row],[Dias em manutenção ]]&lt;5,"Dentro do Prazo","Fora do Prazo")</f>
        <v>Fora do Prazo</v>
      </c>
      <c r="AJ1514" s="49" t="e">
        <v>#REF!</v>
      </c>
    </row>
    <row r="1515" spans="1:36" ht="15">
      <c r="A1515" s="69" t="s">
        <v>3735</v>
      </c>
      <c r="B1515" s="70">
        <v>429</v>
      </c>
      <c r="C1515" s="69" t="s">
        <v>395</v>
      </c>
      <c r="D1515" s="69" t="s">
        <v>2025</v>
      </c>
      <c r="E1515" s="69" t="s">
        <v>2034</v>
      </c>
      <c r="F1515" s="69" t="s">
        <v>2035</v>
      </c>
      <c r="G1515" s="69"/>
      <c r="H1515" s="70">
        <v>2024</v>
      </c>
      <c r="I1515" s="69" t="s">
        <v>3199</v>
      </c>
      <c r="J1515" s="69" t="s">
        <v>911</v>
      </c>
      <c r="K1515" s="71" t="s">
        <v>1667</v>
      </c>
      <c r="L1515" s="72" t="s">
        <v>83</v>
      </c>
      <c r="M1515" s="48" t="s">
        <v>139</v>
      </c>
      <c r="N1515" s="49" t="s">
        <v>90</v>
      </c>
      <c r="O1515" s="50" t="s">
        <v>3208</v>
      </c>
      <c r="P1515" s="74">
        <f ca="1">IFERROR(VLOOKUP(DadosViagem5[[#This Row],[Placa]],BIP!A:E,5,FALSE),"")</f>
        <v>45976</v>
      </c>
      <c r="Q1515" s="75">
        <f ca="1">DATEDIF(DadosViagem5[[#This Row],[BIP]],TODAY(),"D")</f>
        <v>2</v>
      </c>
      <c r="R1515" s="76" t="str">
        <f>IFERROR(VLOOKUP(DadosViagem5[[#This Row],[Placa]],DDS!B:C,2,FALSE),"Verificar cadastro")</f>
        <v>Sem operação</v>
      </c>
      <c r="S1515" s="77" t="s">
        <v>2023</v>
      </c>
      <c r="T1515" s="48"/>
      <c r="U1515" s="79"/>
      <c r="V1515" s="78"/>
      <c r="W1515" s="82"/>
      <c r="X1515" s="80"/>
      <c r="Y1515" s="81"/>
      <c r="Z1515" s="82"/>
      <c r="AA1515" s="70" t="s">
        <v>2024</v>
      </c>
      <c r="AB1515" s="70" t="s">
        <v>2024</v>
      </c>
      <c r="AC1515" s="69" t="s">
        <v>2024</v>
      </c>
      <c r="AD1515" s="69" t="str">
        <f ca="1">IFERROR(DATEDIF(DadosViagem5[[#This Row],[Utimo Bip Reserva]],TODAY(),"D"),"")</f>
        <v/>
      </c>
      <c r="AE1515" s="50" t="s">
        <v>2024</v>
      </c>
      <c r="AF1515" s="50" t="s">
        <v>2024</v>
      </c>
      <c r="AG1515" s="49"/>
      <c r="AH1515" s="50">
        <v>45807</v>
      </c>
      <c r="AI1515" s="49" t="str">
        <f>IF(DadosViagem5[[#This Row],[Dias em manutenção ]]&lt;5,"Dentro do Prazo","Fora do Prazo")</f>
        <v>Fora do Prazo</v>
      </c>
      <c r="AJ1515" s="49" t="e">
        <v>#REF!</v>
      </c>
    </row>
    <row r="1516" spans="1:36" ht="15">
      <c r="A1516" s="69" t="s">
        <v>3736</v>
      </c>
      <c r="B1516" s="70">
        <v>392</v>
      </c>
      <c r="C1516" s="69" t="s">
        <v>395</v>
      </c>
      <c r="D1516" s="69" t="s">
        <v>2025</v>
      </c>
      <c r="E1516" s="69" t="s">
        <v>2034</v>
      </c>
      <c r="F1516" s="69" t="s">
        <v>2064</v>
      </c>
      <c r="G1516" s="69"/>
      <c r="H1516" s="70">
        <v>2023</v>
      </c>
      <c r="I1516" s="69" t="s">
        <v>3199</v>
      </c>
      <c r="J1516" s="69" t="s">
        <v>911</v>
      </c>
      <c r="K1516" s="71" t="s">
        <v>1667</v>
      </c>
      <c r="L1516" s="72" t="s">
        <v>83</v>
      </c>
      <c r="M1516" s="48" t="s">
        <v>139</v>
      </c>
      <c r="N1516" s="49" t="s">
        <v>90</v>
      </c>
      <c r="O1516" s="50" t="s">
        <v>3208</v>
      </c>
      <c r="P1516" s="74">
        <f ca="1">IFERROR(VLOOKUP(DadosViagem5[[#This Row],[Placa]],BIP!A:E,5,FALSE),"")</f>
        <v>45978</v>
      </c>
      <c r="Q1516" s="75">
        <f ca="1">DATEDIF(DadosViagem5[[#This Row],[BIP]],TODAY(),"D")</f>
        <v>0</v>
      </c>
      <c r="R1516" s="76" t="str">
        <f>IFERROR(VLOOKUP(DadosViagem5[[#This Row],[Placa]],DDS!B:C,2,FALSE),"Verificar cadastro")</f>
        <v>Sem operação</v>
      </c>
      <c r="S1516" s="77" t="s">
        <v>2023</v>
      </c>
      <c r="T1516" s="48"/>
      <c r="U1516" s="79"/>
      <c r="V1516" s="78"/>
      <c r="W1516" s="82"/>
      <c r="X1516" s="80"/>
      <c r="Y1516" s="81"/>
      <c r="Z1516" s="82"/>
      <c r="AA1516" s="70" t="s">
        <v>2024</v>
      </c>
      <c r="AB1516" s="70" t="s">
        <v>2024</v>
      </c>
      <c r="AC1516" s="69" t="s">
        <v>2024</v>
      </c>
      <c r="AD1516" s="69" t="str">
        <f ca="1">IFERROR(DATEDIF(DadosViagem5[[#This Row],[Utimo Bip Reserva]],TODAY(),"D"),"")</f>
        <v/>
      </c>
      <c r="AE1516" s="187"/>
      <c r="AF1516" s="94"/>
      <c r="AG1516" s="49" t="s">
        <v>2703</v>
      </c>
      <c r="AH1516" s="50">
        <v>45807</v>
      </c>
      <c r="AI1516" s="49" t="str">
        <f>IF(DadosViagem5[[#This Row],[Dias em manutenção ]]&lt;5,"Dentro do Prazo","Fora do Prazo")</f>
        <v>Fora do Prazo</v>
      </c>
      <c r="AJ1516" s="49" t="e">
        <v>#REF!</v>
      </c>
    </row>
    <row r="1517" spans="1:36" ht="15">
      <c r="A1517" s="69" t="s">
        <v>3737</v>
      </c>
      <c r="B1517" s="70"/>
      <c r="C1517" s="69" t="s">
        <v>395</v>
      </c>
      <c r="D1517" s="69" t="s">
        <v>2025</v>
      </c>
      <c r="E1517" s="69" t="s">
        <v>2034</v>
      </c>
      <c r="F1517" s="69" t="s">
        <v>2064</v>
      </c>
      <c r="G1517" s="69"/>
      <c r="H1517" s="70">
        <v>2024</v>
      </c>
      <c r="I1517" s="69" t="s">
        <v>3199</v>
      </c>
      <c r="J1517" s="69" t="s">
        <v>911</v>
      </c>
      <c r="K1517" s="71" t="s">
        <v>1667</v>
      </c>
      <c r="L1517" s="72" t="s">
        <v>83</v>
      </c>
      <c r="M1517" s="48" t="s">
        <v>139</v>
      </c>
      <c r="N1517" s="49" t="s">
        <v>90</v>
      </c>
      <c r="O1517" s="50" t="s">
        <v>3208</v>
      </c>
      <c r="P1517" s="74">
        <f ca="1">IFERROR(VLOOKUP(DadosViagem5[[#This Row],[Placa]],BIP!A:E,5,FALSE),"")</f>
        <v>45976</v>
      </c>
      <c r="Q1517" s="75">
        <f ca="1">DATEDIF(DadosViagem5[[#This Row],[BIP]],TODAY(),"D")</f>
        <v>2</v>
      </c>
      <c r="R1517" s="76" t="str">
        <f>IFERROR(VLOOKUP(DadosViagem5[[#This Row],[Placa]],DDS!B:C,2,FALSE),"Verificar cadastro")</f>
        <v>Sem operação</v>
      </c>
      <c r="S1517" s="77" t="s">
        <v>2023</v>
      </c>
      <c r="T1517" s="48"/>
      <c r="U1517" s="79"/>
      <c r="V1517" s="78"/>
      <c r="W1517" s="82"/>
      <c r="X1517" s="80"/>
      <c r="Y1517" s="81"/>
      <c r="Z1517" s="82"/>
      <c r="AA1517" s="70" t="s">
        <v>2024</v>
      </c>
      <c r="AB1517" s="70" t="s">
        <v>2024</v>
      </c>
      <c r="AC1517" s="69" t="s">
        <v>2024</v>
      </c>
      <c r="AD1517" s="69" t="str">
        <f ca="1">IFERROR(DATEDIF(DadosViagem5[[#This Row],[Utimo Bip Reserva]],TODAY(),"D"),"")</f>
        <v/>
      </c>
      <c r="AE1517" s="50" t="s">
        <v>2024</v>
      </c>
      <c r="AF1517" s="50" t="s">
        <v>2024</v>
      </c>
      <c r="AG1517" s="49" t="s">
        <v>2703</v>
      </c>
      <c r="AH1517" s="50">
        <v>45807</v>
      </c>
      <c r="AI1517" s="49" t="str">
        <f>IF(DadosViagem5[[#This Row],[Dias em manutenção ]]&lt;5,"Dentro do Prazo","Fora do Prazo")</f>
        <v>Fora do Prazo</v>
      </c>
      <c r="AJ1517" s="49" t="e">
        <v>#REF!</v>
      </c>
    </row>
    <row r="1518" spans="1:36" ht="15">
      <c r="A1518" s="69" t="s">
        <v>3738</v>
      </c>
      <c r="B1518" s="70">
        <v>426</v>
      </c>
      <c r="C1518" s="69" t="s">
        <v>395</v>
      </c>
      <c r="D1518" s="69" t="s">
        <v>2025</v>
      </c>
      <c r="E1518" s="69" t="s">
        <v>2034</v>
      </c>
      <c r="F1518" s="69" t="s">
        <v>2035</v>
      </c>
      <c r="G1518" s="69"/>
      <c r="H1518" s="70">
        <v>2024</v>
      </c>
      <c r="I1518" s="69" t="s">
        <v>3199</v>
      </c>
      <c r="J1518" s="69" t="s">
        <v>911</v>
      </c>
      <c r="K1518" s="71" t="s">
        <v>1667</v>
      </c>
      <c r="L1518" s="72" t="s">
        <v>83</v>
      </c>
      <c r="M1518" s="48" t="s">
        <v>139</v>
      </c>
      <c r="N1518" s="49" t="s">
        <v>90</v>
      </c>
      <c r="O1518" s="50" t="s">
        <v>3208</v>
      </c>
      <c r="P1518" s="74">
        <f ca="1">IFERROR(VLOOKUP(DadosViagem5[[#This Row],[Placa]],BIP!A:E,5,FALSE),"")</f>
        <v>45978</v>
      </c>
      <c r="Q1518" s="75">
        <f ca="1">DATEDIF(DadosViagem5[[#This Row],[BIP]],TODAY(),"D")</f>
        <v>0</v>
      </c>
      <c r="R1518" s="76" t="str">
        <f>IFERROR(VLOOKUP(DadosViagem5[[#This Row],[Placa]],DDS!B:C,2,FALSE),"Verificar cadastro")</f>
        <v>Sem operação</v>
      </c>
      <c r="S1518" s="77" t="s">
        <v>2023</v>
      </c>
      <c r="T1518" s="48"/>
      <c r="U1518" s="79"/>
      <c r="V1518" s="78"/>
      <c r="W1518" s="82"/>
      <c r="X1518" s="80"/>
      <c r="Y1518" s="81"/>
      <c r="Z1518" s="82"/>
      <c r="AA1518" s="70" t="s">
        <v>2024</v>
      </c>
      <c r="AB1518" s="70" t="s">
        <v>2024</v>
      </c>
      <c r="AC1518" s="69" t="s">
        <v>2024</v>
      </c>
      <c r="AD1518" s="69" t="str">
        <f ca="1">IFERROR(DATEDIF(DadosViagem5[[#This Row],[Utimo Bip Reserva]],TODAY(),"D"),"")</f>
        <v/>
      </c>
      <c r="AE1518" s="50" t="s">
        <v>2024</v>
      </c>
      <c r="AF1518" s="50" t="s">
        <v>2024</v>
      </c>
      <c r="AG1518" s="49" t="s">
        <v>2703</v>
      </c>
      <c r="AH1518" s="50">
        <v>45807</v>
      </c>
      <c r="AI1518" s="49" t="str">
        <f>IF(DadosViagem5[[#This Row],[Dias em manutenção ]]&lt;5,"Dentro do Prazo","Fora do Prazo")</f>
        <v>Fora do Prazo</v>
      </c>
      <c r="AJ1518" s="49" t="e">
        <v>#REF!</v>
      </c>
    </row>
    <row r="1519" spans="1:36" ht="15">
      <c r="A1519" s="69" t="s">
        <v>3739</v>
      </c>
      <c r="B1519" s="70">
        <v>383</v>
      </c>
      <c r="C1519" s="69" t="s">
        <v>395</v>
      </c>
      <c r="D1519" s="69" t="s">
        <v>2025</v>
      </c>
      <c r="E1519" s="69" t="s">
        <v>2034</v>
      </c>
      <c r="F1519" s="69" t="s">
        <v>2064</v>
      </c>
      <c r="G1519" s="69"/>
      <c r="H1519" s="70">
        <v>2023</v>
      </c>
      <c r="I1519" s="69" t="s">
        <v>3199</v>
      </c>
      <c r="J1519" s="69" t="s">
        <v>911</v>
      </c>
      <c r="K1519" s="71" t="s">
        <v>1667</v>
      </c>
      <c r="L1519" s="72" t="s">
        <v>83</v>
      </c>
      <c r="M1519" s="48" t="s">
        <v>139</v>
      </c>
      <c r="N1519" s="49" t="s">
        <v>90</v>
      </c>
      <c r="O1519" s="50" t="s">
        <v>3208</v>
      </c>
      <c r="P1519" s="74">
        <f ca="1">IFERROR(VLOOKUP(DadosViagem5[[#This Row],[Placa]],BIP!A:E,5,FALSE),"")</f>
        <v>45978</v>
      </c>
      <c r="Q1519" s="75">
        <f ca="1">DATEDIF(DadosViagem5[[#This Row],[BIP]],TODAY(),"D")</f>
        <v>0</v>
      </c>
      <c r="R1519" s="76" t="str">
        <f>IFERROR(VLOOKUP(DadosViagem5[[#This Row],[Placa]],DDS!B:C,2,FALSE),"Verificar cadastro")</f>
        <v>Sem operação</v>
      </c>
      <c r="S1519" s="77" t="s">
        <v>2023</v>
      </c>
      <c r="T1519" s="48"/>
      <c r="U1519" s="79"/>
      <c r="V1519" s="78"/>
      <c r="W1519" s="82"/>
      <c r="X1519" s="80"/>
      <c r="Y1519" s="81"/>
      <c r="Z1519" s="82"/>
      <c r="AA1519" s="70" t="s">
        <v>2024</v>
      </c>
      <c r="AB1519" s="70" t="s">
        <v>2024</v>
      </c>
      <c r="AC1519" s="69" t="s">
        <v>2024</v>
      </c>
      <c r="AD1519" s="69" t="str">
        <f ca="1">IFERROR(DATEDIF(DadosViagem5[[#This Row],[Utimo Bip Reserva]],TODAY(),"D"),"")</f>
        <v/>
      </c>
      <c r="AE1519" s="77" t="s">
        <v>2024</v>
      </c>
      <c r="AF1519" s="94" t="s">
        <v>2024</v>
      </c>
      <c r="AG1519" s="49"/>
      <c r="AH1519" s="50">
        <v>45807</v>
      </c>
      <c r="AI1519" s="49" t="str">
        <f>IF(DadosViagem5[[#This Row],[Dias em manutenção ]]&lt;5,"Dentro do Prazo","Fora do Prazo")</f>
        <v>Fora do Prazo</v>
      </c>
      <c r="AJ1519" s="49" t="e">
        <v>#REF!</v>
      </c>
    </row>
    <row r="1520" spans="1:36" ht="15">
      <c r="A1520" s="69" t="s">
        <v>3740</v>
      </c>
      <c r="B1520" s="70">
        <v>378</v>
      </c>
      <c r="C1520" s="69" t="s">
        <v>395</v>
      </c>
      <c r="D1520" s="69" t="s">
        <v>2025</v>
      </c>
      <c r="E1520" s="69" t="s">
        <v>2034</v>
      </c>
      <c r="F1520" s="69" t="s">
        <v>2064</v>
      </c>
      <c r="G1520" s="69"/>
      <c r="H1520" s="70">
        <v>2023</v>
      </c>
      <c r="I1520" s="69" t="s">
        <v>3199</v>
      </c>
      <c r="J1520" s="69" t="s">
        <v>911</v>
      </c>
      <c r="K1520" s="71" t="s">
        <v>1667</v>
      </c>
      <c r="L1520" s="72" t="s">
        <v>83</v>
      </c>
      <c r="M1520" s="48" t="s">
        <v>139</v>
      </c>
      <c r="N1520" s="49" t="s">
        <v>90</v>
      </c>
      <c r="O1520" s="50" t="s">
        <v>3208</v>
      </c>
      <c r="P1520" s="74">
        <f ca="1">IFERROR(VLOOKUP(DadosViagem5[[#This Row],[Placa]],BIP!A:E,5,FALSE),"")</f>
        <v>45976</v>
      </c>
      <c r="Q1520" s="75">
        <f ca="1">DATEDIF(DadosViagem5[[#This Row],[BIP]],TODAY(),"D")</f>
        <v>2</v>
      </c>
      <c r="R1520" s="76" t="str">
        <f>IFERROR(VLOOKUP(DadosViagem5[[#This Row],[Placa]],DDS!B:C,2,FALSE),"Verificar cadastro")</f>
        <v>Sem operação</v>
      </c>
      <c r="S1520" s="77" t="s">
        <v>2023</v>
      </c>
      <c r="T1520" s="48"/>
      <c r="U1520" s="79"/>
      <c r="V1520" s="78"/>
      <c r="W1520" s="82"/>
      <c r="X1520" s="80"/>
      <c r="Y1520" s="81"/>
      <c r="Z1520" s="82"/>
      <c r="AA1520" s="70" t="s">
        <v>2024</v>
      </c>
      <c r="AB1520" s="70" t="s">
        <v>2024</v>
      </c>
      <c r="AC1520" s="69" t="s">
        <v>2024</v>
      </c>
      <c r="AD1520" s="69" t="str">
        <f ca="1">IFERROR(DATEDIF(DadosViagem5[[#This Row],[Utimo Bip Reserva]],TODAY(),"D"),"")</f>
        <v/>
      </c>
      <c r="AE1520" s="49"/>
      <c r="AF1520" s="50"/>
      <c r="AG1520" s="49"/>
      <c r="AH1520" s="50">
        <v>45807</v>
      </c>
      <c r="AI1520" s="49" t="str">
        <f>IF(DadosViagem5[[#This Row],[Dias em manutenção ]]&lt;5,"Dentro do Prazo","Fora do Prazo")</f>
        <v>Fora do Prazo</v>
      </c>
      <c r="AJ1520" s="49" t="e">
        <v>#REF!</v>
      </c>
    </row>
    <row r="1521" spans="1:36" ht="15">
      <c r="A1521" s="69" t="s">
        <v>3741</v>
      </c>
      <c r="B1521" s="70">
        <v>505</v>
      </c>
      <c r="C1521" s="69" t="s">
        <v>395</v>
      </c>
      <c r="D1521" s="69" t="s">
        <v>2025</v>
      </c>
      <c r="E1521" s="69" t="s">
        <v>2034</v>
      </c>
      <c r="F1521" s="69" t="s">
        <v>2035</v>
      </c>
      <c r="G1521" s="69"/>
      <c r="H1521" s="70">
        <v>2024</v>
      </c>
      <c r="I1521" s="69" t="s">
        <v>3199</v>
      </c>
      <c r="J1521" s="69" t="s">
        <v>911</v>
      </c>
      <c r="K1521" s="71" t="s">
        <v>1667</v>
      </c>
      <c r="L1521" s="72" t="s">
        <v>83</v>
      </c>
      <c r="M1521" s="48" t="s">
        <v>139</v>
      </c>
      <c r="N1521" s="49" t="s">
        <v>90</v>
      </c>
      <c r="O1521" s="50" t="s">
        <v>3208</v>
      </c>
      <c r="P1521" s="74">
        <f ca="1">IFERROR(VLOOKUP(DadosViagem5[[#This Row],[Placa]],BIP!A:E,5,FALSE),"")</f>
        <v>45977</v>
      </c>
      <c r="Q1521" s="75">
        <f ca="1">DATEDIF(DadosViagem5[[#This Row],[BIP]],TODAY(),"D")</f>
        <v>1</v>
      </c>
      <c r="R1521" s="76" t="str">
        <f>IFERROR(VLOOKUP(DadosViagem5[[#This Row],[Placa]],DDS!B:C,2,FALSE),"Verificar cadastro")</f>
        <v>Sem operação</v>
      </c>
      <c r="S1521" s="77" t="s">
        <v>2023</v>
      </c>
      <c r="T1521" s="48"/>
      <c r="U1521" s="79"/>
      <c r="V1521" s="78"/>
      <c r="W1521" s="82" t="s">
        <v>2426</v>
      </c>
      <c r="X1521" s="80"/>
      <c r="Y1521" s="81"/>
      <c r="Z1521" s="82"/>
      <c r="AA1521" s="70" t="s">
        <v>2024</v>
      </c>
      <c r="AB1521" s="70" t="s">
        <v>2024</v>
      </c>
      <c r="AC1521" s="69" t="s">
        <v>2024</v>
      </c>
      <c r="AD1521" s="69" t="str">
        <f ca="1">IFERROR(DATEDIF(DadosViagem5[[#This Row],[Utimo Bip Reserva]],TODAY(),"D"),"")</f>
        <v/>
      </c>
      <c r="AE1521" s="94"/>
      <c r="AF1521" s="94"/>
      <c r="AG1521" s="49"/>
      <c r="AH1521" s="50">
        <v>45807</v>
      </c>
      <c r="AI1521" s="49" t="str">
        <f>IF(DadosViagem5[[#This Row],[Dias em manutenção ]]&lt;5,"Dentro do Prazo","Fora do Prazo")</f>
        <v>Fora do Prazo</v>
      </c>
      <c r="AJ1521" s="49" t="e">
        <v>#REF!</v>
      </c>
    </row>
    <row r="1522" spans="1:36" ht="15">
      <c r="A1522" s="69" t="s">
        <v>3742</v>
      </c>
      <c r="B1522" s="70"/>
      <c r="C1522" s="69" t="s">
        <v>668</v>
      </c>
      <c r="D1522" s="69" t="s">
        <v>2079</v>
      </c>
      <c r="E1522" s="69" t="s">
        <v>2027</v>
      </c>
      <c r="F1522" s="69" t="s">
        <v>2020</v>
      </c>
      <c r="G1522" s="69"/>
      <c r="H1522" s="70">
        <v>2020</v>
      </c>
      <c r="I1522" s="69" t="s">
        <v>3199</v>
      </c>
      <c r="J1522" s="69" t="s">
        <v>309</v>
      </c>
      <c r="K1522" s="71" t="s">
        <v>1667</v>
      </c>
      <c r="L1522" s="72" t="s">
        <v>83</v>
      </c>
      <c r="M1522" s="48" t="s">
        <v>150</v>
      </c>
      <c r="N1522" s="49" t="s">
        <v>90</v>
      </c>
      <c r="O1522" s="50" t="s">
        <v>3208</v>
      </c>
      <c r="P1522" s="74">
        <f ca="1">IFERROR(VLOOKUP(DadosViagem5[[#This Row],[Placa]],BIP!A:E,5,FALSE),"")</f>
        <v>0</v>
      </c>
      <c r="Q1522" s="75">
        <f ca="1">DATEDIF(DadosViagem5[[#This Row],[BIP]],TODAY(),"D")</f>
        <v>45978</v>
      </c>
      <c r="R1522" s="76" t="str">
        <f>IFERROR(VLOOKUP(DadosViagem5[[#This Row],[Placa]],DDS!B:C,2,FALSE),"Verificar cadastro")</f>
        <v>Sem operação</v>
      </c>
      <c r="S1522" s="77" t="s">
        <v>2023</v>
      </c>
      <c r="T1522" s="48"/>
      <c r="U1522" s="79"/>
      <c r="V1522" s="78"/>
      <c r="W1522" s="188" t="s">
        <v>2967</v>
      </c>
      <c r="X1522" s="80"/>
      <c r="Y1522" s="81"/>
      <c r="Z1522" s="82"/>
      <c r="AA1522" s="70" t="s">
        <v>2024</v>
      </c>
      <c r="AB1522" s="70" t="s">
        <v>2024</v>
      </c>
      <c r="AC1522" s="70" t="s">
        <v>2024</v>
      </c>
      <c r="AD1522" s="70" t="s">
        <v>2024</v>
      </c>
      <c r="AE1522" s="49" t="s">
        <v>2024</v>
      </c>
      <c r="AF1522" s="50" t="s">
        <v>2024</v>
      </c>
      <c r="AG1522" s="49"/>
      <c r="AH1522" s="50">
        <v>45807</v>
      </c>
      <c r="AI1522" s="49" t="str">
        <f>IF(DadosViagem5[[#This Row],[Dias em manutenção ]]&lt;5,"Dentro do Prazo","Fora do Prazo")</f>
        <v>Fora do Prazo</v>
      </c>
      <c r="AJ1522" s="49" t="e">
        <v>#REF!</v>
      </c>
    </row>
    <row r="1523" spans="1:36" ht="15">
      <c r="A1523" s="69" t="s">
        <v>3743</v>
      </c>
      <c r="B1523" s="70"/>
      <c r="C1523" s="69" t="s">
        <v>395</v>
      </c>
      <c r="D1523" s="69" t="s">
        <v>2025</v>
      </c>
      <c r="E1523" s="69" t="s">
        <v>2034</v>
      </c>
      <c r="F1523" s="69" t="s">
        <v>2064</v>
      </c>
      <c r="G1523" s="69"/>
      <c r="H1523" s="70">
        <v>2024</v>
      </c>
      <c r="I1523" s="69" t="s">
        <v>3199</v>
      </c>
      <c r="J1523" s="69" t="s">
        <v>911</v>
      </c>
      <c r="K1523" s="71" t="s">
        <v>1667</v>
      </c>
      <c r="L1523" s="72" t="s">
        <v>83</v>
      </c>
      <c r="M1523" s="48" t="s">
        <v>139</v>
      </c>
      <c r="N1523" s="49" t="s">
        <v>90</v>
      </c>
      <c r="O1523" s="50" t="s">
        <v>3208</v>
      </c>
      <c r="P1523" s="74">
        <f ca="1">IFERROR(VLOOKUP(DadosViagem5[[#This Row],[Placa]],BIP!A:E,5,FALSE),"")</f>
        <v>0</v>
      </c>
      <c r="Q1523" s="75">
        <f ca="1">DATEDIF(DadosViagem5[[#This Row],[BIP]],TODAY(),"D")</f>
        <v>45978</v>
      </c>
      <c r="R1523" s="76" t="str">
        <f>IFERROR(VLOOKUP(DadosViagem5[[#This Row],[Placa]],DDS!B:C,2,FALSE),"Verificar cadastro")</f>
        <v>Sem operação</v>
      </c>
      <c r="S1523" s="77" t="s">
        <v>2023</v>
      </c>
      <c r="T1523" s="48"/>
      <c r="U1523" s="79"/>
      <c r="V1523" s="78"/>
      <c r="W1523" s="82"/>
      <c r="X1523" s="80"/>
      <c r="Y1523" s="81"/>
      <c r="Z1523" s="82"/>
      <c r="AA1523" s="70" t="s">
        <v>2024</v>
      </c>
      <c r="AB1523" s="70" t="s">
        <v>2024</v>
      </c>
      <c r="AC1523" s="69" t="s">
        <v>2024</v>
      </c>
      <c r="AD1523" s="69" t="str">
        <f ca="1">IFERROR(DATEDIF(DadosViagem5[[#This Row],[Utimo Bip Reserva]],TODAY(),"D"),"")</f>
        <v/>
      </c>
      <c r="AE1523" s="49"/>
      <c r="AF1523" s="50"/>
      <c r="AG1523" s="49"/>
      <c r="AH1523" s="50">
        <v>45807</v>
      </c>
      <c r="AI1523" s="49" t="str">
        <f>IF(DadosViagem5[[#This Row],[Dias em manutenção ]]&lt;5,"Dentro do Prazo","Fora do Prazo")</f>
        <v>Fora do Prazo</v>
      </c>
      <c r="AJ1523" s="49" t="e">
        <v>#REF!</v>
      </c>
    </row>
    <row r="1524" spans="1:36" ht="15">
      <c r="A1524" s="69" t="s">
        <v>3744</v>
      </c>
      <c r="B1524" s="70">
        <v>418</v>
      </c>
      <c r="C1524" s="69" t="s">
        <v>395</v>
      </c>
      <c r="D1524" s="69" t="s">
        <v>2025</v>
      </c>
      <c r="E1524" s="69" t="s">
        <v>2034</v>
      </c>
      <c r="F1524" s="69" t="s">
        <v>2064</v>
      </c>
      <c r="G1524" s="69"/>
      <c r="H1524" s="70">
        <v>2023</v>
      </c>
      <c r="I1524" s="69" t="s">
        <v>3199</v>
      </c>
      <c r="J1524" s="69" t="s">
        <v>911</v>
      </c>
      <c r="K1524" s="71" t="s">
        <v>1667</v>
      </c>
      <c r="L1524" s="72" t="s">
        <v>83</v>
      </c>
      <c r="M1524" s="48" t="s">
        <v>139</v>
      </c>
      <c r="N1524" s="49" t="s">
        <v>90</v>
      </c>
      <c r="O1524" s="50" t="s">
        <v>3208</v>
      </c>
      <c r="P1524" s="74">
        <f ca="1">IFERROR(VLOOKUP(DadosViagem5[[#This Row],[Placa]],BIP!A:E,5,FALSE),"")</f>
        <v>45978</v>
      </c>
      <c r="Q1524" s="75">
        <f ca="1">DATEDIF(DadosViagem5[[#This Row],[BIP]],TODAY(),"D")</f>
        <v>0</v>
      </c>
      <c r="R1524" s="76" t="str">
        <f>IFERROR(VLOOKUP(DadosViagem5[[#This Row],[Placa]],DDS!B:C,2,FALSE),"Verificar cadastro")</f>
        <v>Sem operação</v>
      </c>
      <c r="S1524" s="77" t="s">
        <v>2023</v>
      </c>
      <c r="T1524" s="48"/>
      <c r="U1524" s="79"/>
      <c r="V1524" s="78"/>
      <c r="W1524" s="82"/>
      <c r="X1524" s="80"/>
      <c r="Y1524" s="81"/>
      <c r="Z1524" s="82"/>
      <c r="AA1524" s="70" t="s">
        <v>2024</v>
      </c>
      <c r="AB1524" s="70" t="s">
        <v>2024</v>
      </c>
      <c r="AC1524" s="69" t="s">
        <v>2024</v>
      </c>
      <c r="AD1524" s="69" t="str">
        <f ca="1">IFERROR(DATEDIF(DadosViagem5[[#This Row],[Utimo Bip Reserva]],TODAY(),"D"),"")</f>
        <v/>
      </c>
      <c r="AE1524" s="50" t="s">
        <v>2024</v>
      </c>
      <c r="AF1524" s="50" t="s">
        <v>2024</v>
      </c>
      <c r="AG1524" s="49" t="s">
        <v>701</v>
      </c>
      <c r="AH1524" s="50">
        <v>45807</v>
      </c>
      <c r="AI1524" s="49" t="str">
        <f>IF(DadosViagem5[[#This Row],[Dias em manutenção ]]&lt;5,"Dentro do Prazo","Fora do Prazo")</f>
        <v>Fora do Prazo</v>
      </c>
      <c r="AJ1524" s="49" t="e">
        <v>#REF!</v>
      </c>
    </row>
    <row r="1525" spans="1:36" ht="15">
      <c r="A1525" s="69" t="s">
        <v>3745</v>
      </c>
      <c r="B1525" s="70">
        <v>301</v>
      </c>
      <c r="C1525" s="69" t="s">
        <v>395</v>
      </c>
      <c r="D1525" s="69" t="s">
        <v>2025</v>
      </c>
      <c r="E1525" s="69" t="s">
        <v>2034</v>
      </c>
      <c r="F1525" s="69" t="s">
        <v>2064</v>
      </c>
      <c r="G1525" s="69"/>
      <c r="H1525" s="70">
        <v>2023</v>
      </c>
      <c r="I1525" s="69" t="s">
        <v>3199</v>
      </c>
      <c r="J1525" s="69" t="s">
        <v>911</v>
      </c>
      <c r="K1525" s="71" t="s">
        <v>1667</v>
      </c>
      <c r="L1525" s="72" t="s">
        <v>83</v>
      </c>
      <c r="M1525" s="48" t="s">
        <v>139</v>
      </c>
      <c r="N1525" s="49" t="s">
        <v>90</v>
      </c>
      <c r="O1525" s="50" t="s">
        <v>3208</v>
      </c>
      <c r="P1525" s="74">
        <f ca="1">IFERROR(VLOOKUP(DadosViagem5[[#This Row],[Placa]],BIP!A:E,5,FALSE),"")</f>
        <v>45978</v>
      </c>
      <c r="Q1525" s="75">
        <f ca="1">DATEDIF(DadosViagem5[[#This Row],[BIP]],TODAY(),"D")</f>
        <v>0</v>
      </c>
      <c r="R1525" s="76" t="str">
        <f>IFERROR(VLOOKUP(DadosViagem5[[#This Row],[Placa]],DDS!B:C,2,FALSE),"Verificar cadastro")</f>
        <v>Carregado</v>
      </c>
      <c r="S1525" s="77" t="s">
        <v>2023</v>
      </c>
      <c r="T1525" s="48"/>
      <c r="U1525" s="79"/>
      <c r="V1525" s="78"/>
      <c r="W1525" s="82"/>
      <c r="X1525" s="80"/>
      <c r="Y1525" s="81"/>
      <c r="Z1525" s="83"/>
      <c r="AA1525" s="70" t="s">
        <v>2024</v>
      </c>
      <c r="AB1525" s="70" t="s">
        <v>2024</v>
      </c>
      <c r="AC1525" s="69" t="s">
        <v>2024</v>
      </c>
      <c r="AD1525" s="69" t="str">
        <f ca="1">IFERROR(DATEDIF(DadosViagem5[[#This Row],[Utimo Bip Reserva]],TODAY(),"D"),"")</f>
        <v/>
      </c>
      <c r="AE1525" s="94"/>
      <c r="AF1525" s="94" t="s">
        <v>2024</v>
      </c>
      <c r="AG1525" s="49"/>
      <c r="AH1525" s="50">
        <v>45807</v>
      </c>
      <c r="AI1525" s="49" t="str">
        <f>IF(DadosViagem5[[#This Row],[Dias em manutenção ]]&lt;5,"Dentro do Prazo","Fora do Prazo")</f>
        <v>Fora do Prazo</v>
      </c>
      <c r="AJ1525" s="49" t="e">
        <v>#REF!</v>
      </c>
    </row>
    <row r="1526" spans="1:36" ht="15">
      <c r="A1526" s="69" t="s">
        <v>1556</v>
      </c>
      <c r="B1526" s="70">
        <v>293</v>
      </c>
      <c r="C1526" s="69" t="s">
        <v>395</v>
      </c>
      <c r="D1526" s="69" t="s">
        <v>2025</v>
      </c>
      <c r="E1526" s="69" t="s">
        <v>2034</v>
      </c>
      <c r="F1526" s="69" t="s">
        <v>2064</v>
      </c>
      <c r="G1526" s="69"/>
      <c r="H1526" s="70">
        <v>2023</v>
      </c>
      <c r="I1526" s="69" t="s">
        <v>3199</v>
      </c>
      <c r="J1526" s="69" t="s">
        <v>911</v>
      </c>
      <c r="K1526" s="71" t="s">
        <v>1667</v>
      </c>
      <c r="L1526" s="72" t="s">
        <v>83</v>
      </c>
      <c r="M1526" s="48" t="s">
        <v>139</v>
      </c>
      <c r="N1526" s="49" t="s">
        <v>90</v>
      </c>
      <c r="O1526" s="50" t="s">
        <v>3208</v>
      </c>
      <c r="P1526" s="74">
        <f ca="1">IFERROR(VLOOKUP(DadosViagem5[[#This Row],[Placa]],BIP!A:E,5,FALSE),"")</f>
        <v>45977</v>
      </c>
      <c r="Q1526" s="75">
        <f ca="1">DATEDIF(DadosViagem5[[#This Row],[BIP]],TODAY(),"D")</f>
        <v>1</v>
      </c>
      <c r="R1526" s="76"/>
      <c r="S1526" s="77" t="s">
        <v>2023</v>
      </c>
      <c r="T1526" s="48"/>
      <c r="U1526" s="79"/>
      <c r="V1526" s="90"/>
      <c r="W1526" s="82"/>
      <c r="X1526" s="80"/>
      <c r="Y1526" s="81"/>
      <c r="Z1526" s="82"/>
      <c r="AA1526" s="70" t="s">
        <v>2024</v>
      </c>
      <c r="AB1526" s="70" t="s">
        <v>2024</v>
      </c>
      <c r="AC1526" s="69" t="s">
        <v>2024</v>
      </c>
      <c r="AD1526" s="69" t="str">
        <f ca="1">IFERROR(DATEDIF(DadosViagem5[[#This Row],[Utimo Bip Reserva]],TODAY(),"D"),"")</f>
        <v/>
      </c>
      <c r="AE1526" s="49"/>
      <c r="AF1526" s="50"/>
      <c r="AG1526" s="49"/>
      <c r="AH1526" s="50">
        <v>45807</v>
      </c>
      <c r="AI1526" s="49" t="str">
        <f>IF(DadosViagem5[[#This Row],[Dias em manutenção ]]&lt;5,"Dentro do Prazo","Fora do Prazo")</f>
        <v>Fora do Prazo</v>
      </c>
      <c r="AJ1526" s="49" t="e">
        <v>#REF!</v>
      </c>
    </row>
    <row r="1527" spans="1:36" ht="15">
      <c r="A1527" s="69" t="s">
        <v>3746</v>
      </c>
      <c r="B1527" s="70"/>
      <c r="C1527" s="69" t="s">
        <v>668</v>
      </c>
      <c r="D1527" s="69" t="s">
        <v>2079</v>
      </c>
      <c r="E1527" s="69" t="s">
        <v>566</v>
      </c>
      <c r="F1527" s="69"/>
      <c r="G1527" s="69"/>
      <c r="H1527" s="155">
        <v>2022</v>
      </c>
      <c r="I1527" s="69" t="s">
        <v>2021</v>
      </c>
      <c r="J1527" s="69" t="s">
        <v>939</v>
      </c>
      <c r="K1527" s="84" t="s">
        <v>1653</v>
      </c>
      <c r="L1527" s="72" t="s">
        <v>83</v>
      </c>
      <c r="M1527" s="48" t="s">
        <v>701</v>
      </c>
      <c r="N1527" s="50" t="s">
        <v>715</v>
      </c>
      <c r="O1527" s="50" t="s">
        <v>3006</v>
      </c>
      <c r="P1527" s="74">
        <f ca="1">IFERROR(VLOOKUP(DadosViagem5[[#This Row],[Placa]],BIP!A:E,5,FALSE),"")</f>
        <v>45940</v>
      </c>
      <c r="Q1527" s="75">
        <f ca="1">DATEDIF(DadosViagem5[[#This Row],[BIP]],TODAY(),"D")</f>
        <v>38</v>
      </c>
      <c r="R1527" s="76" t="str">
        <f>IFERROR(VLOOKUP(DadosViagem5[[#This Row],[Placa]],DDS!B:C,2,FALSE),"Verificar cadastro")</f>
        <v> </v>
      </c>
      <c r="S1527" s="49" t="s">
        <v>1186</v>
      </c>
      <c r="T1527" s="48"/>
      <c r="U1527" s="79"/>
      <c r="V1527" s="78"/>
      <c r="W1527" s="82" t="s">
        <v>3747</v>
      </c>
      <c r="X1527" s="80"/>
      <c r="Y1527" s="81"/>
      <c r="Z1527" s="82"/>
      <c r="AA1527" s="70" t="s">
        <v>2024</v>
      </c>
      <c r="AB1527" s="70" t="s">
        <v>2024</v>
      </c>
      <c r="AC1527" s="69" t="s">
        <v>2024</v>
      </c>
      <c r="AD1527" s="69" t="str">
        <f ca="1">IFERROR(DATEDIF(DadosViagem5[[#This Row],[Utimo Bip Reserva]],TODAY(),"D"),"")</f>
        <v/>
      </c>
      <c r="AE1527" s="49" t="s">
        <v>3748</v>
      </c>
      <c r="AF1527" s="50" t="s">
        <v>2024</v>
      </c>
      <c r="AG1527" s="49" t="s">
        <v>701</v>
      </c>
      <c r="AH1527" s="50">
        <v>45807</v>
      </c>
      <c r="AI1527" s="49" t="str">
        <f>IF(DadosViagem5[[#This Row],[Dias em manutenção ]]&lt;5,"Dentro do Prazo","Fora do Prazo")</f>
        <v>Fora do Prazo</v>
      </c>
      <c r="AJ1527" s="49" t="e">
        <v>#REF!</v>
      </c>
    </row>
    <row r="1528" spans="1:36" ht="15">
      <c r="A1528" s="69" t="s">
        <v>3749</v>
      </c>
      <c r="B1528" s="70"/>
      <c r="C1528" s="69" t="s">
        <v>677</v>
      </c>
      <c r="D1528" s="69" t="s">
        <v>2394</v>
      </c>
      <c r="E1528" s="69" t="s">
        <v>566</v>
      </c>
      <c r="F1528" s="69" t="s">
        <v>2064</v>
      </c>
      <c r="G1528" s="69"/>
      <c r="H1528" s="155">
        <v>2023</v>
      </c>
      <c r="I1528" s="69" t="s">
        <v>2021</v>
      </c>
      <c r="J1528" s="69" t="s">
        <v>939</v>
      </c>
      <c r="K1528" s="71" t="s">
        <v>1653</v>
      </c>
      <c r="L1528" s="72" t="s">
        <v>83</v>
      </c>
      <c r="M1528" s="48" t="s">
        <v>701</v>
      </c>
      <c r="N1528" s="50" t="s">
        <v>715</v>
      </c>
      <c r="O1528" s="50" t="s">
        <v>3006</v>
      </c>
      <c r="P1528" s="74">
        <f ca="1">IFERROR(VLOOKUP(DadosViagem5[[#This Row],[Placa]],BIP!A:E,5,FALSE),"")</f>
        <v>45977</v>
      </c>
      <c r="Q1528" s="75">
        <f ca="1">DATEDIF(DadosViagem5[[#This Row],[BIP]],TODAY(),"D")</f>
        <v>1</v>
      </c>
      <c r="R1528" s="76" t="str">
        <f>IFERROR(VLOOKUP(DadosViagem5[[#This Row],[Placa]],DDS!B:C,2,FALSE),"Verificar cadastro")</f>
        <v>Operando</v>
      </c>
      <c r="S1528" s="77" t="s">
        <v>2023</v>
      </c>
      <c r="T1528" s="48"/>
      <c r="U1528" s="79"/>
      <c r="V1528" s="78"/>
      <c r="W1528" s="82"/>
      <c r="X1528" s="80"/>
      <c r="Y1528" s="81" t="s">
        <v>2024</v>
      </c>
      <c r="Z1528" s="82"/>
      <c r="AA1528" s="70" t="s">
        <v>2024</v>
      </c>
      <c r="AB1528" s="70" t="s">
        <v>2024</v>
      </c>
      <c r="AC1528" s="69" t="s">
        <v>2024</v>
      </c>
      <c r="AD1528" s="69" t="str">
        <f ca="1">IFERROR(DATEDIF(DadosViagem5[[#This Row],[Utimo Bip Reserva]],TODAY(),"D"),"")</f>
        <v/>
      </c>
      <c r="AE1528" s="49" t="s">
        <v>2024</v>
      </c>
      <c r="AF1528" s="50" t="s">
        <v>2024</v>
      </c>
      <c r="AG1528" s="49" t="s">
        <v>701</v>
      </c>
      <c r="AH1528" s="50">
        <v>45807</v>
      </c>
      <c r="AI1528" s="49" t="str">
        <f>IF(DadosViagem5[[#This Row],[Dias em manutenção ]]&lt;5,"Dentro do Prazo","Fora do Prazo")</f>
        <v>Fora do Prazo</v>
      </c>
      <c r="AJ1528" s="49" t="e">
        <v>#REF!</v>
      </c>
    </row>
    <row r="1529" spans="1:36" ht="15">
      <c r="A1529" s="69" t="s">
        <v>1351</v>
      </c>
      <c r="B1529" s="70"/>
      <c r="C1529" s="69" t="s">
        <v>677</v>
      </c>
      <c r="D1529" s="69" t="s">
        <v>2394</v>
      </c>
      <c r="E1529" s="69" t="s">
        <v>566</v>
      </c>
      <c r="F1529" s="69" t="s">
        <v>2064</v>
      </c>
      <c r="G1529" s="69"/>
      <c r="H1529" s="70">
        <v>2023</v>
      </c>
      <c r="I1529" s="69" t="s">
        <v>2021</v>
      </c>
      <c r="J1529" s="69" t="s">
        <v>939</v>
      </c>
      <c r="K1529" s="71" t="s">
        <v>1653</v>
      </c>
      <c r="L1529" s="72" t="s">
        <v>83</v>
      </c>
      <c r="M1529" s="48" t="s">
        <v>701</v>
      </c>
      <c r="N1529" s="50" t="s">
        <v>715</v>
      </c>
      <c r="O1529" s="50" t="s">
        <v>3006</v>
      </c>
      <c r="P1529" s="74">
        <f ca="1">IFERROR(VLOOKUP(DadosViagem5[[#This Row],[Placa]],BIP!A:E,5,FALSE),"")</f>
        <v>45977</v>
      </c>
      <c r="Q1529" s="75">
        <f ca="1">DATEDIF(DadosViagem5[[#This Row],[BIP]],TODAY(),"D")</f>
        <v>1</v>
      </c>
      <c r="R1529" s="76" t="str">
        <f>IFERROR(VLOOKUP(DadosViagem5[[#This Row],[Placa]],DDS!B:C,2,FALSE),"Verificar cadastro")</f>
        <v>Operando</v>
      </c>
      <c r="S1529" s="77" t="s">
        <v>2023</v>
      </c>
      <c r="T1529" s="48"/>
      <c r="U1529" s="78"/>
      <c r="V1529" s="78"/>
      <c r="W1529" s="230" t="s">
        <v>3750</v>
      </c>
      <c r="X1529" s="80"/>
      <c r="Y1529" s="81"/>
      <c r="Z1529" s="82"/>
      <c r="AA1529" s="70" t="s">
        <v>2024</v>
      </c>
      <c r="AB1529" s="70" t="s">
        <v>2024</v>
      </c>
      <c r="AC1529" s="69" t="s">
        <v>2024</v>
      </c>
      <c r="AD1529" s="69" t="str">
        <f ca="1">IFERROR(DATEDIF(DadosViagem5[[#This Row],[Utimo Bip Reserva]],TODAY(),"D"),"")</f>
        <v/>
      </c>
      <c r="AE1529" s="49" t="s">
        <v>2024</v>
      </c>
      <c r="AF1529" s="50" t="s">
        <v>2024</v>
      </c>
      <c r="AG1529" s="49" t="s">
        <v>701</v>
      </c>
      <c r="AH1529" s="50">
        <v>45807</v>
      </c>
      <c r="AI1529" s="49" t="str">
        <f>IF(DadosViagem5[[#This Row],[Dias em manutenção ]]&lt;5,"Dentro do Prazo","Fora do Prazo")</f>
        <v>Fora do Prazo</v>
      </c>
      <c r="AJ1529" s="49" t="e">
        <v>#REF!</v>
      </c>
    </row>
    <row r="1530" spans="1:36" ht="15">
      <c r="A1530" s="69" t="s">
        <v>712</v>
      </c>
      <c r="B1530" s="70"/>
      <c r="C1530" s="69" t="s">
        <v>677</v>
      </c>
      <c r="D1530" s="69" t="s">
        <v>2394</v>
      </c>
      <c r="E1530" s="69" t="s">
        <v>566</v>
      </c>
      <c r="F1530" s="69" t="s">
        <v>2064</v>
      </c>
      <c r="G1530" s="69"/>
      <c r="H1530" s="70">
        <v>2022</v>
      </c>
      <c r="I1530" s="69" t="s">
        <v>2021</v>
      </c>
      <c r="J1530" s="69" t="s">
        <v>939</v>
      </c>
      <c r="K1530" s="71" t="s">
        <v>1653</v>
      </c>
      <c r="L1530" s="72" t="s">
        <v>83</v>
      </c>
      <c r="M1530" s="48" t="s">
        <v>701</v>
      </c>
      <c r="N1530" s="50" t="s">
        <v>715</v>
      </c>
      <c r="O1530" s="50" t="s">
        <v>3006</v>
      </c>
      <c r="P1530" s="74">
        <f ca="1">IFERROR(VLOOKUP(DadosViagem5[[#This Row],[Placa]],BIP!A:E,5,FALSE),"")</f>
        <v>45967</v>
      </c>
      <c r="Q1530" s="75">
        <f ca="1">DATEDIF(DadosViagem5[[#This Row],[BIP]],TODAY(),"D")</f>
        <v>11</v>
      </c>
      <c r="R1530" s="76" t="str">
        <f>IFERROR(VLOOKUP(DadosViagem5[[#This Row],[Placa]],DDS!B:C,2,FALSE),"Verificar cadastro")</f>
        <v>Manutenção</v>
      </c>
      <c r="S1530" s="77" t="s">
        <v>2023</v>
      </c>
      <c r="T1530" s="48"/>
      <c r="U1530" s="79"/>
      <c r="V1530" s="78"/>
      <c r="W1530" s="229"/>
      <c r="X1530" s="80"/>
      <c r="Y1530" s="81"/>
      <c r="Z1530" s="82"/>
      <c r="AA1530" s="70" t="s">
        <v>2024</v>
      </c>
      <c r="AB1530" s="70" t="s">
        <v>2024</v>
      </c>
      <c r="AC1530" s="69" t="s">
        <v>2024</v>
      </c>
      <c r="AD1530" s="69" t="str">
        <f ca="1">IFERROR(DATEDIF(DadosViagem5[[#This Row],[Utimo Bip Reserva]],TODAY(),"D"),"")</f>
        <v/>
      </c>
      <c r="AE1530" s="49" t="s">
        <v>2024</v>
      </c>
      <c r="AF1530" s="50" t="s">
        <v>2024</v>
      </c>
      <c r="AG1530" s="49" t="s">
        <v>701</v>
      </c>
      <c r="AH1530" s="50">
        <v>9</v>
      </c>
      <c r="AI1530" s="49" t="str">
        <f>IF(DadosViagem5[[#This Row],[Dias em manutenção ]]&lt;5,"Dentro do Prazo","Fora do Prazo")</f>
        <v>Fora do Prazo</v>
      </c>
      <c r="AJ1530" s="49" t="e">
        <v>#REF!</v>
      </c>
    </row>
    <row r="1531" spans="1:36" ht="15">
      <c r="A1531" s="69" t="s">
        <v>937</v>
      </c>
      <c r="B1531" s="70"/>
      <c r="C1531" s="69" t="s">
        <v>677</v>
      </c>
      <c r="D1531" s="69" t="s">
        <v>2394</v>
      </c>
      <c r="E1531" s="69" t="s">
        <v>566</v>
      </c>
      <c r="F1531" s="69" t="s">
        <v>2064</v>
      </c>
      <c r="G1531" s="69"/>
      <c r="H1531" s="70">
        <v>2022</v>
      </c>
      <c r="I1531" s="69" t="s">
        <v>2021</v>
      </c>
      <c r="J1531" s="69" t="s">
        <v>939</v>
      </c>
      <c r="K1531" s="71" t="s">
        <v>1653</v>
      </c>
      <c r="L1531" s="72" t="s">
        <v>83</v>
      </c>
      <c r="M1531" s="48" t="s">
        <v>701</v>
      </c>
      <c r="N1531" s="50" t="s">
        <v>715</v>
      </c>
      <c r="O1531" s="50" t="s">
        <v>3006</v>
      </c>
      <c r="P1531" s="74">
        <f ca="1">IFERROR(VLOOKUP(DadosViagem5[[#This Row],[Placa]],BIP!A:E,5,FALSE),"")</f>
        <v>45977</v>
      </c>
      <c r="Q1531" s="75">
        <f ca="1">DATEDIF(DadosViagem5[[#This Row],[BIP]],TODAY(),"D")</f>
        <v>1</v>
      </c>
      <c r="R1531" s="76" t="str">
        <f>IFERROR(VLOOKUP(DadosViagem5[[#This Row],[Placa]],DDS!B:C,2,FALSE),"Verificar cadastro")</f>
        <v>Operando</v>
      </c>
      <c r="S1531" s="77" t="s">
        <v>2023</v>
      </c>
      <c r="T1531" s="48"/>
      <c r="U1531" s="79"/>
      <c r="V1531" s="78"/>
      <c r="W1531" s="82"/>
      <c r="X1531" s="80"/>
      <c r="Y1531" s="81"/>
      <c r="Z1531" s="82"/>
      <c r="AA1531" s="70" t="s">
        <v>3751</v>
      </c>
      <c r="AB1531" s="70" t="s">
        <v>2024</v>
      </c>
      <c r="AC1531" s="69" t="s">
        <v>2024</v>
      </c>
      <c r="AD1531" s="69" t="str">
        <f ca="1">IFERROR(DATEDIF(DadosViagem5[[#This Row],[Utimo Bip Reserva]],TODAY(),"D"),"")</f>
        <v/>
      </c>
      <c r="AE1531" s="49" t="s">
        <v>2024</v>
      </c>
      <c r="AF1531" s="50" t="s">
        <v>2024</v>
      </c>
      <c r="AG1531" s="49" t="s">
        <v>701</v>
      </c>
      <c r="AH1531" s="50">
        <v>35</v>
      </c>
      <c r="AI1531" s="49" t="str">
        <f>IF(DadosViagem5[[#This Row],[Dias em manutenção ]]&lt;5,"Dentro do Prazo","Fora do Prazo")</f>
        <v>Fora do Prazo</v>
      </c>
      <c r="AJ1531" s="49" t="e">
        <v>#REF!</v>
      </c>
    </row>
    <row r="1532" spans="1:36" ht="15">
      <c r="A1532" s="69" t="s">
        <v>1944</v>
      </c>
      <c r="B1532" s="70"/>
      <c r="C1532" s="69" t="s">
        <v>677</v>
      </c>
      <c r="D1532" s="69" t="s">
        <v>2394</v>
      </c>
      <c r="E1532" s="69" t="s">
        <v>566</v>
      </c>
      <c r="F1532" s="69" t="s">
        <v>2064</v>
      </c>
      <c r="G1532" s="69"/>
      <c r="H1532" s="70">
        <v>2023</v>
      </c>
      <c r="I1532" s="69" t="s">
        <v>2021</v>
      </c>
      <c r="J1532" s="69" t="s">
        <v>939</v>
      </c>
      <c r="K1532" s="71" t="s">
        <v>1653</v>
      </c>
      <c r="L1532" s="72" t="s">
        <v>83</v>
      </c>
      <c r="M1532" s="48" t="s">
        <v>701</v>
      </c>
      <c r="N1532" s="50" t="s">
        <v>715</v>
      </c>
      <c r="O1532" s="50" t="s">
        <v>3006</v>
      </c>
      <c r="P1532" s="74">
        <f ca="1">IFERROR(VLOOKUP(DadosViagem5[[#This Row],[Placa]],BIP!A:E,5,FALSE),"")</f>
        <v>45751</v>
      </c>
      <c r="Q1532" s="75">
        <f ca="1">DATEDIF(DadosViagem5[[#This Row],[BIP]],TODAY(),"D")</f>
        <v>227</v>
      </c>
      <c r="R1532" s="76" t="str">
        <f>IFERROR(VLOOKUP(DadosViagem5[[#This Row],[Placa]],DDS!B:C,2,FALSE),"Verificar cadastro")</f>
        <v>Verificar cadastro</v>
      </c>
      <c r="S1532" s="49" t="s">
        <v>2640</v>
      </c>
      <c r="T1532" s="48"/>
      <c r="U1532" s="79"/>
      <c r="V1532" s="78"/>
      <c r="W1532" s="229"/>
      <c r="X1532" s="80"/>
      <c r="Y1532" s="81"/>
      <c r="Z1532" s="83"/>
      <c r="AA1532" s="70" t="s">
        <v>3752</v>
      </c>
      <c r="AB1532" s="70" t="s">
        <v>2024</v>
      </c>
      <c r="AC1532" s="69" t="s">
        <v>2024</v>
      </c>
      <c r="AD1532" s="69" t="str">
        <f ca="1">IFERROR(DATEDIF(DadosViagem5[[#This Row],[Utimo Bip Reserva]],TODAY(),"D"),"")</f>
        <v/>
      </c>
      <c r="AE1532" s="49" t="s">
        <v>2024</v>
      </c>
      <c r="AF1532" s="50" t="s">
        <v>2024</v>
      </c>
      <c r="AG1532" s="49" t="s">
        <v>701</v>
      </c>
      <c r="AH1532" s="50">
        <v>54</v>
      </c>
      <c r="AI1532" s="49" t="str">
        <f>IF(DadosViagem5[[#This Row],[Dias em manutenção ]]&lt;5,"Dentro do Prazo","Fora do Prazo")</f>
        <v>Fora do Prazo</v>
      </c>
      <c r="AJ1532" s="49" t="e">
        <v>#REF!</v>
      </c>
    </row>
    <row r="1533" spans="1:36" ht="15">
      <c r="A1533" s="69" t="s">
        <v>3753</v>
      </c>
      <c r="B1533" s="70"/>
      <c r="C1533" s="69" t="s">
        <v>677</v>
      </c>
      <c r="D1533" s="69" t="s">
        <v>2394</v>
      </c>
      <c r="E1533" s="69" t="s">
        <v>566</v>
      </c>
      <c r="F1533" s="69" t="s">
        <v>2064</v>
      </c>
      <c r="G1533" s="69"/>
      <c r="H1533" s="70">
        <v>2023</v>
      </c>
      <c r="I1533" s="69" t="s">
        <v>2021</v>
      </c>
      <c r="J1533" s="69" t="s">
        <v>939</v>
      </c>
      <c r="K1533" s="71" t="s">
        <v>1653</v>
      </c>
      <c r="L1533" s="72" t="s">
        <v>83</v>
      </c>
      <c r="M1533" s="48" t="s">
        <v>701</v>
      </c>
      <c r="N1533" s="50" t="s">
        <v>715</v>
      </c>
      <c r="O1533" s="50" t="s">
        <v>3006</v>
      </c>
      <c r="P1533" s="74">
        <f ca="1">IFERROR(VLOOKUP(DadosViagem5[[#This Row],[Placa]],BIP!A:E,5,FALSE),"")</f>
        <v>45977</v>
      </c>
      <c r="Q1533" s="75">
        <f ca="1">DATEDIF(DadosViagem5[[#This Row],[BIP]],TODAY(),"D")</f>
        <v>1</v>
      </c>
      <c r="R1533" s="76" t="str">
        <f>IFERROR(VLOOKUP(DadosViagem5[[#This Row],[Placa]],DDS!B:C,2,FALSE),"Verificar cadastro")</f>
        <v>Operando</v>
      </c>
      <c r="S1533" s="77" t="s">
        <v>2023</v>
      </c>
      <c r="T1533" s="48"/>
      <c r="U1533" s="79"/>
      <c r="V1533" s="78"/>
      <c r="W1533" s="82"/>
      <c r="X1533" s="80"/>
      <c r="Y1533" s="81"/>
      <c r="Z1533" s="129"/>
      <c r="AA1533" s="70" t="s">
        <v>2024</v>
      </c>
      <c r="AB1533" s="70" t="s">
        <v>2024</v>
      </c>
      <c r="AC1533" s="69" t="s">
        <v>2024</v>
      </c>
      <c r="AD1533" s="69" t="str">
        <f ca="1">IFERROR(DATEDIF(DadosViagem5[[#This Row],[Utimo Bip Reserva]],TODAY(),"D"),"")</f>
        <v/>
      </c>
      <c r="AE1533" s="49" t="s">
        <v>2024</v>
      </c>
      <c r="AF1533" s="50" t="s">
        <v>2024</v>
      </c>
      <c r="AG1533" s="49" t="s">
        <v>701</v>
      </c>
      <c r="AH1533" s="50">
        <v>45807</v>
      </c>
      <c r="AI1533" s="49" t="str">
        <f>IF(DadosViagem5[[#This Row],[Dias em manutenção ]]&lt;5,"Dentro do Prazo","Fora do Prazo")</f>
        <v>Fora do Prazo</v>
      </c>
      <c r="AJ1533" s="49" t="e">
        <v>#REF!</v>
      </c>
    </row>
    <row r="1534" spans="1:36" ht="15">
      <c r="A1534" s="109" t="s">
        <v>3754</v>
      </c>
      <c r="B1534" s="110"/>
      <c r="C1534" s="109" t="s">
        <v>806</v>
      </c>
      <c r="D1534" s="109" t="s">
        <v>2025</v>
      </c>
      <c r="E1534" s="109" t="s">
        <v>2027</v>
      </c>
      <c r="F1534" s="109" t="s">
        <v>2020</v>
      </c>
      <c r="G1534" s="109"/>
      <c r="H1534" s="110">
        <v>2018</v>
      </c>
      <c r="I1534" s="109" t="s">
        <v>2021</v>
      </c>
      <c r="J1534" s="109" t="s">
        <v>939</v>
      </c>
      <c r="K1534" s="111" t="s">
        <v>1653</v>
      </c>
      <c r="L1534" s="112" t="s">
        <v>83</v>
      </c>
      <c r="M1534" s="137" t="s">
        <v>701</v>
      </c>
      <c r="N1534" s="50" t="s">
        <v>715</v>
      </c>
      <c r="O1534" s="50" t="s">
        <v>3006</v>
      </c>
      <c r="P1534" s="74">
        <f ca="1">IFERROR(VLOOKUP(DadosViagem5[[#This Row],[Placa]],BIP!A:E,5,FALSE),"")</f>
        <v>45977</v>
      </c>
      <c r="Q1534" s="75">
        <f ca="1">DATEDIF(DadosViagem5[[#This Row],[BIP]],TODAY(),"D")</f>
        <v>1</v>
      </c>
      <c r="R1534" s="76" t="str">
        <f>IFERROR(VLOOKUP(DadosViagem5[[#This Row],[Placa]],DDS!B:C,2,FALSE),"Verificar cadastro")</f>
        <v>Operando</v>
      </c>
      <c r="S1534" s="77" t="s">
        <v>2023</v>
      </c>
      <c r="T1534" s="48"/>
      <c r="U1534" s="79"/>
      <c r="V1534" s="79"/>
      <c r="W1534" s="82" t="s">
        <v>3019</v>
      </c>
      <c r="X1534" s="80"/>
      <c r="Y1534" s="81"/>
      <c r="Z1534" s="83"/>
      <c r="AA1534" s="70" t="s">
        <v>2024</v>
      </c>
      <c r="AB1534" s="70" t="s">
        <v>2024</v>
      </c>
      <c r="AC1534" s="69" t="s">
        <v>2024</v>
      </c>
      <c r="AD1534" s="69" t="str">
        <f ca="1">IFERROR(DATEDIF(DadosViagem5[[#This Row],[Utimo Bip Reserva]],TODAY(),"D"),"")</f>
        <v/>
      </c>
      <c r="AE1534" s="49" t="s">
        <v>2024</v>
      </c>
      <c r="AF1534" s="50" t="s">
        <v>2024</v>
      </c>
      <c r="AG1534" s="49" t="s">
        <v>701</v>
      </c>
      <c r="AH1534" s="50">
        <v>45807</v>
      </c>
      <c r="AI1534" s="49" t="str">
        <f>IF(DadosViagem5[[#This Row],[Dias em manutenção ]]&lt;5,"Dentro do Prazo","Fora do Prazo")</f>
        <v>Fora do Prazo</v>
      </c>
      <c r="AJ1534" s="49" t="e">
        <v>#REF!</v>
      </c>
    </row>
    <row r="1535" spans="1:36" ht="15">
      <c r="A1535" s="69" t="s">
        <v>1486</v>
      </c>
      <c r="B1535" s="70"/>
      <c r="C1535" s="69" t="s">
        <v>677</v>
      </c>
      <c r="D1535" s="69" t="s">
        <v>2394</v>
      </c>
      <c r="E1535" s="69" t="s">
        <v>566</v>
      </c>
      <c r="F1535" s="69" t="s">
        <v>2064</v>
      </c>
      <c r="G1535" s="69"/>
      <c r="H1535" s="70">
        <v>2023</v>
      </c>
      <c r="I1535" s="69" t="s">
        <v>2021</v>
      </c>
      <c r="J1535" s="69" t="s">
        <v>939</v>
      </c>
      <c r="K1535" s="71" t="s">
        <v>1653</v>
      </c>
      <c r="L1535" s="114" t="s">
        <v>83</v>
      </c>
      <c r="M1535" s="48" t="s">
        <v>701</v>
      </c>
      <c r="N1535" s="50" t="s">
        <v>715</v>
      </c>
      <c r="O1535" s="50" t="s">
        <v>3006</v>
      </c>
      <c r="P1535" s="74">
        <f ca="1">IFERROR(VLOOKUP(DadosViagem5[[#This Row],[Placa]],BIP!A:E,5,FALSE),"")</f>
        <v>45944</v>
      </c>
      <c r="Q1535" s="75">
        <f ca="1">DATEDIF(DadosViagem5[[#This Row],[BIP]],TODAY(),"D")</f>
        <v>34</v>
      </c>
      <c r="R1535" s="76" t="s">
        <v>2790</v>
      </c>
      <c r="S1535" s="49" t="s">
        <v>109</v>
      </c>
      <c r="T1535" s="48"/>
      <c r="U1535" s="79"/>
      <c r="V1535" s="78"/>
      <c r="W1535" s="82"/>
      <c r="X1535" s="80"/>
      <c r="Y1535" s="81"/>
      <c r="Z1535" s="83"/>
      <c r="AA1535" s="70" t="s">
        <v>2024</v>
      </c>
      <c r="AB1535" s="70" t="s">
        <v>2024</v>
      </c>
      <c r="AC1535" s="69" t="s">
        <v>2024</v>
      </c>
      <c r="AD1535" s="69" t="str">
        <f ca="1">IFERROR(DATEDIF(DadosViagem5[[#This Row],[Utimo Bip Reserva]],TODAY(),"D"),"")</f>
        <v/>
      </c>
      <c r="AE1535" s="49" t="s">
        <v>2024</v>
      </c>
      <c r="AF1535" s="50" t="s">
        <v>2024</v>
      </c>
      <c r="AG1535" s="49" t="s">
        <v>701</v>
      </c>
      <c r="AH1535" s="50">
        <v>35</v>
      </c>
      <c r="AI1535" s="49" t="str">
        <f>IF(DadosViagem5[[#This Row],[Dias em manutenção ]]&lt;5,"Dentro do Prazo","Fora do Prazo")</f>
        <v>Fora do Prazo</v>
      </c>
      <c r="AJ1535" s="49" t="e">
        <v>#REF!</v>
      </c>
    </row>
    <row r="1536" spans="1:36" ht="15">
      <c r="A1536" s="69" t="s">
        <v>1921</v>
      </c>
      <c r="B1536" s="70"/>
      <c r="C1536" s="69" t="s">
        <v>673</v>
      </c>
      <c r="D1536" s="69" t="s">
        <v>2025</v>
      </c>
      <c r="E1536" s="69" t="s">
        <v>566</v>
      </c>
      <c r="F1536" s="69" t="s">
        <v>2064</v>
      </c>
      <c r="G1536" s="69"/>
      <c r="H1536" s="70">
        <v>2023</v>
      </c>
      <c r="I1536" s="69" t="s">
        <v>2021</v>
      </c>
      <c r="J1536" s="69" t="s">
        <v>939</v>
      </c>
      <c r="K1536" s="71" t="s">
        <v>1742</v>
      </c>
      <c r="L1536" s="114" t="s">
        <v>83</v>
      </c>
      <c r="M1536" s="48" t="s">
        <v>133</v>
      </c>
      <c r="N1536" s="73" t="s">
        <v>1793</v>
      </c>
      <c r="O1536" s="73" t="s">
        <v>1923</v>
      </c>
      <c r="P1536" s="74">
        <f ca="1">IFERROR(VLOOKUP(DadosViagem5[[#This Row],[Placa]],BIP!A:E,5,FALSE),"")</f>
        <v>45932</v>
      </c>
      <c r="Q1536" s="75">
        <f ca="1">DATEDIF(DadosViagem5[[#This Row],[BIP]],TODAY(),"D")</f>
        <v>46</v>
      </c>
      <c r="R1536" s="76" t="str">
        <f>IFERROR(VLOOKUP(DadosViagem5[[#This Row],[Placa]],DDS!B:C,2,FALSE),"Verificar cadastro")</f>
        <v> </v>
      </c>
      <c r="S1536" s="49" t="s">
        <v>1186</v>
      </c>
      <c r="T1536" s="48"/>
      <c r="U1536" s="79"/>
      <c r="V1536" s="78"/>
      <c r="W1536" s="82" t="s">
        <v>3755</v>
      </c>
      <c r="X1536" s="80"/>
      <c r="Y1536" s="81"/>
      <c r="Z1536" s="82"/>
      <c r="AA1536" s="70" t="s">
        <v>2024</v>
      </c>
      <c r="AB1536" s="70" t="s">
        <v>2024</v>
      </c>
      <c r="AC1536" s="69" t="s">
        <v>2024</v>
      </c>
      <c r="AD1536" s="69" t="str">
        <f ca="1">IFERROR(DATEDIF(DadosViagem5[[#This Row],[Utimo Bip Reserva]],TODAY(),"D"),"")</f>
        <v/>
      </c>
      <c r="AE1536" s="49" t="s">
        <v>2024</v>
      </c>
      <c r="AF1536" s="50" t="s">
        <v>2024</v>
      </c>
      <c r="AG1536" s="49" t="s">
        <v>701</v>
      </c>
      <c r="AH1536" s="50">
        <v>45807</v>
      </c>
      <c r="AI1536" s="49" t="str">
        <f>IF(DadosViagem5[[#This Row],[Dias em manutenção ]]&lt;5,"Dentro do Prazo","Fora do Prazo")</f>
        <v>Fora do Prazo</v>
      </c>
      <c r="AJ1536" s="49" t="e">
        <v>#REF!</v>
      </c>
    </row>
    <row r="1537" spans="1:36" ht="15">
      <c r="A1537" s="69" t="s">
        <v>3756</v>
      </c>
      <c r="B1537" s="70"/>
      <c r="C1537" s="69" t="s">
        <v>677</v>
      </c>
      <c r="D1537" s="69" t="s">
        <v>2394</v>
      </c>
      <c r="E1537" s="69" t="s">
        <v>566</v>
      </c>
      <c r="F1537" s="69" t="s">
        <v>2064</v>
      </c>
      <c r="G1537" s="69"/>
      <c r="H1537" s="70">
        <v>2022</v>
      </c>
      <c r="I1537" s="69" t="s">
        <v>2021</v>
      </c>
      <c r="J1537" s="69" t="s">
        <v>939</v>
      </c>
      <c r="K1537" s="71" t="s">
        <v>1653</v>
      </c>
      <c r="L1537" s="72" t="s">
        <v>83</v>
      </c>
      <c r="M1537" s="48" t="s">
        <v>701</v>
      </c>
      <c r="N1537" s="50" t="s">
        <v>715</v>
      </c>
      <c r="O1537" s="50" t="s">
        <v>3006</v>
      </c>
      <c r="P1537" s="74">
        <f ca="1">IFERROR(VLOOKUP(DadosViagem5[[#This Row],[Placa]],BIP!A:E,5,FALSE),"")</f>
        <v>45977</v>
      </c>
      <c r="Q1537" s="75">
        <f ca="1">DATEDIF(DadosViagem5[[#This Row],[BIP]],TODAY(),"D")</f>
        <v>1</v>
      </c>
      <c r="R1537" s="76" t="str">
        <f>IFERROR(VLOOKUP(DadosViagem5[[#This Row],[Placa]],DDS!B:C,2,FALSE),"Verificar cadastro")</f>
        <v>Operando</v>
      </c>
      <c r="S1537" s="77" t="s">
        <v>2023</v>
      </c>
      <c r="T1537" s="48"/>
      <c r="U1537" s="79"/>
      <c r="V1537" s="78"/>
      <c r="W1537" s="82"/>
      <c r="X1537" s="80"/>
      <c r="Y1537" s="81"/>
      <c r="Z1537" s="82" t="s">
        <v>2026</v>
      </c>
      <c r="AA1537" s="70" t="s">
        <v>2024</v>
      </c>
      <c r="AB1537" s="70" t="s">
        <v>2024</v>
      </c>
      <c r="AC1537" s="69" t="s">
        <v>2024</v>
      </c>
      <c r="AD1537" s="69" t="str">
        <f ca="1">IFERROR(DATEDIF(DadosViagem5[[#This Row],[Utimo Bip Reserva]],TODAY(),"D"),"")</f>
        <v/>
      </c>
      <c r="AE1537" s="49" t="s">
        <v>3757</v>
      </c>
      <c r="AF1537" s="50" t="s">
        <v>2024</v>
      </c>
      <c r="AG1537" s="49" t="s">
        <v>701</v>
      </c>
      <c r="AH1537" s="50">
        <v>63</v>
      </c>
      <c r="AI1537" s="49" t="str">
        <f>IF(DadosViagem5[[#This Row],[Dias em manutenção ]]&lt;5,"Dentro do Prazo","Fora do Prazo")</f>
        <v>Fora do Prazo</v>
      </c>
      <c r="AJ1537" s="49" t="e">
        <v>#REF!</v>
      </c>
    </row>
    <row r="1538" spans="1:36" ht="15">
      <c r="A1538" s="69" t="s">
        <v>564</v>
      </c>
      <c r="B1538" s="165"/>
      <c r="C1538" s="69" t="s">
        <v>677</v>
      </c>
      <c r="D1538" s="69" t="s">
        <v>2394</v>
      </c>
      <c r="E1538" s="69" t="s">
        <v>566</v>
      </c>
      <c r="F1538" s="69" t="s">
        <v>2064</v>
      </c>
      <c r="G1538" s="69"/>
      <c r="H1538" s="70">
        <v>2022</v>
      </c>
      <c r="I1538" s="69" t="s">
        <v>2021</v>
      </c>
      <c r="J1538" s="69" t="s">
        <v>939</v>
      </c>
      <c r="K1538" s="71" t="s">
        <v>1653</v>
      </c>
      <c r="L1538" s="72" t="s">
        <v>83</v>
      </c>
      <c r="M1538" s="48" t="s">
        <v>701</v>
      </c>
      <c r="N1538" s="50" t="s">
        <v>715</v>
      </c>
      <c r="O1538" s="50" t="s">
        <v>3006</v>
      </c>
      <c r="P1538" s="74">
        <f ca="1">IFERROR(VLOOKUP(DadosViagem5[[#This Row],[Placa]],BIP!A:E,5,FALSE),"")</f>
        <v>45975</v>
      </c>
      <c r="Q1538" s="75">
        <f ca="1">DATEDIF(DadosViagem5[[#This Row],[BIP]],TODAY(),"D")</f>
        <v>3</v>
      </c>
      <c r="R1538" s="76" t="str">
        <f>IFERROR(VLOOKUP(DadosViagem5[[#This Row],[Placa]],DDS!B:C,2,FALSE),"Verificar cadastro")</f>
        <v>Manutenção</v>
      </c>
      <c r="S1538" s="77" t="s">
        <v>3758</v>
      </c>
      <c r="T1538" s="48"/>
      <c r="U1538" s="79"/>
      <c r="V1538" s="78"/>
      <c r="W1538" s="82" t="s">
        <v>3759</v>
      </c>
      <c r="X1538" s="80"/>
      <c r="Y1538" s="81"/>
      <c r="Z1538" s="167"/>
      <c r="AA1538" s="165" t="s">
        <v>2024</v>
      </c>
      <c r="AB1538" s="165" t="s">
        <v>2024</v>
      </c>
      <c r="AC1538" s="166" t="s">
        <v>2024</v>
      </c>
      <c r="AD1538" s="166" t="str">
        <f ca="1">IFERROR(DATEDIF(DadosViagem5[[#This Row],[Utimo Bip Reserva]],TODAY(),"D"),"")</f>
        <v/>
      </c>
      <c r="AE1538" s="48" t="s">
        <v>2024</v>
      </c>
      <c r="AF1538" s="79" t="s">
        <v>2024</v>
      </c>
      <c r="AG1538" s="48" t="s">
        <v>701</v>
      </c>
      <c r="AH1538" s="79">
        <v>45807</v>
      </c>
      <c r="AI1538" s="48" t="str">
        <f>IF(DadosViagem5[[#This Row],[Dias em manutenção ]]&lt;5,"Dentro do Prazo","Fora do Prazo")</f>
        <v>Fora do Prazo</v>
      </c>
      <c r="AJ1538" s="48" t="e">
        <v>#REF!</v>
      </c>
    </row>
    <row r="1539" spans="1:36" ht="15">
      <c r="A1539" s="69" t="s">
        <v>3760</v>
      </c>
      <c r="B1539" s="70"/>
      <c r="C1539" s="69" t="s">
        <v>668</v>
      </c>
      <c r="D1539" s="69" t="s">
        <v>2079</v>
      </c>
      <c r="E1539" s="69" t="s">
        <v>566</v>
      </c>
      <c r="F1539" s="69" t="s">
        <v>2064</v>
      </c>
      <c r="G1539" s="69"/>
      <c r="H1539" s="70">
        <v>2024</v>
      </c>
      <c r="I1539" s="69" t="s">
        <v>2021</v>
      </c>
      <c r="J1539" s="69" t="s">
        <v>939</v>
      </c>
      <c r="K1539" s="71" t="s">
        <v>1653</v>
      </c>
      <c r="L1539" s="72" t="s">
        <v>83</v>
      </c>
      <c r="M1539" s="48" t="s">
        <v>701</v>
      </c>
      <c r="N1539" s="50" t="s">
        <v>715</v>
      </c>
      <c r="O1539" s="50" t="s">
        <v>3006</v>
      </c>
      <c r="P1539" s="74">
        <f ca="1">IFERROR(VLOOKUP(DadosViagem5[[#This Row],[Placa]],BIP!A:E,5,FALSE),"")</f>
        <v>45940</v>
      </c>
      <c r="Q1539" s="75">
        <f ca="1">DATEDIF(DadosViagem5[[#This Row],[BIP]],TODAY(),"D")</f>
        <v>38</v>
      </c>
      <c r="R1539" s="76" t="str">
        <f>IFERROR(VLOOKUP(DadosViagem5[[#This Row],[Placa]],DDS!B:C,2,FALSE),"Verificar cadastro")</f>
        <v> </v>
      </c>
      <c r="S1539" s="49" t="s">
        <v>1186</v>
      </c>
      <c r="T1539" s="48"/>
      <c r="U1539" s="79"/>
      <c r="V1539" s="78"/>
      <c r="W1539" s="82" t="s">
        <v>3747</v>
      </c>
      <c r="X1539" s="80"/>
      <c r="Y1539" s="81"/>
      <c r="Z1539" s="82"/>
      <c r="AA1539" s="70" t="s">
        <v>2024</v>
      </c>
      <c r="AB1539" s="70" t="s">
        <v>2024</v>
      </c>
      <c r="AC1539" s="69" t="s">
        <v>2024</v>
      </c>
      <c r="AD1539" s="69" t="str">
        <f ca="1">IFERROR(DATEDIF(DadosViagem5[[#This Row],[Utimo Bip Reserva]],TODAY(),"D"),"")</f>
        <v/>
      </c>
      <c r="AE1539" s="49" t="s">
        <v>2024</v>
      </c>
      <c r="AF1539" s="50" t="s">
        <v>2024</v>
      </c>
      <c r="AG1539" s="49" t="s">
        <v>701</v>
      </c>
      <c r="AH1539" s="50">
        <v>45807</v>
      </c>
      <c r="AI1539" s="49" t="str">
        <f>IF(DadosViagem5[[#This Row],[Dias em manutenção ]]&lt;5,"Dentro do Prazo","Fora do Prazo")</f>
        <v>Fora do Prazo</v>
      </c>
      <c r="AJ1539" s="49" t="e">
        <v>#REF!</v>
      </c>
    </row>
    <row r="1540" spans="1:36" ht="15">
      <c r="A1540" s="69" t="s">
        <v>3761</v>
      </c>
      <c r="B1540" s="70"/>
      <c r="C1540" s="69" t="s">
        <v>2995</v>
      </c>
      <c r="D1540" s="69" t="s">
        <v>2394</v>
      </c>
      <c r="E1540" s="69" t="s">
        <v>566</v>
      </c>
      <c r="F1540" s="69" t="s">
        <v>2064</v>
      </c>
      <c r="G1540" s="69"/>
      <c r="H1540" s="70">
        <v>2023</v>
      </c>
      <c r="I1540" s="69" t="s">
        <v>2021</v>
      </c>
      <c r="J1540" s="69" t="s">
        <v>939</v>
      </c>
      <c r="K1540" s="71" t="s">
        <v>1653</v>
      </c>
      <c r="L1540" s="72" t="s">
        <v>83</v>
      </c>
      <c r="M1540" s="48" t="s">
        <v>701</v>
      </c>
      <c r="N1540" s="50" t="s">
        <v>715</v>
      </c>
      <c r="O1540" s="50" t="s">
        <v>3006</v>
      </c>
      <c r="P1540" s="74">
        <f ca="1">IFERROR(VLOOKUP(DadosViagem5[[#This Row],[Placa]],BIP!A:E,5,FALSE),"")</f>
        <v>45977</v>
      </c>
      <c r="Q1540" s="75">
        <f ca="1">DATEDIF(DadosViagem5[[#This Row],[BIP]],TODAY(),"D")</f>
        <v>1</v>
      </c>
      <c r="R1540" s="76" t="str">
        <f>IFERROR(VLOOKUP(DadosViagem5[[#This Row],[Placa]],DDS!B:C,2,FALSE),"Verificar cadastro")</f>
        <v>Operando</v>
      </c>
      <c r="S1540" s="77" t="s">
        <v>2023</v>
      </c>
      <c r="T1540" s="48"/>
      <c r="U1540" s="79"/>
      <c r="V1540" s="78"/>
      <c r="W1540" s="82" t="s">
        <v>3019</v>
      </c>
      <c r="X1540" s="80"/>
      <c r="Y1540" s="81"/>
      <c r="Z1540" s="82"/>
      <c r="AA1540" s="70" t="s">
        <v>2024</v>
      </c>
      <c r="AB1540" s="70" t="s">
        <v>2024</v>
      </c>
      <c r="AC1540" s="69" t="s">
        <v>2024</v>
      </c>
      <c r="AD1540" s="69" t="str">
        <f ca="1">IFERROR(DATEDIF(DadosViagem5[[#This Row],[Utimo Bip Reserva]],TODAY(),"D"),"")</f>
        <v/>
      </c>
      <c r="AE1540" s="49" t="s">
        <v>2024</v>
      </c>
      <c r="AF1540" s="50" t="s">
        <v>2024</v>
      </c>
      <c r="AG1540" s="49" t="s">
        <v>701</v>
      </c>
      <c r="AH1540" s="50">
        <v>45807</v>
      </c>
      <c r="AI1540" s="49" t="str">
        <f>IF(DadosViagem5[[#This Row],[Dias em manutenção ]]&lt;5,"Dentro do Prazo","Fora do Prazo")</f>
        <v>Fora do Prazo</v>
      </c>
      <c r="AJ1540" s="49" t="e">
        <v>#REF!</v>
      </c>
    </row>
    <row r="1541" spans="1:36" ht="15">
      <c r="A1541" s="69" t="s">
        <v>3762</v>
      </c>
      <c r="B1541" s="70"/>
      <c r="C1541" s="69" t="s">
        <v>677</v>
      </c>
      <c r="D1541" s="69" t="s">
        <v>2394</v>
      </c>
      <c r="E1541" s="69" t="s">
        <v>566</v>
      </c>
      <c r="F1541" s="69" t="s">
        <v>2064</v>
      </c>
      <c r="G1541" s="69"/>
      <c r="H1541" s="70">
        <v>2023</v>
      </c>
      <c r="I1541" s="69" t="s">
        <v>2021</v>
      </c>
      <c r="J1541" s="69" t="s">
        <v>939</v>
      </c>
      <c r="K1541" s="71" t="s">
        <v>1653</v>
      </c>
      <c r="L1541" s="72" t="s">
        <v>83</v>
      </c>
      <c r="M1541" s="48" t="s">
        <v>701</v>
      </c>
      <c r="N1541" s="50" t="s">
        <v>715</v>
      </c>
      <c r="O1541" s="50" t="s">
        <v>3006</v>
      </c>
      <c r="P1541" s="74">
        <f ca="1">IFERROR(VLOOKUP(DadosViagem5[[#This Row],[Placa]],BIP!A:E,5,FALSE),"")</f>
        <v>45977</v>
      </c>
      <c r="Q1541" s="75">
        <f ca="1">DATEDIF(DadosViagem5[[#This Row],[BIP]],TODAY(),"D")</f>
        <v>1</v>
      </c>
      <c r="R1541" s="76" t="str">
        <f>IFERROR(VLOOKUP(DadosViagem5[[#This Row],[Placa]],DDS!B:C,2,FALSE),"Verificar cadastro")</f>
        <v>Operando</v>
      </c>
      <c r="S1541" s="77" t="s">
        <v>2023</v>
      </c>
      <c r="T1541" s="48"/>
      <c r="U1541" s="79"/>
      <c r="V1541" s="78"/>
      <c r="W1541" s="82" t="s">
        <v>3019</v>
      </c>
      <c r="X1541" s="80"/>
      <c r="Y1541" s="81"/>
      <c r="Z1541" s="82"/>
      <c r="AA1541" s="70" t="s">
        <v>2024</v>
      </c>
      <c r="AB1541" s="70" t="s">
        <v>2024</v>
      </c>
      <c r="AC1541" s="69" t="s">
        <v>2024</v>
      </c>
      <c r="AD1541" s="69" t="str">
        <f ca="1">IFERROR(DATEDIF(DadosViagem5[[#This Row],[Utimo Bip Reserva]],TODAY(),"D"),"")</f>
        <v/>
      </c>
      <c r="AE1541" s="49"/>
      <c r="AF1541" s="50" t="s">
        <v>2024</v>
      </c>
      <c r="AG1541" s="49" t="s">
        <v>701</v>
      </c>
      <c r="AH1541" s="50">
        <v>45807</v>
      </c>
      <c r="AI1541" s="49" t="str">
        <f>IF(DadosViagem5[[#This Row],[Dias em manutenção ]]&lt;5,"Dentro do Prazo","Fora do Prazo")</f>
        <v>Fora do Prazo</v>
      </c>
      <c r="AJ1541" s="49" t="e">
        <v>#REF!</v>
      </c>
    </row>
    <row r="1542" spans="1:36" ht="15">
      <c r="A1542" s="69" t="s">
        <v>1971</v>
      </c>
      <c r="B1542" s="70"/>
      <c r="C1542" s="69" t="s">
        <v>395</v>
      </c>
      <c r="D1542" s="69" t="s">
        <v>2025</v>
      </c>
      <c r="E1542" s="69" t="s">
        <v>2027</v>
      </c>
      <c r="F1542" s="69" t="s">
        <v>2064</v>
      </c>
      <c r="G1542" s="69"/>
      <c r="H1542" s="70">
        <v>2023</v>
      </c>
      <c r="I1542" s="69" t="s">
        <v>2021</v>
      </c>
      <c r="J1542" s="69" t="s">
        <v>939</v>
      </c>
      <c r="K1542" s="71" t="s">
        <v>1653</v>
      </c>
      <c r="L1542" s="72" t="s">
        <v>83</v>
      </c>
      <c r="M1542" s="48" t="s">
        <v>139</v>
      </c>
      <c r="N1542" s="50" t="s">
        <v>715</v>
      </c>
      <c r="O1542" s="50" t="s">
        <v>3006</v>
      </c>
      <c r="P1542" s="74">
        <f ca="1">IFERROR(VLOOKUP(DadosViagem5[[#This Row],[Placa]],BIP!A:E,5,FALSE),"")</f>
        <v>45978</v>
      </c>
      <c r="Q1542" s="75">
        <f ca="1">DATEDIF(DadosViagem5[[#This Row],[BIP]],TODAY(),"D")</f>
        <v>0</v>
      </c>
      <c r="R1542" s="76" t="str">
        <f>IFERROR(VLOOKUP(DadosViagem5[[#This Row],[Placa]],DDS!B:C,2,FALSE),"Verificar cadastro")</f>
        <v>Agregado</v>
      </c>
      <c r="S1542" s="77" t="s">
        <v>2023</v>
      </c>
      <c r="T1542" s="48"/>
      <c r="U1542" s="79"/>
      <c r="V1542" s="78"/>
      <c r="W1542" s="82" t="s">
        <v>3019</v>
      </c>
      <c r="X1542" s="80"/>
      <c r="Y1542" s="81"/>
      <c r="Z1542" s="82"/>
      <c r="AA1542" s="70" t="s">
        <v>2024</v>
      </c>
      <c r="AB1542" s="70" t="s">
        <v>2024</v>
      </c>
      <c r="AC1542" s="69" t="s">
        <v>2024</v>
      </c>
      <c r="AD1542" s="69" t="str">
        <f ca="1">IFERROR(DATEDIF(DadosViagem5[[#This Row],[Utimo Bip Reserva]],TODAY(),"D"),"")</f>
        <v/>
      </c>
      <c r="AE1542" s="94" t="s">
        <v>2024</v>
      </c>
      <c r="AF1542" s="94" t="s">
        <v>2024</v>
      </c>
      <c r="AG1542" s="49" t="s">
        <v>701</v>
      </c>
      <c r="AH1542" s="50">
        <v>45807</v>
      </c>
      <c r="AI1542" s="49" t="str">
        <f>IF(DadosViagem5[[#This Row],[Dias em manutenção ]]&lt;5,"Dentro do Prazo","Fora do Prazo")</f>
        <v>Fora do Prazo</v>
      </c>
      <c r="AJ1542" s="49" t="e">
        <v>#REF!</v>
      </c>
    </row>
    <row r="1543" spans="1:36" ht="15">
      <c r="A1543" s="69" t="s">
        <v>3763</v>
      </c>
      <c r="B1543" s="70"/>
      <c r="C1543" s="69" t="s">
        <v>727</v>
      </c>
      <c r="D1543" s="69" t="s">
        <v>2715</v>
      </c>
      <c r="E1543" s="69" t="s">
        <v>566</v>
      </c>
      <c r="F1543" s="69" t="s">
        <v>2064</v>
      </c>
      <c r="G1543" s="69"/>
      <c r="H1543" s="70">
        <v>2022</v>
      </c>
      <c r="I1543" s="69" t="s">
        <v>2021</v>
      </c>
      <c r="J1543" s="69" t="s">
        <v>816</v>
      </c>
      <c r="K1543" s="97" t="s">
        <v>1654</v>
      </c>
      <c r="L1543" s="72" t="s">
        <v>83</v>
      </c>
      <c r="M1543" s="48" t="s">
        <v>285</v>
      </c>
      <c r="N1543" s="49" t="s">
        <v>671</v>
      </c>
      <c r="O1543" s="49" t="s">
        <v>2342</v>
      </c>
      <c r="P1543" s="74">
        <f ca="1">IFERROR(VLOOKUP(DadosViagem5[[#This Row],[Placa]],BIP!A:E,5,FALSE),"")</f>
        <v>45977</v>
      </c>
      <c r="Q1543" s="75">
        <f ca="1">DATEDIF(DadosViagem5[[#This Row],[BIP]],TODAY(),"D")</f>
        <v>1</v>
      </c>
      <c r="R1543" s="76" t="str">
        <f>IFERROR(VLOOKUP(DadosViagem5[[#This Row],[Placa]],DDS!B:C,2,FALSE),"Verificar cadastro")</f>
        <v>Operando</v>
      </c>
      <c r="S1543" s="77" t="s">
        <v>2023</v>
      </c>
      <c r="T1543" s="48"/>
      <c r="U1543" s="79"/>
      <c r="V1543" s="78"/>
      <c r="W1543" s="82"/>
      <c r="X1543" s="80"/>
      <c r="Y1543" s="81" t="s">
        <v>2024</v>
      </c>
      <c r="Z1543" s="82"/>
      <c r="AA1543" s="70" t="s">
        <v>2024</v>
      </c>
      <c r="AB1543" s="70" t="s">
        <v>2024</v>
      </c>
      <c r="AC1543" s="69" t="s">
        <v>2024</v>
      </c>
      <c r="AD1543" s="69" t="str">
        <f ca="1">IFERROR(DATEDIF(DadosViagem5[[#This Row],[Utimo Bip Reserva]],TODAY(),"D"),"")</f>
        <v/>
      </c>
      <c r="AE1543" s="49" t="s">
        <v>2024</v>
      </c>
      <c r="AF1543" s="50" t="s">
        <v>2024</v>
      </c>
      <c r="AG1543" s="49"/>
      <c r="AH1543" s="50">
        <v>45807</v>
      </c>
      <c r="AI1543" s="49" t="str">
        <f>IF(DadosViagem5[[#This Row],[Dias em manutenção ]]&lt;5,"Dentro do Prazo","Fora do Prazo")</f>
        <v>Fora do Prazo</v>
      </c>
      <c r="AJ1543" s="49" t="e">
        <v>#REF!</v>
      </c>
    </row>
    <row r="1544" spans="1:36" ht="15">
      <c r="A1544" s="69" t="s">
        <v>1358</v>
      </c>
      <c r="B1544" s="70"/>
      <c r="C1544" s="69" t="s">
        <v>668</v>
      </c>
      <c r="D1544" s="69" t="s">
        <v>2079</v>
      </c>
      <c r="E1544" s="69" t="s">
        <v>566</v>
      </c>
      <c r="F1544" s="69" t="s">
        <v>2064</v>
      </c>
      <c r="G1544" s="69"/>
      <c r="H1544" s="70">
        <v>2023</v>
      </c>
      <c r="I1544" s="69" t="s">
        <v>2021</v>
      </c>
      <c r="J1544" s="69" t="s">
        <v>816</v>
      </c>
      <c r="K1544" s="97" t="s">
        <v>1654</v>
      </c>
      <c r="L1544" s="72" t="s">
        <v>83</v>
      </c>
      <c r="M1544" s="48" t="s">
        <v>285</v>
      </c>
      <c r="N1544" s="49" t="s">
        <v>671</v>
      </c>
      <c r="O1544" s="49" t="s">
        <v>2342</v>
      </c>
      <c r="P1544" s="74">
        <f ca="1">IFERROR(VLOOKUP(DadosViagem5[[#This Row],[Placa]],BIP!A:E,5,FALSE),"")</f>
        <v>45904</v>
      </c>
      <c r="Q1544" s="75">
        <f ca="1">DATEDIF(DadosViagem5[[#This Row],[BIP]],TODAY(),"D")</f>
        <v>74</v>
      </c>
      <c r="R1544" s="76" t="str">
        <f>IFERROR(VLOOKUP(DadosViagem5[[#This Row],[Placa]],DDS!B:C,2,FALSE),"Verificar cadastro")</f>
        <v>Verificar cadastro</v>
      </c>
      <c r="S1544" s="49" t="s">
        <v>2404</v>
      </c>
      <c r="T1544" s="48"/>
      <c r="U1544" s="79"/>
      <c r="V1544" s="78"/>
      <c r="W1544" s="82" t="s">
        <v>3764</v>
      </c>
      <c r="X1544" s="80"/>
      <c r="Y1544" s="81"/>
      <c r="Z1544" s="82"/>
      <c r="AA1544" s="70" t="s">
        <v>2024</v>
      </c>
      <c r="AB1544" s="70" t="s">
        <v>2024</v>
      </c>
      <c r="AC1544" s="69" t="s">
        <v>2024</v>
      </c>
      <c r="AD1544" s="69" t="str">
        <f ca="1">IFERROR(DATEDIF(DadosViagem5[[#This Row],[Utimo Bip Reserva]],TODAY(),"D"),"")</f>
        <v/>
      </c>
      <c r="AE1544" s="49" t="s">
        <v>2024</v>
      </c>
      <c r="AF1544" s="50" t="s">
        <v>2024</v>
      </c>
      <c r="AG1544" s="49"/>
      <c r="AH1544" s="50">
        <v>45807</v>
      </c>
      <c r="AI1544" s="49" t="str">
        <f>IF(DadosViagem5[[#This Row],[Dias em manutenção ]]&lt;5,"Dentro do Prazo","Fora do Prazo")</f>
        <v>Fora do Prazo</v>
      </c>
      <c r="AJ1544" s="49" t="e">
        <v>#REF!</v>
      </c>
    </row>
    <row r="1545" spans="1:36" ht="15">
      <c r="A1545" s="69" t="s">
        <v>1364</v>
      </c>
      <c r="B1545" s="70"/>
      <c r="C1545" s="69" t="s">
        <v>668</v>
      </c>
      <c r="D1545" s="69" t="s">
        <v>2079</v>
      </c>
      <c r="E1545" s="69" t="s">
        <v>566</v>
      </c>
      <c r="F1545" s="69" t="s">
        <v>2064</v>
      </c>
      <c r="G1545" s="69"/>
      <c r="H1545" s="70">
        <v>2023</v>
      </c>
      <c r="I1545" s="69" t="s">
        <v>2021</v>
      </c>
      <c r="J1545" s="69" t="s">
        <v>816</v>
      </c>
      <c r="K1545" s="97" t="s">
        <v>1654</v>
      </c>
      <c r="L1545" s="114" t="s">
        <v>83</v>
      </c>
      <c r="M1545" s="48" t="s">
        <v>285</v>
      </c>
      <c r="N1545" s="49" t="s">
        <v>671</v>
      </c>
      <c r="O1545" s="49" t="s">
        <v>2342</v>
      </c>
      <c r="P1545" s="74">
        <f ca="1">IFERROR(VLOOKUP(DadosViagem5[[#This Row],[Placa]],BIP!A:E,5,FALSE),"")</f>
        <v>45854</v>
      </c>
      <c r="Q1545" s="75">
        <f ca="1">DATEDIF(DadosViagem5[[#This Row],[BIP]],TODAY(),"D")</f>
        <v>124</v>
      </c>
      <c r="R1545" s="76" t="str">
        <f>IFERROR(VLOOKUP(DadosViagem5[[#This Row],[Placa]],DDS!B:C,2,FALSE),"Verificar cadastro")</f>
        <v>Verificar cadastro</v>
      </c>
      <c r="S1545" s="49" t="s">
        <v>2404</v>
      </c>
      <c r="T1545" s="48"/>
      <c r="U1545" s="79"/>
      <c r="V1545" s="78"/>
      <c r="W1545" s="82" t="s">
        <v>3765</v>
      </c>
      <c r="X1545" s="80"/>
      <c r="Y1545" s="81"/>
      <c r="Z1545" s="83"/>
      <c r="AA1545" s="70" t="s">
        <v>2024</v>
      </c>
      <c r="AB1545" s="70" t="s">
        <v>2024</v>
      </c>
      <c r="AC1545" s="69" t="s">
        <v>2024</v>
      </c>
      <c r="AD1545" s="69" t="str">
        <f ca="1">IFERROR(DATEDIF(DadosViagem5[[#This Row],[Utimo Bip Reserva]],TODAY(),"D"),"")</f>
        <v/>
      </c>
      <c r="AE1545" s="49" t="s">
        <v>2024</v>
      </c>
      <c r="AF1545" s="50" t="s">
        <v>2024</v>
      </c>
      <c r="AG1545" s="49"/>
      <c r="AH1545" s="50">
        <v>45807</v>
      </c>
      <c r="AI1545" s="49" t="str">
        <f>IF(DadosViagem5[[#This Row],[Dias em manutenção ]]&lt;5,"Dentro do Prazo","Fora do Prazo")</f>
        <v>Fora do Prazo</v>
      </c>
      <c r="AJ1545" s="49" t="e">
        <v>#REF!</v>
      </c>
    </row>
    <row r="1546" spans="1:36" ht="15">
      <c r="A1546" s="69" t="s">
        <v>953</v>
      </c>
      <c r="B1546" s="70"/>
      <c r="C1546" s="69" t="s">
        <v>727</v>
      </c>
      <c r="D1546" s="69" t="s">
        <v>2715</v>
      </c>
      <c r="E1546" s="69" t="s">
        <v>566</v>
      </c>
      <c r="F1546" s="69" t="s">
        <v>2064</v>
      </c>
      <c r="G1546" s="69"/>
      <c r="H1546" s="70">
        <v>2022</v>
      </c>
      <c r="I1546" s="69" t="s">
        <v>2021</v>
      </c>
      <c r="J1546" s="69" t="s">
        <v>816</v>
      </c>
      <c r="K1546" s="97" t="s">
        <v>1654</v>
      </c>
      <c r="L1546" s="72" t="s">
        <v>83</v>
      </c>
      <c r="M1546" s="48" t="s">
        <v>285</v>
      </c>
      <c r="N1546" s="49" t="s">
        <v>671</v>
      </c>
      <c r="O1546" s="49" t="s">
        <v>2342</v>
      </c>
      <c r="P1546" s="74">
        <f ca="1">IFERROR(VLOOKUP(DadosViagem5[[#This Row],[Placa]],BIP!A:E,5,FALSE),"")</f>
        <v>45974</v>
      </c>
      <c r="Q1546" s="75">
        <f ca="1">DATEDIF(DadosViagem5[[#This Row],[BIP]],TODAY(),"D")</f>
        <v>4</v>
      </c>
      <c r="R1546" s="76" t="str">
        <f>IFERROR(VLOOKUP(DadosViagem5[[#This Row],[Placa]],DDS!B:C,2,FALSE),"Verificar cadastro")</f>
        <v>Manutenção</v>
      </c>
      <c r="S1546" s="77" t="s">
        <v>2023</v>
      </c>
      <c r="T1546" s="48">
        <v>6720645</v>
      </c>
      <c r="U1546" s="79">
        <v>45849</v>
      </c>
      <c r="V1546" s="78">
        <v>45860</v>
      </c>
      <c r="W1546" s="82" t="s">
        <v>954</v>
      </c>
      <c r="X1546" s="80" t="s">
        <v>81</v>
      </c>
      <c r="Y1546" s="81">
        <v>45930</v>
      </c>
      <c r="Z1546" s="83" t="s">
        <v>955</v>
      </c>
      <c r="AA1546" s="70" t="s">
        <v>3766</v>
      </c>
      <c r="AB1546" s="70" t="s">
        <v>2024</v>
      </c>
      <c r="AC1546" s="69" t="s">
        <v>2024</v>
      </c>
      <c r="AD1546" s="69" t="str">
        <f ca="1">IFERROR(DATEDIF(DadosViagem5[[#This Row],[Utimo Bip Reserva]],TODAY(),"D"),"")</f>
        <v/>
      </c>
      <c r="AE1546" s="49" t="s">
        <v>2024</v>
      </c>
      <c r="AF1546" s="50" t="s">
        <v>2024</v>
      </c>
      <c r="AG1546" s="49"/>
      <c r="AH1546" s="50">
        <v>45807</v>
      </c>
      <c r="AI1546" s="49" t="str">
        <f>IF(DadosViagem5[[#This Row],[Dias em manutenção ]]&lt;5,"Dentro do Prazo","Fora do Prazo")</f>
        <v>Fora do Prazo</v>
      </c>
      <c r="AJ1546" s="49" t="e">
        <v>#REF!</v>
      </c>
    </row>
    <row r="1547" spans="1:36" ht="15">
      <c r="A1547" s="69" t="s">
        <v>1549</v>
      </c>
      <c r="B1547" s="70"/>
      <c r="C1547" s="69" t="s">
        <v>677</v>
      </c>
      <c r="D1547" s="69" t="s">
        <v>2394</v>
      </c>
      <c r="E1547" s="69" t="s">
        <v>566</v>
      </c>
      <c r="F1547" s="69" t="s">
        <v>2064</v>
      </c>
      <c r="G1547" s="69"/>
      <c r="H1547" s="70">
        <v>2022</v>
      </c>
      <c r="I1547" s="69" t="s">
        <v>2021</v>
      </c>
      <c r="J1547" s="69" t="s">
        <v>816</v>
      </c>
      <c r="K1547" s="97" t="s">
        <v>1654</v>
      </c>
      <c r="L1547" s="72" t="s">
        <v>83</v>
      </c>
      <c r="M1547" s="48" t="s">
        <v>285</v>
      </c>
      <c r="N1547" s="49" t="s">
        <v>671</v>
      </c>
      <c r="O1547" s="49" t="s">
        <v>2342</v>
      </c>
      <c r="P1547" s="74">
        <f ca="1">IFERROR(VLOOKUP(DadosViagem5[[#This Row],[Placa]],BIP!A:E,5,FALSE),"")</f>
        <v>45977</v>
      </c>
      <c r="Q1547" s="75">
        <f ca="1">DATEDIF(DadosViagem5[[#This Row],[BIP]],TODAY(),"D")</f>
        <v>1</v>
      </c>
      <c r="R1547" s="76" t="str">
        <f>IFERROR(VLOOKUP(DadosViagem5[[#This Row],[Placa]],DDS!B:C,2,FALSE),"Verificar cadastro")</f>
        <v>Operando</v>
      </c>
      <c r="S1547" s="49" t="s">
        <v>2640</v>
      </c>
      <c r="T1547" s="48">
        <v>6776265</v>
      </c>
      <c r="U1547" s="79">
        <v>45910</v>
      </c>
      <c r="V1547" s="78">
        <v>45910</v>
      </c>
      <c r="W1547" s="82" t="s">
        <v>1550</v>
      </c>
      <c r="X1547" s="80" t="s">
        <v>81</v>
      </c>
      <c r="Y1547" s="81">
        <v>45930</v>
      </c>
      <c r="Z1547" s="83" t="s">
        <v>3767</v>
      </c>
      <c r="AA1547" s="70" t="s">
        <v>3768</v>
      </c>
      <c r="AB1547" s="70" t="s">
        <v>3769</v>
      </c>
      <c r="AC1547" s="69" t="s">
        <v>2024</v>
      </c>
      <c r="AD1547" s="69" t="str">
        <f ca="1">IFERROR(DATEDIF(DadosViagem5[[#This Row],[Utimo Bip Reserva]],TODAY(),"D"),"")</f>
        <v/>
      </c>
      <c r="AE1547" s="49"/>
      <c r="AF1547" s="50" t="s">
        <v>3770</v>
      </c>
      <c r="AG1547" s="49"/>
      <c r="AH1547" s="50">
        <v>205</v>
      </c>
      <c r="AI1547" s="49" t="str">
        <f>IF(DadosViagem5[[#This Row],[Dias em manutenção ]]&lt;5,"Dentro do Prazo","Fora do Prazo")</f>
        <v>Fora do Prazo</v>
      </c>
      <c r="AJ1547" s="49" t="e">
        <v>#REF!</v>
      </c>
    </row>
    <row r="1548" spans="1:36" ht="15">
      <c r="A1548" s="69" t="s">
        <v>1048</v>
      </c>
      <c r="B1548" s="70"/>
      <c r="C1548" s="69" t="s">
        <v>1049</v>
      </c>
      <c r="D1548" s="69" t="s">
        <v>2025</v>
      </c>
      <c r="E1548" s="69" t="s">
        <v>566</v>
      </c>
      <c r="F1548" s="69" t="s">
        <v>2064</v>
      </c>
      <c r="G1548" s="69"/>
      <c r="H1548" s="70">
        <v>2022</v>
      </c>
      <c r="I1548" s="69" t="s">
        <v>2021</v>
      </c>
      <c r="J1548" s="69" t="s">
        <v>816</v>
      </c>
      <c r="K1548" s="97" t="s">
        <v>1654</v>
      </c>
      <c r="L1548" s="72" t="s">
        <v>83</v>
      </c>
      <c r="M1548" s="48" t="s">
        <v>285</v>
      </c>
      <c r="N1548" s="49" t="s">
        <v>671</v>
      </c>
      <c r="O1548" s="49" t="s">
        <v>2342</v>
      </c>
      <c r="P1548" s="74">
        <f ca="1">IFERROR(VLOOKUP(DadosViagem5[[#This Row],[Placa]],BIP!A:E,5,FALSE),"")</f>
        <v>45977</v>
      </c>
      <c r="Q1548" s="75">
        <f ca="1">DATEDIF(DadosViagem5[[#This Row],[BIP]],TODAY(),"D")</f>
        <v>1</v>
      </c>
      <c r="R1548" s="76" t="str">
        <f>IFERROR(VLOOKUP(DadosViagem5[[#This Row],[Placa]],DDS!B:C,2,FALSE),"Verificar cadastro")</f>
        <v>Operando</v>
      </c>
      <c r="S1548" s="77" t="s">
        <v>2023</v>
      </c>
      <c r="T1548" s="48"/>
      <c r="U1548" s="79"/>
      <c r="V1548" s="78"/>
      <c r="W1548" s="82" t="s">
        <v>3771</v>
      </c>
      <c r="X1548" s="80"/>
      <c r="Y1548" s="81"/>
      <c r="Z1548" s="83"/>
      <c r="AA1548" s="70" t="s">
        <v>3772</v>
      </c>
      <c r="AB1548" s="70" t="s">
        <v>2024</v>
      </c>
      <c r="AC1548" s="69" t="s">
        <v>2024</v>
      </c>
      <c r="AD1548" s="69" t="str">
        <f ca="1">IFERROR(DATEDIF(DadosViagem5[[#This Row],[Utimo Bip Reserva]],TODAY(),"D"),"")</f>
        <v/>
      </c>
      <c r="AE1548" s="49" t="s">
        <v>3773</v>
      </c>
      <c r="AF1548" s="50"/>
      <c r="AG1548" s="49" t="s">
        <v>2346</v>
      </c>
      <c r="AH1548" s="50">
        <v>147</v>
      </c>
      <c r="AI1548" s="49" t="str">
        <f>IF(DadosViagem5[[#This Row],[Dias em manutenção ]]&lt;5,"Dentro do Prazo","Fora do Prazo")</f>
        <v>Fora do Prazo</v>
      </c>
      <c r="AJ1548" s="49" t="e">
        <v>#REF!</v>
      </c>
    </row>
    <row r="1549" spans="1:36" ht="15">
      <c r="A1549" s="69" t="s">
        <v>1704</v>
      </c>
      <c r="B1549" s="70"/>
      <c r="C1549" s="69" t="s">
        <v>668</v>
      </c>
      <c r="D1549" s="69" t="s">
        <v>2079</v>
      </c>
      <c r="E1549" s="69" t="s">
        <v>2027</v>
      </c>
      <c r="F1549" s="69" t="s">
        <v>2020</v>
      </c>
      <c r="G1549" s="69"/>
      <c r="H1549" s="70">
        <v>2011</v>
      </c>
      <c r="I1549" s="69" t="s">
        <v>2021</v>
      </c>
      <c r="J1549" s="69" t="s">
        <v>816</v>
      </c>
      <c r="K1549" s="97" t="s">
        <v>1654</v>
      </c>
      <c r="L1549" s="96" t="s">
        <v>1706</v>
      </c>
      <c r="M1549" s="48" t="s">
        <v>285</v>
      </c>
      <c r="N1549" s="49" t="s">
        <v>671</v>
      </c>
      <c r="O1549" s="49" t="s">
        <v>2342</v>
      </c>
      <c r="P1549" s="74" t="str">
        <f>IFERROR(VLOOKUP(DadosViagem5[[#This Row],[Placa]],BIP!A:E,5,FALSE),"")</f>
        <v/>
      </c>
      <c r="Q1549" s="75" t="e">
        <f ca="1">DATEDIF(DadosViagem5[[#This Row],[BIP]],TODAY(),"D")</f>
        <v>#VALUE!</v>
      </c>
      <c r="R1549" s="76" t="str">
        <f>IFERROR(VLOOKUP(DadosViagem5[[#This Row],[Placa]],DDS!B:C,2,FALSE),"Verificar cadastro")</f>
        <v>Verificar cadastro</v>
      </c>
      <c r="S1549" s="77" t="s">
        <v>2096</v>
      </c>
      <c r="T1549" s="48"/>
      <c r="U1549" s="79"/>
      <c r="V1549" s="78">
        <v>45910</v>
      </c>
      <c r="W1549" s="82" t="s">
        <v>3774</v>
      </c>
      <c r="X1549" s="80" t="s">
        <v>81</v>
      </c>
      <c r="Y1549" s="81" t="s">
        <v>474</v>
      </c>
      <c r="Z1549" s="82" t="s">
        <v>670</v>
      </c>
      <c r="AA1549" s="70" t="s">
        <v>2024</v>
      </c>
      <c r="AB1549" s="70" t="s">
        <v>2024</v>
      </c>
      <c r="AC1549" s="69" t="s">
        <v>2024</v>
      </c>
      <c r="AD1549" s="69" t="str">
        <f ca="1">IFERROR(DATEDIF(DadosViagem5[[#This Row],[Utimo Bip Reserva]],TODAY(),"D"),"")</f>
        <v/>
      </c>
      <c r="AE1549" s="94" t="s">
        <v>2024</v>
      </c>
      <c r="AF1549" s="94" t="s">
        <v>2024</v>
      </c>
      <c r="AG1549" s="49" t="s">
        <v>567</v>
      </c>
      <c r="AH1549" s="50">
        <v>4</v>
      </c>
      <c r="AI1549" s="49" t="str">
        <f>IF(DadosViagem5[[#This Row],[Dias em manutenção ]]&lt;5,"Dentro do Prazo","Fora do Prazo")</f>
        <v>Dentro do Prazo</v>
      </c>
      <c r="AJ1549" s="49" t="e">
        <v>#REF!</v>
      </c>
    </row>
    <row r="1550" spans="1:36" ht="15">
      <c r="A1550" s="69" t="s">
        <v>3775</v>
      </c>
      <c r="B1550" s="70"/>
      <c r="C1550" s="69" t="s">
        <v>673</v>
      </c>
      <c r="D1550" s="69" t="s">
        <v>2025</v>
      </c>
      <c r="E1550" s="69" t="s">
        <v>566</v>
      </c>
      <c r="F1550" s="69" t="s">
        <v>2064</v>
      </c>
      <c r="G1550" s="69"/>
      <c r="H1550" s="70">
        <v>2021</v>
      </c>
      <c r="I1550" s="69" t="s">
        <v>2021</v>
      </c>
      <c r="J1550" s="69" t="s">
        <v>816</v>
      </c>
      <c r="K1550" s="97" t="s">
        <v>1654</v>
      </c>
      <c r="L1550" s="72" t="s">
        <v>83</v>
      </c>
      <c r="M1550" s="48" t="s">
        <v>285</v>
      </c>
      <c r="N1550" s="49" t="s">
        <v>671</v>
      </c>
      <c r="O1550" s="49" t="s">
        <v>2342</v>
      </c>
      <c r="P1550" s="74">
        <f ca="1">IFERROR(VLOOKUP(DadosViagem5[[#This Row],[Placa]],BIP!A:E,5,FALSE),"")</f>
        <v>45752</v>
      </c>
      <c r="Q1550" s="75">
        <f ca="1">DATEDIF(DadosViagem5[[#This Row],[BIP]],TODAY(),"D")</f>
        <v>226</v>
      </c>
      <c r="R1550" s="76" t="str">
        <f>IFERROR(VLOOKUP(DadosViagem5[[#This Row],[Placa]],DDS!B:C,2,FALSE),"Verificar cadastro")</f>
        <v>Verificar cadastro</v>
      </c>
      <c r="S1550" s="49" t="s">
        <v>2404</v>
      </c>
      <c r="T1550" s="48"/>
      <c r="U1550" s="79"/>
      <c r="V1550" s="78">
        <v>45799</v>
      </c>
      <c r="W1550" s="82" t="s">
        <v>3776</v>
      </c>
      <c r="X1550" s="80" t="s">
        <v>81</v>
      </c>
      <c r="Y1550" s="81" t="s">
        <v>474</v>
      </c>
      <c r="Z1550" s="83" t="s">
        <v>409</v>
      </c>
      <c r="AA1550" s="70" t="s">
        <v>2024</v>
      </c>
      <c r="AB1550" s="70" t="s">
        <v>2024</v>
      </c>
      <c r="AC1550" s="69" t="s">
        <v>2024</v>
      </c>
      <c r="AD1550" s="69" t="str">
        <f ca="1">IFERROR(DATEDIF(DadosViagem5[[#This Row],[Utimo Bip Reserva]],TODAY(),"D"),"")</f>
        <v/>
      </c>
      <c r="AE1550" s="49" t="s">
        <v>3777</v>
      </c>
      <c r="AF1550" s="50" t="s">
        <v>2024</v>
      </c>
      <c r="AG1550" s="79" t="s">
        <v>111</v>
      </c>
      <c r="AH1550" s="50">
        <v>8</v>
      </c>
      <c r="AI1550" s="49" t="str">
        <f>IF(DadosViagem5[[#This Row],[Dias em manutenção ]]&lt;5,"Dentro do Prazo","Fora do Prazo")</f>
        <v>Fora do Prazo</v>
      </c>
      <c r="AJ1550" s="49" t="e">
        <v>#REF!</v>
      </c>
    </row>
    <row r="1551" spans="1:36" ht="15">
      <c r="A1551" s="69" t="s">
        <v>1516</v>
      </c>
      <c r="B1551" s="70">
        <v>442</v>
      </c>
      <c r="C1551" s="69" t="s">
        <v>395</v>
      </c>
      <c r="D1551" s="69" t="s">
        <v>2025</v>
      </c>
      <c r="E1551" s="69" t="s">
        <v>2034</v>
      </c>
      <c r="F1551" s="69" t="s">
        <v>2035</v>
      </c>
      <c r="G1551" s="69"/>
      <c r="H1551" s="70">
        <v>2023</v>
      </c>
      <c r="I1551" s="69" t="s">
        <v>2021</v>
      </c>
      <c r="J1551" s="69" t="s">
        <v>816</v>
      </c>
      <c r="K1551" s="97" t="s">
        <v>1654</v>
      </c>
      <c r="L1551" s="114" t="s">
        <v>83</v>
      </c>
      <c r="M1551" s="48" t="s">
        <v>139</v>
      </c>
      <c r="N1551" s="49" t="s">
        <v>671</v>
      </c>
      <c r="O1551" s="49" t="s">
        <v>2342</v>
      </c>
      <c r="P1551" s="74">
        <f ca="1">IFERROR(VLOOKUP(DadosViagem5[[#This Row],[Placa]],BIP!A:E,5,FALSE),"")</f>
        <v>45977</v>
      </c>
      <c r="Q1551" s="75">
        <f ca="1">DATEDIF(DadosViagem5[[#This Row],[BIP]],TODAY(),"D")</f>
        <v>1</v>
      </c>
      <c r="R1551" s="76" t="str">
        <f>IFERROR(VLOOKUP(DadosViagem5[[#This Row],[Placa]],DDS!B:C,2,FALSE),"Verificar cadastro")</f>
        <v>Operando</v>
      </c>
      <c r="S1551" s="77"/>
      <c r="T1551" s="48"/>
      <c r="U1551" s="79"/>
      <c r="V1551" s="78"/>
      <c r="W1551" s="82"/>
      <c r="X1551" s="80"/>
      <c r="Y1551" s="89"/>
      <c r="Z1551" s="83"/>
      <c r="AA1551" s="70" t="s">
        <v>2024</v>
      </c>
      <c r="AB1551" s="70" t="s">
        <v>2024</v>
      </c>
      <c r="AC1551" s="69" t="s">
        <v>2024</v>
      </c>
      <c r="AD1551" s="69" t="str">
        <f ca="1">IFERROR(DATEDIF(DadosViagem5[[#This Row],[Utimo Bip Reserva]],TODAY(),"D"),"")</f>
        <v/>
      </c>
      <c r="AE1551" s="94" t="s">
        <v>2024</v>
      </c>
      <c r="AF1551" s="94" t="s">
        <v>2024</v>
      </c>
      <c r="AG1551" s="49"/>
      <c r="AH1551" s="50">
        <v>45807</v>
      </c>
      <c r="AI1551" s="49" t="str">
        <f>IF(DadosViagem5[[#This Row],[Dias em manutenção ]]&lt;5,"Dentro do Prazo","Fora do Prazo")</f>
        <v>Fora do Prazo</v>
      </c>
      <c r="AJ1551" s="49" t="e">
        <v>#REF!</v>
      </c>
    </row>
    <row r="1552" spans="1:36" ht="15">
      <c r="A1552" s="69" t="s">
        <v>3778</v>
      </c>
      <c r="B1552" s="70"/>
      <c r="C1552" s="69" t="s">
        <v>673</v>
      </c>
      <c r="D1552" s="69" t="s">
        <v>2025</v>
      </c>
      <c r="E1552" s="69" t="s">
        <v>566</v>
      </c>
      <c r="F1552" s="69" t="s">
        <v>2064</v>
      </c>
      <c r="G1552" s="69"/>
      <c r="H1552" s="70">
        <v>2021</v>
      </c>
      <c r="I1552" s="69" t="s">
        <v>2021</v>
      </c>
      <c r="J1552" s="69" t="s">
        <v>816</v>
      </c>
      <c r="K1552" s="97" t="s">
        <v>1654</v>
      </c>
      <c r="L1552" s="72" t="s">
        <v>83</v>
      </c>
      <c r="M1552" s="48" t="s">
        <v>285</v>
      </c>
      <c r="N1552" s="49" t="s">
        <v>671</v>
      </c>
      <c r="O1552" s="49" t="s">
        <v>2342</v>
      </c>
      <c r="P1552" s="74">
        <f ca="1">IFERROR(VLOOKUP(DadosViagem5[[#This Row],[Placa]],BIP!A:E,5,FALSE),"")</f>
        <v>45735</v>
      </c>
      <c r="Q1552" s="75">
        <f ca="1">DATEDIF(DadosViagem5[[#This Row],[BIP]],TODAY(),"D")</f>
        <v>243</v>
      </c>
      <c r="R1552" s="76" t="str">
        <f>IFERROR(VLOOKUP(DadosViagem5[[#This Row],[Placa]],DDS!B:C,2,FALSE),"Verificar cadastro")</f>
        <v>Verificar cadastro</v>
      </c>
      <c r="S1552" s="49" t="s">
        <v>2404</v>
      </c>
      <c r="T1552" s="48"/>
      <c r="U1552" s="79"/>
      <c r="V1552" s="78"/>
      <c r="W1552" s="82" t="s">
        <v>3779</v>
      </c>
      <c r="X1552" s="80"/>
      <c r="Y1552" s="89"/>
      <c r="Z1552" s="83"/>
      <c r="AA1552" s="70" t="s">
        <v>2024</v>
      </c>
      <c r="AB1552" s="70" t="s">
        <v>2024</v>
      </c>
      <c r="AC1552" s="69" t="s">
        <v>2024</v>
      </c>
      <c r="AD1552" s="69" t="str">
        <f ca="1">IFERROR(DATEDIF(DadosViagem5[[#This Row],[Utimo Bip Reserva]],TODAY(),"D"),"")</f>
        <v/>
      </c>
      <c r="AE1552" s="49" t="s">
        <v>3780</v>
      </c>
      <c r="AF1552" s="50" t="s">
        <v>2024</v>
      </c>
      <c r="AG1552" s="49"/>
      <c r="AH1552" s="50">
        <v>72</v>
      </c>
      <c r="AI1552" s="49" t="str">
        <f>IF(DadosViagem5[[#This Row],[Dias em manutenção ]]&lt;5,"Dentro do Prazo","Fora do Prazo")</f>
        <v>Fora do Prazo</v>
      </c>
      <c r="AJ1552" s="49" t="e">
        <v>#REF!</v>
      </c>
    </row>
    <row r="1553" spans="1:36" ht="15">
      <c r="A1553" s="69" t="s">
        <v>3781</v>
      </c>
      <c r="B1553" s="70"/>
      <c r="C1553" s="69" t="s">
        <v>677</v>
      </c>
      <c r="D1553" s="69" t="s">
        <v>2394</v>
      </c>
      <c r="E1553" s="69" t="s">
        <v>566</v>
      </c>
      <c r="F1553" s="69" t="s">
        <v>2064</v>
      </c>
      <c r="G1553" s="69"/>
      <c r="H1553" s="70">
        <v>2023</v>
      </c>
      <c r="I1553" s="69" t="s">
        <v>2021</v>
      </c>
      <c r="J1553" s="69" t="s">
        <v>816</v>
      </c>
      <c r="K1553" s="97" t="s">
        <v>1654</v>
      </c>
      <c r="L1553" s="72" t="s">
        <v>83</v>
      </c>
      <c r="M1553" s="48" t="s">
        <v>285</v>
      </c>
      <c r="N1553" s="49" t="s">
        <v>671</v>
      </c>
      <c r="O1553" s="49" t="s">
        <v>2342</v>
      </c>
      <c r="P1553" s="74">
        <f ca="1">IFERROR(VLOOKUP(DadosViagem5[[#This Row],[Placa]],BIP!A:E,5,FALSE),"")</f>
        <v>45977</v>
      </c>
      <c r="Q1553" s="75">
        <f ca="1">DATEDIF(DadosViagem5[[#This Row],[BIP]],TODAY(),"D")</f>
        <v>1</v>
      </c>
      <c r="R1553" s="76" t="str">
        <f>IFERROR(VLOOKUP(DadosViagem5[[#This Row],[Placa]],DDS!B:C,2,FALSE),"Verificar cadastro")</f>
        <v>Operando</v>
      </c>
      <c r="S1553" s="77" t="s">
        <v>2023</v>
      </c>
      <c r="T1553" s="48"/>
      <c r="U1553" s="79"/>
      <c r="V1553" s="78"/>
      <c r="W1553" s="82"/>
      <c r="X1553" s="80"/>
      <c r="Y1553" s="81"/>
      <c r="Z1553" s="82"/>
      <c r="AA1553" s="70" t="s">
        <v>2024</v>
      </c>
      <c r="AB1553" s="70" t="s">
        <v>2024</v>
      </c>
      <c r="AC1553" s="69" t="s">
        <v>2024</v>
      </c>
      <c r="AD1553" s="69" t="str">
        <f ca="1">IFERROR(DATEDIF(DadosViagem5[[#This Row],[Utimo Bip Reserva]],TODAY(),"D"),"")</f>
        <v/>
      </c>
      <c r="AE1553" s="49" t="s">
        <v>2024</v>
      </c>
      <c r="AF1553" s="50">
        <v>45699</v>
      </c>
      <c r="AG1553" s="49" t="s">
        <v>2346</v>
      </c>
      <c r="AH1553" s="50">
        <v>45807</v>
      </c>
      <c r="AI1553" s="49" t="str">
        <f>IF(DadosViagem5[[#This Row],[Dias em manutenção ]]&lt;5,"Dentro do Prazo","Fora do Prazo")</f>
        <v>Fora do Prazo</v>
      </c>
      <c r="AJ1553" s="49" t="e">
        <v>#REF!</v>
      </c>
    </row>
    <row r="1554" spans="1:36" ht="15">
      <c r="A1554" s="69" t="s">
        <v>283</v>
      </c>
      <c r="B1554" s="70"/>
      <c r="C1554" s="69" t="s">
        <v>727</v>
      </c>
      <c r="D1554" s="69" t="s">
        <v>2715</v>
      </c>
      <c r="E1554" s="69" t="s">
        <v>566</v>
      </c>
      <c r="F1554" s="69" t="s">
        <v>2064</v>
      </c>
      <c r="G1554" s="69"/>
      <c r="H1554" s="70">
        <v>2022</v>
      </c>
      <c r="I1554" s="69" t="s">
        <v>2021</v>
      </c>
      <c r="J1554" s="69" t="s">
        <v>816</v>
      </c>
      <c r="K1554" s="97" t="s">
        <v>1654</v>
      </c>
      <c r="L1554" s="72" t="s">
        <v>83</v>
      </c>
      <c r="M1554" s="48" t="s">
        <v>285</v>
      </c>
      <c r="N1554" s="49" t="s">
        <v>671</v>
      </c>
      <c r="O1554" s="49" t="s">
        <v>2342</v>
      </c>
      <c r="P1554" s="74">
        <f ca="1">IFERROR(VLOOKUP(DadosViagem5[[#This Row],[Placa]],BIP!A:E,5,FALSE),"")</f>
        <v>45968</v>
      </c>
      <c r="Q1554" s="75">
        <f ca="1">DATEDIF(DadosViagem5[[#This Row],[BIP]],TODAY(),"D")</f>
        <v>10</v>
      </c>
      <c r="R1554" s="76" t="str">
        <f>IFERROR(VLOOKUP(DadosViagem5[[#This Row],[Placa]],DDS!B:C,2,FALSE),"Verificar cadastro")</f>
        <v>Manutenção</v>
      </c>
      <c r="S1554" s="77" t="s">
        <v>2023</v>
      </c>
      <c r="T1554" s="48"/>
      <c r="U1554" s="79"/>
      <c r="V1554" s="78"/>
      <c r="W1554" s="82"/>
      <c r="X1554" s="80"/>
      <c r="Y1554" s="81"/>
      <c r="Z1554" s="83"/>
      <c r="AA1554" s="70" t="s">
        <v>2024</v>
      </c>
      <c r="AB1554" s="70" t="s">
        <v>2024</v>
      </c>
      <c r="AC1554" s="69" t="s">
        <v>2024</v>
      </c>
      <c r="AD1554" s="69" t="str">
        <f ca="1">IFERROR(DATEDIF(DadosViagem5[[#This Row],[Utimo Bip Reserva]],TODAY(),"D"),"")</f>
        <v/>
      </c>
      <c r="AE1554" s="49" t="s">
        <v>2024</v>
      </c>
      <c r="AF1554" s="50" t="s">
        <v>2024</v>
      </c>
      <c r="AG1554" s="49"/>
      <c r="AH1554" s="50">
        <v>45807</v>
      </c>
      <c r="AI1554" s="49" t="str">
        <f>IF(DadosViagem5[[#This Row],[Dias em manutenção ]]&lt;5,"Dentro do Prazo","Fora do Prazo")</f>
        <v>Fora do Prazo</v>
      </c>
      <c r="AJ1554" s="49" t="e">
        <v>#REF!</v>
      </c>
    </row>
    <row r="1555" spans="1:36" ht="15">
      <c r="A1555" s="69" t="s">
        <v>667</v>
      </c>
      <c r="B1555" s="70"/>
      <c r="C1555" s="69" t="s">
        <v>668</v>
      </c>
      <c r="D1555" s="69" t="s">
        <v>2079</v>
      </c>
      <c r="E1555" s="69" t="s">
        <v>566</v>
      </c>
      <c r="F1555" s="69" t="s">
        <v>2064</v>
      </c>
      <c r="G1555" s="69"/>
      <c r="H1555" s="70">
        <v>2022</v>
      </c>
      <c r="I1555" s="69" t="s">
        <v>2021</v>
      </c>
      <c r="J1555" s="69" t="s">
        <v>816</v>
      </c>
      <c r="K1555" s="97" t="s">
        <v>1654</v>
      </c>
      <c r="L1555" s="72" t="s">
        <v>83</v>
      </c>
      <c r="M1555" s="48" t="s">
        <v>285</v>
      </c>
      <c r="N1555" s="49" t="s">
        <v>671</v>
      </c>
      <c r="O1555" s="49" t="s">
        <v>2342</v>
      </c>
      <c r="P1555" s="74">
        <f ca="1">IFERROR(VLOOKUP(DadosViagem5[[#This Row],[Placa]],BIP!A:E,5,FALSE),"")</f>
        <v>45977</v>
      </c>
      <c r="Q1555" s="75">
        <f ca="1">DATEDIF(DadosViagem5[[#This Row],[BIP]],TODAY(),"D")</f>
        <v>1</v>
      </c>
      <c r="R1555" s="76" t="str">
        <f>IFERROR(VLOOKUP(DadosViagem5[[#This Row],[Placa]],DDS!B:C,2,FALSE),"Verificar cadastro")</f>
        <v>Operando</v>
      </c>
      <c r="S1555" s="77" t="s">
        <v>2023</v>
      </c>
      <c r="T1555" s="48"/>
      <c r="U1555" s="79"/>
      <c r="V1555" s="78"/>
      <c r="W1555" s="82" t="s">
        <v>2426</v>
      </c>
      <c r="X1555" s="80"/>
      <c r="Y1555" s="81"/>
      <c r="Z1555" s="82"/>
      <c r="AA1555" s="70" t="s">
        <v>2024</v>
      </c>
      <c r="AB1555" s="70" t="s">
        <v>2024</v>
      </c>
      <c r="AC1555" s="69" t="s">
        <v>2024</v>
      </c>
      <c r="AD1555" s="69" t="str">
        <f ca="1">IFERROR(DATEDIF(DadosViagem5[[#This Row],[Utimo Bip Reserva]],TODAY(),"D"),"")</f>
        <v/>
      </c>
      <c r="AE1555" s="49" t="s">
        <v>2024</v>
      </c>
      <c r="AF1555" s="50" t="s">
        <v>2024</v>
      </c>
      <c r="AG1555" s="79" t="s">
        <v>111</v>
      </c>
      <c r="AH1555" s="50">
        <v>11</v>
      </c>
      <c r="AI1555" s="49" t="str">
        <f>IF(DadosViagem5[[#This Row],[Dias em manutenção ]]&lt;5,"Dentro do Prazo","Fora do Prazo")</f>
        <v>Fora do Prazo</v>
      </c>
      <c r="AJ1555" s="49" t="e">
        <v>#REF!</v>
      </c>
    </row>
    <row r="1556" spans="1:36" ht="15">
      <c r="A1556" s="69" t="s">
        <v>3782</v>
      </c>
      <c r="B1556" s="70"/>
      <c r="C1556" s="69" t="s">
        <v>673</v>
      </c>
      <c r="D1556" s="69" t="s">
        <v>2025</v>
      </c>
      <c r="E1556" s="69" t="s">
        <v>566</v>
      </c>
      <c r="F1556" s="69" t="s">
        <v>2064</v>
      </c>
      <c r="G1556" s="69"/>
      <c r="H1556" s="70">
        <v>2021</v>
      </c>
      <c r="I1556" s="69" t="s">
        <v>2021</v>
      </c>
      <c r="J1556" s="69" t="s">
        <v>816</v>
      </c>
      <c r="K1556" s="97" t="s">
        <v>1654</v>
      </c>
      <c r="L1556" s="114" t="s">
        <v>83</v>
      </c>
      <c r="M1556" s="48" t="s">
        <v>285</v>
      </c>
      <c r="N1556" s="49" t="s">
        <v>671</v>
      </c>
      <c r="O1556" s="49" t="s">
        <v>2342</v>
      </c>
      <c r="P1556" s="74">
        <f ca="1">IFERROR(VLOOKUP(DadosViagem5[[#This Row],[Placa]],BIP!A:E,5,FALSE),"")</f>
        <v>45977</v>
      </c>
      <c r="Q1556" s="75">
        <f ca="1">DATEDIF(DadosViagem5[[#This Row],[BIP]],TODAY(),"D")</f>
        <v>1</v>
      </c>
      <c r="R1556" s="76" t="str">
        <f>IFERROR(VLOOKUP(DadosViagem5[[#This Row],[Placa]],DDS!B:C,2,FALSE),"Verificar cadastro")</f>
        <v>Operando</v>
      </c>
      <c r="S1556" s="77" t="s">
        <v>2023</v>
      </c>
      <c r="T1556" s="48"/>
      <c r="U1556" s="79"/>
      <c r="V1556" s="78"/>
      <c r="W1556" s="82" t="s">
        <v>3783</v>
      </c>
      <c r="X1556" s="80"/>
      <c r="Y1556" s="81"/>
      <c r="Z1556" s="82"/>
      <c r="AA1556" s="70" t="s">
        <v>2024</v>
      </c>
      <c r="AB1556" s="70" t="s">
        <v>2024</v>
      </c>
      <c r="AC1556" s="69" t="s">
        <v>2024</v>
      </c>
      <c r="AD1556" s="69" t="str">
        <f ca="1">IFERROR(DATEDIF(DadosViagem5[[#This Row],[Utimo Bip Reserva]],TODAY(),"D"),"")</f>
        <v/>
      </c>
      <c r="AE1556" s="49" t="s">
        <v>2024</v>
      </c>
      <c r="AF1556" s="50" t="s">
        <v>2024</v>
      </c>
      <c r="AG1556" s="49"/>
      <c r="AH1556" s="50">
        <v>45807</v>
      </c>
      <c r="AI1556" s="49" t="str">
        <f>IF(DadosViagem5[[#This Row],[Dias em manutenção ]]&lt;5,"Dentro do Prazo","Fora do Prazo")</f>
        <v>Fora do Prazo</v>
      </c>
      <c r="AJ1556" s="49" t="e">
        <v>#REF!</v>
      </c>
    </row>
    <row r="1557" spans="1:36" ht="15">
      <c r="A1557" s="69" t="s">
        <v>1820</v>
      </c>
      <c r="B1557" s="70"/>
      <c r="C1557" s="69" t="s">
        <v>673</v>
      </c>
      <c r="D1557" s="69" t="s">
        <v>2025</v>
      </c>
      <c r="E1557" s="69" t="s">
        <v>566</v>
      </c>
      <c r="F1557" s="69" t="s">
        <v>2064</v>
      </c>
      <c r="G1557" s="69"/>
      <c r="H1557" s="70">
        <v>2020</v>
      </c>
      <c r="I1557" s="69" t="s">
        <v>2021</v>
      </c>
      <c r="J1557" s="69" t="s">
        <v>816</v>
      </c>
      <c r="K1557" s="97" t="s">
        <v>1654</v>
      </c>
      <c r="L1557" s="72" t="s">
        <v>83</v>
      </c>
      <c r="M1557" s="48" t="s">
        <v>285</v>
      </c>
      <c r="N1557" s="49" t="s">
        <v>671</v>
      </c>
      <c r="O1557" s="49" t="s">
        <v>2342</v>
      </c>
      <c r="P1557" s="74">
        <f ca="1">IFERROR(VLOOKUP(DadosViagem5[[#This Row],[Placa]],BIP!A:E,5,FALSE),"")</f>
        <v>45977</v>
      </c>
      <c r="Q1557" s="75">
        <f ca="1">DATEDIF(DadosViagem5[[#This Row],[BIP]],TODAY(),"D")</f>
        <v>1</v>
      </c>
      <c r="R1557" s="76" t="str">
        <f>IFERROR(VLOOKUP(DadosViagem5[[#This Row],[Placa]],DDS!B:C,2,FALSE),"Verificar cadastro")</f>
        <v>Operando</v>
      </c>
      <c r="S1557" s="77" t="s">
        <v>2023</v>
      </c>
      <c r="T1557" s="48"/>
      <c r="U1557" s="79"/>
      <c r="V1557" s="78"/>
      <c r="W1557" s="82"/>
      <c r="X1557" s="80"/>
      <c r="Y1557" s="81"/>
      <c r="Z1557" s="82"/>
      <c r="AA1557" s="70" t="s">
        <v>2024</v>
      </c>
      <c r="AB1557" s="70" t="s">
        <v>2024</v>
      </c>
      <c r="AC1557" s="69" t="s">
        <v>2024</v>
      </c>
      <c r="AD1557" s="69" t="str">
        <f ca="1">IFERROR(DATEDIF(DadosViagem5[[#This Row],[Utimo Bip Reserva]],TODAY(),"D"),"")</f>
        <v/>
      </c>
      <c r="AE1557" s="49" t="s">
        <v>2024</v>
      </c>
      <c r="AF1557" s="50" t="s">
        <v>2024</v>
      </c>
      <c r="AG1557" s="49" t="e">
        <f>_xlfn.TEXTBEFORE(DadosViagem5[[#This Row],[Focal ]], " ", 1)</f>
        <v>#N/A</v>
      </c>
      <c r="AH1557" s="50">
        <v>45807</v>
      </c>
      <c r="AI1557" s="49" t="str">
        <f>IF(DadosViagem5[[#This Row],[Dias em manutenção ]]&lt;5,"Dentro do Prazo","Fora do Prazo")</f>
        <v>Fora do Prazo</v>
      </c>
      <c r="AJ1557" s="49" t="e">
        <v>#REF!</v>
      </c>
    </row>
    <row r="1558" spans="1:36" ht="15">
      <c r="A1558" s="69" t="s">
        <v>931</v>
      </c>
      <c r="B1558" s="70"/>
      <c r="C1558" s="69" t="s">
        <v>673</v>
      </c>
      <c r="D1558" s="69" t="s">
        <v>2025</v>
      </c>
      <c r="E1558" s="69" t="s">
        <v>566</v>
      </c>
      <c r="F1558" s="69" t="s">
        <v>2064</v>
      </c>
      <c r="G1558" s="69"/>
      <c r="H1558" s="70">
        <v>2022</v>
      </c>
      <c r="I1558" s="69" t="s">
        <v>2021</v>
      </c>
      <c r="J1558" s="69" t="s">
        <v>816</v>
      </c>
      <c r="K1558" s="97" t="s">
        <v>1654</v>
      </c>
      <c r="L1558" s="72" t="s">
        <v>83</v>
      </c>
      <c r="M1558" s="48" t="s">
        <v>285</v>
      </c>
      <c r="N1558" s="49" t="s">
        <v>671</v>
      </c>
      <c r="O1558" s="49" t="s">
        <v>2342</v>
      </c>
      <c r="P1558" s="74">
        <f ca="1">IFERROR(VLOOKUP(DadosViagem5[[#This Row],[Placa]],BIP!A:E,5,FALSE),"")</f>
        <v>45978</v>
      </c>
      <c r="Q1558" s="75">
        <f ca="1">DATEDIF(DadosViagem5[[#This Row],[BIP]],TODAY(),"D")</f>
        <v>0</v>
      </c>
      <c r="R1558" s="76" t="str">
        <f>IFERROR(VLOOKUP(DadosViagem5[[#This Row],[Placa]],DDS!B:C,2,FALSE),"Verificar cadastro")</f>
        <v>Manutenção</v>
      </c>
      <c r="S1558" s="77" t="s">
        <v>2023</v>
      </c>
      <c r="T1558" s="48"/>
      <c r="U1558" s="79"/>
      <c r="V1558" s="78"/>
      <c r="W1558" s="82"/>
      <c r="X1558" s="80"/>
      <c r="Y1558" s="81"/>
      <c r="Z1558" s="82"/>
      <c r="AA1558" s="70" t="s">
        <v>2024</v>
      </c>
      <c r="AB1558" s="70" t="s">
        <v>2024</v>
      </c>
      <c r="AC1558" s="69" t="s">
        <v>2024</v>
      </c>
      <c r="AD1558" s="69" t="str">
        <f ca="1">IFERROR(DATEDIF(DadosViagem5[[#This Row],[Utimo Bip Reserva]],TODAY(),"D"),"")</f>
        <v/>
      </c>
      <c r="AE1558" s="49" t="s">
        <v>2024</v>
      </c>
      <c r="AF1558" s="50" t="s">
        <v>2024</v>
      </c>
      <c r="AG1558" s="49"/>
      <c r="AH1558" s="50">
        <v>45807</v>
      </c>
      <c r="AI1558" s="49" t="str">
        <f>IF(DadosViagem5[[#This Row],[Dias em manutenção ]]&lt;5,"Dentro do Prazo","Fora do Prazo")</f>
        <v>Fora do Prazo</v>
      </c>
      <c r="AJ1558" s="49" t="e">
        <v>#REF!</v>
      </c>
    </row>
    <row r="1559" spans="1:36" ht="15">
      <c r="A1559" s="69" t="s">
        <v>3784</v>
      </c>
      <c r="B1559" s="70"/>
      <c r="C1559" s="69" t="s">
        <v>395</v>
      </c>
      <c r="D1559" s="69" t="s">
        <v>2025</v>
      </c>
      <c r="E1559" s="69" t="s">
        <v>566</v>
      </c>
      <c r="F1559" s="69" t="s">
        <v>2064</v>
      </c>
      <c r="G1559" s="69"/>
      <c r="H1559" s="70">
        <v>2022</v>
      </c>
      <c r="I1559" s="69" t="s">
        <v>2021</v>
      </c>
      <c r="J1559" s="69" t="s">
        <v>816</v>
      </c>
      <c r="K1559" s="97" t="s">
        <v>1654</v>
      </c>
      <c r="L1559" s="72" t="s">
        <v>83</v>
      </c>
      <c r="M1559" s="48" t="s">
        <v>139</v>
      </c>
      <c r="N1559" s="49" t="s">
        <v>671</v>
      </c>
      <c r="O1559" s="49" t="s">
        <v>2342</v>
      </c>
      <c r="P1559" s="74">
        <f ca="1">IFERROR(VLOOKUP(DadosViagem5[[#This Row],[Placa]],BIP!A:E,5,FALSE),"")</f>
        <v>45810</v>
      </c>
      <c r="Q1559" s="75">
        <f ca="1">DATEDIF(DadosViagem5[[#This Row],[BIP]],TODAY(),"D")</f>
        <v>168</v>
      </c>
      <c r="R1559" s="76" t="str">
        <f>IFERROR(VLOOKUP(DadosViagem5[[#This Row],[Placa]],DDS!B:C,2,FALSE),"Verificar cadastro")</f>
        <v>Verificar cadastro</v>
      </c>
      <c r="S1559" s="49" t="s">
        <v>2404</v>
      </c>
      <c r="T1559" s="48"/>
      <c r="U1559" s="79"/>
      <c r="V1559" s="78"/>
      <c r="W1559" s="82" t="s">
        <v>3785</v>
      </c>
      <c r="X1559" s="80"/>
      <c r="Y1559" s="81"/>
      <c r="Z1559" s="82"/>
      <c r="AA1559" s="70" t="s">
        <v>2024</v>
      </c>
      <c r="AB1559" s="70" t="s">
        <v>2024</v>
      </c>
      <c r="AC1559" s="69" t="s">
        <v>2024</v>
      </c>
      <c r="AD1559" s="69" t="str">
        <f ca="1">IFERROR(DATEDIF(DadosViagem5[[#This Row],[Utimo Bip Reserva]],TODAY(),"D"),"")</f>
        <v/>
      </c>
      <c r="AE1559" s="49" t="s">
        <v>2024</v>
      </c>
      <c r="AF1559" s="50" t="s">
        <v>2024</v>
      </c>
      <c r="AG1559" s="49"/>
      <c r="AH1559" s="50">
        <v>45807</v>
      </c>
      <c r="AI1559" s="49" t="str">
        <f>IF(DadosViagem5[[#This Row],[Dias em manutenção ]]&lt;5,"Dentro do Prazo","Fora do Prazo")</f>
        <v>Fora do Prazo</v>
      </c>
      <c r="AJ1559" s="49" t="e">
        <v>#REF!</v>
      </c>
    </row>
    <row r="1560" spans="1:36" ht="15">
      <c r="A1560" s="69" t="s">
        <v>1833</v>
      </c>
      <c r="B1560" s="70"/>
      <c r="C1560" s="69" t="s">
        <v>1049</v>
      </c>
      <c r="D1560" s="69" t="s">
        <v>2394</v>
      </c>
      <c r="E1560" s="69" t="s">
        <v>566</v>
      </c>
      <c r="F1560" s="69" t="s">
        <v>2064</v>
      </c>
      <c r="G1560" s="69"/>
      <c r="H1560" s="70">
        <v>2022</v>
      </c>
      <c r="I1560" s="69" t="s">
        <v>2021</v>
      </c>
      <c r="J1560" s="69" t="s">
        <v>816</v>
      </c>
      <c r="K1560" s="97" t="s">
        <v>1654</v>
      </c>
      <c r="L1560" s="72" t="s">
        <v>83</v>
      </c>
      <c r="M1560" s="48" t="s">
        <v>285</v>
      </c>
      <c r="N1560" s="49" t="s">
        <v>671</v>
      </c>
      <c r="O1560" s="49" t="s">
        <v>2342</v>
      </c>
      <c r="P1560" s="74">
        <f ca="1">IFERROR(VLOOKUP(DadosViagem5[[#This Row],[Placa]],BIP!A:E,5,FALSE),"")</f>
        <v>45978</v>
      </c>
      <c r="Q1560" s="75">
        <f ca="1">DATEDIF(DadosViagem5[[#This Row],[BIP]],TODAY(),"D")</f>
        <v>0</v>
      </c>
      <c r="R1560" s="76" t="str">
        <f>IFERROR(VLOOKUP(DadosViagem5[[#This Row],[Placa]],DDS!B:C,2,FALSE),"Verificar cadastro")</f>
        <v>Operando</v>
      </c>
      <c r="S1560" s="77" t="s">
        <v>2023</v>
      </c>
      <c r="T1560" s="48"/>
      <c r="U1560" s="79"/>
      <c r="V1560" s="78"/>
      <c r="W1560" s="82"/>
      <c r="X1560" s="80"/>
      <c r="Y1560" s="81"/>
      <c r="Z1560" s="82"/>
      <c r="AA1560" s="70" t="s">
        <v>2024</v>
      </c>
      <c r="AB1560" s="70" t="s">
        <v>2024</v>
      </c>
      <c r="AC1560" s="69" t="s">
        <v>2024</v>
      </c>
      <c r="AD1560" s="69" t="str">
        <f ca="1">IFERROR(DATEDIF(DadosViagem5[[#This Row],[Utimo Bip Reserva]],TODAY(),"D"),"")</f>
        <v/>
      </c>
      <c r="AE1560" s="49" t="s">
        <v>3786</v>
      </c>
      <c r="AF1560" s="50"/>
      <c r="AG1560" s="49"/>
      <c r="AH1560" s="50">
        <v>28</v>
      </c>
      <c r="AI1560" s="49" t="str">
        <f>IF(DadosViagem5[[#This Row],[Dias em manutenção ]]&lt;5,"Dentro do Prazo","Fora do Prazo")</f>
        <v>Fora do Prazo</v>
      </c>
      <c r="AJ1560" s="49" t="e">
        <v>#REF!</v>
      </c>
    </row>
    <row r="1561" spans="1:36" ht="15">
      <c r="A1561" s="69" t="s">
        <v>3787</v>
      </c>
      <c r="B1561" s="70"/>
      <c r="C1561" s="69" t="s">
        <v>677</v>
      </c>
      <c r="D1561" s="69" t="s">
        <v>2394</v>
      </c>
      <c r="E1561" s="69" t="s">
        <v>566</v>
      </c>
      <c r="F1561" s="69" t="s">
        <v>2064</v>
      </c>
      <c r="G1561" s="69"/>
      <c r="H1561" s="70">
        <v>2022</v>
      </c>
      <c r="I1561" s="69" t="s">
        <v>2021</v>
      </c>
      <c r="J1561" s="69" t="s">
        <v>816</v>
      </c>
      <c r="K1561" s="97" t="s">
        <v>1654</v>
      </c>
      <c r="L1561" s="72" t="s">
        <v>83</v>
      </c>
      <c r="M1561" s="48" t="s">
        <v>285</v>
      </c>
      <c r="N1561" s="49" t="s">
        <v>671</v>
      </c>
      <c r="O1561" s="49" t="s">
        <v>2342</v>
      </c>
      <c r="P1561" s="74">
        <f ca="1">IFERROR(VLOOKUP(DadosViagem5[[#This Row],[Placa]],BIP!A:E,5,FALSE),"")</f>
        <v>45969</v>
      </c>
      <c r="Q1561" s="75">
        <f ca="1">DATEDIF(DadosViagem5[[#This Row],[BIP]],TODAY(),"D")</f>
        <v>9</v>
      </c>
      <c r="R1561" s="76" t="str">
        <f>IFERROR(VLOOKUP(DadosViagem5[[#This Row],[Placa]],DDS!B:C,2,FALSE),"Verificar cadastro")</f>
        <v>Manutenção</v>
      </c>
      <c r="S1561" s="77" t="s">
        <v>2023</v>
      </c>
      <c r="T1561" s="48"/>
      <c r="U1561" s="79"/>
      <c r="V1561" s="78"/>
      <c r="W1561" s="82"/>
      <c r="X1561" s="80"/>
      <c r="Y1561" s="81"/>
      <c r="Z1561" s="82"/>
      <c r="AA1561" s="70" t="s">
        <v>2024</v>
      </c>
      <c r="AB1561" s="70" t="s">
        <v>2024</v>
      </c>
      <c r="AC1561" s="69" t="s">
        <v>2024</v>
      </c>
      <c r="AD1561" s="69" t="str">
        <f ca="1">IFERROR(DATEDIF(DadosViagem5[[#This Row],[Utimo Bip Reserva]],TODAY(),"D"),"")</f>
        <v/>
      </c>
      <c r="AE1561" s="49" t="s">
        <v>2024</v>
      </c>
      <c r="AF1561" s="50" t="s">
        <v>2024</v>
      </c>
      <c r="AG1561" s="49"/>
      <c r="AH1561" s="50">
        <v>45807</v>
      </c>
      <c r="AI1561" s="49" t="str">
        <f>IF(DadosViagem5[[#This Row],[Dias em manutenção ]]&lt;5,"Dentro do Prazo","Fora do Prazo")</f>
        <v>Fora do Prazo</v>
      </c>
      <c r="AJ1561" s="49" t="e">
        <v>#REF!</v>
      </c>
    </row>
    <row r="1562" spans="1:36" ht="15">
      <c r="A1562" s="69" t="s">
        <v>1424</v>
      </c>
      <c r="B1562" s="70"/>
      <c r="C1562" s="69" t="s">
        <v>673</v>
      </c>
      <c r="D1562" s="69" t="s">
        <v>2025</v>
      </c>
      <c r="E1562" s="69" t="s">
        <v>566</v>
      </c>
      <c r="F1562" s="69" t="s">
        <v>2064</v>
      </c>
      <c r="G1562" s="69"/>
      <c r="H1562" s="70">
        <v>2022</v>
      </c>
      <c r="I1562" s="69" t="s">
        <v>2021</v>
      </c>
      <c r="J1562" s="69" t="s">
        <v>816</v>
      </c>
      <c r="K1562" s="97" t="s">
        <v>1654</v>
      </c>
      <c r="L1562" s="72" t="s">
        <v>83</v>
      </c>
      <c r="M1562" s="48" t="s">
        <v>285</v>
      </c>
      <c r="N1562" s="49" t="s">
        <v>671</v>
      </c>
      <c r="O1562" s="49" t="s">
        <v>2342</v>
      </c>
      <c r="P1562" s="74">
        <f ca="1">IFERROR(VLOOKUP(DadosViagem5[[#This Row],[Placa]],BIP!A:E,5,FALSE),"")</f>
        <v>45977</v>
      </c>
      <c r="Q1562" s="75">
        <f ca="1">DATEDIF(DadosViagem5[[#This Row],[BIP]],TODAY(),"D")</f>
        <v>1</v>
      </c>
      <c r="R1562" s="76" t="str">
        <f>IFERROR(VLOOKUP(DadosViagem5[[#This Row],[Placa]],DDS!B:C,2,FALSE),"Verificar cadastro")</f>
        <v>Missão</v>
      </c>
      <c r="S1562" s="77" t="s">
        <v>2023</v>
      </c>
      <c r="T1562" s="48"/>
      <c r="U1562" s="79"/>
      <c r="V1562" s="78"/>
      <c r="W1562" s="82" t="s">
        <v>3043</v>
      </c>
      <c r="X1562" s="80"/>
      <c r="Y1562" s="81"/>
      <c r="Z1562" s="83"/>
      <c r="AA1562" s="70" t="s">
        <v>2024</v>
      </c>
      <c r="AB1562" s="70" t="s">
        <v>2024</v>
      </c>
      <c r="AC1562" s="69" t="s">
        <v>2024</v>
      </c>
      <c r="AD1562" s="69" t="str">
        <f ca="1">IFERROR(DATEDIF(DadosViagem5[[#This Row],[Utimo Bip Reserva]],TODAY(),"D"),"")</f>
        <v/>
      </c>
      <c r="AE1562" s="49" t="s">
        <v>2024</v>
      </c>
      <c r="AF1562" s="50" t="s">
        <v>2024</v>
      </c>
      <c r="AG1562" s="49"/>
      <c r="AH1562" s="50">
        <v>45807</v>
      </c>
      <c r="AI1562" s="49" t="str">
        <f>IF(DadosViagem5[[#This Row],[Dias em manutenção ]]&lt;5,"Dentro do Prazo","Fora do Prazo")</f>
        <v>Fora do Prazo</v>
      </c>
      <c r="AJ1562" s="49" t="e">
        <v>#REF!</v>
      </c>
    </row>
    <row r="1563" spans="1:36" ht="15">
      <c r="A1563" s="69" t="s">
        <v>3788</v>
      </c>
      <c r="B1563" s="70">
        <v>461</v>
      </c>
      <c r="C1563" s="69" t="s">
        <v>395</v>
      </c>
      <c r="D1563" s="69" t="s">
        <v>2025</v>
      </c>
      <c r="E1563" s="69" t="s">
        <v>2034</v>
      </c>
      <c r="F1563" s="69" t="s">
        <v>2035</v>
      </c>
      <c r="G1563" s="69"/>
      <c r="H1563" s="70">
        <v>2023</v>
      </c>
      <c r="I1563" s="69" t="s">
        <v>2021</v>
      </c>
      <c r="J1563" s="69" t="s">
        <v>816</v>
      </c>
      <c r="K1563" s="97" t="s">
        <v>1654</v>
      </c>
      <c r="L1563" s="72" t="s">
        <v>83</v>
      </c>
      <c r="M1563" s="48" t="s">
        <v>139</v>
      </c>
      <c r="N1563" s="49" t="s">
        <v>671</v>
      </c>
      <c r="O1563" s="49" t="s">
        <v>2342</v>
      </c>
      <c r="P1563" s="74">
        <f ca="1">IFERROR(VLOOKUP(DadosViagem5[[#This Row],[Placa]],BIP!A:E,5,FALSE),"")</f>
        <v>45978</v>
      </c>
      <c r="Q1563" s="75">
        <f ca="1">DATEDIF(DadosViagem5[[#This Row],[BIP]],TODAY(),"D")</f>
        <v>0</v>
      </c>
      <c r="R1563" s="76" t="str">
        <f>IFERROR(VLOOKUP(DadosViagem5[[#This Row],[Placa]],DDS!B:C,2,FALSE),"Verificar cadastro")</f>
        <v>Operando</v>
      </c>
      <c r="S1563" s="77" t="s">
        <v>2023</v>
      </c>
      <c r="T1563" s="48"/>
      <c r="U1563" s="79"/>
      <c r="V1563" s="78"/>
      <c r="W1563" s="82"/>
      <c r="X1563" s="80"/>
      <c r="Y1563" s="81"/>
      <c r="Z1563" s="82"/>
      <c r="AA1563" s="70" t="s">
        <v>2024</v>
      </c>
      <c r="AB1563" s="70" t="s">
        <v>2024</v>
      </c>
      <c r="AC1563" s="69" t="s">
        <v>2024</v>
      </c>
      <c r="AD1563" s="69" t="str">
        <f ca="1">IFERROR(DATEDIF(DadosViagem5[[#This Row],[Utimo Bip Reserva]],TODAY(),"D"),"")</f>
        <v/>
      </c>
      <c r="AE1563" s="50" t="s">
        <v>2024</v>
      </c>
      <c r="AF1563" s="50" t="s">
        <v>2024</v>
      </c>
      <c r="AG1563" s="49"/>
      <c r="AH1563" s="50">
        <v>45807</v>
      </c>
      <c r="AI1563" s="49" t="str">
        <f>IF(DadosViagem5[[#This Row],[Dias em manutenção ]]&lt;5,"Dentro do Prazo","Fora do Prazo")</f>
        <v>Fora do Prazo</v>
      </c>
      <c r="AJ1563" s="49" t="e">
        <v>#REF!</v>
      </c>
    </row>
    <row r="1564" spans="1:36" ht="15">
      <c r="A1564" s="69" t="s">
        <v>3789</v>
      </c>
      <c r="B1564" s="70"/>
      <c r="C1564" s="69" t="s">
        <v>673</v>
      </c>
      <c r="D1564" s="69" t="s">
        <v>2025</v>
      </c>
      <c r="E1564" s="69" t="s">
        <v>566</v>
      </c>
      <c r="F1564" s="69" t="s">
        <v>2064</v>
      </c>
      <c r="G1564" s="69"/>
      <c r="H1564" s="70">
        <v>2021</v>
      </c>
      <c r="I1564" s="69" t="s">
        <v>2021</v>
      </c>
      <c r="J1564" s="69" t="s">
        <v>816</v>
      </c>
      <c r="K1564" s="97" t="s">
        <v>1654</v>
      </c>
      <c r="L1564" s="114" t="s">
        <v>83</v>
      </c>
      <c r="M1564" s="48" t="s">
        <v>285</v>
      </c>
      <c r="N1564" s="49" t="s">
        <v>671</v>
      </c>
      <c r="O1564" s="49" t="s">
        <v>2342</v>
      </c>
      <c r="P1564" s="74">
        <f ca="1">IFERROR(VLOOKUP(DadosViagem5[[#This Row],[Placa]],BIP!A:E,5,FALSE),"")</f>
        <v>45977</v>
      </c>
      <c r="Q1564" s="75">
        <f ca="1">DATEDIF(DadosViagem5[[#This Row],[BIP]],TODAY(),"D")</f>
        <v>1</v>
      </c>
      <c r="R1564" s="76" t="str">
        <f>IFERROR(VLOOKUP(DadosViagem5[[#This Row],[Placa]],DDS!B:C,2,FALSE),"Verificar cadastro")</f>
        <v>Operando</v>
      </c>
      <c r="S1564" s="77" t="s">
        <v>2023</v>
      </c>
      <c r="T1564" s="48"/>
      <c r="U1564" s="79"/>
      <c r="V1564" s="78"/>
      <c r="W1564" s="82"/>
      <c r="X1564" s="80"/>
      <c r="Y1564" s="81"/>
      <c r="Z1564" s="82"/>
      <c r="AA1564" s="70" t="s">
        <v>2024</v>
      </c>
      <c r="AB1564" s="70" t="s">
        <v>2024</v>
      </c>
      <c r="AC1564" s="69" t="s">
        <v>2024</v>
      </c>
      <c r="AD1564" s="69" t="str">
        <f ca="1">IFERROR(DATEDIF(DadosViagem5[[#This Row],[Utimo Bip Reserva]],TODAY(),"D"),"")</f>
        <v/>
      </c>
      <c r="AE1564" s="49"/>
      <c r="AF1564" s="50" t="s">
        <v>2024</v>
      </c>
      <c r="AG1564" s="79"/>
      <c r="AH1564" s="50">
        <v>45807</v>
      </c>
      <c r="AI1564" s="49" t="str">
        <f>IF(DadosViagem5[[#This Row],[Dias em manutenção ]]&lt;5,"Dentro do Prazo","Fora do Prazo")</f>
        <v>Fora do Prazo</v>
      </c>
      <c r="AJ1564" s="49" t="e">
        <v>#REF!</v>
      </c>
    </row>
    <row r="1565" spans="1:36" ht="15">
      <c r="A1565" s="69" t="s">
        <v>3790</v>
      </c>
      <c r="B1565" s="70"/>
      <c r="C1565" s="69" t="s">
        <v>673</v>
      </c>
      <c r="D1565" s="69" t="s">
        <v>2025</v>
      </c>
      <c r="E1565" s="69" t="s">
        <v>566</v>
      </c>
      <c r="F1565" s="69" t="s">
        <v>2064</v>
      </c>
      <c r="G1565" s="69"/>
      <c r="H1565" s="70">
        <v>2021</v>
      </c>
      <c r="I1565" s="69" t="s">
        <v>2021</v>
      </c>
      <c r="J1565" s="69" t="s">
        <v>816</v>
      </c>
      <c r="K1565" s="97" t="s">
        <v>1654</v>
      </c>
      <c r="L1565" s="72" t="s">
        <v>83</v>
      </c>
      <c r="M1565" s="48" t="s">
        <v>285</v>
      </c>
      <c r="N1565" s="49" t="s">
        <v>671</v>
      </c>
      <c r="O1565" s="49" t="s">
        <v>2342</v>
      </c>
      <c r="P1565" s="74">
        <f ca="1">IFERROR(VLOOKUP(DadosViagem5[[#This Row],[Placa]],BIP!A:E,5,FALSE),"")</f>
        <v>45977</v>
      </c>
      <c r="Q1565" s="75">
        <f ca="1">DATEDIF(DadosViagem5[[#This Row],[BIP]],TODAY(),"D")</f>
        <v>1</v>
      </c>
      <c r="R1565" s="76" t="str">
        <f>IFERROR(VLOOKUP(DadosViagem5[[#This Row],[Placa]],DDS!B:C,2,FALSE),"Verificar cadastro")</f>
        <v>Operando</v>
      </c>
      <c r="S1565" s="77" t="s">
        <v>2023</v>
      </c>
      <c r="T1565" s="48"/>
      <c r="U1565" s="79"/>
      <c r="V1565" s="78"/>
      <c r="W1565" s="82"/>
      <c r="X1565" s="80"/>
      <c r="Y1565" s="81"/>
      <c r="Z1565" s="83"/>
      <c r="AA1565" s="70" t="s">
        <v>2024</v>
      </c>
      <c r="AB1565" s="70" t="s">
        <v>2024</v>
      </c>
      <c r="AC1565" s="69" t="s">
        <v>2024</v>
      </c>
      <c r="AD1565" s="69" t="str">
        <f ca="1">IFERROR(DATEDIF(DadosViagem5[[#This Row],[Utimo Bip Reserva]],TODAY(),"D"),"")</f>
        <v/>
      </c>
      <c r="AE1565" s="49" t="s">
        <v>2024</v>
      </c>
      <c r="AF1565" s="50" t="s">
        <v>2024</v>
      </c>
      <c r="AG1565" s="79"/>
      <c r="AH1565" s="50">
        <v>45807</v>
      </c>
      <c r="AI1565" s="49" t="str">
        <f>IF(DadosViagem5[[#This Row],[Dias em manutenção ]]&lt;5,"Dentro do Prazo","Fora do Prazo")</f>
        <v>Fora do Prazo</v>
      </c>
      <c r="AJ1565" s="49" t="e">
        <v>#REF!</v>
      </c>
    </row>
    <row r="1566" spans="1:36" ht="15">
      <c r="A1566" s="69" t="s">
        <v>3791</v>
      </c>
      <c r="B1566" s="70"/>
      <c r="C1566" s="69" t="s">
        <v>673</v>
      </c>
      <c r="D1566" s="69" t="s">
        <v>2025</v>
      </c>
      <c r="E1566" s="69" t="s">
        <v>566</v>
      </c>
      <c r="F1566" s="69" t="s">
        <v>2064</v>
      </c>
      <c r="G1566" s="69"/>
      <c r="H1566" s="70">
        <v>2021</v>
      </c>
      <c r="I1566" s="69" t="s">
        <v>2021</v>
      </c>
      <c r="J1566" s="69" t="s">
        <v>816</v>
      </c>
      <c r="K1566" s="97" t="s">
        <v>1654</v>
      </c>
      <c r="L1566" s="72" t="s">
        <v>83</v>
      </c>
      <c r="M1566" s="48" t="s">
        <v>285</v>
      </c>
      <c r="N1566" s="49" t="s">
        <v>671</v>
      </c>
      <c r="O1566" s="49" t="s">
        <v>2342</v>
      </c>
      <c r="P1566" s="74">
        <f ca="1">IFERROR(VLOOKUP(DadosViagem5[[#This Row],[Placa]],BIP!A:E,5,FALSE),"")</f>
        <v>45977</v>
      </c>
      <c r="Q1566" s="75">
        <f ca="1">DATEDIF(DadosViagem5[[#This Row],[BIP]],TODAY(),"D")</f>
        <v>1</v>
      </c>
      <c r="R1566" s="76" t="str">
        <f>IFERROR(VLOOKUP(DadosViagem5[[#This Row],[Placa]],DDS!B:C,2,FALSE),"Verificar cadastro")</f>
        <v>Operando</v>
      </c>
      <c r="S1566" s="77" t="s">
        <v>2023</v>
      </c>
      <c r="T1566" s="48"/>
      <c r="U1566" s="79"/>
      <c r="V1566" s="78"/>
      <c r="W1566" s="82" t="s">
        <v>3043</v>
      </c>
      <c r="X1566" s="80"/>
      <c r="Y1566" s="81"/>
      <c r="Z1566" s="82"/>
      <c r="AA1566" s="70" t="s">
        <v>2024</v>
      </c>
      <c r="AB1566" s="70" t="s">
        <v>2024</v>
      </c>
      <c r="AC1566" s="69" t="s">
        <v>2024</v>
      </c>
      <c r="AD1566" s="69" t="str">
        <f ca="1">IFERROR(DATEDIF(DadosViagem5[[#This Row],[Utimo Bip Reserva]],TODAY(),"D"),"")</f>
        <v/>
      </c>
      <c r="AE1566" s="49" t="s">
        <v>2024</v>
      </c>
      <c r="AF1566" s="50" t="s">
        <v>2024</v>
      </c>
      <c r="AG1566" s="49"/>
      <c r="AH1566" s="50">
        <v>45807</v>
      </c>
      <c r="AI1566" s="49" t="str">
        <f>IF(DadosViagem5[[#This Row],[Dias em manutenção ]]&lt;5,"Dentro do Prazo","Fora do Prazo")</f>
        <v>Fora do Prazo</v>
      </c>
      <c r="AJ1566" s="49" t="e">
        <v>#REF!</v>
      </c>
    </row>
    <row r="1567" spans="1:36" ht="15">
      <c r="A1567" s="69" t="s">
        <v>3792</v>
      </c>
      <c r="B1567" s="70"/>
      <c r="C1567" s="69" t="s">
        <v>727</v>
      </c>
      <c r="D1567" s="69" t="s">
        <v>2715</v>
      </c>
      <c r="E1567" s="69" t="s">
        <v>566</v>
      </c>
      <c r="F1567" s="69" t="s">
        <v>2064</v>
      </c>
      <c r="G1567" s="69"/>
      <c r="H1567" s="70">
        <v>2022</v>
      </c>
      <c r="I1567" s="69" t="s">
        <v>2021</v>
      </c>
      <c r="J1567" s="69" t="s">
        <v>816</v>
      </c>
      <c r="K1567" s="97" t="s">
        <v>1654</v>
      </c>
      <c r="L1567" s="72" t="s">
        <v>83</v>
      </c>
      <c r="M1567" s="48" t="s">
        <v>285</v>
      </c>
      <c r="N1567" s="49" t="s">
        <v>671</v>
      </c>
      <c r="O1567" s="49" t="s">
        <v>2342</v>
      </c>
      <c r="P1567" s="74">
        <f ca="1">IFERROR(VLOOKUP(DadosViagem5[[#This Row],[Placa]],BIP!A:E,5,FALSE),"")</f>
        <v>45977</v>
      </c>
      <c r="Q1567" s="75">
        <f ca="1">DATEDIF(DadosViagem5[[#This Row],[BIP]],TODAY(),"D")</f>
        <v>1</v>
      </c>
      <c r="R1567" s="76" t="str">
        <f>IFERROR(VLOOKUP(DadosViagem5[[#This Row],[Placa]],DDS!B:C,2,FALSE),"Verificar cadastro")</f>
        <v>Missão</v>
      </c>
      <c r="S1567" s="77" t="s">
        <v>2023</v>
      </c>
      <c r="T1567" s="48"/>
      <c r="U1567" s="79"/>
      <c r="V1567" s="78"/>
      <c r="W1567" s="82"/>
      <c r="X1567" s="80"/>
      <c r="Y1567" s="81"/>
      <c r="Z1567" s="82"/>
      <c r="AA1567" s="70" t="s">
        <v>2024</v>
      </c>
      <c r="AB1567" s="70" t="s">
        <v>2024</v>
      </c>
      <c r="AC1567" s="69" t="s">
        <v>2024</v>
      </c>
      <c r="AD1567" s="69" t="str">
        <f ca="1">IFERROR(DATEDIF(DadosViagem5[[#This Row],[Utimo Bip Reserva]],TODAY(),"D"),"")</f>
        <v/>
      </c>
      <c r="AE1567" s="49" t="s">
        <v>2024</v>
      </c>
      <c r="AF1567" s="50" t="s">
        <v>2024</v>
      </c>
      <c r="AG1567" s="49"/>
      <c r="AH1567" s="50">
        <v>45807</v>
      </c>
      <c r="AI1567" s="49" t="str">
        <f>IF(DadosViagem5[[#This Row],[Dias em manutenção ]]&lt;5,"Dentro do Prazo","Fora do Prazo")</f>
        <v>Fora do Prazo</v>
      </c>
      <c r="AJ1567" s="49" t="e">
        <v>#REF!</v>
      </c>
    </row>
    <row r="1568" spans="1:36" ht="15">
      <c r="A1568" s="69" t="s">
        <v>1788</v>
      </c>
      <c r="B1568" s="70"/>
      <c r="C1568" s="69" t="s">
        <v>593</v>
      </c>
      <c r="D1568" s="69" t="s">
        <v>2018</v>
      </c>
      <c r="E1568" s="69" t="s">
        <v>2499</v>
      </c>
      <c r="F1568" s="69" t="s">
        <v>2064</v>
      </c>
      <c r="G1568" s="69"/>
      <c r="H1568" s="70">
        <v>2023</v>
      </c>
      <c r="I1568" s="69" t="s">
        <v>2021</v>
      </c>
      <c r="J1568" s="69" t="s">
        <v>816</v>
      </c>
      <c r="K1568" s="97" t="s">
        <v>1654</v>
      </c>
      <c r="L1568" s="114" t="s">
        <v>83</v>
      </c>
      <c r="M1568" s="48" t="s">
        <v>285</v>
      </c>
      <c r="N1568" s="49" t="s">
        <v>671</v>
      </c>
      <c r="O1568" s="49" t="s">
        <v>2342</v>
      </c>
      <c r="P1568" s="74">
        <f ca="1">IFERROR(VLOOKUP(DadosViagem5[[#This Row],[Placa]],BIP!A:E,5,FALSE),"")</f>
        <v>45977</v>
      </c>
      <c r="Q1568" s="75">
        <f ca="1">DATEDIF(DadosViagem5[[#This Row],[BIP]],TODAY(),"D")</f>
        <v>1</v>
      </c>
      <c r="R1568" s="76" t="str">
        <f>IFERROR(VLOOKUP(DadosViagem5[[#This Row],[Placa]],DDS!B:C,2,FALSE),"Verificar cadastro")</f>
        <v>Operando</v>
      </c>
      <c r="S1568" s="77" t="s">
        <v>2023</v>
      </c>
      <c r="T1568" s="48"/>
      <c r="U1568" s="79"/>
      <c r="V1568" s="78"/>
      <c r="W1568" s="82"/>
      <c r="X1568" s="80"/>
      <c r="Y1568" s="81"/>
      <c r="Z1568" s="82"/>
      <c r="AA1568" s="70" t="s">
        <v>2024</v>
      </c>
      <c r="AB1568" s="70" t="s">
        <v>2024</v>
      </c>
      <c r="AC1568" s="69" t="s">
        <v>2024</v>
      </c>
      <c r="AD1568" s="69" t="str">
        <f ca="1">IFERROR(DATEDIF(DadosViagem5[[#This Row],[Utimo Bip Reserva]],TODAY(),"D"),"")</f>
        <v/>
      </c>
      <c r="AE1568" s="94" t="s">
        <v>2024</v>
      </c>
      <c r="AF1568" s="94" t="s">
        <v>2024</v>
      </c>
      <c r="AG1568" s="49"/>
      <c r="AH1568" s="50">
        <v>45807</v>
      </c>
      <c r="AI1568" s="49" t="str">
        <f>IF(DadosViagem5[[#This Row],[Dias em manutenção ]]&lt;5,"Dentro do Prazo","Fora do Prazo")</f>
        <v>Fora do Prazo</v>
      </c>
      <c r="AJ1568" s="49" t="e">
        <v>#REF!</v>
      </c>
    </row>
    <row r="1569" spans="1:36" ht="15">
      <c r="A1569" s="69" t="s">
        <v>1018</v>
      </c>
      <c r="B1569" s="70"/>
      <c r="C1569" s="69" t="s">
        <v>673</v>
      </c>
      <c r="D1569" s="69" t="s">
        <v>2025</v>
      </c>
      <c r="E1569" s="69" t="s">
        <v>566</v>
      </c>
      <c r="F1569" s="69" t="s">
        <v>2064</v>
      </c>
      <c r="G1569" s="69"/>
      <c r="H1569" s="70">
        <v>2021</v>
      </c>
      <c r="I1569" s="69" t="s">
        <v>2021</v>
      </c>
      <c r="J1569" s="69" t="s">
        <v>816</v>
      </c>
      <c r="K1569" s="97" t="s">
        <v>1654</v>
      </c>
      <c r="L1569" s="72" t="s">
        <v>83</v>
      </c>
      <c r="M1569" s="48" t="s">
        <v>285</v>
      </c>
      <c r="N1569" s="49" t="s">
        <v>671</v>
      </c>
      <c r="O1569" s="49" t="s">
        <v>2342</v>
      </c>
      <c r="P1569" s="74">
        <f ca="1">IFERROR(VLOOKUP(DadosViagem5[[#This Row],[Placa]],BIP!A:E,5,FALSE),"")</f>
        <v>45977</v>
      </c>
      <c r="Q1569" s="75">
        <f ca="1">DATEDIF(DadosViagem5[[#This Row],[BIP]],TODAY(),"D")</f>
        <v>1</v>
      </c>
      <c r="R1569" s="76" t="str">
        <f>IFERROR(VLOOKUP(DadosViagem5[[#This Row],[Placa]],DDS!B:C,2,FALSE),"Verificar cadastro")</f>
        <v>Operando</v>
      </c>
      <c r="S1569" s="77" t="s">
        <v>2023</v>
      </c>
      <c r="T1569" s="48"/>
      <c r="U1569" s="79"/>
      <c r="V1569" s="78"/>
      <c r="W1569" s="82" t="s">
        <v>331</v>
      </c>
      <c r="X1569" s="80"/>
      <c r="Y1569" s="81"/>
      <c r="Z1569" s="82" t="s">
        <v>670</v>
      </c>
      <c r="AA1569" s="70" t="s">
        <v>2024</v>
      </c>
      <c r="AB1569" s="70" t="s">
        <v>2024</v>
      </c>
      <c r="AC1569" s="69" t="s">
        <v>2024</v>
      </c>
      <c r="AD1569" s="69" t="str">
        <f ca="1">IFERROR(DATEDIF(DadosViagem5[[#This Row],[Utimo Bip Reserva]],TODAY(),"D"),"")</f>
        <v/>
      </c>
      <c r="AE1569" s="49" t="s">
        <v>2024</v>
      </c>
      <c r="AF1569" s="50" t="s">
        <v>2024</v>
      </c>
      <c r="AG1569" s="49"/>
      <c r="AH1569" s="50">
        <v>45807</v>
      </c>
      <c r="AI1569" s="49" t="str">
        <f>IF(DadosViagem5[[#This Row],[Dias em manutenção ]]&lt;5,"Dentro do Prazo","Fora do Prazo")</f>
        <v>Fora do Prazo</v>
      </c>
      <c r="AJ1569" s="49" t="e">
        <v>#REF!</v>
      </c>
    </row>
    <row r="1570" spans="1:36" ht="15">
      <c r="A1570" s="69" t="s">
        <v>3793</v>
      </c>
      <c r="B1570" s="70"/>
      <c r="C1570" s="69" t="s">
        <v>668</v>
      </c>
      <c r="D1570" s="69" t="s">
        <v>2079</v>
      </c>
      <c r="E1570" s="69" t="s">
        <v>566</v>
      </c>
      <c r="F1570" s="69" t="s">
        <v>2064</v>
      </c>
      <c r="G1570" s="69"/>
      <c r="H1570" s="70">
        <v>2022</v>
      </c>
      <c r="I1570" s="69" t="s">
        <v>2021</v>
      </c>
      <c r="J1570" s="69" t="s">
        <v>816</v>
      </c>
      <c r="K1570" s="97" t="s">
        <v>1654</v>
      </c>
      <c r="L1570" s="72" t="s">
        <v>83</v>
      </c>
      <c r="M1570" s="48" t="s">
        <v>285</v>
      </c>
      <c r="N1570" s="49" t="s">
        <v>671</v>
      </c>
      <c r="O1570" s="49" t="s">
        <v>2342</v>
      </c>
      <c r="P1570" s="74">
        <f ca="1">IFERROR(VLOOKUP(DadosViagem5[[#This Row],[Placa]],BIP!A:E,5,FALSE),"")</f>
        <v>45936</v>
      </c>
      <c r="Q1570" s="75">
        <f ca="1">DATEDIF(DadosViagem5[[#This Row],[BIP]],TODAY(),"D")</f>
        <v>42</v>
      </c>
      <c r="R1570" s="76" t="str">
        <f>IFERROR(VLOOKUP(DadosViagem5[[#This Row],[Placa]],DDS!B:C,2,FALSE),"Verificar cadastro")</f>
        <v>Manutenção</v>
      </c>
      <c r="S1570" s="49" t="s">
        <v>1186</v>
      </c>
      <c r="T1570" s="48"/>
      <c r="U1570" s="79"/>
      <c r="V1570" s="78"/>
      <c r="W1570" s="82" t="s">
        <v>3794</v>
      </c>
      <c r="X1570" s="80"/>
      <c r="Y1570" s="81"/>
      <c r="Z1570" s="82" t="s">
        <v>3795</v>
      </c>
      <c r="AA1570" s="70" t="s">
        <v>2024</v>
      </c>
      <c r="AB1570" s="70" t="s">
        <v>2024</v>
      </c>
      <c r="AC1570" s="69" t="s">
        <v>2024</v>
      </c>
      <c r="AD1570" s="69" t="str">
        <f ca="1">IFERROR(DATEDIF(DadosViagem5[[#This Row],[Utimo Bip Reserva]],TODAY(),"D"),"")</f>
        <v/>
      </c>
      <c r="AE1570" s="49" t="s">
        <v>2024</v>
      </c>
      <c r="AF1570" s="50" t="s">
        <v>2024</v>
      </c>
      <c r="AG1570" s="49"/>
      <c r="AH1570" s="50">
        <v>45807</v>
      </c>
      <c r="AI1570" s="49" t="str">
        <f>IF(DadosViagem5[[#This Row],[Dias em manutenção ]]&lt;5,"Dentro do Prazo","Fora do Prazo")</f>
        <v>Fora do Prazo</v>
      </c>
      <c r="AJ1570" s="49" t="e">
        <v>#REF!</v>
      </c>
    </row>
    <row r="1571" spans="1:36" ht="15">
      <c r="A1571" s="69" t="s">
        <v>1082</v>
      </c>
      <c r="B1571" s="70"/>
      <c r="C1571" s="69" t="s">
        <v>668</v>
      </c>
      <c r="D1571" s="69" t="s">
        <v>2079</v>
      </c>
      <c r="E1571" s="69" t="s">
        <v>566</v>
      </c>
      <c r="F1571" s="69" t="s">
        <v>2064</v>
      </c>
      <c r="G1571" s="69"/>
      <c r="H1571" s="70">
        <v>2022</v>
      </c>
      <c r="I1571" s="69" t="s">
        <v>2021</v>
      </c>
      <c r="J1571" s="69" t="s">
        <v>816</v>
      </c>
      <c r="K1571" s="97" t="s">
        <v>1654</v>
      </c>
      <c r="L1571" s="72" t="s">
        <v>83</v>
      </c>
      <c r="M1571" s="48" t="s">
        <v>285</v>
      </c>
      <c r="N1571" s="49" t="s">
        <v>671</v>
      </c>
      <c r="O1571" s="49" t="s">
        <v>2342</v>
      </c>
      <c r="P1571" s="74">
        <f ca="1">IFERROR(VLOOKUP(DadosViagem5[[#This Row],[Placa]],BIP!A:E,5,FALSE),"")</f>
        <v>45978</v>
      </c>
      <c r="Q1571" s="75">
        <f ca="1">DATEDIF(DadosViagem5[[#This Row],[BIP]],TODAY(),"D")</f>
        <v>0</v>
      </c>
      <c r="R1571" s="76" t="str">
        <f>IFERROR(VLOOKUP(DadosViagem5[[#This Row],[Placa]],DDS!B:C,2,FALSE),"Verificar cadastro")</f>
        <v>Operando</v>
      </c>
      <c r="S1571" s="77" t="s">
        <v>2096</v>
      </c>
      <c r="T1571" s="48"/>
      <c r="U1571" s="79"/>
      <c r="V1571" s="78"/>
      <c r="W1571" s="19"/>
      <c r="X1571" s="80"/>
      <c r="Y1571" s="81"/>
      <c r="Z1571" s="82"/>
      <c r="AA1571" s="70" t="s">
        <v>2024</v>
      </c>
      <c r="AB1571" s="70" t="s">
        <v>2024</v>
      </c>
      <c r="AC1571" s="69" t="s">
        <v>2024</v>
      </c>
      <c r="AD1571" s="69" t="str">
        <f ca="1">IFERROR(DATEDIF(DadosViagem5[[#This Row],[Utimo Bip Reserva]],TODAY(),"D"),"")</f>
        <v/>
      </c>
      <c r="AE1571" s="49" t="s">
        <v>2024</v>
      </c>
      <c r="AF1571" s="50" t="s">
        <v>2024</v>
      </c>
      <c r="AG1571" s="49"/>
      <c r="AH1571" s="50">
        <v>45807</v>
      </c>
      <c r="AI1571" s="49" t="str">
        <f>IF(DadosViagem5[[#This Row],[Dias em manutenção ]]&lt;5,"Dentro do Prazo","Fora do Prazo")</f>
        <v>Fora do Prazo</v>
      </c>
      <c r="AJ1571" s="49" t="e">
        <v>#REF!</v>
      </c>
    </row>
    <row r="1572" spans="1:36" ht="15">
      <c r="A1572" s="69" t="s">
        <v>3796</v>
      </c>
      <c r="B1572" s="70"/>
      <c r="C1572" s="69" t="s">
        <v>727</v>
      </c>
      <c r="D1572" s="69" t="s">
        <v>2715</v>
      </c>
      <c r="E1572" s="69" t="s">
        <v>566</v>
      </c>
      <c r="F1572" s="69" t="s">
        <v>2064</v>
      </c>
      <c r="G1572" s="69"/>
      <c r="H1572" s="70">
        <v>2022</v>
      </c>
      <c r="I1572" s="69" t="s">
        <v>2021</v>
      </c>
      <c r="J1572" s="69" t="s">
        <v>816</v>
      </c>
      <c r="K1572" s="97" t="s">
        <v>1654</v>
      </c>
      <c r="L1572" s="72" t="s">
        <v>83</v>
      </c>
      <c r="M1572" s="48" t="s">
        <v>285</v>
      </c>
      <c r="N1572" s="49" t="s">
        <v>671</v>
      </c>
      <c r="O1572" s="49" t="s">
        <v>2342</v>
      </c>
      <c r="P1572" s="74">
        <f ca="1">IFERROR(VLOOKUP(DadosViagem5[[#This Row],[Placa]],BIP!A:E,5,FALSE),"")</f>
        <v>45977</v>
      </c>
      <c r="Q1572" s="75">
        <f ca="1">DATEDIF(DadosViagem5[[#This Row],[BIP]],TODAY(),"D")</f>
        <v>1</v>
      </c>
      <c r="R1572" s="76" t="str">
        <f>IFERROR(VLOOKUP(DadosViagem5[[#This Row],[Placa]],DDS!B:C,2,FALSE),"Verificar cadastro")</f>
        <v>Operando</v>
      </c>
      <c r="S1572" s="77" t="s">
        <v>2023</v>
      </c>
      <c r="T1572" s="48"/>
      <c r="U1572" s="79"/>
      <c r="V1572" s="78"/>
      <c r="W1572" s="82"/>
      <c r="X1572" s="80"/>
      <c r="Y1572" s="81"/>
      <c r="Z1572" s="82"/>
      <c r="AA1572" s="70" t="s">
        <v>2024</v>
      </c>
      <c r="AB1572" s="70" t="s">
        <v>2024</v>
      </c>
      <c r="AC1572" s="69" t="s">
        <v>2024</v>
      </c>
      <c r="AD1572" s="69" t="str">
        <f ca="1">IFERROR(DATEDIF(DadosViagem5[[#This Row],[Utimo Bip Reserva]],TODAY(),"D"),"")</f>
        <v/>
      </c>
      <c r="AE1572" s="49" t="s">
        <v>2024</v>
      </c>
      <c r="AF1572" s="50" t="s">
        <v>2024</v>
      </c>
      <c r="AG1572" s="49"/>
      <c r="AH1572" s="50">
        <v>45807</v>
      </c>
      <c r="AI1572" s="49" t="str">
        <f>IF(DadosViagem5[[#This Row],[Dias em manutenção ]]&lt;5,"Dentro do Prazo","Fora do Prazo")</f>
        <v>Fora do Prazo</v>
      </c>
      <c r="AJ1572" s="49" t="e">
        <v>#REF!</v>
      </c>
    </row>
    <row r="1573" spans="1:36" ht="15">
      <c r="A1573" s="69" t="s">
        <v>3797</v>
      </c>
      <c r="B1573" s="70">
        <v>443</v>
      </c>
      <c r="C1573" s="69" t="s">
        <v>395</v>
      </c>
      <c r="D1573" s="69" t="s">
        <v>2025</v>
      </c>
      <c r="E1573" s="69" t="s">
        <v>2034</v>
      </c>
      <c r="F1573" s="69" t="s">
        <v>2064</v>
      </c>
      <c r="G1573" s="69"/>
      <c r="H1573" s="70">
        <v>2023</v>
      </c>
      <c r="I1573" s="69" t="s">
        <v>2021</v>
      </c>
      <c r="J1573" s="69" t="s">
        <v>816</v>
      </c>
      <c r="K1573" s="97" t="s">
        <v>1654</v>
      </c>
      <c r="L1573" s="72" t="s">
        <v>83</v>
      </c>
      <c r="M1573" s="48" t="s">
        <v>139</v>
      </c>
      <c r="N1573" s="49" t="s">
        <v>671</v>
      </c>
      <c r="O1573" s="49" t="s">
        <v>2342</v>
      </c>
      <c r="P1573" s="74">
        <f ca="1">IFERROR(VLOOKUP(DadosViagem5[[#This Row],[Placa]],BIP!A:E,5,FALSE),"")</f>
        <v>45977</v>
      </c>
      <c r="Q1573" s="75">
        <f ca="1">DATEDIF(DadosViagem5[[#This Row],[BIP]],TODAY(),"D")</f>
        <v>1</v>
      </c>
      <c r="R1573" s="76" t="str">
        <f>IFERROR(VLOOKUP(DadosViagem5[[#This Row],[Placa]],DDS!B:C,2,FALSE),"Verificar cadastro")</f>
        <v>Operando</v>
      </c>
      <c r="S1573" s="77" t="s">
        <v>2023</v>
      </c>
      <c r="T1573" s="48"/>
      <c r="U1573" s="79"/>
      <c r="V1573" s="78"/>
      <c r="W1573" s="82"/>
      <c r="X1573" s="80"/>
      <c r="Y1573" s="81"/>
      <c r="Z1573" s="82"/>
      <c r="AA1573" s="70" t="s">
        <v>2024</v>
      </c>
      <c r="AB1573" s="70" t="s">
        <v>2024</v>
      </c>
      <c r="AC1573" s="69" t="s">
        <v>2024</v>
      </c>
      <c r="AD1573" s="69" t="str">
        <f ca="1">IFERROR(DATEDIF(DadosViagem5[[#This Row],[Utimo Bip Reserva]],TODAY(),"D"),"")</f>
        <v/>
      </c>
      <c r="AE1573" s="195"/>
      <c r="AF1573" s="50" t="s">
        <v>2024</v>
      </c>
      <c r="AG1573" s="49"/>
      <c r="AH1573" s="50">
        <v>45807</v>
      </c>
      <c r="AI1573" s="49" t="str">
        <f>IF(DadosViagem5[[#This Row],[Dias em manutenção ]]&lt;5,"Dentro do Prazo","Fora do Prazo")</f>
        <v>Fora do Prazo</v>
      </c>
      <c r="AJ1573" s="49" t="e">
        <v>#REF!</v>
      </c>
    </row>
    <row r="1574" spans="1:36" ht="15">
      <c r="A1574" s="69" t="s">
        <v>880</v>
      </c>
      <c r="B1574" s="70"/>
      <c r="C1574" s="69" t="s">
        <v>668</v>
      </c>
      <c r="D1574" s="69" t="s">
        <v>2079</v>
      </c>
      <c r="E1574" s="69" t="s">
        <v>566</v>
      </c>
      <c r="F1574" s="69" t="s">
        <v>2064</v>
      </c>
      <c r="G1574" s="69"/>
      <c r="H1574" s="70">
        <v>2022</v>
      </c>
      <c r="I1574" s="69" t="s">
        <v>2021</v>
      </c>
      <c r="J1574" s="69" t="s">
        <v>816</v>
      </c>
      <c r="K1574" s="97" t="s">
        <v>1654</v>
      </c>
      <c r="L1574" s="72" t="s">
        <v>83</v>
      </c>
      <c r="M1574" s="48" t="s">
        <v>285</v>
      </c>
      <c r="N1574" s="49" t="s">
        <v>671</v>
      </c>
      <c r="O1574" s="49" t="s">
        <v>2342</v>
      </c>
      <c r="P1574" s="74">
        <f ca="1">IFERROR(VLOOKUP(DadosViagem5[[#This Row],[Placa]],BIP!A:E,5,FALSE),"")</f>
        <v>45978</v>
      </c>
      <c r="Q1574" s="75">
        <f ca="1">DATEDIF(DadosViagem5[[#This Row],[BIP]],TODAY(),"D")</f>
        <v>0</v>
      </c>
      <c r="R1574" s="76" t="str">
        <f>IFERROR(VLOOKUP(DadosViagem5[[#This Row],[Placa]],DDS!B:C,2,FALSE),"Verificar cadastro")</f>
        <v>Operando</v>
      </c>
      <c r="S1574" s="77" t="s">
        <v>3798</v>
      </c>
      <c r="T1574" s="48"/>
      <c r="U1574" s="79"/>
      <c r="V1574" s="78"/>
      <c r="W1574" s="82"/>
      <c r="X1574" s="80"/>
      <c r="Y1574" s="81"/>
      <c r="Z1574" s="82"/>
      <c r="AA1574" s="70" t="s">
        <v>2024</v>
      </c>
      <c r="AB1574" s="70" t="s">
        <v>2024</v>
      </c>
      <c r="AC1574" s="69" t="s">
        <v>2024</v>
      </c>
      <c r="AD1574" s="69" t="str">
        <f ca="1">IFERROR(DATEDIF(DadosViagem5[[#This Row],[Utimo Bip Reserva]],TODAY(),"D"),"")</f>
        <v/>
      </c>
      <c r="AE1574" s="49" t="s">
        <v>2024</v>
      </c>
      <c r="AF1574" s="50" t="s">
        <v>2024</v>
      </c>
      <c r="AG1574" s="49"/>
      <c r="AH1574" s="50">
        <v>45807</v>
      </c>
      <c r="AI1574" s="49" t="str">
        <f>IF(DadosViagem5[[#This Row],[Dias em manutenção ]]&lt;5,"Dentro do Prazo","Fora do Prazo")</f>
        <v>Fora do Prazo</v>
      </c>
      <c r="AJ1574" s="49" t="e">
        <v>#REF!</v>
      </c>
    </row>
    <row r="1575" spans="1:36" ht="15">
      <c r="A1575" s="69" t="s">
        <v>711</v>
      </c>
      <c r="B1575" s="70"/>
      <c r="C1575" s="69" t="s">
        <v>673</v>
      </c>
      <c r="D1575" s="69" t="s">
        <v>2025</v>
      </c>
      <c r="E1575" s="69" t="s">
        <v>566</v>
      </c>
      <c r="F1575" s="69" t="s">
        <v>2064</v>
      </c>
      <c r="G1575" s="69"/>
      <c r="H1575" s="70">
        <v>2021</v>
      </c>
      <c r="I1575" s="69" t="s">
        <v>2021</v>
      </c>
      <c r="J1575" s="69" t="s">
        <v>816</v>
      </c>
      <c r="K1575" s="97" t="s">
        <v>1654</v>
      </c>
      <c r="L1575" s="72" t="s">
        <v>83</v>
      </c>
      <c r="M1575" s="48" t="s">
        <v>285</v>
      </c>
      <c r="N1575" s="49" t="s">
        <v>671</v>
      </c>
      <c r="O1575" s="49" t="s">
        <v>2342</v>
      </c>
      <c r="P1575" s="74">
        <f ca="1">IFERROR(VLOOKUP(DadosViagem5[[#This Row],[Placa]],BIP!A:E,5,FALSE),"")</f>
        <v>45978</v>
      </c>
      <c r="Q1575" s="75">
        <f ca="1">DATEDIF(DadosViagem5[[#This Row],[BIP]],TODAY(),"D")</f>
        <v>0</v>
      </c>
      <c r="R1575" s="76" t="str">
        <f>IFERROR(VLOOKUP(DadosViagem5[[#This Row],[Placa]],DDS!B:C,2,FALSE),"Verificar cadastro")</f>
        <v>Operando</v>
      </c>
      <c r="S1575" s="77" t="s">
        <v>2023</v>
      </c>
      <c r="T1575" s="48"/>
      <c r="U1575" s="79"/>
      <c r="V1575" s="78"/>
      <c r="W1575" s="82" t="s">
        <v>3799</v>
      </c>
      <c r="X1575" s="80"/>
      <c r="Y1575" s="81"/>
      <c r="Z1575" s="82"/>
      <c r="AA1575" s="70" t="s">
        <v>2024</v>
      </c>
      <c r="AB1575" s="70" t="s">
        <v>2024</v>
      </c>
      <c r="AC1575" s="69" t="s">
        <v>2024</v>
      </c>
      <c r="AD1575" s="69" t="str">
        <f ca="1">IFERROR(DATEDIF(DadosViagem5[[#This Row],[Utimo Bip Reserva]],TODAY(),"D"),"")</f>
        <v/>
      </c>
      <c r="AE1575" s="49" t="s">
        <v>2024</v>
      </c>
      <c r="AF1575" s="50" t="s">
        <v>2024</v>
      </c>
      <c r="AG1575" s="49" t="e">
        <f>_xlfn.TEXTBEFORE(DadosViagem5[[#This Row],[Focal ]], " ", 1)</f>
        <v>#N/A</v>
      </c>
      <c r="AH1575" s="50">
        <v>45807</v>
      </c>
      <c r="AI1575" s="49" t="str">
        <f>IF(DadosViagem5[[#This Row],[Dias em manutenção ]]&lt;5,"Dentro do Prazo","Fora do Prazo")</f>
        <v>Fora do Prazo</v>
      </c>
      <c r="AJ1575" s="49" t="e">
        <v>#REF!</v>
      </c>
    </row>
    <row r="1576" spans="1:36" ht="15">
      <c r="A1576" s="69" t="s">
        <v>3800</v>
      </c>
      <c r="B1576" s="70"/>
      <c r="C1576" s="69" t="s">
        <v>668</v>
      </c>
      <c r="D1576" s="69" t="s">
        <v>2079</v>
      </c>
      <c r="E1576" s="69" t="s">
        <v>566</v>
      </c>
      <c r="F1576" s="69" t="s">
        <v>2064</v>
      </c>
      <c r="G1576" s="69"/>
      <c r="H1576" s="70">
        <v>2022</v>
      </c>
      <c r="I1576" s="69" t="s">
        <v>2021</v>
      </c>
      <c r="J1576" s="69" t="s">
        <v>816</v>
      </c>
      <c r="K1576" s="97" t="s">
        <v>1654</v>
      </c>
      <c r="L1576" s="72" t="s">
        <v>83</v>
      </c>
      <c r="M1576" s="48" t="s">
        <v>285</v>
      </c>
      <c r="N1576" s="49" t="s">
        <v>671</v>
      </c>
      <c r="O1576" s="49" t="s">
        <v>2342</v>
      </c>
      <c r="P1576" s="74">
        <f ca="1">IFERROR(VLOOKUP(DadosViagem5[[#This Row],[Placa]],BIP!A:E,5,FALSE),"")</f>
        <v>45978</v>
      </c>
      <c r="Q1576" s="75">
        <f ca="1">DATEDIF(DadosViagem5[[#This Row],[BIP]],TODAY(),"D")</f>
        <v>0</v>
      </c>
      <c r="R1576" s="76" t="str">
        <f>IFERROR(VLOOKUP(DadosViagem5[[#This Row],[Placa]],DDS!B:C,2,FALSE),"Verificar cadastro")</f>
        <v>Operando</v>
      </c>
      <c r="S1576" s="77" t="s">
        <v>2023</v>
      </c>
      <c r="T1576" s="48"/>
      <c r="U1576" s="79"/>
      <c r="V1576" s="78"/>
      <c r="W1576" s="82"/>
      <c r="X1576" s="80"/>
      <c r="Y1576" s="81"/>
      <c r="Z1576" s="82"/>
      <c r="AA1576" s="70" t="s">
        <v>2024</v>
      </c>
      <c r="AB1576" s="70" t="s">
        <v>2024</v>
      </c>
      <c r="AC1576" s="69" t="s">
        <v>2024</v>
      </c>
      <c r="AD1576" s="69" t="str">
        <f ca="1">IFERROR(DATEDIF(DadosViagem5[[#This Row],[Utimo Bip Reserva]],TODAY(),"D"),"")</f>
        <v/>
      </c>
      <c r="AE1576" s="49" t="s">
        <v>2024</v>
      </c>
      <c r="AF1576" s="50" t="s">
        <v>2024</v>
      </c>
      <c r="AG1576" s="49"/>
      <c r="AH1576" s="50">
        <v>45807</v>
      </c>
      <c r="AI1576" s="49" t="str">
        <f>IF(DadosViagem5[[#This Row],[Dias em manutenção ]]&lt;5,"Dentro do Prazo","Fora do Prazo")</f>
        <v>Fora do Prazo</v>
      </c>
      <c r="AJ1576" s="49" t="e">
        <v>#REF!</v>
      </c>
    </row>
    <row r="1577" spans="1:36" ht="15">
      <c r="A1577" s="69" t="s">
        <v>3801</v>
      </c>
      <c r="B1577" s="70"/>
      <c r="C1577" s="69" t="s">
        <v>668</v>
      </c>
      <c r="D1577" s="69" t="s">
        <v>2079</v>
      </c>
      <c r="E1577" s="69" t="s">
        <v>566</v>
      </c>
      <c r="F1577" s="69" t="s">
        <v>2064</v>
      </c>
      <c r="G1577" s="69"/>
      <c r="H1577" s="70">
        <v>2020</v>
      </c>
      <c r="I1577" s="69" t="s">
        <v>2021</v>
      </c>
      <c r="J1577" s="69" t="s">
        <v>816</v>
      </c>
      <c r="K1577" s="97" t="s">
        <v>1654</v>
      </c>
      <c r="L1577" s="72" t="s">
        <v>83</v>
      </c>
      <c r="M1577" s="48" t="s">
        <v>285</v>
      </c>
      <c r="N1577" s="49" t="s">
        <v>671</v>
      </c>
      <c r="O1577" s="49" t="s">
        <v>2342</v>
      </c>
      <c r="P1577" s="74">
        <f ca="1">IFERROR(VLOOKUP(DadosViagem5[[#This Row],[Placa]],BIP!A:E,5,FALSE),"")</f>
        <v>45968</v>
      </c>
      <c r="Q1577" s="75">
        <f ca="1">DATEDIF(DadosViagem5[[#This Row],[BIP]],TODAY(),"D")</f>
        <v>10</v>
      </c>
      <c r="R1577" s="76" t="str">
        <f>IFERROR(VLOOKUP(DadosViagem5[[#This Row],[Placa]],DDS!B:C,2,FALSE),"Verificar cadastro")</f>
        <v>Manutenção</v>
      </c>
      <c r="S1577" s="49" t="s">
        <v>1186</v>
      </c>
      <c r="T1577" s="48"/>
      <c r="U1577" s="79"/>
      <c r="V1577" s="78"/>
      <c r="W1577" s="82" t="s">
        <v>3802</v>
      </c>
      <c r="X1577" s="80"/>
      <c r="Y1577" s="81"/>
      <c r="Z1577" s="82" t="s">
        <v>3795</v>
      </c>
      <c r="AA1577" s="70" t="s">
        <v>2024</v>
      </c>
      <c r="AB1577" s="70" t="s">
        <v>2024</v>
      </c>
      <c r="AC1577" s="69" t="s">
        <v>2024</v>
      </c>
      <c r="AD1577" s="69" t="str">
        <f ca="1">IFERROR(DATEDIF(DadosViagem5[[#This Row],[Utimo Bip Reserva]],TODAY(),"D"),"")</f>
        <v/>
      </c>
      <c r="AE1577" s="49" t="s">
        <v>2024</v>
      </c>
      <c r="AF1577" s="50" t="s">
        <v>2024</v>
      </c>
      <c r="AG1577" s="49"/>
      <c r="AH1577" s="50">
        <v>45807</v>
      </c>
      <c r="AI1577" s="49" t="str">
        <f>IF(DadosViagem5[[#This Row],[Dias em manutenção ]]&lt;5,"Dentro do Prazo","Fora do Prazo")</f>
        <v>Fora do Prazo</v>
      </c>
      <c r="AJ1577" s="49" t="e">
        <v>#REF!</v>
      </c>
    </row>
    <row r="1578" spans="1:36" ht="15">
      <c r="A1578" s="69" t="s">
        <v>3803</v>
      </c>
      <c r="B1578" s="70"/>
      <c r="C1578" s="69" t="s">
        <v>668</v>
      </c>
      <c r="D1578" s="69" t="s">
        <v>2079</v>
      </c>
      <c r="E1578" s="69" t="s">
        <v>566</v>
      </c>
      <c r="F1578" s="69">
        <v>0</v>
      </c>
      <c r="G1578" s="69"/>
      <c r="H1578" s="70">
        <v>2022</v>
      </c>
      <c r="I1578" s="69" t="s">
        <v>2021</v>
      </c>
      <c r="J1578" s="69" t="s">
        <v>816</v>
      </c>
      <c r="K1578" s="97" t="s">
        <v>1654</v>
      </c>
      <c r="L1578" s="72" t="s">
        <v>83</v>
      </c>
      <c r="M1578" s="48" t="s">
        <v>285</v>
      </c>
      <c r="N1578" s="49" t="s">
        <v>671</v>
      </c>
      <c r="O1578" s="49" t="s">
        <v>2342</v>
      </c>
      <c r="P1578" s="74">
        <f ca="1">IFERROR(VLOOKUP(DadosViagem5[[#This Row],[Placa]],BIP!A:E,5,FALSE),"")</f>
        <v>45928</v>
      </c>
      <c r="Q1578" s="75">
        <f ca="1">DATEDIF(DadosViagem5[[#This Row],[BIP]],TODAY(),"D")</f>
        <v>50</v>
      </c>
      <c r="R1578" s="76" t="str">
        <f>IFERROR(VLOOKUP(DadosViagem5[[#This Row],[Placa]],DDS!B:C,2,FALSE),"Verificar cadastro")</f>
        <v>Manutenção</v>
      </c>
      <c r="S1578" s="49" t="s">
        <v>1186</v>
      </c>
      <c r="T1578" s="48"/>
      <c r="U1578" s="79"/>
      <c r="V1578" s="78"/>
      <c r="W1578" s="82" t="s">
        <v>3802</v>
      </c>
      <c r="X1578" s="80"/>
      <c r="Y1578" s="81"/>
      <c r="Z1578" s="82" t="s">
        <v>3795</v>
      </c>
      <c r="AA1578" s="70" t="s">
        <v>2024</v>
      </c>
      <c r="AB1578" s="70" t="s">
        <v>2024</v>
      </c>
      <c r="AC1578" s="69" t="s">
        <v>2024</v>
      </c>
      <c r="AD1578" s="69" t="str">
        <f ca="1">IFERROR(DATEDIF(DadosViagem5[[#This Row],[Utimo Bip Reserva]],TODAY(),"D"),"")</f>
        <v/>
      </c>
      <c r="AE1578" s="49" t="s">
        <v>2024</v>
      </c>
      <c r="AF1578" s="50" t="s">
        <v>2024</v>
      </c>
      <c r="AG1578" s="49"/>
      <c r="AH1578" s="50">
        <v>45807</v>
      </c>
      <c r="AI1578" s="49" t="str">
        <f>IF(DadosViagem5[[#This Row],[Dias em manutenção ]]&lt;5,"Dentro do Prazo","Fora do Prazo")</f>
        <v>Fora do Prazo</v>
      </c>
      <c r="AJ1578" s="49" t="e">
        <v>#REF!</v>
      </c>
    </row>
    <row r="1579" spans="1:36" ht="15">
      <c r="A1579" s="69" t="s">
        <v>3804</v>
      </c>
      <c r="B1579" s="70"/>
      <c r="C1579" s="69" t="s">
        <v>668</v>
      </c>
      <c r="D1579" s="69" t="s">
        <v>2079</v>
      </c>
      <c r="E1579" s="69" t="s">
        <v>566</v>
      </c>
      <c r="F1579" s="69" t="s">
        <v>2064</v>
      </c>
      <c r="G1579" s="69"/>
      <c r="H1579" s="70">
        <v>2023</v>
      </c>
      <c r="I1579" s="69" t="s">
        <v>2021</v>
      </c>
      <c r="J1579" s="69" t="s">
        <v>816</v>
      </c>
      <c r="K1579" s="97" t="s">
        <v>1654</v>
      </c>
      <c r="L1579" s="72" t="s">
        <v>83</v>
      </c>
      <c r="M1579" s="48" t="s">
        <v>285</v>
      </c>
      <c r="N1579" s="49" t="s">
        <v>671</v>
      </c>
      <c r="O1579" s="49" t="s">
        <v>2342</v>
      </c>
      <c r="P1579" s="74">
        <f ca="1">IFERROR(VLOOKUP(DadosViagem5[[#This Row],[Placa]],BIP!A:E,5,FALSE),"")</f>
        <v>45936</v>
      </c>
      <c r="Q1579" s="75">
        <f ca="1">DATEDIF(DadosViagem5[[#This Row],[BIP]],TODAY(),"D")</f>
        <v>42</v>
      </c>
      <c r="R1579" s="76" t="str">
        <f>IFERROR(VLOOKUP(DadosViagem5[[#This Row],[Placa]],DDS!B:C,2,FALSE),"Verificar cadastro")</f>
        <v> </v>
      </c>
      <c r="S1579" s="49" t="s">
        <v>1186</v>
      </c>
      <c r="T1579" s="48"/>
      <c r="U1579" s="79"/>
      <c r="V1579" s="78"/>
      <c r="W1579" s="82" t="s">
        <v>3794</v>
      </c>
      <c r="X1579" s="80"/>
      <c r="Y1579" s="81"/>
      <c r="Z1579" s="82" t="s">
        <v>3795</v>
      </c>
      <c r="AA1579" s="70" t="s">
        <v>2024</v>
      </c>
      <c r="AB1579" s="70" t="s">
        <v>2024</v>
      </c>
      <c r="AC1579" s="69" t="s">
        <v>2024</v>
      </c>
      <c r="AD1579" s="69" t="str">
        <f ca="1">IFERROR(DATEDIF(DadosViagem5[[#This Row],[Utimo Bip Reserva]],TODAY(),"D"),"")</f>
        <v/>
      </c>
      <c r="AE1579" s="49" t="s">
        <v>2024</v>
      </c>
      <c r="AF1579" s="50" t="s">
        <v>2024</v>
      </c>
      <c r="AG1579" s="49"/>
      <c r="AH1579" s="50">
        <v>45807</v>
      </c>
      <c r="AI1579" s="49" t="str">
        <f>IF(DadosViagem5[[#This Row],[Dias em manutenção ]]&lt;5,"Dentro do Prazo","Fora do Prazo")</f>
        <v>Fora do Prazo</v>
      </c>
      <c r="AJ1579" s="49" t="e">
        <v>#REF!</v>
      </c>
    </row>
    <row r="1580" spans="1:36" ht="15">
      <c r="A1580" s="69" t="s">
        <v>1080</v>
      </c>
      <c r="B1580" s="70"/>
      <c r="C1580" s="69" t="s">
        <v>668</v>
      </c>
      <c r="D1580" s="69" t="s">
        <v>2079</v>
      </c>
      <c r="E1580" s="69" t="s">
        <v>566</v>
      </c>
      <c r="F1580" s="69" t="s">
        <v>2064</v>
      </c>
      <c r="G1580" s="69"/>
      <c r="H1580" s="70">
        <v>2022</v>
      </c>
      <c r="I1580" s="69" t="s">
        <v>2021</v>
      </c>
      <c r="J1580" s="69" t="s">
        <v>816</v>
      </c>
      <c r="K1580" s="97" t="s">
        <v>1654</v>
      </c>
      <c r="L1580" s="72" t="s">
        <v>83</v>
      </c>
      <c r="M1580" s="48" t="s">
        <v>285</v>
      </c>
      <c r="N1580" s="49" t="s">
        <v>671</v>
      </c>
      <c r="O1580" s="49" t="s">
        <v>2342</v>
      </c>
      <c r="P1580" s="74">
        <f ca="1">IFERROR(VLOOKUP(DadosViagem5[[#This Row],[Placa]],BIP!A:E,5,FALSE),"")</f>
        <v>45977</v>
      </c>
      <c r="Q1580" s="75">
        <f ca="1">DATEDIF(DadosViagem5[[#This Row],[BIP]],TODAY(),"D")</f>
        <v>1</v>
      </c>
      <c r="R1580" s="76" t="str">
        <f>IFERROR(VLOOKUP(DadosViagem5[[#This Row],[Placa]],DDS!B:C,2,FALSE),"Verificar cadastro")</f>
        <v>Operando</v>
      </c>
      <c r="S1580" s="77" t="s">
        <v>2023</v>
      </c>
      <c r="T1580" s="48"/>
      <c r="U1580" s="79"/>
      <c r="V1580" s="78"/>
      <c r="W1580" s="82" t="s">
        <v>2426</v>
      </c>
      <c r="X1580" s="80"/>
      <c r="Y1580" s="81"/>
      <c r="Z1580" s="82"/>
      <c r="AA1580" s="70" t="s">
        <v>2024</v>
      </c>
      <c r="AB1580" s="70" t="s">
        <v>2024</v>
      </c>
      <c r="AC1580" s="69" t="s">
        <v>2024</v>
      </c>
      <c r="AD1580" s="69" t="str">
        <f ca="1">IFERROR(DATEDIF(DadosViagem5[[#This Row],[Utimo Bip Reserva]],TODAY(),"D"),"")</f>
        <v/>
      </c>
      <c r="AE1580" s="49" t="s">
        <v>2024</v>
      </c>
      <c r="AF1580" s="50" t="s">
        <v>2024</v>
      </c>
      <c r="AG1580" s="49"/>
      <c r="AH1580" s="50">
        <v>45807</v>
      </c>
      <c r="AI1580" s="49" t="str">
        <f>IF(DadosViagem5[[#This Row],[Dias em manutenção ]]&lt;5,"Dentro do Prazo","Fora do Prazo")</f>
        <v>Fora do Prazo</v>
      </c>
      <c r="AJ1580" s="49" t="e">
        <v>#REF!</v>
      </c>
    </row>
    <row r="1581" spans="1:36" ht="15">
      <c r="A1581" s="69" t="s">
        <v>3805</v>
      </c>
      <c r="B1581" s="70"/>
      <c r="C1581" s="69" t="s">
        <v>668</v>
      </c>
      <c r="D1581" s="69" t="s">
        <v>2079</v>
      </c>
      <c r="E1581" s="69" t="s">
        <v>566</v>
      </c>
      <c r="F1581" s="69" t="s">
        <v>2064</v>
      </c>
      <c r="G1581" s="69"/>
      <c r="H1581" s="70">
        <v>2022</v>
      </c>
      <c r="I1581" s="69" t="s">
        <v>2021</v>
      </c>
      <c r="J1581" s="69" t="s">
        <v>816</v>
      </c>
      <c r="K1581" s="97" t="s">
        <v>1654</v>
      </c>
      <c r="L1581" s="72" t="s">
        <v>83</v>
      </c>
      <c r="M1581" s="48" t="s">
        <v>285</v>
      </c>
      <c r="N1581" s="49" t="s">
        <v>671</v>
      </c>
      <c r="O1581" s="49" t="s">
        <v>2342</v>
      </c>
      <c r="P1581" s="74">
        <f ca="1">IFERROR(VLOOKUP(DadosViagem5[[#This Row],[Placa]],BIP!A:E,5,FALSE),"")</f>
        <v>45936</v>
      </c>
      <c r="Q1581" s="75">
        <f ca="1">DATEDIF(DadosViagem5[[#This Row],[BIP]],TODAY(),"D")</f>
        <v>42</v>
      </c>
      <c r="R1581" s="76" t="str">
        <f>IFERROR(VLOOKUP(DadosViagem5[[#This Row],[Placa]],DDS!B:C,2,FALSE),"Verificar cadastro")</f>
        <v>Manutenção</v>
      </c>
      <c r="S1581" s="49" t="s">
        <v>1186</v>
      </c>
      <c r="T1581" s="48"/>
      <c r="U1581" s="79"/>
      <c r="V1581" s="78"/>
      <c r="W1581" s="82" t="s">
        <v>3794</v>
      </c>
      <c r="X1581" s="80"/>
      <c r="Y1581" s="81"/>
      <c r="Z1581" s="82" t="s">
        <v>3795</v>
      </c>
      <c r="AA1581" s="70" t="s">
        <v>2024</v>
      </c>
      <c r="AB1581" s="70" t="s">
        <v>2024</v>
      </c>
      <c r="AC1581" s="69" t="s">
        <v>2024</v>
      </c>
      <c r="AD1581" s="69" t="str">
        <f ca="1">IFERROR(DATEDIF(DadosViagem5[[#This Row],[Utimo Bip Reserva]],TODAY(),"D"),"")</f>
        <v/>
      </c>
      <c r="AE1581" s="49" t="s">
        <v>2024</v>
      </c>
      <c r="AF1581" s="50" t="s">
        <v>2024</v>
      </c>
      <c r="AG1581" s="49"/>
      <c r="AH1581" s="50">
        <v>45807</v>
      </c>
      <c r="AI1581" s="49" t="str">
        <f>IF(DadosViagem5[[#This Row],[Dias em manutenção ]]&lt;5,"Dentro do Prazo","Fora do Prazo")</f>
        <v>Fora do Prazo</v>
      </c>
      <c r="AJ1581" s="49" t="e">
        <v>#REF!</v>
      </c>
    </row>
    <row r="1582" spans="1:36" ht="15">
      <c r="A1582" s="69" t="s">
        <v>3806</v>
      </c>
      <c r="B1582" s="70"/>
      <c r="C1582" s="69" t="s">
        <v>668</v>
      </c>
      <c r="D1582" s="69" t="s">
        <v>2079</v>
      </c>
      <c r="E1582" s="69" t="s">
        <v>566</v>
      </c>
      <c r="F1582" s="69" t="s">
        <v>2064</v>
      </c>
      <c r="G1582" s="69"/>
      <c r="H1582" s="70">
        <v>2020</v>
      </c>
      <c r="I1582" s="69" t="s">
        <v>2021</v>
      </c>
      <c r="J1582" s="69" t="s">
        <v>816</v>
      </c>
      <c r="K1582" s="97" t="s">
        <v>1654</v>
      </c>
      <c r="L1582" s="72" t="s">
        <v>83</v>
      </c>
      <c r="M1582" s="48" t="s">
        <v>285</v>
      </c>
      <c r="N1582" s="49" t="s">
        <v>671</v>
      </c>
      <c r="O1582" s="49" t="s">
        <v>2342</v>
      </c>
      <c r="P1582" s="74">
        <f ca="1">IFERROR(VLOOKUP(DadosViagem5[[#This Row],[Placa]],BIP!A:E,5,FALSE),"")</f>
        <v>45977</v>
      </c>
      <c r="Q1582" s="75">
        <f ca="1">DATEDIF(DadosViagem5[[#This Row],[BIP]],TODAY(),"D")</f>
        <v>1</v>
      </c>
      <c r="R1582" s="76" t="str">
        <f>IFERROR(VLOOKUP(DadosViagem5[[#This Row],[Placa]],DDS!B:C,2,FALSE),"Verificar cadastro")</f>
        <v>Operando</v>
      </c>
      <c r="S1582" s="77" t="s">
        <v>2023</v>
      </c>
      <c r="T1582" s="48"/>
      <c r="U1582" s="79"/>
      <c r="V1582" s="78"/>
      <c r="W1582" s="82" t="s">
        <v>3043</v>
      </c>
      <c r="X1582" s="80"/>
      <c r="Y1582" s="81"/>
      <c r="Z1582" s="82"/>
      <c r="AA1582" s="70" t="s">
        <v>2024</v>
      </c>
      <c r="AB1582" s="70" t="s">
        <v>2024</v>
      </c>
      <c r="AC1582" s="69" t="s">
        <v>2024</v>
      </c>
      <c r="AD1582" s="69" t="str">
        <f ca="1">IFERROR(DATEDIF(DadosViagem5[[#This Row],[Utimo Bip Reserva]],TODAY(),"D"),"")</f>
        <v/>
      </c>
      <c r="AE1582" s="49" t="s">
        <v>2024</v>
      </c>
      <c r="AF1582" s="50" t="s">
        <v>2024</v>
      </c>
      <c r="AG1582" s="49"/>
      <c r="AH1582" s="50">
        <v>45807</v>
      </c>
      <c r="AI1582" s="49" t="str">
        <f>IF(DadosViagem5[[#This Row],[Dias em manutenção ]]&lt;5,"Dentro do Prazo","Fora do Prazo")</f>
        <v>Fora do Prazo</v>
      </c>
      <c r="AJ1582" s="49" t="e">
        <v>#REF!</v>
      </c>
    </row>
    <row r="1583" spans="1:36" ht="15">
      <c r="A1583" s="69" t="s">
        <v>3807</v>
      </c>
      <c r="B1583" s="70"/>
      <c r="C1583" s="69" t="s">
        <v>727</v>
      </c>
      <c r="D1583" s="69" t="s">
        <v>2715</v>
      </c>
      <c r="E1583" s="69" t="s">
        <v>566</v>
      </c>
      <c r="F1583" s="69" t="s">
        <v>2064</v>
      </c>
      <c r="G1583" s="69"/>
      <c r="H1583" s="70">
        <v>2022</v>
      </c>
      <c r="I1583" s="69" t="s">
        <v>2021</v>
      </c>
      <c r="J1583" s="69" t="s">
        <v>816</v>
      </c>
      <c r="K1583" s="97" t="s">
        <v>1654</v>
      </c>
      <c r="L1583" s="72" t="s">
        <v>83</v>
      </c>
      <c r="M1583" s="48" t="s">
        <v>285</v>
      </c>
      <c r="N1583" s="49" t="s">
        <v>671</v>
      </c>
      <c r="O1583" s="49" t="s">
        <v>2342</v>
      </c>
      <c r="P1583" s="74">
        <f ca="1">IFERROR(VLOOKUP(DadosViagem5[[#This Row],[Placa]],BIP!A:E,5,FALSE),"")</f>
        <v>45975</v>
      </c>
      <c r="Q1583" s="75">
        <f ca="1">DATEDIF(DadosViagem5[[#This Row],[BIP]],TODAY(),"D")</f>
        <v>3</v>
      </c>
      <c r="R1583" s="76" t="str">
        <f>IFERROR(VLOOKUP(DadosViagem5[[#This Row],[Placa]],DDS!B:C,2,FALSE),"Verificar cadastro")</f>
        <v>Manutenção</v>
      </c>
      <c r="S1583" s="77" t="s">
        <v>2023</v>
      </c>
      <c r="T1583" s="48"/>
      <c r="U1583" s="79"/>
      <c r="V1583" s="78"/>
      <c r="W1583" s="82"/>
      <c r="X1583" s="80"/>
      <c r="Y1583" s="81"/>
      <c r="Z1583" s="82"/>
      <c r="AA1583" s="70" t="s">
        <v>2024</v>
      </c>
      <c r="AB1583" s="70" t="s">
        <v>2024</v>
      </c>
      <c r="AC1583" s="69" t="s">
        <v>2024</v>
      </c>
      <c r="AD1583" s="69" t="str">
        <f ca="1">IFERROR(DATEDIF(DadosViagem5[[#This Row],[Utimo Bip Reserva]],TODAY(),"D"),"")</f>
        <v/>
      </c>
      <c r="AE1583" s="49" t="s">
        <v>2024</v>
      </c>
      <c r="AF1583" s="50" t="s">
        <v>2024</v>
      </c>
      <c r="AG1583" s="49"/>
      <c r="AH1583" s="50">
        <v>45807</v>
      </c>
      <c r="AI1583" s="49" t="str">
        <f>IF(DadosViagem5[[#This Row],[Dias em manutenção ]]&lt;5,"Dentro do Prazo","Fora do Prazo")</f>
        <v>Fora do Prazo</v>
      </c>
      <c r="AJ1583" s="49" t="e">
        <v>#REF!</v>
      </c>
    </row>
    <row r="1584" spans="1:36" ht="15">
      <c r="A1584" s="69" t="s">
        <v>1238</v>
      </c>
      <c r="B1584" s="70"/>
      <c r="C1584" s="69" t="s">
        <v>593</v>
      </c>
      <c r="D1584" s="69" t="s">
        <v>2018</v>
      </c>
      <c r="E1584" s="69" t="s">
        <v>2499</v>
      </c>
      <c r="F1584" s="69" t="s">
        <v>2064</v>
      </c>
      <c r="G1584" s="69"/>
      <c r="H1584" s="70">
        <v>2022</v>
      </c>
      <c r="I1584" s="69" t="s">
        <v>2021</v>
      </c>
      <c r="J1584" s="69" t="s">
        <v>816</v>
      </c>
      <c r="K1584" s="97" t="s">
        <v>1654</v>
      </c>
      <c r="L1584" s="72" t="s">
        <v>83</v>
      </c>
      <c r="M1584" s="48" t="s">
        <v>285</v>
      </c>
      <c r="N1584" s="49" t="s">
        <v>671</v>
      </c>
      <c r="O1584" s="49" t="s">
        <v>2342</v>
      </c>
      <c r="P1584" s="74">
        <f ca="1">IFERROR(VLOOKUP(DadosViagem5[[#This Row],[Placa]],BIP!A:E,5,FALSE),"")</f>
        <v>45978</v>
      </c>
      <c r="Q1584" s="75">
        <f ca="1">DATEDIF(DadosViagem5[[#This Row],[BIP]],TODAY(),"D")</f>
        <v>0</v>
      </c>
      <c r="R1584" s="76"/>
      <c r="S1584" s="77" t="s">
        <v>2023</v>
      </c>
      <c r="T1584" s="48"/>
      <c r="U1584" s="79"/>
      <c r="V1584" s="78"/>
      <c r="W1584" s="82"/>
      <c r="X1584" s="80"/>
      <c r="Y1584" s="81"/>
      <c r="Z1584" s="82"/>
      <c r="AA1584" s="70" t="s">
        <v>2024</v>
      </c>
      <c r="AB1584" s="70" t="s">
        <v>2024</v>
      </c>
      <c r="AC1584" s="69" t="s">
        <v>2024</v>
      </c>
      <c r="AD1584" s="69" t="str">
        <f ca="1">IFERROR(DATEDIF(DadosViagem5[[#This Row],[Utimo Bip Reserva]],TODAY(),"D"),"")</f>
        <v/>
      </c>
      <c r="AE1584" s="50" t="s">
        <v>2024</v>
      </c>
      <c r="AF1584" s="50" t="s">
        <v>2024</v>
      </c>
      <c r="AG1584" s="49"/>
      <c r="AH1584" s="50">
        <v>45807</v>
      </c>
      <c r="AI1584" s="49" t="str">
        <f>IF(DadosViagem5[[#This Row],[Dias em manutenção ]]&lt;5,"Dentro do Prazo","Fora do Prazo")</f>
        <v>Fora do Prazo</v>
      </c>
      <c r="AJ1584" s="49" t="e">
        <v>#REF!</v>
      </c>
    </row>
    <row r="1585" spans="1:36" ht="15">
      <c r="A1585" s="69" t="s">
        <v>3808</v>
      </c>
      <c r="B1585" s="70"/>
      <c r="C1585" s="69" t="s">
        <v>677</v>
      </c>
      <c r="D1585" s="69" t="s">
        <v>2394</v>
      </c>
      <c r="E1585" s="69" t="s">
        <v>566</v>
      </c>
      <c r="F1585" s="69" t="s">
        <v>2064</v>
      </c>
      <c r="G1585" s="69"/>
      <c r="H1585" s="70">
        <v>2022</v>
      </c>
      <c r="I1585" s="69" t="s">
        <v>2021</v>
      </c>
      <c r="J1585" s="69" t="s">
        <v>816</v>
      </c>
      <c r="K1585" s="97" t="s">
        <v>1654</v>
      </c>
      <c r="L1585" s="72" t="s">
        <v>83</v>
      </c>
      <c r="M1585" s="48" t="s">
        <v>285</v>
      </c>
      <c r="N1585" s="49" t="s">
        <v>671</v>
      </c>
      <c r="O1585" s="49" t="s">
        <v>2342</v>
      </c>
      <c r="P1585" s="74">
        <f ca="1">IFERROR(VLOOKUP(DadosViagem5[[#This Row],[Placa]],BIP!A:E,5,FALSE),"")</f>
        <v>45977</v>
      </c>
      <c r="Q1585" s="75">
        <f ca="1">DATEDIF(DadosViagem5[[#This Row],[BIP]],TODAY(),"D")</f>
        <v>1</v>
      </c>
      <c r="R1585" s="76" t="str">
        <f>IFERROR(VLOOKUP(DadosViagem5[[#This Row],[Placa]],DDS!B:C,2,FALSE),"Verificar cadastro")</f>
        <v>Operando</v>
      </c>
      <c r="S1585" s="77" t="s">
        <v>2023</v>
      </c>
      <c r="T1585" s="48"/>
      <c r="U1585" s="79"/>
      <c r="V1585" s="90"/>
      <c r="W1585" s="82" t="s">
        <v>3809</v>
      </c>
      <c r="X1585" s="80"/>
      <c r="Y1585" s="81"/>
      <c r="Z1585" s="82"/>
      <c r="AA1585" s="70" t="s">
        <v>2024</v>
      </c>
      <c r="AB1585" s="70" t="s">
        <v>2024</v>
      </c>
      <c r="AC1585" s="69" t="s">
        <v>2024</v>
      </c>
      <c r="AD1585" s="69" t="str">
        <f ca="1">IFERROR(DATEDIF(DadosViagem5[[#This Row],[Utimo Bip Reserva]],TODAY(),"D"),"")</f>
        <v/>
      </c>
      <c r="AE1585" s="49" t="s">
        <v>2024</v>
      </c>
      <c r="AF1585" s="50" t="s">
        <v>2024</v>
      </c>
      <c r="AG1585" s="49"/>
      <c r="AH1585" s="50">
        <v>45807</v>
      </c>
      <c r="AI1585" s="49" t="str">
        <f>IF(DadosViagem5[[#This Row],[Dias em manutenção ]]&lt;5,"Dentro do Prazo","Fora do Prazo")</f>
        <v>Fora do Prazo</v>
      </c>
      <c r="AJ1585" s="49" t="e">
        <v>#REF!</v>
      </c>
    </row>
    <row r="1586" spans="1:36" ht="15">
      <c r="A1586" s="69" t="s">
        <v>3810</v>
      </c>
      <c r="B1586" s="70"/>
      <c r="C1586" s="69" t="s">
        <v>727</v>
      </c>
      <c r="D1586" s="69" t="s">
        <v>2715</v>
      </c>
      <c r="E1586" s="69" t="s">
        <v>566</v>
      </c>
      <c r="F1586" s="69" t="s">
        <v>2064</v>
      </c>
      <c r="G1586" s="69"/>
      <c r="H1586" s="70">
        <v>2022</v>
      </c>
      <c r="I1586" s="69" t="s">
        <v>2021</v>
      </c>
      <c r="J1586" s="69" t="s">
        <v>816</v>
      </c>
      <c r="K1586" s="97" t="s">
        <v>1654</v>
      </c>
      <c r="L1586" s="72" t="s">
        <v>83</v>
      </c>
      <c r="M1586" s="48" t="s">
        <v>285</v>
      </c>
      <c r="N1586" s="49" t="s">
        <v>671</v>
      </c>
      <c r="O1586" s="49" t="s">
        <v>2342</v>
      </c>
      <c r="P1586" s="74">
        <f ca="1">IFERROR(VLOOKUP(DadosViagem5[[#This Row],[Placa]],BIP!A:E,5,FALSE),"")</f>
        <v>45977</v>
      </c>
      <c r="Q1586" s="75">
        <f ca="1">DATEDIF(DadosViagem5[[#This Row],[BIP]],TODAY(),"D")</f>
        <v>1</v>
      </c>
      <c r="R1586" s="76" t="str">
        <f>IFERROR(VLOOKUP(DadosViagem5[[#This Row],[Placa]],DDS!B:C,2,FALSE),"Verificar cadastro")</f>
        <v>Missão</v>
      </c>
      <c r="S1586" s="77" t="s">
        <v>2023</v>
      </c>
      <c r="T1586" s="48"/>
      <c r="U1586" s="79"/>
      <c r="V1586" s="78"/>
      <c r="W1586" s="82"/>
      <c r="X1586" s="80"/>
      <c r="Y1586" s="81"/>
      <c r="Z1586" s="82"/>
      <c r="AA1586" s="70" t="s">
        <v>2024</v>
      </c>
      <c r="AB1586" s="70" t="s">
        <v>2024</v>
      </c>
      <c r="AC1586" s="69" t="s">
        <v>2024</v>
      </c>
      <c r="AD1586" s="69" t="str">
        <f ca="1">IFERROR(DATEDIF(DadosViagem5[[#This Row],[Utimo Bip Reserva]],TODAY(),"D"),"")</f>
        <v/>
      </c>
      <c r="AE1586" s="49" t="s">
        <v>2024</v>
      </c>
      <c r="AF1586" s="50" t="s">
        <v>2024</v>
      </c>
      <c r="AG1586" s="49"/>
      <c r="AH1586" s="50">
        <v>45807</v>
      </c>
      <c r="AI1586" s="49" t="str">
        <f>IF(DadosViagem5[[#This Row],[Dias em manutenção ]]&lt;5,"Dentro do Prazo","Fora do Prazo")</f>
        <v>Fora do Prazo</v>
      </c>
      <c r="AJ1586" s="49" t="e">
        <v>#REF!</v>
      </c>
    </row>
    <row r="1587" spans="1:36" ht="15">
      <c r="A1587" s="318" t="s">
        <v>3811</v>
      </c>
      <c r="B1587" s="70"/>
      <c r="C1587" s="69" t="s">
        <v>593</v>
      </c>
      <c r="D1587" s="69" t="s">
        <v>2018</v>
      </c>
      <c r="E1587" s="69" t="s">
        <v>2499</v>
      </c>
      <c r="F1587" s="69" t="s">
        <v>2064</v>
      </c>
      <c r="G1587" s="69"/>
      <c r="H1587" s="70">
        <v>2023</v>
      </c>
      <c r="I1587" s="69" t="s">
        <v>2021</v>
      </c>
      <c r="J1587" s="69" t="s">
        <v>816</v>
      </c>
      <c r="K1587" s="97" t="s">
        <v>1654</v>
      </c>
      <c r="L1587" s="72" t="s">
        <v>83</v>
      </c>
      <c r="M1587" s="48" t="s">
        <v>285</v>
      </c>
      <c r="N1587" s="49" t="s">
        <v>671</v>
      </c>
      <c r="O1587" s="49" t="s">
        <v>2342</v>
      </c>
      <c r="P1587" s="74">
        <f ca="1">IFERROR(VLOOKUP(DadosViagem5[[#This Row],[Placa]],BIP!A:E,5,FALSE),"")</f>
        <v>45977</v>
      </c>
      <c r="Q1587" s="75">
        <f ca="1">DATEDIF(DadosViagem5[[#This Row],[BIP]],TODAY(),"D")</f>
        <v>1</v>
      </c>
      <c r="R1587" s="76" t="str">
        <f>IFERROR(VLOOKUP(DadosViagem5[[#This Row],[Placa]],DDS!B:C,2,FALSE),"Verificar cadastro")</f>
        <v>Operando</v>
      </c>
      <c r="S1587" s="77" t="s">
        <v>2023</v>
      </c>
      <c r="T1587" s="48"/>
      <c r="U1587" s="79"/>
      <c r="V1587" s="78"/>
      <c r="W1587" s="82"/>
      <c r="X1587" s="80"/>
      <c r="Y1587" s="81"/>
      <c r="Z1587" s="82"/>
      <c r="AA1587" s="70" t="s">
        <v>2024</v>
      </c>
      <c r="AB1587" s="70" t="s">
        <v>2024</v>
      </c>
      <c r="AC1587" s="69" t="s">
        <v>2024</v>
      </c>
      <c r="AD1587" s="69" t="str">
        <f ca="1">IFERROR(DATEDIF(DadosViagem5[[#This Row],[Utimo Bip Reserva]],TODAY(),"D"),"")</f>
        <v/>
      </c>
      <c r="AE1587" s="50" t="s">
        <v>2024</v>
      </c>
      <c r="AF1587" s="50" t="s">
        <v>2024</v>
      </c>
      <c r="AG1587" s="49"/>
      <c r="AH1587" s="50">
        <v>45807</v>
      </c>
      <c r="AI1587" s="49" t="str">
        <f>IF(DadosViagem5[[#This Row],[Dias em manutenção ]]&lt;5,"Dentro do Prazo","Fora do Prazo")</f>
        <v>Fora do Prazo</v>
      </c>
      <c r="AJ1587" s="49" t="e">
        <v>#REF!</v>
      </c>
    </row>
    <row r="1588" spans="1:36" ht="15">
      <c r="A1588" s="69" t="s">
        <v>687</v>
      </c>
      <c r="B1588" s="70">
        <v>438</v>
      </c>
      <c r="C1588" s="69" t="s">
        <v>395</v>
      </c>
      <c r="D1588" s="69" t="s">
        <v>2025</v>
      </c>
      <c r="E1588" s="69" t="s">
        <v>2034</v>
      </c>
      <c r="F1588" s="69" t="s">
        <v>2035</v>
      </c>
      <c r="G1588" s="69"/>
      <c r="H1588" s="70">
        <v>2023</v>
      </c>
      <c r="I1588" s="69" t="s">
        <v>2021</v>
      </c>
      <c r="J1588" s="69" t="s">
        <v>816</v>
      </c>
      <c r="K1588" s="97" t="s">
        <v>1654</v>
      </c>
      <c r="L1588" s="72" t="s">
        <v>83</v>
      </c>
      <c r="M1588" s="48" t="s">
        <v>139</v>
      </c>
      <c r="N1588" s="49" t="s">
        <v>671</v>
      </c>
      <c r="O1588" s="49" t="s">
        <v>2342</v>
      </c>
      <c r="P1588" s="74">
        <f ca="1">IFERROR(VLOOKUP(DadosViagem5[[#This Row],[Placa]],BIP!A:E,5,FALSE),"")</f>
        <v>45978</v>
      </c>
      <c r="Q1588" s="75">
        <f ca="1">DATEDIF(DadosViagem5[[#This Row],[BIP]],TODAY(),"D")</f>
        <v>0</v>
      </c>
      <c r="R1588" s="76" t="str">
        <f>IFERROR(VLOOKUP(DadosViagem5[[#This Row],[Placa]],DDS!B:C,2,FALSE),"Verificar cadastro")</f>
        <v>Operando</v>
      </c>
      <c r="S1588" s="77" t="s">
        <v>2023</v>
      </c>
      <c r="T1588" s="48"/>
      <c r="U1588" s="79"/>
      <c r="V1588" s="78"/>
      <c r="W1588" s="82" t="s">
        <v>2614</v>
      </c>
      <c r="X1588" s="80"/>
      <c r="Y1588" s="81"/>
      <c r="Z1588" s="82"/>
      <c r="AA1588" s="70" t="s">
        <v>2024</v>
      </c>
      <c r="AB1588" s="70" t="s">
        <v>2024</v>
      </c>
      <c r="AC1588" s="69" t="s">
        <v>2024</v>
      </c>
      <c r="AD1588" s="69" t="str">
        <f ca="1">IFERROR(DATEDIF(DadosViagem5[[#This Row],[Utimo Bip Reserva]],TODAY(),"D"),"")</f>
        <v/>
      </c>
      <c r="AE1588" s="50"/>
      <c r="AF1588" s="50"/>
      <c r="AG1588" s="49"/>
      <c r="AH1588" s="50">
        <v>45807</v>
      </c>
      <c r="AI1588" s="49" t="str">
        <f>IF(DadosViagem5[[#This Row],[Dias em manutenção ]]&lt;5,"Dentro do Prazo","Fora do Prazo")</f>
        <v>Fora do Prazo</v>
      </c>
      <c r="AJ1588" s="49" t="e">
        <v>#REF!</v>
      </c>
    </row>
    <row r="1589" spans="1:36" ht="15">
      <c r="A1589" s="69" t="s">
        <v>3812</v>
      </c>
      <c r="B1589" s="70">
        <v>440</v>
      </c>
      <c r="C1589" s="69" t="s">
        <v>395</v>
      </c>
      <c r="D1589" s="69" t="s">
        <v>2025</v>
      </c>
      <c r="E1589" s="69" t="s">
        <v>2034</v>
      </c>
      <c r="F1589" s="69" t="s">
        <v>2035</v>
      </c>
      <c r="G1589" s="69"/>
      <c r="H1589" s="70">
        <v>2024</v>
      </c>
      <c r="I1589" s="69" t="s">
        <v>2021</v>
      </c>
      <c r="J1589" s="69" t="s">
        <v>816</v>
      </c>
      <c r="K1589" s="97" t="s">
        <v>1654</v>
      </c>
      <c r="L1589" s="72" t="s">
        <v>83</v>
      </c>
      <c r="M1589" s="48" t="s">
        <v>139</v>
      </c>
      <c r="N1589" s="49" t="s">
        <v>671</v>
      </c>
      <c r="O1589" s="49" t="s">
        <v>2342</v>
      </c>
      <c r="P1589" s="74">
        <f ca="1">IFERROR(VLOOKUP(DadosViagem5[[#This Row],[Placa]],BIP!A:E,5,FALSE),"")</f>
        <v>45977</v>
      </c>
      <c r="Q1589" s="75">
        <f ca="1">DATEDIF(DadosViagem5[[#This Row],[BIP]],TODAY(),"D")</f>
        <v>1</v>
      </c>
      <c r="R1589" s="76" t="str">
        <f>IFERROR(VLOOKUP(DadosViagem5[[#This Row],[Placa]],DDS!B:C,2,FALSE),"Verificar cadastro")</f>
        <v>Operando</v>
      </c>
      <c r="S1589" s="77" t="s">
        <v>2023</v>
      </c>
      <c r="T1589" s="48"/>
      <c r="U1589" s="79"/>
      <c r="V1589" s="78"/>
      <c r="W1589" s="82"/>
      <c r="X1589" s="80"/>
      <c r="Y1589" s="81"/>
      <c r="Z1589" s="82"/>
      <c r="AA1589" s="70" t="s">
        <v>2024</v>
      </c>
      <c r="AB1589" s="70" t="s">
        <v>2024</v>
      </c>
      <c r="AC1589" s="69" t="s">
        <v>2024</v>
      </c>
      <c r="AD1589" s="69" t="str">
        <f ca="1">IFERROR(DATEDIF(DadosViagem5[[#This Row],[Utimo Bip Reserva]],TODAY(),"D"),"")</f>
        <v/>
      </c>
      <c r="AE1589" s="77" t="s">
        <v>2024</v>
      </c>
      <c r="AF1589" s="94" t="s">
        <v>2024</v>
      </c>
      <c r="AG1589" s="49"/>
      <c r="AH1589" s="50">
        <v>45807</v>
      </c>
      <c r="AI1589" s="49" t="str">
        <f>IF(DadosViagem5[[#This Row],[Dias em manutenção ]]&lt;5,"Dentro do Prazo","Fora do Prazo")</f>
        <v>Fora do Prazo</v>
      </c>
      <c r="AJ1589" s="49" t="e">
        <v>#REF!</v>
      </c>
    </row>
    <row r="1590" spans="1:36" ht="15">
      <c r="A1590" s="69" t="s">
        <v>3813</v>
      </c>
      <c r="B1590" s="70">
        <v>431</v>
      </c>
      <c r="C1590" s="69" t="s">
        <v>395</v>
      </c>
      <c r="D1590" s="69" t="s">
        <v>2025</v>
      </c>
      <c r="E1590" s="69" t="s">
        <v>2034</v>
      </c>
      <c r="F1590" s="69" t="s">
        <v>2064</v>
      </c>
      <c r="G1590" s="69"/>
      <c r="H1590" s="70">
        <v>2023</v>
      </c>
      <c r="I1590" s="69" t="s">
        <v>2021</v>
      </c>
      <c r="J1590" s="69" t="s">
        <v>816</v>
      </c>
      <c r="K1590" s="97" t="s">
        <v>1654</v>
      </c>
      <c r="L1590" s="72" t="s">
        <v>83</v>
      </c>
      <c r="M1590" s="48" t="s">
        <v>139</v>
      </c>
      <c r="N1590" s="49" t="s">
        <v>671</v>
      </c>
      <c r="O1590" s="49" t="s">
        <v>2342</v>
      </c>
      <c r="P1590" s="74">
        <f ca="1">IFERROR(VLOOKUP(DadosViagem5[[#This Row],[Placa]],BIP!A:E,5,FALSE),"")</f>
        <v>45978</v>
      </c>
      <c r="Q1590" s="75">
        <f ca="1">DATEDIF(DadosViagem5[[#This Row],[BIP]],TODAY(),"D")</f>
        <v>0</v>
      </c>
      <c r="R1590" s="76" t="str">
        <f>IFERROR(VLOOKUP(DadosViagem5[[#This Row],[Placa]],DDS!B:C,2,FALSE),"Verificar cadastro")</f>
        <v>Operando</v>
      </c>
      <c r="S1590" s="77" t="s">
        <v>2023</v>
      </c>
      <c r="T1590" s="48"/>
      <c r="U1590" s="79"/>
      <c r="V1590" s="78"/>
      <c r="W1590" s="19"/>
      <c r="X1590" s="80"/>
      <c r="Y1590" s="81"/>
      <c r="Z1590" s="19"/>
      <c r="AA1590" s="70" t="s">
        <v>2024</v>
      </c>
      <c r="AB1590" s="70" t="s">
        <v>2024</v>
      </c>
      <c r="AC1590" s="69" t="s">
        <v>2024</v>
      </c>
      <c r="AD1590" s="69" t="str">
        <f ca="1">IFERROR(DATEDIF(DadosViagem5[[#This Row],[Utimo Bip Reserva]],TODAY(),"D"),"")</f>
        <v/>
      </c>
      <c r="AE1590" s="77"/>
      <c r="AF1590" s="50"/>
      <c r="AG1590" s="49"/>
      <c r="AH1590" s="50">
        <v>45807</v>
      </c>
      <c r="AI1590" s="49" t="str">
        <f>IF(DadosViagem5[[#This Row],[Dias em manutenção ]]&lt;5,"Dentro do Prazo","Fora do Prazo")</f>
        <v>Fora do Prazo</v>
      </c>
      <c r="AJ1590" s="49" t="e">
        <v>#REF!</v>
      </c>
    </row>
    <row r="1591" spans="1:36" ht="15">
      <c r="A1591" s="69" t="s">
        <v>691</v>
      </c>
      <c r="B1591" s="70"/>
      <c r="C1591" s="69" t="s">
        <v>668</v>
      </c>
      <c r="D1591" s="69" t="s">
        <v>2079</v>
      </c>
      <c r="E1591" s="69" t="s">
        <v>566</v>
      </c>
      <c r="F1591" s="69" t="s">
        <v>2064</v>
      </c>
      <c r="G1591" s="69"/>
      <c r="H1591" s="70">
        <v>2022</v>
      </c>
      <c r="I1591" s="69" t="s">
        <v>2021</v>
      </c>
      <c r="J1591" s="69" t="s">
        <v>816</v>
      </c>
      <c r="K1591" s="97" t="s">
        <v>1654</v>
      </c>
      <c r="L1591" s="72" t="s">
        <v>83</v>
      </c>
      <c r="M1591" s="48" t="s">
        <v>285</v>
      </c>
      <c r="N1591" s="49" t="s">
        <v>671</v>
      </c>
      <c r="O1591" s="49" t="s">
        <v>2342</v>
      </c>
      <c r="P1591" s="74">
        <f ca="1">IFERROR(VLOOKUP(DadosViagem5[[#This Row],[Placa]],BIP!A:E,5,FALSE),"")</f>
        <v>45929</v>
      </c>
      <c r="Q1591" s="75">
        <f ca="1">DATEDIF(DadosViagem5[[#This Row],[BIP]],TODAY(),"D")</f>
        <v>49</v>
      </c>
      <c r="R1591" s="76" t="str">
        <f>IFERROR(VLOOKUP(DadosViagem5[[#This Row],[Placa]],DDS!B:C,2,FALSE),"Verificar cadastro")</f>
        <v>Manutenção</v>
      </c>
      <c r="S1591" s="49" t="s">
        <v>1186</v>
      </c>
      <c r="T1591" s="48"/>
      <c r="U1591" s="79"/>
      <c r="V1591" s="78"/>
      <c r="W1591" s="82" t="s">
        <v>3802</v>
      </c>
      <c r="X1591" s="80"/>
      <c r="Y1591" s="81"/>
      <c r="Z1591" s="82" t="s">
        <v>3795</v>
      </c>
      <c r="AA1591" s="70" t="s">
        <v>2024</v>
      </c>
      <c r="AB1591" s="70" t="s">
        <v>2024</v>
      </c>
      <c r="AC1591" s="69" t="s">
        <v>2024</v>
      </c>
      <c r="AD1591" s="69" t="str">
        <f ca="1">IFERROR(DATEDIF(DadosViagem5[[#This Row],[Utimo Bip Reserva]],TODAY(),"D"),"")</f>
        <v/>
      </c>
      <c r="AE1591" s="49" t="s">
        <v>2024</v>
      </c>
      <c r="AF1591" s="50" t="s">
        <v>2024</v>
      </c>
      <c r="AG1591" s="49"/>
      <c r="AH1591" s="50">
        <v>45807</v>
      </c>
      <c r="AI1591" s="49" t="str">
        <f>IF(DadosViagem5[[#This Row],[Dias em manutenção ]]&lt;5,"Dentro do Prazo","Fora do Prazo")</f>
        <v>Fora do Prazo</v>
      </c>
      <c r="AJ1591" s="49" t="e">
        <v>#REF!</v>
      </c>
    </row>
    <row r="1592" spans="1:36" ht="15">
      <c r="A1592" s="69" t="s">
        <v>1574</v>
      </c>
      <c r="B1592" s="70"/>
      <c r="C1592" s="69" t="s">
        <v>677</v>
      </c>
      <c r="D1592" s="69" t="s">
        <v>2394</v>
      </c>
      <c r="E1592" s="69" t="s">
        <v>566</v>
      </c>
      <c r="F1592" s="69" t="s">
        <v>2064</v>
      </c>
      <c r="G1592" s="69"/>
      <c r="H1592" s="70">
        <v>2022</v>
      </c>
      <c r="I1592" s="69" t="s">
        <v>2021</v>
      </c>
      <c r="J1592" s="69" t="s">
        <v>816</v>
      </c>
      <c r="K1592" s="97" t="s">
        <v>1654</v>
      </c>
      <c r="L1592" s="72" t="s">
        <v>83</v>
      </c>
      <c r="M1592" s="48" t="s">
        <v>285</v>
      </c>
      <c r="N1592" s="49" t="s">
        <v>671</v>
      </c>
      <c r="O1592" s="49" t="s">
        <v>2342</v>
      </c>
      <c r="P1592" s="74">
        <f ca="1">IFERROR(VLOOKUP(DadosViagem5[[#This Row],[Placa]],BIP!A:E,5,FALSE),"")</f>
        <v>45978</v>
      </c>
      <c r="Q1592" s="75">
        <f ca="1">DATEDIF(DadosViagem5[[#This Row],[BIP]],TODAY(),"D")</f>
        <v>0</v>
      </c>
      <c r="R1592" s="76" t="str">
        <f>IFERROR(VLOOKUP(DadosViagem5[[#This Row],[Placa]],DDS!B:C,2,FALSE),"Verificar cadastro")</f>
        <v>Operando</v>
      </c>
      <c r="S1592" s="77" t="s">
        <v>2096</v>
      </c>
      <c r="T1592" s="48"/>
      <c r="U1592" s="79"/>
      <c r="V1592" s="78"/>
      <c r="W1592" s="82"/>
      <c r="X1592" s="80"/>
      <c r="Y1592" s="81"/>
      <c r="Z1592" s="82"/>
      <c r="AA1592" s="70" t="s">
        <v>2024</v>
      </c>
      <c r="AB1592" s="70" t="s">
        <v>2024</v>
      </c>
      <c r="AC1592" s="69" t="s">
        <v>2024</v>
      </c>
      <c r="AD1592" s="69" t="str">
        <f ca="1">IFERROR(DATEDIF(DadosViagem5[[#This Row],[Utimo Bip Reserva]],TODAY(),"D"),"")</f>
        <v/>
      </c>
      <c r="AE1592" s="49" t="s">
        <v>2024</v>
      </c>
      <c r="AF1592" s="50" t="s">
        <v>2024</v>
      </c>
      <c r="AG1592" s="49"/>
      <c r="AH1592" s="50">
        <v>45807</v>
      </c>
      <c r="AI1592" s="49" t="str">
        <f>IF(DadosViagem5[[#This Row],[Dias em manutenção ]]&lt;5,"Dentro do Prazo","Fora do Prazo")</f>
        <v>Fora do Prazo</v>
      </c>
      <c r="AJ1592" s="49" t="e">
        <v>#REF!</v>
      </c>
    </row>
    <row r="1593" spans="1:36" ht="15">
      <c r="A1593" s="69" t="s">
        <v>716</v>
      </c>
      <c r="B1593" s="70"/>
      <c r="C1593" s="69" t="s">
        <v>593</v>
      </c>
      <c r="D1593" s="69" t="s">
        <v>2018</v>
      </c>
      <c r="E1593" s="69" t="s">
        <v>2499</v>
      </c>
      <c r="F1593" s="69" t="s">
        <v>2064</v>
      </c>
      <c r="G1593" s="69"/>
      <c r="H1593" s="70">
        <v>2022</v>
      </c>
      <c r="I1593" s="69" t="s">
        <v>2021</v>
      </c>
      <c r="J1593" s="69" t="s">
        <v>816</v>
      </c>
      <c r="K1593" s="97" t="s">
        <v>1654</v>
      </c>
      <c r="L1593" s="72" t="s">
        <v>83</v>
      </c>
      <c r="M1593" s="48" t="s">
        <v>285</v>
      </c>
      <c r="N1593" s="49" t="s">
        <v>671</v>
      </c>
      <c r="O1593" s="49" t="s">
        <v>2342</v>
      </c>
      <c r="P1593" s="74">
        <f ca="1">IFERROR(VLOOKUP(DadosViagem5[[#This Row],[Placa]],BIP!A:E,5,FALSE),"")</f>
        <v>45977</v>
      </c>
      <c r="Q1593" s="75">
        <f ca="1">DATEDIF(DadosViagem5[[#This Row],[BIP]],TODAY(),"D")</f>
        <v>1</v>
      </c>
      <c r="R1593" s="76" t="str">
        <f>IFERROR(VLOOKUP(DadosViagem5[[#This Row],[Placa]],DDS!B:C,2,FALSE),"Verificar cadastro")</f>
        <v>Operando</v>
      </c>
      <c r="S1593" s="77" t="s">
        <v>2023</v>
      </c>
      <c r="T1593" s="48"/>
      <c r="U1593" s="79"/>
      <c r="V1593" s="78"/>
      <c r="W1593" s="82" t="s">
        <v>3814</v>
      </c>
      <c r="X1593" s="80"/>
      <c r="Y1593" s="81"/>
      <c r="Z1593" s="83"/>
      <c r="AA1593" s="70" t="s">
        <v>2024</v>
      </c>
      <c r="AB1593" s="70" t="s">
        <v>2024</v>
      </c>
      <c r="AC1593" s="70" t="s">
        <v>2024</v>
      </c>
      <c r="AD1593" s="70" t="s">
        <v>2024</v>
      </c>
      <c r="AE1593" s="50" t="s">
        <v>2024</v>
      </c>
      <c r="AF1593" s="50" t="s">
        <v>2024</v>
      </c>
      <c r="AG1593" s="49"/>
      <c r="AH1593" s="50">
        <v>45807</v>
      </c>
      <c r="AI1593" s="49" t="str">
        <f>IF(DadosViagem5[[#This Row],[Dias em manutenção ]]&lt;5,"Dentro do Prazo","Fora do Prazo")</f>
        <v>Fora do Prazo</v>
      </c>
      <c r="AJ1593" s="49" t="e">
        <v>#REF!</v>
      </c>
    </row>
    <row r="1594" spans="1:36" ht="15">
      <c r="A1594" s="69" t="s">
        <v>3815</v>
      </c>
      <c r="B1594" s="70"/>
      <c r="C1594" s="69" t="s">
        <v>677</v>
      </c>
      <c r="D1594" s="69" t="s">
        <v>2394</v>
      </c>
      <c r="E1594" s="69" t="s">
        <v>566</v>
      </c>
      <c r="F1594" s="69" t="s">
        <v>2064</v>
      </c>
      <c r="G1594" s="69"/>
      <c r="H1594" s="70">
        <v>2023</v>
      </c>
      <c r="I1594" s="69" t="s">
        <v>2021</v>
      </c>
      <c r="J1594" s="69" t="s">
        <v>816</v>
      </c>
      <c r="K1594" s="97" t="s">
        <v>1654</v>
      </c>
      <c r="L1594" s="72" t="s">
        <v>83</v>
      </c>
      <c r="M1594" s="48" t="s">
        <v>285</v>
      </c>
      <c r="N1594" s="49" t="s">
        <v>671</v>
      </c>
      <c r="O1594" s="49" t="s">
        <v>2342</v>
      </c>
      <c r="P1594" s="74">
        <f ca="1">IFERROR(VLOOKUP(DadosViagem5[[#This Row],[Placa]],BIP!A:E,5,FALSE),"")</f>
        <v>45978</v>
      </c>
      <c r="Q1594" s="75">
        <f ca="1">DATEDIF(DadosViagem5[[#This Row],[BIP]],TODAY(),"D")</f>
        <v>0</v>
      </c>
      <c r="R1594" s="76" t="str">
        <f>IFERROR(VLOOKUP(DadosViagem5[[#This Row],[Placa]],DDS!B:C,2,FALSE),"Verificar cadastro")</f>
        <v>Operando</v>
      </c>
      <c r="S1594" s="77" t="s">
        <v>2023</v>
      </c>
      <c r="T1594" s="48"/>
      <c r="U1594" s="79"/>
      <c r="V1594" s="78"/>
      <c r="W1594" s="82" t="s">
        <v>2846</v>
      </c>
      <c r="X1594" s="80"/>
      <c r="Y1594" s="81"/>
      <c r="Z1594" s="82"/>
      <c r="AA1594" s="70" t="s">
        <v>2024</v>
      </c>
      <c r="AB1594" s="70" t="s">
        <v>2024</v>
      </c>
      <c r="AC1594" s="69" t="s">
        <v>2024</v>
      </c>
      <c r="AD1594" s="69" t="str">
        <f ca="1">IFERROR(DATEDIF(DadosViagem5[[#This Row],[Utimo Bip Reserva]],TODAY(),"D"),"")</f>
        <v/>
      </c>
      <c r="AE1594" s="49" t="s">
        <v>2024</v>
      </c>
      <c r="AF1594" s="50" t="s">
        <v>2024</v>
      </c>
      <c r="AG1594" s="49"/>
      <c r="AH1594" s="50">
        <v>45807</v>
      </c>
      <c r="AI1594" s="49" t="str">
        <f>IF(DadosViagem5[[#This Row],[Dias em manutenção ]]&lt;5,"Dentro do Prazo","Fora do Prazo")</f>
        <v>Fora do Prazo</v>
      </c>
      <c r="AJ1594" s="49" t="e">
        <v>#REF!</v>
      </c>
    </row>
    <row r="1595" spans="1:36" ht="15">
      <c r="A1595" s="69" t="s">
        <v>1388</v>
      </c>
      <c r="B1595" s="70"/>
      <c r="C1595" s="69" t="s">
        <v>673</v>
      </c>
      <c r="D1595" s="69" t="s">
        <v>2025</v>
      </c>
      <c r="E1595" s="69" t="s">
        <v>566</v>
      </c>
      <c r="F1595" s="69" t="s">
        <v>2064</v>
      </c>
      <c r="G1595" s="69"/>
      <c r="H1595" s="70">
        <v>2021</v>
      </c>
      <c r="I1595" s="69" t="s">
        <v>2021</v>
      </c>
      <c r="J1595" s="69" t="s">
        <v>816</v>
      </c>
      <c r="K1595" s="97" t="s">
        <v>1654</v>
      </c>
      <c r="L1595" s="72" t="s">
        <v>83</v>
      </c>
      <c r="M1595" s="48" t="s">
        <v>285</v>
      </c>
      <c r="N1595" s="49" t="s">
        <v>671</v>
      </c>
      <c r="O1595" s="49" t="s">
        <v>2342</v>
      </c>
      <c r="P1595" s="74">
        <f ca="1">IFERROR(VLOOKUP(DadosViagem5[[#This Row],[Placa]],BIP!A:E,5,FALSE),"")</f>
        <v>45977</v>
      </c>
      <c r="Q1595" s="75">
        <f ca="1">DATEDIF(DadosViagem5[[#This Row],[BIP]],TODAY(),"D")</f>
        <v>1</v>
      </c>
      <c r="R1595" s="76" t="str">
        <f>IFERROR(VLOOKUP(DadosViagem5[[#This Row],[Placa]],DDS!B:C,2,FALSE),"Verificar cadastro")</f>
        <v>Operando</v>
      </c>
      <c r="S1595" s="77" t="s">
        <v>2023</v>
      </c>
      <c r="T1595" s="48"/>
      <c r="U1595" s="79"/>
      <c r="V1595" s="78"/>
      <c r="W1595" s="82"/>
      <c r="X1595" s="80"/>
      <c r="Y1595" s="81"/>
      <c r="Z1595" s="82"/>
      <c r="AA1595" s="70" t="s">
        <v>2024</v>
      </c>
      <c r="AB1595" s="70" t="s">
        <v>2024</v>
      </c>
      <c r="AC1595" s="69" t="s">
        <v>2024</v>
      </c>
      <c r="AD1595" s="69" t="str">
        <f ca="1">IFERROR(DATEDIF(DadosViagem5[[#This Row],[Utimo Bip Reserva]],TODAY(),"D"),"")</f>
        <v/>
      </c>
      <c r="AE1595" s="49" t="s">
        <v>2024</v>
      </c>
      <c r="AF1595" s="50" t="s">
        <v>2024</v>
      </c>
      <c r="AG1595" s="49"/>
      <c r="AH1595" s="50">
        <v>45807</v>
      </c>
      <c r="AI1595" s="49" t="str">
        <f>IF(DadosViagem5[[#This Row],[Dias em manutenção ]]&lt;5,"Dentro do Prazo","Fora do Prazo")</f>
        <v>Fora do Prazo</v>
      </c>
      <c r="AJ1595" s="49" t="e">
        <v>#REF!</v>
      </c>
    </row>
    <row r="1596" spans="1:36" ht="15">
      <c r="A1596" s="69" t="s">
        <v>814</v>
      </c>
      <c r="B1596" s="70">
        <v>444</v>
      </c>
      <c r="C1596" s="69" t="s">
        <v>395</v>
      </c>
      <c r="D1596" s="69" t="s">
        <v>2025</v>
      </c>
      <c r="E1596" s="69" t="s">
        <v>2034</v>
      </c>
      <c r="F1596" s="69" t="s">
        <v>2035</v>
      </c>
      <c r="G1596" s="69"/>
      <c r="H1596" s="70">
        <v>2023</v>
      </c>
      <c r="I1596" s="69" t="s">
        <v>2021</v>
      </c>
      <c r="J1596" s="69" t="s">
        <v>816</v>
      </c>
      <c r="K1596" s="97" t="s">
        <v>1654</v>
      </c>
      <c r="L1596" s="72" t="s">
        <v>83</v>
      </c>
      <c r="M1596" s="48" t="s">
        <v>139</v>
      </c>
      <c r="N1596" s="49" t="s">
        <v>671</v>
      </c>
      <c r="O1596" s="49" t="s">
        <v>2342</v>
      </c>
      <c r="P1596" s="74">
        <f ca="1">IFERROR(VLOOKUP(DadosViagem5[[#This Row],[Placa]],BIP!A:E,5,FALSE),"")</f>
        <v>45978</v>
      </c>
      <c r="Q1596" s="75">
        <f ca="1">DATEDIF(DadosViagem5[[#This Row],[BIP]],TODAY(),"D")</f>
        <v>0</v>
      </c>
      <c r="R1596" s="76" t="str">
        <f>IFERROR(VLOOKUP(DadosViagem5[[#This Row],[Placa]],DDS!B:C,2,FALSE),"Verificar cadastro")</f>
        <v>Operando</v>
      </c>
      <c r="S1596" s="77" t="s">
        <v>2023</v>
      </c>
      <c r="T1596" s="48"/>
      <c r="U1596" s="79"/>
      <c r="V1596" s="78"/>
      <c r="W1596" s="5"/>
      <c r="X1596" s="80"/>
      <c r="Y1596" s="81"/>
      <c r="Z1596" s="82"/>
      <c r="AA1596" s="70" t="s">
        <v>2024</v>
      </c>
      <c r="AB1596" s="70" t="s">
        <v>2024</v>
      </c>
      <c r="AC1596" s="69" t="s">
        <v>2024</v>
      </c>
      <c r="AD1596" s="69" t="str">
        <f ca="1">IFERROR(DATEDIF(DadosViagem5[[#This Row],[Utimo Bip Reserva]],TODAY(),"D"),"")</f>
        <v/>
      </c>
      <c r="AE1596" s="50" t="s">
        <v>2024</v>
      </c>
      <c r="AF1596" s="50" t="s">
        <v>2024</v>
      </c>
      <c r="AG1596" s="49"/>
      <c r="AH1596" s="50">
        <v>45807</v>
      </c>
      <c r="AI1596" s="49" t="str">
        <f>IF(DadosViagem5[[#This Row],[Dias em manutenção ]]&lt;5,"Dentro do Prazo","Fora do Prazo")</f>
        <v>Fora do Prazo</v>
      </c>
      <c r="AJ1596" s="49" t="e">
        <v>#REF!</v>
      </c>
    </row>
    <row r="1597" spans="1:36" ht="15">
      <c r="A1597" s="69" t="s">
        <v>3816</v>
      </c>
      <c r="B1597" s="70">
        <v>446</v>
      </c>
      <c r="C1597" s="69" t="s">
        <v>395</v>
      </c>
      <c r="D1597" s="69" t="s">
        <v>2025</v>
      </c>
      <c r="E1597" s="69" t="s">
        <v>2034</v>
      </c>
      <c r="F1597" s="69" t="s">
        <v>2064</v>
      </c>
      <c r="G1597" s="69"/>
      <c r="H1597" s="70">
        <v>2023</v>
      </c>
      <c r="I1597" s="69" t="s">
        <v>2021</v>
      </c>
      <c r="J1597" s="69" t="s">
        <v>816</v>
      </c>
      <c r="K1597" s="97" t="s">
        <v>1654</v>
      </c>
      <c r="L1597" s="72" t="s">
        <v>83</v>
      </c>
      <c r="M1597" s="48" t="s">
        <v>139</v>
      </c>
      <c r="N1597" s="49" t="s">
        <v>671</v>
      </c>
      <c r="O1597" s="49" t="s">
        <v>2342</v>
      </c>
      <c r="P1597" s="74">
        <f ca="1">IFERROR(VLOOKUP(DadosViagem5[[#This Row],[Placa]],BIP!A:E,5,FALSE),"")</f>
        <v>45977</v>
      </c>
      <c r="Q1597" s="75">
        <f ca="1">DATEDIF(DadosViagem5[[#This Row],[BIP]],TODAY(),"D")</f>
        <v>1</v>
      </c>
      <c r="R1597" s="76" t="str">
        <f>IFERROR(VLOOKUP(DadosViagem5[[#This Row],[Placa]],DDS!B:C,2,FALSE),"Verificar cadastro")</f>
        <v>Operando</v>
      </c>
      <c r="S1597" s="77" t="s">
        <v>2023</v>
      </c>
      <c r="T1597" s="48"/>
      <c r="U1597" s="79"/>
      <c r="V1597" s="78"/>
      <c r="W1597" s="82"/>
      <c r="X1597" s="80"/>
      <c r="Y1597" s="81"/>
      <c r="Z1597" s="82"/>
      <c r="AA1597" s="70" t="s">
        <v>2024</v>
      </c>
      <c r="AB1597" s="70" t="s">
        <v>2024</v>
      </c>
      <c r="AC1597" s="69" t="s">
        <v>2024</v>
      </c>
      <c r="AD1597" s="69" t="str">
        <f ca="1">IFERROR(DATEDIF(DadosViagem5[[#This Row],[Utimo Bip Reserva]],TODAY(),"D"),"")</f>
        <v/>
      </c>
      <c r="AE1597" s="94" t="s">
        <v>2024</v>
      </c>
      <c r="AF1597" s="94" t="s">
        <v>2024</v>
      </c>
      <c r="AG1597" s="49"/>
      <c r="AH1597" s="50">
        <v>45807</v>
      </c>
      <c r="AI1597" s="49" t="str">
        <f>IF(DadosViagem5[[#This Row],[Dias em manutenção ]]&lt;5,"Dentro do Prazo","Fora do Prazo")</f>
        <v>Fora do Prazo</v>
      </c>
      <c r="AJ1597" s="49" t="e">
        <v>#REF!</v>
      </c>
    </row>
    <row r="1598" spans="1:36" ht="15">
      <c r="A1598" s="69" t="s">
        <v>1831</v>
      </c>
      <c r="B1598" s="70"/>
      <c r="C1598" s="69" t="s">
        <v>593</v>
      </c>
      <c r="D1598" s="69" t="s">
        <v>2018</v>
      </c>
      <c r="E1598" s="69" t="s">
        <v>2033</v>
      </c>
      <c r="F1598" s="69" t="s">
        <v>2020</v>
      </c>
      <c r="G1598" s="69"/>
      <c r="H1598" s="70">
        <v>2022</v>
      </c>
      <c r="I1598" s="69" t="s">
        <v>2021</v>
      </c>
      <c r="J1598" s="69" t="s">
        <v>816</v>
      </c>
      <c r="K1598" s="97" t="s">
        <v>1654</v>
      </c>
      <c r="L1598" s="72" t="s">
        <v>83</v>
      </c>
      <c r="M1598" s="48" t="s">
        <v>285</v>
      </c>
      <c r="N1598" s="49" t="s">
        <v>671</v>
      </c>
      <c r="O1598" s="49" t="s">
        <v>2342</v>
      </c>
      <c r="P1598" s="74">
        <f ca="1">IFERROR(VLOOKUP(DadosViagem5[[#This Row],[Placa]],BIP!A:E,5,FALSE),"")</f>
        <v>45977</v>
      </c>
      <c r="Q1598" s="75">
        <f ca="1">DATEDIF(DadosViagem5[[#This Row],[BIP]],TODAY(),"D")</f>
        <v>1</v>
      </c>
      <c r="R1598" s="76" t="str">
        <f>IFERROR(VLOOKUP(DadosViagem5[[#This Row],[Placa]],DDS!B:C,2,FALSE),"Verificar cadastro")</f>
        <v>Carregado</v>
      </c>
      <c r="S1598" s="77" t="s">
        <v>2023</v>
      </c>
      <c r="T1598" s="48"/>
      <c r="U1598" s="79"/>
      <c r="V1598" s="78"/>
      <c r="W1598" s="82"/>
      <c r="X1598" s="80"/>
      <c r="Y1598" s="81"/>
      <c r="Z1598" s="82"/>
      <c r="AA1598" s="70" t="s">
        <v>2024</v>
      </c>
      <c r="AB1598" s="70" t="s">
        <v>2024</v>
      </c>
      <c r="AC1598" s="69" t="s">
        <v>2024</v>
      </c>
      <c r="AD1598" s="69" t="str">
        <f ca="1">IFERROR(DATEDIF(DadosViagem5[[#This Row],[Utimo Bip Reserva]],TODAY(),"D"),"")</f>
        <v/>
      </c>
      <c r="AE1598" s="50" t="s">
        <v>2024</v>
      </c>
      <c r="AF1598" s="50" t="s">
        <v>2024</v>
      </c>
      <c r="AG1598" s="49"/>
      <c r="AH1598" s="50">
        <v>45807</v>
      </c>
      <c r="AI1598" s="49" t="str">
        <f>IF(DadosViagem5[[#This Row],[Dias em manutenção ]]&lt;5,"Dentro do Prazo","Fora do Prazo")</f>
        <v>Fora do Prazo</v>
      </c>
      <c r="AJ1598" s="49" t="e">
        <v>#REF!</v>
      </c>
    </row>
    <row r="1599" spans="1:36" ht="15">
      <c r="A1599" s="69" t="s">
        <v>3817</v>
      </c>
      <c r="B1599" s="70"/>
      <c r="C1599" s="69" t="s">
        <v>668</v>
      </c>
      <c r="D1599" s="69" t="s">
        <v>2079</v>
      </c>
      <c r="E1599" s="69" t="s">
        <v>2027</v>
      </c>
      <c r="F1599" s="69" t="s">
        <v>2020</v>
      </c>
      <c r="G1599" s="69"/>
      <c r="H1599" s="70">
        <v>2024</v>
      </c>
      <c r="I1599" s="69" t="s">
        <v>2021</v>
      </c>
      <c r="J1599" s="69" t="s">
        <v>816</v>
      </c>
      <c r="K1599" s="97" t="s">
        <v>1654</v>
      </c>
      <c r="L1599" s="96" t="s">
        <v>1706</v>
      </c>
      <c r="M1599" s="48" t="s">
        <v>285</v>
      </c>
      <c r="N1599" s="49" t="s">
        <v>671</v>
      </c>
      <c r="O1599" s="49" t="s">
        <v>2342</v>
      </c>
      <c r="P1599" s="74" t="str">
        <f>IFERROR(VLOOKUP(DadosViagem5[[#This Row],[Placa]],BIP!A:E,5,FALSE),"")</f>
        <v/>
      </c>
      <c r="Q1599" s="75" t="e">
        <f ca="1">DATEDIF(DadosViagem5[[#This Row],[BIP]],TODAY(),"D")</f>
        <v>#VALUE!</v>
      </c>
      <c r="R1599" s="76" t="str">
        <f>IFERROR(VLOOKUP(DadosViagem5[[#This Row],[Placa]],DDS!B:C,2,FALSE),"Verificar cadastro")</f>
        <v>Carregado</v>
      </c>
      <c r="S1599" s="77" t="s">
        <v>2023</v>
      </c>
      <c r="T1599" s="48"/>
      <c r="U1599" s="79"/>
      <c r="V1599" s="78"/>
      <c r="W1599" s="82"/>
      <c r="X1599" s="80"/>
      <c r="Y1599" s="81"/>
      <c r="Z1599" s="82"/>
      <c r="AA1599" s="70" t="s">
        <v>2024</v>
      </c>
      <c r="AB1599" s="70" t="s">
        <v>2024</v>
      </c>
      <c r="AC1599" s="69" t="s">
        <v>2024</v>
      </c>
      <c r="AD1599" s="69" t="str">
        <f ca="1">IFERROR(DATEDIF(DadosViagem5[[#This Row],[Utimo Bip Reserva]],TODAY(),"D"),"")</f>
        <v/>
      </c>
      <c r="AE1599" s="94" t="s">
        <v>2024</v>
      </c>
      <c r="AF1599" s="94" t="s">
        <v>2024</v>
      </c>
      <c r="AG1599" s="49" t="s">
        <v>567</v>
      </c>
      <c r="AH1599" s="50">
        <v>4</v>
      </c>
      <c r="AI1599" s="49" t="str">
        <f>IF(DadosViagem5[[#This Row],[Dias em manutenção ]]&lt;5,"Dentro do Prazo","Fora do Prazo")</f>
        <v>Dentro do Prazo</v>
      </c>
      <c r="AJ1599" s="49" t="e">
        <v>#REF!</v>
      </c>
    </row>
    <row r="1600" spans="1:36" ht="15">
      <c r="A1600" s="69" t="s">
        <v>3818</v>
      </c>
      <c r="B1600" s="70"/>
      <c r="C1600" s="69" t="s">
        <v>668</v>
      </c>
      <c r="D1600" s="69" t="s">
        <v>2079</v>
      </c>
      <c r="E1600" s="69" t="s">
        <v>2027</v>
      </c>
      <c r="F1600" s="69" t="s">
        <v>2020</v>
      </c>
      <c r="G1600" s="69"/>
      <c r="H1600" s="70">
        <v>2024</v>
      </c>
      <c r="I1600" s="69" t="s">
        <v>2021</v>
      </c>
      <c r="J1600" s="69" t="s">
        <v>816</v>
      </c>
      <c r="K1600" s="97" t="s">
        <v>1654</v>
      </c>
      <c r="L1600" s="96" t="s">
        <v>1706</v>
      </c>
      <c r="M1600" s="48" t="s">
        <v>285</v>
      </c>
      <c r="N1600" s="49" t="s">
        <v>671</v>
      </c>
      <c r="O1600" s="49" t="s">
        <v>2342</v>
      </c>
      <c r="P1600" s="74" t="str">
        <f>IFERROR(VLOOKUP(DadosViagem5[[#This Row],[Placa]],BIP!A:E,5,FALSE),"")</f>
        <v/>
      </c>
      <c r="Q1600" s="75" t="e">
        <f ca="1">DATEDIF(DadosViagem5[[#This Row],[BIP]],TODAY(),"D")</f>
        <v>#VALUE!</v>
      </c>
      <c r="R1600" s="76" t="str">
        <f>IFERROR(VLOOKUP(DadosViagem5[[#This Row],[Placa]],DDS!B:C,2,FALSE),"Verificar cadastro")</f>
        <v>Manutenção</v>
      </c>
      <c r="S1600" s="77" t="s">
        <v>2023</v>
      </c>
      <c r="T1600" s="48"/>
      <c r="U1600" s="79"/>
      <c r="V1600" s="78"/>
      <c r="W1600" s="82"/>
      <c r="X1600" s="80"/>
      <c r="Y1600" s="81"/>
      <c r="Z1600" s="82"/>
      <c r="AA1600" s="70" t="s">
        <v>2024</v>
      </c>
      <c r="AB1600" s="70" t="s">
        <v>2024</v>
      </c>
      <c r="AC1600" s="69" t="s">
        <v>2024</v>
      </c>
      <c r="AD1600" s="69" t="str">
        <f ca="1">IFERROR(DATEDIF(DadosViagem5[[#This Row],[Utimo Bip Reserva]],TODAY(),"D"),"")</f>
        <v/>
      </c>
      <c r="AE1600" s="94" t="s">
        <v>2024</v>
      </c>
      <c r="AF1600" s="94" t="s">
        <v>2024</v>
      </c>
      <c r="AG1600" s="49" t="s">
        <v>567</v>
      </c>
      <c r="AH1600" s="50">
        <v>4</v>
      </c>
      <c r="AI1600" s="49" t="str">
        <f>IF(DadosViagem5[[#This Row],[Dias em manutenção ]]&lt;5,"Dentro do Prazo","Fora do Prazo")</f>
        <v>Dentro do Prazo</v>
      </c>
      <c r="AJ1600" s="49" t="e">
        <v>#REF!</v>
      </c>
    </row>
    <row r="1601" spans="1:36" ht="15">
      <c r="A1601" s="69" t="s">
        <v>1279</v>
      </c>
      <c r="B1601" s="70"/>
      <c r="C1601" s="69" t="s">
        <v>668</v>
      </c>
      <c r="D1601" s="69" t="s">
        <v>2079</v>
      </c>
      <c r="E1601" s="69" t="s">
        <v>2027</v>
      </c>
      <c r="F1601" s="69" t="s">
        <v>2279</v>
      </c>
      <c r="G1601" s="69"/>
      <c r="H1601" s="70">
        <v>2022</v>
      </c>
      <c r="I1601" s="69" t="s">
        <v>2819</v>
      </c>
      <c r="J1601" s="69" t="s">
        <v>1281</v>
      </c>
      <c r="K1601" s="71" t="s">
        <v>3819</v>
      </c>
      <c r="L1601" s="72" t="s">
        <v>83</v>
      </c>
      <c r="M1601" s="48" t="s">
        <v>183</v>
      </c>
      <c r="N1601" s="49" t="s">
        <v>1283</v>
      </c>
      <c r="O1601" s="49" t="s">
        <v>3418</v>
      </c>
      <c r="P1601" s="74">
        <f ca="1">IFERROR(VLOOKUP(DadosViagem5[[#This Row],[Placa]],BIP!A:E,5,FALSE),"")</f>
        <v>45977</v>
      </c>
      <c r="Q1601" s="75">
        <f ca="1">DATEDIF(DadosViagem5[[#This Row],[BIP]],TODAY(),"D")</f>
        <v>1</v>
      </c>
      <c r="R1601" s="76" t="str">
        <f>IFERROR(VLOOKUP(DadosViagem5[[#This Row],[Placa]],DDS!B:C,2,FALSE),"Verificar cadastro")</f>
        <v>Operando</v>
      </c>
      <c r="S1601" s="77" t="s">
        <v>2431</v>
      </c>
      <c r="T1601" s="48"/>
      <c r="U1601" s="79"/>
      <c r="V1601" s="78"/>
      <c r="W1601" s="82"/>
      <c r="X1601" s="80"/>
      <c r="Y1601" s="81"/>
      <c r="Z1601" s="83"/>
      <c r="AA1601" s="70" t="s">
        <v>2024</v>
      </c>
      <c r="AB1601" s="70" t="s">
        <v>2024</v>
      </c>
      <c r="AC1601" s="69" t="s">
        <v>2024</v>
      </c>
      <c r="AD1601" s="69" t="str">
        <f ca="1">IFERROR(DATEDIF(DadosViagem5[[#This Row],[Utimo Bip Reserva]],TODAY(),"D"),"")</f>
        <v/>
      </c>
      <c r="AE1601" s="49" t="s">
        <v>2024</v>
      </c>
      <c r="AF1601" s="50" t="s">
        <v>2024</v>
      </c>
      <c r="AG1601" s="49"/>
      <c r="AH1601" s="50">
        <v>45807</v>
      </c>
      <c r="AI1601" s="49" t="str">
        <f>IF(DadosViagem5[[#This Row],[Dias em manutenção ]]&lt;5,"Dentro do Prazo","Fora do Prazo")</f>
        <v>Fora do Prazo</v>
      </c>
      <c r="AJ1601" s="49" t="e">
        <v>#REF!</v>
      </c>
    </row>
    <row r="1602" spans="1:36" ht="15">
      <c r="A1602" s="160" t="s">
        <v>241</v>
      </c>
      <c r="B1602" s="70"/>
      <c r="C1602" s="69" t="s">
        <v>395</v>
      </c>
      <c r="D1602" s="69" t="s">
        <v>2025</v>
      </c>
      <c r="E1602" s="69" t="s">
        <v>2034</v>
      </c>
      <c r="F1602" s="69" t="s">
        <v>2035</v>
      </c>
      <c r="G1602" s="69"/>
      <c r="H1602" s="70">
        <v>2023</v>
      </c>
      <c r="I1602" s="69" t="s">
        <v>3820</v>
      </c>
      <c r="J1602" s="69" t="s">
        <v>1190</v>
      </c>
      <c r="K1602" s="71" t="s">
        <v>1876</v>
      </c>
      <c r="L1602" s="72" t="s">
        <v>83</v>
      </c>
      <c r="M1602" s="48" t="s">
        <v>139</v>
      </c>
      <c r="N1602" s="49" t="s">
        <v>174</v>
      </c>
      <c r="O1602" s="49" t="s">
        <v>3821</v>
      </c>
      <c r="P1602" s="74">
        <f ca="1">IFERROR(VLOOKUP(DadosViagem5[[#This Row],[Placa]],BIP!A:E,5,FALSE),"")</f>
        <v>45838</v>
      </c>
      <c r="Q1602" s="75">
        <f ca="1">DATEDIF(DadosViagem5[[#This Row],[BIP]],TODAY(),"D")</f>
        <v>140</v>
      </c>
      <c r="R1602" s="76" t="str">
        <f>IFERROR(VLOOKUP(DadosViagem5[[#This Row],[Placa]],DDS!B:C,2,FALSE),"Verificar cadastro")</f>
        <v> </v>
      </c>
      <c r="S1602" s="49" t="s">
        <v>2103</v>
      </c>
      <c r="T1602" s="48"/>
      <c r="U1602" s="79"/>
      <c r="V1602" s="78">
        <v>45851</v>
      </c>
      <c r="W1602" s="229" t="s">
        <v>3822</v>
      </c>
      <c r="X1602" s="87" t="s">
        <v>2105</v>
      </c>
      <c r="Y1602" s="81" t="s">
        <v>474</v>
      </c>
      <c r="Z1602" s="83" t="s">
        <v>173</v>
      </c>
      <c r="AA1602" s="70" t="s">
        <v>2024</v>
      </c>
      <c r="AB1602" s="70" t="s">
        <v>2024</v>
      </c>
      <c r="AC1602" s="69" t="s">
        <v>2024</v>
      </c>
      <c r="AD1602" s="69" t="str">
        <f ca="1">IFERROR(DATEDIF(DadosViagem5[[#This Row],[Utimo Bip Reserva]],TODAY(),"D"),"")</f>
        <v/>
      </c>
      <c r="AE1602" s="49"/>
      <c r="AF1602" s="50"/>
      <c r="AG1602" s="49"/>
      <c r="AH1602" s="50">
        <v>45807</v>
      </c>
      <c r="AI1602" s="49" t="str">
        <f>IF(DadosViagem5[[#This Row],[Dias em manutenção ]]&lt;5,"Dentro do Prazo","Fora do Prazo")</f>
        <v>Fora do Prazo</v>
      </c>
      <c r="AJ1602" s="49" t="e">
        <v>#REF!</v>
      </c>
    </row>
    <row r="1603" spans="1:36" ht="15">
      <c r="A1603" s="69" t="s">
        <v>171</v>
      </c>
      <c r="B1603" s="70"/>
      <c r="C1603" s="69" t="s">
        <v>395</v>
      </c>
      <c r="D1603" s="69" t="s">
        <v>2025</v>
      </c>
      <c r="E1603" s="69" t="s">
        <v>2034</v>
      </c>
      <c r="F1603" s="69" t="s">
        <v>2035</v>
      </c>
      <c r="G1603" s="69"/>
      <c r="H1603" s="70">
        <v>2023</v>
      </c>
      <c r="I1603" s="69" t="s">
        <v>3820</v>
      </c>
      <c r="J1603" s="69" t="s">
        <v>1190</v>
      </c>
      <c r="K1603" s="71" t="s">
        <v>1876</v>
      </c>
      <c r="L1603" s="72" t="s">
        <v>83</v>
      </c>
      <c r="M1603" s="48" t="s">
        <v>139</v>
      </c>
      <c r="N1603" s="49" t="s">
        <v>174</v>
      </c>
      <c r="O1603" s="49" t="s">
        <v>3821</v>
      </c>
      <c r="P1603" s="74">
        <f ca="1">IFERROR(VLOOKUP(DadosViagem5[[#This Row],[Placa]],BIP!A:E,5,FALSE),"")</f>
        <v>45929</v>
      </c>
      <c r="Q1603" s="75">
        <f ca="1">DATEDIF(DadosViagem5[[#This Row],[BIP]],TODAY(),"D")</f>
        <v>49</v>
      </c>
      <c r="R1603" s="76" t="str">
        <f>IFERROR(VLOOKUP(DadosViagem5[[#This Row],[Placa]],DDS!B:C,2,FALSE),"Verificar cadastro")</f>
        <v> </v>
      </c>
      <c r="S1603" s="77" t="s">
        <v>2096</v>
      </c>
      <c r="T1603" s="48"/>
      <c r="U1603" s="79"/>
      <c r="V1603" s="78"/>
      <c r="W1603" s="229" t="s">
        <v>1533</v>
      </c>
      <c r="X1603" s="80"/>
      <c r="Y1603" s="81"/>
      <c r="Z1603" s="83" t="s">
        <v>3823</v>
      </c>
      <c r="AA1603" s="70" t="s">
        <v>2024</v>
      </c>
      <c r="AB1603" s="70" t="s">
        <v>2024</v>
      </c>
      <c r="AC1603" s="69" t="s">
        <v>2024</v>
      </c>
      <c r="AD1603" s="69" t="str">
        <f ca="1">IFERROR(DATEDIF(DadosViagem5[[#This Row],[Utimo Bip Reserva]],TODAY(),"D"),"")</f>
        <v/>
      </c>
      <c r="AE1603" s="49"/>
      <c r="AF1603" s="50"/>
      <c r="AG1603" s="49"/>
      <c r="AH1603" s="50">
        <v>45807</v>
      </c>
      <c r="AI1603" s="49" t="str">
        <f>IF(DadosViagem5[[#This Row],[Dias em manutenção ]]&lt;5,"Dentro do Prazo","Fora do Prazo")</f>
        <v>Fora do Prazo</v>
      </c>
      <c r="AJ1603" s="49" t="e">
        <v>#REF!</v>
      </c>
    </row>
    <row r="1604" spans="1:36" ht="15">
      <c r="A1604" s="69" t="s">
        <v>1579</v>
      </c>
      <c r="B1604" s="70"/>
      <c r="C1604" s="69" t="s">
        <v>694</v>
      </c>
      <c r="D1604" s="69" t="s">
        <v>2079</v>
      </c>
      <c r="E1604" s="69" t="s">
        <v>566</v>
      </c>
      <c r="F1604" s="69" t="s">
        <v>2064</v>
      </c>
      <c r="G1604" s="69"/>
      <c r="H1604" s="70">
        <v>2022</v>
      </c>
      <c r="I1604" s="69" t="s">
        <v>3820</v>
      </c>
      <c r="J1604" s="69" t="s">
        <v>1190</v>
      </c>
      <c r="K1604" s="71" t="s">
        <v>1876</v>
      </c>
      <c r="L1604" s="72" t="s">
        <v>83</v>
      </c>
      <c r="M1604" s="48" t="s">
        <v>701</v>
      </c>
      <c r="N1604" s="49" t="s">
        <v>174</v>
      </c>
      <c r="O1604" s="49" t="s">
        <v>3821</v>
      </c>
      <c r="P1604" s="74">
        <f ca="1">IFERROR(VLOOKUP(DadosViagem5[[#This Row],[Placa]],BIP!A:E,5,FALSE),"")</f>
        <v>45976</v>
      </c>
      <c r="Q1604" s="75">
        <f ca="1">DATEDIF(DadosViagem5[[#This Row],[BIP]],TODAY(),"D")</f>
        <v>2</v>
      </c>
      <c r="R1604" s="76" t="str">
        <f>IFERROR(VLOOKUP(DadosViagem5[[#This Row],[Placa]],DDS!B:C,2,FALSE),"Verificar cadastro")</f>
        <v> </v>
      </c>
      <c r="S1604" s="49" t="s">
        <v>1186</v>
      </c>
      <c r="T1604" s="48"/>
      <c r="U1604" s="79"/>
      <c r="V1604" s="78"/>
      <c r="W1604" s="229" t="s">
        <v>3824</v>
      </c>
      <c r="X1604" s="80"/>
      <c r="Y1604" s="81"/>
      <c r="Z1604" s="83"/>
      <c r="AA1604" s="70" t="s">
        <v>2024</v>
      </c>
      <c r="AB1604" s="70" t="s">
        <v>2024</v>
      </c>
      <c r="AC1604" s="69" t="s">
        <v>2024</v>
      </c>
      <c r="AD1604" s="69" t="str">
        <f ca="1">IFERROR(DATEDIF(DadosViagem5[[#This Row],[Utimo Bip Reserva]],TODAY(),"D"),"")</f>
        <v/>
      </c>
      <c r="AE1604" s="49" t="s">
        <v>2024</v>
      </c>
      <c r="AF1604" s="50" t="s">
        <v>2024</v>
      </c>
      <c r="AG1604" s="49"/>
      <c r="AH1604" s="50">
        <v>45807</v>
      </c>
      <c r="AI1604" s="49" t="str">
        <f>IF(DadosViagem5[[#This Row],[Dias em manutenção ]]&lt;5,"Dentro do Prazo","Fora do Prazo")</f>
        <v>Fora do Prazo</v>
      </c>
      <c r="AJ1604" s="49" t="e">
        <v>#REF!</v>
      </c>
    </row>
    <row r="1605" spans="1:36" ht="15">
      <c r="A1605" s="160" t="s">
        <v>612</v>
      </c>
      <c r="B1605" s="70"/>
      <c r="C1605" s="69" t="s">
        <v>694</v>
      </c>
      <c r="D1605" s="69" t="s">
        <v>2079</v>
      </c>
      <c r="E1605" s="69" t="s">
        <v>566</v>
      </c>
      <c r="F1605" s="69" t="s">
        <v>2064</v>
      </c>
      <c r="G1605" s="69"/>
      <c r="H1605" s="70">
        <v>2022</v>
      </c>
      <c r="I1605" s="69" t="s">
        <v>3820</v>
      </c>
      <c r="J1605" s="69" t="s">
        <v>1190</v>
      </c>
      <c r="K1605" s="71" t="s">
        <v>1876</v>
      </c>
      <c r="L1605" s="72" t="s">
        <v>83</v>
      </c>
      <c r="M1605" s="48" t="s">
        <v>701</v>
      </c>
      <c r="N1605" s="49" t="s">
        <v>174</v>
      </c>
      <c r="O1605" s="49" t="s">
        <v>3821</v>
      </c>
      <c r="P1605" s="74">
        <f ca="1">IFERROR(VLOOKUP(DadosViagem5[[#This Row],[Placa]],BIP!A:E,5,FALSE),"")</f>
        <v>45966</v>
      </c>
      <c r="Q1605" s="75">
        <f ca="1">DATEDIF(DadosViagem5[[#This Row],[BIP]],TODAY(),"D")</f>
        <v>12</v>
      </c>
      <c r="R1605" s="76" t="str">
        <f>IFERROR(VLOOKUP(DadosViagem5[[#This Row],[Placa]],DDS!B:C,2,FALSE),"Verificar cadastro")</f>
        <v> </v>
      </c>
      <c r="S1605" s="77" t="s">
        <v>2023</v>
      </c>
      <c r="T1605" s="48"/>
      <c r="U1605" s="79"/>
      <c r="V1605" s="78"/>
      <c r="W1605" s="229"/>
      <c r="X1605" s="80"/>
      <c r="Y1605" s="81"/>
      <c r="Z1605" s="83"/>
      <c r="AA1605" s="70" t="s">
        <v>2024</v>
      </c>
      <c r="AB1605" s="70" t="s">
        <v>2024</v>
      </c>
      <c r="AC1605" s="69" t="s">
        <v>2024</v>
      </c>
      <c r="AD1605" s="69" t="str">
        <f ca="1">IFERROR(DATEDIF(DadosViagem5[[#This Row],[Utimo Bip Reserva]],TODAY(),"D"),"")</f>
        <v/>
      </c>
      <c r="AE1605" s="49" t="s">
        <v>2024</v>
      </c>
      <c r="AF1605" s="50" t="s">
        <v>2024</v>
      </c>
      <c r="AG1605" s="49"/>
      <c r="AH1605" s="50">
        <v>45807</v>
      </c>
      <c r="AI1605" s="49" t="str">
        <f>IF(DadosViagem5[[#This Row],[Dias em manutenção ]]&lt;5,"Dentro do Prazo","Fora do Prazo")</f>
        <v>Fora do Prazo</v>
      </c>
      <c r="AJ1605" s="49" t="e">
        <v>#REF!</v>
      </c>
    </row>
    <row r="1606" spans="1:36" ht="15">
      <c r="A1606" s="69" t="s">
        <v>1580</v>
      </c>
      <c r="B1606" s="70"/>
      <c r="C1606" s="69" t="s">
        <v>694</v>
      </c>
      <c r="D1606" s="69" t="s">
        <v>2079</v>
      </c>
      <c r="E1606" s="69" t="s">
        <v>566</v>
      </c>
      <c r="F1606" s="69" t="s">
        <v>2064</v>
      </c>
      <c r="G1606" s="69"/>
      <c r="H1606" s="70">
        <v>2022</v>
      </c>
      <c r="I1606" s="69" t="s">
        <v>3820</v>
      </c>
      <c r="J1606" s="69" t="s">
        <v>1190</v>
      </c>
      <c r="K1606" s="71" t="s">
        <v>1876</v>
      </c>
      <c r="L1606" s="72" t="s">
        <v>83</v>
      </c>
      <c r="M1606" s="48" t="s">
        <v>701</v>
      </c>
      <c r="N1606" s="49" t="s">
        <v>174</v>
      </c>
      <c r="O1606" s="49" t="s">
        <v>3821</v>
      </c>
      <c r="P1606" s="74">
        <f ca="1">IFERROR(VLOOKUP(DadosViagem5[[#This Row],[Placa]],BIP!A:E,5,FALSE),"")</f>
        <v>45974</v>
      </c>
      <c r="Q1606" s="75">
        <f ca="1">DATEDIF(DadosViagem5[[#This Row],[BIP]],TODAY(),"D")</f>
        <v>4</v>
      </c>
      <c r="R1606" s="76" t="str">
        <f>IFERROR(VLOOKUP(DadosViagem5[[#This Row],[Placa]],DDS!B:C,2,FALSE),"Verificar cadastro")</f>
        <v> </v>
      </c>
      <c r="S1606" s="49" t="s">
        <v>1186</v>
      </c>
      <c r="T1606" s="48"/>
      <c r="U1606" s="79"/>
      <c r="V1606" s="78"/>
      <c r="W1606" s="82" t="s">
        <v>1581</v>
      </c>
      <c r="X1606" s="80" t="s">
        <v>81</v>
      </c>
      <c r="Y1606" s="81" t="s">
        <v>474</v>
      </c>
      <c r="Z1606" s="83" t="s">
        <v>173</v>
      </c>
      <c r="AA1606" s="70" t="s">
        <v>2024</v>
      </c>
      <c r="AB1606" s="70" t="s">
        <v>2024</v>
      </c>
      <c r="AC1606" s="69" t="s">
        <v>2024</v>
      </c>
      <c r="AD1606" s="69" t="str">
        <f ca="1">IFERROR(DATEDIF(DadosViagem5[[#This Row],[Utimo Bip Reserva]],TODAY(),"D"),"")</f>
        <v/>
      </c>
      <c r="AE1606" s="49" t="s">
        <v>2024</v>
      </c>
      <c r="AF1606" s="50" t="s">
        <v>2024</v>
      </c>
      <c r="AG1606" s="49"/>
      <c r="AH1606" s="50">
        <v>45807</v>
      </c>
      <c r="AI1606" s="49" t="str">
        <f>IF(DadosViagem5[[#This Row],[Dias em manutenção ]]&lt;5,"Dentro do Prazo","Fora do Prazo")</f>
        <v>Fora do Prazo</v>
      </c>
      <c r="AJ1606" s="49" t="e">
        <v>#REF!</v>
      </c>
    </row>
    <row r="1607" spans="1:36" ht="15">
      <c r="A1607" s="69" t="s">
        <v>175</v>
      </c>
      <c r="B1607" s="70"/>
      <c r="C1607" s="69" t="s">
        <v>395</v>
      </c>
      <c r="D1607" s="69" t="s">
        <v>2025</v>
      </c>
      <c r="E1607" s="69" t="s">
        <v>2034</v>
      </c>
      <c r="F1607" s="69" t="s">
        <v>2035</v>
      </c>
      <c r="G1607" s="69"/>
      <c r="H1607" s="70">
        <v>2023</v>
      </c>
      <c r="I1607" s="69" t="s">
        <v>3820</v>
      </c>
      <c r="J1607" s="69" t="s">
        <v>1190</v>
      </c>
      <c r="K1607" s="71" t="s">
        <v>1876</v>
      </c>
      <c r="L1607" s="72" t="s">
        <v>83</v>
      </c>
      <c r="M1607" s="48" t="s">
        <v>139</v>
      </c>
      <c r="N1607" s="49" t="s">
        <v>174</v>
      </c>
      <c r="O1607" s="49" t="s">
        <v>3821</v>
      </c>
      <c r="P1607" s="74">
        <f ca="1">IFERROR(VLOOKUP(DadosViagem5[[#This Row],[Placa]],BIP!A:E,5,FALSE),"")</f>
        <v>45915</v>
      </c>
      <c r="Q1607" s="75">
        <f ca="1">DATEDIF(DadosViagem5[[#This Row],[BIP]],TODAY(),"D")</f>
        <v>63</v>
      </c>
      <c r="R1607" s="76" t="str">
        <f>IFERROR(VLOOKUP(DadosViagem5[[#This Row],[Placa]],DDS!B:C,2,FALSE),"Verificar cadastro")</f>
        <v>Manutenção</v>
      </c>
      <c r="S1607" s="77" t="s">
        <v>2096</v>
      </c>
      <c r="T1607" s="48"/>
      <c r="U1607" s="79"/>
      <c r="V1607" s="78"/>
      <c r="W1607" s="229" t="s">
        <v>1533</v>
      </c>
      <c r="X1607" s="80"/>
      <c r="Y1607" s="81"/>
      <c r="Z1607" s="83" t="s">
        <v>3823</v>
      </c>
      <c r="AA1607" s="70" t="s">
        <v>2024</v>
      </c>
      <c r="AB1607" s="70" t="s">
        <v>2024</v>
      </c>
      <c r="AC1607" s="69" t="s">
        <v>2024</v>
      </c>
      <c r="AD1607" s="69" t="str">
        <f ca="1">IFERROR(DATEDIF(DadosViagem5[[#This Row],[Utimo Bip Reserva]],TODAY(),"D"),"")</f>
        <v/>
      </c>
      <c r="AE1607" s="49"/>
      <c r="AF1607" s="50"/>
      <c r="AG1607" s="49"/>
      <c r="AH1607" s="50">
        <v>45807</v>
      </c>
      <c r="AI1607" s="49" t="str">
        <f>IF(DadosViagem5[[#This Row],[Dias em manutenção ]]&lt;5,"Dentro do Prazo","Fora do Prazo")</f>
        <v>Fora do Prazo</v>
      </c>
      <c r="AJ1607" s="49" t="e">
        <v>#REF!</v>
      </c>
    </row>
    <row r="1608" spans="1:36" ht="15">
      <c r="A1608" s="69" t="s">
        <v>1987</v>
      </c>
      <c r="B1608" s="70"/>
      <c r="C1608" s="69" t="s">
        <v>694</v>
      </c>
      <c r="D1608" s="69" t="s">
        <v>2079</v>
      </c>
      <c r="E1608" s="69" t="s">
        <v>566</v>
      </c>
      <c r="F1608" s="69" t="s">
        <v>2064</v>
      </c>
      <c r="G1608" s="69"/>
      <c r="H1608" s="70">
        <v>2022</v>
      </c>
      <c r="I1608" s="69" t="s">
        <v>3820</v>
      </c>
      <c r="J1608" s="69" t="s">
        <v>1190</v>
      </c>
      <c r="K1608" s="71" t="s">
        <v>1876</v>
      </c>
      <c r="L1608" s="72" t="s">
        <v>83</v>
      </c>
      <c r="M1608" s="48" t="s">
        <v>701</v>
      </c>
      <c r="N1608" s="49" t="s">
        <v>174</v>
      </c>
      <c r="O1608" s="49" t="s">
        <v>3821</v>
      </c>
      <c r="P1608" s="74">
        <f ca="1">IFERROR(VLOOKUP(DadosViagem5[[#This Row],[Placa]],BIP!A:E,5,FALSE),"")</f>
        <v>45941</v>
      </c>
      <c r="Q1608" s="75">
        <f ca="1">DATEDIF(DadosViagem5[[#This Row],[BIP]],TODAY(),"D")</f>
        <v>37</v>
      </c>
      <c r="R1608" s="76" t="str">
        <f>IFERROR(VLOOKUP(DadosViagem5[[#This Row],[Placa]],DDS!B:C,2,FALSE),"Verificar cadastro")</f>
        <v> </v>
      </c>
      <c r="S1608" s="49" t="s">
        <v>1186</v>
      </c>
      <c r="T1608" s="48"/>
      <c r="U1608" s="79"/>
      <c r="V1608" s="78"/>
      <c r="W1608" s="82" t="s">
        <v>3825</v>
      </c>
      <c r="X1608" s="80"/>
      <c r="Y1608" s="81"/>
      <c r="Z1608" s="83"/>
      <c r="AA1608" s="70" t="s">
        <v>2024</v>
      </c>
      <c r="AB1608" s="70" t="s">
        <v>2024</v>
      </c>
      <c r="AC1608" s="69" t="s">
        <v>2024</v>
      </c>
      <c r="AD1608" s="69" t="str">
        <f ca="1">IFERROR(DATEDIF(DadosViagem5[[#This Row],[Utimo Bip Reserva]],TODAY(),"D"),"")</f>
        <v/>
      </c>
      <c r="AE1608" s="49" t="s">
        <v>2024</v>
      </c>
      <c r="AF1608" s="50" t="s">
        <v>2024</v>
      </c>
      <c r="AG1608" s="49" t="s">
        <v>2346</v>
      </c>
      <c r="AH1608" s="50">
        <v>45807</v>
      </c>
      <c r="AI1608" s="49" t="str">
        <f>IF(DadosViagem5[[#This Row],[Dias em manutenção ]]&lt;5,"Dentro do Prazo","Fora do Prazo")</f>
        <v>Fora do Prazo</v>
      </c>
      <c r="AJ1608" s="49" t="e">
        <v>#REF!</v>
      </c>
    </row>
    <row r="1609" spans="1:36" ht="15">
      <c r="A1609" s="69" t="s">
        <v>3826</v>
      </c>
      <c r="B1609" s="70"/>
      <c r="C1609" s="69" t="s">
        <v>395</v>
      </c>
      <c r="D1609" s="69" t="s">
        <v>2025</v>
      </c>
      <c r="E1609" s="69" t="s">
        <v>2034</v>
      </c>
      <c r="F1609" s="69" t="s">
        <v>2035</v>
      </c>
      <c r="G1609" s="69"/>
      <c r="H1609" s="70">
        <v>2023</v>
      </c>
      <c r="I1609" s="69" t="s">
        <v>3820</v>
      </c>
      <c r="J1609" s="69" t="s">
        <v>1190</v>
      </c>
      <c r="K1609" s="71" t="s">
        <v>1876</v>
      </c>
      <c r="L1609" s="72" t="s">
        <v>83</v>
      </c>
      <c r="M1609" s="48" t="s">
        <v>139</v>
      </c>
      <c r="N1609" s="49" t="s">
        <v>174</v>
      </c>
      <c r="O1609" s="49" t="s">
        <v>3821</v>
      </c>
      <c r="P1609" s="74">
        <f ca="1">IFERROR(VLOOKUP(DadosViagem5[[#This Row],[Placa]],BIP!A:E,5,FALSE),"")</f>
        <v>45943</v>
      </c>
      <c r="Q1609" s="75">
        <f ca="1">DATEDIF(DadosViagem5[[#This Row],[BIP]],TODAY(),"D")</f>
        <v>35</v>
      </c>
      <c r="R1609" s="76" t="str">
        <f>IFERROR(VLOOKUP(DadosViagem5[[#This Row],[Placa]],DDS!B:C,2,FALSE),"Verificar cadastro")</f>
        <v> </v>
      </c>
      <c r="S1609" s="77" t="s">
        <v>2023</v>
      </c>
      <c r="T1609" s="48"/>
      <c r="U1609" s="79"/>
      <c r="V1609" s="78"/>
      <c r="W1609" s="82" t="s">
        <v>3019</v>
      </c>
      <c r="X1609" s="80"/>
      <c r="Y1609" s="81"/>
      <c r="Z1609" s="82"/>
      <c r="AA1609" s="70" t="s">
        <v>2024</v>
      </c>
      <c r="AB1609" s="70" t="s">
        <v>2024</v>
      </c>
      <c r="AC1609" s="69" t="s">
        <v>2024</v>
      </c>
      <c r="AD1609" s="69" t="str">
        <f ca="1">IFERROR(DATEDIF(DadosViagem5[[#This Row],[Utimo Bip Reserva]],TODAY(),"D"),"")</f>
        <v/>
      </c>
      <c r="AE1609" s="49"/>
      <c r="AF1609" s="50"/>
      <c r="AG1609" s="49"/>
      <c r="AH1609" s="50">
        <v>45807</v>
      </c>
      <c r="AI1609" s="49" t="str">
        <f>IF(DadosViagem5[[#This Row],[Dias em manutenção ]]&lt;5,"Dentro do Prazo","Fora do Prazo")</f>
        <v>Fora do Prazo</v>
      </c>
      <c r="AJ1609" s="49" t="e">
        <v>#REF!</v>
      </c>
    </row>
    <row r="1610" spans="1:36" ht="15">
      <c r="A1610" s="69" t="s">
        <v>3827</v>
      </c>
      <c r="B1610" s="70"/>
      <c r="C1610" s="69" t="s">
        <v>694</v>
      </c>
      <c r="D1610" s="69" t="s">
        <v>2079</v>
      </c>
      <c r="E1610" s="69" t="s">
        <v>566</v>
      </c>
      <c r="F1610" s="69" t="s">
        <v>2064</v>
      </c>
      <c r="G1610" s="69"/>
      <c r="H1610" s="70">
        <v>2022</v>
      </c>
      <c r="I1610" s="69" t="s">
        <v>3820</v>
      </c>
      <c r="J1610" s="69" t="s">
        <v>1190</v>
      </c>
      <c r="K1610" s="71" t="s">
        <v>1876</v>
      </c>
      <c r="L1610" s="72" t="s">
        <v>83</v>
      </c>
      <c r="M1610" s="48" t="s">
        <v>701</v>
      </c>
      <c r="N1610" s="49" t="s">
        <v>174</v>
      </c>
      <c r="O1610" s="49" t="s">
        <v>3821</v>
      </c>
      <c r="P1610" s="74">
        <f ca="1">IFERROR(VLOOKUP(DadosViagem5[[#This Row],[Placa]],BIP!A:E,5,FALSE),"")</f>
        <v>45957</v>
      </c>
      <c r="Q1610" s="75">
        <f ca="1">DATEDIF(DadosViagem5[[#This Row],[BIP]],TODAY(),"D")</f>
        <v>21</v>
      </c>
      <c r="R1610" s="76" t="str">
        <f>IFERROR(VLOOKUP(DadosViagem5[[#This Row],[Placa]],DDS!B:C,2,FALSE),"Verificar cadastro")</f>
        <v> </v>
      </c>
      <c r="S1610" s="49" t="s">
        <v>1186</v>
      </c>
      <c r="T1610" s="48"/>
      <c r="U1610" s="79"/>
      <c r="V1610" s="78"/>
      <c r="W1610" s="82" t="s">
        <v>3825</v>
      </c>
      <c r="X1610" s="80"/>
      <c r="Y1610" s="81"/>
      <c r="Z1610" s="83"/>
      <c r="AA1610" s="70" t="s">
        <v>2024</v>
      </c>
      <c r="AB1610" s="70" t="s">
        <v>2024</v>
      </c>
      <c r="AC1610" s="69" t="s">
        <v>2024</v>
      </c>
      <c r="AD1610" s="69" t="str">
        <f ca="1">IFERROR(DATEDIF(DadosViagem5[[#This Row],[Utimo Bip Reserva]],TODAY(),"D"),"")</f>
        <v/>
      </c>
      <c r="AE1610" s="49" t="s">
        <v>2024</v>
      </c>
      <c r="AF1610" s="50" t="s">
        <v>2024</v>
      </c>
      <c r="AG1610" s="49"/>
      <c r="AH1610" s="50">
        <v>45807</v>
      </c>
      <c r="AI1610" s="49" t="str">
        <f>IF(DadosViagem5[[#This Row],[Dias em manutenção ]]&lt;5,"Dentro do Prazo","Fora do Prazo")</f>
        <v>Fora do Prazo</v>
      </c>
      <c r="AJ1610" s="49" t="e">
        <v>#REF!</v>
      </c>
    </row>
    <row r="1611" spans="1:36" ht="15">
      <c r="A1611" s="69" t="s">
        <v>3828</v>
      </c>
      <c r="B1611" s="70"/>
      <c r="C1611" s="69" t="s">
        <v>694</v>
      </c>
      <c r="D1611" s="69" t="s">
        <v>2079</v>
      </c>
      <c r="E1611" s="69" t="s">
        <v>566</v>
      </c>
      <c r="F1611" s="69" t="s">
        <v>2064</v>
      </c>
      <c r="G1611" s="69"/>
      <c r="H1611" s="70">
        <v>2022</v>
      </c>
      <c r="I1611" s="69" t="s">
        <v>3820</v>
      </c>
      <c r="J1611" s="69" t="s">
        <v>1190</v>
      </c>
      <c r="K1611" s="71" t="s">
        <v>1876</v>
      </c>
      <c r="L1611" s="72" t="s">
        <v>83</v>
      </c>
      <c r="M1611" s="48" t="s">
        <v>701</v>
      </c>
      <c r="N1611" s="49" t="s">
        <v>174</v>
      </c>
      <c r="O1611" s="49" t="s">
        <v>3821</v>
      </c>
      <c r="P1611" s="74">
        <f ca="1">IFERROR(VLOOKUP(DadosViagem5[[#This Row],[Placa]],BIP!A:E,5,FALSE),"")</f>
        <v>45941</v>
      </c>
      <c r="Q1611" s="75">
        <f ca="1">DATEDIF(DadosViagem5[[#This Row],[BIP]],TODAY(),"D")</f>
        <v>37</v>
      </c>
      <c r="R1611" s="76" t="str">
        <f>IFERROR(VLOOKUP(DadosViagem5[[#This Row],[Placa]],DDS!B:C,2,FALSE),"Verificar cadastro")</f>
        <v> </v>
      </c>
      <c r="S1611" s="49" t="s">
        <v>1186</v>
      </c>
      <c r="T1611" s="48"/>
      <c r="U1611" s="79"/>
      <c r="V1611" s="78"/>
      <c r="W1611" s="82" t="s">
        <v>3825</v>
      </c>
      <c r="X1611" s="80"/>
      <c r="Y1611" s="81"/>
      <c r="Z1611" s="82"/>
      <c r="AA1611" s="70" t="s">
        <v>2024</v>
      </c>
      <c r="AB1611" s="70" t="s">
        <v>2024</v>
      </c>
      <c r="AC1611" s="69" t="s">
        <v>2024</v>
      </c>
      <c r="AD1611" s="69" t="str">
        <f ca="1">IFERROR(DATEDIF(DadosViagem5[[#This Row],[Utimo Bip Reserva]],TODAY(),"D"),"")</f>
        <v/>
      </c>
      <c r="AE1611" s="49" t="s">
        <v>2024</v>
      </c>
      <c r="AF1611" s="50" t="s">
        <v>2024</v>
      </c>
      <c r="AG1611" s="49"/>
      <c r="AH1611" s="50">
        <v>45807</v>
      </c>
      <c r="AI1611" s="49" t="str">
        <f>IF(DadosViagem5[[#This Row],[Dias em manutenção ]]&lt;5,"Dentro do Prazo","Fora do Prazo")</f>
        <v>Fora do Prazo</v>
      </c>
      <c r="AJ1611" s="49" t="e">
        <v>#REF!</v>
      </c>
    </row>
    <row r="1612" spans="1:36" ht="15">
      <c r="A1612" s="69" t="s">
        <v>615</v>
      </c>
      <c r="B1612" s="70"/>
      <c r="C1612" s="69" t="s">
        <v>694</v>
      </c>
      <c r="D1612" s="69" t="s">
        <v>2079</v>
      </c>
      <c r="E1612" s="69" t="s">
        <v>566</v>
      </c>
      <c r="F1612" s="69" t="s">
        <v>2064</v>
      </c>
      <c r="G1612" s="69"/>
      <c r="H1612" s="70">
        <v>2022</v>
      </c>
      <c r="I1612" s="69" t="s">
        <v>3820</v>
      </c>
      <c r="J1612" s="69" t="s">
        <v>1190</v>
      </c>
      <c r="K1612" s="71" t="s">
        <v>1876</v>
      </c>
      <c r="L1612" s="72" t="s">
        <v>83</v>
      </c>
      <c r="M1612" s="48" t="s">
        <v>701</v>
      </c>
      <c r="N1612" s="49" t="s">
        <v>174</v>
      </c>
      <c r="O1612" s="49" t="s">
        <v>3821</v>
      </c>
      <c r="P1612" s="74">
        <f ca="1">IFERROR(VLOOKUP(DadosViagem5[[#This Row],[Placa]],BIP!A:E,5,FALSE),"")</f>
        <v>45911</v>
      </c>
      <c r="Q1612" s="75">
        <f ca="1">DATEDIF(DadosViagem5[[#This Row],[BIP]],TODAY(),"D")</f>
        <v>67</v>
      </c>
      <c r="R1612" s="76" t="str">
        <f>IFERROR(VLOOKUP(DadosViagem5[[#This Row],[Placa]],DDS!B:C,2,FALSE),"Verificar cadastro")</f>
        <v> </v>
      </c>
      <c r="S1612" s="49" t="s">
        <v>1186</v>
      </c>
      <c r="T1612" s="48"/>
      <c r="U1612" s="79"/>
      <c r="V1612" s="78"/>
      <c r="W1612" s="82" t="s">
        <v>3829</v>
      </c>
      <c r="X1612" s="80"/>
      <c r="Y1612" s="81"/>
      <c r="Z1612" s="83"/>
      <c r="AA1612" s="70" t="s">
        <v>2024</v>
      </c>
      <c r="AB1612" s="70" t="s">
        <v>2024</v>
      </c>
      <c r="AC1612" s="69" t="s">
        <v>2024</v>
      </c>
      <c r="AD1612" s="69" t="str">
        <f ca="1">IFERROR(DATEDIF(DadosViagem5[[#This Row],[Utimo Bip Reserva]],TODAY(),"D"),"")</f>
        <v/>
      </c>
      <c r="AE1612" s="49" t="s">
        <v>2024</v>
      </c>
      <c r="AF1612" s="50" t="s">
        <v>2024</v>
      </c>
      <c r="AG1612" s="49"/>
      <c r="AH1612" s="50">
        <v>45807</v>
      </c>
      <c r="AI1612" s="49" t="str">
        <f>IF(DadosViagem5[[#This Row],[Dias em manutenção ]]&lt;5,"Dentro do Prazo","Fora do Prazo")</f>
        <v>Fora do Prazo</v>
      </c>
      <c r="AJ1612" s="49" t="e">
        <v>#REF!</v>
      </c>
    </row>
    <row r="1613" spans="1:36" ht="15">
      <c r="A1613" s="69" t="s">
        <v>3830</v>
      </c>
      <c r="B1613" s="70"/>
      <c r="C1613" s="69" t="s">
        <v>395</v>
      </c>
      <c r="D1613" s="69" t="s">
        <v>2025</v>
      </c>
      <c r="E1613" s="69" t="s">
        <v>2034</v>
      </c>
      <c r="F1613" s="69" t="s">
        <v>2035</v>
      </c>
      <c r="G1613" s="69"/>
      <c r="H1613" s="70">
        <v>2023</v>
      </c>
      <c r="I1613" s="69" t="s">
        <v>3820</v>
      </c>
      <c r="J1613" s="69" t="s">
        <v>1190</v>
      </c>
      <c r="K1613" s="71" t="s">
        <v>1876</v>
      </c>
      <c r="L1613" s="72" t="s">
        <v>83</v>
      </c>
      <c r="M1613" s="48" t="s">
        <v>139</v>
      </c>
      <c r="N1613" s="49" t="s">
        <v>174</v>
      </c>
      <c r="O1613" s="49" t="s">
        <v>3821</v>
      </c>
      <c r="P1613" s="74">
        <f ca="1">IFERROR(VLOOKUP(DadosViagem5[[#This Row],[Placa]],BIP!A:E,5,FALSE),"")</f>
        <v>45968</v>
      </c>
      <c r="Q1613" s="75">
        <f ca="1">DATEDIF(DadosViagem5[[#This Row],[BIP]],TODAY(),"D")</f>
        <v>10</v>
      </c>
      <c r="R1613" s="76" t="str">
        <f>IFERROR(VLOOKUP(DadosViagem5[[#This Row],[Placa]],DDS!B:C,2,FALSE),"Verificar cadastro")</f>
        <v> </v>
      </c>
      <c r="S1613" s="77" t="s">
        <v>2023</v>
      </c>
      <c r="T1613" s="48"/>
      <c r="U1613" s="79"/>
      <c r="V1613" s="78"/>
      <c r="W1613" s="82" t="s">
        <v>3019</v>
      </c>
      <c r="X1613" s="80"/>
      <c r="Y1613" s="81"/>
      <c r="Z1613" s="82"/>
      <c r="AA1613" s="70" t="s">
        <v>2024</v>
      </c>
      <c r="AB1613" s="70" t="s">
        <v>2024</v>
      </c>
      <c r="AC1613" s="69" t="s">
        <v>2024</v>
      </c>
      <c r="AD1613" s="69" t="str">
        <f ca="1">IFERROR(DATEDIF(DadosViagem5[[#This Row],[Utimo Bip Reserva]],TODAY(),"D"),"")</f>
        <v/>
      </c>
      <c r="AE1613" s="49"/>
      <c r="AF1613" s="50"/>
      <c r="AG1613" s="49"/>
      <c r="AH1613" s="50">
        <v>18</v>
      </c>
      <c r="AI1613" s="49" t="str">
        <f>IF(DadosViagem5[[#This Row],[Dias em manutenção ]]&lt;5,"Dentro do Prazo","Fora do Prazo")</f>
        <v>Fora do Prazo</v>
      </c>
      <c r="AJ1613" s="49" t="e">
        <v>#REF!</v>
      </c>
    </row>
    <row r="1614" spans="1:36" ht="15">
      <c r="A1614" s="69" t="s">
        <v>3831</v>
      </c>
      <c r="B1614" s="70"/>
      <c r="C1614" s="69" t="s">
        <v>694</v>
      </c>
      <c r="D1614" s="69" t="s">
        <v>2079</v>
      </c>
      <c r="E1614" s="69" t="s">
        <v>566</v>
      </c>
      <c r="F1614" s="69" t="s">
        <v>2064</v>
      </c>
      <c r="G1614" s="69"/>
      <c r="H1614" s="70">
        <v>2022</v>
      </c>
      <c r="I1614" s="69" t="s">
        <v>3820</v>
      </c>
      <c r="J1614" s="69" t="s">
        <v>1190</v>
      </c>
      <c r="K1614" s="71" t="s">
        <v>1876</v>
      </c>
      <c r="L1614" s="72" t="s">
        <v>83</v>
      </c>
      <c r="M1614" s="48" t="s">
        <v>701</v>
      </c>
      <c r="N1614" s="49" t="s">
        <v>174</v>
      </c>
      <c r="O1614" s="49" t="s">
        <v>3821</v>
      </c>
      <c r="P1614" s="74">
        <f ca="1">IFERROR(VLOOKUP(DadosViagem5[[#This Row],[Placa]],BIP!A:E,5,FALSE),"")</f>
        <v>45941</v>
      </c>
      <c r="Q1614" s="75">
        <f ca="1">DATEDIF(DadosViagem5[[#This Row],[BIP]],TODAY(),"D")</f>
        <v>37</v>
      </c>
      <c r="R1614" s="76" t="str">
        <f>IFERROR(VLOOKUP(DadosViagem5[[#This Row],[Placa]],DDS!B:C,2,FALSE),"Verificar cadastro")</f>
        <v> </v>
      </c>
      <c r="S1614" s="49" t="s">
        <v>1186</v>
      </c>
      <c r="T1614" s="48"/>
      <c r="U1614" s="79"/>
      <c r="V1614" s="78"/>
      <c r="W1614" s="82" t="s">
        <v>3825</v>
      </c>
      <c r="X1614" s="80"/>
      <c r="Y1614" s="81"/>
      <c r="Z1614" s="82"/>
      <c r="AA1614" s="70" t="s">
        <v>2024</v>
      </c>
      <c r="AB1614" s="70" t="s">
        <v>2024</v>
      </c>
      <c r="AC1614" s="69" t="s">
        <v>2024</v>
      </c>
      <c r="AD1614" s="69" t="str">
        <f ca="1">IFERROR(DATEDIF(DadosViagem5[[#This Row],[Utimo Bip Reserva]],TODAY(),"D"),"")</f>
        <v/>
      </c>
      <c r="AE1614" s="49" t="s">
        <v>2024</v>
      </c>
      <c r="AF1614" s="50" t="s">
        <v>2024</v>
      </c>
      <c r="AG1614" s="49"/>
      <c r="AH1614" s="50">
        <v>45807</v>
      </c>
      <c r="AI1614" s="49" t="str">
        <f>IF(DadosViagem5[[#This Row],[Dias em manutenção ]]&lt;5,"Dentro do Prazo","Fora do Prazo")</f>
        <v>Fora do Prazo</v>
      </c>
      <c r="AJ1614" s="49" t="e">
        <v>#REF!</v>
      </c>
    </row>
    <row r="1615" spans="1:36" ht="15">
      <c r="A1615" s="69" t="s">
        <v>3832</v>
      </c>
      <c r="B1615" s="70"/>
      <c r="C1615" s="69" t="s">
        <v>694</v>
      </c>
      <c r="D1615" s="69" t="s">
        <v>2079</v>
      </c>
      <c r="E1615" s="69" t="s">
        <v>566</v>
      </c>
      <c r="F1615" s="69" t="s">
        <v>2064</v>
      </c>
      <c r="G1615" s="69"/>
      <c r="H1615" s="70">
        <v>2022</v>
      </c>
      <c r="I1615" s="69" t="s">
        <v>3820</v>
      </c>
      <c r="J1615" s="69" t="s">
        <v>1190</v>
      </c>
      <c r="K1615" s="71" t="s">
        <v>1876</v>
      </c>
      <c r="L1615" s="72" t="s">
        <v>83</v>
      </c>
      <c r="M1615" s="48" t="s">
        <v>701</v>
      </c>
      <c r="N1615" s="49" t="s">
        <v>174</v>
      </c>
      <c r="O1615" s="49" t="s">
        <v>3821</v>
      </c>
      <c r="P1615" s="74">
        <f ca="1">IFERROR(VLOOKUP(DadosViagem5[[#This Row],[Placa]],BIP!A:E,5,FALSE),"")</f>
        <v>45939</v>
      </c>
      <c r="Q1615" s="75">
        <f ca="1">DATEDIF(DadosViagem5[[#This Row],[BIP]],TODAY(),"D")</f>
        <v>39</v>
      </c>
      <c r="R1615" s="76" t="str">
        <f>IFERROR(VLOOKUP(DadosViagem5[[#This Row],[Placa]],DDS!B:C,2,FALSE),"Verificar cadastro")</f>
        <v> </v>
      </c>
      <c r="S1615" s="77" t="s">
        <v>2096</v>
      </c>
      <c r="T1615" s="48"/>
      <c r="U1615" s="79"/>
      <c r="V1615" s="78"/>
      <c r="W1615" s="82"/>
      <c r="X1615" s="80"/>
      <c r="Y1615" s="81"/>
      <c r="Z1615" s="82"/>
      <c r="AA1615" s="70" t="s">
        <v>2024</v>
      </c>
      <c r="AB1615" s="70" t="s">
        <v>2024</v>
      </c>
      <c r="AC1615" s="69" t="s">
        <v>2024</v>
      </c>
      <c r="AD1615" s="69" t="str">
        <f ca="1">IFERROR(DATEDIF(DadosViagem5[[#This Row],[Utimo Bip Reserva]],TODAY(),"D"),"")</f>
        <v/>
      </c>
      <c r="AE1615" s="49" t="s">
        <v>2024</v>
      </c>
      <c r="AF1615" s="50" t="s">
        <v>2024</v>
      </c>
      <c r="AG1615" s="49"/>
      <c r="AH1615" s="50">
        <v>45807</v>
      </c>
      <c r="AI1615" s="49" t="str">
        <f>IF(DadosViagem5[[#This Row],[Dias em manutenção ]]&lt;5,"Dentro do Prazo","Fora do Prazo")</f>
        <v>Fora do Prazo</v>
      </c>
      <c r="AJ1615" s="49" t="e">
        <v>#REF!</v>
      </c>
    </row>
    <row r="1616" spans="1:36" ht="15">
      <c r="A1616" s="69" t="s">
        <v>3833</v>
      </c>
      <c r="B1616" s="70"/>
      <c r="C1616" s="69" t="s">
        <v>395</v>
      </c>
      <c r="D1616" s="69" t="s">
        <v>2025</v>
      </c>
      <c r="E1616" s="69" t="s">
        <v>2034</v>
      </c>
      <c r="F1616" s="69" t="s">
        <v>2035</v>
      </c>
      <c r="G1616" s="69"/>
      <c r="H1616" s="70">
        <v>2023</v>
      </c>
      <c r="I1616" s="69" t="s">
        <v>3820</v>
      </c>
      <c r="J1616" s="69" t="s">
        <v>1190</v>
      </c>
      <c r="K1616" s="71" t="s">
        <v>1876</v>
      </c>
      <c r="L1616" s="72" t="s">
        <v>83</v>
      </c>
      <c r="M1616" s="48" t="s">
        <v>139</v>
      </c>
      <c r="N1616" s="49" t="s">
        <v>174</v>
      </c>
      <c r="O1616" s="49" t="s">
        <v>3821</v>
      </c>
      <c r="P1616" s="74">
        <f ca="1">IFERROR(VLOOKUP(DadosViagem5[[#This Row],[Placa]],BIP!A:E,5,FALSE),"")</f>
        <v>45977</v>
      </c>
      <c r="Q1616" s="75">
        <f ca="1">DATEDIF(DadosViagem5[[#This Row],[BIP]],TODAY(),"D")</f>
        <v>1</v>
      </c>
      <c r="R1616" s="76" t="str">
        <f>IFERROR(VLOOKUP(DadosViagem5[[#This Row],[Placa]],DDS!B:C,2,FALSE),"Verificar cadastro")</f>
        <v>Operando</v>
      </c>
      <c r="S1616" s="77" t="s">
        <v>2023</v>
      </c>
      <c r="T1616" s="48"/>
      <c r="U1616" s="79"/>
      <c r="V1616" s="78"/>
      <c r="W1616" s="82" t="s">
        <v>3019</v>
      </c>
      <c r="X1616" s="80"/>
      <c r="Y1616" s="143"/>
      <c r="Z1616" s="82"/>
      <c r="AA1616" s="70" t="s">
        <v>2024</v>
      </c>
      <c r="AB1616" s="70" t="s">
        <v>2024</v>
      </c>
      <c r="AC1616" s="69" t="s">
        <v>2024</v>
      </c>
      <c r="AD1616" s="69" t="str">
        <f ca="1">IFERROR(DATEDIF(DadosViagem5[[#This Row],[Utimo Bip Reserva]],TODAY(),"D"),"")</f>
        <v/>
      </c>
      <c r="AE1616" s="49"/>
      <c r="AF1616" s="50"/>
      <c r="AG1616" s="49"/>
      <c r="AH1616" s="50">
        <v>45807</v>
      </c>
      <c r="AI1616" s="49" t="str">
        <f>IF(DadosViagem5[[#This Row],[Dias em manutenção ]]&lt;5,"Dentro do Prazo","Fora do Prazo")</f>
        <v>Fora do Prazo</v>
      </c>
      <c r="AJ1616" s="49" t="e">
        <v>#REF!</v>
      </c>
    </row>
    <row r="1617" spans="1:36" ht="15">
      <c r="A1617" s="69" t="s">
        <v>3834</v>
      </c>
      <c r="B1617" s="70"/>
      <c r="C1617" s="69" t="s">
        <v>395</v>
      </c>
      <c r="D1617" s="69" t="s">
        <v>2025</v>
      </c>
      <c r="E1617" s="69" t="s">
        <v>2034</v>
      </c>
      <c r="F1617" s="69" t="s">
        <v>2035</v>
      </c>
      <c r="G1617" s="69"/>
      <c r="H1617" s="70">
        <v>2023</v>
      </c>
      <c r="I1617" s="69" t="s">
        <v>3820</v>
      </c>
      <c r="J1617" s="69" t="s">
        <v>1190</v>
      </c>
      <c r="K1617" s="71" t="s">
        <v>1876</v>
      </c>
      <c r="L1617" s="72" t="s">
        <v>83</v>
      </c>
      <c r="M1617" s="48" t="s">
        <v>139</v>
      </c>
      <c r="N1617" s="49" t="s">
        <v>174</v>
      </c>
      <c r="O1617" s="49" t="s">
        <v>3821</v>
      </c>
      <c r="P1617" s="74">
        <f ca="1">IFERROR(VLOOKUP(DadosViagem5[[#This Row],[Placa]],BIP!A:E,5,FALSE),"")</f>
        <v>45960</v>
      </c>
      <c r="Q1617" s="75">
        <f ca="1">DATEDIF(DadosViagem5[[#This Row],[BIP]],TODAY(),"D")</f>
        <v>18</v>
      </c>
      <c r="R1617" s="76" t="str">
        <f>IFERROR(VLOOKUP(DadosViagem5[[#This Row],[Placa]],DDS!B:C,2,FALSE),"Verificar cadastro")</f>
        <v> </v>
      </c>
      <c r="S1617" s="77" t="s">
        <v>2023</v>
      </c>
      <c r="T1617" s="48"/>
      <c r="U1617" s="79"/>
      <c r="V1617" s="78"/>
      <c r="W1617" s="82"/>
      <c r="X1617" s="80"/>
      <c r="Y1617" s="143"/>
      <c r="Z1617" s="19"/>
      <c r="AA1617" s="70" t="s">
        <v>2024</v>
      </c>
      <c r="AB1617" s="70" t="s">
        <v>2024</v>
      </c>
      <c r="AC1617" s="69" t="s">
        <v>2024</v>
      </c>
      <c r="AD1617" s="69" t="str">
        <f ca="1">IFERROR(DATEDIF(DadosViagem5[[#This Row],[Utimo Bip Reserva]],TODAY(),"D"),"")</f>
        <v/>
      </c>
      <c r="AE1617" s="49"/>
      <c r="AF1617" s="50"/>
      <c r="AG1617" s="49"/>
      <c r="AH1617" s="50">
        <v>45807</v>
      </c>
      <c r="AI1617" s="49" t="str">
        <f>IF(DadosViagem5[[#This Row],[Dias em manutenção ]]&lt;5,"Dentro do Prazo","Fora do Prazo")</f>
        <v>Fora do Prazo</v>
      </c>
      <c r="AJ1617" s="49" t="e">
        <v>#REF!</v>
      </c>
    </row>
    <row r="1618" spans="1:36" ht="15">
      <c r="A1618" s="69" t="s">
        <v>1532</v>
      </c>
      <c r="B1618" s="70"/>
      <c r="C1618" s="69" t="s">
        <v>395</v>
      </c>
      <c r="D1618" s="69" t="s">
        <v>2025</v>
      </c>
      <c r="E1618" s="69" t="s">
        <v>2034</v>
      </c>
      <c r="F1618" s="69" t="s">
        <v>2035</v>
      </c>
      <c r="G1618" s="69"/>
      <c r="H1618" s="70">
        <v>2023</v>
      </c>
      <c r="I1618" s="69" t="s">
        <v>3820</v>
      </c>
      <c r="J1618" s="69" t="s">
        <v>1190</v>
      </c>
      <c r="K1618" s="71" t="s">
        <v>1876</v>
      </c>
      <c r="L1618" s="72" t="s">
        <v>83</v>
      </c>
      <c r="M1618" s="48" t="s">
        <v>139</v>
      </c>
      <c r="N1618" s="49" t="s">
        <v>174</v>
      </c>
      <c r="O1618" s="49" t="s">
        <v>3821</v>
      </c>
      <c r="P1618" s="74">
        <f ca="1">IFERROR(VLOOKUP(DadosViagem5[[#This Row],[Placa]],BIP!A:E,5,FALSE),"")</f>
        <v>45977</v>
      </c>
      <c r="Q1618" s="75">
        <f ca="1">DATEDIF(DadosViagem5[[#This Row],[BIP]],TODAY(),"D")</f>
        <v>1</v>
      </c>
      <c r="R1618" s="76" t="str">
        <f>IFERROR(VLOOKUP(DadosViagem5[[#This Row],[Placa]],DDS!B:C,2,FALSE),"Verificar cadastro")</f>
        <v>Operando</v>
      </c>
      <c r="S1618" s="77" t="s">
        <v>2023</v>
      </c>
      <c r="T1618" s="48"/>
      <c r="U1618" s="79"/>
      <c r="V1618" s="78"/>
      <c r="W1618" s="229"/>
      <c r="X1618" s="80"/>
      <c r="Y1618" s="81"/>
      <c r="Z1618" s="83"/>
      <c r="AA1618" s="70" t="s">
        <v>2024</v>
      </c>
      <c r="AB1618" s="70" t="s">
        <v>2024</v>
      </c>
      <c r="AC1618" s="69" t="s">
        <v>2024</v>
      </c>
      <c r="AD1618" s="69" t="str">
        <f ca="1">IFERROR(DATEDIF(DadosViagem5[[#This Row],[Utimo Bip Reserva]],TODAY(),"D"),"")</f>
        <v/>
      </c>
      <c r="AE1618" s="49"/>
      <c r="AF1618" s="50"/>
      <c r="AG1618" s="49"/>
      <c r="AH1618" s="50">
        <v>45807</v>
      </c>
      <c r="AI1618" s="49" t="str">
        <f>IF(DadosViagem5[[#This Row],[Dias em manutenção ]]&lt;5,"Dentro do Prazo","Fora do Prazo")</f>
        <v>Fora do Prazo</v>
      </c>
      <c r="AJ1618" s="49" t="e">
        <v>#REF!</v>
      </c>
    </row>
    <row r="1619" spans="1:36" ht="15">
      <c r="A1619" s="69" t="s">
        <v>617</v>
      </c>
      <c r="B1619" s="70"/>
      <c r="C1619" s="69" t="s">
        <v>694</v>
      </c>
      <c r="D1619" s="69" t="s">
        <v>2079</v>
      </c>
      <c r="E1619" s="69" t="s">
        <v>566</v>
      </c>
      <c r="F1619" s="69" t="s">
        <v>2064</v>
      </c>
      <c r="G1619" s="69"/>
      <c r="H1619" s="70">
        <v>2022</v>
      </c>
      <c r="I1619" s="69" t="s">
        <v>3820</v>
      </c>
      <c r="J1619" s="69" t="s">
        <v>1190</v>
      </c>
      <c r="K1619" s="71" t="s">
        <v>1876</v>
      </c>
      <c r="L1619" s="72" t="s">
        <v>83</v>
      </c>
      <c r="M1619" s="48" t="s">
        <v>701</v>
      </c>
      <c r="N1619" s="49" t="s">
        <v>174</v>
      </c>
      <c r="O1619" s="49" t="s">
        <v>3821</v>
      </c>
      <c r="P1619" s="74">
        <f ca="1">IFERROR(VLOOKUP(DadosViagem5[[#This Row],[Placa]],BIP!A:E,5,FALSE),"")</f>
        <v>45973</v>
      </c>
      <c r="Q1619" s="75">
        <f ca="1">DATEDIF(DadosViagem5[[#This Row],[BIP]],TODAY(),"D")</f>
        <v>5</v>
      </c>
      <c r="R1619" s="76" t="str">
        <f>IFERROR(VLOOKUP(DadosViagem5[[#This Row],[Placa]],DDS!B:C,2,FALSE),"Verificar cadastro")</f>
        <v> </v>
      </c>
      <c r="S1619" s="77" t="s">
        <v>2023</v>
      </c>
      <c r="T1619" s="48"/>
      <c r="U1619" s="79"/>
      <c r="V1619" s="78"/>
      <c r="W1619" s="82" t="s">
        <v>3019</v>
      </c>
      <c r="X1619" s="80"/>
      <c r="Y1619" s="81"/>
      <c r="Z1619" s="82"/>
      <c r="AA1619" s="70" t="s">
        <v>2024</v>
      </c>
      <c r="AB1619" s="70" t="s">
        <v>2024</v>
      </c>
      <c r="AC1619" s="69" t="s">
        <v>2024</v>
      </c>
      <c r="AD1619" s="69" t="str">
        <f ca="1">IFERROR(DATEDIF(DadosViagem5[[#This Row],[Utimo Bip Reserva]],TODAY(),"D"),"")</f>
        <v/>
      </c>
      <c r="AE1619" s="49" t="s">
        <v>2024</v>
      </c>
      <c r="AF1619" s="50" t="s">
        <v>2024</v>
      </c>
      <c r="AG1619" s="49"/>
      <c r="AH1619" s="50">
        <v>45807</v>
      </c>
      <c r="AI1619" s="49" t="str">
        <f>IF(DadosViagem5[[#This Row],[Dias em manutenção ]]&lt;5,"Dentro do Prazo","Fora do Prazo")</f>
        <v>Fora do Prazo</v>
      </c>
      <c r="AJ1619" s="49" t="e">
        <v>#REF!</v>
      </c>
    </row>
    <row r="1620" spans="1:36" ht="15">
      <c r="A1620" s="69" t="s">
        <v>3835</v>
      </c>
      <c r="B1620" s="70"/>
      <c r="C1620" s="69" t="s">
        <v>694</v>
      </c>
      <c r="D1620" s="69" t="s">
        <v>2079</v>
      </c>
      <c r="E1620" s="69" t="s">
        <v>2636</v>
      </c>
      <c r="F1620" s="69" t="s">
        <v>2064</v>
      </c>
      <c r="G1620" s="69"/>
      <c r="H1620" s="70">
        <v>2022</v>
      </c>
      <c r="I1620" s="69" t="s">
        <v>2021</v>
      </c>
      <c r="J1620" s="69" t="s">
        <v>819</v>
      </c>
      <c r="K1620" s="71" t="s">
        <v>1636</v>
      </c>
      <c r="L1620" s="72" t="s">
        <v>83</v>
      </c>
      <c r="M1620" s="48" t="s">
        <v>701</v>
      </c>
      <c r="N1620" s="50" t="s">
        <v>826</v>
      </c>
      <c r="O1620" s="49" t="s">
        <v>767</v>
      </c>
      <c r="P1620" s="74">
        <f ca="1">IFERROR(VLOOKUP(DadosViagem5[[#This Row],[Placa]],BIP!A:E,5,FALSE),"")</f>
        <v>45888</v>
      </c>
      <c r="Q1620" s="75">
        <f ca="1">DATEDIF(DadosViagem5[[#This Row],[BIP]],TODAY(),"D")</f>
        <v>90</v>
      </c>
      <c r="R1620" s="76" t="str">
        <f>IFERROR(VLOOKUP(DadosViagem5[[#This Row],[Placa]],DDS!B:C,2,FALSE),"Verificar cadastro")</f>
        <v>Verificar cadastro</v>
      </c>
      <c r="S1620" s="49" t="s">
        <v>2404</v>
      </c>
      <c r="T1620" s="78"/>
      <c r="U1620" s="79"/>
      <c r="V1620" s="78"/>
      <c r="W1620" s="104" t="s">
        <v>3836</v>
      </c>
      <c r="X1620" s="80"/>
      <c r="Y1620" s="81"/>
      <c r="Z1620" s="83"/>
      <c r="AA1620" s="70" t="s">
        <v>2024</v>
      </c>
      <c r="AB1620" s="70" t="s">
        <v>2024</v>
      </c>
      <c r="AC1620" s="69" t="s">
        <v>2024</v>
      </c>
      <c r="AD1620" s="69"/>
      <c r="AE1620" s="49" t="s">
        <v>3837</v>
      </c>
      <c r="AF1620" s="50" t="s">
        <v>2024</v>
      </c>
      <c r="AG1620" s="79"/>
      <c r="AH1620" s="50">
        <v>24</v>
      </c>
      <c r="AI1620" s="49" t="str">
        <f>IF(DadosViagem5[[#This Row],[Dias em manutenção ]]&lt;5,"Dentro do Prazo","Fora do Prazo")</f>
        <v>Fora do Prazo</v>
      </c>
      <c r="AJ1620" s="49" t="e">
        <v>#REF!</v>
      </c>
    </row>
    <row r="1621" spans="1:36" ht="15">
      <c r="A1621" s="69" t="s">
        <v>1091</v>
      </c>
      <c r="B1621" s="70"/>
      <c r="C1621" s="69" t="s">
        <v>694</v>
      </c>
      <c r="D1621" s="69" t="s">
        <v>2079</v>
      </c>
      <c r="E1621" s="69" t="s">
        <v>2636</v>
      </c>
      <c r="F1621" s="69" t="s">
        <v>2064</v>
      </c>
      <c r="G1621" s="69"/>
      <c r="H1621" s="70">
        <v>2022</v>
      </c>
      <c r="I1621" s="69" t="s">
        <v>2021</v>
      </c>
      <c r="J1621" s="69" t="s">
        <v>819</v>
      </c>
      <c r="K1621" s="71" t="s">
        <v>1636</v>
      </c>
      <c r="L1621" s="72" t="s">
        <v>83</v>
      </c>
      <c r="M1621" s="48" t="s">
        <v>701</v>
      </c>
      <c r="N1621" s="50" t="s">
        <v>826</v>
      </c>
      <c r="O1621" s="49" t="s">
        <v>767</v>
      </c>
      <c r="P1621" s="74">
        <f ca="1">IFERROR(VLOOKUP(DadosViagem5[[#This Row],[Placa]],BIP!A:E,5,FALSE),"")</f>
        <v>45794</v>
      </c>
      <c r="Q1621" s="75">
        <f ca="1">DATEDIF(DadosViagem5[[#This Row],[BIP]],TODAY(),"D")</f>
        <v>184</v>
      </c>
      <c r="R1621" s="76" t="str">
        <f>IFERROR(VLOOKUP(DadosViagem5[[#This Row],[Placa]],DDS!B:C,2,FALSE),"Verificar cadastro")</f>
        <v>Verificar cadastro</v>
      </c>
      <c r="S1621" s="49" t="s">
        <v>2404</v>
      </c>
      <c r="T1621" s="48"/>
      <c r="U1621" s="79"/>
      <c r="V1621" s="78"/>
      <c r="W1621" s="82" t="s">
        <v>3838</v>
      </c>
      <c r="X1621" s="80"/>
      <c r="Y1621" s="81"/>
      <c r="Z1621" s="80"/>
      <c r="AA1621" s="70" t="s">
        <v>2024</v>
      </c>
      <c r="AB1621" s="70" t="s">
        <v>2024</v>
      </c>
      <c r="AC1621" s="69" t="s">
        <v>2024</v>
      </c>
      <c r="AD1621" s="69" t="str">
        <f ca="1">IFERROR(DATEDIF(DadosViagem5[[#This Row],[Utimo Bip Reserva]],TODAY(),"D"),"")</f>
        <v/>
      </c>
      <c r="AE1621" s="49" t="s">
        <v>3837</v>
      </c>
      <c r="AF1621" s="50" t="s">
        <v>2024</v>
      </c>
      <c r="AG1621" s="79" t="s">
        <v>111</v>
      </c>
      <c r="AH1621" s="50">
        <v>11</v>
      </c>
      <c r="AI1621" s="49" t="str">
        <f>IF(DadosViagem5[[#This Row],[Dias em manutenção ]]&lt;5,"Dentro do Prazo","Fora do Prazo")</f>
        <v>Fora do Prazo</v>
      </c>
      <c r="AJ1621" s="49" t="e">
        <v>#REF!</v>
      </c>
    </row>
    <row r="1622" spans="1:36" ht="15">
      <c r="A1622" s="69" t="s">
        <v>823</v>
      </c>
      <c r="B1622" s="276"/>
      <c r="C1622" s="69" t="s">
        <v>668</v>
      </c>
      <c r="D1622" s="69" t="s">
        <v>2079</v>
      </c>
      <c r="E1622" s="69" t="s">
        <v>566</v>
      </c>
      <c r="F1622" s="69" t="s">
        <v>2064</v>
      </c>
      <c r="G1622" s="69"/>
      <c r="H1622" s="70">
        <v>2022</v>
      </c>
      <c r="I1622" s="69" t="s">
        <v>2021</v>
      </c>
      <c r="J1622" s="69" t="s">
        <v>819</v>
      </c>
      <c r="K1622" s="71" t="s">
        <v>1636</v>
      </c>
      <c r="L1622" s="72" t="s">
        <v>83</v>
      </c>
      <c r="M1622" s="48" t="s">
        <v>1206</v>
      </c>
      <c r="N1622" s="50" t="s">
        <v>826</v>
      </c>
      <c r="O1622" s="49" t="s">
        <v>767</v>
      </c>
      <c r="P1622" s="74">
        <f ca="1">IFERROR(VLOOKUP(DadosViagem5[[#This Row],[Placa]],BIP!A:E,5,FALSE),"")</f>
        <v>45830</v>
      </c>
      <c r="Q1622" s="75">
        <f ca="1">DATEDIF(DadosViagem5[[#This Row],[BIP]],TODAY(),"D")</f>
        <v>148</v>
      </c>
      <c r="R1622" s="76" t="str">
        <f>IFERROR(VLOOKUP(DadosViagem5[[#This Row],[Placa]],DDS!B:C,2,FALSE),"Verificar cadastro")</f>
        <v>Verificar cadastro</v>
      </c>
      <c r="S1622" s="49" t="s">
        <v>2404</v>
      </c>
      <c r="T1622" s="48"/>
      <c r="U1622" s="79"/>
      <c r="V1622" s="78"/>
      <c r="W1622" s="82" t="s">
        <v>3839</v>
      </c>
      <c r="X1622" s="80"/>
      <c r="Y1622" s="81"/>
      <c r="Z1622" s="83"/>
      <c r="AA1622" s="70" t="s">
        <v>2024</v>
      </c>
      <c r="AB1622" s="70" t="s">
        <v>2024</v>
      </c>
      <c r="AC1622" s="69" t="s">
        <v>2024</v>
      </c>
      <c r="AD1622" s="69" t="str">
        <f ca="1">IFERROR(DATEDIF(DadosViagem5[[#This Row],[Utimo Bip Reserva]],TODAY(),"D"),"")</f>
        <v/>
      </c>
      <c r="AE1622" s="49" t="s">
        <v>3840</v>
      </c>
      <c r="AF1622" s="50" t="s">
        <v>2024</v>
      </c>
      <c r="AG1622" s="49" t="s">
        <v>2045</v>
      </c>
      <c r="AH1622" s="50">
        <v>45807</v>
      </c>
      <c r="AI1622" s="49" t="str">
        <f>IF(DadosViagem5[[#This Row],[Dias em manutenção ]]&lt;5,"Dentro do Prazo","Fora do Prazo")</f>
        <v>Fora do Prazo</v>
      </c>
      <c r="AJ1622" s="49" t="e">
        <v>#REF!</v>
      </c>
    </row>
    <row r="1623" spans="1:36" ht="15">
      <c r="A1623" s="69" t="s">
        <v>1037</v>
      </c>
      <c r="B1623" s="70"/>
      <c r="C1623" s="69" t="s">
        <v>668</v>
      </c>
      <c r="D1623" s="69" t="s">
        <v>2079</v>
      </c>
      <c r="E1623" s="69" t="s">
        <v>2636</v>
      </c>
      <c r="F1623" s="69" t="s">
        <v>2064</v>
      </c>
      <c r="G1623" s="69"/>
      <c r="H1623" s="70">
        <v>2022</v>
      </c>
      <c r="I1623" s="69" t="s">
        <v>2021</v>
      </c>
      <c r="J1623" s="69" t="s">
        <v>819</v>
      </c>
      <c r="K1623" s="71" t="s">
        <v>1636</v>
      </c>
      <c r="L1623" s="72" t="s">
        <v>83</v>
      </c>
      <c r="M1623" s="48" t="s">
        <v>701</v>
      </c>
      <c r="N1623" s="50" t="s">
        <v>826</v>
      </c>
      <c r="O1623" s="49" t="s">
        <v>767</v>
      </c>
      <c r="P1623" s="74">
        <f ca="1">IFERROR(VLOOKUP(DadosViagem5[[#This Row],[Placa]],BIP!A:E,5,FALSE),"")</f>
        <v>45793</v>
      </c>
      <c r="Q1623" s="75">
        <f ca="1">DATEDIF(DadosViagem5[[#This Row],[BIP]],TODAY(),"D")</f>
        <v>185</v>
      </c>
      <c r="R1623" s="76" t="str">
        <f>IFERROR(VLOOKUP(DadosViagem5[[#This Row],[Placa]],DDS!B:C,2,FALSE),"Verificar cadastro")</f>
        <v>Verificar cadastro</v>
      </c>
      <c r="S1623" s="49" t="s">
        <v>2404</v>
      </c>
      <c r="T1623" s="48"/>
      <c r="U1623" s="79"/>
      <c r="V1623" s="78"/>
      <c r="W1623" s="82" t="s">
        <v>3841</v>
      </c>
      <c r="X1623" s="80"/>
      <c r="Y1623" s="81"/>
      <c r="Z1623" s="83"/>
      <c r="AA1623" s="70" t="s">
        <v>2024</v>
      </c>
      <c r="AB1623" s="70" t="s">
        <v>2024</v>
      </c>
      <c r="AC1623" s="69" t="s">
        <v>2024</v>
      </c>
      <c r="AD1623" s="69" t="str">
        <f ca="1">IFERROR(DATEDIF(DadosViagem5[[#This Row],[Utimo Bip Reserva]],TODAY(),"D"),"")</f>
        <v/>
      </c>
      <c r="AE1623" s="49" t="s">
        <v>3837</v>
      </c>
      <c r="AF1623" s="50" t="s">
        <v>2024</v>
      </c>
      <c r="AG1623" s="49"/>
      <c r="AH1623" s="50">
        <v>14</v>
      </c>
      <c r="AI1623" s="49" t="str">
        <f>IF(DadosViagem5[[#This Row],[Dias em manutenção ]]&lt;5,"Dentro do Prazo","Fora do Prazo")</f>
        <v>Fora do Prazo</v>
      </c>
      <c r="AJ1623" s="49" t="e">
        <v>#REF!</v>
      </c>
    </row>
    <row r="1624" spans="1:36" ht="15">
      <c r="A1624" s="69" t="s">
        <v>1748</v>
      </c>
      <c r="B1624" s="70">
        <v>524</v>
      </c>
      <c r="C1624" s="69" t="s">
        <v>395</v>
      </c>
      <c r="D1624" s="69" t="s">
        <v>2025</v>
      </c>
      <c r="E1624" s="69" t="s">
        <v>2034</v>
      </c>
      <c r="F1624" s="69" t="s">
        <v>2064</v>
      </c>
      <c r="G1624" s="69"/>
      <c r="H1624" s="70">
        <v>2024</v>
      </c>
      <c r="I1624" s="69" t="s">
        <v>2021</v>
      </c>
      <c r="J1624" s="69" t="s">
        <v>819</v>
      </c>
      <c r="K1624" s="71" t="s">
        <v>1636</v>
      </c>
      <c r="L1624" s="72" t="s">
        <v>83</v>
      </c>
      <c r="M1624" s="48" t="s">
        <v>139</v>
      </c>
      <c r="N1624" s="50" t="s">
        <v>826</v>
      </c>
      <c r="O1624" s="49" t="s">
        <v>767</v>
      </c>
      <c r="P1624" s="74">
        <f ca="1">IFERROR(VLOOKUP(DadosViagem5[[#This Row],[Placa]],BIP!A:E,5,FALSE),"")</f>
        <v>45978</v>
      </c>
      <c r="Q1624" s="75">
        <f ca="1">DATEDIF(DadosViagem5[[#This Row],[BIP]],TODAY(),"D")</f>
        <v>0</v>
      </c>
      <c r="R1624" s="76" t="str">
        <f>IFERROR(VLOOKUP(DadosViagem5[[#This Row],[Placa]],DDS!B:C,2,FALSE),"Verificar cadastro")</f>
        <v>Operando</v>
      </c>
      <c r="S1624" s="77" t="s">
        <v>2023</v>
      </c>
      <c r="T1624" s="48"/>
      <c r="U1624" s="79"/>
      <c r="V1624" s="78"/>
      <c r="W1624" s="82"/>
      <c r="X1624" s="80"/>
      <c r="Y1624" s="81"/>
      <c r="Z1624" s="83"/>
      <c r="AA1624" s="70" t="s">
        <v>2024</v>
      </c>
      <c r="AB1624" s="70" t="s">
        <v>2024</v>
      </c>
      <c r="AC1624" s="70" t="s">
        <v>2024</v>
      </c>
      <c r="AD1624" s="70" t="s">
        <v>2024</v>
      </c>
      <c r="AE1624" s="66" t="s">
        <v>2024</v>
      </c>
      <c r="AF1624" s="50" t="s">
        <v>2024</v>
      </c>
      <c r="AG1624" s="49" t="s">
        <v>567</v>
      </c>
      <c r="AH1624" s="50">
        <v>45807</v>
      </c>
      <c r="AI1624" s="49" t="str">
        <f>IF(DadosViagem5[[#This Row],[Dias em manutenção ]]&lt;5,"Dentro do Prazo","Fora do Prazo")</f>
        <v>Fora do Prazo</v>
      </c>
      <c r="AJ1624" s="49" t="e">
        <v>#REF!</v>
      </c>
    </row>
    <row r="1625" spans="1:36" ht="15">
      <c r="A1625" s="69" t="s">
        <v>984</v>
      </c>
      <c r="B1625" s="70">
        <v>586</v>
      </c>
      <c r="C1625" s="69" t="s">
        <v>395</v>
      </c>
      <c r="D1625" s="69" t="s">
        <v>2025</v>
      </c>
      <c r="E1625" s="69" t="s">
        <v>2034</v>
      </c>
      <c r="F1625" s="69" t="s">
        <v>2035</v>
      </c>
      <c r="G1625" s="69"/>
      <c r="H1625" s="70">
        <v>2023</v>
      </c>
      <c r="I1625" s="69" t="s">
        <v>2021</v>
      </c>
      <c r="J1625" s="69" t="s">
        <v>819</v>
      </c>
      <c r="K1625" s="71" t="s">
        <v>1636</v>
      </c>
      <c r="L1625" s="72" t="s">
        <v>83</v>
      </c>
      <c r="M1625" s="48" t="s">
        <v>139</v>
      </c>
      <c r="N1625" s="50" t="s">
        <v>826</v>
      </c>
      <c r="O1625" s="49" t="s">
        <v>767</v>
      </c>
      <c r="P1625" s="74">
        <f ca="1">IFERROR(VLOOKUP(DadosViagem5[[#This Row],[Placa]],BIP!A:E,5,FALSE),"")</f>
        <v>45978</v>
      </c>
      <c r="Q1625" s="75">
        <f ca="1">DATEDIF(DadosViagem5[[#This Row],[BIP]],TODAY(),"D")</f>
        <v>0</v>
      </c>
      <c r="R1625" s="76" t="str">
        <f>IFERROR(VLOOKUP(DadosViagem5[[#This Row],[Placa]],DDS!B:C,2,FALSE),"Verificar cadastro")</f>
        <v>Operando</v>
      </c>
      <c r="S1625" s="77" t="s">
        <v>2023</v>
      </c>
      <c r="T1625" s="48"/>
      <c r="U1625" s="79"/>
      <c r="V1625" s="78"/>
      <c r="W1625" s="229"/>
      <c r="X1625" s="80"/>
      <c r="Y1625" s="81"/>
      <c r="Z1625" s="83"/>
      <c r="AA1625" s="70" t="s">
        <v>2024</v>
      </c>
      <c r="AB1625" s="70" t="s">
        <v>2024</v>
      </c>
      <c r="AC1625" s="69" t="s">
        <v>2024</v>
      </c>
      <c r="AD1625" s="69" t="str">
        <f ca="1">IFERROR(DATEDIF(DadosViagem5[[#This Row],[Utimo Bip Reserva]],TODAY(),"D"),"")</f>
        <v/>
      </c>
      <c r="AE1625" s="50" t="s">
        <v>2024</v>
      </c>
      <c r="AF1625" s="50" t="s">
        <v>2024</v>
      </c>
      <c r="AG1625" s="49"/>
      <c r="AH1625" s="50">
        <v>32</v>
      </c>
      <c r="AI1625" s="49" t="str">
        <f>IF(DadosViagem5[[#This Row],[Dias em manutenção ]]&lt;5,"Dentro do Prazo","Fora do Prazo")</f>
        <v>Fora do Prazo</v>
      </c>
      <c r="AJ1625" s="49" t="e">
        <v>#REF!</v>
      </c>
    </row>
    <row r="1626" spans="1:36" ht="15">
      <c r="A1626" s="190" t="s">
        <v>988</v>
      </c>
      <c r="B1626" s="70"/>
      <c r="C1626" s="69" t="s">
        <v>395</v>
      </c>
      <c r="D1626" s="69" t="s">
        <v>2025</v>
      </c>
      <c r="E1626" s="69" t="s">
        <v>2034</v>
      </c>
      <c r="F1626" s="69" t="s">
        <v>2035</v>
      </c>
      <c r="G1626" s="69"/>
      <c r="H1626" s="70">
        <v>2024</v>
      </c>
      <c r="I1626" s="69" t="s">
        <v>2021</v>
      </c>
      <c r="J1626" s="69" t="s">
        <v>819</v>
      </c>
      <c r="K1626" s="191" t="s">
        <v>1636</v>
      </c>
      <c r="L1626" s="72" t="s">
        <v>83</v>
      </c>
      <c r="M1626" s="48" t="s">
        <v>139</v>
      </c>
      <c r="N1626" s="50" t="s">
        <v>826</v>
      </c>
      <c r="O1626" s="49" t="s">
        <v>767</v>
      </c>
      <c r="P1626" s="74" t="str">
        <f>IFERROR(VLOOKUP(DadosViagem5[[#This Row],[Placa]],BIP!A:E,5,FALSE),"")</f>
        <v/>
      </c>
      <c r="Q1626" s="75" t="e">
        <f ca="1">DATEDIF(DadosViagem5[[#This Row],[BIP]],TODAY(),"D")</f>
        <v>#VALUE!</v>
      </c>
      <c r="R1626" s="76" t="str">
        <f>IFERROR(VLOOKUP(DadosViagem5[[#This Row],[Placa]],DDS!B:C,2,FALSE),"Verificar cadastro")</f>
        <v>Operando</v>
      </c>
      <c r="S1626" s="77" t="s">
        <v>2023</v>
      </c>
      <c r="T1626" s="48"/>
      <c r="U1626" s="79"/>
      <c r="V1626" s="78"/>
      <c r="W1626" s="82" t="s">
        <v>3842</v>
      </c>
      <c r="X1626" s="80"/>
      <c r="Y1626" s="81"/>
      <c r="Z1626" s="83"/>
      <c r="AA1626" s="70" t="s">
        <v>2024</v>
      </c>
      <c r="AB1626" s="70" t="s">
        <v>2024</v>
      </c>
      <c r="AC1626" s="70" t="s">
        <v>2024</v>
      </c>
      <c r="AD1626" s="70" t="s">
        <v>2024</v>
      </c>
      <c r="AE1626" s="49"/>
      <c r="AF1626" s="50"/>
      <c r="AG1626" s="49"/>
      <c r="AH1626" s="50">
        <v>45807</v>
      </c>
      <c r="AI1626" s="49" t="str">
        <f>IF(DadosViagem5[[#This Row],[Dias em manutenção ]]&lt;5,"Dentro do Prazo","Fora do Prazo")</f>
        <v>Fora do Prazo</v>
      </c>
      <c r="AJ1626" s="49" t="e">
        <v>#REF!</v>
      </c>
    </row>
    <row r="1627" spans="1:36" ht="15">
      <c r="A1627" s="69" t="s">
        <v>1596</v>
      </c>
      <c r="B1627" s="70"/>
      <c r="C1627" s="69" t="s">
        <v>668</v>
      </c>
      <c r="D1627" s="69" t="s">
        <v>2079</v>
      </c>
      <c r="E1627" s="69" t="s">
        <v>2636</v>
      </c>
      <c r="F1627" s="69" t="s">
        <v>2064</v>
      </c>
      <c r="G1627" s="69"/>
      <c r="H1627" s="70">
        <v>2022</v>
      </c>
      <c r="I1627" s="69" t="s">
        <v>2021</v>
      </c>
      <c r="J1627" s="69" t="s">
        <v>819</v>
      </c>
      <c r="K1627" s="71" t="s">
        <v>1636</v>
      </c>
      <c r="L1627" s="72" t="s">
        <v>83</v>
      </c>
      <c r="M1627" s="48" t="s">
        <v>701</v>
      </c>
      <c r="N1627" s="50" t="s">
        <v>826</v>
      </c>
      <c r="O1627" s="49" t="s">
        <v>767</v>
      </c>
      <c r="P1627" s="74">
        <f ca="1">IFERROR(VLOOKUP(DadosViagem5[[#This Row],[Placa]],BIP!A:E,5,FALSE),"")</f>
        <v>45793</v>
      </c>
      <c r="Q1627" s="75">
        <f ca="1">DATEDIF(DadosViagem5[[#This Row],[BIP]],TODAY(),"D")</f>
        <v>185</v>
      </c>
      <c r="R1627" s="76" t="str">
        <f>IFERROR(VLOOKUP(DadosViagem5[[#This Row],[Placa]],DDS!B:C,2,FALSE),"Verificar cadastro")</f>
        <v>Verificar cadastro</v>
      </c>
      <c r="S1627" s="49" t="s">
        <v>1186</v>
      </c>
      <c r="T1627" s="48"/>
      <c r="U1627" s="79"/>
      <c r="V1627" s="78"/>
      <c r="W1627" s="229" t="s">
        <v>3843</v>
      </c>
      <c r="X1627" s="80" t="s">
        <v>81</v>
      </c>
      <c r="Y1627" s="81" t="s">
        <v>474</v>
      </c>
      <c r="Z1627" s="83" t="s">
        <v>1598</v>
      </c>
      <c r="AA1627" s="70" t="s">
        <v>2024</v>
      </c>
      <c r="AB1627" s="70" t="s">
        <v>2024</v>
      </c>
      <c r="AC1627" s="69" t="s">
        <v>2024</v>
      </c>
      <c r="AD1627" s="69" t="str">
        <f ca="1">IFERROR(DATEDIF(DadosViagem5[[#This Row],[Utimo Bip Reserva]],TODAY(),"D"),"")</f>
        <v/>
      </c>
      <c r="AE1627" s="49" t="s">
        <v>3837</v>
      </c>
      <c r="AF1627" s="50" t="s">
        <v>2024</v>
      </c>
      <c r="AG1627" s="79" t="s">
        <v>111</v>
      </c>
      <c r="AH1627" s="50">
        <v>11</v>
      </c>
      <c r="AI1627" s="49" t="str">
        <f>IF(DadosViagem5[[#This Row],[Dias em manutenção ]]&lt;5,"Dentro do Prazo","Fora do Prazo")</f>
        <v>Fora do Prazo</v>
      </c>
      <c r="AJ1627" s="49" t="e">
        <v>#REF!</v>
      </c>
    </row>
    <row r="1628" spans="1:36" ht="15">
      <c r="A1628" s="69" t="s">
        <v>3844</v>
      </c>
      <c r="B1628" s="70"/>
      <c r="C1628" s="69" t="s">
        <v>668</v>
      </c>
      <c r="D1628" s="69" t="s">
        <v>2079</v>
      </c>
      <c r="E1628" s="69" t="s">
        <v>566</v>
      </c>
      <c r="F1628" s="69" t="s">
        <v>2064</v>
      </c>
      <c r="G1628" s="69"/>
      <c r="H1628" s="70">
        <v>2022</v>
      </c>
      <c r="I1628" s="69" t="s">
        <v>2021</v>
      </c>
      <c r="J1628" s="69" t="s">
        <v>819</v>
      </c>
      <c r="K1628" s="71" t="s">
        <v>1636</v>
      </c>
      <c r="L1628" s="72" t="s">
        <v>83</v>
      </c>
      <c r="M1628" s="48" t="s">
        <v>701</v>
      </c>
      <c r="N1628" s="50" t="s">
        <v>826</v>
      </c>
      <c r="O1628" s="49" t="s">
        <v>767</v>
      </c>
      <c r="P1628" s="74">
        <f ca="1">IFERROR(VLOOKUP(DadosViagem5[[#This Row],[Placa]],BIP!A:E,5,FALSE),"")</f>
        <v>45924</v>
      </c>
      <c r="Q1628" s="75">
        <f ca="1">DATEDIF(DadosViagem5[[#This Row],[BIP]],TODAY(),"D")</f>
        <v>54</v>
      </c>
      <c r="R1628" s="76" t="str">
        <f>IFERROR(VLOOKUP(DadosViagem5[[#This Row],[Placa]],DDS!B:C,2,FALSE),"Verificar cadastro")</f>
        <v> </v>
      </c>
      <c r="S1628" s="77" t="s">
        <v>2023</v>
      </c>
      <c r="T1628" s="48"/>
      <c r="U1628" s="79"/>
      <c r="V1628" s="78"/>
      <c r="W1628" s="82" t="s">
        <v>3845</v>
      </c>
      <c r="X1628" s="80"/>
      <c r="Y1628" s="81"/>
      <c r="Z1628" s="83"/>
      <c r="AA1628" s="70" t="s">
        <v>2024</v>
      </c>
      <c r="AB1628" s="70" t="s">
        <v>2024</v>
      </c>
      <c r="AC1628" s="69" t="s">
        <v>2024</v>
      </c>
      <c r="AD1628" s="69" t="str">
        <f ca="1">IFERROR(DATEDIF(DadosViagem5[[#This Row],[Utimo Bip Reserva]],TODAY(),"D"),"")</f>
        <v/>
      </c>
      <c r="AE1628" s="49" t="s">
        <v>2024</v>
      </c>
      <c r="AF1628" s="50" t="s">
        <v>2024</v>
      </c>
      <c r="AG1628" s="49" t="s">
        <v>2346</v>
      </c>
      <c r="AH1628" s="50">
        <v>45807</v>
      </c>
      <c r="AI1628" s="49" t="str">
        <f>IF(DadosViagem5[[#This Row],[Dias em manutenção ]]&lt;5,"Dentro do Prazo","Fora do Prazo")</f>
        <v>Fora do Prazo</v>
      </c>
      <c r="AJ1628" s="49" t="e">
        <v>#REF!</v>
      </c>
    </row>
    <row r="1629" spans="1:36" ht="15">
      <c r="A1629" s="206" t="s">
        <v>3846</v>
      </c>
      <c r="B1629" s="70"/>
      <c r="C1629" s="69" t="s">
        <v>668</v>
      </c>
      <c r="D1629" s="69" t="s">
        <v>2079</v>
      </c>
      <c r="E1629" s="69" t="s">
        <v>566</v>
      </c>
      <c r="F1629" s="69" t="s">
        <v>2064</v>
      </c>
      <c r="G1629" s="69"/>
      <c r="H1629" s="70">
        <v>2023</v>
      </c>
      <c r="I1629" s="69" t="s">
        <v>2021</v>
      </c>
      <c r="J1629" s="69" t="s">
        <v>819</v>
      </c>
      <c r="K1629" s="71" t="s">
        <v>1636</v>
      </c>
      <c r="L1629" s="72" t="s">
        <v>83</v>
      </c>
      <c r="M1629" s="48" t="s">
        <v>701</v>
      </c>
      <c r="N1629" s="50" t="s">
        <v>826</v>
      </c>
      <c r="O1629" s="49" t="s">
        <v>767</v>
      </c>
      <c r="P1629" s="74">
        <f ca="1">IFERROR(VLOOKUP(DadosViagem5[[#This Row],[Placa]],BIP!A:E,5,FALSE),"")</f>
        <v>45923</v>
      </c>
      <c r="Q1629" s="75">
        <f ca="1">DATEDIF(DadosViagem5[[#This Row],[BIP]],TODAY(),"D")</f>
        <v>55</v>
      </c>
      <c r="R1629" s="76" t="str">
        <f>IFERROR(VLOOKUP(DadosViagem5[[#This Row],[Placa]],DDS!B:C,2,FALSE),"Verificar cadastro")</f>
        <v>Verificar cadastro</v>
      </c>
      <c r="S1629" s="49" t="s">
        <v>2404</v>
      </c>
      <c r="T1629" s="48"/>
      <c r="U1629" s="79"/>
      <c r="V1629" s="78"/>
      <c r="W1629" s="82" t="s">
        <v>3847</v>
      </c>
      <c r="X1629" s="80"/>
      <c r="Y1629" s="81"/>
      <c r="Z1629" s="83"/>
      <c r="AA1629" s="70" t="s">
        <v>2024</v>
      </c>
      <c r="AB1629" s="70" t="s">
        <v>2024</v>
      </c>
      <c r="AC1629" s="69" t="s">
        <v>2024</v>
      </c>
      <c r="AD1629" s="69" t="str">
        <f ca="1">IFERROR(DATEDIF(DadosViagem5[[#This Row],[Utimo Bip Reserva]],TODAY(),"D"),"")</f>
        <v/>
      </c>
      <c r="AE1629" s="48" t="s">
        <v>2024</v>
      </c>
      <c r="AF1629" s="50">
        <v>45705</v>
      </c>
      <c r="AG1629" s="49" t="s">
        <v>2346</v>
      </c>
      <c r="AH1629" s="50">
        <v>45807</v>
      </c>
      <c r="AI1629" s="49" t="str">
        <f>IF(DadosViagem5[[#This Row],[Dias em manutenção ]]&lt;5,"Dentro do Prazo","Fora do Prazo")</f>
        <v>Fora do Prazo</v>
      </c>
      <c r="AJ1629" s="49" t="e">
        <v>#REF!</v>
      </c>
    </row>
    <row r="1630" spans="1:36" ht="15">
      <c r="A1630" s="69" t="s">
        <v>3848</v>
      </c>
      <c r="B1630" s="70"/>
      <c r="C1630" s="69" t="s">
        <v>668</v>
      </c>
      <c r="D1630" s="69" t="s">
        <v>2079</v>
      </c>
      <c r="E1630" s="69" t="s">
        <v>566</v>
      </c>
      <c r="F1630" s="69" t="s">
        <v>2064</v>
      </c>
      <c r="G1630" s="69"/>
      <c r="H1630" s="70">
        <v>2022</v>
      </c>
      <c r="I1630" s="69" t="s">
        <v>2021</v>
      </c>
      <c r="J1630" s="69" t="s">
        <v>819</v>
      </c>
      <c r="K1630" s="71" t="s">
        <v>1636</v>
      </c>
      <c r="L1630" s="72" t="s">
        <v>83</v>
      </c>
      <c r="M1630" s="48" t="s">
        <v>701</v>
      </c>
      <c r="N1630" s="50" t="s">
        <v>826</v>
      </c>
      <c r="O1630" s="49" t="s">
        <v>767</v>
      </c>
      <c r="P1630" s="74">
        <f ca="1">IFERROR(VLOOKUP(DadosViagem5[[#This Row],[Placa]],BIP!A:E,5,FALSE),"")</f>
        <v>45922</v>
      </c>
      <c r="Q1630" s="75">
        <f ca="1">DATEDIF(DadosViagem5[[#This Row],[BIP]],TODAY(),"D")</f>
        <v>56</v>
      </c>
      <c r="R1630" s="76" t="str">
        <f>IFERROR(VLOOKUP(DadosViagem5[[#This Row],[Placa]],DDS!B:C,2,FALSE),"Verificar cadastro")</f>
        <v> </v>
      </c>
      <c r="S1630" s="77" t="s">
        <v>2023</v>
      </c>
      <c r="T1630" s="48"/>
      <c r="U1630" s="79"/>
      <c r="V1630" s="78"/>
      <c r="W1630" s="82" t="s">
        <v>3849</v>
      </c>
      <c r="X1630" s="80"/>
      <c r="Y1630" s="81"/>
      <c r="Z1630" s="82"/>
      <c r="AA1630" s="70" t="s">
        <v>2024</v>
      </c>
      <c r="AB1630" s="70" t="s">
        <v>2024</v>
      </c>
      <c r="AC1630" s="69" t="s">
        <v>2024</v>
      </c>
      <c r="AD1630" s="69" t="str">
        <f ca="1">IFERROR(DATEDIF(DadosViagem5[[#This Row],[Utimo Bip Reserva]],TODAY(),"D"),"")</f>
        <v/>
      </c>
      <c r="AE1630" s="49"/>
      <c r="AF1630" s="50" t="s">
        <v>2024</v>
      </c>
      <c r="AG1630" s="49"/>
      <c r="AH1630" s="50">
        <v>45807</v>
      </c>
      <c r="AI1630" s="49" t="str">
        <f>IF(DadosViagem5[[#This Row],[Dias em manutenção ]]&lt;5,"Dentro do Prazo","Fora do Prazo")</f>
        <v>Fora do Prazo</v>
      </c>
      <c r="AJ1630" s="49" t="e">
        <v>#REF!</v>
      </c>
    </row>
    <row r="1631" spans="1:36" ht="15">
      <c r="A1631" s="69" t="s">
        <v>3850</v>
      </c>
      <c r="B1631" s="70"/>
      <c r="C1631" s="69" t="s">
        <v>694</v>
      </c>
      <c r="D1631" s="69" t="s">
        <v>2079</v>
      </c>
      <c r="E1631" s="69" t="s">
        <v>2636</v>
      </c>
      <c r="F1631" s="69" t="s">
        <v>2064</v>
      </c>
      <c r="G1631" s="69"/>
      <c r="H1631" s="70">
        <v>2022</v>
      </c>
      <c r="I1631" s="69" t="s">
        <v>2021</v>
      </c>
      <c r="J1631" s="69" t="s">
        <v>819</v>
      </c>
      <c r="K1631" s="71" t="s">
        <v>1636</v>
      </c>
      <c r="L1631" s="72" t="s">
        <v>83</v>
      </c>
      <c r="M1631" s="48" t="s">
        <v>701</v>
      </c>
      <c r="N1631" s="50" t="s">
        <v>826</v>
      </c>
      <c r="O1631" s="49" t="s">
        <v>767</v>
      </c>
      <c r="P1631" s="74">
        <f ca="1">IFERROR(VLOOKUP(DadosViagem5[[#This Row],[Placa]],BIP!A:E,5,FALSE),"")</f>
        <v>45909</v>
      </c>
      <c r="Q1631" s="75">
        <f ca="1">DATEDIF(DadosViagem5[[#This Row],[BIP]],TODAY(),"D")</f>
        <v>69</v>
      </c>
      <c r="R1631" s="76" t="str">
        <f>IFERROR(VLOOKUP(DadosViagem5[[#This Row],[Placa]],DDS!B:C,2,FALSE),"Verificar cadastro")</f>
        <v>Verificar cadastro</v>
      </c>
      <c r="S1631" s="49" t="s">
        <v>2404</v>
      </c>
      <c r="T1631" s="48"/>
      <c r="U1631" s="79"/>
      <c r="V1631" s="78"/>
      <c r="W1631" s="82" t="s">
        <v>3851</v>
      </c>
      <c r="X1631" s="80"/>
      <c r="Y1631" s="81"/>
      <c r="Z1631" s="83"/>
      <c r="AA1631" s="70" t="s">
        <v>2024</v>
      </c>
      <c r="AB1631" s="70" t="s">
        <v>2024</v>
      </c>
      <c r="AC1631" s="69" t="s">
        <v>2024</v>
      </c>
      <c r="AD1631" s="69" t="str">
        <f ca="1">IFERROR(DATEDIF(DadosViagem5[[#This Row],[Utimo Bip Reserva]],TODAY(),"D"),"")</f>
        <v/>
      </c>
      <c r="AE1631" s="49" t="s">
        <v>3837</v>
      </c>
      <c r="AF1631" s="98" t="s">
        <v>2024</v>
      </c>
      <c r="AG1631" s="48"/>
      <c r="AH1631" s="50">
        <v>3</v>
      </c>
      <c r="AI1631" s="49" t="str">
        <f>IF(DadosViagem5[[#This Row],[Dias em manutenção ]]&lt;5,"Dentro do Prazo","Fora do Prazo")</f>
        <v>Dentro do Prazo</v>
      </c>
      <c r="AJ1631" s="49" t="e">
        <v>#REF!</v>
      </c>
    </row>
    <row r="1632" spans="1:36" ht="15">
      <c r="A1632" s="69" t="s">
        <v>765</v>
      </c>
      <c r="B1632" s="70"/>
      <c r="C1632" s="69" t="s">
        <v>395</v>
      </c>
      <c r="D1632" s="69" t="s">
        <v>2025</v>
      </c>
      <c r="E1632" s="69" t="s">
        <v>2034</v>
      </c>
      <c r="F1632" s="69" t="s">
        <v>2035</v>
      </c>
      <c r="G1632" s="69"/>
      <c r="H1632" s="70">
        <v>2023</v>
      </c>
      <c r="I1632" s="69" t="s">
        <v>2021</v>
      </c>
      <c r="J1632" s="69" t="s">
        <v>819</v>
      </c>
      <c r="K1632" s="71" t="s">
        <v>1636</v>
      </c>
      <c r="L1632" s="72" t="s">
        <v>83</v>
      </c>
      <c r="M1632" s="48" t="s">
        <v>139</v>
      </c>
      <c r="N1632" s="50" t="s">
        <v>826</v>
      </c>
      <c r="O1632" s="49" t="s">
        <v>767</v>
      </c>
      <c r="P1632" s="74">
        <f ca="1">IFERROR(VLOOKUP(DadosViagem5[[#This Row],[Placa]],BIP!A:E,5,FALSE),"")</f>
        <v>45977</v>
      </c>
      <c r="Q1632" s="75">
        <f ca="1">DATEDIF(DadosViagem5[[#This Row],[BIP]],TODAY(),"D")</f>
        <v>1</v>
      </c>
      <c r="R1632" s="76" t="str">
        <f>IFERROR(VLOOKUP(DadosViagem5[[#This Row],[Placa]],DDS!B:C,2,FALSE),"Verificar cadastro")</f>
        <v>Operando</v>
      </c>
      <c r="S1632" s="77" t="s">
        <v>2023</v>
      </c>
      <c r="T1632" s="48"/>
      <c r="U1632" s="79"/>
      <c r="V1632" s="78"/>
      <c r="W1632" s="82" t="s">
        <v>3852</v>
      </c>
      <c r="X1632" s="80"/>
      <c r="Y1632" s="81"/>
      <c r="Z1632" s="83"/>
      <c r="AA1632" s="70" t="s">
        <v>2024</v>
      </c>
      <c r="AB1632" s="70" t="s">
        <v>2024</v>
      </c>
      <c r="AC1632" s="70" t="s">
        <v>2024</v>
      </c>
      <c r="AD1632" s="70" t="s">
        <v>2024</v>
      </c>
      <c r="AE1632" s="49"/>
      <c r="AF1632" s="50"/>
      <c r="AG1632" s="49"/>
      <c r="AH1632" s="50">
        <v>45807</v>
      </c>
      <c r="AI1632" s="49" t="str">
        <f>IF(DadosViagem5[[#This Row],[Dias em manutenção ]]&lt;5,"Dentro do Prazo","Fora do Prazo")</f>
        <v>Fora do Prazo</v>
      </c>
      <c r="AJ1632" s="49" t="e">
        <v>#REF!</v>
      </c>
    </row>
    <row r="1633" spans="1:36" ht="15">
      <c r="A1633" s="69" t="s">
        <v>3853</v>
      </c>
      <c r="B1633" s="70"/>
      <c r="C1633" s="69" t="s">
        <v>668</v>
      </c>
      <c r="D1633" s="69" t="s">
        <v>2079</v>
      </c>
      <c r="E1633" s="69" t="s">
        <v>2027</v>
      </c>
      <c r="F1633" s="69" t="s">
        <v>2020</v>
      </c>
      <c r="G1633" s="69"/>
      <c r="H1633" s="70">
        <v>2025</v>
      </c>
      <c r="I1633" s="69" t="s">
        <v>2021</v>
      </c>
      <c r="J1633" s="69" t="s">
        <v>819</v>
      </c>
      <c r="K1633" s="71" t="s">
        <v>1636</v>
      </c>
      <c r="L1633" s="72" t="s">
        <v>83</v>
      </c>
      <c r="M1633" s="48" t="s">
        <v>701</v>
      </c>
      <c r="N1633" s="50" t="s">
        <v>826</v>
      </c>
      <c r="O1633" s="49" t="s">
        <v>767</v>
      </c>
      <c r="P1633" s="74" t="str">
        <f>IFERROR(VLOOKUP(DadosViagem5[[#This Row],[Placa]],BIP!A:E,5,FALSE),"")</f>
        <v/>
      </c>
      <c r="Q1633" s="75" t="e">
        <f ca="1">DATEDIF(DadosViagem5[[#This Row],[BIP]],TODAY(),"D")</f>
        <v>#VALUE!</v>
      </c>
      <c r="R1633" s="76" t="str">
        <f>IFERROR(VLOOKUP(DadosViagem5[[#This Row],[Placa]],DDS!B:C,2,FALSE),"Verificar cadastro")</f>
        <v> </v>
      </c>
      <c r="S1633" s="77" t="s">
        <v>2023</v>
      </c>
      <c r="T1633" s="48"/>
      <c r="U1633" s="79"/>
      <c r="V1633" s="78"/>
      <c r="W1633" s="82" t="s">
        <v>3854</v>
      </c>
      <c r="X1633" s="80"/>
      <c r="Y1633" s="81"/>
      <c r="Z1633" s="82"/>
      <c r="AA1633" s="70" t="s">
        <v>2024</v>
      </c>
      <c r="AB1633" s="70" t="s">
        <v>2024</v>
      </c>
      <c r="AC1633" s="69" t="s">
        <v>2024</v>
      </c>
      <c r="AD1633" s="69" t="str">
        <f ca="1">IFERROR(DATEDIF(DadosViagem5[[#This Row],[Utimo Bip Reserva]],TODAY(),"D"),"")</f>
        <v/>
      </c>
      <c r="AE1633" s="50" t="s">
        <v>2024</v>
      </c>
      <c r="AF1633" s="50" t="s">
        <v>2024</v>
      </c>
      <c r="AG1633" s="49"/>
      <c r="AH1633" s="50">
        <v>54</v>
      </c>
      <c r="AI1633" s="49" t="str">
        <f>IF(DadosViagem5[[#This Row],[Dias em manutenção ]]&lt;5,"Dentro do Prazo","Fora do Prazo")</f>
        <v>Fora do Prazo</v>
      </c>
      <c r="AJ1633" s="49" t="e">
        <v>#REF!</v>
      </c>
    </row>
    <row r="1634" spans="1:36" ht="15">
      <c r="A1634" s="69" t="s">
        <v>3855</v>
      </c>
      <c r="B1634" s="70"/>
      <c r="C1634" s="69" t="s">
        <v>694</v>
      </c>
      <c r="D1634" s="69" t="s">
        <v>2079</v>
      </c>
      <c r="E1634" s="69" t="s">
        <v>2636</v>
      </c>
      <c r="F1634" s="69" t="s">
        <v>2064</v>
      </c>
      <c r="G1634" s="69"/>
      <c r="H1634" s="70">
        <v>2022</v>
      </c>
      <c r="I1634" s="69" t="s">
        <v>2021</v>
      </c>
      <c r="J1634" s="69" t="s">
        <v>819</v>
      </c>
      <c r="K1634" s="71" t="s">
        <v>1636</v>
      </c>
      <c r="L1634" s="72" t="s">
        <v>83</v>
      </c>
      <c r="M1634" s="48" t="s">
        <v>701</v>
      </c>
      <c r="N1634" s="50" t="s">
        <v>826</v>
      </c>
      <c r="O1634" s="49" t="s">
        <v>767</v>
      </c>
      <c r="P1634" s="74">
        <f ca="1">IFERROR(VLOOKUP(DadosViagem5[[#This Row],[Placa]],BIP!A:E,5,FALSE),"")</f>
        <v>45889</v>
      </c>
      <c r="Q1634" s="75">
        <f ca="1">DATEDIF(DadosViagem5[[#This Row],[BIP]],TODAY(),"D")</f>
        <v>89</v>
      </c>
      <c r="R1634" s="76" t="str">
        <f>IFERROR(VLOOKUP(DadosViagem5[[#This Row],[Placa]],DDS!B:C,2,FALSE),"Verificar cadastro")</f>
        <v>Verificar cadastro</v>
      </c>
      <c r="S1634" s="49" t="s">
        <v>2404</v>
      </c>
      <c r="T1634" s="48"/>
      <c r="U1634" s="79"/>
      <c r="V1634" s="78"/>
      <c r="W1634" s="82" t="s">
        <v>3856</v>
      </c>
      <c r="X1634" s="87"/>
      <c r="Y1634" s="89"/>
      <c r="Z1634" s="61"/>
      <c r="AA1634" s="70" t="s">
        <v>2024</v>
      </c>
      <c r="AB1634" s="70" t="s">
        <v>2024</v>
      </c>
      <c r="AC1634" s="69" t="s">
        <v>2024</v>
      </c>
      <c r="AD1634" s="69" t="str">
        <f ca="1">IFERROR(DATEDIF(DadosViagem5[[#This Row],[Utimo Bip Reserva]],TODAY(),"D"),"")</f>
        <v/>
      </c>
      <c r="AE1634" s="77"/>
      <c r="AF1634" s="94"/>
      <c r="AG1634" s="49"/>
      <c r="AH1634" s="50">
        <v>45807</v>
      </c>
      <c r="AI1634" s="49" t="str">
        <f>IF(DadosViagem5[[#This Row],[Dias em manutenção ]]&lt;5,"Dentro do Prazo","Fora do Prazo")</f>
        <v>Fora do Prazo</v>
      </c>
      <c r="AJ1634" s="49" t="e">
        <v>#REF!</v>
      </c>
    </row>
    <row r="1635" spans="1:36" ht="15">
      <c r="A1635" s="69" t="s">
        <v>3857</v>
      </c>
      <c r="B1635" s="70">
        <v>523</v>
      </c>
      <c r="C1635" s="69" t="s">
        <v>395</v>
      </c>
      <c r="D1635" s="69" t="s">
        <v>2025</v>
      </c>
      <c r="E1635" s="69" t="s">
        <v>2034</v>
      </c>
      <c r="F1635" s="69" t="s">
        <v>2035</v>
      </c>
      <c r="G1635" s="69"/>
      <c r="H1635" s="70">
        <v>2024</v>
      </c>
      <c r="I1635" s="69" t="s">
        <v>2021</v>
      </c>
      <c r="J1635" s="69" t="s">
        <v>819</v>
      </c>
      <c r="K1635" s="71" t="s">
        <v>1636</v>
      </c>
      <c r="L1635" s="72" t="s">
        <v>83</v>
      </c>
      <c r="M1635" s="48" t="s">
        <v>139</v>
      </c>
      <c r="N1635" s="50" t="s">
        <v>671</v>
      </c>
      <c r="O1635" s="49" t="s">
        <v>767</v>
      </c>
      <c r="P1635" s="74">
        <f ca="1">IFERROR(VLOOKUP(DadosViagem5[[#This Row],[Placa]],BIP!A:E,5,FALSE),"")</f>
        <v>45977</v>
      </c>
      <c r="Q1635" s="75">
        <f ca="1">DATEDIF(DadosViagem5[[#This Row],[BIP]],TODAY(),"D")</f>
        <v>1</v>
      </c>
      <c r="R1635" s="76" t="str">
        <f>IFERROR(VLOOKUP(DadosViagem5[[#This Row],[Placa]],DDS!B:C,2,FALSE),"Verificar cadastro")</f>
        <v>Operando</v>
      </c>
      <c r="S1635" s="77" t="s">
        <v>2023</v>
      </c>
      <c r="T1635" s="48"/>
      <c r="U1635" s="79"/>
      <c r="V1635" s="78"/>
      <c r="W1635" s="82" t="s">
        <v>3019</v>
      </c>
      <c r="X1635" s="80"/>
      <c r="Y1635" s="143"/>
      <c r="Z1635" s="19"/>
      <c r="AA1635" s="70" t="s">
        <v>2024</v>
      </c>
      <c r="AB1635" s="70" t="s">
        <v>2024</v>
      </c>
      <c r="AC1635" s="69" t="s">
        <v>2024</v>
      </c>
      <c r="AD1635" s="69" t="str">
        <f ca="1">IFERROR(DATEDIF(DadosViagem5[[#This Row],[Utimo Bip Reserva]],TODAY(),"D"),"")</f>
        <v/>
      </c>
      <c r="AE1635" s="50" t="s">
        <v>2024</v>
      </c>
      <c r="AF1635" s="50" t="s">
        <v>2024</v>
      </c>
      <c r="AG1635" s="49" t="s">
        <v>2576</v>
      </c>
      <c r="AH1635" s="50">
        <v>45807</v>
      </c>
      <c r="AI1635" s="49" t="str">
        <f>IF(DadosViagem5[[#This Row],[Dias em manutenção ]]&lt;5,"Dentro do Prazo","Fora do Prazo")</f>
        <v>Fora do Prazo</v>
      </c>
      <c r="AJ1635" s="49" t="e">
        <v>#REF!</v>
      </c>
    </row>
    <row r="1636" spans="1:36" ht="15">
      <c r="A1636" s="69" t="s">
        <v>3858</v>
      </c>
      <c r="B1636" s="70"/>
      <c r="C1636" s="69" t="s">
        <v>694</v>
      </c>
      <c r="D1636" s="69" t="s">
        <v>2079</v>
      </c>
      <c r="E1636" s="69" t="s">
        <v>2636</v>
      </c>
      <c r="F1636" s="69" t="s">
        <v>2064</v>
      </c>
      <c r="G1636" s="69"/>
      <c r="H1636" s="70">
        <v>2022</v>
      </c>
      <c r="I1636" s="69" t="s">
        <v>2021</v>
      </c>
      <c r="J1636" s="69" t="s">
        <v>819</v>
      </c>
      <c r="K1636" s="71" t="s">
        <v>1636</v>
      </c>
      <c r="L1636" s="72" t="s">
        <v>83</v>
      </c>
      <c r="M1636" s="48" t="s">
        <v>701</v>
      </c>
      <c r="N1636" s="50" t="s">
        <v>826</v>
      </c>
      <c r="O1636" s="49" t="s">
        <v>767</v>
      </c>
      <c r="P1636" s="74">
        <f ca="1">IFERROR(VLOOKUP(DadosViagem5[[#This Row],[Placa]],BIP!A:E,5,FALSE),"")</f>
        <v>45896</v>
      </c>
      <c r="Q1636" s="75">
        <f ca="1">DATEDIF(DadosViagem5[[#This Row],[BIP]],TODAY(),"D")</f>
        <v>82</v>
      </c>
      <c r="R1636" s="76" t="str">
        <f>IFERROR(VLOOKUP(DadosViagem5[[#This Row],[Placa]],DDS!B:C,2,FALSE),"Verificar cadastro")</f>
        <v>Verificar cadastro</v>
      </c>
      <c r="S1636" s="49" t="s">
        <v>2404</v>
      </c>
      <c r="T1636" s="48"/>
      <c r="U1636" s="79"/>
      <c r="V1636" s="78"/>
      <c r="W1636" s="82" t="s">
        <v>3859</v>
      </c>
      <c r="X1636" s="80"/>
      <c r="Y1636" s="81"/>
      <c r="Z1636" s="82"/>
      <c r="AA1636" s="70" t="s">
        <v>2024</v>
      </c>
      <c r="AB1636" s="70" t="s">
        <v>2024</v>
      </c>
      <c r="AC1636" s="69" t="s">
        <v>2024</v>
      </c>
      <c r="AD1636" s="69" t="str">
        <f ca="1">IFERROR(DATEDIF(DadosViagem5[[#This Row],[Utimo Bip Reserva]],TODAY(),"D"),"")</f>
        <v/>
      </c>
      <c r="AE1636" s="50" t="s">
        <v>2024</v>
      </c>
      <c r="AF1636" s="50" t="s">
        <v>2024</v>
      </c>
      <c r="AG1636" s="49"/>
      <c r="AH1636" s="50">
        <v>54</v>
      </c>
      <c r="AI1636" s="49" t="str">
        <f>IF(DadosViagem5[[#This Row],[Dias em manutenção ]]&lt;5,"Dentro do Prazo","Fora do Prazo")</f>
        <v>Fora do Prazo</v>
      </c>
      <c r="AJ1636" s="49" t="e">
        <v>#REF!</v>
      </c>
    </row>
    <row r="1637" spans="1:36" ht="15">
      <c r="A1637" s="69" t="s">
        <v>3860</v>
      </c>
      <c r="B1637" s="70"/>
      <c r="C1637" s="69" t="s">
        <v>694</v>
      </c>
      <c r="D1637" s="69" t="s">
        <v>2079</v>
      </c>
      <c r="E1637" s="69" t="s">
        <v>2636</v>
      </c>
      <c r="F1637" s="69" t="s">
        <v>2064</v>
      </c>
      <c r="G1637" s="69"/>
      <c r="H1637" s="70">
        <v>2022</v>
      </c>
      <c r="I1637" s="69" t="s">
        <v>2021</v>
      </c>
      <c r="J1637" s="69" t="s">
        <v>819</v>
      </c>
      <c r="K1637" s="212" t="s">
        <v>1636</v>
      </c>
      <c r="L1637" s="72" t="s">
        <v>83</v>
      </c>
      <c r="M1637" s="48" t="s">
        <v>701</v>
      </c>
      <c r="N1637" s="50" t="s">
        <v>826</v>
      </c>
      <c r="O1637" s="49" t="s">
        <v>767</v>
      </c>
      <c r="P1637" s="74">
        <f ca="1">IFERROR(VLOOKUP(DadosViagem5[[#This Row],[Placa]],BIP!A:E,5,FALSE),"")</f>
        <v>45905</v>
      </c>
      <c r="Q1637" s="75">
        <f ca="1">DATEDIF(DadosViagem5[[#This Row],[BIP]],TODAY(),"D")</f>
        <v>73</v>
      </c>
      <c r="R1637" s="76" t="str">
        <f>IFERROR(VLOOKUP(DadosViagem5[[#This Row],[Placa]],DDS!B:C,2,FALSE),"Verificar cadastro")</f>
        <v>Verificar cadastro</v>
      </c>
      <c r="S1637" s="49" t="s">
        <v>2404</v>
      </c>
      <c r="T1637" s="48"/>
      <c r="U1637" s="79"/>
      <c r="V1637" s="78"/>
      <c r="W1637" s="82" t="s">
        <v>3859</v>
      </c>
      <c r="X1637" s="80"/>
      <c r="Y1637" s="81"/>
      <c r="Z1637" s="82"/>
      <c r="AA1637" s="70" t="s">
        <v>2024</v>
      </c>
      <c r="AB1637" s="70" t="s">
        <v>2024</v>
      </c>
      <c r="AC1637" s="69" t="s">
        <v>2024</v>
      </c>
      <c r="AD1637" s="69" t="str">
        <f ca="1">IFERROR(DATEDIF(DadosViagem5[[#This Row],[Utimo Bip Reserva]],TODAY(),"D"),"")</f>
        <v/>
      </c>
      <c r="AE1637" s="50"/>
      <c r="AF1637" s="79" t="s">
        <v>2024</v>
      </c>
      <c r="AG1637" s="48"/>
      <c r="AH1637" s="50">
        <v>78</v>
      </c>
      <c r="AI1637" s="49" t="str">
        <f>IF(DadosViagem5[[#This Row],[Dias em manutenção ]]&lt;5,"Dentro do Prazo","Fora do Prazo")</f>
        <v>Fora do Prazo</v>
      </c>
      <c r="AJ1637" s="49" t="e">
        <v>#REF!</v>
      </c>
    </row>
    <row r="1638" spans="1:36" ht="15">
      <c r="A1638" s="69" t="s">
        <v>1633</v>
      </c>
      <c r="B1638" s="70">
        <v>590</v>
      </c>
      <c r="C1638" s="69" t="s">
        <v>395</v>
      </c>
      <c r="D1638" s="69" t="s">
        <v>2025</v>
      </c>
      <c r="E1638" s="69" t="s">
        <v>2034</v>
      </c>
      <c r="F1638" s="69" t="s">
        <v>2035</v>
      </c>
      <c r="G1638" s="69"/>
      <c r="H1638" s="70">
        <v>2024</v>
      </c>
      <c r="I1638" s="69" t="s">
        <v>2021</v>
      </c>
      <c r="J1638" s="69" t="s">
        <v>819</v>
      </c>
      <c r="K1638" s="71" t="s">
        <v>1636</v>
      </c>
      <c r="L1638" s="72" t="s">
        <v>83</v>
      </c>
      <c r="M1638" s="48" t="s">
        <v>139</v>
      </c>
      <c r="N1638" s="50" t="s">
        <v>826</v>
      </c>
      <c r="O1638" s="49" t="s">
        <v>767</v>
      </c>
      <c r="P1638" s="74">
        <f ca="1">IFERROR(VLOOKUP(DadosViagem5[[#This Row],[Placa]],BIP!A:E,5,FALSE),"")</f>
        <v>45977</v>
      </c>
      <c r="Q1638" s="75">
        <f ca="1">DATEDIF(DadosViagem5[[#This Row],[BIP]],TODAY(),"D")</f>
        <v>1</v>
      </c>
      <c r="R1638" s="76" t="str">
        <f>IFERROR(VLOOKUP(DadosViagem5[[#This Row],[Placa]],DDS!B:C,2,FALSE),"Verificar cadastro")</f>
        <v>Operando</v>
      </c>
      <c r="S1638" s="77" t="s">
        <v>2023</v>
      </c>
      <c r="T1638" s="48"/>
      <c r="U1638" s="79"/>
      <c r="V1638" s="78"/>
      <c r="W1638" s="82" t="s">
        <v>3845</v>
      </c>
      <c r="X1638" s="80"/>
      <c r="Y1638" s="81"/>
      <c r="Z1638" s="82"/>
      <c r="AA1638" s="70" t="s">
        <v>2024</v>
      </c>
      <c r="AB1638" s="70" t="s">
        <v>2024</v>
      </c>
      <c r="AC1638" s="69" t="s">
        <v>2024</v>
      </c>
      <c r="AD1638" s="69" t="str">
        <f ca="1">IFERROR(DATEDIF(DadosViagem5[[#This Row],[Utimo Bip Reserva]],TODAY(),"D"),"")</f>
        <v/>
      </c>
      <c r="AE1638" s="77" t="s">
        <v>2024</v>
      </c>
      <c r="AF1638" s="94" t="s">
        <v>2024</v>
      </c>
      <c r="AG1638" s="49"/>
      <c r="AH1638" s="50">
        <v>45807</v>
      </c>
      <c r="AI1638" s="49" t="str">
        <f>IF(DadosViagem5[[#This Row],[Dias em manutenção ]]&lt;5,"Dentro do Prazo","Fora do Prazo")</f>
        <v>Fora do Prazo</v>
      </c>
      <c r="AJ1638" s="49" t="e">
        <v>#REF!</v>
      </c>
    </row>
    <row r="1639" spans="1:36" ht="15">
      <c r="A1639" s="69" t="s">
        <v>3861</v>
      </c>
      <c r="B1639" s="70"/>
      <c r="C1639" s="69" t="s">
        <v>395</v>
      </c>
      <c r="D1639" s="69" t="s">
        <v>2025</v>
      </c>
      <c r="E1639" s="69" t="s">
        <v>2034</v>
      </c>
      <c r="F1639" s="69" t="s">
        <v>2035</v>
      </c>
      <c r="G1639" s="69"/>
      <c r="H1639" s="70">
        <v>2024</v>
      </c>
      <c r="I1639" s="69" t="s">
        <v>2021</v>
      </c>
      <c r="J1639" s="69" t="s">
        <v>819</v>
      </c>
      <c r="K1639" s="71" t="s">
        <v>1636</v>
      </c>
      <c r="L1639" s="72" t="s">
        <v>83</v>
      </c>
      <c r="M1639" s="48" t="s">
        <v>139</v>
      </c>
      <c r="N1639" s="50" t="s">
        <v>826</v>
      </c>
      <c r="O1639" s="49" t="s">
        <v>767</v>
      </c>
      <c r="P1639" s="74">
        <f ca="1">IFERROR(VLOOKUP(DadosViagem5[[#This Row],[Placa]],BIP!A:E,5,FALSE),"")</f>
        <v>45977</v>
      </c>
      <c r="Q1639" s="75">
        <f ca="1">DATEDIF(DadosViagem5[[#This Row],[BIP]],TODAY(),"D")</f>
        <v>1</v>
      </c>
      <c r="R1639" s="76" t="str">
        <f>IFERROR(VLOOKUP(DadosViagem5[[#This Row],[Placa]],DDS!B:C,2,FALSE),"Verificar cadastro")</f>
        <v>Operando</v>
      </c>
      <c r="S1639" s="77" t="s">
        <v>2023</v>
      </c>
      <c r="T1639" s="48"/>
      <c r="U1639" s="79"/>
      <c r="V1639" s="78"/>
      <c r="W1639" s="82" t="s">
        <v>3019</v>
      </c>
      <c r="X1639" s="80"/>
      <c r="Y1639" s="81"/>
      <c r="Z1639" s="82"/>
      <c r="AA1639" s="70" t="s">
        <v>2024</v>
      </c>
      <c r="AB1639" s="70" t="s">
        <v>2024</v>
      </c>
      <c r="AC1639" s="69" t="s">
        <v>2024</v>
      </c>
      <c r="AD1639" s="69" t="str">
        <f ca="1">IFERROR(DATEDIF(DadosViagem5[[#This Row],[Utimo Bip Reserva]],TODAY(),"D"),"")</f>
        <v/>
      </c>
      <c r="AE1639" s="195"/>
      <c r="AF1639" s="50"/>
      <c r="AG1639" s="49"/>
      <c r="AH1639" s="50" t="e">
        <v>#VALUE!</v>
      </c>
      <c r="AI1639" s="49" t="e">
        <f>IF(DadosViagem5[[#This Row],[Dias em manutenção ]]&lt;5,"Dentro do Prazo","Fora do Prazo")</f>
        <v>#VALUE!</v>
      </c>
      <c r="AJ1639" s="49" t="e">
        <v>#REF!</v>
      </c>
    </row>
    <row r="1640" spans="1:36" ht="15">
      <c r="A1640" s="69" t="s">
        <v>3862</v>
      </c>
      <c r="B1640" s="70">
        <v>776</v>
      </c>
      <c r="C1640" s="69" t="s">
        <v>395</v>
      </c>
      <c r="D1640" s="69" t="s">
        <v>2025</v>
      </c>
      <c r="E1640" s="69" t="s">
        <v>2034</v>
      </c>
      <c r="F1640" s="69" t="s">
        <v>2035</v>
      </c>
      <c r="G1640" s="69"/>
      <c r="H1640" s="70">
        <v>2023</v>
      </c>
      <c r="I1640" s="69" t="s">
        <v>2021</v>
      </c>
      <c r="J1640" s="69" t="s">
        <v>819</v>
      </c>
      <c r="K1640" s="71" t="s">
        <v>1636</v>
      </c>
      <c r="L1640" s="72" t="s">
        <v>83</v>
      </c>
      <c r="M1640" s="48" t="s">
        <v>139</v>
      </c>
      <c r="N1640" s="50" t="s">
        <v>826</v>
      </c>
      <c r="O1640" s="49" t="s">
        <v>767</v>
      </c>
      <c r="P1640" s="74" t="str">
        <f>IFERROR(VLOOKUP(DadosViagem5[[#This Row],[Placa]],BIP!A:E,5,FALSE),"")</f>
        <v/>
      </c>
      <c r="Q1640" s="75" t="e">
        <f ca="1">DATEDIF(DadosViagem5[[#This Row],[BIP]],TODAY(),"D")</f>
        <v>#VALUE!</v>
      </c>
      <c r="R1640" s="76" t="str">
        <f>IFERROR(VLOOKUP(DadosViagem5[[#This Row],[Placa]],DDS!B:C,2,FALSE),"Verificar cadastro")</f>
        <v>Verificar cadastro</v>
      </c>
      <c r="S1640" s="77" t="s">
        <v>2023</v>
      </c>
      <c r="T1640" s="48"/>
      <c r="U1640" s="79"/>
      <c r="V1640" s="78"/>
      <c r="W1640" s="82" t="s">
        <v>3854</v>
      </c>
      <c r="X1640" s="80"/>
      <c r="Y1640" s="81"/>
      <c r="Z1640" s="82"/>
      <c r="AA1640" s="70" t="s">
        <v>2024</v>
      </c>
      <c r="AB1640" s="70" t="s">
        <v>2024</v>
      </c>
      <c r="AC1640" s="70" t="s">
        <v>2024</v>
      </c>
      <c r="AD1640" s="70" t="s">
        <v>2024</v>
      </c>
      <c r="AE1640" s="49"/>
      <c r="AF1640" s="50"/>
      <c r="AG1640" s="49"/>
      <c r="AH1640" s="50">
        <v>45807</v>
      </c>
      <c r="AI1640" s="49" t="str">
        <f>IF(DadosViagem5[[#This Row],[Dias em manutenção ]]&lt;5,"Dentro do Prazo","Fora do Prazo")</f>
        <v>Fora do Prazo</v>
      </c>
      <c r="AJ1640" s="49" t="e">
        <v>#REF!</v>
      </c>
    </row>
    <row r="1641" spans="1:36" ht="15">
      <c r="A1641" s="69" t="s">
        <v>3863</v>
      </c>
      <c r="B1641" s="70"/>
      <c r="C1641" s="69" t="s">
        <v>668</v>
      </c>
      <c r="D1641" s="69" t="s">
        <v>2079</v>
      </c>
      <c r="E1641" s="69" t="s">
        <v>2027</v>
      </c>
      <c r="F1641" s="69" t="s">
        <v>2020</v>
      </c>
      <c r="G1641" s="69"/>
      <c r="H1641" s="70">
        <v>2025</v>
      </c>
      <c r="I1641" s="69" t="s">
        <v>2021</v>
      </c>
      <c r="J1641" s="69" t="s">
        <v>819</v>
      </c>
      <c r="K1641" s="71" t="s">
        <v>1636</v>
      </c>
      <c r="L1641" s="72" t="s">
        <v>83</v>
      </c>
      <c r="M1641" s="48" t="s">
        <v>701</v>
      </c>
      <c r="N1641" s="50" t="s">
        <v>826</v>
      </c>
      <c r="O1641" s="49" t="s">
        <v>767</v>
      </c>
      <c r="P1641" s="74" t="str">
        <f>IFERROR(VLOOKUP(DadosViagem5[[#This Row],[Placa]],BIP!A:E,5,FALSE),"")</f>
        <v/>
      </c>
      <c r="Q1641" s="75" t="e">
        <f ca="1">DATEDIF(DadosViagem5[[#This Row],[BIP]],TODAY(),"D")</f>
        <v>#VALUE!</v>
      </c>
      <c r="R1641" s="76" t="str">
        <f>IFERROR(VLOOKUP(DadosViagem5[[#This Row],[Placa]],DDS!B:C,2,FALSE),"Verificar cadastro")</f>
        <v>Verificar cadastro</v>
      </c>
      <c r="S1641" s="77" t="s">
        <v>2023</v>
      </c>
      <c r="T1641" s="48"/>
      <c r="U1641" s="79"/>
      <c r="V1641" s="78"/>
      <c r="W1641" s="82" t="s">
        <v>3854</v>
      </c>
      <c r="X1641" s="80"/>
      <c r="Y1641" s="81"/>
      <c r="Z1641" s="82"/>
      <c r="AA1641" s="70" t="s">
        <v>2024</v>
      </c>
      <c r="AB1641" s="70" t="s">
        <v>2024</v>
      </c>
      <c r="AC1641" s="69" t="s">
        <v>2024</v>
      </c>
      <c r="AD1641" s="69" t="str">
        <f ca="1">IFERROR(DATEDIF(DadosViagem5[[#This Row],[Utimo Bip Reserva]],TODAY(),"D"),"")</f>
        <v/>
      </c>
      <c r="AE1641" s="50" t="s">
        <v>2024</v>
      </c>
      <c r="AF1641" s="50" t="s">
        <v>2024</v>
      </c>
      <c r="AG1641" s="49"/>
      <c r="AH1641" s="50">
        <v>54</v>
      </c>
      <c r="AI1641" s="49" t="str">
        <f>IF(DadosViagem5[[#This Row],[Dias em manutenção ]]&lt;5,"Dentro do Prazo","Fora do Prazo")</f>
        <v>Fora do Prazo</v>
      </c>
      <c r="AJ1641" s="49" t="e">
        <v>#REF!</v>
      </c>
    </row>
    <row r="1642" spans="1:36" ht="15">
      <c r="A1642" s="69" t="s">
        <v>3864</v>
      </c>
      <c r="B1642" s="70"/>
      <c r="C1642" s="69" t="s">
        <v>668</v>
      </c>
      <c r="D1642" s="69" t="s">
        <v>2079</v>
      </c>
      <c r="E1642" s="69" t="s">
        <v>2027</v>
      </c>
      <c r="F1642" s="69" t="s">
        <v>2020</v>
      </c>
      <c r="G1642" s="69"/>
      <c r="H1642" s="70">
        <v>2025</v>
      </c>
      <c r="I1642" s="69" t="s">
        <v>2021</v>
      </c>
      <c r="J1642" s="69" t="s">
        <v>819</v>
      </c>
      <c r="K1642" s="71" t="s">
        <v>1636</v>
      </c>
      <c r="L1642" s="72" t="s">
        <v>83</v>
      </c>
      <c r="M1642" s="48" t="s">
        <v>701</v>
      </c>
      <c r="N1642" s="50" t="s">
        <v>826</v>
      </c>
      <c r="O1642" s="49" t="s">
        <v>767</v>
      </c>
      <c r="P1642" s="74" t="str">
        <f>IFERROR(VLOOKUP(DadosViagem5[[#This Row],[Placa]],BIP!A:E,5,FALSE),"")</f>
        <v/>
      </c>
      <c r="Q1642" s="75" t="e">
        <f ca="1">DATEDIF(DadosViagem5[[#This Row],[BIP]],TODAY(),"D")</f>
        <v>#VALUE!</v>
      </c>
      <c r="R1642" s="76" t="str">
        <f>IFERROR(VLOOKUP(DadosViagem5[[#This Row],[Placa]],DDS!B:C,2,FALSE),"Verificar cadastro")</f>
        <v>Verificar cadastro</v>
      </c>
      <c r="S1642" s="77" t="s">
        <v>2023</v>
      </c>
      <c r="T1642" s="48"/>
      <c r="U1642" s="79"/>
      <c r="V1642" s="78"/>
      <c r="W1642" s="82"/>
      <c r="X1642" s="80"/>
      <c r="Y1642" s="81"/>
      <c r="Z1642" s="82"/>
      <c r="AA1642" s="70" t="s">
        <v>2024</v>
      </c>
      <c r="AB1642" s="70" t="s">
        <v>2024</v>
      </c>
      <c r="AC1642" s="69" t="s">
        <v>2024</v>
      </c>
      <c r="AD1642" s="69" t="str">
        <f ca="1">IFERROR(DATEDIF(DadosViagem5[[#This Row],[Utimo Bip Reserva]],TODAY(),"D"),"")</f>
        <v/>
      </c>
      <c r="AE1642" s="50" t="s">
        <v>2024</v>
      </c>
      <c r="AF1642" s="50" t="s">
        <v>2024</v>
      </c>
      <c r="AG1642" s="49"/>
      <c r="AH1642" s="50">
        <v>54</v>
      </c>
      <c r="AI1642" s="49" t="str">
        <f>IF(DadosViagem5[[#This Row],[Dias em manutenção ]]&lt;5,"Dentro do Prazo","Fora do Prazo")</f>
        <v>Fora do Prazo</v>
      </c>
      <c r="AJ1642" s="49" t="e">
        <v>#REF!</v>
      </c>
    </row>
    <row r="1643" spans="1:36" ht="15">
      <c r="A1643" s="69" t="s">
        <v>3865</v>
      </c>
      <c r="B1643" s="70"/>
      <c r="C1643" s="69" t="s">
        <v>668</v>
      </c>
      <c r="D1643" s="69" t="s">
        <v>2079</v>
      </c>
      <c r="E1643" s="69" t="s">
        <v>2027</v>
      </c>
      <c r="F1643" s="69" t="s">
        <v>2020</v>
      </c>
      <c r="G1643" s="69"/>
      <c r="H1643" s="70">
        <v>2025</v>
      </c>
      <c r="I1643" s="69" t="s">
        <v>2021</v>
      </c>
      <c r="J1643" s="69" t="s">
        <v>819</v>
      </c>
      <c r="K1643" s="71" t="s">
        <v>1636</v>
      </c>
      <c r="L1643" s="72" t="s">
        <v>83</v>
      </c>
      <c r="M1643" s="48" t="s">
        <v>701</v>
      </c>
      <c r="N1643" s="50" t="s">
        <v>826</v>
      </c>
      <c r="O1643" s="49" t="s">
        <v>767</v>
      </c>
      <c r="P1643" s="74" t="str">
        <f>IFERROR(VLOOKUP(DadosViagem5[[#This Row],[Placa]],BIP!A:E,5,FALSE),"")</f>
        <v/>
      </c>
      <c r="Q1643" s="75" t="e">
        <f ca="1">DATEDIF(DadosViagem5[[#This Row],[BIP]],TODAY(),"D")</f>
        <v>#VALUE!</v>
      </c>
      <c r="R1643" s="76" t="str">
        <f>IFERROR(VLOOKUP(DadosViagem5[[#This Row],[Placa]],DDS!B:C,2,FALSE),"Verificar cadastro")</f>
        <v>Verificar cadastro</v>
      </c>
      <c r="S1643" s="77" t="s">
        <v>2023</v>
      </c>
      <c r="T1643" s="48"/>
      <c r="U1643" s="79"/>
      <c r="V1643" s="78"/>
      <c r="W1643" s="82"/>
      <c r="X1643" s="80"/>
      <c r="Y1643" s="81"/>
      <c r="Z1643" s="82"/>
      <c r="AA1643" s="70" t="s">
        <v>2024</v>
      </c>
      <c r="AB1643" s="70" t="s">
        <v>2024</v>
      </c>
      <c r="AC1643" s="69" t="s">
        <v>2024</v>
      </c>
      <c r="AD1643" s="69" t="str">
        <f ca="1">IFERROR(DATEDIF(DadosViagem5[[#This Row],[Utimo Bip Reserva]],TODAY(),"D"),"")</f>
        <v/>
      </c>
      <c r="AE1643" s="50" t="s">
        <v>2024</v>
      </c>
      <c r="AF1643" s="50" t="s">
        <v>2024</v>
      </c>
      <c r="AG1643" s="49"/>
      <c r="AH1643" s="50">
        <v>54</v>
      </c>
      <c r="AI1643" s="49" t="str">
        <f>IF(DadosViagem5[[#This Row],[Dias em manutenção ]]&lt;5,"Dentro do Prazo","Fora do Prazo")</f>
        <v>Fora do Prazo</v>
      </c>
      <c r="AJ1643" s="49" t="e">
        <v>#REF!</v>
      </c>
    </row>
    <row r="1644" spans="1:36" ht="15">
      <c r="A1644" s="69" t="s">
        <v>3866</v>
      </c>
      <c r="B1644" s="70"/>
      <c r="C1644" s="69" t="s">
        <v>677</v>
      </c>
      <c r="D1644" s="69" t="s">
        <v>2394</v>
      </c>
      <c r="E1644" s="69" t="s">
        <v>566</v>
      </c>
      <c r="F1644" s="69" t="s">
        <v>2064</v>
      </c>
      <c r="G1644" s="69"/>
      <c r="H1644" s="70">
        <v>2023</v>
      </c>
      <c r="I1644" s="69" t="s">
        <v>2021</v>
      </c>
      <c r="J1644" s="69" t="s">
        <v>3867</v>
      </c>
      <c r="K1644" s="97" t="s">
        <v>1814</v>
      </c>
      <c r="L1644" s="72" t="s">
        <v>83</v>
      </c>
      <c r="M1644" s="48" t="s">
        <v>183</v>
      </c>
      <c r="N1644" s="49" t="s">
        <v>466</v>
      </c>
      <c r="O1644" s="49" t="s">
        <v>870</v>
      </c>
      <c r="P1644" s="74">
        <f ca="1">IFERROR(VLOOKUP(DadosViagem5[[#This Row],[Placa]],BIP!A:E,5,FALSE),"")</f>
        <v>45978</v>
      </c>
      <c r="Q1644" s="75">
        <f ca="1">DATEDIF(DadosViagem5[[#This Row],[BIP]],TODAY(),"D")</f>
        <v>0</v>
      </c>
      <c r="R1644" s="76" t="str">
        <f>IFERROR(VLOOKUP(DadosViagem5[[#This Row],[Placa]],DDS!B:C,2,FALSE),"Verificar cadastro")</f>
        <v>Operando</v>
      </c>
      <c r="S1644" s="77" t="s">
        <v>2023</v>
      </c>
      <c r="T1644" s="48"/>
      <c r="U1644" s="79"/>
      <c r="V1644" s="78"/>
      <c r="W1644" s="82" t="s">
        <v>3868</v>
      </c>
      <c r="X1644" s="80"/>
      <c r="Y1644" s="81"/>
      <c r="Z1644" s="83"/>
      <c r="AA1644" s="70" t="s">
        <v>2024</v>
      </c>
      <c r="AB1644" s="70" t="s">
        <v>2024</v>
      </c>
      <c r="AC1644" s="69" t="s">
        <v>2024</v>
      </c>
      <c r="AD1644" s="69" t="str">
        <f ca="1">IFERROR(DATEDIF(DadosViagem5[[#This Row],[Utimo Bip Reserva]],TODAY(),"D"),"")</f>
        <v/>
      </c>
      <c r="AE1644" s="49"/>
      <c r="AF1644" s="50">
        <v>45705</v>
      </c>
      <c r="AG1644" s="49" t="s">
        <v>2346</v>
      </c>
      <c r="AH1644" s="50">
        <v>113</v>
      </c>
      <c r="AI1644" s="49" t="str">
        <f>IF(DadosViagem5[[#This Row],[Dias em manutenção ]]&lt;5,"Dentro do Prazo","Fora do Prazo")</f>
        <v>Fora do Prazo</v>
      </c>
      <c r="AJ1644" s="49" t="e">
        <v>#REF!</v>
      </c>
    </row>
    <row r="1645" spans="1:36" ht="15">
      <c r="A1645" s="69" t="s">
        <v>3869</v>
      </c>
      <c r="B1645" s="70"/>
      <c r="C1645" s="69" t="s">
        <v>727</v>
      </c>
      <c r="D1645" s="69" t="s">
        <v>2715</v>
      </c>
      <c r="E1645" s="69" t="s">
        <v>566</v>
      </c>
      <c r="F1645" s="69" t="s">
        <v>2064</v>
      </c>
      <c r="G1645" s="69"/>
      <c r="H1645" s="70">
        <v>2022</v>
      </c>
      <c r="I1645" s="69" t="s">
        <v>2021</v>
      </c>
      <c r="J1645" s="69" t="s">
        <v>3867</v>
      </c>
      <c r="K1645" s="97" t="s">
        <v>1814</v>
      </c>
      <c r="L1645" s="72" t="s">
        <v>83</v>
      </c>
      <c r="M1645" s="48" t="s">
        <v>183</v>
      </c>
      <c r="N1645" s="49" t="s">
        <v>466</v>
      </c>
      <c r="O1645" s="49" t="s">
        <v>870</v>
      </c>
      <c r="P1645" s="74">
        <f ca="1">IFERROR(VLOOKUP(DadosViagem5[[#This Row],[Placa]],BIP!A:E,5,FALSE),"")</f>
        <v>45978</v>
      </c>
      <c r="Q1645" s="75">
        <f ca="1">DATEDIF(DadosViagem5[[#This Row],[BIP]],TODAY(),"D")</f>
        <v>0</v>
      </c>
      <c r="R1645" s="76" t="str">
        <f>IFERROR(VLOOKUP(DadosViagem5[[#This Row],[Placa]],DDS!B:C,2,FALSE),"Verificar cadastro")</f>
        <v>Operando</v>
      </c>
      <c r="S1645" s="77" t="s">
        <v>2023</v>
      </c>
      <c r="T1645" s="48"/>
      <c r="U1645" s="79"/>
      <c r="V1645" s="78"/>
      <c r="W1645" s="82"/>
      <c r="X1645" s="80"/>
      <c r="Y1645" s="81"/>
      <c r="Z1645" s="82"/>
      <c r="AA1645" s="70" t="s">
        <v>2024</v>
      </c>
      <c r="AB1645" s="70" t="s">
        <v>2024</v>
      </c>
      <c r="AC1645" s="69" t="s">
        <v>2024</v>
      </c>
      <c r="AD1645" s="69" t="str">
        <f ca="1">IFERROR(DATEDIF(DadosViagem5[[#This Row],[Utimo Bip Reserva]],TODAY(),"D"),"")</f>
        <v/>
      </c>
      <c r="AE1645" s="49" t="s">
        <v>3870</v>
      </c>
      <c r="AF1645" s="50" t="s">
        <v>2024</v>
      </c>
      <c r="AG1645" s="49"/>
      <c r="AH1645" s="50">
        <v>31</v>
      </c>
      <c r="AI1645" s="49" t="str">
        <f>IF(DadosViagem5[[#This Row],[Dias em manutenção ]]&lt;5,"Dentro do Prazo","Fora do Prazo")</f>
        <v>Fora do Prazo</v>
      </c>
      <c r="AJ1645" s="49" t="e">
        <v>#REF!</v>
      </c>
    </row>
    <row r="1646" spans="1:36" ht="15">
      <c r="A1646" s="69" t="s">
        <v>3871</v>
      </c>
      <c r="B1646" s="70"/>
      <c r="C1646" s="69" t="s">
        <v>727</v>
      </c>
      <c r="D1646" s="69" t="s">
        <v>2715</v>
      </c>
      <c r="E1646" s="69" t="s">
        <v>566</v>
      </c>
      <c r="F1646" s="69" t="s">
        <v>2064</v>
      </c>
      <c r="G1646" s="69"/>
      <c r="H1646" s="70">
        <v>2020</v>
      </c>
      <c r="I1646" s="69" t="s">
        <v>2021</v>
      </c>
      <c r="J1646" s="69" t="s">
        <v>3867</v>
      </c>
      <c r="K1646" s="97" t="s">
        <v>1814</v>
      </c>
      <c r="L1646" s="72" t="s">
        <v>83</v>
      </c>
      <c r="M1646" s="48" t="s">
        <v>183</v>
      </c>
      <c r="N1646" s="49" t="s">
        <v>466</v>
      </c>
      <c r="O1646" s="49" t="s">
        <v>870</v>
      </c>
      <c r="P1646" s="74">
        <f ca="1">IFERROR(VLOOKUP(DadosViagem5[[#This Row],[Placa]],BIP!A:E,5,FALSE),"")</f>
        <v>45977</v>
      </c>
      <c r="Q1646" s="75">
        <f ca="1">DATEDIF(DadosViagem5[[#This Row],[BIP]],TODAY(),"D")</f>
        <v>1</v>
      </c>
      <c r="R1646" s="76" t="str">
        <f>IFERROR(VLOOKUP(DadosViagem5[[#This Row],[Placa]],DDS!B:C,2,FALSE),"Verificar cadastro")</f>
        <v>Operando</v>
      </c>
      <c r="S1646" s="77" t="s">
        <v>2023</v>
      </c>
      <c r="T1646" s="48"/>
      <c r="U1646" s="79"/>
      <c r="V1646" s="78"/>
      <c r="W1646" s="82"/>
      <c r="X1646" s="80"/>
      <c r="Y1646" s="81"/>
      <c r="Z1646" s="82"/>
      <c r="AA1646" s="70" t="s">
        <v>2024</v>
      </c>
      <c r="AB1646" s="70" t="s">
        <v>2024</v>
      </c>
      <c r="AC1646" s="69" t="s">
        <v>2024</v>
      </c>
      <c r="AD1646" s="69" t="str">
        <f ca="1">IFERROR(DATEDIF(DadosViagem5[[#This Row],[Utimo Bip Reserva]],TODAY(),"D"),"")</f>
        <v/>
      </c>
      <c r="AE1646" s="49" t="s">
        <v>2024</v>
      </c>
      <c r="AF1646" s="50" t="s">
        <v>2024</v>
      </c>
      <c r="AG1646" s="49"/>
      <c r="AH1646" s="50">
        <v>10</v>
      </c>
      <c r="AI1646" s="49" t="str">
        <f>IF(DadosViagem5[[#This Row],[Dias em manutenção ]]&lt;5,"Dentro do Prazo","Fora do Prazo")</f>
        <v>Fora do Prazo</v>
      </c>
      <c r="AJ1646" s="49" t="e">
        <v>#REF!</v>
      </c>
    </row>
    <row r="1647" spans="1:36" ht="15">
      <c r="A1647" s="69" t="s">
        <v>3872</v>
      </c>
      <c r="B1647" s="70"/>
      <c r="C1647" s="69" t="s">
        <v>727</v>
      </c>
      <c r="D1647" s="69" t="s">
        <v>2715</v>
      </c>
      <c r="E1647" s="69" t="s">
        <v>566</v>
      </c>
      <c r="F1647" s="69" t="s">
        <v>2064</v>
      </c>
      <c r="G1647" s="69"/>
      <c r="H1647" s="70">
        <v>2022</v>
      </c>
      <c r="I1647" s="69" t="s">
        <v>2021</v>
      </c>
      <c r="J1647" s="69" t="s">
        <v>3867</v>
      </c>
      <c r="K1647" s="97" t="s">
        <v>1814</v>
      </c>
      <c r="L1647" s="72" t="s">
        <v>83</v>
      </c>
      <c r="M1647" s="48" t="s">
        <v>183</v>
      </c>
      <c r="N1647" s="49" t="s">
        <v>466</v>
      </c>
      <c r="O1647" s="49" t="s">
        <v>870</v>
      </c>
      <c r="P1647" s="74">
        <f ca="1">IFERROR(VLOOKUP(DadosViagem5[[#This Row],[Placa]],BIP!A:E,5,FALSE),"")</f>
        <v>45977</v>
      </c>
      <c r="Q1647" s="75">
        <f ca="1">DATEDIF(DadosViagem5[[#This Row],[BIP]],TODAY(),"D")</f>
        <v>1</v>
      </c>
      <c r="R1647" s="76" t="str">
        <f>IFERROR(VLOOKUP(DadosViagem5[[#This Row],[Placa]],DDS!B:C,2,FALSE),"Verificar cadastro")</f>
        <v>Operando</v>
      </c>
      <c r="S1647" s="77" t="s">
        <v>2023</v>
      </c>
      <c r="T1647" s="48"/>
      <c r="U1647" s="79"/>
      <c r="V1647" s="78"/>
      <c r="W1647" s="82"/>
      <c r="X1647" s="80"/>
      <c r="Y1647" s="81"/>
      <c r="Z1647" s="82"/>
      <c r="AA1647" s="70" t="s">
        <v>2024</v>
      </c>
      <c r="AB1647" s="70" t="s">
        <v>2024</v>
      </c>
      <c r="AC1647" s="69" t="s">
        <v>2024</v>
      </c>
      <c r="AD1647" s="69" t="str">
        <f ca="1">IFERROR(DATEDIF(DadosViagem5[[#This Row],[Utimo Bip Reserva]],TODAY(),"D"),"")</f>
        <v/>
      </c>
      <c r="AE1647" s="49" t="s">
        <v>2024</v>
      </c>
      <c r="AF1647" s="50" t="s">
        <v>2024</v>
      </c>
      <c r="AG1647" s="49"/>
      <c r="AH1647" s="50">
        <v>45807</v>
      </c>
      <c r="AI1647" s="49" t="str">
        <f>IF(DadosViagem5[[#This Row],[Dias em manutenção ]]&lt;5,"Dentro do Prazo","Fora do Prazo")</f>
        <v>Fora do Prazo</v>
      </c>
      <c r="AJ1647" s="49" t="e">
        <v>#REF!</v>
      </c>
    </row>
    <row r="1648" spans="1:36" ht="15">
      <c r="A1648" s="69" t="s">
        <v>463</v>
      </c>
      <c r="B1648" s="70"/>
      <c r="C1648" s="69" t="s">
        <v>727</v>
      </c>
      <c r="D1648" s="69" t="s">
        <v>2715</v>
      </c>
      <c r="E1648" s="69" t="s">
        <v>566</v>
      </c>
      <c r="F1648" s="69" t="s">
        <v>2064</v>
      </c>
      <c r="G1648" s="69"/>
      <c r="H1648" s="70">
        <v>2020</v>
      </c>
      <c r="I1648" s="69" t="s">
        <v>2021</v>
      </c>
      <c r="J1648" s="69" t="s">
        <v>3867</v>
      </c>
      <c r="K1648" s="97" t="s">
        <v>1814</v>
      </c>
      <c r="L1648" s="72" t="s">
        <v>83</v>
      </c>
      <c r="M1648" s="48" t="s">
        <v>183</v>
      </c>
      <c r="N1648" s="49" t="s">
        <v>466</v>
      </c>
      <c r="O1648" s="49" t="s">
        <v>870</v>
      </c>
      <c r="P1648" s="74">
        <f ca="1">IFERROR(VLOOKUP(DadosViagem5[[#This Row],[Placa]],BIP!A:E,5,FALSE),"")</f>
        <v>45960</v>
      </c>
      <c r="Q1648" s="75">
        <f ca="1">DATEDIF(DadosViagem5[[#This Row],[BIP]],TODAY(),"D")</f>
        <v>18</v>
      </c>
      <c r="R1648" s="76" t="str">
        <f>IFERROR(VLOOKUP(DadosViagem5[[#This Row],[Placa]],DDS!B:C,2,FALSE),"Verificar cadastro")</f>
        <v> </v>
      </c>
      <c r="S1648" s="77" t="s">
        <v>2023</v>
      </c>
      <c r="T1648" s="48"/>
      <c r="U1648" s="79"/>
      <c r="V1648" s="78"/>
      <c r="W1648" s="82"/>
      <c r="X1648" s="80"/>
      <c r="Y1648" s="81"/>
      <c r="Z1648" s="82"/>
      <c r="AA1648" s="70" t="s">
        <v>2024</v>
      </c>
      <c r="AB1648" s="70" t="s">
        <v>2024</v>
      </c>
      <c r="AC1648" s="69" t="s">
        <v>2024</v>
      </c>
      <c r="AD1648" s="69" t="str">
        <f ca="1">IFERROR(DATEDIF(DadosViagem5[[#This Row],[Utimo Bip Reserva]],TODAY(),"D"),"")</f>
        <v/>
      </c>
      <c r="AE1648" s="49" t="s">
        <v>2024</v>
      </c>
      <c r="AF1648" s="50" t="s">
        <v>2024</v>
      </c>
      <c r="AG1648" s="49"/>
      <c r="AH1648" s="50">
        <v>45807</v>
      </c>
      <c r="AI1648" s="49" t="str">
        <f>IF(DadosViagem5[[#This Row],[Dias em manutenção ]]&lt;5,"Dentro do Prazo","Fora do Prazo")</f>
        <v>Fora do Prazo</v>
      </c>
      <c r="AJ1648" s="49" t="e">
        <v>#REF!</v>
      </c>
    </row>
    <row r="1649" spans="1:36" ht="15">
      <c r="A1649" s="69" t="s">
        <v>3873</v>
      </c>
      <c r="B1649" s="70"/>
      <c r="C1649" s="69" t="s">
        <v>727</v>
      </c>
      <c r="D1649" s="69" t="s">
        <v>2715</v>
      </c>
      <c r="E1649" s="69" t="s">
        <v>566</v>
      </c>
      <c r="F1649" s="69" t="s">
        <v>2064</v>
      </c>
      <c r="G1649" s="69"/>
      <c r="H1649" s="70">
        <v>2020</v>
      </c>
      <c r="I1649" s="69" t="s">
        <v>2021</v>
      </c>
      <c r="J1649" s="69" t="s">
        <v>3867</v>
      </c>
      <c r="K1649" s="97" t="s">
        <v>1814</v>
      </c>
      <c r="L1649" s="72" t="s">
        <v>83</v>
      </c>
      <c r="M1649" s="48" t="s">
        <v>183</v>
      </c>
      <c r="N1649" s="49" t="s">
        <v>466</v>
      </c>
      <c r="O1649" s="49" t="s">
        <v>870</v>
      </c>
      <c r="P1649" s="74">
        <f ca="1">IFERROR(VLOOKUP(DadosViagem5[[#This Row],[Placa]],BIP!A:E,5,FALSE),"")</f>
        <v>45977</v>
      </c>
      <c r="Q1649" s="75">
        <f ca="1">DATEDIF(DadosViagem5[[#This Row],[BIP]],TODAY(),"D")</f>
        <v>1</v>
      </c>
      <c r="R1649" s="76" t="str">
        <f>IFERROR(VLOOKUP(DadosViagem5[[#This Row],[Placa]],DDS!B:C,2,FALSE),"Verificar cadastro")</f>
        <v>Operando</v>
      </c>
      <c r="S1649" s="77" t="s">
        <v>2023</v>
      </c>
      <c r="T1649" s="48"/>
      <c r="U1649" s="79"/>
      <c r="V1649" s="78"/>
      <c r="W1649" s="82"/>
      <c r="X1649" s="80"/>
      <c r="Y1649" s="81"/>
      <c r="Z1649" s="82"/>
      <c r="AA1649" s="70" t="s">
        <v>2024</v>
      </c>
      <c r="AB1649" s="70" t="s">
        <v>2024</v>
      </c>
      <c r="AC1649" s="69" t="s">
        <v>2024</v>
      </c>
      <c r="AD1649" s="69" t="str">
        <f ca="1">IFERROR(DATEDIF(DadosViagem5[[#This Row],[Utimo Bip Reserva]],TODAY(),"D"),"")</f>
        <v/>
      </c>
      <c r="AE1649" s="49" t="s">
        <v>2024</v>
      </c>
      <c r="AF1649" s="50" t="s">
        <v>2024</v>
      </c>
      <c r="AG1649" s="49"/>
      <c r="AH1649" s="50">
        <v>45807</v>
      </c>
      <c r="AI1649" s="49" t="str">
        <f>IF(DadosViagem5[[#This Row],[Dias em manutenção ]]&lt;5,"Dentro do Prazo","Fora do Prazo")</f>
        <v>Fora do Prazo</v>
      </c>
      <c r="AJ1649" s="49" t="e">
        <v>#REF!</v>
      </c>
    </row>
    <row r="1650" spans="1:36" ht="15">
      <c r="A1650" s="69" t="s">
        <v>3874</v>
      </c>
      <c r="B1650" s="70"/>
      <c r="C1650" s="69" t="s">
        <v>727</v>
      </c>
      <c r="D1650" s="69" t="s">
        <v>2715</v>
      </c>
      <c r="E1650" s="69" t="s">
        <v>566</v>
      </c>
      <c r="F1650" s="69" t="s">
        <v>2064</v>
      </c>
      <c r="G1650" s="69"/>
      <c r="H1650" s="70">
        <v>2022</v>
      </c>
      <c r="I1650" s="69" t="s">
        <v>2021</v>
      </c>
      <c r="J1650" s="69" t="s">
        <v>3867</v>
      </c>
      <c r="K1650" s="97" t="s">
        <v>1814</v>
      </c>
      <c r="L1650" s="72" t="s">
        <v>83</v>
      </c>
      <c r="M1650" s="48" t="s">
        <v>183</v>
      </c>
      <c r="N1650" s="49" t="s">
        <v>466</v>
      </c>
      <c r="O1650" s="49" t="s">
        <v>870</v>
      </c>
      <c r="P1650" s="74">
        <f ca="1">IFERROR(VLOOKUP(DadosViagem5[[#This Row],[Placa]],BIP!A:E,5,FALSE),"")</f>
        <v>45978</v>
      </c>
      <c r="Q1650" s="75">
        <f ca="1">DATEDIF(DadosViagem5[[#This Row],[BIP]],TODAY(),"D")</f>
        <v>0</v>
      </c>
      <c r="R1650" s="76" t="str">
        <f>IFERROR(VLOOKUP(DadosViagem5[[#This Row],[Placa]],DDS!B:C,2,FALSE),"Verificar cadastro")</f>
        <v>Operando</v>
      </c>
      <c r="S1650" s="77" t="s">
        <v>2023</v>
      </c>
      <c r="T1650" s="48"/>
      <c r="U1650" s="79"/>
      <c r="V1650" s="78"/>
      <c r="W1650" s="82"/>
      <c r="X1650" s="80"/>
      <c r="Y1650" s="81"/>
      <c r="Z1650" s="82"/>
      <c r="AA1650" s="70" t="s">
        <v>2024</v>
      </c>
      <c r="AB1650" s="70" t="s">
        <v>2024</v>
      </c>
      <c r="AC1650" s="69" t="s">
        <v>2024</v>
      </c>
      <c r="AD1650" s="69" t="str">
        <f ca="1">IFERROR(DATEDIF(DadosViagem5[[#This Row],[Utimo Bip Reserva]],TODAY(),"D"),"")</f>
        <v/>
      </c>
      <c r="AE1650" s="49" t="s">
        <v>2024</v>
      </c>
      <c r="AF1650" s="50" t="s">
        <v>2024</v>
      </c>
      <c r="AG1650" s="49"/>
      <c r="AH1650" s="50">
        <v>45807</v>
      </c>
      <c r="AI1650" s="49" t="str">
        <f>IF(DadosViagem5[[#This Row],[Dias em manutenção ]]&lt;5,"Dentro do Prazo","Fora do Prazo")</f>
        <v>Fora do Prazo</v>
      </c>
      <c r="AJ1650" s="49" t="e">
        <v>#REF!</v>
      </c>
    </row>
    <row r="1651" spans="1:36" ht="15">
      <c r="A1651" s="69" t="s">
        <v>3875</v>
      </c>
      <c r="B1651" s="70"/>
      <c r="C1651" s="69" t="s">
        <v>727</v>
      </c>
      <c r="D1651" s="69" t="s">
        <v>2715</v>
      </c>
      <c r="E1651" s="69" t="s">
        <v>566</v>
      </c>
      <c r="F1651" s="69" t="s">
        <v>2064</v>
      </c>
      <c r="G1651" s="69"/>
      <c r="H1651" s="70">
        <v>2020</v>
      </c>
      <c r="I1651" s="69" t="s">
        <v>2021</v>
      </c>
      <c r="J1651" s="69" t="s">
        <v>3867</v>
      </c>
      <c r="K1651" s="97" t="s">
        <v>1814</v>
      </c>
      <c r="L1651" s="72" t="s">
        <v>83</v>
      </c>
      <c r="M1651" s="48" t="s">
        <v>183</v>
      </c>
      <c r="N1651" s="49" t="s">
        <v>466</v>
      </c>
      <c r="O1651" s="49" t="s">
        <v>870</v>
      </c>
      <c r="P1651" s="74">
        <f ca="1">IFERROR(VLOOKUP(DadosViagem5[[#This Row],[Placa]],BIP!A:E,5,FALSE),"")</f>
        <v>45977</v>
      </c>
      <c r="Q1651" s="75">
        <f ca="1">DATEDIF(DadosViagem5[[#This Row],[BIP]],TODAY(),"D")</f>
        <v>1</v>
      </c>
      <c r="R1651" s="76" t="str">
        <f>IFERROR(VLOOKUP(DadosViagem5[[#This Row],[Placa]],DDS!B:C,2,FALSE),"Verificar cadastro")</f>
        <v>Operando</v>
      </c>
      <c r="S1651" s="77" t="s">
        <v>2023</v>
      </c>
      <c r="T1651" s="48"/>
      <c r="U1651" s="79"/>
      <c r="V1651" s="78"/>
      <c r="W1651" s="82"/>
      <c r="X1651" s="80"/>
      <c r="Y1651" s="81"/>
      <c r="Z1651" s="82"/>
      <c r="AA1651" s="70" t="s">
        <v>2024</v>
      </c>
      <c r="AB1651" s="70" t="s">
        <v>2024</v>
      </c>
      <c r="AC1651" s="69" t="s">
        <v>2024</v>
      </c>
      <c r="AD1651" s="69" t="str">
        <f ca="1">IFERROR(DATEDIF(DadosViagem5[[#This Row],[Utimo Bip Reserva]],TODAY(),"D"),"")</f>
        <v/>
      </c>
      <c r="AE1651" s="49" t="s">
        <v>2024</v>
      </c>
      <c r="AF1651" s="50" t="s">
        <v>2024</v>
      </c>
      <c r="AG1651" s="49"/>
      <c r="AH1651" s="50">
        <v>45807</v>
      </c>
      <c r="AI1651" s="49" t="str">
        <f>IF(DadosViagem5[[#This Row],[Dias em manutenção ]]&lt;5,"Dentro do Prazo","Fora do Prazo")</f>
        <v>Fora do Prazo</v>
      </c>
      <c r="AJ1651" s="49" t="e">
        <v>#REF!</v>
      </c>
    </row>
    <row r="1652" spans="1:36" ht="15">
      <c r="A1652" s="69" t="s">
        <v>3876</v>
      </c>
      <c r="B1652" s="70"/>
      <c r="C1652" s="69" t="s">
        <v>727</v>
      </c>
      <c r="D1652" s="69" t="s">
        <v>2715</v>
      </c>
      <c r="E1652" s="69" t="s">
        <v>566</v>
      </c>
      <c r="F1652" s="69" t="s">
        <v>2064</v>
      </c>
      <c r="G1652" s="69"/>
      <c r="H1652" s="70">
        <v>2020</v>
      </c>
      <c r="I1652" s="69" t="s">
        <v>2021</v>
      </c>
      <c r="J1652" s="69" t="s">
        <v>3867</v>
      </c>
      <c r="K1652" s="97" t="s">
        <v>1814</v>
      </c>
      <c r="L1652" s="72" t="s">
        <v>83</v>
      </c>
      <c r="M1652" s="48" t="s">
        <v>183</v>
      </c>
      <c r="N1652" s="49" t="s">
        <v>466</v>
      </c>
      <c r="O1652" s="49" t="s">
        <v>870</v>
      </c>
      <c r="P1652" s="74">
        <f ca="1">IFERROR(VLOOKUP(DadosViagem5[[#This Row],[Placa]],BIP!A:E,5,FALSE),"")</f>
        <v>45978</v>
      </c>
      <c r="Q1652" s="75">
        <f ca="1">DATEDIF(DadosViagem5[[#This Row],[BIP]],TODAY(),"D")</f>
        <v>0</v>
      </c>
      <c r="R1652" s="76" t="str">
        <f>IFERROR(VLOOKUP(DadosViagem5[[#This Row],[Placa]],DDS!B:C,2,FALSE),"Verificar cadastro")</f>
        <v>Operando</v>
      </c>
      <c r="S1652" s="77" t="s">
        <v>2023</v>
      </c>
      <c r="T1652" s="48"/>
      <c r="U1652" s="79"/>
      <c r="V1652" s="78"/>
      <c r="W1652" s="82"/>
      <c r="X1652" s="80"/>
      <c r="Y1652" s="81"/>
      <c r="Z1652" s="82"/>
      <c r="AA1652" s="70" t="s">
        <v>2024</v>
      </c>
      <c r="AB1652" s="70" t="s">
        <v>2024</v>
      </c>
      <c r="AC1652" s="69" t="s">
        <v>2024</v>
      </c>
      <c r="AD1652" s="69" t="str">
        <f ca="1">IFERROR(DATEDIF(DadosViagem5[[#This Row],[Utimo Bip Reserva]],TODAY(),"D"),"")</f>
        <v/>
      </c>
      <c r="AE1652" s="49" t="s">
        <v>2024</v>
      </c>
      <c r="AF1652" s="50" t="s">
        <v>2024</v>
      </c>
      <c r="AG1652" s="49" t="s">
        <v>567</v>
      </c>
      <c r="AH1652" s="50">
        <v>45807</v>
      </c>
      <c r="AI1652" s="49" t="str">
        <f>IF(DadosViagem5[[#This Row],[Dias em manutenção ]]&lt;5,"Dentro do Prazo","Fora do Prazo")</f>
        <v>Fora do Prazo</v>
      </c>
      <c r="AJ1652" s="49" t="e">
        <v>#REF!</v>
      </c>
    </row>
    <row r="1653" spans="1:36" ht="15">
      <c r="A1653" s="69" t="s">
        <v>1809</v>
      </c>
      <c r="B1653" s="70"/>
      <c r="C1653" s="69" t="s">
        <v>727</v>
      </c>
      <c r="D1653" s="69" t="s">
        <v>2715</v>
      </c>
      <c r="E1653" s="69" t="s">
        <v>566</v>
      </c>
      <c r="F1653" s="69" t="s">
        <v>2064</v>
      </c>
      <c r="G1653" s="69"/>
      <c r="H1653" s="70">
        <v>2023</v>
      </c>
      <c r="I1653" s="69" t="s">
        <v>2021</v>
      </c>
      <c r="J1653" s="69" t="s">
        <v>3867</v>
      </c>
      <c r="K1653" s="97" t="s">
        <v>1814</v>
      </c>
      <c r="L1653" s="72" t="s">
        <v>83</v>
      </c>
      <c r="M1653" s="48" t="s">
        <v>183</v>
      </c>
      <c r="N1653" s="49" t="s">
        <v>466</v>
      </c>
      <c r="O1653" s="49" t="s">
        <v>870</v>
      </c>
      <c r="P1653" s="74">
        <f ca="1">IFERROR(VLOOKUP(DadosViagem5[[#This Row],[Placa]],BIP!A:E,5,FALSE),"")</f>
        <v>45977</v>
      </c>
      <c r="Q1653" s="75">
        <f ca="1">DATEDIF(DadosViagem5[[#This Row],[BIP]],TODAY(),"D")</f>
        <v>1</v>
      </c>
      <c r="R1653" s="76" t="str">
        <f>IFERROR(VLOOKUP(DadosViagem5[[#This Row],[Placa]],DDS!B:C,2,FALSE),"Verificar cadastro")</f>
        <v>Operando</v>
      </c>
      <c r="S1653" s="77" t="s">
        <v>2023</v>
      </c>
      <c r="T1653" s="48"/>
      <c r="U1653" s="79"/>
      <c r="V1653" s="78"/>
      <c r="W1653" s="82"/>
      <c r="X1653" s="80"/>
      <c r="Y1653" s="81"/>
      <c r="Z1653" s="82"/>
      <c r="AA1653" s="70" t="s">
        <v>2024</v>
      </c>
      <c r="AB1653" s="70" t="s">
        <v>2024</v>
      </c>
      <c r="AC1653" s="69" t="s">
        <v>2024</v>
      </c>
      <c r="AD1653" s="69" t="str">
        <f ca="1">IFERROR(DATEDIF(DadosViagem5[[#This Row],[Utimo Bip Reserva]],TODAY(),"D"),"")</f>
        <v/>
      </c>
      <c r="AE1653" s="49" t="s">
        <v>2024</v>
      </c>
      <c r="AF1653" s="50" t="s">
        <v>2024</v>
      </c>
      <c r="AG1653" s="49"/>
      <c r="AH1653" s="50">
        <v>45807</v>
      </c>
      <c r="AI1653" s="49" t="str">
        <f>IF(DadosViagem5[[#This Row],[Dias em manutenção ]]&lt;5,"Dentro do Prazo","Fora do Prazo")</f>
        <v>Fora do Prazo</v>
      </c>
      <c r="AJ1653" s="49" t="e">
        <v>#REF!</v>
      </c>
    </row>
    <row r="1654" spans="1:36" ht="15">
      <c r="A1654" s="69" t="s">
        <v>3877</v>
      </c>
      <c r="B1654" s="70"/>
      <c r="C1654" s="69" t="s">
        <v>727</v>
      </c>
      <c r="D1654" s="69" t="s">
        <v>2715</v>
      </c>
      <c r="E1654" s="69" t="s">
        <v>566</v>
      </c>
      <c r="F1654" s="69" t="s">
        <v>2064</v>
      </c>
      <c r="G1654" s="69"/>
      <c r="H1654" s="70">
        <v>2020</v>
      </c>
      <c r="I1654" s="69" t="s">
        <v>2021</v>
      </c>
      <c r="J1654" s="69" t="s">
        <v>3867</v>
      </c>
      <c r="K1654" s="97" t="s">
        <v>1814</v>
      </c>
      <c r="L1654" s="72" t="s">
        <v>83</v>
      </c>
      <c r="M1654" s="48" t="s">
        <v>183</v>
      </c>
      <c r="N1654" s="49" t="s">
        <v>466</v>
      </c>
      <c r="O1654" s="49" t="s">
        <v>870</v>
      </c>
      <c r="P1654" s="74">
        <f ca="1">IFERROR(VLOOKUP(DadosViagem5[[#This Row],[Placa]],BIP!A:E,5,FALSE),"")</f>
        <v>45977</v>
      </c>
      <c r="Q1654" s="75">
        <f ca="1">DATEDIF(DadosViagem5[[#This Row],[BIP]],TODAY(),"D")</f>
        <v>1</v>
      </c>
      <c r="R1654" s="76" t="str">
        <f>IFERROR(VLOOKUP(DadosViagem5[[#This Row],[Placa]],DDS!B:C,2,FALSE),"Verificar cadastro")</f>
        <v> </v>
      </c>
      <c r="S1654" s="77" t="s">
        <v>2023</v>
      </c>
      <c r="T1654" s="48"/>
      <c r="U1654" s="79"/>
      <c r="V1654" s="78"/>
      <c r="W1654" s="82"/>
      <c r="X1654" s="80"/>
      <c r="Y1654" s="81"/>
      <c r="Z1654" s="82"/>
      <c r="AA1654" s="70" t="s">
        <v>2024</v>
      </c>
      <c r="AB1654" s="70" t="s">
        <v>2024</v>
      </c>
      <c r="AC1654" s="69" t="s">
        <v>2024</v>
      </c>
      <c r="AD1654" s="69" t="str">
        <f ca="1">IFERROR(DATEDIF(DadosViagem5[[#This Row],[Utimo Bip Reserva]],TODAY(),"D"),"")</f>
        <v/>
      </c>
      <c r="AE1654" s="49" t="s">
        <v>2024</v>
      </c>
      <c r="AF1654" s="50" t="s">
        <v>2024</v>
      </c>
      <c r="AG1654" s="49"/>
      <c r="AH1654" s="50">
        <v>45807</v>
      </c>
      <c r="AI1654" s="49" t="str">
        <f>IF(DadosViagem5[[#This Row],[Dias em manutenção ]]&lt;5,"Dentro do Prazo","Fora do Prazo")</f>
        <v>Fora do Prazo</v>
      </c>
      <c r="AJ1654" s="49" t="e">
        <v>#REF!</v>
      </c>
    </row>
    <row r="1655" spans="1:36" ht="15">
      <c r="A1655" s="69" t="s">
        <v>3878</v>
      </c>
      <c r="B1655" s="70"/>
      <c r="C1655" s="69" t="s">
        <v>727</v>
      </c>
      <c r="D1655" s="69" t="s">
        <v>2715</v>
      </c>
      <c r="E1655" s="69" t="s">
        <v>566</v>
      </c>
      <c r="F1655" s="69" t="s">
        <v>2064</v>
      </c>
      <c r="G1655" s="69"/>
      <c r="H1655" s="70">
        <v>2020</v>
      </c>
      <c r="I1655" s="69" t="s">
        <v>2021</v>
      </c>
      <c r="J1655" s="69" t="s">
        <v>3867</v>
      </c>
      <c r="K1655" s="97" t="s">
        <v>1814</v>
      </c>
      <c r="L1655" s="72" t="s">
        <v>83</v>
      </c>
      <c r="M1655" s="48" t="s">
        <v>183</v>
      </c>
      <c r="N1655" s="49" t="s">
        <v>466</v>
      </c>
      <c r="O1655" s="49" t="s">
        <v>870</v>
      </c>
      <c r="P1655" s="74">
        <f ca="1">IFERROR(VLOOKUP(DadosViagem5[[#This Row],[Placa]],BIP!A:E,5,FALSE),"")</f>
        <v>45977</v>
      </c>
      <c r="Q1655" s="75">
        <f ca="1">DATEDIF(DadosViagem5[[#This Row],[BIP]],TODAY(),"D")</f>
        <v>1</v>
      </c>
      <c r="R1655" s="76" t="str">
        <f>IFERROR(VLOOKUP(DadosViagem5[[#This Row],[Placa]],DDS!B:C,2,FALSE),"Verificar cadastro")</f>
        <v>Operando</v>
      </c>
      <c r="S1655" s="77" t="s">
        <v>2023</v>
      </c>
      <c r="T1655" s="48"/>
      <c r="U1655" s="79"/>
      <c r="V1655" s="78"/>
      <c r="W1655" s="82"/>
      <c r="X1655" s="80"/>
      <c r="Y1655" s="81"/>
      <c r="Z1655" s="82"/>
      <c r="AA1655" s="70" t="s">
        <v>2024</v>
      </c>
      <c r="AB1655" s="70" t="s">
        <v>2024</v>
      </c>
      <c r="AC1655" s="69" t="s">
        <v>2024</v>
      </c>
      <c r="AD1655" s="69" t="str">
        <f ca="1">IFERROR(DATEDIF(DadosViagem5[[#This Row],[Utimo Bip Reserva]],TODAY(),"D"),"")</f>
        <v/>
      </c>
      <c r="AE1655" s="49"/>
      <c r="AF1655" s="50" t="s">
        <v>2024</v>
      </c>
      <c r="AG1655" s="49"/>
      <c r="AH1655" s="50">
        <v>45807</v>
      </c>
      <c r="AI1655" s="49" t="str">
        <f>IF(DadosViagem5[[#This Row],[Dias em manutenção ]]&lt;5,"Dentro do Prazo","Fora do Prazo")</f>
        <v>Fora do Prazo</v>
      </c>
      <c r="AJ1655" s="49" t="e">
        <v>#REF!</v>
      </c>
    </row>
    <row r="1656" spans="1:36" ht="15">
      <c r="A1656" s="69" t="s">
        <v>3879</v>
      </c>
      <c r="B1656" s="70"/>
      <c r="C1656" s="69" t="s">
        <v>673</v>
      </c>
      <c r="D1656" s="69" t="s">
        <v>2025</v>
      </c>
      <c r="E1656" s="69" t="s">
        <v>566</v>
      </c>
      <c r="F1656" s="69" t="s">
        <v>2064</v>
      </c>
      <c r="G1656" s="69"/>
      <c r="H1656" s="70">
        <v>2022</v>
      </c>
      <c r="I1656" s="69" t="s">
        <v>2889</v>
      </c>
      <c r="J1656" s="69" t="s">
        <v>1344</v>
      </c>
      <c r="K1656" s="71" t="s">
        <v>3880</v>
      </c>
      <c r="L1656" s="72" t="s">
        <v>83</v>
      </c>
      <c r="M1656" s="48" t="s">
        <v>183</v>
      </c>
      <c r="N1656" s="49" t="s">
        <v>1345</v>
      </c>
      <c r="O1656" s="49" t="s">
        <v>2718</v>
      </c>
      <c r="P1656" s="74">
        <f ca="1">IFERROR(VLOOKUP(DadosViagem5[[#This Row],[Placa]],BIP!A:E,5,FALSE),"")</f>
        <v>45970</v>
      </c>
      <c r="Q1656" s="75">
        <f ca="1">DATEDIF(DadosViagem5[[#This Row],[BIP]],TODAY(),"D")</f>
        <v>8</v>
      </c>
      <c r="R1656" s="76" t="str">
        <f>IFERROR(VLOOKUP(DadosViagem5[[#This Row],[Placa]],DDS!B:C,2,FALSE),"Verificar cadastro")</f>
        <v>Verificar cadastro</v>
      </c>
      <c r="S1656" s="49" t="s">
        <v>1186</v>
      </c>
      <c r="T1656" s="48"/>
      <c r="U1656" s="79"/>
      <c r="V1656" s="78"/>
      <c r="W1656" s="82" t="s">
        <v>3881</v>
      </c>
      <c r="X1656" s="80"/>
      <c r="Y1656" s="81" t="s">
        <v>2024</v>
      </c>
      <c r="Z1656" s="82"/>
      <c r="AA1656" s="70" t="s">
        <v>2024</v>
      </c>
      <c r="AB1656" s="70" t="s">
        <v>2024</v>
      </c>
      <c r="AC1656" s="69" t="s">
        <v>2024</v>
      </c>
      <c r="AD1656" s="69" t="str">
        <f ca="1">IFERROR(DATEDIF(DadosViagem5[[#This Row],[Utimo Bip Reserva]],TODAY(),"D"),"")</f>
        <v/>
      </c>
      <c r="AE1656" s="49"/>
      <c r="AF1656" s="50" t="s">
        <v>2024</v>
      </c>
      <c r="AG1656" s="49"/>
      <c r="AH1656" s="50">
        <v>45807</v>
      </c>
      <c r="AI1656" s="49" t="str">
        <f>IF(DadosViagem5[[#This Row],[Dias em manutenção ]]&lt;5,"Dentro do Prazo","Fora do Prazo")</f>
        <v>Fora do Prazo</v>
      </c>
      <c r="AJ1656" s="49" t="e">
        <v>#REF!</v>
      </c>
    </row>
    <row r="1657" spans="1:36" ht="15">
      <c r="A1657" s="69" t="s">
        <v>1341</v>
      </c>
      <c r="B1657" s="70"/>
      <c r="C1657" s="69" t="s">
        <v>1342</v>
      </c>
      <c r="D1657" s="69" t="s">
        <v>2025</v>
      </c>
      <c r="E1657" s="69" t="s">
        <v>2027</v>
      </c>
      <c r="F1657" s="69" t="s">
        <v>2020</v>
      </c>
      <c r="G1657" s="69"/>
      <c r="H1657" s="70">
        <v>2022</v>
      </c>
      <c r="I1657" s="69" t="s">
        <v>2889</v>
      </c>
      <c r="J1657" s="69" t="s">
        <v>1344</v>
      </c>
      <c r="K1657" s="71" t="s">
        <v>3880</v>
      </c>
      <c r="L1657" s="96" t="s">
        <v>83</v>
      </c>
      <c r="M1657" s="48" t="s">
        <v>183</v>
      </c>
      <c r="N1657" s="49" t="s">
        <v>1345</v>
      </c>
      <c r="O1657" s="49" t="s">
        <v>2718</v>
      </c>
      <c r="P1657" s="74">
        <f ca="1">IFERROR(VLOOKUP(DadosViagem5[[#This Row],[Placa]],BIP!A:E,5,FALSE),"")</f>
        <v>0</v>
      </c>
      <c r="Q1657" s="75">
        <f ca="1">DATEDIF(DadosViagem5[[#This Row],[BIP]],TODAY(),"D")</f>
        <v>45978</v>
      </c>
      <c r="R1657" s="76" t="str">
        <f>IFERROR(VLOOKUP(DadosViagem5[[#This Row],[Placa]],DDS!B:C,2,FALSE),"Verificar cadastro")</f>
        <v>Manutenção</v>
      </c>
      <c r="S1657" s="77" t="s">
        <v>2096</v>
      </c>
      <c r="T1657" s="48"/>
      <c r="U1657" s="79"/>
      <c r="V1657" s="78">
        <v>45692</v>
      </c>
      <c r="W1657" s="82" t="s">
        <v>3882</v>
      </c>
      <c r="X1657" s="80" t="s">
        <v>81</v>
      </c>
      <c r="Y1657" s="81" t="s">
        <v>1300</v>
      </c>
      <c r="Z1657" s="83" t="s">
        <v>112</v>
      </c>
      <c r="AA1657" s="70" t="s">
        <v>2024</v>
      </c>
      <c r="AB1657" s="70" t="s">
        <v>2024</v>
      </c>
      <c r="AC1657" s="69" t="s">
        <v>2024</v>
      </c>
      <c r="AD1657" s="69" t="str">
        <f ca="1">IFERROR(DATEDIF(DadosViagem5[[#This Row],[Utimo Bip Reserva]],TODAY(),"D"),"")</f>
        <v/>
      </c>
      <c r="AE1657" s="50" t="s">
        <v>3883</v>
      </c>
      <c r="AF1657" s="50" t="s">
        <v>2024</v>
      </c>
      <c r="AG1657" s="79" t="s">
        <v>111</v>
      </c>
      <c r="AH1657" s="50">
        <v>115</v>
      </c>
      <c r="AI1657" s="49" t="str">
        <f>IF(DadosViagem5[[#This Row],[Dias em manutenção ]]&lt;5,"Dentro do Prazo","Fora do Prazo")</f>
        <v>Fora do Prazo</v>
      </c>
      <c r="AJ1657" s="49" t="e">
        <v>#REF!</v>
      </c>
    </row>
    <row r="1658" spans="1:36" ht="15">
      <c r="A1658" s="69" t="s">
        <v>3884</v>
      </c>
      <c r="B1658" s="70"/>
      <c r="C1658" s="69" t="s">
        <v>668</v>
      </c>
      <c r="D1658" s="69" t="s">
        <v>2079</v>
      </c>
      <c r="E1658" s="69" t="s">
        <v>566</v>
      </c>
      <c r="F1658" s="69" t="s">
        <v>2064</v>
      </c>
      <c r="G1658" s="69"/>
      <c r="H1658" s="70">
        <v>2022</v>
      </c>
      <c r="I1658" s="69" t="s">
        <v>2889</v>
      </c>
      <c r="J1658" s="69" t="s">
        <v>1344</v>
      </c>
      <c r="K1658" s="71" t="s">
        <v>3880</v>
      </c>
      <c r="L1658" s="72" t="s">
        <v>83</v>
      </c>
      <c r="M1658" s="48" t="s">
        <v>183</v>
      </c>
      <c r="N1658" s="49" t="s">
        <v>1345</v>
      </c>
      <c r="O1658" s="49" t="s">
        <v>2718</v>
      </c>
      <c r="P1658" s="74">
        <f ca="1">IFERROR(VLOOKUP(DadosViagem5[[#This Row],[Placa]],BIP!A:E,5,FALSE),"")</f>
        <v>45938</v>
      </c>
      <c r="Q1658" s="75">
        <f ca="1">DATEDIF(DadosViagem5[[#This Row],[BIP]],TODAY(),"D")</f>
        <v>40</v>
      </c>
      <c r="R1658" s="76" t="str">
        <f>IFERROR(VLOOKUP(DadosViagem5[[#This Row],[Placa]],DDS!B:C,2,FALSE),"Verificar cadastro")</f>
        <v> </v>
      </c>
      <c r="S1658" s="77" t="s">
        <v>2023</v>
      </c>
      <c r="T1658" s="48"/>
      <c r="U1658" s="79"/>
      <c r="V1658" s="78"/>
      <c r="W1658" s="82"/>
      <c r="X1658" s="80"/>
      <c r="Y1658" s="81"/>
      <c r="Z1658" s="82"/>
      <c r="AA1658" s="70" t="s">
        <v>2024</v>
      </c>
      <c r="AB1658" s="70" t="s">
        <v>2024</v>
      </c>
      <c r="AC1658" s="70" t="s">
        <v>2024</v>
      </c>
      <c r="AD1658" s="70" t="s">
        <v>2024</v>
      </c>
      <c r="AE1658" s="49" t="s">
        <v>2024</v>
      </c>
      <c r="AF1658" s="50" t="s">
        <v>2024</v>
      </c>
      <c r="AG1658" s="49"/>
      <c r="AH1658" s="50">
        <v>45807</v>
      </c>
      <c r="AI1658" s="49" t="str">
        <f>IF(DadosViagem5[[#This Row],[Dias em manutenção ]]&lt;5,"Dentro do Prazo","Fora do Prazo")</f>
        <v>Fora do Prazo</v>
      </c>
      <c r="AJ1658" s="49" t="e">
        <v>#REF!</v>
      </c>
    </row>
    <row r="1659" spans="1:36" ht="15">
      <c r="A1659" s="69" t="s">
        <v>3885</v>
      </c>
      <c r="B1659" s="70"/>
      <c r="C1659" s="69" t="s">
        <v>668</v>
      </c>
      <c r="D1659" s="69" t="s">
        <v>2079</v>
      </c>
      <c r="E1659" s="69" t="s">
        <v>566</v>
      </c>
      <c r="F1659" s="69" t="s">
        <v>2064</v>
      </c>
      <c r="G1659" s="69"/>
      <c r="H1659" s="70">
        <v>2022</v>
      </c>
      <c r="I1659" s="69" t="s">
        <v>2889</v>
      </c>
      <c r="J1659" s="69" t="s">
        <v>1344</v>
      </c>
      <c r="K1659" s="71" t="s">
        <v>3880</v>
      </c>
      <c r="L1659" s="72" t="s">
        <v>83</v>
      </c>
      <c r="M1659" s="48" t="s">
        <v>183</v>
      </c>
      <c r="N1659" s="49" t="s">
        <v>1345</v>
      </c>
      <c r="O1659" s="49" t="s">
        <v>2718</v>
      </c>
      <c r="P1659" s="74">
        <f ca="1">IFERROR(VLOOKUP(DadosViagem5[[#This Row],[Placa]],BIP!A:E,5,FALSE),"")</f>
        <v>0</v>
      </c>
      <c r="Q1659" s="75">
        <f ca="1">DATEDIF(DadosViagem5[[#This Row],[BIP]],TODAY(),"D")</f>
        <v>45978</v>
      </c>
      <c r="R1659" s="76" t="str">
        <f>IFERROR(VLOOKUP(DadosViagem5[[#This Row],[Placa]],DDS!B:C,2,FALSE),"Verificar cadastro")</f>
        <v> </v>
      </c>
      <c r="S1659" s="77" t="s">
        <v>2023</v>
      </c>
      <c r="T1659" s="48"/>
      <c r="U1659" s="79"/>
      <c r="V1659" s="78"/>
      <c r="W1659" s="82"/>
      <c r="X1659" s="80"/>
      <c r="Y1659" s="81"/>
      <c r="Z1659" s="82"/>
      <c r="AA1659" s="70" t="s">
        <v>2024</v>
      </c>
      <c r="AB1659" s="70" t="s">
        <v>2024</v>
      </c>
      <c r="AC1659" s="69" t="s">
        <v>2024</v>
      </c>
      <c r="AD1659" s="69" t="str">
        <f ca="1">IFERROR(DATEDIF(DadosViagem5[[#This Row],[Utimo Bip Reserva]],TODAY(),"D"),"")</f>
        <v/>
      </c>
      <c r="AE1659" s="49" t="s">
        <v>2024</v>
      </c>
      <c r="AF1659" s="50" t="s">
        <v>2024</v>
      </c>
      <c r="AG1659" s="49"/>
      <c r="AH1659" s="50">
        <v>45807</v>
      </c>
      <c r="AI1659" s="49" t="str">
        <f>IF(DadosViagem5[[#This Row],[Dias em manutenção ]]&lt;5,"Dentro do Prazo","Fora do Prazo")</f>
        <v>Fora do Prazo</v>
      </c>
      <c r="AJ1659" s="49" t="e">
        <v>#REF!</v>
      </c>
    </row>
    <row r="1660" spans="1:36" ht="15">
      <c r="A1660" s="69" t="s">
        <v>3886</v>
      </c>
      <c r="B1660" s="70"/>
      <c r="C1660" s="69" t="s">
        <v>668</v>
      </c>
      <c r="D1660" s="69" t="s">
        <v>2079</v>
      </c>
      <c r="E1660" s="69" t="s">
        <v>566</v>
      </c>
      <c r="F1660" s="69" t="s">
        <v>2064</v>
      </c>
      <c r="G1660" s="69"/>
      <c r="H1660" s="70">
        <v>2022</v>
      </c>
      <c r="I1660" s="69" t="s">
        <v>2889</v>
      </c>
      <c r="J1660" s="69" t="s">
        <v>1344</v>
      </c>
      <c r="K1660" s="71" t="s">
        <v>3880</v>
      </c>
      <c r="L1660" s="72" t="s">
        <v>83</v>
      </c>
      <c r="M1660" s="48" t="s">
        <v>183</v>
      </c>
      <c r="N1660" s="49" t="s">
        <v>1345</v>
      </c>
      <c r="O1660" s="49" t="s">
        <v>2718</v>
      </c>
      <c r="P1660" s="74">
        <f ca="1">IFERROR(VLOOKUP(DadosViagem5[[#This Row],[Placa]],BIP!A:E,5,FALSE),"")</f>
        <v>45938</v>
      </c>
      <c r="Q1660" s="75">
        <f ca="1">DATEDIF(DadosViagem5[[#This Row],[BIP]],TODAY(),"D")</f>
        <v>40</v>
      </c>
      <c r="R1660" s="76" t="str">
        <f>IFERROR(VLOOKUP(DadosViagem5[[#This Row],[Placa]],DDS!B:C,2,FALSE),"Verificar cadastro")</f>
        <v> </v>
      </c>
      <c r="S1660" s="77" t="s">
        <v>2023</v>
      </c>
      <c r="T1660" s="48"/>
      <c r="U1660" s="79"/>
      <c r="V1660" s="78"/>
      <c r="W1660" s="82"/>
      <c r="X1660" s="80"/>
      <c r="Y1660" s="81"/>
      <c r="Z1660" s="82"/>
      <c r="AA1660" s="70" t="s">
        <v>2024</v>
      </c>
      <c r="AB1660" s="70" t="s">
        <v>2024</v>
      </c>
      <c r="AC1660" s="69" t="s">
        <v>2024</v>
      </c>
      <c r="AD1660" s="69" t="str">
        <f ca="1">IFERROR(DATEDIF(DadosViagem5[[#This Row],[Utimo Bip Reserva]],TODAY(),"D"),"")</f>
        <v/>
      </c>
      <c r="AE1660" s="49" t="s">
        <v>2024</v>
      </c>
      <c r="AF1660" s="50" t="s">
        <v>2024</v>
      </c>
      <c r="AG1660" s="49"/>
      <c r="AH1660" s="50">
        <v>45807</v>
      </c>
      <c r="AI1660" s="49" t="str">
        <f>IF(DadosViagem5[[#This Row],[Dias em manutenção ]]&lt;5,"Dentro do Prazo","Fora do Prazo")</f>
        <v>Fora do Prazo</v>
      </c>
      <c r="AJ1660" s="49" t="e">
        <v>#REF!</v>
      </c>
    </row>
    <row r="1661" spans="1:36" ht="15">
      <c r="A1661" s="69" t="s">
        <v>3887</v>
      </c>
      <c r="B1661" s="70"/>
      <c r="C1661" s="69" t="s">
        <v>1342</v>
      </c>
      <c r="D1661" s="69" t="s">
        <v>2025</v>
      </c>
      <c r="E1661" s="69" t="s">
        <v>2027</v>
      </c>
      <c r="F1661" s="69" t="s">
        <v>2020</v>
      </c>
      <c r="G1661" s="69"/>
      <c r="H1661" s="70">
        <v>2022</v>
      </c>
      <c r="I1661" s="69" t="s">
        <v>2889</v>
      </c>
      <c r="J1661" s="69" t="s">
        <v>1344</v>
      </c>
      <c r="K1661" s="71" t="s">
        <v>3880</v>
      </c>
      <c r="L1661" s="72" t="s">
        <v>83</v>
      </c>
      <c r="M1661" s="48" t="s">
        <v>183</v>
      </c>
      <c r="N1661" s="49" t="s">
        <v>1345</v>
      </c>
      <c r="O1661" s="49" t="s">
        <v>2718</v>
      </c>
      <c r="P1661" s="74">
        <f ca="1">IFERROR(VLOOKUP(DadosViagem5[[#This Row],[Placa]],BIP!A:E,5,FALSE),"")</f>
        <v>45977</v>
      </c>
      <c r="Q1661" s="75">
        <f ca="1">DATEDIF(DadosViagem5[[#This Row],[BIP]],TODAY(),"D")</f>
        <v>1</v>
      </c>
      <c r="R1661" s="76" t="str">
        <f>IFERROR(VLOOKUP(DadosViagem5[[#This Row],[Placa]],DDS!B:C,2,FALSE),"Verificar cadastro")</f>
        <v>Operando</v>
      </c>
      <c r="S1661" s="77" t="s">
        <v>2023</v>
      </c>
      <c r="T1661" s="48"/>
      <c r="U1661" s="79"/>
      <c r="V1661" s="78"/>
      <c r="W1661" s="82"/>
      <c r="X1661" s="80"/>
      <c r="Y1661" s="81"/>
      <c r="Z1661" s="82"/>
      <c r="AA1661" s="70" t="s">
        <v>2024</v>
      </c>
      <c r="AB1661" s="70" t="s">
        <v>2024</v>
      </c>
      <c r="AC1661" s="69" t="s">
        <v>2024</v>
      </c>
      <c r="AD1661" s="69" t="str">
        <f ca="1">IFERROR(DATEDIF(DadosViagem5[[#This Row],[Utimo Bip Reserva]],TODAY(),"D"),"")</f>
        <v/>
      </c>
      <c r="AE1661" s="49"/>
      <c r="AF1661" s="50" t="s">
        <v>2024</v>
      </c>
      <c r="AG1661" s="49"/>
      <c r="AH1661" s="50">
        <v>97</v>
      </c>
      <c r="AI1661" s="49" t="str">
        <f>IF(DadosViagem5[[#This Row],[Dias em manutenção ]]&lt;5,"Dentro do Prazo","Fora do Prazo")</f>
        <v>Fora do Prazo</v>
      </c>
      <c r="AJ1661" s="49" t="e">
        <v>#REF!</v>
      </c>
    </row>
    <row r="1662" spans="1:36" ht="15">
      <c r="A1662" s="69" t="s">
        <v>3888</v>
      </c>
      <c r="B1662" s="70"/>
      <c r="C1662" s="69" t="s">
        <v>668</v>
      </c>
      <c r="D1662" s="69" t="s">
        <v>2079</v>
      </c>
      <c r="E1662" s="69" t="s">
        <v>2027</v>
      </c>
      <c r="F1662" s="69" t="s">
        <v>2020</v>
      </c>
      <c r="G1662" s="69"/>
      <c r="H1662" s="70">
        <v>2022</v>
      </c>
      <c r="I1662" s="69" t="s">
        <v>3889</v>
      </c>
      <c r="J1662" s="69" t="s">
        <v>1344</v>
      </c>
      <c r="K1662" s="71" t="s">
        <v>3880</v>
      </c>
      <c r="L1662" s="72" t="s">
        <v>83</v>
      </c>
      <c r="M1662" s="48" t="s">
        <v>183</v>
      </c>
      <c r="N1662" s="50" t="s">
        <v>3890</v>
      </c>
      <c r="O1662" s="49" t="s">
        <v>2718</v>
      </c>
      <c r="P1662" s="74">
        <f ca="1">IFERROR(VLOOKUP(DadosViagem5[[#This Row],[Placa]],BIP!A:E,5,FALSE),"")</f>
        <v>0</v>
      </c>
      <c r="Q1662" s="75">
        <f ca="1">DATEDIF(DadosViagem5[[#This Row],[BIP]],TODAY(),"D")</f>
        <v>45978</v>
      </c>
      <c r="R1662" s="76" t="str">
        <f>IFERROR(VLOOKUP(DadosViagem5[[#This Row],[Placa]],DDS!B:C,2,FALSE),"Verificar cadastro")</f>
        <v> </v>
      </c>
      <c r="S1662" s="77" t="s">
        <v>2023</v>
      </c>
      <c r="T1662" s="48"/>
      <c r="U1662" s="79"/>
      <c r="V1662" s="78"/>
      <c r="W1662" s="82"/>
      <c r="X1662" s="80"/>
      <c r="Y1662" s="81"/>
      <c r="Z1662" s="82"/>
      <c r="AA1662" s="70" t="s">
        <v>2024</v>
      </c>
      <c r="AB1662" s="70" t="s">
        <v>2024</v>
      </c>
      <c r="AC1662" s="69" t="s">
        <v>2024</v>
      </c>
      <c r="AD1662" s="69" t="str">
        <f ca="1">IFERROR(DATEDIF(DadosViagem5[[#This Row],[Utimo Bip Reserva]],TODAY(),"D"),"")</f>
        <v/>
      </c>
      <c r="AE1662" s="49" t="s">
        <v>2024</v>
      </c>
      <c r="AF1662" s="50" t="s">
        <v>2024</v>
      </c>
      <c r="AG1662" s="49"/>
      <c r="AH1662" s="50">
        <v>45807</v>
      </c>
      <c r="AI1662" s="49" t="str">
        <f>IF(DadosViagem5[[#This Row],[Dias em manutenção ]]&lt;5,"Dentro do Prazo","Fora do Prazo")</f>
        <v>Fora do Prazo</v>
      </c>
      <c r="AJ1662" s="49" t="e">
        <v>#REF!</v>
      </c>
    </row>
    <row r="1663" spans="1:36" ht="15">
      <c r="A1663" s="69" t="s">
        <v>3891</v>
      </c>
      <c r="B1663" s="70"/>
      <c r="C1663" s="69" t="s">
        <v>806</v>
      </c>
      <c r="D1663" s="69" t="s">
        <v>2025</v>
      </c>
      <c r="E1663" s="69" t="s">
        <v>2027</v>
      </c>
      <c r="F1663" s="69" t="s">
        <v>2020</v>
      </c>
      <c r="G1663" s="69"/>
      <c r="H1663" s="70">
        <v>2022</v>
      </c>
      <c r="I1663" s="69" t="s">
        <v>2889</v>
      </c>
      <c r="J1663" s="69" t="s">
        <v>1344</v>
      </c>
      <c r="K1663" s="71" t="s">
        <v>3880</v>
      </c>
      <c r="L1663" s="72" t="s">
        <v>83</v>
      </c>
      <c r="M1663" s="48" t="s">
        <v>183</v>
      </c>
      <c r="N1663" s="49" t="s">
        <v>1345</v>
      </c>
      <c r="O1663" s="49" t="s">
        <v>2718</v>
      </c>
      <c r="P1663" s="74">
        <f ca="1">IFERROR(VLOOKUP(DadosViagem5[[#This Row],[Placa]],BIP!A:E,5,FALSE),"")</f>
        <v>45977</v>
      </c>
      <c r="Q1663" s="75">
        <f ca="1">DATEDIF(DadosViagem5[[#This Row],[BIP]],TODAY(),"D")</f>
        <v>1</v>
      </c>
      <c r="R1663" s="76" t="str">
        <f>IFERROR(VLOOKUP(DadosViagem5[[#This Row],[Placa]],DDS!B:C,2,FALSE),"Verificar cadastro")</f>
        <v>Operando</v>
      </c>
      <c r="S1663" s="77" t="s">
        <v>2023</v>
      </c>
      <c r="T1663" s="48"/>
      <c r="U1663" s="79"/>
      <c r="V1663" s="78"/>
      <c r="W1663" s="188"/>
      <c r="X1663" s="80"/>
      <c r="Y1663" s="81"/>
      <c r="Z1663" s="82"/>
      <c r="AA1663" s="70" t="s">
        <v>2024</v>
      </c>
      <c r="AB1663" s="70" t="s">
        <v>2024</v>
      </c>
      <c r="AC1663" s="69" t="s">
        <v>2024</v>
      </c>
      <c r="AD1663" s="69" t="str">
        <f ca="1">IFERROR(DATEDIF(DadosViagem5[[#This Row],[Utimo Bip Reserva]],TODAY(),"D"),"")</f>
        <v/>
      </c>
      <c r="AE1663" s="49" t="s">
        <v>2024</v>
      </c>
      <c r="AF1663" s="50" t="s">
        <v>2024</v>
      </c>
      <c r="AG1663" s="49"/>
      <c r="AH1663" s="50">
        <v>45807</v>
      </c>
      <c r="AI1663" s="49" t="str">
        <f>IF(DadosViagem5[[#This Row],[Dias em manutenção ]]&lt;5,"Dentro do Prazo","Fora do Prazo")</f>
        <v>Fora do Prazo</v>
      </c>
      <c r="AJ1663" s="49" t="e">
        <v>#REF!</v>
      </c>
    </row>
    <row r="1664" spans="1:36" ht="15">
      <c r="A1664" s="69" t="s">
        <v>3892</v>
      </c>
      <c r="B1664" s="70"/>
      <c r="C1664" s="69" t="s">
        <v>668</v>
      </c>
      <c r="D1664" s="69" t="s">
        <v>2079</v>
      </c>
      <c r="E1664" s="69" t="s">
        <v>2027</v>
      </c>
      <c r="F1664" s="69" t="s">
        <v>2020</v>
      </c>
      <c r="G1664" s="69"/>
      <c r="H1664" s="70">
        <v>2022</v>
      </c>
      <c r="I1664" s="69" t="s">
        <v>2889</v>
      </c>
      <c r="J1664" s="69" t="s">
        <v>1344</v>
      </c>
      <c r="K1664" s="71" t="s">
        <v>3880</v>
      </c>
      <c r="L1664" s="72" t="s">
        <v>83</v>
      </c>
      <c r="M1664" s="48" t="s">
        <v>183</v>
      </c>
      <c r="N1664" s="50" t="s">
        <v>3890</v>
      </c>
      <c r="O1664" s="49" t="s">
        <v>2718</v>
      </c>
      <c r="P1664" s="74">
        <f ca="1">IFERROR(VLOOKUP(DadosViagem5[[#This Row],[Placa]],BIP!A:E,5,FALSE),"")</f>
        <v>45977</v>
      </c>
      <c r="Q1664" s="75">
        <f ca="1">DATEDIF(DadosViagem5[[#This Row],[BIP]],TODAY(),"D")</f>
        <v>1</v>
      </c>
      <c r="R1664" s="76" t="str">
        <f>IFERROR(VLOOKUP(DadosViagem5[[#This Row],[Placa]],DDS!B:C,2,FALSE),"Verificar cadastro")</f>
        <v>Operando</v>
      </c>
      <c r="S1664" s="77" t="s">
        <v>2023</v>
      </c>
      <c r="T1664" s="48"/>
      <c r="U1664" s="79"/>
      <c r="V1664" s="78"/>
      <c r="W1664" s="82"/>
      <c r="X1664" s="80"/>
      <c r="Y1664" s="81"/>
      <c r="Z1664" s="82"/>
      <c r="AA1664" s="70" t="s">
        <v>2024</v>
      </c>
      <c r="AB1664" s="70" t="s">
        <v>2024</v>
      </c>
      <c r="AC1664" s="69" t="s">
        <v>2024</v>
      </c>
      <c r="AD1664" s="69" t="str">
        <f ca="1">IFERROR(DATEDIF(DadosViagem5[[#This Row],[Utimo Bip Reserva]],TODAY(),"D"),"")</f>
        <v/>
      </c>
      <c r="AE1664" s="49" t="s">
        <v>2024</v>
      </c>
      <c r="AF1664" s="50" t="s">
        <v>2024</v>
      </c>
      <c r="AG1664" s="49"/>
      <c r="AH1664" s="50">
        <v>45807</v>
      </c>
      <c r="AI1664" s="49" t="str">
        <f>IF(DadosViagem5[[#This Row],[Dias em manutenção ]]&lt;5,"Dentro do Prazo","Fora do Prazo")</f>
        <v>Fora do Prazo</v>
      </c>
      <c r="AJ1664" s="49" t="e">
        <v>#REF!</v>
      </c>
    </row>
    <row r="1665" spans="1:36" ht="15">
      <c r="A1665" s="123" t="s">
        <v>1153</v>
      </c>
      <c r="B1665" s="70"/>
      <c r="C1665" s="69" t="s">
        <v>1771</v>
      </c>
      <c r="D1665" s="69" t="s">
        <v>3893</v>
      </c>
      <c r="E1665" s="69" t="s">
        <v>2027</v>
      </c>
      <c r="F1665" s="69"/>
      <c r="G1665" s="69"/>
      <c r="H1665" s="49"/>
      <c r="I1665" s="69" t="s">
        <v>2021</v>
      </c>
      <c r="J1665" s="69" t="s">
        <v>1773</v>
      </c>
      <c r="K1665" s="71" t="s">
        <v>1776</v>
      </c>
      <c r="L1665" s="72" t="s">
        <v>83</v>
      </c>
      <c r="M1665" s="48" t="s">
        <v>133</v>
      </c>
      <c r="N1665" s="49" t="s">
        <v>1157</v>
      </c>
      <c r="O1665" s="92" t="s">
        <v>2028</v>
      </c>
      <c r="P1665" s="74" t="str">
        <f>IFERROR(VLOOKUP(DadosViagem5[[#This Row],[Placa]],BIP!A:E,5,FALSE),"")</f>
        <v/>
      </c>
      <c r="Q1665" s="75" t="e">
        <f ca="1">DATEDIF(DadosViagem5[[#This Row],[BIP]],TODAY(),"D")</f>
        <v>#VALUE!</v>
      </c>
      <c r="R1665" s="76" t="str">
        <f>IFERROR(VLOOKUP(DadosViagem5[[#This Row],[Placa]],DDS!B:C,2,FALSE),"Verificar cadastro")</f>
        <v> </v>
      </c>
      <c r="S1665" s="77" t="s">
        <v>2023</v>
      </c>
      <c r="T1665" s="48"/>
      <c r="U1665" s="79"/>
      <c r="V1665" s="78"/>
      <c r="W1665" s="82"/>
      <c r="X1665" s="80"/>
      <c r="Y1665" s="81"/>
      <c r="Z1665" s="82"/>
      <c r="AA1665" s="70" t="s">
        <v>2024</v>
      </c>
      <c r="AB1665" s="70" t="s">
        <v>2024</v>
      </c>
      <c r="AC1665" s="69" t="s">
        <v>2024</v>
      </c>
      <c r="AD1665" s="69" t="str">
        <f ca="1">IFERROR(DATEDIF(DadosViagem5[[#This Row],[Utimo Bip Reserva]],TODAY(),"D"),"")</f>
        <v/>
      </c>
      <c r="AE1665" s="49" t="s">
        <v>3380</v>
      </c>
      <c r="AF1665" s="50" t="s">
        <v>2024</v>
      </c>
      <c r="AG1665" s="49"/>
      <c r="AH1665" s="50">
        <v>45807</v>
      </c>
      <c r="AI1665" s="49" t="str">
        <f>IF(DadosViagem5[[#This Row],[Dias em manutenção ]]&lt;5,"Dentro do Prazo","Fora do Prazo")</f>
        <v>Fora do Prazo</v>
      </c>
      <c r="AJ1665" s="49" t="e">
        <v>#REF!</v>
      </c>
    </row>
    <row r="1666" spans="1:36" ht="15">
      <c r="A1666" s="69" t="s">
        <v>3894</v>
      </c>
      <c r="B1666" s="70"/>
      <c r="C1666" s="69" t="s">
        <v>677</v>
      </c>
      <c r="D1666" s="69" t="s">
        <v>2394</v>
      </c>
      <c r="E1666" s="69" t="s">
        <v>566</v>
      </c>
      <c r="F1666" s="69" t="s">
        <v>2064</v>
      </c>
      <c r="G1666" s="69"/>
      <c r="H1666" s="70">
        <v>2021</v>
      </c>
      <c r="I1666" s="69" t="s">
        <v>2021</v>
      </c>
      <c r="J1666" s="69" t="s">
        <v>1773</v>
      </c>
      <c r="K1666" s="71" t="s">
        <v>1776</v>
      </c>
      <c r="L1666" s="72" t="s">
        <v>83</v>
      </c>
      <c r="M1666" s="48" t="s">
        <v>133</v>
      </c>
      <c r="N1666" s="49" t="s">
        <v>1157</v>
      </c>
      <c r="O1666" s="92" t="s">
        <v>2028</v>
      </c>
      <c r="P1666" s="74">
        <f ca="1">IFERROR(VLOOKUP(DadosViagem5[[#This Row],[Placa]],BIP!A:E,5,FALSE),"")</f>
        <v>0</v>
      </c>
      <c r="Q1666" s="75">
        <f ca="1">DATEDIF(DadosViagem5[[#This Row],[BIP]],TODAY(),"D")</f>
        <v>45978</v>
      </c>
      <c r="R1666" s="76" t="str">
        <f>IFERROR(VLOOKUP(DadosViagem5[[#This Row],[Placa]],DDS!B:C,2,FALSE),"Verificar cadastro")</f>
        <v>Falta Motorista</v>
      </c>
      <c r="S1666" s="77" t="s">
        <v>2023</v>
      </c>
      <c r="T1666" s="48"/>
      <c r="U1666" s="79"/>
      <c r="V1666" s="78"/>
      <c r="W1666" s="82"/>
      <c r="X1666" s="80"/>
      <c r="Y1666" s="81"/>
      <c r="Z1666" s="82"/>
      <c r="AA1666" s="70" t="s">
        <v>2024</v>
      </c>
      <c r="AB1666" s="70" t="s">
        <v>2024</v>
      </c>
      <c r="AC1666" s="69" t="s">
        <v>2024</v>
      </c>
      <c r="AD1666" s="69" t="str">
        <f ca="1">IFERROR(DATEDIF(DadosViagem5[[#This Row],[Utimo Bip Reserva]],TODAY(),"D"),"")</f>
        <v/>
      </c>
      <c r="AE1666" s="49" t="s">
        <v>3380</v>
      </c>
      <c r="AF1666" s="50" t="s">
        <v>2024</v>
      </c>
      <c r="AG1666" s="49"/>
      <c r="AH1666" s="50">
        <v>45807</v>
      </c>
      <c r="AI1666" s="49" t="str">
        <f>IF(DadosViagem5[[#This Row],[Dias em manutenção ]]&lt;5,"Dentro do Prazo","Fora do Prazo")</f>
        <v>Fora do Prazo</v>
      </c>
      <c r="AJ1666" s="49" t="e">
        <v>#REF!</v>
      </c>
    </row>
    <row r="1667" spans="1:36" ht="15">
      <c r="A1667" s="109" t="s">
        <v>3895</v>
      </c>
      <c r="B1667" s="110"/>
      <c r="C1667" s="109" t="s">
        <v>668</v>
      </c>
      <c r="D1667" s="109" t="s">
        <v>2079</v>
      </c>
      <c r="E1667" s="109" t="s">
        <v>2027</v>
      </c>
      <c r="F1667" s="109" t="s">
        <v>2020</v>
      </c>
      <c r="G1667" s="109"/>
      <c r="H1667" s="110">
        <v>2019</v>
      </c>
      <c r="I1667" s="109" t="s">
        <v>3896</v>
      </c>
      <c r="J1667" s="109" t="s">
        <v>3897</v>
      </c>
      <c r="K1667" s="111" t="s">
        <v>3898</v>
      </c>
      <c r="L1667" s="112" t="s">
        <v>83</v>
      </c>
      <c r="M1667" s="48" t="s">
        <v>183</v>
      </c>
      <c r="N1667" s="49" t="s">
        <v>3899</v>
      </c>
      <c r="O1667" s="49" t="s">
        <v>3003</v>
      </c>
      <c r="P1667" s="74">
        <f ca="1">IFERROR(VLOOKUP(DadosViagem5[[#This Row],[Placa]],BIP!A:E,5,FALSE),"")</f>
        <v>0</v>
      </c>
      <c r="Q1667" s="75">
        <f ca="1">DATEDIF(DadosViagem5[[#This Row],[BIP]],TODAY(),"D")</f>
        <v>45978</v>
      </c>
      <c r="R1667" s="76" t="str">
        <f>IFERROR(VLOOKUP(DadosViagem5[[#This Row],[Placa]],DDS!B:C,2,FALSE),"Verificar cadastro")</f>
        <v> </v>
      </c>
      <c r="S1667" s="77" t="s">
        <v>2023</v>
      </c>
      <c r="T1667" s="48"/>
      <c r="U1667" s="79"/>
      <c r="V1667" s="78"/>
      <c r="W1667" s="82"/>
      <c r="X1667" s="80"/>
      <c r="Y1667" s="81"/>
      <c r="Z1667" s="82"/>
      <c r="AA1667" s="70" t="s">
        <v>2024</v>
      </c>
      <c r="AB1667" s="70" t="s">
        <v>2024</v>
      </c>
      <c r="AC1667" s="69" t="s">
        <v>2024</v>
      </c>
      <c r="AD1667" s="69" t="str">
        <f ca="1">IFERROR(DATEDIF(DadosViagem5[[#This Row],[Utimo Bip Reserva]],TODAY(),"D"),"")</f>
        <v/>
      </c>
      <c r="AE1667" s="49" t="s">
        <v>2024</v>
      </c>
      <c r="AF1667" s="50" t="s">
        <v>2024</v>
      </c>
      <c r="AG1667" s="49"/>
      <c r="AH1667" s="50">
        <v>45807</v>
      </c>
      <c r="AI1667" s="49" t="str">
        <f>IF(DadosViagem5[[#This Row],[Dias em manutenção ]]&lt;5,"Dentro do Prazo","Fora do Prazo")</f>
        <v>Fora do Prazo</v>
      </c>
      <c r="AJ1667" s="49" t="e">
        <v>#REF!</v>
      </c>
    </row>
    <row r="1668" spans="1:36" ht="15">
      <c r="A1668" s="69" t="s">
        <v>3900</v>
      </c>
      <c r="B1668" s="70"/>
      <c r="C1668" s="69" t="s">
        <v>668</v>
      </c>
      <c r="D1668" s="69" t="s">
        <v>2079</v>
      </c>
      <c r="E1668" s="69" t="s">
        <v>2027</v>
      </c>
      <c r="F1668" s="69" t="s">
        <v>2279</v>
      </c>
      <c r="G1668" s="69"/>
      <c r="H1668" s="70">
        <v>2016</v>
      </c>
      <c r="I1668" s="69" t="s">
        <v>3901</v>
      </c>
      <c r="J1668" s="69" t="s">
        <v>3902</v>
      </c>
      <c r="K1668" s="71" t="s">
        <v>3898</v>
      </c>
      <c r="L1668" s="72" t="s">
        <v>83</v>
      </c>
      <c r="M1668" s="48" t="s">
        <v>183</v>
      </c>
      <c r="N1668" s="49" t="s">
        <v>3899</v>
      </c>
      <c r="O1668" s="49" t="s">
        <v>3003</v>
      </c>
      <c r="P1668" s="74">
        <f ca="1">IFERROR(VLOOKUP(DadosViagem5[[#This Row],[Placa]],BIP!A:E,5,FALSE),"")</f>
        <v>45977</v>
      </c>
      <c r="Q1668" s="75">
        <f ca="1">DATEDIF(DadosViagem5[[#This Row],[BIP]],TODAY(),"D")</f>
        <v>1</v>
      </c>
      <c r="R1668" s="76" t="str">
        <f>IFERROR(VLOOKUP(DadosViagem5[[#This Row],[Placa]],DDS!B:C,2,FALSE),"Verificar cadastro")</f>
        <v>Operando</v>
      </c>
      <c r="S1668" s="77" t="s">
        <v>2023</v>
      </c>
      <c r="T1668" s="48"/>
      <c r="U1668" s="79"/>
      <c r="V1668" s="78"/>
      <c r="W1668" s="82"/>
      <c r="X1668" s="80"/>
      <c r="Y1668" s="81"/>
      <c r="Z1668" s="82"/>
      <c r="AA1668" s="70" t="s">
        <v>2024</v>
      </c>
      <c r="AB1668" s="70" t="s">
        <v>2024</v>
      </c>
      <c r="AC1668" s="69" t="s">
        <v>2024</v>
      </c>
      <c r="AD1668" s="69" t="str">
        <f ca="1">IFERROR(DATEDIF(DadosViagem5[[#This Row],[Utimo Bip Reserva]],TODAY(),"D"),"")</f>
        <v/>
      </c>
      <c r="AE1668" s="49" t="s">
        <v>2024</v>
      </c>
      <c r="AF1668" s="50" t="s">
        <v>2024</v>
      </c>
      <c r="AG1668" s="49"/>
      <c r="AH1668" s="50">
        <v>45807</v>
      </c>
      <c r="AI1668" s="49" t="str">
        <f>IF(DadosViagem5[[#This Row],[Dias em manutenção ]]&lt;5,"Dentro do Prazo","Fora do Prazo")</f>
        <v>Fora do Prazo</v>
      </c>
      <c r="AJ1668" s="49" t="e">
        <v>#REF!</v>
      </c>
    </row>
    <row r="1669" spans="1:36" ht="15">
      <c r="A1669" s="69" t="s">
        <v>1292</v>
      </c>
      <c r="B1669" s="70">
        <v>579</v>
      </c>
      <c r="C1669" s="69" t="s">
        <v>395</v>
      </c>
      <c r="D1669" s="69" t="s">
        <v>2025</v>
      </c>
      <c r="E1669" s="69" t="s">
        <v>2034</v>
      </c>
      <c r="F1669" s="69" t="s">
        <v>2035</v>
      </c>
      <c r="G1669" s="69"/>
      <c r="H1669" s="70">
        <v>2024</v>
      </c>
      <c r="I1669" s="69" t="s">
        <v>3199</v>
      </c>
      <c r="J1669" s="69" t="s">
        <v>1294</v>
      </c>
      <c r="K1669" s="91" t="s">
        <v>3903</v>
      </c>
      <c r="L1669" s="72" t="s">
        <v>83</v>
      </c>
      <c r="M1669" s="48" t="s">
        <v>139</v>
      </c>
      <c r="N1669" s="49" t="s">
        <v>1296</v>
      </c>
      <c r="O1669" s="49" t="s">
        <v>266</v>
      </c>
      <c r="P1669" s="74">
        <f ca="1">IFERROR(VLOOKUP(DadosViagem5[[#This Row],[Placa]],BIP!A:E,5,FALSE),"")</f>
        <v>45978</v>
      </c>
      <c r="Q1669" s="75">
        <f ca="1">DATEDIF(DadosViagem5[[#This Row],[BIP]],TODAY(),"D")</f>
        <v>0</v>
      </c>
      <c r="R1669" s="76" t="str">
        <f>IFERROR(VLOOKUP(DadosViagem5[[#This Row],[Placa]],DDS!B:C,2,FALSE),"Verificar cadastro")</f>
        <v>Operando</v>
      </c>
      <c r="S1669" s="77" t="s">
        <v>2023</v>
      </c>
      <c r="T1669" s="48"/>
      <c r="U1669" s="79"/>
      <c r="V1669" s="78"/>
      <c r="W1669" s="82"/>
      <c r="X1669" s="80"/>
      <c r="Y1669" s="81"/>
      <c r="Z1669" s="82"/>
      <c r="AA1669" s="70" t="s">
        <v>2024</v>
      </c>
      <c r="AB1669" s="70" t="s">
        <v>2024</v>
      </c>
      <c r="AC1669" s="69" t="s">
        <v>2024</v>
      </c>
      <c r="AD1669" s="69" t="str">
        <f ca="1">IFERROR(DATEDIF(DadosViagem5[[#This Row],[Utimo Bip Reserva]],TODAY(),"D"),"")</f>
        <v/>
      </c>
      <c r="AE1669" s="50" t="s">
        <v>2024</v>
      </c>
      <c r="AF1669" s="50" t="s">
        <v>2024</v>
      </c>
      <c r="AG1669" s="49"/>
      <c r="AH1669" s="50">
        <v>45807</v>
      </c>
      <c r="AI1669" s="49" t="str">
        <f>IF(DadosViagem5[[#This Row],[Dias em manutenção ]]&lt;5,"Dentro do Prazo","Fora do Prazo")</f>
        <v>Fora do Prazo</v>
      </c>
      <c r="AJ1669" s="49" t="e">
        <v>#REF!</v>
      </c>
    </row>
    <row r="1670" spans="1:36" ht="15">
      <c r="A1670" s="69" t="s">
        <v>3904</v>
      </c>
      <c r="B1670" s="70">
        <v>578</v>
      </c>
      <c r="C1670" s="69" t="s">
        <v>395</v>
      </c>
      <c r="D1670" s="69" t="s">
        <v>2025</v>
      </c>
      <c r="E1670" s="69" t="s">
        <v>2034</v>
      </c>
      <c r="F1670" s="69" t="s">
        <v>2035</v>
      </c>
      <c r="G1670" s="69"/>
      <c r="H1670" s="70">
        <v>2024</v>
      </c>
      <c r="I1670" s="69" t="s">
        <v>3199</v>
      </c>
      <c r="J1670" s="69" t="s">
        <v>1294</v>
      </c>
      <c r="K1670" s="91" t="s">
        <v>3903</v>
      </c>
      <c r="L1670" s="72" t="s">
        <v>83</v>
      </c>
      <c r="M1670" s="48" t="s">
        <v>139</v>
      </c>
      <c r="N1670" s="49" t="s">
        <v>1296</v>
      </c>
      <c r="O1670" s="49" t="s">
        <v>266</v>
      </c>
      <c r="P1670" s="74">
        <f ca="1">IFERROR(VLOOKUP(DadosViagem5[[#This Row],[Placa]],BIP!A:E,5,FALSE),"")</f>
        <v>45978</v>
      </c>
      <c r="Q1670" s="75">
        <f ca="1">DATEDIF(DadosViagem5[[#This Row],[BIP]],TODAY(),"D")</f>
        <v>0</v>
      </c>
      <c r="R1670" s="76" t="str">
        <f>IFERROR(VLOOKUP(DadosViagem5[[#This Row],[Placa]],DDS!B:C,2,FALSE),"Verificar cadastro")</f>
        <v>Operando</v>
      </c>
      <c r="S1670" s="77" t="s">
        <v>2023</v>
      </c>
      <c r="T1670" s="48"/>
      <c r="U1670" s="79"/>
      <c r="V1670" s="78"/>
      <c r="W1670" s="82"/>
      <c r="X1670" s="80"/>
      <c r="Y1670" s="81"/>
      <c r="Z1670" s="82"/>
      <c r="AA1670" s="70" t="s">
        <v>2024</v>
      </c>
      <c r="AB1670" s="70" t="s">
        <v>2024</v>
      </c>
      <c r="AC1670" s="69" t="s">
        <v>2024</v>
      </c>
      <c r="AD1670" s="69" t="str">
        <f ca="1">IFERROR(DATEDIF(DadosViagem5[[#This Row],[Utimo Bip Reserva]],TODAY(),"D"),"")</f>
        <v/>
      </c>
      <c r="AE1670" s="77"/>
      <c r="AF1670" s="94"/>
      <c r="AG1670" s="49"/>
      <c r="AH1670" s="50">
        <v>45807</v>
      </c>
      <c r="AI1670" s="49" t="str">
        <f>IF(DadosViagem5[[#This Row],[Dias em manutenção ]]&lt;5,"Dentro do Prazo","Fora do Prazo")</f>
        <v>Fora do Prazo</v>
      </c>
      <c r="AJ1670" s="49" t="e">
        <v>#REF!</v>
      </c>
    </row>
    <row r="1671" spans="1:36" ht="15">
      <c r="A1671" s="69" t="s">
        <v>3905</v>
      </c>
      <c r="B1671" s="70">
        <v>588</v>
      </c>
      <c r="C1671" s="69" t="s">
        <v>395</v>
      </c>
      <c r="D1671" s="69" t="s">
        <v>2025</v>
      </c>
      <c r="E1671" s="69" t="s">
        <v>2034</v>
      </c>
      <c r="F1671" s="69" t="s">
        <v>2035</v>
      </c>
      <c r="G1671" s="69"/>
      <c r="H1671" s="70">
        <v>2024</v>
      </c>
      <c r="I1671" s="69" t="s">
        <v>3199</v>
      </c>
      <c r="J1671" s="69" t="s">
        <v>1294</v>
      </c>
      <c r="K1671" s="91" t="s">
        <v>3903</v>
      </c>
      <c r="L1671" s="72" t="s">
        <v>83</v>
      </c>
      <c r="M1671" s="48" t="s">
        <v>139</v>
      </c>
      <c r="N1671" s="49" t="s">
        <v>1296</v>
      </c>
      <c r="O1671" s="49" t="s">
        <v>266</v>
      </c>
      <c r="P1671" s="74">
        <f ca="1">IFERROR(VLOOKUP(DadosViagem5[[#This Row],[Placa]],BIP!A:E,5,FALSE),"")</f>
        <v>45978</v>
      </c>
      <c r="Q1671" s="75">
        <f ca="1">DATEDIF(DadosViagem5[[#This Row],[BIP]],TODAY(),"D")</f>
        <v>0</v>
      </c>
      <c r="R1671" s="76" t="str">
        <f>IFERROR(VLOOKUP(DadosViagem5[[#This Row],[Placa]],DDS!B:C,2,FALSE),"Verificar cadastro")</f>
        <v>Operando</v>
      </c>
      <c r="S1671" s="77" t="s">
        <v>2023</v>
      </c>
      <c r="T1671" s="48"/>
      <c r="U1671" s="79"/>
      <c r="V1671" s="78"/>
      <c r="W1671" s="82"/>
      <c r="X1671" s="80"/>
      <c r="Y1671" s="81"/>
      <c r="Z1671" s="82"/>
      <c r="AA1671" s="70" t="s">
        <v>2024</v>
      </c>
      <c r="AB1671" s="70" t="s">
        <v>2024</v>
      </c>
      <c r="AC1671" s="69" t="s">
        <v>2024</v>
      </c>
      <c r="AD1671" s="69" t="str">
        <f ca="1">IFERROR(DATEDIF(DadosViagem5[[#This Row],[Utimo Bip Reserva]],TODAY(),"D"),"")</f>
        <v/>
      </c>
      <c r="AE1671" s="49"/>
      <c r="AF1671" s="50"/>
      <c r="AG1671" s="49"/>
      <c r="AH1671" s="50">
        <v>45807</v>
      </c>
      <c r="AI1671" s="49" t="str">
        <f>IF(DadosViagem5[[#This Row],[Dias em manutenção ]]&lt;5,"Dentro do Prazo","Fora do Prazo")</f>
        <v>Fora do Prazo</v>
      </c>
      <c r="AJ1671" s="49" t="e">
        <v>#REF!</v>
      </c>
    </row>
    <row r="1672" spans="1:36" ht="15">
      <c r="A1672" s="69" t="s">
        <v>3906</v>
      </c>
      <c r="B1672" s="70">
        <v>592</v>
      </c>
      <c r="C1672" s="69" t="s">
        <v>395</v>
      </c>
      <c r="D1672" s="69" t="s">
        <v>2025</v>
      </c>
      <c r="E1672" s="69" t="s">
        <v>2034</v>
      </c>
      <c r="F1672" s="69" t="s">
        <v>2035</v>
      </c>
      <c r="G1672" s="69"/>
      <c r="H1672" s="70">
        <v>2024</v>
      </c>
      <c r="I1672" s="69" t="s">
        <v>3199</v>
      </c>
      <c r="J1672" s="69" t="s">
        <v>1294</v>
      </c>
      <c r="K1672" s="91" t="s">
        <v>3903</v>
      </c>
      <c r="L1672" s="72" t="s">
        <v>83</v>
      </c>
      <c r="M1672" s="48" t="s">
        <v>139</v>
      </c>
      <c r="N1672" s="49" t="s">
        <v>1296</v>
      </c>
      <c r="O1672" s="49" t="s">
        <v>266</v>
      </c>
      <c r="P1672" s="74">
        <f ca="1">IFERROR(VLOOKUP(DadosViagem5[[#This Row],[Placa]],BIP!A:E,5,FALSE),"")</f>
        <v>45978</v>
      </c>
      <c r="Q1672" s="75">
        <f ca="1">DATEDIF(DadosViagem5[[#This Row],[BIP]],TODAY(),"D")</f>
        <v>0</v>
      </c>
      <c r="R1672" s="76" t="str">
        <f>IFERROR(VLOOKUP(DadosViagem5[[#This Row],[Placa]],DDS!B:C,2,FALSE),"Verificar cadastro")</f>
        <v>Operando</v>
      </c>
      <c r="S1672" s="77" t="s">
        <v>2023</v>
      </c>
      <c r="T1672" s="48"/>
      <c r="U1672" s="79"/>
      <c r="V1672" s="78"/>
      <c r="W1672" s="82"/>
      <c r="X1672" s="80"/>
      <c r="Y1672" s="81"/>
      <c r="Z1672" s="82"/>
      <c r="AA1672" s="70" t="s">
        <v>2024</v>
      </c>
      <c r="AB1672" s="70" t="s">
        <v>2024</v>
      </c>
      <c r="AC1672" s="69" t="s">
        <v>2024</v>
      </c>
      <c r="AD1672" s="69" t="str">
        <f ca="1">IFERROR(DATEDIF(DadosViagem5[[#This Row],[Utimo Bip Reserva]],TODAY(),"D"),"")</f>
        <v/>
      </c>
      <c r="AE1672" s="50" t="s">
        <v>2024</v>
      </c>
      <c r="AF1672" s="50" t="s">
        <v>2024</v>
      </c>
      <c r="AG1672" s="49"/>
      <c r="AH1672" s="50">
        <v>45807</v>
      </c>
      <c r="AI1672" s="49" t="str">
        <f>IF(DadosViagem5[[#This Row],[Dias em manutenção ]]&lt;5,"Dentro do Prazo","Fora do Prazo")</f>
        <v>Fora do Prazo</v>
      </c>
      <c r="AJ1672" s="49" t="e">
        <v>#REF!</v>
      </c>
    </row>
    <row r="1673" spans="1:36" ht="15">
      <c r="A1673" s="69" t="s">
        <v>3907</v>
      </c>
      <c r="B1673" s="70">
        <v>602</v>
      </c>
      <c r="C1673" s="69" t="s">
        <v>395</v>
      </c>
      <c r="D1673" s="69" t="s">
        <v>2025</v>
      </c>
      <c r="E1673" s="69" t="s">
        <v>2034</v>
      </c>
      <c r="F1673" s="69" t="s">
        <v>2035</v>
      </c>
      <c r="G1673" s="69"/>
      <c r="H1673" s="70">
        <v>2024</v>
      </c>
      <c r="I1673" s="69" t="s">
        <v>3199</v>
      </c>
      <c r="J1673" s="69" t="s">
        <v>1294</v>
      </c>
      <c r="K1673" s="91" t="s">
        <v>3903</v>
      </c>
      <c r="L1673" s="72" t="s">
        <v>83</v>
      </c>
      <c r="M1673" s="48" t="s">
        <v>139</v>
      </c>
      <c r="N1673" s="49" t="s">
        <v>1296</v>
      </c>
      <c r="O1673" s="49" t="s">
        <v>266</v>
      </c>
      <c r="P1673" s="74">
        <f ca="1">IFERROR(VLOOKUP(DadosViagem5[[#This Row],[Placa]],BIP!A:E,5,FALSE),"")</f>
        <v>45978</v>
      </c>
      <c r="Q1673" s="75">
        <f ca="1">DATEDIF(DadosViagem5[[#This Row],[BIP]],TODAY(),"D")</f>
        <v>0</v>
      </c>
      <c r="R1673" s="76" t="str">
        <f>IFERROR(VLOOKUP(DadosViagem5[[#This Row],[Placa]],DDS!B:C,2,FALSE),"Verificar cadastro")</f>
        <v>Operando</v>
      </c>
      <c r="S1673" s="77" t="s">
        <v>2023</v>
      </c>
      <c r="T1673" s="48"/>
      <c r="U1673" s="79"/>
      <c r="V1673" s="78"/>
      <c r="W1673" s="82" t="s">
        <v>3908</v>
      </c>
      <c r="X1673" s="80"/>
      <c r="Y1673" s="81"/>
      <c r="Z1673" s="82"/>
      <c r="AA1673" s="70" t="s">
        <v>2024</v>
      </c>
      <c r="AB1673" s="70" t="s">
        <v>2024</v>
      </c>
      <c r="AC1673" s="69" t="s">
        <v>2024</v>
      </c>
      <c r="AD1673" s="69" t="str">
        <f ca="1">IFERROR(DATEDIF(DadosViagem5[[#This Row],[Utimo Bip Reserva]],TODAY(),"D"),"")</f>
        <v/>
      </c>
      <c r="AE1673" s="50"/>
      <c r="AF1673" s="50"/>
      <c r="AG1673" s="49"/>
      <c r="AH1673" s="50">
        <v>45807</v>
      </c>
      <c r="AI1673" s="49" t="str">
        <f>IF(DadosViagem5[[#This Row],[Dias em manutenção ]]&lt;5,"Dentro do Prazo","Fora do Prazo")</f>
        <v>Fora do Prazo</v>
      </c>
      <c r="AJ1673" s="49" t="e">
        <v>#REF!</v>
      </c>
    </row>
    <row r="1674" spans="1:36" ht="15">
      <c r="A1674" s="69" t="s">
        <v>1928</v>
      </c>
      <c r="B1674" s="70"/>
      <c r="C1674" s="69" t="s">
        <v>673</v>
      </c>
      <c r="D1674" s="69" t="s">
        <v>2025</v>
      </c>
      <c r="E1674" s="69" t="s">
        <v>2027</v>
      </c>
      <c r="F1674" s="69" t="s">
        <v>2020</v>
      </c>
      <c r="G1674" s="69"/>
      <c r="H1674" s="70">
        <v>2023</v>
      </c>
      <c r="I1674" s="69" t="s">
        <v>2737</v>
      </c>
      <c r="J1674" s="69" t="s">
        <v>1929</v>
      </c>
      <c r="K1674" s="71" t="s">
        <v>1897</v>
      </c>
      <c r="L1674" s="72" t="s">
        <v>83</v>
      </c>
      <c r="M1674" s="48" t="s">
        <v>234</v>
      </c>
      <c r="N1674" s="49" t="s">
        <v>2943</v>
      </c>
      <c r="O1674" s="49" t="s">
        <v>266</v>
      </c>
      <c r="P1674" s="74">
        <f ca="1">IFERROR(VLOOKUP(DadosViagem5[[#This Row],[Placa]],BIP!A:E,5,FALSE),"")</f>
        <v>45977</v>
      </c>
      <c r="Q1674" s="75">
        <f ca="1">DATEDIF(DadosViagem5[[#This Row],[BIP]],TODAY(),"D")</f>
        <v>1</v>
      </c>
      <c r="R1674" s="76" t="str">
        <f>IFERROR(VLOOKUP(DadosViagem5[[#This Row],[Placa]],DDS!B:C,2,FALSE),"Verificar cadastro")</f>
        <v>Operando</v>
      </c>
      <c r="S1674" s="77" t="s">
        <v>2096</v>
      </c>
      <c r="T1674" s="48"/>
      <c r="U1674" s="79"/>
      <c r="V1674" s="78"/>
      <c r="W1674" s="82"/>
      <c r="X1674" s="80"/>
      <c r="Y1674" s="81"/>
      <c r="Z1674" s="82"/>
      <c r="AA1674" s="70" t="s">
        <v>2024</v>
      </c>
      <c r="AB1674" s="70" t="s">
        <v>2024</v>
      </c>
      <c r="AC1674" s="69" t="s">
        <v>2024</v>
      </c>
      <c r="AD1674" s="69" t="str">
        <f ca="1">IFERROR(DATEDIF(DadosViagem5[[#This Row],[Utimo Bip Reserva]],TODAY(),"D"),"")</f>
        <v/>
      </c>
      <c r="AE1674" s="50" t="s">
        <v>2024</v>
      </c>
      <c r="AF1674" s="50" t="s">
        <v>2024</v>
      </c>
      <c r="AG1674" s="49"/>
      <c r="AH1674" s="50">
        <v>45807</v>
      </c>
      <c r="AI1674" s="49" t="str">
        <f>IF(DadosViagem5[[#This Row],[Dias em manutenção ]]&lt;5,"Dentro do Prazo","Fora do Prazo")</f>
        <v>Fora do Prazo</v>
      </c>
      <c r="AJ1674" s="49" t="e">
        <v>#REF!</v>
      </c>
    </row>
    <row r="1675" spans="1:36" ht="15">
      <c r="A1675" s="69" t="s">
        <v>3909</v>
      </c>
      <c r="B1675" s="70"/>
      <c r="C1675" s="69" t="s">
        <v>673</v>
      </c>
      <c r="D1675" s="69" t="s">
        <v>2025</v>
      </c>
      <c r="E1675" s="69" t="s">
        <v>2027</v>
      </c>
      <c r="F1675" s="69" t="s">
        <v>2020</v>
      </c>
      <c r="G1675" s="69"/>
      <c r="H1675" s="70">
        <v>2023</v>
      </c>
      <c r="I1675" s="69" t="s">
        <v>2737</v>
      </c>
      <c r="J1675" s="69" t="s">
        <v>1929</v>
      </c>
      <c r="K1675" s="71" t="s">
        <v>1897</v>
      </c>
      <c r="L1675" s="72" t="s">
        <v>83</v>
      </c>
      <c r="M1675" s="48" t="s">
        <v>234</v>
      </c>
      <c r="N1675" s="49" t="s">
        <v>2943</v>
      </c>
      <c r="O1675" s="49" t="s">
        <v>266</v>
      </c>
      <c r="P1675" s="74">
        <f ca="1">IFERROR(VLOOKUP(DadosViagem5[[#This Row],[Placa]],BIP!A:E,5,FALSE),"")</f>
        <v>45977</v>
      </c>
      <c r="Q1675" s="75">
        <f ca="1">DATEDIF(DadosViagem5[[#This Row],[BIP]],TODAY(),"D")</f>
        <v>1</v>
      </c>
      <c r="R1675" s="76" t="str">
        <f>IFERROR(VLOOKUP(DadosViagem5[[#This Row],[Placa]],DDS!B:C,2,FALSE),"Verificar cadastro")</f>
        <v>Operando</v>
      </c>
      <c r="S1675" s="77" t="s">
        <v>2023</v>
      </c>
      <c r="T1675" s="48"/>
      <c r="U1675" s="79"/>
      <c r="V1675" s="78"/>
      <c r="W1675" s="82"/>
      <c r="X1675" s="80"/>
      <c r="Y1675" s="81"/>
      <c r="Z1675" s="82"/>
      <c r="AA1675" s="70" t="s">
        <v>2024</v>
      </c>
      <c r="AB1675" s="70" t="s">
        <v>2024</v>
      </c>
      <c r="AC1675" s="69" t="s">
        <v>2024</v>
      </c>
      <c r="AD1675" s="69" t="str">
        <f ca="1">IFERROR(DATEDIF(DadosViagem5[[#This Row],[Utimo Bip Reserva]],TODAY(),"D"),"")</f>
        <v/>
      </c>
      <c r="AE1675" s="49" t="s">
        <v>2024</v>
      </c>
      <c r="AF1675" s="50" t="s">
        <v>2024</v>
      </c>
      <c r="AG1675" s="49"/>
      <c r="AH1675" s="50">
        <v>45807</v>
      </c>
      <c r="AI1675" s="49" t="str">
        <f>IF(DadosViagem5[[#This Row],[Dias em manutenção ]]&lt;5,"Dentro do Prazo","Fora do Prazo")</f>
        <v>Fora do Prazo</v>
      </c>
      <c r="AJ1675" s="49" t="e">
        <v>#REF!</v>
      </c>
    </row>
    <row r="1676" spans="1:36" ht="15">
      <c r="A1676" s="69" t="s">
        <v>454</v>
      </c>
      <c r="B1676" s="70"/>
      <c r="C1676" s="69" t="s">
        <v>673</v>
      </c>
      <c r="D1676" s="69" t="s">
        <v>2025</v>
      </c>
      <c r="E1676" s="69" t="s">
        <v>2027</v>
      </c>
      <c r="F1676" s="69" t="s">
        <v>2020</v>
      </c>
      <c r="G1676" s="69"/>
      <c r="H1676" s="70">
        <v>2023</v>
      </c>
      <c r="I1676" s="69" t="s">
        <v>2737</v>
      </c>
      <c r="J1676" s="69" t="s">
        <v>1929</v>
      </c>
      <c r="K1676" s="71" t="s">
        <v>1897</v>
      </c>
      <c r="L1676" s="85" t="s">
        <v>83</v>
      </c>
      <c r="M1676" s="48" t="s">
        <v>234</v>
      </c>
      <c r="N1676" s="49" t="s">
        <v>2943</v>
      </c>
      <c r="O1676" s="49" t="s">
        <v>266</v>
      </c>
      <c r="P1676" s="74">
        <f ca="1">IFERROR(VLOOKUP(DadosViagem5[[#This Row],[Placa]],BIP!A:E,5,FALSE),"")</f>
        <v>45977</v>
      </c>
      <c r="Q1676" s="75">
        <f ca="1">DATEDIF(DadosViagem5[[#This Row],[BIP]],TODAY(),"D")</f>
        <v>1</v>
      </c>
      <c r="R1676" s="76" t="str">
        <f>IFERROR(VLOOKUP(DadosViagem5[[#This Row],[Placa]],DDS!B:C,2,FALSE),"Verificar cadastro")</f>
        <v>Operando</v>
      </c>
      <c r="S1676" s="77" t="s">
        <v>2096</v>
      </c>
      <c r="T1676" s="48"/>
      <c r="U1676" s="79"/>
      <c r="V1676" s="78"/>
      <c r="W1676" s="82"/>
      <c r="X1676" s="80"/>
      <c r="Y1676" s="81"/>
      <c r="Z1676" s="82"/>
      <c r="AA1676" s="70" t="s">
        <v>2024</v>
      </c>
      <c r="AB1676" s="70" t="s">
        <v>2024</v>
      </c>
      <c r="AC1676" s="69" t="s">
        <v>2024</v>
      </c>
      <c r="AD1676" s="69" t="str">
        <f ca="1">IFERROR(DATEDIF(DadosViagem5[[#This Row],[Utimo Bip Reserva]],TODAY(),"D"),"")</f>
        <v/>
      </c>
      <c r="AE1676" s="50" t="s">
        <v>2024</v>
      </c>
      <c r="AF1676" s="50" t="s">
        <v>2024</v>
      </c>
      <c r="AG1676" s="49"/>
      <c r="AH1676" s="50">
        <v>45807</v>
      </c>
      <c r="AI1676" s="49" t="str">
        <f>IF(DadosViagem5[[#This Row],[Dias em manutenção ]]&lt;5,"Dentro do Prazo","Fora do Prazo")</f>
        <v>Fora do Prazo</v>
      </c>
      <c r="AJ1676" s="49" t="e">
        <v>#REF!</v>
      </c>
    </row>
    <row r="1677" spans="1:36" ht="15">
      <c r="A1677" s="69" t="s">
        <v>3910</v>
      </c>
      <c r="B1677" s="70">
        <v>594</v>
      </c>
      <c r="C1677" s="69" t="s">
        <v>395</v>
      </c>
      <c r="D1677" s="69" t="s">
        <v>2025</v>
      </c>
      <c r="E1677" s="69" t="s">
        <v>2034</v>
      </c>
      <c r="F1677" s="69" t="s">
        <v>2035</v>
      </c>
      <c r="G1677" s="69"/>
      <c r="H1677" s="70">
        <v>2024</v>
      </c>
      <c r="I1677" s="69" t="s">
        <v>3199</v>
      </c>
      <c r="J1677" s="69" t="s">
        <v>3911</v>
      </c>
      <c r="K1677" s="91" t="s">
        <v>3912</v>
      </c>
      <c r="L1677" s="72" t="s">
        <v>83</v>
      </c>
      <c r="M1677" s="48" t="s">
        <v>139</v>
      </c>
      <c r="N1677" s="49" t="s">
        <v>3913</v>
      </c>
      <c r="O1677" s="49" t="s">
        <v>302</v>
      </c>
      <c r="P1677" s="74">
        <f ca="1">IFERROR(VLOOKUP(DadosViagem5[[#This Row],[Placa]],BIP!A:E,5,FALSE),"")</f>
        <v>45978</v>
      </c>
      <c r="Q1677" s="75">
        <f ca="1">DATEDIF(DadosViagem5[[#This Row],[BIP]],TODAY(),"D")</f>
        <v>0</v>
      </c>
      <c r="R1677" s="76" t="str">
        <f>IFERROR(VLOOKUP(DadosViagem5[[#This Row],[Placa]],DDS!B:C,2,FALSE),"Verificar cadastro")</f>
        <v> </v>
      </c>
      <c r="S1677" s="77" t="s">
        <v>2023</v>
      </c>
      <c r="T1677" s="48"/>
      <c r="U1677" s="79"/>
      <c r="V1677" s="78"/>
      <c r="W1677" s="82"/>
      <c r="X1677" s="80" t="s">
        <v>2026</v>
      </c>
      <c r="Y1677" s="81" t="s">
        <v>2024</v>
      </c>
      <c r="Z1677" s="82"/>
      <c r="AA1677" s="70" t="s">
        <v>2024</v>
      </c>
      <c r="AB1677" s="70" t="s">
        <v>2024</v>
      </c>
      <c r="AC1677" s="69" t="s">
        <v>2024</v>
      </c>
      <c r="AD1677" s="69" t="str">
        <f ca="1">IFERROR(DATEDIF(DadosViagem5[[#This Row],[Utimo Bip Reserva]],TODAY(),"D"),"")</f>
        <v/>
      </c>
      <c r="AE1677" s="94" t="s">
        <v>2024</v>
      </c>
      <c r="AF1677" s="94" t="s">
        <v>2024</v>
      </c>
      <c r="AG1677" s="49"/>
      <c r="AH1677" s="50">
        <v>45807</v>
      </c>
      <c r="AI1677" s="49" t="str">
        <f>IF(DadosViagem5[[#This Row],[Dias em manutenção ]]&lt;5,"Dentro do Prazo","Fora do Prazo")</f>
        <v>Fora do Prazo</v>
      </c>
      <c r="AJ1677" s="49" t="e">
        <v>#REF!</v>
      </c>
    </row>
    <row r="1678" spans="1:36" ht="15">
      <c r="A1678" s="69" t="s">
        <v>3914</v>
      </c>
      <c r="B1678" s="70">
        <v>598</v>
      </c>
      <c r="C1678" s="69" t="s">
        <v>395</v>
      </c>
      <c r="D1678" s="69" t="s">
        <v>2025</v>
      </c>
      <c r="E1678" s="69" t="s">
        <v>2034</v>
      </c>
      <c r="F1678" s="69" t="s">
        <v>2035</v>
      </c>
      <c r="G1678" s="150"/>
      <c r="H1678" s="168">
        <v>2024</v>
      </c>
      <c r="I1678" s="69" t="s">
        <v>3199</v>
      </c>
      <c r="J1678" s="69" t="s">
        <v>3911</v>
      </c>
      <c r="K1678" s="91" t="s">
        <v>3912</v>
      </c>
      <c r="L1678" s="72" t="s">
        <v>83</v>
      </c>
      <c r="M1678" s="48" t="s">
        <v>139</v>
      </c>
      <c r="N1678" s="49" t="s">
        <v>3913</v>
      </c>
      <c r="O1678" s="49" t="s">
        <v>302</v>
      </c>
      <c r="P1678" s="74">
        <f ca="1">IFERROR(VLOOKUP(DadosViagem5[[#This Row],[Placa]],BIP!A:E,5,FALSE),"")</f>
        <v>45978</v>
      </c>
      <c r="Q1678" s="75">
        <f ca="1">DATEDIF(DadosViagem5[[#This Row],[BIP]],TODAY(),"D")</f>
        <v>0</v>
      </c>
      <c r="R1678" s="76" t="str">
        <f>IFERROR(VLOOKUP(DadosViagem5[[#This Row],[Placa]],DDS!B:C,2,FALSE),"Verificar cadastro")</f>
        <v>Operando</v>
      </c>
      <c r="S1678" s="77" t="s">
        <v>2023</v>
      </c>
      <c r="T1678" s="48"/>
      <c r="U1678" s="79"/>
      <c r="V1678" s="78"/>
      <c r="W1678" s="82"/>
      <c r="X1678" s="80"/>
      <c r="Y1678" s="81"/>
      <c r="Z1678" s="82"/>
      <c r="AA1678" s="70" t="s">
        <v>2024</v>
      </c>
      <c r="AB1678" s="70" t="s">
        <v>2024</v>
      </c>
      <c r="AC1678" s="69" t="s">
        <v>2024</v>
      </c>
      <c r="AD1678" s="69" t="str">
        <f ca="1">IFERROR(DATEDIF(DadosViagem5[[#This Row],[Utimo Bip Reserva]],TODAY(),"D"),"")</f>
        <v/>
      </c>
      <c r="AE1678" s="169" t="s">
        <v>2024</v>
      </c>
      <c r="AF1678" s="218" t="s">
        <v>2024</v>
      </c>
      <c r="AG1678" s="170"/>
      <c r="AH1678" s="50">
        <v>45807</v>
      </c>
      <c r="AI1678" s="49" t="str">
        <f>IF(DadosViagem5[[#This Row],[Dias em manutenção ]]&lt;5,"Dentro do Prazo","Fora do Prazo")</f>
        <v>Fora do Prazo</v>
      </c>
      <c r="AJ1678" s="49" t="e">
        <v>#REF!</v>
      </c>
    </row>
    <row r="1679" spans="1:36" ht="15">
      <c r="A1679" s="69" t="s">
        <v>3915</v>
      </c>
      <c r="B1679" s="70">
        <v>603</v>
      </c>
      <c r="C1679" s="69" t="s">
        <v>395</v>
      </c>
      <c r="D1679" s="69" t="s">
        <v>2025</v>
      </c>
      <c r="E1679" s="69" t="s">
        <v>2034</v>
      </c>
      <c r="F1679" s="69" t="s">
        <v>2035</v>
      </c>
      <c r="G1679" s="69"/>
      <c r="H1679" s="70">
        <v>2024</v>
      </c>
      <c r="I1679" s="69" t="s">
        <v>3199</v>
      </c>
      <c r="J1679" s="69" t="s">
        <v>3911</v>
      </c>
      <c r="K1679" s="91" t="s">
        <v>3912</v>
      </c>
      <c r="L1679" s="72" t="s">
        <v>83</v>
      </c>
      <c r="M1679" s="48" t="s">
        <v>139</v>
      </c>
      <c r="N1679" s="49" t="s">
        <v>3913</v>
      </c>
      <c r="O1679" s="49" t="s">
        <v>302</v>
      </c>
      <c r="P1679" s="74">
        <f ca="1">IFERROR(VLOOKUP(DadosViagem5[[#This Row],[Placa]],BIP!A:E,5,FALSE),"")</f>
        <v>45978</v>
      </c>
      <c r="Q1679" s="75">
        <f ca="1">DATEDIF(DadosViagem5[[#This Row],[BIP]],TODAY(),"D")</f>
        <v>0</v>
      </c>
      <c r="R1679" s="76" t="str">
        <f>IFERROR(VLOOKUP(DadosViagem5[[#This Row],[Placa]],DDS!B:C,2,FALSE),"Verificar cadastro")</f>
        <v>Operando</v>
      </c>
      <c r="S1679" s="77" t="s">
        <v>2023</v>
      </c>
      <c r="T1679" s="48"/>
      <c r="U1679" s="79"/>
      <c r="V1679" s="78"/>
      <c r="W1679" s="82"/>
      <c r="X1679" s="80"/>
      <c r="Y1679" s="81"/>
      <c r="Z1679" s="82"/>
      <c r="AA1679" s="70" t="s">
        <v>2024</v>
      </c>
      <c r="AB1679" s="70" t="s">
        <v>2024</v>
      </c>
      <c r="AC1679" s="70" t="s">
        <v>2024</v>
      </c>
      <c r="AD1679" s="70" t="s">
        <v>2024</v>
      </c>
      <c r="AE1679" s="77" t="s">
        <v>2024</v>
      </c>
      <c r="AF1679" s="94" t="s">
        <v>2024</v>
      </c>
      <c r="AG1679" s="49"/>
      <c r="AH1679" s="50">
        <v>45807</v>
      </c>
      <c r="AI1679" s="49" t="str">
        <f>IF(DadosViagem5[[#This Row],[Dias em manutenção ]]&lt;5,"Dentro do Prazo","Fora do Prazo")</f>
        <v>Fora do Prazo</v>
      </c>
      <c r="AJ1679" s="49" t="e">
        <v>#REF!</v>
      </c>
    </row>
    <row r="1680" spans="1:36" ht="15">
      <c r="A1680" s="276" t="s">
        <v>1416</v>
      </c>
      <c r="B1680" s="70"/>
      <c r="C1680" s="69" t="s">
        <v>673</v>
      </c>
      <c r="D1680" s="69" t="s">
        <v>2025</v>
      </c>
      <c r="E1680" s="69" t="s">
        <v>2027</v>
      </c>
      <c r="F1680" s="69" t="s">
        <v>2020</v>
      </c>
      <c r="G1680" s="69"/>
      <c r="H1680" s="70">
        <v>2023</v>
      </c>
      <c r="I1680" s="69" t="s">
        <v>2737</v>
      </c>
      <c r="J1680" s="69" t="s">
        <v>3916</v>
      </c>
      <c r="K1680" s="71" t="s">
        <v>3917</v>
      </c>
      <c r="L1680" s="72" t="s">
        <v>83</v>
      </c>
      <c r="M1680" s="48" t="s">
        <v>234</v>
      </c>
      <c r="N1680" s="49" t="s">
        <v>364</v>
      </c>
      <c r="O1680" s="49" t="s">
        <v>3918</v>
      </c>
      <c r="P1680" s="74">
        <f ca="1">IFERROR(VLOOKUP(DadosViagem5[[#This Row],[Placa]],BIP!A:E,5,FALSE),"")</f>
        <v>45977</v>
      </c>
      <c r="Q1680" s="75">
        <f ca="1">DATEDIF(DadosViagem5[[#This Row],[BIP]],TODAY(),"D")</f>
        <v>1</v>
      </c>
      <c r="R1680" s="76" t="str">
        <f>IFERROR(VLOOKUP(DadosViagem5[[#This Row],[Placa]],DDS!B:C,2,FALSE),"Verificar cadastro")</f>
        <v>Operando</v>
      </c>
      <c r="S1680" s="77" t="s">
        <v>2023</v>
      </c>
      <c r="T1680" s="48"/>
      <c r="U1680" s="79"/>
      <c r="V1680" s="78"/>
      <c r="W1680" s="82"/>
      <c r="X1680" s="80"/>
      <c r="Y1680" s="81"/>
      <c r="Z1680" t="s">
        <v>3919</v>
      </c>
      <c r="AA1680" s="70" t="s">
        <v>2024</v>
      </c>
      <c r="AB1680" s="70" t="s">
        <v>2024</v>
      </c>
      <c r="AC1680" s="69" t="s">
        <v>2024</v>
      </c>
      <c r="AD1680" s="69" t="str">
        <f ca="1">IFERROR(DATEDIF(DadosViagem5[[#This Row],[Utimo Bip Reserva]],TODAY(),"D"),"")</f>
        <v/>
      </c>
      <c r="AE1680" s="50"/>
      <c r="AF1680" s="50"/>
      <c r="AG1680" s="49" t="s">
        <v>2576</v>
      </c>
      <c r="AH1680" s="50">
        <v>45807</v>
      </c>
      <c r="AI1680" s="49" t="str">
        <f>IF(DadosViagem5[[#This Row],[Dias em manutenção ]]&lt;5,"Dentro do Prazo","Fora do Prazo")</f>
        <v>Fora do Prazo</v>
      </c>
      <c r="AJ1680" s="49" t="e">
        <v>#REF!</v>
      </c>
    </row>
    <row r="1681" spans="1:36" ht="15">
      <c r="A1681" s="69" t="s">
        <v>3920</v>
      </c>
      <c r="B1681" s="70"/>
      <c r="C1681" s="69" t="s">
        <v>668</v>
      </c>
      <c r="D1681" s="69" t="s">
        <v>2079</v>
      </c>
      <c r="E1681" s="69" t="s">
        <v>2027</v>
      </c>
      <c r="F1681" s="69"/>
      <c r="G1681" s="69"/>
      <c r="H1681" s="70">
        <v>2023</v>
      </c>
      <c r="I1681" s="69" t="s">
        <v>2737</v>
      </c>
      <c r="J1681" s="69" t="s">
        <v>3916</v>
      </c>
      <c r="K1681" s="71" t="s">
        <v>3917</v>
      </c>
      <c r="L1681" s="72" t="s">
        <v>83</v>
      </c>
      <c r="M1681" s="48" t="s">
        <v>234</v>
      </c>
      <c r="N1681" s="49" t="s">
        <v>364</v>
      </c>
      <c r="O1681" s="49" t="s">
        <v>3918</v>
      </c>
      <c r="P1681" s="74" t="str">
        <f>IFERROR(VLOOKUP(DadosViagem5[[#This Row],[Placa]],BIP!A:E,5,FALSE),"")</f>
        <v/>
      </c>
      <c r="Q1681" s="75" t="e">
        <f ca="1">DATEDIF(DadosViagem5[[#This Row],[BIP]],TODAY(),"D")</f>
        <v>#VALUE!</v>
      </c>
      <c r="R1681" s="76" t="str">
        <f>IFERROR(VLOOKUP(DadosViagem5[[#This Row],[Placa]],DDS!B:C,2,FALSE),"Verificar cadastro")</f>
        <v> </v>
      </c>
      <c r="S1681" s="77" t="s">
        <v>2023</v>
      </c>
      <c r="T1681" s="48"/>
      <c r="U1681" s="79"/>
      <c r="V1681" s="78"/>
      <c r="W1681" s="82" t="s">
        <v>2807</v>
      </c>
      <c r="X1681" s="80"/>
      <c r="Y1681" s="81"/>
      <c r="Z1681" s="83"/>
      <c r="AA1681" s="70" t="s">
        <v>2024</v>
      </c>
      <c r="AB1681" s="70" t="s">
        <v>2024</v>
      </c>
      <c r="AC1681" s="69" t="s">
        <v>2024</v>
      </c>
      <c r="AD1681" s="69" t="str">
        <f ca="1">IFERROR(DATEDIF(DadosViagem5[[#This Row],[Utimo Bip Reserva]],TODAY(),"D"),"")</f>
        <v/>
      </c>
      <c r="AE1681" s="50"/>
      <c r="AF1681" s="50"/>
      <c r="AG1681" s="49" t="s">
        <v>2576</v>
      </c>
      <c r="AH1681" s="50">
        <v>45807</v>
      </c>
      <c r="AI1681" s="49" t="str">
        <f>IF(DadosViagem5[[#This Row],[Dias em manutenção ]]&lt;5,"Dentro do Prazo","Fora do Prazo")</f>
        <v>Fora do Prazo</v>
      </c>
      <c r="AJ1681" s="49" t="e">
        <v>#REF!</v>
      </c>
    </row>
    <row r="1682" spans="1:36" ht="15">
      <c r="A1682" s="69" t="s">
        <v>3921</v>
      </c>
      <c r="B1682" s="70"/>
      <c r="C1682" s="69" t="s">
        <v>673</v>
      </c>
      <c r="D1682" s="69" t="s">
        <v>2025</v>
      </c>
      <c r="E1682" s="69" t="s">
        <v>2027</v>
      </c>
      <c r="F1682" s="69" t="s">
        <v>2279</v>
      </c>
      <c r="G1682" s="69"/>
      <c r="H1682" s="70">
        <v>2019</v>
      </c>
      <c r="I1682" s="69" t="s">
        <v>2737</v>
      </c>
      <c r="J1682" s="69" t="s">
        <v>3922</v>
      </c>
      <c r="K1682" s="71" t="s">
        <v>3923</v>
      </c>
      <c r="L1682" s="72" t="s">
        <v>83</v>
      </c>
      <c r="M1682" s="48" t="s">
        <v>234</v>
      </c>
      <c r="N1682" s="49" t="s">
        <v>3924</v>
      </c>
      <c r="O1682" s="49" t="s">
        <v>266</v>
      </c>
      <c r="P1682" s="74" t="str">
        <f>IFERROR(VLOOKUP(DadosViagem5[[#This Row],[Placa]],BIP!A:E,5,FALSE),"")</f>
        <v/>
      </c>
      <c r="Q1682" s="75" t="e">
        <f ca="1">DATEDIF(DadosViagem5[[#This Row],[BIP]],TODAY(),"D")</f>
        <v>#VALUE!</v>
      </c>
      <c r="R1682" s="76" t="str">
        <f>IFERROR(VLOOKUP(DadosViagem5[[#This Row],[Placa]],DDS!B:C,2,FALSE),"Verificar cadastro")</f>
        <v> </v>
      </c>
      <c r="S1682" s="77" t="s">
        <v>2023</v>
      </c>
      <c r="T1682" s="48"/>
      <c r="U1682" s="79"/>
      <c r="V1682" s="78"/>
      <c r="W1682" s="82" t="s">
        <v>3925</v>
      </c>
      <c r="X1682" s="80"/>
      <c r="Y1682" s="81"/>
      <c r="Z1682" s="83"/>
      <c r="AA1682" s="70" t="s">
        <v>2024</v>
      </c>
      <c r="AB1682" s="70" t="s">
        <v>2024</v>
      </c>
      <c r="AC1682" s="70" t="s">
        <v>2024</v>
      </c>
      <c r="AD1682" s="70"/>
      <c r="AE1682" s="49"/>
      <c r="AF1682" s="50"/>
      <c r="AG1682" s="49">
        <v>45807</v>
      </c>
      <c r="AH1682" s="50" t="s">
        <v>543</v>
      </c>
      <c r="AI1682" s="49"/>
      <c r="AJ1682" s="49" t="e">
        <v>#REF!</v>
      </c>
    </row>
    <row r="1683" spans="1:36" ht="15">
      <c r="A1683" s="69" t="s">
        <v>3926</v>
      </c>
      <c r="B1683" s="70"/>
      <c r="C1683" s="69" t="s">
        <v>673</v>
      </c>
      <c r="D1683" s="69" t="s">
        <v>2025</v>
      </c>
      <c r="E1683" s="69" t="s">
        <v>2027</v>
      </c>
      <c r="F1683" s="69" t="s">
        <v>2020</v>
      </c>
      <c r="G1683" s="69"/>
      <c r="H1683" s="70">
        <v>2020</v>
      </c>
      <c r="I1683" s="69" t="s">
        <v>2737</v>
      </c>
      <c r="J1683" s="69" t="s">
        <v>3922</v>
      </c>
      <c r="K1683" s="71" t="s">
        <v>3923</v>
      </c>
      <c r="L1683" s="72" t="s">
        <v>83</v>
      </c>
      <c r="M1683" s="48" t="s">
        <v>234</v>
      </c>
      <c r="N1683" s="49" t="s">
        <v>3924</v>
      </c>
      <c r="O1683" s="49" t="s">
        <v>266</v>
      </c>
      <c r="P1683" s="74">
        <f ca="1">IFERROR(VLOOKUP(DadosViagem5[[#This Row],[Placa]],BIP!A:E,5,FALSE),"")</f>
        <v>0</v>
      </c>
      <c r="Q1683" s="75">
        <f ca="1">DATEDIF(DadosViagem5[[#This Row],[BIP]],TODAY(),"D")</f>
        <v>45978</v>
      </c>
      <c r="R1683" s="76" t="str">
        <f>IFERROR(VLOOKUP(DadosViagem5[[#This Row],[Placa]],DDS!B:C,2,FALSE),"Verificar cadastro")</f>
        <v>Verificar cadastro</v>
      </c>
      <c r="S1683" s="77" t="s">
        <v>2023</v>
      </c>
      <c r="T1683" s="48"/>
      <c r="U1683" s="79"/>
      <c r="V1683" s="90"/>
      <c r="W1683" s="82"/>
      <c r="X1683" s="80"/>
      <c r="Y1683" s="81"/>
      <c r="Z1683" s="82"/>
      <c r="AA1683" s="70" t="s">
        <v>2024</v>
      </c>
      <c r="AB1683" s="70" t="s">
        <v>2024</v>
      </c>
      <c r="AC1683" s="69" t="s">
        <v>2024</v>
      </c>
      <c r="AD1683" s="69" t="str">
        <f ca="1">IFERROR(DATEDIF(DadosViagem5[[#This Row],[Utimo Bip Reserva]],TODAY(),"D"),"")</f>
        <v/>
      </c>
      <c r="AE1683" s="49" t="s">
        <v>2024</v>
      </c>
      <c r="AF1683" s="50" t="s">
        <v>2024</v>
      </c>
      <c r="AG1683" s="49"/>
      <c r="AH1683" s="50">
        <v>45807</v>
      </c>
      <c r="AI1683" s="49" t="str">
        <f>IF(DadosViagem5[[#This Row],[Dias em manutenção ]]&lt;5,"Dentro do Prazo","Fora do Prazo")</f>
        <v>Fora do Prazo</v>
      </c>
      <c r="AJ1683" s="49" t="e">
        <v>#REF!</v>
      </c>
    </row>
    <row r="1684" spans="1:36" ht="15">
      <c r="A1684" s="69" t="s">
        <v>3927</v>
      </c>
      <c r="B1684" s="70"/>
      <c r="C1684" s="69" t="s">
        <v>395</v>
      </c>
      <c r="D1684" s="69" t="s">
        <v>2025</v>
      </c>
      <c r="E1684" s="69" t="s">
        <v>2034</v>
      </c>
      <c r="F1684" s="69" t="s">
        <v>2035</v>
      </c>
      <c r="G1684" s="69"/>
      <c r="H1684" s="70">
        <v>2023</v>
      </c>
      <c r="I1684" s="69" t="s">
        <v>2737</v>
      </c>
      <c r="J1684" s="69" t="s">
        <v>3922</v>
      </c>
      <c r="K1684" s="71" t="s">
        <v>3923</v>
      </c>
      <c r="L1684" s="72" t="s">
        <v>83</v>
      </c>
      <c r="M1684" s="48" t="s">
        <v>139</v>
      </c>
      <c r="N1684" s="49" t="s">
        <v>3924</v>
      </c>
      <c r="O1684" s="49" t="s">
        <v>266</v>
      </c>
      <c r="P1684" s="74">
        <f ca="1">IFERROR(VLOOKUP(DadosViagem5[[#This Row],[Placa]],BIP!A:E,5,FALSE),"")</f>
        <v>45977</v>
      </c>
      <c r="Q1684" s="75">
        <f ca="1">DATEDIF(DadosViagem5[[#This Row],[BIP]],TODAY(),"D")</f>
        <v>1</v>
      </c>
      <c r="R1684" s="76" t="str">
        <f>IFERROR(VLOOKUP(DadosViagem5[[#This Row],[Placa]],DDS!B:C,2,FALSE),"Verificar cadastro")</f>
        <v>Operando</v>
      </c>
      <c r="S1684" s="77" t="s">
        <v>2023</v>
      </c>
      <c r="T1684" s="48"/>
      <c r="U1684" s="79"/>
      <c r="V1684" s="78"/>
      <c r="W1684" s="82"/>
      <c r="X1684" s="80"/>
      <c r="Y1684" s="81"/>
      <c r="Z1684" s="82"/>
      <c r="AA1684" s="70" t="s">
        <v>2024</v>
      </c>
      <c r="AB1684" s="70" t="s">
        <v>2024</v>
      </c>
      <c r="AC1684" s="69" t="s">
        <v>2024</v>
      </c>
      <c r="AD1684" s="69" t="str">
        <f ca="1">IFERROR(DATEDIF(DadosViagem5[[#This Row],[Utimo Bip Reserva]],TODAY(),"D"),"")</f>
        <v/>
      </c>
      <c r="AE1684" s="49"/>
      <c r="AF1684" s="50"/>
      <c r="AG1684" s="49"/>
      <c r="AH1684" s="50">
        <v>45807</v>
      </c>
      <c r="AI1684" s="49" t="str">
        <f>IF(DadosViagem5[[#This Row],[Dias em manutenção ]]&lt;5,"Dentro do Prazo","Fora do Prazo")</f>
        <v>Fora do Prazo</v>
      </c>
      <c r="AJ1684" s="49" t="e">
        <v>#REF!</v>
      </c>
    </row>
    <row r="1685" spans="1:36" ht="15">
      <c r="A1685" s="69" t="s">
        <v>3928</v>
      </c>
      <c r="B1685" s="70"/>
      <c r="C1685" s="69" t="s">
        <v>673</v>
      </c>
      <c r="D1685" s="69" t="s">
        <v>2025</v>
      </c>
      <c r="E1685" s="69" t="s">
        <v>2027</v>
      </c>
      <c r="F1685" s="69" t="s">
        <v>2279</v>
      </c>
      <c r="G1685" s="69"/>
      <c r="H1685" s="70">
        <v>2023</v>
      </c>
      <c r="I1685" s="69" t="s">
        <v>2021</v>
      </c>
      <c r="J1685" s="69" t="s">
        <v>3922</v>
      </c>
      <c r="K1685" s="71" t="s">
        <v>3923</v>
      </c>
      <c r="L1685" s="72" t="s">
        <v>83</v>
      </c>
      <c r="M1685" s="48" t="s">
        <v>183</v>
      </c>
      <c r="N1685" s="49" t="s">
        <v>3924</v>
      </c>
      <c r="O1685" s="49" t="s">
        <v>3929</v>
      </c>
      <c r="P1685" s="74">
        <f ca="1">IFERROR(VLOOKUP(DadosViagem5[[#This Row],[Placa]],BIP!A:E,5,FALSE),"")</f>
        <v>0</v>
      </c>
      <c r="Q1685" s="75">
        <f ca="1">DATEDIF(DadosViagem5[[#This Row],[BIP]],TODAY(),"D")</f>
        <v>45978</v>
      </c>
      <c r="R1685" s="76" t="str">
        <f>IFERROR(VLOOKUP(DadosViagem5[[#This Row],[Placa]],DDS!B:C,2,FALSE),"Verificar cadastro")</f>
        <v> </v>
      </c>
      <c r="S1685" s="77" t="s">
        <v>2023</v>
      </c>
      <c r="T1685" s="48"/>
      <c r="U1685" s="79" t="s">
        <v>2026</v>
      </c>
      <c r="V1685" s="78"/>
      <c r="W1685" s="82"/>
      <c r="X1685" s="80"/>
      <c r="Y1685" s="81"/>
      <c r="Z1685" s="82"/>
      <c r="AA1685" s="70" t="s">
        <v>2024</v>
      </c>
      <c r="AB1685" s="70" t="s">
        <v>2024</v>
      </c>
      <c r="AC1685" s="69" t="s">
        <v>2024</v>
      </c>
      <c r="AD1685" s="69" t="str">
        <f ca="1">IFERROR(DATEDIF(DadosViagem5[[#This Row],[Utimo Bip Reserva]],TODAY(),"D"),"")</f>
        <v/>
      </c>
      <c r="AE1685" s="49" t="s">
        <v>3930</v>
      </c>
      <c r="AF1685" s="50" t="s">
        <v>2024</v>
      </c>
      <c r="AG1685" s="49" t="s">
        <v>701</v>
      </c>
      <c r="AH1685" s="50">
        <v>45807</v>
      </c>
      <c r="AI1685" s="49" t="str">
        <f>IF(DadosViagem5[[#This Row],[Dias em manutenção ]]&lt;5,"Dentro do Prazo","Fora do Prazo")</f>
        <v>Fora do Prazo</v>
      </c>
      <c r="AJ1685" s="49" t="e">
        <v>#REF!</v>
      </c>
    </row>
    <row r="1686" spans="1:36" ht="15">
      <c r="A1686" s="69" t="s">
        <v>119</v>
      </c>
      <c r="B1686" s="70"/>
      <c r="C1686" s="69" t="s">
        <v>673</v>
      </c>
      <c r="D1686" s="69" t="s">
        <v>2025</v>
      </c>
      <c r="E1686" s="69" t="s">
        <v>2027</v>
      </c>
      <c r="F1686" s="69" t="s">
        <v>2020</v>
      </c>
      <c r="G1686" s="69"/>
      <c r="H1686" s="70">
        <v>2023</v>
      </c>
      <c r="I1686" s="69" t="s">
        <v>2737</v>
      </c>
      <c r="J1686" s="69" t="s">
        <v>1258</v>
      </c>
      <c r="K1686" s="71" t="s">
        <v>1677</v>
      </c>
      <c r="L1686" s="72" t="s">
        <v>83</v>
      </c>
      <c r="M1686" s="48" t="s">
        <v>234</v>
      </c>
      <c r="N1686" s="49" t="s">
        <v>121</v>
      </c>
      <c r="O1686" s="50" t="s">
        <v>2946</v>
      </c>
      <c r="P1686" s="74">
        <f ca="1">IFERROR(VLOOKUP(DadosViagem5[[#This Row],[Placa]],BIP!A:E,5,FALSE),"")</f>
        <v>0</v>
      </c>
      <c r="Q1686" s="75">
        <f ca="1">DATEDIF(DadosViagem5[[#This Row],[BIP]],TODAY(),"D")</f>
        <v>45978</v>
      </c>
      <c r="R1686" s="76" t="str">
        <f>IFERROR(VLOOKUP(DadosViagem5[[#This Row],[Placa]],DDS!B:C,2,FALSE),"Verificar cadastro")</f>
        <v>Manutenção</v>
      </c>
      <c r="S1686" s="49" t="s">
        <v>2103</v>
      </c>
      <c r="T1686" s="48"/>
      <c r="U1686" s="79"/>
      <c r="V1686" s="78">
        <v>45820</v>
      </c>
      <c r="W1686" s="82" t="s">
        <v>3931</v>
      </c>
      <c r="X1686" s="87" t="s">
        <v>2105</v>
      </c>
      <c r="Y1686" s="81" t="s">
        <v>335</v>
      </c>
      <c r="Z1686" s="83" t="s">
        <v>117</v>
      </c>
      <c r="AA1686" s="70" t="s">
        <v>2024</v>
      </c>
      <c r="AB1686" s="70" t="s">
        <v>2024</v>
      </c>
      <c r="AC1686" s="69" t="s">
        <v>2024</v>
      </c>
      <c r="AD1686" s="69" t="str">
        <f ca="1">IFERROR(DATEDIF(DadosViagem5[[#This Row],[Utimo Bip Reserva]],TODAY(),"D"),"")</f>
        <v/>
      </c>
      <c r="AE1686" s="98"/>
      <c r="AF1686" s="98"/>
      <c r="AG1686" s="48"/>
      <c r="AH1686" s="50">
        <v>45807</v>
      </c>
      <c r="AI1686" s="49" t="str">
        <f>IF(DadosViagem5[[#This Row],[Dias em manutenção ]]&lt;5,"Dentro do Prazo","Fora do Prazo")</f>
        <v>Fora do Prazo</v>
      </c>
      <c r="AJ1686" s="49" t="e">
        <v>#REF!</v>
      </c>
    </row>
    <row r="1687" spans="1:36" ht="15">
      <c r="A1687" s="69" t="s">
        <v>1256</v>
      </c>
      <c r="B1687" s="70"/>
      <c r="C1687" s="69" t="s">
        <v>673</v>
      </c>
      <c r="D1687" s="69" t="s">
        <v>2025</v>
      </c>
      <c r="E1687" s="69" t="s">
        <v>2027</v>
      </c>
      <c r="F1687" s="69" t="s">
        <v>2020</v>
      </c>
      <c r="G1687" s="69"/>
      <c r="H1687" s="70">
        <v>2023</v>
      </c>
      <c r="I1687" s="69" t="s">
        <v>2737</v>
      </c>
      <c r="J1687" s="69" t="s">
        <v>1258</v>
      </c>
      <c r="K1687" s="71" t="s">
        <v>1677</v>
      </c>
      <c r="L1687" s="72" t="s">
        <v>83</v>
      </c>
      <c r="M1687" s="48" t="s">
        <v>234</v>
      </c>
      <c r="N1687" s="49" t="s">
        <v>121</v>
      </c>
      <c r="O1687" s="50" t="s">
        <v>2946</v>
      </c>
      <c r="P1687" s="74">
        <f ca="1">IFERROR(VLOOKUP(DadosViagem5[[#This Row],[Placa]],BIP!A:E,5,FALSE),"")</f>
        <v>0</v>
      </c>
      <c r="Q1687" s="75">
        <f ca="1">DATEDIF(DadosViagem5[[#This Row],[BIP]],TODAY(),"D")</f>
        <v>45978</v>
      </c>
      <c r="R1687" s="76" t="str">
        <f>IFERROR(VLOOKUP(DadosViagem5[[#This Row],[Placa]],DDS!B:C,2,FALSE),"Verificar cadastro")</f>
        <v>Verificar cadastro</v>
      </c>
      <c r="S1687" s="77" t="s">
        <v>2023</v>
      </c>
      <c r="T1687" s="48"/>
      <c r="U1687" s="79"/>
      <c r="V1687" s="78"/>
      <c r="W1687" s="82"/>
      <c r="X1687" s="87"/>
      <c r="Y1687" s="81"/>
      <c r="Z1687" s="83"/>
      <c r="AA1687" s="70" t="s">
        <v>2024</v>
      </c>
      <c r="AB1687" s="70" t="s">
        <v>2024</v>
      </c>
      <c r="AC1687" s="69" t="s">
        <v>2024</v>
      </c>
      <c r="AD1687" s="69" t="str">
        <f ca="1">IFERROR(DATEDIF(DadosViagem5[[#This Row],[Utimo Bip Reserva]],TODAY(),"D"),"")</f>
        <v/>
      </c>
      <c r="AE1687" s="79" t="s">
        <v>2024</v>
      </c>
      <c r="AF1687" s="79" t="s">
        <v>2024</v>
      </c>
      <c r="AG1687" s="48" t="s">
        <v>2576</v>
      </c>
      <c r="AH1687" s="50">
        <v>44</v>
      </c>
      <c r="AI1687" s="49" t="str">
        <f>IF(DadosViagem5[[#This Row],[Dias em manutenção ]]&lt;5,"Dentro do Prazo","Fora do Prazo")</f>
        <v>Fora do Prazo</v>
      </c>
      <c r="AJ1687" s="49" t="e">
        <v>#REF!</v>
      </c>
    </row>
    <row r="1688" spans="1:36" ht="15">
      <c r="A1688" s="69" t="s">
        <v>1973</v>
      </c>
      <c r="B1688" s="70"/>
      <c r="C1688" s="69" t="s">
        <v>668</v>
      </c>
      <c r="D1688" s="69" t="s">
        <v>2079</v>
      </c>
      <c r="E1688" s="69" t="s">
        <v>2636</v>
      </c>
      <c r="F1688" s="69" t="s">
        <v>2064</v>
      </c>
      <c r="G1688" s="69"/>
      <c r="H1688" s="70">
        <v>2022</v>
      </c>
      <c r="I1688" s="69" t="s">
        <v>2737</v>
      </c>
      <c r="J1688" s="69" t="s">
        <v>1258</v>
      </c>
      <c r="K1688" s="71" t="s">
        <v>1677</v>
      </c>
      <c r="L1688" s="72" t="s">
        <v>83</v>
      </c>
      <c r="M1688" s="48" t="s">
        <v>234</v>
      </c>
      <c r="N1688" s="49" t="s">
        <v>121</v>
      </c>
      <c r="O1688" s="50" t="s">
        <v>2946</v>
      </c>
      <c r="P1688" s="74">
        <f ca="1">IFERROR(VLOOKUP(DadosViagem5[[#This Row],[Placa]],BIP!A:E,5,FALSE),"")</f>
        <v>45860</v>
      </c>
      <c r="Q1688" s="75">
        <f ca="1">DATEDIF(DadosViagem5[[#This Row],[BIP]],TODAY(),"D")</f>
        <v>118</v>
      </c>
      <c r="R1688" s="76" t="str">
        <f>IFERROR(VLOOKUP(DadosViagem5[[#This Row],[Placa]],DDS!B:C,2,FALSE),"Verificar cadastro")</f>
        <v>Manutenção</v>
      </c>
      <c r="S1688" s="49" t="s">
        <v>2660</v>
      </c>
      <c r="T1688" s="48">
        <v>6863744</v>
      </c>
      <c r="U1688" s="79">
        <v>45861</v>
      </c>
      <c r="V1688" s="78">
        <v>45861</v>
      </c>
      <c r="W1688" s="82" t="s">
        <v>1974</v>
      </c>
      <c r="X1688" s="80" t="s">
        <v>81</v>
      </c>
      <c r="Y1688" s="81" t="s">
        <v>335</v>
      </c>
      <c r="Z1688" s="82" t="s">
        <v>1975</v>
      </c>
      <c r="AA1688" s="70" t="s">
        <v>2024</v>
      </c>
      <c r="AB1688" s="70" t="s">
        <v>2024</v>
      </c>
      <c r="AC1688" s="69" t="s">
        <v>2024</v>
      </c>
      <c r="AD1688" s="69" t="str">
        <f ca="1">IFERROR(DATEDIF(DadosViagem5[[#This Row],[Utimo Bip Reserva]],TODAY(),"D"),"")</f>
        <v/>
      </c>
      <c r="AE1688" s="50" t="s">
        <v>2024</v>
      </c>
      <c r="AF1688" s="50" t="s">
        <v>2024</v>
      </c>
      <c r="AG1688" s="49"/>
      <c r="AH1688" s="50">
        <v>45807</v>
      </c>
      <c r="AI1688" s="49" t="str">
        <f>IF(DadosViagem5[[#This Row],[Dias em manutenção ]]&lt;5,"Dentro do Prazo","Fora do Prazo")</f>
        <v>Fora do Prazo</v>
      </c>
      <c r="AJ1688" s="49" t="e">
        <v>#REF!</v>
      </c>
    </row>
    <row r="1689" spans="1:36" ht="15">
      <c r="A1689" s="298" t="s">
        <v>3932</v>
      </c>
      <c r="B1689" s="296"/>
      <c r="C1689" s="116" t="s">
        <v>668</v>
      </c>
      <c r="D1689" s="116" t="s">
        <v>2079</v>
      </c>
      <c r="E1689" s="116" t="s">
        <v>2027</v>
      </c>
      <c r="F1689" s="116" t="s">
        <v>2020</v>
      </c>
      <c r="G1689" s="116"/>
      <c r="H1689" s="296">
        <v>2025</v>
      </c>
      <c r="I1689" s="86" t="s">
        <v>2737</v>
      </c>
      <c r="J1689" s="86" t="s">
        <v>3916</v>
      </c>
      <c r="K1689" s="84" t="s">
        <v>3917</v>
      </c>
      <c r="L1689" s="264" t="s">
        <v>83</v>
      </c>
      <c r="M1689" s="46" t="s">
        <v>770</v>
      </c>
      <c r="N1689" s="47" t="s">
        <v>364</v>
      </c>
      <c r="O1689" s="47" t="s">
        <v>3918</v>
      </c>
      <c r="P1689" s="233" t="str">
        <f>IFERROR(VLOOKUP(DadosViagem5[[#This Row],[Placa]],BIP!A:E,5,FALSE),"")</f>
        <v/>
      </c>
      <c r="Q1689" s="234" t="e">
        <f ca="1">DATEDIF(DadosViagem5[[#This Row],[BIP]],TODAY(),"D")</f>
        <v>#VALUE!</v>
      </c>
      <c r="R1689" s="235" t="str">
        <f>IFERROR(VLOOKUP(DadosViagem5[[#This Row],[Placa]],DDS!B:C,2,FALSE),"Verificar cadastro")</f>
        <v>Operando</v>
      </c>
      <c r="S1689" s="77" t="s">
        <v>2023</v>
      </c>
      <c r="T1689" s="299"/>
      <c r="U1689" s="300"/>
      <c r="V1689" s="301"/>
      <c r="W1689" s="302"/>
      <c r="X1689" s="303"/>
      <c r="Y1689" s="304"/>
      <c r="Z1689" s="305"/>
      <c r="AA1689" s="296"/>
      <c r="AB1689" s="296"/>
      <c r="AC1689" s="116"/>
      <c r="AD1689" s="116"/>
      <c r="AE1689" s="119"/>
      <c r="AF1689" s="120"/>
      <c r="AG1689" s="119"/>
      <c r="AH1689" s="120"/>
      <c r="AI1689" s="119"/>
      <c r="AJ1689" s="306"/>
    </row>
    <row r="1690" spans="1:36" ht="15">
      <c r="A1690" s="298" t="s">
        <v>3933</v>
      </c>
      <c r="B1690" s="155"/>
      <c r="C1690" s="86" t="s">
        <v>1188</v>
      </c>
      <c r="D1690" s="86" t="s">
        <v>2079</v>
      </c>
      <c r="E1690" s="116" t="s">
        <v>2027</v>
      </c>
      <c r="F1690" s="116" t="s">
        <v>2020</v>
      </c>
      <c r="G1690" s="116"/>
      <c r="H1690" s="155">
        <v>2025</v>
      </c>
      <c r="I1690" s="86" t="s">
        <v>2084</v>
      </c>
      <c r="J1690" s="86" t="s">
        <v>775</v>
      </c>
      <c r="K1690" s="84" t="s">
        <v>1904</v>
      </c>
      <c r="L1690" s="264" t="s">
        <v>83</v>
      </c>
      <c r="M1690" s="46" t="s">
        <v>150</v>
      </c>
      <c r="N1690" s="47" t="s">
        <v>278</v>
      </c>
      <c r="O1690" s="73" t="s">
        <v>2085</v>
      </c>
      <c r="P1690" s="233">
        <v>0</v>
      </c>
      <c r="Q1690" s="234">
        <v>45950</v>
      </c>
      <c r="R1690" s="235" t="str">
        <f>IFERROR(VLOOKUP(DadosViagem5[[#This Row],[Placa]],DDS!B:C,2,FALSE),"Verificar cadastro")</f>
        <v>Operando</v>
      </c>
      <c r="S1690" s="77" t="s">
        <v>2023</v>
      </c>
      <c r="T1690" s="299"/>
      <c r="U1690" s="300"/>
      <c r="V1690" s="301"/>
      <c r="W1690" s="302"/>
      <c r="X1690" s="303"/>
      <c r="Y1690" s="304"/>
      <c r="Z1690" s="305"/>
      <c r="AA1690" s="296"/>
      <c r="AB1690" s="296"/>
      <c r="AC1690" s="116"/>
      <c r="AD1690" s="116"/>
      <c r="AE1690" s="119"/>
      <c r="AF1690" s="120"/>
      <c r="AG1690" s="119"/>
      <c r="AH1690" s="120"/>
      <c r="AI1690" s="119"/>
      <c r="AJ1690" s="306"/>
    </row>
    <row r="1691" spans="1:36" ht="15">
      <c r="A1691" s="298" t="s">
        <v>3934</v>
      </c>
      <c r="B1691" s="155"/>
      <c r="C1691" s="86" t="s">
        <v>1188</v>
      </c>
      <c r="D1691" s="86" t="s">
        <v>2079</v>
      </c>
      <c r="E1691" s="116" t="s">
        <v>2027</v>
      </c>
      <c r="F1691" s="116" t="s">
        <v>2020</v>
      </c>
      <c r="G1691" s="116"/>
      <c r="H1691" s="155">
        <v>2025</v>
      </c>
      <c r="I1691" s="86" t="s">
        <v>2084</v>
      </c>
      <c r="J1691" s="86" t="s">
        <v>775</v>
      </c>
      <c r="K1691" s="84" t="s">
        <v>1904</v>
      </c>
      <c r="L1691" s="264" t="s">
        <v>83</v>
      </c>
      <c r="M1691" s="46" t="s">
        <v>150</v>
      </c>
      <c r="N1691" s="47" t="s">
        <v>278</v>
      </c>
      <c r="O1691" s="73" t="s">
        <v>2085</v>
      </c>
      <c r="P1691" s="233">
        <v>0</v>
      </c>
      <c r="Q1691" s="234">
        <v>45950</v>
      </c>
      <c r="R1691" s="235" t="str">
        <f>IFERROR(VLOOKUP(DadosViagem5[[#This Row],[Placa]],DDS!B:C,2,FALSE),"Verificar cadastro")</f>
        <v>Operando</v>
      </c>
      <c r="S1691" s="77" t="s">
        <v>2023</v>
      </c>
      <c r="T1691" s="299"/>
      <c r="U1691" s="300"/>
      <c r="V1691" s="301"/>
      <c r="W1691" s="302"/>
      <c r="X1691" s="303"/>
      <c r="Y1691" s="304"/>
      <c r="Z1691" s="305"/>
      <c r="AA1691" s="296"/>
      <c r="AB1691" s="296"/>
      <c r="AC1691" s="116"/>
      <c r="AD1691" s="116"/>
      <c r="AE1691" s="119"/>
      <c r="AF1691" s="120"/>
      <c r="AG1691" s="119"/>
      <c r="AH1691" s="120"/>
      <c r="AI1691" s="119"/>
      <c r="AJ1691" s="306"/>
    </row>
    <row r="1692" spans="1:36" ht="15">
      <c r="A1692" s="298" t="s">
        <v>3935</v>
      </c>
      <c r="B1692" s="155"/>
      <c r="C1692" s="86" t="s">
        <v>1188</v>
      </c>
      <c r="D1692" s="86" t="s">
        <v>2079</v>
      </c>
      <c r="E1692" s="116" t="s">
        <v>2027</v>
      </c>
      <c r="F1692" s="116" t="s">
        <v>2020</v>
      </c>
      <c r="G1692" s="116"/>
      <c r="H1692" s="155">
        <v>2025</v>
      </c>
      <c r="I1692" s="86" t="s">
        <v>2737</v>
      </c>
      <c r="J1692" s="86" t="s">
        <v>3916</v>
      </c>
      <c r="K1692" s="84" t="s">
        <v>3917</v>
      </c>
      <c r="L1692" s="264" t="s">
        <v>83</v>
      </c>
      <c r="M1692" s="299" t="s">
        <v>234</v>
      </c>
      <c r="N1692" s="47" t="s">
        <v>364</v>
      </c>
      <c r="O1692" s="47" t="s">
        <v>3918</v>
      </c>
      <c r="P1692" s="233" t="str">
        <f>IFERROR(VLOOKUP(DadosViagem5[[#This Row],[Placa]],BIP!A:E,5,FALSE),"")</f>
        <v/>
      </c>
      <c r="Q1692" s="234" t="e">
        <f ca="1">DATEDIF(DadosViagem5[[#This Row],[BIP]],TODAY(),"D")</f>
        <v>#VALUE!</v>
      </c>
      <c r="R1692" s="235" t="str">
        <f>IFERROR(VLOOKUP(DadosViagem5[[#This Row],[Placa]],DDS!B:C,2,FALSE),"Verificar cadastro")</f>
        <v>Operando</v>
      </c>
      <c r="S1692" s="77" t="s">
        <v>2023</v>
      </c>
      <c r="T1692" s="299"/>
      <c r="U1692" s="300"/>
      <c r="V1692" s="301"/>
      <c r="W1692" s="302"/>
      <c r="X1692" s="303"/>
      <c r="Y1692" s="304"/>
      <c r="Z1692" s="305"/>
      <c r="AA1692" s="296"/>
      <c r="AB1692" s="296"/>
      <c r="AC1692" s="116"/>
      <c r="AD1692" s="116"/>
      <c r="AE1692" s="119"/>
      <c r="AF1692" s="120"/>
      <c r="AG1692" s="119"/>
      <c r="AH1692" s="120"/>
      <c r="AI1692" s="119"/>
      <c r="AJ1692" s="306"/>
    </row>
    <row r="1693" spans="1:36" ht="15">
      <c r="A1693" s="298" t="s">
        <v>3195</v>
      </c>
      <c r="B1693" s="296"/>
      <c r="C1693" s="116" t="s">
        <v>668</v>
      </c>
      <c r="D1693" s="116" t="s">
        <v>2079</v>
      </c>
      <c r="E1693" s="116" t="s">
        <v>2027</v>
      </c>
      <c r="F1693" s="116" t="s">
        <v>2020</v>
      </c>
      <c r="G1693" s="116"/>
      <c r="H1693" s="296">
        <v>2025</v>
      </c>
      <c r="I1693" s="86" t="s">
        <v>2084</v>
      </c>
      <c r="J1693" s="86" t="s">
        <v>1377</v>
      </c>
      <c r="K1693" s="374" t="s">
        <v>2813</v>
      </c>
      <c r="L1693" s="264" t="s">
        <v>83</v>
      </c>
      <c r="M1693" s="46" t="s">
        <v>150</v>
      </c>
      <c r="N1693" s="47" t="s">
        <v>321</v>
      </c>
      <c r="O1693" s="47" t="s">
        <v>767</v>
      </c>
      <c r="P1693" s="233" t="str">
        <f>IFERROR(VLOOKUP(DadosViagem5[[#This Row],[Placa]],BIP!A:E,5,FALSE),"")</f>
        <v/>
      </c>
      <c r="Q1693" s="234" t="e">
        <f ca="1">DATEDIF(DadosViagem5[[#This Row],[BIP]],TODAY(),"D")</f>
        <v>#VALUE!</v>
      </c>
      <c r="R1693" s="235" t="str">
        <f>IFERROR(VLOOKUP(DadosViagem5[[#This Row],[Placa]],DDS!B:C,2,FALSE),"Verificar cadastro")</f>
        <v>Operando</v>
      </c>
      <c r="S1693" s="77" t="s">
        <v>2023</v>
      </c>
      <c r="T1693" s="299"/>
      <c r="U1693" s="300"/>
      <c r="V1693" s="301"/>
      <c r="W1693" s="302"/>
      <c r="X1693" s="303"/>
      <c r="Y1693" s="304"/>
      <c r="Z1693" s="305"/>
      <c r="AA1693" s="296"/>
      <c r="AB1693" s="296"/>
      <c r="AC1693" s="116"/>
      <c r="AD1693" s="116"/>
      <c r="AE1693" s="119"/>
      <c r="AF1693" s="120"/>
      <c r="AG1693" s="119"/>
      <c r="AH1693" s="120"/>
      <c r="AI1693" s="119"/>
      <c r="AJ1693" s="306"/>
    </row>
    <row r="1694" spans="1:36" ht="15">
      <c r="A1694" s="298" t="s">
        <v>1880</v>
      </c>
      <c r="B1694" s="296"/>
      <c r="C1694" s="116" t="s">
        <v>668</v>
      </c>
      <c r="D1694" s="116" t="s">
        <v>2079</v>
      </c>
      <c r="E1694" s="116" t="s">
        <v>2027</v>
      </c>
      <c r="F1694" s="116" t="s">
        <v>2020</v>
      </c>
      <c r="G1694" s="116"/>
      <c r="H1694" s="296">
        <v>2025</v>
      </c>
      <c r="I1694" s="86" t="s">
        <v>3075</v>
      </c>
      <c r="J1694" s="86" t="s">
        <v>3162</v>
      </c>
      <c r="K1694" s="86" t="s">
        <v>3163</v>
      </c>
      <c r="L1694" s="264" t="s">
        <v>83</v>
      </c>
      <c r="M1694" s="46" t="s">
        <v>183</v>
      </c>
      <c r="N1694" s="73" t="s">
        <v>3164</v>
      </c>
      <c r="O1694" s="73" t="s">
        <v>3165</v>
      </c>
      <c r="P1694" s="233" t="str">
        <f>IFERROR(VLOOKUP(DadosViagem5[[#This Row],[Placa]],BIP!A:E,5,FALSE),"")</f>
        <v/>
      </c>
      <c r="Q1694" s="234" t="e">
        <f ca="1">DATEDIF(DadosViagem5[[#This Row],[BIP]],TODAY(),"D")</f>
        <v>#VALUE!</v>
      </c>
      <c r="R1694" s="235" t="str">
        <f>IFERROR(VLOOKUP(DadosViagem5[[#This Row],[Placa]],DDS!B:C,2,FALSE),"Verificar cadastro")</f>
        <v>Operando</v>
      </c>
      <c r="S1694" s="77" t="s">
        <v>2023</v>
      </c>
      <c r="T1694" s="299"/>
      <c r="U1694" s="300"/>
      <c r="V1694" s="301"/>
      <c r="W1694" s="302"/>
      <c r="X1694" s="303"/>
      <c r="Y1694" s="304"/>
      <c r="Z1694" s="305"/>
      <c r="AA1694" s="296"/>
      <c r="AB1694" s="296"/>
      <c r="AC1694" s="116"/>
      <c r="AD1694" s="116"/>
      <c r="AE1694" s="119"/>
      <c r="AF1694" s="120"/>
      <c r="AG1694" s="119"/>
      <c r="AH1694" s="120"/>
      <c r="AI1694" s="119"/>
      <c r="AJ1694" s="306"/>
    </row>
    <row r="1695" spans="1:36" ht="15">
      <c r="A1695" s="298" t="s">
        <v>3936</v>
      </c>
      <c r="B1695" s="296"/>
      <c r="C1695" s="116" t="s">
        <v>668</v>
      </c>
      <c r="D1695" s="116" t="s">
        <v>2079</v>
      </c>
      <c r="E1695" s="116" t="s">
        <v>2027</v>
      </c>
      <c r="F1695" s="116" t="s">
        <v>2020</v>
      </c>
      <c r="G1695" s="116"/>
      <c r="H1695" s="296">
        <v>2025</v>
      </c>
      <c r="I1695" s="86" t="s">
        <v>3075</v>
      </c>
      <c r="J1695" s="86" t="s">
        <v>3162</v>
      </c>
      <c r="K1695" s="86" t="s">
        <v>3163</v>
      </c>
      <c r="L1695" s="264" t="s">
        <v>83</v>
      </c>
      <c r="M1695" s="46" t="s">
        <v>183</v>
      </c>
      <c r="N1695" s="73" t="s">
        <v>3164</v>
      </c>
      <c r="O1695" s="73" t="s">
        <v>3165</v>
      </c>
      <c r="P1695" s="233" t="str">
        <f>IFERROR(VLOOKUP(DadosViagem5[[#This Row],[Placa]],BIP!A:E,5,FALSE),"")</f>
        <v/>
      </c>
      <c r="Q1695" s="234" t="e">
        <f ca="1">DATEDIF(DadosViagem5[[#This Row],[BIP]],TODAY(),"D")</f>
        <v>#VALUE!</v>
      </c>
      <c r="R1695" s="235" t="str">
        <f>IFERROR(VLOOKUP(DadosViagem5[[#This Row],[Placa]],DDS!B:C,2,FALSE),"Verificar cadastro")</f>
        <v>Operando</v>
      </c>
      <c r="S1695" s="77" t="s">
        <v>2023</v>
      </c>
      <c r="T1695" s="299"/>
      <c r="U1695" s="300"/>
      <c r="V1695" s="301"/>
      <c r="W1695" s="302"/>
      <c r="X1695" s="303"/>
      <c r="Y1695" s="304"/>
      <c r="Z1695" s="305"/>
      <c r="AA1695" s="296"/>
      <c r="AB1695" s="296"/>
      <c r="AC1695" s="116"/>
      <c r="AD1695" s="116"/>
      <c r="AE1695" s="119"/>
      <c r="AF1695" s="120"/>
      <c r="AG1695" s="119"/>
      <c r="AH1695" s="120"/>
      <c r="AI1695" s="119"/>
      <c r="AJ1695" s="306"/>
    </row>
    <row r="1696" spans="1:36" ht="15">
      <c r="A1696" s="298" t="s">
        <v>3937</v>
      </c>
      <c r="B1696" s="296"/>
      <c r="C1696" s="116" t="s">
        <v>668</v>
      </c>
      <c r="D1696" s="116" t="s">
        <v>2079</v>
      </c>
      <c r="E1696" s="116" t="s">
        <v>2027</v>
      </c>
      <c r="F1696" s="116" t="s">
        <v>2020</v>
      </c>
      <c r="G1696" s="116"/>
      <c r="H1696" s="296">
        <v>2025</v>
      </c>
      <c r="I1696" s="86" t="s">
        <v>3075</v>
      </c>
      <c r="J1696" s="86" t="s">
        <v>3162</v>
      </c>
      <c r="K1696" s="86" t="s">
        <v>3163</v>
      </c>
      <c r="L1696" s="264" t="s">
        <v>83</v>
      </c>
      <c r="M1696" s="46" t="s">
        <v>183</v>
      </c>
      <c r="N1696" s="73" t="s">
        <v>3164</v>
      </c>
      <c r="O1696" s="73" t="s">
        <v>3165</v>
      </c>
      <c r="P1696" s="233" t="str">
        <f>IFERROR(VLOOKUP(DadosViagem5[[#This Row],[Placa]],BIP!A:E,5,FALSE),"")</f>
        <v/>
      </c>
      <c r="Q1696" s="234" t="e">
        <f ca="1">DATEDIF(DadosViagem5[[#This Row],[BIP]],TODAY(),"D")</f>
        <v>#VALUE!</v>
      </c>
      <c r="R1696" s="235" t="str">
        <f>IFERROR(VLOOKUP(DadosViagem5[[#This Row],[Placa]],DDS!B:C,2,FALSE),"Verificar cadastro")</f>
        <v>Operando</v>
      </c>
      <c r="S1696" s="77" t="s">
        <v>2023</v>
      </c>
      <c r="T1696" s="299"/>
      <c r="U1696" s="300"/>
      <c r="V1696" s="301"/>
      <c r="W1696" s="302"/>
      <c r="X1696" s="303"/>
      <c r="Y1696" s="304"/>
      <c r="Z1696" s="305"/>
      <c r="AA1696" s="296"/>
      <c r="AB1696" s="296"/>
      <c r="AC1696" s="116"/>
      <c r="AD1696" s="116"/>
      <c r="AE1696" s="119"/>
      <c r="AF1696" s="120"/>
      <c r="AG1696" s="119"/>
      <c r="AH1696" s="120"/>
      <c r="AI1696" s="119"/>
      <c r="AJ1696" s="306"/>
    </row>
    <row r="1697" spans="1:36" ht="15">
      <c r="A1697" s="298" t="s">
        <v>3938</v>
      </c>
      <c r="B1697" s="296"/>
      <c r="C1697" s="116" t="s">
        <v>668</v>
      </c>
      <c r="D1697" s="116" t="s">
        <v>2079</v>
      </c>
      <c r="E1697" s="116" t="s">
        <v>2027</v>
      </c>
      <c r="F1697" s="116" t="s">
        <v>2020</v>
      </c>
      <c r="G1697" s="116"/>
      <c r="H1697" s="296">
        <v>2025</v>
      </c>
      <c r="I1697" s="86" t="s">
        <v>3075</v>
      </c>
      <c r="J1697" s="86" t="s">
        <v>3162</v>
      </c>
      <c r="K1697" s="86" t="s">
        <v>3163</v>
      </c>
      <c r="L1697" s="264" t="s">
        <v>83</v>
      </c>
      <c r="M1697" s="46" t="s">
        <v>183</v>
      </c>
      <c r="N1697" s="73" t="s">
        <v>3164</v>
      </c>
      <c r="O1697" s="73" t="s">
        <v>3165</v>
      </c>
      <c r="P1697" s="233" t="str">
        <f>IFERROR(VLOOKUP(DadosViagem5[[#This Row],[Placa]],BIP!A:E,5,FALSE),"")</f>
        <v/>
      </c>
      <c r="Q1697" s="234" t="e">
        <f ca="1">DATEDIF(DadosViagem5[[#This Row],[BIP]],TODAY(),"D")</f>
        <v>#VALUE!</v>
      </c>
      <c r="R1697" s="235" t="str">
        <f>IFERROR(VLOOKUP(DadosViagem5[[#This Row],[Placa]],DDS!B:C,2,FALSE),"Verificar cadastro")</f>
        <v>Verificar cadastro</v>
      </c>
      <c r="S1697" s="77" t="s">
        <v>2023</v>
      </c>
      <c r="T1697" s="299"/>
      <c r="U1697" s="300"/>
      <c r="V1697" s="301"/>
      <c r="W1697" s="302"/>
      <c r="X1697" s="303"/>
      <c r="Y1697" s="304"/>
      <c r="Z1697" s="305"/>
      <c r="AA1697" s="296"/>
      <c r="AB1697" s="296"/>
      <c r="AC1697" s="116"/>
      <c r="AD1697" s="116"/>
      <c r="AE1697" s="119"/>
      <c r="AF1697" s="120"/>
      <c r="AG1697" s="119"/>
      <c r="AH1697" s="120"/>
      <c r="AI1697" s="119"/>
      <c r="AJ1697" s="306"/>
    </row>
    <row r="1698" spans="1:36" ht="15">
      <c r="A1698" s="298" t="s">
        <v>3939</v>
      </c>
      <c r="B1698" s="296"/>
      <c r="C1698" s="116" t="s">
        <v>668</v>
      </c>
      <c r="D1698" s="116" t="s">
        <v>2079</v>
      </c>
      <c r="E1698" s="116" t="s">
        <v>2027</v>
      </c>
      <c r="F1698" s="116" t="s">
        <v>2020</v>
      </c>
      <c r="G1698" s="116"/>
      <c r="H1698" s="296">
        <v>2025</v>
      </c>
      <c r="I1698" s="86" t="s">
        <v>3901</v>
      </c>
      <c r="J1698" s="86" t="s">
        <v>3902</v>
      </c>
      <c r="K1698" s="84" t="s">
        <v>3898</v>
      </c>
      <c r="L1698" s="264" t="s">
        <v>83</v>
      </c>
      <c r="M1698" s="46" t="s">
        <v>183</v>
      </c>
      <c r="N1698" s="47" t="s">
        <v>3899</v>
      </c>
      <c r="O1698" s="47" t="s">
        <v>3003</v>
      </c>
      <c r="P1698" s="233" t="str">
        <f>IFERROR(VLOOKUP(DadosViagem5[[#This Row],[Placa]],BIP!A:E,5,FALSE),"")</f>
        <v/>
      </c>
      <c r="Q1698" s="234" t="e">
        <f ca="1">DATEDIF(DadosViagem5[[#This Row],[BIP]],TODAY(),"D")</f>
        <v>#VALUE!</v>
      </c>
      <c r="R1698" s="235" t="str">
        <f>IFERROR(VLOOKUP(DadosViagem5[[#This Row],[Placa]],DDS!B:C,2,FALSE),"Verificar cadastro")</f>
        <v>Operando</v>
      </c>
      <c r="S1698" s="77" t="s">
        <v>2023</v>
      </c>
      <c r="T1698" s="299"/>
      <c r="U1698" s="300"/>
      <c r="V1698" s="301"/>
      <c r="W1698" s="302"/>
      <c r="X1698" s="303"/>
      <c r="Y1698" s="304"/>
      <c r="Z1698" s="305"/>
      <c r="AA1698" s="296"/>
      <c r="AB1698" s="296"/>
      <c r="AC1698" s="116"/>
      <c r="AD1698" s="116"/>
      <c r="AE1698" s="119"/>
      <c r="AF1698" s="120"/>
      <c r="AG1698" s="119"/>
      <c r="AH1698" s="120"/>
      <c r="AI1698" s="119"/>
      <c r="AJ1698" s="306"/>
    </row>
    <row r="1699" spans="1:36" ht="15">
      <c r="A1699" s="298" t="s">
        <v>3940</v>
      </c>
      <c r="B1699" s="296"/>
      <c r="C1699" s="116" t="s">
        <v>668</v>
      </c>
      <c r="D1699" s="116" t="s">
        <v>2079</v>
      </c>
      <c r="E1699" s="116" t="s">
        <v>2027</v>
      </c>
      <c r="F1699" s="116" t="s">
        <v>2020</v>
      </c>
      <c r="G1699" s="116"/>
      <c r="H1699" s="296">
        <v>2025</v>
      </c>
      <c r="I1699" s="86" t="s">
        <v>3901</v>
      </c>
      <c r="J1699" s="86" t="s">
        <v>3902</v>
      </c>
      <c r="K1699" s="84" t="s">
        <v>3898</v>
      </c>
      <c r="L1699" s="264" t="s">
        <v>83</v>
      </c>
      <c r="M1699" s="46" t="s">
        <v>183</v>
      </c>
      <c r="N1699" s="47" t="s">
        <v>3899</v>
      </c>
      <c r="O1699" s="47" t="s">
        <v>3003</v>
      </c>
      <c r="P1699" s="233" t="str">
        <f>IFERROR(VLOOKUP(DadosViagem5[[#This Row],[Placa]],BIP!A:E,5,FALSE),"")</f>
        <v/>
      </c>
      <c r="Q1699" s="234" t="e">
        <f ca="1">DATEDIF(DadosViagem5[[#This Row],[BIP]],TODAY(),"D")</f>
        <v>#VALUE!</v>
      </c>
      <c r="R1699" s="235" t="str">
        <f>IFERROR(VLOOKUP(DadosViagem5[[#This Row],[Placa]],DDS!B:C,2,FALSE),"Verificar cadastro")</f>
        <v>Operando</v>
      </c>
      <c r="S1699" s="77" t="s">
        <v>2023</v>
      </c>
      <c r="T1699" s="299"/>
      <c r="U1699" s="300"/>
      <c r="V1699" s="301"/>
      <c r="W1699" s="302"/>
      <c r="X1699" s="303"/>
      <c r="Y1699" s="304"/>
      <c r="Z1699" s="305"/>
      <c r="AA1699" s="296"/>
      <c r="AB1699" s="296"/>
      <c r="AC1699" s="116"/>
      <c r="AD1699" s="116"/>
      <c r="AE1699" s="119"/>
      <c r="AF1699" s="120"/>
      <c r="AG1699" s="119"/>
      <c r="AH1699" s="120"/>
      <c r="AI1699" s="119"/>
      <c r="AJ1699" s="306"/>
    </row>
    <row r="1700" spans="1:36" ht="15">
      <c r="A1700" s="298" t="s">
        <v>3941</v>
      </c>
      <c r="B1700" s="296"/>
      <c r="C1700" s="116" t="s">
        <v>668</v>
      </c>
      <c r="D1700" s="116" t="s">
        <v>2079</v>
      </c>
      <c r="E1700" s="116" t="s">
        <v>2027</v>
      </c>
      <c r="F1700" s="116" t="s">
        <v>2020</v>
      </c>
      <c r="G1700" s="116"/>
      <c r="H1700" s="296">
        <v>2025</v>
      </c>
      <c r="I1700" s="86" t="s">
        <v>3901</v>
      </c>
      <c r="J1700" s="86" t="s">
        <v>3902</v>
      </c>
      <c r="K1700" s="84" t="s">
        <v>3898</v>
      </c>
      <c r="L1700" s="264" t="s">
        <v>83</v>
      </c>
      <c r="M1700" s="46" t="s">
        <v>183</v>
      </c>
      <c r="N1700" s="47" t="s">
        <v>3899</v>
      </c>
      <c r="O1700" s="47" t="s">
        <v>3003</v>
      </c>
      <c r="P1700" s="233" t="str">
        <f>IFERROR(VLOOKUP(DadosViagem5[[#This Row],[Placa]],BIP!A:E,5,FALSE),"")</f>
        <v/>
      </c>
      <c r="Q1700" s="234" t="e">
        <f ca="1">DATEDIF(DadosViagem5[[#This Row],[BIP]],TODAY(),"D")</f>
        <v>#VALUE!</v>
      </c>
      <c r="R1700" s="235" t="str">
        <f>IFERROR(VLOOKUP(DadosViagem5[[#This Row],[Placa]],DDS!B:C,2,FALSE),"Verificar cadastro")</f>
        <v>Operando</v>
      </c>
      <c r="S1700" s="77" t="s">
        <v>2023</v>
      </c>
      <c r="T1700" s="299"/>
      <c r="U1700" s="300"/>
      <c r="V1700" s="301"/>
      <c r="W1700" s="302"/>
      <c r="X1700" s="303"/>
      <c r="Y1700" s="304"/>
      <c r="Z1700" s="305"/>
      <c r="AA1700" s="296"/>
      <c r="AB1700" s="296"/>
      <c r="AC1700" s="116"/>
      <c r="AD1700" s="116"/>
      <c r="AE1700" s="119"/>
      <c r="AF1700" s="120"/>
      <c r="AG1700" s="119"/>
      <c r="AH1700" s="120"/>
      <c r="AI1700" s="119"/>
      <c r="AJ1700" s="306"/>
    </row>
    <row r="1701" spans="1:36" ht="15">
      <c r="A1701" s="298" t="s">
        <v>3942</v>
      </c>
      <c r="B1701" s="296"/>
      <c r="C1701" s="116" t="s">
        <v>668</v>
      </c>
      <c r="D1701" s="116" t="s">
        <v>2079</v>
      </c>
      <c r="E1701" s="116" t="s">
        <v>2027</v>
      </c>
      <c r="F1701" s="116" t="s">
        <v>2020</v>
      </c>
      <c r="G1701" s="116"/>
      <c r="H1701" s="296">
        <v>2025</v>
      </c>
      <c r="I1701" s="86" t="s">
        <v>3901</v>
      </c>
      <c r="J1701" s="86" t="s">
        <v>3902</v>
      </c>
      <c r="K1701" s="84" t="s">
        <v>3898</v>
      </c>
      <c r="L1701" s="264" t="s">
        <v>83</v>
      </c>
      <c r="M1701" s="46" t="s">
        <v>183</v>
      </c>
      <c r="N1701" s="47" t="s">
        <v>3899</v>
      </c>
      <c r="O1701" s="47" t="s">
        <v>3003</v>
      </c>
      <c r="P1701" s="233" t="str">
        <f>IFERROR(VLOOKUP(DadosViagem5[[#This Row],[Placa]],BIP!A:E,5,FALSE),"")</f>
        <v/>
      </c>
      <c r="Q1701" s="234" t="e">
        <f ca="1">DATEDIF(DadosViagem5[[#This Row],[BIP]],TODAY(),"D")</f>
        <v>#VALUE!</v>
      </c>
      <c r="R1701" s="235" t="str">
        <f>IFERROR(VLOOKUP(DadosViagem5[[#This Row],[Placa]],DDS!B:C,2,FALSE),"Verificar cadastro")</f>
        <v>Operando</v>
      </c>
      <c r="S1701" s="77" t="s">
        <v>2023</v>
      </c>
      <c r="T1701" s="299"/>
      <c r="U1701" s="300"/>
      <c r="V1701" s="301"/>
      <c r="W1701" s="302"/>
      <c r="X1701" s="303"/>
      <c r="Y1701" s="304"/>
      <c r="Z1701" s="305"/>
      <c r="AA1701" s="296"/>
      <c r="AB1701" s="296"/>
      <c r="AC1701" s="116"/>
      <c r="AD1701" s="116"/>
      <c r="AE1701" s="119"/>
      <c r="AF1701" s="120"/>
      <c r="AG1701" s="119"/>
      <c r="AH1701" s="120"/>
      <c r="AI1701" s="119"/>
      <c r="AJ1701" s="306"/>
    </row>
    <row r="1702" spans="1:36" ht="15">
      <c r="A1702" s="298" t="s">
        <v>3943</v>
      </c>
      <c r="B1702" s="296"/>
      <c r="C1702" s="116" t="s">
        <v>668</v>
      </c>
      <c r="D1702" s="116" t="s">
        <v>2079</v>
      </c>
      <c r="E1702" s="116" t="s">
        <v>2027</v>
      </c>
      <c r="F1702" s="116" t="s">
        <v>2020</v>
      </c>
      <c r="G1702" s="116"/>
      <c r="H1702" s="296">
        <v>2025</v>
      </c>
      <c r="I1702" s="86" t="s">
        <v>3901</v>
      </c>
      <c r="J1702" s="86" t="s">
        <v>3902</v>
      </c>
      <c r="K1702" s="84" t="s">
        <v>3898</v>
      </c>
      <c r="L1702" s="264" t="s">
        <v>83</v>
      </c>
      <c r="M1702" s="46" t="s">
        <v>183</v>
      </c>
      <c r="N1702" s="47" t="s">
        <v>3899</v>
      </c>
      <c r="O1702" s="47" t="s">
        <v>3003</v>
      </c>
      <c r="P1702" s="233" t="str">
        <f>IFERROR(VLOOKUP(DadosViagem5[[#This Row],[Placa]],BIP!A:E,5,FALSE),"")</f>
        <v/>
      </c>
      <c r="Q1702" s="234" t="e">
        <f ca="1">DATEDIF(DadosViagem5[[#This Row],[BIP]],TODAY(),"D")</f>
        <v>#VALUE!</v>
      </c>
      <c r="R1702" s="235" t="str">
        <f>IFERROR(VLOOKUP(DadosViagem5[[#This Row],[Placa]],DDS!B:C,2,FALSE),"Verificar cadastro")</f>
        <v>Operando</v>
      </c>
      <c r="S1702" s="77" t="s">
        <v>2023</v>
      </c>
      <c r="T1702" s="299"/>
      <c r="U1702" s="300"/>
      <c r="V1702" s="301"/>
      <c r="W1702" s="302"/>
      <c r="X1702" s="303"/>
      <c r="Y1702" s="304"/>
      <c r="Z1702" s="305"/>
      <c r="AA1702" s="296"/>
      <c r="AB1702" s="296"/>
      <c r="AC1702" s="116"/>
      <c r="AD1702" s="116"/>
      <c r="AE1702" s="119"/>
      <c r="AF1702" s="120"/>
      <c r="AG1702" s="119"/>
      <c r="AH1702" s="120"/>
      <c r="AI1702" s="119"/>
      <c r="AJ1702" s="306"/>
    </row>
    <row r="1703" spans="1:36" ht="15">
      <c r="A1703" s="298" t="s">
        <v>3944</v>
      </c>
      <c r="B1703" s="296"/>
      <c r="C1703" s="116" t="s">
        <v>668</v>
      </c>
      <c r="D1703" s="116" t="s">
        <v>2079</v>
      </c>
      <c r="E1703" s="116" t="s">
        <v>2027</v>
      </c>
      <c r="F1703" s="116" t="s">
        <v>2020</v>
      </c>
      <c r="G1703" s="116"/>
      <c r="H1703" s="296">
        <v>2025</v>
      </c>
      <c r="I1703" s="86" t="s">
        <v>3901</v>
      </c>
      <c r="J1703" s="86" t="s">
        <v>3902</v>
      </c>
      <c r="K1703" s="84" t="s">
        <v>3898</v>
      </c>
      <c r="L1703" s="264" t="s">
        <v>83</v>
      </c>
      <c r="M1703" s="46" t="s">
        <v>183</v>
      </c>
      <c r="N1703" s="47" t="s">
        <v>3899</v>
      </c>
      <c r="O1703" s="47" t="s">
        <v>3003</v>
      </c>
      <c r="P1703" s="233" t="str">
        <f>IFERROR(VLOOKUP(DadosViagem5[[#This Row],[Placa]],BIP!A:E,5,FALSE),"")</f>
        <v/>
      </c>
      <c r="Q1703" s="234" t="e">
        <f ca="1">DATEDIF(DadosViagem5[[#This Row],[BIP]],TODAY(),"D")</f>
        <v>#VALUE!</v>
      </c>
      <c r="R1703" s="235" t="str">
        <f>IFERROR(VLOOKUP(DadosViagem5[[#This Row],[Placa]],DDS!B:C,2,FALSE),"Verificar cadastro")</f>
        <v>Operando</v>
      </c>
      <c r="S1703" s="77" t="s">
        <v>2023</v>
      </c>
      <c r="T1703" s="299"/>
      <c r="U1703" s="300"/>
      <c r="V1703" s="301"/>
      <c r="W1703" s="302"/>
      <c r="X1703" s="303"/>
      <c r="Y1703" s="304"/>
      <c r="Z1703" s="305"/>
      <c r="AA1703" s="296"/>
      <c r="AB1703" s="296"/>
      <c r="AC1703" s="116"/>
      <c r="AD1703" s="116"/>
      <c r="AE1703" s="119"/>
      <c r="AF1703" s="120"/>
      <c r="AG1703" s="119"/>
      <c r="AH1703" s="120"/>
      <c r="AI1703" s="119"/>
      <c r="AJ1703" s="306"/>
    </row>
    <row r="1704" spans="1:36" ht="15">
      <c r="A1704" s="298" t="s">
        <v>3945</v>
      </c>
      <c r="B1704" s="296"/>
      <c r="C1704" s="86" t="s">
        <v>1188</v>
      </c>
      <c r="D1704" s="86" t="s">
        <v>2079</v>
      </c>
      <c r="E1704" s="116" t="s">
        <v>2027</v>
      </c>
      <c r="F1704" s="116" t="s">
        <v>2020</v>
      </c>
      <c r="G1704" s="296"/>
      <c r="H1704" s="296">
        <v>2025</v>
      </c>
      <c r="I1704" s="296"/>
      <c r="J1704" s="296"/>
      <c r="K1704" s="296"/>
      <c r="L1704" s="296"/>
      <c r="M1704" s="46" t="s">
        <v>3946</v>
      </c>
      <c r="N1704" s="47"/>
      <c r="O1704" s="47"/>
      <c r="P1704" s="233"/>
      <c r="Q1704" s="234">
        <f ca="1">DATEDIF(DadosViagem5[[#This Row],[BIP]],TODAY(),"D")</f>
        <v>45978</v>
      </c>
      <c r="R1704" s="235" t="str">
        <f>IFERROR(VLOOKUP(DadosViagem5[[#This Row],[Placa]],DDS!B:C,2,FALSE),"Verificar cadastro")</f>
        <v> </v>
      </c>
      <c r="S1704" s="77" t="s">
        <v>2023</v>
      </c>
      <c r="T1704" s="299"/>
      <c r="U1704" s="300"/>
      <c r="V1704" s="301"/>
      <c r="W1704" s="302"/>
      <c r="X1704" s="303"/>
      <c r="Y1704" s="304"/>
      <c r="Z1704" s="305"/>
      <c r="AA1704" s="296"/>
      <c r="AB1704" s="296"/>
      <c r="AC1704" s="116"/>
      <c r="AD1704" s="116"/>
      <c r="AE1704" s="119"/>
      <c r="AF1704" s="120"/>
      <c r="AG1704" s="119"/>
      <c r="AH1704" s="120"/>
      <c r="AI1704" s="119"/>
      <c r="AJ1704" s="306"/>
    </row>
    <row r="1705" spans="1:36" ht="15">
      <c r="A1705" s="298" t="s">
        <v>3947</v>
      </c>
      <c r="B1705" s="296"/>
      <c r="C1705" s="86" t="s">
        <v>1188</v>
      </c>
      <c r="D1705" s="86" t="s">
        <v>2079</v>
      </c>
      <c r="E1705" s="116" t="s">
        <v>2027</v>
      </c>
      <c r="F1705" s="116" t="s">
        <v>2020</v>
      </c>
      <c r="G1705" s="296"/>
      <c r="H1705" s="296">
        <v>2025</v>
      </c>
      <c r="I1705" s="296"/>
      <c r="J1705" s="296"/>
      <c r="K1705" s="296"/>
      <c r="L1705" s="296"/>
      <c r="M1705" s="46" t="s">
        <v>3946</v>
      </c>
      <c r="N1705" s="47"/>
      <c r="O1705" s="47"/>
      <c r="P1705" s="233"/>
      <c r="Q1705" s="234">
        <f ca="1">DATEDIF(DadosViagem5[[#This Row],[BIP]],TODAY(),"D")</f>
        <v>45978</v>
      </c>
      <c r="R1705" s="235" t="str">
        <f>IFERROR(VLOOKUP(DadosViagem5[[#This Row],[Placa]],DDS!B:C,2,FALSE),"Verificar cadastro")</f>
        <v> </v>
      </c>
      <c r="S1705" s="77" t="s">
        <v>2023</v>
      </c>
      <c r="T1705" s="299"/>
      <c r="U1705" s="300"/>
      <c r="V1705" s="301"/>
      <c r="W1705" s="302"/>
      <c r="X1705" s="303"/>
      <c r="Y1705" s="304"/>
      <c r="Z1705" s="305"/>
      <c r="AA1705" s="296"/>
      <c r="AB1705" s="296"/>
      <c r="AC1705" s="116"/>
      <c r="AD1705" s="116"/>
      <c r="AE1705" s="119"/>
      <c r="AF1705" s="120"/>
      <c r="AG1705" s="119"/>
      <c r="AH1705" s="120"/>
      <c r="AI1705" s="119"/>
      <c r="AJ1705" s="306"/>
    </row>
    <row r="1706" spans="1:36" ht="15">
      <c r="A1706" s="298" t="s">
        <v>3948</v>
      </c>
      <c r="B1706" s="296"/>
      <c r="C1706" s="86" t="s">
        <v>1188</v>
      </c>
      <c r="D1706" s="86" t="s">
        <v>2079</v>
      </c>
      <c r="E1706" s="116" t="s">
        <v>2027</v>
      </c>
      <c r="F1706" s="116" t="s">
        <v>2020</v>
      </c>
      <c r="G1706" s="296"/>
      <c r="H1706" s="296">
        <v>2025</v>
      </c>
      <c r="I1706" s="296"/>
      <c r="J1706" s="296"/>
      <c r="K1706" s="296"/>
      <c r="L1706" s="296"/>
      <c r="M1706" s="46" t="s">
        <v>3946</v>
      </c>
      <c r="N1706" s="47"/>
      <c r="O1706" s="47"/>
      <c r="P1706" s="233"/>
      <c r="Q1706" s="234">
        <f ca="1">DATEDIF(DadosViagem5[[#This Row],[BIP]],TODAY(),"D")</f>
        <v>45978</v>
      </c>
      <c r="R1706" s="235" t="str">
        <f>IFERROR(VLOOKUP(DadosViagem5[[#This Row],[Placa]],DDS!B:C,2,FALSE),"Verificar cadastro")</f>
        <v> </v>
      </c>
      <c r="S1706" s="77" t="s">
        <v>2023</v>
      </c>
      <c r="T1706" s="299"/>
      <c r="U1706" s="300"/>
      <c r="V1706" s="301"/>
      <c r="W1706" s="302"/>
      <c r="X1706" s="303"/>
      <c r="Y1706" s="304"/>
      <c r="Z1706" s="305"/>
      <c r="AA1706" s="296"/>
      <c r="AB1706" s="296"/>
      <c r="AC1706" s="116"/>
      <c r="AD1706" s="116"/>
      <c r="AE1706" s="119"/>
      <c r="AF1706" s="120"/>
      <c r="AG1706" s="119"/>
      <c r="AH1706" s="120"/>
      <c r="AI1706" s="119"/>
      <c r="AJ1706" s="306"/>
    </row>
    <row r="1707" spans="1:36" ht="15">
      <c r="A1707" s="298" t="s">
        <v>3949</v>
      </c>
      <c r="B1707" s="296"/>
      <c r="C1707" s="116" t="s">
        <v>668</v>
      </c>
      <c r="D1707" s="116" t="s">
        <v>2079</v>
      </c>
      <c r="E1707" s="116" t="s">
        <v>2027</v>
      </c>
      <c r="F1707" s="116" t="s">
        <v>2020</v>
      </c>
      <c r="G1707" s="296"/>
      <c r="H1707" s="296">
        <v>2025</v>
      </c>
      <c r="I1707" s="296"/>
      <c r="J1707" s="296"/>
      <c r="K1707" s="296"/>
      <c r="L1707" s="296"/>
      <c r="M1707" s="46" t="s">
        <v>3946</v>
      </c>
      <c r="N1707" s="47"/>
      <c r="O1707" s="47"/>
      <c r="P1707" s="233"/>
      <c r="Q1707" s="234">
        <f ca="1">DATEDIF(DadosViagem5[[#This Row],[BIP]],TODAY(),"D")</f>
        <v>45978</v>
      </c>
      <c r="R1707" s="235" t="str">
        <f>IFERROR(VLOOKUP(DadosViagem5[[#This Row],[Placa]],DDS!B:C,2,FALSE),"Verificar cadastro")</f>
        <v> </v>
      </c>
      <c r="S1707" s="77" t="s">
        <v>2023</v>
      </c>
      <c r="T1707" s="299"/>
      <c r="U1707" s="300"/>
      <c r="V1707" s="301"/>
      <c r="W1707" s="302"/>
      <c r="X1707" s="303"/>
      <c r="Y1707" s="304"/>
      <c r="Z1707" s="305"/>
      <c r="AA1707" s="296"/>
      <c r="AB1707" s="296"/>
      <c r="AC1707" s="116"/>
      <c r="AD1707" s="116"/>
      <c r="AE1707" s="119"/>
      <c r="AF1707" s="120"/>
      <c r="AG1707" s="119"/>
      <c r="AH1707" s="120"/>
      <c r="AI1707" s="119"/>
      <c r="AJ1707" s="306"/>
    </row>
    <row r="1708" spans="1:36" ht="15">
      <c r="A1708" s="298" t="s">
        <v>3950</v>
      </c>
      <c r="B1708" s="296"/>
      <c r="C1708" s="116" t="s">
        <v>668</v>
      </c>
      <c r="D1708" s="116" t="s">
        <v>2079</v>
      </c>
      <c r="E1708" s="116" t="s">
        <v>2027</v>
      </c>
      <c r="F1708" s="116" t="s">
        <v>2020</v>
      </c>
      <c r="G1708" s="296"/>
      <c r="H1708" s="296">
        <v>2025</v>
      </c>
      <c r="I1708" s="296"/>
      <c r="J1708" s="296"/>
      <c r="K1708" s="296"/>
      <c r="L1708" s="296"/>
      <c r="M1708" s="46" t="s">
        <v>3946</v>
      </c>
      <c r="N1708" s="47"/>
      <c r="O1708" s="47"/>
      <c r="P1708" s="233"/>
      <c r="Q1708" s="234">
        <f ca="1">DATEDIF(DadosViagem5[[#This Row],[BIP]],TODAY(),"D")</f>
        <v>45978</v>
      </c>
      <c r="R1708" s="235" t="str">
        <f>IFERROR(VLOOKUP(DadosViagem5[[#This Row],[Placa]],DDS!B:C,2,FALSE),"Verificar cadastro")</f>
        <v> </v>
      </c>
      <c r="S1708" s="77" t="s">
        <v>2023</v>
      </c>
      <c r="T1708" s="299"/>
      <c r="U1708" s="300"/>
      <c r="V1708" s="301"/>
      <c r="W1708" s="302"/>
      <c r="X1708" s="303"/>
      <c r="Y1708" s="304"/>
      <c r="Z1708" s="305"/>
      <c r="AA1708" s="296"/>
      <c r="AB1708" s="296"/>
      <c r="AC1708" s="116"/>
      <c r="AD1708" s="116"/>
      <c r="AE1708" s="119"/>
      <c r="AF1708" s="120"/>
      <c r="AG1708" s="119"/>
      <c r="AH1708" s="120"/>
      <c r="AI1708" s="119"/>
      <c r="AJ1708" s="306"/>
    </row>
    <row r="1709" spans="1:36" ht="15">
      <c r="A1709" s="298" t="s">
        <v>3951</v>
      </c>
      <c r="B1709" s="296"/>
      <c r="C1709" s="116" t="s">
        <v>668</v>
      </c>
      <c r="D1709" s="116" t="s">
        <v>2079</v>
      </c>
      <c r="E1709" s="116" t="s">
        <v>2027</v>
      </c>
      <c r="F1709" s="116" t="s">
        <v>2020</v>
      </c>
      <c r="G1709" s="296"/>
      <c r="H1709" s="296">
        <v>2025</v>
      </c>
      <c r="I1709" s="296"/>
      <c r="J1709" s="296"/>
      <c r="K1709" s="296"/>
      <c r="L1709" s="296"/>
      <c r="M1709" s="46" t="s">
        <v>3946</v>
      </c>
      <c r="N1709" s="47"/>
      <c r="O1709" s="47"/>
      <c r="P1709" s="233"/>
      <c r="Q1709" s="234">
        <f ca="1">DATEDIF(DadosViagem5[[#This Row],[BIP]],TODAY(),"D")</f>
        <v>45978</v>
      </c>
      <c r="R1709" s="235" t="str">
        <f>IFERROR(VLOOKUP(DadosViagem5[[#This Row],[Placa]],DDS!B:C,2,FALSE),"Verificar cadastro")</f>
        <v> </v>
      </c>
      <c r="S1709" s="77" t="s">
        <v>2023</v>
      </c>
      <c r="T1709" s="299"/>
      <c r="U1709" s="300"/>
      <c r="V1709" s="301"/>
      <c r="W1709" s="302"/>
      <c r="X1709" s="303"/>
      <c r="Y1709" s="304"/>
      <c r="Z1709" s="305"/>
      <c r="AA1709" s="296"/>
      <c r="AB1709" s="296"/>
      <c r="AC1709" s="116"/>
      <c r="AD1709" s="116"/>
      <c r="AE1709" s="119"/>
      <c r="AF1709" s="120"/>
      <c r="AG1709" s="119"/>
      <c r="AH1709" s="120"/>
      <c r="AI1709" s="119"/>
      <c r="AJ1709" s="306"/>
    </row>
    <row r="1710" spans="1:36" ht="15">
      <c r="A1710" s="298" t="s">
        <v>3952</v>
      </c>
      <c r="B1710" s="296"/>
      <c r="C1710" s="116" t="s">
        <v>668</v>
      </c>
      <c r="D1710" s="116" t="s">
        <v>2079</v>
      </c>
      <c r="E1710" s="116" t="s">
        <v>2027</v>
      </c>
      <c r="F1710" s="116" t="s">
        <v>2020</v>
      </c>
      <c r="G1710" s="296"/>
      <c r="H1710" s="296">
        <v>2025</v>
      </c>
      <c r="I1710" s="296"/>
      <c r="J1710" s="296"/>
      <c r="K1710" s="296"/>
      <c r="L1710" s="296"/>
      <c r="M1710" s="46" t="s">
        <v>3946</v>
      </c>
      <c r="N1710" s="47"/>
      <c r="O1710" s="47"/>
      <c r="P1710" s="233"/>
      <c r="Q1710" s="234">
        <f ca="1">DATEDIF(DadosViagem5[[#This Row],[BIP]],TODAY(),"D")</f>
        <v>45978</v>
      </c>
      <c r="R1710" s="235" t="str">
        <f>IFERROR(VLOOKUP(DadosViagem5[[#This Row],[Placa]],DDS!B:C,2,FALSE),"Verificar cadastro")</f>
        <v> </v>
      </c>
      <c r="S1710" s="77" t="s">
        <v>2023</v>
      </c>
      <c r="T1710" s="299"/>
      <c r="U1710" s="300"/>
      <c r="V1710" s="301"/>
      <c r="W1710" s="302"/>
      <c r="X1710" s="303"/>
      <c r="Y1710" s="304"/>
      <c r="Z1710" s="305"/>
      <c r="AA1710" s="296"/>
      <c r="AB1710" s="296"/>
      <c r="AC1710" s="116"/>
      <c r="AD1710" s="116"/>
      <c r="AE1710" s="119"/>
      <c r="AF1710" s="120"/>
      <c r="AG1710" s="119"/>
      <c r="AH1710" s="120"/>
      <c r="AI1710" s="119"/>
      <c r="AJ1710" s="306"/>
    </row>
    <row r="1711" spans="1:36" ht="15">
      <c r="A1711" s="69" t="s">
        <v>1674</v>
      </c>
      <c r="B1711" s="70"/>
      <c r="C1711" s="69" t="s">
        <v>694</v>
      </c>
      <c r="D1711" s="69" t="s">
        <v>2079</v>
      </c>
      <c r="E1711" s="69" t="s">
        <v>2636</v>
      </c>
      <c r="F1711" s="69" t="s">
        <v>2064</v>
      </c>
      <c r="G1711" s="69"/>
      <c r="H1711" s="70">
        <v>2022</v>
      </c>
      <c r="I1711" s="69" t="s">
        <v>2737</v>
      </c>
      <c r="J1711" s="69" t="s">
        <v>1258</v>
      </c>
      <c r="K1711" s="71" t="s">
        <v>1677</v>
      </c>
      <c r="L1711" s="72" t="s">
        <v>83</v>
      </c>
      <c r="M1711" s="48" t="s">
        <v>234</v>
      </c>
      <c r="N1711" s="49" t="s">
        <v>121</v>
      </c>
      <c r="O1711" s="50" t="s">
        <v>2946</v>
      </c>
      <c r="P1711" s="74">
        <f ca="1">IFERROR(VLOOKUP(DadosViagem5[[#This Row],[Placa]],BIP!A:E,5,FALSE),"")</f>
        <v>45861</v>
      </c>
      <c r="Q1711" s="75">
        <f ca="1">DATEDIF(DadosViagem5[[#This Row],[BIP]],TODAY(),"D")</f>
        <v>117</v>
      </c>
      <c r="R1711" s="76" t="str">
        <f>IFERROR(VLOOKUP(DadosViagem5[[#This Row],[Placa]],DDS!B:C,2,FALSE),"Verificar cadastro")</f>
        <v> </v>
      </c>
      <c r="S1711" s="49" t="s">
        <v>2023</v>
      </c>
      <c r="T1711" s="48"/>
      <c r="U1711" s="79"/>
      <c r="V1711" s="78"/>
      <c r="W1711" s="82"/>
      <c r="X1711" s="80"/>
      <c r="Y1711" s="81"/>
      <c r="Z1711" s="83"/>
      <c r="AA1711" s="70" t="s">
        <v>2024</v>
      </c>
      <c r="AB1711" s="70" t="s">
        <v>2024</v>
      </c>
      <c r="AC1711" s="69" t="s">
        <v>2024</v>
      </c>
      <c r="AD1711" s="69" t="str">
        <f ca="1">IFERROR(DATEDIF(DadosViagem5[[#This Row],[Utimo Bip Reserva]],TODAY(),"D"),"")</f>
        <v/>
      </c>
      <c r="AE1711" s="79"/>
      <c r="AF1711" s="79" t="s">
        <v>2024</v>
      </c>
      <c r="AG1711" s="79" t="s">
        <v>111</v>
      </c>
      <c r="AH1711" s="50">
        <v>59</v>
      </c>
      <c r="AI1711" s="49" t="str">
        <f>IF(DadosViagem5[[#This Row],[Dias em manutenção ]]&lt;5,"Dentro do Prazo","Fora do Prazo")</f>
        <v>Fora do Prazo</v>
      </c>
      <c r="AJ1711" s="49" t="e">
        <v>#REF!</v>
      </c>
    </row>
    <row r="1712" spans="1:36" ht="15">
      <c r="A1712" s="69" t="s">
        <v>3953</v>
      </c>
      <c r="B1712" s="70"/>
      <c r="C1712" s="69" t="s">
        <v>673</v>
      </c>
      <c r="D1712" s="69" t="s">
        <v>2025</v>
      </c>
      <c r="E1712" s="69" t="s">
        <v>2027</v>
      </c>
      <c r="F1712" s="69" t="s">
        <v>2020</v>
      </c>
      <c r="G1712" s="69"/>
      <c r="H1712" s="70">
        <v>2023</v>
      </c>
      <c r="I1712" s="69" t="s">
        <v>2737</v>
      </c>
      <c r="J1712" s="69" t="s">
        <v>1258</v>
      </c>
      <c r="K1712" s="71" t="s">
        <v>1677</v>
      </c>
      <c r="L1712" s="72" t="s">
        <v>83</v>
      </c>
      <c r="M1712" s="48" t="s">
        <v>234</v>
      </c>
      <c r="N1712" s="49" t="s">
        <v>121</v>
      </c>
      <c r="O1712" s="50" t="s">
        <v>2946</v>
      </c>
      <c r="P1712" s="74">
        <f ca="1">IFERROR(VLOOKUP(DadosViagem5[[#This Row],[Placa]],BIP!A:E,5,FALSE),"")</f>
        <v>45977</v>
      </c>
      <c r="Q1712" s="75">
        <f ca="1">DATEDIF(DadosViagem5[[#This Row],[BIP]],TODAY(),"D")</f>
        <v>1</v>
      </c>
      <c r="R1712" s="76" t="str">
        <f>IFERROR(VLOOKUP(DadosViagem5[[#This Row],[Placa]],DDS!B:C,2,FALSE),"Verificar cadastro")</f>
        <v>Operando</v>
      </c>
      <c r="S1712" s="77" t="s">
        <v>2023</v>
      </c>
      <c r="T1712" s="48"/>
      <c r="U1712" s="79"/>
      <c r="V1712" s="78"/>
      <c r="W1712" s="82"/>
      <c r="X1712" s="80"/>
      <c r="Y1712" s="81"/>
      <c r="Z1712" s="83"/>
      <c r="AA1712" s="70" t="s">
        <v>2024</v>
      </c>
      <c r="AB1712" s="70" t="s">
        <v>2024</v>
      </c>
      <c r="AC1712" s="69" t="s">
        <v>2024</v>
      </c>
      <c r="AD1712" s="69" t="str">
        <f ca="1">IFERROR(DATEDIF(DadosViagem5[[#This Row],[Utimo Bip Reserva]],TODAY(),"D"),"")</f>
        <v/>
      </c>
      <c r="AE1712" s="50" t="s">
        <v>2024</v>
      </c>
      <c r="AF1712" s="50" t="s">
        <v>2024</v>
      </c>
      <c r="AG1712" s="49"/>
      <c r="AH1712" s="50">
        <v>45807</v>
      </c>
      <c r="AI1712" s="49" t="str">
        <f>IF(DadosViagem5[[#This Row],[Dias em manutenção ]]&lt;5,"Dentro do Prazo","Fora do Prazo")</f>
        <v>Fora do Prazo</v>
      </c>
      <c r="AJ1712" s="49" t="e">
        <v>#REF!</v>
      </c>
    </row>
    <row r="1713" spans="1:36" ht="15">
      <c r="A1713" s="69" t="s">
        <v>1414</v>
      </c>
      <c r="B1713" s="70"/>
      <c r="C1713" s="69" t="s">
        <v>694</v>
      </c>
      <c r="D1713" s="69" t="s">
        <v>2079</v>
      </c>
      <c r="E1713" s="69" t="s">
        <v>2636</v>
      </c>
      <c r="F1713" s="69" t="s">
        <v>2064</v>
      </c>
      <c r="G1713" s="69"/>
      <c r="H1713" s="70">
        <v>2022</v>
      </c>
      <c r="I1713" s="69" t="s">
        <v>2737</v>
      </c>
      <c r="J1713" s="69" t="s">
        <v>1258</v>
      </c>
      <c r="K1713" s="71" t="s">
        <v>1677</v>
      </c>
      <c r="L1713" s="72" t="s">
        <v>83</v>
      </c>
      <c r="M1713" s="48" t="s">
        <v>234</v>
      </c>
      <c r="N1713" s="49" t="s">
        <v>121</v>
      </c>
      <c r="O1713" s="50" t="s">
        <v>2946</v>
      </c>
      <c r="P1713" s="74">
        <f ca="1">IFERROR(VLOOKUP(DadosViagem5[[#This Row],[Placa]],BIP!A:E,5,FALSE),"")</f>
        <v>45977</v>
      </c>
      <c r="Q1713" s="75">
        <f ca="1">DATEDIF(DadosViagem5[[#This Row],[BIP]],TODAY(),"D")</f>
        <v>1</v>
      </c>
      <c r="R1713" s="76" t="str">
        <f>IFERROR(VLOOKUP(DadosViagem5[[#This Row],[Placa]],DDS!B:C,2,FALSE),"Verificar cadastro")</f>
        <v>Operando</v>
      </c>
      <c r="S1713" s="77" t="s">
        <v>2023</v>
      </c>
      <c r="T1713" s="48"/>
      <c r="U1713" s="79"/>
      <c r="V1713" s="78"/>
      <c r="W1713" s="82" t="s">
        <v>2488</v>
      </c>
      <c r="X1713" s="80"/>
      <c r="Y1713" s="81"/>
      <c r="Z1713" s="82"/>
      <c r="AA1713" s="70" t="s">
        <v>2024</v>
      </c>
      <c r="AB1713" s="70" t="s">
        <v>2024</v>
      </c>
      <c r="AC1713" s="69" t="s">
        <v>2024</v>
      </c>
      <c r="AD1713" s="69" t="str">
        <f ca="1">IFERROR(DATEDIF(DadosViagem5[[#This Row],[Utimo Bip Reserva]],TODAY(),"D"),"")</f>
        <v/>
      </c>
      <c r="AE1713" s="50" t="s">
        <v>2024</v>
      </c>
      <c r="AF1713" s="50" t="s">
        <v>2024</v>
      </c>
      <c r="AG1713" s="49"/>
      <c r="AH1713" s="50">
        <v>45807</v>
      </c>
      <c r="AI1713" s="49" t="str">
        <f>IF(DadosViagem5[[#This Row],[Dias em manutenção ]]&lt;5,"Dentro do Prazo","Fora do Prazo")</f>
        <v>Fora do Prazo</v>
      </c>
      <c r="AJ1713" s="49" t="e">
        <v>#REF!</v>
      </c>
    </row>
    <row r="1714" spans="1:36" ht="15">
      <c r="A1714" s="69" t="s">
        <v>3954</v>
      </c>
      <c r="B1714" s="70"/>
      <c r="C1714" s="69" t="s">
        <v>673</v>
      </c>
      <c r="D1714" s="69" t="s">
        <v>2025</v>
      </c>
      <c r="E1714" s="69" t="s">
        <v>2027</v>
      </c>
      <c r="F1714" s="69" t="s">
        <v>2020</v>
      </c>
      <c r="G1714" s="69"/>
      <c r="H1714" s="70">
        <v>2023</v>
      </c>
      <c r="I1714" s="69" t="s">
        <v>2737</v>
      </c>
      <c r="J1714" s="69" t="s">
        <v>1258</v>
      </c>
      <c r="K1714" s="71" t="s">
        <v>1677</v>
      </c>
      <c r="L1714" s="72" t="s">
        <v>83</v>
      </c>
      <c r="M1714" s="48" t="s">
        <v>234</v>
      </c>
      <c r="N1714" s="49" t="s">
        <v>121</v>
      </c>
      <c r="O1714" s="50" t="s">
        <v>2946</v>
      </c>
      <c r="P1714" s="74">
        <f ca="1">IFERROR(VLOOKUP(DadosViagem5[[#This Row],[Placa]],BIP!A:E,5,FALSE),"")</f>
        <v>0</v>
      </c>
      <c r="Q1714" s="75">
        <f ca="1">DATEDIF(DadosViagem5[[#This Row],[BIP]],TODAY(),"D")</f>
        <v>45978</v>
      </c>
      <c r="R1714" s="76" t="str">
        <f>IFERROR(VLOOKUP(DadosViagem5[[#This Row],[Placa]],DDS!B:C,2,FALSE),"Verificar cadastro")</f>
        <v> </v>
      </c>
      <c r="S1714" s="77" t="s">
        <v>2023</v>
      </c>
      <c r="T1714" s="48"/>
      <c r="U1714" s="79"/>
      <c r="V1714" s="78"/>
      <c r="W1714" s="82"/>
      <c r="X1714" s="80"/>
      <c r="Y1714" s="81"/>
      <c r="Z1714" s="82"/>
      <c r="AA1714" s="70" t="s">
        <v>2024</v>
      </c>
      <c r="AB1714" s="70" t="s">
        <v>2024</v>
      </c>
      <c r="AC1714" s="69" t="s">
        <v>2024</v>
      </c>
      <c r="AD1714" s="69" t="str">
        <f ca="1">IFERROR(DATEDIF(DadosViagem5[[#This Row],[Utimo Bip Reserva]],TODAY(),"D"),"")</f>
        <v/>
      </c>
      <c r="AE1714" s="50" t="s">
        <v>2024</v>
      </c>
      <c r="AF1714" s="50" t="s">
        <v>2024</v>
      </c>
      <c r="AG1714" s="49"/>
      <c r="AH1714" s="50">
        <v>45807</v>
      </c>
      <c r="AI1714" s="49" t="str">
        <f>IF(DadosViagem5[[#This Row],[Dias em manutenção ]]&lt;5,"Dentro do Prazo","Fora do Prazo")</f>
        <v>Fora do Prazo</v>
      </c>
      <c r="AJ1714" s="49" t="e">
        <v>#REF!</v>
      </c>
    </row>
    <row r="1715" spans="1:36" ht="15">
      <c r="A1715" s="69" t="s">
        <v>3955</v>
      </c>
      <c r="B1715" s="70"/>
      <c r="C1715" s="69" t="s">
        <v>673</v>
      </c>
      <c r="D1715" s="69" t="s">
        <v>2025</v>
      </c>
      <c r="E1715" s="69" t="s">
        <v>2027</v>
      </c>
      <c r="F1715" s="69" t="s">
        <v>2020</v>
      </c>
      <c r="G1715" s="69"/>
      <c r="H1715" s="70">
        <v>2023</v>
      </c>
      <c r="I1715" s="69" t="s">
        <v>2737</v>
      </c>
      <c r="J1715" s="69" t="s">
        <v>1258</v>
      </c>
      <c r="K1715" s="71" t="s">
        <v>1677</v>
      </c>
      <c r="L1715" s="72" t="s">
        <v>83</v>
      </c>
      <c r="M1715" s="48" t="s">
        <v>234</v>
      </c>
      <c r="N1715" s="49" t="s">
        <v>121</v>
      </c>
      <c r="O1715" s="50" t="s">
        <v>2946</v>
      </c>
      <c r="P1715" s="74">
        <f ca="1">IFERROR(VLOOKUP(DadosViagem5[[#This Row],[Placa]],BIP!A:E,5,FALSE),"")</f>
        <v>0</v>
      </c>
      <c r="Q1715" s="75">
        <f ca="1">DATEDIF(DadosViagem5[[#This Row],[BIP]],TODAY(),"D")</f>
        <v>45978</v>
      </c>
      <c r="R1715" s="76" t="str">
        <f>IFERROR(VLOOKUP(DadosViagem5[[#This Row],[Placa]],DDS!B:C,2,FALSE),"Verificar cadastro")</f>
        <v> </v>
      </c>
      <c r="S1715" s="77" t="s">
        <v>2023</v>
      </c>
      <c r="T1715" s="48"/>
      <c r="U1715" s="79"/>
      <c r="V1715" s="78"/>
      <c r="W1715" s="82"/>
      <c r="X1715" s="80"/>
      <c r="Y1715" s="81"/>
      <c r="Z1715" s="82"/>
      <c r="AA1715" s="70" t="s">
        <v>2024</v>
      </c>
      <c r="AB1715" s="70" t="s">
        <v>2024</v>
      </c>
      <c r="AC1715" s="69" t="s">
        <v>2024</v>
      </c>
      <c r="AD1715" s="69" t="str">
        <f ca="1">IFERROR(DATEDIF(DadosViagem5[[#This Row],[Utimo Bip Reserva]],TODAY(),"D"),"")</f>
        <v/>
      </c>
      <c r="AE1715" s="50" t="s">
        <v>2024</v>
      </c>
      <c r="AF1715" s="50" t="s">
        <v>2024</v>
      </c>
      <c r="AG1715" s="49"/>
      <c r="AH1715" s="50">
        <v>45807</v>
      </c>
      <c r="AI1715" s="49" t="str">
        <f>IF(DadosViagem5[[#This Row],[Dias em manutenção ]]&lt;5,"Dentro do Prazo","Fora do Prazo")</f>
        <v>Fora do Prazo</v>
      </c>
      <c r="AJ1715" s="49" t="e">
        <v>#REF!</v>
      </c>
    </row>
    <row r="1716" spans="1:36" ht="15">
      <c r="A1716" s="69" t="s">
        <v>3956</v>
      </c>
      <c r="B1716" s="70"/>
      <c r="C1716" s="69" t="s">
        <v>694</v>
      </c>
      <c r="D1716" s="69" t="s">
        <v>2079</v>
      </c>
      <c r="E1716" s="69" t="s">
        <v>2636</v>
      </c>
      <c r="F1716" s="69" t="s">
        <v>2064</v>
      </c>
      <c r="G1716" s="69"/>
      <c r="H1716" s="70">
        <v>2022</v>
      </c>
      <c r="I1716" s="69" t="s">
        <v>2737</v>
      </c>
      <c r="J1716" s="69" t="s">
        <v>1258</v>
      </c>
      <c r="K1716" s="71" t="s">
        <v>1677</v>
      </c>
      <c r="L1716" s="72" t="s">
        <v>83</v>
      </c>
      <c r="M1716" s="48" t="s">
        <v>234</v>
      </c>
      <c r="N1716" s="49" t="s">
        <v>121</v>
      </c>
      <c r="O1716" s="50" t="s">
        <v>2946</v>
      </c>
      <c r="P1716" s="74">
        <f ca="1">IFERROR(VLOOKUP(DadosViagem5[[#This Row],[Placa]],BIP!A:E,5,FALSE),"")</f>
        <v>45977</v>
      </c>
      <c r="Q1716" s="75">
        <f ca="1">DATEDIF(DadosViagem5[[#This Row],[BIP]],TODAY(),"D")</f>
        <v>1</v>
      </c>
      <c r="R1716" s="76" t="str">
        <f>IFERROR(VLOOKUP(DadosViagem5[[#This Row],[Placa]],DDS!B:C,2,FALSE),"Verificar cadastro")</f>
        <v>Operando</v>
      </c>
      <c r="S1716" s="77" t="s">
        <v>2023</v>
      </c>
      <c r="T1716" s="48"/>
      <c r="U1716" s="79"/>
      <c r="V1716" s="78"/>
      <c r="W1716" s="82"/>
      <c r="X1716" s="80"/>
      <c r="Y1716" s="81"/>
      <c r="Z1716" s="82"/>
      <c r="AA1716" s="70" t="s">
        <v>2024</v>
      </c>
      <c r="AB1716" s="70" t="s">
        <v>2024</v>
      </c>
      <c r="AC1716" s="69" t="s">
        <v>2024</v>
      </c>
      <c r="AD1716" s="69" t="str">
        <f ca="1">IFERROR(DATEDIF(DadosViagem5[[#This Row],[Utimo Bip Reserva]],TODAY(),"D"),"")</f>
        <v/>
      </c>
      <c r="AE1716" s="79" t="s">
        <v>3957</v>
      </c>
      <c r="AF1716" s="50">
        <v>45699</v>
      </c>
      <c r="AG1716" s="49" t="s">
        <v>567</v>
      </c>
      <c r="AH1716" s="50">
        <v>45807</v>
      </c>
      <c r="AI1716" s="49" t="str">
        <f>IF(DadosViagem5[[#This Row],[Dias em manutenção ]]&lt;5,"Dentro do Prazo","Fora do Prazo")</f>
        <v>Fora do Prazo</v>
      </c>
      <c r="AJ1716" s="49" t="e">
        <v>#REF!</v>
      </c>
    </row>
    <row r="1717" spans="1:36" ht="15">
      <c r="A1717" s="69" t="s">
        <v>3958</v>
      </c>
      <c r="B1717" s="70"/>
      <c r="C1717" s="69" t="s">
        <v>673</v>
      </c>
      <c r="D1717" s="69" t="s">
        <v>2025</v>
      </c>
      <c r="E1717" s="69" t="s">
        <v>2027</v>
      </c>
      <c r="F1717" s="69" t="s">
        <v>2020</v>
      </c>
      <c r="G1717" s="69"/>
      <c r="H1717" s="70">
        <v>2023</v>
      </c>
      <c r="I1717" s="69" t="s">
        <v>2737</v>
      </c>
      <c r="J1717" s="69" t="s">
        <v>1258</v>
      </c>
      <c r="K1717" s="71" t="s">
        <v>1677</v>
      </c>
      <c r="L1717" s="72" t="s">
        <v>83</v>
      </c>
      <c r="M1717" s="48" t="s">
        <v>234</v>
      </c>
      <c r="N1717" s="49" t="s">
        <v>121</v>
      </c>
      <c r="O1717" s="50" t="s">
        <v>2946</v>
      </c>
      <c r="P1717" s="74">
        <f ca="1">IFERROR(VLOOKUP(DadosViagem5[[#This Row],[Placa]],BIP!A:E,5,FALSE),"")</f>
        <v>45977</v>
      </c>
      <c r="Q1717" s="75">
        <f ca="1">DATEDIF(DadosViagem5[[#This Row],[BIP]],TODAY(),"D")</f>
        <v>1</v>
      </c>
      <c r="R1717" s="76" t="str">
        <f>IFERROR(VLOOKUP(DadosViagem5[[#This Row],[Placa]],DDS!B:C,2,FALSE),"Verificar cadastro")</f>
        <v>Operando</v>
      </c>
      <c r="S1717" s="77" t="s">
        <v>2023</v>
      </c>
      <c r="T1717" s="48"/>
      <c r="U1717" s="79"/>
      <c r="V1717" s="78"/>
      <c r="W1717" s="82"/>
      <c r="X1717" s="80"/>
      <c r="Y1717" s="81"/>
      <c r="Z1717" s="82"/>
      <c r="AA1717" s="70" t="s">
        <v>2024</v>
      </c>
      <c r="AB1717" s="70" t="s">
        <v>2024</v>
      </c>
      <c r="AC1717" s="69" t="s">
        <v>2024</v>
      </c>
      <c r="AD1717" s="69" t="str">
        <f ca="1">IFERROR(DATEDIF(DadosViagem5[[#This Row],[Utimo Bip Reserva]],TODAY(),"D"),"")</f>
        <v/>
      </c>
      <c r="AE1717" s="50" t="s">
        <v>2024</v>
      </c>
      <c r="AF1717" s="50" t="s">
        <v>2024</v>
      </c>
      <c r="AG1717" s="49"/>
      <c r="AH1717" s="50">
        <v>45807</v>
      </c>
      <c r="AI1717" s="49" t="str">
        <f>IF(DadosViagem5[[#This Row],[Dias em manutenção ]]&lt;5,"Dentro do Prazo","Fora do Prazo")</f>
        <v>Fora do Prazo</v>
      </c>
      <c r="AJ1717" s="49" t="e">
        <v>#REF!</v>
      </c>
    </row>
    <row r="1718" spans="1:36" ht="15">
      <c r="A1718" s="69" t="s">
        <v>3959</v>
      </c>
      <c r="B1718" s="70"/>
      <c r="C1718" s="69" t="s">
        <v>395</v>
      </c>
      <c r="D1718" s="69" t="s">
        <v>2025</v>
      </c>
      <c r="E1718" s="69" t="s">
        <v>2034</v>
      </c>
      <c r="F1718" s="69" t="s">
        <v>2035</v>
      </c>
      <c r="G1718" s="69"/>
      <c r="H1718" s="70">
        <v>2024</v>
      </c>
      <c r="I1718" s="69" t="s">
        <v>2737</v>
      </c>
      <c r="J1718" s="69" t="s">
        <v>1258</v>
      </c>
      <c r="K1718" s="91" t="s">
        <v>1677</v>
      </c>
      <c r="L1718" s="72" t="s">
        <v>83</v>
      </c>
      <c r="M1718" s="48" t="s">
        <v>139</v>
      </c>
      <c r="N1718" s="49" t="s">
        <v>121</v>
      </c>
      <c r="O1718" s="50" t="s">
        <v>2946</v>
      </c>
      <c r="P1718" s="74">
        <f ca="1">IFERROR(VLOOKUP(DadosViagem5[[#This Row],[Placa]],BIP!A:E,5,FALSE),"")</f>
        <v>45977</v>
      </c>
      <c r="Q1718" s="75">
        <f ca="1">DATEDIF(DadosViagem5[[#This Row],[BIP]],TODAY(),"D")</f>
        <v>1</v>
      </c>
      <c r="R1718" s="76" t="str">
        <f>IFERROR(VLOOKUP(DadosViagem5[[#This Row],[Placa]],DDS!B:C,2,FALSE),"Verificar cadastro")</f>
        <v>Operando</v>
      </c>
      <c r="S1718" s="77" t="s">
        <v>2023</v>
      </c>
      <c r="T1718" s="48"/>
      <c r="U1718" s="79"/>
      <c r="V1718" s="78"/>
      <c r="W1718" s="82"/>
      <c r="X1718" s="80"/>
      <c r="Y1718" s="81"/>
      <c r="Z1718" s="82"/>
      <c r="AA1718" s="70" t="s">
        <v>2024</v>
      </c>
      <c r="AB1718" s="70" t="s">
        <v>2024</v>
      </c>
      <c r="AC1718" s="69" t="s">
        <v>2024</v>
      </c>
      <c r="AD1718" s="69" t="str">
        <f ca="1">IFERROR(DATEDIF(DadosViagem5[[#This Row],[Utimo Bip Reserva]],TODAY(),"D"),"")</f>
        <v/>
      </c>
      <c r="AE1718" s="94"/>
      <c r="AF1718" s="94"/>
      <c r="AG1718" s="49"/>
      <c r="AH1718" s="50">
        <v>45807</v>
      </c>
      <c r="AI1718" s="49" t="str">
        <f>IF(DadosViagem5[[#This Row],[Dias em manutenção ]]&lt;5,"Dentro do Prazo","Fora do Prazo")</f>
        <v>Fora do Prazo</v>
      </c>
      <c r="AJ1718" s="49" t="e">
        <v>#REF!</v>
      </c>
    </row>
    <row r="1719" spans="1:36" ht="15">
      <c r="A1719" s="69" t="s">
        <v>3960</v>
      </c>
      <c r="B1719" s="70"/>
      <c r="C1719" s="69" t="s">
        <v>673</v>
      </c>
      <c r="D1719" s="69" t="s">
        <v>2025</v>
      </c>
      <c r="E1719" s="69" t="s">
        <v>2027</v>
      </c>
      <c r="F1719" s="69" t="s">
        <v>2020</v>
      </c>
      <c r="G1719" s="69"/>
      <c r="H1719" s="70">
        <v>2023</v>
      </c>
      <c r="I1719" s="69" t="s">
        <v>2737</v>
      </c>
      <c r="J1719" s="69" t="s">
        <v>1258</v>
      </c>
      <c r="K1719" s="71" t="s">
        <v>1677</v>
      </c>
      <c r="L1719" s="72" t="s">
        <v>83</v>
      </c>
      <c r="M1719" s="48" t="s">
        <v>234</v>
      </c>
      <c r="N1719" s="49" t="s">
        <v>121</v>
      </c>
      <c r="O1719" s="50" t="s">
        <v>2946</v>
      </c>
      <c r="P1719" s="74">
        <f ca="1">IFERROR(VLOOKUP(DadosViagem5[[#This Row],[Placa]],BIP!A:E,5,FALSE),"")</f>
        <v>45977</v>
      </c>
      <c r="Q1719" s="75">
        <f ca="1">DATEDIF(DadosViagem5[[#This Row],[BIP]],TODAY(),"D")</f>
        <v>1</v>
      </c>
      <c r="R1719" s="76" t="str">
        <f>IFERROR(VLOOKUP(DadosViagem5[[#This Row],[Placa]],DDS!B:C,2,FALSE),"Verificar cadastro")</f>
        <v>Operando</v>
      </c>
      <c r="S1719" s="77" t="s">
        <v>2023</v>
      </c>
      <c r="T1719" s="48"/>
      <c r="U1719" s="79"/>
      <c r="V1719" s="78"/>
      <c r="W1719" s="82"/>
      <c r="X1719" s="80"/>
      <c r="Y1719" s="81"/>
      <c r="Z1719" s="82"/>
      <c r="AA1719" s="70" t="s">
        <v>2024</v>
      </c>
      <c r="AB1719" s="70" t="s">
        <v>2024</v>
      </c>
      <c r="AC1719" s="69" t="s">
        <v>2024</v>
      </c>
      <c r="AD1719" s="69" t="str">
        <f ca="1">IFERROR(DATEDIF(DadosViagem5[[#This Row],[Utimo Bip Reserva]],TODAY(),"D"),"")</f>
        <v/>
      </c>
      <c r="AE1719" s="50" t="s">
        <v>2024</v>
      </c>
      <c r="AF1719" s="50" t="s">
        <v>2024</v>
      </c>
      <c r="AG1719" s="49"/>
      <c r="AH1719" s="50">
        <v>45807</v>
      </c>
      <c r="AI1719" s="49" t="str">
        <f>IF(DadosViagem5[[#This Row],[Dias em manutenção ]]&lt;5,"Dentro do Prazo","Fora do Prazo")</f>
        <v>Fora do Prazo</v>
      </c>
      <c r="AJ1719" s="49" t="e">
        <v>#REF!</v>
      </c>
    </row>
    <row r="1720" spans="1:36" ht="15">
      <c r="A1720" s="69" t="s">
        <v>3961</v>
      </c>
      <c r="B1720" s="70"/>
      <c r="C1720" s="69" t="s">
        <v>673</v>
      </c>
      <c r="D1720" s="69" t="s">
        <v>2025</v>
      </c>
      <c r="E1720" s="69" t="s">
        <v>2027</v>
      </c>
      <c r="F1720" s="69" t="s">
        <v>2020</v>
      </c>
      <c r="G1720" s="69"/>
      <c r="H1720" s="70">
        <v>2023</v>
      </c>
      <c r="I1720" s="69" t="s">
        <v>2737</v>
      </c>
      <c r="J1720" s="69" t="s">
        <v>1258</v>
      </c>
      <c r="K1720" s="71" t="s">
        <v>1677</v>
      </c>
      <c r="L1720" s="72" t="s">
        <v>83</v>
      </c>
      <c r="M1720" s="48" t="s">
        <v>234</v>
      </c>
      <c r="N1720" s="49" t="s">
        <v>121</v>
      </c>
      <c r="O1720" s="50" t="s">
        <v>2946</v>
      </c>
      <c r="P1720" s="74">
        <f ca="1">IFERROR(VLOOKUP(DadosViagem5[[#This Row],[Placa]],BIP!A:E,5,FALSE),"")</f>
        <v>0</v>
      </c>
      <c r="Q1720" s="75">
        <f ca="1">DATEDIF(DadosViagem5[[#This Row],[BIP]],TODAY(),"D")</f>
        <v>45978</v>
      </c>
      <c r="R1720" s="76" t="str">
        <f>IFERROR(VLOOKUP(DadosViagem5[[#This Row],[Placa]],DDS!B:C,2,FALSE),"Verificar cadastro")</f>
        <v> </v>
      </c>
      <c r="S1720" s="77" t="s">
        <v>2023</v>
      </c>
      <c r="T1720" s="48"/>
      <c r="U1720" s="79"/>
      <c r="V1720" s="78"/>
      <c r="W1720" s="82"/>
      <c r="X1720" s="80"/>
      <c r="Y1720" s="81"/>
      <c r="Z1720" s="82"/>
      <c r="AA1720" s="70" t="s">
        <v>2024</v>
      </c>
      <c r="AB1720" s="70" t="s">
        <v>2024</v>
      </c>
      <c r="AC1720" s="69" t="s">
        <v>2024</v>
      </c>
      <c r="AD1720" s="69" t="str">
        <f ca="1">IFERROR(DATEDIF(DadosViagem5[[#This Row],[Utimo Bip Reserva]],TODAY(),"D"),"")</f>
        <v/>
      </c>
      <c r="AE1720" s="50" t="s">
        <v>2024</v>
      </c>
      <c r="AF1720" s="50" t="s">
        <v>2024</v>
      </c>
      <c r="AG1720" s="49"/>
      <c r="AH1720" s="50">
        <v>45807</v>
      </c>
      <c r="AI1720" s="49" t="str">
        <f>IF(DadosViagem5[[#This Row],[Dias em manutenção ]]&lt;5,"Dentro do Prazo","Fora do Prazo")</f>
        <v>Fora do Prazo</v>
      </c>
      <c r="AJ1720" s="49" t="e">
        <v>#REF!</v>
      </c>
    </row>
    <row r="1721" spans="1:36" ht="15">
      <c r="A1721" s="69" t="s">
        <v>3962</v>
      </c>
      <c r="B1721" s="70"/>
      <c r="C1721" s="69" t="s">
        <v>673</v>
      </c>
      <c r="D1721" s="69" t="s">
        <v>2025</v>
      </c>
      <c r="E1721" s="69" t="s">
        <v>2027</v>
      </c>
      <c r="F1721" s="69" t="s">
        <v>2020</v>
      </c>
      <c r="G1721" s="69"/>
      <c r="H1721" s="70">
        <v>2023</v>
      </c>
      <c r="I1721" s="69" t="s">
        <v>2737</v>
      </c>
      <c r="J1721" s="69" t="s">
        <v>1258</v>
      </c>
      <c r="K1721" s="71" t="s">
        <v>1677</v>
      </c>
      <c r="L1721" s="72" t="s">
        <v>83</v>
      </c>
      <c r="M1721" s="48" t="s">
        <v>234</v>
      </c>
      <c r="N1721" s="49" t="s">
        <v>121</v>
      </c>
      <c r="O1721" s="50" t="s">
        <v>2946</v>
      </c>
      <c r="P1721" s="74">
        <f ca="1">IFERROR(VLOOKUP(DadosViagem5[[#This Row],[Placa]],BIP!A:E,5,FALSE),"")</f>
        <v>0</v>
      </c>
      <c r="Q1721" s="75">
        <f ca="1">DATEDIF(DadosViagem5[[#This Row],[BIP]],TODAY(),"D")</f>
        <v>45978</v>
      </c>
      <c r="R1721" s="76" t="str">
        <f>IFERROR(VLOOKUP(DadosViagem5[[#This Row],[Placa]],DDS!B:C,2,FALSE),"Verificar cadastro")</f>
        <v> </v>
      </c>
      <c r="S1721" s="77" t="s">
        <v>2023</v>
      </c>
      <c r="T1721" s="48"/>
      <c r="U1721" s="79"/>
      <c r="V1721" s="78"/>
      <c r="W1721" s="82"/>
      <c r="X1721" s="80"/>
      <c r="Y1721" s="81"/>
      <c r="Z1721" s="82"/>
      <c r="AA1721" s="70" t="s">
        <v>2024</v>
      </c>
      <c r="AB1721" s="70" t="s">
        <v>2024</v>
      </c>
      <c r="AC1721" s="69" t="s">
        <v>2024</v>
      </c>
      <c r="AD1721" s="69" t="str">
        <f ca="1">IFERROR(DATEDIF(DadosViagem5[[#This Row],[Utimo Bip Reserva]],TODAY(),"D"),"")</f>
        <v/>
      </c>
      <c r="AE1721" s="50" t="s">
        <v>2024</v>
      </c>
      <c r="AF1721" s="50" t="s">
        <v>2024</v>
      </c>
      <c r="AG1721" s="49" t="s">
        <v>2576</v>
      </c>
      <c r="AH1721" s="50">
        <v>45807</v>
      </c>
      <c r="AI1721" s="49" t="str">
        <f>IF(DadosViagem5[[#This Row],[Dias em manutenção ]]&lt;5,"Dentro do Prazo","Fora do Prazo")</f>
        <v>Fora do Prazo</v>
      </c>
      <c r="AJ1721" s="49" t="e">
        <v>#REF!</v>
      </c>
    </row>
    <row r="1722" spans="1:36" ht="15">
      <c r="A1722" s="69" t="s">
        <v>3963</v>
      </c>
      <c r="B1722" s="70"/>
      <c r="C1722" s="69" t="s">
        <v>673</v>
      </c>
      <c r="D1722" s="69" t="s">
        <v>2025</v>
      </c>
      <c r="E1722" s="69" t="s">
        <v>2027</v>
      </c>
      <c r="F1722" s="69" t="s">
        <v>2020</v>
      </c>
      <c r="G1722" s="69"/>
      <c r="H1722" s="70">
        <v>2023</v>
      </c>
      <c r="I1722" s="86" t="s">
        <v>2737</v>
      </c>
      <c r="J1722" s="86" t="s">
        <v>1258</v>
      </c>
      <c r="K1722" s="71" t="s">
        <v>1677</v>
      </c>
      <c r="L1722" s="85" t="s">
        <v>83</v>
      </c>
      <c r="M1722" s="48" t="s">
        <v>234</v>
      </c>
      <c r="N1722" s="47" t="s">
        <v>121</v>
      </c>
      <c r="O1722" s="73" t="s">
        <v>2946</v>
      </c>
      <c r="P1722" s="74">
        <f ca="1">IFERROR(VLOOKUP(DadosViagem5[[#This Row],[Placa]],BIP!A:E,5,FALSE),"")</f>
        <v>0</v>
      </c>
      <c r="Q1722" s="75">
        <f ca="1">DATEDIF(DadosViagem5[[#This Row],[BIP]],TODAY(),"D")</f>
        <v>45978</v>
      </c>
      <c r="R1722" s="76" t="str">
        <f>IFERROR(VLOOKUP(DadosViagem5[[#This Row],[Placa]],DDS!B:C,2,FALSE),"Verificar cadastro")</f>
        <v> </v>
      </c>
      <c r="S1722" s="77" t="s">
        <v>2023</v>
      </c>
      <c r="T1722" s="48"/>
      <c r="U1722" s="79"/>
      <c r="V1722" s="78"/>
      <c r="W1722" s="82"/>
      <c r="X1722" s="80"/>
      <c r="Y1722" s="81"/>
      <c r="Z1722" s="82"/>
      <c r="AA1722" s="70" t="s">
        <v>2024</v>
      </c>
      <c r="AB1722" s="70" t="s">
        <v>2024</v>
      </c>
      <c r="AC1722" s="69" t="s">
        <v>2024</v>
      </c>
      <c r="AD1722" s="69" t="str">
        <f ca="1">IFERROR(DATEDIF(DadosViagem5[[#This Row],[Utimo Bip Reserva]],TODAY(),"D"),"")</f>
        <v/>
      </c>
      <c r="AE1722" s="50" t="s">
        <v>2024</v>
      </c>
      <c r="AF1722" s="50" t="s">
        <v>2024</v>
      </c>
      <c r="AG1722" s="49"/>
      <c r="AH1722" s="50">
        <v>45807</v>
      </c>
      <c r="AI1722" s="49" t="str">
        <f>IF(DadosViagem5[[#This Row],[Dias em manutenção ]]&lt;5,"Dentro do Prazo","Fora do Prazo")</f>
        <v>Fora do Prazo</v>
      </c>
      <c r="AJ1722" s="49" t="e">
        <v>#REF!</v>
      </c>
    </row>
    <row r="1723" spans="1:36" ht="15">
      <c r="A1723" s="69" t="s">
        <v>3964</v>
      </c>
      <c r="B1723" s="70"/>
      <c r="C1723" s="69" t="s">
        <v>673</v>
      </c>
      <c r="D1723" s="69" t="s">
        <v>2025</v>
      </c>
      <c r="E1723" s="69" t="s">
        <v>2027</v>
      </c>
      <c r="F1723" s="69" t="s">
        <v>2020</v>
      </c>
      <c r="G1723" s="69"/>
      <c r="H1723" s="70">
        <v>2023</v>
      </c>
      <c r="I1723" s="86" t="s">
        <v>2737</v>
      </c>
      <c r="J1723" s="86" t="s">
        <v>1258</v>
      </c>
      <c r="K1723" s="71" t="s">
        <v>1677</v>
      </c>
      <c r="L1723" s="85" t="s">
        <v>83</v>
      </c>
      <c r="M1723" s="48" t="s">
        <v>234</v>
      </c>
      <c r="N1723" s="47" t="s">
        <v>121</v>
      </c>
      <c r="O1723" s="73" t="s">
        <v>2946</v>
      </c>
      <c r="P1723" s="74">
        <f ca="1">IFERROR(VLOOKUP(DadosViagem5[[#This Row],[Placa]],BIP!A:E,5,FALSE),"")</f>
        <v>45977</v>
      </c>
      <c r="Q1723" s="75">
        <f ca="1">DATEDIF(DadosViagem5[[#This Row],[BIP]],TODAY(),"D")</f>
        <v>1</v>
      </c>
      <c r="R1723" s="76" t="str">
        <f>IFERROR(VLOOKUP(DadosViagem5[[#This Row],[Placa]],DDS!B:C,2,FALSE),"Verificar cadastro")</f>
        <v>Operando</v>
      </c>
      <c r="S1723" s="77" t="s">
        <v>2023</v>
      </c>
      <c r="T1723" s="48"/>
      <c r="U1723" s="79"/>
      <c r="V1723" s="78"/>
      <c r="W1723" s="82"/>
      <c r="X1723" s="80"/>
      <c r="Y1723" s="81"/>
      <c r="Z1723" s="82"/>
      <c r="AA1723" s="70" t="s">
        <v>2024</v>
      </c>
      <c r="AB1723" s="70" t="s">
        <v>2024</v>
      </c>
      <c r="AC1723" s="69" t="s">
        <v>2024</v>
      </c>
      <c r="AD1723" s="69" t="str">
        <f ca="1">IFERROR(DATEDIF(DadosViagem5[[#This Row],[Utimo Bip Reserva]],TODAY(),"D"),"")</f>
        <v/>
      </c>
      <c r="AE1723" s="94" t="s">
        <v>2024</v>
      </c>
      <c r="AF1723" s="94" t="s">
        <v>2024</v>
      </c>
      <c r="AG1723" s="49"/>
      <c r="AH1723" s="50">
        <v>45807</v>
      </c>
      <c r="AI1723" s="49" t="str">
        <f>IF(DadosViagem5[[#This Row],[Dias em manutenção ]]&lt;5,"Dentro do Prazo","Fora do Prazo")</f>
        <v>Fora do Prazo</v>
      </c>
      <c r="AJ1723" s="49" t="e">
        <v>#REF!</v>
      </c>
    </row>
    <row r="1724" spans="1:36" ht="15">
      <c r="A1724" s="69" t="s">
        <v>3965</v>
      </c>
      <c r="B1724" s="70"/>
      <c r="C1724" s="69" t="s">
        <v>673</v>
      </c>
      <c r="D1724" s="69" t="s">
        <v>2025</v>
      </c>
      <c r="E1724" s="69" t="s">
        <v>2027</v>
      </c>
      <c r="F1724" s="69" t="s">
        <v>2020</v>
      </c>
      <c r="G1724" s="69"/>
      <c r="H1724" s="70">
        <v>2023</v>
      </c>
      <c r="I1724" s="86" t="s">
        <v>2737</v>
      </c>
      <c r="J1724" s="86" t="s">
        <v>1258</v>
      </c>
      <c r="K1724" s="71" t="s">
        <v>1677</v>
      </c>
      <c r="L1724" s="85" t="s">
        <v>83</v>
      </c>
      <c r="M1724" s="48" t="s">
        <v>234</v>
      </c>
      <c r="N1724" s="47" t="s">
        <v>121</v>
      </c>
      <c r="O1724" s="73" t="s">
        <v>2946</v>
      </c>
      <c r="P1724" s="74">
        <f ca="1">IFERROR(VLOOKUP(DadosViagem5[[#This Row],[Placa]],BIP!A:E,5,FALSE),"")</f>
        <v>45977</v>
      </c>
      <c r="Q1724" s="75">
        <f ca="1">DATEDIF(DadosViagem5[[#This Row],[BIP]],TODAY(),"D")</f>
        <v>1</v>
      </c>
      <c r="R1724" s="76" t="str">
        <f>IFERROR(VLOOKUP(DadosViagem5[[#This Row],[Placa]],DDS!B:C,2,FALSE),"Verificar cadastro")</f>
        <v>Operando</v>
      </c>
      <c r="S1724" s="77" t="s">
        <v>2023</v>
      </c>
      <c r="T1724" s="48"/>
      <c r="U1724" s="79"/>
      <c r="V1724" s="78"/>
      <c r="W1724" s="82" t="s">
        <v>3966</v>
      </c>
      <c r="X1724" s="80"/>
      <c r="Y1724" s="81"/>
      <c r="Z1724" s="82"/>
      <c r="AA1724" s="70" t="s">
        <v>2024</v>
      </c>
      <c r="AB1724" s="70" t="s">
        <v>2024</v>
      </c>
      <c r="AC1724" s="69" t="s">
        <v>2024</v>
      </c>
      <c r="AD1724" s="69" t="str">
        <f ca="1">IFERROR(DATEDIF(DadosViagem5[[#This Row],[Utimo Bip Reserva]],TODAY(),"D"),"")</f>
        <v/>
      </c>
      <c r="AE1724" s="94" t="s">
        <v>2024</v>
      </c>
      <c r="AF1724" s="50"/>
      <c r="AG1724" s="49"/>
      <c r="AH1724" s="50">
        <v>45807</v>
      </c>
      <c r="AI1724" s="49" t="str">
        <f>IF(DadosViagem5[[#This Row],[Dias em manutenção ]]&lt;5,"Dentro do Prazo","Fora do Prazo")</f>
        <v>Fora do Prazo</v>
      </c>
      <c r="AJ1724" s="49" t="e">
        <v>#REF!</v>
      </c>
    </row>
    <row r="1725" spans="1:36" ht="15">
      <c r="A1725" s="69" t="s">
        <v>3967</v>
      </c>
      <c r="B1725" s="70"/>
      <c r="C1725" s="69" t="s">
        <v>673</v>
      </c>
      <c r="D1725" s="69" t="s">
        <v>2025</v>
      </c>
      <c r="E1725" s="69" t="s">
        <v>2027</v>
      </c>
      <c r="F1725" s="69" t="s">
        <v>2020</v>
      </c>
      <c r="G1725" s="69"/>
      <c r="H1725" s="70">
        <v>2023</v>
      </c>
      <c r="I1725" s="86" t="s">
        <v>2737</v>
      </c>
      <c r="J1725" s="86" t="s">
        <v>1258</v>
      </c>
      <c r="K1725" s="71" t="s">
        <v>1677</v>
      </c>
      <c r="L1725" s="85" t="s">
        <v>83</v>
      </c>
      <c r="M1725" s="48" t="s">
        <v>234</v>
      </c>
      <c r="N1725" s="47" t="s">
        <v>121</v>
      </c>
      <c r="O1725" s="73" t="s">
        <v>2946</v>
      </c>
      <c r="P1725" s="74">
        <f ca="1">IFERROR(VLOOKUP(DadosViagem5[[#This Row],[Placa]],BIP!A:E,5,FALSE),"")</f>
        <v>45977</v>
      </c>
      <c r="Q1725" s="75">
        <f ca="1">DATEDIF(DadosViagem5[[#This Row],[BIP]],TODAY(),"D")</f>
        <v>1</v>
      </c>
      <c r="R1725" s="76" t="str">
        <f>IFERROR(VLOOKUP(DadosViagem5[[#This Row],[Placa]],DDS!B:C,2,FALSE),"Verificar cadastro")</f>
        <v>Operando</v>
      </c>
      <c r="S1725" s="77" t="s">
        <v>2023</v>
      </c>
      <c r="T1725" s="48"/>
      <c r="U1725" s="79"/>
      <c r="V1725" s="78"/>
      <c r="W1725" s="82"/>
      <c r="X1725" s="80"/>
      <c r="Y1725" s="81"/>
      <c r="Z1725" s="82"/>
      <c r="AA1725" s="70" t="s">
        <v>2024</v>
      </c>
      <c r="AB1725" s="70" t="s">
        <v>2024</v>
      </c>
      <c r="AC1725" s="69" t="s">
        <v>2024</v>
      </c>
      <c r="AD1725" s="69" t="str">
        <f ca="1">IFERROR(DATEDIF(DadosViagem5[[#This Row],[Utimo Bip Reserva]],TODAY(),"D"),"")</f>
        <v/>
      </c>
      <c r="AE1725" s="50" t="s">
        <v>2024</v>
      </c>
      <c r="AF1725" s="50" t="s">
        <v>2024</v>
      </c>
      <c r="AG1725" s="49"/>
      <c r="AH1725" s="50">
        <v>45807</v>
      </c>
      <c r="AI1725" s="49" t="str">
        <f>IF(DadosViagem5[[#This Row],[Dias em manutenção ]]&lt;5,"Dentro do Prazo","Fora do Prazo")</f>
        <v>Fora do Prazo</v>
      </c>
      <c r="AJ1725" s="49" t="e">
        <v>#REF!</v>
      </c>
    </row>
    <row r="1726" spans="1:36" ht="15">
      <c r="A1726" s="69" t="s">
        <v>1057</v>
      </c>
      <c r="B1726" s="70"/>
      <c r="C1726" s="69" t="s">
        <v>668</v>
      </c>
      <c r="D1726" s="69" t="s">
        <v>2079</v>
      </c>
      <c r="E1726" s="69" t="s">
        <v>566</v>
      </c>
      <c r="F1726" s="69" t="s">
        <v>2064</v>
      </c>
      <c r="G1726" s="69"/>
      <c r="H1726" s="70">
        <v>2022</v>
      </c>
      <c r="I1726" s="86" t="s">
        <v>2764</v>
      </c>
      <c r="J1726" s="86" t="s">
        <v>1059</v>
      </c>
      <c r="K1726" s="71" t="s">
        <v>1742</v>
      </c>
      <c r="L1726" s="85" t="s">
        <v>83</v>
      </c>
      <c r="M1726" s="48" t="s">
        <v>133</v>
      </c>
      <c r="N1726" s="50" t="s">
        <v>1793</v>
      </c>
      <c r="O1726" s="73" t="s">
        <v>1923</v>
      </c>
      <c r="P1726" s="74">
        <f ca="1">IFERROR(VLOOKUP(DadosViagem5[[#This Row],[Placa]],BIP!A:E,5,FALSE),"")</f>
        <v>45950</v>
      </c>
      <c r="Q1726" s="75">
        <f ca="1">DATEDIF(DadosViagem5[[#This Row],[BIP]],TODAY(),"D")</f>
        <v>28</v>
      </c>
      <c r="R1726" s="76" t="str">
        <f>IFERROR(VLOOKUP(DadosViagem5[[#This Row],[Placa]],DDS!B:C,2,FALSE),"Verificar cadastro")</f>
        <v>Sem operação</v>
      </c>
      <c r="S1726" s="77" t="s">
        <v>2023</v>
      </c>
      <c r="T1726" s="48"/>
      <c r="U1726" s="79"/>
      <c r="V1726" s="78"/>
      <c r="W1726" s="82" t="s">
        <v>3968</v>
      </c>
      <c r="X1726" s="80"/>
      <c r="Y1726" s="81"/>
      <c r="Z1726" s="82"/>
      <c r="AA1726" s="70" t="s">
        <v>2024</v>
      </c>
      <c r="AB1726" s="70" t="s">
        <v>2024</v>
      </c>
      <c r="AC1726" s="69" t="s">
        <v>2024</v>
      </c>
      <c r="AD1726" s="69" t="str">
        <f ca="1">IFERROR(DATEDIF(DadosViagem5[[#This Row],[Utimo Bip Reserva]],TODAY(),"D"),"")</f>
        <v/>
      </c>
      <c r="AE1726" s="49" t="s">
        <v>3969</v>
      </c>
      <c r="AF1726" s="50" t="s">
        <v>2024</v>
      </c>
      <c r="AG1726" s="49"/>
      <c r="AH1726" s="50">
        <v>160</v>
      </c>
      <c r="AI1726" s="49" t="str">
        <f>IF(DadosViagem5[[#This Row],[Dias em manutenção ]]&lt;5,"Dentro do Prazo","Fora do Prazo")</f>
        <v>Fora do Prazo</v>
      </c>
      <c r="AJ1726" s="49" t="e">
        <v>#REF!</v>
      </c>
    </row>
    <row r="1727" spans="1:36" ht="15">
      <c r="A1727" s="69" t="s">
        <v>1061</v>
      </c>
      <c r="B1727" s="70"/>
      <c r="C1727" s="69" t="s">
        <v>668</v>
      </c>
      <c r="D1727" s="69" t="s">
        <v>2079</v>
      </c>
      <c r="E1727" s="69" t="s">
        <v>566</v>
      </c>
      <c r="F1727" s="69" t="s">
        <v>2064</v>
      </c>
      <c r="G1727" s="69"/>
      <c r="H1727" s="70">
        <v>2023</v>
      </c>
      <c r="I1727" s="86" t="s">
        <v>2764</v>
      </c>
      <c r="J1727" s="86" t="s">
        <v>1059</v>
      </c>
      <c r="K1727" s="71" t="s">
        <v>1742</v>
      </c>
      <c r="L1727" s="85" t="s">
        <v>83</v>
      </c>
      <c r="M1727" s="48" t="s">
        <v>133</v>
      </c>
      <c r="N1727" s="50" t="s">
        <v>1793</v>
      </c>
      <c r="O1727" s="50" t="s">
        <v>1923</v>
      </c>
      <c r="P1727" s="74">
        <f ca="1">IFERROR(VLOOKUP(DadosViagem5[[#This Row],[Placa]],BIP!A:E,5,FALSE),"")</f>
        <v>45937</v>
      </c>
      <c r="Q1727" s="75">
        <f ca="1">DATEDIF(DadosViagem5[[#This Row],[BIP]],TODAY(),"D")</f>
        <v>41</v>
      </c>
      <c r="R1727" s="76" t="str">
        <f>IFERROR(VLOOKUP(DadosViagem5[[#This Row],[Placa]],DDS!B:C,2,FALSE),"Verificar cadastro")</f>
        <v>Sem operação</v>
      </c>
      <c r="S1727" s="77" t="s">
        <v>2023</v>
      </c>
      <c r="T1727" s="48"/>
      <c r="U1727" s="79"/>
      <c r="V1727" s="78"/>
      <c r="W1727" s="82" t="s">
        <v>2088</v>
      </c>
      <c r="X1727" s="80"/>
      <c r="Y1727" s="81"/>
      <c r="Z1727" s="83"/>
      <c r="AA1727" s="70" t="s">
        <v>2024</v>
      </c>
      <c r="AB1727" s="70" t="s">
        <v>2024</v>
      </c>
      <c r="AC1727" s="69" t="s">
        <v>2024</v>
      </c>
      <c r="AD1727" s="69" t="str">
        <f ca="1">IFERROR(DATEDIF(DadosViagem5[[#This Row],[Utimo Bip Reserva]],TODAY(),"D"),"")</f>
        <v/>
      </c>
      <c r="AE1727" s="49" t="s">
        <v>2024</v>
      </c>
      <c r="AF1727" s="50" t="s">
        <v>2024</v>
      </c>
      <c r="AG1727" s="49"/>
      <c r="AH1727" s="50">
        <v>45807</v>
      </c>
      <c r="AI1727" s="49" t="str">
        <f>IF(DadosViagem5[[#This Row],[Dias em manutenção ]]&lt;5,"Dentro do Prazo","Fora do Prazo")</f>
        <v>Fora do Prazo</v>
      </c>
      <c r="AJ1727" s="49" t="e">
        <v>#REF!</v>
      </c>
    </row>
    <row r="1728" spans="1:36" ht="15">
      <c r="A1728" s="69" t="s">
        <v>507</v>
      </c>
      <c r="B1728" s="70"/>
      <c r="C1728" s="69" t="s">
        <v>668</v>
      </c>
      <c r="D1728" s="69" t="s">
        <v>2079</v>
      </c>
      <c r="E1728" s="69" t="s">
        <v>566</v>
      </c>
      <c r="F1728" s="69" t="s">
        <v>2064</v>
      </c>
      <c r="G1728" s="69"/>
      <c r="H1728" s="70">
        <v>2022</v>
      </c>
      <c r="I1728" s="69" t="s">
        <v>2764</v>
      </c>
      <c r="J1728" s="69" t="s">
        <v>1059</v>
      </c>
      <c r="K1728" s="71" t="s">
        <v>1742</v>
      </c>
      <c r="L1728" s="72" t="s">
        <v>83</v>
      </c>
      <c r="M1728" s="48" t="s">
        <v>133</v>
      </c>
      <c r="N1728" s="50" t="s">
        <v>1793</v>
      </c>
      <c r="O1728" s="50" t="s">
        <v>1923</v>
      </c>
      <c r="P1728" s="74">
        <f ca="1">IFERROR(VLOOKUP(DadosViagem5[[#This Row],[Placa]],BIP!A:E,5,FALSE),"")</f>
        <v>45877</v>
      </c>
      <c r="Q1728" s="75">
        <f ca="1">DATEDIF(DadosViagem5[[#This Row],[BIP]],TODAY(),"D")</f>
        <v>101</v>
      </c>
      <c r="R1728" s="76" t="str">
        <f>IFERROR(VLOOKUP(DadosViagem5[[#This Row],[Placa]],DDS!B:C,2,FALSE),"Verificar cadastro")</f>
        <v>Manutenção</v>
      </c>
      <c r="S1728" s="77" t="s">
        <v>2096</v>
      </c>
      <c r="T1728" s="48"/>
      <c r="U1728" s="79"/>
      <c r="V1728" s="78">
        <v>45878</v>
      </c>
      <c r="W1728" s="82" t="s">
        <v>111</v>
      </c>
      <c r="X1728" s="80" t="s">
        <v>81</v>
      </c>
      <c r="Y1728" s="81" t="s">
        <v>474</v>
      </c>
      <c r="Z1728" s="82" t="s">
        <v>1060</v>
      </c>
      <c r="AA1728" s="70" t="s">
        <v>2024</v>
      </c>
      <c r="AB1728" s="70" t="s">
        <v>2024</v>
      </c>
      <c r="AC1728" s="69" t="s">
        <v>2024</v>
      </c>
      <c r="AD1728" s="69" t="str">
        <f ca="1">IFERROR(DATEDIF(DadosViagem5[[#This Row],[Utimo Bip Reserva]],TODAY(),"D"),"")</f>
        <v/>
      </c>
      <c r="AE1728" s="49" t="s">
        <v>2024</v>
      </c>
      <c r="AF1728" s="50" t="s">
        <v>2024</v>
      </c>
      <c r="AG1728" s="49"/>
      <c r="AH1728" s="50">
        <v>45807</v>
      </c>
      <c r="AI1728" s="49" t="str">
        <f>IF(DadosViagem5[[#This Row],[Dias em manutenção ]]&lt;5,"Dentro do Prazo","Fora do Prazo")</f>
        <v>Fora do Prazo</v>
      </c>
      <c r="AJ1728" s="49" t="e">
        <v>#REF!</v>
      </c>
    </row>
    <row r="1729" spans="1:36" ht="15">
      <c r="A1729" s="69" t="s">
        <v>3970</v>
      </c>
      <c r="B1729" s="70"/>
      <c r="C1729" s="69" t="s">
        <v>673</v>
      </c>
      <c r="D1729" s="69" t="s">
        <v>2025</v>
      </c>
      <c r="E1729" s="69" t="s">
        <v>566</v>
      </c>
      <c r="F1729" s="69" t="s">
        <v>2064</v>
      </c>
      <c r="G1729" s="69"/>
      <c r="H1729" s="70">
        <v>2022</v>
      </c>
      <c r="I1729" s="69" t="s">
        <v>2764</v>
      </c>
      <c r="J1729" s="69" t="s">
        <v>1059</v>
      </c>
      <c r="K1729" s="71" t="s">
        <v>1742</v>
      </c>
      <c r="L1729" s="72" t="s">
        <v>83</v>
      </c>
      <c r="M1729" s="48" t="s">
        <v>133</v>
      </c>
      <c r="N1729" s="50" t="s">
        <v>1793</v>
      </c>
      <c r="O1729" s="50" t="s">
        <v>1923</v>
      </c>
      <c r="P1729" s="74">
        <f ca="1">IFERROR(VLOOKUP(DadosViagem5[[#This Row],[Placa]],BIP!A:E,5,FALSE),"")</f>
        <v>45936</v>
      </c>
      <c r="Q1729" s="75">
        <f ca="1">DATEDIF(DadosViagem5[[#This Row],[BIP]],TODAY(),"D")</f>
        <v>42</v>
      </c>
      <c r="R1729" s="76" t="str">
        <f>IFERROR(VLOOKUP(DadosViagem5[[#This Row],[Placa]],DDS!B:C,2,FALSE),"Verificar cadastro")</f>
        <v>Verificar cadastro</v>
      </c>
      <c r="S1729" s="49" t="s">
        <v>2404</v>
      </c>
      <c r="T1729" s="48"/>
      <c r="U1729" s="79"/>
      <c r="V1729" s="78"/>
      <c r="W1729" s="82" t="s">
        <v>3971</v>
      </c>
      <c r="X1729" s="87"/>
      <c r="Y1729" s="89"/>
      <c r="Z1729" s="88"/>
      <c r="AA1729" s="70" t="s">
        <v>2024</v>
      </c>
      <c r="AB1729" s="70" t="s">
        <v>3770</v>
      </c>
      <c r="AC1729" s="69" t="s">
        <v>2024</v>
      </c>
      <c r="AD1729" s="69" t="str">
        <f ca="1">IFERROR(DATEDIF(DadosViagem5[[#This Row],[Utimo Bip Reserva]],TODAY(),"D"),"")</f>
        <v/>
      </c>
      <c r="AE1729" s="49" t="s">
        <v>2024</v>
      </c>
      <c r="AF1729" s="50" t="s">
        <v>2024</v>
      </c>
      <c r="AG1729" s="49"/>
      <c r="AH1729" s="50">
        <v>45807</v>
      </c>
      <c r="AI1729" s="49" t="str">
        <f>IF(DadosViagem5[[#This Row],[Dias em manutenção ]]&lt;5,"Dentro do Prazo","Fora do Prazo")</f>
        <v>Fora do Prazo</v>
      </c>
      <c r="AJ1729" s="49" t="e">
        <v>#REF!</v>
      </c>
    </row>
    <row r="1730" spans="1:36" ht="15">
      <c r="A1730" s="69" t="s">
        <v>3972</v>
      </c>
      <c r="B1730" s="70"/>
      <c r="C1730" s="69" t="s">
        <v>668</v>
      </c>
      <c r="D1730" s="69" t="s">
        <v>2079</v>
      </c>
      <c r="E1730" s="69" t="s">
        <v>566</v>
      </c>
      <c r="F1730" s="69" t="s">
        <v>2064</v>
      </c>
      <c r="G1730" s="69"/>
      <c r="H1730" s="70">
        <v>2022</v>
      </c>
      <c r="I1730" s="69" t="s">
        <v>2764</v>
      </c>
      <c r="J1730" s="69" t="s">
        <v>1059</v>
      </c>
      <c r="K1730" s="71" t="s">
        <v>1742</v>
      </c>
      <c r="L1730" s="72" t="s">
        <v>83</v>
      </c>
      <c r="M1730" s="48" t="s">
        <v>133</v>
      </c>
      <c r="N1730" s="50" t="s">
        <v>1793</v>
      </c>
      <c r="O1730" s="50" t="s">
        <v>1923</v>
      </c>
      <c r="P1730" s="74">
        <f ca="1">IFERROR(VLOOKUP(DadosViagem5[[#This Row],[Placa]],BIP!A:E,5,FALSE),"")</f>
        <v>45937</v>
      </c>
      <c r="Q1730" s="75">
        <f ca="1">DATEDIF(DadosViagem5[[#This Row],[BIP]],TODAY(),"D")</f>
        <v>41</v>
      </c>
      <c r="R1730" s="76" t="str">
        <f>IFERROR(VLOOKUP(DadosViagem5[[#This Row],[Placa]],DDS!B:C,2,FALSE),"Verificar cadastro")</f>
        <v>Manutenção</v>
      </c>
      <c r="S1730" s="77" t="s">
        <v>2023</v>
      </c>
      <c r="T1730" s="48"/>
      <c r="U1730" s="79"/>
      <c r="V1730" s="78"/>
      <c r="W1730" s="139"/>
      <c r="X1730" s="80"/>
      <c r="Y1730" s="81"/>
      <c r="Z1730" s="82"/>
      <c r="AA1730" s="70" t="s">
        <v>2024</v>
      </c>
      <c r="AB1730" s="70" t="s">
        <v>2024</v>
      </c>
      <c r="AC1730" s="69" t="s">
        <v>2024</v>
      </c>
      <c r="AD1730" s="69" t="str">
        <f ca="1">IFERROR(DATEDIF(DadosViagem5[[#This Row],[Utimo Bip Reserva]],TODAY(),"D"),"")</f>
        <v/>
      </c>
      <c r="AE1730" s="49" t="s">
        <v>2024</v>
      </c>
      <c r="AF1730" s="50" t="s">
        <v>2024</v>
      </c>
      <c r="AG1730" s="49"/>
      <c r="AH1730" s="50">
        <v>45807</v>
      </c>
      <c r="AI1730" s="49" t="str">
        <f>IF(DadosViagem5[[#This Row],[Dias em manutenção ]]&lt;5,"Dentro do Prazo","Fora do Prazo")</f>
        <v>Fora do Prazo</v>
      </c>
      <c r="AJ1730" s="49" t="e">
        <v>#REF!</v>
      </c>
    </row>
    <row r="1731" spans="1:36" ht="15">
      <c r="A1731" s="69" t="s">
        <v>244</v>
      </c>
      <c r="B1731" s="70"/>
      <c r="C1731" s="69" t="s">
        <v>668</v>
      </c>
      <c r="D1731" s="69" t="s">
        <v>2079</v>
      </c>
      <c r="E1731" s="69" t="s">
        <v>566</v>
      </c>
      <c r="F1731" s="69" t="s">
        <v>2064</v>
      </c>
      <c r="G1731" s="69"/>
      <c r="H1731" s="70">
        <v>2022</v>
      </c>
      <c r="I1731" s="69" t="s">
        <v>2764</v>
      </c>
      <c r="J1731" s="69" t="s">
        <v>1059</v>
      </c>
      <c r="K1731" s="71" t="s">
        <v>1742</v>
      </c>
      <c r="L1731" s="72" t="s">
        <v>83</v>
      </c>
      <c r="M1731" s="48" t="s">
        <v>133</v>
      </c>
      <c r="N1731" s="50" t="s">
        <v>1793</v>
      </c>
      <c r="O1731" s="50" t="s">
        <v>1923</v>
      </c>
      <c r="P1731" s="74">
        <f ca="1">IFERROR(VLOOKUP(DadosViagem5[[#This Row],[Placa]],BIP!A:E,5,FALSE),"")</f>
        <v>45938</v>
      </c>
      <c r="Q1731" s="75">
        <f ca="1">DATEDIF(DadosViagem5[[#This Row],[BIP]],TODAY(),"D")</f>
        <v>40</v>
      </c>
      <c r="R1731" s="76" t="str">
        <f>IFERROR(VLOOKUP(DadosViagem5[[#This Row],[Placa]],DDS!B:C,2,FALSE),"Verificar cadastro")</f>
        <v>Sem operação</v>
      </c>
      <c r="S1731" s="77" t="s">
        <v>2023</v>
      </c>
      <c r="T1731" s="48"/>
      <c r="U1731" s="79"/>
      <c r="V1731" s="78"/>
      <c r="W1731" s="82"/>
      <c r="X1731" s="80"/>
      <c r="Y1731" s="81"/>
      <c r="Z1731" s="82"/>
      <c r="AA1731" s="70" t="s">
        <v>2024</v>
      </c>
      <c r="AB1731" s="70" t="s">
        <v>2024</v>
      </c>
      <c r="AC1731" s="69" t="s">
        <v>2024</v>
      </c>
      <c r="AD1731" s="69" t="str">
        <f ca="1">IFERROR(DATEDIF(DadosViagem5[[#This Row],[Utimo Bip Reserva]],TODAY(),"D"),"")</f>
        <v/>
      </c>
      <c r="AE1731" s="49" t="s">
        <v>2024</v>
      </c>
      <c r="AF1731" s="50" t="s">
        <v>2024</v>
      </c>
      <c r="AG1731" s="49"/>
      <c r="AH1731" s="50">
        <v>45807</v>
      </c>
      <c r="AI1731" s="49" t="str">
        <f>IF(DadosViagem5[[#This Row],[Dias em manutenção ]]&lt;5,"Dentro do Prazo","Fora do Prazo")</f>
        <v>Fora do Prazo</v>
      </c>
      <c r="AJ1731" s="49" t="e">
        <v>#REF!</v>
      </c>
    </row>
    <row r="1732" spans="1:36" ht="15">
      <c r="A1732" s="69" t="s">
        <v>3973</v>
      </c>
      <c r="B1732" s="70"/>
      <c r="C1732" s="69" t="s">
        <v>673</v>
      </c>
      <c r="D1732" s="69" t="s">
        <v>2025</v>
      </c>
      <c r="E1732" s="69" t="s">
        <v>566</v>
      </c>
      <c r="F1732" s="69" t="s">
        <v>2064</v>
      </c>
      <c r="G1732" s="69"/>
      <c r="H1732" s="70">
        <v>2022</v>
      </c>
      <c r="I1732" s="69" t="s">
        <v>2764</v>
      </c>
      <c r="J1732" s="69" t="s">
        <v>1059</v>
      </c>
      <c r="K1732" s="71" t="s">
        <v>1742</v>
      </c>
      <c r="L1732" s="72" t="s">
        <v>83</v>
      </c>
      <c r="M1732" s="48" t="s">
        <v>133</v>
      </c>
      <c r="N1732" s="50" t="s">
        <v>1793</v>
      </c>
      <c r="O1732" s="50" t="s">
        <v>1923</v>
      </c>
      <c r="P1732" s="74">
        <f ca="1">IFERROR(VLOOKUP(DadosViagem5[[#This Row],[Placa]],BIP!A:E,5,FALSE),"")</f>
        <v>45864</v>
      </c>
      <c r="Q1732" s="75">
        <f ca="1">DATEDIF(DadosViagem5[[#This Row],[BIP]],TODAY(),"D")</f>
        <v>114</v>
      </c>
      <c r="R1732" s="76" t="str">
        <f>IFERROR(VLOOKUP(DadosViagem5[[#This Row],[Placa]],DDS!B:C,2,FALSE),"Verificar cadastro")</f>
        <v>Verificar cadastro</v>
      </c>
      <c r="S1732" s="49" t="s">
        <v>2404</v>
      </c>
      <c r="T1732" s="48"/>
      <c r="U1732" s="79"/>
      <c r="V1732" s="78"/>
      <c r="W1732" s="145" t="s">
        <v>3974</v>
      </c>
      <c r="X1732" s="80"/>
      <c r="Y1732" s="81"/>
      <c r="Z1732" s="82"/>
      <c r="AA1732" s="70" t="s">
        <v>2024</v>
      </c>
      <c r="AB1732" s="70" t="s">
        <v>2024</v>
      </c>
      <c r="AC1732" s="69" t="s">
        <v>2024</v>
      </c>
      <c r="AD1732" s="69" t="str">
        <f ca="1">IFERROR(DATEDIF(DadosViagem5[[#This Row],[Utimo Bip Reserva]],TODAY(),"D"),"")</f>
        <v/>
      </c>
      <c r="AE1732" s="49" t="s">
        <v>2024</v>
      </c>
      <c r="AF1732" s="50" t="s">
        <v>2024</v>
      </c>
      <c r="AG1732" s="49" t="s">
        <v>2442</v>
      </c>
      <c r="AH1732" s="50">
        <v>45807</v>
      </c>
      <c r="AI1732" s="49" t="str">
        <f>IF(DadosViagem5[[#This Row],[Dias em manutenção ]]&lt;5,"Dentro do Prazo","Fora do Prazo")</f>
        <v>Fora do Prazo</v>
      </c>
      <c r="AJ1732" s="49" t="e">
        <v>#REF!</v>
      </c>
    </row>
    <row r="1733" spans="1:36" ht="15">
      <c r="A1733" s="69" t="s">
        <v>1955</v>
      </c>
      <c r="B1733" s="70"/>
      <c r="C1733" s="69" t="s">
        <v>673</v>
      </c>
      <c r="D1733" s="69" t="s">
        <v>2025</v>
      </c>
      <c r="E1733" s="69" t="s">
        <v>566</v>
      </c>
      <c r="F1733" s="69" t="s">
        <v>2064</v>
      </c>
      <c r="G1733" s="69"/>
      <c r="H1733" s="70">
        <v>2022</v>
      </c>
      <c r="I1733" s="69" t="s">
        <v>2764</v>
      </c>
      <c r="J1733" s="69" t="s">
        <v>1059</v>
      </c>
      <c r="K1733" s="71" t="s">
        <v>1742</v>
      </c>
      <c r="L1733" s="72" t="s">
        <v>83</v>
      </c>
      <c r="M1733" s="48" t="s">
        <v>133</v>
      </c>
      <c r="N1733" s="50" t="s">
        <v>1793</v>
      </c>
      <c r="O1733" s="50" t="s">
        <v>1923</v>
      </c>
      <c r="P1733" s="74">
        <f ca="1">IFERROR(VLOOKUP(DadosViagem5[[#This Row],[Placa]],BIP!A:E,5,FALSE),"")</f>
        <v>45936</v>
      </c>
      <c r="Q1733" s="75">
        <f ca="1">DATEDIF(DadosViagem5[[#This Row],[BIP]],TODAY(),"D")</f>
        <v>42</v>
      </c>
      <c r="R1733" s="76" t="str">
        <f>IFERROR(VLOOKUP(DadosViagem5[[#This Row],[Placa]],DDS!B:C,2,FALSE),"Verificar cadastro")</f>
        <v>Sem operação</v>
      </c>
      <c r="S1733" s="77" t="s">
        <v>2023</v>
      </c>
      <c r="T1733" s="48"/>
      <c r="U1733" s="79"/>
      <c r="V1733" s="78"/>
      <c r="W1733" s="78"/>
      <c r="X1733" s="80"/>
      <c r="Y1733" s="81"/>
      <c r="Z1733" s="82"/>
      <c r="AA1733" s="70" t="s">
        <v>2024</v>
      </c>
      <c r="AB1733" s="70" t="s">
        <v>2024</v>
      </c>
      <c r="AC1733" s="69" t="s">
        <v>2024</v>
      </c>
      <c r="AD1733" s="69" t="str">
        <f ca="1">IFERROR(DATEDIF(DadosViagem5[[#This Row],[Utimo Bip Reserva]],TODAY(),"D"),"")</f>
        <v/>
      </c>
      <c r="AE1733" s="49" t="s">
        <v>2024</v>
      </c>
      <c r="AF1733" s="50" t="s">
        <v>2024</v>
      </c>
      <c r="AG1733" s="49"/>
      <c r="AH1733" s="50">
        <v>45807</v>
      </c>
      <c r="AI1733" s="49" t="str">
        <f>IF(DadosViagem5[[#This Row],[Dias em manutenção ]]&lt;5,"Dentro do Prazo","Fora do Prazo")</f>
        <v>Fora do Prazo</v>
      </c>
      <c r="AJ1733" s="49" t="e">
        <v>#REF!</v>
      </c>
    </row>
    <row r="1734" spans="1:36" ht="15">
      <c r="A1734" s="69" t="s">
        <v>3975</v>
      </c>
      <c r="B1734" s="70"/>
      <c r="C1734" s="69" t="s">
        <v>668</v>
      </c>
      <c r="D1734" s="69" t="s">
        <v>2079</v>
      </c>
      <c r="E1734" s="69" t="s">
        <v>566</v>
      </c>
      <c r="F1734" s="69" t="s">
        <v>2064</v>
      </c>
      <c r="G1734" s="69"/>
      <c r="H1734" s="70">
        <v>2022</v>
      </c>
      <c r="I1734" s="69" t="s">
        <v>2764</v>
      </c>
      <c r="J1734" s="69" t="s">
        <v>1059</v>
      </c>
      <c r="K1734" s="71" t="s">
        <v>1742</v>
      </c>
      <c r="L1734" s="72" t="s">
        <v>83</v>
      </c>
      <c r="M1734" s="48" t="s">
        <v>133</v>
      </c>
      <c r="N1734" s="50" t="s">
        <v>1793</v>
      </c>
      <c r="O1734" s="50" t="s">
        <v>1923</v>
      </c>
      <c r="P1734" s="74">
        <f ca="1">IFERROR(VLOOKUP(DadosViagem5[[#This Row],[Placa]],BIP!A:E,5,FALSE),"")</f>
        <v>45930</v>
      </c>
      <c r="Q1734" s="75">
        <f ca="1">DATEDIF(DadosViagem5[[#This Row],[BIP]],TODAY(),"D")</f>
        <v>48</v>
      </c>
      <c r="R1734" s="76" t="str">
        <f>IFERROR(VLOOKUP(DadosViagem5[[#This Row],[Placa]],DDS!B:C,2,FALSE),"Verificar cadastro")</f>
        <v>Sem operação</v>
      </c>
      <c r="S1734" s="49" t="s">
        <v>1186</v>
      </c>
      <c r="T1734" s="48"/>
      <c r="U1734" s="79"/>
      <c r="V1734" s="78"/>
      <c r="W1734" s="139" t="s">
        <v>3976</v>
      </c>
      <c r="X1734" s="80"/>
      <c r="Y1734" s="81"/>
      <c r="Z1734" s="82"/>
      <c r="AA1734" s="70" t="s">
        <v>2024</v>
      </c>
      <c r="AB1734" s="70" t="s">
        <v>2024</v>
      </c>
      <c r="AC1734" s="69" t="s">
        <v>2024</v>
      </c>
      <c r="AD1734" s="69" t="str">
        <f ca="1">IFERROR(DATEDIF(DadosViagem5[[#This Row],[Utimo Bip Reserva]],TODAY(),"D"),"")</f>
        <v/>
      </c>
      <c r="AE1734" s="49" t="s">
        <v>2024</v>
      </c>
      <c r="AF1734" s="50" t="s">
        <v>2024</v>
      </c>
      <c r="AG1734" s="49" t="s">
        <v>2370</v>
      </c>
      <c r="AH1734" s="50">
        <v>45807</v>
      </c>
      <c r="AI1734" s="49" t="str">
        <f>IF(DadosViagem5[[#This Row],[Dias em manutenção ]]&lt;5,"Dentro do Prazo","Fora do Prazo")</f>
        <v>Fora do Prazo</v>
      </c>
      <c r="AJ1734" s="49" t="e">
        <v>#REF!</v>
      </c>
    </row>
    <row r="1735" spans="1:36" ht="15">
      <c r="A1735" s="69" t="s">
        <v>1740</v>
      </c>
      <c r="B1735" s="70"/>
      <c r="C1735" s="69" t="s">
        <v>673</v>
      </c>
      <c r="D1735" s="69" t="s">
        <v>2025</v>
      </c>
      <c r="E1735" s="69" t="s">
        <v>2027</v>
      </c>
      <c r="F1735" s="69" t="s">
        <v>2064</v>
      </c>
      <c r="G1735" s="69"/>
      <c r="H1735" s="70">
        <v>2023</v>
      </c>
      <c r="I1735" s="69" t="s">
        <v>2764</v>
      </c>
      <c r="J1735" s="69" t="s">
        <v>1059</v>
      </c>
      <c r="K1735" s="71" t="s">
        <v>1742</v>
      </c>
      <c r="L1735" s="72" t="s">
        <v>83</v>
      </c>
      <c r="M1735" s="48" t="s">
        <v>133</v>
      </c>
      <c r="N1735" s="50" t="s">
        <v>1793</v>
      </c>
      <c r="O1735" s="50" t="s">
        <v>1923</v>
      </c>
      <c r="P1735" s="74">
        <f ca="1">IFERROR(VLOOKUP(DadosViagem5[[#This Row],[Placa]],BIP!A:E,5,FALSE),"")</f>
        <v>45978</v>
      </c>
      <c r="Q1735" s="75">
        <f ca="1">DATEDIF(DadosViagem5[[#This Row],[BIP]],TODAY(),"D")</f>
        <v>0</v>
      </c>
      <c r="R1735" s="76" t="str">
        <f>IFERROR(VLOOKUP(DadosViagem5[[#This Row],[Placa]],DDS!B:C,2,FALSE),"Verificar cadastro")</f>
        <v>Operando</v>
      </c>
      <c r="S1735" s="77" t="s">
        <v>2023</v>
      </c>
      <c r="T1735" s="48"/>
      <c r="U1735" s="79"/>
      <c r="V1735" s="78"/>
      <c r="W1735" s="82"/>
      <c r="X1735" s="80"/>
      <c r="Y1735" s="81"/>
      <c r="Z1735" s="82"/>
      <c r="AA1735" s="70" t="s">
        <v>2024</v>
      </c>
      <c r="AB1735" s="70" t="s">
        <v>2024</v>
      </c>
      <c r="AC1735" s="69" t="s">
        <v>2024</v>
      </c>
      <c r="AD1735" s="69" t="str">
        <f ca="1">IFERROR(DATEDIF(DadosViagem5[[#This Row],[Utimo Bip Reserva]],TODAY(),"D"),"")</f>
        <v/>
      </c>
      <c r="AE1735" s="49" t="s">
        <v>2024</v>
      </c>
      <c r="AF1735" s="50" t="s">
        <v>2024</v>
      </c>
      <c r="AG1735" s="49"/>
      <c r="AH1735" s="50">
        <v>45807</v>
      </c>
      <c r="AI1735" s="49" t="str">
        <f>IF(DadosViagem5[[#This Row],[Dias em manutenção ]]&lt;5,"Dentro do Prazo","Fora do Prazo")</f>
        <v>Fora do Prazo</v>
      </c>
      <c r="AJ1735" s="49" t="e">
        <v>#REF!</v>
      </c>
    </row>
    <row r="1736" spans="1:36" ht="15">
      <c r="A1736" s="69" t="s">
        <v>719</v>
      </c>
      <c r="B1736" s="70"/>
      <c r="C1736" s="69" t="s">
        <v>668</v>
      </c>
      <c r="D1736" s="69" t="s">
        <v>2079</v>
      </c>
      <c r="E1736" s="69" t="s">
        <v>566</v>
      </c>
      <c r="F1736" s="69" t="s">
        <v>2064</v>
      </c>
      <c r="G1736" s="69"/>
      <c r="H1736" s="70">
        <v>2022</v>
      </c>
      <c r="I1736" s="69" t="s">
        <v>2764</v>
      </c>
      <c r="J1736" s="69" t="s">
        <v>1059</v>
      </c>
      <c r="K1736" s="71" t="s">
        <v>1742</v>
      </c>
      <c r="L1736" s="72" t="s">
        <v>83</v>
      </c>
      <c r="M1736" s="48" t="s">
        <v>133</v>
      </c>
      <c r="N1736" s="50" t="s">
        <v>1793</v>
      </c>
      <c r="O1736" s="50" t="s">
        <v>1923</v>
      </c>
      <c r="P1736" s="74">
        <f ca="1">IFERROR(VLOOKUP(DadosViagem5[[#This Row],[Placa]],BIP!A:E,5,FALSE),"")</f>
        <v>45930</v>
      </c>
      <c r="Q1736" s="75">
        <f ca="1">DATEDIF(DadosViagem5[[#This Row],[BIP]],TODAY(),"D")</f>
        <v>48</v>
      </c>
      <c r="R1736" s="76" t="str">
        <f>IFERROR(VLOOKUP(DadosViagem5[[#This Row],[Placa]],DDS!B:C,2,FALSE),"Verificar cadastro")</f>
        <v>Sem operação</v>
      </c>
      <c r="S1736" s="49" t="s">
        <v>1186</v>
      </c>
      <c r="T1736" s="48"/>
      <c r="U1736" s="79"/>
      <c r="V1736" s="78"/>
      <c r="W1736" s="139" t="s">
        <v>3976</v>
      </c>
      <c r="X1736" s="80"/>
      <c r="Y1736" s="81"/>
      <c r="Z1736" s="83"/>
      <c r="AA1736" s="70" t="s">
        <v>2024</v>
      </c>
      <c r="AB1736" s="70" t="s">
        <v>2024</v>
      </c>
      <c r="AC1736" s="69" t="s">
        <v>2024</v>
      </c>
      <c r="AD1736" s="69" t="str">
        <f ca="1">IFERROR(DATEDIF(DadosViagem5[[#This Row],[Utimo Bip Reserva]],TODAY(),"D"),"")</f>
        <v/>
      </c>
      <c r="AE1736" s="49" t="s">
        <v>2024</v>
      </c>
      <c r="AF1736" s="50" t="s">
        <v>2024</v>
      </c>
      <c r="AG1736" s="49" t="s">
        <v>2370</v>
      </c>
      <c r="AH1736" s="50">
        <v>45807</v>
      </c>
      <c r="AI1736" s="49" t="str">
        <f>IF(DadosViagem5[[#This Row],[Dias em manutenção ]]&lt;5,"Dentro do Prazo","Fora do Prazo")</f>
        <v>Fora do Prazo</v>
      </c>
      <c r="AJ1736" s="49" t="e">
        <v>#REF!</v>
      </c>
    </row>
    <row r="1737" spans="1:36" ht="15">
      <c r="A1737" s="69" t="s">
        <v>3977</v>
      </c>
      <c r="B1737" s="70"/>
      <c r="C1737" s="69" t="s">
        <v>668</v>
      </c>
      <c r="D1737" s="69" t="s">
        <v>2079</v>
      </c>
      <c r="E1737" s="69" t="s">
        <v>566</v>
      </c>
      <c r="F1737" s="69" t="s">
        <v>2064</v>
      </c>
      <c r="G1737" s="69"/>
      <c r="H1737" s="70">
        <v>2023</v>
      </c>
      <c r="I1737" s="69" t="s">
        <v>2764</v>
      </c>
      <c r="J1737" s="69" t="s">
        <v>1059</v>
      </c>
      <c r="K1737" s="71" t="s">
        <v>1742</v>
      </c>
      <c r="L1737" s="72" t="s">
        <v>83</v>
      </c>
      <c r="M1737" s="48" t="s">
        <v>133</v>
      </c>
      <c r="N1737" s="50" t="s">
        <v>1793</v>
      </c>
      <c r="O1737" s="50" t="s">
        <v>1923</v>
      </c>
      <c r="P1737" s="74">
        <f ca="1">IFERROR(VLOOKUP(DadosViagem5[[#This Row],[Placa]],BIP!A:E,5,FALSE),"")</f>
        <v>45977</v>
      </c>
      <c r="Q1737" s="75">
        <f ca="1">DATEDIF(DadosViagem5[[#This Row],[BIP]],TODAY(),"D")</f>
        <v>1</v>
      </c>
      <c r="R1737" s="76" t="str">
        <f>IFERROR(VLOOKUP(DadosViagem5[[#This Row],[Placa]],DDS!B:C,2,FALSE),"Verificar cadastro")</f>
        <v>Sem operação</v>
      </c>
      <c r="S1737" s="77" t="s">
        <v>2023</v>
      </c>
      <c r="T1737" s="48"/>
      <c r="U1737" s="79"/>
      <c r="V1737" s="78"/>
      <c r="W1737" s="82"/>
      <c r="X1737" s="80"/>
      <c r="Y1737" s="81"/>
      <c r="Z1737" s="82"/>
      <c r="AA1737" s="70" t="s">
        <v>2024</v>
      </c>
      <c r="AB1737" s="70" t="s">
        <v>2024</v>
      </c>
      <c r="AC1737" s="69" t="s">
        <v>2024</v>
      </c>
      <c r="AD1737" s="69" t="str">
        <f ca="1">IFERROR(DATEDIF(DadosViagem5[[#This Row],[Utimo Bip Reserva]],TODAY(),"D"),"")</f>
        <v/>
      </c>
      <c r="AE1737" s="49" t="s">
        <v>2024</v>
      </c>
      <c r="AF1737" s="50" t="s">
        <v>2024</v>
      </c>
      <c r="AG1737" s="49"/>
      <c r="AH1737" s="50">
        <v>3</v>
      </c>
      <c r="AI1737" s="49" t="str">
        <f>IF(DadosViagem5[[#This Row],[Dias em manutenção ]]&lt;5,"Dentro do Prazo","Fora do Prazo")</f>
        <v>Dentro do Prazo</v>
      </c>
      <c r="AJ1737" s="49" t="e">
        <v>#REF!</v>
      </c>
    </row>
    <row r="1738" spans="1:36" ht="15">
      <c r="A1738" s="69" t="s">
        <v>3978</v>
      </c>
      <c r="B1738" s="70"/>
      <c r="C1738" s="69" t="s">
        <v>395</v>
      </c>
      <c r="D1738" s="69" t="s">
        <v>2025</v>
      </c>
      <c r="E1738" s="69" t="s">
        <v>2034</v>
      </c>
      <c r="F1738" s="69" t="s">
        <v>2035</v>
      </c>
      <c r="G1738" s="69"/>
      <c r="H1738" s="70">
        <v>2024</v>
      </c>
      <c r="I1738" s="69" t="s">
        <v>2764</v>
      </c>
      <c r="J1738" s="69" t="s">
        <v>1059</v>
      </c>
      <c r="K1738" s="71" t="s">
        <v>1742</v>
      </c>
      <c r="L1738" s="72" t="s">
        <v>83</v>
      </c>
      <c r="M1738" s="48" t="s">
        <v>139</v>
      </c>
      <c r="N1738" s="50" t="s">
        <v>1793</v>
      </c>
      <c r="O1738" s="50" t="s">
        <v>1923</v>
      </c>
      <c r="P1738" s="74">
        <f ca="1">IFERROR(VLOOKUP(DadosViagem5[[#This Row],[Placa]],BIP!A:E,5,FALSE),"")</f>
        <v>45978</v>
      </c>
      <c r="Q1738" s="75">
        <f ca="1">DATEDIF(DadosViagem5[[#This Row],[BIP]],TODAY(),"D")</f>
        <v>0</v>
      </c>
      <c r="R1738" s="76" t="str">
        <f>IFERROR(VLOOKUP(DadosViagem5[[#This Row],[Placa]],DDS!B:C,2,FALSE),"Verificar cadastro")</f>
        <v>Operando</v>
      </c>
      <c r="S1738" s="77" t="s">
        <v>2023</v>
      </c>
      <c r="T1738" s="48"/>
      <c r="U1738" s="79"/>
      <c r="V1738" s="78"/>
      <c r="W1738" s="82"/>
      <c r="X1738" s="80"/>
      <c r="Y1738" s="81"/>
      <c r="Z1738" s="82"/>
      <c r="AA1738" s="70" t="s">
        <v>2024</v>
      </c>
      <c r="AB1738" s="70" t="s">
        <v>2024</v>
      </c>
      <c r="AC1738" s="69" t="s">
        <v>2024</v>
      </c>
      <c r="AD1738" s="69" t="str">
        <f ca="1">IFERROR(DATEDIF(DadosViagem5[[#This Row],[Utimo Bip Reserva]],TODAY(),"D"),"")</f>
        <v/>
      </c>
      <c r="AE1738" s="195"/>
      <c r="AF1738" s="50"/>
      <c r="AG1738" s="49"/>
      <c r="AH1738" s="50">
        <v>5</v>
      </c>
      <c r="AI1738" s="49" t="str">
        <f>IF(DadosViagem5[[#This Row],[Dias em manutenção ]]&lt;5,"Dentro do Prazo","Fora do Prazo")</f>
        <v>Fora do Prazo</v>
      </c>
      <c r="AJ1738" s="49" t="e">
        <v>#REF!</v>
      </c>
    </row>
    <row r="1739" spans="1:36" ht="15">
      <c r="A1739" s="69" t="s">
        <v>3979</v>
      </c>
      <c r="B1739" s="70">
        <v>575</v>
      </c>
      <c r="C1739" s="69" t="s">
        <v>395</v>
      </c>
      <c r="D1739" s="69" t="s">
        <v>2025</v>
      </c>
      <c r="E1739" s="69" t="s">
        <v>2034</v>
      </c>
      <c r="F1739" s="69" t="s">
        <v>2035</v>
      </c>
      <c r="G1739" s="69"/>
      <c r="H1739" s="70">
        <v>2024</v>
      </c>
      <c r="I1739" s="69" t="s">
        <v>2737</v>
      </c>
      <c r="J1739" s="69" t="s">
        <v>3291</v>
      </c>
      <c r="K1739" s="71" t="s">
        <v>3980</v>
      </c>
      <c r="L1739" s="72" t="s">
        <v>83</v>
      </c>
      <c r="M1739" s="48" t="s">
        <v>139</v>
      </c>
      <c r="N1739" s="49" t="s">
        <v>302</v>
      </c>
      <c r="O1739" s="49" t="s">
        <v>266</v>
      </c>
      <c r="P1739" s="74">
        <f ca="1">IFERROR(VLOOKUP(DadosViagem5[[#This Row],[Placa]],BIP!A:E,5,FALSE),"")</f>
        <v>45977</v>
      </c>
      <c r="Q1739" s="75">
        <f ca="1">DATEDIF(DadosViagem5[[#This Row],[BIP]],TODAY(),"D")</f>
        <v>1</v>
      </c>
      <c r="R1739" s="76" t="str">
        <f>IFERROR(VLOOKUP(DadosViagem5[[#This Row],[Placa]],DDS!B:C,2,FALSE),"Verificar cadastro")</f>
        <v>Operando</v>
      </c>
      <c r="S1739" s="77" t="s">
        <v>2023</v>
      </c>
      <c r="T1739" s="48"/>
      <c r="U1739" s="79"/>
      <c r="V1739" s="78"/>
      <c r="W1739" s="17" t="s">
        <v>3981</v>
      </c>
      <c r="X1739" s="80" t="s">
        <v>2026</v>
      </c>
      <c r="Y1739" s="81" t="s">
        <v>2024</v>
      </c>
      <c r="Z1739" s="82"/>
      <c r="AA1739" s="70" t="s">
        <v>2024</v>
      </c>
      <c r="AB1739" s="70" t="s">
        <v>2024</v>
      </c>
      <c r="AC1739" s="69" t="s">
        <v>2024</v>
      </c>
      <c r="AD1739" s="69" t="str">
        <f ca="1">IFERROR(DATEDIF(DadosViagem5[[#This Row],[Utimo Bip Reserva]],TODAY(),"D"),"")</f>
        <v/>
      </c>
      <c r="AE1739" s="49" t="s">
        <v>2024</v>
      </c>
      <c r="AF1739" s="50" t="s">
        <v>2024</v>
      </c>
      <c r="AG1739" s="49"/>
      <c r="AH1739" s="50">
        <v>45807</v>
      </c>
      <c r="AI1739" s="49" t="str">
        <f>IF(DadosViagem5[[#This Row],[Dias em manutenção ]]&lt;5,"Dentro do Prazo","Fora do Prazo")</f>
        <v>Fora do Prazo</v>
      </c>
      <c r="AJ1739" s="49" t="e">
        <v>#REF!</v>
      </c>
    </row>
    <row r="1740" spans="1:36" ht="15">
      <c r="A1740" s="69" t="s">
        <v>3982</v>
      </c>
      <c r="B1740" s="70"/>
      <c r="C1740" s="69" t="s">
        <v>395</v>
      </c>
      <c r="D1740" s="69" t="s">
        <v>2025</v>
      </c>
      <c r="E1740" s="69" t="s">
        <v>2034</v>
      </c>
      <c r="F1740" s="69" t="s">
        <v>2035</v>
      </c>
      <c r="G1740" s="69"/>
      <c r="H1740" s="70">
        <v>2024</v>
      </c>
      <c r="I1740" s="69" t="s">
        <v>2737</v>
      </c>
      <c r="J1740" s="69" t="s">
        <v>3291</v>
      </c>
      <c r="K1740" s="71" t="s">
        <v>3980</v>
      </c>
      <c r="L1740" s="72" t="s">
        <v>83</v>
      </c>
      <c r="M1740" s="48" t="s">
        <v>139</v>
      </c>
      <c r="N1740" s="49" t="s">
        <v>302</v>
      </c>
      <c r="O1740" s="49" t="s">
        <v>266</v>
      </c>
      <c r="P1740" s="74">
        <f ca="1">IFERROR(VLOOKUP(DadosViagem5[[#This Row],[Placa]],BIP!A:E,5,FALSE),"")</f>
        <v>45977</v>
      </c>
      <c r="Q1740" s="75">
        <f ca="1">DATEDIF(DadosViagem5[[#This Row],[BIP]],TODAY(),"D")</f>
        <v>1</v>
      </c>
      <c r="R1740" s="76" t="str">
        <f>IFERROR(VLOOKUP(DadosViagem5[[#This Row],[Placa]],DDS!B:C,2,FALSE),"Verificar cadastro")</f>
        <v>Operando</v>
      </c>
      <c r="S1740" s="77" t="s">
        <v>2023</v>
      </c>
      <c r="T1740" s="48"/>
      <c r="U1740" s="79"/>
      <c r="V1740" s="78"/>
      <c r="W1740" s="82"/>
      <c r="X1740" s="80" t="s">
        <v>2026</v>
      </c>
      <c r="Y1740" s="81" t="s">
        <v>2024</v>
      </c>
      <c r="Z1740" s="82"/>
      <c r="AA1740" s="70" t="s">
        <v>2024</v>
      </c>
      <c r="AB1740" s="70" t="s">
        <v>2024</v>
      </c>
      <c r="AC1740" s="69" t="s">
        <v>2024</v>
      </c>
      <c r="AD1740" s="69" t="str">
        <f ca="1">IFERROR(DATEDIF(DadosViagem5[[#This Row],[Utimo Bip Reserva]],TODAY(),"D"),"")</f>
        <v/>
      </c>
      <c r="AE1740" s="50" t="s">
        <v>2024</v>
      </c>
      <c r="AF1740" s="50" t="s">
        <v>2024</v>
      </c>
      <c r="AG1740" s="49"/>
      <c r="AH1740" s="50">
        <v>45807</v>
      </c>
      <c r="AI1740" s="49" t="str">
        <f>IF(DadosViagem5[[#This Row],[Dias em manutenção ]]&lt;5,"Dentro do Prazo","Fora do Prazo")</f>
        <v>Fora do Prazo</v>
      </c>
      <c r="AJ1740" s="49" t="e">
        <v>#REF!</v>
      </c>
    </row>
    <row r="1741" spans="1:36">
      <c r="A1741" s="69" t="s">
        <v>3983</v>
      </c>
      <c r="B1741" s="70"/>
      <c r="C1741" s="69" t="s">
        <v>593</v>
      </c>
      <c r="D1741" s="69" t="s">
        <v>2018</v>
      </c>
      <c r="E1741" s="69" t="s">
        <v>2159</v>
      </c>
      <c r="F1741" s="69" t="s">
        <v>2020</v>
      </c>
      <c r="G1741" s="69"/>
      <c r="H1741" s="70">
        <v>2023</v>
      </c>
      <c r="I1741" s="69" t="s">
        <v>2737</v>
      </c>
      <c r="J1741" s="69" t="s">
        <v>3984</v>
      </c>
      <c r="K1741" s="71" t="s">
        <v>3980</v>
      </c>
      <c r="L1741" s="71" t="s">
        <v>83</v>
      </c>
      <c r="M1741" s="48" t="s">
        <v>234</v>
      </c>
      <c r="N1741" s="49" t="s">
        <v>302</v>
      </c>
      <c r="O1741" s="49" t="s">
        <v>266</v>
      </c>
      <c r="P1741" s="74">
        <f ca="1">IFERROR(VLOOKUP(DadosViagem5[[#This Row],[Placa]],BIP!A:E,5,FALSE),"")</f>
        <v>45977</v>
      </c>
      <c r="Q1741" s="75">
        <f ca="1">DATEDIF(DadosViagem5[[#This Row],[BIP]],TODAY(),"D")</f>
        <v>1</v>
      </c>
      <c r="R1741" s="76" t="str">
        <f>IFERROR(VLOOKUP(DadosViagem5[[#This Row],[Placa]],DDS!B:C,2,FALSE),"Verificar cadastro")</f>
        <v>Operando</v>
      </c>
      <c r="S1741" s="77" t="s">
        <v>2023</v>
      </c>
      <c r="T1741" s="48"/>
      <c r="U1741" s="79"/>
      <c r="V1741" s="78"/>
      <c r="W1741" s="82"/>
      <c r="X1741" s="80"/>
      <c r="Y1741" s="81"/>
      <c r="Z1741" s="82"/>
      <c r="AA1741" s="70" t="s">
        <v>2024</v>
      </c>
      <c r="AB1741" s="70" t="s">
        <v>2024</v>
      </c>
      <c r="AC1741" s="69" t="s">
        <v>2024</v>
      </c>
      <c r="AD1741" s="69" t="str">
        <f ca="1">IFERROR(DATEDIF(DadosViagem5[[#This Row],[Utimo Bip Reserva]],TODAY(),"D"),"")</f>
        <v/>
      </c>
      <c r="AE1741" s="77"/>
      <c r="AF1741" s="94"/>
      <c r="AG1741" s="49"/>
      <c r="AH1741" s="50">
        <v>45807</v>
      </c>
      <c r="AI1741" s="49" t="str">
        <f>IF(DadosViagem5[[#This Row],[Dias em manutenção ]]&lt;5,"Dentro do Prazo","Fora do Prazo")</f>
        <v>Fora do Prazo</v>
      </c>
      <c r="AJ1741" s="49" t="e">
        <v>#REF!</v>
      </c>
    </row>
    <row r="1742" spans="1:36" ht="15">
      <c r="A1742" s="69" t="s">
        <v>3985</v>
      </c>
      <c r="B1742" s="70"/>
      <c r="C1742" s="69" t="s">
        <v>668</v>
      </c>
      <c r="D1742" s="69" t="s">
        <v>2079</v>
      </c>
      <c r="E1742" s="69" t="s">
        <v>2636</v>
      </c>
      <c r="F1742" s="69" t="s">
        <v>2064</v>
      </c>
      <c r="G1742" s="69"/>
      <c r="H1742" s="70">
        <v>2021</v>
      </c>
      <c r="I1742" s="69" t="s">
        <v>2737</v>
      </c>
      <c r="J1742" s="86" t="s">
        <v>3291</v>
      </c>
      <c r="K1742" s="71" t="s">
        <v>3980</v>
      </c>
      <c r="L1742" s="72" t="s">
        <v>83</v>
      </c>
      <c r="M1742" s="48" t="s">
        <v>234</v>
      </c>
      <c r="N1742" s="47" t="s">
        <v>302</v>
      </c>
      <c r="O1742" s="47" t="s">
        <v>266</v>
      </c>
      <c r="P1742" s="74">
        <f ca="1">IFERROR(VLOOKUP(DadosViagem5[[#This Row],[Placa]],BIP!A:E,5,FALSE),"")</f>
        <v>45977</v>
      </c>
      <c r="Q1742" s="75">
        <f ca="1">DATEDIF(DadosViagem5[[#This Row],[BIP]],TODAY(),"D")</f>
        <v>1</v>
      </c>
      <c r="R1742" s="76" t="str">
        <f>IFERROR(VLOOKUP(DadosViagem5[[#This Row],[Placa]],DDS!B:C,2,FALSE),"Verificar cadastro")</f>
        <v>Operando</v>
      </c>
      <c r="S1742" s="77" t="s">
        <v>2023</v>
      </c>
      <c r="T1742" s="48"/>
      <c r="U1742" s="79"/>
      <c r="V1742" s="78"/>
      <c r="W1742" s="17" t="s">
        <v>3981</v>
      </c>
      <c r="X1742" s="80"/>
      <c r="Y1742" s="81"/>
      <c r="Z1742" s="82"/>
      <c r="AA1742" s="70" t="s">
        <v>2024</v>
      </c>
      <c r="AB1742" s="70" t="s">
        <v>2024</v>
      </c>
      <c r="AC1742" s="69" t="s">
        <v>2024</v>
      </c>
      <c r="AD1742" s="69" t="str">
        <f ca="1">IFERROR(DATEDIF(DadosViagem5[[#This Row],[Utimo Bip Reserva]],TODAY(),"D"),"")</f>
        <v/>
      </c>
      <c r="AE1742" s="50" t="s">
        <v>2024</v>
      </c>
      <c r="AF1742" s="50" t="s">
        <v>2024</v>
      </c>
      <c r="AG1742" s="79" t="s">
        <v>111</v>
      </c>
      <c r="AH1742" s="50">
        <v>20</v>
      </c>
      <c r="AI1742" s="49" t="str">
        <f>IF(DadosViagem5[[#This Row],[Dias em manutenção ]]&lt;5,"Dentro do Prazo","Fora do Prazo")</f>
        <v>Fora do Prazo</v>
      </c>
      <c r="AJ1742" s="49" t="e">
        <v>#REF!</v>
      </c>
    </row>
    <row r="1743" spans="1:36" ht="15">
      <c r="A1743" s="69" t="s">
        <v>3986</v>
      </c>
      <c r="B1743" s="70"/>
      <c r="C1743" s="69" t="s">
        <v>593</v>
      </c>
      <c r="D1743" s="69" t="s">
        <v>2018</v>
      </c>
      <c r="E1743" s="69" t="s">
        <v>2159</v>
      </c>
      <c r="F1743" s="69" t="s">
        <v>2064</v>
      </c>
      <c r="G1743" s="69"/>
      <c r="H1743" s="70">
        <v>2023</v>
      </c>
      <c r="I1743" s="69" t="s">
        <v>2737</v>
      </c>
      <c r="J1743" s="86" t="s">
        <v>3291</v>
      </c>
      <c r="K1743" s="71" t="s">
        <v>3980</v>
      </c>
      <c r="L1743" s="96" t="s">
        <v>83</v>
      </c>
      <c r="M1743" s="48" t="s">
        <v>234</v>
      </c>
      <c r="N1743" s="47" t="s">
        <v>302</v>
      </c>
      <c r="O1743" s="95" t="s">
        <v>266</v>
      </c>
      <c r="P1743" s="74">
        <f ca="1">IFERROR(VLOOKUP(DadosViagem5[[#This Row],[Placa]],BIP!A:E,5,FALSE),"")</f>
        <v>45978</v>
      </c>
      <c r="Q1743" s="75">
        <f ca="1">DATEDIF(DadosViagem5[[#This Row],[BIP]],TODAY(),"D")</f>
        <v>0</v>
      </c>
      <c r="R1743" s="76" t="str">
        <f>IFERROR(VLOOKUP(DadosViagem5[[#This Row],[Placa]],DDS!B:C,2,FALSE),"Verificar cadastro")</f>
        <v>Operando</v>
      </c>
      <c r="S1743" s="77" t="s">
        <v>2023</v>
      </c>
      <c r="T1743" s="48"/>
      <c r="U1743" s="79"/>
      <c r="V1743" s="78"/>
      <c r="W1743" s="82"/>
      <c r="X1743" s="80"/>
      <c r="Y1743" s="81"/>
      <c r="Z1743" s="82"/>
      <c r="AA1743" s="70" t="s">
        <v>2024</v>
      </c>
      <c r="AB1743" s="70" t="s">
        <v>2024</v>
      </c>
      <c r="AC1743" s="69" t="s">
        <v>2024</v>
      </c>
      <c r="AD1743" s="69" t="str">
        <f ca="1">IFERROR(DATEDIF(DadosViagem5[[#This Row],[Utimo Bip Reserva]],TODAY(),"D"),"")</f>
        <v/>
      </c>
      <c r="AE1743" s="49" t="s">
        <v>2024</v>
      </c>
      <c r="AF1743" s="50" t="s">
        <v>2024</v>
      </c>
      <c r="AG1743" s="49"/>
      <c r="AH1743" s="50">
        <v>45807</v>
      </c>
      <c r="AI1743" s="49" t="str">
        <f>IF(DadosViagem5[[#This Row],[Dias em manutenção ]]&lt;5,"Dentro do Prazo","Fora do Prazo")</f>
        <v>Fora do Prazo</v>
      </c>
      <c r="AJ1743" s="49" t="e">
        <v>#REF!</v>
      </c>
    </row>
    <row r="1744" spans="1:36" ht="15">
      <c r="A1744" s="69" t="s">
        <v>3987</v>
      </c>
      <c r="B1744" s="70"/>
      <c r="C1744" s="69" t="s">
        <v>668</v>
      </c>
      <c r="D1744" s="69" t="s">
        <v>2079</v>
      </c>
      <c r="E1744" s="69" t="s">
        <v>2636</v>
      </c>
      <c r="F1744" s="69" t="s">
        <v>2064</v>
      </c>
      <c r="G1744" s="69"/>
      <c r="H1744" s="70">
        <v>2022</v>
      </c>
      <c r="I1744" s="69" t="s">
        <v>2737</v>
      </c>
      <c r="J1744" s="69" t="s">
        <v>3291</v>
      </c>
      <c r="K1744" s="71" t="s">
        <v>3980</v>
      </c>
      <c r="L1744" s="72" t="s">
        <v>83</v>
      </c>
      <c r="M1744" s="48" t="s">
        <v>234</v>
      </c>
      <c r="N1744" s="49" t="s">
        <v>302</v>
      </c>
      <c r="O1744" s="49" t="s">
        <v>266</v>
      </c>
      <c r="P1744" s="74">
        <f ca="1">IFERROR(VLOOKUP(DadosViagem5[[#This Row],[Placa]],BIP!A:E,5,FALSE),"")</f>
        <v>45977</v>
      </c>
      <c r="Q1744" s="75">
        <f ca="1">DATEDIF(DadosViagem5[[#This Row],[BIP]],TODAY(),"D")</f>
        <v>1</v>
      </c>
      <c r="R1744" s="76" t="str">
        <f>IFERROR(VLOOKUP(DadosViagem5[[#This Row],[Placa]],DDS!B:C,2,FALSE),"Verificar cadastro")</f>
        <v>Operando</v>
      </c>
      <c r="S1744" s="77" t="s">
        <v>2023</v>
      </c>
      <c r="T1744" s="48"/>
      <c r="U1744" s="79"/>
      <c r="V1744" s="78"/>
      <c r="W1744" s="82"/>
      <c r="X1744" s="80"/>
      <c r="Y1744" s="81"/>
      <c r="Z1744" s="82"/>
      <c r="AA1744" s="70" t="s">
        <v>2024</v>
      </c>
      <c r="AB1744" s="70" t="s">
        <v>2024</v>
      </c>
      <c r="AC1744" s="69" t="s">
        <v>2024</v>
      </c>
      <c r="AD1744" s="69" t="str">
        <f ca="1">IFERROR(DATEDIF(DadosViagem5[[#This Row],[Utimo Bip Reserva]],TODAY(),"D"),"")</f>
        <v/>
      </c>
      <c r="AE1744" s="50" t="s">
        <v>2024</v>
      </c>
      <c r="AF1744" s="50">
        <v>45699</v>
      </c>
      <c r="AG1744" s="49" t="s">
        <v>567</v>
      </c>
      <c r="AH1744" s="50">
        <v>45807</v>
      </c>
      <c r="AI1744" s="49" t="str">
        <f>IF(DadosViagem5[[#This Row],[Dias em manutenção ]]&lt;5,"Dentro do Prazo","Fora do Prazo")</f>
        <v>Fora do Prazo</v>
      </c>
      <c r="AJ1744" s="49" t="e">
        <v>#REF!</v>
      </c>
    </row>
    <row r="1745" spans="1:36" ht="15">
      <c r="A1745" s="69" t="s">
        <v>3988</v>
      </c>
      <c r="B1745" s="70"/>
      <c r="C1745" s="69" t="s">
        <v>673</v>
      </c>
      <c r="D1745" s="69" t="s">
        <v>2025</v>
      </c>
      <c r="E1745" s="69" t="s">
        <v>2027</v>
      </c>
      <c r="F1745" s="69" t="s">
        <v>2064</v>
      </c>
      <c r="G1745" s="69"/>
      <c r="H1745" s="70">
        <v>2024</v>
      </c>
      <c r="I1745" s="69" t="s">
        <v>2737</v>
      </c>
      <c r="J1745" s="69" t="s">
        <v>3291</v>
      </c>
      <c r="K1745" s="71" t="s">
        <v>3980</v>
      </c>
      <c r="L1745" s="72" t="s">
        <v>83</v>
      </c>
      <c r="M1745" s="48" t="s">
        <v>234</v>
      </c>
      <c r="N1745" s="49" t="s">
        <v>302</v>
      </c>
      <c r="O1745" s="49" t="s">
        <v>266</v>
      </c>
      <c r="P1745" s="74">
        <f ca="1">IFERROR(VLOOKUP(DadosViagem5[[#This Row],[Placa]],BIP!A:E,5,FALSE),"")</f>
        <v>45977</v>
      </c>
      <c r="Q1745" s="75">
        <f ca="1">DATEDIF(DadosViagem5[[#This Row],[BIP]],TODAY(),"D")</f>
        <v>1</v>
      </c>
      <c r="R1745" s="76" t="str">
        <f>IFERROR(VLOOKUP(DadosViagem5[[#This Row],[Placa]],DDS!B:C,2,FALSE),"Verificar cadastro")</f>
        <v>Operando</v>
      </c>
      <c r="S1745" s="77" t="s">
        <v>2023</v>
      </c>
      <c r="T1745" s="48"/>
      <c r="U1745" s="79"/>
      <c r="V1745" s="78"/>
      <c r="W1745" s="82"/>
      <c r="X1745" s="80"/>
      <c r="Y1745" s="81"/>
      <c r="Z1745" s="82"/>
      <c r="AA1745" s="70" t="s">
        <v>2024</v>
      </c>
      <c r="AB1745" s="70" t="s">
        <v>2024</v>
      </c>
      <c r="AC1745" s="69" t="s">
        <v>2024</v>
      </c>
      <c r="AD1745" s="69" t="str">
        <f ca="1">IFERROR(DATEDIF(DadosViagem5[[#This Row],[Utimo Bip Reserva]],TODAY(),"D"),"")</f>
        <v/>
      </c>
      <c r="AE1745" s="49" t="s">
        <v>2024</v>
      </c>
      <c r="AF1745" s="50" t="s">
        <v>2024</v>
      </c>
      <c r="AG1745" s="49"/>
      <c r="AH1745" s="50">
        <v>45807</v>
      </c>
      <c r="AI1745" s="49" t="str">
        <f>IF(DadosViagem5[[#This Row],[Dias em manutenção ]]&lt;5,"Dentro do Prazo","Fora do Prazo")</f>
        <v>Fora do Prazo</v>
      </c>
      <c r="AJ1745" s="49" t="e">
        <v>#REF!</v>
      </c>
    </row>
    <row r="1746" spans="1:36" ht="15">
      <c r="A1746" s="69" t="s">
        <v>3989</v>
      </c>
      <c r="B1746" s="70"/>
      <c r="C1746" s="69" t="s">
        <v>395</v>
      </c>
      <c r="D1746" s="69" t="s">
        <v>2025</v>
      </c>
      <c r="E1746" s="69" t="s">
        <v>2034</v>
      </c>
      <c r="F1746" s="69" t="s">
        <v>2035</v>
      </c>
      <c r="G1746" s="69"/>
      <c r="H1746" s="70">
        <v>2024</v>
      </c>
      <c r="I1746" s="69" t="s">
        <v>2737</v>
      </c>
      <c r="J1746" s="86" t="s">
        <v>3291</v>
      </c>
      <c r="K1746" s="71" t="s">
        <v>3980</v>
      </c>
      <c r="L1746" s="72" t="s">
        <v>83</v>
      </c>
      <c r="M1746" s="48" t="s">
        <v>139</v>
      </c>
      <c r="N1746" s="47" t="s">
        <v>302</v>
      </c>
      <c r="O1746" s="47" t="s">
        <v>266</v>
      </c>
      <c r="P1746" s="74">
        <f ca="1">IFERROR(VLOOKUP(DadosViagem5[[#This Row],[Placa]],BIP!A:E,5,FALSE),"")</f>
        <v>45977</v>
      </c>
      <c r="Q1746" s="75">
        <f ca="1">DATEDIF(DadosViagem5[[#This Row],[BIP]],TODAY(),"D")</f>
        <v>1</v>
      </c>
      <c r="R1746" s="76" t="str">
        <f>IFERROR(VLOOKUP(DadosViagem5[[#This Row],[Placa]],DDS!B:C,2,FALSE),"Verificar cadastro")</f>
        <v>Operando</v>
      </c>
      <c r="S1746" s="77" t="s">
        <v>2023</v>
      </c>
      <c r="T1746" s="48"/>
      <c r="U1746" s="79"/>
      <c r="V1746" s="78"/>
      <c r="W1746" s="82"/>
      <c r="X1746" s="80"/>
      <c r="Y1746" s="81"/>
      <c r="Z1746" s="82"/>
      <c r="AA1746" s="70" t="s">
        <v>2024</v>
      </c>
      <c r="AB1746" s="70" t="s">
        <v>2024</v>
      </c>
      <c r="AC1746" s="69" t="s">
        <v>2024</v>
      </c>
      <c r="AD1746" s="69" t="str">
        <f ca="1">IFERROR(DATEDIF(DadosViagem5[[#This Row],[Utimo Bip Reserva]],TODAY(),"D"),"")</f>
        <v/>
      </c>
      <c r="AE1746" s="50"/>
      <c r="AF1746" s="50"/>
      <c r="AG1746" s="49"/>
      <c r="AH1746" s="50">
        <v>45807</v>
      </c>
      <c r="AI1746" s="49" t="str">
        <f>IF(DadosViagem5[[#This Row],[Dias em manutenção ]]&lt;5,"Dentro do Prazo","Fora do Prazo")</f>
        <v>Fora do Prazo</v>
      </c>
      <c r="AJ1746" s="49" t="e">
        <v>#REF!</v>
      </c>
    </row>
    <row r="1747" spans="1:36" ht="15">
      <c r="A1747" s="69" t="s">
        <v>3990</v>
      </c>
      <c r="B1747" s="70">
        <v>416</v>
      </c>
      <c r="C1747" s="69" t="s">
        <v>395</v>
      </c>
      <c r="D1747" s="69" t="s">
        <v>2025</v>
      </c>
      <c r="E1747" s="69" t="s">
        <v>2027</v>
      </c>
      <c r="F1747" s="69" t="s">
        <v>2064</v>
      </c>
      <c r="G1747" s="69"/>
      <c r="H1747" s="70">
        <v>2022</v>
      </c>
      <c r="I1747" s="69" t="s">
        <v>2819</v>
      </c>
      <c r="J1747" s="86" t="s">
        <v>3991</v>
      </c>
      <c r="K1747" s="131" t="s">
        <v>3992</v>
      </c>
      <c r="L1747" s="72" t="s">
        <v>3993</v>
      </c>
      <c r="M1747" s="48" t="s">
        <v>139</v>
      </c>
      <c r="N1747" s="47" t="s">
        <v>3994</v>
      </c>
      <c r="O1747" s="73" t="s">
        <v>3995</v>
      </c>
      <c r="P1747" s="74">
        <f ca="1">IFERROR(VLOOKUP(DadosViagem5[[#This Row],[Placa]],BIP!A:E,5,FALSE),"")</f>
        <v>45977</v>
      </c>
      <c r="Q1747" s="75">
        <f ca="1">DATEDIF(DadosViagem5[[#This Row],[BIP]],TODAY(),"D")</f>
        <v>1</v>
      </c>
      <c r="R1747" s="76" t="str">
        <f>IFERROR(VLOOKUP(DadosViagem5[[#This Row],[Placa]],DDS!B:C,2,FALSE),"Verificar cadastro")</f>
        <v>Operando</v>
      </c>
      <c r="S1747" s="77" t="s">
        <v>2023</v>
      </c>
      <c r="T1747" s="48"/>
      <c r="U1747" s="79"/>
      <c r="V1747" s="78"/>
      <c r="W1747" s="82"/>
      <c r="X1747" s="80"/>
      <c r="Y1747" s="81"/>
      <c r="Z1747" s="82"/>
      <c r="AA1747" s="70" t="s">
        <v>2024</v>
      </c>
      <c r="AB1747" s="70" t="s">
        <v>2024</v>
      </c>
      <c r="AC1747" s="69" t="s">
        <v>2024</v>
      </c>
      <c r="AD1747" s="69" t="str">
        <f ca="1">IFERROR(DATEDIF(DadosViagem5[[#This Row],[Utimo Bip Reserva]],TODAY(),"D"),"")</f>
        <v/>
      </c>
      <c r="AE1747" s="94" t="s">
        <v>2024</v>
      </c>
      <c r="AF1747" s="94" t="s">
        <v>2024</v>
      </c>
      <c r="AG1747" s="49"/>
      <c r="AH1747" s="50">
        <v>45807</v>
      </c>
      <c r="AI1747" s="49" t="str">
        <f>IF(DadosViagem5[[#This Row],[Dias em manutenção ]]&lt;5,"Dentro do Prazo","Fora do Prazo")</f>
        <v>Fora do Prazo</v>
      </c>
      <c r="AJ1747" s="49" t="e">
        <v>#REF!</v>
      </c>
    </row>
    <row r="1748" spans="1:36" ht="15">
      <c r="A1748" s="69" t="s">
        <v>3996</v>
      </c>
      <c r="B1748" s="70"/>
      <c r="C1748" s="69" t="s">
        <v>806</v>
      </c>
      <c r="D1748" s="69" t="s">
        <v>2025</v>
      </c>
      <c r="E1748" s="69" t="s">
        <v>844</v>
      </c>
      <c r="F1748" s="69" t="s">
        <v>2020</v>
      </c>
      <c r="G1748" s="69"/>
      <c r="H1748" s="70">
        <v>2022</v>
      </c>
      <c r="I1748" s="69" t="s">
        <v>3075</v>
      </c>
      <c r="J1748" s="69" t="s">
        <v>3162</v>
      </c>
      <c r="K1748" s="69" t="s">
        <v>3163</v>
      </c>
      <c r="L1748" s="72" t="s">
        <v>83</v>
      </c>
      <c r="M1748" s="48" t="s">
        <v>234</v>
      </c>
      <c r="N1748" s="73" t="s">
        <v>3164</v>
      </c>
      <c r="O1748" s="73" t="s">
        <v>3165</v>
      </c>
      <c r="P1748" s="74">
        <f ca="1">IFERROR(VLOOKUP(DadosViagem5[[#This Row],[Placa]],BIP!A:E,5,FALSE),"")</f>
        <v>45978</v>
      </c>
      <c r="Q1748" s="75">
        <f ca="1">DATEDIF(DadosViagem5[[#This Row],[BIP]],TODAY(),"D")</f>
        <v>0</v>
      </c>
      <c r="R1748" s="76" t="str">
        <f>IFERROR(VLOOKUP(DadosViagem5[[#This Row],[Placa]],DDS!B:C,2,FALSE),"Verificar cadastro")</f>
        <v>Operando</v>
      </c>
      <c r="S1748" s="77" t="s">
        <v>2023</v>
      </c>
      <c r="T1748" s="48"/>
      <c r="U1748" s="79"/>
      <c r="V1748" s="78"/>
      <c r="W1748" s="82"/>
      <c r="X1748" s="80"/>
      <c r="Y1748" s="81"/>
      <c r="Z1748" s="83"/>
      <c r="AA1748" s="70" t="s">
        <v>2024</v>
      </c>
      <c r="AB1748" s="70" t="s">
        <v>2024</v>
      </c>
      <c r="AC1748" s="69" t="s">
        <v>2024</v>
      </c>
      <c r="AD1748" s="69" t="str">
        <f ca="1">IFERROR(DATEDIF(DadosViagem5[[#This Row],[Utimo Bip Reserva]],TODAY(),"D"),"")</f>
        <v/>
      </c>
      <c r="AE1748" s="50" t="s">
        <v>2024</v>
      </c>
      <c r="AF1748" s="50" t="s">
        <v>2024</v>
      </c>
      <c r="AG1748" s="49"/>
      <c r="AH1748" s="50">
        <v>45807</v>
      </c>
      <c r="AI1748" s="49" t="str">
        <f>IF(DadosViagem5[[#This Row],[Dias em manutenção ]]&lt;5,"Dentro do Prazo","Fora do Prazo")</f>
        <v>Fora do Prazo</v>
      </c>
      <c r="AJ1748" s="49" t="e">
        <v>#REF!</v>
      </c>
    </row>
    <row r="1749" spans="1:36" ht="15">
      <c r="A1749" s="69" t="s">
        <v>3997</v>
      </c>
      <c r="B1749" s="70"/>
      <c r="C1749" s="69" t="s">
        <v>395</v>
      </c>
      <c r="D1749" s="69" t="s">
        <v>2025</v>
      </c>
      <c r="E1749" s="69" t="s">
        <v>2034</v>
      </c>
      <c r="F1749" s="69" t="s">
        <v>2035</v>
      </c>
      <c r="G1749" s="69"/>
      <c r="H1749" s="70">
        <v>2024</v>
      </c>
      <c r="I1749" s="69" t="s">
        <v>3075</v>
      </c>
      <c r="J1749" s="69" t="s">
        <v>3162</v>
      </c>
      <c r="K1749" s="69" t="s">
        <v>3163</v>
      </c>
      <c r="L1749" s="72" t="s">
        <v>83</v>
      </c>
      <c r="M1749" s="48" t="s">
        <v>139</v>
      </c>
      <c r="N1749" s="73" t="s">
        <v>3164</v>
      </c>
      <c r="O1749" s="73" t="s">
        <v>3165</v>
      </c>
      <c r="P1749" s="74">
        <f ca="1">IFERROR(VLOOKUP(DadosViagem5[[#This Row],[Placa]],BIP!A:E,5,FALSE),"")</f>
        <v>45978</v>
      </c>
      <c r="Q1749" s="75">
        <f ca="1">DATEDIF(DadosViagem5[[#This Row],[BIP]],TODAY(),"D")</f>
        <v>0</v>
      </c>
      <c r="R1749" s="76" t="str">
        <f>IFERROR(VLOOKUP(DadosViagem5[[#This Row],[Placa]],DDS!B:C,2,FALSE),"Verificar cadastro")</f>
        <v>Operando</v>
      </c>
      <c r="S1749" s="77" t="s">
        <v>2023</v>
      </c>
      <c r="T1749" s="48"/>
      <c r="U1749" s="79"/>
      <c r="V1749" s="78"/>
      <c r="W1749" s="82"/>
      <c r="X1749" s="80"/>
      <c r="Y1749" s="81"/>
      <c r="Z1749" s="82"/>
      <c r="AA1749" s="70" t="s">
        <v>2024</v>
      </c>
      <c r="AB1749" s="70" t="s">
        <v>2024</v>
      </c>
      <c r="AC1749" s="70" t="s">
        <v>2024</v>
      </c>
      <c r="AD1749" s="70" t="s">
        <v>2024</v>
      </c>
      <c r="AE1749" s="49"/>
      <c r="AF1749" s="50"/>
      <c r="AG1749" s="49"/>
      <c r="AH1749" s="50">
        <v>45807</v>
      </c>
      <c r="AI1749" s="49" t="str">
        <f>IF(DadosViagem5[[#This Row],[Dias em manutenção ]]&lt;5,"Dentro do Prazo","Fora do Prazo")</f>
        <v>Fora do Prazo</v>
      </c>
      <c r="AJ1749" s="49" t="e">
        <v>#REF!</v>
      </c>
    </row>
    <row r="1750" spans="1:36" ht="15">
      <c r="A1750" s="69" t="s">
        <v>3998</v>
      </c>
      <c r="B1750" s="70"/>
      <c r="C1750" s="69" t="s">
        <v>673</v>
      </c>
      <c r="D1750" s="69" t="s">
        <v>2025</v>
      </c>
      <c r="E1750" s="69" t="s">
        <v>2027</v>
      </c>
      <c r="F1750" s="69" t="s">
        <v>2020</v>
      </c>
      <c r="G1750" s="69"/>
      <c r="H1750" s="70">
        <v>2023</v>
      </c>
      <c r="I1750" s="69" t="s">
        <v>3075</v>
      </c>
      <c r="J1750" s="69" t="s">
        <v>3162</v>
      </c>
      <c r="K1750" s="69" t="s">
        <v>3163</v>
      </c>
      <c r="L1750" s="260" t="s">
        <v>83</v>
      </c>
      <c r="M1750" s="48" t="s">
        <v>234</v>
      </c>
      <c r="N1750" s="73" t="s">
        <v>3164</v>
      </c>
      <c r="O1750" s="73" t="s">
        <v>3165</v>
      </c>
      <c r="P1750" s="74">
        <f ca="1">IFERROR(VLOOKUP(DadosViagem5[[#This Row],[Placa]],BIP!A:E,5,FALSE),"")</f>
        <v>0</v>
      </c>
      <c r="Q1750" s="75">
        <f ca="1">DATEDIF(DadosViagem5[[#This Row],[BIP]],TODAY(),"D")</f>
        <v>45978</v>
      </c>
      <c r="R1750" s="76" t="str">
        <f>IFERROR(VLOOKUP(DadosViagem5[[#This Row],[Placa]],DDS!B:C,2,FALSE),"Verificar cadastro")</f>
        <v> </v>
      </c>
      <c r="S1750" s="77" t="s">
        <v>2023</v>
      </c>
      <c r="T1750" s="48"/>
      <c r="U1750" s="79"/>
      <c r="V1750" s="78"/>
      <c r="W1750" s="82"/>
      <c r="X1750" s="80"/>
      <c r="Y1750" s="81"/>
      <c r="Z1750" s="82"/>
      <c r="AA1750" s="70" t="s">
        <v>2024</v>
      </c>
      <c r="AB1750" s="70" t="s">
        <v>2024</v>
      </c>
      <c r="AC1750" s="69" t="s">
        <v>2024</v>
      </c>
      <c r="AD1750" s="69" t="str">
        <f ca="1">IFERROR(DATEDIF(DadosViagem5[[#This Row],[Utimo Bip Reserva]],TODAY(),"D"),"")</f>
        <v/>
      </c>
      <c r="AE1750" s="50" t="s">
        <v>2024</v>
      </c>
      <c r="AF1750" s="50" t="s">
        <v>2024</v>
      </c>
      <c r="AG1750" s="49"/>
      <c r="AH1750" s="50">
        <v>45807</v>
      </c>
      <c r="AI1750" s="49" t="str">
        <f>IF(DadosViagem5[[#This Row],[Dias em manutenção ]]&lt;5,"Dentro do Prazo","Fora do Prazo")</f>
        <v>Fora do Prazo</v>
      </c>
      <c r="AJ1750" s="49" t="e">
        <v>#REF!</v>
      </c>
    </row>
    <row r="1751" spans="1:36" ht="15">
      <c r="A1751" s="69" t="s">
        <v>3999</v>
      </c>
      <c r="B1751" s="70">
        <v>374</v>
      </c>
      <c r="C1751" s="69" t="s">
        <v>395</v>
      </c>
      <c r="D1751" s="69" t="s">
        <v>2025</v>
      </c>
      <c r="E1751" s="69" t="s">
        <v>2034</v>
      </c>
      <c r="F1751" s="69" t="s">
        <v>2035</v>
      </c>
      <c r="G1751" s="69"/>
      <c r="H1751" s="70">
        <v>2023</v>
      </c>
      <c r="I1751" s="69" t="s">
        <v>3075</v>
      </c>
      <c r="J1751" s="69" t="s">
        <v>3162</v>
      </c>
      <c r="K1751" s="69" t="s">
        <v>3163</v>
      </c>
      <c r="L1751" s="72" t="s">
        <v>83</v>
      </c>
      <c r="M1751" s="48" t="s">
        <v>139</v>
      </c>
      <c r="N1751" s="73" t="s">
        <v>3164</v>
      </c>
      <c r="O1751" s="73" t="s">
        <v>3165</v>
      </c>
      <c r="P1751" s="74">
        <f ca="1">IFERROR(VLOOKUP(DadosViagem5[[#This Row],[Placa]],BIP!A:E,5,FALSE),"")</f>
        <v>45977</v>
      </c>
      <c r="Q1751" s="75">
        <f ca="1">DATEDIF(DadosViagem5[[#This Row],[BIP]],TODAY(),"D")</f>
        <v>1</v>
      </c>
      <c r="R1751" s="76" t="str">
        <f>IFERROR(VLOOKUP(DadosViagem5[[#This Row],[Placa]],DDS!B:C,2,FALSE),"Verificar cadastro")</f>
        <v>Operando</v>
      </c>
      <c r="S1751" s="77" t="s">
        <v>2023</v>
      </c>
      <c r="T1751" s="48"/>
      <c r="U1751" s="79"/>
      <c r="V1751" s="78"/>
      <c r="W1751" s="82"/>
      <c r="X1751" s="80"/>
      <c r="Y1751" s="81"/>
      <c r="Z1751" s="82"/>
      <c r="AA1751" s="70" t="s">
        <v>2024</v>
      </c>
      <c r="AB1751" s="70" t="s">
        <v>2024</v>
      </c>
      <c r="AC1751" s="69" t="s">
        <v>2024</v>
      </c>
      <c r="AD1751" s="69" t="str">
        <f ca="1">IFERROR(DATEDIF(DadosViagem5[[#This Row],[Utimo Bip Reserva]],TODAY(),"D"),"")</f>
        <v/>
      </c>
      <c r="AE1751" s="50" t="s">
        <v>2024</v>
      </c>
      <c r="AF1751" s="50" t="s">
        <v>2024</v>
      </c>
      <c r="AG1751" s="49"/>
      <c r="AH1751" s="50">
        <v>45807</v>
      </c>
      <c r="AI1751" s="49" t="str">
        <f>IF(DadosViagem5[[#This Row],[Dias em manutenção ]]&lt;5,"Dentro do Prazo","Fora do Prazo")</f>
        <v>Fora do Prazo</v>
      </c>
      <c r="AJ1751" s="49" t="e">
        <v>#REF!</v>
      </c>
    </row>
    <row r="1752" spans="1:36" ht="15">
      <c r="A1752" s="69" t="s">
        <v>4000</v>
      </c>
      <c r="B1752" s="70"/>
      <c r="C1752" s="69"/>
      <c r="D1752" s="69"/>
      <c r="E1752" s="69"/>
      <c r="F1752" s="69"/>
      <c r="G1752" s="69"/>
      <c r="H1752" s="69"/>
      <c r="I1752" s="69"/>
      <c r="J1752" s="69"/>
      <c r="K1752" s="69" t="s">
        <v>4001</v>
      </c>
      <c r="L1752" s="72" t="s">
        <v>3993</v>
      </c>
      <c r="M1752" s="48" t="s">
        <v>3946</v>
      </c>
      <c r="N1752" s="47" t="s">
        <v>4002</v>
      </c>
      <c r="O1752" s="47" t="s">
        <v>4002</v>
      </c>
      <c r="P1752" s="74" t="str">
        <f>IFERROR(VLOOKUP(DadosViagem5[[#This Row],[Placa]],BIP!A:E,5,FALSE),"")</f>
        <v/>
      </c>
      <c r="Q1752" s="75" t="e">
        <f ca="1">DATEDIF(DadosViagem5[[#This Row],[BIP]],TODAY(),"D")</f>
        <v>#VALUE!</v>
      </c>
      <c r="R1752" s="76" t="str">
        <f>IFERROR(VLOOKUP(DadosViagem5[[#This Row],[Placa]],DDS!B:C,2,FALSE),"Verificar cadastro")</f>
        <v> </v>
      </c>
      <c r="S1752" s="77" t="s">
        <v>2023</v>
      </c>
      <c r="T1752" s="48"/>
      <c r="U1752" s="79"/>
      <c r="V1752" s="78"/>
      <c r="W1752" s="82" t="s">
        <v>2267</v>
      </c>
      <c r="X1752" s="80"/>
      <c r="Y1752" s="81"/>
      <c r="Z1752" s="82"/>
      <c r="AA1752" s="70" t="s">
        <v>2024</v>
      </c>
      <c r="AB1752" s="70" t="s">
        <v>2024</v>
      </c>
      <c r="AC1752" s="70" t="s">
        <v>2024</v>
      </c>
      <c r="AD1752" s="70" t="s">
        <v>2024</v>
      </c>
      <c r="AE1752" s="49"/>
      <c r="AF1752" s="50"/>
      <c r="AG1752" s="49"/>
      <c r="AH1752" s="50">
        <v>45807</v>
      </c>
      <c r="AI1752" s="49" t="str">
        <f>IF(DadosViagem5[[#This Row],[Dias em manutenção ]]&lt;5,"Dentro do Prazo","Fora do Prazo")</f>
        <v>Fora do Prazo</v>
      </c>
      <c r="AJ1752" s="49" t="e">
        <v>#REF!</v>
      </c>
    </row>
    <row r="1753" spans="1:36" ht="15">
      <c r="A1753" s="69" t="s">
        <v>4003</v>
      </c>
      <c r="B1753" s="70"/>
      <c r="C1753" s="69"/>
      <c r="D1753" s="69"/>
      <c r="E1753" s="69"/>
      <c r="F1753" s="69"/>
      <c r="G1753" s="69"/>
      <c r="H1753" s="69"/>
      <c r="I1753" s="69"/>
      <c r="J1753" s="69"/>
      <c r="K1753" s="69" t="s">
        <v>4001</v>
      </c>
      <c r="L1753" s="72" t="s">
        <v>3993</v>
      </c>
      <c r="M1753" s="48" t="s">
        <v>3946</v>
      </c>
      <c r="N1753" s="49" t="s">
        <v>4002</v>
      </c>
      <c r="O1753" s="49" t="s">
        <v>4002</v>
      </c>
      <c r="P1753" s="74" t="str">
        <f>IFERROR(VLOOKUP(DadosViagem5[[#This Row],[Placa]],BIP!A:E,5,FALSE),"")</f>
        <v/>
      </c>
      <c r="Q1753" s="75" t="e">
        <f ca="1">DATEDIF(DadosViagem5[[#This Row],[BIP]],TODAY(),"D")</f>
        <v>#VALUE!</v>
      </c>
      <c r="R1753" s="76" t="str">
        <f>IFERROR(VLOOKUP(DadosViagem5[[#This Row],[Placa]],DDS!B:C,2,FALSE),"Verificar cadastro")</f>
        <v> </v>
      </c>
      <c r="S1753" s="77" t="s">
        <v>2023</v>
      </c>
      <c r="T1753" s="48"/>
      <c r="U1753" s="79"/>
      <c r="V1753" s="78"/>
      <c r="W1753" s="82" t="s">
        <v>2267</v>
      </c>
      <c r="X1753" s="80"/>
      <c r="Y1753" s="81"/>
      <c r="Z1753" s="82"/>
      <c r="AA1753" s="70" t="s">
        <v>2024</v>
      </c>
      <c r="AB1753" s="70" t="s">
        <v>2024</v>
      </c>
      <c r="AC1753" s="70" t="s">
        <v>2024</v>
      </c>
      <c r="AD1753" s="70" t="s">
        <v>2024</v>
      </c>
      <c r="AE1753" s="49"/>
      <c r="AF1753" s="50"/>
      <c r="AG1753" s="49"/>
      <c r="AH1753" s="50">
        <v>45807</v>
      </c>
      <c r="AI1753" s="49" t="str">
        <f>IF(DadosViagem5[[#This Row],[Dias em manutenção ]]&lt;5,"Dentro do Prazo","Fora do Prazo")</f>
        <v>Fora do Prazo</v>
      </c>
      <c r="AJ1753" s="49" t="e">
        <v>#REF!</v>
      </c>
    </row>
    <row r="1754" spans="1:36" ht="15">
      <c r="A1754" s="69" t="s">
        <v>4004</v>
      </c>
      <c r="B1754" s="70"/>
      <c r="C1754" s="69"/>
      <c r="D1754" s="69"/>
      <c r="E1754" s="69"/>
      <c r="F1754" s="69"/>
      <c r="G1754" s="69"/>
      <c r="H1754" s="69"/>
      <c r="I1754" s="86"/>
      <c r="J1754" s="69"/>
      <c r="K1754" s="86" t="s">
        <v>4001</v>
      </c>
      <c r="L1754" s="85" t="s">
        <v>3993</v>
      </c>
      <c r="M1754" s="48" t="s">
        <v>3946</v>
      </c>
      <c r="N1754" s="47" t="s">
        <v>4002</v>
      </c>
      <c r="O1754" s="47" t="s">
        <v>4002</v>
      </c>
      <c r="P1754" s="74" t="str">
        <f>IFERROR(VLOOKUP(DadosViagem5[[#This Row],[Placa]],BIP!A:E,5,FALSE),"")</f>
        <v/>
      </c>
      <c r="Q1754" s="75" t="e">
        <f ca="1">DATEDIF(DadosViagem5[[#This Row],[BIP]],TODAY(),"D")</f>
        <v>#VALUE!</v>
      </c>
      <c r="R1754" s="76" t="str">
        <f>IFERROR(VLOOKUP(DadosViagem5[[#This Row],[Placa]],DDS!B:C,2,FALSE),"Verificar cadastro")</f>
        <v> </v>
      </c>
      <c r="S1754" s="77" t="s">
        <v>2023</v>
      </c>
      <c r="T1754" s="48"/>
      <c r="U1754" s="79"/>
      <c r="V1754" s="78"/>
      <c r="W1754" s="82" t="s">
        <v>2267</v>
      </c>
      <c r="X1754" s="80"/>
      <c r="Y1754" s="81"/>
      <c r="Z1754" s="82"/>
      <c r="AA1754" s="70" t="s">
        <v>2024</v>
      </c>
      <c r="AB1754" s="70" t="s">
        <v>2024</v>
      </c>
      <c r="AC1754" s="70" t="s">
        <v>2024</v>
      </c>
      <c r="AD1754" s="70" t="s">
        <v>2024</v>
      </c>
      <c r="AE1754" s="47"/>
      <c r="AF1754" s="50"/>
      <c r="AG1754" s="49"/>
      <c r="AH1754" s="50">
        <v>45807</v>
      </c>
      <c r="AI1754" s="49" t="str">
        <f>IF(DadosViagem5[[#This Row],[Dias em manutenção ]]&lt;5,"Dentro do Prazo","Fora do Prazo")</f>
        <v>Fora do Prazo</v>
      </c>
      <c r="AJ1754" s="49" t="e">
        <v>#REF!</v>
      </c>
    </row>
    <row r="1755" spans="1:36" ht="15">
      <c r="A1755" s="69" t="s">
        <v>4005</v>
      </c>
      <c r="B1755" s="70"/>
      <c r="C1755" s="69"/>
      <c r="D1755" s="69"/>
      <c r="E1755" s="69"/>
      <c r="F1755" s="69"/>
      <c r="G1755" s="69"/>
      <c r="H1755" s="69"/>
      <c r="I1755" s="86"/>
      <c r="J1755" s="86"/>
      <c r="K1755" s="86" t="s">
        <v>4001</v>
      </c>
      <c r="L1755" s="72" t="s">
        <v>3993</v>
      </c>
      <c r="M1755" s="48" t="s">
        <v>3946</v>
      </c>
      <c r="N1755" s="49" t="s">
        <v>4002</v>
      </c>
      <c r="O1755" s="49" t="s">
        <v>4002</v>
      </c>
      <c r="P1755" s="74" t="str">
        <f>IFERROR(VLOOKUP(DadosViagem5[[#This Row],[Placa]],BIP!A:E,5,FALSE),"")</f>
        <v/>
      </c>
      <c r="Q1755" s="75" t="e">
        <f ca="1">DATEDIF(DadosViagem5[[#This Row],[BIP]],TODAY(),"D")</f>
        <v>#VALUE!</v>
      </c>
      <c r="R1755" s="76" t="str">
        <f>IFERROR(VLOOKUP(DadosViagem5[[#This Row],[Placa]],DDS!B:C,2,FALSE),"Verificar cadastro")</f>
        <v> </v>
      </c>
      <c r="S1755" s="77" t="s">
        <v>2023</v>
      </c>
      <c r="T1755" s="48"/>
      <c r="U1755" s="79"/>
      <c r="V1755" s="78"/>
      <c r="W1755" s="82" t="s">
        <v>2267</v>
      </c>
      <c r="X1755" s="80"/>
      <c r="Y1755" s="81"/>
      <c r="Z1755" s="82"/>
      <c r="AA1755" s="70" t="s">
        <v>2024</v>
      </c>
      <c r="AB1755" s="70" t="s">
        <v>2024</v>
      </c>
      <c r="AC1755" s="70" t="s">
        <v>2024</v>
      </c>
      <c r="AD1755" s="70" t="s">
        <v>2024</v>
      </c>
      <c r="AE1755" s="49"/>
      <c r="AF1755" s="50"/>
      <c r="AG1755" s="49"/>
      <c r="AH1755" s="50">
        <v>45807</v>
      </c>
      <c r="AI1755" s="49" t="str">
        <f>IF(DadosViagem5[[#This Row],[Dias em manutenção ]]&lt;5,"Dentro do Prazo","Fora do Prazo")</f>
        <v>Fora do Prazo</v>
      </c>
      <c r="AJ1755" s="49" t="e">
        <v>#REF!</v>
      </c>
    </row>
    <row r="1756" spans="1:36" ht="15">
      <c r="A1756" s="69" t="s">
        <v>4006</v>
      </c>
      <c r="B1756" s="70"/>
      <c r="C1756" s="69"/>
      <c r="D1756" s="69"/>
      <c r="E1756" s="69"/>
      <c r="F1756" s="69"/>
      <c r="G1756" s="69"/>
      <c r="H1756" s="69"/>
      <c r="I1756" s="86"/>
      <c r="J1756" s="69"/>
      <c r="K1756" s="86" t="s">
        <v>4001</v>
      </c>
      <c r="L1756" s="85" t="s">
        <v>3993</v>
      </c>
      <c r="M1756" s="48" t="s">
        <v>3946</v>
      </c>
      <c r="N1756" s="47" t="s">
        <v>4002</v>
      </c>
      <c r="O1756" s="47" t="s">
        <v>4002</v>
      </c>
      <c r="P1756" s="74" t="str">
        <f>IFERROR(VLOOKUP(DadosViagem5[[#This Row],[Placa]],BIP!A:E,5,FALSE),"")</f>
        <v/>
      </c>
      <c r="Q1756" s="75" t="e">
        <f ca="1">DATEDIF(DadosViagem5[[#This Row],[BIP]],TODAY(),"D")</f>
        <v>#VALUE!</v>
      </c>
      <c r="R1756" s="76" t="str">
        <f>IFERROR(VLOOKUP(DadosViagem5[[#This Row],[Placa]],DDS!B:C,2,FALSE),"Verificar cadastro")</f>
        <v> </v>
      </c>
      <c r="S1756" s="77" t="s">
        <v>2023</v>
      </c>
      <c r="T1756" s="48"/>
      <c r="U1756" s="79"/>
      <c r="V1756" s="78"/>
      <c r="W1756" s="82" t="s">
        <v>2267</v>
      </c>
      <c r="X1756" s="80"/>
      <c r="Y1756" s="81"/>
      <c r="Z1756" s="82"/>
      <c r="AA1756" s="70" t="s">
        <v>2024</v>
      </c>
      <c r="AB1756" s="70" t="s">
        <v>2024</v>
      </c>
      <c r="AC1756" s="70" t="s">
        <v>2024</v>
      </c>
      <c r="AD1756" s="70" t="s">
        <v>2024</v>
      </c>
      <c r="AE1756" s="49"/>
      <c r="AF1756" s="50"/>
      <c r="AG1756" s="49"/>
      <c r="AH1756" s="50">
        <v>45807</v>
      </c>
      <c r="AI1756" s="49" t="str">
        <f>IF(DadosViagem5[[#This Row],[Dias em manutenção ]]&lt;5,"Dentro do Prazo","Fora do Prazo")</f>
        <v>Fora do Prazo</v>
      </c>
      <c r="AJ1756" s="49" t="e">
        <v>#REF!</v>
      </c>
    </row>
    <row r="1757" spans="1:36" ht="15">
      <c r="A1757" s="69" t="s">
        <v>4007</v>
      </c>
      <c r="B1757" s="70"/>
      <c r="C1757" s="69"/>
      <c r="D1757" s="69"/>
      <c r="E1757" s="69"/>
      <c r="F1757" s="69"/>
      <c r="G1757" s="69"/>
      <c r="H1757" s="69"/>
      <c r="I1757" s="86"/>
      <c r="J1757" s="69"/>
      <c r="K1757" s="86" t="s">
        <v>4001</v>
      </c>
      <c r="L1757" s="85" t="s">
        <v>3993</v>
      </c>
      <c r="M1757" s="48" t="s">
        <v>3946</v>
      </c>
      <c r="N1757" s="47" t="s">
        <v>4002</v>
      </c>
      <c r="O1757" s="47" t="s">
        <v>4002</v>
      </c>
      <c r="P1757" s="74" t="str">
        <f>IFERROR(VLOOKUP(DadosViagem5[[#This Row],[Placa]],BIP!A:E,5,FALSE),"")</f>
        <v/>
      </c>
      <c r="Q1757" s="75" t="e">
        <f ca="1">DATEDIF(DadosViagem5[[#This Row],[BIP]],TODAY(),"D")</f>
        <v>#VALUE!</v>
      </c>
      <c r="R1757" s="76" t="str">
        <f>IFERROR(VLOOKUP(DadosViagem5[[#This Row],[Placa]],DDS!B:C,2,FALSE),"Verificar cadastro")</f>
        <v> </v>
      </c>
      <c r="S1757" s="77" t="s">
        <v>2023</v>
      </c>
      <c r="T1757" s="48"/>
      <c r="U1757" s="79"/>
      <c r="V1757" s="78"/>
      <c r="W1757" s="82" t="s">
        <v>2267</v>
      </c>
      <c r="X1757" s="80"/>
      <c r="Y1757" s="81"/>
      <c r="Z1757" s="82"/>
      <c r="AA1757" s="70" t="s">
        <v>2024</v>
      </c>
      <c r="AB1757" s="70" t="s">
        <v>2024</v>
      </c>
      <c r="AC1757" s="70" t="s">
        <v>2024</v>
      </c>
      <c r="AD1757" s="70" t="s">
        <v>2024</v>
      </c>
      <c r="AE1757" s="49"/>
      <c r="AF1757" s="50"/>
      <c r="AG1757" s="49"/>
      <c r="AH1757" s="50">
        <v>45807</v>
      </c>
      <c r="AI1757" s="49" t="str">
        <f>IF(DadosViagem5[[#This Row],[Dias em manutenção ]]&lt;5,"Dentro do Prazo","Fora do Prazo")</f>
        <v>Fora do Prazo</v>
      </c>
      <c r="AJ1757" s="49" t="e">
        <v>#REF!</v>
      </c>
    </row>
    <row r="1758" spans="1:36" ht="15">
      <c r="A1758" s="69" t="s">
        <v>4008</v>
      </c>
      <c r="B1758" s="70"/>
      <c r="C1758" s="69"/>
      <c r="D1758" s="69"/>
      <c r="E1758" s="69"/>
      <c r="F1758" s="69"/>
      <c r="G1758" s="69"/>
      <c r="H1758" s="69"/>
      <c r="I1758" s="86"/>
      <c r="J1758" s="69"/>
      <c r="K1758" s="86" t="s">
        <v>4001</v>
      </c>
      <c r="L1758" s="85" t="s">
        <v>3993</v>
      </c>
      <c r="M1758" s="48" t="s">
        <v>3946</v>
      </c>
      <c r="N1758" s="47" t="s">
        <v>4002</v>
      </c>
      <c r="O1758" s="47" t="s">
        <v>4002</v>
      </c>
      <c r="P1758" s="74" t="str">
        <f>IFERROR(VLOOKUP(DadosViagem5[[#This Row],[Placa]],BIP!A:E,5,FALSE),"")</f>
        <v/>
      </c>
      <c r="Q1758" s="75" t="e">
        <f ca="1">DATEDIF(DadosViagem5[[#This Row],[BIP]],TODAY(),"D")</f>
        <v>#VALUE!</v>
      </c>
      <c r="R1758" s="76" t="str">
        <f>IFERROR(VLOOKUP(DadosViagem5[[#This Row],[Placa]],DDS!B:C,2,FALSE),"Verificar cadastro")</f>
        <v> </v>
      </c>
      <c r="S1758" s="77" t="s">
        <v>2023</v>
      </c>
      <c r="T1758" s="48"/>
      <c r="U1758" s="79"/>
      <c r="V1758" s="78"/>
      <c r="W1758" s="82" t="s">
        <v>2267</v>
      </c>
      <c r="X1758" s="80"/>
      <c r="Y1758" s="81"/>
      <c r="Z1758" s="82"/>
      <c r="AA1758" s="70" t="s">
        <v>2024</v>
      </c>
      <c r="AB1758" s="70" t="s">
        <v>2024</v>
      </c>
      <c r="AC1758" s="70" t="s">
        <v>2024</v>
      </c>
      <c r="AD1758" s="70" t="s">
        <v>2024</v>
      </c>
      <c r="AE1758" s="49"/>
      <c r="AF1758" s="50"/>
      <c r="AG1758" s="49"/>
      <c r="AH1758" s="50">
        <v>45807</v>
      </c>
      <c r="AI1758" s="49" t="str">
        <f>IF(DadosViagem5[[#This Row],[Dias em manutenção ]]&lt;5,"Dentro do Prazo","Fora do Prazo")</f>
        <v>Fora do Prazo</v>
      </c>
      <c r="AJ1758" s="49" t="e">
        <v>#REF!</v>
      </c>
    </row>
    <row r="1759" spans="1:36" ht="15">
      <c r="A1759" s="69" t="s">
        <v>4009</v>
      </c>
      <c r="B1759" s="70"/>
      <c r="C1759" s="69"/>
      <c r="D1759" s="69"/>
      <c r="E1759" s="69"/>
      <c r="F1759" s="69"/>
      <c r="G1759" s="69"/>
      <c r="H1759" s="69"/>
      <c r="I1759" s="86"/>
      <c r="J1759" s="86"/>
      <c r="K1759" s="86" t="s">
        <v>4001</v>
      </c>
      <c r="L1759" s="85" t="s">
        <v>3993</v>
      </c>
      <c r="M1759" s="48" t="s">
        <v>3946</v>
      </c>
      <c r="N1759" s="47" t="s">
        <v>4002</v>
      </c>
      <c r="O1759" s="47" t="s">
        <v>4002</v>
      </c>
      <c r="P1759" s="74" t="str">
        <f>IFERROR(VLOOKUP(DadosViagem5[[#This Row],[Placa]],BIP!A:E,5,FALSE),"")</f>
        <v/>
      </c>
      <c r="Q1759" s="75" t="e">
        <f ca="1">DATEDIF(DadosViagem5[[#This Row],[BIP]],TODAY(),"D")</f>
        <v>#VALUE!</v>
      </c>
      <c r="R1759" s="76" t="str">
        <f>IFERROR(VLOOKUP(DadosViagem5[[#This Row],[Placa]],DDS!B:C,2,FALSE),"Verificar cadastro")</f>
        <v> </v>
      </c>
      <c r="S1759" s="77" t="s">
        <v>2023</v>
      </c>
      <c r="T1759" s="48"/>
      <c r="U1759" s="79"/>
      <c r="V1759" s="78"/>
      <c r="W1759" s="82" t="s">
        <v>2267</v>
      </c>
      <c r="X1759" s="80"/>
      <c r="Y1759" s="81"/>
      <c r="Z1759" s="82"/>
      <c r="AA1759" s="70" t="s">
        <v>2024</v>
      </c>
      <c r="AB1759" s="70" t="s">
        <v>2024</v>
      </c>
      <c r="AC1759" s="70" t="s">
        <v>2024</v>
      </c>
      <c r="AD1759" s="70" t="s">
        <v>2024</v>
      </c>
      <c r="AE1759" s="49"/>
      <c r="AF1759" s="50"/>
      <c r="AG1759" s="49"/>
      <c r="AH1759" s="50">
        <v>45807</v>
      </c>
      <c r="AI1759" s="49" t="str">
        <f>IF(DadosViagem5[[#This Row],[Dias em manutenção ]]&lt;5,"Dentro do Prazo","Fora do Prazo")</f>
        <v>Fora do Prazo</v>
      </c>
      <c r="AJ1759" s="49" t="e">
        <v>#REF!</v>
      </c>
    </row>
    <row r="1760" spans="1:36" ht="15">
      <c r="A1760" s="69" t="s">
        <v>4010</v>
      </c>
      <c r="B1760" s="70"/>
      <c r="C1760" s="69"/>
      <c r="D1760" s="69"/>
      <c r="E1760" s="69"/>
      <c r="F1760" s="69"/>
      <c r="G1760" s="69"/>
      <c r="H1760" s="69"/>
      <c r="I1760" s="86"/>
      <c r="J1760" s="86"/>
      <c r="K1760" s="86" t="s">
        <v>4001</v>
      </c>
      <c r="L1760" s="85" t="s">
        <v>3993</v>
      </c>
      <c r="M1760" s="48" t="s">
        <v>3946</v>
      </c>
      <c r="N1760" s="47" t="s">
        <v>4002</v>
      </c>
      <c r="O1760" s="47" t="s">
        <v>4002</v>
      </c>
      <c r="P1760" s="74" t="str">
        <f>IFERROR(VLOOKUP(DadosViagem5[[#This Row],[Placa]],BIP!A:E,5,FALSE),"")</f>
        <v/>
      </c>
      <c r="Q1760" s="75" t="e">
        <f ca="1">DATEDIF(DadosViagem5[[#This Row],[BIP]],TODAY(),"D")</f>
        <v>#VALUE!</v>
      </c>
      <c r="R1760" s="76" t="str">
        <f>IFERROR(VLOOKUP(DadosViagem5[[#This Row],[Placa]],DDS!B:C,2,FALSE),"Verificar cadastro")</f>
        <v> </v>
      </c>
      <c r="S1760" s="77" t="s">
        <v>2023</v>
      </c>
      <c r="T1760" s="48"/>
      <c r="U1760" s="79"/>
      <c r="V1760" s="78"/>
      <c r="W1760" s="82" t="s">
        <v>2267</v>
      </c>
      <c r="X1760" s="80"/>
      <c r="Y1760" s="81"/>
      <c r="Z1760" s="82"/>
      <c r="AA1760" s="70" t="s">
        <v>2024</v>
      </c>
      <c r="AB1760" s="70" t="s">
        <v>2024</v>
      </c>
      <c r="AC1760" s="70" t="s">
        <v>2024</v>
      </c>
      <c r="AD1760" s="70" t="s">
        <v>2024</v>
      </c>
      <c r="AE1760" s="49"/>
      <c r="AF1760" s="50"/>
      <c r="AG1760" s="49"/>
      <c r="AH1760" s="50">
        <v>45807</v>
      </c>
      <c r="AI1760" s="49" t="str">
        <f>IF(DadosViagem5[[#This Row],[Dias em manutenção ]]&lt;5,"Dentro do Prazo","Fora do Prazo")</f>
        <v>Fora do Prazo</v>
      </c>
      <c r="AJ1760" s="49" t="e">
        <v>#REF!</v>
      </c>
    </row>
    <row r="1761" spans="1:36" ht="15">
      <c r="A1761" s="69" t="s">
        <v>4011</v>
      </c>
      <c r="B1761" s="70"/>
      <c r="C1761" s="69"/>
      <c r="D1761" s="69"/>
      <c r="E1761" s="69"/>
      <c r="F1761" s="69"/>
      <c r="G1761" s="69"/>
      <c r="H1761" s="69"/>
      <c r="I1761" s="86"/>
      <c r="J1761" s="86"/>
      <c r="K1761" s="86" t="s">
        <v>4001</v>
      </c>
      <c r="L1761" s="85" t="s">
        <v>3993</v>
      </c>
      <c r="M1761" s="48" t="s">
        <v>3946</v>
      </c>
      <c r="N1761" s="47" t="s">
        <v>4002</v>
      </c>
      <c r="O1761" s="47" t="s">
        <v>4002</v>
      </c>
      <c r="P1761" s="74" t="str">
        <f>IFERROR(VLOOKUP(DadosViagem5[[#This Row],[Placa]],BIP!A:E,5,FALSE),"")</f>
        <v/>
      </c>
      <c r="Q1761" s="75" t="e">
        <f ca="1">DATEDIF(DadosViagem5[[#This Row],[BIP]],TODAY(),"D")</f>
        <v>#VALUE!</v>
      </c>
      <c r="R1761" s="76" t="str">
        <f>IFERROR(VLOOKUP(DadosViagem5[[#This Row],[Placa]],DDS!B:C,2,FALSE),"Verificar cadastro")</f>
        <v> </v>
      </c>
      <c r="S1761" s="77" t="s">
        <v>2023</v>
      </c>
      <c r="T1761" s="48"/>
      <c r="U1761" s="79"/>
      <c r="V1761" s="78"/>
      <c r="W1761" s="82" t="s">
        <v>2267</v>
      </c>
      <c r="X1761" s="80"/>
      <c r="Y1761" s="81"/>
      <c r="Z1761" s="82"/>
      <c r="AA1761" s="70" t="s">
        <v>2024</v>
      </c>
      <c r="AB1761" s="70" t="s">
        <v>2024</v>
      </c>
      <c r="AC1761" s="70" t="s">
        <v>2024</v>
      </c>
      <c r="AD1761" s="70" t="s">
        <v>2024</v>
      </c>
      <c r="AE1761" s="49"/>
      <c r="AF1761" s="50"/>
      <c r="AG1761" s="49"/>
      <c r="AH1761" s="50">
        <v>45807</v>
      </c>
      <c r="AI1761" s="49" t="str">
        <f>IF(DadosViagem5[[#This Row],[Dias em manutenção ]]&lt;5,"Dentro do Prazo","Fora do Prazo")</f>
        <v>Fora do Prazo</v>
      </c>
      <c r="AJ1761" s="49" t="e">
        <v>#REF!</v>
      </c>
    </row>
    <row r="1762" spans="1:36" ht="15">
      <c r="A1762" s="69" t="s">
        <v>4012</v>
      </c>
      <c r="B1762" s="70"/>
      <c r="C1762" s="69"/>
      <c r="D1762" s="69"/>
      <c r="E1762" s="69"/>
      <c r="F1762" s="69" t="s">
        <v>2020</v>
      </c>
      <c r="G1762" s="69"/>
      <c r="H1762" s="69"/>
      <c r="I1762" s="86"/>
      <c r="J1762" s="86"/>
      <c r="K1762" s="86" t="s">
        <v>4001</v>
      </c>
      <c r="L1762" s="85" t="s">
        <v>3993</v>
      </c>
      <c r="M1762" s="48" t="s">
        <v>3946</v>
      </c>
      <c r="N1762" s="47" t="s">
        <v>4002</v>
      </c>
      <c r="O1762" s="47" t="s">
        <v>4002</v>
      </c>
      <c r="P1762" s="74" t="str">
        <f>IFERROR(VLOOKUP(DadosViagem5[[#This Row],[Placa]],BIP!A:E,5,FALSE),"")</f>
        <v/>
      </c>
      <c r="Q1762" s="75" t="e">
        <f ca="1">DATEDIF(DadosViagem5[[#This Row],[BIP]],TODAY(),"D")</f>
        <v>#VALUE!</v>
      </c>
      <c r="R1762" s="76" t="str">
        <f>IFERROR(VLOOKUP(DadosViagem5[[#This Row],[Placa]],DDS!B:C,2,FALSE),"Verificar cadastro")</f>
        <v> </v>
      </c>
      <c r="S1762" s="77" t="s">
        <v>2023</v>
      </c>
      <c r="T1762" s="48"/>
      <c r="U1762" s="79"/>
      <c r="V1762" s="78"/>
      <c r="W1762" s="82" t="s">
        <v>2267</v>
      </c>
      <c r="X1762" s="80"/>
      <c r="Y1762" s="81"/>
      <c r="Z1762" s="82"/>
      <c r="AA1762" s="70" t="s">
        <v>2024</v>
      </c>
      <c r="AB1762" s="70" t="s">
        <v>2024</v>
      </c>
      <c r="AC1762" s="70" t="s">
        <v>2024</v>
      </c>
      <c r="AD1762" s="70" t="s">
        <v>2024</v>
      </c>
      <c r="AE1762" s="49"/>
      <c r="AF1762" s="50"/>
      <c r="AG1762" s="49"/>
      <c r="AH1762" s="50">
        <v>45807</v>
      </c>
      <c r="AI1762" s="49" t="str">
        <f>IF(DadosViagem5[[#This Row],[Dias em manutenção ]]&lt;5,"Dentro do Prazo","Fora do Prazo")</f>
        <v>Fora do Prazo</v>
      </c>
      <c r="AJ1762" s="49" t="e">
        <v>#REF!</v>
      </c>
    </row>
    <row r="1763" spans="1:36" ht="15">
      <c r="A1763" s="69" t="s">
        <v>4013</v>
      </c>
      <c r="B1763" s="70"/>
      <c r="C1763" s="69"/>
      <c r="D1763" s="69"/>
      <c r="E1763" s="69"/>
      <c r="F1763" s="69"/>
      <c r="G1763" s="69"/>
      <c r="H1763" s="69"/>
      <c r="I1763" s="86"/>
      <c r="J1763" s="86"/>
      <c r="K1763" s="86" t="s">
        <v>4001</v>
      </c>
      <c r="L1763" s="85" t="s">
        <v>3993</v>
      </c>
      <c r="M1763" s="48" t="s">
        <v>3946</v>
      </c>
      <c r="N1763" s="47" t="s">
        <v>4002</v>
      </c>
      <c r="O1763" s="47" t="s">
        <v>4002</v>
      </c>
      <c r="P1763" s="74" t="str">
        <f>IFERROR(VLOOKUP(DadosViagem5[[#This Row],[Placa]],BIP!A:E,5,FALSE),"")</f>
        <v/>
      </c>
      <c r="Q1763" s="75" t="e">
        <f ca="1">DATEDIF(DadosViagem5[[#This Row],[BIP]],TODAY(),"D")</f>
        <v>#VALUE!</v>
      </c>
      <c r="R1763" s="76" t="str">
        <f>IFERROR(VLOOKUP(DadosViagem5[[#This Row],[Placa]],DDS!B:C,2,FALSE),"Verificar cadastro")</f>
        <v> </v>
      </c>
      <c r="S1763" s="77" t="s">
        <v>2023</v>
      </c>
      <c r="T1763" s="48"/>
      <c r="U1763" s="79"/>
      <c r="V1763" s="78"/>
      <c r="W1763" s="82" t="s">
        <v>2267</v>
      </c>
      <c r="X1763" s="80"/>
      <c r="Y1763" s="81"/>
      <c r="Z1763" s="82"/>
      <c r="AA1763" s="70" t="s">
        <v>2024</v>
      </c>
      <c r="AB1763" s="70" t="s">
        <v>2024</v>
      </c>
      <c r="AC1763" s="70" t="s">
        <v>2024</v>
      </c>
      <c r="AD1763" s="70" t="s">
        <v>2024</v>
      </c>
      <c r="AE1763" s="49"/>
      <c r="AF1763" s="50"/>
      <c r="AG1763" s="49"/>
      <c r="AH1763" s="50">
        <v>45807</v>
      </c>
      <c r="AI1763" s="49" t="str">
        <f>IF(DadosViagem5[[#This Row],[Dias em manutenção ]]&lt;5,"Dentro do Prazo","Fora do Prazo")</f>
        <v>Fora do Prazo</v>
      </c>
      <c r="AJ1763" s="49" t="e">
        <v>#REF!</v>
      </c>
    </row>
    <row r="1764" spans="1:36" ht="15">
      <c r="A1764" s="69" t="s">
        <v>4014</v>
      </c>
      <c r="B1764" s="70"/>
      <c r="C1764" s="69"/>
      <c r="D1764" s="69"/>
      <c r="E1764" s="69"/>
      <c r="F1764" s="69"/>
      <c r="G1764" s="69"/>
      <c r="H1764" s="69"/>
      <c r="I1764" s="86"/>
      <c r="J1764" s="116"/>
      <c r="K1764" s="116" t="s">
        <v>4001</v>
      </c>
      <c r="L1764" s="85" t="s">
        <v>3993</v>
      </c>
      <c r="M1764" s="48" t="s">
        <v>3946</v>
      </c>
      <c r="N1764" s="47" t="s">
        <v>4002</v>
      </c>
      <c r="O1764" s="47" t="s">
        <v>4002</v>
      </c>
      <c r="P1764" s="74" t="str">
        <f>IFERROR(VLOOKUP(DadosViagem5[[#This Row],[Placa]],BIP!A:E,5,FALSE),"")</f>
        <v/>
      </c>
      <c r="Q1764" s="75" t="e">
        <f ca="1">DATEDIF(DadosViagem5[[#This Row],[BIP]],TODAY(),"D")</f>
        <v>#VALUE!</v>
      </c>
      <c r="R1764" s="76" t="str">
        <f>IFERROR(VLOOKUP(DadosViagem5[[#This Row],[Placa]],DDS!B:C,2,FALSE),"Verificar cadastro")</f>
        <v> </v>
      </c>
      <c r="S1764" s="77" t="s">
        <v>2023</v>
      </c>
      <c r="T1764" s="48"/>
      <c r="U1764" s="79"/>
      <c r="V1764" s="78"/>
      <c r="W1764" s="82" t="s">
        <v>2267</v>
      </c>
      <c r="X1764" s="80"/>
      <c r="Y1764" s="81"/>
      <c r="Z1764" s="82"/>
      <c r="AA1764" s="70" t="s">
        <v>2024</v>
      </c>
      <c r="AB1764" s="70" t="s">
        <v>2024</v>
      </c>
      <c r="AC1764" s="70" t="s">
        <v>2024</v>
      </c>
      <c r="AD1764" s="70" t="s">
        <v>2024</v>
      </c>
      <c r="AE1764" s="49"/>
      <c r="AF1764" s="50"/>
      <c r="AG1764" s="49"/>
      <c r="AH1764" s="50">
        <v>45807</v>
      </c>
      <c r="AI1764" s="49" t="str">
        <f>IF(DadosViagem5[[#This Row],[Dias em manutenção ]]&lt;5,"Dentro do Prazo","Fora do Prazo")</f>
        <v>Fora do Prazo</v>
      </c>
      <c r="AJ1764" s="49" t="e">
        <v>#REF!</v>
      </c>
    </row>
    <row r="1765" spans="1:36" ht="15">
      <c r="A1765" s="69" t="s">
        <v>4015</v>
      </c>
      <c r="B1765" s="70"/>
      <c r="C1765" s="69"/>
      <c r="D1765" s="69"/>
      <c r="E1765" s="69"/>
      <c r="F1765" s="69"/>
      <c r="G1765" s="69"/>
      <c r="H1765" s="69"/>
      <c r="I1765" s="86"/>
      <c r="J1765" s="86"/>
      <c r="K1765" s="86" t="s">
        <v>4001</v>
      </c>
      <c r="L1765" s="85" t="s">
        <v>3993</v>
      </c>
      <c r="M1765" s="48" t="s">
        <v>3946</v>
      </c>
      <c r="N1765" s="47" t="s">
        <v>4002</v>
      </c>
      <c r="O1765" s="47" t="s">
        <v>4002</v>
      </c>
      <c r="P1765" s="74" t="str">
        <f>IFERROR(VLOOKUP(DadosViagem5[[#This Row],[Placa]],BIP!A:E,5,FALSE),"")</f>
        <v/>
      </c>
      <c r="Q1765" s="75" t="e">
        <f ca="1">DATEDIF(DadosViagem5[[#This Row],[BIP]],TODAY(),"D")</f>
        <v>#VALUE!</v>
      </c>
      <c r="R1765" s="76" t="str">
        <f>IFERROR(VLOOKUP(DadosViagem5[[#This Row],[Placa]],DDS!B:C,2,FALSE),"Verificar cadastro")</f>
        <v> </v>
      </c>
      <c r="S1765" s="77" t="s">
        <v>2023</v>
      </c>
      <c r="T1765" s="48"/>
      <c r="U1765" s="79"/>
      <c r="V1765" s="78"/>
      <c r="W1765" s="82" t="s">
        <v>2267</v>
      </c>
      <c r="X1765" s="80"/>
      <c r="Y1765" s="81"/>
      <c r="Z1765" s="82"/>
      <c r="AA1765" s="70" t="s">
        <v>2024</v>
      </c>
      <c r="AB1765" s="70" t="s">
        <v>2024</v>
      </c>
      <c r="AC1765" s="70" t="s">
        <v>2024</v>
      </c>
      <c r="AD1765" s="70" t="s">
        <v>2024</v>
      </c>
      <c r="AE1765" s="49"/>
      <c r="AF1765" s="50"/>
      <c r="AG1765" s="49"/>
      <c r="AH1765" s="50">
        <v>45807</v>
      </c>
      <c r="AI1765" s="49" t="str">
        <f>IF(DadosViagem5[[#This Row],[Dias em manutenção ]]&lt;5,"Dentro do Prazo","Fora do Prazo")</f>
        <v>Fora do Prazo</v>
      </c>
      <c r="AJ1765" s="49" t="e">
        <v>#REF!</v>
      </c>
    </row>
    <row r="1766" spans="1:36" ht="15">
      <c r="A1766" s="69" t="s">
        <v>4016</v>
      </c>
      <c r="B1766" s="70"/>
      <c r="C1766" s="69"/>
      <c r="D1766" s="69"/>
      <c r="E1766" s="69"/>
      <c r="F1766" s="69"/>
      <c r="G1766" s="69"/>
      <c r="H1766" s="69"/>
      <c r="I1766" s="86"/>
      <c r="J1766" s="86"/>
      <c r="K1766" s="86" t="s">
        <v>4001</v>
      </c>
      <c r="L1766" s="85" t="s">
        <v>3993</v>
      </c>
      <c r="M1766" s="48" t="s">
        <v>3946</v>
      </c>
      <c r="N1766" s="47" t="s">
        <v>4002</v>
      </c>
      <c r="O1766" s="47" t="s">
        <v>4002</v>
      </c>
      <c r="P1766" s="74" t="str">
        <f>IFERROR(VLOOKUP(DadosViagem5[[#This Row],[Placa]],BIP!A:E,5,FALSE),"")</f>
        <v/>
      </c>
      <c r="Q1766" s="75" t="e">
        <f ca="1">DATEDIF(DadosViagem5[[#This Row],[BIP]],TODAY(),"D")</f>
        <v>#VALUE!</v>
      </c>
      <c r="R1766" s="76" t="str">
        <f>IFERROR(VLOOKUP(DadosViagem5[[#This Row],[Placa]],DDS!B:C,2,FALSE),"Verificar cadastro")</f>
        <v> </v>
      </c>
      <c r="S1766" s="77" t="s">
        <v>2023</v>
      </c>
      <c r="T1766" s="48"/>
      <c r="U1766" s="79"/>
      <c r="V1766" s="78"/>
      <c r="W1766" s="82" t="s">
        <v>2267</v>
      </c>
      <c r="X1766" s="80"/>
      <c r="Y1766" s="81"/>
      <c r="Z1766" s="82"/>
      <c r="AA1766" s="70" t="s">
        <v>2024</v>
      </c>
      <c r="AB1766" s="70" t="s">
        <v>2024</v>
      </c>
      <c r="AC1766" s="70" t="s">
        <v>2024</v>
      </c>
      <c r="AD1766" s="70" t="s">
        <v>2024</v>
      </c>
      <c r="AE1766" s="49"/>
      <c r="AF1766" s="50"/>
      <c r="AG1766" s="49"/>
      <c r="AH1766" s="50">
        <v>45807</v>
      </c>
      <c r="AI1766" s="49" t="str">
        <f>IF(DadosViagem5[[#This Row],[Dias em manutenção ]]&lt;5,"Dentro do Prazo","Fora do Prazo")</f>
        <v>Fora do Prazo</v>
      </c>
      <c r="AJ1766" s="49" t="e">
        <v>#REF!</v>
      </c>
    </row>
    <row r="1767" spans="1:36" ht="15">
      <c r="A1767" s="69" t="s">
        <v>4017</v>
      </c>
      <c r="B1767" s="70"/>
      <c r="C1767" s="69"/>
      <c r="D1767" s="69"/>
      <c r="E1767" s="69"/>
      <c r="F1767" s="69"/>
      <c r="G1767" s="69"/>
      <c r="H1767" s="69"/>
      <c r="I1767" s="86"/>
      <c r="J1767" s="86"/>
      <c r="K1767" s="86" t="s">
        <v>4001</v>
      </c>
      <c r="L1767" s="85" t="s">
        <v>3993</v>
      </c>
      <c r="M1767" s="48" t="s">
        <v>3946</v>
      </c>
      <c r="N1767" s="49" t="s">
        <v>4002</v>
      </c>
      <c r="O1767" s="47" t="s">
        <v>4002</v>
      </c>
      <c r="P1767" s="74">
        <f ca="1">IFERROR(VLOOKUP(DadosViagem5[[#This Row],[Placa]],BIP!A:E,5,FALSE),"")</f>
        <v>0</v>
      </c>
      <c r="Q1767" s="75">
        <f ca="1">DATEDIF(DadosViagem5[[#This Row],[BIP]],TODAY(),"D")</f>
        <v>45978</v>
      </c>
      <c r="R1767" s="76" t="str">
        <f>IFERROR(VLOOKUP(DadosViagem5[[#This Row],[Placa]],DDS!B:C,2,FALSE),"Verificar cadastro")</f>
        <v> </v>
      </c>
      <c r="S1767" s="77" t="s">
        <v>2023</v>
      </c>
      <c r="T1767" s="48"/>
      <c r="U1767" s="79"/>
      <c r="V1767" s="78"/>
      <c r="W1767" s="82" t="s">
        <v>2267</v>
      </c>
      <c r="X1767" s="80"/>
      <c r="Y1767" s="81"/>
      <c r="Z1767" s="82"/>
      <c r="AA1767" s="70" t="s">
        <v>2024</v>
      </c>
      <c r="AB1767" s="70" t="s">
        <v>2024</v>
      </c>
      <c r="AC1767" s="70" t="s">
        <v>2024</v>
      </c>
      <c r="AD1767" s="70" t="s">
        <v>2024</v>
      </c>
      <c r="AE1767" s="49"/>
      <c r="AF1767" s="50"/>
      <c r="AG1767" s="49"/>
      <c r="AH1767" s="50">
        <v>45807</v>
      </c>
      <c r="AI1767" s="49" t="str">
        <f>IF(DadosViagem5[[#This Row],[Dias em manutenção ]]&lt;5,"Dentro do Prazo","Fora do Prazo")</f>
        <v>Fora do Prazo</v>
      </c>
      <c r="AJ1767" s="49" t="e">
        <v>#REF!</v>
      </c>
    </row>
    <row r="1768" spans="1:36" ht="15">
      <c r="A1768" s="69" t="s">
        <v>4018</v>
      </c>
      <c r="B1768" s="70"/>
      <c r="C1768" s="69"/>
      <c r="D1768" s="69"/>
      <c r="E1768" s="69"/>
      <c r="F1768" s="69"/>
      <c r="G1768" s="69"/>
      <c r="H1768" s="69"/>
      <c r="I1768" s="86"/>
      <c r="J1768" s="86"/>
      <c r="K1768" s="209" t="s">
        <v>4001</v>
      </c>
      <c r="L1768" s="72" t="s">
        <v>3993</v>
      </c>
      <c r="M1768" s="48" t="s">
        <v>3946</v>
      </c>
      <c r="N1768" s="49" t="s">
        <v>4002</v>
      </c>
      <c r="O1768" s="49" t="s">
        <v>4002</v>
      </c>
      <c r="P1768" s="74">
        <f ca="1">IFERROR(VLOOKUP(DadosViagem5[[#This Row],[Placa]],BIP!A:E,5,FALSE),"")</f>
        <v>0</v>
      </c>
      <c r="Q1768" s="75">
        <f ca="1">DATEDIF(DadosViagem5[[#This Row],[BIP]],TODAY(),"D")</f>
        <v>45978</v>
      </c>
      <c r="R1768" s="76" t="str">
        <f>IFERROR(VLOOKUP(DadosViagem5[[#This Row],[Placa]],DDS!B:C,2,FALSE),"Verificar cadastro")</f>
        <v> </v>
      </c>
      <c r="S1768" s="77" t="s">
        <v>2023</v>
      </c>
      <c r="T1768" s="48"/>
      <c r="U1768" s="79"/>
      <c r="V1768" s="78"/>
      <c r="W1768" s="82" t="s">
        <v>2267</v>
      </c>
      <c r="X1768" s="80"/>
      <c r="Y1768" s="81"/>
      <c r="Z1768" s="82"/>
      <c r="AA1768" s="70" t="s">
        <v>2024</v>
      </c>
      <c r="AB1768" s="70" t="s">
        <v>2024</v>
      </c>
      <c r="AC1768" s="70" t="s">
        <v>2024</v>
      </c>
      <c r="AD1768" s="70" t="s">
        <v>2024</v>
      </c>
      <c r="AE1768" s="49"/>
      <c r="AF1768" s="50"/>
      <c r="AG1768" s="49"/>
      <c r="AH1768" s="50">
        <v>45807</v>
      </c>
      <c r="AI1768" s="49" t="str">
        <f>IF(DadosViagem5[[#This Row],[Dias em manutenção ]]&lt;5,"Dentro do Prazo","Fora do Prazo")</f>
        <v>Fora do Prazo</v>
      </c>
      <c r="AJ1768" s="49" t="e">
        <v>#REF!</v>
      </c>
    </row>
    <row r="1769" spans="1:36" ht="15">
      <c r="A1769" s="69" t="s">
        <v>4019</v>
      </c>
      <c r="B1769" s="70"/>
      <c r="C1769" s="69"/>
      <c r="D1769" s="69"/>
      <c r="E1769" s="69"/>
      <c r="F1769" s="69"/>
      <c r="G1769" s="69"/>
      <c r="H1769" s="69"/>
      <c r="I1769" s="69"/>
      <c r="J1769" s="86"/>
      <c r="K1769" s="86" t="s">
        <v>4001</v>
      </c>
      <c r="L1769" s="85" t="s">
        <v>3993</v>
      </c>
      <c r="M1769" s="48" t="s">
        <v>3946</v>
      </c>
      <c r="N1769" s="47" t="s">
        <v>4002</v>
      </c>
      <c r="O1769" s="47" t="s">
        <v>4002</v>
      </c>
      <c r="P1769" s="74">
        <f ca="1">IFERROR(VLOOKUP(DadosViagem5[[#This Row],[Placa]],BIP!A:E,5,FALSE),"")</f>
        <v>0</v>
      </c>
      <c r="Q1769" s="75">
        <f ca="1">DATEDIF(DadosViagem5[[#This Row],[BIP]],TODAY(),"D")</f>
        <v>45978</v>
      </c>
      <c r="R1769" s="76" t="str">
        <f>IFERROR(VLOOKUP(DadosViagem5[[#This Row],[Placa]],DDS!B:C,2,FALSE),"Verificar cadastro")</f>
        <v> </v>
      </c>
      <c r="S1769" s="77" t="s">
        <v>2023</v>
      </c>
      <c r="T1769" s="48"/>
      <c r="U1769" s="79"/>
      <c r="V1769" s="78"/>
      <c r="W1769" s="82" t="s">
        <v>2267</v>
      </c>
      <c r="X1769" s="80"/>
      <c r="Y1769" s="81"/>
      <c r="Z1769" s="82"/>
      <c r="AA1769" s="70" t="s">
        <v>2024</v>
      </c>
      <c r="AB1769" s="70" t="s">
        <v>2024</v>
      </c>
      <c r="AC1769" s="70" t="s">
        <v>2024</v>
      </c>
      <c r="AD1769" s="70" t="s">
        <v>2024</v>
      </c>
      <c r="AE1769" s="49"/>
      <c r="AF1769" s="50"/>
      <c r="AG1769" s="49"/>
      <c r="AH1769" s="50">
        <v>45807</v>
      </c>
      <c r="AI1769" s="49" t="str">
        <f>IF(DadosViagem5[[#This Row],[Dias em manutenção ]]&lt;5,"Dentro do Prazo","Fora do Prazo")</f>
        <v>Fora do Prazo</v>
      </c>
      <c r="AJ1769" s="49" t="e">
        <v>#REF!</v>
      </c>
    </row>
    <row r="1770" spans="1:36" ht="15">
      <c r="A1770" s="69" t="s">
        <v>4020</v>
      </c>
      <c r="B1770" s="70"/>
      <c r="C1770" s="69" t="s">
        <v>2184</v>
      </c>
      <c r="D1770" s="69" t="s">
        <v>2185</v>
      </c>
      <c r="E1770" s="69" t="s">
        <v>844</v>
      </c>
      <c r="F1770" s="69" t="s">
        <v>2279</v>
      </c>
      <c r="G1770" s="69"/>
      <c r="H1770" s="70">
        <v>2022</v>
      </c>
      <c r="I1770" s="86" t="e">
        <v>#N/A</v>
      </c>
      <c r="J1770" s="86" t="e">
        <v>#N/A</v>
      </c>
      <c r="K1770" s="84" t="s">
        <v>4021</v>
      </c>
      <c r="L1770" s="85" t="s">
        <v>3993</v>
      </c>
      <c r="M1770" s="48" t="s">
        <v>3946</v>
      </c>
      <c r="N1770" s="47" t="s">
        <v>4002</v>
      </c>
      <c r="O1770" s="47" t="s">
        <v>4002</v>
      </c>
      <c r="P1770" s="74">
        <f ca="1">IFERROR(VLOOKUP(DadosViagem5[[#This Row],[Placa]],BIP!A:E,5,FALSE),"")</f>
        <v>0</v>
      </c>
      <c r="Q1770" s="75">
        <f ca="1">DATEDIF(DadosViagem5[[#This Row],[BIP]],TODAY(),"D")</f>
        <v>45978</v>
      </c>
      <c r="R1770" s="76" t="str">
        <f>IFERROR(VLOOKUP(DadosViagem5[[#This Row],[Placa]],DDS!B:C,2,FALSE),"Verificar cadastro")</f>
        <v> </v>
      </c>
      <c r="S1770" s="77" t="s">
        <v>2023</v>
      </c>
      <c r="T1770" s="48"/>
      <c r="U1770" s="79"/>
      <c r="V1770" s="78"/>
      <c r="W1770" s="82" t="s">
        <v>2267</v>
      </c>
      <c r="X1770" s="80" t="s">
        <v>2026</v>
      </c>
      <c r="Y1770" s="81" t="s">
        <v>2024</v>
      </c>
      <c r="Z1770" s="82"/>
      <c r="AA1770" s="70" t="s">
        <v>2024</v>
      </c>
      <c r="AB1770" s="70" t="s">
        <v>2024</v>
      </c>
      <c r="AC1770" s="69" t="s">
        <v>2024</v>
      </c>
      <c r="AD1770" s="69" t="str">
        <f ca="1">IFERROR(DATEDIF(DadosViagem5[[#This Row],[Utimo Bip Reserva]],TODAY(),"D"),"")</f>
        <v/>
      </c>
      <c r="AE1770" s="50" t="s">
        <v>2024</v>
      </c>
      <c r="AF1770" s="50" t="s">
        <v>2024</v>
      </c>
      <c r="AG1770" s="49"/>
      <c r="AH1770" s="50">
        <v>45807</v>
      </c>
      <c r="AI1770" s="49" t="str">
        <f>IF(DadosViagem5[[#This Row],[Dias em manutenção ]]&lt;5,"Dentro do Prazo","Fora do Prazo")</f>
        <v>Fora do Prazo</v>
      </c>
      <c r="AJ1770" s="49" t="e">
        <v>#REF!</v>
      </c>
    </row>
    <row r="1771" spans="1:36" ht="15">
      <c r="A1771" s="69" t="s">
        <v>4022</v>
      </c>
      <c r="B1771" s="70"/>
      <c r="C1771" s="86" t="s">
        <v>2184</v>
      </c>
      <c r="D1771" s="86" t="s">
        <v>2185</v>
      </c>
      <c r="E1771" s="86" t="s">
        <v>844</v>
      </c>
      <c r="F1771" s="69" t="s">
        <v>2279</v>
      </c>
      <c r="G1771" s="69"/>
      <c r="H1771" s="70">
        <v>2022</v>
      </c>
      <c r="I1771" s="86" t="e">
        <v>#N/A</v>
      </c>
      <c r="J1771" s="86" t="e">
        <v>#N/A</v>
      </c>
      <c r="K1771" s="84" t="s">
        <v>4021</v>
      </c>
      <c r="L1771" s="85" t="s">
        <v>3993</v>
      </c>
      <c r="M1771" s="48" t="s">
        <v>3946</v>
      </c>
      <c r="N1771" s="47" t="s">
        <v>4002</v>
      </c>
      <c r="O1771" s="47" t="s">
        <v>266</v>
      </c>
      <c r="P1771" s="74">
        <f ca="1">IFERROR(VLOOKUP(DadosViagem5[[#This Row],[Placa]],BIP!A:E,5,FALSE),"")</f>
        <v>0</v>
      </c>
      <c r="Q1771" s="75">
        <f ca="1">DATEDIF(DadosViagem5[[#This Row],[BIP]],TODAY(),"D")</f>
        <v>45978</v>
      </c>
      <c r="R1771" s="76" t="str">
        <f>IFERROR(VLOOKUP(DadosViagem5[[#This Row],[Placa]],DDS!B:C,2,FALSE),"Verificar cadastro")</f>
        <v> </v>
      </c>
      <c r="S1771" s="77" t="s">
        <v>2023</v>
      </c>
      <c r="T1771" s="48"/>
      <c r="U1771" s="79"/>
      <c r="V1771" s="78"/>
      <c r="W1771" s="82" t="s">
        <v>2267</v>
      </c>
      <c r="X1771" s="80"/>
      <c r="Y1771" s="81"/>
      <c r="Z1771" s="82"/>
      <c r="AA1771" s="70" t="s">
        <v>2024</v>
      </c>
      <c r="AB1771" s="70" t="s">
        <v>2024</v>
      </c>
      <c r="AC1771" s="69" t="s">
        <v>2024</v>
      </c>
      <c r="AD1771" s="69" t="str">
        <f ca="1">IFERROR(DATEDIF(DadosViagem5[[#This Row],[Utimo Bip Reserva]],TODAY(),"D"),"")</f>
        <v/>
      </c>
      <c r="AE1771" s="50" t="s">
        <v>2024</v>
      </c>
      <c r="AF1771" s="50" t="s">
        <v>2024</v>
      </c>
      <c r="AG1771" s="49"/>
      <c r="AH1771" s="50">
        <v>45807</v>
      </c>
      <c r="AI1771" s="49" t="str">
        <f>IF(DadosViagem5[[#This Row],[Dias em manutenção ]]&lt;5,"Dentro do Prazo","Fora do Prazo")</f>
        <v>Fora do Prazo</v>
      </c>
      <c r="AJ1771" s="49" t="e">
        <v>#REF!</v>
      </c>
    </row>
    <row r="1772" spans="1:36" ht="15">
      <c r="A1772" s="69" t="s">
        <v>4023</v>
      </c>
      <c r="B1772" s="70"/>
      <c r="C1772" s="86" t="s">
        <v>4024</v>
      </c>
      <c r="D1772" s="86" t="s">
        <v>2158</v>
      </c>
      <c r="E1772" s="86" t="s">
        <v>844</v>
      </c>
      <c r="F1772" s="86" t="s">
        <v>2279</v>
      </c>
      <c r="G1772" s="69"/>
      <c r="H1772" s="70">
        <v>2022</v>
      </c>
      <c r="I1772" s="86" t="e">
        <v>#N/A</v>
      </c>
      <c r="J1772" s="86" t="e">
        <v>#N/A</v>
      </c>
      <c r="K1772" s="84" t="s">
        <v>4021</v>
      </c>
      <c r="L1772" s="85" t="s">
        <v>3993</v>
      </c>
      <c r="M1772" s="48" t="s">
        <v>3946</v>
      </c>
      <c r="N1772" s="47" t="s">
        <v>4002</v>
      </c>
      <c r="O1772" s="95" t="s">
        <v>4025</v>
      </c>
      <c r="P1772" s="74">
        <f ca="1">IFERROR(VLOOKUP(DadosViagem5[[#This Row],[Placa]],BIP!A:E,5,FALSE),"")</f>
        <v>0</v>
      </c>
      <c r="Q1772" s="75">
        <f ca="1">DATEDIF(DadosViagem5[[#This Row],[BIP]],TODAY(),"D")</f>
        <v>45978</v>
      </c>
      <c r="R1772" s="76" t="str">
        <f>IFERROR(VLOOKUP(DadosViagem5[[#This Row],[Placa]],DDS!B:C,2,FALSE),"Verificar cadastro")</f>
        <v> </v>
      </c>
      <c r="S1772" s="77" t="s">
        <v>2023</v>
      </c>
      <c r="T1772" s="48"/>
      <c r="U1772" s="79"/>
      <c r="V1772" s="78"/>
      <c r="W1772" s="82" t="s">
        <v>2267</v>
      </c>
      <c r="X1772" s="80"/>
      <c r="Y1772" s="81"/>
      <c r="Z1772" s="82"/>
      <c r="AA1772" s="70" t="s">
        <v>2024</v>
      </c>
      <c r="AB1772" s="70" t="s">
        <v>2024</v>
      </c>
      <c r="AC1772" s="69" t="s">
        <v>2024</v>
      </c>
      <c r="AD1772" s="69" t="str">
        <f ca="1">IFERROR(DATEDIF(DadosViagem5[[#This Row],[Utimo Bip Reserva]],TODAY(),"D"),"")</f>
        <v/>
      </c>
      <c r="AE1772" s="49" t="s">
        <v>2024</v>
      </c>
      <c r="AF1772" s="50" t="s">
        <v>2024</v>
      </c>
      <c r="AG1772" s="49"/>
      <c r="AH1772" s="50">
        <v>45807</v>
      </c>
      <c r="AI1772" s="49" t="str">
        <f>IF(DadosViagem5[[#This Row],[Dias em manutenção ]]&lt;5,"Dentro do Prazo","Fora do Prazo")</f>
        <v>Fora do Prazo</v>
      </c>
      <c r="AJ1772" s="49" t="e">
        <v>#REF!</v>
      </c>
    </row>
    <row r="1773" spans="1:36" ht="15">
      <c r="A1773" s="69" t="s">
        <v>4026</v>
      </c>
      <c r="B1773" s="70"/>
      <c r="C1773" s="86" t="s">
        <v>4027</v>
      </c>
      <c r="D1773" s="86" t="s">
        <v>2158</v>
      </c>
      <c r="E1773" s="86" t="s">
        <v>2159</v>
      </c>
      <c r="F1773" s="69" t="s">
        <v>4028</v>
      </c>
      <c r="G1773" s="69"/>
      <c r="H1773" s="70">
        <v>2022</v>
      </c>
      <c r="I1773" s="86" t="e">
        <v>#N/A</v>
      </c>
      <c r="J1773" s="86" t="e">
        <v>#N/A</v>
      </c>
      <c r="K1773" s="84" t="s">
        <v>4021</v>
      </c>
      <c r="L1773" s="85" t="s">
        <v>3993</v>
      </c>
      <c r="M1773" s="48" t="s">
        <v>3946</v>
      </c>
      <c r="N1773" s="47" t="s">
        <v>4002</v>
      </c>
      <c r="O1773" s="95" t="s">
        <v>4025</v>
      </c>
      <c r="P1773" s="74">
        <f ca="1">IFERROR(VLOOKUP(DadosViagem5[[#This Row],[Placa]],BIP!A:E,5,FALSE),"")</f>
        <v>0</v>
      </c>
      <c r="Q1773" s="75">
        <f ca="1">DATEDIF(DadosViagem5[[#This Row],[BIP]],TODAY(),"D")</f>
        <v>45978</v>
      </c>
      <c r="R1773" s="76" t="str">
        <f>IFERROR(VLOOKUP(DadosViagem5[[#This Row],[Placa]],DDS!B:C,2,FALSE),"Verificar cadastro")</f>
        <v> </v>
      </c>
      <c r="S1773" s="77" t="s">
        <v>2023</v>
      </c>
      <c r="T1773" s="48"/>
      <c r="U1773" s="79"/>
      <c r="V1773" s="78"/>
      <c r="W1773" s="82" t="s">
        <v>2267</v>
      </c>
      <c r="X1773" s="80"/>
      <c r="Y1773" s="81"/>
      <c r="Z1773" s="82"/>
      <c r="AA1773" s="70" t="s">
        <v>2024</v>
      </c>
      <c r="AB1773" s="70" t="s">
        <v>2024</v>
      </c>
      <c r="AC1773" s="69" t="s">
        <v>2024</v>
      </c>
      <c r="AD1773" s="69" t="str">
        <f ca="1">IFERROR(DATEDIF(DadosViagem5[[#This Row],[Utimo Bip Reserva]],TODAY(),"D"),"")</f>
        <v/>
      </c>
      <c r="AE1773" s="49" t="s">
        <v>2024</v>
      </c>
      <c r="AF1773" s="50" t="s">
        <v>2024</v>
      </c>
      <c r="AG1773" s="49"/>
      <c r="AH1773" s="50">
        <v>45807</v>
      </c>
      <c r="AI1773" s="49" t="str">
        <f>IF(DadosViagem5[[#This Row],[Dias em manutenção ]]&lt;5,"Dentro do Prazo","Fora do Prazo")</f>
        <v>Fora do Prazo</v>
      </c>
      <c r="AJ1773" s="49" t="e">
        <v>#REF!</v>
      </c>
    </row>
    <row r="1774" spans="1:36" ht="15">
      <c r="A1774" s="69" t="s">
        <v>4029</v>
      </c>
      <c r="B1774" s="70"/>
      <c r="C1774" s="86" t="s">
        <v>4027</v>
      </c>
      <c r="D1774" s="86" t="s">
        <v>2158</v>
      </c>
      <c r="E1774" s="86" t="s">
        <v>2159</v>
      </c>
      <c r="F1774" s="69" t="s">
        <v>4028</v>
      </c>
      <c r="G1774" s="69"/>
      <c r="H1774" s="70">
        <v>2022</v>
      </c>
      <c r="I1774" s="86" t="e">
        <v>#N/A</v>
      </c>
      <c r="J1774" s="86" t="e">
        <v>#N/A</v>
      </c>
      <c r="K1774" s="84" t="s">
        <v>4021</v>
      </c>
      <c r="L1774" s="72" t="s">
        <v>3993</v>
      </c>
      <c r="M1774" s="48" t="s">
        <v>3946</v>
      </c>
      <c r="N1774" s="47" t="s">
        <v>4002</v>
      </c>
      <c r="O1774" s="95" t="s">
        <v>4025</v>
      </c>
      <c r="P1774" s="74">
        <f ca="1">IFERROR(VLOOKUP(DadosViagem5[[#This Row],[Placa]],BIP!A:E,5,FALSE),"")</f>
        <v>0</v>
      </c>
      <c r="Q1774" s="75">
        <f ca="1">DATEDIF(DadosViagem5[[#This Row],[BIP]],TODAY(),"D")</f>
        <v>45978</v>
      </c>
      <c r="R1774" s="76" t="str">
        <f>IFERROR(VLOOKUP(DadosViagem5[[#This Row],[Placa]],DDS!B:C,2,FALSE),"Verificar cadastro")</f>
        <v> </v>
      </c>
      <c r="S1774" s="77" t="s">
        <v>2023</v>
      </c>
      <c r="T1774" s="48"/>
      <c r="U1774" s="79"/>
      <c r="V1774" s="78"/>
      <c r="W1774" s="82" t="s">
        <v>2267</v>
      </c>
      <c r="X1774" s="80"/>
      <c r="Y1774" s="81"/>
      <c r="Z1774" s="82"/>
      <c r="AA1774" s="70" t="s">
        <v>2024</v>
      </c>
      <c r="AB1774" s="70" t="s">
        <v>2024</v>
      </c>
      <c r="AC1774" s="69" t="s">
        <v>2024</v>
      </c>
      <c r="AD1774" s="69" t="str">
        <f ca="1">IFERROR(DATEDIF(DadosViagem5[[#This Row],[Utimo Bip Reserva]],TODAY(),"D"),"")</f>
        <v/>
      </c>
      <c r="AE1774" s="77"/>
      <c r="AF1774" s="94"/>
      <c r="AG1774" s="49"/>
      <c r="AH1774" s="50">
        <v>45807</v>
      </c>
      <c r="AI1774" s="49" t="str">
        <f>IF(DadosViagem5[[#This Row],[Dias em manutenção ]]&lt;5,"Dentro do Prazo","Fora do Prazo")</f>
        <v>Fora do Prazo</v>
      </c>
      <c r="AJ1774" s="49" t="e">
        <v>#REF!</v>
      </c>
    </row>
    <row r="1775" spans="1:36" ht="15">
      <c r="A1775" s="69" t="s">
        <v>4030</v>
      </c>
      <c r="B1775" s="70"/>
      <c r="C1775" s="86" t="s">
        <v>4027</v>
      </c>
      <c r="D1775" s="69" t="s">
        <v>2158</v>
      </c>
      <c r="E1775" s="69" t="s">
        <v>2159</v>
      </c>
      <c r="F1775" s="69" t="s">
        <v>2279</v>
      </c>
      <c r="G1775" s="69"/>
      <c r="H1775" s="70">
        <v>2022</v>
      </c>
      <c r="I1775" s="69" t="e">
        <v>#N/A</v>
      </c>
      <c r="J1775" s="86" t="e">
        <v>#N/A</v>
      </c>
      <c r="K1775" s="84" t="s">
        <v>4021</v>
      </c>
      <c r="L1775" s="85" t="s">
        <v>3993</v>
      </c>
      <c r="M1775" s="48" t="s">
        <v>3946</v>
      </c>
      <c r="N1775" s="47" t="s">
        <v>4002</v>
      </c>
      <c r="O1775" s="95" t="s">
        <v>4025</v>
      </c>
      <c r="P1775" s="74">
        <f ca="1">IFERROR(VLOOKUP(DadosViagem5[[#This Row],[Placa]],BIP!A:E,5,FALSE),"")</f>
        <v>0</v>
      </c>
      <c r="Q1775" s="75">
        <f ca="1">DATEDIF(DadosViagem5[[#This Row],[BIP]],TODAY(),"D")</f>
        <v>45978</v>
      </c>
      <c r="R1775" s="76" t="str">
        <f>IFERROR(VLOOKUP(DadosViagem5[[#This Row],[Placa]],DDS!B:C,2,FALSE),"Verificar cadastro")</f>
        <v> </v>
      </c>
      <c r="S1775" s="77" t="s">
        <v>2023</v>
      </c>
      <c r="T1775" s="48"/>
      <c r="U1775" s="79"/>
      <c r="V1775" s="78"/>
      <c r="W1775" s="82" t="s">
        <v>2267</v>
      </c>
      <c r="X1775" s="80"/>
      <c r="Y1775" s="81"/>
      <c r="Z1775" s="82"/>
      <c r="AA1775" s="70" t="s">
        <v>2024</v>
      </c>
      <c r="AB1775" s="70" t="s">
        <v>2024</v>
      </c>
      <c r="AC1775" s="69" t="s">
        <v>2024</v>
      </c>
      <c r="AD1775" s="69" t="str">
        <f ca="1">IFERROR(DATEDIF(DadosViagem5[[#This Row],[Utimo Bip Reserva]],TODAY(),"D"),"")</f>
        <v/>
      </c>
      <c r="AE1775" s="50" t="s">
        <v>2024</v>
      </c>
      <c r="AF1775" s="50" t="s">
        <v>2024</v>
      </c>
      <c r="AG1775" s="49"/>
      <c r="AH1775" s="50">
        <v>45807</v>
      </c>
      <c r="AI1775" s="49" t="str">
        <f>IF(DadosViagem5[[#This Row],[Dias em manutenção ]]&lt;5,"Dentro do Prazo","Fora do Prazo")</f>
        <v>Fora do Prazo</v>
      </c>
      <c r="AJ1775" s="49" t="e">
        <v>#REF!</v>
      </c>
    </row>
    <row r="1776" spans="1:36" ht="15">
      <c r="A1776" s="69" t="s">
        <v>4031</v>
      </c>
      <c r="B1776" s="70"/>
      <c r="C1776" s="86" t="s">
        <v>4027</v>
      </c>
      <c r="D1776" s="69" t="s">
        <v>2158</v>
      </c>
      <c r="E1776" s="69" t="s">
        <v>2159</v>
      </c>
      <c r="F1776" s="69" t="s">
        <v>4028</v>
      </c>
      <c r="G1776" s="69"/>
      <c r="H1776" s="70">
        <v>2022</v>
      </c>
      <c r="I1776" s="69" t="e">
        <v>#N/A</v>
      </c>
      <c r="J1776" s="69" t="e">
        <v>#N/A</v>
      </c>
      <c r="K1776" s="84" t="s">
        <v>4021</v>
      </c>
      <c r="L1776" s="72" t="s">
        <v>3993</v>
      </c>
      <c r="M1776" s="48" t="s">
        <v>3946</v>
      </c>
      <c r="N1776" s="47" t="s">
        <v>4002</v>
      </c>
      <c r="O1776" s="95" t="s">
        <v>4025</v>
      </c>
      <c r="P1776" s="74">
        <f ca="1">IFERROR(VLOOKUP(DadosViagem5[[#This Row],[Placa]],BIP!A:E,5,FALSE),"")</f>
        <v>0</v>
      </c>
      <c r="Q1776" s="75">
        <f ca="1">DATEDIF(DadosViagem5[[#This Row],[BIP]],TODAY(),"D")</f>
        <v>45978</v>
      </c>
      <c r="R1776" s="76" t="str">
        <f>IFERROR(VLOOKUP(DadosViagem5[[#This Row],[Placa]],DDS!B:C,2,FALSE),"Verificar cadastro")</f>
        <v> </v>
      </c>
      <c r="S1776" s="77" t="s">
        <v>2023</v>
      </c>
      <c r="T1776" s="48"/>
      <c r="U1776" s="79"/>
      <c r="V1776" s="78"/>
      <c r="W1776" s="82" t="s">
        <v>2267</v>
      </c>
      <c r="X1776" s="80"/>
      <c r="Y1776" s="81"/>
      <c r="Z1776" s="82"/>
      <c r="AA1776" s="70" t="s">
        <v>2024</v>
      </c>
      <c r="AB1776" s="70" t="s">
        <v>2024</v>
      </c>
      <c r="AC1776" s="69" t="s">
        <v>2024</v>
      </c>
      <c r="AD1776" s="69" t="str">
        <f ca="1">IFERROR(DATEDIF(DadosViagem5[[#This Row],[Utimo Bip Reserva]],TODAY(),"D"),"")</f>
        <v/>
      </c>
      <c r="AE1776" s="50" t="s">
        <v>2024</v>
      </c>
      <c r="AF1776" s="50" t="s">
        <v>2024</v>
      </c>
      <c r="AG1776" s="49"/>
      <c r="AH1776" s="50">
        <v>45807</v>
      </c>
      <c r="AI1776" s="49" t="str">
        <f>IF(DadosViagem5[[#This Row],[Dias em manutenção ]]&lt;5,"Dentro do Prazo","Fora do Prazo")</f>
        <v>Fora do Prazo</v>
      </c>
      <c r="AJ1776" s="49" t="e">
        <v>#REF!</v>
      </c>
    </row>
    <row r="1777" spans="1:36" ht="15">
      <c r="A1777" s="69" t="s">
        <v>4032</v>
      </c>
      <c r="B1777" s="70"/>
      <c r="C1777" s="69" t="s">
        <v>4033</v>
      </c>
      <c r="D1777" s="69" t="s">
        <v>2185</v>
      </c>
      <c r="E1777" s="69" t="s">
        <v>844</v>
      </c>
      <c r="F1777" s="69"/>
      <c r="G1777" s="69"/>
      <c r="H1777" s="70">
        <v>2024</v>
      </c>
      <c r="I1777" s="69" t="s">
        <v>2819</v>
      </c>
      <c r="J1777" s="69" t="e">
        <v>#N/A</v>
      </c>
      <c r="K1777" s="171" t="s">
        <v>4034</v>
      </c>
      <c r="L1777" s="72" t="s">
        <v>3993</v>
      </c>
      <c r="M1777" s="48" t="s">
        <v>3946</v>
      </c>
      <c r="N1777" s="47" t="s">
        <v>4035</v>
      </c>
      <c r="O1777" s="47" t="s">
        <v>4035</v>
      </c>
      <c r="P1777" s="74">
        <f ca="1">IFERROR(VLOOKUP(DadosViagem5[[#This Row],[Placa]],BIP!A:E,5,FALSE),"")</f>
        <v>0</v>
      </c>
      <c r="Q1777" s="75">
        <f ca="1">DATEDIF(DadosViagem5[[#This Row],[BIP]],TODAY(),"D")</f>
        <v>45978</v>
      </c>
      <c r="R1777" s="76" t="str">
        <f>IFERROR(VLOOKUP(DadosViagem5[[#This Row],[Placa]],DDS!B:C,2,FALSE),"Verificar cadastro")</f>
        <v>Verificar cadastro</v>
      </c>
      <c r="S1777" s="77" t="s">
        <v>2023</v>
      </c>
      <c r="T1777" s="48"/>
      <c r="U1777" s="79"/>
      <c r="V1777" s="78"/>
      <c r="W1777" s="82" t="s">
        <v>2267</v>
      </c>
      <c r="X1777" s="80"/>
      <c r="Y1777" s="81"/>
      <c r="Z1777" s="82"/>
      <c r="AA1777" s="70" t="s">
        <v>2024</v>
      </c>
      <c r="AB1777" s="70" t="s">
        <v>2024</v>
      </c>
      <c r="AC1777" s="69" t="s">
        <v>2024</v>
      </c>
      <c r="AD1777" s="69" t="str">
        <f ca="1">IFERROR(DATEDIF(DadosViagem5[[#This Row],[Utimo Bip Reserva]],TODAY(),"D"),"")</f>
        <v/>
      </c>
      <c r="AE1777" s="49"/>
      <c r="AF1777" s="50"/>
      <c r="AG1777" s="49"/>
      <c r="AH1777" s="50">
        <v>45807</v>
      </c>
      <c r="AI1777" s="49" t="str">
        <f>IF(DadosViagem5[[#This Row],[Dias em manutenção ]]&lt;5,"Dentro do Prazo","Fora do Prazo")</f>
        <v>Fora do Prazo</v>
      </c>
      <c r="AJ1777" s="49" t="e">
        <v>#REF!</v>
      </c>
    </row>
    <row r="1778" spans="1:36" ht="15">
      <c r="A1778" s="69" t="s">
        <v>4036</v>
      </c>
      <c r="B1778" s="70"/>
      <c r="C1778" s="86" t="s">
        <v>4033</v>
      </c>
      <c r="D1778" s="69" t="s">
        <v>2185</v>
      </c>
      <c r="E1778" s="86" t="s">
        <v>844</v>
      </c>
      <c r="F1778" s="69"/>
      <c r="G1778" s="86"/>
      <c r="H1778" s="155">
        <v>2024</v>
      </c>
      <c r="I1778" s="69" t="s">
        <v>2819</v>
      </c>
      <c r="J1778" s="69" t="e">
        <v>#N/A</v>
      </c>
      <c r="K1778" s="171" t="s">
        <v>4034</v>
      </c>
      <c r="L1778" s="72" t="s">
        <v>3993</v>
      </c>
      <c r="M1778" s="48" t="s">
        <v>3946</v>
      </c>
      <c r="N1778" s="47" t="s">
        <v>4035</v>
      </c>
      <c r="O1778" s="47" t="s">
        <v>4035</v>
      </c>
      <c r="P1778" s="74">
        <f ca="1">IFERROR(VLOOKUP(DadosViagem5[[#This Row],[Placa]],BIP!A:E,5,FALSE),"")</f>
        <v>0</v>
      </c>
      <c r="Q1778" s="75">
        <f ca="1">DATEDIF(DadosViagem5[[#This Row],[BIP]],TODAY(),"D")</f>
        <v>45978</v>
      </c>
      <c r="R1778" s="76" t="str">
        <f>IFERROR(VLOOKUP(DadosViagem5[[#This Row],[Placa]],DDS!B:C,2,FALSE),"Verificar cadastro")</f>
        <v> </v>
      </c>
      <c r="S1778" s="77" t="s">
        <v>2023</v>
      </c>
      <c r="T1778" s="48"/>
      <c r="U1778" s="79"/>
      <c r="V1778" s="78"/>
      <c r="W1778" s="82" t="s">
        <v>2267</v>
      </c>
      <c r="X1778" s="80"/>
      <c r="Y1778" s="81"/>
      <c r="Z1778" s="82"/>
      <c r="AA1778" s="70" t="s">
        <v>2024</v>
      </c>
      <c r="AB1778" s="70" t="s">
        <v>2024</v>
      </c>
      <c r="AC1778" s="69" t="s">
        <v>2024</v>
      </c>
      <c r="AD1778" s="69" t="str">
        <f ca="1">IFERROR(DATEDIF(DadosViagem5[[#This Row],[Utimo Bip Reserva]],TODAY(),"D"),"")</f>
        <v/>
      </c>
      <c r="AE1778" s="49"/>
      <c r="AF1778" s="50"/>
      <c r="AG1778" s="49"/>
      <c r="AH1778" s="50">
        <v>45807</v>
      </c>
      <c r="AI1778" s="49" t="str">
        <f>IF(DadosViagem5[[#This Row],[Dias em manutenção ]]&lt;5,"Dentro do Prazo","Fora do Prazo")</f>
        <v>Fora do Prazo</v>
      </c>
      <c r="AJ1778" s="49" t="e">
        <v>#REF!</v>
      </c>
    </row>
    <row r="1779" spans="1:36" ht="15">
      <c r="A1779" s="69" t="s">
        <v>4037</v>
      </c>
      <c r="B1779" s="70"/>
      <c r="C1779" s="86" t="s">
        <v>4033</v>
      </c>
      <c r="D1779" s="69" t="s">
        <v>2185</v>
      </c>
      <c r="E1779" s="86" t="s">
        <v>844</v>
      </c>
      <c r="F1779" s="69"/>
      <c r="G1779" s="86"/>
      <c r="H1779" s="155">
        <v>2024</v>
      </c>
      <c r="I1779" s="69" t="s">
        <v>2819</v>
      </c>
      <c r="J1779" s="86" t="e">
        <v>#N/A</v>
      </c>
      <c r="K1779" s="171" t="s">
        <v>4034</v>
      </c>
      <c r="L1779" s="72" t="s">
        <v>3993</v>
      </c>
      <c r="M1779" s="48" t="s">
        <v>3946</v>
      </c>
      <c r="N1779" s="47" t="s">
        <v>4035</v>
      </c>
      <c r="O1779" s="47" t="s">
        <v>4035</v>
      </c>
      <c r="P1779" s="74">
        <f ca="1">IFERROR(VLOOKUP(DadosViagem5[[#This Row],[Placa]],BIP!A:E,5,FALSE),"")</f>
        <v>0</v>
      </c>
      <c r="Q1779" s="75">
        <f ca="1">DATEDIF(DadosViagem5[[#This Row],[BIP]],TODAY(),"D")</f>
        <v>45978</v>
      </c>
      <c r="R1779" s="76" t="str">
        <f>IFERROR(VLOOKUP(DadosViagem5[[#This Row],[Placa]],DDS!B:C,2,FALSE),"Verificar cadastro")</f>
        <v> </v>
      </c>
      <c r="S1779" s="77" t="s">
        <v>2023</v>
      </c>
      <c r="T1779" s="48"/>
      <c r="U1779" s="79"/>
      <c r="V1779" s="78"/>
      <c r="W1779" s="82" t="s">
        <v>2267</v>
      </c>
      <c r="X1779" s="80"/>
      <c r="Y1779" s="81"/>
      <c r="Z1779" s="82"/>
      <c r="AA1779" s="70" t="s">
        <v>2024</v>
      </c>
      <c r="AB1779" s="70" t="s">
        <v>2024</v>
      </c>
      <c r="AC1779" s="69" t="s">
        <v>2024</v>
      </c>
      <c r="AD1779" s="69" t="str">
        <f ca="1">IFERROR(DATEDIF(DadosViagem5[[#This Row],[Utimo Bip Reserva]],TODAY(),"D"),"")</f>
        <v/>
      </c>
      <c r="AE1779" s="49"/>
      <c r="AF1779" s="50"/>
      <c r="AG1779" s="49"/>
      <c r="AH1779" s="50">
        <v>45807</v>
      </c>
      <c r="AI1779" s="49" t="str">
        <f>IF(DadosViagem5[[#This Row],[Dias em manutenção ]]&lt;5,"Dentro do Prazo","Fora do Prazo")</f>
        <v>Fora do Prazo</v>
      </c>
      <c r="AJ1779" s="49" t="e">
        <v>#REF!</v>
      </c>
    </row>
    <row r="1780" spans="1:36" ht="15">
      <c r="A1780" s="69" t="s">
        <v>4038</v>
      </c>
      <c r="B1780" s="70"/>
      <c r="C1780" s="86" t="s">
        <v>4033</v>
      </c>
      <c r="D1780" s="69" t="s">
        <v>2185</v>
      </c>
      <c r="E1780" s="69" t="s">
        <v>844</v>
      </c>
      <c r="F1780" s="69"/>
      <c r="G1780" s="69"/>
      <c r="H1780" s="155">
        <v>2024</v>
      </c>
      <c r="I1780" s="69" t="s">
        <v>2819</v>
      </c>
      <c r="J1780" s="69" t="e">
        <v>#N/A</v>
      </c>
      <c r="K1780" s="131" t="s">
        <v>4034</v>
      </c>
      <c r="L1780" s="72" t="s">
        <v>3993</v>
      </c>
      <c r="M1780" s="48" t="s">
        <v>3946</v>
      </c>
      <c r="N1780" s="47" t="s">
        <v>4035</v>
      </c>
      <c r="O1780" s="47" t="s">
        <v>4035</v>
      </c>
      <c r="P1780" s="74">
        <f ca="1">IFERROR(VLOOKUP(DadosViagem5[[#This Row],[Placa]],BIP!A:E,5,FALSE),"")</f>
        <v>0</v>
      </c>
      <c r="Q1780" s="75">
        <f ca="1">DATEDIF(DadosViagem5[[#This Row],[BIP]],TODAY(),"D")</f>
        <v>45978</v>
      </c>
      <c r="R1780" s="76" t="str">
        <f>IFERROR(VLOOKUP(DadosViagem5[[#This Row],[Placa]],DDS!B:C,2,FALSE),"Verificar cadastro")</f>
        <v>Verificar cadastro</v>
      </c>
      <c r="S1780" s="77" t="s">
        <v>2023</v>
      </c>
      <c r="T1780" s="48"/>
      <c r="U1780" s="79"/>
      <c r="V1780" s="78"/>
      <c r="W1780" s="82" t="s">
        <v>2267</v>
      </c>
      <c r="X1780" s="80"/>
      <c r="Y1780" s="81"/>
      <c r="Z1780" s="82"/>
      <c r="AA1780" s="70" t="s">
        <v>2024</v>
      </c>
      <c r="AB1780" s="70" t="s">
        <v>2024</v>
      </c>
      <c r="AC1780" s="69" t="s">
        <v>2024</v>
      </c>
      <c r="AD1780" s="69" t="str">
        <f ca="1">IFERROR(DATEDIF(DadosViagem5[[#This Row],[Utimo Bip Reserva]],TODAY(),"D"),"")</f>
        <v/>
      </c>
      <c r="AE1780" s="49"/>
      <c r="AF1780" s="50"/>
      <c r="AG1780" s="49"/>
      <c r="AH1780" s="50">
        <v>45807</v>
      </c>
      <c r="AI1780" s="49" t="str">
        <f>IF(DadosViagem5[[#This Row],[Dias em manutenção ]]&lt;5,"Dentro do Prazo","Fora do Prazo")</f>
        <v>Fora do Prazo</v>
      </c>
      <c r="AJ1780" s="49" t="e">
        <v>#REF!</v>
      </c>
    </row>
    <row r="1781" spans="1:36" ht="15">
      <c r="A1781" s="69" t="s">
        <v>4039</v>
      </c>
      <c r="B1781" s="70"/>
      <c r="C1781" s="69" t="s">
        <v>4033</v>
      </c>
      <c r="D1781" s="69" t="s">
        <v>2185</v>
      </c>
      <c r="E1781" s="69" t="s">
        <v>844</v>
      </c>
      <c r="F1781" s="69"/>
      <c r="G1781" s="69"/>
      <c r="H1781" s="70">
        <v>2024</v>
      </c>
      <c r="I1781" s="69" t="s">
        <v>2819</v>
      </c>
      <c r="J1781" s="69" t="e">
        <v>#N/A</v>
      </c>
      <c r="K1781" s="131" t="s">
        <v>4034</v>
      </c>
      <c r="L1781" s="72" t="s">
        <v>3993</v>
      </c>
      <c r="M1781" s="48" t="s">
        <v>3946</v>
      </c>
      <c r="N1781" s="47" t="s">
        <v>4035</v>
      </c>
      <c r="O1781" s="47" t="s">
        <v>4035</v>
      </c>
      <c r="P1781" s="74">
        <f ca="1">IFERROR(VLOOKUP(DadosViagem5[[#This Row],[Placa]],BIP!A:E,5,FALSE),"")</f>
        <v>0</v>
      </c>
      <c r="Q1781" s="75">
        <f ca="1">DATEDIF(DadosViagem5[[#This Row],[BIP]],TODAY(),"D")</f>
        <v>45978</v>
      </c>
      <c r="R1781" s="76" t="str">
        <f>IFERROR(VLOOKUP(DadosViagem5[[#This Row],[Placa]],DDS!B:C,2,FALSE),"Verificar cadastro")</f>
        <v> </v>
      </c>
      <c r="S1781" s="77" t="s">
        <v>2023</v>
      </c>
      <c r="T1781" s="48"/>
      <c r="U1781" s="79"/>
      <c r="V1781" s="78"/>
      <c r="W1781" s="82" t="s">
        <v>4040</v>
      </c>
      <c r="X1781" s="80"/>
      <c r="Y1781" s="81"/>
      <c r="Z1781" s="82"/>
      <c r="AA1781" s="70" t="s">
        <v>2024</v>
      </c>
      <c r="AB1781" s="70" t="s">
        <v>2024</v>
      </c>
      <c r="AC1781" s="69" t="s">
        <v>2024</v>
      </c>
      <c r="AD1781" s="69" t="str">
        <f ca="1">IFERROR(DATEDIF(DadosViagem5[[#This Row],[Utimo Bip Reserva]],TODAY(),"D"),"")</f>
        <v/>
      </c>
      <c r="AE1781" s="49"/>
      <c r="AF1781" s="50"/>
      <c r="AG1781" s="49"/>
      <c r="AH1781" s="50">
        <v>45807</v>
      </c>
      <c r="AI1781" s="49" t="str">
        <f>IF(DadosViagem5[[#This Row],[Dias em manutenção ]]&lt;5,"Dentro do Prazo","Fora do Prazo")</f>
        <v>Fora do Prazo</v>
      </c>
      <c r="AJ1781" s="49" t="e">
        <v>#REF!</v>
      </c>
    </row>
    <row r="1782" spans="1:36" ht="15">
      <c r="A1782" s="69" t="s">
        <v>4041</v>
      </c>
      <c r="B1782" s="70"/>
      <c r="C1782" s="69" t="s">
        <v>4033</v>
      </c>
      <c r="D1782" s="69" t="s">
        <v>2185</v>
      </c>
      <c r="E1782" s="69" t="s">
        <v>844</v>
      </c>
      <c r="F1782" s="69"/>
      <c r="G1782" s="69"/>
      <c r="H1782" s="70">
        <v>2024</v>
      </c>
      <c r="I1782" s="69" t="s">
        <v>2819</v>
      </c>
      <c r="J1782" s="69" t="e">
        <v>#N/A</v>
      </c>
      <c r="K1782" s="131" t="s">
        <v>4034</v>
      </c>
      <c r="L1782" s="72" t="s">
        <v>3993</v>
      </c>
      <c r="M1782" s="48" t="s">
        <v>3946</v>
      </c>
      <c r="N1782" s="47" t="s">
        <v>4035</v>
      </c>
      <c r="O1782" s="47" t="s">
        <v>4035</v>
      </c>
      <c r="P1782" s="74">
        <f ca="1">IFERROR(VLOOKUP(DadosViagem5[[#This Row],[Placa]],BIP!A:E,5,FALSE),"")</f>
        <v>0</v>
      </c>
      <c r="Q1782" s="75">
        <f ca="1">DATEDIF(DadosViagem5[[#This Row],[BIP]],TODAY(),"D")</f>
        <v>45978</v>
      </c>
      <c r="R1782" s="76" t="str">
        <f>IFERROR(VLOOKUP(DadosViagem5[[#This Row],[Placa]],DDS!B:C,2,FALSE),"Verificar cadastro")</f>
        <v> </v>
      </c>
      <c r="S1782" s="77" t="s">
        <v>2023</v>
      </c>
      <c r="T1782" s="48"/>
      <c r="U1782" s="79"/>
      <c r="V1782" s="78"/>
      <c r="W1782" s="82" t="s">
        <v>2267</v>
      </c>
      <c r="X1782" s="80"/>
      <c r="Y1782" s="81"/>
      <c r="Z1782" s="82"/>
      <c r="AA1782" s="70" t="s">
        <v>2024</v>
      </c>
      <c r="AB1782" s="70" t="s">
        <v>2024</v>
      </c>
      <c r="AC1782" s="69" t="s">
        <v>2024</v>
      </c>
      <c r="AD1782" s="69" t="str">
        <f ca="1">IFERROR(DATEDIF(DadosViagem5[[#This Row],[Utimo Bip Reserva]],TODAY(),"D"),"")</f>
        <v/>
      </c>
      <c r="AE1782" s="49"/>
      <c r="AF1782" s="50"/>
      <c r="AG1782" s="49"/>
      <c r="AH1782" s="50">
        <v>45807</v>
      </c>
      <c r="AI1782" s="49" t="str">
        <f>IF(DadosViagem5[[#This Row],[Dias em manutenção ]]&lt;5,"Dentro do Prazo","Fora do Prazo")</f>
        <v>Fora do Prazo</v>
      </c>
      <c r="AJ1782" s="49" t="e">
        <v>#REF!</v>
      </c>
    </row>
    <row r="1783" spans="1:36" ht="15">
      <c r="A1783" s="69" t="s">
        <v>4042</v>
      </c>
      <c r="B1783" s="70"/>
      <c r="C1783" s="69" t="s">
        <v>4043</v>
      </c>
      <c r="D1783" s="69" t="s">
        <v>2158</v>
      </c>
      <c r="E1783" s="69" t="s">
        <v>844</v>
      </c>
      <c r="F1783" s="69"/>
      <c r="G1783" s="69"/>
      <c r="H1783" s="70">
        <v>2024</v>
      </c>
      <c r="I1783" s="69" t="s">
        <v>2819</v>
      </c>
      <c r="J1783" s="69" t="e">
        <v>#N/A</v>
      </c>
      <c r="K1783" s="131" t="s">
        <v>4034</v>
      </c>
      <c r="L1783" s="72" t="s">
        <v>3993</v>
      </c>
      <c r="M1783" s="48" t="s">
        <v>3946</v>
      </c>
      <c r="N1783" s="47" t="s">
        <v>4035</v>
      </c>
      <c r="O1783" s="47" t="s">
        <v>4035</v>
      </c>
      <c r="P1783" s="74">
        <f ca="1">IFERROR(VLOOKUP(DadosViagem5[[#This Row],[Placa]],BIP!A:E,5,FALSE),"")</f>
        <v>0</v>
      </c>
      <c r="Q1783" s="75">
        <f ca="1">DATEDIF(DadosViagem5[[#This Row],[BIP]],TODAY(),"D")</f>
        <v>45978</v>
      </c>
      <c r="R1783" s="76" t="str">
        <f>IFERROR(VLOOKUP(DadosViagem5[[#This Row],[Placa]],DDS!B:C,2,FALSE),"Verificar cadastro")</f>
        <v> </v>
      </c>
      <c r="S1783" s="77" t="s">
        <v>2023</v>
      </c>
      <c r="T1783" s="48"/>
      <c r="U1783" s="79"/>
      <c r="V1783" s="78"/>
      <c r="W1783" s="82" t="s">
        <v>2267</v>
      </c>
      <c r="X1783" s="80"/>
      <c r="Y1783" s="81"/>
      <c r="Z1783" s="82"/>
      <c r="AA1783" s="70" t="s">
        <v>2024</v>
      </c>
      <c r="AB1783" s="70" t="s">
        <v>2024</v>
      </c>
      <c r="AC1783" s="69" t="s">
        <v>2024</v>
      </c>
      <c r="AD1783" s="69" t="str">
        <f ca="1">IFERROR(DATEDIF(DadosViagem5[[#This Row],[Utimo Bip Reserva]],TODAY(),"D"),"")</f>
        <v/>
      </c>
      <c r="AE1783" s="49"/>
      <c r="AF1783" s="50"/>
      <c r="AG1783" s="49"/>
      <c r="AH1783" s="50">
        <v>45807</v>
      </c>
      <c r="AI1783" s="49" t="str">
        <f>IF(DadosViagem5[[#This Row],[Dias em manutenção ]]&lt;5,"Dentro do Prazo","Fora do Prazo")</f>
        <v>Fora do Prazo</v>
      </c>
      <c r="AJ1783" s="49" t="e">
        <v>#REF!</v>
      </c>
    </row>
    <row r="1784" spans="1:36" ht="15">
      <c r="A1784" s="69" t="s">
        <v>4044</v>
      </c>
      <c r="B1784" s="70"/>
      <c r="C1784" s="69" t="s">
        <v>4043</v>
      </c>
      <c r="D1784" s="69" t="s">
        <v>2158</v>
      </c>
      <c r="E1784" s="69" t="s">
        <v>844</v>
      </c>
      <c r="F1784" s="69"/>
      <c r="G1784" s="69"/>
      <c r="H1784" s="70">
        <v>2024</v>
      </c>
      <c r="I1784" s="69" t="s">
        <v>2819</v>
      </c>
      <c r="J1784" s="69" t="e">
        <v>#N/A</v>
      </c>
      <c r="K1784" s="131" t="s">
        <v>4034</v>
      </c>
      <c r="L1784" s="72" t="s">
        <v>3993</v>
      </c>
      <c r="M1784" s="48" t="s">
        <v>3946</v>
      </c>
      <c r="N1784" s="47" t="s">
        <v>4035</v>
      </c>
      <c r="O1784" s="47" t="s">
        <v>4035</v>
      </c>
      <c r="P1784" s="74">
        <f ca="1">IFERROR(VLOOKUP(DadosViagem5[[#This Row],[Placa]],BIP!A:E,5,FALSE),"")</f>
        <v>0</v>
      </c>
      <c r="Q1784" s="75">
        <f ca="1">DATEDIF(DadosViagem5[[#This Row],[BIP]],TODAY(),"D")</f>
        <v>45978</v>
      </c>
      <c r="R1784" s="76" t="str">
        <f>IFERROR(VLOOKUP(DadosViagem5[[#This Row],[Placa]],DDS!B:C,2,FALSE),"Verificar cadastro")</f>
        <v> </v>
      </c>
      <c r="S1784" s="77" t="s">
        <v>2023</v>
      </c>
      <c r="T1784" s="48"/>
      <c r="U1784" s="79"/>
      <c r="V1784" s="78"/>
      <c r="W1784" s="82" t="s">
        <v>2267</v>
      </c>
      <c r="X1784" s="80"/>
      <c r="Y1784" s="81"/>
      <c r="Z1784" s="82"/>
      <c r="AA1784" s="70" t="s">
        <v>2024</v>
      </c>
      <c r="AB1784" s="70" t="s">
        <v>2024</v>
      </c>
      <c r="AC1784" s="69" t="s">
        <v>2024</v>
      </c>
      <c r="AD1784" s="69" t="str">
        <f ca="1">IFERROR(DATEDIF(DadosViagem5[[#This Row],[Utimo Bip Reserva]],TODAY(),"D"),"")</f>
        <v/>
      </c>
      <c r="AE1784" s="49"/>
      <c r="AF1784" s="50"/>
      <c r="AG1784" s="49"/>
      <c r="AH1784" s="50">
        <v>45807</v>
      </c>
      <c r="AI1784" s="49" t="str">
        <f>IF(DadosViagem5[[#This Row],[Dias em manutenção ]]&lt;5,"Dentro do Prazo","Fora do Prazo")</f>
        <v>Fora do Prazo</v>
      </c>
      <c r="AJ1784" s="49" t="e">
        <v>#REF!</v>
      </c>
    </row>
    <row r="1785" spans="1:36" ht="15">
      <c r="A1785" s="69" t="s">
        <v>4045</v>
      </c>
      <c r="B1785" s="70"/>
      <c r="C1785" s="69" t="s">
        <v>4043</v>
      </c>
      <c r="D1785" s="69" t="s">
        <v>2158</v>
      </c>
      <c r="E1785" s="69" t="s">
        <v>844</v>
      </c>
      <c r="F1785" s="69"/>
      <c r="G1785" s="69"/>
      <c r="H1785" s="70">
        <v>2024</v>
      </c>
      <c r="I1785" s="69" t="s">
        <v>2819</v>
      </c>
      <c r="J1785" s="69" t="e">
        <v>#N/A</v>
      </c>
      <c r="K1785" s="131" t="s">
        <v>4034</v>
      </c>
      <c r="L1785" s="72" t="s">
        <v>3993</v>
      </c>
      <c r="M1785" s="48" t="s">
        <v>3946</v>
      </c>
      <c r="N1785" s="47" t="s">
        <v>4035</v>
      </c>
      <c r="O1785" s="47" t="s">
        <v>4035</v>
      </c>
      <c r="P1785" s="74">
        <f ca="1">IFERROR(VLOOKUP(DadosViagem5[[#This Row],[Placa]],BIP!A:E,5,FALSE),"")</f>
        <v>0</v>
      </c>
      <c r="Q1785" s="75">
        <f ca="1">DATEDIF(DadosViagem5[[#This Row],[BIP]],TODAY(),"D")</f>
        <v>45978</v>
      </c>
      <c r="R1785" s="76" t="str">
        <f>IFERROR(VLOOKUP(DadosViagem5[[#This Row],[Placa]],DDS!B:C,2,FALSE),"Verificar cadastro")</f>
        <v> </v>
      </c>
      <c r="S1785" s="77" t="s">
        <v>2023</v>
      </c>
      <c r="T1785" s="48"/>
      <c r="U1785" s="79"/>
      <c r="V1785" s="78"/>
      <c r="W1785" s="82" t="s">
        <v>2267</v>
      </c>
      <c r="X1785" s="80"/>
      <c r="Y1785" s="81"/>
      <c r="Z1785" s="82"/>
      <c r="AA1785" s="70" t="s">
        <v>2024</v>
      </c>
      <c r="AB1785" s="70" t="s">
        <v>2024</v>
      </c>
      <c r="AC1785" s="69" t="s">
        <v>2024</v>
      </c>
      <c r="AD1785" s="69" t="str">
        <f ca="1">IFERROR(DATEDIF(DadosViagem5[[#This Row],[Utimo Bip Reserva]],TODAY(),"D"),"")</f>
        <v/>
      </c>
      <c r="AE1785" s="49"/>
      <c r="AF1785" s="50"/>
      <c r="AG1785" s="49"/>
      <c r="AH1785" s="50">
        <v>45807</v>
      </c>
      <c r="AI1785" s="49" t="str">
        <f>IF(DadosViagem5[[#This Row],[Dias em manutenção ]]&lt;5,"Dentro do Prazo","Fora do Prazo")</f>
        <v>Fora do Prazo</v>
      </c>
      <c r="AJ1785" s="49" t="e">
        <v>#REF!</v>
      </c>
    </row>
    <row r="1786" spans="1:36" ht="15">
      <c r="A1786" s="69" t="s">
        <v>4046</v>
      </c>
      <c r="B1786" s="70"/>
      <c r="C1786" s="69" t="s">
        <v>4047</v>
      </c>
      <c r="D1786" s="69" t="s">
        <v>2158</v>
      </c>
      <c r="E1786" s="69" t="s">
        <v>844</v>
      </c>
      <c r="F1786" s="69"/>
      <c r="G1786" s="69"/>
      <c r="H1786" s="70">
        <v>2023</v>
      </c>
      <c r="I1786" s="69" t="s">
        <v>2819</v>
      </c>
      <c r="J1786" s="69" t="e">
        <v>#N/A</v>
      </c>
      <c r="K1786" s="131" t="s">
        <v>4034</v>
      </c>
      <c r="L1786" s="72" t="s">
        <v>3993</v>
      </c>
      <c r="M1786" s="48" t="s">
        <v>3946</v>
      </c>
      <c r="N1786" s="47" t="s">
        <v>4035</v>
      </c>
      <c r="O1786" s="47" t="s">
        <v>4035</v>
      </c>
      <c r="P1786" s="74">
        <f ca="1">IFERROR(VLOOKUP(DadosViagem5[[#This Row],[Placa]],BIP!A:E,5,FALSE),"")</f>
        <v>0</v>
      </c>
      <c r="Q1786" s="75">
        <f ca="1">DATEDIF(DadosViagem5[[#This Row],[BIP]],TODAY(),"D")</f>
        <v>45978</v>
      </c>
      <c r="R1786" s="76" t="str">
        <f>IFERROR(VLOOKUP(DadosViagem5[[#This Row],[Placa]],DDS!B:C,2,FALSE),"Verificar cadastro")</f>
        <v> </v>
      </c>
      <c r="S1786" s="77" t="s">
        <v>2023</v>
      </c>
      <c r="T1786" s="48"/>
      <c r="U1786" s="79"/>
      <c r="V1786" s="78"/>
      <c r="W1786" s="82" t="s">
        <v>2267</v>
      </c>
      <c r="X1786" s="80"/>
      <c r="Y1786" s="81"/>
      <c r="Z1786" s="82"/>
      <c r="AA1786" s="70" t="s">
        <v>2024</v>
      </c>
      <c r="AB1786" s="70" t="s">
        <v>2024</v>
      </c>
      <c r="AC1786" s="69" t="s">
        <v>2024</v>
      </c>
      <c r="AD1786" s="69" t="str">
        <f ca="1">IFERROR(DATEDIF(DadosViagem5[[#This Row],[Utimo Bip Reserva]],TODAY(),"D"),"")</f>
        <v/>
      </c>
      <c r="AE1786" s="49"/>
      <c r="AF1786" s="50"/>
      <c r="AG1786" s="49"/>
      <c r="AH1786" s="50">
        <v>45807</v>
      </c>
      <c r="AI1786" s="49" t="str">
        <f>IF(DadosViagem5[[#This Row],[Dias em manutenção ]]&lt;5,"Dentro do Prazo","Fora do Prazo")</f>
        <v>Fora do Prazo</v>
      </c>
      <c r="AJ1786" s="49" t="e">
        <v>#REF!</v>
      </c>
    </row>
    <row r="1787" spans="1:36" ht="15">
      <c r="A1787" s="69" t="s">
        <v>4048</v>
      </c>
      <c r="B1787" s="70"/>
      <c r="C1787" s="69" t="s">
        <v>4024</v>
      </c>
      <c r="D1787" s="69" t="s">
        <v>2158</v>
      </c>
      <c r="E1787" s="69" t="s">
        <v>2027</v>
      </c>
      <c r="F1787" s="69" t="s">
        <v>4028</v>
      </c>
      <c r="G1787" s="69"/>
      <c r="H1787" s="70">
        <v>2022</v>
      </c>
      <c r="I1787" s="69" t="s">
        <v>2819</v>
      </c>
      <c r="J1787" s="69" t="e">
        <v>#N/A</v>
      </c>
      <c r="K1787" s="69" t="s">
        <v>4034</v>
      </c>
      <c r="L1787" s="72" t="s">
        <v>3993</v>
      </c>
      <c r="M1787" s="48" t="s">
        <v>3946</v>
      </c>
      <c r="N1787" s="47" t="s">
        <v>4035</v>
      </c>
      <c r="O1787" s="47" t="s">
        <v>4035</v>
      </c>
      <c r="P1787" s="74" t="str">
        <f>IFERROR(VLOOKUP(DadosViagem5[[#This Row],[Placa]],BIP!A:E,5,FALSE),"")</f>
        <v/>
      </c>
      <c r="Q1787" s="75" t="e">
        <f ca="1">DATEDIF(DadosViagem5[[#This Row],[BIP]],TODAY(),"D")</f>
        <v>#VALUE!</v>
      </c>
      <c r="R1787" s="76" t="str">
        <f>IFERROR(VLOOKUP(DadosViagem5[[#This Row],[Placa]],DDS!B:C,2,FALSE),"Verificar cadastro")</f>
        <v> </v>
      </c>
      <c r="S1787" s="77" t="s">
        <v>2023</v>
      </c>
      <c r="T1787" s="48"/>
      <c r="U1787" s="79"/>
      <c r="V1787" s="78"/>
      <c r="W1787" s="82" t="s">
        <v>2267</v>
      </c>
      <c r="X1787" s="80"/>
      <c r="Y1787" s="81"/>
      <c r="Z1787" s="82"/>
      <c r="AA1787" s="70" t="s">
        <v>2024</v>
      </c>
      <c r="AB1787" s="70" t="s">
        <v>2024</v>
      </c>
      <c r="AC1787" s="70" t="s">
        <v>2024</v>
      </c>
      <c r="AD1787" s="70" t="s">
        <v>2024</v>
      </c>
      <c r="AE1787" s="49"/>
      <c r="AF1787" s="50"/>
      <c r="AG1787" s="49"/>
      <c r="AH1787" s="50">
        <v>45807</v>
      </c>
      <c r="AI1787" s="49" t="str">
        <f>IF(DadosViagem5[[#This Row],[Dias em manutenção ]]&lt;5,"Dentro do Prazo","Fora do Prazo")</f>
        <v>Fora do Prazo</v>
      </c>
      <c r="AJ1787" s="49" t="e">
        <v>#REF!</v>
      </c>
    </row>
    <row r="1788" spans="1:36" ht="15">
      <c r="A1788" s="69" t="s">
        <v>4049</v>
      </c>
      <c r="B1788" s="70"/>
      <c r="C1788" s="69" t="s">
        <v>4047</v>
      </c>
      <c r="D1788" s="69" t="s">
        <v>2292</v>
      </c>
      <c r="E1788" s="69" t="s">
        <v>844</v>
      </c>
      <c r="F1788" s="69" t="s">
        <v>4028</v>
      </c>
      <c r="G1788" s="69"/>
      <c r="H1788" s="70">
        <v>2024</v>
      </c>
      <c r="I1788" s="69" t="s">
        <v>2084</v>
      </c>
      <c r="J1788" s="69" t="e">
        <v>#N/A</v>
      </c>
      <c r="K1788" s="131" t="s">
        <v>4050</v>
      </c>
      <c r="L1788" s="72" t="s">
        <v>3993</v>
      </c>
      <c r="M1788" s="48" t="s">
        <v>3946</v>
      </c>
      <c r="N1788" s="47" t="s">
        <v>2085</v>
      </c>
      <c r="O1788" s="47" t="s">
        <v>2085</v>
      </c>
      <c r="P1788" s="74">
        <f ca="1">IFERROR(VLOOKUP(DadosViagem5[[#This Row],[Placa]],BIP!A:E,5,FALSE),"")</f>
        <v>0</v>
      </c>
      <c r="Q1788" s="75">
        <f ca="1">DATEDIF(DadosViagem5[[#This Row],[BIP]],TODAY(),"D")</f>
        <v>45978</v>
      </c>
      <c r="R1788" s="76" t="str">
        <f>IFERROR(VLOOKUP(DadosViagem5[[#This Row],[Placa]],DDS!B:C,2,FALSE),"Verificar cadastro")</f>
        <v> </v>
      </c>
      <c r="S1788" s="77" t="s">
        <v>2023</v>
      </c>
      <c r="T1788" s="48"/>
      <c r="U1788" s="79"/>
      <c r="V1788" s="78"/>
      <c r="W1788" s="82" t="s">
        <v>2267</v>
      </c>
      <c r="X1788" s="80"/>
      <c r="Y1788" s="81"/>
      <c r="Z1788" s="82"/>
      <c r="AA1788" s="70" t="s">
        <v>2024</v>
      </c>
      <c r="AB1788" s="70" t="s">
        <v>2024</v>
      </c>
      <c r="AC1788" s="69" t="s">
        <v>2024</v>
      </c>
      <c r="AD1788" s="69" t="str">
        <f ca="1">IFERROR(DATEDIF(DadosViagem5[[#This Row],[Utimo Bip Reserva]],TODAY(),"D"),"")</f>
        <v/>
      </c>
      <c r="AE1788" s="49"/>
      <c r="AF1788" s="50"/>
      <c r="AG1788" s="49"/>
      <c r="AH1788" s="50">
        <v>45807</v>
      </c>
      <c r="AI1788" s="49" t="str">
        <f>IF(DadosViagem5[[#This Row],[Dias em manutenção ]]&lt;5,"Dentro do Prazo","Fora do Prazo")</f>
        <v>Fora do Prazo</v>
      </c>
      <c r="AJ1788" s="49" t="e">
        <v>#REF!</v>
      </c>
    </row>
    <row r="1789" spans="1:36" ht="15">
      <c r="A1789" s="69" t="s">
        <v>4051</v>
      </c>
      <c r="B1789" s="70"/>
      <c r="C1789" s="69" t="s">
        <v>4024</v>
      </c>
      <c r="D1789" s="69" t="s">
        <v>2292</v>
      </c>
      <c r="E1789" s="69" t="s">
        <v>844</v>
      </c>
      <c r="F1789" s="69" t="s">
        <v>4028</v>
      </c>
      <c r="G1789" s="69"/>
      <c r="H1789" s="70">
        <v>2022</v>
      </c>
      <c r="I1789" s="69" t="s">
        <v>2084</v>
      </c>
      <c r="J1789" s="69" t="e">
        <v>#N/A</v>
      </c>
      <c r="K1789" s="131" t="s">
        <v>4050</v>
      </c>
      <c r="L1789" s="72" t="s">
        <v>3993</v>
      </c>
      <c r="M1789" s="48" t="s">
        <v>3946</v>
      </c>
      <c r="N1789" s="47" t="s">
        <v>2085</v>
      </c>
      <c r="O1789" s="47" t="s">
        <v>2085</v>
      </c>
      <c r="P1789" s="74">
        <f ca="1">IFERROR(VLOOKUP(DadosViagem5[[#This Row],[Placa]],BIP!A:E,5,FALSE),"")</f>
        <v>0</v>
      </c>
      <c r="Q1789" s="75">
        <f ca="1">DATEDIF(DadosViagem5[[#This Row],[BIP]],TODAY(),"D")</f>
        <v>45978</v>
      </c>
      <c r="R1789" s="76" t="str">
        <f>IFERROR(VLOOKUP(DadosViagem5[[#This Row],[Placa]],DDS!B:C,2,FALSE),"Verificar cadastro")</f>
        <v> </v>
      </c>
      <c r="S1789" s="77" t="s">
        <v>2023</v>
      </c>
      <c r="T1789" s="48"/>
      <c r="U1789" s="79"/>
      <c r="V1789" s="78"/>
      <c r="W1789" s="82" t="s">
        <v>2267</v>
      </c>
      <c r="X1789" s="80"/>
      <c r="Y1789" s="81"/>
      <c r="Z1789" s="82"/>
      <c r="AA1789" s="70" t="s">
        <v>2024</v>
      </c>
      <c r="AB1789" s="70" t="s">
        <v>2024</v>
      </c>
      <c r="AC1789" s="69" t="s">
        <v>2024</v>
      </c>
      <c r="AD1789" s="69" t="str">
        <f ca="1">IFERROR(DATEDIF(DadosViagem5[[#This Row],[Utimo Bip Reserva]],TODAY(),"D"),"")</f>
        <v/>
      </c>
      <c r="AE1789" s="50" t="s">
        <v>2024</v>
      </c>
      <c r="AF1789" s="50" t="s">
        <v>2024</v>
      </c>
      <c r="AG1789" s="49"/>
      <c r="AH1789" s="50">
        <v>45807</v>
      </c>
      <c r="AI1789" s="49" t="str">
        <f>IF(DadosViagem5[[#This Row],[Dias em manutenção ]]&lt;5,"Dentro do Prazo","Fora do Prazo")</f>
        <v>Fora do Prazo</v>
      </c>
      <c r="AJ1789" s="49" t="e">
        <v>#REF!</v>
      </c>
    </row>
    <row r="1790" spans="1:36" ht="15">
      <c r="A1790" s="69" t="s">
        <v>4052</v>
      </c>
      <c r="B1790" s="70"/>
      <c r="C1790" s="69" t="s">
        <v>4027</v>
      </c>
      <c r="D1790" s="69" t="s">
        <v>2292</v>
      </c>
      <c r="E1790" s="69" t="s">
        <v>2159</v>
      </c>
      <c r="F1790" s="69" t="s">
        <v>4028</v>
      </c>
      <c r="G1790" s="69"/>
      <c r="H1790" s="70">
        <v>2022</v>
      </c>
      <c r="I1790" s="69" t="s">
        <v>2084</v>
      </c>
      <c r="J1790" s="69" t="e">
        <v>#N/A</v>
      </c>
      <c r="K1790" s="131" t="s">
        <v>4050</v>
      </c>
      <c r="L1790" s="72" t="s">
        <v>3993</v>
      </c>
      <c r="M1790" s="48" t="s">
        <v>3946</v>
      </c>
      <c r="N1790" s="47" t="s">
        <v>2085</v>
      </c>
      <c r="O1790" s="47" t="s">
        <v>2085</v>
      </c>
      <c r="P1790" s="74">
        <f ca="1">IFERROR(VLOOKUP(DadosViagem5[[#This Row],[Placa]],BIP!A:E,5,FALSE),"")</f>
        <v>0</v>
      </c>
      <c r="Q1790" s="75">
        <f ca="1">DATEDIF(DadosViagem5[[#This Row],[BIP]],TODAY(),"D")</f>
        <v>45978</v>
      </c>
      <c r="R1790" s="76" t="str">
        <f>IFERROR(VLOOKUP(DadosViagem5[[#This Row],[Placa]],DDS!B:C,2,FALSE),"Verificar cadastro")</f>
        <v> </v>
      </c>
      <c r="S1790" s="77" t="s">
        <v>2023</v>
      </c>
      <c r="T1790" s="48"/>
      <c r="U1790" s="79"/>
      <c r="V1790" s="78"/>
      <c r="W1790" s="82" t="s">
        <v>2267</v>
      </c>
      <c r="X1790" s="80"/>
      <c r="Y1790" s="81"/>
      <c r="Z1790" s="82"/>
      <c r="AA1790" s="70" t="s">
        <v>2024</v>
      </c>
      <c r="AB1790" s="70" t="s">
        <v>2024</v>
      </c>
      <c r="AC1790" s="69" t="s">
        <v>2024</v>
      </c>
      <c r="AD1790" s="69" t="str">
        <f ca="1">IFERROR(DATEDIF(DadosViagem5[[#This Row],[Utimo Bip Reserva]],TODAY(),"D"),"")</f>
        <v/>
      </c>
      <c r="AE1790" s="50" t="s">
        <v>2024</v>
      </c>
      <c r="AF1790" s="50" t="s">
        <v>2024</v>
      </c>
      <c r="AG1790" s="49"/>
      <c r="AH1790" s="50">
        <v>45807</v>
      </c>
      <c r="AI1790" s="49" t="str">
        <f>IF(DadosViagem5[[#This Row],[Dias em manutenção ]]&lt;5,"Dentro do Prazo","Fora do Prazo")</f>
        <v>Fora do Prazo</v>
      </c>
      <c r="AJ1790" s="49" t="e">
        <v>#REF!</v>
      </c>
    </row>
    <row r="1791" spans="1:36" ht="15">
      <c r="A1791" s="69" t="s">
        <v>4053</v>
      </c>
      <c r="B1791" s="70"/>
      <c r="C1791" s="69" t="s">
        <v>4024</v>
      </c>
      <c r="D1791" s="69" t="s">
        <v>2158</v>
      </c>
      <c r="E1791" s="69" t="s">
        <v>2027</v>
      </c>
      <c r="F1791" s="69" t="s">
        <v>4028</v>
      </c>
      <c r="G1791" s="69"/>
      <c r="H1791" s="70">
        <v>2022</v>
      </c>
      <c r="I1791" s="69" t="s">
        <v>2084</v>
      </c>
      <c r="J1791" s="69" t="e">
        <v>#N/A</v>
      </c>
      <c r="K1791" s="69" t="s">
        <v>4050</v>
      </c>
      <c r="L1791" s="72" t="s">
        <v>3993</v>
      </c>
      <c r="M1791" s="48" t="s">
        <v>3946</v>
      </c>
      <c r="N1791" s="47" t="s">
        <v>4054</v>
      </c>
      <c r="O1791" s="47" t="s">
        <v>4055</v>
      </c>
      <c r="P1791" s="74" t="str">
        <f>IFERROR(VLOOKUP(DadosViagem5[[#This Row],[Placa]],BIP!A:E,5,FALSE),"")</f>
        <v/>
      </c>
      <c r="Q1791" s="75" t="e">
        <f ca="1">DATEDIF(DadosViagem5[[#This Row],[BIP]],TODAY(),"D")</f>
        <v>#VALUE!</v>
      </c>
      <c r="R1791" s="76" t="str">
        <f>IFERROR(VLOOKUP(DadosViagem5[[#This Row],[Placa]],DDS!B:C,2,FALSE),"Verificar cadastro")</f>
        <v> </v>
      </c>
      <c r="S1791" s="77" t="s">
        <v>2023</v>
      </c>
      <c r="T1791" s="48"/>
      <c r="U1791" s="79"/>
      <c r="V1791" s="78"/>
      <c r="W1791" s="82" t="s">
        <v>2267</v>
      </c>
      <c r="X1791" s="80"/>
      <c r="Y1791" s="81"/>
      <c r="Z1791" s="82"/>
      <c r="AA1791" s="70" t="s">
        <v>2024</v>
      </c>
      <c r="AB1791" s="70" t="s">
        <v>2024</v>
      </c>
      <c r="AC1791" s="70" t="s">
        <v>2024</v>
      </c>
      <c r="AD1791" s="70" t="s">
        <v>2024</v>
      </c>
      <c r="AE1791" s="49"/>
      <c r="AF1791" s="50"/>
      <c r="AG1791" s="49"/>
      <c r="AH1791" s="50">
        <v>45807</v>
      </c>
      <c r="AI1791" s="49" t="str">
        <f>IF(DadosViagem5[[#This Row],[Dias em manutenção ]]&lt;5,"Dentro do Prazo","Fora do Prazo")</f>
        <v>Fora do Prazo</v>
      </c>
      <c r="AJ1791" s="49" t="e">
        <v>#REF!</v>
      </c>
    </row>
    <row r="1792" spans="1:36" ht="15">
      <c r="A1792" s="69" t="s">
        <v>4056</v>
      </c>
      <c r="B1792" s="70"/>
      <c r="C1792" s="200" t="s">
        <v>4057</v>
      </c>
      <c r="D1792" s="200" t="s">
        <v>4058</v>
      </c>
      <c r="E1792" s="69"/>
      <c r="F1792" s="69"/>
      <c r="G1792" s="69"/>
      <c r="H1792" s="70">
        <v>2012</v>
      </c>
      <c r="I1792" s="69" t="s">
        <v>2084</v>
      </c>
      <c r="J1792" s="69" t="e">
        <v>#N/A</v>
      </c>
      <c r="K1792" s="69" t="s">
        <v>4050</v>
      </c>
      <c r="L1792" s="72" t="s">
        <v>3993</v>
      </c>
      <c r="M1792" s="48" t="s">
        <v>3946</v>
      </c>
      <c r="N1792" s="47" t="s">
        <v>4054</v>
      </c>
      <c r="O1792" s="47" t="s">
        <v>4055</v>
      </c>
      <c r="P1792" s="74" t="str">
        <f>IFERROR(VLOOKUP(DadosViagem5[[#This Row],[Placa]],BIP!A:E,5,FALSE),"")</f>
        <v/>
      </c>
      <c r="Q1792" s="75" t="e">
        <f ca="1">DATEDIF(DadosViagem5[[#This Row],[BIP]],TODAY(),"D")</f>
        <v>#VALUE!</v>
      </c>
      <c r="R1792" s="76" t="str">
        <f>IFERROR(VLOOKUP(DadosViagem5[[#This Row],[Placa]],DDS!B:C,2,FALSE),"Verificar cadastro")</f>
        <v> </v>
      </c>
      <c r="S1792" s="77" t="s">
        <v>2023</v>
      </c>
      <c r="T1792" s="48"/>
      <c r="U1792" s="79"/>
      <c r="V1792" s="78"/>
      <c r="W1792" s="82" t="s">
        <v>2267</v>
      </c>
      <c r="X1792" s="80"/>
      <c r="Y1792" s="81"/>
      <c r="Z1792" s="82"/>
      <c r="AA1792" s="70" t="s">
        <v>2024</v>
      </c>
      <c r="AB1792" s="70" t="s">
        <v>2024</v>
      </c>
      <c r="AC1792" s="70" t="s">
        <v>2024</v>
      </c>
      <c r="AD1792" s="70" t="s">
        <v>2024</v>
      </c>
      <c r="AE1792" s="49"/>
      <c r="AF1792" s="50"/>
      <c r="AG1792" s="49"/>
      <c r="AH1792" s="50">
        <v>45807</v>
      </c>
      <c r="AI1792" s="49" t="str">
        <f>IF(DadosViagem5[[#This Row],[Dias em manutenção ]]&lt;5,"Dentro do Prazo","Fora do Prazo")</f>
        <v>Fora do Prazo</v>
      </c>
      <c r="AJ1792" s="49" t="e">
        <v>#REF!</v>
      </c>
    </row>
    <row r="1793" spans="1:36" ht="15">
      <c r="A1793" s="69" t="s">
        <v>4059</v>
      </c>
      <c r="B1793" s="70"/>
      <c r="C1793" s="200" t="s">
        <v>4060</v>
      </c>
      <c r="D1793" s="200" t="s">
        <v>4061</v>
      </c>
      <c r="E1793" s="69"/>
      <c r="F1793" s="69"/>
      <c r="G1793" s="69"/>
      <c r="H1793" s="172">
        <v>2012</v>
      </c>
      <c r="I1793" s="69" t="s">
        <v>2084</v>
      </c>
      <c r="J1793" s="69" t="e">
        <v>#N/A</v>
      </c>
      <c r="K1793" s="69" t="s">
        <v>4050</v>
      </c>
      <c r="L1793" s="72" t="s">
        <v>3993</v>
      </c>
      <c r="M1793" s="48" t="s">
        <v>3946</v>
      </c>
      <c r="N1793" s="47" t="s">
        <v>4054</v>
      </c>
      <c r="O1793" s="47" t="s">
        <v>4055</v>
      </c>
      <c r="P1793" s="74" t="str">
        <f>IFERROR(VLOOKUP(DadosViagem5[[#This Row],[Placa]],BIP!A:E,5,FALSE),"")</f>
        <v/>
      </c>
      <c r="Q1793" s="75" t="e">
        <f ca="1">DATEDIF(DadosViagem5[[#This Row],[BIP]],TODAY(),"D")</f>
        <v>#VALUE!</v>
      </c>
      <c r="R1793" s="76" t="str">
        <f>IFERROR(VLOOKUP(DadosViagem5[[#This Row],[Placa]],DDS!B:C,2,FALSE),"Verificar cadastro")</f>
        <v> </v>
      </c>
      <c r="S1793" s="77" t="s">
        <v>2023</v>
      </c>
      <c r="T1793" s="48"/>
      <c r="U1793" s="79"/>
      <c r="V1793" s="78"/>
      <c r="W1793" s="82" t="s">
        <v>2267</v>
      </c>
      <c r="X1793" s="80"/>
      <c r="Y1793" s="81"/>
      <c r="Z1793" s="82"/>
      <c r="AA1793" s="70" t="s">
        <v>2024</v>
      </c>
      <c r="AB1793" s="70" t="s">
        <v>2024</v>
      </c>
      <c r="AC1793" s="70" t="s">
        <v>2024</v>
      </c>
      <c r="AD1793" s="70" t="s">
        <v>2024</v>
      </c>
      <c r="AE1793" s="49"/>
      <c r="AF1793" s="50"/>
      <c r="AG1793" s="49"/>
      <c r="AH1793" s="50">
        <v>45807</v>
      </c>
      <c r="AI1793" s="49" t="str">
        <f>IF(DadosViagem5[[#This Row],[Dias em manutenção ]]&lt;5,"Dentro do Prazo","Fora do Prazo")</f>
        <v>Fora do Prazo</v>
      </c>
      <c r="AJ1793" s="49" t="e">
        <v>#REF!</v>
      </c>
    </row>
    <row r="1794" spans="1:36" ht="15">
      <c r="A1794" s="69" t="s">
        <v>4062</v>
      </c>
      <c r="B1794" s="70"/>
      <c r="C1794" s="200" t="s">
        <v>4063</v>
      </c>
      <c r="D1794" s="200" t="s">
        <v>2151</v>
      </c>
      <c r="E1794" s="69"/>
      <c r="F1794" s="69"/>
      <c r="G1794" s="69"/>
      <c r="H1794" s="172">
        <v>2022</v>
      </c>
      <c r="I1794" s="69" t="s">
        <v>2084</v>
      </c>
      <c r="J1794" s="69" t="e">
        <v>#N/A</v>
      </c>
      <c r="K1794" s="69" t="s">
        <v>4050</v>
      </c>
      <c r="L1794" s="72" t="s">
        <v>3993</v>
      </c>
      <c r="M1794" s="48" t="s">
        <v>3946</v>
      </c>
      <c r="N1794" s="47" t="s">
        <v>4054</v>
      </c>
      <c r="O1794" s="47" t="s">
        <v>4055</v>
      </c>
      <c r="P1794" s="74" t="str">
        <f>IFERROR(VLOOKUP(DadosViagem5[[#This Row],[Placa]],BIP!A:E,5,FALSE),"")</f>
        <v/>
      </c>
      <c r="Q1794" s="75" t="e">
        <f ca="1">DATEDIF(DadosViagem5[[#This Row],[BIP]],TODAY(),"D")</f>
        <v>#VALUE!</v>
      </c>
      <c r="R1794" s="76" t="str">
        <f>IFERROR(VLOOKUP(DadosViagem5[[#This Row],[Placa]],DDS!B:C,2,FALSE),"Verificar cadastro")</f>
        <v> </v>
      </c>
      <c r="S1794" s="77" t="s">
        <v>2023</v>
      </c>
      <c r="T1794" s="48"/>
      <c r="U1794" s="79"/>
      <c r="V1794" s="78"/>
      <c r="W1794" s="82" t="s">
        <v>2267</v>
      </c>
      <c r="X1794" s="80"/>
      <c r="Y1794" s="81"/>
      <c r="Z1794" s="82"/>
      <c r="AA1794" s="70" t="s">
        <v>2024</v>
      </c>
      <c r="AB1794" s="70" t="s">
        <v>2024</v>
      </c>
      <c r="AC1794" s="70" t="s">
        <v>2024</v>
      </c>
      <c r="AD1794" s="70" t="s">
        <v>2024</v>
      </c>
      <c r="AE1794" s="49"/>
      <c r="AF1794" s="50"/>
      <c r="AG1794" s="49"/>
      <c r="AH1794" s="50">
        <v>45807</v>
      </c>
      <c r="AI1794" s="49" t="str">
        <f>IF(DadosViagem5[[#This Row],[Dias em manutenção ]]&lt;5,"Dentro do Prazo","Fora do Prazo")</f>
        <v>Fora do Prazo</v>
      </c>
      <c r="AJ1794" s="49" t="e">
        <v>#REF!</v>
      </c>
    </row>
    <row r="1795" spans="1:36" ht="15">
      <c r="A1795" s="69" t="s">
        <v>4064</v>
      </c>
      <c r="B1795" s="70"/>
      <c r="C1795" s="200" t="s">
        <v>4060</v>
      </c>
      <c r="D1795" s="200" t="s">
        <v>4061</v>
      </c>
      <c r="E1795" s="69"/>
      <c r="F1795" s="69"/>
      <c r="G1795" s="69"/>
      <c r="H1795" s="172">
        <v>2021</v>
      </c>
      <c r="I1795" s="69" t="s">
        <v>2084</v>
      </c>
      <c r="J1795" s="69" t="e">
        <v>#N/A</v>
      </c>
      <c r="K1795" s="69" t="s">
        <v>4050</v>
      </c>
      <c r="L1795" s="72" t="s">
        <v>3993</v>
      </c>
      <c r="M1795" s="48" t="s">
        <v>3946</v>
      </c>
      <c r="N1795" s="47" t="s">
        <v>4054</v>
      </c>
      <c r="O1795" s="47" t="s">
        <v>4055</v>
      </c>
      <c r="P1795" s="74" t="str">
        <f>IFERROR(VLOOKUP(DadosViagem5[[#This Row],[Placa]],BIP!A:E,5,FALSE),"")</f>
        <v/>
      </c>
      <c r="Q1795" s="75" t="e">
        <f ca="1">DATEDIF(DadosViagem5[[#This Row],[BIP]],TODAY(),"D")</f>
        <v>#VALUE!</v>
      </c>
      <c r="R1795" s="76" t="str">
        <f>IFERROR(VLOOKUP(DadosViagem5[[#This Row],[Placa]],DDS!B:C,2,FALSE),"Verificar cadastro")</f>
        <v> </v>
      </c>
      <c r="S1795" s="77" t="s">
        <v>2023</v>
      </c>
      <c r="T1795" s="48"/>
      <c r="U1795" s="79"/>
      <c r="V1795" s="78"/>
      <c r="W1795" s="82" t="s">
        <v>2267</v>
      </c>
      <c r="X1795" s="80"/>
      <c r="Y1795" s="81"/>
      <c r="Z1795" s="82"/>
      <c r="AA1795" s="70" t="s">
        <v>2024</v>
      </c>
      <c r="AB1795" s="70" t="s">
        <v>2024</v>
      </c>
      <c r="AC1795" s="70" t="s">
        <v>2024</v>
      </c>
      <c r="AD1795" s="70" t="s">
        <v>2024</v>
      </c>
      <c r="AE1795" s="49"/>
      <c r="AF1795" s="50"/>
      <c r="AG1795" s="49"/>
      <c r="AH1795" s="50">
        <v>45807</v>
      </c>
      <c r="AI1795" s="49" t="str">
        <f>IF(DadosViagem5[[#This Row],[Dias em manutenção ]]&lt;5,"Dentro do Prazo","Fora do Prazo")</f>
        <v>Fora do Prazo</v>
      </c>
      <c r="AJ1795" s="49" t="e">
        <v>#REF!</v>
      </c>
    </row>
    <row r="1796" spans="1:36" ht="15">
      <c r="A1796" s="69" t="s">
        <v>4065</v>
      </c>
      <c r="B1796" s="70"/>
      <c r="C1796" s="200" t="s">
        <v>4066</v>
      </c>
      <c r="D1796" s="200" t="s">
        <v>2151</v>
      </c>
      <c r="E1796" s="69"/>
      <c r="F1796" s="69"/>
      <c r="G1796" s="69"/>
      <c r="H1796" s="172">
        <v>2022</v>
      </c>
      <c r="I1796" s="69" t="s">
        <v>2084</v>
      </c>
      <c r="J1796" s="69" t="e">
        <v>#N/A</v>
      </c>
      <c r="K1796" s="69" t="s">
        <v>4050</v>
      </c>
      <c r="L1796" s="72" t="s">
        <v>3993</v>
      </c>
      <c r="M1796" s="48" t="s">
        <v>3946</v>
      </c>
      <c r="N1796" s="47" t="s">
        <v>4054</v>
      </c>
      <c r="O1796" s="47" t="s">
        <v>4055</v>
      </c>
      <c r="P1796" s="74" t="str">
        <f>IFERROR(VLOOKUP(DadosViagem5[[#This Row],[Placa]],BIP!A:E,5,FALSE),"")</f>
        <v/>
      </c>
      <c r="Q1796" s="75" t="e">
        <f ca="1">DATEDIF(DadosViagem5[[#This Row],[BIP]],TODAY(),"D")</f>
        <v>#VALUE!</v>
      </c>
      <c r="R1796" s="76" t="str">
        <f>IFERROR(VLOOKUP(DadosViagem5[[#This Row],[Placa]],DDS!B:C,2,FALSE),"Verificar cadastro")</f>
        <v> </v>
      </c>
      <c r="S1796" s="77" t="s">
        <v>2023</v>
      </c>
      <c r="T1796" s="48"/>
      <c r="U1796" s="79"/>
      <c r="V1796" s="78"/>
      <c r="W1796" s="82" t="s">
        <v>2267</v>
      </c>
      <c r="X1796" s="80"/>
      <c r="Y1796" s="81"/>
      <c r="Z1796" s="82"/>
      <c r="AA1796" s="70" t="s">
        <v>2024</v>
      </c>
      <c r="AB1796" s="70" t="s">
        <v>2024</v>
      </c>
      <c r="AC1796" s="70" t="s">
        <v>2024</v>
      </c>
      <c r="AD1796" s="70" t="s">
        <v>2024</v>
      </c>
      <c r="AE1796" s="49"/>
      <c r="AF1796" s="50"/>
      <c r="AG1796" s="49"/>
      <c r="AH1796" s="50">
        <v>45807</v>
      </c>
      <c r="AI1796" s="49" t="str">
        <f>IF(DadosViagem5[[#This Row],[Dias em manutenção ]]&lt;5,"Dentro do Prazo","Fora do Prazo")</f>
        <v>Fora do Prazo</v>
      </c>
      <c r="AJ1796" s="49" t="e">
        <v>#REF!</v>
      </c>
    </row>
    <row r="1797" spans="1:36" ht="15">
      <c r="A1797" s="69" t="s">
        <v>4067</v>
      </c>
      <c r="B1797" s="70"/>
      <c r="C1797" s="200" t="s">
        <v>4068</v>
      </c>
      <c r="D1797" s="200" t="s">
        <v>2018</v>
      </c>
      <c r="E1797" s="69"/>
      <c r="F1797" s="69"/>
      <c r="G1797" s="69"/>
      <c r="H1797" s="172">
        <v>2022</v>
      </c>
      <c r="I1797" s="69" t="s">
        <v>2084</v>
      </c>
      <c r="J1797" s="69" t="e">
        <v>#N/A</v>
      </c>
      <c r="K1797" s="69" t="s">
        <v>4050</v>
      </c>
      <c r="L1797" s="72" t="s">
        <v>3993</v>
      </c>
      <c r="M1797" s="48" t="s">
        <v>3946</v>
      </c>
      <c r="N1797" s="47" t="s">
        <v>4054</v>
      </c>
      <c r="O1797" s="47" t="s">
        <v>4055</v>
      </c>
      <c r="P1797" s="74" t="str">
        <f>IFERROR(VLOOKUP(DadosViagem5[[#This Row],[Placa]],BIP!A:E,5,FALSE),"")</f>
        <v/>
      </c>
      <c r="Q1797" s="75" t="e">
        <f ca="1">DATEDIF(DadosViagem5[[#This Row],[BIP]],TODAY(),"D")</f>
        <v>#VALUE!</v>
      </c>
      <c r="R1797" s="76" t="str">
        <f>IFERROR(VLOOKUP(DadosViagem5[[#This Row],[Placa]],DDS!B:C,2,FALSE),"Verificar cadastro")</f>
        <v> </v>
      </c>
      <c r="S1797" s="77" t="s">
        <v>2023</v>
      </c>
      <c r="T1797" s="48"/>
      <c r="U1797" s="79"/>
      <c r="V1797" s="78"/>
      <c r="W1797" s="82" t="s">
        <v>2267</v>
      </c>
      <c r="X1797" s="80"/>
      <c r="Y1797" s="81"/>
      <c r="Z1797" s="82"/>
      <c r="AA1797" s="70" t="s">
        <v>2024</v>
      </c>
      <c r="AB1797" s="70" t="s">
        <v>2024</v>
      </c>
      <c r="AC1797" s="70" t="s">
        <v>2024</v>
      </c>
      <c r="AD1797" s="70" t="s">
        <v>2024</v>
      </c>
      <c r="AE1797" s="49"/>
      <c r="AF1797" s="50"/>
      <c r="AG1797" s="49"/>
      <c r="AH1797" s="50">
        <v>45807</v>
      </c>
      <c r="AI1797" s="49" t="str">
        <f>IF(DadosViagem5[[#This Row],[Dias em manutenção ]]&lt;5,"Dentro do Prazo","Fora do Prazo")</f>
        <v>Fora do Prazo</v>
      </c>
      <c r="AJ1797" s="49" t="e">
        <v>#REF!</v>
      </c>
    </row>
    <row r="1798" spans="1:36" ht="15">
      <c r="A1798" s="69" t="s">
        <v>4069</v>
      </c>
      <c r="B1798" s="70"/>
      <c r="C1798" s="200" t="s">
        <v>4063</v>
      </c>
      <c r="D1798" s="200" t="s">
        <v>2151</v>
      </c>
      <c r="E1798" s="69"/>
      <c r="F1798" s="69"/>
      <c r="G1798" s="69"/>
      <c r="H1798" s="172">
        <v>2022</v>
      </c>
      <c r="I1798" s="69" t="s">
        <v>2084</v>
      </c>
      <c r="J1798" s="69" t="e">
        <v>#N/A</v>
      </c>
      <c r="K1798" s="69" t="s">
        <v>4050</v>
      </c>
      <c r="L1798" s="72" t="s">
        <v>3993</v>
      </c>
      <c r="M1798" s="48" t="s">
        <v>3946</v>
      </c>
      <c r="N1798" s="47" t="s">
        <v>4054</v>
      </c>
      <c r="O1798" s="47" t="s">
        <v>4055</v>
      </c>
      <c r="P1798" s="74" t="str">
        <f>IFERROR(VLOOKUP(DadosViagem5[[#This Row],[Placa]],BIP!A:E,5,FALSE),"")</f>
        <v/>
      </c>
      <c r="Q1798" s="75" t="e">
        <f ca="1">DATEDIF(DadosViagem5[[#This Row],[BIP]],TODAY(),"D")</f>
        <v>#VALUE!</v>
      </c>
      <c r="R1798" s="76" t="str">
        <f>IFERROR(VLOOKUP(DadosViagem5[[#This Row],[Placa]],DDS!B:C,2,FALSE),"Verificar cadastro")</f>
        <v> </v>
      </c>
      <c r="S1798" s="77" t="s">
        <v>2023</v>
      </c>
      <c r="T1798" s="48"/>
      <c r="U1798" s="79"/>
      <c r="V1798" s="78"/>
      <c r="W1798" s="82" t="s">
        <v>2267</v>
      </c>
      <c r="X1798" s="80"/>
      <c r="Y1798" s="81"/>
      <c r="Z1798" s="82"/>
      <c r="AA1798" s="70" t="s">
        <v>2024</v>
      </c>
      <c r="AB1798" s="70" t="s">
        <v>2024</v>
      </c>
      <c r="AC1798" s="70" t="s">
        <v>2024</v>
      </c>
      <c r="AD1798" s="70" t="s">
        <v>2024</v>
      </c>
      <c r="AE1798" s="49"/>
      <c r="AF1798" s="50"/>
      <c r="AG1798" s="49"/>
      <c r="AH1798" s="50">
        <v>45807</v>
      </c>
      <c r="AI1798" s="49" t="str">
        <f>IF(DadosViagem5[[#This Row],[Dias em manutenção ]]&lt;5,"Dentro do Prazo","Fora do Prazo")</f>
        <v>Fora do Prazo</v>
      </c>
      <c r="AJ1798" s="49" t="e">
        <v>#REF!</v>
      </c>
    </row>
    <row r="1799" spans="1:36" ht="15">
      <c r="A1799" s="69" t="s">
        <v>4070</v>
      </c>
      <c r="B1799" s="70"/>
      <c r="C1799" s="200" t="s">
        <v>4060</v>
      </c>
      <c r="D1799" s="200" t="s">
        <v>4061</v>
      </c>
      <c r="E1799" s="69"/>
      <c r="F1799" s="69"/>
      <c r="G1799" s="69"/>
      <c r="H1799" s="172">
        <v>2021</v>
      </c>
      <c r="I1799" s="69" t="s">
        <v>2084</v>
      </c>
      <c r="J1799" s="69" t="e">
        <v>#N/A</v>
      </c>
      <c r="K1799" s="69" t="s">
        <v>4050</v>
      </c>
      <c r="L1799" s="72" t="s">
        <v>3993</v>
      </c>
      <c r="M1799" s="48" t="s">
        <v>3946</v>
      </c>
      <c r="N1799" s="47" t="s">
        <v>4054</v>
      </c>
      <c r="O1799" s="47" t="s">
        <v>4055</v>
      </c>
      <c r="P1799" s="74" t="str">
        <f>IFERROR(VLOOKUP(DadosViagem5[[#This Row],[Placa]],BIP!A:E,5,FALSE),"")</f>
        <v/>
      </c>
      <c r="Q1799" s="75" t="e">
        <f ca="1">DATEDIF(DadosViagem5[[#This Row],[BIP]],TODAY(),"D")</f>
        <v>#VALUE!</v>
      </c>
      <c r="R1799" s="76" t="str">
        <f>IFERROR(VLOOKUP(DadosViagem5[[#This Row],[Placa]],DDS!B:C,2,FALSE),"Verificar cadastro")</f>
        <v> </v>
      </c>
      <c r="S1799" s="77" t="s">
        <v>2023</v>
      </c>
      <c r="T1799" s="48"/>
      <c r="U1799" s="79"/>
      <c r="V1799" s="78"/>
      <c r="W1799" s="82" t="s">
        <v>2267</v>
      </c>
      <c r="X1799" s="80"/>
      <c r="Y1799" s="81"/>
      <c r="Z1799" s="82"/>
      <c r="AA1799" s="70" t="s">
        <v>2024</v>
      </c>
      <c r="AB1799" s="70" t="s">
        <v>2024</v>
      </c>
      <c r="AC1799" s="70" t="s">
        <v>2024</v>
      </c>
      <c r="AD1799" s="70" t="s">
        <v>2024</v>
      </c>
      <c r="AE1799" s="49"/>
      <c r="AF1799" s="50"/>
      <c r="AG1799" s="49"/>
      <c r="AH1799" s="50">
        <v>45807</v>
      </c>
      <c r="AI1799" s="49" t="str">
        <f>IF(DadosViagem5[[#This Row],[Dias em manutenção ]]&lt;5,"Dentro do Prazo","Fora do Prazo")</f>
        <v>Fora do Prazo</v>
      </c>
      <c r="AJ1799" s="49" t="e">
        <v>#REF!</v>
      </c>
    </row>
    <row r="1800" spans="1:36" ht="15">
      <c r="A1800" s="69" t="s">
        <v>4071</v>
      </c>
      <c r="B1800" s="70"/>
      <c r="C1800" s="200" t="s">
        <v>4068</v>
      </c>
      <c r="D1800" s="200" t="s">
        <v>2018</v>
      </c>
      <c r="E1800" s="69"/>
      <c r="F1800" s="69"/>
      <c r="G1800" s="69"/>
      <c r="H1800" s="172">
        <v>2022</v>
      </c>
      <c r="I1800" s="69" t="s">
        <v>2084</v>
      </c>
      <c r="J1800" s="69" t="e">
        <v>#N/A</v>
      </c>
      <c r="K1800" s="69" t="s">
        <v>4050</v>
      </c>
      <c r="L1800" s="72" t="s">
        <v>3993</v>
      </c>
      <c r="M1800" s="48" t="s">
        <v>3946</v>
      </c>
      <c r="N1800" s="47" t="s">
        <v>4054</v>
      </c>
      <c r="O1800" s="47" t="s">
        <v>4055</v>
      </c>
      <c r="P1800" s="74" t="str">
        <f>IFERROR(VLOOKUP(DadosViagem5[[#This Row],[Placa]],BIP!A:E,5,FALSE),"")</f>
        <v/>
      </c>
      <c r="Q1800" s="75" t="e">
        <f ca="1">DATEDIF(DadosViagem5[[#This Row],[BIP]],TODAY(),"D")</f>
        <v>#VALUE!</v>
      </c>
      <c r="R1800" s="76" t="str">
        <f>IFERROR(VLOOKUP(DadosViagem5[[#This Row],[Placa]],DDS!B:C,2,FALSE),"Verificar cadastro")</f>
        <v> </v>
      </c>
      <c r="S1800" s="77" t="s">
        <v>2023</v>
      </c>
      <c r="T1800" s="48"/>
      <c r="U1800" s="79"/>
      <c r="V1800" s="78"/>
      <c r="W1800" s="82" t="s">
        <v>2267</v>
      </c>
      <c r="X1800" s="80"/>
      <c r="Y1800" s="81"/>
      <c r="Z1800" s="82"/>
      <c r="AA1800" s="70" t="s">
        <v>2024</v>
      </c>
      <c r="AB1800" s="70" t="s">
        <v>2024</v>
      </c>
      <c r="AC1800" s="70" t="s">
        <v>2024</v>
      </c>
      <c r="AD1800" s="70" t="s">
        <v>2024</v>
      </c>
      <c r="AE1800" s="49"/>
      <c r="AF1800" s="50"/>
      <c r="AG1800" s="49"/>
      <c r="AH1800" s="50">
        <v>45807</v>
      </c>
      <c r="AI1800" s="49" t="str">
        <f>IF(DadosViagem5[[#This Row],[Dias em manutenção ]]&lt;5,"Dentro do Prazo","Fora do Prazo")</f>
        <v>Fora do Prazo</v>
      </c>
      <c r="AJ1800" s="49" t="e">
        <v>#REF!</v>
      </c>
    </row>
    <row r="1801" spans="1:36" ht="15">
      <c r="A1801" s="69" t="s">
        <v>4072</v>
      </c>
      <c r="B1801" s="70"/>
      <c r="C1801" s="200" t="s">
        <v>4068</v>
      </c>
      <c r="D1801" s="200" t="s">
        <v>2018</v>
      </c>
      <c r="E1801" s="69"/>
      <c r="F1801" s="69"/>
      <c r="G1801" s="69"/>
      <c r="H1801" s="172">
        <v>2022</v>
      </c>
      <c r="I1801" s="69" t="s">
        <v>2084</v>
      </c>
      <c r="J1801" s="69" t="e">
        <v>#N/A</v>
      </c>
      <c r="K1801" s="69" t="s">
        <v>4050</v>
      </c>
      <c r="L1801" s="72" t="s">
        <v>3993</v>
      </c>
      <c r="M1801" s="48" t="s">
        <v>3946</v>
      </c>
      <c r="N1801" s="47" t="s">
        <v>4054</v>
      </c>
      <c r="O1801" s="47" t="s">
        <v>4055</v>
      </c>
      <c r="P1801" s="74" t="str">
        <f>IFERROR(VLOOKUP(DadosViagem5[[#This Row],[Placa]],BIP!A:E,5,FALSE),"")</f>
        <v/>
      </c>
      <c r="Q1801" s="75" t="e">
        <f ca="1">DATEDIF(DadosViagem5[[#This Row],[BIP]],TODAY(),"D")</f>
        <v>#VALUE!</v>
      </c>
      <c r="R1801" s="76" t="str">
        <f>IFERROR(VLOOKUP(DadosViagem5[[#This Row],[Placa]],DDS!B:C,2,FALSE),"Verificar cadastro")</f>
        <v> </v>
      </c>
      <c r="S1801" s="77" t="s">
        <v>2023</v>
      </c>
      <c r="T1801" s="48"/>
      <c r="U1801" s="79"/>
      <c r="V1801" s="78"/>
      <c r="W1801" s="82" t="s">
        <v>2267</v>
      </c>
      <c r="X1801" s="80"/>
      <c r="Y1801" s="81"/>
      <c r="Z1801" s="82"/>
      <c r="AA1801" s="70" t="s">
        <v>2024</v>
      </c>
      <c r="AB1801" s="70" t="s">
        <v>2024</v>
      </c>
      <c r="AC1801" s="70" t="s">
        <v>2024</v>
      </c>
      <c r="AD1801" s="70" t="s">
        <v>2024</v>
      </c>
      <c r="AE1801" s="49"/>
      <c r="AF1801" s="50"/>
      <c r="AG1801" s="49"/>
      <c r="AH1801" s="50">
        <v>45807</v>
      </c>
      <c r="AI1801" s="49" t="str">
        <f>IF(DadosViagem5[[#This Row],[Dias em manutenção ]]&lt;5,"Dentro do Prazo","Fora do Prazo")</f>
        <v>Fora do Prazo</v>
      </c>
      <c r="AJ1801" s="49" t="e">
        <v>#REF!</v>
      </c>
    </row>
    <row r="1802" spans="1:36" ht="15">
      <c r="A1802" s="69" t="s">
        <v>4073</v>
      </c>
      <c r="B1802" s="70"/>
      <c r="C1802" s="200" t="s">
        <v>4060</v>
      </c>
      <c r="D1802" s="200" t="s">
        <v>4061</v>
      </c>
      <c r="E1802" s="69"/>
      <c r="F1802" s="69"/>
      <c r="G1802" s="69"/>
      <c r="H1802" s="172">
        <v>2022</v>
      </c>
      <c r="I1802" s="69" t="s">
        <v>2084</v>
      </c>
      <c r="J1802" s="69" t="e">
        <v>#N/A</v>
      </c>
      <c r="K1802" s="69" t="s">
        <v>4050</v>
      </c>
      <c r="L1802" s="72" t="s">
        <v>3993</v>
      </c>
      <c r="M1802" s="48" t="s">
        <v>3946</v>
      </c>
      <c r="N1802" s="47" t="s">
        <v>4054</v>
      </c>
      <c r="O1802" s="47" t="s">
        <v>4055</v>
      </c>
      <c r="P1802" s="74" t="str">
        <f>IFERROR(VLOOKUP(DadosViagem5[[#This Row],[Placa]],BIP!A:E,5,FALSE),"")</f>
        <v/>
      </c>
      <c r="Q1802" s="75" t="e">
        <f ca="1">DATEDIF(DadosViagem5[[#This Row],[BIP]],TODAY(),"D")</f>
        <v>#VALUE!</v>
      </c>
      <c r="R1802" s="76" t="str">
        <f>IFERROR(VLOOKUP(DadosViagem5[[#This Row],[Placa]],DDS!B:C,2,FALSE),"Verificar cadastro")</f>
        <v> </v>
      </c>
      <c r="S1802" s="77" t="s">
        <v>2023</v>
      </c>
      <c r="T1802" s="48"/>
      <c r="U1802" s="79"/>
      <c r="V1802" s="78"/>
      <c r="W1802" s="82" t="s">
        <v>2267</v>
      </c>
      <c r="X1802" s="80"/>
      <c r="Y1802" s="81"/>
      <c r="Z1802" s="82"/>
      <c r="AA1802" s="70" t="s">
        <v>2024</v>
      </c>
      <c r="AB1802" s="70" t="s">
        <v>2024</v>
      </c>
      <c r="AC1802" s="70" t="s">
        <v>2024</v>
      </c>
      <c r="AD1802" s="70" t="s">
        <v>2024</v>
      </c>
      <c r="AE1802" s="49"/>
      <c r="AF1802" s="50"/>
      <c r="AG1802" s="49"/>
      <c r="AH1802" s="50">
        <v>45807</v>
      </c>
      <c r="AI1802" s="49" t="str">
        <f>IF(DadosViagem5[[#This Row],[Dias em manutenção ]]&lt;5,"Dentro do Prazo","Fora do Prazo")</f>
        <v>Fora do Prazo</v>
      </c>
      <c r="AJ1802" s="49" t="e">
        <v>#REF!</v>
      </c>
    </row>
    <row r="1803" spans="1:36" ht="15">
      <c r="A1803" s="69" t="s">
        <v>4074</v>
      </c>
      <c r="B1803" s="70"/>
      <c r="C1803" s="200" t="s">
        <v>4060</v>
      </c>
      <c r="D1803" s="200" t="s">
        <v>4061</v>
      </c>
      <c r="E1803" s="69"/>
      <c r="F1803" s="69"/>
      <c r="G1803" s="69"/>
      <c r="H1803" s="172">
        <v>2022</v>
      </c>
      <c r="I1803" s="69" t="s">
        <v>2084</v>
      </c>
      <c r="J1803" s="69" t="e">
        <v>#N/A</v>
      </c>
      <c r="K1803" s="69" t="s">
        <v>4050</v>
      </c>
      <c r="L1803" s="72" t="s">
        <v>3993</v>
      </c>
      <c r="M1803" s="48" t="s">
        <v>3946</v>
      </c>
      <c r="N1803" s="47" t="s">
        <v>4054</v>
      </c>
      <c r="O1803" s="47" t="s">
        <v>4055</v>
      </c>
      <c r="P1803" s="74" t="str">
        <f>IFERROR(VLOOKUP(DadosViagem5[[#This Row],[Placa]],BIP!A:E,5,FALSE),"")</f>
        <v/>
      </c>
      <c r="Q1803" s="75" t="e">
        <f ca="1">DATEDIF(DadosViagem5[[#This Row],[BIP]],TODAY(),"D")</f>
        <v>#VALUE!</v>
      </c>
      <c r="R1803" s="76" t="str">
        <f>IFERROR(VLOOKUP(DadosViagem5[[#This Row],[Placa]],DDS!B:C,2,FALSE),"Verificar cadastro")</f>
        <v> </v>
      </c>
      <c r="S1803" s="77" t="s">
        <v>2023</v>
      </c>
      <c r="T1803" s="48"/>
      <c r="U1803" s="79"/>
      <c r="V1803" s="78"/>
      <c r="W1803" s="82" t="s">
        <v>2267</v>
      </c>
      <c r="X1803" s="80"/>
      <c r="Y1803" s="81"/>
      <c r="Z1803" s="82"/>
      <c r="AA1803" s="70" t="s">
        <v>2024</v>
      </c>
      <c r="AB1803" s="70" t="s">
        <v>2024</v>
      </c>
      <c r="AC1803" s="70" t="s">
        <v>2024</v>
      </c>
      <c r="AD1803" s="70" t="s">
        <v>2024</v>
      </c>
      <c r="AE1803" s="49"/>
      <c r="AF1803" s="50"/>
      <c r="AG1803" s="49"/>
      <c r="AH1803" s="50">
        <v>45807</v>
      </c>
      <c r="AI1803" s="49" t="str">
        <f>IF(DadosViagem5[[#This Row],[Dias em manutenção ]]&lt;5,"Dentro do Prazo","Fora do Prazo")</f>
        <v>Fora do Prazo</v>
      </c>
      <c r="AJ1803" s="49" t="e">
        <v>#REF!</v>
      </c>
    </row>
    <row r="1804" spans="1:36" ht="15">
      <c r="A1804" s="69" t="s">
        <v>4075</v>
      </c>
      <c r="B1804" s="70"/>
      <c r="C1804" s="200" t="s">
        <v>4068</v>
      </c>
      <c r="D1804" s="200" t="s">
        <v>2018</v>
      </c>
      <c r="E1804" s="69"/>
      <c r="F1804" s="69"/>
      <c r="G1804" s="69"/>
      <c r="H1804" s="172">
        <v>2022</v>
      </c>
      <c r="I1804" s="69" t="s">
        <v>2084</v>
      </c>
      <c r="J1804" s="69" t="e">
        <v>#N/A</v>
      </c>
      <c r="K1804" s="69" t="s">
        <v>4050</v>
      </c>
      <c r="L1804" s="72" t="s">
        <v>3993</v>
      </c>
      <c r="M1804" s="48" t="s">
        <v>3946</v>
      </c>
      <c r="N1804" s="47" t="s">
        <v>4054</v>
      </c>
      <c r="O1804" s="47" t="s">
        <v>4055</v>
      </c>
      <c r="P1804" s="74" t="str">
        <f>IFERROR(VLOOKUP(DadosViagem5[[#This Row],[Placa]],BIP!A:E,5,FALSE),"")</f>
        <v/>
      </c>
      <c r="Q1804" s="75" t="e">
        <f ca="1">DATEDIF(DadosViagem5[[#This Row],[BIP]],TODAY(),"D")</f>
        <v>#VALUE!</v>
      </c>
      <c r="R1804" s="76" t="str">
        <f>IFERROR(VLOOKUP(DadosViagem5[[#This Row],[Placa]],DDS!B:C,2,FALSE),"Verificar cadastro")</f>
        <v> </v>
      </c>
      <c r="S1804" s="77" t="s">
        <v>2023</v>
      </c>
      <c r="T1804" s="48"/>
      <c r="U1804" s="79"/>
      <c r="V1804" s="78"/>
      <c r="W1804" s="82" t="s">
        <v>2267</v>
      </c>
      <c r="X1804" s="80"/>
      <c r="Y1804" s="81"/>
      <c r="Z1804" s="82"/>
      <c r="AA1804" s="70" t="s">
        <v>2024</v>
      </c>
      <c r="AB1804" s="70" t="s">
        <v>2024</v>
      </c>
      <c r="AC1804" s="70" t="s">
        <v>2024</v>
      </c>
      <c r="AD1804" s="70" t="s">
        <v>2024</v>
      </c>
      <c r="AE1804" s="49"/>
      <c r="AF1804" s="50"/>
      <c r="AG1804" s="49"/>
      <c r="AH1804" s="50">
        <v>45807</v>
      </c>
      <c r="AI1804" s="49" t="str">
        <f>IF(DadosViagem5[[#This Row],[Dias em manutenção ]]&lt;5,"Dentro do Prazo","Fora do Prazo")</f>
        <v>Fora do Prazo</v>
      </c>
      <c r="AJ1804" s="49" t="e">
        <v>#REF!</v>
      </c>
    </row>
    <row r="1805" spans="1:36" ht="15">
      <c r="A1805" s="69" t="s">
        <v>4076</v>
      </c>
      <c r="B1805" s="70"/>
      <c r="C1805" s="69" t="s">
        <v>2157</v>
      </c>
      <c r="D1805" s="69" t="s">
        <v>2158</v>
      </c>
      <c r="E1805" s="69" t="s">
        <v>2033</v>
      </c>
      <c r="F1805" s="69" t="s">
        <v>4028</v>
      </c>
      <c r="G1805" s="69"/>
      <c r="H1805" s="70">
        <v>2022</v>
      </c>
      <c r="I1805" s="69" t="s">
        <v>2819</v>
      </c>
      <c r="J1805" s="69" t="e">
        <v>#N/A</v>
      </c>
      <c r="K1805" s="71" t="s">
        <v>4077</v>
      </c>
      <c r="L1805" s="72" t="s">
        <v>3993</v>
      </c>
      <c r="M1805" s="48" t="s">
        <v>3946</v>
      </c>
      <c r="N1805" s="47" t="s">
        <v>4078</v>
      </c>
      <c r="O1805" s="73" t="s">
        <v>3995</v>
      </c>
      <c r="P1805" s="74">
        <f ca="1">IFERROR(VLOOKUP(DadosViagem5[[#This Row],[Placa]],BIP!A:E,5,FALSE),"")</f>
        <v>0</v>
      </c>
      <c r="Q1805" s="75">
        <f ca="1">DATEDIF(DadosViagem5[[#This Row],[BIP]],TODAY(),"D")</f>
        <v>45978</v>
      </c>
      <c r="R1805" s="76" t="str">
        <f>IFERROR(VLOOKUP(DadosViagem5[[#This Row],[Placa]],DDS!B:C,2,FALSE),"Verificar cadastro")</f>
        <v> </v>
      </c>
      <c r="S1805" s="77" t="s">
        <v>2023</v>
      </c>
      <c r="T1805" s="48"/>
      <c r="U1805" s="79"/>
      <c r="V1805" s="78"/>
      <c r="W1805" s="82" t="s">
        <v>2267</v>
      </c>
      <c r="X1805" s="80"/>
      <c r="Y1805" s="81" t="s">
        <v>2024</v>
      </c>
      <c r="Z1805" s="82"/>
      <c r="AA1805" s="70" t="s">
        <v>2024</v>
      </c>
      <c r="AB1805" s="70" t="s">
        <v>2024</v>
      </c>
      <c r="AC1805" s="69" t="s">
        <v>2024</v>
      </c>
      <c r="AD1805" s="69" t="str">
        <f ca="1">IFERROR(DATEDIF(DadosViagem5[[#This Row],[Utimo Bip Reserva]],TODAY(),"D"),"")</f>
        <v/>
      </c>
      <c r="AE1805" s="94" t="s">
        <v>2024</v>
      </c>
      <c r="AF1805" s="94" t="s">
        <v>2024</v>
      </c>
      <c r="AG1805" s="49"/>
      <c r="AH1805" s="50">
        <v>45807</v>
      </c>
      <c r="AI1805" s="49" t="str">
        <f>IF(DadosViagem5[[#This Row],[Dias em manutenção ]]&lt;5,"Dentro do Prazo","Fora do Prazo")</f>
        <v>Fora do Prazo</v>
      </c>
      <c r="AJ1805" s="49" t="e">
        <v>#REF!</v>
      </c>
    </row>
    <row r="1806" spans="1:36" ht="15">
      <c r="A1806" s="69" t="s">
        <v>4079</v>
      </c>
      <c r="B1806" s="70"/>
      <c r="C1806" s="69" t="s">
        <v>668</v>
      </c>
      <c r="D1806" s="69" t="s">
        <v>2079</v>
      </c>
      <c r="E1806" s="69" t="s">
        <v>2027</v>
      </c>
      <c r="F1806" s="69" t="s">
        <v>2403</v>
      </c>
      <c r="G1806" s="69"/>
      <c r="H1806" s="70">
        <v>2022</v>
      </c>
      <c r="I1806" s="69" t="s">
        <v>2819</v>
      </c>
      <c r="J1806" s="69" t="s">
        <v>2819</v>
      </c>
      <c r="K1806" s="71" t="s">
        <v>4077</v>
      </c>
      <c r="L1806" s="72" t="s">
        <v>3993</v>
      </c>
      <c r="M1806" s="48" t="s">
        <v>3946</v>
      </c>
      <c r="N1806" s="47" t="s">
        <v>4078</v>
      </c>
      <c r="O1806" s="47" t="s">
        <v>4080</v>
      </c>
      <c r="P1806" s="74">
        <f ca="1">IFERROR(VLOOKUP(DadosViagem5[[#This Row],[Placa]],BIP!A:E,5,FALSE),"")</f>
        <v>0</v>
      </c>
      <c r="Q1806" s="75">
        <f ca="1">DATEDIF(DadosViagem5[[#This Row],[BIP]],TODAY(),"D")</f>
        <v>45978</v>
      </c>
      <c r="R1806" s="76" t="str">
        <f>IFERROR(VLOOKUP(DadosViagem5[[#This Row],[Placa]],DDS!B:C,2,FALSE),"Verificar cadastro")</f>
        <v> </v>
      </c>
      <c r="S1806" s="77" t="s">
        <v>2023</v>
      </c>
      <c r="T1806" s="48"/>
      <c r="U1806" s="79"/>
      <c r="V1806" s="78"/>
      <c r="W1806" s="82" t="s">
        <v>2267</v>
      </c>
      <c r="X1806" s="80"/>
      <c r="Y1806" s="81" t="s">
        <v>2024</v>
      </c>
      <c r="Z1806" s="82"/>
      <c r="AA1806" s="70" t="s">
        <v>2024</v>
      </c>
      <c r="AB1806" s="70" t="s">
        <v>2024</v>
      </c>
      <c r="AC1806" s="69" t="s">
        <v>2024</v>
      </c>
      <c r="AD1806" s="69" t="str">
        <f ca="1">IFERROR(DATEDIF(DadosViagem5[[#This Row],[Utimo Bip Reserva]],TODAY(),"D"),"")</f>
        <v/>
      </c>
      <c r="AE1806" s="49" t="s">
        <v>2024</v>
      </c>
      <c r="AF1806" s="50" t="s">
        <v>2024</v>
      </c>
      <c r="AG1806" s="49"/>
      <c r="AH1806" s="50">
        <v>45807</v>
      </c>
      <c r="AI1806" s="49" t="str">
        <f>IF(DadosViagem5[[#This Row],[Dias em manutenção ]]&lt;5,"Dentro do Prazo","Fora do Prazo")</f>
        <v>Fora do Prazo</v>
      </c>
      <c r="AJ1806" s="49" t="e">
        <v>#REF!</v>
      </c>
    </row>
    <row r="1807" spans="1:36" ht="15">
      <c r="A1807" s="69" t="s">
        <v>4081</v>
      </c>
      <c r="B1807" s="70"/>
      <c r="C1807" s="69" t="s">
        <v>4024</v>
      </c>
      <c r="D1807" s="69" t="s">
        <v>2158</v>
      </c>
      <c r="E1807" s="69" t="s">
        <v>844</v>
      </c>
      <c r="F1807" s="69" t="s">
        <v>4028</v>
      </c>
      <c r="G1807" s="69"/>
      <c r="H1807" s="70">
        <v>2022</v>
      </c>
      <c r="I1807" s="69" t="s">
        <v>2819</v>
      </c>
      <c r="J1807" s="69" t="e">
        <v>#N/A</v>
      </c>
      <c r="K1807" s="71" t="s">
        <v>4077</v>
      </c>
      <c r="L1807" s="72" t="s">
        <v>3993</v>
      </c>
      <c r="M1807" s="48" t="s">
        <v>3946</v>
      </c>
      <c r="N1807" s="47" t="s">
        <v>4078</v>
      </c>
      <c r="O1807" s="73" t="s">
        <v>3995</v>
      </c>
      <c r="P1807" s="74">
        <f ca="1">IFERROR(VLOOKUP(DadosViagem5[[#This Row],[Placa]],BIP!A:E,5,FALSE),"")</f>
        <v>0</v>
      </c>
      <c r="Q1807" s="75">
        <f ca="1">DATEDIF(DadosViagem5[[#This Row],[BIP]],TODAY(),"D")</f>
        <v>45978</v>
      </c>
      <c r="R1807" s="76" t="str">
        <f>IFERROR(VLOOKUP(DadosViagem5[[#This Row],[Placa]],DDS!B:C,2,FALSE),"Verificar cadastro")</f>
        <v> </v>
      </c>
      <c r="S1807" s="77" t="s">
        <v>2023</v>
      </c>
      <c r="T1807" s="48"/>
      <c r="U1807" s="79"/>
      <c r="V1807" s="78"/>
      <c r="W1807" s="82" t="s">
        <v>2267</v>
      </c>
      <c r="X1807" s="80"/>
      <c r="Y1807" s="81"/>
      <c r="Z1807" s="82"/>
      <c r="AA1807" s="70" t="s">
        <v>2024</v>
      </c>
      <c r="AB1807" s="70" t="s">
        <v>2024</v>
      </c>
      <c r="AC1807" s="69" t="s">
        <v>2024</v>
      </c>
      <c r="AD1807" s="69" t="str">
        <f ca="1">IFERROR(DATEDIF(DadosViagem5[[#This Row],[Utimo Bip Reserva]],TODAY(),"D"),"")</f>
        <v/>
      </c>
      <c r="AE1807" s="50" t="s">
        <v>2024</v>
      </c>
      <c r="AF1807" s="50" t="s">
        <v>2024</v>
      </c>
      <c r="AG1807" s="49"/>
      <c r="AH1807" s="50">
        <v>45807</v>
      </c>
      <c r="AI1807" s="49" t="str">
        <f>IF(DadosViagem5[[#This Row],[Dias em manutenção ]]&lt;5,"Dentro do Prazo","Fora do Prazo")</f>
        <v>Fora do Prazo</v>
      </c>
      <c r="AJ1807" s="49" t="e">
        <v>#REF!</v>
      </c>
    </row>
    <row r="1808" spans="1:36" ht="15">
      <c r="A1808" s="69" t="s">
        <v>4082</v>
      </c>
      <c r="B1808" s="70"/>
      <c r="C1808" s="69" t="s">
        <v>4027</v>
      </c>
      <c r="D1808" s="69" t="s">
        <v>2158</v>
      </c>
      <c r="E1808" s="69" t="s">
        <v>2159</v>
      </c>
      <c r="F1808" s="69" t="s">
        <v>4028</v>
      </c>
      <c r="G1808" s="69"/>
      <c r="H1808" s="70">
        <v>2022</v>
      </c>
      <c r="I1808" s="69" t="s">
        <v>2819</v>
      </c>
      <c r="J1808" s="69" t="e">
        <v>#N/A</v>
      </c>
      <c r="K1808" s="71" t="s">
        <v>4077</v>
      </c>
      <c r="L1808" s="72" t="s">
        <v>3993</v>
      </c>
      <c r="M1808" s="48" t="s">
        <v>3946</v>
      </c>
      <c r="N1808" s="47" t="s">
        <v>4078</v>
      </c>
      <c r="O1808" s="73" t="s">
        <v>3995</v>
      </c>
      <c r="P1808" s="74">
        <f ca="1">IFERROR(VLOOKUP(DadosViagem5[[#This Row],[Placa]],BIP!A:E,5,FALSE),"")</f>
        <v>0</v>
      </c>
      <c r="Q1808" s="75">
        <f ca="1">DATEDIF(DadosViagem5[[#This Row],[BIP]],TODAY(),"D")</f>
        <v>45978</v>
      </c>
      <c r="R1808" s="76" t="str">
        <f>IFERROR(VLOOKUP(DadosViagem5[[#This Row],[Placa]],DDS!B:C,2,FALSE),"Verificar cadastro")</f>
        <v> </v>
      </c>
      <c r="S1808" s="77" t="s">
        <v>2023</v>
      </c>
      <c r="T1808" s="48"/>
      <c r="U1808" s="79"/>
      <c r="V1808" s="78"/>
      <c r="W1808" s="82" t="s">
        <v>2267</v>
      </c>
      <c r="X1808" s="80"/>
      <c r="Y1808" s="81"/>
      <c r="Z1808" s="82"/>
      <c r="AA1808" s="70" t="s">
        <v>2024</v>
      </c>
      <c r="AB1808" s="70" t="s">
        <v>2024</v>
      </c>
      <c r="AC1808" s="69" t="s">
        <v>2024</v>
      </c>
      <c r="AD1808" s="69" t="str">
        <f ca="1">IFERROR(DATEDIF(DadosViagem5[[#This Row],[Utimo Bip Reserva]],TODAY(),"D"),"")</f>
        <v/>
      </c>
      <c r="AE1808" s="50" t="s">
        <v>2024</v>
      </c>
      <c r="AF1808" s="50" t="s">
        <v>2024</v>
      </c>
      <c r="AG1808" s="49"/>
      <c r="AH1808" s="50">
        <v>45807</v>
      </c>
      <c r="AI1808" s="49" t="str">
        <f>IF(DadosViagem5[[#This Row],[Dias em manutenção ]]&lt;5,"Dentro do Prazo","Fora do Prazo")</f>
        <v>Fora do Prazo</v>
      </c>
      <c r="AJ1808" s="49" t="e">
        <v>#REF!</v>
      </c>
    </row>
    <row r="1809" spans="1:36" ht="15">
      <c r="A1809" s="69" t="s">
        <v>4083</v>
      </c>
      <c r="B1809" s="70"/>
      <c r="C1809" s="69" t="s">
        <v>4027</v>
      </c>
      <c r="D1809" s="69" t="s">
        <v>2158</v>
      </c>
      <c r="E1809" s="69" t="s">
        <v>2159</v>
      </c>
      <c r="F1809" s="69" t="s">
        <v>4028</v>
      </c>
      <c r="G1809" s="69"/>
      <c r="H1809" s="70">
        <v>2022</v>
      </c>
      <c r="I1809" s="69" t="s">
        <v>2819</v>
      </c>
      <c r="J1809" s="69" t="e">
        <v>#N/A</v>
      </c>
      <c r="K1809" s="71" t="s">
        <v>4077</v>
      </c>
      <c r="L1809" s="72" t="s">
        <v>3993</v>
      </c>
      <c r="M1809" s="48" t="s">
        <v>3946</v>
      </c>
      <c r="N1809" s="47" t="s">
        <v>4078</v>
      </c>
      <c r="O1809" s="73" t="s">
        <v>3995</v>
      </c>
      <c r="P1809" s="74">
        <f ca="1">IFERROR(VLOOKUP(DadosViagem5[[#This Row],[Placa]],BIP!A:E,5,FALSE),"")</f>
        <v>0</v>
      </c>
      <c r="Q1809" s="75">
        <f ca="1">DATEDIF(DadosViagem5[[#This Row],[BIP]],TODAY(),"D")</f>
        <v>45978</v>
      </c>
      <c r="R1809" s="76" t="str">
        <f>IFERROR(VLOOKUP(DadosViagem5[[#This Row],[Placa]],DDS!B:C,2,FALSE),"Verificar cadastro")</f>
        <v> </v>
      </c>
      <c r="S1809" s="77" t="s">
        <v>2023</v>
      </c>
      <c r="T1809" s="48"/>
      <c r="U1809" s="79"/>
      <c r="V1809" s="78"/>
      <c r="W1809" s="82" t="s">
        <v>2267</v>
      </c>
      <c r="X1809" s="80"/>
      <c r="Y1809" s="81"/>
      <c r="Z1809" s="82"/>
      <c r="AA1809" s="70" t="s">
        <v>2024</v>
      </c>
      <c r="AB1809" s="70" t="s">
        <v>2024</v>
      </c>
      <c r="AC1809" s="69" t="s">
        <v>2024</v>
      </c>
      <c r="AD1809" s="69" t="str">
        <f ca="1">IFERROR(DATEDIF(DadosViagem5[[#This Row],[Utimo Bip Reserva]],TODAY(),"D"),"")</f>
        <v/>
      </c>
      <c r="AE1809" s="77"/>
      <c r="AF1809" s="94"/>
      <c r="AG1809" s="49"/>
      <c r="AH1809" s="50">
        <v>45807</v>
      </c>
      <c r="AI1809" s="49" t="str">
        <f>IF(DadosViagem5[[#This Row],[Dias em manutenção ]]&lt;5,"Dentro do Prazo","Fora do Prazo")</f>
        <v>Fora do Prazo</v>
      </c>
      <c r="AJ1809" s="49" t="e">
        <v>#REF!</v>
      </c>
    </row>
    <row r="1810" spans="1:36" ht="15">
      <c r="A1810" s="69" t="s">
        <v>4084</v>
      </c>
      <c r="B1810" s="70"/>
      <c r="C1810" s="69" t="s">
        <v>4027</v>
      </c>
      <c r="D1810" s="69" t="s">
        <v>2158</v>
      </c>
      <c r="E1810" s="69" t="s">
        <v>2159</v>
      </c>
      <c r="F1810" s="69" t="s">
        <v>4028</v>
      </c>
      <c r="G1810" s="69"/>
      <c r="H1810" s="70">
        <v>2022</v>
      </c>
      <c r="I1810" s="69" t="s">
        <v>2819</v>
      </c>
      <c r="J1810" s="69" t="e">
        <v>#N/A</v>
      </c>
      <c r="K1810" s="71" t="s">
        <v>4077</v>
      </c>
      <c r="L1810" s="72" t="s">
        <v>3993</v>
      </c>
      <c r="M1810" s="48" t="s">
        <v>3946</v>
      </c>
      <c r="N1810" s="47" t="s">
        <v>4078</v>
      </c>
      <c r="O1810" s="73" t="s">
        <v>3995</v>
      </c>
      <c r="P1810" s="74">
        <f ca="1">IFERROR(VLOOKUP(DadosViagem5[[#This Row],[Placa]],BIP!A:E,5,FALSE),"")</f>
        <v>0</v>
      </c>
      <c r="Q1810" s="75">
        <f ca="1">DATEDIF(DadosViagem5[[#This Row],[BIP]],TODAY(),"D")</f>
        <v>45978</v>
      </c>
      <c r="R1810" s="76" t="str">
        <f>IFERROR(VLOOKUP(DadosViagem5[[#This Row],[Placa]],DDS!B:C,2,FALSE),"Verificar cadastro")</f>
        <v> </v>
      </c>
      <c r="S1810" s="77" t="s">
        <v>2023</v>
      </c>
      <c r="T1810" s="48"/>
      <c r="U1810" s="79"/>
      <c r="V1810" s="78"/>
      <c r="W1810" s="82" t="s">
        <v>2267</v>
      </c>
      <c r="X1810" s="80"/>
      <c r="Y1810" s="81"/>
      <c r="Z1810" s="82"/>
      <c r="AA1810" s="70" t="s">
        <v>2024</v>
      </c>
      <c r="AB1810" s="70" t="s">
        <v>2024</v>
      </c>
      <c r="AC1810" s="69" t="s">
        <v>2024</v>
      </c>
      <c r="AD1810" s="69" t="str">
        <f ca="1">IFERROR(DATEDIF(DadosViagem5[[#This Row],[Utimo Bip Reserva]],TODAY(),"D"),"")</f>
        <v/>
      </c>
      <c r="AE1810" s="187"/>
      <c r="AF1810" s="50"/>
      <c r="AG1810" s="49"/>
      <c r="AH1810" s="50">
        <v>45807</v>
      </c>
      <c r="AI1810" s="49" t="str">
        <f>IF(DadosViagem5[[#This Row],[Dias em manutenção ]]&lt;5,"Dentro do Prazo","Fora do Prazo")</f>
        <v>Fora do Prazo</v>
      </c>
      <c r="AJ1810" s="49" t="e">
        <v>#REF!</v>
      </c>
    </row>
    <row r="1811" spans="1:36" ht="15">
      <c r="A1811" s="69" t="s">
        <v>4085</v>
      </c>
      <c r="B1811" s="70"/>
      <c r="C1811" s="69" t="s">
        <v>4047</v>
      </c>
      <c r="D1811" s="69" t="s">
        <v>2158</v>
      </c>
      <c r="E1811" s="69" t="s">
        <v>844</v>
      </c>
      <c r="F1811" s="69"/>
      <c r="G1811" s="69"/>
      <c r="H1811" s="70">
        <v>2024</v>
      </c>
      <c r="I1811" s="69" t="s">
        <v>2819</v>
      </c>
      <c r="J1811" s="69" t="e">
        <v>#N/A</v>
      </c>
      <c r="K1811" s="131" t="s">
        <v>4077</v>
      </c>
      <c r="L1811" s="72" t="s">
        <v>3993</v>
      </c>
      <c r="M1811" s="48" t="s">
        <v>3946</v>
      </c>
      <c r="N1811" s="47" t="s">
        <v>4078</v>
      </c>
      <c r="O1811" s="73" t="s">
        <v>3995</v>
      </c>
      <c r="P1811" s="74">
        <f ca="1">IFERROR(VLOOKUP(DadosViagem5[[#This Row],[Placa]],BIP!A:E,5,FALSE),"")</f>
        <v>0</v>
      </c>
      <c r="Q1811" s="75">
        <f ca="1">DATEDIF(DadosViagem5[[#This Row],[BIP]],TODAY(),"D")</f>
        <v>45978</v>
      </c>
      <c r="R1811" s="76" t="str">
        <f>IFERROR(VLOOKUP(DadosViagem5[[#This Row],[Placa]],DDS!B:C,2,FALSE),"Verificar cadastro")</f>
        <v> </v>
      </c>
      <c r="S1811" s="77" t="s">
        <v>2023</v>
      </c>
      <c r="T1811" s="48"/>
      <c r="U1811" s="79"/>
      <c r="V1811" s="78"/>
      <c r="W1811" s="82" t="s">
        <v>2267</v>
      </c>
      <c r="X1811" s="80"/>
      <c r="Y1811" s="81"/>
      <c r="Z1811" s="82"/>
      <c r="AA1811" s="70" t="s">
        <v>2024</v>
      </c>
      <c r="AB1811" s="70" t="s">
        <v>2024</v>
      </c>
      <c r="AC1811" s="69" t="s">
        <v>2024</v>
      </c>
      <c r="AD1811" s="69" t="str">
        <f ca="1">IFERROR(DATEDIF(DadosViagem5[[#This Row],[Utimo Bip Reserva]],TODAY(),"D"),"")</f>
        <v/>
      </c>
      <c r="AE1811" s="49"/>
      <c r="AF1811" s="50"/>
      <c r="AG1811" s="49"/>
      <c r="AH1811" s="50">
        <v>45807</v>
      </c>
      <c r="AI1811" s="49" t="str">
        <f>IF(DadosViagem5[[#This Row],[Dias em manutenção ]]&lt;5,"Dentro do Prazo","Fora do Prazo")</f>
        <v>Fora do Prazo</v>
      </c>
      <c r="AJ1811" s="49" t="e">
        <v>#REF!</v>
      </c>
    </row>
    <row r="1812" spans="1:36" ht="15">
      <c r="A1812" s="69" t="s">
        <v>4086</v>
      </c>
      <c r="B1812" s="70"/>
      <c r="C1812" s="69" t="s">
        <v>4047</v>
      </c>
      <c r="D1812" s="69" t="s">
        <v>2158</v>
      </c>
      <c r="E1812" s="69" t="s">
        <v>844</v>
      </c>
      <c r="F1812" s="69"/>
      <c r="G1812" s="69"/>
      <c r="H1812" s="70">
        <v>2024</v>
      </c>
      <c r="I1812" s="69" t="s">
        <v>2819</v>
      </c>
      <c r="J1812" s="69" t="e">
        <v>#N/A</v>
      </c>
      <c r="K1812" s="131" t="s">
        <v>4077</v>
      </c>
      <c r="L1812" s="72" t="s">
        <v>3993</v>
      </c>
      <c r="M1812" s="48" t="s">
        <v>3946</v>
      </c>
      <c r="N1812" s="47" t="s">
        <v>4078</v>
      </c>
      <c r="O1812" s="73" t="s">
        <v>3995</v>
      </c>
      <c r="P1812" s="74">
        <f ca="1">IFERROR(VLOOKUP(DadosViagem5[[#This Row],[Placa]],BIP!A:E,5,FALSE),"")</f>
        <v>0</v>
      </c>
      <c r="Q1812" s="75">
        <f ca="1">DATEDIF(DadosViagem5[[#This Row],[BIP]],TODAY(),"D")</f>
        <v>45978</v>
      </c>
      <c r="R1812" s="76" t="str">
        <f>IFERROR(VLOOKUP(DadosViagem5[[#This Row],[Placa]],DDS!B:C,2,FALSE),"Verificar cadastro")</f>
        <v> </v>
      </c>
      <c r="S1812" s="77" t="s">
        <v>2023</v>
      </c>
      <c r="T1812" s="48"/>
      <c r="U1812" s="79"/>
      <c r="V1812" s="78"/>
      <c r="W1812" s="82" t="s">
        <v>2267</v>
      </c>
      <c r="X1812" s="80"/>
      <c r="Y1812" s="81"/>
      <c r="Z1812" s="82"/>
      <c r="AA1812" s="70" t="s">
        <v>2024</v>
      </c>
      <c r="AB1812" s="70" t="s">
        <v>2024</v>
      </c>
      <c r="AC1812" s="69" t="s">
        <v>2024</v>
      </c>
      <c r="AD1812" s="69" t="str">
        <f ca="1">IFERROR(DATEDIF(DadosViagem5[[#This Row],[Utimo Bip Reserva]],TODAY(),"D"),"")</f>
        <v/>
      </c>
      <c r="AE1812" s="49"/>
      <c r="AF1812" s="50"/>
      <c r="AG1812" s="49"/>
      <c r="AH1812" s="50">
        <v>45807</v>
      </c>
      <c r="AI1812" s="49" t="str">
        <f>IF(DadosViagem5[[#This Row],[Dias em manutenção ]]&lt;5,"Dentro do Prazo","Fora do Prazo")</f>
        <v>Fora do Prazo</v>
      </c>
      <c r="AJ1812" s="49" t="e">
        <v>#REF!</v>
      </c>
    </row>
    <row r="1813" spans="1:36" ht="15">
      <c r="A1813" s="69" t="s">
        <v>4087</v>
      </c>
      <c r="B1813" s="70"/>
      <c r="C1813" s="69" t="s">
        <v>4088</v>
      </c>
      <c r="D1813" s="69" t="s">
        <v>2158</v>
      </c>
      <c r="E1813" s="69" t="s">
        <v>2033</v>
      </c>
      <c r="F1813" s="69" t="s">
        <v>4028</v>
      </c>
      <c r="G1813" s="69"/>
      <c r="H1813" s="70">
        <v>2022</v>
      </c>
      <c r="I1813" s="69" t="s">
        <v>2819</v>
      </c>
      <c r="J1813" s="69" t="e">
        <v>#N/A</v>
      </c>
      <c r="K1813" s="71" t="s">
        <v>4077</v>
      </c>
      <c r="L1813" s="72" t="s">
        <v>3993</v>
      </c>
      <c r="M1813" s="48" t="s">
        <v>3946</v>
      </c>
      <c r="N1813" s="47" t="s">
        <v>4078</v>
      </c>
      <c r="O1813" s="73" t="s">
        <v>3995</v>
      </c>
      <c r="P1813" s="74">
        <f ca="1">IFERROR(VLOOKUP(DadosViagem5[[#This Row],[Placa]],BIP!A:E,5,FALSE),"")</f>
        <v>0</v>
      </c>
      <c r="Q1813" s="75">
        <f ca="1">DATEDIF(DadosViagem5[[#This Row],[BIP]],TODAY(),"D")</f>
        <v>45978</v>
      </c>
      <c r="R1813" s="76" t="str">
        <f>IFERROR(VLOOKUP(DadosViagem5[[#This Row],[Placa]],DDS!B:C,2,FALSE),"Verificar cadastro")</f>
        <v> </v>
      </c>
      <c r="S1813" s="77" t="s">
        <v>2023</v>
      </c>
      <c r="T1813" s="48"/>
      <c r="U1813" s="79"/>
      <c r="V1813" s="78"/>
      <c r="W1813" s="82" t="s">
        <v>2267</v>
      </c>
      <c r="X1813" s="80"/>
      <c r="Y1813" s="81"/>
      <c r="Z1813" s="82"/>
      <c r="AA1813" s="70" t="s">
        <v>2024</v>
      </c>
      <c r="AB1813" s="70" t="s">
        <v>2024</v>
      </c>
      <c r="AC1813" s="69" t="s">
        <v>2024</v>
      </c>
      <c r="AD1813" s="69" t="str">
        <f ca="1">IFERROR(DATEDIF(DadosViagem5[[#This Row],[Utimo Bip Reserva]],TODAY(),"D"),"")</f>
        <v/>
      </c>
      <c r="AE1813" s="50" t="s">
        <v>2024</v>
      </c>
      <c r="AF1813" s="50" t="s">
        <v>2024</v>
      </c>
      <c r="AG1813" s="49"/>
      <c r="AH1813" s="50">
        <v>45807</v>
      </c>
      <c r="AI1813" s="49" t="str">
        <f>IF(DadosViagem5[[#This Row],[Dias em manutenção ]]&lt;5,"Dentro do Prazo","Fora do Prazo")</f>
        <v>Fora do Prazo</v>
      </c>
      <c r="AJ1813" s="49" t="e">
        <v>#REF!</v>
      </c>
    </row>
    <row r="1814" spans="1:36" ht="15">
      <c r="A1814" s="69" t="s">
        <v>4089</v>
      </c>
      <c r="B1814" s="70"/>
      <c r="C1814" s="69" t="s">
        <v>4088</v>
      </c>
      <c r="D1814" s="69" t="s">
        <v>2158</v>
      </c>
      <c r="E1814" s="69" t="s">
        <v>2033</v>
      </c>
      <c r="F1814" s="69" t="s">
        <v>4028</v>
      </c>
      <c r="G1814" s="69"/>
      <c r="H1814" s="70">
        <v>2022</v>
      </c>
      <c r="I1814" s="69" t="s">
        <v>2819</v>
      </c>
      <c r="J1814" s="69" t="e">
        <v>#N/A</v>
      </c>
      <c r="K1814" s="71" t="s">
        <v>4077</v>
      </c>
      <c r="L1814" s="72" t="s">
        <v>3993</v>
      </c>
      <c r="M1814" s="48" t="s">
        <v>3946</v>
      </c>
      <c r="N1814" s="47" t="s">
        <v>4078</v>
      </c>
      <c r="O1814" s="73" t="s">
        <v>3995</v>
      </c>
      <c r="P1814" s="74">
        <f ca="1">IFERROR(VLOOKUP(DadosViagem5[[#This Row],[Placa]],BIP!A:E,5,FALSE),"")</f>
        <v>0</v>
      </c>
      <c r="Q1814" s="75">
        <f ca="1">DATEDIF(DadosViagem5[[#This Row],[BIP]],TODAY(),"D")</f>
        <v>45978</v>
      </c>
      <c r="R1814" s="76" t="str">
        <f>IFERROR(VLOOKUP(DadosViagem5[[#This Row],[Placa]],DDS!B:C,2,FALSE),"Verificar cadastro")</f>
        <v> </v>
      </c>
      <c r="S1814" s="77" t="s">
        <v>2023</v>
      </c>
      <c r="T1814" s="48"/>
      <c r="U1814" s="79"/>
      <c r="V1814" s="78"/>
      <c r="W1814" s="82" t="s">
        <v>2267</v>
      </c>
      <c r="X1814" s="80"/>
      <c r="Y1814" s="81"/>
      <c r="Z1814" s="82"/>
      <c r="AA1814" s="70" t="s">
        <v>2024</v>
      </c>
      <c r="AB1814" s="70" t="s">
        <v>2024</v>
      </c>
      <c r="AC1814" s="69" t="s">
        <v>2024</v>
      </c>
      <c r="AD1814" s="69" t="str">
        <f ca="1">IFERROR(DATEDIF(DadosViagem5[[#This Row],[Utimo Bip Reserva]],TODAY(),"D"),"")</f>
        <v/>
      </c>
      <c r="AE1814" s="50" t="s">
        <v>2024</v>
      </c>
      <c r="AF1814" s="50" t="s">
        <v>2024</v>
      </c>
      <c r="AG1814" s="49"/>
      <c r="AH1814" s="50">
        <v>45807</v>
      </c>
      <c r="AI1814" s="49" t="str">
        <f>IF(DadosViagem5[[#This Row],[Dias em manutenção ]]&lt;5,"Dentro do Prazo","Fora do Prazo")</f>
        <v>Fora do Prazo</v>
      </c>
      <c r="AJ1814" s="49" t="e">
        <v>#REF!</v>
      </c>
    </row>
    <row r="1815" spans="1:36" ht="15">
      <c r="A1815" s="69" t="s">
        <v>4090</v>
      </c>
      <c r="B1815" s="70"/>
      <c r="C1815" s="69" t="s">
        <v>4088</v>
      </c>
      <c r="D1815" s="69" t="s">
        <v>2158</v>
      </c>
      <c r="E1815" s="69" t="s">
        <v>2033</v>
      </c>
      <c r="F1815" s="69" t="s">
        <v>4028</v>
      </c>
      <c r="G1815" s="69"/>
      <c r="H1815" s="70">
        <v>2022</v>
      </c>
      <c r="I1815" s="69" t="s">
        <v>2819</v>
      </c>
      <c r="J1815" s="69" t="e">
        <v>#N/A</v>
      </c>
      <c r="K1815" s="71" t="s">
        <v>4077</v>
      </c>
      <c r="L1815" s="72" t="s">
        <v>3993</v>
      </c>
      <c r="M1815" s="48" t="s">
        <v>3946</v>
      </c>
      <c r="N1815" s="47" t="s">
        <v>4078</v>
      </c>
      <c r="O1815" s="73" t="s">
        <v>3995</v>
      </c>
      <c r="P1815" s="74">
        <f ca="1">IFERROR(VLOOKUP(DadosViagem5[[#This Row],[Placa]],BIP!A:E,5,FALSE),"")</f>
        <v>0</v>
      </c>
      <c r="Q1815" s="75">
        <f ca="1">DATEDIF(DadosViagem5[[#This Row],[BIP]],TODAY(),"D")</f>
        <v>45978</v>
      </c>
      <c r="R1815" s="76" t="str">
        <f>IFERROR(VLOOKUP(DadosViagem5[[#This Row],[Placa]],DDS!B:C,2,FALSE),"Verificar cadastro")</f>
        <v> </v>
      </c>
      <c r="S1815" s="77" t="s">
        <v>2023</v>
      </c>
      <c r="T1815" s="48"/>
      <c r="U1815" s="79"/>
      <c r="V1815" s="78"/>
      <c r="W1815" s="82" t="s">
        <v>2267</v>
      </c>
      <c r="X1815" s="80"/>
      <c r="Y1815" s="81"/>
      <c r="Z1815" s="82"/>
      <c r="AA1815" s="70" t="s">
        <v>2024</v>
      </c>
      <c r="AB1815" s="70" t="s">
        <v>2024</v>
      </c>
      <c r="AC1815" s="69" t="s">
        <v>2024</v>
      </c>
      <c r="AD1815" s="69" t="str">
        <f ca="1">IFERROR(DATEDIF(DadosViagem5[[#This Row],[Utimo Bip Reserva]],TODAY(),"D"),"")</f>
        <v/>
      </c>
      <c r="AE1815" s="50" t="s">
        <v>2024</v>
      </c>
      <c r="AF1815" s="50" t="s">
        <v>2024</v>
      </c>
      <c r="AG1815" s="49"/>
      <c r="AH1815" s="50">
        <v>45807</v>
      </c>
      <c r="AI1815" s="49" t="str">
        <f>IF(DadosViagem5[[#This Row],[Dias em manutenção ]]&lt;5,"Dentro do Prazo","Fora do Prazo")</f>
        <v>Fora do Prazo</v>
      </c>
      <c r="AJ1815" s="49" t="e">
        <v>#REF!</v>
      </c>
    </row>
    <row r="1816" spans="1:36" ht="15">
      <c r="A1816" s="69" t="s">
        <v>4091</v>
      </c>
      <c r="B1816" s="70"/>
      <c r="C1816" s="69" t="s">
        <v>4088</v>
      </c>
      <c r="D1816" s="69" t="s">
        <v>2158</v>
      </c>
      <c r="E1816" s="69" t="s">
        <v>2033</v>
      </c>
      <c r="F1816" s="69" t="s">
        <v>4028</v>
      </c>
      <c r="G1816" s="69"/>
      <c r="H1816" s="70">
        <v>2022</v>
      </c>
      <c r="I1816" s="69" t="s">
        <v>2819</v>
      </c>
      <c r="J1816" s="69" t="e">
        <v>#N/A</v>
      </c>
      <c r="K1816" s="71" t="s">
        <v>4077</v>
      </c>
      <c r="L1816" s="72" t="s">
        <v>3993</v>
      </c>
      <c r="M1816" s="48" t="s">
        <v>3946</v>
      </c>
      <c r="N1816" s="47" t="s">
        <v>4078</v>
      </c>
      <c r="O1816" s="73" t="s">
        <v>3995</v>
      </c>
      <c r="P1816" s="74">
        <f ca="1">IFERROR(VLOOKUP(DadosViagem5[[#This Row],[Placa]],BIP!A:E,5,FALSE),"")</f>
        <v>0</v>
      </c>
      <c r="Q1816" s="75">
        <f ca="1">DATEDIF(DadosViagem5[[#This Row],[BIP]],TODAY(),"D")</f>
        <v>45978</v>
      </c>
      <c r="R1816" s="76" t="str">
        <f>IFERROR(VLOOKUP(DadosViagem5[[#This Row],[Placa]],DDS!B:C,2,FALSE),"Verificar cadastro")</f>
        <v> </v>
      </c>
      <c r="S1816" s="77" t="s">
        <v>2023</v>
      </c>
      <c r="T1816" s="48"/>
      <c r="U1816" s="79"/>
      <c r="V1816" s="78"/>
      <c r="W1816" s="82" t="s">
        <v>2267</v>
      </c>
      <c r="X1816" s="80"/>
      <c r="Y1816" s="81"/>
      <c r="Z1816" s="82"/>
      <c r="AA1816" s="70" t="s">
        <v>2024</v>
      </c>
      <c r="AB1816" s="70" t="s">
        <v>2024</v>
      </c>
      <c r="AC1816" s="69" t="s">
        <v>2024</v>
      </c>
      <c r="AD1816" s="69" t="str">
        <f ca="1">IFERROR(DATEDIF(DadosViagem5[[#This Row],[Utimo Bip Reserva]],TODAY(),"D"),"")</f>
        <v/>
      </c>
      <c r="AE1816" s="50" t="s">
        <v>2024</v>
      </c>
      <c r="AF1816" s="50" t="s">
        <v>2024</v>
      </c>
      <c r="AG1816" s="49"/>
      <c r="AH1816" s="50">
        <v>45807</v>
      </c>
      <c r="AI1816" s="49" t="str">
        <f>IF(DadosViagem5[[#This Row],[Dias em manutenção ]]&lt;5,"Dentro do Prazo","Fora do Prazo")</f>
        <v>Fora do Prazo</v>
      </c>
      <c r="AJ1816" s="49" t="e">
        <v>#REF!</v>
      </c>
    </row>
    <row r="1817" spans="1:36" ht="15">
      <c r="A1817" s="69" t="s">
        <v>4092</v>
      </c>
      <c r="B1817" s="70"/>
      <c r="C1817" s="69" t="s">
        <v>4088</v>
      </c>
      <c r="D1817" s="69" t="s">
        <v>2158</v>
      </c>
      <c r="E1817" s="69" t="s">
        <v>2033</v>
      </c>
      <c r="F1817" s="69" t="s">
        <v>4028</v>
      </c>
      <c r="G1817" s="69"/>
      <c r="H1817" s="70">
        <v>2022</v>
      </c>
      <c r="I1817" s="69" t="s">
        <v>2819</v>
      </c>
      <c r="J1817" s="69" t="e">
        <v>#N/A</v>
      </c>
      <c r="K1817" s="71" t="s">
        <v>4077</v>
      </c>
      <c r="L1817" s="72" t="s">
        <v>3993</v>
      </c>
      <c r="M1817" s="48" t="s">
        <v>3946</v>
      </c>
      <c r="N1817" s="47" t="s">
        <v>4078</v>
      </c>
      <c r="O1817" s="73" t="s">
        <v>3995</v>
      </c>
      <c r="P1817" s="74">
        <f ca="1">IFERROR(VLOOKUP(DadosViagem5[[#This Row],[Placa]],BIP!A:E,5,FALSE),"")</f>
        <v>0</v>
      </c>
      <c r="Q1817" s="75">
        <f ca="1">DATEDIF(DadosViagem5[[#This Row],[BIP]],TODAY(),"D")</f>
        <v>45978</v>
      </c>
      <c r="R1817" s="76" t="str">
        <f>IFERROR(VLOOKUP(DadosViagem5[[#This Row],[Placa]],DDS!B:C,2,FALSE),"Verificar cadastro")</f>
        <v> </v>
      </c>
      <c r="S1817" s="77" t="s">
        <v>2023</v>
      </c>
      <c r="T1817" s="48"/>
      <c r="U1817" s="79"/>
      <c r="V1817" s="78"/>
      <c r="W1817" s="82" t="s">
        <v>2267</v>
      </c>
      <c r="X1817" s="80"/>
      <c r="Y1817" s="81"/>
      <c r="Z1817" s="82"/>
      <c r="AA1817" s="70" t="s">
        <v>2024</v>
      </c>
      <c r="AB1817" s="70" t="s">
        <v>2024</v>
      </c>
      <c r="AC1817" s="69" t="s">
        <v>2024</v>
      </c>
      <c r="AD1817" s="69" t="str">
        <f ca="1">IFERROR(DATEDIF(DadosViagem5[[#This Row],[Utimo Bip Reserva]],TODAY(),"D"),"")</f>
        <v/>
      </c>
      <c r="AE1817" s="50" t="s">
        <v>2024</v>
      </c>
      <c r="AF1817" s="50" t="s">
        <v>2024</v>
      </c>
      <c r="AG1817" s="49"/>
      <c r="AH1817" s="50">
        <v>45807</v>
      </c>
      <c r="AI1817" s="49" t="str">
        <f>IF(DadosViagem5[[#This Row],[Dias em manutenção ]]&lt;5,"Dentro do Prazo","Fora do Prazo")</f>
        <v>Fora do Prazo</v>
      </c>
      <c r="AJ1817" s="49" t="e">
        <v>#REF!</v>
      </c>
    </row>
    <row r="1818" spans="1:36" ht="15">
      <c r="A1818" s="69" t="s">
        <v>4093</v>
      </c>
      <c r="B1818" s="70"/>
      <c r="C1818" s="69" t="s">
        <v>4088</v>
      </c>
      <c r="D1818" s="69" t="s">
        <v>2158</v>
      </c>
      <c r="E1818" s="69" t="s">
        <v>2033</v>
      </c>
      <c r="F1818" s="69" t="s">
        <v>4028</v>
      </c>
      <c r="G1818" s="69"/>
      <c r="H1818" s="70">
        <v>2022</v>
      </c>
      <c r="I1818" s="69" t="s">
        <v>2819</v>
      </c>
      <c r="J1818" s="69" t="e">
        <v>#N/A</v>
      </c>
      <c r="K1818" s="71" t="s">
        <v>4077</v>
      </c>
      <c r="L1818" s="72" t="s">
        <v>3993</v>
      </c>
      <c r="M1818" s="48" t="s">
        <v>3946</v>
      </c>
      <c r="N1818" s="47" t="s">
        <v>4078</v>
      </c>
      <c r="O1818" s="73" t="s">
        <v>3995</v>
      </c>
      <c r="P1818" s="74">
        <f ca="1">IFERROR(VLOOKUP(DadosViagem5[[#This Row],[Placa]],BIP!A:E,5,FALSE),"")</f>
        <v>0</v>
      </c>
      <c r="Q1818" s="75">
        <f ca="1">DATEDIF(DadosViagem5[[#This Row],[BIP]],TODAY(),"D")</f>
        <v>45978</v>
      </c>
      <c r="R1818" s="76" t="str">
        <f>IFERROR(VLOOKUP(DadosViagem5[[#This Row],[Placa]],DDS!B:C,2,FALSE),"Verificar cadastro")</f>
        <v> </v>
      </c>
      <c r="S1818" s="77" t="s">
        <v>2023</v>
      </c>
      <c r="T1818" s="48"/>
      <c r="U1818" s="79"/>
      <c r="V1818" s="78"/>
      <c r="W1818" s="82" t="s">
        <v>2267</v>
      </c>
      <c r="X1818" s="80"/>
      <c r="Y1818" s="81"/>
      <c r="Z1818" s="82"/>
      <c r="AA1818" s="70" t="s">
        <v>2024</v>
      </c>
      <c r="AB1818" s="70" t="s">
        <v>2024</v>
      </c>
      <c r="AC1818" s="69" t="s">
        <v>2024</v>
      </c>
      <c r="AD1818" s="69" t="str">
        <f ca="1">IFERROR(DATEDIF(DadosViagem5[[#This Row],[Utimo Bip Reserva]],TODAY(),"D"),"")</f>
        <v/>
      </c>
      <c r="AE1818" s="50" t="s">
        <v>2024</v>
      </c>
      <c r="AF1818" s="50" t="s">
        <v>2024</v>
      </c>
      <c r="AG1818" s="49"/>
      <c r="AH1818" s="50">
        <v>45807</v>
      </c>
      <c r="AI1818" s="49" t="str">
        <f>IF(DadosViagem5[[#This Row],[Dias em manutenção ]]&lt;5,"Dentro do Prazo","Fora do Prazo")</f>
        <v>Fora do Prazo</v>
      </c>
      <c r="AJ1818" s="49" t="e">
        <v>#REF!</v>
      </c>
    </row>
    <row r="1819" spans="1:36" ht="15">
      <c r="A1819" s="69" t="s">
        <v>4094</v>
      </c>
      <c r="B1819" s="70"/>
      <c r="C1819" s="69" t="s">
        <v>4088</v>
      </c>
      <c r="D1819" s="69" t="s">
        <v>2158</v>
      </c>
      <c r="E1819" s="69" t="s">
        <v>2033</v>
      </c>
      <c r="F1819" s="69" t="s">
        <v>4028</v>
      </c>
      <c r="G1819" s="69"/>
      <c r="H1819" s="70">
        <v>2022</v>
      </c>
      <c r="I1819" s="69" t="s">
        <v>2819</v>
      </c>
      <c r="J1819" s="69" t="e">
        <v>#N/A</v>
      </c>
      <c r="K1819" s="71" t="s">
        <v>4077</v>
      </c>
      <c r="L1819" s="72" t="s">
        <v>3993</v>
      </c>
      <c r="M1819" s="48" t="s">
        <v>3946</v>
      </c>
      <c r="N1819" s="47" t="s">
        <v>4078</v>
      </c>
      <c r="O1819" s="73" t="s">
        <v>3995</v>
      </c>
      <c r="P1819" s="74">
        <f ca="1">IFERROR(VLOOKUP(DadosViagem5[[#This Row],[Placa]],BIP!A:E,5,FALSE),"")</f>
        <v>0</v>
      </c>
      <c r="Q1819" s="75">
        <f ca="1">DATEDIF(DadosViagem5[[#This Row],[BIP]],TODAY(),"D")</f>
        <v>45978</v>
      </c>
      <c r="R1819" s="76" t="str">
        <f>IFERROR(VLOOKUP(DadosViagem5[[#This Row],[Placa]],DDS!B:C,2,FALSE),"Verificar cadastro")</f>
        <v> </v>
      </c>
      <c r="S1819" s="77" t="s">
        <v>2023</v>
      </c>
      <c r="T1819" s="48"/>
      <c r="U1819" s="79"/>
      <c r="V1819" s="78"/>
      <c r="W1819" s="82" t="s">
        <v>2267</v>
      </c>
      <c r="X1819" s="80"/>
      <c r="Y1819" s="81"/>
      <c r="Z1819" s="82"/>
      <c r="AA1819" s="70" t="s">
        <v>2024</v>
      </c>
      <c r="AB1819" s="70" t="s">
        <v>2024</v>
      </c>
      <c r="AC1819" s="69" t="s">
        <v>2024</v>
      </c>
      <c r="AD1819" s="69" t="str">
        <f ca="1">IFERROR(DATEDIF(DadosViagem5[[#This Row],[Utimo Bip Reserva]],TODAY(),"D"),"")</f>
        <v/>
      </c>
      <c r="AE1819" s="50" t="s">
        <v>2024</v>
      </c>
      <c r="AF1819" s="50" t="s">
        <v>2024</v>
      </c>
      <c r="AG1819" s="49"/>
      <c r="AH1819" s="50">
        <v>45807</v>
      </c>
      <c r="AI1819" s="49" t="str">
        <f>IF(DadosViagem5[[#This Row],[Dias em manutenção ]]&lt;5,"Dentro do Prazo","Fora do Prazo")</f>
        <v>Fora do Prazo</v>
      </c>
      <c r="AJ1819" s="49" t="e">
        <v>#REF!</v>
      </c>
    </row>
    <row r="1820" spans="1:36" ht="15">
      <c r="A1820" s="69" t="s">
        <v>4095</v>
      </c>
      <c r="B1820" s="70"/>
      <c r="C1820" s="69" t="s">
        <v>4047</v>
      </c>
      <c r="D1820" s="69" t="s">
        <v>2158</v>
      </c>
      <c r="E1820" s="69" t="s">
        <v>844</v>
      </c>
      <c r="F1820" s="69"/>
      <c r="G1820" s="69"/>
      <c r="H1820" s="70">
        <v>2023</v>
      </c>
      <c r="I1820" s="69" t="s">
        <v>2819</v>
      </c>
      <c r="J1820" s="69" t="e">
        <v>#N/A</v>
      </c>
      <c r="K1820" s="71" t="s">
        <v>4077</v>
      </c>
      <c r="L1820" s="72" t="s">
        <v>3993</v>
      </c>
      <c r="M1820" s="48" t="s">
        <v>3946</v>
      </c>
      <c r="N1820" s="47" t="s">
        <v>4078</v>
      </c>
      <c r="O1820" s="73" t="s">
        <v>3995</v>
      </c>
      <c r="P1820" s="74">
        <f ca="1">IFERROR(VLOOKUP(DadosViagem5[[#This Row],[Placa]],BIP!A:E,5,FALSE),"")</f>
        <v>0</v>
      </c>
      <c r="Q1820" s="75">
        <f ca="1">DATEDIF(DadosViagem5[[#This Row],[BIP]],TODAY(),"D")</f>
        <v>45978</v>
      </c>
      <c r="R1820" s="76" t="str">
        <f>IFERROR(VLOOKUP(DadosViagem5[[#This Row],[Placa]],DDS!B:C,2,FALSE),"Verificar cadastro")</f>
        <v> </v>
      </c>
      <c r="S1820" s="77" t="s">
        <v>2023</v>
      </c>
      <c r="T1820" s="48"/>
      <c r="U1820" s="79"/>
      <c r="V1820" s="78"/>
      <c r="W1820" s="82" t="s">
        <v>2267</v>
      </c>
      <c r="X1820" s="80"/>
      <c r="Y1820" s="81"/>
      <c r="Z1820" s="82"/>
      <c r="AA1820" s="70" t="s">
        <v>2024</v>
      </c>
      <c r="AB1820" s="70" t="s">
        <v>2024</v>
      </c>
      <c r="AC1820" s="69" t="s">
        <v>2024</v>
      </c>
      <c r="AD1820" s="69" t="str">
        <f ca="1">IFERROR(DATEDIF(DadosViagem5[[#This Row],[Utimo Bip Reserva]],TODAY(),"D"),"")</f>
        <v/>
      </c>
      <c r="AE1820" s="49"/>
      <c r="AF1820" s="50"/>
      <c r="AG1820" s="49"/>
      <c r="AH1820" s="50">
        <v>45807</v>
      </c>
      <c r="AI1820" s="49" t="str">
        <f>IF(DadosViagem5[[#This Row],[Dias em manutenção ]]&lt;5,"Dentro do Prazo","Fora do Prazo")</f>
        <v>Fora do Prazo</v>
      </c>
      <c r="AJ1820" s="49" t="e">
        <v>#REF!</v>
      </c>
    </row>
    <row r="1821" spans="1:36" ht="15">
      <c r="A1821" s="69" t="s">
        <v>4096</v>
      </c>
      <c r="B1821" s="70"/>
      <c r="C1821" s="69"/>
      <c r="D1821" s="200" t="s">
        <v>2018</v>
      </c>
      <c r="E1821" s="69"/>
      <c r="F1821" s="69"/>
      <c r="G1821" s="69"/>
      <c r="H1821" s="200">
        <v>2022</v>
      </c>
      <c r="I1821" s="69" t="s">
        <v>2819</v>
      </c>
      <c r="J1821" s="69" t="e">
        <v>#N/A</v>
      </c>
      <c r="K1821" s="69" t="s">
        <v>4077</v>
      </c>
      <c r="L1821" s="72" t="s">
        <v>3993</v>
      </c>
      <c r="M1821" s="48" t="s">
        <v>3946</v>
      </c>
      <c r="N1821" s="47" t="s">
        <v>4097</v>
      </c>
      <c r="O1821" s="47" t="s">
        <v>4098</v>
      </c>
      <c r="P1821" s="74" t="str">
        <f>IFERROR(VLOOKUP(DadosViagem5[[#This Row],[Placa]],BIP!A:E,5,FALSE),"")</f>
        <v/>
      </c>
      <c r="Q1821" s="75" t="e">
        <f ca="1">DATEDIF(DadosViagem5[[#This Row],[BIP]],TODAY(),"D")</f>
        <v>#VALUE!</v>
      </c>
      <c r="R1821" s="76" t="str">
        <f>IFERROR(VLOOKUP(DadosViagem5[[#This Row],[Placa]],DDS!B:C,2,FALSE),"Verificar cadastro")</f>
        <v> </v>
      </c>
      <c r="S1821" s="77" t="s">
        <v>2023</v>
      </c>
      <c r="T1821" s="48"/>
      <c r="U1821" s="79"/>
      <c r="V1821" s="78"/>
      <c r="W1821" s="82" t="s">
        <v>2267</v>
      </c>
      <c r="X1821" s="80"/>
      <c r="Y1821" s="81"/>
      <c r="Z1821" s="82"/>
      <c r="AA1821" s="70" t="s">
        <v>2024</v>
      </c>
      <c r="AB1821" s="70" t="s">
        <v>2024</v>
      </c>
      <c r="AC1821" s="70" t="s">
        <v>2024</v>
      </c>
      <c r="AD1821" s="70" t="s">
        <v>2024</v>
      </c>
      <c r="AE1821" s="49"/>
      <c r="AF1821" s="50"/>
      <c r="AG1821" s="49"/>
      <c r="AH1821" s="50">
        <v>45807</v>
      </c>
      <c r="AI1821" s="49" t="str">
        <f>IF(DadosViagem5[[#This Row],[Dias em manutenção ]]&lt;5,"Dentro do Prazo","Fora do Prazo")</f>
        <v>Fora do Prazo</v>
      </c>
      <c r="AJ1821" s="49" t="e">
        <v>#REF!</v>
      </c>
    </row>
    <row r="1822" spans="1:36" ht="15">
      <c r="A1822" s="69" t="s">
        <v>4099</v>
      </c>
      <c r="B1822" s="70"/>
      <c r="C1822" s="69"/>
      <c r="D1822" s="69"/>
      <c r="E1822" s="69"/>
      <c r="F1822" s="69"/>
      <c r="G1822" s="69"/>
      <c r="H1822" s="69"/>
      <c r="I1822" s="69" t="s">
        <v>2819</v>
      </c>
      <c r="J1822" s="69" t="e">
        <v>#N/A</v>
      </c>
      <c r="K1822" s="69" t="s">
        <v>4077</v>
      </c>
      <c r="L1822" s="72" t="s">
        <v>3993</v>
      </c>
      <c r="M1822" s="48" t="s">
        <v>3946</v>
      </c>
      <c r="N1822" s="47" t="s">
        <v>4097</v>
      </c>
      <c r="O1822" s="47" t="s">
        <v>4098</v>
      </c>
      <c r="P1822" s="74" t="str">
        <f>IFERROR(VLOOKUP(DadosViagem5[[#This Row],[Placa]],BIP!A:E,5,FALSE),"")</f>
        <v/>
      </c>
      <c r="Q1822" s="75" t="e">
        <f ca="1">DATEDIF(DadosViagem5[[#This Row],[BIP]],TODAY(),"D")</f>
        <v>#VALUE!</v>
      </c>
      <c r="R1822" s="76" t="str">
        <f>IFERROR(VLOOKUP(DadosViagem5[[#This Row],[Placa]],DDS!B:C,2,FALSE),"Verificar cadastro")</f>
        <v> </v>
      </c>
      <c r="S1822" s="77" t="s">
        <v>2023</v>
      </c>
      <c r="T1822" s="48"/>
      <c r="U1822" s="79"/>
      <c r="V1822" s="78"/>
      <c r="W1822" s="82" t="s">
        <v>2267</v>
      </c>
      <c r="X1822" s="80"/>
      <c r="Y1822" s="81"/>
      <c r="Z1822" s="82"/>
      <c r="AA1822" s="70" t="s">
        <v>2024</v>
      </c>
      <c r="AB1822" s="70" t="s">
        <v>2024</v>
      </c>
      <c r="AC1822" s="70" t="s">
        <v>2024</v>
      </c>
      <c r="AD1822" s="70" t="s">
        <v>2024</v>
      </c>
      <c r="AE1822" s="49"/>
      <c r="AF1822" s="50"/>
      <c r="AG1822" s="49"/>
      <c r="AH1822" s="50">
        <v>45807</v>
      </c>
      <c r="AI1822" s="49" t="str">
        <f>IF(DadosViagem5[[#This Row],[Dias em manutenção ]]&lt;5,"Dentro do Prazo","Fora do Prazo")</f>
        <v>Fora do Prazo</v>
      </c>
      <c r="AJ1822" s="49" t="e">
        <v>#REF!</v>
      </c>
    </row>
    <row r="1823" spans="1:36" ht="15">
      <c r="A1823" s="69" t="s">
        <v>4100</v>
      </c>
      <c r="B1823" s="70"/>
      <c r="C1823" s="69"/>
      <c r="D1823" s="69"/>
      <c r="E1823" s="69"/>
      <c r="F1823" s="69"/>
      <c r="G1823" s="69"/>
      <c r="H1823" s="69"/>
      <c r="I1823" s="69" t="s">
        <v>2819</v>
      </c>
      <c r="J1823" s="69" t="e">
        <v>#N/A</v>
      </c>
      <c r="K1823" s="69" t="s">
        <v>4077</v>
      </c>
      <c r="L1823" s="72" t="s">
        <v>3993</v>
      </c>
      <c r="M1823" s="48" t="s">
        <v>3946</v>
      </c>
      <c r="N1823" s="47" t="s">
        <v>4097</v>
      </c>
      <c r="O1823" s="47" t="s">
        <v>4098</v>
      </c>
      <c r="P1823" s="74" t="str">
        <f>IFERROR(VLOOKUP(DadosViagem5[[#This Row],[Placa]],BIP!A:E,5,FALSE),"")</f>
        <v/>
      </c>
      <c r="Q1823" s="75" t="e">
        <f ca="1">DATEDIF(DadosViagem5[[#This Row],[BIP]],TODAY(),"D")</f>
        <v>#VALUE!</v>
      </c>
      <c r="R1823" s="76" t="str">
        <f>IFERROR(VLOOKUP(DadosViagem5[[#This Row],[Placa]],DDS!B:C,2,FALSE),"Verificar cadastro")</f>
        <v> </v>
      </c>
      <c r="S1823" s="77" t="s">
        <v>2023</v>
      </c>
      <c r="T1823" s="48"/>
      <c r="U1823" s="79"/>
      <c r="V1823" s="78"/>
      <c r="W1823" s="82" t="s">
        <v>2267</v>
      </c>
      <c r="X1823" s="80"/>
      <c r="Y1823" s="81"/>
      <c r="Z1823" s="82"/>
      <c r="AA1823" s="70" t="s">
        <v>2024</v>
      </c>
      <c r="AB1823" s="70" t="s">
        <v>2024</v>
      </c>
      <c r="AC1823" s="70" t="s">
        <v>2024</v>
      </c>
      <c r="AD1823" s="70" t="s">
        <v>2024</v>
      </c>
      <c r="AE1823" s="49"/>
      <c r="AF1823" s="50"/>
      <c r="AG1823" s="49"/>
      <c r="AH1823" s="50">
        <v>45807</v>
      </c>
      <c r="AI1823" s="49" t="str">
        <f>IF(DadosViagem5[[#This Row],[Dias em manutenção ]]&lt;5,"Dentro do Prazo","Fora do Prazo")</f>
        <v>Fora do Prazo</v>
      </c>
      <c r="AJ1823" s="49" t="e">
        <v>#REF!</v>
      </c>
    </row>
    <row r="1824" spans="1:36" ht="15">
      <c r="A1824" s="69" t="s">
        <v>4101</v>
      </c>
      <c r="B1824" s="70"/>
      <c r="C1824" s="69"/>
      <c r="D1824" s="69"/>
      <c r="E1824" s="69"/>
      <c r="F1824" s="69"/>
      <c r="G1824" s="69"/>
      <c r="H1824" s="69"/>
      <c r="I1824" s="69" t="s">
        <v>2819</v>
      </c>
      <c r="J1824" s="69" t="e">
        <v>#N/A</v>
      </c>
      <c r="K1824" s="69" t="s">
        <v>4077</v>
      </c>
      <c r="L1824" s="72" t="s">
        <v>3993</v>
      </c>
      <c r="M1824" s="48" t="s">
        <v>3946</v>
      </c>
      <c r="N1824" s="47" t="s">
        <v>4097</v>
      </c>
      <c r="O1824" s="47" t="s">
        <v>4098</v>
      </c>
      <c r="P1824" s="74" t="str">
        <f>IFERROR(VLOOKUP(DadosViagem5[[#This Row],[Placa]],BIP!A:E,5,FALSE),"")</f>
        <v/>
      </c>
      <c r="Q1824" s="75" t="e">
        <f ca="1">DATEDIF(DadosViagem5[[#This Row],[BIP]],TODAY(),"D")</f>
        <v>#VALUE!</v>
      </c>
      <c r="R1824" s="76" t="str">
        <f>IFERROR(VLOOKUP(DadosViagem5[[#This Row],[Placa]],DDS!B:C,2,FALSE),"Verificar cadastro")</f>
        <v>Verificar cadastro</v>
      </c>
      <c r="S1824" s="77" t="s">
        <v>2023</v>
      </c>
      <c r="T1824" s="48"/>
      <c r="U1824" s="79"/>
      <c r="V1824" s="78"/>
      <c r="W1824" s="82" t="s">
        <v>2267</v>
      </c>
      <c r="X1824" s="80"/>
      <c r="Y1824" s="81"/>
      <c r="Z1824" s="82"/>
      <c r="AA1824" s="70" t="s">
        <v>2024</v>
      </c>
      <c r="AB1824" s="70" t="s">
        <v>2024</v>
      </c>
      <c r="AC1824" s="70" t="s">
        <v>2024</v>
      </c>
      <c r="AD1824" s="70" t="s">
        <v>2024</v>
      </c>
      <c r="AE1824" s="49"/>
      <c r="AF1824" s="50"/>
      <c r="AG1824" s="49"/>
      <c r="AH1824" s="50">
        <v>45807</v>
      </c>
      <c r="AI1824" s="49" t="str">
        <f>IF(DadosViagem5[[#This Row],[Dias em manutenção ]]&lt;5,"Dentro do Prazo","Fora do Prazo")</f>
        <v>Fora do Prazo</v>
      </c>
      <c r="AJ1824" s="49" t="e">
        <v>#REF!</v>
      </c>
    </row>
    <row r="1825" spans="1:36" ht="15">
      <c r="A1825" s="69" t="s">
        <v>4102</v>
      </c>
      <c r="B1825" s="70"/>
      <c r="C1825" s="69"/>
      <c r="D1825" s="69"/>
      <c r="E1825" s="69"/>
      <c r="F1825" s="69"/>
      <c r="G1825" s="69"/>
      <c r="H1825" s="69"/>
      <c r="I1825" s="69" t="s">
        <v>2819</v>
      </c>
      <c r="J1825" s="69" t="e">
        <v>#N/A</v>
      </c>
      <c r="K1825" s="69" t="s">
        <v>4077</v>
      </c>
      <c r="L1825" s="72" t="s">
        <v>3993</v>
      </c>
      <c r="M1825" s="48" t="s">
        <v>3946</v>
      </c>
      <c r="N1825" s="47" t="s">
        <v>4097</v>
      </c>
      <c r="O1825" s="47" t="s">
        <v>4098</v>
      </c>
      <c r="P1825" s="74" t="str">
        <f>IFERROR(VLOOKUP(DadosViagem5[[#This Row],[Placa]],BIP!A:E,5,FALSE),"")</f>
        <v/>
      </c>
      <c r="Q1825" s="75" t="e">
        <f ca="1">DATEDIF(DadosViagem5[[#This Row],[BIP]],TODAY(),"D")</f>
        <v>#VALUE!</v>
      </c>
      <c r="R1825" s="76" t="str">
        <f>IFERROR(VLOOKUP(DadosViagem5[[#This Row],[Placa]],DDS!B:C,2,FALSE),"Verificar cadastro")</f>
        <v> </v>
      </c>
      <c r="S1825" s="77" t="s">
        <v>2023</v>
      </c>
      <c r="T1825" s="48"/>
      <c r="U1825" s="79"/>
      <c r="V1825" s="78"/>
      <c r="W1825" s="82" t="s">
        <v>2267</v>
      </c>
      <c r="X1825" s="80"/>
      <c r="Y1825" s="81"/>
      <c r="Z1825" s="82"/>
      <c r="AA1825" s="70" t="s">
        <v>2024</v>
      </c>
      <c r="AB1825" s="70" t="s">
        <v>2024</v>
      </c>
      <c r="AC1825" s="70" t="s">
        <v>2024</v>
      </c>
      <c r="AD1825" s="70" t="s">
        <v>2024</v>
      </c>
      <c r="AE1825" s="49"/>
      <c r="AF1825" s="50"/>
      <c r="AG1825" s="49"/>
      <c r="AH1825" s="50">
        <v>45807</v>
      </c>
      <c r="AI1825" s="49" t="str">
        <f>IF(DadosViagem5[[#This Row],[Dias em manutenção ]]&lt;5,"Dentro do Prazo","Fora do Prazo")</f>
        <v>Fora do Prazo</v>
      </c>
      <c r="AJ1825" s="49" t="e">
        <v>#REF!</v>
      </c>
    </row>
    <row r="1826" spans="1:36" ht="15">
      <c r="A1826" s="69" t="s">
        <v>4103</v>
      </c>
      <c r="B1826" s="70"/>
      <c r="C1826" s="69"/>
      <c r="D1826" s="69"/>
      <c r="E1826" s="69"/>
      <c r="F1826" s="69"/>
      <c r="G1826" s="69"/>
      <c r="H1826" s="69"/>
      <c r="I1826" s="69" t="s">
        <v>2819</v>
      </c>
      <c r="J1826" s="69" t="e">
        <v>#N/A</v>
      </c>
      <c r="K1826" s="69" t="s">
        <v>4077</v>
      </c>
      <c r="L1826" s="72" t="s">
        <v>3993</v>
      </c>
      <c r="M1826" s="48" t="s">
        <v>3946</v>
      </c>
      <c r="N1826" s="47" t="s">
        <v>4097</v>
      </c>
      <c r="O1826" s="47" t="s">
        <v>4098</v>
      </c>
      <c r="P1826" s="74" t="str">
        <f>IFERROR(VLOOKUP(DadosViagem5[[#This Row],[Placa]],BIP!A:E,5,FALSE),"")</f>
        <v/>
      </c>
      <c r="Q1826" s="75" t="e">
        <f ca="1">DATEDIF(DadosViagem5[[#This Row],[BIP]],TODAY(),"D")</f>
        <v>#VALUE!</v>
      </c>
      <c r="R1826" s="76" t="str">
        <f>IFERROR(VLOOKUP(DadosViagem5[[#This Row],[Placa]],DDS!B:C,2,FALSE),"Verificar cadastro")</f>
        <v> </v>
      </c>
      <c r="S1826" s="77" t="s">
        <v>2023</v>
      </c>
      <c r="T1826" s="48"/>
      <c r="U1826" s="79"/>
      <c r="V1826" s="78"/>
      <c r="W1826" s="82" t="s">
        <v>2267</v>
      </c>
      <c r="X1826" s="80"/>
      <c r="Y1826" s="81"/>
      <c r="Z1826" s="82"/>
      <c r="AA1826" s="70" t="s">
        <v>2024</v>
      </c>
      <c r="AB1826" s="70" t="s">
        <v>2024</v>
      </c>
      <c r="AC1826" s="70" t="s">
        <v>2024</v>
      </c>
      <c r="AD1826" s="70" t="s">
        <v>2024</v>
      </c>
      <c r="AE1826" s="49"/>
      <c r="AF1826" s="50"/>
      <c r="AG1826" s="49"/>
      <c r="AH1826" s="50">
        <v>45807</v>
      </c>
      <c r="AI1826" s="49" t="str">
        <f>IF(DadosViagem5[[#This Row],[Dias em manutenção ]]&lt;5,"Dentro do Prazo","Fora do Prazo")</f>
        <v>Fora do Prazo</v>
      </c>
      <c r="AJ1826" s="49" t="e">
        <v>#REF!</v>
      </c>
    </row>
    <row r="1827" spans="1:36" ht="15">
      <c r="A1827" s="69" t="s">
        <v>4104</v>
      </c>
      <c r="B1827" s="70"/>
      <c r="C1827" s="69"/>
      <c r="D1827" s="69"/>
      <c r="E1827" s="69"/>
      <c r="F1827" s="69"/>
      <c r="G1827" s="69"/>
      <c r="H1827" s="69"/>
      <c r="I1827" s="69" t="s">
        <v>2819</v>
      </c>
      <c r="J1827" s="69" t="e">
        <v>#N/A</v>
      </c>
      <c r="K1827" s="69" t="s">
        <v>4077</v>
      </c>
      <c r="L1827" s="72" t="s">
        <v>3993</v>
      </c>
      <c r="M1827" s="48" t="s">
        <v>3946</v>
      </c>
      <c r="N1827" s="47" t="s">
        <v>4097</v>
      </c>
      <c r="O1827" s="47" t="s">
        <v>4098</v>
      </c>
      <c r="P1827" s="74" t="str">
        <f>IFERROR(VLOOKUP(DadosViagem5[[#This Row],[Placa]],BIP!A:E,5,FALSE),"")</f>
        <v/>
      </c>
      <c r="Q1827" s="75" t="e">
        <f ca="1">DATEDIF(DadosViagem5[[#This Row],[BIP]],TODAY(),"D")</f>
        <v>#VALUE!</v>
      </c>
      <c r="R1827" s="76" t="str">
        <f>IFERROR(VLOOKUP(DadosViagem5[[#This Row],[Placa]],DDS!B:C,2,FALSE),"Verificar cadastro")</f>
        <v>Verificar cadastro</v>
      </c>
      <c r="S1827" s="77" t="s">
        <v>2023</v>
      </c>
      <c r="T1827" s="48"/>
      <c r="U1827" s="79"/>
      <c r="V1827" s="78"/>
      <c r="W1827" s="82" t="s">
        <v>2267</v>
      </c>
      <c r="X1827" s="80"/>
      <c r="Y1827" s="81"/>
      <c r="Z1827" s="82"/>
      <c r="AA1827" s="70" t="s">
        <v>2024</v>
      </c>
      <c r="AB1827" s="70" t="s">
        <v>2024</v>
      </c>
      <c r="AC1827" s="70" t="s">
        <v>2024</v>
      </c>
      <c r="AD1827" s="70" t="s">
        <v>2024</v>
      </c>
      <c r="AE1827" s="49"/>
      <c r="AF1827" s="50"/>
      <c r="AG1827" s="49"/>
      <c r="AH1827" s="50">
        <v>45807</v>
      </c>
      <c r="AI1827" s="49" t="str">
        <f>IF(DadosViagem5[[#This Row],[Dias em manutenção ]]&lt;5,"Dentro do Prazo","Fora do Prazo")</f>
        <v>Fora do Prazo</v>
      </c>
      <c r="AJ1827" s="49" t="e">
        <v>#REF!</v>
      </c>
    </row>
    <row r="1828" spans="1:36" ht="15">
      <c r="A1828" s="69" t="s">
        <v>4105</v>
      </c>
      <c r="B1828" s="70"/>
      <c r="C1828" s="69"/>
      <c r="D1828" s="69"/>
      <c r="E1828" s="69"/>
      <c r="F1828" s="69"/>
      <c r="G1828" s="69"/>
      <c r="H1828" s="69"/>
      <c r="I1828" s="69" t="s">
        <v>2819</v>
      </c>
      <c r="J1828" s="69" t="e">
        <v>#N/A</v>
      </c>
      <c r="K1828" s="69" t="s">
        <v>4077</v>
      </c>
      <c r="L1828" s="72" t="s">
        <v>3993</v>
      </c>
      <c r="M1828" s="48" t="s">
        <v>3946</v>
      </c>
      <c r="N1828" s="47" t="s">
        <v>4097</v>
      </c>
      <c r="O1828" s="47" t="s">
        <v>4098</v>
      </c>
      <c r="P1828" s="74" t="str">
        <f>IFERROR(VLOOKUP(DadosViagem5[[#This Row],[Placa]],BIP!A:E,5,FALSE),"")</f>
        <v/>
      </c>
      <c r="Q1828" s="75" t="e">
        <f ca="1">DATEDIF(DadosViagem5[[#This Row],[BIP]],TODAY(),"D")</f>
        <v>#VALUE!</v>
      </c>
      <c r="R1828" s="76" t="str">
        <f>IFERROR(VLOOKUP(DadosViagem5[[#This Row],[Placa]],DDS!B:C,2,FALSE),"Verificar cadastro")</f>
        <v> </v>
      </c>
      <c r="S1828" s="77" t="s">
        <v>2023</v>
      </c>
      <c r="T1828" s="48"/>
      <c r="U1828" s="79"/>
      <c r="V1828" s="78"/>
      <c r="W1828" s="82" t="s">
        <v>2267</v>
      </c>
      <c r="X1828" s="80"/>
      <c r="Y1828" s="81"/>
      <c r="Z1828" s="82"/>
      <c r="AA1828" s="70" t="s">
        <v>2024</v>
      </c>
      <c r="AB1828" s="70" t="s">
        <v>2024</v>
      </c>
      <c r="AC1828" s="70" t="s">
        <v>2024</v>
      </c>
      <c r="AD1828" s="70" t="s">
        <v>2024</v>
      </c>
      <c r="AE1828" s="49"/>
      <c r="AF1828" s="50"/>
      <c r="AG1828" s="49"/>
      <c r="AH1828" s="50">
        <v>45807</v>
      </c>
      <c r="AI1828" s="49" t="str">
        <f>IF(DadosViagem5[[#This Row],[Dias em manutenção ]]&lt;5,"Dentro do Prazo","Fora do Prazo")</f>
        <v>Fora do Prazo</v>
      </c>
      <c r="AJ1828" s="49" t="e">
        <v>#REF!</v>
      </c>
    </row>
    <row r="1829" spans="1:36" ht="15">
      <c r="A1829" s="69" t="s">
        <v>4106</v>
      </c>
      <c r="B1829" s="70"/>
      <c r="C1829" s="69"/>
      <c r="D1829" s="69"/>
      <c r="E1829" s="69"/>
      <c r="F1829" s="69"/>
      <c r="G1829" s="69"/>
      <c r="H1829" s="69"/>
      <c r="I1829" s="69" t="s">
        <v>2819</v>
      </c>
      <c r="J1829" s="69" t="e">
        <v>#N/A</v>
      </c>
      <c r="K1829" s="69" t="s">
        <v>4077</v>
      </c>
      <c r="L1829" s="72" t="s">
        <v>3993</v>
      </c>
      <c r="M1829" s="48" t="s">
        <v>3946</v>
      </c>
      <c r="N1829" s="47" t="s">
        <v>4097</v>
      </c>
      <c r="O1829" s="47" t="s">
        <v>4098</v>
      </c>
      <c r="P1829" s="74" t="str">
        <f>IFERROR(VLOOKUP(DadosViagem5[[#This Row],[Placa]],BIP!A:E,5,FALSE),"")</f>
        <v/>
      </c>
      <c r="Q1829" s="75" t="e">
        <f ca="1">DATEDIF(DadosViagem5[[#This Row],[BIP]],TODAY(),"D")</f>
        <v>#VALUE!</v>
      </c>
      <c r="R1829" s="76" t="str">
        <f>IFERROR(VLOOKUP(DadosViagem5[[#This Row],[Placa]],DDS!B:C,2,FALSE),"Verificar cadastro")</f>
        <v> </v>
      </c>
      <c r="S1829" s="77" t="s">
        <v>2023</v>
      </c>
      <c r="T1829" s="48"/>
      <c r="U1829" s="79"/>
      <c r="V1829" s="78"/>
      <c r="W1829" s="82" t="s">
        <v>2267</v>
      </c>
      <c r="X1829" s="80"/>
      <c r="Y1829" s="81"/>
      <c r="Z1829" s="82"/>
      <c r="AA1829" s="70" t="s">
        <v>2024</v>
      </c>
      <c r="AB1829" s="70" t="s">
        <v>2024</v>
      </c>
      <c r="AC1829" s="70" t="s">
        <v>2024</v>
      </c>
      <c r="AD1829" s="70" t="s">
        <v>2024</v>
      </c>
      <c r="AE1829" s="49"/>
      <c r="AF1829" s="50"/>
      <c r="AG1829" s="49"/>
      <c r="AH1829" s="50">
        <v>45807</v>
      </c>
      <c r="AI1829" s="49" t="str">
        <f>IF(DadosViagem5[[#This Row],[Dias em manutenção ]]&lt;5,"Dentro do Prazo","Fora do Prazo")</f>
        <v>Fora do Prazo</v>
      </c>
      <c r="AJ1829" s="49" t="e">
        <v>#REF!</v>
      </c>
    </row>
    <row r="1830" spans="1:36" ht="15">
      <c r="A1830" s="69" t="s">
        <v>4107</v>
      </c>
      <c r="B1830" s="70"/>
      <c r="C1830" s="69"/>
      <c r="D1830" s="69"/>
      <c r="E1830" s="69"/>
      <c r="F1830" s="69"/>
      <c r="G1830" s="69"/>
      <c r="H1830" s="69"/>
      <c r="I1830" s="69" t="s">
        <v>2819</v>
      </c>
      <c r="J1830" s="69" t="e">
        <v>#N/A</v>
      </c>
      <c r="K1830" s="69" t="s">
        <v>4077</v>
      </c>
      <c r="L1830" s="72" t="s">
        <v>3993</v>
      </c>
      <c r="M1830" s="48" t="s">
        <v>3946</v>
      </c>
      <c r="N1830" s="47" t="s">
        <v>4097</v>
      </c>
      <c r="O1830" s="47" t="s">
        <v>4098</v>
      </c>
      <c r="P1830" s="74" t="str">
        <f>IFERROR(VLOOKUP(DadosViagem5[[#This Row],[Placa]],BIP!A:E,5,FALSE),"")</f>
        <v/>
      </c>
      <c r="Q1830" s="75" t="e">
        <f ca="1">DATEDIF(DadosViagem5[[#This Row],[BIP]],TODAY(),"D")</f>
        <v>#VALUE!</v>
      </c>
      <c r="R1830" s="76" t="str">
        <f>IFERROR(VLOOKUP(DadosViagem5[[#This Row],[Placa]],DDS!B:C,2,FALSE),"Verificar cadastro")</f>
        <v> </v>
      </c>
      <c r="S1830" s="77" t="s">
        <v>2023</v>
      </c>
      <c r="T1830" s="48"/>
      <c r="U1830" s="79"/>
      <c r="V1830" s="78"/>
      <c r="W1830" s="82" t="s">
        <v>2267</v>
      </c>
      <c r="X1830" s="80"/>
      <c r="Y1830" s="81"/>
      <c r="Z1830" s="82"/>
      <c r="AA1830" s="70" t="s">
        <v>2024</v>
      </c>
      <c r="AB1830" s="70" t="s">
        <v>2024</v>
      </c>
      <c r="AC1830" s="70" t="s">
        <v>2024</v>
      </c>
      <c r="AD1830" s="70" t="s">
        <v>2024</v>
      </c>
      <c r="AE1830" s="49"/>
      <c r="AF1830" s="50"/>
      <c r="AG1830" s="49"/>
      <c r="AH1830" s="50">
        <v>45807</v>
      </c>
      <c r="AI1830" s="49" t="str">
        <f>IF(DadosViagem5[[#This Row],[Dias em manutenção ]]&lt;5,"Dentro do Prazo","Fora do Prazo")</f>
        <v>Fora do Prazo</v>
      </c>
      <c r="AJ1830" s="49" t="e">
        <v>#REF!</v>
      </c>
    </row>
    <row r="1831" spans="1:36" ht="15">
      <c r="A1831" s="69" t="s">
        <v>4108</v>
      </c>
      <c r="B1831" s="70"/>
      <c r="C1831" s="69"/>
      <c r="D1831" s="69"/>
      <c r="E1831" s="69"/>
      <c r="F1831" s="69"/>
      <c r="G1831" s="69"/>
      <c r="H1831" s="69"/>
      <c r="I1831" s="69" t="s">
        <v>2819</v>
      </c>
      <c r="J1831" s="69" t="e">
        <v>#N/A</v>
      </c>
      <c r="K1831" s="69" t="s">
        <v>4077</v>
      </c>
      <c r="L1831" s="72" t="s">
        <v>3993</v>
      </c>
      <c r="M1831" s="48" t="s">
        <v>3946</v>
      </c>
      <c r="N1831" s="47" t="s">
        <v>4097</v>
      </c>
      <c r="O1831" s="47" t="s">
        <v>4098</v>
      </c>
      <c r="P1831" s="74" t="str">
        <f>IFERROR(VLOOKUP(DadosViagem5[[#This Row],[Placa]],BIP!A:E,5,FALSE),"")</f>
        <v/>
      </c>
      <c r="Q1831" s="75" t="e">
        <f ca="1">DATEDIF(DadosViagem5[[#This Row],[BIP]],TODAY(),"D")</f>
        <v>#VALUE!</v>
      </c>
      <c r="R1831" s="76" t="str">
        <f>IFERROR(VLOOKUP(DadosViagem5[[#This Row],[Placa]],DDS!B:C,2,FALSE),"Verificar cadastro")</f>
        <v> </v>
      </c>
      <c r="S1831" s="77" t="s">
        <v>2023</v>
      </c>
      <c r="T1831" s="48"/>
      <c r="U1831" s="79"/>
      <c r="V1831" s="78"/>
      <c r="W1831" s="82" t="s">
        <v>2267</v>
      </c>
      <c r="X1831" s="80"/>
      <c r="Y1831" s="81"/>
      <c r="Z1831" s="82"/>
      <c r="AA1831" s="70" t="s">
        <v>2024</v>
      </c>
      <c r="AB1831" s="70" t="s">
        <v>2024</v>
      </c>
      <c r="AC1831" s="70" t="s">
        <v>2024</v>
      </c>
      <c r="AD1831" s="70" t="s">
        <v>2024</v>
      </c>
      <c r="AE1831" s="49"/>
      <c r="AF1831" s="50"/>
      <c r="AG1831" s="49"/>
      <c r="AH1831" s="50">
        <v>45807</v>
      </c>
      <c r="AI1831" s="49" t="str">
        <f>IF(DadosViagem5[[#This Row],[Dias em manutenção ]]&lt;5,"Dentro do Prazo","Fora do Prazo")</f>
        <v>Fora do Prazo</v>
      </c>
      <c r="AJ1831" s="49" t="e">
        <v>#REF!</v>
      </c>
    </row>
    <row r="1832" spans="1:36" ht="15">
      <c r="A1832" s="69" t="s">
        <v>4109</v>
      </c>
      <c r="B1832" s="70"/>
      <c r="C1832" s="69"/>
      <c r="D1832" s="69"/>
      <c r="E1832" s="69"/>
      <c r="F1832" s="69"/>
      <c r="G1832" s="69"/>
      <c r="H1832" s="69"/>
      <c r="I1832" s="69" t="s">
        <v>2819</v>
      </c>
      <c r="J1832" s="69" t="e">
        <v>#N/A</v>
      </c>
      <c r="K1832" s="69" t="s">
        <v>4077</v>
      </c>
      <c r="L1832" s="72" t="s">
        <v>3993</v>
      </c>
      <c r="M1832" s="48" t="s">
        <v>3946</v>
      </c>
      <c r="N1832" s="47" t="s">
        <v>4097</v>
      </c>
      <c r="O1832" s="47" t="s">
        <v>4098</v>
      </c>
      <c r="P1832" s="74" t="str">
        <f>IFERROR(VLOOKUP(DadosViagem5[[#This Row],[Placa]],BIP!A:E,5,FALSE),"")</f>
        <v/>
      </c>
      <c r="Q1832" s="75" t="e">
        <f ca="1">DATEDIF(DadosViagem5[[#This Row],[BIP]],TODAY(),"D")</f>
        <v>#VALUE!</v>
      </c>
      <c r="R1832" s="76" t="str">
        <f>IFERROR(VLOOKUP(DadosViagem5[[#This Row],[Placa]],DDS!B:C,2,FALSE),"Verificar cadastro")</f>
        <v>Verificar cadastro</v>
      </c>
      <c r="S1832" s="77" t="s">
        <v>2023</v>
      </c>
      <c r="T1832" s="48"/>
      <c r="U1832" s="79"/>
      <c r="V1832" s="78"/>
      <c r="W1832" s="82" t="s">
        <v>2267</v>
      </c>
      <c r="X1832" s="80"/>
      <c r="Y1832" s="81"/>
      <c r="Z1832" s="82"/>
      <c r="AA1832" s="70" t="s">
        <v>2024</v>
      </c>
      <c r="AB1832" s="70" t="s">
        <v>2024</v>
      </c>
      <c r="AC1832" s="70" t="s">
        <v>2024</v>
      </c>
      <c r="AD1832" s="70" t="s">
        <v>2024</v>
      </c>
      <c r="AE1832" s="49"/>
      <c r="AF1832" s="50"/>
      <c r="AG1832" s="49"/>
      <c r="AH1832" s="50">
        <v>45807</v>
      </c>
      <c r="AI1832" s="49" t="str">
        <f>IF(DadosViagem5[[#This Row],[Dias em manutenção ]]&lt;5,"Dentro do Prazo","Fora do Prazo")</f>
        <v>Fora do Prazo</v>
      </c>
      <c r="AJ1832" s="49" t="e">
        <v>#REF!</v>
      </c>
    </row>
    <row r="1833" spans="1:36" ht="15">
      <c r="A1833" s="69" t="s">
        <v>4110</v>
      </c>
      <c r="B1833" s="70"/>
      <c r="C1833" s="69"/>
      <c r="D1833" s="69"/>
      <c r="E1833" s="69"/>
      <c r="F1833" s="69"/>
      <c r="G1833" s="69"/>
      <c r="H1833" s="69"/>
      <c r="I1833" s="69" t="s">
        <v>2819</v>
      </c>
      <c r="J1833" s="69" t="e">
        <v>#N/A</v>
      </c>
      <c r="K1833" s="69" t="s">
        <v>4077</v>
      </c>
      <c r="L1833" s="72" t="s">
        <v>3993</v>
      </c>
      <c r="M1833" s="48" t="s">
        <v>3946</v>
      </c>
      <c r="N1833" s="47" t="s">
        <v>4097</v>
      </c>
      <c r="O1833" s="47" t="s">
        <v>4098</v>
      </c>
      <c r="P1833" s="74" t="str">
        <f>IFERROR(VLOOKUP(DadosViagem5[[#This Row],[Placa]],BIP!A:E,5,FALSE),"")</f>
        <v/>
      </c>
      <c r="Q1833" s="75" t="e">
        <f ca="1">DATEDIF(DadosViagem5[[#This Row],[BIP]],TODAY(),"D")</f>
        <v>#VALUE!</v>
      </c>
      <c r="R1833" s="76" t="str">
        <f>IFERROR(VLOOKUP(DadosViagem5[[#This Row],[Placa]],DDS!B:C,2,FALSE),"Verificar cadastro")</f>
        <v> </v>
      </c>
      <c r="S1833" s="77" t="s">
        <v>2023</v>
      </c>
      <c r="T1833" s="48"/>
      <c r="U1833" s="79"/>
      <c r="V1833" s="78"/>
      <c r="W1833" s="82" t="s">
        <v>2267</v>
      </c>
      <c r="X1833" s="80"/>
      <c r="Y1833" s="81"/>
      <c r="Z1833" s="82"/>
      <c r="AA1833" s="70" t="s">
        <v>2024</v>
      </c>
      <c r="AB1833" s="70" t="s">
        <v>2024</v>
      </c>
      <c r="AC1833" s="70" t="s">
        <v>2024</v>
      </c>
      <c r="AD1833" s="70" t="s">
        <v>2024</v>
      </c>
      <c r="AE1833" s="49"/>
      <c r="AF1833" s="50"/>
      <c r="AG1833" s="49"/>
      <c r="AH1833" s="50">
        <v>45807</v>
      </c>
      <c r="AI1833" s="49" t="str">
        <f>IF(DadosViagem5[[#This Row],[Dias em manutenção ]]&lt;5,"Dentro do Prazo","Fora do Prazo")</f>
        <v>Fora do Prazo</v>
      </c>
      <c r="AJ1833" s="49" t="e">
        <v>#REF!</v>
      </c>
    </row>
    <row r="1834" spans="1:36" ht="15">
      <c r="A1834" s="69" t="s">
        <v>4111</v>
      </c>
      <c r="B1834" s="70"/>
      <c r="C1834" s="69"/>
      <c r="D1834" s="69"/>
      <c r="E1834" s="69"/>
      <c r="F1834" s="69"/>
      <c r="G1834" s="69"/>
      <c r="H1834" s="69"/>
      <c r="I1834" s="69" t="s">
        <v>2819</v>
      </c>
      <c r="J1834" s="69" t="e">
        <v>#N/A</v>
      </c>
      <c r="K1834" s="69" t="s">
        <v>4077</v>
      </c>
      <c r="L1834" s="72" t="s">
        <v>3993</v>
      </c>
      <c r="M1834" s="48" t="s">
        <v>3946</v>
      </c>
      <c r="N1834" s="47" t="s">
        <v>4097</v>
      </c>
      <c r="O1834" s="47" t="s">
        <v>4098</v>
      </c>
      <c r="P1834" s="74" t="str">
        <f>IFERROR(VLOOKUP(DadosViagem5[[#This Row],[Placa]],BIP!A:E,5,FALSE),"")</f>
        <v/>
      </c>
      <c r="Q1834" s="75" t="e">
        <f ca="1">DATEDIF(DadosViagem5[[#This Row],[BIP]],TODAY(),"D")</f>
        <v>#VALUE!</v>
      </c>
      <c r="R1834" s="76" t="str">
        <f>IFERROR(VLOOKUP(DadosViagem5[[#This Row],[Placa]],DDS!B:C,2,FALSE),"Verificar cadastro")</f>
        <v> </v>
      </c>
      <c r="S1834" s="77" t="s">
        <v>2023</v>
      </c>
      <c r="T1834" s="48"/>
      <c r="U1834" s="79"/>
      <c r="V1834" s="78"/>
      <c r="W1834" s="82" t="s">
        <v>2267</v>
      </c>
      <c r="X1834" s="80"/>
      <c r="Y1834" s="81"/>
      <c r="Z1834" s="82"/>
      <c r="AA1834" s="70" t="s">
        <v>2024</v>
      </c>
      <c r="AB1834" s="70" t="s">
        <v>2024</v>
      </c>
      <c r="AC1834" s="70" t="s">
        <v>2024</v>
      </c>
      <c r="AD1834" s="70" t="s">
        <v>2024</v>
      </c>
      <c r="AE1834" s="49"/>
      <c r="AF1834" s="50"/>
      <c r="AG1834" s="49"/>
      <c r="AH1834" s="50">
        <v>45807</v>
      </c>
      <c r="AI1834" s="49" t="str">
        <f>IF(DadosViagem5[[#This Row],[Dias em manutenção ]]&lt;5,"Dentro do Prazo","Fora do Prazo")</f>
        <v>Fora do Prazo</v>
      </c>
      <c r="AJ1834" s="49" t="e">
        <v>#REF!</v>
      </c>
    </row>
    <row r="1835" spans="1:36" ht="15">
      <c r="A1835" s="69" t="s">
        <v>4112</v>
      </c>
      <c r="B1835" s="70"/>
      <c r="C1835" s="69" t="s">
        <v>4033</v>
      </c>
      <c r="D1835" s="69" t="s">
        <v>2185</v>
      </c>
      <c r="E1835" s="69" t="s">
        <v>844</v>
      </c>
      <c r="F1835" s="69"/>
      <c r="G1835" s="69"/>
      <c r="H1835" s="70">
        <v>2024</v>
      </c>
      <c r="I1835" s="69" t="s">
        <v>2021</v>
      </c>
      <c r="J1835" s="69" t="e">
        <v>#N/A</v>
      </c>
      <c r="K1835" s="131" t="s">
        <v>4113</v>
      </c>
      <c r="L1835" s="72" t="s">
        <v>3993</v>
      </c>
      <c r="M1835" s="48" t="s">
        <v>3946</v>
      </c>
      <c r="N1835" s="73" t="s">
        <v>4114</v>
      </c>
      <c r="O1835" s="73" t="s">
        <v>3995</v>
      </c>
      <c r="P1835" s="74">
        <f ca="1">IFERROR(VLOOKUP(DadosViagem5[[#This Row],[Placa]],BIP!A:E,5,FALSE),"")</f>
        <v>0</v>
      </c>
      <c r="Q1835" s="75">
        <f ca="1">DATEDIF(DadosViagem5[[#This Row],[BIP]],TODAY(),"D")</f>
        <v>45978</v>
      </c>
      <c r="R1835" s="76" t="str">
        <f>IFERROR(VLOOKUP(DadosViagem5[[#This Row],[Placa]],DDS!B:C,2,FALSE),"Verificar cadastro")</f>
        <v> </v>
      </c>
      <c r="S1835" s="77" t="s">
        <v>2023</v>
      </c>
      <c r="T1835" s="48"/>
      <c r="U1835" s="79"/>
      <c r="V1835" s="78"/>
      <c r="W1835" s="82" t="s">
        <v>2267</v>
      </c>
      <c r="X1835" s="80"/>
      <c r="Y1835" s="81"/>
      <c r="Z1835" s="82"/>
      <c r="AA1835" s="70" t="s">
        <v>2024</v>
      </c>
      <c r="AB1835" s="70" t="s">
        <v>2024</v>
      </c>
      <c r="AC1835" s="69" t="s">
        <v>2024</v>
      </c>
      <c r="AD1835" s="69" t="str">
        <f ca="1">IFERROR(DATEDIF(DadosViagem5[[#This Row],[Utimo Bip Reserva]],TODAY(),"D"),"")</f>
        <v/>
      </c>
      <c r="AE1835" s="49"/>
      <c r="AF1835" s="50"/>
      <c r="AG1835" s="49"/>
      <c r="AH1835" s="50">
        <v>45807</v>
      </c>
      <c r="AI1835" s="49" t="str">
        <f>IF(DadosViagem5[[#This Row],[Dias em manutenção ]]&lt;5,"Dentro do Prazo","Fora do Prazo")</f>
        <v>Fora do Prazo</v>
      </c>
      <c r="AJ1835" s="49" t="e">
        <v>#REF!</v>
      </c>
    </row>
    <row r="1836" spans="1:36" ht="15">
      <c r="A1836" s="69" t="s">
        <v>4115</v>
      </c>
      <c r="B1836" s="70"/>
      <c r="C1836" s="69" t="s">
        <v>4033</v>
      </c>
      <c r="D1836" s="69" t="s">
        <v>2185</v>
      </c>
      <c r="E1836" s="69" t="s">
        <v>844</v>
      </c>
      <c r="F1836" s="69"/>
      <c r="G1836" s="69"/>
      <c r="H1836" s="70">
        <v>2024</v>
      </c>
      <c r="I1836" s="69" t="s">
        <v>2021</v>
      </c>
      <c r="J1836" s="69" t="e">
        <v>#N/A</v>
      </c>
      <c r="K1836" s="131" t="s">
        <v>4113</v>
      </c>
      <c r="L1836" s="72" t="s">
        <v>3993</v>
      </c>
      <c r="M1836" s="48" t="s">
        <v>3946</v>
      </c>
      <c r="N1836" s="73" t="s">
        <v>4114</v>
      </c>
      <c r="O1836" s="73" t="s">
        <v>3995</v>
      </c>
      <c r="P1836" s="74">
        <f ca="1">IFERROR(VLOOKUP(DadosViagem5[[#This Row],[Placa]],BIP!A:E,5,FALSE),"")</f>
        <v>0</v>
      </c>
      <c r="Q1836" s="75">
        <f ca="1">DATEDIF(DadosViagem5[[#This Row],[BIP]],TODAY(),"D")</f>
        <v>45978</v>
      </c>
      <c r="R1836" s="76" t="str">
        <f>IFERROR(VLOOKUP(DadosViagem5[[#This Row],[Placa]],DDS!B:C,2,FALSE),"Verificar cadastro")</f>
        <v> </v>
      </c>
      <c r="S1836" s="77" t="s">
        <v>2023</v>
      </c>
      <c r="T1836" s="48"/>
      <c r="U1836" s="79"/>
      <c r="V1836" s="78"/>
      <c r="W1836" s="82" t="s">
        <v>2267</v>
      </c>
      <c r="X1836" s="80"/>
      <c r="Y1836" s="81"/>
      <c r="Z1836" s="82"/>
      <c r="AA1836" s="70" t="s">
        <v>2024</v>
      </c>
      <c r="AB1836" s="70" t="s">
        <v>2024</v>
      </c>
      <c r="AC1836" s="69" t="s">
        <v>2024</v>
      </c>
      <c r="AD1836" s="69" t="str">
        <f ca="1">IFERROR(DATEDIF(DadosViagem5[[#This Row],[Utimo Bip Reserva]],TODAY(),"D"),"")</f>
        <v/>
      </c>
      <c r="AE1836" s="49"/>
      <c r="AF1836" s="50"/>
      <c r="AG1836" s="49"/>
      <c r="AH1836" s="50">
        <v>45807</v>
      </c>
      <c r="AI1836" s="49" t="str">
        <f>IF(DadosViagem5[[#This Row],[Dias em manutenção ]]&lt;5,"Dentro do Prazo","Fora do Prazo")</f>
        <v>Fora do Prazo</v>
      </c>
      <c r="AJ1836" s="49" t="e">
        <v>#REF!</v>
      </c>
    </row>
    <row r="1837" spans="1:36" ht="15">
      <c r="A1837" s="69" t="s">
        <v>4116</v>
      </c>
      <c r="B1837" s="70"/>
      <c r="C1837" s="69" t="s">
        <v>4024</v>
      </c>
      <c r="D1837" s="69" t="s">
        <v>2158</v>
      </c>
      <c r="E1837" s="69" t="s">
        <v>2027</v>
      </c>
      <c r="F1837" s="69" t="s">
        <v>4028</v>
      </c>
      <c r="G1837" s="69"/>
      <c r="H1837" s="70">
        <v>2022</v>
      </c>
      <c r="I1837" s="69" t="s">
        <v>2021</v>
      </c>
      <c r="J1837" s="69" t="e">
        <v>#N/A</v>
      </c>
      <c r="K1837" s="71" t="s">
        <v>4113</v>
      </c>
      <c r="L1837" s="72" t="s">
        <v>3993</v>
      </c>
      <c r="M1837" s="48" t="s">
        <v>3946</v>
      </c>
      <c r="N1837" s="73" t="s">
        <v>4114</v>
      </c>
      <c r="O1837" s="73" t="s">
        <v>3995</v>
      </c>
      <c r="P1837" s="74">
        <f ca="1">IFERROR(VLOOKUP(DadosViagem5[[#This Row],[Placa]],BIP!A:E,5,FALSE),"")</f>
        <v>0</v>
      </c>
      <c r="Q1837" s="75">
        <f ca="1">DATEDIF(DadosViagem5[[#This Row],[BIP]],TODAY(),"D")</f>
        <v>45978</v>
      </c>
      <c r="R1837" s="76" t="str">
        <f>IFERROR(VLOOKUP(DadosViagem5[[#This Row],[Placa]],DDS!B:C,2,FALSE),"Verificar cadastro")</f>
        <v> </v>
      </c>
      <c r="S1837" s="77" t="s">
        <v>2023</v>
      </c>
      <c r="T1837" s="48"/>
      <c r="U1837" s="79"/>
      <c r="V1837" s="78"/>
      <c r="W1837" s="82" t="s">
        <v>2267</v>
      </c>
      <c r="X1837" s="80"/>
      <c r="Y1837" s="81"/>
      <c r="Z1837" s="82"/>
      <c r="AA1837" s="70" t="s">
        <v>2024</v>
      </c>
      <c r="AB1837" s="70" t="s">
        <v>2024</v>
      </c>
      <c r="AC1837" s="69" t="s">
        <v>2024</v>
      </c>
      <c r="AD1837" s="69" t="str">
        <f ca="1">IFERROR(DATEDIF(DadosViagem5[[#This Row],[Utimo Bip Reserva]],TODAY(),"D"),"")</f>
        <v/>
      </c>
      <c r="AE1837" s="49" t="s">
        <v>2024</v>
      </c>
      <c r="AF1837" s="50" t="s">
        <v>2024</v>
      </c>
      <c r="AG1837" s="49"/>
      <c r="AH1837" s="50">
        <v>45807</v>
      </c>
      <c r="AI1837" s="49" t="str">
        <f>IF(DadosViagem5[[#This Row],[Dias em manutenção ]]&lt;5,"Dentro do Prazo","Fora do Prazo")</f>
        <v>Fora do Prazo</v>
      </c>
      <c r="AJ1837" s="49" t="e">
        <v>#REF!</v>
      </c>
    </row>
    <row r="1838" spans="1:36" ht="15">
      <c r="A1838" s="69" t="s">
        <v>4117</v>
      </c>
      <c r="B1838" s="70"/>
      <c r="C1838" s="69" t="s">
        <v>4047</v>
      </c>
      <c r="D1838" s="69" t="s">
        <v>2158</v>
      </c>
      <c r="E1838" s="69" t="s">
        <v>844</v>
      </c>
      <c r="F1838" s="69"/>
      <c r="G1838" s="69"/>
      <c r="H1838" s="70">
        <v>2024</v>
      </c>
      <c r="I1838" s="69" t="s">
        <v>2819</v>
      </c>
      <c r="J1838" s="69" t="e">
        <v>#N/A</v>
      </c>
      <c r="K1838" s="131" t="s">
        <v>4118</v>
      </c>
      <c r="L1838" s="72" t="s">
        <v>3993</v>
      </c>
      <c r="M1838" s="48" t="s">
        <v>3946</v>
      </c>
      <c r="N1838" s="47" t="s">
        <v>4119</v>
      </c>
      <c r="O1838" s="47" t="s">
        <v>4120</v>
      </c>
      <c r="P1838" s="74">
        <f ca="1">IFERROR(VLOOKUP(DadosViagem5[[#This Row],[Placa]],BIP!A:E,5,FALSE),"")</f>
        <v>0</v>
      </c>
      <c r="Q1838" s="75">
        <f ca="1">DATEDIF(DadosViagem5[[#This Row],[BIP]],TODAY(),"D")</f>
        <v>45978</v>
      </c>
      <c r="R1838" s="76" t="str">
        <f>IFERROR(VLOOKUP(DadosViagem5[[#This Row],[Placa]],DDS!B:C,2,FALSE),"Verificar cadastro")</f>
        <v> </v>
      </c>
      <c r="S1838" s="77" t="s">
        <v>2023</v>
      </c>
      <c r="T1838" s="48"/>
      <c r="U1838" s="79"/>
      <c r="V1838" s="78"/>
      <c r="W1838" s="82" t="s">
        <v>2267</v>
      </c>
      <c r="X1838" s="80"/>
      <c r="Y1838" s="81"/>
      <c r="Z1838" s="82"/>
      <c r="AA1838" s="70" t="s">
        <v>2024</v>
      </c>
      <c r="AB1838" s="70" t="s">
        <v>2024</v>
      </c>
      <c r="AC1838" s="69" t="s">
        <v>2024</v>
      </c>
      <c r="AD1838" s="69" t="str">
        <f ca="1">IFERROR(DATEDIF(DadosViagem5[[#This Row],[Utimo Bip Reserva]],TODAY(),"D"),"")</f>
        <v/>
      </c>
      <c r="AE1838" s="49"/>
      <c r="AF1838" s="50"/>
      <c r="AG1838" s="49"/>
      <c r="AH1838" s="50">
        <v>45807</v>
      </c>
      <c r="AI1838" s="49" t="str">
        <f>IF(DadosViagem5[[#This Row],[Dias em manutenção ]]&lt;5,"Dentro do Prazo","Fora do Prazo")</f>
        <v>Fora do Prazo</v>
      </c>
      <c r="AJ1838" s="49" t="e">
        <v>#REF!</v>
      </c>
    </row>
    <row r="1839" spans="1:36" ht="15">
      <c r="A1839" s="69" t="s">
        <v>4121</v>
      </c>
      <c r="B1839" s="70"/>
      <c r="C1839" s="69" t="s">
        <v>4047</v>
      </c>
      <c r="D1839" s="69" t="s">
        <v>2158</v>
      </c>
      <c r="E1839" s="69" t="s">
        <v>844</v>
      </c>
      <c r="F1839" s="69"/>
      <c r="G1839" s="69"/>
      <c r="H1839" s="70">
        <v>2024</v>
      </c>
      <c r="I1839" s="69" t="s">
        <v>2819</v>
      </c>
      <c r="J1839" s="69" t="e">
        <v>#N/A</v>
      </c>
      <c r="K1839" s="131" t="s">
        <v>4118</v>
      </c>
      <c r="L1839" s="72" t="s">
        <v>3993</v>
      </c>
      <c r="M1839" s="48" t="s">
        <v>3946</v>
      </c>
      <c r="N1839" s="47" t="s">
        <v>4119</v>
      </c>
      <c r="O1839" s="47" t="s">
        <v>4120</v>
      </c>
      <c r="P1839" s="74">
        <f ca="1">IFERROR(VLOOKUP(DadosViagem5[[#This Row],[Placa]],BIP!A:E,5,FALSE),"")</f>
        <v>0</v>
      </c>
      <c r="Q1839" s="75">
        <f ca="1">DATEDIF(DadosViagem5[[#This Row],[BIP]],TODAY(),"D")</f>
        <v>45978</v>
      </c>
      <c r="R1839" s="76" t="str">
        <f>IFERROR(VLOOKUP(DadosViagem5[[#This Row],[Placa]],DDS!B:C,2,FALSE),"Verificar cadastro")</f>
        <v> </v>
      </c>
      <c r="S1839" s="77" t="s">
        <v>2023</v>
      </c>
      <c r="T1839" s="48"/>
      <c r="U1839" s="79"/>
      <c r="V1839" s="78"/>
      <c r="W1839" s="82" t="s">
        <v>2267</v>
      </c>
      <c r="X1839" s="80"/>
      <c r="Y1839" s="81"/>
      <c r="Z1839" s="82"/>
      <c r="AA1839" s="70" t="s">
        <v>2024</v>
      </c>
      <c r="AB1839" s="70" t="s">
        <v>2024</v>
      </c>
      <c r="AC1839" s="69" t="s">
        <v>2024</v>
      </c>
      <c r="AD1839" s="69" t="str">
        <f ca="1">IFERROR(DATEDIF(DadosViagem5[[#This Row],[Utimo Bip Reserva]],TODAY(),"D"),"")</f>
        <v/>
      </c>
      <c r="AE1839" s="49"/>
      <c r="AF1839" s="50"/>
      <c r="AG1839" s="49"/>
      <c r="AH1839" s="50">
        <v>45807</v>
      </c>
      <c r="AI1839" s="49" t="str">
        <f>IF(DadosViagem5[[#This Row],[Dias em manutenção ]]&lt;5,"Dentro do Prazo","Fora do Prazo")</f>
        <v>Fora do Prazo</v>
      </c>
      <c r="AJ1839" s="49" t="e">
        <v>#REF!</v>
      </c>
    </row>
    <row r="1840" spans="1:36" ht="15">
      <c r="A1840" s="69" t="s">
        <v>4122</v>
      </c>
      <c r="B1840" s="70"/>
      <c r="C1840" s="69" t="s">
        <v>4047</v>
      </c>
      <c r="D1840" s="69" t="s">
        <v>2158</v>
      </c>
      <c r="E1840" s="69" t="s">
        <v>844</v>
      </c>
      <c r="F1840" s="69"/>
      <c r="G1840" s="69"/>
      <c r="H1840" s="70">
        <v>2024</v>
      </c>
      <c r="I1840" s="69" t="s">
        <v>2819</v>
      </c>
      <c r="J1840" s="69" t="e">
        <v>#N/A</v>
      </c>
      <c r="K1840" s="131" t="s">
        <v>4118</v>
      </c>
      <c r="L1840" s="72" t="s">
        <v>3993</v>
      </c>
      <c r="M1840" s="48" t="s">
        <v>3946</v>
      </c>
      <c r="N1840" s="47" t="s">
        <v>4119</v>
      </c>
      <c r="O1840" s="47" t="s">
        <v>4120</v>
      </c>
      <c r="P1840" s="74">
        <f ca="1">IFERROR(VLOOKUP(DadosViagem5[[#This Row],[Placa]],BIP!A:E,5,FALSE),"")</f>
        <v>0</v>
      </c>
      <c r="Q1840" s="75">
        <f ca="1">DATEDIF(DadosViagem5[[#This Row],[BIP]],TODAY(),"D")</f>
        <v>45978</v>
      </c>
      <c r="R1840" s="76" t="str">
        <f>IFERROR(VLOOKUP(DadosViagem5[[#This Row],[Placa]],DDS!B:C,2,FALSE),"Verificar cadastro")</f>
        <v> </v>
      </c>
      <c r="S1840" s="77" t="s">
        <v>2023</v>
      </c>
      <c r="T1840" s="48"/>
      <c r="U1840" s="79"/>
      <c r="V1840" s="78"/>
      <c r="W1840" s="82" t="s">
        <v>2267</v>
      </c>
      <c r="X1840" s="80"/>
      <c r="Y1840" s="81"/>
      <c r="Z1840" s="82"/>
      <c r="AA1840" s="70" t="s">
        <v>2024</v>
      </c>
      <c r="AB1840" s="70" t="s">
        <v>2024</v>
      </c>
      <c r="AC1840" s="69" t="s">
        <v>2024</v>
      </c>
      <c r="AD1840" s="69" t="str">
        <f ca="1">IFERROR(DATEDIF(DadosViagem5[[#This Row],[Utimo Bip Reserva]],TODAY(),"D"),"")</f>
        <v/>
      </c>
      <c r="AE1840" s="49"/>
      <c r="AF1840" s="50"/>
      <c r="AG1840" s="49"/>
      <c r="AH1840" s="50">
        <v>45807</v>
      </c>
      <c r="AI1840" s="49" t="str">
        <f>IF(DadosViagem5[[#This Row],[Dias em manutenção ]]&lt;5,"Dentro do Prazo","Fora do Prazo")</f>
        <v>Fora do Prazo</v>
      </c>
      <c r="AJ1840" s="49" t="e">
        <v>#REF!</v>
      </c>
    </row>
    <row r="1841" spans="1:36" ht="15">
      <c r="A1841" s="69" t="s">
        <v>4123</v>
      </c>
      <c r="B1841" s="70"/>
      <c r="C1841" s="69" t="s">
        <v>4047</v>
      </c>
      <c r="D1841" s="69" t="s">
        <v>2158</v>
      </c>
      <c r="E1841" s="69" t="s">
        <v>844</v>
      </c>
      <c r="F1841" s="69"/>
      <c r="G1841" s="69"/>
      <c r="H1841" s="70">
        <v>2024</v>
      </c>
      <c r="I1841" s="69" t="s">
        <v>2819</v>
      </c>
      <c r="J1841" s="69" t="e">
        <v>#N/A</v>
      </c>
      <c r="K1841" s="131" t="s">
        <v>4118</v>
      </c>
      <c r="L1841" s="72" t="s">
        <v>3993</v>
      </c>
      <c r="M1841" s="48" t="s">
        <v>3946</v>
      </c>
      <c r="N1841" s="47" t="s">
        <v>4119</v>
      </c>
      <c r="O1841" s="47" t="s">
        <v>4120</v>
      </c>
      <c r="P1841" s="74">
        <f ca="1">IFERROR(VLOOKUP(DadosViagem5[[#This Row],[Placa]],BIP!A:E,5,FALSE),"")</f>
        <v>0</v>
      </c>
      <c r="Q1841" s="75">
        <f ca="1">DATEDIF(DadosViagem5[[#This Row],[BIP]],TODAY(),"D")</f>
        <v>45978</v>
      </c>
      <c r="R1841" s="76" t="str">
        <f>IFERROR(VLOOKUP(DadosViagem5[[#This Row],[Placa]],DDS!B:C,2,FALSE),"Verificar cadastro")</f>
        <v> </v>
      </c>
      <c r="S1841" s="77" t="s">
        <v>2023</v>
      </c>
      <c r="T1841" s="48"/>
      <c r="U1841" s="79"/>
      <c r="V1841" s="78"/>
      <c r="W1841" s="82" t="s">
        <v>2267</v>
      </c>
      <c r="X1841" s="80"/>
      <c r="Y1841" s="81"/>
      <c r="Z1841" s="82"/>
      <c r="AA1841" s="70" t="s">
        <v>2024</v>
      </c>
      <c r="AB1841" s="70" t="s">
        <v>2024</v>
      </c>
      <c r="AC1841" s="69" t="s">
        <v>2024</v>
      </c>
      <c r="AD1841" s="69" t="str">
        <f ca="1">IFERROR(DATEDIF(DadosViagem5[[#This Row],[Utimo Bip Reserva]],TODAY(),"D"),"")</f>
        <v/>
      </c>
      <c r="AE1841" s="49"/>
      <c r="AF1841" s="50"/>
      <c r="AG1841" s="49"/>
      <c r="AH1841" s="50">
        <v>45807</v>
      </c>
      <c r="AI1841" s="49" t="str">
        <f>IF(DadosViagem5[[#This Row],[Dias em manutenção ]]&lt;5,"Dentro do Prazo","Fora do Prazo")</f>
        <v>Fora do Prazo</v>
      </c>
      <c r="AJ1841" s="49" t="e">
        <v>#REF!</v>
      </c>
    </row>
    <row r="1842" spans="1:36" ht="15">
      <c r="A1842" s="69" t="s">
        <v>4124</v>
      </c>
      <c r="B1842" s="70"/>
      <c r="C1842" s="69" t="s">
        <v>4047</v>
      </c>
      <c r="D1842" s="69" t="s">
        <v>2158</v>
      </c>
      <c r="E1842" s="69" t="s">
        <v>844</v>
      </c>
      <c r="F1842" s="69"/>
      <c r="G1842" s="69"/>
      <c r="H1842" s="70">
        <v>2024</v>
      </c>
      <c r="I1842" s="69" t="s">
        <v>2819</v>
      </c>
      <c r="J1842" s="69" t="e">
        <v>#N/A</v>
      </c>
      <c r="K1842" s="131" t="s">
        <v>4118</v>
      </c>
      <c r="L1842" s="72" t="s">
        <v>3993</v>
      </c>
      <c r="M1842" s="48" t="s">
        <v>3946</v>
      </c>
      <c r="N1842" s="47" t="s">
        <v>4119</v>
      </c>
      <c r="O1842" s="47" t="s">
        <v>4120</v>
      </c>
      <c r="P1842" s="74">
        <f ca="1">IFERROR(VLOOKUP(DadosViagem5[[#This Row],[Placa]],BIP!A:E,5,FALSE),"")</f>
        <v>0</v>
      </c>
      <c r="Q1842" s="75">
        <f ca="1">DATEDIF(DadosViagem5[[#This Row],[BIP]],TODAY(),"D")</f>
        <v>45978</v>
      </c>
      <c r="R1842" s="76" t="str">
        <f>IFERROR(VLOOKUP(DadosViagem5[[#This Row],[Placa]],DDS!B:C,2,FALSE),"Verificar cadastro")</f>
        <v> </v>
      </c>
      <c r="S1842" s="77" t="s">
        <v>2023</v>
      </c>
      <c r="T1842" s="48"/>
      <c r="U1842" s="79"/>
      <c r="V1842" s="78"/>
      <c r="W1842" s="82" t="s">
        <v>2267</v>
      </c>
      <c r="X1842" s="80"/>
      <c r="Y1842" s="81"/>
      <c r="Z1842" s="82"/>
      <c r="AA1842" s="70" t="s">
        <v>2024</v>
      </c>
      <c r="AB1842" s="70" t="s">
        <v>2024</v>
      </c>
      <c r="AC1842" s="69" t="s">
        <v>2024</v>
      </c>
      <c r="AD1842" s="69" t="str">
        <f ca="1">IFERROR(DATEDIF(DadosViagem5[[#This Row],[Utimo Bip Reserva]],TODAY(),"D"),"")</f>
        <v/>
      </c>
      <c r="AE1842" s="49"/>
      <c r="AF1842" s="50"/>
      <c r="AG1842" s="49"/>
      <c r="AH1842" s="50">
        <v>45807</v>
      </c>
      <c r="AI1842" s="49" t="str">
        <f>IF(DadosViagem5[[#This Row],[Dias em manutenção ]]&lt;5,"Dentro do Prazo","Fora do Prazo")</f>
        <v>Fora do Prazo</v>
      </c>
      <c r="AJ1842" s="49" t="e">
        <v>#REF!</v>
      </c>
    </row>
    <row r="1843" spans="1:36" ht="15">
      <c r="A1843" s="69" t="s">
        <v>4125</v>
      </c>
      <c r="B1843" s="70"/>
      <c r="C1843" s="69" t="s">
        <v>4047</v>
      </c>
      <c r="D1843" s="69" t="s">
        <v>2158</v>
      </c>
      <c r="E1843" s="69" t="s">
        <v>844</v>
      </c>
      <c r="F1843" s="69"/>
      <c r="G1843" s="69"/>
      <c r="H1843" s="70">
        <v>2024</v>
      </c>
      <c r="I1843" s="69" t="s">
        <v>2819</v>
      </c>
      <c r="J1843" s="69" t="e">
        <v>#N/A</v>
      </c>
      <c r="K1843" s="131" t="s">
        <v>4118</v>
      </c>
      <c r="L1843" s="72" t="s">
        <v>3993</v>
      </c>
      <c r="M1843" s="48" t="s">
        <v>3946</v>
      </c>
      <c r="N1843" s="47" t="s">
        <v>4119</v>
      </c>
      <c r="O1843" s="47" t="s">
        <v>4120</v>
      </c>
      <c r="P1843" s="74">
        <f ca="1">IFERROR(VLOOKUP(DadosViagem5[[#This Row],[Placa]],BIP!A:E,5,FALSE),"")</f>
        <v>0</v>
      </c>
      <c r="Q1843" s="75">
        <f ca="1">DATEDIF(DadosViagem5[[#This Row],[BIP]],TODAY(),"D")</f>
        <v>45978</v>
      </c>
      <c r="R1843" s="76" t="str">
        <f>IFERROR(VLOOKUP(DadosViagem5[[#This Row],[Placa]],DDS!B:C,2,FALSE),"Verificar cadastro")</f>
        <v> </v>
      </c>
      <c r="S1843" s="77" t="s">
        <v>2023</v>
      </c>
      <c r="T1843" s="48"/>
      <c r="U1843" s="79"/>
      <c r="V1843" s="78"/>
      <c r="W1843" s="82" t="s">
        <v>2267</v>
      </c>
      <c r="X1843" s="80"/>
      <c r="Y1843" s="81"/>
      <c r="Z1843" s="82"/>
      <c r="AA1843" s="70" t="s">
        <v>2024</v>
      </c>
      <c r="AB1843" s="70" t="s">
        <v>2024</v>
      </c>
      <c r="AC1843" s="69" t="s">
        <v>2024</v>
      </c>
      <c r="AD1843" s="69" t="str">
        <f ca="1">IFERROR(DATEDIF(DadosViagem5[[#This Row],[Utimo Bip Reserva]],TODAY(),"D"),"")</f>
        <v/>
      </c>
      <c r="AE1843" s="49"/>
      <c r="AF1843" s="50"/>
      <c r="AG1843" s="49"/>
      <c r="AH1843" s="50">
        <v>45807</v>
      </c>
      <c r="AI1843" s="49" t="str">
        <f>IF(DadosViagem5[[#This Row],[Dias em manutenção ]]&lt;5,"Dentro do Prazo","Fora do Prazo")</f>
        <v>Fora do Prazo</v>
      </c>
      <c r="AJ1843" s="49" t="e">
        <v>#REF!</v>
      </c>
    </row>
    <row r="1844" spans="1:36" ht="15">
      <c r="A1844" s="69" t="s">
        <v>4126</v>
      </c>
      <c r="B1844" s="70"/>
      <c r="C1844" s="69" t="s">
        <v>4047</v>
      </c>
      <c r="D1844" s="69" t="s">
        <v>2158</v>
      </c>
      <c r="E1844" s="69" t="s">
        <v>844</v>
      </c>
      <c r="F1844" s="69"/>
      <c r="G1844" s="69"/>
      <c r="H1844" s="70">
        <v>2024</v>
      </c>
      <c r="I1844" s="69" t="s">
        <v>2819</v>
      </c>
      <c r="J1844" s="69" t="e">
        <v>#N/A</v>
      </c>
      <c r="K1844" s="131" t="s">
        <v>4118</v>
      </c>
      <c r="L1844" s="72" t="s">
        <v>3993</v>
      </c>
      <c r="M1844" s="48" t="s">
        <v>3946</v>
      </c>
      <c r="N1844" s="47" t="s">
        <v>4119</v>
      </c>
      <c r="O1844" s="47" t="s">
        <v>4120</v>
      </c>
      <c r="P1844" s="74">
        <f ca="1">IFERROR(VLOOKUP(DadosViagem5[[#This Row],[Placa]],BIP!A:E,5,FALSE),"")</f>
        <v>0</v>
      </c>
      <c r="Q1844" s="75">
        <f ca="1">DATEDIF(DadosViagem5[[#This Row],[BIP]],TODAY(),"D")</f>
        <v>45978</v>
      </c>
      <c r="R1844" s="76" t="str">
        <f>IFERROR(VLOOKUP(DadosViagem5[[#This Row],[Placa]],DDS!B:C,2,FALSE),"Verificar cadastro")</f>
        <v> </v>
      </c>
      <c r="S1844" s="77" t="s">
        <v>2023</v>
      </c>
      <c r="T1844" s="48"/>
      <c r="U1844" s="79"/>
      <c r="V1844" s="78"/>
      <c r="W1844" s="82" t="s">
        <v>2267</v>
      </c>
      <c r="X1844" s="80"/>
      <c r="Y1844" s="81"/>
      <c r="Z1844" s="82"/>
      <c r="AA1844" s="70" t="s">
        <v>2024</v>
      </c>
      <c r="AB1844" s="70" t="s">
        <v>2024</v>
      </c>
      <c r="AC1844" s="69" t="s">
        <v>2024</v>
      </c>
      <c r="AD1844" s="69" t="str">
        <f ca="1">IFERROR(DATEDIF(DadosViagem5[[#This Row],[Utimo Bip Reserva]],TODAY(),"D"),"")</f>
        <v/>
      </c>
      <c r="AE1844" s="49"/>
      <c r="AF1844" s="50"/>
      <c r="AG1844" s="49"/>
      <c r="AH1844" s="50">
        <v>45807</v>
      </c>
      <c r="AI1844" s="49" t="str">
        <f>IF(DadosViagem5[[#This Row],[Dias em manutenção ]]&lt;5,"Dentro do Prazo","Fora do Prazo")</f>
        <v>Fora do Prazo</v>
      </c>
      <c r="AJ1844" s="49" t="e">
        <v>#REF!</v>
      </c>
    </row>
    <row r="1845" spans="1:36" ht="15">
      <c r="A1845" s="69" t="s">
        <v>4127</v>
      </c>
      <c r="B1845" s="70"/>
      <c r="C1845" s="69" t="s">
        <v>4047</v>
      </c>
      <c r="D1845" s="69" t="s">
        <v>2158</v>
      </c>
      <c r="E1845" s="69" t="s">
        <v>844</v>
      </c>
      <c r="F1845" s="69"/>
      <c r="G1845" s="69"/>
      <c r="H1845" s="70">
        <v>2024</v>
      </c>
      <c r="I1845" s="69" t="s">
        <v>2819</v>
      </c>
      <c r="J1845" s="69" t="e">
        <v>#N/A</v>
      </c>
      <c r="K1845" s="131" t="s">
        <v>4118</v>
      </c>
      <c r="L1845" s="72" t="s">
        <v>3993</v>
      </c>
      <c r="M1845" s="48" t="s">
        <v>3946</v>
      </c>
      <c r="N1845" s="47" t="s">
        <v>4119</v>
      </c>
      <c r="O1845" s="47" t="s">
        <v>4120</v>
      </c>
      <c r="P1845" s="74">
        <f ca="1">IFERROR(VLOOKUP(DadosViagem5[[#This Row],[Placa]],BIP!A:E,5,FALSE),"")</f>
        <v>0</v>
      </c>
      <c r="Q1845" s="75">
        <f ca="1">DATEDIF(DadosViagem5[[#This Row],[BIP]],TODAY(),"D")</f>
        <v>45978</v>
      </c>
      <c r="R1845" s="76" t="str">
        <f>IFERROR(VLOOKUP(DadosViagem5[[#This Row],[Placa]],DDS!B:C,2,FALSE),"Verificar cadastro")</f>
        <v> </v>
      </c>
      <c r="S1845" s="77" t="s">
        <v>2023</v>
      </c>
      <c r="T1845" s="48"/>
      <c r="U1845" s="79"/>
      <c r="V1845" s="78"/>
      <c r="W1845" s="82" t="s">
        <v>2267</v>
      </c>
      <c r="X1845" s="80"/>
      <c r="Y1845" s="81"/>
      <c r="Z1845" s="82"/>
      <c r="AA1845" s="70" t="s">
        <v>2024</v>
      </c>
      <c r="AB1845" s="70" t="s">
        <v>2024</v>
      </c>
      <c r="AC1845" s="69" t="s">
        <v>2024</v>
      </c>
      <c r="AD1845" s="69" t="str">
        <f ca="1">IFERROR(DATEDIF(DadosViagem5[[#This Row],[Utimo Bip Reserva]],TODAY(),"D"),"")</f>
        <v/>
      </c>
      <c r="AE1845" s="49"/>
      <c r="AF1845" s="50"/>
      <c r="AG1845" s="49"/>
      <c r="AH1845" s="50">
        <v>45807</v>
      </c>
      <c r="AI1845" s="49" t="str">
        <f>IF(DadosViagem5[[#This Row],[Dias em manutenção ]]&lt;5,"Dentro do Prazo","Fora do Prazo")</f>
        <v>Fora do Prazo</v>
      </c>
      <c r="AJ1845" s="49" t="e">
        <v>#REF!</v>
      </c>
    </row>
    <row r="1846" spans="1:36" ht="15">
      <c r="A1846" s="69" t="s">
        <v>4128</v>
      </c>
      <c r="B1846" s="70"/>
      <c r="C1846" s="69" t="s">
        <v>4047</v>
      </c>
      <c r="D1846" s="69" t="s">
        <v>2158</v>
      </c>
      <c r="E1846" s="69" t="s">
        <v>844</v>
      </c>
      <c r="F1846" s="69"/>
      <c r="G1846" s="69"/>
      <c r="H1846" s="70">
        <v>2024</v>
      </c>
      <c r="I1846" s="69" t="s">
        <v>2819</v>
      </c>
      <c r="J1846" s="69" t="e">
        <v>#N/A</v>
      </c>
      <c r="K1846" s="131" t="s">
        <v>4118</v>
      </c>
      <c r="L1846" s="72" t="s">
        <v>3993</v>
      </c>
      <c r="M1846" s="48" t="s">
        <v>3946</v>
      </c>
      <c r="N1846" s="47" t="s">
        <v>4119</v>
      </c>
      <c r="O1846" s="47" t="s">
        <v>4120</v>
      </c>
      <c r="P1846" s="74">
        <f ca="1">IFERROR(VLOOKUP(DadosViagem5[[#This Row],[Placa]],BIP!A:E,5,FALSE),"")</f>
        <v>0</v>
      </c>
      <c r="Q1846" s="75">
        <f ca="1">DATEDIF(DadosViagem5[[#This Row],[BIP]],TODAY(),"D")</f>
        <v>45978</v>
      </c>
      <c r="R1846" s="76" t="str">
        <f>IFERROR(VLOOKUP(DadosViagem5[[#This Row],[Placa]],DDS!B:C,2,FALSE),"Verificar cadastro")</f>
        <v> </v>
      </c>
      <c r="S1846" s="77" t="s">
        <v>2023</v>
      </c>
      <c r="T1846" s="48"/>
      <c r="U1846" s="79"/>
      <c r="V1846" s="78"/>
      <c r="W1846" s="82" t="s">
        <v>2267</v>
      </c>
      <c r="X1846" s="80"/>
      <c r="Y1846" s="81"/>
      <c r="Z1846" s="82"/>
      <c r="AA1846" s="70" t="s">
        <v>2024</v>
      </c>
      <c r="AB1846" s="70" t="s">
        <v>2024</v>
      </c>
      <c r="AC1846" s="69" t="s">
        <v>2024</v>
      </c>
      <c r="AD1846" s="69" t="str">
        <f ca="1">IFERROR(DATEDIF(DadosViagem5[[#This Row],[Utimo Bip Reserva]],TODAY(),"D"),"")</f>
        <v/>
      </c>
      <c r="AE1846" s="49"/>
      <c r="AF1846" s="50"/>
      <c r="AG1846" s="49"/>
      <c r="AH1846" s="50">
        <v>45807</v>
      </c>
      <c r="AI1846" s="49" t="str">
        <f>IF(DadosViagem5[[#This Row],[Dias em manutenção ]]&lt;5,"Dentro do Prazo","Fora do Prazo")</f>
        <v>Fora do Prazo</v>
      </c>
      <c r="AJ1846" s="49" t="e">
        <v>#REF!</v>
      </c>
    </row>
    <row r="1847" spans="1:36" ht="15">
      <c r="A1847" s="69" t="s">
        <v>4129</v>
      </c>
      <c r="B1847" s="70"/>
      <c r="C1847" s="69" t="s">
        <v>4047</v>
      </c>
      <c r="D1847" s="69" t="s">
        <v>2158</v>
      </c>
      <c r="E1847" s="69" t="s">
        <v>844</v>
      </c>
      <c r="F1847" s="69"/>
      <c r="G1847" s="69"/>
      <c r="H1847" s="70">
        <v>2024</v>
      </c>
      <c r="I1847" s="69" t="s">
        <v>2819</v>
      </c>
      <c r="J1847" s="69" t="e">
        <v>#N/A</v>
      </c>
      <c r="K1847" s="131" t="s">
        <v>4118</v>
      </c>
      <c r="L1847" s="72" t="s">
        <v>3993</v>
      </c>
      <c r="M1847" s="48" t="s">
        <v>3946</v>
      </c>
      <c r="N1847" s="47" t="s">
        <v>4119</v>
      </c>
      <c r="O1847" s="47" t="s">
        <v>4120</v>
      </c>
      <c r="P1847" s="74">
        <f ca="1">IFERROR(VLOOKUP(DadosViagem5[[#This Row],[Placa]],BIP!A:E,5,FALSE),"")</f>
        <v>0</v>
      </c>
      <c r="Q1847" s="75">
        <f ca="1">DATEDIF(DadosViagem5[[#This Row],[BIP]],TODAY(),"D")</f>
        <v>45978</v>
      </c>
      <c r="R1847" s="76" t="str">
        <f>IFERROR(VLOOKUP(DadosViagem5[[#This Row],[Placa]],DDS!B:C,2,FALSE),"Verificar cadastro")</f>
        <v> </v>
      </c>
      <c r="S1847" s="77" t="s">
        <v>2023</v>
      </c>
      <c r="T1847" s="48"/>
      <c r="U1847" s="79"/>
      <c r="V1847" s="78"/>
      <c r="W1847" s="82" t="s">
        <v>2267</v>
      </c>
      <c r="X1847" s="80"/>
      <c r="Y1847" s="81"/>
      <c r="Z1847" s="82"/>
      <c r="AA1847" s="70" t="s">
        <v>2024</v>
      </c>
      <c r="AB1847" s="70" t="s">
        <v>2024</v>
      </c>
      <c r="AC1847" s="69" t="s">
        <v>2024</v>
      </c>
      <c r="AD1847" s="69" t="str">
        <f ca="1">IFERROR(DATEDIF(DadosViagem5[[#This Row],[Utimo Bip Reserva]],TODAY(),"D"),"")</f>
        <v/>
      </c>
      <c r="AE1847" s="49"/>
      <c r="AF1847" s="50"/>
      <c r="AG1847" s="49"/>
      <c r="AH1847" s="50">
        <v>45807</v>
      </c>
      <c r="AI1847" s="49" t="str">
        <f>IF(DadosViagem5[[#This Row],[Dias em manutenção ]]&lt;5,"Dentro do Prazo","Fora do Prazo")</f>
        <v>Fora do Prazo</v>
      </c>
      <c r="AJ1847" s="49" t="e">
        <v>#REF!</v>
      </c>
    </row>
    <row r="1848" spans="1:36" ht="15">
      <c r="A1848" s="69" t="s">
        <v>4130</v>
      </c>
      <c r="B1848" s="70"/>
      <c r="C1848" s="69" t="s">
        <v>4043</v>
      </c>
      <c r="D1848" s="69" t="s">
        <v>2158</v>
      </c>
      <c r="E1848" s="69" t="s">
        <v>844</v>
      </c>
      <c r="F1848" s="69"/>
      <c r="G1848" s="69"/>
      <c r="H1848" s="155">
        <v>2024</v>
      </c>
      <c r="I1848" s="69" t="s">
        <v>2819</v>
      </c>
      <c r="J1848" s="69" t="e">
        <v>#N/A</v>
      </c>
      <c r="K1848" s="131" t="s">
        <v>4118</v>
      </c>
      <c r="L1848" s="72" t="s">
        <v>3993</v>
      </c>
      <c r="M1848" s="48" t="s">
        <v>3946</v>
      </c>
      <c r="N1848" s="49" t="s">
        <v>4119</v>
      </c>
      <c r="O1848" s="49" t="s">
        <v>4120</v>
      </c>
      <c r="P1848" s="74">
        <f ca="1">IFERROR(VLOOKUP(DadosViagem5[[#This Row],[Placa]],BIP!A:E,5,FALSE),"")</f>
        <v>0</v>
      </c>
      <c r="Q1848" s="75">
        <f ca="1">DATEDIF(DadosViagem5[[#This Row],[BIP]],TODAY(),"D")</f>
        <v>45978</v>
      </c>
      <c r="R1848" s="76" t="str">
        <f>IFERROR(VLOOKUP(DadosViagem5[[#This Row],[Placa]],DDS!B:C,2,FALSE),"Verificar cadastro")</f>
        <v> </v>
      </c>
      <c r="S1848" s="77" t="s">
        <v>2023</v>
      </c>
      <c r="T1848" s="48"/>
      <c r="U1848" s="79"/>
      <c r="V1848" s="78"/>
      <c r="W1848" s="82" t="s">
        <v>2267</v>
      </c>
      <c r="X1848" s="80"/>
      <c r="Y1848" s="81"/>
      <c r="Z1848" s="82"/>
      <c r="AA1848" s="70" t="s">
        <v>2024</v>
      </c>
      <c r="AB1848" s="70" t="s">
        <v>2024</v>
      </c>
      <c r="AC1848" s="69" t="s">
        <v>2024</v>
      </c>
      <c r="AD1848" s="69" t="str">
        <f ca="1">IFERROR(DATEDIF(DadosViagem5[[#This Row],[Utimo Bip Reserva]],TODAY(),"D"),"")</f>
        <v/>
      </c>
      <c r="AE1848" s="49"/>
      <c r="AF1848" s="50"/>
      <c r="AG1848" s="49"/>
      <c r="AH1848" s="50">
        <v>45807</v>
      </c>
      <c r="AI1848" s="49" t="str">
        <f>IF(DadosViagem5[[#This Row],[Dias em manutenção ]]&lt;5,"Dentro do Prazo","Fora do Prazo")</f>
        <v>Fora do Prazo</v>
      </c>
      <c r="AJ1848" s="49" t="e">
        <v>#REF!</v>
      </c>
    </row>
    <row r="1849" spans="1:36" ht="15">
      <c r="A1849" s="69" t="s">
        <v>4131</v>
      </c>
      <c r="B1849" s="70"/>
      <c r="C1849" s="69" t="s">
        <v>4043</v>
      </c>
      <c r="D1849" s="69" t="s">
        <v>2158</v>
      </c>
      <c r="E1849" s="69" t="s">
        <v>844</v>
      </c>
      <c r="F1849" s="69"/>
      <c r="G1849" s="69"/>
      <c r="H1849" s="70">
        <v>2024</v>
      </c>
      <c r="I1849" s="69" t="s">
        <v>2819</v>
      </c>
      <c r="J1849" s="69" t="e">
        <v>#N/A</v>
      </c>
      <c r="K1849" s="131" t="s">
        <v>4118</v>
      </c>
      <c r="L1849" s="72" t="s">
        <v>3993</v>
      </c>
      <c r="M1849" s="48" t="s">
        <v>3946</v>
      </c>
      <c r="N1849" s="47" t="s">
        <v>4119</v>
      </c>
      <c r="O1849" s="47" t="s">
        <v>4120</v>
      </c>
      <c r="P1849" s="74">
        <f ca="1">IFERROR(VLOOKUP(DadosViagem5[[#This Row],[Placa]],BIP!A:E,5,FALSE),"")</f>
        <v>0</v>
      </c>
      <c r="Q1849" s="75">
        <f ca="1">DATEDIF(DadosViagem5[[#This Row],[BIP]],TODAY(),"D")</f>
        <v>45978</v>
      </c>
      <c r="R1849" s="76" t="str">
        <f>IFERROR(VLOOKUP(DadosViagem5[[#This Row],[Placa]],DDS!B:C,2,FALSE),"Verificar cadastro")</f>
        <v> </v>
      </c>
      <c r="S1849" s="77" t="s">
        <v>2023</v>
      </c>
      <c r="T1849" s="48"/>
      <c r="U1849" s="79"/>
      <c r="V1849" s="78"/>
      <c r="W1849" s="82" t="s">
        <v>2267</v>
      </c>
      <c r="X1849" s="80"/>
      <c r="Y1849" s="81"/>
      <c r="Z1849" s="82"/>
      <c r="AA1849" s="70" t="s">
        <v>2024</v>
      </c>
      <c r="AB1849" s="70" t="s">
        <v>2024</v>
      </c>
      <c r="AC1849" s="69" t="s">
        <v>2024</v>
      </c>
      <c r="AD1849" s="69" t="str">
        <f ca="1">IFERROR(DATEDIF(DadosViagem5[[#This Row],[Utimo Bip Reserva]],TODAY(),"D"),"")</f>
        <v/>
      </c>
      <c r="AE1849" s="49"/>
      <c r="AF1849" s="50"/>
      <c r="AG1849" s="49"/>
      <c r="AH1849" s="50">
        <v>45807</v>
      </c>
      <c r="AI1849" s="49" t="str">
        <f>IF(DadosViagem5[[#This Row],[Dias em manutenção ]]&lt;5,"Dentro do Prazo","Fora do Prazo")</f>
        <v>Fora do Prazo</v>
      </c>
      <c r="AJ1849" s="49" t="e">
        <v>#REF!</v>
      </c>
    </row>
    <row r="1850" spans="1:36" ht="15">
      <c r="A1850" s="69" t="s">
        <v>4132</v>
      </c>
      <c r="B1850" s="70"/>
      <c r="C1850" s="69" t="s">
        <v>4043</v>
      </c>
      <c r="D1850" s="69" t="s">
        <v>2158</v>
      </c>
      <c r="E1850" s="69" t="s">
        <v>844</v>
      </c>
      <c r="F1850" s="69"/>
      <c r="G1850" s="69"/>
      <c r="H1850" s="70">
        <v>2024</v>
      </c>
      <c r="I1850" s="69" t="s">
        <v>2819</v>
      </c>
      <c r="J1850" s="69" t="e">
        <v>#N/A</v>
      </c>
      <c r="K1850" s="131" t="s">
        <v>4118</v>
      </c>
      <c r="L1850" s="72" t="s">
        <v>3993</v>
      </c>
      <c r="M1850" s="48" t="s">
        <v>3946</v>
      </c>
      <c r="N1850" s="47" t="s">
        <v>4119</v>
      </c>
      <c r="O1850" s="47" t="s">
        <v>4120</v>
      </c>
      <c r="P1850" s="74">
        <f ca="1">IFERROR(VLOOKUP(DadosViagem5[[#This Row],[Placa]],BIP!A:E,5,FALSE),"")</f>
        <v>0</v>
      </c>
      <c r="Q1850" s="75">
        <f ca="1">DATEDIF(DadosViagem5[[#This Row],[BIP]],TODAY(),"D")</f>
        <v>45978</v>
      </c>
      <c r="R1850" s="76" t="str">
        <f>IFERROR(VLOOKUP(DadosViagem5[[#This Row],[Placa]],DDS!B:C,2,FALSE),"Verificar cadastro")</f>
        <v> </v>
      </c>
      <c r="S1850" s="77" t="s">
        <v>2023</v>
      </c>
      <c r="T1850" s="48"/>
      <c r="U1850" s="79"/>
      <c r="V1850" s="78"/>
      <c r="W1850" s="82" t="s">
        <v>2267</v>
      </c>
      <c r="X1850" s="80"/>
      <c r="Y1850" s="81"/>
      <c r="Z1850" s="82"/>
      <c r="AA1850" s="70" t="s">
        <v>2024</v>
      </c>
      <c r="AB1850" s="70" t="s">
        <v>2024</v>
      </c>
      <c r="AC1850" s="69" t="s">
        <v>2024</v>
      </c>
      <c r="AD1850" s="69" t="str">
        <f ca="1">IFERROR(DATEDIF(DadosViagem5[[#This Row],[Utimo Bip Reserva]],TODAY(),"D"),"")</f>
        <v/>
      </c>
      <c r="AE1850" s="49"/>
      <c r="AF1850" s="50"/>
      <c r="AG1850" s="49"/>
      <c r="AH1850" s="50">
        <v>45807</v>
      </c>
      <c r="AI1850" s="49" t="str">
        <f>IF(DadosViagem5[[#This Row],[Dias em manutenção ]]&lt;5,"Dentro do Prazo","Fora do Prazo")</f>
        <v>Fora do Prazo</v>
      </c>
      <c r="AJ1850" s="49" t="e">
        <v>#REF!</v>
      </c>
    </row>
    <row r="1851" spans="1:36" ht="15">
      <c r="A1851" s="69" t="s">
        <v>4133</v>
      </c>
      <c r="B1851" s="70"/>
      <c r="C1851" s="69" t="s">
        <v>4043</v>
      </c>
      <c r="D1851" s="69" t="s">
        <v>2158</v>
      </c>
      <c r="E1851" s="69" t="s">
        <v>844</v>
      </c>
      <c r="F1851" s="69"/>
      <c r="G1851" s="69"/>
      <c r="H1851" s="70">
        <v>2024</v>
      </c>
      <c r="I1851" s="69" t="s">
        <v>2819</v>
      </c>
      <c r="J1851" s="69" t="e">
        <v>#N/A</v>
      </c>
      <c r="K1851" s="131" t="s">
        <v>4118</v>
      </c>
      <c r="L1851" s="72" t="s">
        <v>3993</v>
      </c>
      <c r="M1851" s="48" t="s">
        <v>3946</v>
      </c>
      <c r="N1851" s="47" t="s">
        <v>4119</v>
      </c>
      <c r="O1851" s="47" t="s">
        <v>4120</v>
      </c>
      <c r="P1851" s="74">
        <f ca="1">IFERROR(VLOOKUP(DadosViagem5[[#This Row],[Placa]],BIP!A:E,5,FALSE),"")</f>
        <v>0</v>
      </c>
      <c r="Q1851" s="75">
        <f ca="1">DATEDIF(DadosViagem5[[#This Row],[BIP]],TODAY(),"D")</f>
        <v>45978</v>
      </c>
      <c r="R1851" s="76" t="str">
        <f>IFERROR(VLOOKUP(DadosViagem5[[#This Row],[Placa]],DDS!B:C,2,FALSE),"Verificar cadastro")</f>
        <v> </v>
      </c>
      <c r="S1851" s="77" t="s">
        <v>2023</v>
      </c>
      <c r="T1851" s="48"/>
      <c r="U1851" s="79"/>
      <c r="V1851" s="78"/>
      <c r="W1851" s="82" t="s">
        <v>2267</v>
      </c>
      <c r="X1851" s="80"/>
      <c r="Y1851" s="81"/>
      <c r="Z1851" s="82"/>
      <c r="AA1851" s="70" t="s">
        <v>2024</v>
      </c>
      <c r="AB1851" s="70" t="s">
        <v>2024</v>
      </c>
      <c r="AC1851" s="69" t="s">
        <v>2024</v>
      </c>
      <c r="AD1851" s="69" t="str">
        <f ca="1">IFERROR(DATEDIF(DadosViagem5[[#This Row],[Utimo Bip Reserva]],TODAY(),"D"),"")</f>
        <v/>
      </c>
      <c r="AE1851" s="49"/>
      <c r="AF1851" s="50"/>
      <c r="AG1851" s="49"/>
      <c r="AH1851" s="50">
        <v>45807</v>
      </c>
      <c r="AI1851" s="49" t="str">
        <f>IF(DadosViagem5[[#This Row],[Dias em manutenção ]]&lt;5,"Dentro do Prazo","Fora do Prazo")</f>
        <v>Fora do Prazo</v>
      </c>
      <c r="AJ1851" s="49" t="e">
        <v>#REF!</v>
      </c>
    </row>
    <row r="1852" spans="1:36" ht="15">
      <c r="A1852" s="69" t="s">
        <v>4134</v>
      </c>
      <c r="B1852" s="70"/>
      <c r="C1852" s="69" t="s">
        <v>4043</v>
      </c>
      <c r="D1852" s="69" t="s">
        <v>2158</v>
      </c>
      <c r="E1852" s="69" t="s">
        <v>844</v>
      </c>
      <c r="F1852" s="69"/>
      <c r="G1852" s="69"/>
      <c r="H1852" s="70">
        <v>2024</v>
      </c>
      <c r="I1852" s="69" t="s">
        <v>2819</v>
      </c>
      <c r="J1852" s="69" t="e">
        <v>#N/A</v>
      </c>
      <c r="K1852" s="131" t="s">
        <v>4118</v>
      </c>
      <c r="L1852" s="72" t="s">
        <v>3993</v>
      </c>
      <c r="M1852" s="48" t="s">
        <v>3946</v>
      </c>
      <c r="N1852" s="47" t="s">
        <v>4119</v>
      </c>
      <c r="O1852" s="47" t="s">
        <v>4120</v>
      </c>
      <c r="P1852" s="74">
        <f ca="1">IFERROR(VLOOKUP(DadosViagem5[[#This Row],[Placa]],BIP!A:E,5,FALSE),"")</f>
        <v>0</v>
      </c>
      <c r="Q1852" s="75">
        <f ca="1">DATEDIF(DadosViagem5[[#This Row],[BIP]],TODAY(),"D")</f>
        <v>45978</v>
      </c>
      <c r="R1852" s="76" t="str">
        <f>IFERROR(VLOOKUP(DadosViagem5[[#This Row],[Placa]],DDS!B:C,2,FALSE),"Verificar cadastro")</f>
        <v> </v>
      </c>
      <c r="S1852" s="77" t="s">
        <v>2023</v>
      </c>
      <c r="T1852" s="48"/>
      <c r="U1852" s="79"/>
      <c r="V1852" s="78"/>
      <c r="W1852" s="82" t="s">
        <v>2267</v>
      </c>
      <c r="X1852" s="80"/>
      <c r="Y1852" s="81"/>
      <c r="Z1852" s="82"/>
      <c r="AA1852" s="70" t="s">
        <v>2024</v>
      </c>
      <c r="AB1852" s="70" t="s">
        <v>2024</v>
      </c>
      <c r="AC1852" s="69" t="s">
        <v>2024</v>
      </c>
      <c r="AD1852" s="69" t="str">
        <f ca="1">IFERROR(DATEDIF(DadosViagem5[[#This Row],[Utimo Bip Reserva]],TODAY(),"D"),"")</f>
        <v/>
      </c>
      <c r="AE1852" s="49"/>
      <c r="AF1852" s="50"/>
      <c r="AG1852" s="49"/>
      <c r="AH1852" s="50">
        <v>45807</v>
      </c>
      <c r="AI1852" s="49" t="str">
        <f>IF(DadosViagem5[[#This Row],[Dias em manutenção ]]&lt;5,"Dentro do Prazo","Fora do Prazo")</f>
        <v>Fora do Prazo</v>
      </c>
      <c r="AJ1852" s="49" t="e">
        <v>#REF!</v>
      </c>
    </row>
    <row r="1853" spans="1:36" ht="15">
      <c r="A1853" s="69" t="s">
        <v>4135</v>
      </c>
      <c r="B1853" s="70">
        <v>328</v>
      </c>
      <c r="C1853" s="69" t="s">
        <v>395</v>
      </c>
      <c r="D1853" s="69" t="s">
        <v>2025</v>
      </c>
      <c r="E1853" s="69" t="s">
        <v>2027</v>
      </c>
      <c r="F1853" s="69" t="s">
        <v>2279</v>
      </c>
      <c r="G1853" s="69"/>
      <c r="H1853" s="70">
        <v>2023</v>
      </c>
      <c r="I1853" s="69" t="s">
        <v>2819</v>
      </c>
      <c r="J1853" s="69" t="e">
        <v>#N/A</v>
      </c>
      <c r="K1853" s="71" t="s">
        <v>4118</v>
      </c>
      <c r="L1853" s="72" t="s">
        <v>3993</v>
      </c>
      <c r="M1853" s="48" t="s">
        <v>3946</v>
      </c>
      <c r="N1853" s="73" t="s">
        <v>4119</v>
      </c>
      <c r="O1853" s="73" t="s">
        <v>4120</v>
      </c>
      <c r="P1853" s="74">
        <f ca="1">IFERROR(VLOOKUP(DadosViagem5[[#This Row],[Placa]],BIP!A:E,5,FALSE),"")</f>
        <v>0</v>
      </c>
      <c r="Q1853" s="75">
        <f ca="1">DATEDIF(DadosViagem5[[#This Row],[BIP]],TODAY(),"D")</f>
        <v>45978</v>
      </c>
      <c r="R1853" s="76" t="str">
        <f>IFERROR(VLOOKUP(DadosViagem5[[#This Row],[Placa]],DDS!B:C,2,FALSE),"Verificar cadastro")</f>
        <v> </v>
      </c>
      <c r="S1853" s="77" t="s">
        <v>2023</v>
      </c>
      <c r="T1853" s="48"/>
      <c r="U1853" s="79"/>
      <c r="V1853" s="78"/>
      <c r="W1853" s="82" t="s">
        <v>2267</v>
      </c>
      <c r="X1853" s="80"/>
      <c r="Y1853" s="81"/>
      <c r="Z1853" s="82"/>
      <c r="AA1853" s="70" t="s">
        <v>2024</v>
      </c>
      <c r="AB1853" s="70" t="s">
        <v>2024</v>
      </c>
      <c r="AC1853" s="69" t="s">
        <v>2024</v>
      </c>
      <c r="AD1853" s="69" t="str">
        <f ca="1">IFERROR(DATEDIF(DadosViagem5[[#This Row],[Utimo Bip Reserva]],TODAY(),"D"),"")</f>
        <v/>
      </c>
      <c r="AE1853" s="50" t="s">
        <v>2024</v>
      </c>
      <c r="AF1853" s="50" t="s">
        <v>2024</v>
      </c>
      <c r="AG1853" s="49"/>
      <c r="AH1853" s="50">
        <v>45807</v>
      </c>
      <c r="AI1853" s="49" t="str">
        <f>IF(DadosViagem5[[#This Row],[Dias em manutenção ]]&lt;5,"Dentro do Prazo","Fora do Prazo")</f>
        <v>Fora do Prazo</v>
      </c>
      <c r="AJ1853" s="49" t="e">
        <v>#REF!</v>
      </c>
    </row>
    <row r="1854" spans="1:36" ht="15">
      <c r="A1854" s="69" t="s">
        <v>4136</v>
      </c>
      <c r="B1854" s="70"/>
      <c r="C1854" s="69"/>
      <c r="D1854" s="69"/>
      <c r="E1854" s="69"/>
      <c r="F1854" s="69"/>
      <c r="G1854" s="69"/>
      <c r="H1854" s="69"/>
      <c r="I1854" s="69" t="s">
        <v>4137</v>
      </c>
      <c r="J1854" s="69"/>
      <c r="K1854" s="69" t="s">
        <v>4138</v>
      </c>
      <c r="L1854" s="72" t="s">
        <v>3993</v>
      </c>
      <c r="M1854" s="48" t="s">
        <v>3946</v>
      </c>
      <c r="N1854" s="47" t="s">
        <v>1157</v>
      </c>
      <c r="O1854" s="47" t="s">
        <v>4098</v>
      </c>
      <c r="P1854" s="74" t="str">
        <f>IFERROR(VLOOKUP(DadosViagem5[[#This Row],[Placa]],BIP!A:E,5,FALSE),"")</f>
        <v/>
      </c>
      <c r="Q1854" s="75" t="e">
        <f ca="1">DATEDIF(DadosViagem5[[#This Row],[BIP]],TODAY(),"D")</f>
        <v>#VALUE!</v>
      </c>
      <c r="R1854" s="76" t="str">
        <f>IFERROR(VLOOKUP(DadosViagem5[[#This Row],[Placa]],DDS!B:C,2,FALSE),"Verificar cadastro")</f>
        <v>Verificar cadastro</v>
      </c>
      <c r="S1854" s="77" t="s">
        <v>2023</v>
      </c>
      <c r="T1854" s="48"/>
      <c r="U1854" s="79"/>
      <c r="V1854" s="78"/>
      <c r="W1854" s="82" t="s">
        <v>2267</v>
      </c>
      <c r="X1854" s="80"/>
      <c r="Y1854" s="81"/>
      <c r="Z1854" s="82"/>
      <c r="AA1854" s="70" t="s">
        <v>2024</v>
      </c>
      <c r="AB1854" s="70" t="s">
        <v>2024</v>
      </c>
      <c r="AC1854" s="70" t="s">
        <v>2024</v>
      </c>
      <c r="AD1854" s="70" t="s">
        <v>2024</v>
      </c>
      <c r="AE1854" s="49"/>
      <c r="AF1854" s="50"/>
      <c r="AG1854" s="49"/>
      <c r="AH1854" s="50">
        <v>45807</v>
      </c>
      <c r="AI1854" s="49" t="str">
        <f>IF(DadosViagem5[[#This Row],[Dias em manutenção ]]&lt;5,"Dentro do Prazo","Fora do Prazo")</f>
        <v>Fora do Prazo</v>
      </c>
      <c r="AJ1854" s="49" t="e">
        <v>#REF!</v>
      </c>
    </row>
    <row r="1855" spans="1:36" ht="15">
      <c r="A1855" s="69" t="s">
        <v>4139</v>
      </c>
      <c r="B1855" s="70"/>
      <c r="C1855" s="69"/>
      <c r="D1855" s="69"/>
      <c r="E1855" s="69"/>
      <c r="F1855" s="69"/>
      <c r="G1855" s="69"/>
      <c r="H1855" s="69"/>
      <c r="I1855" s="69" t="s">
        <v>4137</v>
      </c>
      <c r="J1855" s="69"/>
      <c r="K1855" s="69" t="s">
        <v>4138</v>
      </c>
      <c r="L1855" s="72" t="s">
        <v>3993</v>
      </c>
      <c r="M1855" s="48" t="s">
        <v>3946</v>
      </c>
      <c r="N1855" s="47" t="s">
        <v>1157</v>
      </c>
      <c r="O1855" s="47" t="s">
        <v>4098</v>
      </c>
      <c r="P1855" s="74" t="str">
        <f>IFERROR(VLOOKUP(DadosViagem5[[#This Row],[Placa]],BIP!A:E,5,FALSE),"")</f>
        <v/>
      </c>
      <c r="Q1855" s="75" t="e">
        <f ca="1">DATEDIF(DadosViagem5[[#This Row],[BIP]],TODAY(),"D")</f>
        <v>#VALUE!</v>
      </c>
      <c r="R1855" s="76" t="str">
        <f>IFERROR(VLOOKUP(DadosViagem5[[#This Row],[Placa]],DDS!B:C,2,FALSE),"Verificar cadastro")</f>
        <v>Verificar cadastro</v>
      </c>
      <c r="S1855" s="77" t="s">
        <v>2023</v>
      </c>
      <c r="T1855" s="48"/>
      <c r="U1855" s="79"/>
      <c r="V1855" s="78"/>
      <c r="W1855" s="82" t="s">
        <v>2267</v>
      </c>
      <c r="X1855" s="80"/>
      <c r="Y1855" s="81"/>
      <c r="Z1855" s="82"/>
      <c r="AA1855" s="70" t="s">
        <v>2024</v>
      </c>
      <c r="AB1855" s="70" t="s">
        <v>2024</v>
      </c>
      <c r="AC1855" s="70" t="s">
        <v>2024</v>
      </c>
      <c r="AD1855" s="70" t="s">
        <v>2024</v>
      </c>
      <c r="AE1855" s="49"/>
      <c r="AF1855" s="50"/>
      <c r="AG1855" s="49"/>
      <c r="AH1855" s="50">
        <v>45807</v>
      </c>
      <c r="AI1855" s="49" t="str">
        <f>IF(DadosViagem5[[#This Row],[Dias em manutenção ]]&lt;5,"Dentro do Prazo","Fora do Prazo")</f>
        <v>Fora do Prazo</v>
      </c>
      <c r="AJ1855" s="49" t="e">
        <v>#REF!</v>
      </c>
    </row>
    <row r="1856" spans="1:36" ht="15">
      <c r="A1856" s="69" t="s">
        <v>4140</v>
      </c>
      <c r="B1856" s="70"/>
      <c r="C1856" s="69"/>
      <c r="D1856" s="69"/>
      <c r="E1856" s="69"/>
      <c r="F1856" s="69"/>
      <c r="G1856" s="69"/>
      <c r="H1856" s="69"/>
      <c r="I1856" s="69" t="s">
        <v>4137</v>
      </c>
      <c r="J1856" s="69"/>
      <c r="K1856" s="69" t="s">
        <v>4138</v>
      </c>
      <c r="L1856" s="72" t="s">
        <v>3993</v>
      </c>
      <c r="M1856" s="48" t="s">
        <v>3946</v>
      </c>
      <c r="N1856" s="47" t="s">
        <v>1157</v>
      </c>
      <c r="O1856" s="47" t="s">
        <v>4098</v>
      </c>
      <c r="P1856" s="74" t="str">
        <f>IFERROR(VLOOKUP(DadosViagem5[[#This Row],[Placa]],BIP!A:E,5,FALSE),"")</f>
        <v/>
      </c>
      <c r="Q1856" s="75" t="e">
        <f ca="1">DATEDIF(DadosViagem5[[#This Row],[BIP]],TODAY(),"D")</f>
        <v>#VALUE!</v>
      </c>
      <c r="R1856" s="76" t="str">
        <f>IFERROR(VLOOKUP(DadosViagem5[[#This Row],[Placa]],DDS!B:C,2,FALSE),"Verificar cadastro")</f>
        <v> </v>
      </c>
      <c r="S1856" s="77" t="s">
        <v>2023</v>
      </c>
      <c r="T1856" s="48"/>
      <c r="U1856" s="79"/>
      <c r="V1856" s="78"/>
      <c r="W1856" s="82" t="s">
        <v>2267</v>
      </c>
      <c r="X1856" s="80"/>
      <c r="Y1856" s="81"/>
      <c r="Z1856" s="82"/>
      <c r="AA1856" s="70" t="s">
        <v>2024</v>
      </c>
      <c r="AB1856" s="70" t="s">
        <v>2024</v>
      </c>
      <c r="AC1856" s="70" t="s">
        <v>2024</v>
      </c>
      <c r="AD1856" s="70" t="s">
        <v>2024</v>
      </c>
      <c r="AE1856" s="49"/>
      <c r="AF1856" s="50"/>
      <c r="AG1856" s="49"/>
      <c r="AH1856" s="50">
        <v>45807</v>
      </c>
      <c r="AI1856" s="49" t="str">
        <f>IF(DadosViagem5[[#This Row],[Dias em manutenção ]]&lt;5,"Dentro do Prazo","Fora do Prazo")</f>
        <v>Fora do Prazo</v>
      </c>
      <c r="AJ1856" s="49" t="e">
        <v>#REF!</v>
      </c>
    </row>
    <row r="1857" spans="1:36" ht="15">
      <c r="A1857" s="69" t="s">
        <v>4141</v>
      </c>
      <c r="B1857" s="70"/>
      <c r="C1857" s="69"/>
      <c r="D1857" s="69"/>
      <c r="E1857" s="69"/>
      <c r="F1857" s="69"/>
      <c r="G1857" s="69"/>
      <c r="H1857" s="69"/>
      <c r="I1857" s="69" t="s">
        <v>4137</v>
      </c>
      <c r="J1857" s="69"/>
      <c r="K1857" s="69" t="s">
        <v>4138</v>
      </c>
      <c r="L1857" s="72" t="s">
        <v>3993</v>
      </c>
      <c r="M1857" s="48" t="s">
        <v>3946</v>
      </c>
      <c r="N1857" s="47" t="s">
        <v>1157</v>
      </c>
      <c r="O1857" s="47" t="s">
        <v>4098</v>
      </c>
      <c r="P1857" s="74" t="str">
        <f>IFERROR(VLOOKUP(DadosViagem5[[#This Row],[Placa]],BIP!A:E,5,FALSE),"")</f>
        <v/>
      </c>
      <c r="Q1857" s="75" t="e">
        <f ca="1">DATEDIF(DadosViagem5[[#This Row],[BIP]],TODAY(),"D")</f>
        <v>#VALUE!</v>
      </c>
      <c r="R1857" s="76" t="str">
        <f>IFERROR(VLOOKUP(DadosViagem5[[#This Row],[Placa]],DDS!B:C,2,FALSE),"Verificar cadastro")</f>
        <v> </v>
      </c>
      <c r="S1857" s="77" t="s">
        <v>2023</v>
      </c>
      <c r="T1857" s="48"/>
      <c r="U1857" s="79"/>
      <c r="V1857" s="78"/>
      <c r="W1857" s="82" t="s">
        <v>2267</v>
      </c>
      <c r="X1857" s="80"/>
      <c r="Y1857" s="81"/>
      <c r="Z1857" s="82"/>
      <c r="AA1857" s="70" t="s">
        <v>2024</v>
      </c>
      <c r="AB1857" s="70" t="s">
        <v>2024</v>
      </c>
      <c r="AC1857" s="70" t="s">
        <v>2024</v>
      </c>
      <c r="AD1857" s="70" t="s">
        <v>2024</v>
      </c>
      <c r="AE1857" s="49"/>
      <c r="AF1857" s="50"/>
      <c r="AG1857" s="49"/>
      <c r="AH1857" s="50">
        <v>45807</v>
      </c>
      <c r="AI1857" s="49" t="str">
        <f>IF(DadosViagem5[[#This Row],[Dias em manutenção ]]&lt;5,"Dentro do Prazo","Fora do Prazo")</f>
        <v>Fora do Prazo</v>
      </c>
      <c r="AJ1857" s="49" t="e">
        <v>#REF!</v>
      </c>
    </row>
    <row r="1858" spans="1:36" ht="15">
      <c r="A1858" s="93" t="s">
        <v>4142</v>
      </c>
      <c r="B1858" s="70"/>
      <c r="C1858" s="69"/>
      <c r="D1858" s="69"/>
      <c r="E1858" s="69"/>
      <c r="F1858" s="69"/>
      <c r="G1858" s="69"/>
      <c r="H1858" s="69"/>
      <c r="I1858" s="69" t="s">
        <v>4137</v>
      </c>
      <c r="J1858" s="69"/>
      <c r="K1858" s="69" t="s">
        <v>4138</v>
      </c>
      <c r="L1858" s="85" t="s">
        <v>3993</v>
      </c>
      <c r="M1858" s="48" t="s">
        <v>3946</v>
      </c>
      <c r="N1858" s="47" t="s">
        <v>1157</v>
      </c>
      <c r="O1858" s="47" t="s">
        <v>4098</v>
      </c>
      <c r="P1858" s="74" t="str">
        <f>IFERROR(VLOOKUP(DadosViagem5[[#This Row],[Placa]],BIP!A:E,5,FALSE),"")</f>
        <v/>
      </c>
      <c r="Q1858" s="75" t="e">
        <f ca="1">DATEDIF(DadosViagem5[[#This Row],[BIP]],TODAY(),"D")</f>
        <v>#VALUE!</v>
      </c>
      <c r="R1858" s="76" t="str">
        <f>IFERROR(VLOOKUP(DadosViagem5[[#This Row],[Placa]],DDS!B:C,2,FALSE),"Verificar cadastro")</f>
        <v>Verificar cadastro</v>
      </c>
      <c r="S1858" s="77" t="s">
        <v>2023</v>
      </c>
      <c r="T1858" s="48"/>
      <c r="U1858" s="79"/>
      <c r="V1858" s="78"/>
      <c r="W1858" s="82" t="s">
        <v>2267</v>
      </c>
      <c r="X1858" s="80"/>
      <c r="Y1858" s="81"/>
      <c r="Z1858" s="82"/>
      <c r="AA1858" s="70" t="s">
        <v>2024</v>
      </c>
      <c r="AB1858" s="70" t="s">
        <v>2024</v>
      </c>
      <c r="AC1858" s="70" t="s">
        <v>2024</v>
      </c>
      <c r="AD1858" s="70" t="s">
        <v>2024</v>
      </c>
      <c r="AE1858" s="49"/>
      <c r="AF1858" s="50"/>
      <c r="AG1858" s="49"/>
      <c r="AH1858" s="50">
        <v>45807</v>
      </c>
      <c r="AI1858" s="49" t="str">
        <f>IF(DadosViagem5[[#This Row],[Dias em manutenção ]]&lt;5,"Dentro do Prazo","Fora do Prazo")</f>
        <v>Fora do Prazo</v>
      </c>
      <c r="AJ1858" s="49" t="e">
        <v>#REF!</v>
      </c>
    </row>
    <row r="1859" spans="1:36" ht="15">
      <c r="A1859" s="69" t="s">
        <v>4143</v>
      </c>
      <c r="B1859" s="70"/>
      <c r="C1859" s="69"/>
      <c r="D1859" s="69"/>
      <c r="E1859" s="69"/>
      <c r="F1859" s="69"/>
      <c r="G1859" s="69"/>
      <c r="H1859" s="69"/>
      <c r="I1859" s="69" t="s">
        <v>4137</v>
      </c>
      <c r="J1859" s="69"/>
      <c r="K1859" s="69" t="s">
        <v>4138</v>
      </c>
      <c r="L1859" s="85" t="s">
        <v>3993</v>
      </c>
      <c r="M1859" s="48" t="s">
        <v>3946</v>
      </c>
      <c r="N1859" s="47" t="s">
        <v>1157</v>
      </c>
      <c r="O1859" s="47" t="s">
        <v>4098</v>
      </c>
      <c r="P1859" s="74" t="str">
        <f>IFERROR(VLOOKUP(DadosViagem5[[#This Row],[Placa]],BIP!A:E,5,FALSE),"")</f>
        <v/>
      </c>
      <c r="Q1859" s="75" t="e">
        <f ca="1">DATEDIF(DadosViagem5[[#This Row],[BIP]],TODAY(),"D")</f>
        <v>#VALUE!</v>
      </c>
      <c r="R1859" s="76" t="str">
        <f>IFERROR(VLOOKUP(DadosViagem5[[#This Row],[Placa]],DDS!B:C,2,FALSE),"Verificar cadastro")</f>
        <v> </v>
      </c>
      <c r="S1859" s="77" t="s">
        <v>2023</v>
      </c>
      <c r="T1859" s="48"/>
      <c r="U1859" s="79"/>
      <c r="V1859" s="78"/>
      <c r="W1859" s="82" t="s">
        <v>2267</v>
      </c>
      <c r="X1859" s="80"/>
      <c r="Y1859" s="81"/>
      <c r="Z1859" s="82"/>
      <c r="AA1859" s="70" t="s">
        <v>2024</v>
      </c>
      <c r="AB1859" s="70" t="s">
        <v>2024</v>
      </c>
      <c r="AC1859" s="70" t="s">
        <v>2024</v>
      </c>
      <c r="AD1859" s="70" t="s">
        <v>2024</v>
      </c>
      <c r="AE1859" s="49"/>
      <c r="AF1859" s="50"/>
      <c r="AG1859" s="49"/>
      <c r="AH1859" s="50">
        <v>45807</v>
      </c>
      <c r="AI1859" s="49" t="str">
        <f>IF(DadosViagem5[[#This Row],[Dias em manutenção ]]&lt;5,"Dentro do Prazo","Fora do Prazo")</f>
        <v>Fora do Prazo</v>
      </c>
      <c r="AJ1859" s="49" t="e">
        <v>#REF!</v>
      </c>
    </row>
    <row r="1860" spans="1:36" ht="15">
      <c r="A1860" s="69" t="s">
        <v>4144</v>
      </c>
      <c r="B1860" s="70"/>
      <c r="C1860" s="69"/>
      <c r="D1860" s="69"/>
      <c r="E1860" s="69"/>
      <c r="F1860" s="69"/>
      <c r="G1860" s="69"/>
      <c r="H1860" s="69"/>
      <c r="I1860" s="69" t="s">
        <v>2021</v>
      </c>
      <c r="J1860" s="69"/>
      <c r="K1860" s="69" t="s">
        <v>4145</v>
      </c>
      <c r="L1860" s="85" t="s">
        <v>3993</v>
      </c>
      <c r="M1860" s="48" t="s">
        <v>3946</v>
      </c>
      <c r="N1860" s="47"/>
      <c r="O1860" s="47"/>
      <c r="P1860" s="74" t="str">
        <f>IFERROR(VLOOKUP(DadosViagem5[[#This Row],[Placa]],BIP!A:E,5,FALSE),"")</f>
        <v/>
      </c>
      <c r="Q1860" s="75" t="e">
        <f ca="1">DATEDIF(DadosViagem5[[#This Row],[BIP]],TODAY(),"D")</f>
        <v>#VALUE!</v>
      </c>
      <c r="R1860" s="76" t="str">
        <f>IFERROR(VLOOKUP(DadosViagem5[[#This Row],[Placa]],DDS!B:C,2,FALSE),"Verificar cadastro")</f>
        <v>Verificar cadastro</v>
      </c>
      <c r="S1860" s="77" t="s">
        <v>2023</v>
      </c>
      <c r="T1860" s="48"/>
      <c r="U1860" s="79"/>
      <c r="V1860" s="78"/>
      <c r="W1860" s="82" t="s">
        <v>2267</v>
      </c>
      <c r="X1860" s="80"/>
      <c r="Y1860" s="81"/>
      <c r="Z1860" s="82"/>
      <c r="AA1860" s="70" t="s">
        <v>2024</v>
      </c>
      <c r="AB1860" s="70" t="s">
        <v>2024</v>
      </c>
      <c r="AC1860" s="70" t="s">
        <v>2024</v>
      </c>
      <c r="AD1860" s="70" t="s">
        <v>2024</v>
      </c>
      <c r="AE1860" s="49"/>
      <c r="AF1860" s="50"/>
      <c r="AG1860" s="49"/>
      <c r="AH1860" s="50">
        <v>45807</v>
      </c>
      <c r="AI1860" s="49" t="str">
        <f>IF(DadosViagem5[[#This Row],[Dias em manutenção ]]&lt;5,"Dentro do Prazo","Fora do Prazo")</f>
        <v>Fora do Prazo</v>
      </c>
      <c r="AJ1860" s="49" t="e">
        <v>#REF!</v>
      </c>
    </row>
    <row r="1861" spans="1:36" ht="15">
      <c r="A1861" s="69" t="s">
        <v>4146</v>
      </c>
      <c r="B1861" s="70"/>
      <c r="C1861" s="69"/>
      <c r="D1861" s="69"/>
      <c r="E1861" s="69"/>
      <c r="F1861" s="69"/>
      <c r="G1861" s="69"/>
      <c r="H1861" s="69"/>
      <c r="I1861" s="69" t="s">
        <v>2021</v>
      </c>
      <c r="J1861" s="69"/>
      <c r="K1861" s="69" t="s">
        <v>4145</v>
      </c>
      <c r="L1861" s="85" t="s">
        <v>3993</v>
      </c>
      <c r="M1861" s="48" t="s">
        <v>3946</v>
      </c>
      <c r="N1861" s="47"/>
      <c r="O1861" s="47"/>
      <c r="P1861" s="74" t="str">
        <f>IFERROR(VLOOKUP(DadosViagem5[[#This Row],[Placa]],BIP!A:E,5,FALSE),"")</f>
        <v/>
      </c>
      <c r="Q1861" s="75" t="e">
        <f ca="1">DATEDIF(DadosViagem5[[#This Row],[BIP]],TODAY(),"D")</f>
        <v>#VALUE!</v>
      </c>
      <c r="R1861" s="76" t="str">
        <f>IFERROR(VLOOKUP(DadosViagem5[[#This Row],[Placa]],DDS!B:C,2,FALSE),"Verificar cadastro")</f>
        <v>Verificar cadastro</v>
      </c>
      <c r="S1861" s="77" t="s">
        <v>2023</v>
      </c>
      <c r="T1861" s="48"/>
      <c r="U1861" s="79"/>
      <c r="V1861" s="78"/>
      <c r="W1861" s="82" t="s">
        <v>2267</v>
      </c>
      <c r="X1861" s="80"/>
      <c r="Y1861" s="81"/>
      <c r="Z1861" s="82"/>
      <c r="AA1861" s="70" t="s">
        <v>2024</v>
      </c>
      <c r="AB1861" s="70" t="s">
        <v>2024</v>
      </c>
      <c r="AC1861" s="70" t="s">
        <v>2024</v>
      </c>
      <c r="AD1861" s="70" t="s">
        <v>2024</v>
      </c>
      <c r="AE1861" s="49"/>
      <c r="AF1861" s="50"/>
      <c r="AG1861" s="49"/>
      <c r="AH1861" s="50">
        <v>45807</v>
      </c>
      <c r="AI1861" s="49" t="str">
        <f>IF(DadosViagem5[[#This Row],[Dias em manutenção ]]&lt;5,"Dentro do Prazo","Fora do Prazo")</f>
        <v>Fora do Prazo</v>
      </c>
      <c r="AJ1861" s="49" t="e">
        <v>#REF!</v>
      </c>
    </row>
    <row r="1862" spans="1:36" ht="15">
      <c r="A1862" s="69" t="s">
        <v>4147</v>
      </c>
      <c r="B1862" s="70"/>
      <c r="C1862" s="69"/>
      <c r="D1862" s="69"/>
      <c r="E1862" s="69"/>
      <c r="F1862" s="69"/>
      <c r="G1862" s="69"/>
      <c r="H1862" s="69"/>
      <c r="I1862" s="69" t="s">
        <v>2021</v>
      </c>
      <c r="J1862" s="69"/>
      <c r="K1862" s="69" t="s">
        <v>4145</v>
      </c>
      <c r="L1862" s="85" t="s">
        <v>3993</v>
      </c>
      <c r="M1862" s="48" t="s">
        <v>3946</v>
      </c>
      <c r="N1862" s="49"/>
      <c r="O1862" s="49"/>
      <c r="P1862" s="74" t="str">
        <f>IFERROR(VLOOKUP(DadosViagem5[[#This Row],[Placa]],BIP!A:E,5,FALSE),"")</f>
        <v/>
      </c>
      <c r="Q1862" s="75" t="e">
        <f ca="1">DATEDIF(DadosViagem5[[#This Row],[BIP]],TODAY(),"D")</f>
        <v>#VALUE!</v>
      </c>
      <c r="R1862" s="76" t="str">
        <f>IFERROR(VLOOKUP(DadosViagem5[[#This Row],[Placa]],DDS!B:C,2,FALSE),"Verificar cadastro")</f>
        <v>Verificar cadastro</v>
      </c>
      <c r="S1862" s="77" t="s">
        <v>2023</v>
      </c>
      <c r="T1862" s="48"/>
      <c r="U1862" s="79"/>
      <c r="V1862" s="78"/>
      <c r="W1862" s="82" t="s">
        <v>2267</v>
      </c>
      <c r="X1862" s="80"/>
      <c r="Y1862" s="81"/>
      <c r="Z1862" s="82"/>
      <c r="AA1862" s="70" t="s">
        <v>2024</v>
      </c>
      <c r="AB1862" s="70" t="s">
        <v>2024</v>
      </c>
      <c r="AC1862" s="70" t="s">
        <v>2024</v>
      </c>
      <c r="AD1862" s="70" t="s">
        <v>2024</v>
      </c>
      <c r="AE1862" s="49"/>
      <c r="AF1862" s="50"/>
      <c r="AG1862" s="49"/>
      <c r="AH1862" s="50">
        <v>45807</v>
      </c>
      <c r="AI1862" s="49" t="str">
        <f>IF(DadosViagem5[[#This Row],[Dias em manutenção ]]&lt;5,"Dentro do Prazo","Fora do Prazo")</f>
        <v>Fora do Prazo</v>
      </c>
      <c r="AJ1862" s="49" t="e">
        <v>#REF!</v>
      </c>
    </row>
    <row r="1863" spans="1:36" ht="15">
      <c r="A1863" s="69" t="s">
        <v>4148</v>
      </c>
      <c r="B1863" s="70"/>
      <c r="C1863" s="69"/>
      <c r="D1863" s="69"/>
      <c r="E1863" s="69"/>
      <c r="F1863" s="69"/>
      <c r="G1863" s="69"/>
      <c r="H1863" s="69"/>
      <c r="I1863" s="69" t="s">
        <v>2021</v>
      </c>
      <c r="J1863" s="69"/>
      <c r="K1863" s="69" t="s">
        <v>4145</v>
      </c>
      <c r="L1863" s="85" t="s">
        <v>3993</v>
      </c>
      <c r="M1863" s="48" t="s">
        <v>3946</v>
      </c>
      <c r="N1863" s="49"/>
      <c r="O1863" s="49"/>
      <c r="P1863" s="74" t="str">
        <f>IFERROR(VLOOKUP(DadosViagem5[[#This Row],[Placa]],BIP!A:E,5,FALSE),"")</f>
        <v/>
      </c>
      <c r="Q1863" s="75" t="e">
        <f ca="1">DATEDIF(DadosViagem5[[#This Row],[BIP]],TODAY(),"D")</f>
        <v>#VALUE!</v>
      </c>
      <c r="R1863" s="76" t="str">
        <f>IFERROR(VLOOKUP(DadosViagem5[[#This Row],[Placa]],DDS!B:C,2,FALSE),"Verificar cadastro")</f>
        <v> </v>
      </c>
      <c r="S1863" s="77" t="s">
        <v>2023</v>
      </c>
      <c r="T1863" s="48"/>
      <c r="U1863" s="79"/>
      <c r="V1863" s="78"/>
      <c r="W1863" s="82" t="s">
        <v>2267</v>
      </c>
      <c r="X1863" s="80"/>
      <c r="Y1863" s="81"/>
      <c r="Z1863" s="82"/>
      <c r="AA1863" s="70" t="s">
        <v>2024</v>
      </c>
      <c r="AB1863" s="70" t="s">
        <v>2024</v>
      </c>
      <c r="AC1863" s="70" t="s">
        <v>2024</v>
      </c>
      <c r="AD1863" s="70" t="s">
        <v>2024</v>
      </c>
      <c r="AE1863" s="49"/>
      <c r="AF1863" s="50"/>
      <c r="AG1863" s="49"/>
      <c r="AH1863" s="50">
        <v>45807</v>
      </c>
      <c r="AI1863" s="49" t="str">
        <f>IF(DadosViagem5[[#This Row],[Dias em manutenção ]]&lt;5,"Dentro do Prazo","Fora do Prazo")</f>
        <v>Fora do Prazo</v>
      </c>
      <c r="AJ1863" s="49" t="e">
        <v>#REF!</v>
      </c>
    </row>
    <row r="1864" spans="1:36" ht="15">
      <c r="A1864" s="69" t="s">
        <v>4149</v>
      </c>
      <c r="B1864" s="70"/>
      <c r="C1864" s="69"/>
      <c r="D1864" s="69"/>
      <c r="E1864" s="69"/>
      <c r="F1864" s="69"/>
      <c r="G1864" s="69"/>
      <c r="H1864" s="69"/>
      <c r="I1864" s="69" t="s">
        <v>2021</v>
      </c>
      <c r="J1864" s="69"/>
      <c r="K1864" s="69" t="s">
        <v>4145</v>
      </c>
      <c r="L1864" s="85" t="s">
        <v>3993</v>
      </c>
      <c r="M1864" s="48" t="s">
        <v>3946</v>
      </c>
      <c r="N1864" s="49"/>
      <c r="O1864" s="49"/>
      <c r="P1864" s="74" t="str">
        <f>IFERROR(VLOOKUP(DadosViagem5[[#This Row],[Placa]],BIP!A:E,5,FALSE),"")</f>
        <v/>
      </c>
      <c r="Q1864" s="75" t="e">
        <f ca="1">DATEDIF(DadosViagem5[[#This Row],[BIP]],TODAY(),"D")</f>
        <v>#VALUE!</v>
      </c>
      <c r="R1864" s="76" t="str">
        <f>IFERROR(VLOOKUP(DadosViagem5[[#This Row],[Placa]],DDS!B:C,2,FALSE),"Verificar cadastro")</f>
        <v> </v>
      </c>
      <c r="S1864" s="77" t="s">
        <v>2023</v>
      </c>
      <c r="T1864" s="48"/>
      <c r="U1864" s="79"/>
      <c r="V1864" s="78"/>
      <c r="W1864" s="82" t="s">
        <v>2267</v>
      </c>
      <c r="X1864" s="80"/>
      <c r="Y1864" s="81"/>
      <c r="Z1864" s="82"/>
      <c r="AA1864" s="70" t="s">
        <v>2024</v>
      </c>
      <c r="AB1864" s="70" t="s">
        <v>2024</v>
      </c>
      <c r="AC1864" s="70" t="s">
        <v>2024</v>
      </c>
      <c r="AD1864" s="70" t="s">
        <v>2024</v>
      </c>
      <c r="AE1864" s="49"/>
      <c r="AF1864" s="50"/>
      <c r="AG1864" s="49"/>
      <c r="AH1864" s="50">
        <v>45807</v>
      </c>
      <c r="AI1864" s="49" t="str">
        <f>IF(DadosViagem5[[#This Row],[Dias em manutenção ]]&lt;5,"Dentro do Prazo","Fora do Prazo")</f>
        <v>Fora do Prazo</v>
      </c>
      <c r="AJ1864" s="49" t="e">
        <v>#REF!</v>
      </c>
    </row>
    <row r="1865" spans="1:36" ht="15">
      <c r="A1865" s="69" t="s">
        <v>4150</v>
      </c>
      <c r="B1865" s="70"/>
      <c r="C1865" s="69"/>
      <c r="D1865" s="69"/>
      <c r="E1865" s="69"/>
      <c r="F1865" s="69"/>
      <c r="G1865" s="69"/>
      <c r="H1865" s="69"/>
      <c r="I1865" s="69" t="s">
        <v>2021</v>
      </c>
      <c r="J1865" s="69"/>
      <c r="K1865" s="69" t="s">
        <v>4145</v>
      </c>
      <c r="L1865" s="85" t="s">
        <v>3993</v>
      </c>
      <c r="M1865" s="48" t="s">
        <v>3946</v>
      </c>
      <c r="N1865" s="49"/>
      <c r="O1865" s="49"/>
      <c r="P1865" s="74" t="str">
        <f>IFERROR(VLOOKUP(DadosViagem5[[#This Row],[Placa]],BIP!A:E,5,FALSE),"")</f>
        <v/>
      </c>
      <c r="Q1865" s="75" t="e">
        <f ca="1">DATEDIF(DadosViagem5[[#This Row],[BIP]],TODAY(),"D")</f>
        <v>#VALUE!</v>
      </c>
      <c r="R1865" s="76" t="str">
        <f>IFERROR(VLOOKUP(DadosViagem5[[#This Row],[Placa]],DDS!B:C,2,FALSE),"Verificar cadastro")</f>
        <v>Verificar cadastro</v>
      </c>
      <c r="S1865" s="77" t="s">
        <v>2023</v>
      </c>
      <c r="T1865" s="48"/>
      <c r="U1865" s="79"/>
      <c r="V1865" s="78"/>
      <c r="W1865" s="82" t="s">
        <v>2267</v>
      </c>
      <c r="X1865" s="80"/>
      <c r="Y1865" s="81"/>
      <c r="Z1865" s="82"/>
      <c r="AA1865" s="70" t="s">
        <v>2024</v>
      </c>
      <c r="AB1865" s="70" t="s">
        <v>2024</v>
      </c>
      <c r="AC1865" s="70" t="s">
        <v>2024</v>
      </c>
      <c r="AD1865" s="70" t="s">
        <v>2024</v>
      </c>
      <c r="AE1865" s="49"/>
      <c r="AF1865" s="50"/>
      <c r="AG1865" s="49"/>
      <c r="AH1865" s="50">
        <v>45807</v>
      </c>
      <c r="AI1865" s="49" t="str">
        <f>IF(DadosViagem5[[#This Row],[Dias em manutenção ]]&lt;5,"Dentro do Prazo","Fora do Prazo")</f>
        <v>Fora do Prazo</v>
      </c>
      <c r="AJ1865" s="49" t="e">
        <v>#REF!</v>
      </c>
    </row>
    <row r="1866" spans="1:36" ht="15">
      <c r="A1866" s="69" t="s">
        <v>4151</v>
      </c>
      <c r="B1866" s="70"/>
      <c r="C1866" s="69"/>
      <c r="D1866" s="69"/>
      <c r="E1866" s="69"/>
      <c r="F1866" s="69"/>
      <c r="G1866" s="69"/>
      <c r="H1866" s="69"/>
      <c r="I1866" s="69" t="s">
        <v>2021</v>
      </c>
      <c r="J1866" s="69"/>
      <c r="K1866" s="69" t="s">
        <v>4145</v>
      </c>
      <c r="L1866" s="85" t="s">
        <v>3993</v>
      </c>
      <c r="M1866" s="48" t="s">
        <v>3946</v>
      </c>
      <c r="N1866" s="49"/>
      <c r="O1866" s="49"/>
      <c r="P1866" s="74" t="str">
        <f>IFERROR(VLOOKUP(DadosViagem5[[#This Row],[Placa]],BIP!A:E,5,FALSE),"")</f>
        <v/>
      </c>
      <c r="Q1866" s="75" t="e">
        <f ca="1">DATEDIF(DadosViagem5[[#This Row],[BIP]],TODAY(),"D")</f>
        <v>#VALUE!</v>
      </c>
      <c r="R1866" s="76" t="str">
        <f>IFERROR(VLOOKUP(DadosViagem5[[#This Row],[Placa]],DDS!B:C,2,FALSE),"Verificar cadastro")</f>
        <v>Verificar cadastro</v>
      </c>
      <c r="S1866" s="77" t="s">
        <v>2023</v>
      </c>
      <c r="T1866" s="48"/>
      <c r="U1866" s="79"/>
      <c r="V1866" s="78"/>
      <c r="W1866" s="82" t="s">
        <v>2267</v>
      </c>
      <c r="X1866" s="80"/>
      <c r="Y1866" s="81"/>
      <c r="Z1866" s="82"/>
      <c r="AA1866" s="70" t="s">
        <v>2024</v>
      </c>
      <c r="AB1866" s="70" t="s">
        <v>2024</v>
      </c>
      <c r="AC1866" s="70" t="s">
        <v>2024</v>
      </c>
      <c r="AD1866" s="70" t="s">
        <v>2024</v>
      </c>
      <c r="AE1866" s="49"/>
      <c r="AF1866" s="50"/>
      <c r="AG1866" s="49"/>
      <c r="AH1866" s="50">
        <v>45807</v>
      </c>
      <c r="AI1866" s="49" t="str">
        <f>IF(DadosViagem5[[#This Row],[Dias em manutenção ]]&lt;5,"Dentro do Prazo","Fora do Prazo")</f>
        <v>Fora do Prazo</v>
      </c>
      <c r="AJ1866" s="49" t="e">
        <v>#REF!</v>
      </c>
    </row>
    <row r="1867" spans="1:36" ht="15">
      <c r="A1867" s="69" t="s">
        <v>4152</v>
      </c>
      <c r="B1867" s="70"/>
      <c r="C1867" s="69"/>
      <c r="D1867" s="69"/>
      <c r="E1867" s="69"/>
      <c r="F1867" s="69"/>
      <c r="G1867" s="69"/>
      <c r="H1867" s="69"/>
      <c r="I1867" s="69" t="s">
        <v>2021</v>
      </c>
      <c r="J1867" s="69"/>
      <c r="K1867" s="69" t="s">
        <v>4145</v>
      </c>
      <c r="L1867" s="85" t="s">
        <v>3993</v>
      </c>
      <c r="M1867" s="48" t="s">
        <v>3946</v>
      </c>
      <c r="N1867" s="49"/>
      <c r="O1867" s="49"/>
      <c r="P1867" s="74" t="str">
        <f>IFERROR(VLOOKUP(DadosViagem5[[#This Row],[Placa]],BIP!A:E,5,FALSE),"")</f>
        <v/>
      </c>
      <c r="Q1867" s="75" t="e">
        <f ca="1">DATEDIF(DadosViagem5[[#This Row],[BIP]],TODAY(),"D")</f>
        <v>#VALUE!</v>
      </c>
      <c r="R1867" s="76" t="str">
        <f>IFERROR(VLOOKUP(DadosViagem5[[#This Row],[Placa]],DDS!B:C,2,FALSE),"Verificar cadastro")</f>
        <v> </v>
      </c>
      <c r="S1867" s="77" t="s">
        <v>2023</v>
      </c>
      <c r="T1867" s="48"/>
      <c r="U1867" s="79"/>
      <c r="V1867" s="78"/>
      <c r="W1867" s="82" t="s">
        <v>2267</v>
      </c>
      <c r="X1867" s="80"/>
      <c r="Y1867" s="81"/>
      <c r="Z1867" s="82"/>
      <c r="AA1867" s="70" t="s">
        <v>2024</v>
      </c>
      <c r="AB1867" s="70" t="s">
        <v>2024</v>
      </c>
      <c r="AC1867" s="70" t="s">
        <v>2024</v>
      </c>
      <c r="AD1867" s="70" t="s">
        <v>2024</v>
      </c>
      <c r="AE1867" s="49"/>
      <c r="AF1867" s="50"/>
      <c r="AG1867" s="49"/>
      <c r="AH1867" s="50">
        <v>45807</v>
      </c>
      <c r="AI1867" s="49" t="str">
        <f>IF(DadosViagem5[[#This Row],[Dias em manutenção ]]&lt;5,"Dentro do Prazo","Fora do Prazo")</f>
        <v>Fora do Prazo</v>
      </c>
      <c r="AJ1867" s="49" t="e">
        <v>#REF!</v>
      </c>
    </row>
    <row r="1868" spans="1:36" ht="15">
      <c r="A1868" s="109" t="s">
        <v>4153</v>
      </c>
      <c r="B1868" s="110"/>
      <c r="C1868" s="109"/>
      <c r="D1868" s="109"/>
      <c r="E1868" s="109"/>
      <c r="F1868" s="109"/>
      <c r="G1868" s="109"/>
      <c r="H1868" s="109"/>
      <c r="I1868" s="109" t="s">
        <v>2021</v>
      </c>
      <c r="J1868" s="109"/>
      <c r="K1868" s="109" t="s">
        <v>4145</v>
      </c>
      <c r="L1868" s="214" t="s">
        <v>3993</v>
      </c>
      <c r="M1868" s="48" t="s">
        <v>3946</v>
      </c>
      <c r="N1868" s="49"/>
      <c r="O1868" s="49"/>
      <c r="P1868" s="74" t="str">
        <f>IFERROR(VLOOKUP(DadosViagem5[[#This Row],[Placa]],BIP!A:E,5,FALSE),"")</f>
        <v/>
      </c>
      <c r="Q1868" s="75" t="e">
        <f ca="1">DATEDIF(DadosViagem5[[#This Row],[BIP]],TODAY(),"D")</f>
        <v>#VALUE!</v>
      </c>
      <c r="R1868" s="76" t="str">
        <f>IFERROR(VLOOKUP(DadosViagem5[[#This Row],[Placa]],DDS!B:C,2,FALSE),"Verificar cadastro")</f>
        <v>Verificar cadastro</v>
      </c>
      <c r="S1868" s="77" t="s">
        <v>2023</v>
      </c>
      <c r="T1868" s="48"/>
      <c r="U1868" s="79"/>
      <c r="V1868" s="78"/>
      <c r="W1868" s="82" t="s">
        <v>2267</v>
      </c>
      <c r="X1868" s="80"/>
      <c r="Y1868" s="81"/>
      <c r="Z1868" s="82"/>
      <c r="AA1868" s="70" t="s">
        <v>2024</v>
      </c>
      <c r="AB1868" s="70" t="s">
        <v>2024</v>
      </c>
      <c r="AC1868" s="70" t="s">
        <v>2024</v>
      </c>
      <c r="AD1868" s="70" t="s">
        <v>2024</v>
      </c>
      <c r="AE1868" s="49"/>
      <c r="AF1868" s="50"/>
      <c r="AG1868" s="49"/>
      <c r="AH1868" s="50">
        <v>45807</v>
      </c>
      <c r="AI1868" s="49" t="str">
        <f>IF(DadosViagem5[[#This Row],[Dias em manutenção ]]&lt;5,"Dentro do Prazo","Fora do Prazo")</f>
        <v>Fora do Prazo</v>
      </c>
      <c r="AJ1868" s="49" t="e">
        <v>#REF!</v>
      </c>
    </row>
    <row r="1869" spans="1:36" ht="15">
      <c r="A1869" s="69" t="s">
        <v>4154</v>
      </c>
      <c r="B1869" s="70"/>
      <c r="C1869" s="69"/>
      <c r="D1869" s="69"/>
      <c r="E1869" s="69"/>
      <c r="F1869" s="69"/>
      <c r="G1869" s="69"/>
      <c r="H1869" s="69"/>
      <c r="I1869" s="69" t="s">
        <v>2021</v>
      </c>
      <c r="J1869" s="69"/>
      <c r="K1869" s="69" t="s">
        <v>4145</v>
      </c>
      <c r="L1869" s="85" t="s">
        <v>3993</v>
      </c>
      <c r="M1869" s="48" t="s">
        <v>3946</v>
      </c>
      <c r="N1869" s="49"/>
      <c r="O1869" s="49"/>
      <c r="P1869" s="74" t="str">
        <f>IFERROR(VLOOKUP(DadosViagem5[[#This Row],[Placa]],BIP!A:E,5,FALSE),"")</f>
        <v/>
      </c>
      <c r="Q1869" s="75" t="e">
        <f ca="1">DATEDIF(DadosViagem5[[#This Row],[BIP]],TODAY(),"D")</f>
        <v>#VALUE!</v>
      </c>
      <c r="R1869" s="76" t="str">
        <f>IFERROR(VLOOKUP(DadosViagem5[[#This Row],[Placa]],DDS!B:C,2,FALSE),"Verificar cadastro")</f>
        <v> </v>
      </c>
      <c r="S1869" s="77" t="s">
        <v>2023</v>
      </c>
      <c r="T1869" s="48"/>
      <c r="U1869" s="79"/>
      <c r="V1869" s="78"/>
      <c r="W1869" s="82" t="s">
        <v>2267</v>
      </c>
      <c r="X1869" s="80"/>
      <c r="Y1869" s="81"/>
      <c r="Z1869" s="82"/>
      <c r="AA1869" s="70" t="s">
        <v>2024</v>
      </c>
      <c r="AB1869" s="70" t="s">
        <v>2024</v>
      </c>
      <c r="AC1869" s="70" t="s">
        <v>2024</v>
      </c>
      <c r="AD1869" s="70" t="s">
        <v>2024</v>
      </c>
      <c r="AE1869" s="49"/>
      <c r="AF1869" s="50"/>
      <c r="AG1869" s="49"/>
      <c r="AH1869" s="50">
        <v>45807</v>
      </c>
      <c r="AI1869" s="49" t="str">
        <f>IF(DadosViagem5[[#This Row],[Dias em manutenção ]]&lt;5,"Dentro do Prazo","Fora do Prazo")</f>
        <v>Fora do Prazo</v>
      </c>
      <c r="AJ1869" s="49" t="e">
        <v>#REF!</v>
      </c>
    </row>
    <row r="1870" spans="1:36" ht="15">
      <c r="A1870" s="69" t="s">
        <v>4155</v>
      </c>
      <c r="B1870" s="70"/>
      <c r="C1870" s="69"/>
      <c r="D1870" s="69"/>
      <c r="E1870" s="69"/>
      <c r="F1870" s="69"/>
      <c r="G1870" s="69"/>
      <c r="H1870" s="69"/>
      <c r="I1870" s="69" t="s">
        <v>2021</v>
      </c>
      <c r="J1870" s="69"/>
      <c r="K1870" s="69" t="s">
        <v>4145</v>
      </c>
      <c r="L1870" s="85" t="s">
        <v>3993</v>
      </c>
      <c r="M1870" s="48" t="s">
        <v>3946</v>
      </c>
      <c r="N1870" s="49"/>
      <c r="O1870" s="49"/>
      <c r="P1870" s="74" t="str">
        <f>IFERROR(VLOOKUP(DadosViagem5[[#This Row],[Placa]],BIP!A:E,5,FALSE),"")</f>
        <v/>
      </c>
      <c r="Q1870" s="75" t="e">
        <f ca="1">DATEDIF(DadosViagem5[[#This Row],[BIP]],TODAY(),"D")</f>
        <v>#VALUE!</v>
      </c>
      <c r="R1870" s="76" t="str">
        <f>IFERROR(VLOOKUP(DadosViagem5[[#This Row],[Placa]],DDS!B:C,2,FALSE),"Verificar cadastro")</f>
        <v>Verificar cadastro</v>
      </c>
      <c r="S1870" s="77" t="s">
        <v>2023</v>
      </c>
      <c r="T1870" s="48"/>
      <c r="U1870" s="79"/>
      <c r="V1870" s="78"/>
      <c r="W1870" s="82" t="s">
        <v>2267</v>
      </c>
      <c r="X1870" s="80"/>
      <c r="Y1870" s="81"/>
      <c r="Z1870" s="82"/>
      <c r="AA1870" s="70" t="s">
        <v>2024</v>
      </c>
      <c r="AB1870" s="70" t="s">
        <v>2024</v>
      </c>
      <c r="AC1870" s="70" t="s">
        <v>2024</v>
      </c>
      <c r="AD1870" s="70" t="s">
        <v>2024</v>
      </c>
      <c r="AE1870" s="49"/>
      <c r="AF1870" s="50"/>
      <c r="AG1870" s="49"/>
      <c r="AH1870" s="50">
        <v>45807</v>
      </c>
      <c r="AI1870" s="49" t="str">
        <f>IF(DadosViagem5[[#This Row],[Dias em manutenção ]]&lt;5,"Dentro do Prazo","Fora do Prazo")</f>
        <v>Fora do Prazo</v>
      </c>
      <c r="AJ1870" s="49" t="e">
        <v>#REF!</v>
      </c>
    </row>
    <row r="1871" spans="1:36" ht="15">
      <c r="A1871" s="69" t="s">
        <v>4156</v>
      </c>
      <c r="B1871" s="70"/>
      <c r="C1871" s="69"/>
      <c r="D1871" s="69"/>
      <c r="E1871" s="69"/>
      <c r="F1871" s="69"/>
      <c r="G1871" s="69"/>
      <c r="H1871" s="69"/>
      <c r="I1871" s="69" t="s">
        <v>2021</v>
      </c>
      <c r="J1871" s="69"/>
      <c r="K1871" s="69" t="s">
        <v>4145</v>
      </c>
      <c r="L1871" s="85" t="s">
        <v>3993</v>
      </c>
      <c r="M1871" s="48" t="s">
        <v>3946</v>
      </c>
      <c r="N1871" s="49"/>
      <c r="O1871" s="49"/>
      <c r="P1871" s="74" t="str">
        <f>IFERROR(VLOOKUP(DadosViagem5[[#This Row],[Placa]],BIP!A:E,5,FALSE),"")</f>
        <v/>
      </c>
      <c r="Q1871" s="75" t="e">
        <f ca="1">DATEDIF(DadosViagem5[[#This Row],[BIP]],TODAY(),"D")</f>
        <v>#VALUE!</v>
      </c>
      <c r="R1871" s="76" t="str">
        <f>IFERROR(VLOOKUP(DadosViagem5[[#This Row],[Placa]],DDS!B:C,2,FALSE),"Verificar cadastro")</f>
        <v>Verificar cadastro</v>
      </c>
      <c r="S1871" s="77" t="s">
        <v>2023</v>
      </c>
      <c r="T1871" s="48"/>
      <c r="U1871" s="79"/>
      <c r="V1871" s="78"/>
      <c r="W1871" s="82" t="s">
        <v>2267</v>
      </c>
      <c r="X1871" s="80"/>
      <c r="Y1871" s="81"/>
      <c r="Z1871" s="82"/>
      <c r="AA1871" s="70" t="s">
        <v>2024</v>
      </c>
      <c r="AB1871" s="70" t="s">
        <v>2024</v>
      </c>
      <c r="AC1871" s="70" t="s">
        <v>2024</v>
      </c>
      <c r="AD1871" s="70" t="s">
        <v>2024</v>
      </c>
      <c r="AE1871" s="49"/>
      <c r="AF1871" s="50"/>
      <c r="AG1871" s="49"/>
      <c r="AH1871" s="50">
        <v>45807</v>
      </c>
      <c r="AI1871" s="49" t="str">
        <f>IF(DadosViagem5[[#This Row],[Dias em manutenção ]]&lt;5,"Dentro do Prazo","Fora do Prazo")</f>
        <v>Fora do Prazo</v>
      </c>
      <c r="AJ1871" s="49" t="e">
        <v>#REF!</v>
      </c>
    </row>
    <row r="1872" spans="1:36" ht="15">
      <c r="A1872" s="69" t="s">
        <v>4157</v>
      </c>
      <c r="B1872" s="70"/>
      <c r="C1872" s="69"/>
      <c r="D1872" s="69"/>
      <c r="E1872" s="69"/>
      <c r="F1872" s="69"/>
      <c r="G1872" s="69"/>
      <c r="H1872" s="69"/>
      <c r="I1872" s="69" t="s">
        <v>2021</v>
      </c>
      <c r="J1872" s="69"/>
      <c r="K1872" s="69" t="s">
        <v>4145</v>
      </c>
      <c r="L1872" s="72" t="s">
        <v>3993</v>
      </c>
      <c r="M1872" s="48" t="s">
        <v>3946</v>
      </c>
      <c r="N1872" s="49"/>
      <c r="O1872" s="49"/>
      <c r="P1872" s="74" t="str">
        <f>IFERROR(VLOOKUP(DadosViagem5[[#This Row],[Placa]],BIP!A:E,5,FALSE),"")</f>
        <v/>
      </c>
      <c r="Q1872" s="75" t="e">
        <f ca="1">DATEDIF(DadosViagem5[[#This Row],[BIP]],TODAY(),"D")</f>
        <v>#VALUE!</v>
      </c>
      <c r="R1872" s="76" t="str">
        <f>IFERROR(VLOOKUP(DadosViagem5[[#This Row],[Placa]],DDS!B:C,2,FALSE),"Verificar cadastro")</f>
        <v>Verificar cadastro</v>
      </c>
      <c r="S1872" s="77" t="s">
        <v>2023</v>
      </c>
      <c r="T1872" s="48"/>
      <c r="U1872" s="79"/>
      <c r="V1872" s="78"/>
      <c r="W1872" s="82" t="s">
        <v>2267</v>
      </c>
      <c r="X1872" s="80"/>
      <c r="Y1872" s="81"/>
      <c r="Z1872" s="82"/>
      <c r="AA1872" s="70" t="s">
        <v>2024</v>
      </c>
      <c r="AB1872" s="70" t="s">
        <v>2024</v>
      </c>
      <c r="AC1872" s="70" t="s">
        <v>2024</v>
      </c>
      <c r="AD1872" s="70" t="s">
        <v>2024</v>
      </c>
      <c r="AE1872" s="49"/>
      <c r="AF1872" s="50"/>
      <c r="AG1872" s="49"/>
      <c r="AH1872" s="50">
        <v>45807</v>
      </c>
      <c r="AI1872" s="49" t="str">
        <f>IF(DadosViagem5[[#This Row],[Dias em manutenção ]]&lt;5,"Dentro do Prazo","Fora do Prazo")</f>
        <v>Fora do Prazo</v>
      </c>
      <c r="AJ1872" s="49" t="e">
        <v>#REF!</v>
      </c>
    </row>
    <row r="1873" spans="1:36" ht="15">
      <c r="A1873" s="69" t="s">
        <v>4158</v>
      </c>
      <c r="B1873" s="70"/>
      <c r="C1873" s="69"/>
      <c r="D1873" s="69"/>
      <c r="E1873" s="69"/>
      <c r="F1873" s="69"/>
      <c r="G1873" s="69"/>
      <c r="H1873" s="69"/>
      <c r="I1873" s="69" t="s">
        <v>2021</v>
      </c>
      <c r="J1873" s="69"/>
      <c r="K1873" s="69" t="s">
        <v>4145</v>
      </c>
      <c r="L1873" s="72" t="s">
        <v>3993</v>
      </c>
      <c r="M1873" s="48" t="s">
        <v>3946</v>
      </c>
      <c r="N1873" s="49"/>
      <c r="O1873" s="49"/>
      <c r="P1873" s="74" t="str">
        <f>IFERROR(VLOOKUP(DadosViagem5[[#This Row],[Placa]],BIP!A:E,5,FALSE),"")</f>
        <v/>
      </c>
      <c r="Q1873" s="75" t="e">
        <f ca="1">DATEDIF(DadosViagem5[[#This Row],[BIP]],TODAY(),"D")</f>
        <v>#VALUE!</v>
      </c>
      <c r="R1873" s="76" t="str">
        <f>IFERROR(VLOOKUP(DadosViagem5[[#This Row],[Placa]],DDS!B:C,2,FALSE),"Verificar cadastro")</f>
        <v>Verificar cadastro</v>
      </c>
      <c r="S1873" s="77" t="s">
        <v>2023</v>
      </c>
      <c r="T1873" s="48"/>
      <c r="U1873" s="79"/>
      <c r="V1873" s="78"/>
      <c r="W1873" s="82" t="s">
        <v>2267</v>
      </c>
      <c r="X1873" s="80"/>
      <c r="Y1873" s="81"/>
      <c r="Z1873" s="82"/>
      <c r="AA1873" s="70" t="s">
        <v>2024</v>
      </c>
      <c r="AB1873" s="70" t="s">
        <v>2024</v>
      </c>
      <c r="AC1873" s="70" t="s">
        <v>2024</v>
      </c>
      <c r="AD1873" s="70" t="s">
        <v>2024</v>
      </c>
      <c r="AE1873" s="49"/>
      <c r="AF1873" s="50"/>
      <c r="AG1873" s="49"/>
      <c r="AH1873" s="50">
        <v>45807</v>
      </c>
      <c r="AI1873" s="49" t="str">
        <f>IF(DadosViagem5[[#This Row],[Dias em manutenção ]]&lt;5,"Dentro do Prazo","Fora do Prazo")</f>
        <v>Fora do Prazo</v>
      </c>
      <c r="AJ1873" s="49" t="e">
        <v>#REF!</v>
      </c>
    </row>
    <row r="1874" spans="1:36" ht="15">
      <c r="A1874" s="69" t="s">
        <v>4159</v>
      </c>
      <c r="B1874" s="70"/>
      <c r="C1874" s="69"/>
      <c r="D1874" s="69"/>
      <c r="E1874" s="69"/>
      <c r="F1874" s="69"/>
      <c r="G1874" s="69"/>
      <c r="H1874" s="69"/>
      <c r="I1874" s="69" t="s">
        <v>2021</v>
      </c>
      <c r="J1874" s="69"/>
      <c r="K1874" s="69" t="s">
        <v>4145</v>
      </c>
      <c r="L1874" s="72" t="s">
        <v>3993</v>
      </c>
      <c r="M1874" s="48" t="s">
        <v>3946</v>
      </c>
      <c r="N1874" s="49"/>
      <c r="O1874" s="49"/>
      <c r="P1874" s="74" t="str">
        <f>IFERROR(VLOOKUP(DadosViagem5[[#This Row],[Placa]],BIP!A:E,5,FALSE),"")</f>
        <v/>
      </c>
      <c r="Q1874" s="75" t="e">
        <f ca="1">DATEDIF(DadosViagem5[[#This Row],[BIP]],TODAY(),"D")</f>
        <v>#VALUE!</v>
      </c>
      <c r="R1874" s="76" t="str">
        <f>IFERROR(VLOOKUP(DadosViagem5[[#This Row],[Placa]],DDS!B:C,2,FALSE),"Verificar cadastro")</f>
        <v>Verificar cadastro</v>
      </c>
      <c r="S1874" s="77" t="s">
        <v>2023</v>
      </c>
      <c r="T1874" s="48"/>
      <c r="U1874" s="79"/>
      <c r="V1874" s="78"/>
      <c r="W1874" s="82" t="s">
        <v>2267</v>
      </c>
      <c r="X1874" s="80"/>
      <c r="Y1874" s="81"/>
      <c r="Z1874" s="82"/>
      <c r="AA1874" s="70" t="s">
        <v>2024</v>
      </c>
      <c r="AB1874" s="70" t="s">
        <v>2024</v>
      </c>
      <c r="AC1874" s="70" t="s">
        <v>2024</v>
      </c>
      <c r="AD1874" s="70" t="s">
        <v>2024</v>
      </c>
      <c r="AE1874" s="49"/>
      <c r="AF1874" s="50"/>
      <c r="AG1874" s="49"/>
      <c r="AH1874" s="50">
        <v>45807</v>
      </c>
      <c r="AI1874" s="49" t="str">
        <f>IF(DadosViagem5[[#This Row],[Dias em manutenção ]]&lt;5,"Dentro do Prazo","Fora do Prazo")</f>
        <v>Fora do Prazo</v>
      </c>
      <c r="AJ1874" s="49" t="e">
        <v>#REF!</v>
      </c>
    </row>
    <row r="1875" spans="1:36" ht="15">
      <c r="A1875" s="69" t="s">
        <v>4160</v>
      </c>
      <c r="B1875" s="70"/>
      <c r="C1875" s="69"/>
      <c r="D1875" s="69"/>
      <c r="E1875" s="69"/>
      <c r="F1875" s="69"/>
      <c r="G1875" s="69"/>
      <c r="H1875" s="69"/>
      <c r="I1875" s="69" t="s">
        <v>2021</v>
      </c>
      <c r="J1875" s="69"/>
      <c r="K1875" s="69" t="s">
        <v>4145</v>
      </c>
      <c r="L1875" s="72" t="s">
        <v>3993</v>
      </c>
      <c r="M1875" s="48" t="s">
        <v>3946</v>
      </c>
      <c r="N1875" s="49"/>
      <c r="O1875" s="49"/>
      <c r="P1875" s="74" t="str">
        <f>IFERROR(VLOOKUP(DadosViagem5[[#This Row],[Placa]],BIP!A:E,5,FALSE),"")</f>
        <v/>
      </c>
      <c r="Q1875" s="75" t="e">
        <f ca="1">DATEDIF(DadosViagem5[[#This Row],[BIP]],TODAY(),"D")</f>
        <v>#VALUE!</v>
      </c>
      <c r="R1875" s="76" t="str">
        <f>IFERROR(VLOOKUP(DadosViagem5[[#This Row],[Placa]],DDS!B:C,2,FALSE),"Verificar cadastro")</f>
        <v> </v>
      </c>
      <c r="S1875" s="77" t="s">
        <v>2023</v>
      </c>
      <c r="T1875" s="48"/>
      <c r="U1875" s="79"/>
      <c r="V1875" s="78"/>
      <c r="W1875" s="82" t="s">
        <v>2267</v>
      </c>
      <c r="X1875" s="80"/>
      <c r="Y1875" s="81"/>
      <c r="Z1875" s="82"/>
      <c r="AA1875" s="70" t="s">
        <v>2024</v>
      </c>
      <c r="AB1875" s="70" t="s">
        <v>2024</v>
      </c>
      <c r="AC1875" s="70" t="s">
        <v>2024</v>
      </c>
      <c r="AD1875" s="70" t="s">
        <v>2024</v>
      </c>
      <c r="AE1875" s="49"/>
      <c r="AF1875" s="50"/>
      <c r="AG1875" s="49"/>
      <c r="AH1875" s="50">
        <v>45807</v>
      </c>
      <c r="AI1875" s="49" t="str">
        <f>IF(DadosViagem5[[#This Row],[Dias em manutenção ]]&lt;5,"Dentro do Prazo","Fora do Prazo")</f>
        <v>Fora do Prazo</v>
      </c>
      <c r="AJ1875" s="49" t="e">
        <v>#REF!</v>
      </c>
    </row>
    <row r="1876" spans="1:36" ht="15">
      <c r="A1876" s="69" t="s">
        <v>4161</v>
      </c>
      <c r="B1876" s="70"/>
      <c r="C1876" s="69"/>
      <c r="D1876" s="69"/>
      <c r="E1876" s="69"/>
      <c r="F1876" s="69"/>
      <c r="G1876" s="69"/>
      <c r="H1876" s="69"/>
      <c r="I1876" s="69" t="s">
        <v>2021</v>
      </c>
      <c r="J1876" s="69"/>
      <c r="K1876" s="69" t="s">
        <v>4145</v>
      </c>
      <c r="L1876" s="72" t="s">
        <v>3993</v>
      </c>
      <c r="M1876" s="48" t="s">
        <v>3946</v>
      </c>
      <c r="N1876" s="49"/>
      <c r="O1876" s="49"/>
      <c r="P1876" s="74">
        <f ca="1">IFERROR(VLOOKUP(DadosViagem5[[#This Row],[Placa]],BIP!A:E,5,FALSE),"")</f>
        <v>0</v>
      </c>
      <c r="Q1876" s="75">
        <f ca="1">DATEDIF(DadosViagem5[[#This Row],[BIP]],TODAY(),"D")</f>
        <v>45978</v>
      </c>
      <c r="R1876" s="76" t="str">
        <f>IFERROR(VLOOKUP(DadosViagem5[[#This Row],[Placa]],DDS!B:C,2,FALSE),"Verificar cadastro")</f>
        <v> </v>
      </c>
      <c r="S1876" s="77" t="s">
        <v>2023</v>
      </c>
      <c r="T1876" s="48"/>
      <c r="U1876" s="79"/>
      <c r="V1876" s="78"/>
      <c r="W1876" s="82" t="s">
        <v>2267</v>
      </c>
      <c r="X1876" s="80"/>
      <c r="Y1876" s="81"/>
      <c r="Z1876" s="82"/>
      <c r="AA1876" s="70" t="s">
        <v>2024</v>
      </c>
      <c r="AB1876" s="70" t="s">
        <v>2024</v>
      </c>
      <c r="AC1876" s="70" t="s">
        <v>2024</v>
      </c>
      <c r="AD1876" s="70" t="s">
        <v>2024</v>
      </c>
      <c r="AE1876" s="49"/>
      <c r="AF1876" s="50"/>
      <c r="AG1876" s="49"/>
      <c r="AH1876" s="50">
        <v>45807</v>
      </c>
      <c r="AI1876" s="49" t="str">
        <f>IF(DadosViagem5[[#This Row],[Dias em manutenção ]]&lt;5,"Dentro do Prazo","Fora do Prazo")</f>
        <v>Fora do Prazo</v>
      </c>
      <c r="AJ1876" s="49" t="e">
        <v>#REF!</v>
      </c>
    </row>
    <row r="1877" spans="1:36" ht="15">
      <c r="A1877" s="69" t="s">
        <v>4162</v>
      </c>
      <c r="B1877" s="70"/>
      <c r="C1877" s="69"/>
      <c r="D1877" s="69"/>
      <c r="E1877" s="69"/>
      <c r="F1877" s="69"/>
      <c r="G1877" s="69"/>
      <c r="H1877" s="69"/>
      <c r="I1877" s="69" t="s">
        <v>2021</v>
      </c>
      <c r="J1877" s="69"/>
      <c r="K1877" s="69" t="s">
        <v>4145</v>
      </c>
      <c r="L1877" s="72" t="s">
        <v>3993</v>
      </c>
      <c r="M1877" s="48" t="s">
        <v>3946</v>
      </c>
      <c r="N1877" s="49"/>
      <c r="O1877" s="49"/>
      <c r="P1877" s="74" t="str">
        <f>IFERROR(VLOOKUP(DadosViagem5[[#This Row],[Placa]],BIP!A:E,5,FALSE),"")</f>
        <v/>
      </c>
      <c r="Q1877" s="75" t="e">
        <f ca="1">DATEDIF(DadosViagem5[[#This Row],[BIP]],TODAY(),"D")</f>
        <v>#VALUE!</v>
      </c>
      <c r="R1877" s="76" t="str">
        <f>IFERROR(VLOOKUP(DadosViagem5[[#This Row],[Placa]],DDS!B:C,2,FALSE),"Verificar cadastro")</f>
        <v>Verificar cadastro</v>
      </c>
      <c r="S1877" s="77" t="s">
        <v>2023</v>
      </c>
      <c r="T1877" s="48"/>
      <c r="U1877" s="79"/>
      <c r="V1877" s="78"/>
      <c r="W1877" s="82" t="s">
        <v>2267</v>
      </c>
      <c r="X1877" s="80"/>
      <c r="Y1877" s="81"/>
      <c r="Z1877" s="82"/>
      <c r="AA1877" s="70" t="s">
        <v>2024</v>
      </c>
      <c r="AB1877" s="70" t="s">
        <v>2024</v>
      </c>
      <c r="AC1877" s="70" t="s">
        <v>2024</v>
      </c>
      <c r="AD1877" s="70" t="s">
        <v>2024</v>
      </c>
      <c r="AE1877" s="49"/>
      <c r="AF1877" s="50"/>
      <c r="AG1877" s="49"/>
      <c r="AH1877" s="50">
        <v>45807</v>
      </c>
      <c r="AI1877" s="49" t="str">
        <f>IF(DadosViagem5[[#This Row],[Dias em manutenção ]]&lt;5,"Dentro do Prazo","Fora do Prazo")</f>
        <v>Fora do Prazo</v>
      </c>
      <c r="AJ1877" s="49" t="e">
        <v>#REF!</v>
      </c>
    </row>
    <row r="1878" spans="1:36" ht="15">
      <c r="A1878" s="69" t="s">
        <v>4163</v>
      </c>
      <c r="B1878" s="70"/>
      <c r="C1878" s="69"/>
      <c r="D1878" s="69"/>
      <c r="E1878" s="69"/>
      <c r="F1878" s="69"/>
      <c r="G1878" s="69"/>
      <c r="H1878" s="69"/>
      <c r="I1878" s="69" t="s">
        <v>2021</v>
      </c>
      <c r="J1878" s="69"/>
      <c r="K1878" s="69" t="s">
        <v>4145</v>
      </c>
      <c r="L1878" s="72" t="s">
        <v>3993</v>
      </c>
      <c r="M1878" s="48" t="s">
        <v>3946</v>
      </c>
      <c r="N1878" s="49"/>
      <c r="O1878" s="49"/>
      <c r="P1878" s="74" t="str">
        <f>IFERROR(VLOOKUP(DadosViagem5[[#This Row],[Placa]],BIP!A:E,5,FALSE),"")</f>
        <v/>
      </c>
      <c r="Q1878" s="75" t="e">
        <f ca="1">DATEDIF(DadosViagem5[[#This Row],[BIP]],TODAY(),"D")</f>
        <v>#VALUE!</v>
      </c>
      <c r="R1878" s="76" t="str">
        <f>IFERROR(VLOOKUP(DadosViagem5[[#This Row],[Placa]],DDS!B:C,2,FALSE),"Verificar cadastro")</f>
        <v> </v>
      </c>
      <c r="S1878" s="77" t="s">
        <v>2023</v>
      </c>
      <c r="T1878" s="48"/>
      <c r="U1878" s="79"/>
      <c r="V1878" s="78"/>
      <c r="W1878" s="82" t="s">
        <v>2267</v>
      </c>
      <c r="X1878" s="80"/>
      <c r="Y1878" s="81"/>
      <c r="Z1878" s="82"/>
      <c r="AA1878" s="70" t="s">
        <v>2024</v>
      </c>
      <c r="AB1878" s="70" t="s">
        <v>2024</v>
      </c>
      <c r="AC1878" s="70" t="s">
        <v>2024</v>
      </c>
      <c r="AD1878" s="70" t="s">
        <v>2024</v>
      </c>
      <c r="AE1878" s="49"/>
      <c r="AF1878" s="50"/>
      <c r="AG1878" s="49"/>
      <c r="AH1878" s="50">
        <v>45807</v>
      </c>
      <c r="AI1878" s="49" t="str">
        <f>IF(DadosViagem5[[#This Row],[Dias em manutenção ]]&lt;5,"Dentro do Prazo","Fora do Prazo")</f>
        <v>Fora do Prazo</v>
      </c>
      <c r="AJ1878" s="49" t="e">
        <v>#REF!</v>
      </c>
    </row>
    <row r="1879" spans="1:36" ht="15">
      <c r="A1879" s="69" t="s">
        <v>4164</v>
      </c>
      <c r="B1879" s="70"/>
      <c r="C1879" s="69"/>
      <c r="D1879" s="69"/>
      <c r="E1879" s="69"/>
      <c r="F1879" s="69"/>
      <c r="G1879" s="69"/>
      <c r="H1879" s="69"/>
      <c r="I1879" s="69" t="s">
        <v>2021</v>
      </c>
      <c r="J1879" s="69"/>
      <c r="K1879" s="69" t="s">
        <v>4145</v>
      </c>
      <c r="L1879" s="72" t="s">
        <v>3993</v>
      </c>
      <c r="M1879" s="48" t="s">
        <v>3946</v>
      </c>
      <c r="N1879" s="49"/>
      <c r="O1879" s="49"/>
      <c r="P1879" s="74" t="str">
        <f>IFERROR(VLOOKUP(DadosViagem5[[#This Row],[Placa]],BIP!A:E,5,FALSE),"")</f>
        <v/>
      </c>
      <c r="Q1879" s="75" t="e">
        <f ca="1">DATEDIF(DadosViagem5[[#This Row],[BIP]],TODAY(),"D")</f>
        <v>#VALUE!</v>
      </c>
      <c r="R1879" s="76" t="str">
        <f>IFERROR(VLOOKUP(DadosViagem5[[#This Row],[Placa]],DDS!B:C,2,FALSE),"Verificar cadastro")</f>
        <v> </v>
      </c>
      <c r="S1879" s="77" t="s">
        <v>2023</v>
      </c>
      <c r="T1879" s="48"/>
      <c r="U1879" s="79"/>
      <c r="V1879" s="78"/>
      <c r="W1879" s="82" t="s">
        <v>2267</v>
      </c>
      <c r="X1879" s="80"/>
      <c r="Y1879" s="81"/>
      <c r="Z1879" s="82"/>
      <c r="AA1879" s="70" t="s">
        <v>2024</v>
      </c>
      <c r="AB1879" s="70" t="s">
        <v>2024</v>
      </c>
      <c r="AC1879" s="70" t="s">
        <v>2024</v>
      </c>
      <c r="AD1879" s="70" t="s">
        <v>2024</v>
      </c>
      <c r="AE1879" s="49"/>
      <c r="AF1879" s="50"/>
      <c r="AG1879" s="49"/>
      <c r="AH1879" s="50">
        <v>45807</v>
      </c>
      <c r="AI1879" s="49" t="str">
        <f>IF(DadosViagem5[[#This Row],[Dias em manutenção ]]&lt;5,"Dentro do Prazo","Fora do Prazo")</f>
        <v>Fora do Prazo</v>
      </c>
      <c r="AJ1879" s="49" t="e">
        <v>#REF!</v>
      </c>
    </row>
    <row r="1880" spans="1:36" ht="15">
      <c r="A1880" s="69" t="s">
        <v>4165</v>
      </c>
      <c r="B1880" s="70"/>
      <c r="C1880" s="69"/>
      <c r="D1880" s="69"/>
      <c r="E1880" s="69"/>
      <c r="F1880" s="69"/>
      <c r="G1880" s="69"/>
      <c r="H1880" s="69"/>
      <c r="I1880" s="69" t="s">
        <v>2021</v>
      </c>
      <c r="J1880" s="69"/>
      <c r="K1880" s="69" t="s">
        <v>4145</v>
      </c>
      <c r="L1880" s="72" t="s">
        <v>3993</v>
      </c>
      <c r="M1880" s="48" t="s">
        <v>3946</v>
      </c>
      <c r="N1880" s="49"/>
      <c r="O1880" s="49"/>
      <c r="P1880" s="74" t="str">
        <f>IFERROR(VLOOKUP(DadosViagem5[[#This Row],[Placa]],BIP!A:E,5,FALSE),"")</f>
        <v/>
      </c>
      <c r="Q1880" s="75" t="e">
        <f ca="1">DATEDIF(DadosViagem5[[#This Row],[BIP]],TODAY(),"D")</f>
        <v>#VALUE!</v>
      </c>
      <c r="R1880" s="76" t="str">
        <f>IFERROR(VLOOKUP(DadosViagem5[[#This Row],[Placa]],DDS!B:C,2,FALSE),"Verificar cadastro")</f>
        <v> </v>
      </c>
      <c r="S1880" s="77" t="s">
        <v>2023</v>
      </c>
      <c r="T1880" s="48"/>
      <c r="U1880" s="79"/>
      <c r="V1880" s="78"/>
      <c r="W1880" s="82" t="s">
        <v>2267</v>
      </c>
      <c r="X1880" s="80"/>
      <c r="Y1880" s="81"/>
      <c r="Z1880" s="82"/>
      <c r="AA1880" s="70" t="s">
        <v>2024</v>
      </c>
      <c r="AB1880" s="70" t="s">
        <v>2024</v>
      </c>
      <c r="AC1880" s="70" t="s">
        <v>2024</v>
      </c>
      <c r="AD1880" s="70" t="s">
        <v>2024</v>
      </c>
      <c r="AE1880" s="49"/>
      <c r="AF1880" s="50"/>
      <c r="AG1880" s="49"/>
      <c r="AH1880" s="50">
        <v>45807</v>
      </c>
      <c r="AI1880" s="49" t="str">
        <f>IF(DadosViagem5[[#This Row],[Dias em manutenção ]]&lt;5,"Dentro do Prazo","Fora do Prazo")</f>
        <v>Fora do Prazo</v>
      </c>
      <c r="AJ1880" s="49" t="e">
        <v>#REF!</v>
      </c>
    </row>
    <row r="1881" spans="1:36" ht="15">
      <c r="A1881" s="69" t="s">
        <v>4166</v>
      </c>
      <c r="B1881" s="70"/>
      <c r="C1881" s="69"/>
      <c r="D1881" s="69"/>
      <c r="E1881" s="69"/>
      <c r="F1881" s="69"/>
      <c r="G1881" s="69"/>
      <c r="H1881" s="69"/>
      <c r="I1881" s="69" t="s">
        <v>2021</v>
      </c>
      <c r="J1881" s="69"/>
      <c r="K1881" s="69" t="s">
        <v>4145</v>
      </c>
      <c r="L1881" s="72" t="s">
        <v>3993</v>
      </c>
      <c r="M1881" s="48" t="s">
        <v>3946</v>
      </c>
      <c r="N1881" s="49"/>
      <c r="O1881" s="49"/>
      <c r="P1881" s="74" t="str">
        <f>IFERROR(VLOOKUP(DadosViagem5[[#This Row],[Placa]],BIP!A:E,5,FALSE),"")</f>
        <v/>
      </c>
      <c r="Q1881" s="75" t="e">
        <f ca="1">DATEDIF(DadosViagem5[[#This Row],[BIP]],TODAY(),"D")</f>
        <v>#VALUE!</v>
      </c>
      <c r="R1881" s="76" t="str">
        <f>IFERROR(VLOOKUP(DadosViagem5[[#This Row],[Placa]],DDS!B:C,2,FALSE),"Verificar cadastro")</f>
        <v> </v>
      </c>
      <c r="S1881" s="77" t="s">
        <v>2023</v>
      </c>
      <c r="T1881" s="48"/>
      <c r="U1881" s="79"/>
      <c r="V1881" s="78"/>
      <c r="W1881" s="82" t="s">
        <v>2267</v>
      </c>
      <c r="X1881" s="80"/>
      <c r="Y1881" s="81"/>
      <c r="Z1881" s="82"/>
      <c r="AA1881" s="70" t="s">
        <v>2024</v>
      </c>
      <c r="AB1881" s="70" t="s">
        <v>2024</v>
      </c>
      <c r="AC1881" s="70" t="s">
        <v>2024</v>
      </c>
      <c r="AD1881" s="70" t="s">
        <v>2024</v>
      </c>
      <c r="AE1881" s="49"/>
      <c r="AF1881" s="50"/>
      <c r="AG1881" s="49"/>
      <c r="AH1881" s="50">
        <v>45807</v>
      </c>
      <c r="AI1881" s="49" t="str">
        <f>IF(DadosViagem5[[#This Row],[Dias em manutenção ]]&lt;5,"Dentro do Prazo","Fora do Prazo")</f>
        <v>Fora do Prazo</v>
      </c>
      <c r="AJ1881" s="49" t="e">
        <v>#REF!</v>
      </c>
    </row>
    <row r="1882" spans="1:36" ht="15">
      <c r="A1882" s="69" t="s">
        <v>4167</v>
      </c>
      <c r="B1882" s="70"/>
      <c r="C1882" s="69"/>
      <c r="D1882" s="69"/>
      <c r="E1882" s="69"/>
      <c r="F1882" s="69"/>
      <c r="G1882" s="69"/>
      <c r="H1882" s="69"/>
      <c r="I1882" s="69" t="s">
        <v>2021</v>
      </c>
      <c r="J1882" s="69"/>
      <c r="K1882" s="69" t="s">
        <v>4145</v>
      </c>
      <c r="L1882" s="72" t="s">
        <v>3993</v>
      </c>
      <c r="M1882" s="48" t="s">
        <v>3946</v>
      </c>
      <c r="N1882" s="49"/>
      <c r="O1882" s="49"/>
      <c r="P1882" s="74" t="str">
        <f>IFERROR(VLOOKUP(DadosViagem5[[#This Row],[Placa]],BIP!A:E,5,FALSE),"")</f>
        <v/>
      </c>
      <c r="Q1882" s="75" t="e">
        <f ca="1">DATEDIF(DadosViagem5[[#This Row],[BIP]],TODAY(),"D")</f>
        <v>#VALUE!</v>
      </c>
      <c r="R1882" s="76" t="str">
        <f>IFERROR(VLOOKUP(DadosViagem5[[#This Row],[Placa]],DDS!B:C,2,FALSE),"Verificar cadastro")</f>
        <v>Verificar cadastro</v>
      </c>
      <c r="S1882" s="77" t="s">
        <v>2023</v>
      </c>
      <c r="T1882" s="48"/>
      <c r="U1882" s="79"/>
      <c r="V1882" s="78"/>
      <c r="W1882" s="82" t="s">
        <v>2267</v>
      </c>
      <c r="X1882" s="80"/>
      <c r="Y1882" s="81"/>
      <c r="Z1882" s="82"/>
      <c r="AA1882" s="70" t="s">
        <v>2024</v>
      </c>
      <c r="AB1882" s="70" t="s">
        <v>2024</v>
      </c>
      <c r="AC1882" s="70" t="s">
        <v>2024</v>
      </c>
      <c r="AD1882" s="70" t="s">
        <v>2024</v>
      </c>
      <c r="AE1882" s="49"/>
      <c r="AF1882" s="50"/>
      <c r="AG1882" s="49"/>
      <c r="AH1882" s="50">
        <v>45807</v>
      </c>
      <c r="AI1882" s="49" t="str">
        <f>IF(DadosViagem5[[#This Row],[Dias em manutenção ]]&lt;5,"Dentro do Prazo","Fora do Prazo")</f>
        <v>Fora do Prazo</v>
      </c>
      <c r="AJ1882" s="49" t="e">
        <v>#REF!</v>
      </c>
    </row>
    <row r="1883" spans="1:36" ht="15">
      <c r="A1883" s="69" t="s">
        <v>4168</v>
      </c>
      <c r="B1883" s="70"/>
      <c r="C1883" s="69"/>
      <c r="D1883" s="69"/>
      <c r="E1883" s="69"/>
      <c r="F1883" s="69"/>
      <c r="G1883" s="69"/>
      <c r="H1883" s="69"/>
      <c r="I1883" s="69" t="s">
        <v>2021</v>
      </c>
      <c r="J1883" s="69"/>
      <c r="K1883" s="69" t="s">
        <v>4145</v>
      </c>
      <c r="L1883" s="72" t="s">
        <v>3993</v>
      </c>
      <c r="M1883" s="48" t="s">
        <v>3946</v>
      </c>
      <c r="N1883" s="49"/>
      <c r="O1883" s="49"/>
      <c r="P1883" s="74" t="str">
        <f>IFERROR(VLOOKUP(DadosViagem5[[#This Row],[Placa]],BIP!A:E,5,FALSE),"")</f>
        <v/>
      </c>
      <c r="Q1883" s="75" t="e">
        <f ca="1">DATEDIF(DadosViagem5[[#This Row],[BIP]],TODAY(),"D")</f>
        <v>#VALUE!</v>
      </c>
      <c r="R1883" s="76" t="str">
        <f>IFERROR(VLOOKUP(DadosViagem5[[#This Row],[Placa]],DDS!B:C,2,FALSE),"Verificar cadastro")</f>
        <v> </v>
      </c>
      <c r="S1883" s="77" t="s">
        <v>2023</v>
      </c>
      <c r="T1883" s="48"/>
      <c r="U1883" s="79"/>
      <c r="V1883" s="78"/>
      <c r="W1883" s="82" t="s">
        <v>2267</v>
      </c>
      <c r="X1883" s="80"/>
      <c r="Y1883" s="81"/>
      <c r="Z1883" s="82"/>
      <c r="AA1883" s="70" t="s">
        <v>2024</v>
      </c>
      <c r="AB1883" s="70" t="s">
        <v>2024</v>
      </c>
      <c r="AC1883" s="70" t="s">
        <v>2024</v>
      </c>
      <c r="AD1883" s="70" t="s">
        <v>2024</v>
      </c>
      <c r="AE1883" s="49"/>
      <c r="AF1883" s="50"/>
      <c r="AG1883" s="49"/>
      <c r="AH1883" s="50">
        <v>45807</v>
      </c>
      <c r="AI1883" s="49" t="str">
        <f>IF(DadosViagem5[[#This Row],[Dias em manutenção ]]&lt;5,"Dentro do Prazo","Fora do Prazo")</f>
        <v>Fora do Prazo</v>
      </c>
      <c r="AJ1883" s="49" t="e">
        <v>#REF!</v>
      </c>
    </row>
    <row r="1884" spans="1:36" ht="15">
      <c r="A1884" s="69" t="s">
        <v>4169</v>
      </c>
      <c r="B1884" s="70"/>
      <c r="C1884" s="69"/>
      <c r="D1884" s="69"/>
      <c r="E1884" s="69"/>
      <c r="F1884" s="69"/>
      <c r="G1884" s="69"/>
      <c r="H1884" s="69"/>
      <c r="I1884" s="69" t="s">
        <v>2021</v>
      </c>
      <c r="J1884" s="69"/>
      <c r="K1884" s="69" t="s">
        <v>4145</v>
      </c>
      <c r="L1884" s="72" t="s">
        <v>3993</v>
      </c>
      <c r="M1884" s="48" t="s">
        <v>3946</v>
      </c>
      <c r="N1884" s="49"/>
      <c r="O1884" s="49"/>
      <c r="P1884" s="74" t="str">
        <f>IFERROR(VLOOKUP(DadosViagem5[[#This Row],[Placa]],BIP!A:E,5,FALSE),"")</f>
        <v/>
      </c>
      <c r="Q1884" s="75" t="e">
        <f ca="1">DATEDIF(DadosViagem5[[#This Row],[BIP]],TODAY(),"D")</f>
        <v>#VALUE!</v>
      </c>
      <c r="R1884" s="76" t="str">
        <f>IFERROR(VLOOKUP(DadosViagem5[[#This Row],[Placa]],DDS!B:C,2,FALSE),"Verificar cadastro")</f>
        <v> </v>
      </c>
      <c r="S1884" s="77" t="s">
        <v>2023</v>
      </c>
      <c r="T1884" s="48"/>
      <c r="U1884" s="79"/>
      <c r="V1884" s="78"/>
      <c r="W1884" s="82" t="s">
        <v>2267</v>
      </c>
      <c r="X1884" s="80"/>
      <c r="Y1884" s="81"/>
      <c r="Z1884" s="82"/>
      <c r="AA1884" s="70" t="s">
        <v>2024</v>
      </c>
      <c r="AB1884" s="70" t="s">
        <v>2024</v>
      </c>
      <c r="AC1884" s="70" t="s">
        <v>2024</v>
      </c>
      <c r="AD1884" s="70" t="s">
        <v>2024</v>
      </c>
      <c r="AE1884" s="49"/>
      <c r="AF1884" s="50"/>
      <c r="AG1884" s="49"/>
      <c r="AH1884" s="50">
        <v>45807</v>
      </c>
      <c r="AI1884" s="49" t="str">
        <f>IF(DadosViagem5[[#This Row],[Dias em manutenção ]]&lt;5,"Dentro do Prazo","Fora do Prazo")</f>
        <v>Fora do Prazo</v>
      </c>
      <c r="AJ1884" s="49" t="e">
        <v>#REF!</v>
      </c>
    </row>
    <row r="1885" spans="1:36" ht="15">
      <c r="A1885" s="69" t="s">
        <v>4170</v>
      </c>
      <c r="B1885" s="70"/>
      <c r="C1885" s="69"/>
      <c r="D1885" s="69"/>
      <c r="E1885" s="69"/>
      <c r="F1885" s="69"/>
      <c r="G1885" s="69"/>
      <c r="H1885" s="69"/>
      <c r="I1885" s="69" t="s">
        <v>2021</v>
      </c>
      <c r="J1885" s="69"/>
      <c r="K1885" s="69" t="s">
        <v>4145</v>
      </c>
      <c r="L1885" s="72" t="s">
        <v>3993</v>
      </c>
      <c r="M1885" s="48" t="s">
        <v>3946</v>
      </c>
      <c r="N1885" s="49"/>
      <c r="O1885" s="49"/>
      <c r="P1885" s="74" t="str">
        <f>IFERROR(VLOOKUP(DadosViagem5[[#This Row],[Placa]],BIP!A:E,5,FALSE),"")</f>
        <v/>
      </c>
      <c r="Q1885" s="75" t="e">
        <f ca="1">DATEDIF(DadosViagem5[[#This Row],[BIP]],TODAY(),"D")</f>
        <v>#VALUE!</v>
      </c>
      <c r="R1885" s="76" t="str">
        <f>IFERROR(VLOOKUP(DadosViagem5[[#This Row],[Placa]],DDS!B:C,2,FALSE),"Verificar cadastro")</f>
        <v> </v>
      </c>
      <c r="S1885" s="77" t="s">
        <v>2023</v>
      </c>
      <c r="T1885" s="48"/>
      <c r="U1885" s="79"/>
      <c r="V1885" s="78"/>
      <c r="W1885" s="82" t="s">
        <v>2267</v>
      </c>
      <c r="X1885" s="80"/>
      <c r="Y1885" s="81"/>
      <c r="Z1885" s="82"/>
      <c r="AA1885" s="70" t="s">
        <v>2024</v>
      </c>
      <c r="AB1885" s="70" t="s">
        <v>2024</v>
      </c>
      <c r="AC1885" s="70" t="s">
        <v>2024</v>
      </c>
      <c r="AD1885" s="70" t="s">
        <v>2024</v>
      </c>
      <c r="AE1885" s="49"/>
      <c r="AF1885" s="50"/>
      <c r="AG1885" s="49"/>
      <c r="AH1885" s="50">
        <v>45807</v>
      </c>
      <c r="AI1885" s="49" t="str">
        <f>IF(DadosViagem5[[#This Row],[Dias em manutenção ]]&lt;5,"Dentro do Prazo","Fora do Prazo")</f>
        <v>Fora do Prazo</v>
      </c>
      <c r="AJ1885" s="49" t="e">
        <v>#REF!</v>
      </c>
    </row>
    <row r="1886" spans="1:36" ht="15">
      <c r="A1886" s="69" t="s">
        <v>4171</v>
      </c>
      <c r="B1886" s="70"/>
      <c r="C1886" s="69"/>
      <c r="D1886" s="69"/>
      <c r="E1886" s="69"/>
      <c r="F1886" s="69"/>
      <c r="G1886" s="69"/>
      <c r="H1886" s="69"/>
      <c r="I1886" s="69" t="s">
        <v>2021</v>
      </c>
      <c r="J1886" s="69"/>
      <c r="K1886" s="69" t="s">
        <v>4145</v>
      </c>
      <c r="L1886" s="72" t="s">
        <v>3993</v>
      </c>
      <c r="M1886" s="48" t="s">
        <v>3946</v>
      </c>
      <c r="N1886" s="49"/>
      <c r="O1886" s="49"/>
      <c r="P1886" s="74" t="str">
        <f>IFERROR(VLOOKUP(DadosViagem5[[#This Row],[Placa]],BIP!A:E,5,FALSE),"")</f>
        <v/>
      </c>
      <c r="Q1886" s="75" t="e">
        <f ca="1">DATEDIF(DadosViagem5[[#This Row],[BIP]],TODAY(),"D")</f>
        <v>#VALUE!</v>
      </c>
      <c r="R1886" s="76" t="str">
        <f>IFERROR(VLOOKUP(DadosViagem5[[#This Row],[Placa]],DDS!B:C,2,FALSE),"Verificar cadastro")</f>
        <v> </v>
      </c>
      <c r="S1886" s="77" t="s">
        <v>2023</v>
      </c>
      <c r="T1886" s="48"/>
      <c r="U1886" s="79"/>
      <c r="V1886" s="78"/>
      <c r="W1886" s="82" t="s">
        <v>2267</v>
      </c>
      <c r="X1886" s="80"/>
      <c r="Y1886" s="81"/>
      <c r="Z1886" s="82"/>
      <c r="AA1886" s="70" t="s">
        <v>2024</v>
      </c>
      <c r="AB1886" s="70" t="s">
        <v>2024</v>
      </c>
      <c r="AC1886" s="70" t="s">
        <v>2024</v>
      </c>
      <c r="AD1886" s="70" t="s">
        <v>2024</v>
      </c>
      <c r="AE1886" s="49"/>
      <c r="AF1886" s="50"/>
      <c r="AG1886" s="49"/>
      <c r="AH1886" s="50">
        <v>45807</v>
      </c>
      <c r="AI1886" s="49" t="str">
        <f>IF(DadosViagem5[[#This Row],[Dias em manutenção ]]&lt;5,"Dentro do Prazo","Fora do Prazo")</f>
        <v>Fora do Prazo</v>
      </c>
      <c r="AJ1886" s="49" t="e">
        <v>#REF!</v>
      </c>
    </row>
    <row r="1887" spans="1:36" ht="15">
      <c r="A1887" s="69" t="s">
        <v>4172</v>
      </c>
      <c r="B1887" s="70"/>
      <c r="C1887" s="69"/>
      <c r="D1887" s="69"/>
      <c r="E1887" s="69"/>
      <c r="F1887" s="69"/>
      <c r="G1887" s="69"/>
      <c r="H1887" s="69"/>
      <c r="I1887" s="69" t="s">
        <v>2021</v>
      </c>
      <c r="J1887" s="69"/>
      <c r="K1887" s="69" t="s">
        <v>4145</v>
      </c>
      <c r="L1887" s="72" t="s">
        <v>3993</v>
      </c>
      <c r="M1887" s="48" t="s">
        <v>3946</v>
      </c>
      <c r="N1887" s="49"/>
      <c r="O1887" s="49"/>
      <c r="P1887" s="74" t="str">
        <f>IFERROR(VLOOKUP(DadosViagem5[[#This Row],[Placa]],BIP!A:E,5,FALSE),"")</f>
        <v/>
      </c>
      <c r="Q1887" s="75" t="e">
        <f ca="1">DATEDIF(DadosViagem5[[#This Row],[BIP]],TODAY(),"D")</f>
        <v>#VALUE!</v>
      </c>
      <c r="R1887" s="76" t="str">
        <f>IFERROR(VLOOKUP(DadosViagem5[[#This Row],[Placa]],DDS!B:C,2,FALSE),"Verificar cadastro")</f>
        <v> </v>
      </c>
      <c r="S1887" s="77" t="s">
        <v>2023</v>
      </c>
      <c r="T1887" s="48"/>
      <c r="U1887" s="79"/>
      <c r="V1887" s="78"/>
      <c r="W1887" s="82" t="s">
        <v>2267</v>
      </c>
      <c r="X1887" s="80"/>
      <c r="Y1887" s="81"/>
      <c r="Z1887" s="82"/>
      <c r="AA1887" s="70" t="s">
        <v>2024</v>
      </c>
      <c r="AB1887" s="70" t="s">
        <v>2024</v>
      </c>
      <c r="AC1887" s="70" t="s">
        <v>2024</v>
      </c>
      <c r="AD1887" s="70" t="s">
        <v>2024</v>
      </c>
      <c r="AE1887" s="49"/>
      <c r="AF1887" s="50"/>
      <c r="AG1887" s="49"/>
      <c r="AH1887" s="50">
        <v>45807</v>
      </c>
      <c r="AI1887" s="49" t="str">
        <f>IF(DadosViagem5[[#This Row],[Dias em manutenção ]]&lt;5,"Dentro do Prazo","Fora do Prazo")</f>
        <v>Fora do Prazo</v>
      </c>
      <c r="AJ1887" s="49" t="e">
        <v>#REF!</v>
      </c>
    </row>
    <row r="1888" spans="1:36" ht="15">
      <c r="A1888" s="69" t="s">
        <v>4173</v>
      </c>
      <c r="B1888" s="70"/>
      <c r="C1888" s="69"/>
      <c r="D1888" s="69"/>
      <c r="E1888" s="69"/>
      <c r="F1888" s="69"/>
      <c r="G1888" s="69"/>
      <c r="H1888" s="69"/>
      <c r="I1888" s="69" t="s">
        <v>2021</v>
      </c>
      <c r="J1888" s="69"/>
      <c r="K1888" s="69" t="s">
        <v>4145</v>
      </c>
      <c r="L1888" s="72" t="s">
        <v>3993</v>
      </c>
      <c r="M1888" s="48" t="s">
        <v>3946</v>
      </c>
      <c r="N1888" s="49"/>
      <c r="O1888" s="49"/>
      <c r="P1888" s="74" t="str">
        <f>IFERROR(VLOOKUP(DadosViagem5[[#This Row],[Placa]],BIP!A:E,5,FALSE),"")</f>
        <v/>
      </c>
      <c r="Q1888" s="75" t="e">
        <f ca="1">DATEDIF(DadosViagem5[[#This Row],[BIP]],TODAY(),"D")</f>
        <v>#VALUE!</v>
      </c>
      <c r="R1888" s="76" t="str">
        <f>IFERROR(VLOOKUP(DadosViagem5[[#This Row],[Placa]],DDS!B:C,2,FALSE),"Verificar cadastro")</f>
        <v> </v>
      </c>
      <c r="S1888" s="77" t="s">
        <v>2023</v>
      </c>
      <c r="T1888" s="48"/>
      <c r="U1888" s="79"/>
      <c r="V1888" s="78"/>
      <c r="W1888" s="82" t="s">
        <v>2267</v>
      </c>
      <c r="X1888" s="80"/>
      <c r="Y1888" s="81"/>
      <c r="Z1888" s="82"/>
      <c r="AA1888" s="70" t="s">
        <v>2024</v>
      </c>
      <c r="AB1888" s="70" t="s">
        <v>2024</v>
      </c>
      <c r="AC1888" s="70" t="s">
        <v>2024</v>
      </c>
      <c r="AD1888" s="70" t="s">
        <v>2024</v>
      </c>
      <c r="AE1888" s="49"/>
      <c r="AF1888" s="50"/>
      <c r="AG1888" s="49"/>
      <c r="AH1888" s="50">
        <v>45807</v>
      </c>
      <c r="AI1888" s="49" t="str">
        <f>IF(DadosViagem5[[#This Row],[Dias em manutenção ]]&lt;5,"Dentro do Prazo","Fora do Prazo")</f>
        <v>Fora do Prazo</v>
      </c>
      <c r="AJ1888" s="49" t="e">
        <v>#REF!</v>
      </c>
    </row>
    <row r="1889" spans="1:36" ht="15">
      <c r="A1889" s="69" t="s">
        <v>4174</v>
      </c>
      <c r="B1889" s="70"/>
      <c r="C1889" s="69"/>
      <c r="D1889" s="69"/>
      <c r="E1889" s="69"/>
      <c r="F1889" s="69"/>
      <c r="G1889" s="69"/>
      <c r="H1889" s="69"/>
      <c r="I1889" s="69" t="s">
        <v>2021</v>
      </c>
      <c r="J1889" s="69"/>
      <c r="K1889" s="69" t="s">
        <v>4145</v>
      </c>
      <c r="L1889" s="72" t="s">
        <v>3993</v>
      </c>
      <c r="M1889" s="48" t="s">
        <v>3946</v>
      </c>
      <c r="N1889" s="49"/>
      <c r="O1889" s="49"/>
      <c r="P1889" s="74" t="str">
        <f>IFERROR(VLOOKUP(DadosViagem5[[#This Row],[Placa]],BIP!A:E,5,FALSE),"")</f>
        <v/>
      </c>
      <c r="Q1889" s="75" t="e">
        <f ca="1">DATEDIF(DadosViagem5[[#This Row],[BIP]],TODAY(),"D")</f>
        <v>#VALUE!</v>
      </c>
      <c r="R1889" s="76" t="str">
        <f>IFERROR(VLOOKUP(DadosViagem5[[#This Row],[Placa]],DDS!B:C,2,FALSE),"Verificar cadastro")</f>
        <v> </v>
      </c>
      <c r="S1889" s="77" t="s">
        <v>2023</v>
      </c>
      <c r="T1889" s="48"/>
      <c r="U1889" s="79"/>
      <c r="V1889" s="78"/>
      <c r="W1889" s="82" t="s">
        <v>2267</v>
      </c>
      <c r="X1889" s="80"/>
      <c r="Y1889" s="81"/>
      <c r="Z1889" s="82"/>
      <c r="AA1889" s="70" t="s">
        <v>2024</v>
      </c>
      <c r="AB1889" s="70" t="s">
        <v>2024</v>
      </c>
      <c r="AC1889" s="70" t="s">
        <v>2024</v>
      </c>
      <c r="AD1889" s="70" t="s">
        <v>2024</v>
      </c>
      <c r="AE1889" s="49"/>
      <c r="AF1889" s="50"/>
      <c r="AG1889" s="49"/>
      <c r="AH1889" s="50">
        <v>45807</v>
      </c>
      <c r="AI1889" s="49" t="str">
        <f>IF(DadosViagem5[[#This Row],[Dias em manutenção ]]&lt;5,"Dentro do Prazo","Fora do Prazo")</f>
        <v>Fora do Prazo</v>
      </c>
      <c r="AJ1889" s="49" t="e">
        <v>#REF!</v>
      </c>
    </row>
    <row r="1890" spans="1:36" ht="15">
      <c r="A1890" s="69" t="s">
        <v>4175</v>
      </c>
      <c r="B1890" s="70"/>
      <c r="C1890" s="69"/>
      <c r="D1890" s="69"/>
      <c r="E1890" s="69"/>
      <c r="F1890" s="69"/>
      <c r="G1890" s="69"/>
      <c r="H1890" s="69"/>
      <c r="I1890" s="69" t="s">
        <v>2021</v>
      </c>
      <c r="J1890" s="69"/>
      <c r="K1890" s="69" t="s">
        <v>4145</v>
      </c>
      <c r="L1890" s="72" t="s">
        <v>3993</v>
      </c>
      <c r="M1890" s="48" t="s">
        <v>3946</v>
      </c>
      <c r="N1890" s="49"/>
      <c r="O1890" s="49"/>
      <c r="P1890" s="74" t="str">
        <f>IFERROR(VLOOKUP(DadosViagem5[[#This Row],[Placa]],BIP!A:E,5,FALSE),"")</f>
        <v/>
      </c>
      <c r="Q1890" s="75" t="e">
        <f ca="1">DATEDIF(DadosViagem5[[#This Row],[BIP]],TODAY(),"D")</f>
        <v>#VALUE!</v>
      </c>
      <c r="R1890" s="76" t="str">
        <f>IFERROR(VLOOKUP(DadosViagem5[[#This Row],[Placa]],DDS!B:C,2,FALSE),"Verificar cadastro")</f>
        <v> </v>
      </c>
      <c r="S1890" s="77" t="s">
        <v>2023</v>
      </c>
      <c r="T1890" s="48"/>
      <c r="U1890" s="79"/>
      <c r="V1890" s="78"/>
      <c r="W1890" s="82" t="s">
        <v>2267</v>
      </c>
      <c r="X1890" s="80"/>
      <c r="Y1890" s="81"/>
      <c r="Z1890" s="82"/>
      <c r="AA1890" s="70" t="s">
        <v>2024</v>
      </c>
      <c r="AB1890" s="70" t="s">
        <v>2024</v>
      </c>
      <c r="AC1890" s="70" t="s">
        <v>2024</v>
      </c>
      <c r="AD1890" s="70" t="s">
        <v>2024</v>
      </c>
      <c r="AE1890" s="49"/>
      <c r="AF1890" s="50"/>
      <c r="AG1890" s="49"/>
      <c r="AH1890" s="50">
        <v>45807</v>
      </c>
      <c r="AI1890" s="49" t="str">
        <f>IF(DadosViagem5[[#This Row],[Dias em manutenção ]]&lt;5,"Dentro do Prazo","Fora do Prazo")</f>
        <v>Fora do Prazo</v>
      </c>
      <c r="AJ1890" s="49" t="e">
        <v>#REF!</v>
      </c>
    </row>
    <row r="1891" spans="1:36" ht="15">
      <c r="A1891" s="69" t="s">
        <v>4176</v>
      </c>
      <c r="B1891" s="70"/>
      <c r="C1891" s="69"/>
      <c r="D1891" s="69"/>
      <c r="E1891" s="69"/>
      <c r="F1891" s="69"/>
      <c r="G1891" s="69"/>
      <c r="H1891" s="69"/>
      <c r="I1891" s="69" t="s">
        <v>2021</v>
      </c>
      <c r="J1891" s="69"/>
      <c r="K1891" s="69" t="s">
        <v>4145</v>
      </c>
      <c r="L1891" s="72" t="s">
        <v>3993</v>
      </c>
      <c r="M1891" s="48" t="s">
        <v>3946</v>
      </c>
      <c r="N1891" s="49"/>
      <c r="O1891" s="49"/>
      <c r="P1891" s="74" t="str">
        <f>IFERROR(VLOOKUP(DadosViagem5[[#This Row],[Placa]],BIP!A:E,5,FALSE),"")</f>
        <v/>
      </c>
      <c r="Q1891" s="75" t="e">
        <f ca="1">DATEDIF(DadosViagem5[[#This Row],[BIP]],TODAY(),"D")</f>
        <v>#VALUE!</v>
      </c>
      <c r="R1891" s="76" t="str">
        <f>IFERROR(VLOOKUP(DadosViagem5[[#This Row],[Placa]],DDS!B:C,2,FALSE),"Verificar cadastro")</f>
        <v> </v>
      </c>
      <c r="S1891" s="77" t="s">
        <v>2023</v>
      </c>
      <c r="T1891" s="48"/>
      <c r="U1891" s="79"/>
      <c r="V1891" s="78"/>
      <c r="W1891" s="82" t="s">
        <v>2267</v>
      </c>
      <c r="X1891" s="80"/>
      <c r="Y1891" s="81"/>
      <c r="Z1891" s="82"/>
      <c r="AA1891" s="70" t="s">
        <v>2024</v>
      </c>
      <c r="AB1891" s="70" t="s">
        <v>2024</v>
      </c>
      <c r="AC1891" s="70" t="s">
        <v>2024</v>
      </c>
      <c r="AD1891" s="70" t="s">
        <v>2024</v>
      </c>
      <c r="AE1891" s="49"/>
      <c r="AF1891" s="50"/>
      <c r="AG1891" s="49"/>
      <c r="AH1891" s="50">
        <v>45807</v>
      </c>
      <c r="AI1891" s="49" t="str">
        <f>IF(DadosViagem5[[#This Row],[Dias em manutenção ]]&lt;5,"Dentro do Prazo","Fora do Prazo")</f>
        <v>Fora do Prazo</v>
      </c>
      <c r="AJ1891" s="49" t="e">
        <v>#REF!</v>
      </c>
    </row>
    <row r="1892" spans="1:36" ht="15">
      <c r="A1892" s="69" t="s">
        <v>4177</v>
      </c>
      <c r="B1892" s="70"/>
      <c r="C1892" s="69" t="s">
        <v>4047</v>
      </c>
      <c r="D1892" s="69" t="s">
        <v>2158</v>
      </c>
      <c r="E1892" s="69" t="s">
        <v>844</v>
      </c>
      <c r="F1892" s="69"/>
      <c r="G1892" s="69"/>
      <c r="H1892" s="70">
        <v>2024</v>
      </c>
      <c r="I1892" s="69" t="s">
        <v>2021</v>
      </c>
      <c r="J1892" s="69" t="e">
        <v>#N/A</v>
      </c>
      <c r="K1892" s="131" t="s">
        <v>4178</v>
      </c>
      <c r="L1892" s="72" t="s">
        <v>3993</v>
      </c>
      <c r="M1892" s="48" t="s">
        <v>3946</v>
      </c>
      <c r="N1892" s="49" t="s">
        <v>4179</v>
      </c>
      <c r="O1892" s="49" t="s">
        <v>4180</v>
      </c>
      <c r="P1892" s="74">
        <f ca="1">IFERROR(VLOOKUP(DadosViagem5[[#This Row],[Placa]],BIP!A:E,5,FALSE),"")</f>
        <v>0</v>
      </c>
      <c r="Q1892" s="75">
        <f ca="1">DATEDIF(DadosViagem5[[#This Row],[BIP]],TODAY(),"D")</f>
        <v>45978</v>
      </c>
      <c r="R1892" s="76" t="str">
        <f>IFERROR(VLOOKUP(DadosViagem5[[#This Row],[Placa]],DDS!B:C,2,FALSE),"Verificar cadastro")</f>
        <v> </v>
      </c>
      <c r="S1892" s="77" t="s">
        <v>2023</v>
      </c>
      <c r="T1892" s="48"/>
      <c r="U1892" s="79"/>
      <c r="V1892" s="78"/>
      <c r="W1892" s="82" t="s">
        <v>2267</v>
      </c>
      <c r="X1892" s="80"/>
      <c r="Y1892" s="81"/>
      <c r="Z1892" s="82"/>
      <c r="AA1892" s="70" t="s">
        <v>2024</v>
      </c>
      <c r="AB1892" s="70" t="s">
        <v>2024</v>
      </c>
      <c r="AC1892" s="69" t="s">
        <v>2024</v>
      </c>
      <c r="AD1892" s="69" t="str">
        <f ca="1">IFERROR(DATEDIF(DadosViagem5[[#This Row],[Utimo Bip Reserva]],TODAY(),"D"),"")</f>
        <v/>
      </c>
      <c r="AE1892" s="49"/>
      <c r="AF1892" s="50"/>
      <c r="AG1892" s="49"/>
      <c r="AH1892" s="50">
        <v>45807</v>
      </c>
      <c r="AI1892" s="49" t="str">
        <f>IF(DadosViagem5[[#This Row],[Dias em manutenção ]]&lt;5,"Dentro do Prazo","Fora do Prazo")</f>
        <v>Fora do Prazo</v>
      </c>
      <c r="AJ1892" s="49" t="e">
        <v>#REF!</v>
      </c>
    </row>
    <row r="1893" spans="1:36" ht="15">
      <c r="A1893" s="69" t="s">
        <v>4181</v>
      </c>
      <c r="B1893" s="70"/>
      <c r="C1893" s="69" t="s">
        <v>4047</v>
      </c>
      <c r="D1893" s="69" t="s">
        <v>2158</v>
      </c>
      <c r="E1893" s="69" t="s">
        <v>844</v>
      </c>
      <c r="F1893" s="69"/>
      <c r="G1893" s="69"/>
      <c r="H1893" s="70">
        <v>2024</v>
      </c>
      <c r="I1893" s="69" t="s">
        <v>2819</v>
      </c>
      <c r="J1893" s="69" t="e">
        <v>#N/A</v>
      </c>
      <c r="K1893" s="131" t="s">
        <v>4182</v>
      </c>
      <c r="L1893" s="72" t="s">
        <v>3993</v>
      </c>
      <c r="M1893" s="48" t="s">
        <v>3946</v>
      </c>
      <c r="N1893" s="49" t="s">
        <v>430</v>
      </c>
      <c r="O1893" s="49" t="s">
        <v>430</v>
      </c>
      <c r="P1893" s="74">
        <f ca="1">IFERROR(VLOOKUP(DadosViagem5[[#This Row],[Placa]],BIP!A:E,5,FALSE),"")</f>
        <v>0</v>
      </c>
      <c r="Q1893" s="75">
        <f ca="1">DATEDIF(DadosViagem5[[#This Row],[BIP]],TODAY(),"D")</f>
        <v>45978</v>
      </c>
      <c r="R1893" s="76" t="str">
        <f>IFERROR(VLOOKUP(DadosViagem5[[#This Row],[Placa]],DDS!B:C,2,FALSE),"Verificar cadastro")</f>
        <v> </v>
      </c>
      <c r="S1893" s="77" t="s">
        <v>2023</v>
      </c>
      <c r="T1893" s="48"/>
      <c r="U1893" s="79"/>
      <c r="V1893" s="78"/>
      <c r="W1893" s="82" t="s">
        <v>2267</v>
      </c>
      <c r="X1893" s="80"/>
      <c r="Y1893" s="81"/>
      <c r="Z1893" s="82"/>
      <c r="AA1893" s="70" t="s">
        <v>2024</v>
      </c>
      <c r="AB1893" s="70" t="s">
        <v>2024</v>
      </c>
      <c r="AC1893" s="69" t="s">
        <v>2024</v>
      </c>
      <c r="AD1893" s="69" t="str">
        <f ca="1">IFERROR(DATEDIF(DadosViagem5[[#This Row],[Utimo Bip Reserva]],TODAY(),"D"),"")</f>
        <v/>
      </c>
      <c r="AE1893" s="49"/>
      <c r="AF1893" s="50"/>
      <c r="AG1893" s="49"/>
      <c r="AH1893" s="50">
        <v>45807</v>
      </c>
      <c r="AI1893" s="49" t="str">
        <f>IF(DadosViagem5[[#This Row],[Dias em manutenção ]]&lt;5,"Dentro do Prazo","Fora do Prazo")</f>
        <v>Fora do Prazo</v>
      </c>
      <c r="AJ1893" s="49" t="e">
        <v>#REF!</v>
      </c>
    </row>
    <row r="1894" spans="1:36" ht="15">
      <c r="A1894" s="69" t="s">
        <v>4183</v>
      </c>
      <c r="B1894" s="70"/>
      <c r="C1894" s="69"/>
      <c r="D1894" s="69"/>
      <c r="E1894" s="69"/>
      <c r="F1894" s="69"/>
      <c r="G1894" s="69"/>
      <c r="H1894" s="69"/>
      <c r="I1894" s="69" t="s">
        <v>2819</v>
      </c>
      <c r="J1894" s="69"/>
      <c r="K1894" s="69" t="s">
        <v>4182</v>
      </c>
      <c r="L1894" s="72" t="s">
        <v>3993</v>
      </c>
      <c r="M1894" s="48" t="s">
        <v>3946</v>
      </c>
      <c r="N1894" s="49" t="s">
        <v>430</v>
      </c>
      <c r="O1894" s="49" t="s">
        <v>4098</v>
      </c>
      <c r="P1894" s="74" t="str">
        <f>IFERROR(VLOOKUP(DadosViagem5[[#This Row],[Placa]],BIP!A:E,5,FALSE),"")</f>
        <v/>
      </c>
      <c r="Q1894" s="75" t="e">
        <f ca="1">DATEDIF(DadosViagem5[[#This Row],[BIP]],TODAY(),"D")</f>
        <v>#VALUE!</v>
      </c>
      <c r="R1894" s="76" t="str">
        <f>IFERROR(VLOOKUP(DadosViagem5[[#This Row],[Placa]],DDS!B:C,2,FALSE),"Verificar cadastro")</f>
        <v> </v>
      </c>
      <c r="S1894" s="77" t="s">
        <v>2023</v>
      </c>
      <c r="T1894" s="48"/>
      <c r="U1894" s="79"/>
      <c r="V1894" s="78"/>
      <c r="W1894" s="82" t="s">
        <v>2267</v>
      </c>
      <c r="X1894" s="80"/>
      <c r="Y1894" s="81"/>
      <c r="Z1894" s="82"/>
      <c r="AA1894" s="70" t="s">
        <v>2024</v>
      </c>
      <c r="AB1894" s="70" t="s">
        <v>2024</v>
      </c>
      <c r="AC1894" s="70" t="s">
        <v>2024</v>
      </c>
      <c r="AD1894" s="70" t="s">
        <v>2024</v>
      </c>
      <c r="AE1894" s="49"/>
      <c r="AF1894" s="50"/>
      <c r="AG1894" s="49"/>
      <c r="AH1894" s="50">
        <v>45807</v>
      </c>
      <c r="AI1894" s="49" t="str">
        <f>IF(DadosViagem5[[#This Row],[Dias em manutenção ]]&lt;5,"Dentro do Prazo","Fora do Prazo")</f>
        <v>Fora do Prazo</v>
      </c>
      <c r="AJ1894" s="49" t="e">
        <v>#REF!</v>
      </c>
    </row>
    <row r="1895" spans="1:36" ht="15">
      <c r="A1895" s="69" t="s">
        <v>4184</v>
      </c>
      <c r="B1895" s="70"/>
      <c r="C1895" s="69"/>
      <c r="D1895" s="69"/>
      <c r="E1895" s="69"/>
      <c r="F1895" s="69"/>
      <c r="G1895" s="69"/>
      <c r="H1895" s="69"/>
      <c r="I1895" s="69" t="s">
        <v>2819</v>
      </c>
      <c r="J1895" s="69"/>
      <c r="K1895" s="69" t="s">
        <v>4182</v>
      </c>
      <c r="L1895" s="72" t="s">
        <v>3993</v>
      </c>
      <c r="M1895" s="48" t="s">
        <v>3946</v>
      </c>
      <c r="N1895" s="49" t="s">
        <v>430</v>
      </c>
      <c r="O1895" s="49" t="s">
        <v>4098</v>
      </c>
      <c r="P1895" s="74" t="str">
        <f>IFERROR(VLOOKUP(DadosViagem5[[#This Row],[Placa]],BIP!A:E,5,FALSE),"")</f>
        <v/>
      </c>
      <c r="Q1895" s="75" t="e">
        <f ca="1">DATEDIF(DadosViagem5[[#This Row],[BIP]],TODAY(),"D")</f>
        <v>#VALUE!</v>
      </c>
      <c r="R1895" s="76" t="str">
        <f>IFERROR(VLOOKUP(DadosViagem5[[#This Row],[Placa]],DDS!B:C,2,FALSE),"Verificar cadastro")</f>
        <v>Verificar cadastro</v>
      </c>
      <c r="S1895" s="77" t="s">
        <v>2023</v>
      </c>
      <c r="T1895" s="48"/>
      <c r="U1895" s="79"/>
      <c r="V1895" s="78"/>
      <c r="W1895" s="82" t="s">
        <v>2267</v>
      </c>
      <c r="X1895" s="80"/>
      <c r="Y1895" s="81"/>
      <c r="Z1895" s="82"/>
      <c r="AA1895" s="70" t="s">
        <v>2024</v>
      </c>
      <c r="AB1895" s="70" t="s">
        <v>2024</v>
      </c>
      <c r="AC1895" s="70" t="s">
        <v>2024</v>
      </c>
      <c r="AD1895" s="70" t="s">
        <v>2024</v>
      </c>
      <c r="AE1895" s="49"/>
      <c r="AF1895" s="50"/>
      <c r="AG1895" s="49"/>
      <c r="AH1895" s="50">
        <v>45807</v>
      </c>
      <c r="AI1895" s="49" t="str">
        <f>IF(DadosViagem5[[#This Row],[Dias em manutenção ]]&lt;5,"Dentro do Prazo","Fora do Prazo")</f>
        <v>Fora do Prazo</v>
      </c>
      <c r="AJ1895" s="49" t="e">
        <v>#REF!</v>
      </c>
    </row>
    <row r="1896" spans="1:36" ht="15">
      <c r="A1896" s="69" t="s">
        <v>4185</v>
      </c>
      <c r="B1896" s="70"/>
      <c r="C1896" s="69"/>
      <c r="D1896" s="69"/>
      <c r="E1896" s="69"/>
      <c r="F1896" s="69"/>
      <c r="G1896" s="69"/>
      <c r="H1896" s="69"/>
      <c r="I1896" s="69" t="s">
        <v>2819</v>
      </c>
      <c r="J1896" s="69"/>
      <c r="K1896" s="69" t="s">
        <v>4182</v>
      </c>
      <c r="L1896" s="72" t="s">
        <v>3993</v>
      </c>
      <c r="M1896" s="48" t="s">
        <v>3946</v>
      </c>
      <c r="N1896" s="49" t="s">
        <v>430</v>
      </c>
      <c r="O1896" s="49" t="s">
        <v>4098</v>
      </c>
      <c r="P1896" s="74" t="str">
        <f>IFERROR(VLOOKUP(DadosViagem5[[#This Row],[Placa]],BIP!A:E,5,FALSE),"")</f>
        <v/>
      </c>
      <c r="Q1896" s="75" t="e">
        <f ca="1">DATEDIF(DadosViagem5[[#This Row],[BIP]],TODAY(),"D")</f>
        <v>#VALUE!</v>
      </c>
      <c r="R1896" s="76" t="str">
        <f>IFERROR(VLOOKUP(DadosViagem5[[#This Row],[Placa]],DDS!B:C,2,FALSE),"Verificar cadastro")</f>
        <v>Verificar cadastro</v>
      </c>
      <c r="S1896" s="77" t="s">
        <v>2023</v>
      </c>
      <c r="T1896" s="48"/>
      <c r="U1896" s="79"/>
      <c r="V1896" s="78"/>
      <c r="W1896" s="82" t="s">
        <v>2267</v>
      </c>
      <c r="X1896" s="80"/>
      <c r="Y1896" s="81"/>
      <c r="Z1896" s="82"/>
      <c r="AA1896" s="70" t="s">
        <v>2024</v>
      </c>
      <c r="AB1896" s="70" t="s">
        <v>2024</v>
      </c>
      <c r="AC1896" s="70" t="s">
        <v>2024</v>
      </c>
      <c r="AD1896" s="70" t="s">
        <v>2024</v>
      </c>
      <c r="AE1896" s="49"/>
      <c r="AF1896" s="50"/>
      <c r="AG1896" s="49"/>
      <c r="AH1896" s="50">
        <v>45807</v>
      </c>
      <c r="AI1896" s="49" t="str">
        <f>IF(DadosViagem5[[#This Row],[Dias em manutenção ]]&lt;5,"Dentro do Prazo","Fora do Prazo")</f>
        <v>Fora do Prazo</v>
      </c>
      <c r="AJ1896" s="49" t="e">
        <v>#REF!</v>
      </c>
    </row>
    <row r="1897" spans="1:36" ht="15">
      <c r="A1897" s="69" t="s">
        <v>4186</v>
      </c>
      <c r="B1897" s="70"/>
      <c r="C1897" s="69"/>
      <c r="D1897" s="69"/>
      <c r="E1897" s="69"/>
      <c r="F1897" s="69"/>
      <c r="G1897" s="69"/>
      <c r="H1897" s="69"/>
      <c r="I1897" s="69" t="s">
        <v>2819</v>
      </c>
      <c r="J1897" s="69"/>
      <c r="K1897" s="69" t="s">
        <v>4182</v>
      </c>
      <c r="L1897" s="72" t="s">
        <v>3993</v>
      </c>
      <c r="M1897" s="48" t="s">
        <v>3946</v>
      </c>
      <c r="N1897" s="49" t="s">
        <v>430</v>
      </c>
      <c r="O1897" s="49" t="s">
        <v>4098</v>
      </c>
      <c r="P1897" s="74" t="str">
        <f>IFERROR(VLOOKUP(DadosViagem5[[#This Row],[Placa]],BIP!A:E,5,FALSE),"")</f>
        <v/>
      </c>
      <c r="Q1897" s="75" t="e">
        <f ca="1">DATEDIF(DadosViagem5[[#This Row],[BIP]],TODAY(),"D")</f>
        <v>#VALUE!</v>
      </c>
      <c r="R1897" s="76" t="str">
        <f>IFERROR(VLOOKUP(DadosViagem5[[#This Row],[Placa]],DDS!B:C,2,FALSE),"Verificar cadastro")</f>
        <v>Verificar cadastro</v>
      </c>
      <c r="S1897" s="77" t="s">
        <v>2023</v>
      </c>
      <c r="T1897" s="48"/>
      <c r="U1897" s="79"/>
      <c r="V1897" s="78"/>
      <c r="W1897" s="82" t="s">
        <v>2267</v>
      </c>
      <c r="X1897" s="80"/>
      <c r="Y1897" s="81"/>
      <c r="Z1897" s="82"/>
      <c r="AA1897" s="70" t="s">
        <v>2024</v>
      </c>
      <c r="AB1897" s="70" t="s">
        <v>2024</v>
      </c>
      <c r="AC1897" s="70" t="s">
        <v>2024</v>
      </c>
      <c r="AD1897" s="70" t="s">
        <v>2024</v>
      </c>
      <c r="AE1897" s="49"/>
      <c r="AF1897" s="50"/>
      <c r="AG1897" s="49"/>
      <c r="AH1897" s="50">
        <v>45807</v>
      </c>
      <c r="AI1897" s="49" t="str">
        <f>IF(DadosViagem5[[#This Row],[Dias em manutenção ]]&lt;5,"Dentro do Prazo","Fora do Prazo")</f>
        <v>Fora do Prazo</v>
      </c>
      <c r="AJ1897" s="49" t="e">
        <v>#REF!</v>
      </c>
    </row>
    <row r="1898" spans="1:36" ht="15">
      <c r="A1898" s="69" t="s">
        <v>4187</v>
      </c>
      <c r="B1898" s="70"/>
      <c r="C1898" s="69"/>
      <c r="D1898" s="69"/>
      <c r="E1898" s="69"/>
      <c r="F1898" s="69"/>
      <c r="G1898" s="69"/>
      <c r="H1898" s="69"/>
      <c r="I1898" s="69" t="s">
        <v>2819</v>
      </c>
      <c r="J1898" s="69"/>
      <c r="K1898" s="69" t="s">
        <v>4182</v>
      </c>
      <c r="L1898" s="72" t="s">
        <v>3993</v>
      </c>
      <c r="M1898" s="48" t="s">
        <v>3946</v>
      </c>
      <c r="N1898" s="49" t="s">
        <v>430</v>
      </c>
      <c r="O1898" s="49" t="s">
        <v>4098</v>
      </c>
      <c r="P1898" s="74" t="str">
        <f>IFERROR(VLOOKUP(DadosViagem5[[#This Row],[Placa]],BIP!A:E,5,FALSE),"")</f>
        <v/>
      </c>
      <c r="Q1898" s="75" t="e">
        <f ca="1">DATEDIF(DadosViagem5[[#This Row],[BIP]],TODAY(),"D")</f>
        <v>#VALUE!</v>
      </c>
      <c r="R1898" s="76" t="str">
        <f>IFERROR(VLOOKUP(DadosViagem5[[#This Row],[Placa]],DDS!B:C,2,FALSE),"Verificar cadastro")</f>
        <v>Verificar cadastro</v>
      </c>
      <c r="S1898" s="77" t="s">
        <v>2023</v>
      </c>
      <c r="T1898" s="48"/>
      <c r="U1898" s="79"/>
      <c r="V1898" s="78"/>
      <c r="W1898" s="82" t="s">
        <v>2267</v>
      </c>
      <c r="X1898" s="80"/>
      <c r="Y1898" s="81"/>
      <c r="Z1898" s="82"/>
      <c r="AA1898" s="70" t="s">
        <v>2024</v>
      </c>
      <c r="AB1898" s="70" t="s">
        <v>2024</v>
      </c>
      <c r="AC1898" s="70" t="s">
        <v>2024</v>
      </c>
      <c r="AD1898" s="70" t="s">
        <v>2024</v>
      </c>
      <c r="AE1898" s="49"/>
      <c r="AF1898" s="50"/>
      <c r="AG1898" s="49"/>
      <c r="AH1898" s="50">
        <v>45807</v>
      </c>
      <c r="AI1898" s="49" t="str">
        <f>IF(DadosViagem5[[#This Row],[Dias em manutenção ]]&lt;5,"Dentro do Prazo","Fora do Prazo")</f>
        <v>Fora do Prazo</v>
      </c>
      <c r="AJ1898" s="49" t="e">
        <v>#REF!</v>
      </c>
    </row>
    <row r="1899" spans="1:36" ht="15">
      <c r="A1899" s="69" t="s">
        <v>4188</v>
      </c>
      <c r="B1899" s="70"/>
      <c r="C1899" s="69" t="s">
        <v>673</v>
      </c>
      <c r="D1899" s="69" t="s">
        <v>2025</v>
      </c>
      <c r="E1899" s="69" t="s">
        <v>2027</v>
      </c>
      <c r="F1899" s="69" t="s">
        <v>2020</v>
      </c>
      <c r="G1899" s="69"/>
      <c r="H1899" s="70">
        <v>2022</v>
      </c>
      <c r="I1899" s="69" t="s">
        <v>2021</v>
      </c>
      <c r="J1899" s="69" t="e">
        <v>#N/A</v>
      </c>
      <c r="K1899" s="71" t="s">
        <v>4189</v>
      </c>
      <c r="L1899" s="72" t="s">
        <v>3993</v>
      </c>
      <c r="M1899" s="48" t="s">
        <v>3946</v>
      </c>
      <c r="N1899" s="49" t="s">
        <v>4190</v>
      </c>
      <c r="O1899" s="50" t="s">
        <v>3995</v>
      </c>
      <c r="P1899" s="74">
        <f ca="1">IFERROR(VLOOKUP(DadosViagem5[[#This Row],[Placa]],BIP!A:E,5,FALSE),"")</f>
        <v>0</v>
      </c>
      <c r="Q1899" s="75">
        <f ca="1">DATEDIF(DadosViagem5[[#This Row],[BIP]],TODAY(),"D")</f>
        <v>45978</v>
      </c>
      <c r="R1899" s="76" t="str">
        <f>IFERROR(VLOOKUP(DadosViagem5[[#This Row],[Placa]],DDS!B:C,2,FALSE),"Verificar cadastro")</f>
        <v> </v>
      </c>
      <c r="S1899" s="77" t="s">
        <v>2023</v>
      </c>
      <c r="T1899" s="48"/>
      <c r="U1899" s="79"/>
      <c r="V1899" s="78"/>
      <c r="W1899" s="82" t="s">
        <v>2267</v>
      </c>
      <c r="X1899" s="80"/>
      <c r="Y1899" s="81"/>
      <c r="Z1899" s="82"/>
      <c r="AA1899" s="70" t="s">
        <v>2024</v>
      </c>
      <c r="AB1899" s="70" t="s">
        <v>2024</v>
      </c>
      <c r="AC1899" s="70" t="s">
        <v>2024</v>
      </c>
      <c r="AD1899" s="70" t="s">
        <v>2024</v>
      </c>
      <c r="AE1899" s="50" t="s">
        <v>2024</v>
      </c>
      <c r="AF1899" s="50" t="s">
        <v>2024</v>
      </c>
      <c r="AG1899" s="49"/>
      <c r="AH1899" s="50">
        <v>45807</v>
      </c>
      <c r="AI1899" s="49" t="str">
        <f>IF(DadosViagem5[[#This Row],[Dias em manutenção ]]&lt;5,"Dentro do Prazo","Fora do Prazo")</f>
        <v>Fora do Prazo</v>
      </c>
      <c r="AJ1899" s="49" t="e">
        <v>#REF!</v>
      </c>
    </row>
    <row r="1900" spans="1:36" ht="15">
      <c r="A1900" s="69" t="s">
        <v>4191</v>
      </c>
      <c r="B1900" s="70"/>
      <c r="C1900" s="69" t="s">
        <v>806</v>
      </c>
      <c r="D1900" s="69" t="s">
        <v>2025</v>
      </c>
      <c r="E1900" s="69" t="s">
        <v>2027</v>
      </c>
      <c r="F1900" s="69" t="s">
        <v>2279</v>
      </c>
      <c r="G1900" s="69"/>
      <c r="H1900" s="70">
        <v>2022</v>
      </c>
      <c r="I1900" s="69" t="s">
        <v>2021</v>
      </c>
      <c r="J1900" s="69" t="e">
        <v>#N/A</v>
      </c>
      <c r="K1900" s="71" t="s">
        <v>4189</v>
      </c>
      <c r="L1900" s="72" t="s">
        <v>3993</v>
      </c>
      <c r="M1900" s="48" t="s">
        <v>3946</v>
      </c>
      <c r="N1900" s="49" t="s">
        <v>4190</v>
      </c>
      <c r="O1900" s="50" t="s">
        <v>3995</v>
      </c>
      <c r="P1900" s="74">
        <f ca="1">IFERROR(VLOOKUP(DadosViagem5[[#This Row],[Placa]],BIP!A:E,5,FALSE),"")</f>
        <v>0</v>
      </c>
      <c r="Q1900" s="75">
        <f ca="1">DATEDIF(DadosViagem5[[#This Row],[BIP]],TODAY(),"D")</f>
        <v>45978</v>
      </c>
      <c r="R1900" s="76" t="str">
        <f>IFERROR(VLOOKUP(DadosViagem5[[#This Row],[Placa]],DDS!B:C,2,FALSE),"Verificar cadastro")</f>
        <v>Verificar cadastro</v>
      </c>
      <c r="S1900" s="77" t="s">
        <v>2023</v>
      </c>
      <c r="T1900" s="48"/>
      <c r="U1900" s="79"/>
      <c r="V1900" s="78"/>
      <c r="W1900" s="82" t="s">
        <v>2267</v>
      </c>
      <c r="X1900" s="80"/>
      <c r="Y1900" s="81"/>
      <c r="Z1900" s="82"/>
      <c r="AA1900" s="70" t="s">
        <v>2024</v>
      </c>
      <c r="AB1900" s="70" t="s">
        <v>2024</v>
      </c>
      <c r="AC1900" s="69" t="s">
        <v>2024</v>
      </c>
      <c r="AD1900" s="69" t="str">
        <f ca="1">IFERROR(DATEDIF(DadosViagem5[[#This Row],[Utimo Bip Reserva]],TODAY(),"D"),"")</f>
        <v/>
      </c>
      <c r="AE1900" s="197"/>
      <c r="AF1900" s="50"/>
      <c r="AG1900" s="49"/>
      <c r="AH1900" s="50">
        <v>45807</v>
      </c>
      <c r="AI1900" s="49" t="str">
        <f>IF(DadosViagem5[[#This Row],[Dias em manutenção ]]&lt;5,"Dentro do Prazo","Fora do Prazo")</f>
        <v>Fora do Prazo</v>
      </c>
      <c r="AJ1900" s="49" t="e">
        <v>#REF!</v>
      </c>
    </row>
    <row r="1901" spans="1:36" ht="15">
      <c r="A1901" s="69" t="s">
        <v>4192</v>
      </c>
      <c r="B1901" s="70"/>
      <c r="C1901" s="69"/>
      <c r="D1901" s="69"/>
      <c r="E1901" s="69"/>
      <c r="F1901" s="69"/>
      <c r="G1901" s="69"/>
      <c r="H1901" s="69"/>
      <c r="I1901" s="69" t="s">
        <v>2021</v>
      </c>
      <c r="J1901" s="69" t="e">
        <v>#N/A</v>
      </c>
      <c r="K1901" s="69" t="s">
        <v>4189</v>
      </c>
      <c r="L1901" s="72" t="s">
        <v>3993</v>
      </c>
      <c r="M1901" s="48" t="s">
        <v>3946</v>
      </c>
      <c r="N1901" s="49" t="s">
        <v>4190</v>
      </c>
      <c r="O1901" s="50" t="s">
        <v>3995</v>
      </c>
      <c r="P1901" s="74" t="str">
        <f>IFERROR(VLOOKUP(DadosViagem5[[#This Row],[Placa]],BIP!A:E,5,FALSE),"")</f>
        <v/>
      </c>
      <c r="Q1901" s="75" t="e">
        <f ca="1">DATEDIF(DadosViagem5[[#This Row],[BIP]],TODAY(),"D")</f>
        <v>#VALUE!</v>
      </c>
      <c r="R1901" s="76" t="str">
        <f>IFERROR(VLOOKUP(DadosViagem5[[#This Row],[Placa]],DDS!B:C,2,FALSE),"Verificar cadastro")</f>
        <v> </v>
      </c>
      <c r="S1901" s="77" t="s">
        <v>2023</v>
      </c>
      <c r="T1901" s="48"/>
      <c r="U1901" s="79"/>
      <c r="V1901" s="78"/>
      <c r="W1901" s="82" t="s">
        <v>2267</v>
      </c>
      <c r="X1901" s="80"/>
      <c r="Y1901" s="81"/>
      <c r="Z1901" s="82"/>
      <c r="AA1901" s="70" t="s">
        <v>2024</v>
      </c>
      <c r="AB1901" s="70" t="s">
        <v>2024</v>
      </c>
      <c r="AC1901" s="70" t="s">
        <v>2024</v>
      </c>
      <c r="AD1901" s="70" t="s">
        <v>2024</v>
      </c>
      <c r="AE1901" s="49"/>
      <c r="AF1901" s="50"/>
      <c r="AG1901" s="49"/>
      <c r="AH1901" s="50">
        <v>45807</v>
      </c>
      <c r="AI1901" s="49" t="str">
        <f>IF(DadosViagem5[[#This Row],[Dias em manutenção ]]&lt;5,"Dentro do Prazo","Fora do Prazo")</f>
        <v>Fora do Prazo</v>
      </c>
      <c r="AJ1901" s="49" t="e">
        <v>#REF!</v>
      </c>
    </row>
    <row r="1902" spans="1:36" ht="15">
      <c r="A1902" s="69" t="s">
        <v>4193</v>
      </c>
      <c r="B1902" s="70"/>
      <c r="C1902" s="69"/>
      <c r="D1902" s="69"/>
      <c r="E1902" s="69"/>
      <c r="F1902" s="69"/>
      <c r="G1902" s="69"/>
      <c r="H1902" s="69"/>
      <c r="I1902" s="69" t="s">
        <v>2021</v>
      </c>
      <c r="J1902" s="69" t="e">
        <v>#N/A</v>
      </c>
      <c r="K1902" s="69" t="s">
        <v>4189</v>
      </c>
      <c r="L1902" s="72" t="s">
        <v>3993</v>
      </c>
      <c r="M1902" s="48" t="s">
        <v>3946</v>
      </c>
      <c r="N1902" s="49" t="s">
        <v>4190</v>
      </c>
      <c r="O1902" s="50" t="s">
        <v>3995</v>
      </c>
      <c r="P1902" s="74" t="str">
        <f>IFERROR(VLOOKUP(DadosViagem5[[#This Row],[Placa]],BIP!A:E,5,FALSE),"")</f>
        <v/>
      </c>
      <c r="Q1902" s="75" t="e">
        <f ca="1">DATEDIF(DadosViagem5[[#This Row],[BIP]],TODAY(),"D")</f>
        <v>#VALUE!</v>
      </c>
      <c r="R1902" s="76" t="str">
        <f>IFERROR(VLOOKUP(DadosViagem5[[#This Row],[Placa]],DDS!B:C,2,FALSE),"Verificar cadastro")</f>
        <v>Verificar cadastro</v>
      </c>
      <c r="S1902" s="77" t="s">
        <v>2023</v>
      </c>
      <c r="T1902" s="48"/>
      <c r="U1902" s="79"/>
      <c r="V1902" s="78"/>
      <c r="W1902" s="82" t="s">
        <v>2267</v>
      </c>
      <c r="X1902" s="80"/>
      <c r="Y1902" s="81"/>
      <c r="Z1902" s="82"/>
      <c r="AA1902" s="70" t="s">
        <v>2024</v>
      </c>
      <c r="AB1902" s="70" t="s">
        <v>2024</v>
      </c>
      <c r="AC1902" s="70" t="s">
        <v>2024</v>
      </c>
      <c r="AD1902" s="70" t="s">
        <v>2024</v>
      </c>
      <c r="AE1902" s="49"/>
      <c r="AF1902" s="50"/>
      <c r="AG1902" s="49"/>
      <c r="AH1902" s="50">
        <v>45807</v>
      </c>
      <c r="AI1902" s="49" t="str">
        <f>IF(DadosViagem5[[#This Row],[Dias em manutenção ]]&lt;5,"Dentro do Prazo","Fora do Prazo")</f>
        <v>Fora do Prazo</v>
      </c>
      <c r="AJ1902" s="49" t="e">
        <v>#REF!</v>
      </c>
    </row>
    <row r="1903" spans="1:36" ht="15">
      <c r="A1903" s="69" t="s">
        <v>4194</v>
      </c>
      <c r="B1903" s="70"/>
      <c r="C1903" s="69"/>
      <c r="D1903" s="69"/>
      <c r="E1903" s="69"/>
      <c r="F1903" s="69"/>
      <c r="G1903" s="69"/>
      <c r="H1903" s="69"/>
      <c r="I1903" s="69" t="s">
        <v>2021</v>
      </c>
      <c r="J1903" s="69" t="e">
        <v>#N/A</v>
      </c>
      <c r="K1903" s="69" t="s">
        <v>4189</v>
      </c>
      <c r="L1903" s="72" t="s">
        <v>3993</v>
      </c>
      <c r="M1903" s="48" t="s">
        <v>3946</v>
      </c>
      <c r="N1903" s="49" t="s">
        <v>4190</v>
      </c>
      <c r="O1903" s="50" t="s">
        <v>3995</v>
      </c>
      <c r="P1903" s="74" t="str">
        <f>IFERROR(VLOOKUP(DadosViagem5[[#This Row],[Placa]],BIP!A:E,5,FALSE),"")</f>
        <v/>
      </c>
      <c r="Q1903" s="75" t="e">
        <f ca="1">DATEDIF(DadosViagem5[[#This Row],[BIP]],TODAY(),"D")</f>
        <v>#VALUE!</v>
      </c>
      <c r="R1903" s="76" t="str">
        <f>IFERROR(VLOOKUP(DadosViagem5[[#This Row],[Placa]],DDS!B:C,2,FALSE),"Verificar cadastro")</f>
        <v>Verificar cadastro</v>
      </c>
      <c r="S1903" s="77" t="s">
        <v>2023</v>
      </c>
      <c r="T1903" s="48"/>
      <c r="U1903" s="79"/>
      <c r="V1903" s="78"/>
      <c r="W1903" s="82" t="s">
        <v>2267</v>
      </c>
      <c r="X1903" s="80"/>
      <c r="Y1903" s="81"/>
      <c r="Z1903" s="82"/>
      <c r="AA1903" s="70" t="s">
        <v>2024</v>
      </c>
      <c r="AB1903" s="70" t="s">
        <v>2024</v>
      </c>
      <c r="AC1903" s="70" t="s">
        <v>2024</v>
      </c>
      <c r="AD1903" s="70" t="s">
        <v>2024</v>
      </c>
      <c r="AE1903" s="49"/>
      <c r="AF1903" s="50"/>
      <c r="AG1903" s="49"/>
      <c r="AH1903" s="50">
        <v>45807</v>
      </c>
      <c r="AI1903" s="49" t="str">
        <f>IF(DadosViagem5[[#This Row],[Dias em manutenção ]]&lt;5,"Dentro do Prazo","Fora do Prazo")</f>
        <v>Fora do Prazo</v>
      </c>
      <c r="AJ1903" s="49" t="e">
        <v>#REF!</v>
      </c>
    </row>
    <row r="1904" spans="1:36" ht="15">
      <c r="A1904" s="69" t="s">
        <v>4195</v>
      </c>
      <c r="B1904" s="70"/>
      <c r="C1904" s="69"/>
      <c r="D1904" s="69"/>
      <c r="E1904" s="69"/>
      <c r="F1904" s="69"/>
      <c r="G1904" s="69"/>
      <c r="H1904" s="69"/>
      <c r="I1904" s="69" t="s">
        <v>2021</v>
      </c>
      <c r="J1904" s="69" t="e">
        <v>#N/A</v>
      </c>
      <c r="K1904" s="69" t="s">
        <v>4189</v>
      </c>
      <c r="L1904" s="72" t="s">
        <v>3993</v>
      </c>
      <c r="M1904" s="48" t="s">
        <v>3946</v>
      </c>
      <c r="N1904" s="49" t="s">
        <v>4190</v>
      </c>
      <c r="O1904" s="50" t="s">
        <v>3995</v>
      </c>
      <c r="P1904" s="74" t="str">
        <f>IFERROR(VLOOKUP(DadosViagem5[[#This Row],[Placa]],BIP!A:E,5,FALSE),"")</f>
        <v/>
      </c>
      <c r="Q1904" s="75" t="e">
        <f ca="1">DATEDIF(DadosViagem5[[#This Row],[BIP]],TODAY(),"D")</f>
        <v>#VALUE!</v>
      </c>
      <c r="R1904" s="76" t="str">
        <f>IFERROR(VLOOKUP(DadosViagem5[[#This Row],[Placa]],DDS!B:C,2,FALSE),"Verificar cadastro")</f>
        <v>Verificar cadastro</v>
      </c>
      <c r="S1904" s="77" t="s">
        <v>2023</v>
      </c>
      <c r="T1904" s="48"/>
      <c r="U1904" s="79"/>
      <c r="V1904" s="78"/>
      <c r="W1904" s="82" t="s">
        <v>2267</v>
      </c>
      <c r="X1904" s="80"/>
      <c r="Y1904" s="81"/>
      <c r="Z1904" s="82"/>
      <c r="AA1904" s="70" t="s">
        <v>2024</v>
      </c>
      <c r="AB1904" s="70" t="s">
        <v>2024</v>
      </c>
      <c r="AC1904" s="70" t="s">
        <v>2024</v>
      </c>
      <c r="AD1904" s="70" t="s">
        <v>2024</v>
      </c>
      <c r="AE1904" s="49"/>
      <c r="AF1904" s="50"/>
      <c r="AG1904" s="49"/>
      <c r="AH1904" s="50">
        <v>45807</v>
      </c>
      <c r="AI1904" s="49" t="str">
        <f>IF(DadosViagem5[[#This Row],[Dias em manutenção ]]&lt;5,"Dentro do Prazo","Fora do Prazo")</f>
        <v>Fora do Prazo</v>
      </c>
      <c r="AJ1904" s="49" t="e">
        <v>#REF!</v>
      </c>
    </row>
    <row r="1905" spans="1:36" ht="15">
      <c r="A1905" s="69" t="s">
        <v>4196</v>
      </c>
      <c r="B1905" s="70"/>
      <c r="C1905" s="69"/>
      <c r="D1905" s="69"/>
      <c r="E1905" s="69"/>
      <c r="F1905" s="69"/>
      <c r="G1905" s="69"/>
      <c r="H1905" s="69"/>
      <c r="I1905" s="69" t="s">
        <v>2021</v>
      </c>
      <c r="J1905" s="69" t="e">
        <v>#N/A</v>
      </c>
      <c r="K1905" s="69" t="s">
        <v>4189</v>
      </c>
      <c r="L1905" s="72" t="s">
        <v>3993</v>
      </c>
      <c r="M1905" s="48" t="s">
        <v>3946</v>
      </c>
      <c r="N1905" s="49" t="s">
        <v>4190</v>
      </c>
      <c r="O1905" s="50" t="s">
        <v>3995</v>
      </c>
      <c r="P1905" s="74" t="str">
        <f>IFERROR(VLOOKUP(DadosViagem5[[#This Row],[Placa]],BIP!A:E,5,FALSE),"")</f>
        <v/>
      </c>
      <c r="Q1905" s="75" t="e">
        <f ca="1">DATEDIF(DadosViagem5[[#This Row],[BIP]],TODAY(),"D")</f>
        <v>#VALUE!</v>
      </c>
      <c r="R1905" s="76" t="str">
        <f>IFERROR(VLOOKUP(DadosViagem5[[#This Row],[Placa]],DDS!B:C,2,FALSE),"Verificar cadastro")</f>
        <v> </v>
      </c>
      <c r="S1905" s="77" t="s">
        <v>2023</v>
      </c>
      <c r="T1905" s="48"/>
      <c r="U1905" s="79"/>
      <c r="V1905" s="78"/>
      <c r="W1905" s="82" t="s">
        <v>2267</v>
      </c>
      <c r="X1905" s="80"/>
      <c r="Y1905" s="81"/>
      <c r="Z1905" s="82"/>
      <c r="AA1905" s="70" t="s">
        <v>2024</v>
      </c>
      <c r="AB1905" s="70" t="s">
        <v>2024</v>
      </c>
      <c r="AC1905" s="70" t="s">
        <v>2024</v>
      </c>
      <c r="AD1905" s="70" t="s">
        <v>2024</v>
      </c>
      <c r="AE1905" s="49"/>
      <c r="AF1905" s="50"/>
      <c r="AG1905" s="49"/>
      <c r="AH1905" s="50">
        <v>45807</v>
      </c>
      <c r="AI1905" s="49" t="str">
        <f>IF(DadosViagem5[[#This Row],[Dias em manutenção ]]&lt;5,"Dentro do Prazo","Fora do Prazo")</f>
        <v>Fora do Prazo</v>
      </c>
      <c r="AJ1905" s="49" t="e">
        <v>#REF!</v>
      </c>
    </row>
    <row r="1906" spans="1:36" ht="15">
      <c r="A1906" s="69" t="s">
        <v>4197</v>
      </c>
      <c r="B1906" s="70"/>
      <c r="C1906" s="69"/>
      <c r="D1906" s="69"/>
      <c r="E1906" s="69"/>
      <c r="F1906" s="69"/>
      <c r="G1906" s="69"/>
      <c r="H1906" s="69"/>
      <c r="I1906" s="69" t="s">
        <v>2021</v>
      </c>
      <c r="J1906" s="69" t="e">
        <v>#N/A</v>
      </c>
      <c r="K1906" s="69" t="s">
        <v>4189</v>
      </c>
      <c r="L1906" s="72" t="s">
        <v>3993</v>
      </c>
      <c r="M1906" s="48" t="s">
        <v>3946</v>
      </c>
      <c r="N1906" s="49" t="s">
        <v>4190</v>
      </c>
      <c r="O1906" s="50" t="s">
        <v>3995</v>
      </c>
      <c r="P1906" s="74" t="str">
        <f>IFERROR(VLOOKUP(DadosViagem5[[#This Row],[Placa]],BIP!A:E,5,FALSE),"")</f>
        <v/>
      </c>
      <c r="Q1906" s="75" t="e">
        <f ca="1">DATEDIF(DadosViagem5[[#This Row],[BIP]],TODAY(),"D")</f>
        <v>#VALUE!</v>
      </c>
      <c r="R1906" s="76" t="str">
        <f>IFERROR(VLOOKUP(DadosViagem5[[#This Row],[Placa]],DDS!B:C,2,FALSE),"Verificar cadastro")</f>
        <v> </v>
      </c>
      <c r="S1906" s="77" t="s">
        <v>2023</v>
      </c>
      <c r="T1906" s="48"/>
      <c r="U1906" s="79"/>
      <c r="V1906" s="78"/>
      <c r="W1906" s="82" t="s">
        <v>2267</v>
      </c>
      <c r="X1906" s="80"/>
      <c r="Y1906" s="81"/>
      <c r="Z1906" s="82"/>
      <c r="AA1906" s="70" t="s">
        <v>2024</v>
      </c>
      <c r="AB1906" s="70" t="s">
        <v>2024</v>
      </c>
      <c r="AC1906" s="70" t="s">
        <v>2024</v>
      </c>
      <c r="AD1906" s="70" t="s">
        <v>2024</v>
      </c>
      <c r="AE1906" s="49"/>
      <c r="AF1906" s="50"/>
      <c r="AG1906" s="49"/>
      <c r="AH1906" s="50">
        <v>45807</v>
      </c>
      <c r="AI1906" s="49" t="str">
        <f>IF(DadosViagem5[[#This Row],[Dias em manutenção ]]&lt;5,"Dentro do Prazo","Fora do Prazo")</f>
        <v>Fora do Prazo</v>
      </c>
      <c r="AJ1906" s="49" t="e">
        <v>#REF!</v>
      </c>
    </row>
    <row r="1907" spans="1:36" ht="15">
      <c r="A1907" s="69" t="s">
        <v>4198</v>
      </c>
      <c r="B1907" s="70"/>
      <c r="C1907" s="69"/>
      <c r="D1907" s="69"/>
      <c r="E1907" s="69"/>
      <c r="F1907" s="69"/>
      <c r="G1907" s="69"/>
      <c r="H1907" s="69"/>
      <c r="I1907" s="69" t="s">
        <v>2021</v>
      </c>
      <c r="J1907" s="69" t="e">
        <v>#N/A</v>
      </c>
      <c r="K1907" s="69" t="s">
        <v>4189</v>
      </c>
      <c r="L1907" s="72" t="s">
        <v>3993</v>
      </c>
      <c r="M1907" s="48" t="s">
        <v>3946</v>
      </c>
      <c r="N1907" s="49" t="s">
        <v>4190</v>
      </c>
      <c r="O1907" s="50" t="s">
        <v>3995</v>
      </c>
      <c r="P1907" s="74" t="str">
        <f>IFERROR(VLOOKUP(DadosViagem5[[#This Row],[Placa]],BIP!A:E,5,FALSE),"")</f>
        <v/>
      </c>
      <c r="Q1907" s="75" t="e">
        <f ca="1">DATEDIF(DadosViagem5[[#This Row],[BIP]],TODAY(),"D")</f>
        <v>#VALUE!</v>
      </c>
      <c r="R1907" s="76" t="str">
        <f>IFERROR(VLOOKUP(DadosViagem5[[#This Row],[Placa]],DDS!B:C,2,FALSE),"Verificar cadastro")</f>
        <v> </v>
      </c>
      <c r="S1907" s="77" t="s">
        <v>2023</v>
      </c>
      <c r="T1907" s="48"/>
      <c r="U1907" s="79"/>
      <c r="V1907" s="78"/>
      <c r="W1907" s="82" t="s">
        <v>2267</v>
      </c>
      <c r="X1907" s="80"/>
      <c r="Y1907" s="81"/>
      <c r="Z1907" s="82"/>
      <c r="AA1907" s="70" t="s">
        <v>2024</v>
      </c>
      <c r="AB1907" s="70" t="s">
        <v>2024</v>
      </c>
      <c r="AC1907" s="70" t="s">
        <v>2024</v>
      </c>
      <c r="AD1907" s="70" t="s">
        <v>2024</v>
      </c>
      <c r="AE1907" s="49"/>
      <c r="AF1907" s="50"/>
      <c r="AG1907" s="49"/>
      <c r="AH1907" s="50">
        <v>45807</v>
      </c>
      <c r="AI1907" s="49" t="str">
        <f>IF(DadosViagem5[[#This Row],[Dias em manutenção ]]&lt;5,"Dentro do Prazo","Fora do Prazo")</f>
        <v>Fora do Prazo</v>
      </c>
      <c r="AJ1907" s="49" t="e">
        <v>#REF!</v>
      </c>
    </row>
    <row r="1908" spans="1:36" ht="15">
      <c r="A1908" s="69" t="s">
        <v>4199</v>
      </c>
      <c r="B1908" s="70"/>
      <c r="C1908" s="69"/>
      <c r="D1908" s="69"/>
      <c r="E1908" s="69"/>
      <c r="F1908" s="69"/>
      <c r="G1908" s="69"/>
      <c r="H1908" s="69"/>
      <c r="I1908" s="69" t="s">
        <v>2021</v>
      </c>
      <c r="J1908" s="69" t="e">
        <v>#N/A</v>
      </c>
      <c r="K1908" s="69" t="s">
        <v>4189</v>
      </c>
      <c r="L1908" s="72" t="s">
        <v>3993</v>
      </c>
      <c r="M1908" s="48" t="s">
        <v>3946</v>
      </c>
      <c r="N1908" s="49" t="s">
        <v>4190</v>
      </c>
      <c r="O1908" s="50" t="s">
        <v>3995</v>
      </c>
      <c r="P1908" s="74" t="str">
        <f>IFERROR(VLOOKUP(DadosViagem5[[#This Row],[Placa]],BIP!A:E,5,FALSE),"")</f>
        <v/>
      </c>
      <c r="Q1908" s="75" t="e">
        <f ca="1">DATEDIF(DadosViagem5[[#This Row],[BIP]],TODAY(),"D")</f>
        <v>#VALUE!</v>
      </c>
      <c r="R1908" s="76" t="str">
        <f>IFERROR(VLOOKUP(DadosViagem5[[#This Row],[Placa]],DDS!B:C,2,FALSE),"Verificar cadastro")</f>
        <v>Verificar cadastro</v>
      </c>
      <c r="S1908" s="77" t="s">
        <v>2023</v>
      </c>
      <c r="T1908" s="48"/>
      <c r="U1908" s="79"/>
      <c r="V1908" s="78"/>
      <c r="W1908" s="82" t="s">
        <v>2267</v>
      </c>
      <c r="X1908" s="80"/>
      <c r="Y1908" s="81"/>
      <c r="Z1908" s="82"/>
      <c r="AA1908" s="70" t="s">
        <v>2024</v>
      </c>
      <c r="AB1908" s="70" t="s">
        <v>2024</v>
      </c>
      <c r="AC1908" s="70" t="s">
        <v>2024</v>
      </c>
      <c r="AD1908" s="70" t="s">
        <v>2024</v>
      </c>
      <c r="AE1908" s="49"/>
      <c r="AF1908" s="50"/>
      <c r="AG1908" s="49"/>
      <c r="AH1908" s="50">
        <v>45807</v>
      </c>
      <c r="AI1908" s="49" t="str">
        <f>IF(DadosViagem5[[#This Row],[Dias em manutenção ]]&lt;5,"Dentro do Prazo","Fora do Prazo")</f>
        <v>Fora do Prazo</v>
      </c>
      <c r="AJ1908" s="49" t="e">
        <v>#REF!</v>
      </c>
    </row>
    <row r="1909" spans="1:36" ht="15">
      <c r="A1909" s="69" t="s">
        <v>4200</v>
      </c>
      <c r="B1909" s="70"/>
      <c r="C1909" s="69"/>
      <c r="D1909" s="69"/>
      <c r="E1909" s="69"/>
      <c r="F1909" s="69"/>
      <c r="G1909" s="69"/>
      <c r="H1909" s="69"/>
      <c r="I1909" s="69" t="s">
        <v>2021</v>
      </c>
      <c r="J1909" s="69" t="e">
        <v>#N/A</v>
      </c>
      <c r="K1909" s="69" t="s">
        <v>4189</v>
      </c>
      <c r="L1909" s="72" t="s">
        <v>3993</v>
      </c>
      <c r="M1909" s="48" t="s">
        <v>3946</v>
      </c>
      <c r="N1909" s="49" t="s">
        <v>4190</v>
      </c>
      <c r="O1909" s="50" t="s">
        <v>3995</v>
      </c>
      <c r="P1909" s="74" t="str">
        <f>IFERROR(VLOOKUP(DadosViagem5[[#This Row],[Placa]],BIP!A:E,5,FALSE),"")</f>
        <v/>
      </c>
      <c r="Q1909" s="75" t="e">
        <f ca="1">DATEDIF(DadosViagem5[[#This Row],[BIP]],TODAY(),"D")</f>
        <v>#VALUE!</v>
      </c>
      <c r="R1909" s="76" t="str">
        <f>IFERROR(VLOOKUP(DadosViagem5[[#This Row],[Placa]],DDS!B:C,2,FALSE),"Verificar cadastro")</f>
        <v>Verificar cadastro</v>
      </c>
      <c r="S1909" s="77" t="s">
        <v>2023</v>
      </c>
      <c r="T1909" s="48"/>
      <c r="U1909" s="79"/>
      <c r="V1909" s="78"/>
      <c r="W1909" s="82" t="s">
        <v>2267</v>
      </c>
      <c r="X1909" s="80"/>
      <c r="Y1909" s="81"/>
      <c r="Z1909" s="82"/>
      <c r="AA1909" s="70" t="s">
        <v>2024</v>
      </c>
      <c r="AB1909" s="70" t="s">
        <v>2024</v>
      </c>
      <c r="AC1909" s="70" t="s">
        <v>2024</v>
      </c>
      <c r="AD1909" s="70" t="s">
        <v>2024</v>
      </c>
      <c r="AE1909" s="49"/>
      <c r="AF1909" s="50"/>
      <c r="AG1909" s="49"/>
      <c r="AH1909" s="50">
        <v>45807</v>
      </c>
      <c r="AI1909" s="49" t="str">
        <f>IF(DadosViagem5[[#This Row],[Dias em manutenção ]]&lt;5,"Dentro do Prazo","Fora do Prazo")</f>
        <v>Fora do Prazo</v>
      </c>
      <c r="AJ1909" s="49" t="e">
        <v>#REF!</v>
      </c>
    </row>
    <row r="1910" spans="1:36" ht="15">
      <c r="A1910" s="69" t="s">
        <v>4201</v>
      </c>
      <c r="B1910" s="70"/>
      <c r="C1910" s="69"/>
      <c r="D1910" s="69"/>
      <c r="E1910" s="69"/>
      <c r="F1910" s="69"/>
      <c r="G1910" s="69"/>
      <c r="H1910" s="69"/>
      <c r="I1910" s="69" t="s">
        <v>2021</v>
      </c>
      <c r="J1910" s="69" t="e">
        <v>#N/A</v>
      </c>
      <c r="K1910" s="69" t="s">
        <v>4189</v>
      </c>
      <c r="L1910" s="72" t="s">
        <v>3993</v>
      </c>
      <c r="M1910" s="48" t="s">
        <v>3946</v>
      </c>
      <c r="N1910" s="49" t="s">
        <v>4190</v>
      </c>
      <c r="O1910" s="50" t="s">
        <v>3995</v>
      </c>
      <c r="P1910" s="74" t="str">
        <f>IFERROR(VLOOKUP(DadosViagem5[[#This Row],[Placa]],BIP!A:E,5,FALSE),"")</f>
        <v/>
      </c>
      <c r="Q1910" s="75" t="e">
        <f ca="1">DATEDIF(DadosViagem5[[#This Row],[BIP]],TODAY(),"D")</f>
        <v>#VALUE!</v>
      </c>
      <c r="R1910" s="76" t="str">
        <f>IFERROR(VLOOKUP(DadosViagem5[[#This Row],[Placa]],DDS!B:C,2,FALSE),"Verificar cadastro")</f>
        <v>Verificar cadastro</v>
      </c>
      <c r="S1910" s="77" t="s">
        <v>2023</v>
      </c>
      <c r="T1910" s="48"/>
      <c r="U1910" s="79"/>
      <c r="V1910" s="78"/>
      <c r="W1910" s="82" t="s">
        <v>2267</v>
      </c>
      <c r="X1910" s="80"/>
      <c r="Y1910" s="81"/>
      <c r="Z1910" s="82"/>
      <c r="AA1910" s="70" t="s">
        <v>2024</v>
      </c>
      <c r="AB1910" s="70" t="s">
        <v>2024</v>
      </c>
      <c r="AC1910" s="70" t="s">
        <v>2024</v>
      </c>
      <c r="AD1910" s="70" t="s">
        <v>2024</v>
      </c>
      <c r="AE1910" s="49"/>
      <c r="AF1910" s="50"/>
      <c r="AG1910" s="49"/>
      <c r="AH1910" s="50">
        <v>45807</v>
      </c>
      <c r="AI1910" s="49" t="str">
        <f>IF(DadosViagem5[[#This Row],[Dias em manutenção ]]&lt;5,"Dentro do Prazo","Fora do Prazo")</f>
        <v>Fora do Prazo</v>
      </c>
      <c r="AJ1910" s="49" t="e">
        <v>#REF!</v>
      </c>
    </row>
    <row r="1911" spans="1:36" ht="15">
      <c r="A1911" s="69" t="s">
        <v>4202</v>
      </c>
      <c r="B1911" s="70"/>
      <c r="C1911" s="69"/>
      <c r="D1911" s="69"/>
      <c r="E1911" s="69"/>
      <c r="F1911" s="69"/>
      <c r="G1911" s="69"/>
      <c r="H1911" s="69"/>
      <c r="I1911" s="69" t="s">
        <v>2021</v>
      </c>
      <c r="J1911" s="69" t="e">
        <v>#N/A</v>
      </c>
      <c r="K1911" s="69" t="s">
        <v>4189</v>
      </c>
      <c r="L1911" s="72" t="s">
        <v>3993</v>
      </c>
      <c r="M1911" s="48" t="s">
        <v>3946</v>
      </c>
      <c r="N1911" s="49" t="s">
        <v>4190</v>
      </c>
      <c r="O1911" s="50" t="s">
        <v>3995</v>
      </c>
      <c r="P1911" s="74" t="str">
        <f>IFERROR(VLOOKUP(DadosViagem5[[#This Row],[Placa]],BIP!A:E,5,FALSE),"")</f>
        <v/>
      </c>
      <c r="Q1911" s="75" t="e">
        <f ca="1">DATEDIF(DadosViagem5[[#This Row],[BIP]],TODAY(),"D")</f>
        <v>#VALUE!</v>
      </c>
      <c r="R1911" s="76" t="str">
        <f>IFERROR(VLOOKUP(DadosViagem5[[#This Row],[Placa]],DDS!B:C,2,FALSE),"Verificar cadastro")</f>
        <v>Verificar cadastro</v>
      </c>
      <c r="S1911" s="77" t="s">
        <v>2023</v>
      </c>
      <c r="T1911" s="48"/>
      <c r="U1911" s="79"/>
      <c r="V1911" s="78"/>
      <c r="W1911" s="82" t="s">
        <v>2267</v>
      </c>
      <c r="X1911" s="80"/>
      <c r="Y1911" s="81"/>
      <c r="Z1911" s="82"/>
      <c r="AA1911" s="70" t="s">
        <v>2024</v>
      </c>
      <c r="AB1911" s="70" t="s">
        <v>2024</v>
      </c>
      <c r="AC1911" s="70" t="s">
        <v>2024</v>
      </c>
      <c r="AD1911" s="70" t="s">
        <v>2024</v>
      </c>
      <c r="AE1911" s="49"/>
      <c r="AF1911" s="50"/>
      <c r="AG1911" s="49"/>
      <c r="AH1911" s="50">
        <v>45807</v>
      </c>
      <c r="AI1911" s="49" t="str">
        <f>IF(DadosViagem5[[#This Row],[Dias em manutenção ]]&lt;5,"Dentro do Prazo","Fora do Prazo")</f>
        <v>Fora do Prazo</v>
      </c>
      <c r="AJ1911" s="49" t="e">
        <v>#REF!</v>
      </c>
    </row>
    <row r="1912" spans="1:36" ht="15">
      <c r="A1912" s="69" t="s">
        <v>4203</v>
      </c>
      <c r="B1912" s="70"/>
      <c r="C1912" s="69"/>
      <c r="D1912" s="69"/>
      <c r="E1912" s="69"/>
      <c r="F1912" s="69"/>
      <c r="G1912" s="69"/>
      <c r="H1912" s="69"/>
      <c r="I1912" s="69" t="s">
        <v>2021</v>
      </c>
      <c r="J1912" s="69" t="e">
        <v>#N/A</v>
      </c>
      <c r="K1912" s="69" t="s">
        <v>4189</v>
      </c>
      <c r="L1912" s="72" t="s">
        <v>3993</v>
      </c>
      <c r="M1912" s="48" t="s">
        <v>3946</v>
      </c>
      <c r="N1912" s="49" t="s">
        <v>4190</v>
      </c>
      <c r="O1912" s="50" t="s">
        <v>3995</v>
      </c>
      <c r="P1912" s="74" t="str">
        <f>IFERROR(VLOOKUP(DadosViagem5[[#This Row],[Placa]],BIP!A:E,5,FALSE),"")</f>
        <v/>
      </c>
      <c r="Q1912" s="75" t="e">
        <f ca="1">DATEDIF(DadosViagem5[[#This Row],[BIP]],TODAY(),"D")</f>
        <v>#VALUE!</v>
      </c>
      <c r="R1912" s="76" t="str">
        <f>IFERROR(VLOOKUP(DadosViagem5[[#This Row],[Placa]],DDS!B:C,2,FALSE),"Verificar cadastro")</f>
        <v>Verificar cadastro</v>
      </c>
      <c r="S1912" s="77" t="s">
        <v>2023</v>
      </c>
      <c r="T1912" s="48"/>
      <c r="U1912" s="79"/>
      <c r="V1912" s="78"/>
      <c r="W1912" s="82" t="s">
        <v>2267</v>
      </c>
      <c r="X1912" s="80"/>
      <c r="Y1912" s="81"/>
      <c r="Z1912" s="82"/>
      <c r="AA1912" s="70" t="s">
        <v>2024</v>
      </c>
      <c r="AB1912" s="70" t="s">
        <v>2024</v>
      </c>
      <c r="AC1912" s="70" t="s">
        <v>2024</v>
      </c>
      <c r="AD1912" s="70" t="s">
        <v>2024</v>
      </c>
      <c r="AE1912" s="49"/>
      <c r="AF1912" s="50"/>
      <c r="AG1912" s="49"/>
      <c r="AH1912" s="50">
        <v>45807</v>
      </c>
      <c r="AI1912" s="49" t="str">
        <f>IF(DadosViagem5[[#This Row],[Dias em manutenção ]]&lt;5,"Dentro do Prazo","Fora do Prazo")</f>
        <v>Fora do Prazo</v>
      </c>
      <c r="AJ1912" s="49" t="e">
        <v>#REF!</v>
      </c>
    </row>
    <row r="1913" spans="1:36" ht="15">
      <c r="A1913" s="69" t="s">
        <v>4204</v>
      </c>
      <c r="B1913" s="70"/>
      <c r="C1913" s="69"/>
      <c r="D1913" s="69"/>
      <c r="E1913" s="69"/>
      <c r="F1913" s="69"/>
      <c r="G1913" s="69"/>
      <c r="H1913" s="69"/>
      <c r="I1913" s="69" t="s">
        <v>2021</v>
      </c>
      <c r="J1913" s="69" t="e">
        <v>#N/A</v>
      </c>
      <c r="K1913" s="69" t="s">
        <v>4189</v>
      </c>
      <c r="L1913" s="72" t="s">
        <v>3993</v>
      </c>
      <c r="M1913" s="48" t="s">
        <v>3946</v>
      </c>
      <c r="N1913" s="49" t="s">
        <v>4190</v>
      </c>
      <c r="O1913" s="50" t="s">
        <v>3995</v>
      </c>
      <c r="P1913" s="74" t="str">
        <f>IFERROR(VLOOKUP(DadosViagem5[[#This Row],[Placa]],BIP!A:E,5,FALSE),"")</f>
        <v/>
      </c>
      <c r="Q1913" s="75" t="e">
        <f ca="1">DATEDIF(DadosViagem5[[#This Row],[BIP]],TODAY(),"D")</f>
        <v>#VALUE!</v>
      </c>
      <c r="R1913" s="76" t="str">
        <f>IFERROR(VLOOKUP(DadosViagem5[[#This Row],[Placa]],DDS!B:C,2,FALSE),"Verificar cadastro")</f>
        <v> </v>
      </c>
      <c r="S1913" s="77" t="s">
        <v>2023</v>
      </c>
      <c r="T1913" s="48"/>
      <c r="U1913" s="79"/>
      <c r="V1913" s="78"/>
      <c r="W1913" s="82" t="s">
        <v>2267</v>
      </c>
      <c r="X1913" s="80"/>
      <c r="Y1913" s="81"/>
      <c r="Z1913" s="82"/>
      <c r="AA1913" s="70" t="s">
        <v>2024</v>
      </c>
      <c r="AB1913" s="70" t="s">
        <v>2024</v>
      </c>
      <c r="AC1913" s="70" t="s">
        <v>2024</v>
      </c>
      <c r="AD1913" s="70" t="s">
        <v>2024</v>
      </c>
      <c r="AE1913" s="49"/>
      <c r="AF1913" s="50"/>
      <c r="AG1913" s="49"/>
      <c r="AH1913" s="50">
        <v>45807</v>
      </c>
      <c r="AI1913" s="49" t="str">
        <f>IF(DadosViagem5[[#This Row],[Dias em manutenção ]]&lt;5,"Dentro do Prazo","Fora do Prazo")</f>
        <v>Fora do Prazo</v>
      </c>
      <c r="AJ1913" s="49" t="e">
        <v>#REF!</v>
      </c>
    </row>
    <row r="1914" spans="1:36" ht="15">
      <c r="A1914" s="69" t="s">
        <v>4205</v>
      </c>
      <c r="B1914" s="70"/>
      <c r="C1914" s="69"/>
      <c r="D1914" s="69"/>
      <c r="E1914" s="69"/>
      <c r="F1914" s="69"/>
      <c r="G1914" s="69"/>
      <c r="H1914" s="69"/>
      <c r="I1914" s="69" t="s">
        <v>2021</v>
      </c>
      <c r="J1914" s="69" t="e">
        <v>#N/A</v>
      </c>
      <c r="K1914" s="69" t="s">
        <v>4189</v>
      </c>
      <c r="L1914" s="72" t="s">
        <v>3993</v>
      </c>
      <c r="M1914" s="48" t="s">
        <v>3946</v>
      </c>
      <c r="N1914" s="49" t="s">
        <v>4190</v>
      </c>
      <c r="O1914" s="50" t="s">
        <v>3995</v>
      </c>
      <c r="P1914" s="74" t="str">
        <f>IFERROR(VLOOKUP(DadosViagem5[[#This Row],[Placa]],BIP!A:E,5,FALSE),"")</f>
        <v/>
      </c>
      <c r="Q1914" s="75" t="e">
        <f ca="1">DATEDIF(DadosViagem5[[#This Row],[BIP]],TODAY(),"D")</f>
        <v>#VALUE!</v>
      </c>
      <c r="R1914" s="76" t="str">
        <f>IFERROR(VLOOKUP(DadosViagem5[[#This Row],[Placa]],DDS!B:C,2,FALSE),"Verificar cadastro")</f>
        <v> </v>
      </c>
      <c r="S1914" s="77" t="s">
        <v>2023</v>
      </c>
      <c r="T1914" s="48"/>
      <c r="U1914" s="79"/>
      <c r="V1914" s="78"/>
      <c r="W1914" s="82" t="s">
        <v>2267</v>
      </c>
      <c r="X1914" s="80"/>
      <c r="Y1914" s="81"/>
      <c r="Z1914" s="82"/>
      <c r="AA1914" s="70" t="s">
        <v>2024</v>
      </c>
      <c r="AB1914" s="70" t="s">
        <v>2024</v>
      </c>
      <c r="AC1914" s="70" t="s">
        <v>2024</v>
      </c>
      <c r="AD1914" s="70" t="s">
        <v>2024</v>
      </c>
      <c r="AE1914" s="49"/>
      <c r="AF1914" s="50"/>
      <c r="AG1914" s="49"/>
      <c r="AH1914" s="50">
        <v>45807</v>
      </c>
      <c r="AI1914" s="49" t="str">
        <f>IF(DadosViagem5[[#This Row],[Dias em manutenção ]]&lt;5,"Dentro do Prazo","Fora do Prazo")</f>
        <v>Fora do Prazo</v>
      </c>
      <c r="AJ1914" s="49" t="e">
        <v>#REF!</v>
      </c>
    </row>
    <row r="1915" spans="1:36" ht="15">
      <c r="A1915" s="69" t="s">
        <v>4206</v>
      </c>
      <c r="B1915" s="70"/>
      <c r="C1915" s="69"/>
      <c r="D1915" s="69"/>
      <c r="E1915" s="69"/>
      <c r="F1915" s="69"/>
      <c r="G1915" s="69"/>
      <c r="H1915" s="69"/>
      <c r="I1915" s="69" t="s">
        <v>2021</v>
      </c>
      <c r="J1915" s="69" t="e">
        <v>#N/A</v>
      </c>
      <c r="K1915" s="69" t="s">
        <v>4189</v>
      </c>
      <c r="L1915" s="72" t="s">
        <v>3993</v>
      </c>
      <c r="M1915" s="48" t="s">
        <v>3946</v>
      </c>
      <c r="N1915" s="49" t="s">
        <v>4190</v>
      </c>
      <c r="O1915" s="50" t="s">
        <v>3995</v>
      </c>
      <c r="P1915" s="74" t="str">
        <f>IFERROR(VLOOKUP(DadosViagem5[[#This Row],[Placa]],BIP!A:E,5,FALSE),"")</f>
        <v/>
      </c>
      <c r="Q1915" s="75" t="e">
        <f ca="1">DATEDIF(DadosViagem5[[#This Row],[BIP]],TODAY(),"D")</f>
        <v>#VALUE!</v>
      </c>
      <c r="R1915" s="76" t="str">
        <f>IFERROR(VLOOKUP(DadosViagem5[[#This Row],[Placa]],DDS!B:C,2,FALSE),"Verificar cadastro")</f>
        <v>Verificar cadastro</v>
      </c>
      <c r="S1915" s="77" t="s">
        <v>2023</v>
      </c>
      <c r="T1915" s="48"/>
      <c r="U1915" s="79"/>
      <c r="V1915" s="78"/>
      <c r="W1915" s="82" t="s">
        <v>2267</v>
      </c>
      <c r="X1915" s="80"/>
      <c r="Y1915" s="81"/>
      <c r="Z1915" s="82"/>
      <c r="AA1915" s="70" t="s">
        <v>2024</v>
      </c>
      <c r="AB1915" s="70" t="s">
        <v>2024</v>
      </c>
      <c r="AC1915" s="70" t="s">
        <v>2024</v>
      </c>
      <c r="AD1915" s="70" t="s">
        <v>2024</v>
      </c>
      <c r="AE1915" s="47"/>
      <c r="AF1915" s="73"/>
      <c r="AG1915" s="47"/>
      <c r="AH1915" s="73">
        <v>45807</v>
      </c>
      <c r="AI1915" s="49" t="str">
        <f>IF(DadosViagem5[[#This Row],[Dias em manutenção ]]&lt;5,"Dentro do Prazo","Fora do Prazo")</f>
        <v>Fora do Prazo</v>
      </c>
      <c r="AJ1915" s="101" t="e">
        <v>#REF!</v>
      </c>
    </row>
    <row r="1916" spans="1:36" ht="15">
      <c r="A1916" s="69" t="s">
        <v>4207</v>
      </c>
      <c r="B1916" s="70"/>
      <c r="C1916" s="69"/>
      <c r="D1916" s="69"/>
      <c r="E1916" s="69"/>
      <c r="F1916" s="69"/>
      <c r="G1916" s="69"/>
      <c r="H1916" s="69"/>
      <c r="I1916" s="69" t="s">
        <v>2021</v>
      </c>
      <c r="J1916" s="69" t="e">
        <v>#N/A</v>
      </c>
      <c r="K1916" s="69" t="s">
        <v>4189</v>
      </c>
      <c r="L1916" s="72" t="s">
        <v>3993</v>
      </c>
      <c r="M1916" s="48" t="s">
        <v>3946</v>
      </c>
      <c r="N1916" s="49" t="s">
        <v>4190</v>
      </c>
      <c r="O1916" s="50" t="s">
        <v>3995</v>
      </c>
      <c r="P1916" s="74" t="str">
        <f>IFERROR(VLOOKUP(DadosViagem5[[#This Row],[Placa]],BIP!A:E,5,FALSE),"")</f>
        <v/>
      </c>
      <c r="Q1916" s="75" t="e">
        <f ca="1">DATEDIF(DadosViagem5[[#This Row],[BIP]],TODAY(),"D")</f>
        <v>#VALUE!</v>
      </c>
      <c r="R1916" s="76" t="str">
        <f>IFERROR(VLOOKUP(DadosViagem5[[#This Row],[Placa]],DDS!B:C,2,FALSE),"Verificar cadastro")</f>
        <v> </v>
      </c>
      <c r="S1916" s="77" t="s">
        <v>2023</v>
      </c>
      <c r="T1916" s="48"/>
      <c r="U1916" s="79"/>
      <c r="V1916" s="78"/>
      <c r="W1916" s="82" t="s">
        <v>2267</v>
      </c>
      <c r="X1916" s="80"/>
      <c r="Y1916" s="81"/>
      <c r="Z1916" s="82"/>
      <c r="AA1916" s="70" t="s">
        <v>2024</v>
      </c>
      <c r="AB1916" s="70" t="s">
        <v>2024</v>
      </c>
      <c r="AC1916" s="70" t="s">
        <v>2024</v>
      </c>
      <c r="AD1916" s="70" t="s">
        <v>2024</v>
      </c>
      <c r="AE1916" s="49"/>
      <c r="AF1916" s="50"/>
      <c r="AG1916" s="49"/>
      <c r="AH1916" s="50">
        <v>45807</v>
      </c>
      <c r="AI1916" s="49" t="str">
        <f>IF(DadosViagem5[[#This Row],[Dias em manutenção ]]&lt;5,"Dentro do Prazo","Fora do Prazo")</f>
        <v>Fora do Prazo</v>
      </c>
      <c r="AJ1916" s="49" t="e">
        <v>#REF!</v>
      </c>
    </row>
    <row r="1917" spans="1:36" ht="15">
      <c r="A1917" s="69" t="s">
        <v>4208</v>
      </c>
      <c r="B1917" s="70"/>
      <c r="C1917" s="86"/>
      <c r="D1917" s="86"/>
      <c r="E1917" s="86"/>
      <c r="F1917" s="86"/>
      <c r="G1917" s="86"/>
      <c r="H1917" s="69"/>
      <c r="I1917" s="116" t="s">
        <v>2021</v>
      </c>
      <c r="J1917" s="116" t="e">
        <v>#N/A</v>
      </c>
      <c r="K1917" s="116" t="s">
        <v>4189</v>
      </c>
      <c r="L1917" s="133" t="s">
        <v>3993</v>
      </c>
      <c r="M1917" s="48" t="s">
        <v>3946</v>
      </c>
      <c r="N1917" s="49" t="s">
        <v>4190</v>
      </c>
      <c r="O1917" s="50" t="s">
        <v>3995</v>
      </c>
      <c r="P1917" s="74" t="str">
        <f>IFERROR(VLOOKUP(DadosViagem5[[#This Row],[Placa]],BIP!A:E,5,FALSE),"")</f>
        <v/>
      </c>
      <c r="Q1917" s="75" t="e">
        <f ca="1">DATEDIF(DadosViagem5[[#This Row],[BIP]],TODAY(),"D")</f>
        <v>#VALUE!</v>
      </c>
      <c r="R1917" s="76" t="str">
        <f>IFERROR(VLOOKUP(DadosViagem5[[#This Row],[Placa]],DDS!B:C,2,FALSE),"Verificar cadastro")</f>
        <v> </v>
      </c>
      <c r="S1917" s="77" t="s">
        <v>2023</v>
      </c>
      <c r="T1917" s="48"/>
      <c r="U1917" s="79"/>
      <c r="V1917" s="78"/>
      <c r="W1917" s="82" t="s">
        <v>2267</v>
      </c>
      <c r="X1917" s="80"/>
      <c r="Y1917" s="81"/>
      <c r="Z1917" s="82"/>
      <c r="AA1917" s="70" t="s">
        <v>2024</v>
      </c>
      <c r="AB1917" s="70" t="s">
        <v>2024</v>
      </c>
      <c r="AC1917" s="70" t="s">
        <v>2024</v>
      </c>
      <c r="AD1917" s="70" t="s">
        <v>2024</v>
      </c>
      <c r="AE1917" s="49"/>
      <c r="AF1917" s="50"/>
      <c r="AG1917" s="49"/>
      <c r="AH1917" s="50">
        <v>45807</v>
      </c>
      <c r="AI1917" s="49" t="str">
        <f>IF(DadosViagem5[[#This Row],[Dias em manutenção ]]&lt;5,"Dentro do Prazo","Fora do Prazo")</f>
        <v>Fora do Prazo</v>
      </c>
      <c r="AJ1917" s="49" t="e">
        <v>#REF!</v>
      </c>
    </row>
    <row r="1918" spans="1:36" ht="15">
      <c r="A1918" s="69" t="s">
        <v>4209</v>
      </c>
      <c r="B1918" s="70"/>
      <c r="C1918" s="69"/>
      <c r="D1918" s="69"/>
      <c r="E1918" s="69"/>
      <c r="F1918" s="86"/>
      <c r="G1918" s="86"/>
      <c r="H1918" s="69"/>
      <c r="I1918" s="86" t="s">
        <v>2021</v>
      </c>
      <c r="J1918" s="86" t="e">
        <v>#N/A</v>
      </c>
      <c r="K1918" s="86" t="s">
        <v>4189</v>
      </c>
      <c r="L1918" s="133" t="s">
        <v>3993</v>
      </c>
      <c r="M1918" s="48" t="s">
        <v>3946</v>
      </c>
      <c r="N1918" s="47" t="s">
        <v>4190</v>
      </c>
      <c r="O1918" s="73" t="s">
        <v>3995</v>
      </c>
      <c r="P1918" s="74" t="str">
        <f>IFERROR(VLOOKUP(DadosViagem5[[#This Row],[Placa]],BIP!A:E,5,FALSE),"")</f>
        <v/>
      </c>
      <c r="Q1918" s="75" t="e">
        <f ca="1">DATEDIF(DadosViagem5[[#This Row],[BIP]],TODAY(),"D")</f>
        <v>#VALUE!</v>
      </c>
      <c r="R1918" s="76" t="str">
        <f>IFERROR(VLOOKUP(DadosViagem5[[#This Row],[Placa]],DDS!B:C,2,FALSE),"Verificar cadastro")</f>
        <v>Verificar cadastro</v>
      </c>
      <c r="S1918" s="77" t="s">
        <v>2023</v>
      </c>
      <c r="T1918" s="48"/>
      <c r="U1918" s="79"/>
      <c r="V1918" s="78"/>
      <c r="W1918" s="82" t="s">
        <v>2267</v>
      </c>
      <c r="X1918" s="80"/>
      <c r="Y1918" s="81"/>
      <c r="Z1918" s="19"/>
      <c r="AA1918" s="155" t="s">
        <v>2024</v>
      </c>
      <c r="AB1918" s="155" t="s">
        <v>2024</v>
      </c>
      <c r="AC1918" s="155" t="s">
        <v>2024</v>
      </c>
      <c r="AD1918" s="155" t="s">
        <v>2024</v>
      </c>
      <c r="AE1918" s="47"/>
      <c r="AF1918" s="73"/>
      <c r="AG1918" s="47"/>
      <c r="AH1918" s="73">
        <v>45807</v>
      </c>
      <c r="AI1918" s="47" t="str">
        <f>IF(DadosViagem5[[#This Row],[Dias em manutenção ]]&lt;5,"Dentro do Prazo","Fora do Prazo")</f>
        <v>Fora do Prazo</v>
      </c>
      <c r="AJ1918" s="101" t="e">
        <v>#REF!</v>
      </c>
    </row>
    <row r="1919" spans="1:36" ht="15">
      <c r="A1919" s="69" t="s">
        <v>4210</v>
      </c>
      <c r="B1919" s="70"/>
      <c r="C1919" s="69"/>
      <c r="D1919" s="69"/>
      <c r="E1919" s="69"/>
      <c r="F1919" s="86"/>
      <c r="G1919" s="86"/>
      <c r="H1919" s="69"/>
      <c r="I1919" s="86" t="s">
        <v>2021</v>
      </c>
      <c r="J1919" s="69" t="e">
        <v>#N/A</v>
      </c>
      <c r="K1919" s="86" t="s">
        <v>4189</v>
      </c>
      <c r="L1919" s="85" t="s">
        <v>3993</v>
      </c>
      <c r="M1919" s="48" t="s">
        <v>3946</v>
      </c>
      <c r="N1919" s="47" t="s">
        <v>4190</v>
      </c>
      <c r="O1919" s="73" t="s">
        <v>3995</v>
      </c>
      <c r="P1919" s="74" t="str">
        <f>IFERROR(VLOOKUP(DadosViagem5[[#This Row],[Placa]],BIP!A:E,5,FALSE),"")</f>
        <v/>
      </c>
      <c r="Q1919" s="75" t="e">
        <f ca="1">DATEDIF(DadosViagem5[[#This Row],[BIP]],TODAY(),"D")</f>
        <v>#VALUE!</v>
      </c>
      <c r="R1919" s="76" t="str">
        <f>IFERROR(VLOOKUP(DadosViagem5[[#This Row],[Placa]],DDS!B:C,2,FALSE),"Verificar cadastro")</f>
        <v> </v>
      </c>
      <c r="S1919" s="77" t="s">
        <v>2023</v>
      </c>
      <c r="T1919" s="48"/>
      <c r="U1919" s="79"/>
      <c r="V1919" s="78"/>
      <c r="W1919" s="82" t="s">
        <v>2267</v>
      </c>
      <c r="X1919" s="80"/>
      <c r="Y1919" s="81"/>
      <c r="Z1919" s="19"/>
      <c r="AA1919" s="155" t="s">
        <v>2024</v>
      </c>
      <c r="AB1919" s="155" t="s">
        <v>2024</v>
      </c>
      <c r="AC1919" s="155" t="s">
        <v>2024</v>
      </c>
      <c r="AD1919" s="155" t="s">
        <v>2024</v>
      </c>
      <c r="AE1919" s="47"/>
      <c r="AF1919" s="73"/>
      <c r="AG1919" s="47"/>
      <c r="AH1919" s="73">
        <v>45807</v>
      </c>
      <c r="AI1919" s="47" t="str">
        <f>IF(DadosViagem5[[#This Row],[Dias em manutenção ]]&lt;5,"Dentro do Prazo","Fora do Prazo")</f>
        <v>Fora do Prazo</v>
      </c>
      <c r="AJ1919" s="101" t="e">
        <v>#REF!</v>
      </c>
    </row>
    <row r="1920" spans="1:36" ht="15">
      <c r="A1920" s="69" t="s">
        <v>4211</v>
      </c>
      <c r="B1920" s="70"/>
      <c r="C1920" s="69"/>
      <c r="D1920" s="69"/>
      <c r="E1920" s="69"/>
      <c r="F1920" s="86"/>
      <c r="G1920" s="86"/>
      <c r="H1920" s="69"/>
      <c r="I1920" s="86" t="s">
        <v>2021</v>
      </c>
      <c r="J1920" s="69" t="e">
        <v>#N/A</v>
      </c>
      <c r="K1920" s="86" t="s">
        <v>4189</v>
      </c>
      <c r="L1920" s="85" t="s">
        <v>3993</v>
      </c>
      <c r="M1920" s="48" t="s">
        <v>3946</v>
      </c>
      <c r="N1920" s="47" t="s">
        <v>4190</v>
      </c>
      <c r="O1920" s="73" t="s">
        <v>3995</v>
      </c>
      <c r="P1920" s="74" t="str">
        <f>IFERROR(VLOOKUP(DadosViagem5[[#This Row],[Placa]],BIP!A:E,5,FALSE),"")</f>
        <v/>
      </c>
      <c r="Q1920" s="75" t="e">
        <f ca="1">DATEDIF(DadosViagem5[[#This Row],[BIP]],TODAY(),"D")</f>
        <v>#VALUE!</v>
      </c>
      <c r="R1920" s="76" t="str">
        <f>IFERROR(VLOOKUP(DadosViagem5[[#This Row],[Placa]],DDS!B:C,2,FALSE),"Verificar cadastro")</f>
        <v> </v>
      </c>
      <c r="S1920" s="77" t="s">
        <v>2023</v>
      </c>
      <c r="T1920" s="48"/>
      <c r="U1920" s="79"/>
      <c r="V1920" s="78"/>
      <c r="W1920" s="82" t="s">
        <v>2267</v>
      </c>
      <c r="X1920" s="80"/>
      <c r="Y1920" s="81"/>
      <c r="Z1920" s="19"/>
      <c r="AA1920" s="155" t="s">
        <v>2024</v>
      </c>
      <c r="AB1920" s="155" t="s">
        <v>2024</v>
      </c>
      <c r="AC1920" s="155" t="s">
        <v>2024</v>
      </c>
      <c r="AD1920" s="155" t="s">
        <v>2024</v>
      </c>
      <c r="AE1920" s="47"/>
      <c r="AF1920" s="73"/>
      <c r="AG1920" s="47"/>
      <c r="AH1920" s="73">
        <v>45807</v>
      </c>
      <c r="AI1920" s="47" t="str">
        <f>IF(DadosViagem5[[#This Row],[Dias em manutenção ]]&lt;5,"Dentro do Prazo","Fora do Prazo")</f>
        <v>Fora do Prazo</v>
      </c>
      <c r="AJ1920" s="101" t="e">
        <v>#REF!</v>
      </c>
    </row>
    <row r="1921" spans="1:36" ht="15">
      <c r="A1921" s="69" t="s">
        <v>4212</v>
      </c>
      <c r="B1921" s="70"/>
      <c r="C1921" s="69"/>
      <c r="D1921" s="69"/>
      <c r="E1921" s="69"/>
      <c r="F1921" s="86"/>
      <c r="G1921" s="86"/>
      <c r="H1921" s="69"/>
      <c r="I1921" s="86" t="s">
        <v>2021</v>
      </c>
      <c r="J1921" s="69" t="e">
        <v>#N/A</v>
      </c>
      <c r="K1921" s="86" t="s">
        <v>4189</v>
      </c>
      <c r="L1921" s="85" t="s">
        <v>3993</v>
      </c>
      <c r="M1921" s="48" t="s">
        <v>3946</v>
      </c>
      <c r="N1921" s="47" t="s">
        <v>4190</v>
      </c>
      <c r="O1921" s="73" t="s">
        <v>3995</v>
      </c>
      <c r="P1921" s="74" t="str">
        <f>IFERROR(VLOOKUP(DadosViagem5[[#This Row],[Placa]],BIP!A:E,5,FALSE),"")</f>
        <v/>
      </c>
      <c r="Q1921" s="75" t="e">
        <f ca="1">DATEDIF(DadosViagem5[[#This Row],[BIP]],TODAY(),"D")</f>
        <v>#VALUE!</v>
      </c>
      <c r="R1921" s="76" t="str">
        <f>IFERROR(VLOOKUP(DadosViagem5[[#This Row],[Placa]],DDS!B:C,2,FALSE),"Verificar cadastro")</f>
        <v> </v>
      </c>
      <c r="S1921" s="77" t="s">
        <v>2023</v>
      </c>
      <c r="T1921" s="48"/>
      <c r="U1921" s="79"/>
      <c r="V1921" s="78"/>
      <c r="W1921" s="82" t="s">
        <v>2267</v>
      </c>
      <c r="X1921" s="80"/>
      <c r="Y1921" s="81"/>
      <c r="Z1921" s="19"/>
      <c r="AA1921" s="155" t="s">
        <v>2024</v>
      </c>
      <c r="AB1921" s="155" t="s">
        <v>2024</v>
      </c>
      <c r="AC1921" s="155" t="s">
        <v>2024</v>
      </c>
      <c r="AD1921" s="155" t="s">
        <v>2024</v>
      </c>
      <c r="AE1921" s="47"/>
      <c r="AF1921" s="73"/>
      <c r="AG1921" s="47"/>
      <c r="AH1921" s="73">
        <v>45807</v>
      </c>
      <c r="AI1921" s="47" t="str">
        <f>IF(DadosViagem5[[#This Row],[Dias em manutenção ]]&lt;5,"Dentro do Prazo","Fora do Prazo")</f>
        <v>Fora do Prazo</v>
      </c>
      <c r="AJ1921" s="101" t="e">
        <v>#REF!</v>
      </c>
    </row>
    <row r="1922" spans="1:36" ht="15">
      <c r="A1922" s="69" t="s">
        <v>4213</v>
      </c>
      <c r="B1922" s="70"/>
      <c r="C1922" s="69"/>
      <c r="D1922" s="69"/>
      <c r="E1922" s="69"/>
      <c r="F1922" s="86"/>
      <c r="G1922" s="86"/>
      <c r="H1922" s="69"/>
      <c r="I1922" s="86" t="s">
        <v>2021</v>
      </c>
      <c r="J1922" s="69" t="e">
        <v>#N/A</v>
      </c>
      <c r="K1922" s="86" t="s">
        <v>4189</v>
      </c>
      <c r="L1922" s="85" t="s">
        <v>3993</v>
      </c>
      <c r="M1922" s="48" t="s">
        <v>3946</v>
      </c>
      <c r="N1922" s="47" t="s">
        <v>4190</v>
      </c>
      <c r="O1922" s="73" t="s">
        <v>3995</v>
      </c>
      <c r="P1922" s="74" t="str">
        <f>IFERROR(VLOOKUP(DadosViagem5[[#This Row],[Placa]],BIP!A:E,5,FALSE),"")</f>
        <v/>
      </c>
      <c r="Q1922" s="75" t="e">
        <f ca="1">DATEDIF(DadosViagem5[[#This Row],[BIP]],TODAY(),"D")</f>
        <v>#VALUE!</v>
      </c>
      <c r="R1922" s="76" t="str">
        <f>IFERROR(VLOOKUP(DadosViagem5[[#This Row],[Placa]],DDS!B:C,2,FALSE),"Verificar cadastro")</f>
        <v> </v>
      </c>
      <c r="S1922" s="77" t="s">
        <v>2023</v>
      </c>
      <c r="T1922" s="48"/>
      <c r="U1922" s="79"/>
      <c r="V1922" s="78"/>
      <c r="W1922" s="82" t="s">
        <v>2267</v>
      </c>
      <c r="X1922" s="80"/>
      <c r="Y1922" s="81"/>
      <c r="Z1922" s="19"/>
      <c r="AA1922" s="155" t="s">
        <v>2024</v>
      </c>
      <c r="AB1922" s="155" t="s">
        <v>2024</v>
      </c>
      <c r="AC1922" s="155" t="s">
        <v>2024</v>
      </c>
      <c r="AD1922" s="155" t="s">
        <v>2024</v>
      </c>
      <c r="AE1922" s="47"/>
      <c r="AF1922" s="73"/>
      <c r="AG1922" s="47"/>
      <c r="AH1922" s="73">
        <v>45807</v>
      </c>
      <c r="AI1922" s="47" t="str">
        <f>IF(DadosViagem5[[#This Row],[Dias em manutenção ]]&lt;5,"Dentro do Prazo","Fora do Prazo")</f>
        <v>Fora do Prazo</v>
      </c>
      <c r="AJ1922" s="101" t="e">
        <v>#REF!</v>
      </c>
    </row>
    <row r="1923" spans="1:36" ht="15">
      <c r="A1923" s="69" t="s">
        <v>4214</v>
      </c>
      <c r="B1923" s="70"/>
      <c r="C1923" s="69"/>
      <c r="D1923" s="69"/>
      <c r="E1923" s="69"/>
      <c r="F1923" s="86"/>
      <c r="G1923" s="86"/>
      <c r="H1923" s="69"/>
      <c r="I1923" s="86" t="s">
        <v>2021</v>
      </c>
      <c r="J1923" s="86" t="e">
        <v>#N/A</v>
      </c>
      <c r="K1923" s="86" t="s">
        <v>4189</v>
      </c>
      <c r="L1923" s="85" t="s">
        <v>3993</v>
      </c>
      <c r="M1923" s="48" t="s">
        <v>3946</v>
      </c>
      <c r="N1923" s="47" t="s">
        <v>4190</v>
      </c>
      <c r="O1923" s="73" t="s">
        <v>3995</v>
      </c>
      <c r="P1923" s="74" t="str">
        <f>IFERROR(VLOOKUP(DadosViagem5[[#This Row],[Placa]],BIP!A:E,5,FALSE),"")</f>
        <v/>
      </c>
      <c r="Q1923" s="75" t="e">
        <f ca="1">DATEDIF(DadosViagem5[[#This Row],[BIP]],TODAY(),"D")</f>
        <v>#VALUE!</v>
      </c>
      <c r="R1923" s="76" t="str">
        <f>IFERROR(VLOOKUP(DadosViagem5[[#This Row],[Placa]],DDS!B:C,2,FALSE),"Verificar cadastro")</f>
        <v>Verificar cadastro</v>
      </c>
      <c r="S1923" s="77" t="s">
        <v>2023</v>
      </c>
      <c r="T1923" s="48"/>
      <c r="U1923" s="79"/>
      <c r="V1923" s="78"/>
      <c r="W1923" s="82" t="s">
        <v>2267</v>
      </c>
      <c r="X1923" s="80"/>
      <c r="Y1923" s="81"/>
      <c r="Z1923" s="19"/>
      <c r="AA1923" s="155" t="s">
        <v>2024</v>
      </c>
      <c r="AB1923" s="155" t="s">
        <v>2024</v>
      </c>
      <c r="AC1923" s="155" t="s">
        <v>2024</v>
      </c>
      <c r="AD1923" s="155" t="s">
        <v>2024</v>
      </c>
      <c r="AE1923" s="47"/>
      <c r="AF1923" s="73"/>
      <c r="AG1923" s="47"/>
      <c r="AH1923" s="73">
        <v>45807</v>
      </c>
      <c r="AI1923" s="47" t="str">
        <f>IF(DadosViagem5[[#This Row],[Dias em manutenção ]]&lt;5,"Dentro do Prazo","Fora do Prazo")</f>
        <v>Fora do Prazo</v>
      </c>
      <c r="AJ1923" s="101" t="e">
        <v>#REF!</v>
      </c>
    </row>
    <row r="1924" spans="1:36" ht="15">
      <c r="A1924" s="69" t="s">
        <v>4215</v>
      </c>
      <c r="B1924" s="70"/>
      <c r="C1924" s="69"/>
      <c r="D1924" s="69"/>
      <c r="E1924" s="69"/>
      <c r="F1924" s="86"/>
      <c r="G1924" s="86"/>
      <c r="H1924" s="69"/>
      <c r="I1924" s="86" t="s">
        <v>2021</v>
      </c>
      <c r="J1924" s="69" t="e">
        <v>#N/A</v>
      </c>
      <c r="K1924" s="69" t="s">
        <v>4189</v>
      </c>
      <c r="L1924" s="85" t="s">
        <v>3993</v>
      </c>
      <c r="M1924" s="48" t="s">
        <v>3946</v>
      </c>
      <c r="N1924" s="49" t="s">
        <v>4190</v>
      </c>
      <c r="O1924" s="50" t="s">
        <v>3995</v>
      </c>
      <c r="P1924" s="74" t="str">
        <f>IFERROR(VLOOKUP(DadosViagem5[[#This Row],[Placa]],BIP!A:E,5,FALSE),"")</f>
        <v/>
      </c>
      <c r="Q1924" s="75" t="e">
        <f ca="1">DATEDIF(DadosViagem5[[#This Row],[BIP]],TODAY(),"D")</f>
        <v>#VALUE!</v>
      </c>
      <c r="R1924" s="76" t="str">
        <f>IFERROR(VLOOKUP(DadosViagem5[[#This Row],[Placa]],DDS!B:C,2,FALSE),"Verificar cadastro")</f>
        <v> </v>
      </c>
      <c r="S1924" s="77" t="s">
        <v>2023</v>
      </c>
      <c r="T1924" s="48"/>
      <c r="U1924" s="79"/>
      <c r="V1924" s="78"/>
      <c r="W1924" s="82" t="s">
        <v>2267</v>
      </c>
      <c r="X1924" s="80"/>
      <c r="Y1924" s="81"/>
      <c r="Z1924" s="19"/>
      <c r="AA1924" s="155" t="s">
        <v>2024</v>
      </c>
      <c r="AB1924" s="155" t="s">
        <v>2024</v>
      </c>
      <c r="AC1924" s="155" t="s">
        <v>2024</v>
      </c>
      <c r="AD1924" s="155" t="s">
        <v>2024</v>
      </c>
      <c r="AE1924" s="47"/>
      <c r="AF1924" s="73"/>
      <c r="AG1924" s="47"/>
      <c r="AH1924" s="73">
        <v>45807</v>
      </c>
      <c r="AI1924" s="47" t="str">
        <f>IF(DadosViagem5[[#This Row],[Dias em manutenção ]]&lt;5,"Dentro do Prazo","Fora do Prazo")</f>
        <v>Fora do Prazo</v>
      </c>
      <c r="AJ1924" s="101" t="e">
        <v>#REF!</v>
      </c>
    </row>
    <row r="1925" spans="1:36" ht="15">
      <c r="A1925" s="69" t="s">
        <v>4216</v>
      </c>
      <c r="B1925" s="70"/>
      <c r="C1925" s="69"/>
      <c r="D1925" s="69"/>
      <c r="E1925" s="69"/>
      <c r="F1925" s="86"/>
      <c r="G1925" s="86"/>
      <c r="H1925" s="69"/>
      <c r="I1925" s="86" t="s">
        <v>2021</v>
      </c>
      <c r="J1925" s="86" t="e">
        <v>#N/A</v>
      </c>
      <c r="K1925" s="86" t="s">
        <v>4189</v>
      </c>
      <c r="L1925" s="85" t="s">
        <v>3993</v>
      </c>
      <c r="M1925" s="48" t="s">
        <v>3946</v>
      </c>
      <c r="N1925" s="47" t="s">
        <v>4190</v>
      </c>
      <c r="O1925" s="73" t="s">
        <v>3995</v>
      </c>
      <c r="P1925" s="74" t="str">
        <f>IFERROR(VLOOKUP(DadosViagem5[[#This Row],[Placa]],BIP!A:E,5,FALSE),"")</f>
        <v/>
      </c>
      <c r="Q1925" s="75" t="e">
        <f ca="1">DATEDIF(DadosViagem5[[#This Row],[BIP]],TODAY(),"D")</f>
        <v>#VALUE!</v>
      </c>
      <c r="R1925" s="76" t="str">
        <f>IFERROR(VLOOKUP(DadosViagem5[[#This Row],[Placa]],DDS!B:C,2,FALSE),"Verificar cadastro")</f>
        <v> </v>
      </c>
      <c r="S1925" s="77" t="s">
        <v>2023</v>
      </c>
      <c r="T1925" s="48"/>
      <c r="U1925" s="79"/>
      <c r="V1925" s="78"/>
      <c r="W1925" s="82" t="s">
        <v>2267</v>
      </c>
      <c r="X1925" s="80"/>
      <c r="Y1925" s="81"/>
      <c r="Z1925" s="19"/>
      <c r="AA1925" s="155" t="s">
        <v>2024</v>
      </c>
      <c r="AB1925" s="155" t="s">
        <v>2024</v>
      </c>
      <c r="AC1925" s="155" t="s">
        <v>2024</v>
      </c>
      <c r="AD1925" s="155" t="s">
        <v>2024</v>
      </c>
      <c r="AE1925" s="47"/>
      <c r="AF1925" s="73"/>
      <c r="AG1925" s="47"/>
      <c r="AH1925" s="73">
        <v>45807</v>
      </c>
      <c r="AI1925" s="47" t="str">
        <f>IF(DadosViagem5[[#This Row],[Dias em manutenção ]]&lt;5,"Dentro do Prazo","Fora do Prazo")</f>
        <v>Fora do Prazo</v>
      </c>
      <c r="AJ1925" s="101" t="e">
        <v>#REF!</v>
      </c>
    </row>
    <row r="1926" spans="1:36" ht="15">
      <c r="A1926" s="69" t="s">
        <v>4217</v>
      </c>
      <c r="B1926" s="70"/>
      <c r="C1926" s="69"/>
      <c r="D1926" s="69"/>
      <c r="E1926" s="69"/>
      <c r="F1926" s="86"/>
      <c r="G1926" s="86"/>
      <c r="H1926" s="69"/>
      <c r="I1926" s="86" t="s">
        <v>2021</v>
      </c>
      <c r="J1926" s="86" t="e">
        <v>#N/A</v>
      </c>
      <c r="K1926" s="86" t="s">
        <v>4189</v>
      </c>
      <c r="L1926" s="85" t="s">
        <v>3993</v>
      </c>
      <c r="M1926" s="48" t="s">
        <v>3946</v>
      </c>
      <c r="N1926" s="47" t="s">
        <v>4190</v>
      </c>
      <c r="O1926" s="73" t="s">
        <v>3995</v>
      </c>
      <c r="P1926" s="74" t="str">
        <f>IFERROR(VLOOKUP(DadosViagem5[[#This Row],[Placa]],BIP!A:E,5,FALSE),"")</f>
        <v/>
      </c>
      <c r="Q1926" s="75" t="e">
        <f ca="1">DATEDIF(DadosViagem5[[#This Row],[BIP]],TODAY(),"D")</f>
        <v>#VALUE!</v>
      </c>
      <c r="R1926" s="76" t="str">
        <f>IFERROR(VLOOKUP(DadosViagem5[[#This Row],[Placa]],DDS!B:C,2,FALSE),"Verificar cadastro")</f>
        <v> </v>
      </c>
      <c r="S1926" s="77" t="s">
        <v>2023</v>
      </c>
      <c r="T1926" s="48"/>
      <c r="U1926" s="79"/>
      <c r="V1926" s="78"/>
      <c r="W1926" s="82" t="s">
        <v>2267</v>
      </c>
      <c r="X1926" s="80"/>
      <c r="Y1926" s="81"/>
      <c r="Z1926" s="19"/>
      <c r="AA1926" s="155" t="s">
        <v>2024</v>
      </c>
      <c r="AB1926" s="155" t="s">
        <v>2024</v>
      </c>
      <c r="AC1926" s="155" t="s">
        <v>2024</v>
      </c>
      <c r="AD1926" s="155" t="s">
        <v>2024</v>
      </c>
      <c r="AE1926" s="47"/>
      <c r="AF1926" s="73"/>
      <c r="AG1926" s="47"/>
      <c r="AH1926" s="73">
        <v>45807</v>
      </c>
      <c r="AI1926" s="47" t="str">
        <f>IF(DadosViagem5[[#This Row],[Dias em manutenção ]]&lt;5,"Dentro do Prazo","Fora do Prazo")</f>
        <v>Fora do Prazo</v>
      </c>
      <c r="AJ1926" s="101" t="e">
        <v>#REF!</v>
      </c>
    </row>
    <row r="1927" spans="1:36" ht="15">
      <c r="A1927" s="69" t="s">
        <v>4218</v>
      </c>
      <c r="B1927" s="70"/>
      <c r="C1927" s="69"/>
      <c r="D1927" s="69"/>
      <c r="E1927" s="69"/>
      <c r="F1927" s="86"/>
      <c r="G1927" s="86"/>
      <c r="H1927" s="69"/>
      <c r="I1927" s="86" t="s">
        <v>2021</v>
      </c>
      <c r="J1927" s="69" t="e">
        <v>#N/A</v>
      </c>
      <c r="K1927" s="86" t="s">
        <v>4189</v>
      </c>
      <c r="L1927" s="85" t="s">
        <v>3993</v>
      </c>
      <c r="M1927" s="48" t="s">
        <v>3946</v>
      </c>
      <c r="N1927" s="47" t="s">
        <v>4190</v>
      </c>
      <c r="O1927" s="73" t="s">
        <v>3995</v>
      </c>
      <c r="P1927" s="74" t="str">
        <f>IFERROR(VLOOKUP(DadosViagem5[[#This Row],[Placa]],BIP!A:E,5,FALSE),"")</f>
        <v/>
      </c>
      <c r="Q1927" s="75" t="e">
        <f ca="1">DATEDIF(DadosViagem5[[#This Row],[BIP]],TODAY(),"D")</f>
        <v>#VALUE!</v>
      </c>
      <c r="R1927" s="76" t="str">
        <f>IFERROR(VLOOKUP(DadosViagem5[[#This Row],[Placa]],DDS!B:C,2,FALSE),"Verificar cadastro")</f>
        <v>Verificar cadastro</v>
      </c>
      <c r="S1927" s="77" t="s">
        <v>2023</v>
      </c>
      <c r="T1927" s="48"/>
      <c r="U1927" s="79"/>
      <c r="V1927" s="78"/>
      <c r="W1927" s="82" t="s">
        <v>2267</v>
      </c>
      <c r="X1927" s="80"/>
      <c r="Y1927" s="81"/>
      <c r="Z1927" s="19"/>
      <c r="AA1927" s="155" t="s">
        <v>2024</v>
      </c>
      <c r="AB1927" s="155" t="s">
        <v>2024</v>
      </c>
      <c r="AC1927" s="155" t="s">
        <v>2024</v>
      </c>
      <c r="AD1927" s="155" t="s">
        <v>2024</v>
      </c>
      <c r="AE1927" s="47"/>
      <c r="AF1927" s="73"/>
      <c r="AG1927" s="47"/>
      <c r="AH1927" s="73">
        <v>45807</v>
      </c>
      <c r="AI1927" s="47" t="str">
        <f>IF(DadosViagem5[[#This Row],[Dias em manutenção ]]&lt;5,"Dentro do Prazo","Fora do Prazo")</f>
        <v>Fora do Prazo</v>
      </c>
      <c r="AJ1927" s="101" t="e">
        <v>#REF!</v>
      </c>
    </row>
    <row r="1928" spans="1:36" ht="15">
      <c r="A1928" s="69" t="s">
        <v>4219</v>
      </c>
      <c r="B1928" s="70"/>
      <c r="C1928" s="69"/>
      <c r="D1928" s="69"/>
      <c r="E1928" s="69"/>
      <c r="F1928" s="86"/>
      <c r="G1928" s="86"/>
      <c r="H1928" s="69"/>
      <c r="I1928" s="86" t="s">
        <v>2021</v>
      </c>
      <c r="J1928" s="69" t="e">
        <v>#N/A</v>
      </c>
      <c r="K1928" s="86" t="s">
        <v>4189</v>
      </c>
      <c r="L1928" s="85" t="s">
        <v>3993</v>
      </c>
      <c r="M1928" s="48" t="s">
        <v>3946</v>
      </c>
      <c r="N1928" s="47" t="s">
        <v>4190</v>
      </c>
      <c r="O1928" s="73" t="s">
        <v>3995</v>
      </c>
      <c r="P1928" s="74" t="str">
        <f>IFERROR(VLOOKUP(DadosViagem5[[#This Row],[Placa]],BIP!A:E,5,FALSE),"")</f>
        <v/>
      </c>
      <c r="Q1928" s="75" t="e">
        <f ca="1">DATEDIF(DadosViagem5[[#This Row],[BIP]],TODAY(),"D")</f>
        <v>#VALUE!</v>
      </c>
      <c r="R1928" s="76" t="str">
        <f>IFERROR(VLOOKUP(DadosViagem5[[#This Row],[Placa]],DDS!B:C,2,FALSE),"Verificar cadastro")</f>
        <v> </v>
      </c>
      <c r="S1928" s="77" t="s">
        <v>2023</v>
      </c>
      <c r="T1928" s="48"/>
      <c r="U1928" s="79"/>
      <c r="V1928" s="78"/>
      <c r="W1928" s="82" t="s">
        <v>2267</v>
      </c>
      <c r="X1928" s="80"/>
      <c r="Y1928" s="81"/>
      <c r="Z1928" s="19"/>
      <c r="AA1928" s="155" t="s">
        <v>2024</v>
      </c>
      <c r="AB1928" s="155" t="s">
        <v>2024</v>
      </c>
      <c r="AC1928" s="155" t="s">
        <v>2024</v>
      </c>
      <c r="AD1928" s="155" t="s">
        <v>2024</v>
      </c>
      <c r="AE1928" s="47"/>
      <c r="AF1928" s="73"/>
      <c r="AG1928" s="47"/>
      <c r="AH1928" s="73">
        <v>45807</v>
      </c>
      <c r="AI1928" s="47" t="str">
        <f>IF(DadosViagem5[[#This Row],[Dias em manutenção ]]&lt;5,"Dentro do Prazo","Fora do Prazo")</f>
        <v>Fora do Prazo</v>
      </c>
      <c r="AJ1928" s="101" t="e">
        <v>#REF!</v>
      </c>
    </row>
    <row r="1929" spans="1:36" ht="15">
      <c r="A1929" s="69" t="s">
        <v>4220</v>
      </c>
      <c r="B1929" s="70"/>
      <c r="C1929" s="69"/>
      <c r="D1929" s="69"/>
      <c r="E1929" s="69"/>
      <c r="F1929" s="86"/>
      <c r="G1929" s="86"/>
      <c r="H1929" s="69"/>
      <c r="I1929" s="86" t="s">
        <v>2021</v>
      </c>
      <c r="J1929" s="69" t="e">
        <v>#N/A</v>
      </c>
      <c r="K1929" s="86" t="s">
        <v>4189</v>
      </c>
      <c r="L1929" s="85" t="s">
        <v>3993</v>
      </c>
      <c r="M1929" s="48" t="s">
        <v>3946</v>
      </c>
      <c r="N1929" s="47" t="s">
        <v>4190</v>
      </c>
      <c r="O1929" s="73" t="s">
        <v>3995</v>
      </c>
      <c r="P1929" s="74" t="str">
        <f>IFERROR(VLOOKUP(DadosViagem5[[#This Row],[Placa]],BIP!A:E,5,FALSE),"")</f>
        <v/>
      </c>
      <c r="Q1929" s="75" t="e">
        <f ca="1">DATEDIF(DadosViagem5[[#This Row],[BIP]],TODAY(),"D")</f>
        <v>#VALUE!</v>
      </c>
      <c r="R1929" s="76" t="str">
        <f>IFERROR(VLOOKUP(DadosViagem5[[#This Row],[Placa]],DDS!B:C,2,FALSE),"Verificar cadastro")</f>
        <v> </v>
      </c>
      <c r="S1929" s="77" t="s">
        <v>2023</v>
      </c>
      <c r="T1929" s="48"/>
      <c r="U1929" s="79"/>
      <c r="V1929" s="78"/>
      <c r="W1929" s="82" t="s">
        <v>2267</v>
      </c>
      <c r="X1929" s="80"/>
      <c r="Y1929" s="81"/>
      <c r="Z1929" s="19"/>
      <c r="AA1929" s="155" t="s">
        <v>2024</v>
      </c>
      <c r="AB1929" s="155" t="s">
        <v>2024</v>
      </c>
      <c r="AC1929" s="155" t="s">
        <v>2024</v>
      </c>
      <c r="AD1929" s="155" t="s">
        <v>2024</v>
      </c>
      <c r="AE1929" s="47"/>
      <c r="AF1929" s="73"/>
      <c r="AG1929" s="47"/>
      <c r="AH1929" s="73">
        <v>45807</v>
      </c>
      <c r="AI1929" s="47" t="str">
        <f>IF(DadosViagem5[[#This Row],[Dias em manutenção ]]&lt;5,"Dentro do Prazo","Fora do Prazo")</f>
        <v>Fora do Prazo</v>
      </c>
      <c r="AJ1929" s="101" t="e">
        <v>#REF!</v>
      </c>
    </row>
    <row r="1930" spans="1:36" ht="15">
      <c r="A1930" s="69" t="s">
        <v>4221</v>
      </c>
      <c r="B1930" s="70"/>
      <c r="C1930" s="69"/>
      <c r="D1930" s="69"/>
      <c r="E1930" s="69"/>
      <c r="F1930" s="86"/>
      <c r="G1930" s="86"/>
      <c r="H1930" s="69"/>
      <c r="I1930" s="86" t="s">
        <v>2021</v>
      </c>
      <c r="J1930" s="69" t="e">
        <v>#N/A</v>
      </c>
      <c r="K1930" s="86" t="s">
        <v>4189</v>
      </c>
      <c r="L1930" s="85" t="s">
        <v>3993</v>
      </c>
      <c r="M1930" s="46" t="s">
        <v>3946</v>
      </c>
      <c r="N1930" s="47" t="s">
        <v>4190</v>
      </c>
      <c r="O1930" s="73" t="s">
        <v>3995</v>
      </c>
      <c r="P1930" s="74" t="str">
        <f>IFERROR(VLOOKUP(DadosViagem5[[#This Row],[Placa]],BIP!A:E,5,FALSE),"")</f>
        <v/>
      </c>
      <c r="Q1930" s="75" t="e">
        <f ca="1">DATEDIF(DadosViagem5[[#This Row],[BIP]],TODAY(),"D")</f>
        <v>#VALUE!</v>
      </c>
      <c r="R1930" s="76" t="str">
        <f>IFERROR(VLOOKUP(DadosViagem5[[#This Row],[Placa]],DDS!B:C,2,FALSE),"Verificar cadastro")</f>
        <v> </v>
      </c>
      <c r="S1930" s="77" t="s">
        <v>2023</v>
      </c>
      <c r="T1930" s="48"/>
      <c r="U1930" s="79"/>
      <c r="V1930" s="78"/>
      <c r="W1930" s="82" t="s">
        <v>2267</v>
      </c>
      <c r="X1930" s="80"/>
      <c r="Y1930" s="81"/>
      <c r="Z1930" s="19"/>
      <c r="AA1930" s="155" t="s">
        <v>2024</v>
      </c>
      <c r="AB1930" s="155" t="s">
        <v>2024</v>
      </c>
      <c r="AC1930" s="155" t="s">
        <v>2024</v>
      </c>
      <c r="AD1930" s="155" t="s">
        <v>2024</v>
      </c>
      <c r="AE1930" s="47"/>
      <c r="AF1930" s="73"/>
      <c r="AG1930" s="47"/>
      <c r="AH1930" s="73">
        <v>45807</v>
      </c>
      <c r="AI1930" s="47" t="str">
        <f>IF(DadosViagem5[[#This Row],[Dias em manutenção ]]&lt;5,"Dentro do Prazo","Fora do Prazo")</f>
        <v>Fora do Prazo</v>
      </c>
      <c r="AJ1930" s="101" t="e">
        <v>#REF!</v>
      </c>
    </row>
    <row r="1931" spans="1:36" ht="15">
      <c r="A1931" s="69" t="s">
        <v>4222</v>
      </c>
      <c r="B1931" s="70"/>
      <c r="C1931" s="69"/>
      <c r="D1931" s="69"/>
      <c r="E1931" s="69"/>
      <c r="F1931" s="86"/>
      <c r="G1931" s="86"/>
      <c r="H1931" s="69"/>
      <c r="I1931" s="86" t="s">
        <v>2021</v>
      </c>
      <c r="J1931" s="69" t="e">
        <v>#N/A</v>
      </c>
      <c r="K1931" s="86" t="s">
        <v>4189</v>
      </c>
      <c r="L1931" s="85" t="s">
        <v>3993</v>
      </c>
      <c r="M1931" s="48" t="s">
        <v>3946</v>
      </c>
      <c r="N1931" s="47" t="s">
        <v>4190</v>
      </c>
      <c r="O1931" s="73" t="s">
        <v>3995</v>
      </c>
      <c r="P1931" s="74" t="str">
        <f>IFERROR(VLOOKUP(DadosViagem5[[#This Row],[Placa]],BIP!A:E,5,FALSE),"")</f>
        <v/>
      </c>
      <c r="Q1931" s="75" t="e">
        <f ca="1">DATEDIF(DadosViagem5[[#This Row],[BIP]],TODAY(),"D")</f>
        <v>#VALUE!</v>
      </c>
      <c r="R1931" s="76" t="str">
        <f>IFERROR(VLOOKUP(DadosViagem5[[#This Row],[Placa]],DDS!B:C,2,FALSE),"Verificar cadastro")</f>
        <v> </v>
      </c>
      <c r="S1931" s="77" t="s">
        <v>2023</v>
      </c>
      <c r="T1931" s="48"/>
      <c r="U1931" s="79"/>
      <c r="V1931" s="78"/>
      <c r="W1931" s="82" t="s">
        <v>2267</v>
      </c>
      <c r="X1931" s="80"/>
      <c r="Y1931" s="81"/>
      <c r="Z1931" s="19"/>
      <c r="AA1931" s="155" t="s">
        <v>2024</v>
      </c>
      <c r="AB1931" s="155" t="s">
        <v>2024</v>
      </c>
      <c r="AC1931" s="155" t="s">
        <v>2024</v>
      </c>
      <c r="AD1931" s="155" t="s">
        <v>2024</v>
      </c>
      <c r="AE1931" s="47"/>
      <c r="AF1931" s="73"/>
      <c r="AG1931" s="47"/>
      <c r="AH1931" s="73">
        <v>45807</v>
      </c>
      <c r="AI1931" s="47" t="str">
        <f>IF(DadosViagem5[[#This Row],[Dias em manutenção ]]&lt;5,"Dentro do Prazo","Fora do Prazo")</f>
        <v>Fora do Prazo</v>
      </c>
      <c r="AJ1931" s="101" t="e">
        <v>#REF!</v>
      </c>
    </row>
    <row r="1932" spans="1:36" ht="15">
      <c r="A1932" s="69" t="s">
        <v>4223</v>
      </c>
      <c r="B1932" s="70"/>
      <c r="C1932" s="69"/>
      <c r="D1932" s="69"/>
      <c r="E1932" s="69"/>
      <c r="F1932" s="86"/>
      <c r="G1932" s="86"/>
      <c r="H1932" s="69"/>
      <c r="I1932" s="86" t="s">
        <v>2021</v>
      </c>
      <c r="J1932" s="69" t="e">
        <v>#N/A</v>
      </c>
      <c r="K1932" s="86" t="s">
        <v>4189</v>
      </c>
      <c r="L1932" s="85" t="s">
        <v>3993</v>
      </c>
      <c r="M1932" s="46" t="s">
        <v>3946</v>
      </c>
      <c r="N1932" s="47" t="s">
        <v>4190</v>
      </c>
      <c r="O1932" s="73" t="s">
        <v>3995</v>
      </c>
      <c r="P1932" s="74" t="str">
        <f>IFERROR(VLOOKUP(DadosViagem5[[#This Row],[Placa]],BIP!A:E,5,FALSE),"")</f>
        <v/>
      </c>
      <c r="Q1932" s="75" t="e">
        <f ca="1">DATEDIF(DadosViagem5[[#This Row],[BIP]],TODAY(),"D")</f>
        <v>#VALUE!</v>
      </c>
      <c r="R1932" s="76" t="str">
        <f>IFERROR(VLOOKUP(DadosViagem5[[#This Row],[Placa]],DDS!B:C,2,FALSE),"Verificar cadastro")</f>
        <v> </v>
      </c>
      <c r="S1932" s="77" t="s">
        <v>2023</v>
      </c>
      <c r="T1932" s="48"/>
      <c r="U1932" s="79"/>
      <c r="V1932" s="78"/>
      <c r="W1932" s="82" t="s">
        <v>2267</v>
      </c>
      <c r="X1932" s="80"/>
      <c r="Y1932" s="81"/>
      <c r="Z1932" s="19"/>
      <c r="AA1932" s="155" t="s">
        <v>2024</v>
      </c>
      <c r="AB1932" s="155" t="s">
        <v>2024</v>
      </c>
      <c r="AC1932" s="155" t="s">
        <v>2024</v>
      </c>
      <c r="AD1932" s="155" t="s">
        <v>2024</v>
      </c>
      <c r="AE1932" s="47"/>
      <c r="AF1932" s="73"/>
      <c r="AG1932" s="47"/>
      <c r="AH1932" s="73">
        <v>45807</v>
      </c>
      <c r="AI1932" s="47" t="str">
        <f>IF(DadosViagem5[[#This Row],[Dias em manutenção ]]&lt;5,"Dentro do Prazo","Fora do Prazo")</f>
        <v>Fora do Prazo</v>
      </c>
      <c r="AJ1932" s="101" t="e">
        <v>#REF!</v>
      </c>
    </row>
    <row r="1933" spans="1:36" ht="15">
      <c r="A1933" s="69" t="s">
        <v>4224</v>
      </c>
      <c r="B1933" s="70"/>
      <c r="C1933" s="69"/>
      <c r="D1933" s="69"/>
      <c r="E1933" s="69"/>
      <c r="F1933" s="86"/>
      <c r="G1933" s="86"/>
      <c r="H1933" s="69"/>
      <c r="I1933" s="86" t="s">
        <v>2021</v>
      </c>
      <c r="J1933" s="69" t="e">
        <v>#N/A</v>
      </c>
      <c r="K1933" s="86" t="s">
        <v>4189</v>
      </c>
      <c r="L1933" s="85" t="s">
        <v>3993</v>
      </c>
      <c r="M1933" s="46" t="s">
        <v>3946</v>
      </c>
      <c r="N1933" s="47" t="s">
        <v>4190</v>
      </c>
      <c r="O1933" s="73" t="s">
        <v>3995</v>
      </c>
      <c r="P1933" s="74" t="str">
        <f>IFERROR(VLOOKUP(DadosViagem5[[#This Row],[Placa]],BIP!A:E,5,FALSE),"")</f>
        <v/>
      </c>
      <c r="Q1933" s="75" t="e">
        <f ca="1">DATEDIF(DadosViagem5[[#This Row],[BIP]],TODAY(),"D")</f>
        <v>#VALUE!</v>
      </c>
      <c r="R1933" s="76" t="str">
        <f>IFERROR(VLOOKUP(DadosViagem5[[#This Row],[Placa]],DDS!B:C,2,FALSE),"Verificar cadastro")</f>
        <v>Verificar cadastro</v>
      </c>
      <c r="S1933" s="77" t="s">
        <v>2023</v>
      </c>
      <c r="T1933" s="48"/>
      <c r="U1933" s="79"/>
      <c r="V1933" s="78"/>
      <c r="W1933" s="82" t="s">
        <v>2267</v>
      </c>
      <c r="X1933" s="80"/>
      <c r="Y1933" s="81"/>
      <c r="Z1933" s="19"/>
      <c r="AA1933" s="155" t="s">
        <v>2024</v>
      </c>
      <c r="AB1933" s="155" t="s">
        <v>2024</v>
      </c>
      <c r="AC1933" s="155" t="s">
        <v>2024</v>
      </c>
      <c r="AD1933" s="155" t="s">
        <v>2024</v>
      </c>
      <c r="AE1933" s="47"/>
      <c r="AF1933" s="73"/>
      <c r="AG1933" s="47"/>
      <c r="AH1933" s="73">
        <v>45807</v>
      </c>
      <c r="AI1933" s="47" t="str">
        <f>IF(DadosViagem5[[#This Row],[Dias em manutenção ]]&lt;5,"Dentro do Prazo","Fora do Prazo")</f>
        <v>Fora do Prazo</v>
      </c>
      <c r="AJ1933" s="101" t="e">
        <v>#REF!</v>
      </c>
    </row>
    <row r="1934" spans="1:36" ht="15">
      <c r="A1934" s="69" t="s">
        <v>4225</v>
      </c>
      <c r="B1934" s="70"/>
      <c r="C1934" s="69"/>
      <c r="D1934" s="69"/>
      <c r="E1934" s="69"/>
      <c r="F1934" s="86"/>
      <c r="G1934" s="86"/>
      <c r="H1934" s="69"/>
      <c r="I1934" s="86" t="s">
        <v>2021</v>
      </c>
      <c r="J1934" s="69" t="e">
        <v>#N/A</v>
      </c>
      <c r="K1934" s="86" t="s">
        <v>4189</v>
      </c>
      <c r="L1934" s="85" t="s">
        <v>3993</v>
      </c>
      <c r="M1934" s="46" t="s">
        <v>3946</v>
      </c>
      <c r="N1934" s="47" t="s">
        <v>4190</v>
      </c>
      <c r="O1934" s="73" t="s">
        <v>3995</v>
      </c>
      <c r="P1934" s="74" t="str">
        <f>IFERROR(VLOOKUP(DadosViagem5[[#This Row],[Placa]],BIP!A:E,5,FALSE),"")</f>
        <v/>
      </c>
      <c r="Q1934" s="75" t="e">
        <f ca="1">DATEDIF(DadosViagem5[[#This Row],[BIP]],TODAY(),"D")</f>
        <v>#VALUE!</v>
      </c>
      <c r="R1934" s="76" t="str">
        <f>IFERROR(VLOOKUP(DadosViagem5[[#This Row],[Placa]],DDS!B:C,2,FALSE),"Verificar cadastro")</f>
        <v>Verificar cadastro</v>
      </c>
      <c r="S1934" s="77" t="s">
        <v>2023</v>
      </c>
      <c r="T1934" s="48"/>
      <c r="U1934" s="79"/>
      <c r="V1934" s="78"/>
      <c r="W1934" s="82" t="s">
        <v>2267</v>
      </c>
      <c r="X1934" s="80"/>
      <c r="Y1934" s="81"/>
      <c r="Z1934" s="19"/>
      <c r="AA1934" s="155" t="s">
        <v>2024</v>
      </c>
      <c r="AB1934" s="155" t="s">
        <v>2024</v>
      </c>
      <c r="AC1934" s="155" t="s">
        <v>2024</v>
      </c>
      <c r="AD1934" s="155" t="s">
        <v>2024</v>
      </c>
      <c r="AE1934" s="47"/>
      <c r="AF1934" s="73"/>
      <c r="AG1934" s="47"/>
      <c r="AH1934" s="73">
        <v>45807</v>
      </c>
      <c r="AI1934" s="47" t="str">
        <f>IF(DadosViagem5[[#This Row],[Dias em manutenção ]]&lt;5,"Dentro do Prazo","Fora do Prazo")</f>
        <v>Fora do Prazo</v>
      </c>
      <c r="AJ1934" s="101" t="e">
        <v>#REF!</v>
      </c>
    </row>
    <row r="1935" spans="1:36" ht="15">
      <c r="A1935" s="69" t="s">
        <v>4226</v>
      </c>
      <c r="B1935" s="70"/>
      <c r="C1935" s="69"/>
      <c r="D1935" s="69"/>
      <c r="E1935" s="69"/>
      <c r="F1935" s="86"/>
      <c r="G1935" s="86"/>
      <c r="H1935" s="69"/>
      <c r="I1935" s="86" t="s">
        <v>2021</v>
      </c>
      <c r="J1935" s="69" t="e">
        <v>#N/A</v>
      </c>
      <c r="K1935" s="86" t="s">
        <v>4189</v>
      </c>
      <c r="L1935" s="85" t="s">
        <v>3993</v>
      </c>
      <c r="M1935" s="48" t="s">
        <v>3946</v>
      </c>
      <c r="N1935" s="47" t="s">
        <v>4190</v>
      </c>
      <c r="O1935" s="73" t="s">
        <v>3995</v>
      </c>
      <c r="P1935" s="74" t="str">
        <f>IFERROR(VLOOKUP(DadosViagem5[[#This Row],[Placa]],BIP!A:E,5,FALSE),"")</f>
        <v/>
      </c>
      <c r="Q1935" s="75" t="e">
        <f ca="1">DATEDIF(DadosViagem5[[#This Row],[BIP]],TODAY(),"D")</f>
        <v>#VALUE!</v>
      </c>
      <c r="R1935" s="76" t="str">
        <f>IFERROR(VLOOKUP(DadosViagem5[[#This Row],[Placa]],DDS!B:C,2,FALSE),"Verificar cadastro")</f>
        <v> </v>
      </c>
      <c r="S1935" s="77" t="s">
        <v>2023</v>
      </c>
      <c r="T1935" s="48"/>
      <c r="U1935" s="79"/>
      <c r="V1935" s="78"/>
      <c r="W1935" s="82" t="s">
        <v>2267</v>
      </c>
      <c r="X1935" s="80"/>
      <c r="Y1935" s="81"/>
      <c r="Z1935" s="19"/>
      <c r="AA1935" s="155" t="s">
        <v>2024</v>
      </c>
      <c r="AB1935" s="155" t="s">
        <v>2024</v>
      </c>
      <c r="AC1935" s="155" t="s">
        <v>2024</v>
      </c>
      <c r="AD1935" s="155" t="s">
        <v>2024</v>
      </c>
      <c r="AE1935" s="47"/>
      <c r="AF1935" s="73"/>
      <c r="AG1935" s="47"/>
      <c r="AH1935" s="73">
        <v>45807</v>
      </c>
      <c r="AI1935" s="47" t="str">
        <f>IF(DadosViagem5[[#This Row],[Dias em manutenção ]]&lt;5,"Dentro do Prazo","Fora do Prazo")</f>
        <v>Fora do Prazo</v>
      </c>
      <c r="AJ1935" s="101" t="e">
        <v>#REF!</v>
      </c>
    </row>
    <row r="1936" spans="1:36" ht="15">
      <c r="A1936" s="69" t="s">
        <v>4227</v>
      </c>
      <c r="B1936" s="70"/>
      <c r="C1936" s="69"/>
      <c r="D1936" s="69"/>
      <c r="E1936" s="69"/>
      <c r="F1936" s="86"/>
      <c r="G1936" s="86"/>
      <c r="H1936" s="69"/>
      <c r="I1936" s="86" t="s">
        <v>2021</v>
      </c>
      <c r="J1936" s="69" t="e">
        <v>#N/A</v>
      </c>
      <c r="K1936" s="69" t="s">
        <v>4189</v>
      </c>
      <c r="L1936" s="85" t="s">
        <v>3993</v>
      </c>
      <c r="M1936" s="48" t="s">
        <v>3946</v>
      </c>
      <c r="N1936" s="49" t="s">
        <v>4190</v>
      </c>
      <c r="O1936" s="50" t="s">
        <v>3995</v>
      </c>
      <c r="P1936" s="74" t="str">
        <f>IFERROR(VLOOKUP(DadosViagem5[[#This Row],[Placa]],BIP!A:E,5,FALSE),"")</f>
        <v/>
      </c>
      <c r="Q1936" s="75" t="e">
        <f ca="1">DATEDIF(DadosViagem5[[#This Row],[BIP]],TODAY(),"D")</f>
        <v>#VALUE!</v>
      </c>
      <c r="R1936" s="76" t="str">
        <f>IFERROR(VLOOKUP(DadosViagem5[[#This Row],[Placa]],DDS!B:C,2,FALSE),"Verificar cadastro")</f>
        <v> </v>
      </c>
      <c r="S1936" s="77" t="s">
        <v>2023</v>
      </c>
      <c r="T1936" s="48"/>
      <c r="U1936" s="79"/>
      <c r="V1936" s="78"/>
      <c r="W1936" s="19" t="s">
        <v>2267</v>
      </c>
      <c r="X1936" s="80"/>
      <c r="Y1936" s="81"/>
      <c r="Z1936" s="19"/>
      <c r="AA1936" s="155" t="s">
        <v>2024</v>
      </c>
      <c r="AB1936" s="155" t="s">
        <v>2024</v>
      </c>
      <c r="AC1936" s="155" t="s">
        <v>2024</v>
      </c>
      <c r="AD1936" s="155" t="s">
        <v>2024</v>
      </c>
      <c r="AE1936" s="47"/>
      <c r="AF1936" s="73"/>
      <c r="AG1936" s="47"/>
      <c r="AH1936" s="73">
        <v>45807</v>
      </c>
      <c r="AI1936" s="47" t="str">
        <f>IF(DadosViagem5[[#This Row],[Dias em manutenção ]]&lt;5,"Dentro do Prazo","Fora do Prazo")</f>
        <v>Fora do Prazo</v>
      </c>
      <c r="AJ1936" s="101" t="e">
        <v>#REF!</v>
      </c>
    </row>
    <row r="1937" spans="1:36" ht="15">
      <c r="A1937" s="69" t="s">
        <v>4228</v>
      </c>
      <c r="B1937" s="70"/>
      <c r="C1937" s="69"/>
      <c r="D1937" s="69"/>
      <c r="E1937" s="69"/>
      <c r="F1937" s="86"/>
      <c r="G1937" s="86"/>
      <c r="H1937" s="69"/>
      <c r="I1937" s="86" t="s">
        <v>2021</v>
      </c>
      <c r="J1937" s="69" t="e">
        <v>#N/A</v>
      </c>
      <c r="K1937" s="69" t="s">
        <v>4189</v>
      </c>
      <c r="L1937" s="85" t="s">
        <v>3993</v>
      </c>
      <c r="M1937" s="48" t="s">
        <v>3946</v>
      </c>
      <c r="N1937" s="49" t="s">
        <v>4190</v>
      </c>
      <c r="O1937" s="50" t="s">
        <v>3995</v>
      </c>
      <c r="P1937" s="74" t="str">
        <f>IFERROR(VLOOKUP(DadosViagem5[[#This Row],[Placa]],BIP!A:E,5,FALSE),"")</f>
        <v/>
      </c>
      <c r="Q1937" s="75" t="e">
        <f ca="1">DATEDIF(DadosViagem5[[#This Row],[BIP]],TODAY(),"D")</f>
        <v>#VALUE!</v>
      </c>
      <c r="R1937" s="76" t="str">
        <f>IFERROR(VLOOKUP(DadosViagem5[[#This Row],[Placa]],DDS!B:C,2,FALSE),"Verificar cadastro")</f>
        <v> </v>
      </c>
      <c r="S1937" s="77" t="s">
        <v>2023</v>
      </c>
      <c r="T1937" s="48"/>
      <c r="U1937" s="79"/>
      <c r="V1937" s="78"/>
      <c r="W1937" s="19" t="s">
        <v>2267</v>
      </c>
      <c r="X1937" s="80"/>
      <c r="Y1937" s="81"/>
      <c r="Z1937" s="19"/>
      <c r="AA1937" s="155" t="s">
        <v>2024</v>
      </c>
      <c r="AB1937" s="155" t="s">
        <v>2024</v>
      </c>
      <c r="AC1937" s="155" t="s">
        <v>2024</v>
      </c>
      <c r="AD1937" s="155" t="s">
        <v>2024</v>
      </c>
      <c r="AE1937" s="47"/>
      <c r="AF1937" s="73"/>
      <c r="AG1937" s="47"/>
      <c r="AH1937" s="73">
        <v>45807</v>
      </c>
      <c r="AI1937" s="47" t="str">
        <f>IF(DadosViagem5[[#This Row],[Dias em manutenção ]]&lt;5,"Dentro do Prazo","Fora do Prazo")</f>
        <v>Fora do Prazo</v>
      </c>
      <c r="AJ1937" s="101" t="e">
        <v>#REF!</v>
      </c>
    </row>
    <row r="1938" spans="1:36" ht="15">
      <c r="A1938" s="69" t="s">
        <v>4229</v>
      </c>
      <c r="B1938" s="70"/>
      <c r="C1938" s="69"/>
      <c r="D1938" s="69"/>
      <c r="E1938" s="69"/>
      <c r="F1938" s="86"/>
      <c r="G1938" s="86"/>
      <c r="H1938" s="69"/>
      <c r="I1938" s="86" t="s">
        <v>2021</v>
      </c>
      <c r="J1938" s="69" t="e">
        <v>#N/A</v>
      </c>
      <c r="K1938" s="69" t="s">
        <v>4189</v>
      </c>
      <c r="L1938" s="85" t="s">
        <v>3993</v>
      </c>
      <c r="M1938" s="48" t="s">
        <v>3946</v>
      </c>
      <c r="N1938" s="49" t="s">
        <v>4190</v>
      </c>
      <c r="O1938" s="50" t="s">
        <v>3995</v>
      </c>
      <c r="P1938" s="74" t="str">
        <f>IFERROR(VLOOKUP(DadosViagem5[[#This Row],[Placa]],BIP!A:E,5,FALSE),"")</f>
        <v/>
      </c>
      <c r="Q1938" s="75" t="e">
        <f ca="1">DATEDIF(DadosViagem5[[#This Row],[BIP]],TODAY(),"D")</f>
        <v>#VALUE!</v>
      </c>
      <c r="R1938" s="76" t="str">
        <f>IFERROR(VLOOKUP(DadosViagem5[[#This Row],[Placa]],DDS!B:C,2,FALSE),"Verificar cadastro")</f>
        <v> </v>
      </c>
      <c r="S1938" s="77" t="s">
        <v>2023</v>
      </c>
      <c r="T1938" s="48"/>
      <c r="U1938" s="79"/>
      <c r="V1938" s="78"/>
      <c r="W1938" s="19" t="s">
        <v>2267</v>
      </c>
      <c r="X1938" s="80"/>
      <c r="Y1938" s="81"/>
      <c r="Z1938" s="19"/>
      <c r="AA1938" s="155" t="s">
        <v>2024</v>
      </c>
      <c r="AB1938" s="155" t="s">
        <v>2024</v>
      </c>
      <c r="AC1938" s="155" t="s">
        <v>2024</v>
      </c>
      <c r="AD1938" s="155" t="s">
        <v>2024</v>
      </c>
      <c r="AE1938" s="47"/>
      <c r="AF1938" s="73"/>
      <c r="AG1938" s="47"/>
      <c r="AH1938" s="73">
        <v>45807</v>
      </c>
      <c r="AI1938" s="47" t="str">
        <f>IF(DadosViagem5[[#This Row],[Dias em manutenção ]]&lt;5,"Dentro do Prazo","Fora do Prazo")</f>
        <v>Fora do Prazo</v>
      </c>
      <c r="AJ1938" s="101" t="e">
        <v>#REF!</v>
      </c>
    </row>
    <row r="1939" spans="1:36" ht="15">
      <c r="A1939" s="69" t="s">
        <v>4230</v>
      </c>
      <c r="B1939" s="70"/>
      <c r="C1939" s="69"/>
      <c r="D1939" s="69"/>
      <c r="E1939" s="69"/>
      <c r="F1939" s="69"/>
      <c r="G1939" s="69"/>
      <c r="H1939" s="69"/>
      <c r="I1939" s="86" t="s">
        <v>2021</v>
      </c>
      <c r="J1939" s="86" t="e">
        <v>#N/A</v>
      </c>
      <c r="K1939" s="86" t="s">
        <v>4189</v>
      </c>
      <c r="L1939" s="85" t="s">
        <v>3993</v>
      </c>
      <c r="M1939" s="48" t="s">
        <v>3946</v>
      </c>
      <c r="N1939" s="47" t="s">
        <v>4190</v>
      </c>
      <c r="O1939" s="50" t="s">
        <v>3995</v>
      </c>
      <c r="P1939" s="74" t="str">
        <f>IFERROR(VLOOKUP(DadosViagem5[[#This Row],[Placa]],BIP!A:E,5,FALSE),"")</f>
        <v/>
      </c>
      <c r="Q1939" s="75" t="e">
        <f ca="1">DATEDIF(DadosViagem5[[#This Row],[BIP]],TODAY(),"D")</f>
        <v>#VALUE!</v>
      </c>
      <c r="R1939" s="76" t="str">
        <f>IFERROR(VLOOKUP(DadosViagem5[[#This Row],[Placa]],DDS!B:C,2,FALSE),"Verificar cadastro")</f>
        <v> </v>
      </c>
      <c r="S1939" s="77" t="s">
        <v>2023</v>
      </c>
      <c r="T1939" s="48"/>
      <c r="U1939" s="79"/>
      <c r="V1939" s="78"/>
      <c r="W1939" s="19" t="s">
        <v>2267</v>
      </c>
      <c r="X1939" s="80"/>
      <c r="Y1939" s="81"/>
      <c r="Z1939" s="19"/>
      <c r="AA1939" s="155" t="s">
        <v>2024</v>
      </c>
      <c r="AB1939" s="155" t="s">
        <v>2024</v>
      </c>
      <c r="AC1939" s="155" t="s">
        <v>2024</v>
      </c>
      <c r="AD1939" s="155" t="s">
        <v>2024</v>
      </c>
      <c r="AE1939" s="47"/>
      <c r="AF1939" s="73"/>
      <c r="AG1939" s="47"/>
      <c r="AH1939" s="73">
        <v>45807</v>
      </c>
      <c r="AI1939" s="47" t="str">
        <f>IF(DadosViagem5[[#This Row],[Dias em manutenção ]]&lt;5,"Dentro do Prazo","Fora do Prazo")</f>
        <v>Fora do Prazo</v>
      </c>
      <c r="AJ1939" s="101" t="e">
        <v>#REF!</v>
      </c>
    </row>
    <row r="1940" spans="1:36" ht="15">
      <c r="A1940" s="69" t="s">
        <v>4231</v>
      </c>
      <c r="B1940" s="70"/>
      <c r="C1940" s="69"/>
      <c r="D1940" s="69"/>
      <c r="E1940" s="69"/>
      <c r="F1940" s="69"/>
      <c r="G1940" s="69"/>
      <c r="H1940" s="69"/>
      <c r="I1940" s="69" t="s">
        <v>2021</v>
      </c>
      <c r="J1940" s="69" t="e">
        <v>#N/A</v>
      </c>
      <c r="K1940" s="86" t="s">
        <v>4189</v>
      </c>
      <c r="L1940" s="85" t="s">
        <v>3993</v>
      </c>
      <c r="M1940" s="48" t="s">
        <v>3946</v>
      </c>
      <c r="N1940" s="47" t="s">
        <v>4190</v>
      </c>
      <c r="O1940" s="50" t="s">
        <v>3995</v>
      </c>
      <c r="P1940" s="74" t="str">
        <f>IFERROR(VLOOKUP(DadosViagem5[[#This Row],[Placa]],BIP!A:E,5,FALSE),"")</f>
        <v/>
      </c>
      <c r="Q1940" s="75" t="e">
        <f ca="1">DATEDIF(DadosViagem5[[#This Row],[BIP]],TODAY(),"D")</f>
        <v>#VALUE!</v>
      </c>
      <c r="R1940" s="76" t="str">
        <f>IFERROR(VLOOKUP(DadosViagem5[[#This Row],[Placa]],DDS!B:C,2,FALSE),"Verificar cadastro")</f>
        <v> </v>
      </c>
      <c r="S1940" s="77" t="s">
        <v>2023</v>
      </c>
      <c r="T1940" s="48"/>
      <c r="U1940" s="79"/>
      <c r="V1940" s="78"/>
      <c r="W1940" s="19" t="s">
        <v>2267</v>
      </c>
      <c r="X1940" s="80"/>
      <c r="Y1940" s="81"/>
      <c r="Z1940" s="19"/>
      <c r="AA1940" s="155" t="s">
        <v>2024</v>
      </c>
      <c r="AB1940" s="155" t="s">
        <v>2024</v>
      </c>
      <c r="AC1940" s="155" t="s">
        <v>2024</v>
      </c>
      <c r="AD1940" s="155" t="s">
        <v>2024</v>
      </c>
      <c r="AE1940" s="47"/>
      <c r="AF1940" s="73"/>
      <c r="AG1940" s="47"/>
      <c r="AH1940" s="73">
        <v>45807</v>
      </c>
      <c r="AI1940" s="47" t="str">
        <f>IF(DadosViagem5[[#This Row],[Dias em manutenção ]]&lt;5,"Dentro do Prazo","Fora do Prazo")</f>
        <v>Fora do Prazo</v>
      </c>
      <c r="AJ1940" s="101" t="e">
        <v>#REF!</v>
      </c>
    </row>
    <row r="1941" spans="1:36" ht="15">
      <c r="A1941" s="69" t="s">
        <v>4232</v>
      </c>
      <c r="B1941" s="70"/>
      <c r="C1941" s="69"/>
      <c r="D1941" s="69"/>
      <c r="E1941" s="69"/>
      <c r="F1941" s="69"/>
      <c r="G1941" s="69"/>
      <c r="H1941" s="69"/>
      <c r="I1941" s="69" t="s">
        <v>2021</v>
      </c>
      <c r="J1941" s="69" t="e">
        <v>#N/A</v>
      </c>
      <c r="K1941" s="86" t="s">
        <v>4189</v>
      </c>
      <c r="L1941" s="85" t="s">
        <v>3993</v>
      </c>
      <c r="M1941" s="48" t="s">
        <v>3946</v>
      </c>
      <c r="N1941" s="47" t="s">
        <v>4190</v>
      </c>
      <c r="O1941" s="50" t="s">
        <v>3995</v>
      </c>
      <c r="P1941" s="74" t="str">
        <f>IFERROR(VLOOKUP(DadosViagem5[[#This Row],[Placa]],BIP!A:E,5,FALSE),"")</f>
        <v/>
      </c>
      <c r="Q1941" s="75" t="e">
        <f ca="1">DATEDIF(DadosViagem5[[#This Row],[BIP]],TODAY(),"D")</f>
        <v>#VALUE!</v>
      </c>
      <c r="R1941" s="76" t="str">
        <f>IFERROR(VLOOKUP(DadosViagem5[[#This Row],[Placa]],DDS!B:C,2,FALSE),"Verificar cadastro")</f>
        <v> </v>
      </c>
      <c r="S1941" s="77" t="s">
        <v>2023</v>
      </c>
      <c r="T1941" s="48"/>
      <c r="U1941" s="79"/>
      <c r="V1941" s="78"/>
      <c r="W1941" s="19" t="s">
        <v>2267</v>
      </c>
      <c r="X1941" s="80"/>
      <c r="Y1941" s="81"/>
      <c r="Z1941" s="19"/>
      <c r="AA1941" s="155" t="s">
        <v>2024</v>
      </c>
      <c r="AB1941" s="155" t="s">
        <v>2024</v>
      </c>
      <c r="AC1941" s="155" t="s">
        <v>2024</v>
      </c>
      <c r="AD1941" s="155" t="s">
        <v>2024</v>
      </c>
      <c r="AE1941" s="47"/>
      <c r="AF1941" s="73"/>
      <c r="AG1941" s="47"/>
      <c r="AH1941" s="73">
        <v>45807</v>
      </c>
      <c r="AI1941" s="47" t="str">
        <f>IF(DadosViagem5[[#This Row],[Dias em manutenção ]]&lt;5,"Dentro do Prazo","Fora do Prazo")</f>
        <v>Fora do Prazo</v>
      </c>
      <c r="AJ1941" s="101" t="e">
        <v>#REF!</v>
      </c>
    </row>
    <row r="1942" spans="1:36" ht="15">
      <c r="A1942" s="69" t="s">
        <v>4233</v>
      </c>
      <c r="B1942" s="70"/>
      <c r="C1942" s="69"/>
      <c r="D1942" s="69"/>
      <c r="E1942" s="69"/>
      <c r="F1942" s="69"/>
      <c r="G1942" s="69"/>
      <c r="H1942" s="69"/>
      <c r="I1942" s="69" t="s">
        <v>2021</v>
      </c>
      <c r="J1942" s="69" t="e">
        <v>#N/A</v>
      </c>
      <c r="K1942" s="86" t="s">
        <v>4189</v>
      </c>
      <c r="L1942" s="85" t="s">
        <v>3993</v>
      </c>
      <c r="M1942" s="48" t="s">
        <v>3946</v>
      </c>
      <c r="N1942" s="47" t="s">
        <v>4190</v>
      </c>
      <c r="O1942" s="50" t="s">
        <v>3995</v>
      </c>
      <c r="P1942" s="74" t="str">
        <f>IFERROR(VLOOKUP(DadosViagem5[[#This Row],[Placa]],BIP!A:E,5,FALSE),"")</f>
        <v/>
      </c>
      <c r="Q1942" s="75" t="e">
        <f ca="1">DATEDIF(DadosViagem5[[#This Row],[BIP]],TODAY(),"D")</f>
        <v>#VALUE!</v>
      </c>
      <c r="R1942" s="76" t="str">
        <f>IFERROR(VLOOKUP(DadosViagem5[[#This Row],[Placa]],DDS!B:C,2,FALSE),"Verificar cadastro")</f>
        <v> </v>
      </c>
      <c r="S1942" s="77" t="s">
        <v>2023</v>
      </c>
      <c r="T1942" s="48"/>
      <c r="U1942" s="79"/>
      <c r="V1942" s="78"/>
      <c r="W1942" s="19" t="s">
        <v>2267</v>
      </c>
      <c r="X1942" s="80"/>
      <c r="Y1942" s="81"/>
      <c r="Z1942" s="19"/>
      <c r="AA1942" s="155" t="s">
        <v>2024</v>
      </c>
      <c r="AB1942" s="155" t="s">
        <v>2024</v>
      </c>
      <c r="AC1942" s="155" t="s">
        <v>2024</v>
      </c>
      <c r="AD1942" s="155" t="s">
        <v>2024</v>
      </c>
      <c r="AE1942" s="47"/>
      <c r="AF1942" s="73"/>
      <c r="AG1942" s="47"/>
      <c r="AH1942" s="73">
        <v>45807</v>
      </c>
      <c r="AI1942" s="47" t="str">
        <f>IF(DadosViagem5[[#This Row],[Dias em manutenção ]]&lt;5,"Dentro do Prazo","Fora do Prazo")</f>
        <v>Fora do Prazo</v>
      </c>
      <c r="AJ1942" s="101" t="e">
        <v>#REF!</v>
      </c>
    </row>
    <row r="1943" spans="1:36" ht="15">
      <c r="A1943" s="173" t="s">
        <v>4234</v>
      </c>
      <c r="B1943" s="70"/>
      <c r="C1943" s="69"/>
      <c r="D1943" s="86"/>
      <c r="E1943" s="69"/>
      <c r="F1943" s="69"/>
      <c r="G1943" s="69"/>
      <c r="H1943" s="69"/>
      <c r="I1943" s="86" t="s">
        <v>2021</v>
      </c>
      <c r="J1943" s="86" t="e">
        <v>#N/A</v>
      </c>
      <c r="K1943" s="86" t="s">
        <v>4189</v>
      </c>
      <c r="L1943" s="85" t="s">
        <v>3993</v>
      </c>
      <c r="M1943" s="48" t="s">
        <v>3946</v>
      </c>
      <c r="N1943" s="47" t="s">
        <v>4190</v>
      </c>
      <c r="O1943" s="73" t="s">
        <v>3995</v>
      </c>
      <c r="P1943" s="74" t="str">
        <f>IFERROR(VLOOKUP(DadosViagem5[[#This Row],[Placa]],BIP!A:E,5,FALSE),"")</f>
        <v/>
      </c>
      <c r="Q1943" s="75" t="e">
        <f ca="1">DATEDIF(DadosViagem5[[#This Row],[BIP]],TODAY(),"D")</f>
        <v>#VALUE!</v>
      </c>
      <c r="R1943" s="76" t="str">
        <f>IFERROR(VLOOKUP(DadosViagem5[[#This Row],[Placa]],DDS!B:C,2,FALSE),"Verificar cadastro")</f>
        <v> </v>
      </c>
      <c r="S1943" s="77" t="s">
        <v>2023</v>
      </c>
      <c r="T1943" s="46"/>
      <c r="U1943" s="162"/>
      <c r="V1943" s="90"/>
      <c r="W1943" s="19" t="s">
        <v>2267</v>
      </c>
      <c r="X1943" s="158"/>
      <c r="Y1943" s="81"/>
      <c r="Z1943" s="19"/>
      <c r="AA1943" s="155" t="s">
        <v>2024</v>
      </c>
      <c r="AB1943" s="155" t="s">
        <v>2024</v>
      </c>
      <c r="AC1943" s="155" t="s">
        <v>2024</v>
      </c>
      <c r="AD1943" s="155" t="s">
        <v>2024</v>
      </c>
      <c r="AE1943" s="47"/>
      <c r="AF1943" s="73"/>
      <c r="AG1943" s="47"/>
      <c r="AH1943" s="73">
        <v>45807</v>
      </c>
      <c r="AI1943" s="47" t="str">
        <f>IF(DadosViagem5[[#This Row],[Dias em manutenção ]]&lt;5,"Dentro do Prazo","Fora do Prazo")</f>
        <v>Fora do Prazo</v>
      </c>
      <c r="AJ1943" s="101" t="e">
        <v>#REF!</v>
      </c>
    </row>
    <row r="1944" spans="1:36" ht="15">
      <c r="A1944" s="69" t="s">
        <v>4235</v>
      </c>
      <c r="B1944" s="70"/>
      <c r="C1944" s="86"/>
      <c r="D1944" s="86"/>
      <c r="E1944" s="86"/>
      <c r="F1944" s="86"/>
      <c r="G1944" s="69"/>
      <c r="H1944" s="86"/>
      <c r="I1944" s="86" t="s">
        <v>2021</v>
      </c>
      <c r="J1944" s="86" t="e">
        <v>#N/A</v>
      </c>
      <c r="K1944" s="86" t="s">
        <v>4189</v>
      </c>
      <c r="L1944" s="85" t="s">
        <v>3993</v>
      </c>
      <c r="M1944" s="48" t="s">
        <v>3946</v>
      </c>
      <c r="N1944" s="47" t="s">
        <v>4190</v>
      </c>
      <c r="O1944" s="73" t="s">
        <v>3995</v>
      </c>
      <c r="P1944" s="74" t="str">
        <f>IFERROR(VLOOKUP(DadosViagem5[[#This Row],[Placa]],BIP!A:E,5,FALSE),"")</f>
        <v/>
      </c>
      <c r="Q1944" s="75" t="e">
        <f ca="1">DATEDIF(DadosViagem5[[#This Row],[BIP]],TODAY(),"D")</f>
        <v>#VALUE!</v>
      </c>
      <c r="R1944" s="76" t="str">
        <f>IFERROR(VLOOKUP(DadosViagem5[[#This Row],[Placa]],DDS!B:C,2,FALSE),"Verificar cadastro")</f>
        <v> </v>
      </c>
      <c r="S1944" s="77" t="s">
        <v>2023</v>
      </c>
      <c r="T1944" s="46"/>
      <c r="U1944" s="162"/>
      <c r="V1944" s="90"/>
      <c r="W1944" s="19" t="s">
        <v>2267</v>
      </c>
      <c r="X1944" s="158"/>
      <c r="Y1944" s="81"/>
      <c r="Z1944" s="19"/>
      <c r="AA1944" s="155" t="s">
        <v>2024</v>
      </c>
      <c r="AB1944" s="155" t="s">
        <v>2024</v>
      </c>
      <c r="AC1944" s="155" t="s">
        <v>2024</v>
      </c>
      <c r="AD1944" s="155" t="s">
        <v>2024</v>
      </c>
      <c r="AE1944" s="47"/>
      <c r="AF1944" s="73"/>
      <c r="AG1944" s="47"/>
      <c r="AH1944" s="73">
        <v>45807</v>
      </c>
      <c r="AI1944" s="47" t="str">
        <f>IF(DadosViagem5[[#This Row],[Dias em manutenção ]]&lt;5,"Dentro do Prazo","Fora do Prazo")</f>
        <v>Fora do Prazo</v>
      </c>
      <c r="AJ1944" s="101" t="e">
        <v>#REF!</v>
      </c>
    </row>
    <row r="1945" spans="1:36" ht="15">
      <c r="A1945" s="69" t="s">
        <v>4236</v>
      </c>
      <c r="B1945" s="70"/>
      <c r="C1945" s="86"/>
      <c r="D1945" s="86"/>
      <c r="E1945" s="86"/>
      <c r="F1945" s="86"/>
      <c r="G1945" s="69"/>
      <c r="H1945" s="86"/>
      <c r="I1945" s="86" t="s">
        <v>2021</v>
      </c>
      <c r="J1945" s="86" t="e">
        <v>#N/A</v>
      </c>
      <c r="K1945" s="86" t="s">
        <v>4189</v>
      </c>
      <c r="L1945" s="85" t="s">
        <v>3993</v>
      </c>
      <c r="M1945" s="48" t="s">
        <v>3946</v>
      </c>
      <c r="N1945" s="47" t="s">
        <v>4190</v>
      </c>
      <c r="O1945" s="73" t="s">
        <v>3995</v>
      </c>
      <c r="P1945" s="74" t="str">
        <f>IFERROR(VLOOKUP(DadosViagem5[[#This Row],[Placa]],BIP!A:E,5,FALSE),"")</f>
        <v/>
      </c>
      <c r="Q1945" s="75" t="e">
        <f ca="1">DATEDIF(DadosViagem5[[#This Row],[BIP]],TODAY(),"D")</f>
        <v>#VALUE!</v>
      </c>
      <c r="R1945" s="76" t="str">
        <f>IFERROR(VLOOKUP(DadosViagem5[[#This Row],[Placa]],DDS!B:C,2,FALSE),"Verificar cadastro")</f>
        <v> </v>
      </c>
      <c r="S1945" s="77" t="s">
        <v>2023</v>
      </c>
      <c r="T1945" s="48"/>
      <c r="U1945" s="79"/>
      <c r="V1945" s="78"/>
      <c r="W1945" s="19" t="s">
        <v>2267</v>
      </c>
      <c r="X1945" s="158"/>
      <c r="Y1945" s="81"/>
      <c r="Z1945" s="82"/>
      <c r="AA1945" s="70" t="s">
        <v>2024</v>
      </c>
      <c r="AB1945" s="70" t="s">
        <v>2024</v>
      </c>
      <c r="AC1945" s="70" t="s">
        <v>2024</v>
      </c>
      <c r="AD1945" s="70" t="s">
        <v>2024</v>
      </c>
      <c r="AE1945" s="49"/>
      <c r="AF1945" s="50"/>
      <c r="AG1945" s="49"/>
      <c r="AH1945" s="50">
        <v>45807</v>
      </c>
      <c r="AI1945" s="49" t="str">
        <f>IF(DadosViagem5[[#This Row],[Dias em manutenção ]]&lt;5,"Dentro do Prazo","Fora do Prazo")</f>
        <v>Fora do Prazo</v>
      </c>
      <c r="AJ1945" s="101" t="e">
        <v>#REF!</v>
      </c>
    </row>
    <row r="1946" spans="1:36" ht="15">
      <c r="A1946" s="69" t="s">
        <v>4237</v>
      </c>
      <c r="B1946" s="70"/>
      <c r="C1946" s="69"/>
      <c r="D1946" s="69"/>
      <c r="E1946" s="69"/>
      <c r="F1946" s="69"/>
      <c r="G1946" s="69"/>
      <c r="H1946" s="69"/>
      <c r="I1946" s="69" t="s">
        <v>2021</v>
      </c>
      <c r="J1946" s="69" t="e">
        <v>#N/A</v>
      </c>
      <c r="K1946" s="69" t="s">
        <v>4189</v>
      </c>
      <c r="L1946" s="72" t="s">
        <v>3993</v>
      </c>
      <c r="M1946" s="48" t="s">
        <v>3946</v>
      </c>
      <c r="N1946" s="49" t="s">
        <v>4190</v>
      </c>
      <c r="O1946" s="50" t="s">
        <v>3995</v>
      </c>
      <c r="P1946" s="74" t="str">
        <f>IFERROR(VLOOKUP(DadosViagem5[[#This Row],[Placa]],BIP!A:E,5,FALSE),"")</f>
        <v/>
      </c>
      <c r="Q1946" s="75" t="e">
        <f ca="1">DATEDIF(DadosViagem5[[#This Row],[BIP]],TODAY(),"D")</f>
        <v>#VALUE!</v>
      </c>
      <c r="R1946" s="76" t="str">
        <f>IFERROR(VLOOKUP(DadosViagem5[[#This Row],[Placa]],DDS!B:C,2,FALSE),"Verificar cadastro")</f>
        <v> </v>
      </c>
      <c r="S1946" s="77" t="s">
        <v>2023</v>
      </c>
      <c r="T1946" s="48"/>
      <c r="U1946" s="79"/>
      <c r="V1946" s="78"/>
      <c r="W1946" s="19" t="s">
        <v>2267</v>
      </c>
      <c r="X1946" s="80"/>
      <c r="Y1946" s="81"/>
      <c r="Z1946" s="82"/>
      <c r="AA1946" s="70" t="s">
        <v>2024</v>
      </c>
      <c r="AB1946" s="70" t="s">
        <v>2024</v>
      </c>
      <c r="AC1946" s="70" t="s">
        <v>2024</v>
      </c>
      <c r="AD1946" s="70" t="s">
        <v>2024</v>
      </c>
      <c r="AE1946" s="49"/>
      <c r="AF1946" s="50"/>
      <c r="AG1946" s="49"/>
      <c r="AH1946" s="50">
        <v>45807</v>
      </c>
      <c r="AI1946" s="49" t="str">
        <f>IF(DadosViagem5[[#This Row],[Dias em manutenção ]]&lt;5,"Dentro do Prazo","Fora do Prazo")</f>
        <v>Fora do Prazo</v>
      </c>
      <c r="AJ1946" s="101" t="e">
        <v>#REF!</v>
      </c>
    </row>
    <row r="1947" spans="1:36" ht="15">
      <c r="A1947" s="69" t="s">
        <v>4238</v>
      </c>
      <c r="B1947" s="70"/>
      <c r="C1947" s="69"/>
      <c r="D1947" s="69"/>
      <c r="E1947" s="69"/>
      <c r="F1947" s="69"/>
      <c r="G1947" s="69"/>
      <c r="H1947" s="69"/>
      <c r="I1947" s="86" t="s">
        <v>2021</v>
      </c>
      <c r="J1947" s="86" t="e">
        <v>#N/A</v>
      </c>
      <c r="K1947" s="86" t="s">
        <v>4189</v>
      </c>
      <c r="L1947" s="114" t="s">
        <v>3993</v>
      </c>
      <c r="M1947" s="48" t="s">
        <v>3946</v>
      </c>
      <c r="N1947" s="47" t="s">
        <v>4190</v>
      </c>
      <c r="O1947" s="73" t="s">
        <v>3995</v>
      </c>
      <c r="P1947" s="74" t="str">
        <f>IFERROR(VLOOKUP(DadosViagem5[[#This Row],[Placa]],BIP!A:E,5,FALSE),"")</f>
        <v/>
      </c>
      <c r="Q1947" s="75" t="e">
        <f ca="1">DATEDIF(DadosViagem5[[#This Row],[BIP]],TODAY(),"D")</f>
        <v>#VALUE!</v>
      </c>
      <c r="R1947" s="76" t="str">
        <f>IFERROR(VLOOKUP(DadosViagem5[[#This Row],[Placa]],DDS!B:C,2,FALSE),"Verificar cadastro")</f>
        <v> </v>
      </c>
      <c r="S1947" s="77" t="s">
        <v>2023</v>
      </c>
      <c r="T1947" s="46"/>
      <c r="U1947" s="162"/>
      <c r="V1947" s="90"/>
      <c r="W1947" s="19" t="s">
        <v>2267</v>
      </c>
      <c r="X1947" s="158"/>
      <c r="Y1947" s="81"/>
      <c r="Z1947" s="19"/>
      <c r="AA1947" s="155" t="s">
        <v>2024</v>
      </c>
      <c r="AB1947" s="155" t="s">
        <v>2024</v>
      </c>
      <c r="AC1947" s="155" t="s">
        <v>2024</v>
      </c>
      <c r="AD1947" s="155" t="s">
        <v>2024</v>
      </c>
      <c r="AE1947" s="47"/>
      <c r="AF1947" s="73"/>
      <c r="AG1947" s="47"/>
      <c r="AH1947" s="73">
        <v>45807</v>
      </c>
      <c r="AI1947" s="47" t="str">
        <f>IF(DadosViagem5[[#This Row],[Dias em manutenção ]]&lt;5,"Dentro do Prazo","Fora do Prazo")</f>
        <v>Fora do Prazo</v>
      </c>
      <c r="AJ1947" s="101" t="e">
        <v>#REF!</v>
      </c>
    </row>
    <row r="1948" spans="1:36" ht="15">
      <c r="A1948" s="69" t="s">
        <v>4239</v>
      </c>
      <c r="B1948" s="70"/>
      <c r="C1948" s="69"/>
      <c r="D1948" s="69"/>
      <c r="E1948" s="69"/>
      <c r="F1948" s="69"/>
      <c r="G1948" s="69"/>
      <c r="H1948" s="69"/>
      <c r="I1948" s="86" t="s">
        <v>2021</v>
      </c>
      <c r="J1948" s="86" t="e">
        <v>#N/A</v>
      </c>
      <c r="K1948" s="86" t="s">
        <v>4189</v>
      </c>
      <c r="L1948" s="85" t="s">
        <v>3993</v>
      </c>
      <c r="M1948" s="48" t="s">
        <v>3946</v>
      </c>
      <c r="N1948" s="47" t="s">
        <v>4190</v>
      </c>
      <c r="O1948" s="73" t="s">
        <v>3995</v>
      </c>
      <c r="P1948" s="74" t="str">
        <f>IFERROR(VLOOKUP(DadosViagem5[[#This Row],[Placa]],BIP!A:E,5,FALSE),"")</f>
        <v/>
      </c>
      <c r="Q1948" s="75" t="e">
        <f ca="1">DATEDIF(DadosViagem5[[#This Row],[BIP]],TODAY(),"D")</f>
        <v>#VALUE!</v>
      </c>
      <c r="R1948" s="76" t="str">
        <f>IFERROR(VLOOKUP(DadosViagem5[[#This Row],[Placa]],DDS!B:C,2,FALSE),"Verificar cadastro")</f>
        <v> </v>
      </c>
      <c r="S1948" s="77" t="s">
        <v>2023</v>
      </c>
      <c r="T1948" s="46"/>
      <c r="U1948" s="162"/>
      <c r="V1948" s="90"/>
      <c r="W1948" s="19" t="s">
        <v>2267</v>
      </c>
      <c r="X1948" s="158"/>
      <c r="Y1948" s="143"/>
      <c r="Z1948" s="19"/>
      <c r="AA1948" s="155" t="s">
        <v>2024</v>
      </c>
      <c r="AB1948" s="155" t="s">
        <v>2024</v>
      </c>
      <c r="AC1948" s="155" t="s">
        <v>2024</v>
      </c>
      <c r="AD1948" s="155" t="s">
        <v>2024</v>
      </c>
      <c r="AE1948" s="47"/>
      <c r="AF1948" s="73"/>
      <c r="AG1948" s="47"/>
      <c r="AH1948" s="73">
        <v>45807</v>
      </c>
      <c r="AI1948" s="47" t="str">
        <f>IF(DadosViagem5[[#This Row],[Dias em manutenção ]]&lt;5,"Dentro do Prazo","Fora do Prazo")</f>
        <v>Fora do Prazo</v>
      </c>
      <c r="AJ1948" s="101" t="e">
        <v>#REF!</v>
      </c>
    </row>
    <row r="1949" spans="1:36" ht="15">
      <c r="A1949" s="69" t="s">
        <v>4240</v>
      </c>
      <c r="B1949" s="70"/>
      <c r="C1949" s="69"/>
      <c r="D1949" s="69"/>
      <c r="E1949" s="69"/>
      <c r="F1949" s="69"/>
      <c r="G1949" s="69"/>
      <c r="H1949" s="69"/>
      <c r="I1949" s="86" t="s">
        <v>2021</v>
      </c>
      <c r="J1949" s="86" t="e">
        <v>#N/A</v>
      </c>
      <c r="K1949" s="86" t="s">
        <v>4189</v>
      </c>
      <c r="L1949" s="85" t="s">
        <v>3993</v>
      </c>
      <c r="M1949" s="48" t="s">
        <v>3946</v>
      </c>
      <c r="N1949" s="47" t="s">
        <v>4190</v>
      </c>
      <c r="O1949" s="73" t="s">
        <v>3995</v>
      </c>
      <c r="P1949" s="74" t="str">
        <f>IFERROR(VLOOKUP(DadosViagem5[[#This Row],[Placa]],BIP!A:E,5,FALSE),"")</f>
        <v/>
      </c>
      <c r="Q1949" s="75" t="e">
        <f ca="1">DATEDIF(DadosViagem5[[#This Row],[BIP]],TODAY(),"D")</f>
        <v>#VALUE!</v>
      </c>
      <c r="R1949" s="76" t="str">
        <f>IFERROR(VLOOKUP(DadosViagem5[[#This Row],[Placa]],DDS!B:C,2,FALSE),"Verificar cadastro")</f>
        <v> </v>
      </c>
      <c r="S1949" s="77" t="s">
        <v>2023</v>
      </c>
      <c r="T1949" s="46"/>
      <c r="U1949" s="162"/>
      <c r="V1949" s="90"/>
      <c r="W1949" s="19" t="s">
        <v>2267</v>
      </c>
      <c r="X1949" s="158"/>
      <c r="Y1949" s="143"/>
      <c r="Z1949" s="19"/>
      <c r="AA1949" s="155" t="s">
        <v>2024</v>
      </c>
      <c r="AB1949" s="155" t="s">
        <v>2024</v>
      </c>
      <c r="AC1949" s="155" t="s">
        <v>2024</v>
      </c>
      <c r="AD1949" s="155" t="s">
        <v>2024</v>
      </c>
      <c r="AE1949" s="47"/>
      <c r="AF1949" s="73"/>
      <c r="AG1949" s="47"/>
      <c r="AH1949" s="73">
        <v>45807</v>
      </c>
      <c r="AI1949" s="47" t="str">
        <f>IF(DadosViagem5[[#This Row],[Dias em manutenção ]]&lt;5,"Dentro do Prazo","Fora do Prazo")</f>
        <v>Fora do Prazo</v>
      </c>
      <c r="AJ1949" s="101" t="e">
        <v>#REF!</v>
      </c>
    </row>
    <row r="1950" spans="1:36" ht="15">
      <c r="A1950" s="69" t="s">
        <v>4241</v>
      </c>
      <c r="B1950" s="70"/>
      <c r="C1950" s="69"/>
      <c r="D1950" s="69"/>
      <c r="E1950" s="69"/>
      <c r="F1950" s="69"/>
      <c r="G1950" s="69"/>
      <c r="H1950" s="69"/>
      <c r="I1950" s="86" t="s">
        <v>2021</v>
      </c>
      <c r="J1950" s="86" t="e">
        <v>#N/A</v>
      </c>
      <c r="K1950" s="86" t="s">
        <v>4189</v>
      </c>
      <c r="L1950" s="85" t="s">
        <v>3993</v>
      </c>
      <c r="M1950" s="48" t="s">
        <v>3946</v>
      </c>
      <c r="N1950" s="47" t="s">
        <v>4190</v>
      </c>
      <c r="O1950" s="73" t="s">
        <v>3995</v>
      </c>
      <c r="P1950" s="74" t="str">
        <f>IFERROR(VLOOKUP(DadosViagem5[[#This Row],[Placa]],BIP!A:E,5,FALSE),"")</f>
        <v/>
      </c>
      <c r="Q1950" s="75" t="e">
        <f ca="1">DATEDIF(DadosViagem5[[#This Row],[BIP]],TODAY(),"D")</f>
        <v>#VALUE!</v>
      </c>
      <c r="R1950" s="76" t="str">
        <f>IFERROR(VLOOKUP(DadosViagem5[[#This Row],[Placa]],DDS!B:C,2,FALSE),"Verificar cadastro")</f>
        <v>Verificar cadastro</v>
      </c>
      <c r="S1950" s="77" t="s">
        <v>2023</v>
      </c>
      <c r="T1950" s="46"/>
      <c r="U1950" s="162"/>
      <c r="V1950" s="90"/>
      <c r="W1950" s="19" t="s">
        <v>2267</v>
      </c>
      <c r="X1950" s="158"/>
      <c r="Y1950" s="143"/>
      <c r="Z1950" s="19"/>
      <c r="AA1950" s="155" t="s">
        <v>2024</v>
      </c>
      <c r="AB1950" s="155" t="s">
        <v>2024</v>
      </c>
      <c r="AC1950" s="155" t="s">
        <v>2024</v>
      </c>
      <c r="AD1950" s="155" t="s">
        <v>2024</v>
      </c>
      <c r="AE1950" s="47"/>
      <c r="AF1950" s="73"/>
      <c r="AG1950" s="47"/>
      <c r="AH1950" s="73">
        <v>45807</v>
      </c>
      <c r="AI1950" s="47" t="str">
        <f>IF(DadosViagem5[[#This Row],[Dias em manutenção ]]&lt;5,"Dentro do Prazo","Fora do Prazo")</f>
        <v>Fora do Prazo</v>
      </c>
      <c r="AJ1950" s="101" t="e">
        <v>#REF!</v>
      </c>
    </row>
    <row r="1951" spans="1:36" ht="15">
      <c r="A1951" s="69" t="s">
        <v>4242</v>
      </c>
      <c r="B1951" s="70"/>
      <c r="C1951" s="69" t="s">
        <v>4024</v>
      </c>
      <c r="D1951" s="69" t="s">
        <v>2158</v>
      </c>
      <c r="E1951" s="69" t="s">
        <v>844</v>
      </c>
      <c r="F1951" s="69" t="s">
        <v>4028</v>
      </c>
      <c r="G1951" s="69"/>
      <c r="H1951" s="265">
        <v>2022</v>
      </c>
      <c r="I1951" s="86" t="s">
        <v>2021</v>
      </c>
      <c r="J1951" s="86" t="e">
        <v>#N/A</v>
      </c>
      <c r="K1951" s="84" t="s">
        <v>4243</v>
      </c>
      <c r="L1951" s="85" t="s">
        <v>3993</v>
      </c>
      <c r="M1951" s="48" t="s">
        <v>3946</v>
      </c>
      <c r="N1951" s="47" t="s">
        <v>4078</v>
      </c>
      <c r="O1951" s="73" t="s">
        <v>3995</v>
      </c>
      <c r="P1951" s="74">
        <f ca="1">IFERROR(VLOOKUP(DadosViagem5[[#This Row],[Placa]],BIP!A:E,5,FALSE),"")</f>
        <v>0</v>
      </c>
      <c r="Q1951" s="75">
        <f ca="1">DATEDIF(DadosViagem5[[#This Row],[BIP]],TODAY(),"D")</f>
        <v>45978</v>
      </c>
      <c r="R1951" s="76" t="str">
        <f>IFERROR(VLOOKUP(DadosViagem5[[#This Row],[Placa]],DDS!B:C,2,FALSE),"Verificar cadastro")</f>
        <v> </v>
      </c>
      <c r="S1951" s="77" t="s">
        <v>2023</v>
      </c>
      <c r="T1951" s="46"/>
      <c r="U1951" s="162"/>
      <c r="V1951" s="90"/>
      <c r="W1951" s="19" t="s">
        <v>2267</v>
      </c>
      <c r="X1951" s="158" t="s">
        <v>2026</v>
      </c>
      <c r="Y1951" s="143" t="s">
        <v>2024</v>
      </c>
      <c r="Z1951" s="19"/>
      <c r="AA1951" s="155" t="s">
        <v>2024</v>
      </c>
      <c r="AB1951" s="155" t="s">
        <v>2024</v>
      </c>
      <c r="AC1951" s="86" t="s">
        <v>2024</v>
      </c>
      <c r="AD1951" s="86" t="str">
        <f ca="1">IFERROR(DATEDIF(DadosViagem5[[#This Row],[Utimo Bip Reserva]],TODAY(),"D"),"")</f>
        <v/>
      </c>
      <c r="AE1951" s="73" t="s">
        <v>2024</v>
      </c>
      <c r="AF1951" s="73" t="s">
        <v>2024</v>
      </c>
      <c r="AG1951" s="47"/>
      <c r="AH1951" s="73">
        <v>45807</v>
      </c>
      <c r="AI1951" s="47" t="str">
        <f>IF(DadosViagem5[[#This Row],[Dias em manutenção ]]&lt;5,"Dentro do Prazo","Fora do Prazo")</f>
        <v>Fora do Prazo</v>
      </c>
      <c r="AJ1951" s="101" t="e">
        <v>#REF!</v>
      </c>
    </row>
    <row r="1952" spans="1:36" ht="15">
      <c r="A1952" s="69" t="s">
        <v>4244</v>
      </c>
      <c r="B1952" s="70"/>
      <c r="C1952" s="69" t="s">
        <v>4024</v>
      </c>
      <c r="D1952" s="69" t="s">
        <v>2158</v>
      </c>
      <c r="E1952" s="69" t="s">
        <v>844</v>
      </c>
      <c r="F1952" s="69" t="s">
        <v>4028</v>
      </c>
      <c r="G1952" s="69"/>
      <c r="H1952" s="70">
        <v>2022</v>
      </c>
      <c r="I1952" s="86" t="s">
        <v>2021</v>
      </c>
      <c r="J1952" s="86" t="e">
        <v>#N/A</v>
      </c>
      <c r="K1952" s="84" t="s">
        <v>4243</v>
      </c>
      <c r="L1952" s="85" t="s">
        <v>3993</v>
      </c>
      <c r="M1952" s="46" t="s">
        <v>3946</v>
      </c>
      <c r="N1952" s="47" t="s">
        <v>4245</v>
      </c>
      <c r="O1952" s="73" t="s">
        <v>3995</v>
      </c>
      <c r="P1952" s="74">
        <f ca="1">IFERROR(VLOOKUP(DadosViagem5[[#This Row],[Placa]],BIP!A:E,5,FALSE),"")</f>
        <v>0</v>
      </c>
      <c r="Q1952" s="75">
        <f ca="1">DATEDIF(DadosViagem5[[#This Row],[BIP]],TODAY(),"D")</f>
        <v>45978</v>
      </c>
      <c r="R1952" s="76" t="str">
        <f>IFERROR(VLOOKUP(DadosViagem5[[#This Row],[Placa]],DDS!B:C,2,FALSE),"Verificar cadastro")</f>
        <v> </v>
      </c>
      <c r="S1952" s="77" t="s">
        <v>2023</v>
      </c>
      <c r="T1952" s="46"/>
      <c r="U1952" s="162"/>
      <c r="V1952" s="90"/>
      <c r="W1952" s="19" t="s">
        <v>2267</v>
      </c>
      <c r="X1952" s="158"/>
      <c r="Y1952" s="143"/>
      <c r="Z1952" s="19"/>
      <c r="AA1952" s="155" t="s">
        <v>2024</v>
      </c>
      <c r="AB1952" s="155" t="s">
        <v>2024</v>
      </c>
      <c r="AC1952" s="86" t="s">
        <v>2024</v>
      </c>
      <c r="AD1952" s="86" t="str">
        <f ca="1">IFERROR(DATEDIF(DadosViagem5[[#This Row],[Utimo Bip Reserva]],TODAY(),"D"),"")</f>
        <v/>
      </c>
      <c r="AE1952" s="73" t="s">
        <v>2024</v>
      </c>
      <c r="AF1952" s="73" t="s">
        <v>2024</v>
      </c>
      <c r="AG1952" s="47"/>
      <c r="AH1952" s="73">
        <v>45807</v>
      </c>
      <c r="AI1952" s="47" t="str">
        <f>IF(DadosViagem5[[#This Row],[Dias em manutenção ]]&lt;5,"Dentro do Prazo","Fora do Prazo")</f>
        <v>Fora do Prazo</v>
      </c>
      <c r="AJ1952" s="101" t="e">
        <v>#REF!</v>
      </c>
    </row>
    <row r="1953" spans="1:36" ht="15">
      <c r="A1953" s="69" t="s">
        <v>4246</v>
      </c>
      <c r="B1953" s="70"/>
      <c r="C1953" s="69" t="s">
        <v>673</v>
      </c>
      <c r="D1953" s="69" t="s">
        <v>2025</v>
      </c>
      <c r="E1953" s="69" t="s">
        <v>2027</v>
      </c>
      <c r="F1953" s="69" t="s">
        <v>2020</v>
      </c>
      <c r="G1953" s="69"/>
      <c r="H1953" s="70">
        <v>2023</v>
      </c>
      <c r="I1953" s="86" t="s">
        <v>2737</v>
      </c>
      <c r="J1953" s="86" t="s">
        <v>3916</v>
      </c>
      <c r="K1953" s="84" t="s">
        <v>3917</v>
      </c>
      <c r="L1953" s="85" t="s">
        <v>83</v>
      </c>
      <c r="M1953" s="48" t="s">
        <v>234</v>
      </c>
      <c r="N1953" s="47" t="s">
        <v>302</v>
      </c>
      <c r="O1953" s="47" t="s">
        <v>266</v>
      </c>
      <c r="P1953" s="74">
        <f ca="1">IFERROR(VLOOKUP(DadosViagem5[[#This Row],[Placa]],BIP!A:E,5,FALSE),"")</f>
        <v>45977</v>
      </c>
      <c r="Q1953" s="75">
        <f ca="1">DATEDIF(DadosViagem5[[#This Row],[BIP]],TODAY(),"D")</f>
        <v>1</v>
      </c>
      <c r="R1953" s="76" t="str">
        <f>IFERROR(VLOOKUP(DadosViagem5[[#This Row],[Placa]],DDS!B:C,2,FALSE),"Verificar cadastro")</f>
        <v>Operando</v>
      </c>
      <c r="S1953" s="77" t="s">
        <v>2023</v>
      </c>
      <c r="T1953" s="46"/>
      <c r="U1953" s="162"/>
      <c r="V1953" s="90"/>
      <c r="W1953" s="19"/>
      <c r="X1953" s="158"/>
      <c r="Y1953" s="143"/>
      <c r="Z1953" s="19"/>
      <c r="AA1953" s="155" t="s">
        <v>2024</v>
      </c>
      <c r="AB1953" s="155" t="s">
        <v>2024</v>
      </c>
      <c r="AC1953" s="155" t="s">
        <v>2024</v>
      </c>
      <c r="AD1953" s="155" t="s">
        <v>2024</v>
      </c>
      <c r="AE1953" s="47"/>
      <c r="AF1953" s="73"/>
      <c r="AG1953" s="47"/>
      <c r="AH1953" s="73">
        <v>45807</v>
      </c>
      <c r="AI1953" s="47" t="str">
        <f>IF(DadosViagem5[[#This Row],[Dias em manutenção ]]&lt;5,"Dentro do Prazo","Fora do Prazo")</f>
        <v>Fora do Prazo</v>
      </c>
      <c r="AJ1953" s="101" t="e">
        <v>#REF!</v>
      </c>
    </row>
    <row r="1954" spans="1:36" ht="15">
      <c r="A1954" s="69" t="s">
        <v>4247</v>
      </c>
      <c r="B1954" s="70"/>
      <c r="C1954" s="69" t="s">
        <v>727</v>
      </c>
      <c r="D1954" s="69" t="s">
        <v>2715</v>
      </c>
      <c r="E1954" s="69" t="s">
        <v>566</v>
      </c>
      <c r="F1954" s="69" t="s">
        <v>2064</v>
      </c>
      <c r="G1954" s="69"/>
      <c r="H1954" s="70">
        <v>2023</v>
      </c>
      <c r="I1954" s="86" t="s">
        <v>2084</v>
      </c>
      <c r="J1954" s="86" t="s">
        <v>1089</v>
      </c>
      <c r="K1954" s="84" t="s">
        <v>4248</v>
      </c>
      <c r="L1954" s="85" t="s">
        <v>83</v>
      </c>
      <c r="M1954" s="48" t="s">
        <v>183</v>
      </c>
      <c r="N1954" s="47" t="s">
        <v>214</v>
      </c>
      <c r="O1954" s="47" t="s">
        <v>2954</v>
      </c>
      <c r="P1954" s="74">
        <f ca="1">IFERROR(VLOOKUP(DadosViagem5[[#This Row],[Placa]],BIP!A:E,5,FALSE),"")</f>
        <v>45977</v>
      </c>
      <c r="Q1954" s="75">
        <f ca="1">DATEDIF(DadosViagem5[[#This Row],[BIP]],TODAY(),"D")</f>
        <v>1</v>
      </c>
      <c r="R1954" s="76" t="str">
        <f>IFERROR(VLOOKUP(DadosViagem5[[#This Row],[Placa]],DDS!B:C,2,FALSE),"Verificar cadastro")</f>
        <v>Operando</v>
      </c>
      <c r="S1954" s="77" t="s">
        <v>2023</v>
      </c>
      <c r="T1954" s="46"/>
      <c r="U1954" s="162"/>
      <c r="V1954" s="90"/>
      <c r="W1954" s="19"/>
      <c r="X1954" s="158"/>
      <c r="Y1954" s="143" t="s">
        <v>2024</v>
      </c>
      <c r="Z1954" s="19"/>
      <c r="AA1954" s="155" t="s">
        <v>2024</v>
      </c>
      <c r="AB1954" s="155" t="s">
        <v>2024</v>
      </c>
      <c r="AC1954" s="86" t="s">
        <v>2024</v>
      </c>
      <c r="AD1954" s="86" t="str">
        <f ca="1">IFERROR(DATEDIF(DadosViagem5[[#This Row],[Utimo Bip Reserva]],TODAY(),"D"),"")</f>
        <v/>
      </c>
      <c r="AE1954" s="47" t="s">
        <v>2024</v>
      </c>
      <c r="AF1954" s="73" t="s">
        <v>2024</v>
      </c>
      <c r="AG1954" s="47"/>
      <c r="AH1954" s="73">
        <v>45807</v>
      </c>
      <c r="AI1954" s="47" t="str">
        <f>IF(DadosViagem5[[#This Row],[Dias em manutenção ]]&lt;5,"Dentro do Prazo","Fora do Prazo")</f>
        <v>Fora do Prazo</v>
      </c>
      <c r="AJ1954" s="101" t="e">
        <v>#REF!</v>
      </c>
    </row>
    <row r="1955" spans="1:36" ht="15">
      <c r="A1955" s="69" t="s">
        <v>4249</v>
      </c>
      <c r="B1955" s="70"/>
      <c r="C1955" s="69" t="s">
        <v>673</v>
      </c>
      <c r="D1955" s="69" t="s">
        <v>2025</v>
      </c>
      <c r="E1955" s="69" t="s">
        <v>566</v>
      </c>
      <c r="F1955" s="69" t="s">
        <v>2064</v>
      </c>
      <c r="G1955" s="69"/>
      <c r="H1955" s="70">
        <v>2022</v>
      </c>
      <c r="I1955" s="86" t="s">
        <v>3820</v>
      </c>
      <c r="J1955" s="86" t="s">
        <v>1190</v>
      </c>
      <c r="K1955" s="84" t="s">
        <v>1876</v>
      </c>
      <c r="L1955" s="85" t="s">
        <v>83</v>
      </c>
      <c r="M1955" s="48" t="s">
        <v>701</v>
      </c>
      <c r="N1955" s="47" t="s">
        <v>174</v>
      </c>
      <c r="O1955" s="47" t="s">
        <v>3821</v>
      </c>
      <c r="P1955" s="74">
        <f ca="1">IFERROR(VLOOKUP(DadosViagem5[[#This Row],[Placa]],BIP!A:E,5,FALSE),"")</f>
        <v>45941</v>
      </c>
      <c r="Q1955" s="75">
        <f ca="1">DATEDIF(DadosViagem5[[#This Row],[BIP]],TODAY(),"D")</f>
        <v>37</v>
      </c>
      <c r="R1955" s="76" t="str">
        <f>IFERROR(VLOOKUP(DadosViagem5[[#This Row],[Placa]],DDS!B:C,2,FALSE),"Verificar cadastro")</f>
        <v> </v>
      </c>
      <c r="S1955" s="77" t="s">
        <v>2023</v>
      </c>
      <c r="T1955" s="46"/>
      <c r="U1955" s="162"/>
      <c r="V1955" s="90"/>
      <c r="W1955" s="19"/>
      <c r="X1955" s="158"/>
      <c r="Y1955" s="143"/>
      <c r="Z1955" s="128"/>
      <c r="AA1955" s="155" t="s">
        <v>2024</v>
      </c>
      <c r="AB1955" s="155" t="s">
        <v>2024</v>
      </c>
      <c r="AC1955" s="86" t="s">
        <v>2024</v>
      </c>
      <c r="AD1955" s="86" t="str">
        <f ca="1">IFERROR(DATEDIF(DadosViagem5[[#This Row],[Utimo Bip Reserva]],TODAY(),"D"),"")</f>
        <v/>
      </c>
      <c r="AE1955" s="47" t="s">
        <v>2024</v>
      </c>
      <c r="AF1955" s="73" t="s">
        <v>2024</v>
      </c>
      <c r="AG1955" s="47"/>
      <c r="AH1955" s="73">
        <v>12</v>
      </c>
      <c r="AI1955" s="47" t="str">
        <f>IF(DadosViagem5[[#This Row],[Dias em manutenção ]]&lt;5,"Dentro do Prazo","Fora do Prazo")</f>
        <v>Fora do Prazo</v>
      </c>
      <c r="AJ1955" s="101" t="e">
        <v>#REF!</v>
      </c>
    </row>
    <row r="1956" spans="1:36" ht="15">
      <c r="A1956" s="69" t="s">
        <v>4250</v>
      </c>
      <c r="B1956" s="70"/>
      <c r="C1956" s="69" t="s">
        <v>395</v>
      </c>
      <c r="D1956" s="69" t="s">
        <v>2025</v>
      </c>
      <c r="E1956" s="69" t="s">
        <v>2034</v>
      </c>
      <c r="F1956" s="69" t="s">
        <v>2035</v>
      </c>
      <c r="G1956" s="69"/>
      <c r="H1956" s="70">
        <v>2023</v>
      </c>
      <c r="I1956" s="86"/>
      <c r="J1956" s="86"/>
      <c r="K1956" s="84"/>
      <c r="L1956" s="85"/>
      <c r="M1956" s="48" t="s">
        <v>139</v>
      </c>
      <c r="N1956" s="47"/>
      <c r="O1956" s="47"/>
      <c r="P1956" s="74">
        <f ca="1">IFERROR(VLOOKUP(DadosViagem5[[#This Row],[Placa]],BIP!A:E,5,FALSE),"")</f>
        <v>45977</v>
      </c>
      <c r="Q1956" s="75">
        <f ca="1">DATEDIF(DadosViagem5[[#This Row],[BIP]],TODAY(),"D")</f>
        <v>1</v>
      </c>
      <c r="R1956" s="76" t="str">
        <f>IFERROR(VLOOKUP(DadosViagem5[[#This Row],[Placa]],DDS!B:C,2,FALSE),"Verificar cadastro")</f>
        <v>Operando</v>
      </c>
      <c r="S1956" s="77" t="s">
        <v>2023</v>
      </c>
      <c r="T1956" s="46"/>
      <c r="U1956" s="162"/>
      <c r="V1956" s="90"/>
      <c r="W1956" s="19"/>
      <c r="X1956" s="158"/>
      <c r="Y1956" s="143"/>
      <c r="Z1956" s="19"/>
      <c r="AA1956" s="155" t="s">
        <v>2024</v>
      </c>
      <c r="AB1956" s="155" t="s">
        <v>2024</v>
      </c>
      <c r="AC1956" s="155" t="s">
        <v>2024</v>
      </c>
      <c r="AD1956" s="155" t="s">
        <v>2024</v>
      </c>
      <c r="AE1956" s="47"/>
      <c r="AF1956" s="73"/>
      <c r="AG1956" s="47"/>
      <c r="AH1956" s="73">
        <v>45807</v>
      </c>
      <c r="AI1956" s="47" t="str">
        <f>IF(DadosViagem5[[#This Row],[Dias em manutenção ]]&lt;5,"Dentro do Prazo","Fora do Prazo")</f>
        <v>Fora do Prazo</v>
      </c>
      <c r="AJ1956" s="101" t="e">
        <v>#REF!</v>
      </c>
    </row>
    <row r="1957" spans="1:36" ht="15">
      <c r="A1957" s="69" t="s">
        <v>4251</v>
      </c>
      <c r="B1957" s="70"/>
      <c r="C1957" s="69" t="s">
        <v>673</v>
      </c>
      <c r="D1957" s="69" t="s">
        <v>2025</v>
      </c>
      <c r="E1957" s="69" t="s">
        <v>566</v>
      </c>
      <c r="F1957" s="69" t="s">
        <v>2064</v>
      </c>
      <c r="G1957" s="69"/>
      <c r="H1957" s="70">
        <v>2023</v>
      </c>
      <c r="I1957" s="86" t="s">
        <v>2021</v>
      </c>
      <c r="J1957" s="86" t="s">
        <v>1152</v>
      </c>
      <c r="K1957" s="84" t="s">
        <v>1673</v>
      </c>
      <c r="L1957" s="85" t="s">
        <v>83</v>
      </c>
      <c r="M1957" s="46" t="s">
        <v>285</v>
      </c>
      <c r="N1957" s="47" t="s">
        <v>377</v>
      </c>
      <c r="O1957" s="47" t="s">
        <v>2342</v>
      </c>
      <c r="P1957" s="233">
        <f ca="1">IFERROR(VLOOKUP(DadosViagem5[[#This Row],[Placa]],BIP!A:E,5,FALSE),"")</f>
        <v>45673</v>
      </c>
      <c r="Q1957" s="234">
        <f ca="1">DATEDIF(DadosViagem5[[#This Row],[BIP]],TODAY(),"D")</f>
        <v>305</v>
      </c>
      <c r="R1957" s="235" t="str">
        <f>IFERROR(VLOOKUP(DadosViagem5[[#This Row],[Placa]],DDS!B:C,2,FALSE),"Verificar cadastro")</f>
        <v>Manutenção</v>
      </c>
      <c r="S1957" s="49" t="s">
        <v>1186</v>
      </c>
      <c r="T1957" s="48"/>
      <c r="U1957" s="79"/>
      <c r="V1957" s="78"/>
      <c r="W1957" s="19" t="s">
        <v>1493</v>
      </c>
      <c r="X1957" s="205"/>
      <c r="Y1957" s="161"/>
      <c r="Z1957" s="102" t="s">
        <v>4252</v>
      </c>
      <c r="AA1957" s="70"/>
      <c r="AB1957" s="70"/>
      <c r="AC1957" s="69"/>
      <c r="AD1957" s="69"/>
      <c r="AE1957" s="49"/>
      <c r="AF1957" s="50"/>
      <c r="AG1957" s="49"/>
      <c r="AH1957" s="50"/>
      <c r="AI1957" s="49"/>
      <c r="AJ1957" s="101"/>
    </row>
    <row r="1958" spans="1:36" ht="15">
      <c r="A1958" s="69" t="s">
        <v>1671</v>
      </c>
      <c r="B1958" s="70"/>
      <c r="C1958" s="69" t="s">
        <v>673</v>
      </c>
      <c r="D1958" s="69" t="s">
        <v>2025</v>
      </c>
      <c r="E1958" s="69" t="s">
        <v>566</v>
      </c>
      <c r="F1958" s="69" t="s">
        <v>2064</v>
      </c>
      <c r="G1958" s="69"/>
      <c r="H1958" s="70"/>
      <c r="I1958" s="86" t="s">
        <v>2021</v>
      </c>
      <c r="J1958" s="86" t="s">
        <v>1152</v>
      </c>
      <c r="K1958" s="84" t="s">
        <v>1673</v>
      </c>
      <c r="L1958" s="85" t="s">
        <v>83</v>
      </c>
      <c r="M1958" s="46" t="s">
        <v>285</v>
      </c>
      <c r="N1958" s="47" t="s">
        <v>377</v>
      </c>
      <c r="O1958" s="47" t="s">
        <v>2342</v>
      </c>
      <c r="P1958" s="233">
        <f ca="1">IFERROR(VLOOKUP(DadosViagem5[[#This Row],[Placa]],BIP!A:E,5,FALSE),"")</f>
        <v>45700</v>
      </c>
      <c r="Q1958" s="234">
        <f ca="1">DATEDIF(DadosViagem5[[#This Row],[BIP]],TODAY(),"D")</f>
        <v>278</v>
      </c>
      <c r="R1958" s="235" t="str">
        <f>IFERROR(VLOOKUP(DadosViagem5[[#This Row],[Placa]],DDS!B:C,2,FALSE),"Verificar cadastro")</f>
        <v>Verificar cadastro</v>
      </c>
      <c r="S1958" s="49" t="s">
        <v>1186</v>
      </c>
      <c r="T1958" s="48"/>
      <c r="U1958" s="79"/>
      <c r="V1958" s="78"/>
      <c r="W1958" s="19" t="s">
        <v>4253</v>
      </c>
      <c r="X1958" s="205"/>
      <c r="Y1958" s="161"/>
      <c r="Z1958" s="102" t="s">
        <v>4252</v>
      </c>
      <c r="AA1958" s="70"/>
      <c r="AB1958" s="70"/>
      <c r="AC1958" s="69"/>
      <c r="AD1958" s="69"/>
      <c r="AE1958" s="49"/>
      <c r="AF1958" s="50"/>
      <c r="AG1958" s="49"/>
      <c r="AH1958" s="50"/>
      <c r="AI1958" s="49"/>
      <c r="AJ1958" s="101"/>
    </row>
    <row r="1959" spans="1:36" ht="15">
      <c r="A1959" s="69" t="s">
        <v>4254</v>
      </c>
      <c r="B1959" s="70"/>
      <c r="C1959" s="69" t="s">
        <v>395</v>
      </c>
      <c r="D1959" s="69" t="s">
        <v>2025</v>
      </c>
      <c r="E1959" s="69" t="s">
        <v>2034</v>
      </c>
      <c r="F1959" s="69" t="s">
        <v>2035</v>
      </c>
      <c r="G1959" s="69"/>
      <c r="H1959" s="70">
        <v>2024</v>
      </c>
      <c r="I1959" s="237" t="s">
        <v>2021</v>
      </c>
      <c r="J1959" s="237" t="s">
        <v>1000</v>
      </c>
      <c r="K1959" s="238" t="s">
        <v>1665</v>
      </c>
      <c r="L1959" s="239" t="s">
        <v>251</v>
      </c>
      <c r="M1959" s="48" t="s">
        <v>234</v>
      </c>
      <c r="N1959" s="240" t="s">
        <v>385</v>
      </c>
      <c r="O1959" s="240" t="s">
        <v>321</v>
      </c>
      <c r="P1959" s="242">
        <v>45944</v>
      </c>
      <c r="Q1959" s="241">
        <v>1</v>
      </c>
      <c r="R1959" s="235" t="str">
        <f>IFERROR(VLOOKUP(DadosViagem5[[#This Row],[Placa]],DDS!B:C,2,FALSE),"Verificar cadastro")</f>
        <v> </v>
      </c>
      <c r="S1959" s="77" t="s">
        <v>2023</v>
      </c>
      <c r="T1959" s="48"/>
      <c r="U1959" s="79"/>
      <c r="V1959" s="78"/>
      <c r="W1959" s="19"/>
      <c r="X1959" s="205"/>
      <c r="Y1959" s="161"/>
      <c r="Z1959" s="102"/>
      <c r="AA1959" s="70"/>
      <c r="AB1959" s="70"/>
      <c r="AC1959" s="69"/>
      <c r="AD1959" s="69"/>
      <c r="AE1959" s="49"/>
      <c r="AF1959" s="50"/>
      <c r="AG1959" s="49"/>
      <c r="AH1959" s="50"/>
      <c r="AI1959" s="49"/>
      <c r="AJ1959" s="101"/>
    </row>
    <row r="1960" spans="1:36" ht="15">
      <c r="A1960" s="69" t="s">
        <v>4255</v>
      </c>
      <c r="B1960" s="70"/>
      <c r="C1960" s="69" t="s">
        <v>673</v>
      </c>
      <c r="D1960" s="69" t="s">
        <v>2025</v>
      </c>
      <c r="E1960" s="69" t="s">
        <v>2027</v>
      </c>
      <c r="F1960" s="69"/>
      <c r="G1960" s="69"/>
      <c r="H1960" s="70">
        <v>2016</v>
      </c>
      <c r="I1960" s="69" t="s">
        <v>2737</v>
      </c>
      <c r="J1960" s="69" t="s">
        <v>3922</v>
      </c>
      <c r="K1960" s="71" t="s">
        <v>3923</v>
      </c>
      <c r="L1960" s="260" t="s">
        <v>83</v>
      </c>
      <c r="M1960" s="48" t="s">
        <v>234</v>
      </c>
      <c r="N1960" s="49" t="s">
        <v>3924</v>
      </c>
      <c r="O1960" s="49" t="s">
        <v>266</v>
      </c>
      <c r="P1960" s="74" t="str">
        <f>IFERROR(VLOOKUP(DadosViagem5[[#This Row],[Placa]],BIP!A:E,5,FALSE),"")</f>
        <v/>
      </c>
      <c r="Q1960" s="75" t="e">
        <f ca="1">DATEDIF(DadosViagem5[[#This Row],[BIP]],TODAY(),"D")</f>
        <v>#VALUE!</v>
      </c>
      <c r="R1960" s="76" t="str">
        <f>IFERROR(VLOOKUP(DadosViagem5[[#This Row],[Placa]],DDS!B:C,2,FALSE),"Verificar cadastro")</f>
        <v>Operando</v>
      </c>
      <c r="S1960" s="77" t="s">
        <v>2023</v>
      </c>
      <c r="T1960" s="48"/>
      <c r="U1960" s="79"/>
      <c r="V1960" s="78"/>
      <c r="W1960" s="19" t="s">
        <v>4256</v>
      </c>
      <c r="X1960" s="205"/>
      <c r="Y1960" s="161"/>
      <c r="Z1960" s="102"/>
      <c r="AA1960" s="70"/>
      <c r="AB1960" s="70"/>
      <c r="AC1960" s="69"/>
      <c r="AD1960" s="69"/>
      <c r="AE1960" s="49"/>
      <c r="AF1960" s="50"/>
      <c r="AG1960" s="49"/>
      <c r="AH1960" s="50"/>
      <c r="AI1960" s="49"/>
      <c r="AJ1960" s="101"/>
    </row>
    <row r="1961" spans="1:36" ht="15">
      <c r="A1961" s="69" t="s">
        <v>4257</v>
      </c>
      <c r="B1961" s="70"/>
      <c r="C1961" s="69" t="s">
        <v>668</v>
      </c>
      <c r="D1961" s="69" t="s">
        <v>2079</v>
      </c>
      <c r="E1961" s="69" t="s">
        <v>2027</v>
      </c>
      <c r="F1961" s="69" t="s">
        <v>2020</v>
      </c>
      <c r="G1961" s="69"/>
      <c r="H1961" s="70">
        <v>2025</v>
      </c>
      <c r="I1961" s="69" t="s">
        <v>2084</v>
      </c>
      <c r="J1961" s="69" t="s">
        <v>775</v>
      </c>
      <c r="K1961" s="71" t="s">
        <v>1904</v>
      </c>
      <c r="L1961" s="260" t="s">
        <v>83</v>
      </c>
      <c r="M1961" s="48" t="s">
        <v>150</v>
      </c>
      <c r="N1961" s="49" t="s">
        <v>278</v>
      </c>
      <c r="O1961" s="50" t="s">
        <v>2085</v>
      </c>
      <c r="P1961" s="74">
        <v>0</v>
      </c>
      <c r="Q1961" s="75">
        <f ca="1">DATEDIF(DadosViagem5[[#This Row],[BIP]],TODAY(),"D")</f>
        <v>45978</v>
      </c>
      <c r="R1961" s="76" t="str">
        <f>IFERROR(VLOOKUP(DadosViagem5[[#This Row],[Placa]],DDS!B:C,2,FALSE),"Verificar cadastro")</f>
        <v>Operando</v>
      </c>
      <c r="S1961" s="77" t="s">
        <v>2023</v>
      </c>
      <c r="T1961" s="48"/>
      <c r="U1961" s="79"/>
      <c r="V1961" s="78"/>
      <c r="W1961" s="19"/>
      <c r="X1961" s="205"/>
      <c r="Y1961" s="161"/>
      <c r="Z1961" s="102"/>
      <c r="AA1961" s="70"/>
      <c r="AB1961" s="70"/>
      <c r="AC1961" s="69"/>
      <c r="AD1961" s="69"/>
      <c r="AE1961" s="49"/>
      <c r="AF1961" s="50"/>
      <c r="AG1961" s="49"/>
      <c r="AH1961" s="50"/>
      <c r="AI1961" s="49"/>
      <c r="AJ1961" s="101"/>
    </row>
    <row r="1962" spans="1:36" ht="15">
      <c r="A1962" s="69" t="s">
        <v>4258</v>
      </c>
      <c r="B1962" s="70"/>
      <c r="C1962" s="69" t="s">
        <v>668</v>
      </c>
      <c r="D1962" s="69" t="s">
        <v>2079</v>
      </c>
      <c r="E1962" s="69" t="s">
        <v>2027</v>
      </c>
      <c r="F1962" s="69" t="s">
        <v>2020</v>
      </c>
      <c r="G1962" s="69"/>
      <c r="H1962" s="70">
        <v>2025</v>
      </c>
      <c r="I1962" s="69" t="s">
        <v>2084</v>
      </c>
      <c r="J1962" s="69" t="s">
        <v>775</v>
      </c>
      <c r="K1962" s="71" t="s">
        <v>1904</v>
      </c>
      <c r="L1962" s="260" t="s">
        <v>83</v>
      </c>
      <c r="M1962" s="48" t="s">
        <v>150</v>
      </c>
      <c r="N1962" s="49" t="s">
        <v>278</v>
      </c>
      <c r="O1962" s="50" t="s">
        <v>2085</v>
      </c>
      <c r="P1962" s="74">
        <v>0</v>
      </c>
      <c r="Q1962" s="75">
        <f ca="1">DATEDIF(DadosViagem5[[#This Row],[BIP]],TODAY(),"D")</f>
        <v>45978</v>
      </c>
      <c r="R1962" s="76" t="str">
        <f>IFERROR(VLOOKUP(DadosViagem5[[#This Row],[Placa]],DDS!B:C,2,FALSE),"Verificar cadastro")</f>
        <v>Operando</v>
      </c>
      <c r="S1962" s="77" t="s">
        <v>2023</v>
      </c>
      <c r="T1962" s="48"/>
      <c r="U1962" s="79"/>
      <c r="V1962" s="78"/>
      <c r="W1962" s="19"/>
      <c r="X1962" s="205"/>
      <c r="Y1962" s="161"/>
      <c r="Z1962" s="102"/>
      <c r="AA1962" s="70"/>
      <c r="AB1962" s="70"/>
      <c r="AC1962" s="69"/>
      <c r="AD1962" s="69"/>
      <c r="AE1962" s="49"/>
      <c r="AF1962" s="50"/>
      <c r="AG1962" s="49"/>
      <c r="AH1962" s="50"/>
      <c r="AI1962" s="49"/>
      <c r="AJ1962" s="101"/>
    </row>
    <row r="1963" spans="1:36" ht="15">
      <c r="A1963" s="69" t="s">
        <v>1621</v>
      </c>
      <c r="B1963" s="70"/>
      <c r="C1963" s="69" t="s">
        <v>4033</v>
      </c>
      <c r="D1963" s="69" t="s">
        <v>2185</v>
      </c>
      <c r="E1963" s="69" t="s">
        <v>2027</v>
      </c>
      <c r="F1963" s="69"/>
      <c r="G1963" s="69"/>
      <c r="H1963" s="70">
        <v>2025</v>
      </c>
      <c r="I1963" s="69" t="s">
        <v>2021</v>
      </c>
      <c r="J1963" s="69" t="s">
        <v>947</v>
      </c>
      <c r="K1963" s="71" t="s">
        <v>1624</v>
      </c>
      <c r="L1963" s="260" t="s">
        <v>83</v>
      </c>
      <c r="M1963" s="46" t="s">
        <v>285</v>
      </c>
      <c r="N1963" s="49" t="s">
        <v>847</v>
      </c>
      <c r="O1963" s="49" t="s">
        <v>870</v>
      </c>
      <c r="P1963" s="74">
        <v>0</v>
      </c>
      <c r="Q1963" s="75">
        <f ca="1">DATEDIF(DadosViagem5[[#This Row],[BIP]],TODAY(),"D")</f>
        <v>45978</v>
      </c>
      <c r="R1963" s="76" t="str">
        <f>IFERROR(VLOOKUP(DadosViagem5[[#This Row],[Placa]],DDS!B:C,2,FALSE),"Verificar cadastro")</f>
        <v> </v>
      </c>
      <c r="S1963" s="49" t="s">
        <v>2096</v>
      </c>
      <c r="T1963" s="48"/>
      <c r="U1963" s="79"/>
      <c r="V1963" s="78"/>
      <c r="W1963" s="19"/>
      <c r="X1963" s="205"/>
      <c r="Y1963" s="161"/>
      <c r="Z1963" s="102"/>
      <c r="AA1963" s="70"/>
      <c r="AB1963" s="70"/>
      <c r="AC1963" s="69"/>
      <c r="AD1963" s="69"/>
      <c r="AE1963" s="49"/>
      <c r="AF1963" s="50"/>
      <c r="AG1963" s="49"/>
      <c r="AH1963" s="50"/>
      <c r="AI1963" s="49"/>
      <c r="AJ1963" s="101"/>
    </row>
    <row r="1964" spans="1:36" ht="15">
      <c r="A1964" s="69" t="s">
        <v>492</v>
      </c>
      <c r="B1964" s="70"/>
      <c r="C1964" s="69" t="s">
        <v>395</v>
      </c>
      <c r="D1964" s="69" t="s">
        <v>2025</v>
      </c>
      <c r="E1964" s="69" t="s">
        <v>2034</v>
      </c>
      <c r="F1964" s="69" t="s">
        <v>2035</v>
      </c>
      <c r="G1964" s="69"/>
      <c r="H1964" s="70">
        <v>2024</v>
      </c>
      <c r="I1964" s="237" t="s">
        <v>2021</v>
      </c>
      <c r="J1964" s="237" t="s">
        <v>1000</v>
      </c>
      <c r="K1964" s="238" t="s">
        <v>1665</v>
      </c>
      <c r="L1964" s="239" t="s">
        <v>251</v>
      </c>
      <c r="M1964" s="48" t="s">
        <v>139</v>
      </c>
      <c r="N1964" s="240" t="s">
        <v>385</v>
      </c>
      <c r="O1964" s="240" t="s">
        <v>321</v>
      </c>
      <c r="P1964" s="242">
        <v>45944</v>
      </c>
      <c r="Q1964" s="75">
        <f ca="1">DATEDIF(DadosViagem5[[#This Row],[BIP]],TODAY(),"D")</f>
        <v>34</v>
      </c>
      <c r="R1964" s="235" t="str">
        <f>IFERROR(VLOOKUP(DadosViagem5[[#This Row],[Placa]],DDS!B:C,2,FALSE),"Verificar cadastro")</f>
        <v>Manutenção</v>
      </c>
      <c r="S1964" s="77" t="s">
        <v>2023</v>
      </c>
      <c r="T1964" s="48"/>
      <c r="U1964" s="79"/>
      <c r="V1964" s="78"/>
      <c r="W1964" s="19"/>
      <c r="X1964" s="205"/>
      <c r="Y1964" s="161"/>
      <c r="Z1964" s="102"/>
      <c r="AA1964" s="70"/>
      <c r="AB1964" s="70"/>
      <c r="AC1964" s="69"/>
      <c r="AD1964" s="69"/>
      <c r="AE1964" s="49"/>
      <c r="AF1964" s="50"/>
      <c r="AG1964" s="49"/>
      <c r="AH1964" s="50"/>
      <c r="AI1964" s="49"/>
      <c r="AJ1964" s="101"/>
    </row>
    <row r="1965" spans="1:36" ht="15">
      <c r="A1965" s="69" t="s">
        <v>303</v>
      </c>
      <c r="B1965" s="70"/>
      <c r="C1965" s="69" t="s">
        <v>727</v>
      </c>
      <c r="D1965" s="69" t="s">
        <v>2715</v>
      </c>
      <c r="E1965" s="69" t="s">
        <v>566</v>
      </c>
      <c r="F1965" s="69" t="s">
        <v>2064</v>
      </c>
      <c r="G1965" s="69"/>
      <c r="H1965" s="70">
        <v>2023</v>
      </c>
      <c r="I1965" s="127" t="s">
        <v>2021</v>
      </c>
      <c r="J1965" s="127" t="s">
        <v>1123</v>
      </c>
      <c r="K1965" s="238" t="s">
        <v>1868</v>
      </c>
      <c r="L1965" s="239" t="s">
        <v>83</v>
      </c>
      <c r="M1965" s="48" t="s">
        <v>183</v>
      </c>
      <c r="N1965" s="49" t="s">
        <v>306</v>
      </c>
      <c r="O1965" s="49" t="s">
        <v>2085</v>
      </c>
      <c r="P1965" s="74">
        <v>45931</v>
      </c>
      <c r="Q1965" s="75">
        <f ca="1">DATEDIF(DadosViagem5[[#This Row],[BIP]],TODAY(),"D")</f>
        <v>47</v>
      </c>
      <c r="R1965" s="100" t="s">
        <v>109</v>
      </c>
      <c r="S1965" s="49" t="s">
        <v>2721</v>
      </c>
      <c r="T1965" s="48"/>
      <c r="U1965" s="79"/>
      <c r="V1965" s="78"/>
      <c r="W1965" s="19"/>
      <c r="X1965" s="205"/>
      <c r="Y1965" s="161" t="s">
        <v>2024</v>
      </c>
      <c r="Z1965" s="102"/>
      <c r="AA1965" s="70" t="s">
        <v>2024</v>
      </c>
      <c r="AB1965" s="70" t="s">
        <v>2024</v>
      </c>
      <c r="AC1965" s="69" t="s">
        <v>2024</v>
      </c>
      <c r="AD1965" s="69" t="s">
        <v>2024</v>
      </c>
      <c r="AE1965" s="49" t="s">
        <v>2024</v>
      </c>
      <c r="AF1965" s="50" t="s">
        <v>2024</v>
      </c>
      <c r="AG1965" s="49"/>
      <c r="AH1965" s="50">
        <v>45807</v>
      </c>
      <c r="AI1965" s="49" t="s">
        <v>543</v>
      </c>
      <c r="AJ1965" s="101" t="e">
        <v>#REF!</v>
      </c>
    </row>
    <row r="1966" spans="1:36" ht="15">
      <c r="A1966" s="69" t="s">
        <v>248</v>
      </c>
      <c r="B1966" s="70"/>
      <c r="C1966" s="69" t="s">
        <v>395</v>
      </c>
      <c r="D1966" s="69" t="s">
        <v>2025</v>
      </c>
      <c r="E1966" s="69" t="s">
        <v>2034</v>
      </c>
      <c r="F1966" s="69" t="s">
        <v>2035</v>
      </c>
      <c r="G1966" s="69"/>
      <c r="H1966" s="70">
        <v>2024</v>
      </c>
      <c r="I1966" s="237" t="s">
        <v>2021</v>
      </c>
      <c r="J1966" s="237" t="s">
        <v>1000</v>
      </c>
      <c r="K1966" s="238" t="s">
        <v>1665</v>
      </c>
      <c r="L1966" s="239" t="s">
        <v>251</v>
      </c>
      <c r="M1966" s="48" t="s">
        <v>139</v>
      </c>
      <c r="N1966" s="240" t="s">
        <v>385</v>
      </c>
      <c r="O1966" s="240" t="s">
        <v>321</v>
      </c>
      <c r="P1966" s="242">
        <v>45944</v>
      </c>
      <c r="Q1966" s="75">
        <f ca="1">DATEDIF(DadosViagem5[[#This Row],[BIP]],TODAY(),"D")</f>
        <v>34</v>
      </c>
      <c r="R1966" s="235" t="str">
        <f>IFERROR(VLOOKUP(DadosViagem5[[#This Row],[Placa]],DDS!B:C,2,FALSE),"Verificar cadastro")</f>
        <v>Manutenção</v>
      </c>
      <c r="S1966" s="77" t="s">
        <v>2023</v>
      </c>
      <c r="T1966" s="48"/>
      <c r="U1966" s="79"/>
      <c r="V1966" s="78"/>
      <c r="W1966" s="19"/>
      <c r="X1966" s="205"/>
      <c r="Y1966" s="161"/>
      <c r="Z1966" s="102"/>
      <c r="AA1966" s="70"/>
      <c r="AB1966" s="70"/>
      <c r="AC1966" s="69"/>
      <c r="AD1966" s="69"/>
      <c r="AE1966" s="49"/>
      <c r="AF1966" s="50"/>
      <c r="AG1966" s="49"/>
      <c r="AH1966" s="50"/>
      <c r="AI1966" s="49"/>
      <c r="AJ1966" s="101"/>
    </row>
    <row r="1967" spans="1:36" ht="15">
      <c r="A1967" s="69" t="s">
        <v>1662</v>
      </c>
      <c r="B1967" s="70"/>
      <c r="C1967" s="69" t="s">
        <v>395</v>
      </c>
      <c r="D1967" s="69" t="s">
        <v>2025</v>
      </c>
      <c r="E1967" s="69" t="s">
        <v>2034</v>
      </c>
      <c r="F1967" s="69" t="s">
        <v>2035</v>
      </c>
      <c r="G1967" s="69"/>
      <c r="H1967" s="70">
        <v>2024</v>
      </c>
      <c r="I1967" s="237" t="s">
        <v>2021</v>
      </c>
      <c r="J1967" s="237" t="s">
        <v>1000</v>
      </c>
      <c r="K1967" s="238" t="s">
        <v>1665</v>
      </c>
      <c r="L1967" s="239" t="s">
        <v>251</v>
      </c>
      <c r="M1967" s="48" t="s">
        <v>139</v>
      </c>
      <c r="N1967" s="240" t="s">
        <v>385</v>
      </c>
      <c r="O1967" s="240" t="s">
        <v>321</v>
      </c>
      <c r="P1967" s="242">
        <v>45944</v>
      </c>
      <c r="Q1967" s="75">
        <f ca="1">DATEDIF(DadosViagem5[[#This Row],[BIP]],TODAY(),"D")</f>
        <v>34</v>
      </c>
      <c r="R1967" s="235"/>
      <c r="S1967" s="77" t="s">
        <v>2023</v>
      </c>
      <c r="T1967" s="48"/>
      <c r="U1967" s="79"/>
      <c r="V1967" s="78"/>
      <c r="W1967" s="19"/>
      <c r="X1967" s="205"/>
      <c r="Y1967" s="161"/>
      <c r="Z1967" s="102"/>
      <c r="AA1967" s="70"/>
      <c r="AB1967" s="70"/>
      <c r="AC1967" s="69"/>
      <c r="AD1967" s="69"/>
      <c r="AE1967" s="49"/>
      <c r="AF1967" s="50"/>
      <c r="AG1967" s="49"/>
      <c r="AH1967" s="50"/>
      <c r="AI1967" s="49"/>
      <c r="AJ1967" s="101"/>
    </row>
    <row r="1968" spans="1:36" ht="15">
      <c r="A1968" s="69" t="s">
        <v>307</v>
      </c>
      <c r="B1968" s="70"/>
      <c r="C1968" s="69" t="s">
        <v>668</v>
      </c>
      <c r="D1968" s="69" t="s">
        <v>2079</v>
      </c>
      <c r="E1968" s="69" t="s">
        <v>2027</v>
      </c>
      <c r="F1968" s="69"/>
      <c r="G1968" s="69"/>
      <c r="H1968" s="70">
        <v>2013</v>
      </c>
      <c r="I1968" s="86" t="s">
        <v>3199</v>
      </c>
      <c r="J1968" s="86" t="s">
        <v>309</v>
      </c>
      <c r="K1968" s="84" t="s">
        <v>1679</v>
      </c>
      <c r="L1968" s="264" t="s">
        <v>83</v>
      </c>
      <c r="M1968" s="46" t="s">
        <v>150</v>
      </c>
      <c r="N1968" s="73" t="s">
        <v>202</v>
      </c>
      <c r="O1968" s="73" t="s">
        <v>3177</v>
      </c>
      <c r="P1968" s="233" t="str">
        <f>IFERROR(VLOOKUP(DadosViagem5[[#This Row],[Placa]],BIP!A:E,5,FALSE),"")</f>
        <v/>
      </c>
      <c r="Q1968" s="234" t="e">
        <f ca="1">DATEDIF(DadosViagem5[[#This Row],[BIP]],TODAY(),"D")</f>
        <v>#VALUE!</v>
      </c>
      <c r="R1968" s="235" t="str">
        <f>IFERROR(VLOOKUP(DadosViagem5[[#This Row],[Placa]],DDS!B:C,2,FALSE),"Verificar cadastro")</f>
        <v>Verificar cadastro</v>
      </c>
      <c r="S1968" s="297" t="s">
        <v>4259</v>
      </c>
      <c r="T1968" s="46"/>
      <c r="U1968" s="162"/>
      <c r="V1968" s="325"/>
      <c r="W1968" s="326"/>
      <c r="X1968" s="327"/>
      <c r="Y1968" s="328"/>
      <c r="Z1968" s="326"/>
      <c r="AA1968" s="155" t="s">
        <v>2024</v>
      </c>
      <c r="AB1968" s="155" t="s">
        <v>2024</v>
      </c>
      <c r="AC1968" s="86" t="s">
        <v>2024</v>
      </c>
      <c r="AD1968" s="86" t="str">
        <f ca="1">IFERROR(DATEDIF(DadosViagem5[[#This Row],[Utimo Bip Reserva]],TODAY(),"D"),"")</f>
        <v/>
      </c>
      <c r="AE1968" s="47" t="s">
        <v>2024</v>
      </c>
      <c r="AF1968" s="73" t="s">
        <v>2024</v>
      </c>
      <c r="AG1968" s="47"/>
      <c r="AH1968" s="73">
        <v>45807</v>
      </c>
      <c r="AI1968" s="47" t="str">
        <f>IF(DadosViagem5[[#This Row],[Dias em manutenção ]]&lt;5,"Dentro do Prazo","Fora do Prazo")</f>
        <v>Fora do Prazo</v>
      </c>
      <c r="AJ1968" s="101" t="e">
        <v>#REF!</v>
      </c>
    </row>
    <row r="1969" spans="1:36" ht="15">
      <c r="A1969" s="69" t="s">
        <v>4260</v>
      </c>
      <c r="B1969" s="70"/>
      <c r="C1969" s="69" t="s">
        <v>668</v>
      </c>
      <c r="D1969" s="69" t="s">
        <v>2079</v>
      </c>
      <c r="E1969" s="69" t="s">
        <v>2027</v>
      </c>
      <c r="F1969" s="69" t="s">
        <v>2020</v>
      </c>
      <c r="G1969" s="69"/>
      <c r="H1969" s="70">
        <v>2025</v>
      </c>
      <c r="I1969" s="69" t="s">
        <v>2084</v>
      </c>
      <c r="J1969" s="69" t="s">
        <v>775</v>
      </c>
      <c r="K1969" s="71" t="s">
        <v>1904</v>
      </c>
      <c r="L1969" s="260" t="s">
        <v>83</v>
      </c>
      <c r="M1969" s="48" t="s">
        <v>150</v>
      </c>
      <c r="N1969" s="49" t="s">
        <v>278</v>
      </c>
      <c r="O1969" s="50" t="s">
        <v>2085</v>
      </c>
      <c r="P1969" s="74">
        <v>0</v>
      </c>
      <c r="Q1969" s="75">
        <v>45950</v>
      </c>
      <c r="R1969" s="76" t="str">
        <f>IFERROR(VLOOKUP(DadosViagem5[[#This Row],[Placa]],DDS!B:C,2,FALSE),"Verificar cadastro")</f>
        <v>Operando</v>
      </c>
      <c r="S1969" s="77" t="s">
        <v>2023</v>
      </c>
      <c r="T1969" s="48"/>
      <c r="U1969" s="79"/>
      <c r="V1969" s="78"/>
      <c r="W1969" s="19"/>
      <c r="X1969" s="205"/>
      <c r="Y1969" s="161"/>
      <c r="Z1969" s="102"/>
      <c r="AA1969" s="70"/>
      <c r="AB1969" s="70"/>
      <c r="AC1969" s="69"/>
      <c r="AD1969" s="69"/>
      <c r="AE1969" s="49"/>
      <c r="AF1969" s="50"/>
      <c r="AG1969" s="49"/>
      <c r="AH1969" s="50"/>
      <c r="AI1969" s="49"/>
      <c r="AJ1969" s="101"/>
    </row>
    <row r="1970" spans="1:36" ht="15">
      <c r="A1970" s="69" t="s">
        <v>4261</v>
      </c>
      <c r="B1970" s="70"/>
      <c r="C1970" s="69" t="s">
        <v>760</v>
      </c>
      <c r="D1970" s="69" t="s">
        <v>2018</v>
      </c>
      <c r="E1970" s="69" t="s">
        <v>2019</v>
      </c>
      <c r="F1970" s="69"/>
      <c r="G1970" s="69"/>
      <c r="H1970" s="70">
        <v>2018</v>
      </c>
      <c r="I1970" s="86" t="s">
        <v>2737</v>
      </c>
      <c r="J1970" s="86" t="s">
        <v>3291</v>
      </c>
      <c r="K1970" s="84" t="s">
        <v>3980</v>
      </c>
      <c r="L1970" s="85" t="s">
        <v>83</v>
      </c>
      <c r="M1970" s="46" t="s">
        <v>234</v>
      </c>
      <c r="N1970" s="47" t="s">
        <v>302</v>
      </c>
      <c r="O1970" s="47" t="s">
        <v>266</v>
      </c>
      <c r="P1970" s="233" t="str">
        <f>IFERROR(VLOOKUP(DadosViagem5[[#This Row],[Placa]],BIP!A:E,5,FALSE),"")</f>
        <v/>
      </c>
      <c r="Q1970" s="234" t="e">
        <f ca="1">DATEDIF(DadosViagem5[[#This Row],[BIP]],TODAY(),"D")</f>
        <v>#VALUE!</v>
      </c>
      <c r="R1970" s="235" t="str">
        <f>IFERROR(VLOOKUP(DadosViagem5[[#This Row],[Placa]],DDS!B:C,2,FALSE),"Verificar cadastro")</f>
        <v> </v>
      </c>
      <c r="S1970" s="297" t="s">
        <v>2023</v>
      </c>
      <c r="T1970" s="46"/>
      <c r="U1970" s="162"/>
      <c r="V1970" s="90"/>
      <c r="W1970" s="22"/>
      <c r="X1970" s="158"/>
      <c r="Y1970" s="143"/>
      <c r="Z1970" s="19"/>
      <c r="AA1970" s="155" t="s">
        <v>2024</v>
      </c>
      <c r="AB1970" s="155" t="s">
        <v>2024</v>
      </c>
      <c r="AC1970" s="86" t="s">
        <v>2024</v>
      </c>
      <c r="AD1970" s="86" t="str">
        <f ca="1">IFERROR(DATEDIF(DadosViagem5[[#This Row],[Utimo Bip Reserva]],TODAY(),"D"),"")</f>
        <v/>
      </c>
      <c r="AE1970" s="73" t="s">
        <v>2024</v>
      </c>
      <c r="AF1970" s="73" t="s">
        <v>2024</v>
      </c>
      <c r="AG1970" s="162"/>
      <c r="AH1970" s="73"/>
      <c r="AI1970" s="47" t="str">
        <f>IF(DadosViagem5[[#This Row],[Dias em manutenção ]]&lt;5,"Dentro do Prazo","Fora do Prazo")</f>
        <v>Dentro do Prazo</v>
      </c>
      <c r="AJ1970" s="101"/>
    </row>
    <row r="1971" spans="1:36" ht="15">
      <c r="A1971" s="69" t="s">
        <v>4262</v>
      </c>
      <c r="B1971" s="70"/>
      <c r="C1971" s="237" t="s">
        <v>668</v>
      </c>
      <c r="D1971" s="237" t="s">
        <v>2079</v>
      </c>
      <c r="E1971" s="69" t="s">
        <v>2027</v>
      </c>
      <c r="F1971" s="69" t="s">
        <v>2020</v>
      </c>
      <c r="G1971" s="69"/>
      <c r="H1971" s="70">
        <v>2025</v>
      </c>
      <c r="I1971" s="237" t="s">
        <v>2819</v>
      </c>
      <c r="J1971" s="237" t="s">
        <v>1281</v>
      </c>
      <c r="K1971" s="238" t="s">
        <v>3819</v>
      </c>
      <c r="L1971" s="239" t="s">
        <v>83</v>
      </c>
      <c r="M1971" s="240" t="s">
        <v>183</v>
      </c>
      <c r="N1971" s="240" t="s">
        <v>1283</v>
      </c>
      <c r="O1971" s="240" t="s">
        <v>3418</v>
      </c>
      <c r="P1971" s="241" t="s">
        <v>3224</v>
      </c>
      <c r="Q1971" s="241">
        <v>45974</v>
      </c>
      <c r="R1971" s="235" t="str">
        <f>IFERROR(VLOOKUP(DadosViagem5[[#This Row],[Placa]],DDS!B:C,2,FALSE),"Verificar cadastro")</f>
        <v>Operando</v>
      </c>
      <c r="S1971" s="297" t="s">
        <v>2023</v>
      </c>
      <c r="T1971" s="46"/>
      <c r="U1971" s="162"/>
      <c r="V1971" s="90"/>
      <c r="W1971" s="22"/>
      <c r="X1971" s="158"/>
      <c r="Y1971" s="143"/>
      <c r="Z1971" s="19"/>
      <c r="AA1971" s="155" t="s">
        <v>2024</v>
      </c>
      <c r="AB1971" s="155" t="s">
        <v>2024</v>
      </c>
      <c r="AC1971" s="86" t="s">
        <v>2024</v>
      </c>
      <c r="AD1971" s="86" t="str">
        <f ca="1">IFERROR(DATEDIF(DadosViagem5[[#This Row],[Utimo Bip Reserva]],TODAY(),"D"),"")</f>
        <v/>
      </c>
      <c r="AE1971" s="73" t="s">
        <v>2024</v>
      </c>
      <c r="AF1971" s="73" t="s">
        <v>2024</v>
      </c>
      <c r="AG1971" s="162"/>
      <c r="AH1971" s="73"/>
      <c r="AI1971" s="47" t="str">
        <f>IF(DadosViagem5[[#This Row],[Dias em manutenção ]]&lt;5,"Dentro do Prazo","Fora do Prazo")</f>
        <v>Dentro do Prazo</v>
      </c>
      <c r="AJ1971" s="101"/>
    </row>
    <row r="1972" spans="1:36" ht="15">
      <c r="A1972" s="69" t="s">
        <v>4263</v>
      </c>
      <c r="B1972" s="70"/>
      <c r="C1972" s="237" t="s">
        <v>668</v>
      </c>
      <c r="D1972" s="237" t="s">
        <v>2079</v>
      </c>
      <c r="E1972" s="69" t="s">
        <v>2027</v>
      </c>
      <c r="F1972" s="69" t="s">
        <v>2020</v>
      </c>
      <c r="G1972" s="69"/>
      <c r="H1972" s="70">
        <v>2025</v>
      </c>
      <c r="I1972" s="237" t="s">
        <v>2819</v>
      </c>
      <c r="J1972" s="237" t="s">
        <v>1281</v>
      </c>
      <c r="K1972" s="238" t="s">
        <v>3819</v>
      </c>
      <c r="L1972" s="239" t="s">
        <v>83</v>
      </c>
      <c r="M1972" s="240" t="s">
        <v>183</v>
      </c>
      <c r="N1972" s="240" t="s">
        <v>1283</v>
      </c>
      <c r="O1972" s="240" t="s">
        <v>3418</v>
      </c>
      <c r="P1972" s="241" t="s">
        <v>3224</v>
      </c>
      <c r="Q1972" s="241">
        <v>45974</v>
      </c>
      <c r="R1972" s="235" t="str">
        <f>IFERROR(VLOOKUP(DadosViagem5[[#This Row],[Placa]],DDS!B:C,2,FALSE),"Verificar cadastro")</f>
        <v>Operando</v>
      </c>
      <c r="S1972" s="297" t="s">
        <v>2023</v>
      </c>
      <c r="T1972" s="46"/>
      <c r="U1972" s="162"/>
      <c r="V1972" s="90"/>
      <c r="W1972" s="22"/>
      <c r="X1972" s="158"/>
      <c r="Y1972" s="143"/>
      <c r="Z1972" s="19"/>
      <c r="AA1972" s="155" t="s">
        <v>2024</v>
      </c>
      <c r="AB1972" s="155" t="s">
        <v>2024</v>
      </c>
      <c r="AC1972" s="86" t="s">
        <v>2024</v>
      </c>
      <c r="AD1972" s="86" t="str">
        <f ca="1">IFERROR(DATEDIF(DadosViagem5[[#This Row],[Utimo Bip Reserva]],TODAY(),"D"),"")</f>
        <v/>
      </c>
      <c r="AE1972" s="73" t="s">
        <v>2024</v>
      </c>
      <c r="AF1972" s="73" t="s">
        <v>2024</v>
      </c>
      <c r="AG1972" s="162"/>
      <c r="AH1972" s="73"/>
      <c r="AI1972" s="47" t="str">
        <f>IF(DadosViagem5[[#This Row],[Dias em manutenção ]]&lt;5,"Dentro do Prazo","Fora do Prazo")</f>
        <v>Dentro do Prazo</v>
      </c>
      <c r="AJ1972" s="101"/>
    </row>
    <row r="1973" spans="1:36" ht="15">
      <c r="A1973" s="69" t="s">
        <v>4264</v>
      </c>
      <c r="B1973" s="70"/>
      <c r="C1973" s="237" t="s">
        <v>668</v>
      </c>
      <c r="D1973" s="237" t="s">
        <v>2079</v>
      </c>
      <c r="E1973" s="69" t="s">
        <v>2027</v>
      </c>
      <c r="F1973" s="69" t="s">
        <v>2020</v>
      </c>
      <c r="G1973" s="69"/>
      <c r="H1973" s="70">
        <v>2025</v>
      </c>
      <c r="I1973" s="237" t="s">
        <v>2819</v>
      </c>
      <c r="J1973" s="237" t="s">
        <v>1281</v>
      </c>
      <c r="K1973" s="238" t="s">
        <v>3819</v>
      </c>
      <c r="L1973" s="239" t="s">
        <v>83</v>
      </c>
      <c r="M1973" s="240" t="s">
        <v>183</v>
      </c>
      <c r="N1973" s="240" t="s">
        <v>1283</v>
      </c>
      <c r="O1973" s="240" t="s">
        <v>3418</v>
      </c>
      <c r="P1973" s="241" t="s">
        <v>3224</v>
      </c>
      <c r="Q1973" s="241">
        <v>45974</v>
      </c>
      <c r="R1973" s="235" t="str">
        <f>IFERROR(VLOOKUP(DadosViagem5[[#This Row],[Placa]],DDS!B:C,2,FALSE),"Verificar cadastro")</f>
        <v>Operando</v>
      </c>
      <c r="S1973" s="297" t="s">
        <v>2023</v>
      </c>
      <c r="T1973" s="46"/>
      <c r="U1973" s="162"/>
      <c r="V1973" s="90"/>
      <c r="W1973" s="22"/>
      <c r="X1973" s="158"/>
      <c r="Y1973" s="143"/>
      <c r="Z1973" s="19"/>
      <c r="AA1973" s="155" t="s">
        <v>2024</v>
      </c>
      <c r="AB1973" s="155" t="s">
        <v>2024</v>
      </c>
      <c r="AC1973" s="86" t="s">
        <v>2024</v>
      </c>
      <c r="AD1973" s="86" t="str">
        <f ca="1">IFERROR(DATEDIF(DadosViagem5[[#This Row],[Utimo Bip Reserva]],TODAY(),"D"),"")</f>
        <v/>
      </c>
      <c r="AE1973" s="73" t="s">
        <v>2024</v>
      </c>
      <c r="AF1973" s="73" t="s">
        <v>2024</v>
      </c>
      <c r="AG1973" s="162"/>
      <c r="AH1973" s="73"/>
      <c r="AI1973" s="47" t="str">
        <f>IF(DadosViagem5[[#This Row],[Dias em manutenção ]]&lt;5,"Dentro do Prazo","Fora do Prazo")</f>
        <v>Dentro do Prazo</v>
      </c>
      <c r="AJ1973" s="101"/>
    </row>
    <row r="1974" spans="1:36" ht="15">
      <c r="A1974" s="69" t="s">
        <v>4265</v>
      </c>
      <c r="B1974" s="70"/>
      <c r="C1974" s="237" t="s">
        <v>668</v>
      </c>
      <c r="D1974" s="237" t="s">
        <v>2079</v>
      </c>
      <c r="E1974" s="69" t="s">
        <v>2027</v>
      </c>
      <c r="F1974" s="69" t="s">
        <v>2020</v>
      </c>
      <c r="G1974" s="69"/>
      <c r="H1974" s="70">
        <v>2025</v>
      </c>
      <c r="I1974" s="237" t="s">
        <v>2819</v>
      </c>
      <c r="J1974" s="237" t="s">
        <v>1281</v>
      </c>
      <c r="K1974" s="238" t="s">
        <v>3819</v>
      </c>
      <c r="L1974" s="239" t="s">
        <v>83</v>
      </c>
      <c r="M1974" s="240" t="s">
        <v>183</v>
      </c>
      <c r="N1974" s="240" t="s">
        <v>1283</v>
      </c>
      <c r="O1974" s="240" t="s">
        <v>3418</v>
      </c>
      <c r="P1974" s="241" t="s">
        <v>3224</v>
      </c>
      <c r="Q1974" s="241">
        <v>45974</v>
      </c>
      <c r="R1974" s="235" t="str">
        <f>IFERROR(VLOOKUP(DadosViagem5[[#This Row],[Placa]],DDS!B:C,2,FALSE),"Verificar cadastro")</f>
        <v>Operando</v>
      </c>
      <c r="S1974" s="297" t="s">
        <v>2023</v>
      </c>
      <c r="T1974" s="46"/>
      <c r="U1974" s="162"/>
      <c r="V1974" s="90"/>
      <c r="W1974" s="22"/>
      <c r="X1974" s="158"/>
      <c r="Y1974" s="143"/>
      <c r="Z1974" s="19"/>
      <c r="AA1974" s="155" t="s">
        <v>2024</v>
      </c>
      <c r="AB1974" s="155" t="s">
        <v>2024</v>
      </c>
      <c r="AC1974" s="86" t="s">
        <v>2024</v>
      </c>
      <c r="AD1974" s="86" t="str">
        <f ca="1">IFERROR(DATEDIF(DadosViagem5[[#This Row],[Utimo Bip Reserva]],TODAY(),"D"),"")</f>
        <v/>
      </c>
      <c r="AE1974" s="73" t="s">
        <v>2024</v>
      </c>
      <c r="AF1974" s="73" t="s">
        <v>2024</v>
      </c>
      <c r="AG1974" s="162"/>
      <c r="AH1974" s="73"/>
      <c r="AI1974" s="47" t="str">
        <f>IF(DadosViagem5[[#This Row],[Dias em manutenção ]]&lt;5,"Dentro do Prazo","Fora do Prazo")</f>
        <v>Dentro do Prazo</v>
      </c>
      <c r="AJ1974" s="101"/>
    </row>
    <row r="1975" spans="1:36" ht="15">
      <c r="A1975" s="69" t="s">
        <v>4266</v>
      </c>
      <c r="B1975" s="70"/>
      <c r="C1975" s="237" t="s">
        <v>668</v>
      </c>
      <c r="D1975" s="237" t="s">
        <v>2079</v>
      </c>
      <c r="E1975" s="69" t="s">
        <v>2027</v>
      </c>
      <c r="F1975" s="69" t="s">
        <v>2020</v>
      </c>
      <c r="G1975" s="69"/>
      <c r="H1975" s="70">
        <v>2025</v>
      </c>
      <c r="I1975" s="237" t="s">
        <v>2819</v>
      </c>
      <c r="J1975" s="237" t="s">
        <v>1281</v>
      </c>
      <c r="K1975" s="238" t="s">
        <v>3819</v>
      </c>
      <c r="L1975" s="239" t="s">
        <v>83</v>
      </c>
      <c r="M1975" s="240" t="s">
        <v>183</v>
      </c>
      <c r="N1975" s="240" t="s">
        <v>1283</v>
      </c>
      <c r="O1975" s="240" t="s">
        <v>3418</v>
      </c>
      <c r="P1975" s="241" t="s">
        <v>3224</v>
      </c>
      <c r="Q1975" s="241">
        <v>45974</v>
      </c>
      <c r="R1975" s="235" t="str">
        <f>IFERROR(VLOOKUP(DadosViagem5[[#This Row],[Placa]],DDS!B:C,2,FALSE),"Verificar cadastro")</f>
        <v>Operando</v>
      </c>
      <c r="S1975" s="297" t="s">
        <v>2023</v>
      </c>
      <c r="T1975" s="46"/>
      <c r="U1975" s="162"/>
      <c r="V1975" s="90"/>
      <c r="W1975" s="22"/>
      <c r="X1975" s="158"/>
      <c r="Y1975" s="143"/>
      <c r="Z1975" s="19"/>
      <c r="AA1975" s="155" t="s">
        <v>2024</v>
      </c>
      <c r="AB1975" s="155" t="s">
        <v>2024</v>
      </c>
      <c r="AC1975" s="86" t="s">
        <v>2024</v>
      </c>
      <c r="AD1975" s="86" t="str">
        <f ca="1">IFERROR(DATEDIF(DadosViagem5[[#This Row],[Utimo Bip Reserva]],TODAY(),"D"),"")</f>
        <v/>
      </c>
      <c r="AE1975" s="73" t="s">
        <v>2024</v>
      </c>
      <c r="AF1975" s="73" t="s">
        <v>2024</v>
      </c>
      <c r="AG1975" s="162"/>
      <c r="AH1975" s="73"/>
      <c r="AI1975" s="47" t="str">
        <f>IF(DadosViagem5[[#This Row],[Dias em manutenção ]]&lt;5,"Dentro do Prazo","Fora do Prazo")</f>
        <v>Dentro do Prazo</v>
      </c>
      <c r="AJ1975" s="101"/>
    </row>
    <row r="1976" spans="1:36" ht="15.75">
      <c r="A1976" s="69" t="s">
        <v>4267</v>
      </c>
      <c r="B1976" s="70"/>
      <c r="C1976" s="237" t="s">
        <v>668</v>
      </c>
      <c r="D1976" s="237" t="s">
        <v>2079</v>
      </c>
      <c r="E1976" s="69" t="s">
        <v>2027</v>
      </c>
      <c r="F1976" s="69" t="s">
        <v>2020</v>
      </c>
      <c r="G1976" s="69"/>
      <c r="H1976" s="70">
        <v>2025</v>
      </c>
      <c r="I1976" s="237" t="s">
        <v>2021</v>
      </c>
      <c r="J1976" s="237" t="s">
        <v>2389</v>
      </c>
      <c r="K1976" s="238" t="s">
        <v>2390</v>
      </c>
      <c r="L1976" s="239" t="s">
        <v>1706</v>
      </c>
      <c r="M1976" s="240" t="s">
        <v>234</v>
      </c>
      <c r="N1976" s="240" t="s">
        <v>518</v>
      </c>
      <c r="O1976" s="240" t="s">
        <v>2022</v>
      </c>
      <c r="P1976" s="242">
        <v>45914</v>
      </c>
      <c r="Q1976" s="241">
        <v>60</v>
      </c>
      <c r="R1976" s="347" t="s">
        <v>3532</v>
      </c>
      <c r="S1976" s="348" t="s">
        <v>2023</v>
      </c>
      <c r="T1976" s="240"/>
      <c r="U1976" s="240"/>
      <c r="V1976" s="349"/>
      <c r="W1976" s="349" t="s">
        <v>2391</v>
      </c>
      <c r="X1976" s="350"/>
      <c r="Y1976" s="351" t="s">
        <v>3532</v>
      </c>
      <c r="Z1976" s="352"/>
      <c r="AA1976" s="237" t="s">
        <v>3532</v>
      </c>
      <c r="AB1976" s="237" t="s">
        <v>3532</v>
      </c>
      <c r="AC1976" s="237" t="s">
        <v>3532</v>
      </c>
      <c r="AD1976" s="237" t="s">
        <v>3532</v>
      </c>
      <c r="AE1976" s="240"/>
      <c r="AF1976" s="240"/>
      <c r="AG1976" s="240"/>
      <c r="AH1976" s="353">
        <v>45807</v>
      </c>
      <c r="AI1976" s="240" t="s">
        <v>543</v>
      </c>
      <c r="AJ1976" s="354" t="e">
        <v>#REF!</v>
      </c>
    </row>
    <row r="1977" spans="1:36" ht="15.75">
      <c r="A1977" s="69" t="s">
        <v>4268</v>
      </c>
      <c r="B1977" s="70"/>
      <c r="C1977" s="237" t="s">
        <v>668</v>
      </c>
      <c r="D1977" s="237" t="s">
        <v>2079</v>
      </c>
      <c r="E1977" s="69" t="s">
        <v>2027</v>
      </c>
      <c r="F1977" s="69" t="s">
        <v>2020</v>
      </c>
      <c r="G1977" s="69"/>
      <c r="H1977" s="70">
        <v>2025</v>
      </c>
      <c r="I1977" s="237" t="s">
        <v>2021</v>
      </c>
      <c r="J1977" s="237" t="s">
        <v>2389</v>
      </c>
      <c r="K1977" s="238" t="s">
        <v>2390</v>
      </c>
      <c r="L1977" s="239" t="s">
        <v>1706</v>
      </c>
      <c r="M1977" s="240" t="s">
        <v>234</v>
      </c>
      <c r="N1977" s="240" t="s">
        <v>518</v>
      </c>
      <c r="O1977" s="240" t="s">
        <v>2022</v>
      </c>
      <c r="P1977" s="242">
        <v>45914</v>
      </c>
      <c r="Q1977" s="241">
        <v>60</v>
      </c>
      <c r="R1977" s="347" t="s">
        <v>3532</v>
      </c>
      <c r="S1977" s="348" t="s">
        <v>2023</v>
      </c>
      <c r="T1977" s="240"/>
      <c r="U1977" s="240"/>
      <c r="V1977" s="349"/>
      <c r="W1977" s="349" t="s">
        <v>2391</v>
      </c>
      <c r="X1977" s="350"/>
      <c r="Y1977" s="351" t="s">
        <v>3532</v>
      </c>
      <c r="Z1977" s="352"/>
      <c r="AA1977" s="237" t="s">
        <v>3532</v>
      </c>
      <c r="AB1977" s="237" t="s">
        <v>3532</v>
      </c>
      <c r="AC1977" s="237" t="s">
        <v>3532</v>
      </c>
      <c r="AD1977" s="237" t="s">
        <v>3532</v>
      </c>
      <c r="AE1977" s="240"/>
      <c r="AF1977" s="240"/>
      <c r="AG1977" s="240"/>
      <c r="AH1977" s="353">
        <v>45807</v>
      </c>
      <c r="AI1977" s="240" t="s">
        <v>543</v>
      </c>
      <c r="AJ1977" s="354" t="e">
        <v>#REF!</v>
      </c>
    </row>
    <row r="1978" spans="1:36" ht="15.75">
      <c r="A1978" s="69" t="s">
        <v>4269</v>
      </c>
      <c r="B1978" s="70"/>
      <c r="C1978" s="237" t="s">
        <v>668</v>
      </c>
      <c r="D1978" s="237" t="s">
        <v>2079</v>
      </c>
      <c r="E1978" s="69" t="s">
        <v>2027</v>
      </c>
      <c r="F1978" s="69" t="s">
        <v>2020</v>
      </c>
      <c r="G1978" s="69"/>
      <c r="H1978" s="70">
        <v>2025</v>
      </c>
      <c r="I1978" s="237" t="s">
        <v>2021</v>
      </c>
      <c r="J1978" s="237" t="s">
        <v>2389</v>
      </c>
      <c r="K1978" s="238" t="s">
        <v>2390</v>
      </c>
      <c r="L1978" s="239" t="s">
        <v>1706</v>
      </c>
      <c r="M1978" s="240" t="s">
        <v>234</v>
      </c>
      <c r="N1978" s="240" t="s">
        <v>518</v>
      </c>
      <c r="O1978" s="240" t="s">
        <v>2022</v>
      </c>
      <c r="P1978" s="242">
        <v>45914</v>
      </c>
      <c r="Q1978" s="241">
        <v>60</v>
      </c>
      <c r="R1978" s="347" t="s">
        <v>3532</v>
      </c>
      <c r="S1978" s="348" t="s">
        <v>2023</v>
      </c>
      <c r="T1978" s="240"/>
      <c r="U1978" s="240"/>
      <c r="V1978" s="349"/>
      <c r="W1978" s="349" t="s">
        <v>2391</v>
      </c>
      <c r="X1978" s="350"/>
      <c r="Y1978" s="351" t="s">
        <v>3532</v>
      </c>
      <c r="Z1978" s="352"/>
      <c r="AA1978" s="237" t="s">
        <v>3532</v>
      </c>
      <c r="AB1978" s="237" t="s">
        <v>3532</v>
      </c>
      <c r="AC1978" s="237" t="s">
        <v>3532</v>
      </c>
      <c r="AD1978" s="237" t="s">
        <v>3532</v>
      </c>
      <c r="AE1978" s="240"/>
      <c r="AF1978" s="240"/>
      <c r="AG1978" s="240"/>
      <c r="AH1978" s="353">
        <v>45807</v>
      </c>
      <c r="AI1978" s="240" t="s">
        <v>543</v>
      </c>
      <c r="AJ1978" s="354" t="e">
        <v>#REF!</v>
      </c>
    </row>
    <row r="1979" spans="1:36" ht="15.75">
      <c r="A1979" s="69" t="s">
        <v>4270</v>
      </c>
      <c r="B1979" s="70"/>
      <c r="C1979" s="237" t="s">
        <v>668</v>
      </c>
      <c r="D1979" s="237" t="s">
        <v>2079</v>
      </c>
      <c r="E1979" s="69" t="s">
        <v>2027</v>
      </c>
      <c r="F1979" s="69" t="s">
        <v>2020</v>
      </c>
      <c r="G1979" s="69"/>
      <c r="H1979" s="70">
        <v>2025</v>
      </c>
      <c r="I1979" s="237" t="s">
        <v>2021</v>
      </c>
      <c r="J1979" s="237" t="s">
        <v>2389</v>
      </c>
      <c r="K1979" s="238" t="s">
        <v>2390</v>
      </c>
      <c r="L1979" s="239" t="s">
        <v>1706</v>
      </c>
      <c r="M1979" s="240" t="s">
        <v>234</v>
      </c>
      <c r="N1979" s="240" t="s">
        <v>518</v>
      </c>
      <c r="O1979" s="240" t="s">
        <v>2022</v>
      </c>
      <c r="P1979" s="242">
        <v>45914</v>
      </c>
      <c r="Q1979" s="241">
        <v>60</v>
      </c>
      <c r="R1979" s="347" t="s">
        <v>3532</v>
      </c>
      <c r="S1979" s="348" t="s">
        <v>2023</v>
      </c>
      <c r="T1979" s="240"/>
      <c r="U1979" s="240"/>
      <c r="V1979" s="349"/>
      <c r="W1979" s="349" t="s">
        <v>2391</v>
      </c>
      <c r="X1979" s="350"/>
      <c r="Y1979" s="351" t="s">
        <v>3532</v>
      </c>
      <c r="Z1979" s="352"/>
      <c r="AA1979" s="237" t="s">
        <v>3532</v>
      </c>
      <c r="AB1979" s="237" t="s">
        <v>3532</v>
      </c>
      <c r="AC1979" s="237" t="s">
        <v>3532</v>
      </c>
      <c r="AD1979" s="237" t="s">
        <v>3532</v>
      </c>
      <c r="AE1979" s="240"/>
      <c r="AF1979" s="240"/>
      <c r="AG1979" s="240"/>
      <c r="AH1979" s="353">
        <v>45807</v>
      </c>
      <c r="AI1979" s="240" t="s">
        <v>543</v>
      </c>
      <c r="AJ1979" s="354" t="e">
        <v>#REF!</v>
      </c>
    </row>
    <row r="1980" spans="1:36" ht="15.75">
      <c r="A1980" s="69" t="s">
        <v>4271</v>
      </c>
      <c r="B1980" s="70"/>
      <c r="C1980" s="237" t="s">
        <v>668</v>
      </c>
      <c r="D1980" s="237" t="s">
        <v>2079</v>
      </c>
      <c r="E1980" s="69" t="s">
        <v>2027</v>
      </c>
      <c r="F1980" s="69" t="s">
        <v>2020</v>
      </c>
      <c r="G1980" s="69"/>
      <c r="H1980" s="70">
        <v>2025</v>
      </c>
      <c r="I1980" s="237" t="s">
        <v>2021</v>
      </c>
      <c r="J1980" s="237" t="s">
        <v>2389</v>
      </c>
      <c r="K1980" s="238" t="s">
        <v>2390</v>
      </c>
      <c r="L1980" s="239" t="s">
        <v>1706</v>
      </c>
      <c r="M1980" s="240" t="s">
        <v>234</v>
      </c>
      <c r="N1980" s="240" t="s">
        <v>518</v>
      </c>
      <c r="O1980" s="240" t="s">
        <v>2022</v>
      </c>
      <c r="P1980" s="242">
        <v>45914</v>
      </c>
      <c r="Q1980" s="241">
        <v>60</v>
      </c>
      <c r="R1980" s="347" t="s">
        <v>3532</v>
      </c>
      <c r="S1980" s="348" t="s">
        <v>2023</v>
      </c>
      <c r="T1980" s="240"/>
      <c r="U1980" s="240"/>
      <c r="V1980" s="349"/>
      <c r="W1980" s="349" t="s">
        <v>2391</v>
      </c>
      <c r="X1980" s="350"/>
      <c r="Y1980" s="351" t="s">
        <v>3532</v>
      </c>
      <c r="Z1980" s="352"/>
      <c r="AA1980" s="237" t="s">
        <v>3532</v>
      </c>
      <c r="AB1980" s="237" t="s">
        <v>3532</v>
      </c>
      <c r="AC1980" s="237" t="s">
        <v>3532</v>
      </c>
      <c r="AD1980" s="237" t="s">
        <v>3532</v>
      </c>
      <c r="AE1980" s="240"/>
      <c r="AF1980" s="240"/>
      <c r="AG1980" s="240"/>
      <c r="AH1980" s="353">
        <v>45807</v>
      </c>
      <c r="AI1980" s="240" t="s">
        <v>543</v>
      </c>
      <c r="AJ1980" s="354" t="e">
        <v>#REF!</v>
      </c>
    </row>
    <row r="1981" spans="1:36" ht="15.75">
      <c r="A1981" s="69" t="s">
        <v>4272</v>
      </c>
      <c r="B1981" s="70"/>
      <c r="C1981" s="237" t="s">
        <v>668</v>
      </c>
      <c r="D1981" s="237" t="s">
        <v>2079</v>
      </c>
      <c r="E1981" s="69" t="s">
        <v>2027</v>
      </c>
      <c r="F1981" s="69" t="s">
        <v>2020</v>
      </c>
      <c r="G1981" s="69"/>
      <c r="H1981" s="70">
        <v>2025</v>
      </c>
      <c r="I1981" s="237" t="s">
        <v>2021</v>
      </c>
      <c r="J1981" s="237" t="s">
        <v>2389</v>
      </c>
      <c r="K1981" s="238" t="s">
        <v>2390</v>
      </c>
      <c r="L1981" s="239" t="s">
        <v>1706</v>
      </c>
      <c r="M1981" s="240" t="s">
        <v>234</v>
      </c>
      <c r="N1981" s="240" t="s">
        <v>518</v>
      </c>
      <c r="O1981" s="240" t="s">
        <v>2022</v>
      </c>
      <c r="P1981" s="242">
        <v>45914</v>
      </c>
      <c r="Q1981" s="241">
        <v>60</v>
      </c>
      <c r="R1981" s="347" t="s">
        <v>3532</v>
      </c>
      <c r="S1981" s="348" t="s">
        <v>2023</v>
      </c>
      <c r="T1981" s="240"/>
      <c r="U1981" s="240"/>
      <c r="V1981" s="349"/>
      <c r="W1981" s="349" t="s">
        <v>2391</v>
      </c>
      <c r="X1981" s="350"/>
      <c r="Y1981" s="351" t="s">
        <v>3532</v>
      </c>
      <c r="Z1981" s="352"/>
      <c r="AA1981" s="237" t="s">
        <v>3532</v>
      </c>
      <c r="AB1981" s="237" t="s">
        <v>3532</v>
      </c>
      <c r="AC1981" s="237" t="s">
        <v>3532</v>
      </c>
      <c r="AD1981" s="237" t="s">
        <v>3532</v>
      </c>
      <c r="AE1981" s="240"/>
      <c r="AF1981" s="240"/>
      <c r="AG1981" s="240"/>
      <c r="AH1981" s="353">
        <v>45807</v>
      </c>
      <c r="AI1981" s="240" t="s">
        <v>543</v>
      </c>
      <c r="AJ1981" s="354" t="e">
        <v>#REF!</v>
      </c>
    </row>
    <row r="1982" spans="1:36" ht="15">
      <c r="A1982" s="69" t="s">
        <v>536</v>
      </c>
      <c r="B1982" s="70"/>
      <c r="C1982" s="69"/>
      <c r="D1982" s="69"/>
      <c r="E1982" s="69"/>
      <c r="F1982" s="69"/>
      <c r="G1982" s="50"/>
      <c r="H1982" s="49"/>
      <c r="I1982" s="50"/>
      <c r="J1982" s="50"/>
      <c r="K1982" s="77"/>
      <c r="L1982" s="204"/>
      <c r="M1982" s="48"/>
      <c r="N1982" s="49"/>
      <c r="O1982" s="49"/>
      <c r="P1982" s="74">
        <f ca="1">IFERROR(VLOOKUP(DadosViagem5[[#This Row],[Placa]],BIP!A:E,5,FALSE),"")</f>
        <v>45676</v>
      </c>
      <c r="Q1982" s="322">
        <f ca="1">DATEDIF(DadosViagem5[[#This Row],[BIP]],TODAY(),"D")</f>
        <v>302</v>
      </c>
      <c r="R1982" s="100"/>
      <c r="S1982" s="49"/>
      <c r="T1982" s="48"/>
      <c r="U1982" s="79"/>
      <c r="V1982" s="78"/>
      <c r="W1982" s="19"/>
      <c r="X1982" s="205"/>
      <c r="Y1982" s="161"/>
      <c r="Z1982" s="102"/>
      <c r="AA1982" s="70"/>
      <c r="AB1982" s="70"/>
      <c r="AC1982" s="69"/>
      <c r="AD1982" s="69"/>
      <c r="AE1982" s="49"/>
      <c r="AF1982" s="50"/>
      <c r="AG1982" s="49"/>
      <c r="AH1982" s="50"/>
      <c r="AI1982" s="49"/>
      <c r="AJ1982" s="101"/>
    </row>
  </sheetData>
  <conditionalFormatting sqref="A210">
    <cfRule type="duplicateValues" dxfId="38" priority="24"/>
  </conditionalFormatting>
  <conditionalFormatting sqref="A1095">
    <cfRule type="duplicateValues" dxfId="37" priority="9"/>
  </conditionalFormatting>
  <conditionalFormatting sqref="A1206">
    <cfRule type="duplicateValues" dxfId="36" priority="18"/>
    <cfRule type="duplicateValues" dxfId="35" priority="19"/>
  </conditionalFormatting>
  <conditionalFormatting sqref="A1630:A1679 A325:A1094 A2:A209 A211:A252 A1207:A1586 A254:A323 A1681:A1688 A1711:A1752 A1588:A1628 A1096:A1205">
    <cfRule type="duplicateValues" dxfId="34" priority="42"/>
  </conditionalFormatting>
  <conditionalFormatting sqref="A1680">
    <cfRule type="duplicateValues" dxfId="33" priority="8"/>
  </conditionalFormatting>
  <conditionalFormatting sqref="A1769">
    <cfRule type="duplicateValues" dxfId="32" priority="32"/>
    <cfRule type="duplicateValues" dxfId="31" priority="31"/>
    <cfRule type="duplicateValues" dxfId="30" priority="30"/>
    <cfRule type="duplicateValues" dxfId="29" priority="29"/>
  </conditionalFormatting>
  <conditionalFormatting sqref="A1770">
    <cfRule type="duplicateValues" dxfId="28" priority="25"/>
    <cfRule type="duplicateValues" dxfId="27" priority="28"/>
    <cfRule type="duplicateValues" dxfId="26" priority="27"/>
    <cfRule type="duplicateValues" dxfId="25" priority="26"/>
  </conditionalFormatting>
  <conditionalFormatting sqref="A1957">
    <cfRule type="duplicateValues" dxfId="24" priority="12"/>
  </conditionalFormatting>
  <conditionalFormatting sqref="A1959">
    <cfRule type="duplicateValues" dxfId="23" priority="10"/>
    <cfRule type="duplicateValues" dxfId="22" priority="11"/>
  </conditionalFormatting>
  <conditionalFormatting sqref="A1982">
    <cfRule type="duplicateValues" dxfId="21" priority="1"/>
    <cfRule type="duplicateValues" dxfId="20" priority="2"/>
  </conditionalFormatting>
  <conditionalFormatting sqref="B317">
    <cfRule type="duplicateValues" dxfId="19" priority="33"/>
  </conditionalFormatting>
  <conditionalFormatting sqref="B1056">
    <cfRule type="duplicateValues" dxfId="18" priority="14"/>
    <cfRule type="duplicateValues" dxfId="17" priority="13"/>
  </conditionalFormatting>
  <conditionalFormatting sqref="B1102">
    <cfRule type="duplicateValues" dxfId="16" priority="6"/>
    <cfRule type="duplicateValues" dxfId="15" priority="5"/>
  </conditionalFormatting>
  <conditionalFormatting sqref="B1622">
    <cfRule type="duplicateValues" dxfId="14" priority="7"/>
  </conditionalFormatting>
  <conditionalFormatting sqref="B1680:B1688 A1:B1 B1615:B1621 B2:B55 B57:B252 B1613 B254:B1055 B1057:B1101 B1623:B1678 B1103:B1611 B1711:B1738">
    <cfRule type="duplicateValues" dxfId="13" priority="37"/>
  </conditionalFormatting>
  <conditionalFormatting sqref="B1690:B1692">
    <cfRule type="duplicateValues" dxfId="12" priority="3"/>
  </conditionalFormatting>
  <conditionalFormatting sqref="N760">
    <cfRule type="duplicateValues" dxfId="11" priority="15"/>
  </conditionalFormatting>
  <conditionalFormatting sqref="U1169">
    <cfRule type="duplicateValues" dxfId="10" priority="34"/>
  </conditionalFormatting>
  <conditionalFormatting sqref="Z1760 A1753:A1758 A1 A1759:B1762 T1760:V1762 A1763:A1770 A1775:A1857 X1761:Z1761 A1859:A1939 A1944:A1956">
    <cfRule type="duplicateValues" dxfId="9" priority="87"/>
  </conditionalFormatting>
  <conditionalFormatting sqref="Z1760 A1759:B1762 T1760:V1762 A1763:A1770 A1775:A1857 A325:A1094 X1761:Z1761 A1:A209 A211:A252 A1859:A1939 A1630:A1679 A1944:A1956 A1207:A1586 A254:A323 A1681:A1688 A1711:A1758 A1588:A1628 A1096:A1205">
    <cfRule type="duplicateValues" dxfId="8" priority="97"/>
  </conditionalFormatting>
  <conditionalFormatting sqref="Z1760 B1739:B1752 T1760:V1762 A1753:B1768 B1769:B1774 A1775:B1857 X1761:Z1761 A1859:B1939 B1858 B1943 A1944:B1956">
    <cfRule type="duplicateValues" dxfId="7" priority="110"/>
    <cfRule type="duplicateValues" dxfId="6" priority="111"/>
    <cfRule type="duplicateValues" dxfId="5" priority="112"/>
    <cfRule type="duplicateValues" dxfId="4" priority="113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91B71-8179-42AD-94BB-E2DBB4408F4E}">
  <sheetPr>
    <tabColor rgb="FF7030A0"/>
  </sheetPr>
  <dimension ref="A1:M3483"/>
  <sheetViews>
    <sheetView zoomScale="89" zoomScaleNormal="89" workbookViewId="0">
      <pane ySplit="1" topLeftCell="A1697" activePane="bottomLeft" state="frozen"/>
      <selection pane="bottomLeft" activeCell="A1698" sqref="A1698"/>
    </sheetView>
  </sheetViews>
  <sheetFormatPr defaultColWidth="9.140625" defaultRowHeight="14.25"/>
  <cols>
    <col min="1" max="1" width="10.85546875" style="1" bestFit="1" customWidth="1"/>
    <col min="2" max="2" width="26.7109375" style="1" customWidth="1"/>
    <col min="3" max="3" width="22.85546875" style="1" bestFit="1" customWidth="1"/>
    <col min="4" max="4" width="12.5703125" style="1" bestFit="1" customWidth="1"/>
    <col min="5" max="5" width="21" style="1" bestFit="1" customWidth="1"/>
    <col min="6" max="6" width="14.85546875" style="1" bestFit="1" customWidth="1"/>
    <col min="7" max="7" width="9.85546875" style="1" bestFit="1" customWidth="1"/>
    <col min="8" max="8" width="17.28515625" style="1" bestFit="1" customWidth="1"/>
    <col min="9" max="9" width="35" style="1" bestFit="1" customWidth="1"/>
    <col min="10" max="10" width="10.28515625" style="1" bestFit="1" customWidth="1"/>
    <col min="11" max="11" width="13.42578125" style="1" bestFit="1" customWidth="1"/>
    <col min="12" max="12" width="10.5703125" style="23" bestFit="1" customWidth="1"/>
    <col min="13" max="16384" width="9.140625" style="1"/>
  </cols>
  <sheetData>
    <row r="1" spans="1:13">
      <c r="A1" s="227" t="s">
        <v>55</v>
      </c>
      <c r="B1" s="227" t="s">
        <v>56</v>
      </c>
      <c r="C1" s="1" t="s">
        <v>4273</v>
      </c>
      <c r="D1" s="1" t="s">
        <v>4274</v>
      </c>
      <c r="E1" s="1" t="s">
        <v>4275</v>
      </c>
      <c r="F1" s="1" t="s">
        <v>4276</v>
      </c>
      <c r="G1" s="1" t="s">
        <v>4277</v>
      </c>
      <c r="H1" s="1" t="s">
        <v>67</v>
      </c>
      <c r="I1" s="227" t="s">
        <v>1990</v>
      </c>
      <c r="J1" s="1" t="s">
        <v>2001</v>
      </c>
      <c r="K1" s="227" t="s">
        <v>4278</v>
      </c>
      <c r="L1" s="23" t="s">
        <v>4279</v>
      </c>
      <c r="M1" s="227" t="s">
        <v>1995</v>
      </c>
    </row>
    <row r="2" spans="1:13">
      <c r="A2" s="1" t="s">
        <v>4280</v>
      </c>
      <c r="B2" s="1" t="s">
        <v>4281</v>
      </c>
      <c r="C2" s="1" t="s">
        <v>4282</v>
      </c>
      <c r="D2" s="1" t="s">
        <v>4283</v>
      </c>
      <c r="E2" s="1" t="s">
        <v>4284</v>
      </c>
      <c r="F2" s="1" t="s">
        <v>2819</v>
      </c>
      <c r="G2" s="1" t="s">
        <v>4285</v>
      </c>
      <c r="H2" s="1" t="s">
        <v>83</v>
      </c>
      <c r="I2" s="1" t="s">
        <v>566</v>
      </c>
      <c r="K2" s="1" t="s">
        <v>4286</v>
      </c>
      <c r="L2" s="23" t="e">
        <v>#N/A</v>
      </c>
      <c r="M2" s="1" t="e">
        <v>#N/A</v>
      </c>
    </row>
    <row r="3" spans="1:13">
      <c r="A3" s="1" t="s">
        <v>4287</v>
      </c>
      <c r="B3" s="1" t="s">
        <v>689</v>
      </c>
      <c r="C3" s="1" t="s">
        <v>4288</v>
      </c>
      <c r="D3" s="1" t="s">
        <v>4289</v>
      </c>
      <c r="E3" s="1" t="s">
        <v>4290</v>
      </c>
      <c r="F3" s="1" t="s">
        <v>2021</v>
      </c>
      <c r="G3" s="1" t="s">
        <v>4291</v>
      </c>
      <c r="H3" s="1" t="s">
        <v>83</v>
      </c>
      <c r="I3" s="1" t="s">
        <v>566</v>
      </c>
      <c r="K3" s="1" t="s">
        <v>4292</v>
      </c>
      <c r="L3" s="23">
        <v>45708</v>
      </c>
      <c r="M3" s="1" t="s">
        <v>4293</v>
      </c>
    </row>
    <row r="4" spans="1:13">
      <c r="A4" s="1" t="s">
        <v>4294</v>
      </c>
      <c r="B4" s="1" t="s">
        <v>689</v>
      </c>
      <c r="C4" s="1" t="s">
        <v>4295</v>
      </c>
      <c r="D4" s="1" t="s">
        <v>4296</v>
      </c>
      <c r="E4" s="1" t="s">
        <v>4290</v>
      </c>
      <c r="F4" s="1" t="s">
        <v>2021</v>
      </c>
      <c r="G4" s="1" t="s">
        <v>4285</v>
      </c>
      <c r="H4" s="1" t="s">
        <v>83</v>
      </c>
      <c r="I4" s="1" t="s">
        <v>566</v>
      </c>
      <c r="K4" s="1" t="s">
        <v>4292</v>
      </c>
      <c r="L4" s="23">
        <v>45735</v>
      </c>
      <c r="M4" s="1" t="s">
        <v>4293</v>
      </c>
    </row>
    <row r="5" spans="1:13">
      <c r="A5" s="1" t="s">
        <v>4297</v>
      </c>
      <c r="B5" s="1" t="s">
        <v>689</v>
      </c>
      <c r="C5" s="1" t="s">
        <v>4298</v>
      </c>
      <c r="D5" s="1" t="s">
        <v>4299</v>
      </c>
      <c r="E5" s="1" t="s">
        <v>4290</v>
      </c>
      <c r="F5" s="1" t="s">
        <v>2021</v>
      </c>
      <c r="G5" s="1" t="s">
        <v>4291</v>
      </c>
      <c r="H5" s="1" t="s">
        <v>83</v>
      </c>
      <c r="I5" s="1" t="s">
        <v>566</v>
      </c>
      <c r="K5" s="1" t="s">
        <v>4292</v>
      </c>
      <c r="L5" s="23">
        <v>45722</v>
      </c>
      <c r="M5" s="1" t="s">
        <v>4293</v>
      </c>
    </row>
    <row r="6" spans="1:13">
      <c r="A6" s="1" t="s">
        <v>4300</v>
      </c>
      <c r="B6" s="1" t="s">
        <v>689</v>
      </c>
      <c r="C6" s="1" t="s">
        <v>4301</v>
      </c>
      <c r="D6" s="1" t="s">
        <v>4302</v>
      </c>
      <c r="E6" s="1" t="s">
        <v>4303</v>
      </c>
      <c r="F6" s="1" t="s">
        <v>2333</v>
      </c>
      <c r="G6" s="1" t="s">
        <v>4285</v>
      </c>
      <c r="H6" s="1" t="s">
        <v>83</v>
      </c>
      <c r="I6" s="1" t="s">
        <v>566</v>
      </c>
      <c r="K6" s="1" t="s">
        <v>4292</v>
      </c>
      <c r="L6" s="23">
        <v>45705</v>
      </c>
      <c r="M6" s="1" t="s">
        <v>4293</v>
      </c>
    </row>
    <row r="7" spans="1:13">
      <c r="A7" s="1" t="s">
        <v>4304</v>
      </c>
      <c r="B7" s="1" t="s">
        <v>689</v>
      </c>
      <c r="C7" s="1" t="s">
        <v>4305</v>
      </c>
      <c r="D7" s="1" t="s">
        <v>4306</v>
      </c>
      <c r="E7" s="1" t="s">
        <v>4290</v>
      </c>
      <c r="F7" s="1" t="s">
        <v>2021</v>
      </c>
      <c r="G7" s="1" t="s">
        <v>4285</v>
      </c>
      <c r="H7" s="1" t="s">
        <v>83</v>
      </c>
      <c r="I7" s="1" t="s">
        <v>566</v>
      </c>
      <c r="K7" s="1" t="s">
        <v>4292</v>
      </c>
      <c r="L7" s="23">
        <v>45735</v>
      </c>
      <c r="M7" s="1" t="s">
        <v>4293</v>
      </c>
    </row>
    <row r="8" spans="1:13">
      <c r="A8" s="1" t="s">
        <v>4307</v>
      </c>
      <c r="B8" s="1" t="s">
        <v>689</v>
      </c>
      <c r="C8" s="1" t="s">
        <v>4308</v>
      </c>
      <c r="D8" s="1" t="s">
        <v>4309</v>
      </c>
      <c r="E8" s="1" t="s">
        <v>4290</v>
      </c>
      <c r="F8" s="1" t="s">
        <v>2021</v>
      </c>
      <c r="G8" s="1" t="s">
        <v>4285</v>
      </c>
      <c r="H8" s="1" t="s">
        <v>83</v>
      </c>
      <c r="I8" s="1" t="s">
        <v>566</v>
      </c>
      <c r="K8" s="1" t="s">
        <v>4292</v>
      </c>
      <c r="L8" s="23">
        <v>45705</v>
      </c>
      <c r="M8" s="1" t="s">
        <v>4293</v>
      </c>
    </row>
    <row r="9" spans="1:13">
      <c r="A9" s="1" t="s">
        <v>4310</v>
      </c>
      <c r="B9" s="1" t="s">
        <v>689</v>
      </c>
      <c r="C9" s="1" t="s">
        <v>4311</v>
      </c>
      <c r="D9" s="1" t="s">
        <v>4312</v>
      </c>
      <c r="E9" s="1" t="s">
        <v>4290</v>
      </c>
      <c r="F9" s="1" t="s">
        <v>2021</v>
      </c>
      <c r="G9" s="1" t="s">
        <v>4285</v>
      </c>
      <c r="H9" s="1" t="s">
        <v>83</v>
      </c>
      <c r="I9" s="1" t="s">
        <v>566</v>
      </c>
      <c r="K9" s="1" t="s">
        <v>4292</v>
      </c>
      <c r="L9" s="23">
        <v>45736</v>
      </c>
      <c r="M9" s="1" t="s">
        <v>4293</v>
      </c>
    </row>
    <row r="10" spans="1:13">
      <c r="A10" s="1" t="s">
        <v>4313</v>
      </c>
      <c r="B10" s="1" t="s">
        <v>689</v>
      </c>
      <c r="C10" s="1" t="s">
        <v>4314</v>
      </c>
      <c r="D10" s="1" t="s">
        <v>4315</v>
      </c>
      <c r="E10" s="1" t="s">
        <v>4290</v>
      </c>
      <c r="F10" s="1" t="s">
        <v>2021</v>
      </c>
      <c r="G10" s="1" t="s">
        <v>4285</v>
      </c>
      <c r="H10" s="1" t="s">
        <v>83</v>
      </c>
      <c r="I10" s="1" t="s">
        <v>566</v>
      </c>
      <c r="K10" s="1" t="s">
        <v>4292</v>
      </c>
      <c r="L10" s="23">
        <v>45750</v>
      </c>
      <c r="M10" s="1" t="s">
        <v>4293</v>
      </c>
    </row>
    <row r="11" spans="1:13">
      <c r="A11" s="1" t="s">
        <v>4316</v>
      </c>
      <c r="B11" s="1" t="s">
        <v>689</v>
      </c>
      <c r="C11" s="1" t="s">
        <v>4317</v>
      </c>
      <c r="D11" s="1" t="s">
        <v>4318</v>
      </c>
      <c r="E11" s="1" t="s">
        <v>4290</v>
      </c>
      <c r="F11" s="1" t="s">
        <v>2021</v>
      </c>
      <c r="G11" s="1" t="s">
        <v>4285</v>
      </c>
      <c r="H11" s="1" t="s">
        <v>83</v>
      </c>
      <c r="I11" s="1" t="s">
        <v>566</v>
      </c>
      <c r="K11" s="1" t="s">
        <v>4286</v>
      </c>
      <c r="L11" s="23" t="e">
        <v>#N/A</v>
      </c>
      <c r="M11" s="1" t="e">
        <v>#N/A</v>
      </c>
    </row>
    <row r="12" spans="1:13">
      <c r="A12" s="1" t="s">
        <v>4319</v>
      </c>
      <c r="B12" s="1" t="s">
        <v>689</v>
      </c>
      <c r="C12" s="1" t="s">
        <v>4320</v>
      </c>
      <c r="D12" s="1" t="s">
        <v>4321</v>
      </c>
      <c r="E12" s="1" t="s">
        <v>4290</v>
      </c>
      <c r="F12" s="1" t="s">
        <v>2021</v>
      </c>
      <c r="G12" s="1" t="s">
        <v>4285</v>
      </c>
      <c r="H12" s="1" t="s">
        <v>83</v>
      </c>
      <c r="I12" s="1" t="s">
        <v>566</v>
      </c>
      <c r="K12" s="1" t="s">
        <v>4292</v>
      </c>
      <c r="L12" s="23">
        <v>45775</v>
      </c>
      <c r="M12" s="1" t="s">
        <v>4293</v>
      </c>
    </row>
    <row r="13" spans="1:13">
      <c r="A13" s="1" t="s">
        <v>4322</v>
      </c>
      <c r="B13" s="1" t="s">
        <v>689</v>
      </c>
      <c r="C13" s="1" t="s">
        <v>4323</v>
      </c>
      <c r="D13" s="1" t="s">
        <v>4324</v>
      </c>
      <c r="E13" s="1" t="s">
        <v>4303</v>
      </c>
      <c r="F13" s="1" t="s">
        <v>2333</v>
      </c>
      <c r="G13" s="1" t="s">
        <v>4285</v>
      </c>
      <c r="H13" s="1" t="s">
        <v>83</v>
      </c>
      <c r="I13" s="1" t="s">
        <v>566</v>
      </c>
      <c r="K13" s="1" t="s">
        <v>4286</v>
      </c>
      <c r="L13" s="23" t="e">
        <v>#N/A</v>
      </c>
      <c r="M13" s="1" t="e">
        <v>#N/A</v>
      </c>
    </row>
    <row r="14" spans="1:13">
      <c r="A14" s="1" t="s">
        <v>4325</v>
      </c>
      <c r="B14" s="1" t="s">
        <v>689</v>
      </c>
      <c r="C14" s="1" t="s">
        <v>4326</v>
      </c>
      <c r="D14" s="1" t="s">
        <v>4327</v>
      </c>
      <c r="E14" s="1" t="s">
        <v>4290</v>
      </c>
      <c r="F14" s="1" t="s">
        <v>2021</v>
      </c>
      <c r="G14" s="1" t="s">
        <v>4285</v>
      </c>
      <c r="H14" s="1" t="s">
        <v>83</v>
      </c>
      <c r="I14" s="1" t="s">
        <v>566</v>
      </c>
      <c r="K14" s="1" t="s">
        <v>4292</v>
      </c>
      <c r="L14" s="23">
        <v>45713</v>
      </c>
      <c r="M14" s="1" t="s">
        <v>4293</v>
      </c>
    </row>
    <row r="15" spans="1:13">
      <c r="A15" s="1" t="s">
        <v>4328</v>
      </c>
      <c r="B15" s="1" t="s">
        <v>689</v>
      </c>
      <c r="C15" s="1" t="s">
        <v>4329</v>
      </c>
      <c r="D15" s="1" t="s">
        <v>4330</v>
      </c>
      <c r="E15" s="1" t="s">
        <v>4331</v>
      </c>
      <c r="F15" s="1" t="s">
        <v>2737</v>
      </c>
      <c r="G15" s="1" t="s">
        <v>4285</v>
      </c>
      <c r="H15" s="1" t="s">
        <v>83</v>
      </c>
      <c r="I15" s="1" t="s">
        <v>566</v>
      </c>
      <c r="K15" s="1" t="s">
        <v>4286</v>
      </c>
      <c r="L15" s="23" t="e">
        <v>#N/A</v>
      </c>
      <c r="M15" s="1" t="e">
        <v>#N/A</v>
      </c>
    </row>
    <row r="16" spans="1:13">
      <c r="A16" s="1" t="s">
        <v>4332</v>
      </c>
      <c r="B16" s="1" t="s">
        <v>689</v>
      </c>
      <c r="C16" s="1" t="s">
        <v>4333</v>
      </c>
      <c r="D16" s="1" t="s">
        <v>4334</v>
      </c>
      <c r="E16" s="1" t="s">
        <v>4290</v>
      </c>
      <c r="F16" s="1" t="s">
        <v>2021</v>
      </c>
      <c r="G16" s="1" t="s">
        <v>4285</v>
      </c>
      <c r="H16" s="1" t="s">
        <v>83</v>
      </c>
      <c r="I16" s="1" t="s">
        <v>566</v>
      </c>
      <c r="K16" s="1" t="s">
        <v>4286</v>
      </c>
      <c r="L16" s="23" t="e">
        <v>#N/A</v>
      </c>
      <c r="M16" s="1" t="e">
        <v>#N/A</v>
      </c>
    </row>
    <row r="17" spans="1:13">
      <c r="A17" s="1" t="s">
        <v>4335</v>
      </c>
      <c r="B17" s="1" t="s">
        <v>689</v>
      </c>
      <c r="C17" s="1" t="s">
        <v>4336</v>
      </c>
      <c r="D17" s="1" t="s">
        <v>4337</v>
      </c>
      <c r="E17" s="1" t="s">
        <v>4290</v>
      </c>
      <c r="F17" s="1" t="s">
        <v>2021</v>
      </c>
      <c r="G17" s="1" t="s">
        <v>4285</v>
      </c>
      <c r="H17" s="1" t="s">
        <v>83</v>
      </c>
      <c r="I17" s="1" t="s">
        <v>566</v>
      </c>
      <c r="K17" s="1" t="s">
        <v>4292</v>
      </c>
      <c r="L17" s="23">
        <v>45713</v>
      </c>
      <c r="M17" s="1" t="s">
        <v>4293</v>
      </c>
    </row>
    <row r="18" spans="1:13">
      <c r="A18" s="1" t="s">
        <v>4338</v>
      </c>
      <c r="B18" s="1" t="s">
        <v>689</v>
      </c>
      <c r="C18" s="1" t="s">
        <v>4339</v>
      </c>
      <c r="D18" s="1" t="s">
        <v>4340</v>
      </c>
      <c r="E18" s="1" t="s">
        <v>4290</v>
      </c>
      <c r="F18" s="1" t="s">
        <v>2021</v>
      </c>
      <c r="G18" s="1" t="s">
        <v>4285</v>
      </c>
      <c r="H18" s="1" t="s">
        <v>83</v>
      </c>
      <c r="I18" s="1" t="s">
        <v>566</v>
      </c>
      <c r="K18" s="1" t="s">
        <v>4292</v>
      </c>
      <c r="L18" s="23">
        <v>45754</v>
      </c>
      <c r="M18" s="1" t="s">
        <v>4293</v>
      </c>
    </row>
    <row r="19" spans="1:13">
      <c r="A19" s="1" t="s">
        <v>4341</v>
      </c>
      <c r="B19" s="1" t="s">
        <v>689</v>
      </c>
      <c r="C19" s="1" t="s">
        <v>4342</v>
      </c>
      <c r="D19" s="1" t="s">
        <v>4343</v>
      </c>
      <c r="E19" s="1" t="s">
        <v>4290</v>
      </c>
      <c r="F19" s="1" t="s">
        <v>2021</v>
      </c>
      <c r="G19" s="1" t="s">
        <v>4291</v>
      </c>
      <c r="H19" s="1" t="s">
        <v>83</v>
      </c>
      <c r="I19" s="1" t="s">
        <v>566</v>
      </c>
      <c r="K19" s="1" t="s">
        <v>4292</v>
      </c>
      <c r="L19" s="23">
        <v>45727</v>
      </c>
      <c r="M19" s="1" t="s">
        <v>4293</v>
      </c>
    </row>
    <row r="20" spans="1:13">
      <c r="A20" s="1" t="s">
        <v>4344</v>
      </c>
      <c r="B20" s="1" t="s">
        <v>689</v>
      </c>
      <c r="C20" s="1" t="s">
        <v>4345</v>
      </c>
      <c r="D20" s="1" t="s">
        <v>4346</v>
      </c>
      <c r="E20" s="1" t="s">
        <v>4290</v>
      </c>
      <c r="F20" s="1" t="s">
        <v>2021</v>
      </c>
      <c r="G20" s="1" t="s">
        <v>4285</v>
      </c>
      <c r="H20" s="1" t="s">
        <v>83</v>
      </c>
      <c r="I20" s="1" t="s">
        <v>566</v>
      </c>
      <c r="K20" s="1" t="s">
        <v>4286</v>
      </c>
      <c r="L20" s="23" t="e">
        <v>#N/A</v>
      </c>
      <c r="M20" s="1" t="e">
        <v>#N/A</v>
      </c>
    </row>
    <row r="21" spans="1:13">
      <c r="A21" s="1" t="s">
        <v>4347</v>
      </c>
      <c r="B21" s="1" t="s">
        <v>689</v>
      </c>
      <c r="C21" s="1" t="s">
        <v>4348</v>
      </c>
      <c r="D21" s="1" t="s">
        <v>4349</v>
      </c>
      <c r="E21" s="1" t="s">
        <v>4303</v>
      </c>
      <c r="F21" s="1" t="s">
        <v>2333</v>
      </c>
      <c r="G21" s="1" t="s">
        <v>4285</v>
      </c>
      <c r="H21" s="1" t="s">
        <v>83</v>
      </c>
      <c r="I21" s="1" t="s">
        <v>566</v>
      </c>
      <c r="K21" s="1" t="s">
        <v>4292</v>
      </c>
      <c r="L21" s="23">
        <v>45734</v>
      </c>
      <c r="M21" s="1" t="s">
        <v>4293</v>
      </c>
    </row>
    <row r="22" spans="1:13">
      <c r="A22" s="1" t="s">
        <v>4350</v>
      </c>
      <c r="B22" s="1" t="s">
        <v>689</v>
      </c>
      <c r="C22" s="1" t="s">
        <v>4351</v>
      </c>
      <c r="D22" s="1" t="s">
        <v>4352</v>
      </c>
      <c r="E22" s="1" t="s">
        <v>4290</v>
      </c>
      <c r="F22" s="1" t="s">
        <v>2021</v>
      </c>
      <c r="G22" s="1" t="s">
        <v>4285</v>
      </c>
      <c r="H22" s="1" t="s">
        <v>83</v>
      </c>
      <c r="I22" s="1" t="s">
        <v>566</v>
      </c>
      <c r="K22" s="1" t="s">
        <v>4286</v>
      </c>
      <c r="L22" s="23">
        <v>0</v>
      </c>
      <c r="M22" s="1" t="e">
        <v>#N/A</v>
      </c>
    </row>
    <row r="23" spans="1:13">
      <c r="A23" s="1" t="s">
        <v>4353</v>
      </c>
      <c r="B23" s="1" t="s">
        <v>689</v>
      </c>
      <c r="C23" s="1" t="s">
        <v>4354</v>
      </c>
      <c r="D23" s="1" t="s">
        <v>4355</v>
      </c>
      <c r="E23" s="1" t="s">
        <v>4290</v>
      </c>
      <c r="F23" s="1" t="s">
        <v>2021</v>
      </c>
      <c r="G23" s="1" t="s">
        <v>4285</v>
      </c>
      <c r="H23" s="1" t="s">
        <v>83</v>
      </c>
      <c r="I23" s="1" t="s">
        <v>566</v>
      </c>
      <c r="K23" s="1" t="s">
        <v>4292</v>
      </c>
      <c r="L23" s="23">
        <v>45733</v>
      </c>
      <c r="M23" s="1" t="s">
        <v>4293</v>
      </c>
    </row>
    <row r="24" spans="1:13">
      <c r="A24" s="1" t="s">
        <v>4356</v>
      </c>
      <c r="B24" s="1" t="s">
        <v>689</v>
      </c>
      <c r="C24" s="1" t="s">
        <v>4357</v>
      </c>
      <c r="D24" s="1" t="s">
        <v>4358</v>
      </c>
      <c r="E24" s="1" t="s">
        <v>4303</v>
      </c>
      <c r="F24" s="1" t="s">
        <v>2333</v>
      </c>
      <c r="G24" s="1" t="s">
        <v>4285</v>
      </c>
      <c r="H24" s="1" t="s">
        <v>83</v>
      </c>
      <c r="I24" s="1" t="s">
        <v>566</v>
      </c>
      <c r="K24" s="1" t="s">
        <v>4292</v>
      </c>
      <c r="L24" s="23">
        <v>45705</v>
      </c>
      <c r="M24" s="1" t="s">
        <v>4293</v>
      </c>
    </row>
    <row r="25" spans="1:13">
      <c r="A25" s="1" t="s">
        <v>4359</v>
      </c>
      <c r="B25" s="1" t="s">
        <v>689</v>
      </c>
      <c r="C25" s="1" t="s">
        <v>4360</v>
      </c>
      <c r="D25" s="1" t="s">
        <v>4361</v>
      </c>
      <c r="E25" s="1" t="s">
        <v>4290</v>
      </c>
      <c r="F25" s="1" t="s">
        <v>2021</v>
      </c>
      <c r="G25" s="1" t="s">
        <v>4291</v>
      </c>
      <c r="H25" s="1" t="s">
        <v>83</v>
      </c>
      <c r="I25" s="1" t="s">
        <v>566</v>
      </c>
      <c r="K25" s="1" t="s">
        <v>4292</v>
      </c>
      <c r="L25" s="23">
        <v>45705</v>
      </c>
      <c r="M25" s="1" t="s">
        <v>4293</v>
      </c>
    </row>
    <row r="26" spans="1:13">
      <c r="A26" s="1" t="s">
        <v>4362</v>
      </c>
      <c r="B26" s="1" t="s">
        <v>689</v>
      </c>
      <c r="C26" s="1" t="s">
        <v>4363</v>
      </c>
      <c r="D26" s="1" t="s">
        <v>4364</v>
      </c>
      <c r="E26" s="1" t="s">
        <v>4290</v>
      </c>
      <c r="F26" s="1" t="s">
        <v>2021</v>
      </c>
      <c r="G26" s="1" t="s">
        <v>4291</v>
      </c>
      <c r="H26" s="1" t="s">
        <v>83</v>
      </c>
      <c r="I26" s="1" t="s">
        <v>566</v>
      </c>
      <c r="K26" s="1" t="s">
        <v>4292</v>
      </c>
      <c r="L26" s="23">
        <v>45722</v>
      </c>
      <c r="M26" s="1" t="s">
        <v>4293</v>
      </c>
    </row>
    <row r="27" spans="1:13">
      <c r="A27" s="1" t="s">
        <v>4365</v>
      </c>
      <c r="B27" s="1" t="s">
        <v>689</v>
      </c>
      <c r="C27" s="1" t="s">
        <v>4366</v>
      </c>
      <c r="D27" s="1" t="s">
        <v>4367</v>
      </c>
      <c r="E27" s="1" t="s">
        <v>4290</v>
      </c>
      <c r="F27" s="1" t="s">
        <v>2021</v>
      </c>
      <c r="G27" s="1" t="s">
        <v>4285</v>
      </c>
      <c r="H27" s="1" t="s">
        <v>83</v>
      </c>
      <c r="I27" s="1" t="s">
        <v>566</v>
      </c>
      <c r="K27" s="1" t="s">
        <v>4292</v>
      </c>
      <c r="L27" s="23">
        <v>45890</v>
      </c>
      <c r="M27" s="1" t="s">
        <v>4293</v>
      </c>
    </row>
    <row r="28" spans="1:13">
      <c r="A28" s="1" t="s">
        <v>4368</v>
      </c>
      <c r="B28" s="1" t="s">
        <v>689</v>
      </c>
      <c r="C28" s="1" t="s">
        <v>4369</v>
      </c>
      <c r="D28" s="1" t="s">
        <v>4370</v>
      </c>
      <c r="E28" s="1" t="s">
        <v>4290</v>
      </c>
      <c r="F28" s="1" t="s">
        <v>2021</v>
      </c>
      <c r="G28" s="1" t="s">
        <v>4285</v>
      </c>
      <c r="H28" s="1" t="s">
        <v>83</v>
      </c>
      <c r="I28" s="1" t="s">
        <v>566</v>
      </c>
      <c r="K28" s="1" t="s">
        <v>4292</v>
      </c>
      <c r="L28" s="23">
        <v>45705</v>
      </c>
      <c r="M28" s="1" t="s">
        <v>4293</v>
      </c>
    </row>
    <row r="29" spans="1:13">
      <c r="A29" s="1" t="s">
        <v>4371</v>
      </c>
      <c r="B29" s="1" t="s">
        <v>689</v>
      </c>
      <c r="C29" s="1" t="s">
        <v>4372</v>
      </c>
      <c r="D29" s="1" t="s">
        <v>4373</v>
      </c>
      <c r="E29" s="1" t="s">
        <v>4290</v>
      </c>
      <c r="F29" s="1" t="s">
        <v>2021</v>
      </c>
      <c r="G29" s="1" t="s">
        <v>4291</v>
      </c>
      <c r="H29" s="1" t="s">
        <v>83</v>
      </c>
      <c r="I29" s="1" t="s">
        <v>566</v>
      </c>
      <c r="K29" s="1" t="s">
        <v>4292</v>
      </c>
      <c r="L29" s="23">
        <v>45735</v>
      </c>
      <c r="M29" s="1" t="s">
        <v>4293</v>
      </c>
    </row>
    <row r="30" spans="1:13">
      <c r="A30" s="1" t="s">
        <v>4374</v>
      </c>
      <c r="B30" s="1" t="s">
        <v>689</v>
      </c>
      <c r="C30" s="1" t="s">
        <v>4375</v>
      </c>
      <c r="D30" s="1" t="s">
        <v>4376</v>
      </c>
      <c r="E30" s="1" t="s">
        <v>4303</v>
      </c>
      <c r="F30" s="1" t="s">
        <v>2333</v>
      </c>
      <c r="G30" s="1" t="s">
        <v>4285</v>
      </c>
      <c r="H30" s="1" t="s">
        <v>83</v>
      </c>
      <c r="I30" s="1" t="s">
        <v>566</v>
      </c>
      <c r="K30" s="1" t="s">
        <v>4292</v>
      </c>
      <c r="L30" s="23">
        <v>45705</v>
      </c>
      <c r="M30" s="1" t="s">
        <v>4293</v>
      </c>
    </row>
    <row r="31" spans="1:13">
      <c r="A31" s="1" t="s">
        <v>4377</v>
      </c>
      <c r="B31" s="1" t="s">
        <v>689</v>
      </c>
      <c r="C31" s="1" t="s">
        <v>4378</v>
      </c>
      <c r="D31" s="1" t="s">
        <v>4379</v>
      </c>
      <c r="E31" s="1" t="s">
        <v>4290</v>
      </c>
      <c r="F31" s="1" t="s">
        <v>2021</v>
      </c>
      <c r="G31" s="1" t="s">
        <v>4285</v>
      </c>
      <c r="H31" s="1" t="s">
        <v>83</v>
      </c>
      <c r="I31" s="1" t="s">
        <v>566</v>
      </c>
      <c r="K31" s="1" t="s">
        <v>4292</v>
      </c>
      <c r="L31" s="23">
        <v>45723</v>
      </c>
      <c r="M31" s="1" t="s">
        <v>4293</v>
      </c>
    </row>
    <row r="32" spans="1:13">
      <c r="A32" s="1" t="s">
        <v>4380</v>
      </c>
      <c r="B32" s="1" t="s">
        <v>689</v>
      </c>
      <c r="C32" s="1" t="s">
        <v>4381</v>
      </c>
      <c r="D32" s="1" t="s">
        <v>4382</v>
      </c>
      <c r="E32" s="1" t="s">
        <v>4303</v>
      </c>
      <c r="F32" s="1" t="s">
        <v>2333</v>
      </c>
      <c r="G32" s="1" t="s">
        <v>4285</v>
      </c>
      <c r="H32" s="1" t="s">
        <v>83</v>
      </c>
      <c r="I32" s="1" t="s">
        <v>566</v>
      </c>
      <c r="K32" s="1" t="s">
        <v>4292</v>
      </c>
      <c r="L32" s="23">
        <v>45705</v>
      </c>
      <c r="M32" s="1" t="s">
        <v>4293</v>
      </c>
    </row>
    <row r="33" spans="1:13">
      <c r="A33" s="1" t="s">
        <v>4383</v>
      </c>
      <c r="B33" s="1" t="s">
        <v>689</v>
      </c>
      <c r="C33" s="1" t="s">
        <v>4384</v>
      </c>
      <c r="D33" s="1" t="s">
        <v>4385</v>
      </c>
      <c r="E33" s="1" t="s">
        <v>4290</v>
      </c>
      <c r="F33" s="1" t="s">
        <v>2021</v>
      </c>
      <c r="G33" s="1" t="s">
        <v>4285</v>
      </c>
      <c r="H33" s="1" t="s">
        <v>83</v>
      </c>
      <c r="I33" s="1" t="s">
        <v>566</v>
      </c>
      <c r="K33" s="1" t="s">
        <v>4286</v>
      </c>
      <c r="L33" s="23" t="e">
        <v>#N/A</v>
      </c>
      <c r="M33" s="1" t="e">
        <v>#N/A</v>
      </c>
    </row>
    <row r="34" spans="1:13">
      <c r="A34" s="1" t="s">
        <v>3564</v>
      </c>
      <c r="B34" s="1" t="s">
        <v>689</v>
      </c>
      <c r="C34" s="1" t="s">
        <v>4386</v>
      </c>
      <c r="D34" s="1" t="s">
        <v>4387</v>
      </c>
      <c r="E34" s="1" t="s">
        <v>4290</v>
      </c>
      <c r="F34" s="1" t="s">
        <v>2021</v>
      </c>
      <c r="G34" s="1" t="s">
        <v>4285</v>
      </c>
      <c r="H34" s="1" t="s">
        <v>83</v>
      </c>
      <c r="I34" s="1" t="s">
        <v>566</v>
      </c>
      <c r="K34" s="1" t="s">
        <v>4292</v>
      </c>
      <c r="L34" s="23">
        <v>45859</v>
      </c>
      <c r="M34" s="1" t="s">
        <v>1125</v>
      </c>
    </row>
    <row r="35" spans="1:13">
      <c r="A35" s="1" t="s">
        <v>4388</v>
      </c>
      <c r="B35" s="1" t="s">
        <v>689</v>
      </c>
      <c r="C35" s="1" t="s">
        <v>4389</v>
      </c>
      <c r="D35" s="1" t="s">
        <v>4390</v>
      </c>
      <c r="E35" s="1" t="s">
        <v>4303</v>
      </c>
      <c r="F35" s="1" t="s">
        <v>2333</v>
      </c>
      <c r="G35" s="1" t="s">
        <v>4285</v>
      </c>
      <c r="H35" s="1" t="s">
        <v>83</v>
      </c>
      <c r="I35" s="1" t="s">
        <v>566</v>
      </c>
      <c r="K35" s="1" t="s">
        <v>4286</v>
      </c>
      <c r="L35" s="23" t="e">
        <v>#N/A</v>
      </c>
      <c r="M35" s="1" t="e">
        <v>#N/A</v>
      </c>
    </row>
    <row r="36" spans="1:13">
      <c r="A36" s="1" t="s">
        <v>4391</v>
      </c>
      <c r="B36" s="1" t="s">
        <v>689</v>
      </c>
      <c r="C36" s="1" t="s">
        <v>4392</v>
      </c>
      <c r="D36" s="1" t="s">
        <v>4393</v>
      </c>
      <c r="E36" s="1" t="s">
        <v>4290</v>
      </c>
      <c r="F36" s="1" t="s">
        <v>2021</v>
      </c>
      <c r="G36" s="1" t="s">
        <v>4285</v>
      </c>
      <c r="H36" s="1" t="s">
        <v>83</v>
      </c>
      <c r="I36" s="1" t="s">
        <v>566</v>
      </c>
      <c r="K36" s="1" t="s">
        <v>4286</v>
      </c>
      <c r="L36" s="23" t="e">
        <v>#N/A</v>
      </c>
      <c r="M36" s="1" t="e">
        <v>#N/A</v>
      </c>
    </row>
    <row r="37" spans="1:13">
      <c r="A37" s="1" t="s">
        <v>4394</v>
      </c>
      <c r="B37" s="1" t="s">
        <v>689</v>
      </c>
      <c r="C37" s="1" t="s">
        <v>4395</v>
      </c>
      <c r="D37" s="1" t="s">
        <v>4396</v>
      </c>
      <c r="E37" s="1" t="s">
        <v>4290</v>
      </c>
      <c r="F37" s="1" t="s">
        <v>2021</v>
      </c>
      <c r="G37" s="1" t="s">
        <v>4285</v>
      </c>
      <c r="H37" s="1" t="s">
        <v>83</v>
      </c>
      <c r="I37" s="1" t="s">
        <v>566</v>
      </c>
      <c r="K37" s="1" t="s">
        <v>4286</v>
      </c>
      <c r="L37" s="23" t="e">
        <v>#N/A</v>
      </c>
      <c r="M37" s="1" t="e">
        <v>#N/A</v>
      </c>
    </row>
    <row r="38" spans="1:13">
      <c r="A38" s="1" t="s">
        <v>4397</v>
      </c>
      <c r="B38" s="1" t="s">
        <v>689</v>
      </c>
      <c r="C38" s="1" t="s">
        <v>4398</v>
      </c>
      <c r="D38" s="1" t="s">
        <v>4399</v>
      </c>
      <c r="E38" s="1" t="s">
        <v>4290</v>
      </c>
      <c r="F38" s="1" t="s">
        <v>2021</v>
      </c>
      <c r="G38" s="1" t="s">
        <v>4285</v>
      </c>
      <c r="H38" s="1" t="s">
        <v>83</v>
      </c>
      <c r="I38" s="1" t="s">
        <v>566</v>
      </c>
      <c r="K38" s="1" t="s">
        <v>4292</v>
      </c>
      <c r="L38" s="23">
        <v>45716</v>
      </c>
      <c r="M38" s="1" t="s">
        <v>4293</v>
      </c>
    </row>
    <row r="39" spans="1:13">
      <c r="A39" s="1" t="s">
        <v>4400</v>
      </c>
      <c r="B39" s="1" t="s">
        <v>689</v>
      </c>
      <c r="C39" s="1" t="s">
        <v>4401</v>
      </c>
      <c r="D39" s="1" t="s">
        <v>4402</v>
      </c>
      <c r="E39" s="1" t="s">
        <v>4290</v>
      </c>
      <c r="F39" s="1" t="s">
        <v>2021</v>
      </c>
      <c r="G39" s="1" t="s">
        <v>4285</v>
      </c>
      <c r="H39" s="1" t="s">
        <v>83</v>
      </c>
      <c r="I39" s="1" t="s">
        <v>566</v>
      </c>
      <c r="K39" s="1" t="s">
        <v>4292</v>
      </c>
      <c r="L39" s="23">
        <v>45756</v>
      </c>
      <c r="M39" s="1" t="s">
        <v>4293</v>
      </c>
    </row>
    <row r="40" spans="1:13">
      <c r="A40" s="1" t="s">
        <v>4403</v>
      </c>
      <c r="B40" s="1" t="s">
        <v>689</v>
      </c>
      <c r="C40" s="1" t="s">
        <v>4404</v>
      </c>
      <c r="D40" s="1" t="s">
        <v>4405</v>
      </c>
      <c r="E40" s="1" t="s">
        <v>4290</v>
      </c>
      <c r="F40" s="1" t="s">
        <v>2021</v>
      </c>
      <c r="G40" s="1" t="s">
        <v>4285</v>
      </c>
      <c r="H40" s="1" t="s">
        <v>83</v>
      </c>
      <c r="I40" s="1" t="s">
        <v>566</v>
      </c>
      <c r="K40" s="1" t="s">
        <v>4286</v>
      </c>
      <c r="L40" s="23" t="e">
        <v>#N/A</v>
      </c>
      <c r="M40" s="1" t="e">
        <v>#N/A</v>
      </c>
    </row>
    <row r="41" spans="1:13">
      <c r="A41" s="1" t="s">
        <v>4406</v>
      </c>
      <c r="B41" s="1" t="s">
        <v>689</v>
      </c>
      <c r="C41" s="1" t="s">
        <v>4407</v>
      </c>
      <c r="D41" s="1" t="s">
        <v>4408</v>
      </c>
      <c r="E41" s="1" t="s">
        <v>4290</v>
      </c>
      <c r="F41" s="1" t="s">
        <v>2021</v>
      </c>
      <c r="G41" s="1" t="s">
        <v>4291</v>
      </c>
      <c r="H41" s="1" t="s">
        <v>83</v>
      </c>
      <c r="I41" s="1" t="s">
        <v>566</v>
      </c>
      <c r="K41" s="1" t="s">
        <v>4292</v>
      </c>
      <c r="L41" s="23">
        <v>45812</v>
      </c>
      <c r="M41" s="1" t="s">
        <v>4293</v>
      </c>
    </row>
    <row r="42" spans="1:13">
      <c r="A42" s="1" t="s">
        <v>4409</v>
      </c>
      <c r="B42" s="1" t="s">
        <v>689</v>
      </c>
      <c r="C42" s="1" t="s">
        <v>4410</v>
      </c>
      <c r="D42" s="1" t="s">
        <v>4411</v>
      </c>
      <c r="E42" s="1" t="s">
        <v>4290</v>
      </c>
      <c r="F42" s="1" t="s">
        <v>2021</v>
      </c>
      <c r="G42" s="1" t="s">
        <v>4285</v>
      </c>
      <c r="H42" s="1" t="s">
        <v>83</v>
      </c>
      <c r="I42" s="1" t="s">
        <v>566</v>
      </c>
      <c r="K42" s="1" t="s">
        <v>4292</v>
      </c>
      <c r="L42" s="23">
        <v>45749</v>
      </c>
      <c r="M42" s="1" t="s">
        <v>4293</v>
      </c>
    </row>
    <row r="43" spans="1:13">
      <c r="A43" s="1" t="s">
        <v>4412</v>
      </c>
      <c r="B43" s="1" t="s">
        <v>689</v>
      </c>
      <c r="C43" s="1" t="s">
        <v>4413</v>
      </c>
      <c r="D43" s="1" t="s">
        <v>4414</v>
      </c>
      <c r="E43" s="1" t="s">
        <v>4290</v>
      </c>
      <c r="F43" s="1" t="s">
        <v>2021</v>
      </c>
      <c r="G43" s="1" t="s">
        <v>4291</v>
      </c>
      <c r="H43" s="1" t="s">
        <v>83</v>
      </c>
      <c r="I43" s="1" t="s">
        <v>566</v>
      </c>
      <c r="K43" s="1" t="s">
        <v>4286</v>
      </c>
      <c r="L43" s="23" t="e">
        <v>#N/A</v>
      </c>
      <c r="M43" s="1" t="e">
        <v>#N/A</v>
      </c>
    </row>
    <row r="44" spans="1:13">
      <c r="A44" s="1" t="s">
        <v>4415</v>
      </c>
      <c r="B44" s="1" t="s">
        <v>689</v>
      </c>
      <c r="C44" s="1" t="s">
        <v>4416</v>
      </c>
      <c r="D44" s="1" t="s">
        <v>4417</v>
      </c>
      <c r="E44" s="1" t="s">
        <v>4418</v>
      </c>
      <c r="F44" s="1" t="s">
        <v>3199</v>
      </c>
      <c r="G44" s="1" t="s">
        <v>4291</v>
      </c>
      <c r="H44" s="1" t="s">
        <v>83</v>
      </c>
      <c r="I44" s="1" t="s">
        <v>566</v>
      </c>
      <c r="K44" s="1" t="s">
        <v>4292</v>
      </c>
      <c r="L44" s="23">
        <v>45735</v>
      </c>
      <c r="M44" s="1" t="s">
        <v>4293</v>
      </c>
    </row>
    <row r="45" spans="1:13">
      <c r="A45" s="1" t="s">
        <v>4419</v>
      </c>
      <c r="B45" s="1" t="s">
        <v>689</v>
      </c>
      <c r="C45" s="1" t="s">
        <v>4420</v>
      </c>
      <c r="D45" s="1" t="s">
        <v>4421</v>
      </c>
      <c r="E45" s="1" t="s">
        <v>4418</v>
      </c>
      <c r="F45" s="1" t="s">
        <v>3199</v>
      </c>
      <c r="G45" s="1" t="s">
        <v>4285</v>
      </c>
      <c r="H45" s="1" t="s">
        <v>83</v>
      </c>
      <c r="I45" s="1" t="s">
        <v>566</v>
      </c>
      <c r="K45" s="1" t="s">
        <v>4292</v>
      </c>
      <c r="L45" s="23">
        <v>45749</v>
      </c>
      <c r="M45" s="1" t="s">
        <v>4293</v>
      </c>
    </row>
    <row r="46" spans="1:13">
      <c r="A46" s="1" t="s">
        <v>4422</v>
      </c>
      <c r="B46" s="1" t="s">
        <v>689</v>
      </c>
      <c r="C46" s="1" t="s">
        <v>4423</v>
      </c>
      <c r="D46" s="1" t="s">
        <v>4424</v>
      </c>
      <c r="E46" s="1" t="s">
        <v>4418</v>
      </c>
      <c r="F46" s="1" t="s">
        <v>3199</v>
      </c>
      <c r="G46" s="1" t="s">
        <v>4291</v>
      </c>
      <c r="H46" s="1" t="s">
        <v>83</v>
      </c>
      <c r="I46" s="1" t="s">
        <v>566</v>
      </c>
      <c r="K46" s="1" t="s">
        <v>4292</v>
      </c>
      <c r="L46" s="23">
        <v>45750</v>
      </c>
      <c r="M46" s="1" t="s">
        <v>4293</v>
      </c>
    </row>
    <row r="47" spans="1:13">
      <c r="A47" s="1" t="s">
        <v>4425</v>
      </c>
      <c r="B47" s="1" t="s">
        <v>689</v>
      </c>
      <c r="C47" s="1" t="s">
        <v>4426</v>
      </c>
      <c r="D47" s="1" t="s">
        <v>4427</v>
      </c>
      <c r="E47" s="1" t="s">
        <v>4418</v>
      </c>
      <c r="F47" s="1" t="s">
        <v>3199</v>
      </c>
      <c r="G47" s="1" t="s">
        <v>4285</v>
      </c>
      <c r="H47" s="1" t="s">
        <v>83</v>
      </c>
      <c r="I47" s="1" t="s">
        <v>566</v>
      </c>
      <c r="K47" s="1" t="s">
        <v>4292</v>
      </c>
      <c r="L47" s="23">
        <v>45826</v>
      </c>
      <c r="M47" s="1" t="s">
        <v>4293</v>
      </c>
    </row>
    <row r="48" spans="1:13">
      <c r="A48" s="1" t="s">
        <v>4428</v>
      </c>
      <c r="B48" s="1" t="s">
        <v>689</v>
      </c>
      <c r="C48" s="1" t="s">
        <v>4429</v>
      </c>
      <c r="D48" s="1" t="s">
        <v>4430</v>
      </c>
      <c r="E48" s="1" t="s">
        <v>4418</v>
      </c>
      <c r="F48" s="1" t="s">
        <v>3199</v>
      </c>
      <c r="G48" s="1" t="s">
        <v>4291</v>
      </c>
      <c r="H48" s="1" t="s">
        <v>83</v>
      </c>
      <c r="I48" s="1" t="s">
        <v>566</v>
      </c>
      <c r="K48" s="1" t="s">
        <v>4292</v>
      </c>
      <c r="L48" s="23">
        <v>45756</v>
      </c>
      <c r="M48" s="1" t="s">
        <v>4293</v>
      </c>
    </row>
    <row r="49" spans="1:13">
      <c r="A49" s="1" t="s">
        <v>4431</v>
      </c>
      <c r="B49" s="1" t="s">
        <v>689</v>
      </c>
      <c r="C49" s="1" t="s">
        <v>4432</v>
      </c>
      <c r="D49" s="1" t="s">
        <v>4433</v>
      </c>
      <c r="E49" s="1" t="s">
        <v>4418</v>
      </c>
      <c r="F49" s="1" t="s">
        <v>3199</v>
      </c>
      <c r="G49" s="1" t="s">
        <v>4285</v>
      </c>
      <c r="H49" s="1" t="s">
        <v>83</v>
      </c>
      <c r="I49" s="1" t="s">
        <v>566</v>
      </c>
      <c r="K49" s="1" t="s">
        <v>4292</v>
      </c>
      <c r="L49" s="23">
        <v>45792</v>
      </c>
      <c r="M49" s="1" t="s">
        <v>4293</v>
      </c>
    </row>
    <row r="50" spans="1:13">
      <c r="A50" s="1" t="s">
        <v>4434</v>
      </c>
      <c r="B50" s="1" t="s">
        <v>689</v>
      </c>
      <c r="C50" s="1" t="s">
        <v>4435</v>
      </c>
      <c r="D50" s="1" t="s">
        <v>4436</v>
      </c>
      <c r="E50" s="1" t="s">
        <v>4284</v>
      </c>
      <c r="F50" s="1" t="s">
        <v>2819</v>
      </c>
      <c r="G50" s="1" t="s">
        <v>4291</v>
      </c>
      <c r="H50" s="1" t="s">
        <v>83</v>
      </c>
      <c r="I50" s="1" t="s">
        <v>566</v>
      </c>
      <c r="K50" s="1" t="s">
        <v>4286</v>
      </c>
      <c r="L50" s="23" t="e">
        <v>#N/A</v>
      </c>
      <c r="M50" s="1" t="e">
        <v>#N/A</v>
      </c>
    </row>
    <row r="51" spans="1:13">
      <c r="A51" s="1" t="s">
        <v>4437</v>
      </c>
      <c r="B51" s="1" t="s">
        <v>689</v>
      </c>
      <c r="C51" s="1" t="s">
        <v>4438</v>
      </c>
      <c r="D51" s="1" t="s">
        <v>4439</v>
      </c>
      <c r="E51" s="1" t="s">
        <v>4284</v>
      </c>
      <c r="F51" s="1" t="s">
        <v>2819</v>
      </c>
      <c r="G51" s="1" t="s">
        <v>4291</v>
      </c>
      <c r="H51" s="1" t="s">
        <v>83</v>
      </c>
      <c r="I51" s="1" t="s">
        <v>566</v>
      </c>
      <c r="K51" s="1" t="s">
        <v>4286</v>
      </c>
      <c r="L51" s="23" t="e">
        <v>#N/A</v>
      </c>
      <c r="M51" s="1" t="e">
        <v>#N/A</v>
      </c>
    </row>
    <row r="52" spans="1:13">
      <c r="A52" s="1" t="s">
        <v>4440</v>
      </c>
      <c r="B52" s="1" t="s">
        <v>689</v>
      </c>
      <c r="C52" s="1" t="s">
        <v>4441</v>
      </c>
      <c r="D52" s="1" t="s">
        <v>4442</v>
      </c>
      <c r="E52" s="1" t="s">
        <v>4284</v>
      </c>
      <c r="F52" s="1" t="s">
        <v>2819</v>
      </c>
      <c r="G52" s="1" t="s">
        <v>4291</v>
      </c>
      <c r="H52" s="1" t="s">
        <v>83</v>
      </c>
      <c r="I52" s="1" t="s">
        <v>566</v>
      </c>
      <c r="K52" s="1" t="s">
        <v>4286</v>
      </c>
      <c r="L52" s="23" t="e">
        <v>#N/A</v>
      </c>
      <c r="M52" s="1" t="e">
        <v>#N/A</v>
      </c>
    </row>
    <row r="53" spans="1:13">
      <c r="A53" s="1" t="s">
        <v>4443</v>
      </c>
      <c r="B53" s="1" t="s">
        <v>689</v>
      </c>
      <c r="C53" s="1" t="s">
        <v>4444</v>
      </c>
      <c r="D53" s="1" t="s">
        <v>4445</v>
      </c>
      <c r="E53" s="1" t="s">
        <v>4446</v>
      </c>
      <c r="F53" s="1" t="s">
        <v>4447</v>
      </c>
      <c r="G53" s="1" t="s">
        <v>4285</v>
      </c>
      <c r="H53" s="1" t="s">
        <v>83</v>
      </c>
      <c r="I53" s="1" t="s">
        <v>566</v>
      </c>
      <c r="K53" s="1" t="s">
        <v>4286</v>
      </c>
      <c r="L53" s="23" t="e">
        <v>#N/A</v>
      </c>
      <c r="M53" s="1" t="e">
        <v>#N/A</v>
      </c>
    </row>
    <row r="54" spans="1:13">
      <c r="A54" s="1" t="s">
        <v>4448</v>
      </c>
      <c r="B54" s="1" t="s">
        <v>689</v>
      </c>
      <c r="C54" s="1" t="s">
        <v>4449</v>
      </c>
      <c r="D54" s="1" t="s">
        <v>4450</v>
      </c>
      <c r="E54" s="1" t="s">
        <v>4446</v>
      </c>
      <c r="F54" s="1" t="s">
        <v>2021</v>
      </c>
      <c r="G54" s="1" t="s">
        <v>4291</v>
      </c>
      <c r="H54" s="1" t="s">
        <v>83</v>
      </c>
      <c r="I54" s="1" t="s">
        <v>566</v>
      </c>
      <c r="K54" s="1" t="s">
        <v>4292</v>
      </c>
      <c r="L54" s="23">
        <v>45735</v>
      </c>
      <c r="M54" s="1" t="s">
        <v>4293</v>
      </c>
    </row>
    <row r="55" spans="1:13">
      <c r="A55" s="1" t="s">
        <v>4451</v>
      </c>
      <c r="B55" s="1" t="s">
        <v>689</v>
      </c>
      <c r="C55" s="1" t="s">
        <v>4452</v>
      </c>
      <c r="D55" s="1" t="s">
        <v>4453</v>
      </c>
      <c r="E55" s="1" t="s">
        <v>4446</v>
      </c>
      <c r="F55" s="1" t="s">
        <v>2021</v>
      </c>
      <c r="G55" s="1" t="s">
        <v>4291</v>
      </c>
      <c r="H55" s="1" t="s">
        <v>83</v>
      </c>
      <c r="I55" s="1" t="s">
        <v>566</v>
      </c>
      <c r="K55" s="1" t="s">
        <v>4292</v>
      </c>
      <c r="L55" s="23">
        <v>45727</v>
      </c>
      <c r="M55" s="1" t="s">
        <v>4293</v>
      </c>
    </row>
    <row r="56" spans="1:13">
      <c r="A56" s="1" t="s">
        <v>4454</v>
      </c>
      <c r="B56" s="1" t="s">
        <v>689</v>
      </c>
      <c r="C56" s="1" t="s">
        <v>4455</v>
      </c>
      <c r="D56" s="1" t="s">
        <v>4456</v>
      </c>
      <c r="E56" s="1" t="s">
        <v>4446</v>
      </c>
      <c r="F56" s="1" t="s">
        <v>2021</v>
      </c>
      <c r="G56" s="1" t="s">
        <v>4285</v>
      </c>
      <c r="H56" s="1" t="s">
        <v>83</v>
      </c>
      <c r="I56" s="1" t="s">
        <v>566</v>
      </c>
      <c r="K56" s="1" t="s">
        <v>4286</v>
      </c>
      <c r="L56" s="23" t="e">
        <v>#N/A</v>
      </c>
      <c r="M56" s="1" t="e">
        <v>#N/A</v>
      </c>
    </row>
    <row r="57" spans="1:13">
      <c r="A57" s="1" t="s">
        <v>4457</v>
      </c>
      <c r="B57" s="1" t="s">
        <v>689</v>
      </c>
      <c r="C57" s="1" t="s">
        <v>4458</v>
      </c>
      <c r="D57" s="1" t="s">
        <v>4459</v>
      </c>
      <c r="E57" s="1" t="s">
        <v>4460</v>
      </c>
      <c r="F57" s="1" t="s">
        <v>2084</v>
      </c>
      <c r="G57" s="1" t="s">
        <v>4285</v>
      </c>
      <c r="H57" s="1" t="s">
        <v>83</v>
      </c>
      <c r="I57" s="1" t="s">
        <v>566</v>
      </c>
      <c r="K57" s="1" t="s">
        <v>4292</v>
      </c>
      <c r="L57" s="23">
        <v>45741</v>
      </c>
      <c r="M57" s="1" t="s">
        <v>4293</v>
      </c>
    </row>
    <row r="58" spans="1:13">
      <c r="A58" s="1" t="s">
        <v>4461</v>
      </c>
      <c r="B58" s="1" t="s">
        <v>689</v>
      </c>
      <c r="C58" s="1" t="s">
        <v>4462</v>
      </c>
      <c r="D58" s="1" t="s">
        <v>4463</v>
      </c>
      <c r="E58" s="1" t="s">
        <v>4331</v>
      </c>
      <c r="F58" s="1" t="s">
        <v>2737</v>
      </c>
      <c r="G58" s="1" t="s">
        <v>4285</v>
      </c>
      <c r="H58" s="1" t="s">
        <v>83</v>
      </c>
      <c r="I58" s="1" t="s">
        <v>566</v>
      </c>
      <c r="K58" s="1" t="s">
        <v>4286</v>
      </c>
      <c r="L58" s="23" t="e">
        <v>#N/A</v>
      </c>
      <c r="M58" s="1" t="e">
        <v>#N/A</v>
      </c>
    </row>
    <row r="59" spans="1:13">
      <c r="A59" s="1" t="s">
        <v>4464</v>
      </c>
      <c r="B59" s="1" t="s">
        <v>689</v>
      </c>
      <c r="C59" s="1" t="s">
        <v>4465</v>
      </c>
      <c r="D59" s="1" t="s">
        <v>4466</v>
      </c>
      <c r="E59" s="1" t="s">
        <v>4467</v>
      </c>
      <c r="F59" s="1" t="s">
        <v>3518</v>
      </c>
      <c r="G59" s="1" t="s">
        <v>4285</v>
      </c>
      <c r="H59" s="1" t="s">
        <v>83</v>
      </c>
      <c r="I59" s="1" t="s">
        <v>566</v>
      </c>
      <c r="K59" s="1" t="s">
        <v>4292</v>
      </c>
      <c r="L59" s="23">
        <v>45733</v>
      </c>
      <c r="M59" s="1" t="s">
        <v>4293</v>
      </c>
    </row>
    <row r="60" spans="1:13">
      <c r="A60" s="1" t="s">
        <v>4468</v>
      </c>
      <c r="B60" s="1" t="s">
        <v>689</v>
      </c>
      <c r="C60" s="1" t="s">
        <v>4469</v>
      </c>
      <c r="D60" s="1" t="s">
        <v>4470</v>
      </c>
      <c r="E60" s="1" t="s">
        <v>4290</v>
      </c>
      <c r="F60" s="1" t="s">
        <v>2021</v>
      </c>
      <c r="G60" s="1" t="s">
        <v>4285</v>
      </c>
      <c r="H60" s="1" t="s">
        <v>83</v>
      </c>
      <c r="I60" s="1" t="s">
        <v>566</v>
      </c>
      <c r="K60" s="1" t="s">
        <v>4292</v>
      </c>
      <c r="L60" s="23">
        <v>45737</v>
      </c>
      <c r="M60" s="1" t="s">
        <v>4293</v>
      </c>
    </row>
    <row r="61" spans="1:13">
      <c r="A61" s="1" t="s">
        <v>4471</v>
      </c>
      <c r="B61" s="1" t="s">
        <v>689</v>
      </c>
      <c r="C61" s="1" t="s">
        <v>4472</v>
      </c>
      <c r="D61" s="1" t="s">
        <v>4473</v>
      </c>
      <c r="E61" s="1" t="s">
        <v>4290</v>
      </c>
      <c r="F61" s="1" t="s">
        <v>2021</v>
      </c>
      <c r="G61" s="1" t="s">
        <v>4285</v>
      </c>
      <c r="H61" s="1" t="s">
        <v>83</v>
      </c>
      <c r="I61" s="1" t="s">
        <v>566</v>
      </c>
      <c r="K61" s="1" t="s">
        <v>4292</v>
      </c>
      <c r="L61" s="23">
        <v>45735</v>
      </c>
      <c r="M61" s="1" t="s">
        <v>4293</v>
      </c>
    </row>
    <row r="62" spans="1:13">
      <c r="A62" s="1" t="s">
        <v>4474</v>
      </c>
      <c r="B62" s="1" t="s">
        <v>689</v>
      </c>
      <c r="C62" s="1" t="s">
        <v>4475</v>
      </c>
      <c r="D62" s="1" t="s">
        <v>4476</v>
      </c>
      <c r="E62" s="1" t="s">
        <v>4290</v>
      </c>
      <c r="F62" s="1" t="s">
        <v>2021</v>
      </c>
      <c r="G62" s="1" t="s">
        <v>4285</v>
      </c>
      <c r="H62" s="1" t="s">
        <v>83</v>
      </c>
      <c r="I62" s="1" t="s">
        <v>566</v>
      </c>
      <c r="K62" s="1" t="s">
        <v>4292</v>
      </c>
      <c r="L62" s="23">
        <v>45728</v>
      </c>
      <c r="M62" s="1" t="s">
        <v>4293</v>
      </c>
    </row>
    <row r="63" spans="1:13">
      <c r="A63" s="1" t="s">
        <v>4477</v>
      </c>
      <c r="B63" s="1" t="s">
        <v>689</v>
      </c>
      <c r="C63" s="1" t="s">
        <v>4478</v>
      </c>
      <c r="D63" s="1" t="s">
        <v>4479</v>
      </c>
      <c r="E63" s="1" t="s">
        <v>4290</v>
      </c>
      <c r="F63" s="1" t="s">
        <v>2021</v>
      </c>
      <c r="G63" s="1" t="s">
        <v>4285</v>
      </c>
      <c r="H63" s="1" t="s">
        <v>83</v>
      </c>
      <c r="I63" s="1" t="s">
        <v>566</v>
      </c>
      <c r="K63" s="1" t="s">
        <v>4292</v>
      </c>
      <c r="L63" s="23">
        <v>45713</v>
      </c>
      <c r="M63" s="1" t="s">
        <v>4293</v>
      </c>
    </row>
    <row r="64" spans="1:13">
      <c r="A64" s="1" t="s">
        <v>4480</v>
      </c>
      <c r="B64" s="1" t="s">
        <v>689</v>
      </c>
      <c r="C64" s="1" t="s">
        <v>4481</v>
      </c>
      <c r="D64" s="1" t="s">
        <v>4482</v>
      </c>
      <c r="E64" s="1" t="s">
        <v>4460</v>
      </c>
      <c r="F64" s="1" t="s">
        <v>2084</v>
      </c>
      <c r="G64" s="1" t="s">
        <v>4285</v>
      </c>
      <c r="H64" s="1" t="s">
        <v>83</v>
      </c>
      <c r="I64" s="1" t="s">
        <v>566</v>
      </c>
      <c r="K64" s="1" t="s">
        <v>4286</v>
      </c>
      <c r="L64" s="23" t="e">
        <v>#N/A</v>
      </c>
      <c r="M64" s="1" t="e">
        <v>#N/A</v>
      </c>
    </row>
    <row r="65" spans="1:13">
      <c r="A65" s="1" t="s">
        <v>4483</v>
      </c>
      <c r="B65" s="1" t="s">
        <v>689</v>
      </c>
      <c r="C65" s="1" t="s">
        <v>4484</v>
      </c>
      <c r="D65" s="1" t="s">
        <v>4485</v>
      </c>
      <c r="E65" s="1" t="s">
        <v>4460</v>
      </c>
      <c r="F65" s="1" t="s">
        <v>2084</v>
      </c>
      <c r="G65" s="1" t="s">
        <v>4285</v>
      </c>
      <c r="H65" s="1" t="s">
        <v>83</v>
      </c>
      <c r="I65" s="1" t="s">
        <v>566</v>
      </c>
      <c r="K65" s="1" t="s">
        <v>4292</v>
      </c>
      <c r="L65" s="23">
        <v>45741</v>
      </c>
      <c r="M65" s="1" t="s">
        <v>4293</v>
      </c>
    </row>
    <row r="66" spans="1:13">
      <c r="A66" s="1" t="s">
        <v>4486</v>
      </c>
      <c r="B66" s="1" t="s">
        <v>689</v>
      </c>
      <c r="C66" s="1" t="s">
        <v>4487</v>
      </c>
      <c r="D66" s="1" t="s">
        <v>4488</v>
      </c>
      <c r="E66" s="1" t="s">
        <v>4460</v>
      </c>
      <c r="F66" s="1" t="s">
        <v>2084</v>
      </c>
      <c r="G66" s="1" t="s">
        <v>4285</v>
      </c>
      <c r="H66" s="1" t="s">
        <v>83</v>
      </c>
      <c r="I66" s="1" t="s">
        <v>566</v>
      </c>
      <c r="K66" s="1" t="s">
        <v>4292</v>
      </c>
      <c r="L66" s="23">
        <v>45741</v>
      </c>
      <c r="M66" s="1" t="s">
        <v>4293</v>
      </c>
    </row>
    <row r="67" spans="1:13">
      <c r="A67" s="1" t="s">
        <v>4489</v>
      </c>
      <c r="B67" s="1" t="s">
        <v>689</v>
      </c>
      <c r="C67" s="1" t="s">
        <v>4490</v>
      </c>
      <c r="D67" s="1" t="s">
        <v>4491</v>
      </c>
      <c r="E67" s="1" t="s">
        <v>4290</v>
      </c>
      <c r="F67" s="1" t="s">
        <v>2021</v>
      </c>
      <c r="G67" s="1" t="s">
        <v>4291</v>
      </c>
      <c r="H67" s="1" t="s">
        <v>83</v>
      </c>
      <c r="I67" s="1" t="s">
        <v>566</v>
      </c>
      <c r="K67" s="1" t="s">
        <v>4292</v>
      </c>
      <c r="L67" s="23">
        <v>45726</v>
      </c>
      <c r="M67" s="1" t="s">
        <v>4293</v>
      </c>
    </row>
    <row r="68" spans="1:13">
      <c r="A68" s="1" t="s">
        <v>4492</v>
      </c>
      <c r="B68" s="1" t="s">
        <v>689</v>
      </c>
      <c r="C68" s="1" t="s">
        <v>4493</v>
      </c>
      <c r="D68" s="1" t="s">
        <v>4494</v>
      </c>
      <c r="E68" s="1" t="s">
        <v>4331</v>
      </c>
      <c r="F68" s="1" t="s">
        <v>2737</v>
      </c>
      <c r="G68" s="1" t="s">
        <v>4291</v>
      </c>
      <c r="H68" s="1" t="s">
        <v>83</v>
      </c>
      <c r="I68" s="1" t="s">
        <v>566</v>
      </c>
      <c r="K68" s="1" t="s">
        <v>4286</v>
      </c>
      <c r="L68" s="23" t="e">
        <v>#N/A</v>
      </c>
      <c r="M68" s="1" t="e">
        <v>#N/A</v>
      </c>
    </row>
    <row r="69" spans="1:13">
      <c r="A69" s="1" t="s">
        <v>4495</v>
      </c>
      <c r="B69" s="1" t="s">
        <v>689</v>
      </c>
      <c r="C69" s="1" t="s">
        <v>4496</v>
      </c>
      <c r="D69" s="1" t="s">
        <v>4497</v>
      </c>
      <c r="E69" s="1" t="s">
        <v>4446</v>
      </c>
      <c r="F69" s="1" t="s">
        <v>2021</v>
      </c>
      <c r="G69" s="1" t="s">
        <v>4291</v>
      </c>
      <c r="H69" s="1" t="s">
        <v>83</v>
      </c>
      <c r="I69" s="1" t="s">
        <v>566</v>
      </c>
      <c r="K69" s="1" t="s">
        <v>4292</v>
      </c>
      <c r="L69" s="23">
        <v>45688</v>
      </c>
      <c r="M69" s="1" t="s">
        <v>4293</v>
      </c>
    </row>
    <row r="70" spans="1:13">
      <c r="A70" s="1" t="s">
        <v>4498</v>
      </c>
      <c r="B70" s="1" t="s">
        <v>689</v>
      </c>
      <c r="C70" s="1" t="s">
        <v>4499</v>
      </c>
      <c r="D70" s="1" t="s">
        <v>4500</v>
      </c>
      <c r="E70" s="1" t="s">
        <v>4446</v>
      </c>
      <c r="F70" s="1" t="s">
        <v>2021</v>
      </c>
      <c r="G70" s="1" t="s">
        <v>4285</v>
      </c>
      <c r="H70" s="1" t="s">
        <v>83</v>
      </c>
      <c r="I70" s="1" t="s">
        <v>566</v>
      </c>
      <c r="K70" s="1" t="s">
        <v>4286</v>
      </c>
      <c r="L70" s="23" t="e">
        <v>#N/A</v>
      </c>
      <c r="M70" s="1" t="e">
        <v>#N/A</v>
      </c>
    </row>
    <row r="71" spans="1:13">
      <c r="A71" s="1" t="s">
        <v>4501</v>
      </c>
      <c r="B71" s="1" t="s">
        <v>689</v>
      </c>
      <c r="C71" s="1" t="s">
        <v>4502</v>
      </c>
      <c r="D71" s="1" t="s">
        <v>4503</v>
      </c>
      <c r="E71" s="1" t="s">
        <v>4446</v>
      </c>
      <c r="F71" s="1" t="s">
        <v>2021</v>
      </c>
      <c r="G71" s="1" t="s">
        <v>4291</v>
      </c>
      <c r="H71" s="1" t="s">
        <v>83</v>
      </c>
      <c r="I71" s="1" t="s">
        <v>566</v>
      </c>
      <c r="K71" s="1" t="s">
        <v>4292</v>
      </c>
      <c r="L71" s="23">
        <v>45688</v>
      </c>
      <c r="M71" s="1" t="s">
        <v>4293</v>
      </c>
    </row>
    <row r="72" spans="1:13">
      <c r="A72" s="1" t="s">
        <v>4504</v>
      </c>
      <c r="B72" s="1" t="s">
        <v>689</v>
      </c>
      <c r="C72" s="1" t="s">
        <v>4505</v>
      </c>
      <c r="D72" s="1" t="s">
        <v>4506</v>
      </c>
      <c r="E72" s="1" t="s">
        <v>4446</v>
      </c>
      <c r="F72" s="1" t="s">
        <v>2021</v>
      </c>
      <c r="G72" s="1" t="s">
        <v>4291</v>
      </c>
      <c r="H72" s="1" t="s">
        <v>83</v>
      </c>
      <c r="I72" s="1" t="s">
        <v>566</v>
      </c>
      <c r="K72" s="1" t="s">
        <v>4292</v>
      </c>
      <c r="L72" s="23">
        <v>45688</v>
      </c>
      <c r="M72" s="1" t="s">
        <v>4293</v>
      </c>
    </row>
    <row r="73" spans="1:13">
      <c r="A73" s="1" t="s">
        <v>4507</v>
      </c>
      <c r="B73" s="1" t="s">
        <v>689</v>
      </c>
      <c r="C73" s="1" t="s">
        <v>4508</v>
      </c>
      <c r="D73" s="1" t="s">
        <v>4509</v>
      </c>
      <c r="E73" s="1" t="s">
        <v>4446</v>
      </c>
      <c r="F73" s="1" t="s">
        <v>2021</v>
      </c>
      <c r="G73" s="1" t="s">
        <v>4291</v>
      </c>
      <c r="H73" s="1" t="s">
        <v>83</v>
      </c>
      <c r="I73" s="1" t="s">
        <v>566</v>
      </c>
      <c r="K73" s="1" t="s">
        <v>4292</v>
      </c>
      <c r="L73" s="23">
        <v>45688</v>
      </c>
      <c r="M73" s="1" t="s">
        <v>4293</v>
      </c>
    </row>
    <row r="74" spans="1:13">
      <c r="A74" s="1" t="s">
        <v>4510</v>
      </c>
      <c r="B74" s="1" t="s">
        <v>689</v>
      </c>
      <c r="C74" s="1" t="s">
        <v>4511</v>
      </c>
      <c r="D74" s="1" t="s">
        <v>4512</v>
      </c>
      <c r="E74" s="1" t="s">
        <v>4290</v>
      </c>
      <c r="F74" s="1" t="s">
        <v>2021</v>
      </c>
      <c r="G74" s="1" t="s">
        <v>4285</v>
      </c>
      <c r="H74" s="1" t="s">
        <v>83</v>
      </c>
      <c r="I74" s="1" t="s">
        <v>566</v>
      </c>
      <c r="K74" s="1" t="s">
        <v>4292</v>
      </c>
      <c r="L74" s="23">
        <v>45657</v>
      </c>
      <c r="M74" s="1" t="s">
        <v>4293</v>
      </c>
    </row>
    <row r="75" spans="1:13">
      <c r="A75" s="1" t="s">
        <v>4513</v>
      </c>
      <c r="B75" s="1" t="s">
        <v>689</v>
      </c>
      <c r="C75" s="1" t="s">
        <v>4514</v>
      </c>
      <c r="D75" s="1" t="s">
        <v>4515</v>
      </c>
      <c r="E75" s="1" t="s">
        <v>4290</v>
      </c>
      <c r="F75" s="1" t="s">
        <v>2021</v>
      </c>
      <c r="G75" s="1" t="s">
        <v>4285</v>
      </c>
      <c r="H75" s="1" t="s">
        <v>83</v>
      </c>
      <c r="I75" s="1" t="s">
        <v>566</v>
      </c>
      <c r="K75" s="1" t="s">
        <v>4292</v>
      </c>
      <c r="L75" s="23">
        <v>45756</v>
      </c>
      <c r="M75" s="1" t="s">
        <v>4293</v>
      </c>
    </row>
    <row r="76" spans="1:13">
      <c r="A76" s="1" t="s">
        <v>4516</v>
      </c>
      <c r="B76" s="1" t="s">
        <v>689</v>
      </c>
      <c r="C76" s="1" t="s">
        <v>4517</v>
      </c>
      <c r="D76" s="1" t="s">
        <v>4518</v>
      </c>
      <c r="E76" s="1" t="s">
        <v>4290</v>
      </c>
      <c r="F76" s="1" t="s">
        <v>2021</v>
      </c>
      <c r="G76" s="1" t="s">
        <v>4285</v>
      </c>
      <c r="H76" s="1" t="s">
        <v>83</v>
      </c>
      <c r="I76" s="1" t="s">
        <v>566</v>
      </c>
      <c r="K76" s="1" t="s">
        <v>4292</v>
      </c>
      <c r="L76" s="23">
        <v>45728</v>
      </c>
      <c r="M76" s="1" t="s">
        <v>4293</v>
      </c>
    </row>
    <row r="77" spans="1:13">
      <c r="A77" s="1" t="s">
        <v>4519</v>
      </c>
      <c r="B77" s="1" t="s">
        <v>689</v>
      </c>
      <c r="C77" s="1" t="s">
        <v>4520</v>
      </c>
      <c r="D77" s="1" t="s">
        <v>4521</v>
      </c>
      <c r="E77" s="1" t="s">
        <v>4290</v>
      </c>
      <c r="F77" s="1" t="s">
        <v>2021</v>
      </c>
      <c r="G77" s="1" t="s">
        <v>4285</v>
      </c>
      <c r="H77" s="1" t="s">
        <v>83</v>
      </c>
      <c r="I77" s="1" t="s">
        <v>566</v>
      </c>
      <c r="K77" s="1" t="s">
        <v>4292</v>
      </c>
      <c r="L77" s="23">
        <v>45657</v>
      </c>
      <c r="M77" s="1" t="s">
        <v>4293</v>
      </c>
    </row>
    <row r="78" spans="1:13">
      <c r="A78" s="1" t="s">
        <v>4522</v>
      </c>
      <c r="B78" s="1" t="s">
        <v>689</v>
      </c>
      <c r="C78" s="1" t="s">
        <v>4523</v>
      </c>
      <c r="D78" s="1" t="s">
        <v>4524</v>
      </c>
      <c r="E78" s="1" t="s">
        <v>4460</v>
      </c>
      <c r="F78" s="1" t="s">
        <v>2084</v>
      </c>
      <c r="G78" s="1" t="s">
        <v>4285</v>
      </c>
      <c r="H78" s="1" t="s">
        <v>83</v>
      </c>
      <c r="I78" s="1" t="s">
        <v>566</v>
      </c>
      <c r="K78" s="1" t="s">
        <v>4292</v>
      </c>
      <c r="L78" s="23">
        <v>45713</v>
      </c>
      <c r="M78" s="1" t="s">
        <v>4293</v>
      </c>
    </row>
    <row r="79" spans="1:13">
      <c r="A79" s="1" t="s">
        <v>4525</v>
      </c>
      <c r="B79" s="1" t="s">
        <v>689</v>
      </c>
      <c r="C79" s="1" t="s">
        <v>4526</v>
      </c>
      <c r="D79" s="1" t="s">
        <v>4527</v>
      </c>
      <c r="E79" s="1" t="s">
        <v>4418</v>
      </c>
      <c r="F79" s="1" t="s">
        <v>3199</v>
      </c>
      <c r="G79" s="1" t="s">
        <v>4291</v>
      </c>
      <c r="H79" s="1" t="s">
        <v>83</v>
      </c>
      <c r="I79" s="1" t="s">
        <v>566</v>
      </c>
      <c r="K79" s="1" t="s">
        <v>4292</v>
      </c>
      <c r="L79" s="23">
        <v>45749</v>
      </c>
      <c r="M79" s="1" t="s">
        <v>4293</v>
      </c>
    </row>
    <row r="80" spans="1:13">
      <c r="A80" s="1" t="s">
        <v>4528</v>
      </c>
      <c r="B80" s="1" t="s">
        <v>689</v>
      </c>
      <c r="C80" s="1" t="s">
        <v>4529</v>
      </c>
      <c r="D80" s="1" t="s">
        <v>4530</v>
      </c>
      <c r="E80" s="1" t="s">
        <v>4446</v>
      </c>
      <c r="F80" s="1" t="s">
        <v>2021</v>
      </c>
      <c r="G80" s="1" t="s">
        <v>4291</v>
      </c>
      <c r="H80" s="1" t="s">
        <v>83</v>
      </c>
      <c r="I80" s="1" t="s">
        <v>566</v>
      </c>
      <c r="K80" s="1" t="s">
        <v>4292</v>
      </c>
      <c r="L80" s="23">
        <v>45688</v>
      </c>
      <c r="M80" s="1" t="s">
        <v>4293</v>
      </c>
    </row>
    <row r="81" spans="1:13">
      <c r="A81" s="1" t="s">
        <v>4531</v>
      </c>
      <c r="B81" s="1" t="s">
        <v>689</v>
      </c>
      <c r="C81" s="1" t="s">
        <v>4532</v>
      </c>
      <c r="D81" s="1" t="s">
        <v>4533</v>
      </c>
      <c r="E81" s="1" t="s">
        <v>4418</v>
      </c>
      <c r="F81" s="1" t="s">
        <v>3199</v>
      </c>
      <c r="G81" s="1" t="s">
        <v>4291</v>
      </c>
      <c r="H81" s="1" t="s">
        <v>83</v>
      </c>
      <c r="I81" s="1" t="s">
        <v>566</v>
      </c>
      <c r="K81" s="1" t="s">
        <v>4292</v>
      </c>
      <c r="L81" s="23">
        <v>45750</v>
      </c>
      <c r="M81" s="1" t="s">
        <v>4293</v>
      </c>
    </row>
    <row r="82" spans="1:13">
      <c r="A82" s="1" t="s">
        <v>4534</v>
      </c>
      <c r="B82" s="1" t="s">
        <v>689</v>
      </c>
      <c r="C82" s="1" t="s">
        <v>4535</v>
      </c>
      <c r="D82" s="1" t="s">
        <v>4536</v>
      </c>
      <c r="E82" s="1" t="s">
        <v>4418</v>
      </c>
      <c r="F82" s="1" t="s">
        <v>3199</v>
      </c>
      <c r="G82" s="1" t="s">
        <v>4291</v>
      </c>
      <c r="H82" s="1" t="s">
        <v>83</v>
      </c>
      <c r="I82" s="1" t="s">
        <v>566</v>
      </c>
      <c r="K82" s="1" t="s">
        <v>4292</v>
      </c>
      <c r="L82" s="23">
        <v>45751</v>
      </c>
      <c r="M82" s="1" t="s">
        <v>4293</v>
      </c>
    </row>
    <row r="83" spans="1:13">
      <c r="A83" s="1" t="s">
        <v>4537</v>
      </c>
      <c r="B83" s="1" t="s">
        <v>689</v>
      </c>
      <c r="C83" s="1" t="s">
        <v>4538</v>
      </c>
      <c r="D83" s="1" t="s">
        <v>4539</v>
      </c>
      <c r="E83" s="1" t="s">
        <v>4290</v>
      </c>
      <c r="F83" s="1" t="s">
        <v>2021</v>
      </c>
      <c r="G83" s="1" t="s">
        <v>4285</v>
      </c>
      <c r="H83" s="1" t="s">
        <v>83</v>
      </c>
      <c r="I83" s="1" t="s">
        <v>566</v>
      </c>
      <c r="K83" s="1" t="s">
        <v>4292</v>
      </c>
      <c r="L83" s="23">
        <v>45705</v>
      </c>
      <c r="M83" s="1" t="s">
        <v>4293</v>
      </c>
    </row>
    <row r="84" spans="1:13">
      <c r="A84" s="1" t="s">
        <v>4540</v>
      </c>
      <c r="B84" s="1" t="s">
        <v>689</v>
      </c>
      <c r="C84" s="1" t="s">
        <v>4541</v>
      </c>
      <c r="D84" s="1" t="s">
        <v>4542</v>
      </c>
      <c r="E84" s="1" t="s">
        <v>4460</v>
      </c>
      <c r="F84" s="1" t="s">
        <v>2084</v>
      </c>
      <c r="G84" s="1" t="s">
        <v>4285</v>
      </c>
      <c r="H84" s="1" t="s">
        <v>83</v>
      </c>
      <c r="I84" s="1" t="s">
        <v>566</v>
      </c>
      <c r="K84" s="1" t="s">
        <v>4292</v>
      </c>
      <c r="L84" s="23">
        <v>45803</v>
      </c>
      <c r="M84" s="1" t="s">
        <v>4293</v>
      </c>
    </row>
    <row r="85" spans="1:13">
      <c r="A85" s="1" t="s">
        <v>4543</v>
      </c>
      <c r="B85" s="1" t="s">
        <v>689</v>
      </c>
      <c r="C85" s="1" t="s">
        <v>4544</v>
      </c>
      <c r="D85" s="1" t="s">
        <v>4545</v>
      </c>
      <c r="E85" s="1" t="s">
        <v>4290</v>
      </c>
      <c r="F85" s="1" t="s">
        <v>2021</v>
      </c>
      <c r="G85" s="1" t="s">
        <v>4285</v>
      </c>
      <c r="H85" s="1" t="s">
        <v>83</v>
      </c>
      <c r="I85" s="1" t="s">
        <v>566</v>
      </c>
      <c r="K85" s="1" t="s">
        <v>4292</v>
      </c>
      <c r="L85" s="23">
        <v>45708</v>
      </c>
      <c r="M85" s="1" t="s">
        <v>4293</v>
      </c>
    </row>
    <row r="86" spans="1:13">
      <c r="A86" s="1" t="s">
        <v>4546</v>
      </c>
      <c r="B86" s="1" t="s">
        <v>689</v>
      </c>
      <c r="C86" s="1" t="s">
        <v>4547</v>
      </c>
      <c r="D86" s="1" t="s">
        <v>4548</v>
      </c>
      <c r="E86" s="1" t="s">
        <v>4290</v>
      </c>
      <c r="F86" s="1" t="s">
        <v>2021</v>
      </c>
      <c r="G86" s="1" t="s">
        <v>4285</v>
      </c>
      <c r="H86" s="1" t="s">
        <v>83</v>
      </c>
      <c r="I86" s="1" t="s">
        <v>566</v>
      </c>
      <c r="K86" s="1" t="s">
        <v>4292</v>
      </c>
      <c r="L86" s="23">
        <v>45762</v>
      </c>
      <c r="M86" s="1" t="s">
        <v>4293</v>
      </c>
    </row>
    <row r="87" spans="1:13">
      <c r="A87" s="1" t="s">
        <v>4549</v>
      </c>
      <c r="B87" s="1" t="s">
        <v>689</v>
      </c>
      <c r="C87" s="1" t="s">
        <v>4550</v>
      </c>
      <c r="D87" s="1" t="s">
        <v>4551</v>
      </c>
      <c r="E87" s="1" t="s">
        <v>4446</v>
      </c>
      <c r="F87" s="1" t="s">
        <v>2021</v>
      </c>
      <c r="G87" s="1" t="s">
        <v>4285</v>
      </c>
      <c r="H87" s="1" t="s">
        <v>83</v>
      </c>
      <c r="I87" s="1" t="s">
        <v>566</v>
      </c>
      <c r="K87" s="1" t="s">
        <v>4286</v>
      </c>
      <c r="L87" s="23" t="e">
        <v>#N/A</v>
      </c>
      <c r="M87" s="1" t="e">
        <v>#N/A</v>
      </c>
    </row>
    <row r="88" spans="1:13">
      <c r="A88" s="1" t="s">
        <v>4552</v>
      </c>
      <c r="B88" s="1" t="s">
        <v>689</v>
      </c>
      <c r="C88" s="1" t="s">
        <v>4553</v>
      </c>
      <c r="D88" s="1" t="s">
        <v>4554</v>
      </c>
      <c r="E88" s="1" t="s">
        <v>4418</v>
      </c>
      <c r="F88" s="1" t="s">
        <v>3199</v>
      </c>
      <c r="G88" s="1" t="s">
        <v>4291</v>
      </c>
      <c r="H88" s="1" t="s">
        <v>83</v>
      </c>
      <c r="I88" s="1" t="s">
        <v>566</v>
      </c>
      <c r="K88" s="1" t="s">
        <v>4292</v>
      </c>
      <c r="L88" s="23">
        <v>45750</v>
      </c>
      <c r="M88" s="1" t="s">
        <v>4293</v>
      </c>
    </row>
    <row r="89" spans="1:13">
      <c r="A89" s="1" t="s">
        <v>4555</v>
      </c>
      <c r="B89" s="1" t="s">
        <v>689</v>
      </c>
      <c r="C89" s="1" t="s">
        <v>4556</v>
      </c>
      <c r="D89" s="1" t="s">
        <v>4557</v>
      </c>
      <c r="E89" s="1" t="s">
        <v>4290</v>
      </c>
      <c r="F89" s="1" t="s">
        <v>2021</v>
      </c>
      <c r="G89" s="1" t="s">
        <v>4285</v>
      </c>
      <c r="H89" s="1" t="s">
        <v>83</v>
      </c>
      <c r="I89" s="1" t="s">
        <v>566</v>
      </c>
      <c r="K89" s="1" t="s">
        <v>4292</v>
      </c>
      <c r="L89" s="23">
        <v>45726</v>
      </c>
      <c r="M89" s="1" t="s">
        <v>4293</v>
      </c>
    </row>
    <row r="90" spans="1:13">
      <c r="A90" s="1" t="s">
        <v>4558</v>
      </c>
      <c r="B90" s="1" t="s">
        <v>689</v>
      </c>
      <c r="C90" s="1" t="s">
        <v>4559</v>
      </c>
      <c r="D90" s="1" t="s">
        <v>4560</v>
      </c>
      <c r="E90" s="1" t="s">
        <v>4290</v>
      </c>
      <c r="F90" s="1" t="s">
        <v>2021</v>
      </c>
      <c r="G90" s="1" t="s">
        <v>4291</v>
      </c>
      <c r="H90" s="1" t="s">
        <v>83</v>
      </c>
      <c r="I90" s="1" t="s">
        <v>566</v>
      </c>
      <c r="K90" s="1" t="s">
        <v>4292</v>
      </c>
      <c r="L90" s="23">
        <v>45750</v>
      </c>
      <c r="M90" s="1" t="s">
        <v>4293</v>
      </c>
    </row>
    <row r="91" spans="1:13">
      <c r="A91" s="1" t="s">
        <v>4561</v>
      </c>
      <c r="B91" s="1" t="s">
        <v>689</v>
      </c>
      <c r="C91" s="1" t="s">
        <v>4562</v>
      </c>
      <c r="D91" s="1" t="s">
        <v>4563</v>
      </c>
      <c r="E91" s="1" t="s">
        <v>4290</v>
      </c>
      <c r="F91" s="1" t="s">
        <v>2021</v>
      </c>
      <c r="G91" s="1" t="s">
        <v>4285</v>
      </c>
      <c r="H91" s="1" t="s">
        <v>83</v>
      </c>
      <c r="I91" s="1" t="s">
        <v>566</v>
      </c>
      <c r="K91" s="1" t="s">
        <v>4292</v>
      </c>
      <c r="L91" s="23">
        <v>45748</v>
      </c>
      <c r="M91" s="1" t="s">
        <v>4293</v>
      </c>
    </row>
    <row r="92" spans="1:13">
      <c r="A92" s="1" t="s">
        <v>4564</v>
      </c>
      <c r="B92" s="1" t="s">
        <v>689</v>
      </c>
      <c r="C92" s="1" t="s">
        <v>4565</v>
      </c>
      <c r="D92" s="1" t="s">
        <v>4566</v>
      </c>
      <c r="E92" s="1" t="s">
        <v>4290</v>
      </c>
      <c r="F92" s="1" t="s">
        <v>2021</v>
      </c>
      <c r="G92" s="1" t="s">
        <v>4285</v>
      </c>
      <c r="H92" s="1" t="s">
        <v>83</v>
      </c>
      <c r="I92" s="1" t="s">
        <v>566</v>
      </c>
      <c r="K92" s="1" t="s">
        <v>4292</v>
      </c>
      <c r="L92" s="23">
        <v>45726</v>
      </c>
      <c r="M92" s="1" t="s">
        <v>4293</v>
      </c>
    </row>
    <row r="93" spans="1:13">
      <c r="A93" s="1" t="s">
        <v>4567</v>
      </c>
      <c r="B93" s="1" t="s">
        <v>689</v>
      </c>
      <c r="C93" s="1" t="s">
        <v>4568</v>
      </c>
      <c r="D93" s="1" t="s">
        <v>4569</v>
      </c>
      <c r="E93" s="1" t="s">
        <v>4290</v>
      </c>
      <c r="F93" s="1" t="s">
        <v>2021</v>
      </c>
      <c r="G93" s="1" t="s">
        <v>4285</v>
      </c>
      <c r="H93" s="1" t="s">
        <v>83</v>
      </c>
      <c r="I93" s="1" t="s">
        <v>566</v>
      </c>
      <c r="K93" s="1" t="s">
        <v>4292</v>
      </c>
      <c r="L93" s="23">
        <v>45726</v>
      </c>
      <c r="M93" s="1" t="s">
        <v>4293</v>
      </c>
    </row>
    <row r="94" spans="1:13">
      <c r="A94" s="1" t="s">
        <v>4570</v>
      </c>
      <c r="B94" s="1" t="s">
        <v>689</v>
      </c>
      <c r="C94" s="1" t="s">
        <v>4571</v>
      </c>
      <c r="D94" s="1" t="s">
        <v>4572</v>
      </c>
      <c r="E94" s="1" t="s">
        <v>4290</v>
      </c>
      <c r="F94" s="1" t="s">
        <v>2021</v>
      </c>
      <c r="G94" s="1" t="s">
        <v>4285</v>
      </c>
      <c r="H94" s="1" t="s">
        <v>83</v>
      </c>
      <c r="I94" s="1" t="s">
        <v>566</v>
      </c>
      <c r="K94" s="1" t="s">
        <v>4292</v>
      </c>
      <c r="L94" s="23">
        <v>45726</v>
      </c>
      <c r="M94" s="1" t="s">
        <v>4293</v>
      </c>
    </row>
    <row r="95" spans="1:13">
      <c r="A95" s="1" t="s">
        <v>4573</v>
      </c>
      <c r="B95" s="1" t="s">
        <v>689</v>
      </c>
      <c r="C95" s="1" t="s">
        <v>4574</v>
      </c>
      <c r="D95" s="1" t="s">
        <v>4575</v>
      </c>
      <c r="E95" s="1" t="s">
        <v>4576</v>
      </c>
      <c r="F95" s="1" t="s">
        <v>2021</v>
      </c>
      <c r="G95" s="1" t="s">
        <v>4285</v>
      </c>
      <c r="H95" s="1" t="s">
        <v>83</v>
      </c>
      <c r="I95" s="1" t="s">
        <v>566</v>
      </c>
      <c r="K95" s="1" t="s">
        <v>4286</v>
      </c>
      <c r="L95" s="23" t="e">
        <v>#N/A</v>
      </c>
      <c r="M95" s="1" t="e">
        <v>#N/A</v>
      </c>
    </row>
    <row r="96" spans="1:13">
      <c r="A96" s="1" t="s">
        <v>4577</v>
      </c>
      <c r="B96" s="1" t="s">
        <v>689</v>
      </c>
      <c r="C96" s="1" t="s">
        <v>4578</v>
      </c>
      <c r="D96" s="1" t="s">
        <v>4579</v>
      </c>
      <c r="E96" s="1" t="s">
        <v>4290</v>
      </c>
      <c r="F96" s="1" t="s">
        <v>2021</v>
      </c>
      <c r="G96" s="1" t="s">
        <v>4285</v>
      </c>
      <c r="H96" s="1" t="s">
        <v>83</v>
      </c>
      <c r="I96" s="1" t="s">
        <v>566</v>
      </c>
      <c r="K96" s="1" t="s">
        <v>4292</v>
      </c>
      <c r="L96" s="23">
        <v>45728</v>
      </c>
      <c r="M96" s="1" t="s">
        <v>4293</v>
      </c>
    </row>
    <row r="97" spans="1:13">
      <c r="A97" s="1" t="s">
        <v>4580</v>
      </c>
      <c r="B97" s="1" t="s">
        <v>689</v>
      </c>
      <c r="C97" s="1" t="s">
        <v>4581</v>
      </c>
      <c r="D97" s="1" t="s">
        <v>4582</v>
      </c>
      <c r="E97" s="1" t="s">
        <v>4290</v>
      </c>
      <c r="F97" s="1" t="s">
        <v>2021</v>
      </c>
      <c r="G97" s="1" t="s">
        <v>4285</v>
      </c>
      <c r="H97" s="1" t="s">
        <v>83</v>
      </c>
      <c r="I97" s="1" t="s">
        <v>566</v>
      </c>
      <c r="K97" s="1" t="s">
        <v>4292</v>
      </c>
      <c r="L97" s="23">
        <v>45741</v>
      </c>
      <c r="M97" s="1" t="s">
        <v>4293</v>
      </c>
    </row>
    <row r="98" spans="1:13">
      <c r="A98" s="1" t="s">
        <v>4583</v>
      </c>
      <c r="B98" s="1" t="s">
        <v>689</v>
      </c>
      <c r="C98" s="1" t="s">
        <v>4584</v>
      </c>
      <c r="D98" s="1" t="s">
        <v>4585</v>
      </c>
      <c r="E98" s="1" t="s">
        <v>4290</v>
      </c>
      <c r="F98" s="1" t="s">
        <v>2021</v>
      </c>
      <c r="G98" s="1" t="s">
        <v>4285</v>
      </c>
      <c r="H98" s="1" t="s">
        <v>83</v>
      </c>
      <c r="I98" s="1" t="s">
        <v>566</v>
      </c>
      <c r="K98" s="1" t="s">
        <v>4286</v>
      </c>
      <c r="L98" s="23" t="e">
        <v>#N/A</v>
      </c>
      <c r="M98" s="1" t="e">
        <v>#N/A</v>
      </c>
    </row>
    <row r="99" spans="1:13">
      <c r="A99" s="1" t="s">
        <v>4586</v>
      </c>
      <c r="B99" s="1" t="s">
        <v>689</v>
      </c>
      <c r="C99" s="1" t="s">
        <v>4587</v>
      </c>
      <c r="D99" s="1" t="s">
        <v>4588</v>
      </c>
      <c r="E99" s="1" t="s">
        <v>4290</v>
      </c>
      <c r="F99" s="1" t="s">
        <v>2021</v>
      </c>
      <c r="G99" s="1" t="s">
        <v>4285</v>
      </c>
      <c r="H99" s="1" t="s">
        <v>83</v>
      </c>
      <c r="I99" s="1" t="s">
        <v>566</v>
      </c>
      <c r="K99" s="1" t="s">
        <v>4286</v>
      </c>
      <c r="L99" s="23" t="e">
        <v>#N/A</v>
      </c>
      <c r="M99" s="1" t="e">
        <v>#N/A</v>
      </c>
    </row>
    <row r="100" spans="1:13">
      <c r="A100" s="1" t="s">
        <v>4589</v>
      </c>
      <c r="B100" s="1" t="s">
        <v>689</v>
      </c>
      <c r="C100" s="1" t="s">
        <v>4590</v>
      </c>
      <c r="D100" s="1" t="s">
        <v>4591</v>
      </c>
      <c r="E100" s="1" t="s">
        <v>4290</v>
      </c>
      <c r="F100" s="1" t="s">
        <v>2021</v>
      </c>
      <c r="G100" s="1" t="s">
        <v>4285</v>
      </c>
      <c r="H100" s="1" t="s">
        <v>83</v>
      </c>
      <c r="I100" s="1" t="s">
        <v>566</v>
      </c>
      <c r="K100" s="1" t="s">
        <v>4292</v>
      </c>
      <c r="L100" s="23">
        <v>45705</v>
      </c>
      <c r="M100" s="1" t="s">
        <v>4293</v>
      </c>
    </row>
    <row r="101" spans="1:13">
      <c r="A101" s="1" t="s">
        <v>4592</v>
      </c>
      <c r="B101" s="1" t="s">
        <v>689</v>
      </c>
      <c r="C101" s="1" t="s">
        <v>4593</v>
      </c>
      <c r="D101" s="1" t="s">
        <v>4594</v>
      </c>
      <c r="E101" s="1" t="s">
        <v>4290</v>
      </c>
      <c r="F101" s="1" t="s">
        <v>2021</v>
      </c>
      <c r="G101" s="1" t="s">
        <v>4285</v>
      </c>
      <c r="H101" s="1" t="s">
        <v>83</v>
      </c>
      <c r="I101" s="1" t="s">
        <v>566</v>
      </c>
      <c r="K101" s="1" t="s">
        <v>4292</v>
      </c>
      <c r="L101" s="23">
        <v>45728</v>
      </c>
      <c r="M101" s="1" t="s">
        <v>4293</v>
      </c>
    </row>
    <row r="102" spans="1:13">
      <c r="A102" s="1" t="s">
        <v>4595</v>
      </c>
      <c r="B102" s="1" t="s">
        <v>689</v>
      </c>
      <c r="C102" s="1" t="s">
        <v>4596</v>
      </c>
      <c r="D102" s="1" t="s">
        <v>4597</v>
      </c>
      <c r="E102" s="1" t="s">
        <v>4290</v>
      </c>
      <c r="F102" s="1" t="s">
        <v>2021</v>
      </c>
      <c r="G102" s="1" t="s">
        <v>4285</v>
      </c>
      <c r="H102" s="1" t="s">
        <v>83</v>
      </c>
      <c r="I102" s="1" t="s">
        <v>566</v>
      </c>
      <c r="K102" s="1" t="s">
        <v>4292</v>
      </c>
      <c r="L102" s="23">
        <v>45733</v>
      </c>
      <c r="M102" s="1" t="s">
        <v>4293</v>
      </c>
    </row>
    <row r="103" spans="1:13">
      <c r="A103" s="1" t="s">
        <v>4598</v>
      </c>
      <c r="B103" s="1" t="s">
        <v>689</v>
      </c>
      <c r="C103" s="1" t="s">
        <v>4599</v>
      </c>
      <c r="D103" s="1" t="s">
        <v>4600</v>
      </c>
      <c r="E103" s="1" t="s">
        <v>4290</v>
      </c>
      <c r="F103" s="1" t="s">
        <v>2021</v>
      </c>
      <c r="G103" s="1" t="s">
        <v>4285</v>
      </c>
      <c r="H103" s="1" t="s">
        <v>83</v>
      </c>
      <c r="I103" s="1" t="s">
        <v>566</v>
      </c>
      <c r="K103" s="1" t="s">
        <v>4292</v>
      </c>
      <c r="L103" s="23">
        <v>45770</v>
      </c>
      <c r="M103" s="1" t="s">
        <v>4293</v>
      </c>
    </row>
    <row r="104" spans="1:13">
      <c r="A104" s="1" t="s">
        <v>4601</v>
      </c>
      <c r="B104" s="1" t="s">
        <v>689</v>
      </c>
      <c r="C104" s="1" t="s">
        <v>4602</v>
      </c>
      <c r="D104" s="1" t="s">
        <v>4603</v>
      </c>
      <c r="E104" s="1" t="s">
        <v>4290</v>
      </c>
      <c r="F104" s="1" t="s">
        <v>2021</v>
      </c>
      <c r="G104" s="1" t="s">
        <v>4285</v>
      </c>
      <c r="H104" s="1" t="s">
        <v>83</v>
      </c>
      <c r="I104" s="1" t="s">
        <v>566</v>
      </c>
      <c r="K104" s="1" t="s">
        <v>4286</v>
      </c>
      <c r="L104" s="23" t="e">
        <v>#N/A</v>
      </c>
      <c r="M104" s="1" t="e">
        <v>#N/A</v>
      </c>
    </row>
    <row r="105" spans="1:13">
      <c r="A105" s="1" t="s">
        <v>4604</v>
      </c>
      <c r="B105" s="1" t="s">
        <v>689</v>
      </c>
      <c r="C105" s="1" t="s">
        <v>4605</v>
      </c>
      <c r="D105" s="1" t="s">
        <v>4606</v>
      </c>
      <c r="E105" s="1" t="s">
        <v>4607</v>
      </c>
      <c r="F105" s="1" t="s">
        <v>3255</v>
      </c>
      <c r="G105" s="1" t="s">
        <v>4285</v>
      </c>
      <c r="H105" s="1" t="s">
        <v>83</v>
      </c>
      <c r="I105" s="1" t="s">
        <v>566</v>
      </c>
      <c r="K105" s="1" t="s">
        <v>4292</v>
      </c>
      <c r="L105" s="23">
        <v>45722</v>
      </c>
      <c r="M105" s="1" t="s">
        <v>4293</v>
      </c>
    </row>
    <row r="106" spans="1:13">
      <c r="A106" s="1" t="s">
        <v>4608</v>
      </c>
      <c r="B106" s="1" t="s">
        <v>689</v>
      </c>
      <c r="C106" s="1" t="s">
        <v>4609</v>
      </c>
      <c r="D106" s="1" t="s">
        <v>4610</v>
      </c>
      <c r="E106" s="1" t="s">
        <v>4284</v>
      </c>
      <c r="F106" s="1" t="s">
        <v>2819</v>
      </c>
      <c r="G106" s="1" t="s">
        <v>4285</v>
      </c>
      <c r="H106" s="1" t="s">
        <v>83</v>
      </c>
      <c r="I106" s="1" t="s">
        <v>566</v>
      </c>
      <c r="K106" s="1" t="s">
        <v>4292</v>
      </c>
      <c r="L106" s="23">
        <v>45722</v>
      </c>
      <c r="M106" s="1" t="s">
        <v>4293</v>
      </c>
    </row>
    <row r="107" spans="1:13">
      <c r="A107" s="1" t="s">
        <v>4611</v>
      </c>
      <c r="B107" s="1" t="s">
        <v>689</v>
      </c>
      <c r="C107" s="1" t="s">
        <v>4612</v>
      </c>
      <c r="D107" s="1" t="s">
        <v>4613</v>
      </c>
      <c r="E107" s="1" t="s">
        <v>4284</v>
      </c>
      <c r="F107" s="1" t="s">
        <v>2819</v>
      </c>
      <c r="G107" s="1" t="s">
        <v>4285</v>
      </c>
      <c r="H107" s="1" t="s">
        <v>83</v>
      </c>
      <c r="I107" s="1" t="s">
        <v>566</v>
      </c>
      <c r="K107" s="1" t="s">
        <v>4286</v>
      </c>
      <c r="L107" s="23" t="e">
        <v>#N/A</v>
      </c>
      <c r="M107" s="1" t="e">
        <v>#N/A</v>
      </c>
    </row>
    <row r="108" spans="1:13">
      <c r="A108" s="1" t="s">
        <v>4614</v>
      </c>
      <c r="B108" s="1" t="s">
        <v>689</v>
      </c>
      <c r="C108" s="1" t="s">
        <v>4615</v>
      </c>
      <c r="D108" s="1" t="s">
        <v>4616</v>
      </c>
      <c r="E108" s="1" t="s">
        <v>4284</v>
      </c>
      <c r="F108" s="1" t="s">
        <v>2819</v>
      </c>
      <c r="G108" s="1" t="s">
        <v>4285</v>
      </c>
      <c r="H108" s="1" t="s">
        <v>83</v>
      </c>
      <c r="I108" s="1" t="s">
        <v>566</v>
      </c>
      <c r="K108" s="1" t="s">
        <v>4286</v>
      </c>
      <c r="L108" s="23" t="e">
        <v>#N/A</v>
      </c>
      <c r="M108" s="1" t="e">
        <v>#N/A</v>
      </c>
    </row>
    <row r="109" spans="1:13">
      <c r="A109" s="1" t="s">
        <v>4617</v>
      </c>
      <c r="B109" s="1" t="s">
        <v>689</v>
      </c>
      <c r="C109" s="1" t="s">
        <v>4618</v>
      </c>
      <c r="D109" s="1" t="s">
        <v>4619</v>
      </c>
      <c r="E109" s="1" t="s">
        <v>4284</v>
      </c>
      <c r="F109" s="1" t="s">
        <v>2819</v>
      </c>
      <c r="G109" s="1" t="s">
        <v>4285</v>
      </c>
      <c r="H109" s="1" t="s">
        <v>83</v>
      </c>
      <c r="I109" s="1" t="s">
        <v>566</v>
      </c>
      <c r="K109" s="1" t="s">
        <v>4286</v>
      </c>
      <c r="L109" s="23" t="e">
        <v>#N/A</v>
      </c>
      <c r="M109" s="1" t="e">
        <v>#N/A</v>
      </c>
    </row>
    <row r="110" spans="1:13">
      <c r="A110" s="1" t="s">
        <v>4620</v>
      </c>
      <c r="B110" s="1" t="s">
        <v>689</v>
      </c>
      <c r="C110" s="1" t="s">
        <v>4621</v>
      </c>
      <c r="D110" s="1" t="s">
        <v>4622</v>
      </c>
      <c r="E110" s="1" t="s">
        <v>4284</v>
      </c>
      <c r="F110" s="1" t="s">
        <v>2819</v>
      </c>
      <c r="G110" s="1" t="s">
        <v>4285</v>
      </c>
      <c r="H110" s="1" t="s">
        <v>83</v>
      </c>
      <c r="I110" s="1" t="s">
        <v>566</v>
      </c>
      <c r="K110" s="1" t="s">
        <v>4292</v>
      </c>
      <c r="L110" s="23">
        <v>45722</v>
      </c>
      <c r="M110" s="1" t="s">
        <v>4293</v>
      </c>
    </row>
    <row r="111" spans="1:13">
      <c r="A111" s="1" t="s">
        <v>4623</v>
      </c>
      <c r="B111" s="1" t="s">
        <v>689</v>
      </c>
      <c r="C111" s="1" t="s">
        <v>4624</v>
      </c>
      <c r="D111" s="1" t="s">
        <v>4625</v>
      </c>
      <c r="E111" s="1" t="s">
        <v>4284</v>
      </c>
      <c r="F111" s="1" t="s">
        <v>2819</v>
      </c>
      <c r="G111" s="1" t="s">
        <v>4285</v>
      </c>
      <c r="H111" s="1" t="s">
        <v>83</v>
      </c>
      <c r="I111" s="1" t="s">
        <v>566</v>
      </c>
      <c r="K111" s="1" t="s">
        <v>4286</v>
      </c>
      <c r="L111" s="23" t="e">
        <v>#N/A</v>
      </c>
      <c r="M111" s="1" t="e">
        <v>#N/A</v>
      </c>
    </row>
    <row r="112" spans="1:13">
      <c r="A112" s="1" t="s">
        <v>4626</v>
      </c>
      <c r="B112" s="1" t="s">
        <v>689</v>
      </c>
      <c r="C112" s="1" t="s">
        <v>4627</v>
      </c>
      <c r="D112" s="1" t="s">
        <v>4628</v>
      </c>
      <c r="E112" s="1" t="s">
        <v>4607</v>
      </c>
      <c r="F112" s="1" t="s">
        <v>3255</v>
      </c>
      <c r="G112" s="1" t="s">
        <v>4285</v>
      </c>
      <c r="H112" s="1" t="s">
        <v>83</v>
      </c>
      <c r="I112" s="1" t="s">
        <v>566</v>
      </c>
      <c r="K112" s="1" t="s">
        <v>4292</v>
      </c>
      <c r="L112" s="23">
        <v>45792</v>
      </c>
      <c r="M112" s="1" t="s">
        <v>4293</v>
      </c>
    </row>
    <row r="113" spans="1:13">
      <c r="A113" s="1" t="s">
        <v>4629</v>
      </c>
      <c r="B113" s="1" t="s">
        <v>689</v>
      </c>
      <c r="C113" s="1" t="s">
        <v>4630</v>
      </c>
      <c r="D113" s="1" t="s">
        <v>4631</v>
      </c>
      <c r="E113" s="1" t="s">
        <v>4607</v>
      </c>
      <c r="F113" s="1" t="s">
        <v>3255</v>
      </c>
      <c r="G113" s="1" t="s">
        <v>4285</v>
      </c>
      <c r="H113" s="1" t="s">
        <v>83</v>
      </c>
      <c r="I113" s="1" t="s">
        <v>566</v>
      </c>
      <c r="K113" s="1" t="s">
        <v>4292</v>
      </c>
      <c r="L113" s="23">
        <v>45722</v>
      </c>
      <c r="M113" s="1" t="s">
        <v>4293</v>
      </c>
    </row>
    <row r="114" spans="1:13">
      <c r="A114" s="1" t="s">
        <v>4632</v>
      </c>
      <c r="B114" s="1" t="s">
        <v>689</v>
      </c>
      <c r="C114" s="1" t="s">
        <v>4633</v>
      </c>
      <c r="D114" s="1" t="s">
        <v>4634</v>
      </c>
      <c r="E114" s="1" t="s">
        <v>4607</v>
      </c>
      <c r="F114" s="1" t="s">
        <v>3255</v>
      </c>
      <c r="G114" s="1" t="s">
        <v>4285</v>
      </c>
      <c r="H114" s="1" t="s">
        <v>83</v>
      </c>
      <c r="I114" s="1" t="s">
        <v>566</v>
      </c>
      <c r="K114" s="1" t="s">
        <v>4292</v>
      </c>
      <c r="L114" s="23">
        <v>45722</v>
      </c>
      <c r="M114" s="1" t="s">
        <v>4293</v>
      </c>
    </row>
    <row r="115" spans="1:13">
      <c r="A115" s="1" t="s">
        <v>4635</v>
      </c>
      <c r="B115" s="1" t="s">
        <v>689</v>
      </c>
      <c r="C115" s="1" t="s">
        <v>4636</v>
      </c>
      <c r="D115" s="1" t="s">
        <v>4637</v>
      </c>
      <c r="E115" s="1" t="s">
        <v>4607</v>
      </c>
      <c r="F115" s="1" t="s">
        <v>3255</v>
      </c>
      <c r="G115" s="1" t="s">
        <v>4285</v>
      </c>
      <c r="H115" s="1" t="s">
        <v>83</v>
      </c>
      <c r="I115" s="1" t="s">
        <v>566</v>
      </c>
      <c r="K115" s="1" t="s">
        <v>4292</v>
      </c>
      <c r="L115" s="23">
        <v>0</v>
      </c>
      <c r="M115" s="1" t="s">
        <v>4293</v>
      </c>
    </row>
    <row r="116" spans="1:13">
      <c r="A116" s="1" t="s">
        <v>4638</v>
      </c>
      <c r="B116" s="1" t="s">
        <v>804</v>
      </c>
      <c r="C116" s="1" t="s">
        <v>4639</v>
      </c>
      <c r="D116" s="1" t="s">
        <v>4640</v>
      </c>
      <c r="E116" s="1" t="s">
        <v>4290</v>
      </c>
      <c r="F116" s="1" t="s">
        <v>2021</v>
      </c>
      <c r="G116" s="1" t="s">
        <v>4291</v>
      </c>
      <c r="H116" s="1" t="s">
        <v>83</v>
      </c>
      <c r="I116" s="1" t="s">
        <v>566</v>
      </c>
      <c r="K116" s="1" t="s">
        <v>4292</v>
      </c>
      <c r="L116" s="23">
        <v>45722</v>
      </c>
      <c r="M116" s="1" t="s">
        <v>4293</v>
      </c>
    </row>
    <row r="117" spans="1:13">
      <c r="A117" s="1" t="s">
        <v>1571</v>
      </c>
      <c r="B117" s="1" t="s">
        <v>804</v>
      </c>
      <c r="C117" s="1" t="s">
        <v>4641</v>
      </c>
      <c r="D117" s="1" t="s">
        <v>4642</v>
      </c>
      <c r="E117" s="1" t="s">
        <v>4290</v>
      </c>
      <c r="F117" s="1" t="s">
        <v>2021</v>
      </c>
      <c r="G117" s="1" t="s">
        <v>4285</v>
      </c>
      <c r="H117" s="1" t="s">
        <v>83</v>
      </c>
      <c r="I117" s="1" t="s">
        <v>566</v>
      </c>
      <c r="M117" s="1" t="s">
        <v>1125</v>
      </c>
    </row>
    <row r="118" spans="1:13">
      <c r="A118" s="1" t="s">
        <v>4643</v>
      </c>
      <c r="B118" s="1" t="s">
        <v>804</v>
      </c>
      <c r="C118" s="1" t="s">
        <v>4644</v>
      </c>
      <c r="D118" s="1" t="s">
        <v>4645</v>
      </c>
      <c r="E118" s="1" t="s">
        <v>4290</v>
      </c>
      <c r="F118" s="1" t="s">
        <v>2021</v>
      </c>
      <c r="G118" s="1" t="s">
        <v>4285</v>
      </c>
      <c r="H118" s="1" t="s">
        <v>83</v>
      </c>
      <c r="I118" s="1" t="s">
        <v>566</v>
      </c>
      <c r="K118" s="1" t="s">
        <v>4292</v>
      </c>
      <c r="L118" s="23">
        <v>45726</v>
      </c>
      <c r="M118" s="1" t="s">
        <v>4293</v>
      </c>
    </row>
    <row r="119" spans="1:13">
      <c r="A119" s="1" t="s">
        <v>303</v>
      </c>
      <c r="B119" s="1" t="s">
        <v>4646</v>
      </c>
      <c r="C119" s="1" t="s">
        <v>4647</v>
      </c>
      <c r="D119" s="1" t="s">
        <v>4648</v>
      </c>
      <c r="E119" s="1" t="s">
        <v>4290</v>
      </c>
      <c r="F119" s="1" t="s">
        <v>2021</v>
      </c>
      <c r="G119" s="1" t="s">
        <v>4285</v>
      </c>
      <c r="H119" s="1" t="s">
        <v>83</v>
      </c>
      <c r="I119" s="1" t="s">
        <v>566</v>
      </c>
      <c r="K119" s="1" t="s">
        <v>4286</v>
      </c>
      <c r="L119" s="23">
        <v>0</v>
      </c>
      <c r="M119" s="1" t="s">
        <v>4649</v>
      </c>
    </row>
    <row r="120" spans="1:13">
      <c r="A120" s="1" t="s">
        <v>4650</v>
      </c>
      <c r="B120" s="1" t="s">
        <v>4646</v>
      </c>
      <c r="C120" s="1" t="s">
        <v>4651</v>
      </c>
      <c r="D120" s="1" t="s">
        <v>4652</v>
      </c>
      <c r="E120" s="1" t="s">
        <v>4290</v>
      </c>
      <c r="F120" s="1" t="s">
        <v>2021</v>
      </c>
      <c r="G120" s="1" t="s">
        <v>4285</v>
      </c>
      <c r="H120" s="1" t="s">
        <v>83</v>
      </c>
      <c r="I120" s="1" t="s">
        <v>566</v>
      </c>
      <c r="K120" s="1" t="s">
        <v>4286</v>
      </c>
      <c r="L120" s="23" t="e">
        <v>#N/A</v>
      </c>
      <c r="M120" s="1" t="e">
        <v>#N/A</v>
      </c>
    </row>
    <row r="121" spans="1:13">
      <c r="A121" s="1" t="s">
        <v>4653</v>
      </c>
      <c r="B121" s="1" t="s">
        <v>4646</v>
      </c>
      <c r="C121" s="1" t="s">
        <v>4654</v>
      </c>
      <c r="D121" s="1" t="s">
        <v>4655</v>
      </c>
      <c r="E121" s="1" t="s">
        <v>4290</v>
      </c>
      <c r="F121" s="1" t="s">
        <v>2021</v>
      </c>
      <c r="G121" s="1" t="s">
        <v>4285</v>
      </c>
      <c r="H121" s="1" t="s">
        <v>83</v>
      </c>
      <c r="I121" s="1" t="s">
        <v>566</v>
      </c>
      <c r="K121" s="1" t="s">
        <v>4286</v>
      </c>
      <c r="L121" s="23" t="e">
        <v>#N/A</v>
      </c>
      <c r="M121" s="1" t="e">
        <v>#N/A</v>
      </c>
    </row>
    <row r="122" spans="1:13">
      <c r="A122" s="1" t="s">
        <v>4656</v>
      </c>
      <c r="B122" s="1" t="s">
        <v>4646</v>
      </c>
      <c r="C122" s="1" t="s">
        <v>4657</v>
      </c>
      <c r="D122" s="1" t="s">
        <v>4658</v>
      </c>
      <c r="E122" s="1" t="s">
        <v>4290</v>
      </c>
      <c r="F122" s="1" t="s">
        <v>2021</v>
      </c>
      <c r="G122" s="1" t="s">
        <v>4285</v>
      </c>
      <c r="H122" s="1" t="s">
        <v>83</v>
      </c>
      <c r="I122" s="1" t="s">
        <v>566</v>
      </c>
      <c r="K122" s="1" t="s">
        <v>4286</v>
      </c>
      <c r="L122" s="23" t="e">
        <v>#N/A</v>
      </c>
      <c r="M122" s="1" t="e">
        <v>#N/A</v>
      </c>
    </row>
    <row r="123" spans="1:13">
      <c r="A123" s="1" t="s">
        <v>4659</v>
      </c>
      <c r="B123" s="1" t="s">
        <v>4646</v>
      </c>
      <c r="C123" s="1" t="s">
        <v>4660</v>
      </c>
      <c r="D123" s="1" t="s">
        <v>4661</v>
      </c>
      <c r="E123" s="1" t="s">
        <v>4290</v>
      </c>
      <c r="F123" s="1" t="s">
        <v>2021</v>
      </c>
      <c r="G123" s="1" t="s">
        <v>4285</v>
      </c>
      <c r="H123" s="1" t="s">
        <v>83</v>
      </c>
      <c r="I123" s="1" t="s">
        <v>566</v>
      </c>
      <c r="K123" s="1" t="s">
        <v>4286</v>
      </c>
      <c r="L123" s="23" t="e">
        <v>#N/A</v>
      </c>
      <c r="M123" s="1" t="e">
        <v>#N/A</v>
      </c>
    </row>
    <row r="124" spans="1:13">
      <c r="A124" s="1" t="s">
        <v>4662</v>
      </c>
      <c r="B124" s="1" t="s">
        <v>4646</v>
      </c>
      <c r="C124" s="1" t="s">
        <v>4663</v>
      </c>
      <c r="D124" s="1" t="s">
        <v>4664</v>
      </c>
      <c r="E124" s="1" t="s">
        <v>4290</v>
      </c>
      <c r="F124" s="1" t="s">
        <v>2021</v>
      </c>
      <c r="G124" s="1" t="s">
        <v>4285</v>
      </c>
      <c r="H124" s="1" t="s">
        <v>83</v>
      </c>
      <c r="I124" s="1" t="s">
        <v>566</v>
      </c>
      <c r="K124" s="1" t="s">
        <v>4286</v>
      </c>
      <c r="L124" s="23" t="e">
        <v>#N/A</v>
      </c>
      <c r="M124" s="1" t="e">
        <v>#N/A</v>
      </c>
    </row>
    <row r="125" spans="1:13">
      <c r="A125" s="1" t="s">
        <v>4665</v>
      </c>
      <c r="B125" s="1" t="s">
        <v>4646</v>
      </c>
      <c r="C125" s="1" t="s">
        <v>4666</v>
      </c>
      <c r="D125" s="1" t="s">
        <v>4667</v>
      </c>
      <c r="E125" s="1" t="s">
        <v>4290</v>
      </c>
      <c r="F125" s="1" t="s">
        <v>2021</v>
      </c>
      <c r="G125" s="1" t="s">
        <v>4285</v>
      </c>
      <c r="H125" s="1" t="s">
        <v>83</v>
      </c>
      <c r="I125" s="1" t="s">
        <v>566</v>
      </c>
      <c r="K125" s="1" t="s">
        <v>4286</v>
      </c>
      <c r="L125" s="23" t="e">
        <v>#N/A</v>
      </c>
      <c r="M125" s="1" t="e">
        <v>#N/A</v>
      </c>
    </row>
    <row r="126" spans="1:13">
      <c r="A126" s="1" t="s">
        <v>4668</v>
      </c>
      <c r="B126" s="1" t="s">
        <v>4646</v>
      </c>
      <c r="C126" s="1" t="s">
        <v>4669</v>
      </c>
      <c r="D126" s="1" t="s">
        <v>4670</v>
      </c>
      <c r="E126" s="1" t="s">
        <v>4290</v>
      </c>
      <c r="F126" s="1" t="s">
        <v>2021</v>
      </c>
      <c r="G126" s="1" t="s">
        <v>4285</v>
      </c>
      <c r="H126" s="1" t="s">
        <v>83</v>
      </c>
      <c r="I126" s="1" t="s">
        <v>566</v>
      </c>
      <c r="K126" s="1" t="s">
        <v>4286</v>
      </c>
      <c r="L126" s="23">
        <v>0</v>
      </c>
      <c r="M126" s="1" t="e">
        <v>#N/A</v>
      </c>
    </row>
    <row r="127" spans="1:13">
      <c r="A127" s="1" t="s">
        <v>4671</v>
      </c>
      <c r="B127" s="1" t="s">
        <v>4646</v>
      </c>
      <c r="C127" s="1" t="s">
        <v>4672</v>
      </c>
      <c r="D127" s="1" t="s">
        <v>4673</v>
      </c>
      <c r="E127" s="1" t="s">
        <v>4290</v>
      </c>
      <c r="F127" s="1" t="s">
        <v>2021</v>
      </c>
      <c r="G127" s="1" t="s">
        <v>4285</v>
      </c>
      <c r="H127" s="1" t="s">
        <v>83</v>
      </c>
      <c r="I127" s="1" t="s">
        <v>566</v>
      </c>
      <c r="K127" s="1" t="s">
        <v>4286</v>
      </c>
      <c r="L127" s="23" t="e">
        <v>#N/A</v>
      </c>
      <c r="M127" s="1" t="e">
        <v>#N/A</v>
      </c>
    </row>
    <row r="128" spans="1:13">
      <c r="A128" s="1" t="s">
        <v>4674</v>
      </c>
      <c r="B128" s="1" t="s">
        <v>4646</v>
      </c>
      <c r="C128" s="1" t="s">
        <v>4675</v>
      </c>
      <c r="D128" s="1" t="s">
        <v>4676</v>
      </c>
      <c r="E128" s="1" t="s">
        <v>4290</v>
      </c>
      <c r="F128" s="1" t="s">
        <v>2021</v>
      </c>
      <c r="G128" s="1" t="s">
        <v>4285</v>
      </c>
      <c r="H128" s="1" t="s">
        <v>83</v>
      </c>
      <c r="I128" s="1" t="s">
        <v>566</v>
      </c>
      <c r="K128" s="1" t="s">
        <v>4286</v>
      </c>
      <c r="L128" s="23" t="e">
        <v>#N/A</v>
      </c>
      <c r="M128" s="1" t="e">
        <v>#N/A</v>
      </c>
    </row>
    <row r="129" spans="1:13">
      <c r="A129" s="1" t="s">
        <v>4677</v>
      </c>
      <c r="B129" s="1" t="s">
        <v>4646</v>
      </c>
      <c r="C129" s="1" t="s">
        <v>4678</v>
      </c>
      <c r="D129" s="1" t="s">
        <v>4679</v>
      </c>
      <c r="E129" s="1" t="s">
        <v>4290</v>
      </c>
      <c r="F129" s="1" t="s">
        <v>2021</v>
      </c>
      <c r="G129" s="1" t="s">
        <v>4285</v>
      </c>
      <c r="H129" s="1" t="s">
        <v>83</v>
      </c>
      <c r="I129" s="1" t="s">
        <v>566</v>
      </c>
      <c r="K129" s="1" t="s">
        <v>4286</v>
      </c>
      <c r="L129" s="23" t="e">
        <v>#N/A</v>
      </c>
      <c r="M129" s="1" t="e">
        <v>#N/A</v>
      </c>
    </row>
    <row r="130" spans="1:13">
      <c r="A130" s="1" t="s">
        <v>4680</v>
      </c>
      <c r="B130" s="1" t="s">
        <v>4646</v>
      </c>
      <c r="C130" s="1" t="s">
        <v>4681</v>
      </c>
      <c r="D130" s="1" t="s">
        <v>4682</v>
      </c>
      <c r="E130" s="1" t="s">
        <v>4290</v>
      </c>
      <c r="F130" s="1" t="s">
        <v>2021</v>
      </c>
      <c r="G130" s="1" t="s">
        <v>4285</v>
      </c>
      <c r="H130" s="1" t="s">
        <v>83</v>
      </c>
      <c r="I130" s="1" t="s">
        <v>566</v>
      </c>
      <c r="K130" s="1" t="s">
        <v>4286</v>
      </c>
      <c r="L130" s="23" t="e">
        <v>#N/A</v>
      </c>
      <c r="M130" s="1" t="e">
        <v>#N/A</v>
      </c>
    </row>
    <row r="131" spans="1:13">
      <c r="A131" s="1" t="s">
        <v>4683</v>
      </c>
      <c r="B131" s="1" t="s">
        <v>4646</v>
      </c>
      <c r="C131" s="1" t="s">
        <v>4684</v>
      </c>
      <c r="D131" s="1" t="s">
        <v>4685</v>
      </c>
      <c r="E131" s="1" t="s">
        <v>4290</v>
      </c>
      <c r="F131" s="1" t="s">
        <v>2021</v>
      </c>
      <c r="G131" s="1" t="s">
        <v>4285</v>
      </c>
      <c r="H131" s="1" t="s">
        <v>83</v>
      </c>
      <c r="I131" s="1" t="s">
        <v>566</v>
      </c>
      <c r="K131" s="1" t="s">
        <v>4286</v>
      </c>
      <c r="L131" s="23" t="e">
        <v>#N/A</v>
      </c>
      <c r="M131" s="1" t="e">
        <v>#N/A</v>
      </c>
    </row>
    <row r="132" spans="1:13">
      <c r="A132" s="1" t="s">
        <v>4686</v>
      </c>
      <c r="B132" s="1" t="s">
        <v>4646</v>
      </c>
      <c r="C132" s="1" t="s">
        <v>4687</v>
      </c>
      <c r="D132" s="1" t="s">
        <v>4688</v>
      </c>
      <c r="E132" s="1" t="s">
        <v>4290</v>
      </c>
      <c r="F132" s="1" t="s">
        <v>2021</v>
      </c>
      <c r="G132" s="1" t="s">
        <v>4285</v>
      </c>
      <c r="H132" s="1" t="s">
        <v>83</v>
      </c>
      <c r="I132" s="1" t="s">
        <v>566</v>
      </c>
      <c r="K132" s="1" t="s">
        <v>4286</v>
      </c>
      <c r="L132" s="23" t="e">
        <v>#N/A</v>
      </c>
      <c r="M132" s="1" t="e">
        <v>#N/A</v>
      </c>
    </row>
    <row r="133" spans="1:13">
      <c r="A133" s="1" t="s">
        <v>4689</v>
      </c>
      <c r="B133" s="1" t="s">
        <v>4646</v>
      </c>
      <c r="C133" s="1" t="s">
        <v>4690</v>
      </c>
      <c r="D133" s="1" t="s">
        <v>4691</v>
      </c>
      <c r="E133" s="1" t="s">
        <v>4290</v>
      </c>
      <c r="F133" s="1" t="s">
        <v>2021</v>
      </c>
      <c r="G133" s="1" t="s">
        <v>4285</v>
      </c>
      <c r="H133" s="1" t="s">
        <v>83</v>
      </c>
      <c r="I133" s="1" t="s">
        <v>566</v>
      </c>
      <c r="K133" s="1" t="s">
        <v>4286</v>
      </c>
      <c r="L133" s="23" t="e">
        <v>#N/A</v>
      </c>
      <c r="M133" s="1" t="e">
        <v>#N/A</v>
      </c>
    </row>
    <row r="134" spans="1:13">
      <c r="A134" s="1" t="s">
        <v>4692</v>
      </c>
      <c r="B134" s="1" t="s">
        <v>4646</v>
      </c>
      <c r="C134" s="1" t="s">
        <v>4693</v>
      </c>
      <c r="D134" s="1" t="s">
        <v>4694</v>
      </c>
      <c r="E134" s="1" t="s">
        <v>4446</v>
      </c>
      <c r="F134" s="1" t="s">
        <v>2021</v>
      </c>
      <c r="G134" s="1" t="s">
        <v>4291</v>
      </c>
      <c r="H134" s="1" t="s">
        <v>83</v>
      </c>
      <c r="I134" s="1" t="s">
        <v>566</v>
      </c>
      <c r="K134" s="1" t="s">
        <v>4286</v>
      </c>
      <c r="L134" s="23" t="e">
        <v>#N/A</v>
      </c>
      <c r="M134" s="1" t="e">
        <v>#N/A</v>
      </c>
    </row>
    <row r="135" spans="1:13">
      <c r="A135" s="1" t="s">
        <v>4695</v>
      </c>
      <c r="B135" s="1" t="s">
        <v>689</v>
      </c>
      <c r="C135" s="1" t="s">
        <v>4696</v>
      </c>
      <c r="D135" s="1" t="s">
        <v>4697</v>
      </c>
      <c r="E135" s="1" t="s">
        <v>4446</v>
      </c>
      <c r="F135" s="1" t="s">
        <v>2021</v>
      </c>
      <c r="G135" s="1" t="s">
        <v>4285</v>
      </c>
      <c r="H135" s="1" t="s">
        <v>83</v>
      </c>
      <c r="I135" s="1" t="s">
        <v>566</v>
      </c>
      <c r="K135" s="1" t="s">
        <v>4292</v>
      </c>
      <c r="L135" s="23">
        <v>45826</v>
      </c>
      <c r="M135" s="1" t="s">
        <v>4293</v>
      </c>
    </row>
    <row r="136" spans="1:13">
      <c r="A136" s="1" t="s">
        <v>4698</v>
      </c>
      <c r="B136" s="1" t="s">
        <v>689</v>
      </c>
      <c r="C136" s="1" t="s">
        <v>4699</v>
      </c>
      <c r="D136" s="1" t="s">
        <v>4700</v>
      </c>
      <c r="E136" s="1" t="s">
        <v>4446</v>
      </c>
      <c r="F136" s="1" t="s">
        <v>2021</v>
      </c>
      <c r="G136" s="1" t="s">
        <v>4285</v>
      </c>
      <c r="H136" s="1" t="s">
        <v>83</v>
      </c>
      <c r="I136" s="1" t="s">
        <v>566</v>
      </c>
      <c r="K136" s="1" t="s">
        <v>4292</v>
      </c>
      <c r="L136" s="23">
        <v>45733</v>
      </c>
      <c r="M136" s="1" t="s">
        <v>4293</v>
      </c>
    </row>
    <row r="137" spans="1:13">
      <c r="A137" s="1" t="s">
        <v>4701</v>
      </c>
      <c r="B137" s="1" t="s">
        <v>689</v>
      </c>
      <c r="C137" s="1" t="s">
        <v>4702</v>
      </c>
      <c r="D137" s="1" t="s">
        <v>4703</v>
      </c>
      <c r="E137" s="1" t="s">
        <v>4331</v>
      </c>
      <c r="F137" s="1" t="s">
        <v>2737</v>
      </c>
      <c r="G137" s="1" t="s">
        <v>4291</v>
      </c>
      <c r="H137" s="1" t="s">
        <v>83</v>
      </c>
      <c r="I137" s="1" t="s">
        <v>566</v>
      </c>
      <c r="K137" s="1" t="s">
        <v>4286</v>
      </c>
      <c r="L137" s="23" t="e">
        <v>#N/A</v>
      </c>
      <c r="M137" s="1" t="e">
        <v>#N/A</v>
      </c>
    </row>
    <row r="138" spans="1:13">
      <c r="A138" s="1" t="s">
        <v>4704</v>
      </c>
      <c r="B138" s="1" t="s">
        <v>689</v>
      </c>
      <c r="C138" s="1" t="s">
        <v>4705</v>
      </c>
      <c r="D138" s="1" t="s">
        <v>4706</v>
      </c>
      <c r="E138" s="1" t="s">
        <v>4446</v>
      </c>
      <c r="F138" s="1" t="s">
        <v>2021</v>
      </c>
      <c r="G138" s="1" t="s">
        <v>4285</v>
      </c>
      <c r="H138" s="1" t="s">
        <v>83</v>
      </c>
      <c r="I138" s="1" t="s">
        <v>566</v>
      </c>
      <c r="K138" s="1" t="s">
        <v>4292</v>
      </c>
      <c r="L138" s="23">
        <v>45365</v>
      </c>
      <c r="M138" s="1" t="s">
        <v>4293</v>
      </c>
    </row>
    <row r="139" spans="1:13">
      <c r="A139" s="1" t="s">
        <v>4707</v>
      </c>
      <c r="B139" s="1" t="s">
        <v>689</v>
      </c>
      <c r="C139" s="1" t="s">
        <v>4708</v>
      </c>
      <c r="D139" s="1" t="s">
        <v>4709</v>
      </c>
      <c r="E139" s="1" t="s">
        <v>4418</v>
      </c>
      <c r="F139" s="1" t="s">
        <v>3199</v>
      </c>
      <c r="G139" s="1" t="s">
        <v>4291</v>
      </c>
      <c r="H139" s="1" t="s">
        <v>83</v>
      </c>
      <c r="I139" s="1" t="s">
        <v>566</v>
      </c>
      <c r="K139" s="1" t="s">
        <v>4286</v>
      </c>
      <c r="L139" s="23" t="e">
        <v>#N/A</v>
      </c>
      <c r="M139" s="1" t="e">
        <v>#N/A</v>
      </c>
    </row>
    <row r="140" spans="1:13">
      <c r="A140" s="1" t="s">
        <v>4710</v>
      </c>
      <c r="B140" s="1" t="s">
        <v>689</v>
      </c>
      <c r="C140" s="1" t="s">
        <v>4711</v>
      </c>
      <c r="D140" s="1" t="s">
        <v>4712</v>
      </c>
      <c r="E140" s="1" t="s">
        <v>4331</v>
      </c>
      <c r="F140" s="1" t="s">
        <v>2737</v>
      </c>
      <c r="G140" s="1" t="s">
        <v>4291</v>
      </c>
      <c r="H140" s="1" t="s">
        <v>83</v>
      </c>
      <c r="I140" s="1" t="s">
        <v>566</v>
      </c>
      <c r="K140" s="1" t="s">
        <v>4286</v>
      </c>
      <c r="L140" s="23" t="e">
        <v>#N/A</v>
      </c>
      <c r="M140" s="1" t="e">
        <v>#N/A</v>
      </c>
    </row>
    <row r="141" spans="1:13">
      <c r="A141" s="1" t="s">
        <v>4713</v>
      </c>
      <c r="B141" s="1" t="s">
        <v>689</v>
      </c>
      <c r="C141" s="1" t="s">
        <v>4714</v>
      </c>
      <c r="D141" s="1" t="s">
        <v>4715</v>
      </c>
      <c r="E141" s="1" t="s">
        <v>4331</v>
      </c>
      <c r="F141" s="1" t="s">
        <v>2737</v>
      </c>
      <c r="G141" s="1" t="s">
        <v>4291</v>
      </c>
      <c r="H141" s="1" t="s">
        <v>83</v>
      </c>
      <c r="I141" s="1" t="s">
        <v>566</v>
      </c>
      <c r="K141" s="1" t="s">
        <v>4286</v>
      </c>
      <c r="L141" s="23" t="e">
        <v>#N/A</v>
      </c>
      <c r="M141" s="1" t="e">
        <v>#N/A</v>
      </c>
    </row>
    <row r="142" spans="1:13">
      <c r="A142" s="1" t="s">
        <v>4716</v>
      </c>
      <c r="B142" s="1" t="s">
        <v>689</v>
      </c>
      <c r="C142" s="1" t="s">
        <v>4717</v>
      </c>
      <c r="D142" s="1" t="s">
        <v>4718</v>
      </c>
      <c r="E142" s="1" t="s">
        <v>4446</v>
      </c>
      <c r="F142" s="1" t="s">
        <v>2021</v>
      </c>
      <c r="G142" s="1" t="s">
        <v>4285</v>
      </c>
      <c r="H142" s="1" t="s">
        <v>83</v>
      </c>
      <c r="I142" s="1" t="s">
        <v>566</v>
      </c>
      <c r="K142" s="1" t="s">
        <v>4292</v>
      </c>
      <c r="L142" s="23">
        <v>45708</v>
      </c>
      <c r="M142" s="1" t="s">
        <v>4293</v>
      </c>
    </row>
    <row r="143" spans="1:13">
      <c r="A143" s="1" t="s">
        <v>4719</v>
      </c>
      <c r="B143" s="1" t="s">
        <v>689</v>
      </c>
      <c r="C143" s="1" t="s">
        <v>4720</v>
      </c>
      <c r="D143" s="1" t="s">
        <v>4721</v>
      </c>
      <c r="E143" s="1" t="s">
        <v>4290</v>
      </c>
      <c r="F143" s="1" t="s">
        <v>2021</v>
      </c>
      <c r="G143" s="1" t="s">
        <v>4285</v>
      </c>
      <c r="H143" s="1" t="s">
        <v>83</v>
      </c>
      <c r="I143" s="1" t="s">
        <v>566</v>
      </c>
      <c r="K143" s="1" t="s">
        <v>4292</v>
      </c>
      <c r="L143" s="23">
        <v>45814</v>
      </c>
      <c r="M143" s="1" t="s">
        <v>4293</v>
      </c>
    </row>
    <row r="144" spans="1:13">
      <c r="A144" s="1" t="s">
        <v>4722</v>
      </c>
      <c r="B144" s="1" t="s">
        <v>689</v>
      </c>
      <c r="C144" s="1" t="s">
        <v>4723</v>
      </c>
      <c r="D144" s="1" t="s">
        <v>4724</v>
      </c>
      <c r="E144" s="1" t="s">
        <v>4446</v>
      </c>
      <c r="F144" s="1" t="s">
        <v>2021</v>
      </c>
      <c r="G144" s="1" t="s">
        <v>4285</v>
      </c>
      <c r="H144" s="1" t="s">
        <v>83</v>
      </c>
      <c r="I144" s="1" t="s">
        <v>566</v>
      </c>
      <c r="K144" s="1" t="s">
        <v>4292</v>
      </c>
      <c r="L144" s="23">
        <v>45736</v>
      </c>
      <c r="M144" s="1" t="s">
        <v>4293</v>
      </c>
    </row>
    <row r="145" spans="1:13">
      <c r="A145" s="1" t="s">
        <v>4725</v>
      </c>
      <c r="B145" s="1" t="s">
        <v>689</v>
      </c>
      <c r="C145" s="1" t="s">
        <v>4726</v>
      </c>
      <c r="D145" s="1" t="s">
        <v>4727</v>
      </c>
      <c r="E145" s="1" t="s">
        <v>4576</v>
      </c>
      <c r="F145" s="1" t="s">
        <v>2021</v>
      </c>
      <c r="G145" s="1" t="s">
        <v>4285</v>
      </c>
      <c r="H145" s="1" t="s">
        <v>83</v>
      </c>
      <c r="I145" s="1" t="s">
        <v>566</v>
      </c>
      <c r="K145" s="1" t="s">
        <v>4292</v>
      </c>
      <c r="L145" s="23">
        <v>45741</v>
      </c>
      <c r="M145" s="1" t="s">
        <v>4293</v>
      </c>
    </row>
    <row r="146" spans="1:13">
      <c r="A146" s="1" t="s">
        <v>4728</v>
      </c>
      <c r="B146" s="1" t="s">
        <v>689</v>
      </c>
      <c r="C146" s="1" t="s">
        <v>4729</v>
      </c>
      <c r="D146" s="1" t="s">
        <v>4730</v>
      </c>
      <c r="E146" s="1" t="s">
        <v>4446</v>
      </c>
      <c r="F146" s="1" t="s">
        <v>2021</v>
      </c>
      <c r="G146" s="1" t="s">
        <v>4285</v>
      </c>
      <c r="H146" s="1" t="s">
        <v>83</v>
      </c>
      <c r="I146" s="1" t="s">
        <v>566</v>
      </c>
      <c r="K146" s="1" t="s">
        <v>4286</v>
      </c>
      <c r="L146" s="23" t="e">
        <v>#N/A</v>
      </c>
      <c r="M146" s="1" t="e">
        <v>#N/A</v>
      </c>
    </row>
    <row r="147" spans="1:13">
      <c r="A147" s="1" t="s">
        <v>4731</v>
      </c>
      <c r="B147" s="1" t="s">
        <v>689</v>
      </c>
      <c r="C147" s="1" t="s">
        <v>4732</v>
      </c>
      <c r="D147" s="1" t="s">
        <v>4733</v>
      </c>
      <c r="E147" s="1" t="s">
        <v>4734</v>
      </c>
      <c r="F147" s="1" t="s">
        <v>3075</v>
      </c>
      <c r="G147" s="1" t="s">
        <v>4285</v>
      </c>
      <c r="H147" s="1" t="s">
        <v>83</v>
      </c>
      <c r="I147" s="1" t="s">
        <v>566</v>
      </c>
      <c r="K147" s="1" t="s">
        <v>4292</v>
      </c>
      <c r="L147" s="23">
        <v>45750</v>
      </c>
      <c r="M147" s="1" t="s">
        <v>4293</v>
      </c>
    </row>
    <row r="148" spans="1:13">
      <c r="A148" s="1" t="s">
        <v>4735</v>
      </c>
      <c r="B148" s="1" t="s">
        <v>689</v>
      </c>
      <c r="C148" s="1" t="s">
        <v>4736</v>
      </c>
      <c r="D148" s="1" t="s">
        <v>4737</v>
      </c>
      <c r="E148" s="1" t="s">
        <v>4734</v>
      </c>
      <c r="F148" s="1" t="s">
        <v>3075</v>
      </c>
      <c r="G148" s="1" t="s">
        <v>4285</v>
      </c>
      <c r="H148" s="1" t="s">
        <v>83</v>
      </c>
      <c r="I148" s="1" t="s">
        <v>566</v>
      </c>
      <c r="K148" s="1" t="s">
        <v>4292</v>
      </c>
      <c r="L148" s="23">
        <v>45755</v>
      </c>
      <c r="M148" s="1" t="s">
        <v>4293</v>
      </c>
    </row>
    <row r="149" spans="1:13">
      <c r="A149" s="1" t="s">
        <v>4738</v>
      </c>
      <c r="B149" s="1" t="s">
        <v>689</v>
      </c>
      <c r="C149" s="1" t="s">
        <v>4739</v>
      </c>
      <c r="D149" s="1" t="s">
        <v>4740</v>
      </c>
      <c r="E149" s="1" t="s">
        <v>4290</v>
      </c>
      <c r="F149" s="1" t="s">
        <v>2021</v>
      </c>
      <c r="G149" s="1" t="s">
        <v>4285</v>
      </c>
      <c r="H149" s="1" t="s">
        <v>83</v>
      </c>
      <c r="I149" s="1" t="s">
        <v>566</v>
      </c>
      <c r="K149" s="1" t="s">
        <v>4292</v>
      </c>
      <c r="L149" s="23">
        <v>45730</v>
      </c>
      <c r="M149" s="1" t="s">
        <v>4293</v>
      </c>
    </row>
    <row r="150" spans="1:13">
      <c r="A150" s="1" t="s">
        <v>4741</v>
      </c>
      <c r="B150" s="1" t="s">
        <v>689</v>
      </c>
      <c r="C150" s="1" t="s">
        <v>4742</v>
      </c>
      <c r="D150" s="1" t="s">
        <v>4743</v>
      </c>
      <c r="E150" s="1" t="s">
        <v>4734</v>
      </c>
      <c r="F150" s="1" t="s">
        <v>3075</v>
      </c>
      <c r="G150" s="1" t="s">
        <v>4285</v>
      </c>
      <c r="H150" s="1" t="s">
        <v>83</v>
      </c>
      <c r="I150" s="1" t="s">
        <v>566</v>
      </c>
      <c r="K150" s="1" t="s">
        <v>4292</v>
      </c>
      <c r="L150" s="23">
        <v>45751</v>
      </c>
      <c r="M150" s="1" t="s">
        <v>4293</v>
      </c>
    </row>
    <row r="151" spans="1:13">
      <c r="A151" s="1" t="s">
        <v>4744</v>
      </c>
      <c r="B151" s="1" t="s">
        <v>689</v>
      </c>
      <c r="C151" s="1" t="s">
        <v>4745</v>
      </c>
      <c r="D151" s="1" t="s">
        <v>4746</v>
      </c>
      <c r="E151" s="1" t="s">
        <v>4734</v>
      </c>
      <c r="F151" s="1" t="s">
        <v>3075</v>
      </c>
      <c r="G151" s="1" t="s">
        <v>4285</v>
      </c>
      <c r="H151" s="1" t="s">
        <v>83</v>
      </c>
      <c r="I151" s="1" t="s">
        <v>566</v>
      </c>
      <c r="K151" s="1" t="s">
        <v>4292</v>
      </c>
      <c r="L151" s="23">
        <v>45754</v>
      </c>
      <c r="M151" s="1" t="s">
        <v>4293</v>
      </c>
    </row>
    <row r="152" spans="1:13">
      <c r="A152" s="1" t="s">
        <v>3546</v>
      </c>
      <c r="B152" s="1" t="s">
        <v>689</v>
      </c>
      <c r="C152" s="1" t="s">
        <v>4747</v>
      </c>
      <c r="D152" s="1" t="s">
        <v>4748</v>
      </c>
      <c r="E152" s="1" t="s">
        <v>4576</v>
      </c>
      <c r="F152" s="1" t="s">
        <v>2021</v>
      </c>
      <c r="G152" s="1" t="s">
        <v>4285</v>
      </c>
      <c r="H152" s="1" t="s">
        <v>83</v>
      </c>
      <c r="I152" s="1" t="s">
        <v>566</v>
      </c>
      <c r="L152" s="23">
        <v>0</v>
      </c>
      <c r="M152" s="1" t="s">
        <v>1125</v>
      </c>
    </row>
    <row r="153" spans="1:13">
      <c r="A153" s="1" t="s">
        <v>4749</v>
      </c>
      <c r="B153" s="1" t="s">
        <v>689</v>
      </c>
      <c r="C153" s="1" t="s">
        <v>4750</v>
      </c>
      <c r="D153" s="1" t="s">
        <v>4751</v>
      </c>
      <c r="E153" s="1" t="s">
        <v>4734</v>
      </c>
      <c r="F153" s="1" t="s">
        <v>3075</v>
      </c>
      <c r="G153" s="1" t="s">
        <v>4285</v>
      </c>
      <c r="H153" s="1" t="s">
        <v>83</v>
      </c>
      <c r="I153" s="1" t="s">
        <v>566</v>
      </c>
      <c r="K153" s="1" t="s">
        <v>4292</v>
      </c>
      <c r="L153" s="23">
        <v>45756</v>
      </c>
      <c r="M153" s="1" t="s">
        <v>4293</v>
      </c>
    </row>
    <row r="154" spans="1:13">
      <c r="A154" s="1" t="s">
        <v>4752</v>
      </c>
      <c r="B154" s="1" t="s">
        <v>689</v>
      </c>
      <c r="C154" s="1" t="s">
        <v>4753</v>
      </c>
      <c r="D154" s="1" t="s">
        <v>4754</v>
      </c>
      <c r="E154" s="1" t="s">
        <v>4284</v>
      </c>
      <c r="F154" s="1" t="s">
        <v>2819</v>
      </c>
      <c r="G154" s="1" t="s">
        <v>4285</v>
      </c>
      <c r="H154" s="1" t="s">
        <v>83</v>
      </c>
      <c r="I154" s="1" t="s">
        <v>566</v>
      </c>
      <c r="K154" s="1" t="s">
        <v>4292</v>
      </c>
      <c r="L154" s="23">
        <v>45749</v>
      </c>
      <c r="M154" s="1" t="s">
        <v>4293</v>
      </c>
    </row>
    <row r="155" spans="1:13">
      <c r="A155" s="1" t="s">
        <v>4755</v>
      </c>
      <c r="B155" s="1" t="s">
        <v>689</v>
      </c>
      <c r="C155" s="1" t="s">
        <v>4756</v>
      </c>
      <c r="D155" s="1" t="s">
        <v>4757</v>
      </c>
      <c r="E155" s="1" t="s">
        <v>4284</v>
      </c>
      <c r="F155" s="1" t="s">
        <v>2819</v>
      </c>
      <c r="G155" s="1" t="s">
        <v>4285</v>
      </c>
      <c r="H155" s="1" t="s">
        <v>83</v>
      </c>
      <c r="I155" s="1" t="s">
        <v>566</v>
      </c>
      <c r="K155" s="1" t="s">
        <v>4292</v>
      </c>
      <c r="L155" s="23">
        <v>45744</v>
      </c>
      <c r="M155" s="1" t="s">
        <v>4293</v>
      </c>
    </row>
    <row r="156" spans="1:13">
      <c r="A156" s="1" t="s">
        <v>4758</v>
      </c>
      <c r="B156" s="1" t="s">
        <v>689</v>
      </c>
      <c r="C156" s="1" t="s">
        <v>4759</v>
      </c>
      <c r="D156" s="1" t="s">
        <v>4760</v>
      </c>
      <c r="E156" s="1" t="s">
        <v>4446</v>
      </c>
      <c r="F156" s="1" t="s">
        <v>2021</v>
      </c>
      <c r="G156" s="1" t="s">
        <v>4285</v>
      </c>
      <c r="H156" s="1" t="s">
        <v>83</v>
      </c>
      <c r="I156" s="1" t="s">
        <v>566</v>
      </c>
      <c r="K156" s="1" t="s">
        <v>4292</v>
      </c>
      <c r="L156" s="23">
        <v>45688</v>
      </c>
      <c r="M156" s="1" t="s">
        <v>4293</v>
      </c>
    </row>
    <row r="157" spans="1:13">
      <c r="A157" s="1" t="s">
        <v>840</v>
      </c>
      <c r="B157" s="1" t="s">
        <v>1384</v>
      </c>
      <c r="C157" s="1" t="s">
        <v>4761</v>
      </c>
      <c r="D157" s="1" t="s">
        <v>4762</v>
      </c>
      <c r="E157" s="1" t="s">
        <v>4290</v>
      </c>
      <c r="F157" s="1" t="s">
        <v>2021</v>
      </c>
      <c r="G157" s="1" t="s">
        <v>4291</v>
      </c>
      <c r="H157" s="1" t="s">
        <v>83</v>
      </c>
      <c r="I157" s="1" t="s">
        <v>566</v>
      </c>
      <c r="L157" s="23" t="e">
        <v>#N/A</v>
      </c>
      <c r="M157" s="1" t="s">
        <v>736</v>
      </c>
    </row>
    <row r="158" spans="1:13">
      <c r="A158" s="1" t="s">
        <v>1931</v>
      </c>
      <c r="B158" s="1" t="s">
        <v>1384</v>
      </c>
      <c r="C158" s="1" t="s">
        <v>4763</v>
      </c>
      <c r="D158" s="1" t="s">
        <v>4764</v>
      </c>
      <c r="E158" s="1" t="s">
        <v>4290</v>
      </c>
      <c r="F158" s="1" t="s">
        <v>2021</v>
      </c>
      <c r="G158" s="1" t="s">
        <v>4291</v>
      </c>
      <c r="H158" s="1" t="s">
        <v>83</v>
      </c>
      <c r="I158" s="1" t="s">
        <v>566</v>
      </c>
      <c r="L158" s="23" t="e">
        <v>#N/A</v>
      </c>
      <c r="M158" s="1" t="s">
        <v>900</v>
      </c>
    </row>
    <row r="159" spans="1:13">
      <c r="A159" s="1" t="s">
        <v>2432</v>
      </c>
      <c r="B159" s="1" t="s">
        <v>689</v>
      </c>
      <c r="C159" s="1" t="s">
        <v>4765</v>
      </c>
      <c r="D159" s="1" t="s">
        <v>4766</v>
      </c>
      <c r="E159" s="1" t="s">
        <v>4290</v>
      </c>
      <c r="F159" s="1" t="s">
        <v>2021</v>
      </c>
      <c r="G159" s="1" t="s">
        <v>4285</v>
      </c>
      <c r="H159" s="1" t="s">
        <v>83</v>
      </c>
      <c r="I159" s="1" t="s">
        <v>566</v>
      </c>
      <c r="L159" s="23">
        <v>0</v>
      </c>
      <c r="M159" s="1" t="s">
        <v>1152</v>
      </c>
    </row>
    <row r="160" spans="1:13">
      <c r="A160" s="1" t="s">
        <v>2427</v>
      </c>
      <c r="B160" s="1" t="s">
        <v>689</v>
      </c>
      <c r="C160" s="1" t="s">
        <v>4767</v>
      </c>
      <c r="D160" s="1" t="s">
        <v>4768</v>
      </c>
      <c r="E160" s="1" t="s">
        <v>4446</v>
      </c>
      <c r="F160" s="1" t="s">
        <v>2021</v>
      </c>
      <c r="G160" s="1" t="s">
        <v>4291</v>
      </c>
      <c r="H160" s="1" t="s">
        <v>83</v>
      </c>
      <c r="I160" s="1" t="s">
        <v>566</v>
      </c>
      <c r="L160" s="23">
        <v>0</v>
      </c>
      <c r="M160" s="1" t="s">
        <v>1152</v>
      </c>
    </row>
    <row r="161" spans="1:13">
      <c r="A161" s="1" t="s">
        <v>4769</v>
      </c>
      <c r="B161" s="1" t="s">
        <v>668</v>
      </c>
      <c r="C161" s="1" t="s">
        <v>4770</v>
      </c>
      <c r="D161" s="1" t="s">
        <v>4771</v>
      </c>
      <c r="E161" s="1" t="s">
        <v>4290</v>
      </c>
      <c r="F161" s="1" t="s">
        <v>2021</v>
      </c>
      <c r="G161" s="1" t="s">
        <v>4291</v>
      </c>
      <c r="H161" s="1" t="s">
        <v>83</v>
      </c>
      <c r="I161" s="1" t="s">
        <v>566</v>
      </c>
      <c r="K161" s="1" t="s">
        <v>4286</v>
      </c>
      <c r="L161" s="23" t="e">
        <v>#N/A</v>
      </c>
      <c r="M161" s="1" t="e">
        <v>#N/A</v>
      </c>
    </row>
    <row r="162" spans="1:13">
      <c r="A162" s="1" t="s">
        <v>4772</v>
      </c>
      <c r="B162" s="1" t="s">
        <v>668</v>
      </c>
      <c r="C162" s="1" t="s">
        <v>4773</v>
      </c>
      <c r="D162" s="1" t="s">
        <v>4774</v>
      </c>
      <c r="E162" s="1" t="s">
        <v>4290</v>
      </c>
      <c r="F162" s="1" t="s">
        <v>2021</v>
      </c>
      <c r="G162" s="1" t="s">
        <v>4291</v>
      </c>
      <c r="H162" s="1" t="s">
        <v>83</v>
      </c>
      <c r="I162" s="1" t="s">
        <v>566</v>
      </c>
      <c r="K162" s="1" t="s">
        <v>4286</v>
      </c>
      <c r="L162" s="23" t="e">
        <v>#N/A</v>
      </c>
      <c r="M162" s="1" t="e">
        <v>#N/A</v>
      </c>
    </row>
    <row r="163" spans="1:13">
      <c r="A163" s="1" t="s">
        <v>4775</v>
      </c>
      <c r="B163" s="1" t="s">
        <v>668</v>
      </c>
      <c r="C163" s="1" t="s">
        <v>4776</v>
      </c>
      <c r="D163" s="1" t="s">
        <v>4777</v>
      </c>
      <c r="E163" s="1" t="s">
        <v>4576</v>
      </c>
      <c r="F163" s="1" t="s">
        <v>2021</v>
      </c>
      <c r="G163" s="1" t="s">
        <v>4291</v>
      </c>
      <c r="H163" s="1" t="s">
        <v>83</v>
      </c>
      <c r="I163" s="1" t="s">
        <v>566</v>
      </c>
      <c r="K163" s="1" t="s">
        <v>4286</v>
      </c>
      <c r="L163" s="23" t="e">
        <v>#N/A</v>
      </c>
      <c r="M163" s="1" t="e">
        <v>#N/A</v>
      </c>
    </row>
    <row r="164" spans="1:13">
      <c r="A164" s="1" t="s">
        <v>4778</v>
      </c>
      <c r="B164" s="1" t="s">
        <v>668</v>
      </c>
      <c r="C164" s="1" t="s">
        <v>4779</v>
      </c>
      <c r="D164" s="1" t="s">
        <v>4780</v>
      </c>
      <c r="E164" s="1" t="s">
        <v>4290</v>
      </c>
      <c r="F164" s="1" t="s">
        <v>2021</v>
      </c>
      <c r="G164" s="1" t="s">
        <v>4291</v>
      </c>
      <c r="H164" s="1" t="s">
        <v>83</v>
      </c>
      <c r="I164" s="1" t="s">
        <v>566</v>
      </c>
      <c r="K164" s="1" t="s">
        <v>4286</v>
      </c>
      <c r="L164" s="23" t="e">
        <v>#N/A</v>
      </c>
      <c r="M164" s="1" t="e">
        <v>#N/A</v>
      </c>
    </row>
    <row r="165" spans="1:13">
      <c r="A165" s="1" t="s">
        <v>4781</v>
      </c>
      <c r="B165" s="1" t="s">
        <v>668</v>
      </c>
      <c r="C165" s="1" t="s">
        <v>4782</v>
      </c>
      <c r="D165" s="1" t="s">
        <v>4783</v>
      </c>
      <c r="E165" s="1" t="s">
        <v>4290</v>
      </c>
      <c r="F165" s="1" t="s">
        <v>2021</v>
      </c>
      <c r="G165" s="1" t="s">
        <v>4291</v>
      </c>
      <c r="H165" s="1" t="s">
        <v>83</v>
      </c>
      <c r="I165" s="1" t="s">
        <v>566</v>
      </c>
      <c r="K165" s="1" t="s">
        <v>4286</v>
      </c>
      <c r="L165" s="23" t="e">
        <v>#N/A</v>
      </c>
      <c r="M165" s="1" t="e">
        <v>#N/A</v>
      </c>
    </row>
    <row r="166" spans="1:13">
      <c r="A166" s="1" t="s">
        <v>1169</v>
      </c>
      <c r="B166" s="1" t="s">
        <v>689</v>
      </c>
      <c r="C166" s="1" t="s">
        <v>4784</v>
      </c>
      <c r="D166" s="1" t="s">
        <v>4785</v>
      </c>
      <c r="E166" s="1" t="s">
        <v>4290</v>
      </c>
      <c r="F166" s="1" t="s">
        <v>2021</v>
      </c>
      <c r="G166" s="1" t="s">
        <v>4285</v>
      </c>
      <c r="H166" s="1" t="s">
        <v>83</v>
      </c>
      <c r="I166" s="1" t="s">
        <v>566</v>
      </c>
      <c r="L166" s="23">
        <v>0</v>
      </c>
      <c r="M166" s="1" t="s">
        <v>888</v>
      </c>
    </row>
    <row r="167" spans="1:13">
      <c r="A167" s="1" t="s">
        <v>4786</v>
      </c>
      <c r="B167" s="1" t="s">
        <v>689</v>
      </c>
      <c r="C167" s="1" t="s">
        <v>4787</v>
      </c>
      <c r="D167" s="1" t="s">
        <v>4788</v>
      </c>
      <c r="E167" s="1" t="s">
        <v>4290</v>
      </c>
      <c r="F167" s="1" t="s">
        <v>2021</v>
      </c>
      <c r="G167" s="1" t="s">
        <v>4285</v>
      </c>
      <c r="H167" s="1" t="s">
        <v>83</v>
      </c>
      <c r="I167" s="1" t="s">
        <v>566</v>
      </c>
      <c r="K167" s="1" t="s">
        <v>4286</v>
      </c>
      <c r="L167" s="23" t="e">
        <v>#N/A</v>
      </c>
      <c r="M167" s="1" t="e">
        <v>#N/A</v>
      </c>
    </row>
    <row r="168" spans="1:13">
      <c r="A168" s="1" t="s">
        <v>1599</v>
      </c>
      <c r="B168" s="1" t="s">
        <v>689</v>
      </c>
      <c r="C168" s="1" t="s">
        <v>4789</v>
      </c>
      <c r="D168" s="1" t="s">
        <v>4790</v>
      </c>
      <c r="E168" s="1" t="s">
        <v>4576</v>
      </c>
      <c r="F168" s="1" t="s">
        <v>2021</v>
      </c>
      <c r="G168" s="1" t="s">
        <v>4285</v>
      </c>
      <c r="H168" s="1" t="s">
        <v>83</v>
      </c>
      <c r="I168" s="1" t="s">
        <v>566</v>
      </c>
      <c r="L168" s="23">
        <v>0</v>
      </c>
      <c r="M168" s="1" t="s">
        <v>1601</v>
      </c>
    </row>
    <row r="169" spans="1:13">
      <c r="A169" s="1" t="s">
        <v>3549</v>
      </c>
      <c r="B169" s="1" t="s">
        <v>689</v>
      </c>
      <c r="C169" s="1" t="s">
        <v>4791</v>
      </c>
      <c r="D169" s="1" t="s">
        <v>4792</v>
      </c>
      <c r="E169" s="1" t="s">
        <v>4576</v>
      </c>
      <c r="F169" s="1" t="s">
        <v>2021</v>
      </c>
      <c r="G169" s="1" t="s">
        <v>4285</v>
      </c>
      <c r="H169" s="1" t="s">
        <v>83</v>
      </c>
      <c r="I169" s="1" t="s">
        <v>566</v>
      </c>
      <c r="L169" s="23">
        <v>0</v>
      </c>
      <c r="M169" s="1" t="s">
        <v>1125</v>
      </c>
    </row>
    <row r="170" spans="1:13">
      <c r="A170" s="1" t="s">
        <v>4793</v>
      </c>
      <c r="B170" s="1" t="s">
        <v>689</v>
      </c>
      <c r="C170" s="1" t="s">
        <v>4794</v>
      </c>
      <c r="D170" s="1" t="s">
        <v>4795</v>
      </c>
      <c r="E170" s="1" t="s">
        <v>4576</v>
      </c>
      <c r="F170" s="1" t="s">
        <v>2021</v>
      </c>
      <c r="G170" s="1" t="s">
        <v>4285</v>
      </c>
      <c r="H170" s="1" t="s">
        <v>83</v>
      </c>
      <c r="I170" s="1" t="s">
        <v>566</v>
      </c>
      <c r="K170" s="1" t="s">
        <v>4286</v>
      </c>
      <c r="L170" s="23" t="e">
        <v>#N/A</v>
      </c>
      <c r="M170" s="1" t="e">
        <v>#N/A</v>
      </c>
    </row>
    <row r="171" spans="1:13">
      <c r="A171" s="1" t="s">
        <v>4796</v>
      </c>
      <c r="B171" s="1" t="s">
        <v>689</v>
      </c>
      <c r="C171" s="1" t="s">
        <v>4797</v>
      </c>
      <c r="D171" s="1" t="s">
        <v>4798</v>
      </c>
      <c r="E171" s="1" t="s">
        <v>4290</v>
      </c>
      <c r="F171" s="1" t="s">
        <v>2021</v>
      </c>
      <c r="G171" s="1" t="s">
        <v>4285</v>
      </c>
      <c r="H171" s="1" t="s">
        <v>83</v>
      </c>
      <c r="I171" s="1" t="s">
        <v>566</v>
      </c>
      <c r="K171" s="1" t="s">
        <v>4292</v>
      </c>
      <c r="L171" s="23">
        <v>45887</v>
      </c>
      <c r="M171" s="1" t="s">
        <v>4293</v>
      </c>
    </row>
    <row r="172" spans="1:13">
      <c r="A172" s="1" t="s">
        <v>1671</v>
      </c>
      <c r="B172" s="1" t="s">
        <v>689</v>
      </c>
      <c r="C172" s="1" t="s">
        <v>4799</v>
      </c>
      <c r="D172" s="1" t="s">
        <v>4800</v>
      </c>
      <c r="E172" s="1" t="s">
        <v>4446</v>
      </c>
      <c r="F172" s="1" t="s">
        <v>4447</v>
      </c>
      <c r="G172" s="1" t="s">
        <v>4285</v>
      </c>
      <c r="H172" s="1" t="s">
        <v>83</v>
      </c>
      <c r="I172" s="1" t="s">
        <v>566</v>
      </c>
      <c r="K172" s="1" t="s">
        <v>4286</v>
      </c>
      <c r="L172" s="23">
        <v>0</v>
      </c>
      <c r="M172" s="1" t="e">
        <v>#N/A</v>
      </c>
    </row>
    <row r="173" spans="1:13">
      <c r="A173" s="1" t="s">
        <v>2482</v>
      </c>
      <c r="B173" s="1" t="s">
        <v>689</v>
      </c>
      <c r="C173" s="1" t="s">
        <v>4801</v>
      </c>
      <c r="D173" s="1" t="s">
        <v>4802</v>
      </c>
      <c r="E173" s="1" t="s">
        <v>4290</v>
      </c>
      <c r="F173" s="1" t="s">
        <v>2021</v>
      </c>
      <c r="G173" s="1" t="s">
        <v>4285</v>
      </c>
      <c r="H173" s="1" t="s">
        <v>83</v>
      </c>
      <c r="I173" s="1" t="s">
        <v>566</v>
      </c>
      <c r="K173" s="1" t="s">
        <v>4292</v>
      </c>
      <c r="L173" s="23">
        <v>45817</v>
      </c>
      <c r="M173" s="1" t="s">
        <v>947</v>
      </c>
    </row>
    <row r="174" spans="1:13">
      <c r="A174" s="1" t="s">
        <v>1982</v>
      </c>
      <c r="B174" s="1" t="s">
        <v>689</v>
      </c>
      <c r="C174" s="1" t="s">
        <v>4803</v>
      </c>
      <c r="D174" s="1" t="s">
        <v>4804</v>
      </c>
      <c r="E174" s="1" t="s">
        <v>4290</v>
      </c>
      <c r="F174" s="1" t="s">
        <v>2021</v>
      </c>
      <c r="G174" s="1" t="s">
        <v>4285</v>
      </c>
      <c r="H174" s="1" t="s">
        <v>83</v>
      </c>
      <c r="I174" s="1" t="s">
        <v>566</v>
      </c>
      <c r="L174" s="23">
        <v>0</v>
      </c>
      <c r="M174" s="1" t="s">
        <v>783</v>
      </c>
    </row>
    <row r="175" spans="1:13">
      <c r="A175" s="1" t="s">
        <v>4805</v>
      </c>
      <c r="B175" s="1" t="s">
        <v>689</v>
      </c>
      <c r="C175" s="1" t="s">
        <v>4806</v>
      </c>
      <c r="D175" s="1" t="s">
        <v>4807</v>
      </c>
      <c r="E175" s="1" t="s">
        <v>4290</v>
      </c>
      <c r="F175" s="1" t="s">
        <v>2021</v>
      </c>
      <c r="G175" s="1" t="s">
        <v>4285</v>
      </c>
      <c r="H175" s="1" t="s">
        <v>83</v>
      </c>
      <c r="I175" s="1" t="s">
        <v>566</v>
      </c>
      <c r="K175" s="1" t="s">
        <v>4286</v>
      </c>
      <c r="L175" s="23" t="e">
        <v>#N/A</v>
      </c>
      <c r="M175" s="1" t="e">
        <v>#N/A</v>
      </c>
    </row>
    <row r="176" spans="1:13">
      <c r="A176" s="1" t="s">
        <v>2545</v>
      </c>
      <c r="B176" s="1" t="s">
        <v>689</v>
      </c>
      <c r="C176" s="1" t="s">
        <v>4808</v>
      </c>
      <c r="D176" s="1" t="s">
        <v>4809</v>
      </c>
      <c r="E176" s="1" t="s">
        <v>4290</v>
      </c>
      <c r="F176" s="1" t="s">
        <v>2021</v>
      </c>
      <c r="G176" s="1" t="s">
        <v>4285</v>
      </c>
      <c r="H176" s="1" t="s">
        <v>83</v>
      </c>
      <c r="I176" s="1" t="s">
        <v>566</v>
      </c>
      <c r="L176" s="23">
        <v>0</v>
      </c>
      <c r="M176" s="1" t="s">
        <v>736</v>
      </c>
    </row>
    <row r="177" spans="1:13">
      <c r="A177" s="1" t="s">
        <v>795</v>
      </c>
      <c r="B177" s="1" t="s">
        <v>689</v>
      </c>
      <c r="C177" s="1" t="s">
        <v>4810</v>
      </c>
      <c r="D177" s="1" t="s">
        <v>4811</v>
      </c>
      <c r="E177" s="1" t="s">
        <v>4290</v>
      </c>
      <c r="F177" s="1" t="s">
        <v>2021</v>
      </c>
      <c r="G177" s="1" t="s">
        <v>4285</v>
      </c>
      <c r="H177" s="1" t="s">
        <v>83</v>
      </c>
      <c r="I177" s="1" t="s">
        <v>566</v>
      </c>
      <c r="L177" s="23">
        <v>0</v>
      </c>
      <c r="M177" s="1" t="s">
        <v>797</v>
      </c>
    </row>
    <row r="178" spans="1:13">
      <c r="A178" s="1" t="s">
        <v>1209</v>
      </c>
      <c r="B178" s="1" t="s">
        <v>689</v>
      </c>
      <c r="C178" s="1" t="s">
        <v>4812</v>
      </c>
      <c r="D178" s="1" t="s">
        <v>4813</v>
      </c>
      <c r="E178" s="1" t="s">
        <v>4290</v>
      </c>
      <c r="F178" s="1" t="s">
        <v>2021</v>
      </c>
      <c r="G178" s="1" t="s">
        <v>4285</v>
      </c>
      <c r="H178" s="1" t="s">
        <v>83</v>
      </c>
      <c r="I178" s="1" t="s">
        <v>566</v>
      </c>
      <c r="L178" s="23">
        <v>0</v>
      </c>
      <c r="M178" s="1" t="s">
        <v>736</v>
      </c>
    </row>
    <row r="179" spans="1:13">
      <c r="A179" s="1" t="s">
        <v>3698</v>
      </c>
      <c r="B179" s="1" t="s">
        <v>689</v>
      </c>
      <c r="C179" s="1" t="s">
        <v>4814</v>
      </c>
      <c r="D179" s="1" t="s">
        <v>4815</v>
      </c>
      <c r="E179" s="1" t="s">
        <v>4290</v>
      </c>
      <c r="F179" s="1" t="s">
        <v>2021</v>
      </c>
      <c r="G179" s="1" t="s">
        <v>4285</v>
      </c>
      <c r="H179" s="1" t="s">
        <v>83</v>
      </c>
      <c r="I179" s="1" t="s">
        <v>566</v>
      </c>
      <c r="L179" s="23">
        <v>0</v>
      </c>
      <c r="M179" s="1" t="s">
        <v>812</v>
      </c>
    </row>
    <row r="180" spans="1:13">
      <c r="A180" s="1" t="s">
        <v>4816</v>
      </c>
      <c r="B180" s="1" t="s">
        <v>689</v>
      </c>
      <c r="C180" s="1" t="s">
        <v>4817</v>
      </c>
      <c r="D180" s="1" t="s">
        <v>4818</v>
      </c>
      <c r="E180" s="1" t="s">
        <v>4284</v>
      </c>
      <c r="F180" s="1" t="s">
        <v>2819</v>
      </c>
      <c r="G180" s="1" t="s">
        <v>4285</v>
      </c>
      <c r="H180" s="1" t="s">
        <v>83</v>
      </c>
      <c r="I180" s="1" t="s">
        <v>566</v>
      </c>
      <c r="K180" s="1" t="s">
        <v>4286</v>
      </c>
      <c r="L180" s="23" t="e">
        <v>#N/A</v>
      </c>
      <c r="M180" s="1" t="e">
        <v>#N/A</v>
      </c>
    </row>
    <row r="181" spans="1:13">
      <c r="A181" s="1" t="s">
        <v>4819</v>
      </c>
      <c r="B181" s="1" t="s">
        <v>689</v>
      </c>
      <c r="C181" s="1" t="s">
        <v>4820</v>
      </c>
      <c r="D181" s="1" t="s">
        <v>4821</v>
      </c>
      <c r="E181" s="1" t="s">
        <v>4290</v>
      </c>
      <c r="F181" s="1" t="s">
        <v>2021</v>
      </c>
      <c r="G181" s="1" t="s">
        <v>4285</v>
      </c>
      <c r="H181" s="1" t="s">
        <v>83</v>
      </c>
      <c r="I181" s="1" t="s">
        <v>566</v>
      </c>
      <c r="K181" s="1" t="s">
        <v>4286</v>
      </c>
      <c r="L181" s="23" t="e">
        <v>#N/A</v>
      </c>
      <c r="M181" s="1" t="e">
        <v>#N/A</v>
      </c>
    </row>
    <row r="182" spans="1:13">
      <c r="A182" s="1" t="s">
        <v>4822</v>
      </c>
      <c r="B182" s="1" t="s">
        <v>689</v>
      </c>
      <c r="C182" s="1" t="s">
        <v>4823</v>
      </c>
      <c r="D182" s="1" t="s">
        <v>4824</v>
      </c>
      <c r="E182" s="1" t="s">
        <v>4446</v>
      </c>
      <c r="F182" s="1" t="s">
        <v>2021</v>
      </c>
      <c r="G182" s="1" t="s">
        <v>4285</v>
      </c>
      <c r="H182" s="1" t="s">
        <v>83</v>
      </c>
      <c r="I182" s="1" t="s">
        <v>566</v>
      </c>
      <c r="K182" s="1" t="s">
        <v>4292</v>
      </c>
      <c r="L182" s="23">
        <v>45873</v>
      </c>
      <c r="M182" s="1" t="s">
        <v>4293</v>
      </c>
    </row>
    <row r="183" spans="1:13">
      <c r="A183" s="1" t="s">
        <v>1509</v>
      </c>
      <c r="B183" s="1" t="s">
        <v>689</v>
      </c>
      <c r="C183" s="1" t="s">
        <v>4825</v>
      </c>
      <c r="D183" s="1" t="s">
        <v>4826</v>
      </c>
      <c r="E183" s="1" t="s">
        <v>4446</v>
      </c>
      <c r="F183" s="1" t="s">
        <v>4447</v>
      </c>
      <c r="G183" s="1" t="s">
        <v>4285</v>
      </c>
      <c r="H183" s="1" t="s">
        <v>83</v>
      </c>
      <c r="I183" s="1" t="s">
        <v>566</v>
      </c>
      <c r="L183" s="23">
        <v>0</v>
      </c>
      <c r="M183" s="1" t="s">
        <v>1152</v>
      </c>
    </row>
    <row r="184" spans="1:13">
      <c r="A184" s="1" t="s">
        <v>2444</v>
      </c>
      <c r="B184" s="1" t="s">
        <v>689</v>
      </c>
      <c r="C184" s="1" t="s">
        <v>4827</v>
      </c>
      <c r="D184" s="1" t="s">
        <v>4828</v>
      </c>
      <c r="E184" s="1" t="s">
        <v>4446</v>
      </c>
      <c r="F184" s="1" t="s">
        <v>4447</v>
      </c>
      <c r="G184" s="1" t="s">
        <v>4285</v>
      </c>
      <c r="H184" s="1" t="s">
        <v>83</v>
      </c>
      <c r="I184" s="1" t="s">
        <v>566</v>
      </c>
      <c r="L184" s="23">
        <v>0</v>
      </c>
      <c r="M184" s="1" t="s">
        <v>1152</v>
      </c>
    </row>
    <row r="185" spans="1:13">
      <c r="A185" s="1" t="s">
        <v>4829</v>
      </c>
      <c r="B185" s="1" t="s">
        <v>689</v>
      </c>
      <c r="C185" s="1" t="s">
        <v>4830</v>
      </c>
      <c r="D185" s="1" t="s">
        <v>4831</v>
      </c>
      <c r="E185" s="1" t="s">
        <v>4290</v>
      </c>
      <c r="F185" s="1" t="s">
        <v>2021</v>
      </c>
      <c r="G185" s="1" t="s">
        <v>4285</v>
      </c>
      <c r="H185" s="1" t="s">
        <v>83</v>
      </c>
      <c r="I185" s="1" t="s">
        <v>566</v>
      </c>
      <c r="K185" s="1" t="s">
        <v>4286</v>
      </c>
      <c r="L185" s="23" t="e">
        <v>#N/A</v>
      </c>
      <c r="M185" s="1" t="e">
        <v>#N/A</v>
      </c>
    </row>
    <row r="186" spans="1:13">
      <c r="A186" s="1" t="s">
        <v>2448</v>
      </c>
      <c r="B186" s="1" t="s">
        <v>689</v>
      </c>
      <c r="C186" s="1" t="s">
        <v>4832</v>
      </c>
      <c r="D186" s="1" t="s">
        <v>4833</v>
      </c>
      <c r="E186" s="1" t="s">
        <v>4446</v>
      </c>
      <c r="F186" s="1" t="s">
        <v>4447</v>
      </c>
      <c r="G186" s="1" t="s">
        <v>4285</v>
      </c>
      <c r="H186" s="1" t="s">
        <v>83</v>
      </c>
      <c r="I186" s="1" t="s">
        <v>566</v>
      </c>
      <c r="L186" s="23">
        <v>0</v>
      </c>
      <c r="M186" s="1" t="s">
        <v>1152</v>
      </c>
    </row>
    <row r="187" spans="1:13">
      <c r="A187" s="1" t="s">
        <v>2440</v>
      </c>
      <c r="B187" s="1" t="s">
        <v>689</v>
      </c>
      <c r="C187" s="1" t="s">
        <v>4834</v>
      </c>
      <c r="D187" s="1" t="s">
        <v>4835</v>
      </c>
      <c r="E187" s="1" t="s">
        <v>4446</v>
      </c>
      <c r="F187" s="1" t="s">
        <v>4447</v>
      </c>
      <c r="G187" s="1" t="s">
        <v>4285</v>
      </c>
      <c r="H187" s="1" t="s">
        <v>83</v>
      </c>
      <c r="I187" s="1" t="s">
        <v>566</v>
      </c>
      <c r="L187" s="23">
        <v>0</v>
      </c>
      <c r="M187" s="1" t="s">
        <v>1152</v>
      </c>
    </row>
    <row r="188" spans="1:13">
      <c r="A188" s="1" t="s">
        <v>896</v>
      </c>
      <c r="B188" s="1" t="s">
        <v>689</v>
      </c>
      <c r="C188" s="1" t="s">
        <v>4836</v>
      </c>
      <c r="D188" s="1" t="s">
        <v>4837</v>
      </c>
      <c r="E188" s="1" t="s">
        <v>4290</v>
      </c>
      <c r="F188" s="1" t="s">
        <v>2021</v>
      </c>
      <c r="G188" s="1" t="s">
        <v>4285</v>
      </c>
      <c r="H188" s="1" t="s">
        <v>83</v>
      </c>
      <c r="I188" s="1" t="s">
        <v>566</v>
      </c>
      <c r="L188" s="23">
        <v>0</v>
      </c>
      <c r="M188" s="1" t="s">
        <v>897</v>
      </c>
    </row>
    <row r="189" spans="1:13">
      <c r="A189" s="1" t="s">
        <v>271</v>
      </c>
      <c r="B189" s="1" t="s">
        <v>689</v>
      </c>
      <c r="C189" s="1" t="s">
        <v>4838</v>
      </c>
      <c r="D189" s="1" t="s">
        <v>4839</v>
      </c>
      <c r="E189" s="1" t="s">
        <v>4576</v>
      </c>
      <c r="F189" s="1" t="s">
        <v>2021</v>
      </c>
      <c r="G189" s="1" t="s">
        <v>4285</v>
      </c>
      <c r="H189" s="1" t="s">
        <v>83</v>
      </c>
      <c r="I189" s="1" t="s">
        <v>566</v>
      </c>
      <c r="L189" s="23">
        <v>0</v>
      </c>
      <c r="M189" s="1" t="s">
        <v>1125</v>
      </c>
    </row>
    <row r="190" spans="1:13">
      <c r="A190" s="1" t="s">
        <v>557</v>
      </c>
      <c r="B190" s="1" t="s">
        <v>689</v>
      </c>
      <c r="C190" s="1" t="s">
        <v>4840</v>
      </c>
      <c r="D190" s="1" t="s">
        <v>4841</v>
      </c>
      <c r="E190" s="1" t="s">
        <v>4576</v>
      </c>
      <c r="F190" s="1" t="s">
        <v>2021</v>
      </c>
      <c r="G190" s="1" t="s">
        <v>4285</v>
      </c>
      <c r="H190" s="1" t="s">
        <v>83</v>
      </c>
      <c r="I190" s="1" t="s">
        <v>566</v>
      </c>
      <c r="L190" s="23">
        <v>0</v>
      </c>
      <c r="M190" s="1" t="s">
        <v>1125</v>
      </c>
    </row>
    <row r="191" spans="1:13">
      <c r="A191" s="1" t="s">
        <v>423</v>
      </c>
      <c r="B191" s="1" t="s">
        <v>689</v>
      </c>
      <c r="C191" s="1" t="s">
        <v>4842</v>
      </c>
      <c r="D191" s="1" t="s">
        <v>4843</v>
      </c>
      <c r="E191" s="1" t="s">
        <v>4446</v>
      </c>
      <c r="F191" s="1" t="s">
        <v>4447</v>
      </c>
      <c r="G191" s="1" t="s">
        <v>4285</v>
      </c>
      <c r="H191" s="1" t="s">
        <v>83</v>
      </c>
      <c r="I191" s="1" t="s">
        <v>566</v>
      </c>
      <c r="L191" s="23">
        <v>0</v>
      </c>
      <c r="M191" s="1" t="s">
        <v>1152</v>
      </c>
    </row>
    <row r="192" spans="1:13">
      <c r="A192" s="1" t="s">
        <v>4844</v>
      </c>
      <c r="B192" s="1" t="s">
        <v>689</v>
      </c>
      <c r="C192" s="1" t="s">
        <v>4845</v>
      </c>
      <c r="D192" s="1" t="s">
        <v>4846</v>
      </c>
      <c r="E192" s="1" t="s">
        <v>4290</v>
      </c>
      <c r="F192" s="1" t="s">
        <v>2021</v>
      </c>
      <c r="G192" s="1" t="s">
        <v>4285</v>
      </c>
      <c r="H192" s="1" t="s">
        <v>83</v>
      </c>
      <c r="I192" s="1" t="s">
        <v>566</v>
      </c>
      <c r="K192" s="1" t="s">
        <v>4292</v>
      </c>
      <c r="L192" s="23">
        <v>45726</v>
      </c>
      <c r="M192" s="1" t="s">
        <v>4293</v>
      </c>
    </row>
    <row r="193" spans="1:13">
      <c r="A193" s="1" t="s">
        <v>2455</v>
      </c>
      <c r="B193" s="1" t="s">
        <v>689</v>
      </c>
      <c r="C193" s="1" t="s">
        <v>4847</v>
      </c>
      <c r="D193" s="1" t="s">
        <v>4848</v>
      </c>
      <c r="E193" s="1" t="s">
        <v>4290</v>
      </c>
      <c r="F193" s="1" t="s">
        <v>2021</v>
      </c>
      <c r="G193" s="1" t="s">
        <v>4285</v>
      </c>
      <c r="H193" s="1" t="s">
        <v>83</v>
      </c>
      <c r="I193" s="1" t="s">
        <v>566</v>
      </c>
      <c r="L193" s="23">
        <v>0</v>
      </c>
      <c r="M193" s="1" t="s">
        <v>2451</v>
      </c>
    </row>
    <row r="194" spans="1:13">
      <c r="A194" s="1" t="s">
        <v>2540</v>
      </c>
      <c r="B194" s="1" t="s">
        <v>689</v>
      </c>
      <c r="C194" s="1" t="s">
        <v>4849</v>
      </c>
      <c r="D194" s="1" t="s">
        <v>4850</v>
      </c>
      <c r="E194" s="1" t="s">
        <v>4290</v>
      </c>
      <c r="F194" s="1" t="s">
        <v>2021</v>
      </c>
      <c r="G194" s="1" t="s">
        <v>4285</v>
      </c>
      <c r="H194" s="1" t="s">
        <v>83</v>
      </c>
      <c r="I194" s="1" t="s">
        <v>566</v>
      </c>
      <c r="L194" s="23">
        <v>0</v>
      </c>
      <c r="M194" s="1" t="s">
        <v>736</v>
      </c>
    </row>
    <row r="195" spans="1:13">
      <c r="A195" s="1" t="s">
        <v>1784</v>
      </c>
      <c r="B195" s="1" t="s">
        <v>689</v>
      </c>
      <c r="C195" s="1" t="s">
        <v>4851</v>
      </c>
      <c r="D195" s="1" t="s">
        <v>4852</v>
      </c>
      <c r="E195" s="1" t="s">
        <v>4331</v>
      </c>
      <c r="F195" s="1" t="s">
        <v>2737</v>
      </c>
      <c r="G195" s="1" t="s">
        <v>4285</v>
      </c>
      <c r="H195" s="1" t="s">
        <v>83</v>
      </c>
      <c r="I195" s="1" t="s">
        <v>566</v>
      </c>
      <c r="L195" s="23">
        <v>0</v>
      </c>
      <c r="M195" s="1" t="s">
        <v>790</v>
      </c>
    </row>
    <row r="196" spans="1:13">
      <c r="A196" s="1" t="s">
        <v>2527</v>
      </c>
      <c r="B196" s="1" t="s">
        <v>689</v>
      </c>
      <c r="C196" s="1" t="s">
        <v>4853</v>
      </c>
      <c r="D196" s="1" t="s">
        <v>4854</v>
      </c>
      <c r="E196" s="1" t="s">
        <v>4290</v>
      </c>
      <c r="F196" s="1" t="s">
        <v>2021</v>
      </c>
      <c r="G196" s="1" t="s">
        <v>4285</v>
      </c>
      <c r="H196" s="1" t="s">
        <v>83</v>
      </c>
      <c r="I196" s="1" t="s">
        <v>566</v>
      </c>
      <c r="K196" s="1" t="s">
        <v>4292</v>
      </c>
      <c r="L196" s="23">
        <v>45880</v>
      </c>
      <c r="M196" s="1" t="s">
        <v>736</v>
      </c>
    </row>
    <row r="197" spans="1:13">
      <c r="A197" s="1" t="s">
        <v>1693</v>
      </c>
      <c r="B197" s="1" t="s">
        <v>689</v>
      </c>
      <c r="C197" s="1" t="s">
        <v>4855</v>
      </c>
      <c r="D197" s="1" t="s">
        <v>4856</v>
      </c>
      <c r="E197" s="1" t="s">
        <v>4576</v>
      </c>
      <c r="F197" s="1" t="s">
        <v>2021</v>
      </c>
      <c r="G197" s="1" t="s">
        <v>4285</v>
      </c>
      <c r="H197" s="1" t="s">
        <v>83</v>
      </c>
      <c r="I197" s="1" t="s">
        <v>566</v>
      </c>
      <c r="L197" s="23">
        <v>0</v>
      </c>
      <c r="M197" s="1" t="s">
        <v>928</v>
      </c>
    </row>
    <row r="198" spans="1:13">
      <c r="A198" s="1" t="s">
        <v>3598</v>
      </c>
      <c r="B198" s="1" t="s">
        <v>689</v>
      </c>
      <c r="C198" s="1" t="s">
        <v>4857</v>
      </c>
      <c r="D198" s="1" t="s">
        <v>4858</v>
      </c>
      <c r="E198" s="1" t="s">
        <v>4576</v>
      </c>
      <c r="F198" s="1" t="s">
        <v>2021</v>
      </c>
      <c r="G198" s="1" t="s">
        <v>4285</v>
      </c>
      <c r="H198" s="1" t="s">
        <v>83</v>
      </c>
      <c r="I198" s="1" t="s">
        <v>566</v>
      </c>
      <c r="L198" s="23">
        <v>0</v>
      </c>
      <c r="M198" s="1" t="s">
        <v>1125</v>
      </c>
    </row>
    <row r="199" spans="1:13">
      <c r="A199" s="1" t="s">
        <v>990</v>
      </c>
      <c r="B199" s="1" t="s">
        <v>689</v>
      </c>
      <c r="C199" s="1" t="s">
        <v>4859</v>
      </c>
      <c r="D199" s="1" t="s">
        <v>4860</v>
      </c>
      <c r="E199" s="1" t="s">
        <v>4576</v>
      </c>
      <c r="F199" s="1" t="s">
        <v>2021</v>
      </c>
      <c r="G199" s="1" t="s">
        <v>4285</v>
      </c>
      <c r="H199" s="1" t="s">
        <v>83</v>
      </c>
      <c r="I199" s="1" t="s">
        <v>566</v>
      </c>
      <c r="L199" s="23">
        <v>0</v>
      </c>
      <c r="M199" s="1" t="s">
        <v>928</v>
      </c>
    </row>
    <row r="200" spans="1:13">
      <c r="A200" s="1" t="s">
        <v>439</v>
      </c>
      <c r="B200" s="1" t="s">
        <v>689</v>
      </c>
      <c r="C200" s="1" t="s">
        <v>4861</v>
      </c>
      <c r="D200" s="1" t="s">
        <v>4862</v>
      </c>
      <c r="E200" s="1" t="s">
        <v>4576</v>
      </c>
      <c r="F200" s="1" t="s">
        <v>2021</v>
      </c>
      <c r="G200" s="1" t="s">
        <v>4285</v>
      </c>
      <c r="H200" s="1" t="s">
        <v>83</v>
      </c>
      <c r="I200" s="1" t="s">
        <v>566</v>
      </c>
      <c r="L200" s="23">
        <v>0</v>
      </c>
      <c r="M200" s="1" t="s">
        <v>1125</v>
      </c>
    </row>
    <row r="201" spans="1:13">
      <c r="A201" s="1" t="s">
        <v>268</v>
      </c>
      <c r="B201" s="1" t="s">
        <v>689</v>
      </c>
      <c r="C201" s="1" t="s">
        <v>4863</v>
      </c>
      <c r="D201" s="1" t="s">
        <v>4864</v>
      </c>
      <c r="E201" s="1" t="s">
        <v>4576</v>
      </c>
      <c r="F201" s="1" t="s">
        <v>2021</v>
      </c>
      <c r="G201" s="1" t="s">
        <v>4285</v>
      </c>
      <c r="H201" s="1" t="s">
        <v>83</v>
      </c>
      <c r="I201" s="1" t="s">
        <v>566</v>
      </c>
      <c r="L201" s="23">
        <v>0</v>
      </c>
      <c r="M201" s="1" t="s">
        <v>1125</v>
      </c>
    </row>
    <row r="202" spans="1:13">
      <c r="A202" s="1" t="s">
        <v>3602</v>
      </c>
      <c r="B202" s="1" t="s">
        <v>689</v>
      </c>
      <c r="C202" s="1" t="s">
        <v>4865</v>
      </c>
      <c r="D202" s="1" t="s">
        <v>4866</v>
      </c>
      <c r="E202" s="1" t="s">
        <v>4576</v>
      </c>
      <c r="F202" s="1" t="s">
        <v>2021</v>
      </c>
      <c r="G202" s="1" t="s">
        <v>4285</v>
      </c>
      <c r="H202" s="1" t="s">
        <v>83</v>
      </c>
      <c r="I202" s="1" t="s">
        <v>566</v>
      </c>
      <c r="L202" s="23">
        <v>0</v>
      </c>
      <c r="M202" s="1" t="s">
        <v>1125</v>
      </c>
    </row>
    <row r="203" spans="1:13">
      <c r="A203" s="1" t="s">
        <v>1591</v>
      </c>
      <c r="B203" s="1" t="s">
        <v>689</v>
      </c>
      <c r="C203" s="1" t="s">
        <v>4867</v>
      </c>
      <c r="D203" s="1" t="s">
        <v>4868</v>
      </c>
      <c r="E203" s="1" t="s">
        <v>4446</v>
      </c>
      <c r="F203" s="1" t="s">
        <v>2021</v>
      </c>
      <c r="G203" s="1" t="s">
        <v>4285</v>
      </c>
      <c r="H203" s="1" t="s">
        <v>83</v>
      </c>
      <c r="I203" s="1" t="s">
        <v>566</v>
      </c>
      <c r="L203" s="23">
        <v>0</v>
      </c>
      <c r="M203" s="1" t="s">
        <v>542</v>
      </c>
    </row>
    <row r="204" spans="1:13">
      <c r="A204" s="1" t="s">
        <v>1732</v>
      </c>
      <c r="B204" s="1" t="s">
        <v>689</v>
      </c>
      <c r="C204" s="1" t="s">
        <v>4869</v>
      </c>
      <c r="D204" s="1" t="s">
        <v>4870</v>
      </c>
      <c r="E204" s="1" t="s">
        <v>4290</v>
      </c>
      <c r="F204" s="1" t="s">
        <v>2021</v>
      </c>
      <c r="G204" s="1" t="s">
        <v>4285</v>
      </c>
      <c r="H204" s="1" t="s">
        <v>83</v>
      </c>
      <c r="I204" s="1" t="s">
        <v>566</v>
      </c>
      <c r="L204" s="23">
        <v>0</v>
      </c>
      <c r="M204" s="1" t="s">
        <v>900</v>
      </c>
    </row>
    <row r="205" spans="1:13">
      <c r="A205" s="1" t="s">
        <v>4871</v>
      </c>
      <c r="B205" s="1" t="s">
        <v>689</v>
      </c>
      <c r="C205" s="1" t="s">
        <v>4872</v>
      </c>
      <c r="D205" s="1" t="s">
        <v>4873</v>
      </c>
      <c r="E205" s="1" t="s">
        <v>4576</v>
      </c>
      <c r="F205" s="1" t="s">
        <v>2021</v>
      </c>
      <c r="G205" s="1" t="s">
        <v>4285</v>
      </c>
      <c r="H205" s="1" t="s">
        <v>83</v>
      </c>
      <c r="I205" s="1" t="s">
        <v>566</v>
      </c>
      <c r="K205" s="1" t="s">
        <v>4286</v>
      </c>
      <c r="L205" s="23" t="e">
        <v>#N/A</v>
      </c>
      <c r="M205" s="1" t="e">
        <v>#N/A</v>
      </c>
    </row>
    <row r="206" spans="1:13">
      <c r="A206" s="1" t="s">
        <v>3582</v>
      </c>
      <c r="B206" s="1" t="s">
        <v>689</v>
      </c>
      <c r="C206" s="1" t="s">
        <v>4874</v>
      </c>
      <c r="D206" s="1" t="s">
        <v>4875</v>
      </c>
      <c r="E206" s="1" t="s">
        <v>4576</v>
      </c>
      <c r="F206" s="1" t="s">
        <v>2021</v>
      </c>
      <c r="G206" s="1" t="s">
        <v>4285</v>
      </c>
      <c r="H206" s="1" t="s">
        <v>83</v>
      </c>
      <c r="I206" s="1" t="s">
        <v>566</v>
      </c>
      <c r="L206" s="23">
        <v>0</v>
      </c>
      <c r="M206" s="1" t="s">
        <v>1125</v>
      </c>
    </row>
    <row r="207" spans="1:13">
      <c r="A207" s="1" t="s">
        <v>1790</v>
      </c>
      <c r="B207" s="1" t="s">
        <v>689</v>
      </c>
      <c r="C207" s="1" t="s">
        <v>4876</v>
      </c>
      <c r="D207" s="1" t="s">
        <v>4877</v>
      </c>
      <c r="E207" s="1" t="s">
        <v>4576</v>
      </c>
      <c r="F207" s="1" t="s">
        <v>2021</v>
      </c>
      <c r="G207" s="1" t="s">
        <v>4285</v>
      </c>
      <c r="H207" s="1" t="s">
        <v>83</v>
      </c>
      <c r="I207" s="1" t="s">
        <v>566</v>
      </c>
      <c r="L207" s="23">
        <v>0</v>
      </c>
      <c r="M207" s="1" t="s">
        <v>861</v>
      </c>
    </row>
    <row r="208" spans="1:13">
      <c r="A208" s="1" t="s">
        <v>458</v>
      </c>
      <c r="B208" s="1" t="s">
        <v>689</v>
      </c>
      <c r="C208" s="1" t="s">
        <v>4878</v>
      </c>
      <c r="D208" s="1" t="s">
        <v>4879</v>
      </c>
      <c r="E208" s="1" t="s">
        <v>4576</v>
      </c>
      <c r="F208" s="1" t="s">
        <v>2021</v>
      </c>
      <c r="G208" s="1" t="s">
        <v>4285</v>
      </c>
      <c r="H208" s="1" t="s">
        <v>83</v>
      </c>
      <c r="I208" s="1" t="s">
        <v>566</v>
      </c>
      <c r="L208" s="23">
        <v>0</v>
      </c>
      <c r="M208" s="1" t="s">
        <v>928</v>
      </c>
    </row>
    <row r="209" spans="1:13">
      <c r="A209" s="1" t="s">
        <v>3634</v>
      </c>
      <c r="B209" s="1" t="s">
        <v>689</v>
      </c>
      <c r="C209" s="1" t="s">
        <v>4880</v>
      </c>
      <c r="D209" s="1" t="s">
        <v>4881</v>
      </c>
      <c r="E209" s="1" t="s">
        <v>4576</v>
      </c>
      <c r="F209" s="1" t="s">
        <v>2021</v>
      </c>
      <c r="G209" s="1" t="s">
        <v>4285</v>
      </c>
      <c r="H209" s="1" t="s">
        <v>83</v>
      </c>
      <c r="I209" s="1" t="s">
        <v>566</v>
      </c>
      <c r="L209" s="23">
        <v>0</v>
      </c>
      <c r="M209" s="1" t="s">
        <v>928</v>
      </c>
    </row>
    <row r="210" spans="1:13">
      <c r="A210" s="1" t="s">
        <v>1196</v>
      </c>
      <c r="B210" s="1" t="s">
        <v>689</v>
      </c>
      <c r="C210" s="1" t="s">
        <v>4882</v>
      </c>
      <c r="D210" s="1" t="s">
        <v>4883</v>
      </c>
      <c r="E210" s="1" t="s">
        <v>4576</v>
      </c>
      <c r="F210" s="1" t="s">
        <v>2021</v>
      </c>
      <c r="G210" s="1" t="s">
        <v>4285</v>
      </c>
      <c r="H210" s="1" t="s">
        <v>83</v>
      </c>
      <c r="I210" s="1" t="s">
        <v>566</v>
      </c>
      <c r="L210" s="23">
        <v>0</v>
      </c>
      <c r="M210" s="1" t="s">
        <v>928</v>
      </c>
    </row>
    <row r="211" spans="1:13">
      <c r="A211" s="1" t="s">
        <v>3023</v>
      </c>
      <c r="B211" s="1" t="s">
        <v>689</v>
      </c>
      <c r="C211" s="1" t="s">
        <v>4884</v>
      </c>
      <c r="D211" s="1" t="s">
        <v>4885</v>
      </c>
      <c r="E211" s="1" t="s">
        <v>4576</v>
      </c>
      <c r="F211" s="1" t="s">
        <v>2021</v>
      </c>
      <c r="G211" s="1" t="s">
        <v>4285</v>
      </c>
      <c r="H211" s="1" t="s">
        <v>83</v>
      </c>
      <c r="I211" s="1" t="s">
        <v>566</v>
      </c>
      <c r="L211" s="23">
        <v>0</v>
      </c>
      <c r="M211" s="1" t="s">
        <v>1601</v>
      </c>
    </row>
    <row r="212" spans="1:13">
      <c r="A212" s="1" t="s">
        <v>2833</v>
      </c>
      <c r="B212" s="1" t="s">
        <v>689</v>
      </c>
      <c r="C212" s="1" t="s">
        <v>4886</v>
      </c>
      <c r="D212" s="1" t="s">
        <v>4887</v>
      </c>
      <c r="E212" s="1" t="s">
        <v>4290</v>
      </c>
      <c r="F212" s="1" t="s">
        <v>2021</v>
      </c>
      <c r="G212" s="1" t="s">
        <v>4285</v>
      </c>
      <c r="H212" s="1" t="s">
        <v>83</v>
      </c>
      <c r="I212" s="1" t="s">
        <v>566</v>
      </c>
      <c r="K212" s="1" t="s">
        <v>4292</v>
      </c>
      <c r="L212" s="23">
        <v>45870</v>
      </c>
      <c r="M212" s="1" t="s">
        <v>783</v>
      </c>
    </row>
    <row r="213" spans="1:13">
      <c r="A213" s="1" t="s">
        <v>4888</v>
      </c>
      <c r="B213" s="1" t="s">
        <v>689</v>
      </c>
      <c r="C213" s="1" t="s">
        <v>4889</v>
      </c>
      <c r="D213" s="1" t="s">
        <v>4890</v>
      </c>
      <c r="E213" s="1" t="s">
        <v>4290</v>
      </c>
      <c r="F213" s="1" t="s">
        <v>2021</v>
      </c>
      <c r="G213" s="1" t="s">
        <v>4285</v>
      </c>
      <c r="H213" s="1" t="s">
        <v>83</v>
      </c>
      <c r="I213" s="1" t="s">
        <v>566</v>
      </c>
      <c r="K213" s="1" t="s">
        <v>4286</v>
      </c>
      <c r="L213" s="23" t="e">
        <v>#N/A</v>
      </c>
      <c r="M213" s="1" t="e">
        <v>#N/A</v>
      </c>
    </row>
    <row r="214" spans="1:13">
      <c r="A214" s="1" t="s">
        <v>4891</v>
      </c>
      <c r="B214" s="1" t="s">
        <v>689</v>
      </c>
      <c r="C214" s="1" t="s">
        <v>4892</v>
      </c>
      <c r="D214" s="1" t="s">
        <v>4893</v>
      </c>
      <c r="E214" s="1" t="s">
        <v>4446</v>
      </c>
      <c r="F214" s="1" t="s">
        <v>2021</v>
      </c>
      <c r="G214" s="1" t="s">
        <v>4285</v>
      </c>
      <c r="H214" s="1" t="s">
        <v>83</v>
      </c>
      <c r="I214" s="1" t="s">
        <v>566</v>
      </c>
      <c r="K214" s="1" t="s">
        <v>4286</v>
      </c>
      <c r="L214" s="23" t="e">
        <v>#N/A</v>
      </c>
      <c r="M214" s="1" t="e">
        <v>#N/A</v>
      </c>
    </row>
    <row r="215" spans="1:13">
      <c r="A215" s="1" t="s">
        <v>2497</v>
      </c>
      <c r="B215" s="1" t="s">
        <v>689</v>
      </c>
      <c r="C215" s="1" t="s">
        <v>4894</v>
      </c>
      <c r="D215" s="1" t="s">
        <v>4895</v>
      </c>
      <c r="E215" s="1" t="s">
        <v>4290</v>
      </c>
      <c r="F215" s="1" t="s">
        <v>2021</v>
      </c>
      <c r="G215" s="1" t="s">
        <v>4285</v>
      </c>
      <c r="H215" s="1" t="s">
        <v>83</v>
      </c>
      <c r="I215" s="1" t="s">
        <v>566</v>
      </c>
      <c r="L215" s="23">
        <v>0</v>
      </c>
      <c r="M215" s="1" t="s">
        <v>947</v>
      </c>
    </row>
    <row r="216" spans="1:13">
      <c r="A216" s="1" t="s">
        <v>2852</v>
      </c>
      <c r="B216" s="1" t="s">
        <v>689</v>
      </c>
      <c r="C216" s="1" t="s">
        <v>4896</v>
      </c>
      <c r="D216" s="1" t="s">
        <v>4897</v>
      </c>
      <c r="E216" s="1" t="s">
        <v>4290</v>
      </c>
      <c r="F216" s="1" t="s">
        <v>2021</v>
      </c>
      <c r="G216" s="1" t="s">
        <v>4285</v>
      </c>
      <c r="H216" s="1" t="s">
        <v>83</v>
      </c>
      <c r="I216" s="1" t="s">
        <v>566</v>
      </c>
      <c r="L216" s="23">
        <v>0</v>
      </c>
      <c r="M216" s="1" t="s">
        <v>783</v>
      </c>
    </row>
    <row r="217" spans="1:13">
      <c r="A217" s="1" t="s">
        <v>550</v>
      </c>
      <c r="B217" s="1" t="s">
        <v>689</v>
      </c>
      <c r="C217" s="1" t="s">
        <v>4898</v>
      </c>
      <c r="D217" s="1" t="s">
        <v>4899</v>
      </c>
      <c r="E217" s="1" t="s">
        <v>4446</v>
      </c>
      <c r="F217" s="1" t="s">
        <v>2021</v>
      </c>
      <c r="G217" s="1" t="s">
        <v>4285</v>
      </c>
      <c r="H217" s="1" t="s">
        <v>83</v>
      </c>
      <c r="I217" s="1" t="s">
        <v>566</v>
      </c>
      <c r="L217" s="23">
        <v>0</v>
      </c>
      <c r="M217" s="1" t="s">
        <v>542</v>
      </c>
    </row>
    <row r="218" spans="1:13">
      <c r="A218" s="1" t="s">
        <v>4900</v>
      </c>
      <c r="B218" s="1" t="s">
        <v>689</v>
      </c>
      <c r="C218" s="1" t="s">
        <v>4901</v>
      </c>
      <c r="D218" s="1" t="s">
        <v>4902</v>
      </c>
      <c r="E218" s="1" t="s">
        <v>4290</v>
      </c>
      <c r="F218" s="1" t="s">
        <v>2021</v>
      </c>
      <c r="G218" s="1" t="s">
        <v>4285</v>
      </c>
      <c r="H218" s="1" t="s">
        <v>83</v>
      </c>
      <c r="I218" s="1" t="s">
        <v>566</v>
      </c>
      <c r="K218" s="1" t="s">
        <v>4286</v>
      </c>
      <c r="L218" s="23">
        <v>0</v>
      </c>
      <c r="M218" s="1" t="e">
        <v>#N/A</v>
      </c>
    </row>
    <row r="219" spans="1:13">
      <c r="A219" s="1" t="s">
        <v>781</v>
      </c>
      <c r="B219" s="1" t="s">
        <v>689</v>
      </c>
      <c r="C219" s="1" t="s">
        <v>4903</v>
      </c>
      <c r="D219" s="1" t="s">
        <v>4904</v>
      </c>
      <c r="E219" s="1" t="s">
        <v>4290</v>
      </c>
      <c r="F219" s="1" t="s">
        <v>2021</v>
      </c>
      <c r="G219" s="1" t="s">
        <v>4285</v>
      </c>
      <c r="H219" s="1" t="s">
        <v>83</v>
      </c>
      <c r="I219" s="1" t="s">
        <v>566</v>
      </c>
      <c r="K219" s="1" t="s">
        <v>4292</v>
      </c>
      <c r="L219" s="23">
        <v>45924</v>
      </c>
      <c r="M219" s="1" t="s">
        <v>783</v>
      </c>
    </row>
    <row r="220" spans="1:13">
      <c r="A220" s="1" t="s">
        <v>2419</v>
      </c>
      <c r="B220" s="1" t="s">
        <v>689</v>
      </c>
      <c r="C220" s="1" t="s">
        <v>4905</v>
      </c>
      <c r="D220" s="1" t="s">
        <v>4906</v>
      </c>
      <c r="E220" s="1" t="s">
        <v>4446</v>
      </c>
      <c r="F220" s="1" t="s">
        <v>4447</v>
      </c>
      <c r="G220" s="1" t="s">
        <v>4285</v>
      </c>
      <c r="H220" s="1" t="s">
        <v>83</v>
      </c>
      <c r="I220" s="1" t="s">
        <v>566</v>
      </c>
      <c r="K220" s="1" t="s">
        <v>4292</v>
      </c>
      <c r="L220" s="23">
        <v>45840</v>
      </c>
      <c r="M220" s="1" t="s">
        <v>1152</v>
      </c>
    </row>
    <row r="221" spans="1:13">
      <c r="A221" s="1" t="s">
        <v>4907</v>
      </c>
      <c r="B221" s="1" t="s">
        <v>689</v>
      </c>
      <c r="C221" s="1" t="s">
        <v>4908</v>
      </c>
      <c r="D221" s="1" t="s">
        <v>4909</v>
      </c>
      <c r="E221" s="1" t="s">
        <v>4290</v>
      </c>
      <c r="F221" s="1" t="s">
        <v>2021</v>
      </c>
      <c r="G221" s="1" t="s">
        <v>4285</v>
      </c>
      <c r="H221" s="1" t="s">
        <v>83</v>
      </c>
      <c r="I221" s="1" t="s">
        <v>566</v>
      </c>
      <c r="K221" s="1" t="s">
        <v>4286</v>
      </c>
      <c r="L221" s="23" t="e">
        <v>#N/A</v>
      </c>
      <c r="M221" s="1" t="e">
        <v>#N/A</v>
      </c>
    </row>
    <row r="222" spans="1:13">
      <c r="A222" s="1" t="s">
        <v>2838</v>
      </c>
      <c r="B222" s="1" t="s">
        <v>689</v>
      </c>
      <c r="C222" s="1" t="s">
        <v>4910</v>
      </c>
      <c r="D222" s="1" t="s">
        <v>4911</v>
      </c>
      <c r="E222" s="1" t="s">
        <v>4290</v>
      </c>
      <c r="F222" s="1" t="s">
        <v>2021</v>
      </c>
      <c r="G222" s="1" t="s">
        <v>4285</v>
      </c>
      <c r="H222" s="1" t="s">
        <v>83</v>
      </c>
      <c r="I222" s="1" t="s">
        <v>566</v>
      </c>
      <c r="K222" s="1" t="s">
        <v>4292</v>
      </c>
      <c r="L222" s="23">
        <v>45862</v>
      </c>
      <c r="M222" s="1" t="s">
        <v>783</v>
      </c>
    </row>
    <row r="223" spans="1:13">
      <c r="A223" s="1" t="s">
        <v>4912</v>
      </c>
      <c r="B223" s="1" t="s">
        <v>689</v>
      </c>
      <c r="C223" s="1" t="s">
        <v>4913</v>
      </c>
      <c r="D223" s="1" t="s">
        <v>4914</v>
      </c>
      <c r="E223" s="1" t="s">
        <v>4290</v>
      </c>
      <c r="F223" s="1" t="s">
        <v>2021</v>
      </c>
      <c r="G223" s="1" t="s">
        <v>4285</v>
      </c>
      <c r="H223" s="1" t="s">
        <v>83</v>
      </c>
      <c r="I223" s="1" t="s">
        <v>566</v>
      </c>
      <c r="K223" s="1" t="s">
        <v>4286</v>
      </c>
      <c r="L223" s="23" t="e">
        <v>#N/A</v>
      </c>
      <c r="M223" s="1" t="e">
        <v>#N/A</v>
      </c>
    </row>
    <row r="224" spans="1:13">
      <c r="A224" s="1" t="s">
        <v>2787</v>
      </c>
      <c r="B224" s="1" t="s">
        <v>689</v>
      </c>
      <c r="C224" s="1" t="s">
        <v>4915</v>
      </c>
      <c r="D224" s="1" t="s">
        <v>4916</v>
      </c>
      <c r="E224" s="1" t="s">
        <v>4290</v>
      </c>
      <c r="F224" s="1" t="s">
        <v>2021</v>
      </c>
      <c r="G224" s="1" t="s">
        <v>4285</v>
      </c>
      <c r="H224" s="1" t="s">
        <v>83</v>
      </c>
      <c r="I224" s="1" t="s">
        <v>566</v>
      </c>
      <c r="K224" s="1" t="s">
        <v>4292</v>
      </c>
      <c r="L224" s="23">
        <v>45810</v>
      </c>
      <c r="M224" s="1" t="s">
        <v>1245</v>
      </c>
    </row>
    <row r="225" spans="1:13">
      <c r="A225" s="1" t="s">
        <v>2550</v>
      </c>
      <c r="B225" s="1" t="s">
        <v>689</v>
      </c>
      <c r="C225" s="1" t="s">
        <v>4917</v>
      </c>
      <c r="D225" s="1" t="s">
        <v>4918</v>
      </c>
      <c r="E225" s="1" t="s">
        <v>4290</v>
      </c>
      <c r="F225" s="1" t="s">
        <v>2021</v>
      </c>
      <c r="G225" s="1" t="s">
        <v>4285</v>
      </c>
      <c r="H225" s="1" t="s">
        <v>83</v>
      </c>
      <c r="I225" s="1" t="s">
        <v>566</v>
      </c>
      <c r="L225" s="23">
        <v>0</v>
      </c>
      <c r="M225" s="1" t="s">
        <v>736</v>
      </c>
    </row>
    <row r="226" spans="1:13">
      <c r="A226" s="1" t="s">
        <v>2466</v>
      </c>
      <c r="B226" s="1" t="s">
        <v>689</v>
      </c>
      <c r="C226" s="1" t="s">
        <v>4919</v>
      </c>
      <c r="D226" s="1" t="s">
        <v>4920</v>
      </c>
      <c r="E226" s="1" t="s">
        <v>4290</v>
      </c>
      <c r="F226" s="1" t="s">
        <v>2021</v>
      </c>
      <c r="G226" s="1" t="s">
        <v>4285</v>
      </c>
      <c r="H226" s="1" t="s">
        <v>83</v>
      </c>
      <c r="I226" s="1" t="s">
        <v>566</v>
      </c>
      <c r="L226" s="23">
        <v>0</v>
      </c>
      <c r="M226" s="1" t="s">
        <v>947</v>
      </c>
    </row>
    <row r="227" spans="1:13">
      <c r="A227" s="1" t="s">
        <v>4921</v>
      </c>
      <c r="B227" s="1" t="s">
        <v>689</v>
      </c>
      <c r="C227" s="1" t="s">
        <v>4922</v>
      </c>
      <c r="D227" s="1" t="s">
        <v>4923</v>
      </c>
      <c r="E227" s="1" t="s">
        <v>4290</v>
      </c>
      <c r="F227" s="1" t="s">
        <v>2021</v>
      </c>
      <c r="G227" s="1" t="s">
        <v>4285</v>
      </c>
      <c r="H227" s="1" t="s">
        <v>83</v>
      </c>
      <c r="I227" s="1" t="s">
        <v>566</v>
      </c>
      <c r="K227" s="1" t="s">
        <v>4286</v>
      </c>
      <c r="L227" s="23" t="e">
        <v>#N/A</v>
      </c>
      <c r="M227" s="1" t="e">
        <v>#N/A</v>
      </c>
    </row>
    <row r="228" spans="1:13">
      <c r="A228" s="1" t="s">
        <v>4924</v>
      </c>
      <c r="B228" s="1" t="s">
        <v>689</v>
      </c>
      <c r="C228" s="1" t="s">
        <v>4925</v>
      </c>
      <c r="D228" s="1" t="s">
        <v>4926</v>
      </c>
      <c r="E228" s="1" t="s">
        <v>4927</v>
      </c>
      <c r="F228" s="1" t="s">
        <v>4928</v>
      </c>
      <c r="G228" s="1" t="s">
        <v>4285</v>
      </c>
      <c r="H228" s="1" t="s">
        <v>83</v>
      </c>
      <c r="I228" s="1" t="s">
        <v>566</v>
      </c>
      <c r="K228" s="1" t="s">
        <v>4292</v>
      </c>
      <c r="L228" s="23">
        <v>45722</v>
      </c>
      <c r="M228" s="1" t="s">
        <v>4293</v>
      </c>
    </row>
    <row r="229" spans="1:13">
      <c r="A229" s="1" t="s">
        <v>4929</v>
      </c>
      <c r="B229" s="1" t="s">
        <v>689</v>
      </c>
      <c r="C229" s="1" t="s">
        <v>4930</v>
      </c>
      <c r="D229" s="1" t="s">
        <v>4931</v>
      </c>
      <c r="E229" s="1" t="s">
        <v>4576</v>
      </c>
      <c r="F229" s="1" t="s">
        <v>2021</v>
      </c>
      <c r="G229" s="1" t="s">
        <v>4285</v>
      </c>
      <c r="H229" s="1" t="s">
        <v>83</v>
      </c>
      <c r="I229" s="1" t="s">
        <v>566</v>
      </c>
      <c r="K229" s="1" t="s">
        <v>4286</v>
      </c>
      <c r="L229" s="23" t="e">
        <v>#N/A</v>
      </c>
      <c r="M229" s="1" t="e">
        <v>#N/A</v>
      </c>
    </row>
    <row r="230" spans="1:13">
      <c r="A230" s="1" t="s">
        <v>1957</v>
      </c>
      <c r="B230" s="1" t="s">
        <v>689</v>
      </c>
      <c r="C230" s="1" t="s">
        <v>4932</v>
      </c>
      <c r="D230" s="1" t="s">
        <v>4933</v>
      </c>
      <c r="E230" s="1" t="s">
        <v>4576</v>
      </c>
      <c r="F230" s="1" t="s">
        <v>2021</v>
      </c>
      <c r="G230" s="1" t="s">
        <v>4285</v>
      </c>
      <c r="H230" s="1" t="s">
        <v>83</v>
      </c>
      <c r="I230" s="1" t="s">
        <v>566</v>
      </c>
      <c r="L230" s="23">
        <v>0</v>
      </c>
      <c r="M230" s="1" t="s">
        <v>861</v>
      </c>
    </row>
    <row r="231" spans="1:13">
      <c r="A231" s="1" t="s">
        <v>1388</v>
      </c>
      <c r="B231" s="1" t="s">
        <v>689</v>
      </c>
      <c r="C231" s="1" t="s">
        <v>4934</v>
      </c>
      <c r="D231" s="1" t="s">
        <v>4935</v>
      </c>
      <c r="E231" s="1" t="s">
        <v>4290</v>
      </c>
      <c r="F231" s="1" t="s">
        <v>2021</v>
      </c>
      <c r="G231" s="1" t="s">
        <v>4285</v>
      </c>
      <c r="H231" s="1" t="s">
        <v>83</v>
      </c>
      <c r="I231" s="1" t="s">
        <v>566</v>
      </c>
      <c r="L231" s="23">
        <v>0</v>
      </c>
      <c r="M231" s="1" t="s">
        <v>816</v>
      </c>
    </row>
    <row r="232" spans="1:13">
      <c r="A232" s="1" t="s">
        <v>2506</v>
      </c>
      <c r="B232" s="1" t="s">
        <v>689</v>
      </c>
      <c r="C232" s="1" t="s">
        <v>4936</v>
      </c>
      <c r="D232" s="1" t="s">
        <v>4937</v>
      </c>
      <c r="E232" s="1" t="s">
        <v>4576</v>
      </c>
      <c r="F232" s="1" t="s">
        <v>2021</v>
      </c>
      <c r="G232" s="1" t="s">
        <v>4285</v>
      </c>
      <c r="H232" s="1" t="s">
        <v>83</v>
      </c>
      <c r="I232" s="1" t="s">
        <v>566</v>
      </c>
      <c r="L232" s="23">
        <v>0</v>
      </c>
      <c r="M232" s="1" t="s">
        <v>861</v>
      </c>
    </row>
    <row r="233" spans="1:13">
      <c r="A233" s="1" t="s">
        <v>3775</v>
      </c>
      <c r="B233" s="1" t="s">
        <v>689</v>
      </c>
      <c r="C233" s="1" t="s">
        <v>4938</v>
      </c>
      <c r="D233" s="1" t="s">
        <v>4939</v>
      </c>
      <c r="E233" s="1" t="s">
        <v>4290</v>
      </c>
      <c r="F233" s="1" t="s">
        <v>2021</v>
      </c>
      <c r="G233" s="1" t="s">
        <v>4285</v>
      </c>
      <c r="H233" s="1" t="s">
        <v>83</v>
      </c>
      <c r="I233" s="1" t="s">
        <v>566</v>
      </c>
      <c r="K233" s="1" t="s">
        <v>4292</v>
      </c>
      <c r="L233" s="23">
        <v>45870</v>
      </c>
      <c r="M233" s="1" t="s">
        <v>816</v>
      </c>
    </row>
    <row r="234" spans="1:13">
      <c r="A234" s="1" t="s">
        <v>711</v>
      </c>
      <c r="B234" s="1" t="s">
        <v>689</v>
      </c>
      <c r="C234" s="1" t="s">
        <v>4940</v>
      </c>
      <c r="D234" s="1" t="s">
        <v>4941</v>
      </c>
      <c r="E234" s="1" t="s">
        <v>4290</v>
      </c>
      <c r="F234" s="1" t="s">
        <v>2021</v>
      </c>
      <c r="G234" s="1" t="s">
        <v>4285</v>
      </c>
      <c r="H234" s="1" t="s">
        <v>83</v>
      </c>
      <c r="I234" s="1" t="s">
        <v>566</v>
      </c>
      <c r="L234" s="23">
        <v>0</v>
      </c>
      <c r="M234" s="1" t="s">
        <v>816</v>
      </c>
    </row>
    <row r="235" spans="1:13">
      <c r="A235" s="1" t="s">
        <v>4942</v>
      </c>
      <c r="B235" s="1" t="s">
        <v>689</v>
      </c>
      <c r="C235" s="1" t="s">
        <v>4943</v>
      </c>
      <c r="D235" s="1" t="s">
        <v>4944</v>
      </c>
      <c r="E235" s="1" t="s">
        <v>4331</v>
      </c>
      <c r="F235" s="1" t="s">
        <v>2737</v>
      </c>
      <c r="G235" s="1" t="s">
        <v>4285</v>
      </c>
      <c r="H235" s="1" t="s">
        <v>83</v>
      </c>
      <c r="I235" s="1" t="s">
        <v>566</v>
      </c>
      <c r="K235" s="1" t="s">
        <v>4286</v>
      </c>
      <c r="L235" s="23" t="e">
        <v>#N/A</v>
      </c>
      <c r="M235" s="1" t="e">
        <v>#N/A</v>
      </c>
    </row>
    <row r="236" spans="1:13">
      <c r="A236" s="1" t="s">
        <v>3231</v>
      </c>
      <c r="B236" s="1" t="s">
        <v>689</v>
      </c>
      <c r="C236" s="1" t="s">
        <v>4945</v>
      </c>
      <c r="D236" s="1" t="s">
        <v>4946</v>
      </c>
      <c r="E236" s="1" t="s">
        <v>4331</v>
      </c>
      <c r="F236" s="1" t="s">
        <v>2737</v>
      </c>
      <c r="G236" s="1" t="s">
        <v>4285</v>
      </c>
      <c r="H236" s="1" t="s">
        <v>83</v>
      </c>
      <c r="I236" s="1" t="s">
        <v>566</v>
      </c>
      <c r="K236" s="1" t="s">
        <v>4292</v>
      </c>
      <c r="L236" s="23">
        <v>45868</v>
      </c>
      <c r="M236" s="1" t="s">
        <v>1467</v>
      </c>
    </row>
    <row r="237" spans="1:13">
      <c r="A237" s="1" t="s">
        <v>1750</v>
      </c>
      <c r="B237" s="1" t="s">
        <v>689</v>
      </c>
      <c r="C237" s="1" t="s">
        <v>4947</v>
      </c>
      <c r="D237" s="1" t="s">
        <v>4948</v>
      </c>
      <c r="E237" s="1" t="s">
        <v>4418</v>
      </c>
      <c r="F237" s="1" t="s">
        <v>3199</v>
      </c>
      <c r="G237" s="1" t="s">
        <v>4285</v>
      </c>
      <c r="H237" s="1" t="s">
        <v>83</v>
      </c>
      <c r="I237" s="1" t="s">
        <v>566</v>
      </c>
      <c r="L237" s="23">
        <v>0</v>
      </c>
      <c r="M237" s="1" t="s">
        <v>309</v>
      </c>
    </row>
    <row r="238" spans="1:13">
      <c r="A238" s="1" t="s">
        <v>149</v>
      </c>
      <c r="B238" s="1" t="s">
        <v>689</v>
      </c>
      <c r="C238" s="1" t="s">
        <v>4949</v>
      </c>
      <c r="D238" s="1" t="s">
        <v>4950</v>
      </c>
      <c r="E238" s="1" t="s">
        <v>4418</v>
      </c>
      <c r="F238" s="1" t="s">
        <v>3199</v>
      </c>
      <c r="G238" s="1" t="s">
        <v>4285</v>
      </c>
      <c r="H238" s="1" t="s">
        <v>83</v>
      </c>
      <c r="I238" s="1" t="s">
        <v>566</v>
      </c>
      <c r="L238" s="23">
        <v>0</v>
      </c>
      <c r="M238" s="1" t="s">
        <v>911</v>
      </c>
    </row>
    <row r="239" spans="1:13">
      <c r="A239" s="1" t="s">
        <v>362</v>
      </c>
      <c r="B239" s="1" t="s">
        <v>689</v>
      </c>
      <c r="C239" s="1" t="s">
        <v>4951</v>
      </c>
      <c r="D239" s="1" t="s">
        <v>4952</v>
      </c>
      <c r="E239" s="1" t="s">
        <v>4331</v>
      </c>
      <c r="F239" s="1" t="s">
        <v>2737</v>
      </c>
      <c r="G239" s="1" t="s">
        <v>4285</v>
      </c>
      <c r="H239" s="1" t="s">
        <v>83</v>
      </c>
      <c r="I239" s="1" t="s">
        <v>566</v>
      </c>
      <c r="K239" s="1" t="s">
        <v>4292</v>
      </c>
      <c r="L239" s="23">
        <v>45887</v>
      </c>
      <c r="M239" s="1" t="s">
        <v>1445</v>
      </c>
    </row>
    <row r="240" spans="1:13">
      <c r="A240" s="1" t="s">
        <v>2806</v>
      </c>
      <c r="B240" s="1" t="s">
        <v>689</v>
      </c>
      <c r="C240" s="1" t="s">
        <v>4953</v>
      </c>
      <c r="D240" s="1" t="s">
        <v>4954</v>
      </c>
      <c r="E240" s="1" t="s">
        <v>4331</v>
      </c>
      <c r="F240" s="1" t="s">
        <v>2737</v>
      </c>
      <c r="G240" s="1" t="s">
        <v>4285</v>
      </c>
      <c r="H240" s="1" t="s">
        <v>83</v>
      </c>
      <c r="I240" s="1" t="s">
        <v>566</v>
      </c>
      <c r="K240" s="1" t="s">
        <v>4292</v>
      </c>
      <c r="L240" s="23">
        <v>45887</v>
      </c>
      <c r="M240" s="1" t="s">
        <v>1445</v>
      </c>
    </row>
    <row r="241" spans="1:13">
      <c r="A241" s="1" t="s">
        <v>3239</v>
      </c>
      <c r="B241" s="1" t="s">
        <v>689</v>
      </c>
      <c r="C241" s="1" t="s">
        <v>4955</v>
      </c>
      <c r="D241" s="1" t="s">
        <v>4956</v>
      </c>
      <c r="E241" s="1" t="s">
        <v>4331</v>
      </c>
      <c r="F241" s="1" t="s">
        <v>2737</v>
      </c>
      <c r="G241" s="1" t="s">
        <v>4285</v>
      </c>
      <c r="H241" s="1" t="s">
        <v>83</v>
      </c>
      <c r="I241" s="1" t="s">
        <v>566</v>
      </c>
      <c r="K241" s="1" t="s">
        <v>4292</v>
      </c>
      <c r="L241" s="23">
        <v>45873</v>
      </c>
      <c r="M241" s="1" t="s">
        <v>1467</v>
      </c>
    </row>
    <row r="242" spans="1:13">
      <c r="A242" s="1" t="s">
        <v>3236</v>
      </c>
      <c r="B242" s="1" t="s">
        <v>689</v>
      </c>
      <c r="C242" s="1" t="s">
        <v>4957</v>
      </c>
      <c r="D242" s="1" t="s">
        <v>4958</v>
      </c>
      <c r="E242" s="1" t="s">
        <v>4331</v>
      </c>
      <c r="F242" s="1" t="s">
        <v>2737</v>
      </c>
      <c r="G242" s="1" t="s">
        <v>4285</v>
      </c>
      <c r="H242" s="1" t="s">
        <v>83</v>
      </c>
      <c r="I242" s="1" t="s">
        <v>566</v>
      </c>
      <c r="K242" s="1" t="s">
        <v>4292</v>
      </c>
      <c r="L242" s="23">
        <v>45873</v>
      </c>
      <c r="M242" s="1" t="s">
        <v>1467</v>
      </c>
    </row>
    <row r="243" spans="1:13">
      <c r="A243" s="1" t="s">
        <v>3240</v>
      </c>
      <c r="B243" s="1" t="s">
        <v>689</v>
      </c>
      <c r="C243" s="1" t="s">
        <v>4959</v>
      </c>
      <c r="D243" s="1" t="s">
        <v>4960</v>
      </c>
      <c r="E243" s="1" t="s">
        <v>4331</v>
      </c>
      <c r="F243" s="1" t="s">
        <v>2737</v>
      </c>
      <c r="G243" s="1" t="s">
        <v>4285</v>
      </c>
      <c r="H243" s="1" t="s">
        <v>83</v>
      </c>
      <c r="I243" s="1" t="s">
        <v>566</v>
      </c>
      <c r="K243" s="1" t="s">
        <v>4292</v>
      </c>
      <c r="L243" s="23">
        <v>45873</v>
      </c>
      <c r="M243" s="1" t="s">
        <v>1467</v>
      </c>
    </row>
    <row r="244" spans="1:13">
      <c r="A244" s="1" t="s">
        <v>2739</v>
      </c>
      <c r="B244" s="1" t="s">
        <v>689</v>
      </c>
      <c r="C244" s="1" t="s">
        <v>4961</v>
      </c>
      <c r="D244" s="1" t="s">
        <v>4962</v>
      </c>
      <c r="E244" s="1" t="s">
        <v>4331</v>
      </c>
      <c r="F244" s="1" t="s">
        <v>2737</v>
      </c>
      <c r="G244" s="1" t="s">
        <v>4285</v>
      </c>
      <c r="H244" s="1" t="s">
        <v>83</v>
      </c>
      <c r="I244" s="1" t="s">
        <v>566</v>
      </c>
      <c r="L244" s="23">
        <v>0</v>
      </c>
      <c r="M244" s="1" t="s">
        <v>790</v>
      </c>
    </row>
    <row r="245" spans="1:13">
      <c r="A245" s="1" t="s">
        <v>2808</v>
      </c>
      <c r="B245" s="1" t="s">
        <v>689</v>
      </c>
      <c r="C245" s="1" t="s">
        <v>4963</v>
      </c>
      <c r="D245" s="1" t="s">
        <v>4964</v>
      </c>
      <c r="E245" s="1" t="s">
        <v>4331</v>
      </c>
      <c r="F245" s="1" t="s">
        <v>2737</v>
      </c>
      <c r="G245" s="1" t="s">
        <v>4285</v>
      </c>
      <c r="H245" s="1" t="s">
        <v>83</v>
      </c>
      <c r="I245" s="1" t="s">
        <v>566</v>
      </c>
      <c r="K245" s="1" t="s">
        <v>4292</v>
      </c>
      <c r="L245" s="23">
        <v>45849</v>
      </c>
      <c r="M245" s="1" t="s">
        <v>1445</v>
      </c>
    </row>
    <row r="246" spans="1:13">
      <c r="A246" s="1" t="s">
        <v>799</v>
      </c>
      <c r="B246" s="1" t="s">
        <v>689</v>
      </c>
      <c r="C246" s="1" t="s">
        <v>4965</v>
      </c>
      <c r="D246" s="1" t="s">
        <v>4966</v>
      </c>
      <c r="E246" s="1" t="s">
        <v>4331</v>
      </c>
      <c r="F246" s="1" t="s">
        <v>2737</v>
      </c>
      <c r="G246" s="1" t="s">
        <v>4285</v>
      </c>
      <c r="H246" s="1" t="s">
        <v>83</v>
      </c>
      <c r="I246" s="1" t="s">
        <v>566</v>
      </c>
      <c r="L246" s="23">
        <v>0</v>
      </c>
      <c r="M246" s="1" t="s">
        <v>790</v>
      </c>
    </row>
    <row r="247" spans="1:13">
      <c r="A247" s="1" t="s">
        <v>4967</v>
      </c>
      <c r="B247" s="1" t="s">
        <v>689</v>
      </c>
      <c r="C247" s="1" t="s">
        <v>4968</v>
      </c>
      <c r="D247" s="1" t="s">
        <v>4969</v>
      </c>
      <c r="E247" s="1" t="s">
        <v>4418</v>
      </c>
      <c r="F247" s="1" t="s">
        <v>3199</v>
      </c>
      <c r="G247" s="1" t="s">
        <v>4285</v>
      </c>
      <c r="H247" s="1" t="s">
        <v>83</v>
      </c>
      <c r="I247" s="1" t="s">
        <v>566</v>
      </c>
      <c r="K247" s="1" t="s">
        <v>4286</v>
      </c>
      <c r="L247" s="23" t="e">
        <v>#N/A</v>
      </c>
      <c r="M247" s="1" t="e">
        <v>#N/A</v>
      </c>
    </row>
    <row r="248" spans="1:13">
      <c r="A248" s="1" t="s">
        <v>2534</v>
      </c>
      <c r="B248" s="1" t="s">
        <v>689</v>
      </c>
      <c r="C248" s="1" t="s">
        <v>4970</v>
      </c>
      <c r="D248" s="1" t="s">
        <v>4971</v>
      </c>
      <c r="E248" s="1" t="s">
        <v>4290</v>
      </c>
      <c r="F248" s="1" t="s">
        <v>2021</v>
      </c>
      <c r="G248" s="1" t="s">
        <v>4285</v>
      </c>
      <c r="H248" s="1" t="s">
        <v>83</v>
      </c>
      <c r="I248" s="1" t="s">
        <v>566</v>
      </c>
      <c r="K248" s="1" t="s">
        <v>4292</v>
      </c>
      <c r="L248" s="23">
        <v>45868</v>
      </c>
      <c r="M248" s="1" t="s">
        <v>736</v>
      </c>
    </row>
    <row r="249" spans="1:13">
      <c r="A249" s="1" t="s">
        <v>4972</v>
      </c>
      <c r="B249" s="1" t="s">
        <v>689</v>
      </c>
      <c r="C249" s="1" t="s">
        <v>4973</v>
      </c>
      <c r="D249" s="1" t="s">
        <v>4974</v>
      </c>
      <c r="E249" s="1" t="s">
        <v>4418</v>
      </c>
      <c r="F249" s="1" t="s">
        <v>3199</v>
      </c>
      <c r="G249" s="1" t="s">
        <v>4285</v>
      </c>
      <c r="H249" s="1" t="s">
        <v>83</v>
      </c>
      <c r="I249" s="1" t="s">
        <v>566</v>
      </c>
      <c r="K249" s="1" t="s">
        <v>4286</v>
      </c>
      <c r="L249" s="23" t="e">
        <v>#N/A</v>
      </c>
      <c r="M249" s="1" t="e">
        <v>#N/A</v>
      </c>
    </row>
    <row r="250" spans="1:13">
      <c r="A250" s="1" t="s">
        <v>3210</v>
      </c>
      <c r="B250" s="1" t="s">
        <v>689</v>
      </c>
      <c r="C250" s="1" t="s">
        <v>4975</v>
      </c>
      <c r="D250" s="1" t="s">
        <v>4976</v>
      </c>
      <c r="E250" s="1" t="s">
        <v>4418</v>
      </c>
      <c r="F250" s="1" t="s">
        <v>3199</v>
      </c>
      <c r="G250" s="1" t="s">
        <v>4285</v>
      </c>
      <c r="H250" s="1" t="s">
        <v>83</v>
      </c>
      <c r="I250" s="1" t="s">
        <v>566</v>
      </c>
      <c r="L250" s="23">
        <v>0</v>
      </c>
      <c r="M250" s="1" t="s">
        <v>890</v>
      </c>
    </row>
    <row r="251" spans="1:13">
      <c r="A251" s="1" t="s">
        <v>2757</v>
      </c>
      <c r="B251" s="1" t="s">
        <v>689</v>
      </c>
      <c r="C251" s="1" t="s">
        <v>4977</v>
      </c>
      <c r="D251" s="1" t="s">
        <v>4978</v>
      </c>
      <c r="E251" s="1" t="s">
        <v>4331</v>
      </c>
      <c r="F251" s="1" t="s">
        <v>2737</v>
      </c>
      <c r="G251" s="1" t="s">
        <v>4285</v>
      </c>
      <c r="H251" s="1" t="s">
        <v>83</v>
      </c>
      <c r="I251" s="1" t="s">
        <v>566</v>
      </c>
      <c r="L251" s="23">
        <v>0</v>
      </c>
      <c r="M251" s="1" t="s">
        <v>790</v>
      </c>
    </row>
    <row r="252" spans="1:13">
      <c r="A252" s="1" t="s">
        <v>1605</v>
      </c>
      <c r="B252" s="1" t="s">
        <v>689</v>
      </c>
      <c r="C252" s="1" t="s">
        <v>4979</v>
      </c>
      <c r="D252" s="1" t="s">
        <v>4980</v>
      </c>
      <c r="E252" s="1" t="s">
        <v>4418</v>
      </c>
      <c r="F252" s="1" t="s">
        <v>3199</v>
      </c>
      <c r="G252" s="1" t="s">
        <v>4285</v>
      </c>
      <c r="H252" s="1" t="s">
        <v>83</v>
      </c>
      <c r="I252" s="1" t="s">
        <v>566</v>
      </c>
      <c r="L252" s="23">
        <v>0</v>
      </c>
      <c r="M252" s="1" t="s">
        <v>890</v>
      </c>
    </row>
    <row r="253" spans="1:13">
      <c r="A253" s="1" t="s">
        <v>3791</v>
      </c>
      <c r="B253" s="1" t="s">
        <v>689</v>
      </c>
      <c r="C253" s="1" t="s">
        <v>4981</v>
      </c>
      <c r="D253" s="1" t="s">
        <v>4982</v>
      </c>
      <c r="E253" s="1" t="s">
        <v>4290</v>
      </c>
      <c r="F253" s="1" t="s">
        <v>2021</v>
      </c>
      <c r="G253" s="1" t="s">
        <v>4285</v>
      </c>
      <c r="H253" s="1" t="s">
        <v>83</v>
      </c>
      <c r="I253" s="1" t="s">
        <v>566</v>
      </c>
      <c r="L253" s="23">
        <v>0</v>
      </c>
      <c r="M253" s="1" t="s">
        <v>816</v>
      </c>
    </row>
    <row r="254" spans="1:13">
      <c r="A254" s="1" t="s">
        <v>3728</v>
      </c>
      <c r="B254" s="1" t="s">
        <v>689</v>
      </c>
      <c r="C254" s="1" t="s">
        <v>4983</v>
      </c>
      <c r="D254" s="1" t="s">
        <v>4984</v>
      </c>
      <c r="E254" s="1" t="s">
        <v>4418</v>
      </c>
      <c r="F254" s="1" t="s">
        <v>3199</v>
      </c>
      <c r="G254" s="1" t="s">
        <v>4285</v>
      </c>
      <c r="H254" s="1" t="s">
        <v>83</v>
      </c>
      <c r="I254" s="1" t="s">
        <v>566</v>
      </c>
      <c r="L254" s="23">
        <v>0</v>
      </c>
      <c r="M254" s="1" t="s">
        <v>911</v>
      </c>
    </row>
    <row r="255" spans="1:13">
      <c r="A255" s="1" t="s">
        <v>4985</v>
      </c>
      <c r="B255" s="1" t="s">
        <v>689</v>
      </c>
      <c r="C255" s="1" t="s">
        <v>4986</v>
      </c>
      <c r="D255" s="1" t="s">
        <v>4987</v>
      </c>
      <c r="E255" s="1" t="s">
        <v>4290</v>
      </c>
      <c r="F255" s="1" t="s">
        <v>2021</v>
      </c>
      <c r="G255" s="1" t="s">
        <v>4285</v>
      </c>
      <c r="H255" s="1" t="s">
        <v>83</v>
      </c>
      <c r="I255" s="1" t="s">
        <v>566</v>
      </c>
      <c r="K255" s="1" t="s">
        <v>4286</v>
      </c>
      <c r="L255" s="23" t="e">
        <v>#N/A</v>
      </c>
      <c r="M255" s="1" t="e">
        <v>#N/A</v>
      </c>
    </row>
    <row r="256" spans="1:13">
      <c r="A256" s="1" t="s">
        <v>2543</v>
      </c>
      <c r="B256" s="1" t="s">
        <v>689</v>
      </c>
      <c r="C256" s="1" t="s">
        <v>4988</v>
      </c>
      <c r="D256" s="1" t="s">
        <v>4989</v>
      </c>
      <c r="E256" s="1" t="s">
        <v>4290</v>
      </c>
      <c r="F256" s="1" t="s">
        <v>2021</v>
      </c>
      <c r="G256" s="1" t="s">
        <v>4285</v>
      </c>
      <c r="H256" s="1" t="s">
        <v>83</v>
      </c>
      <c r="I256" s="1" t="s">
        <v>566</v>
      </c>
      <c r="L256" s="23">
        <v>0</v>
      </c>
      <c r="M256" s="1" t="s">
        <v>736</v>
      </c>
    </row>
    <row r="257" spans="1:13">
      <c r="A257" s="1" t="s">
        <v>792</v>
      </c>
      <c r="B257" s="1" t="s">
        <v>689</v>
      </c>
      <c r="C257" s="1" t="s">
        <v>4990</v>
      </c>
      <c r="D257" s="1" t="s">
        <v>4991</v>
      </c>
      <c r="E257" s="1" t="s">
        <v>4290</v>
      </c>
      <c r="F257" s="1" t="s">
        <v>2021</v>
      </c>
      <c r="G257" s="1" t="s">
        <v>4285</v>
      </c>
      <c r="H257" s="1" t="s">
        <v>83</v>
      </c>
      <c r="I257" s="1" t="s">
        <v>566</v>
      </c>
      <c r="K257" s="1" t="s">
        <v>4292</v>
      </c>
      <c r="L257" s="23">
        <v>45925</v>
      </c>
      <c r="M257" s="1" t="s">
        <v>783</v>
      </c>
    </row>
    <row r="258" spans="1:13">
      <c r="A258" s="1" t="s">
        <v>2553</v>
      </c>
      <c r="B258" s="1" t="s">
        <v>689</v>
      </c>
      <c r="C258" s="1" t="s">
        <v>4992</v>
      </c>
      <c r="D258" s="1" t="s">
        <v>4993</v>
      </c>
      <c r="E258" s="1" t="s">
        <v>4290</v>
      </c>
      <c r="F258" s="1" t="s">
        <v>2021</v>
      </c>
      <c r="G258" s="1" t="s">
        <v>4285</v>
      </c>
      <c r="H258" s="1" t="s">
        <v>83</v>
      </c>
      <c r="I258" s="1" t="s">
        <v>566</v>
      </c>
      <c r="L258" s="23">
        <v>0</v>
      </c>
      <c r="M258" s="1" t="s">
        <v>736</v>
      </c>
    </row>
    <row r="259" spans="1:13">
      <c r="A259" s="1" t="s">
        <v>1447</v>
      </c>
      <c r="B259" s="1" t="s">
        <v>689</v>
      </c>
      <c r="C259" s="1" t="s">
        <v>4994</v>
      </c>
      <c r="D259" s="1" t="s">
        <v>4995</v>
      </c>
      <c r="E259" s="1" t="s">
        <v>4331</v>
      </c>
      <c r="F259" s="1" t="s">
        <v>2737</v>
      </c>
      <c r="G259" s="1" t="s">
        <v>4285</v>
      </c>
      <c r="H259" s="1" t="s">
        <v>83</v>
      </c>
      <c r="I259" s="1" t="s">
        <v>566</v>
      </c>
      <c r="L259" s="23">
        <v>0</v>
      </c>
      <c r="M259" s="1" t="s">
        <v>1445</v>
      </c>
    </row>
    <row r="260" spans="1:13">
      <c r="A260" s="1" t="s">
        <v>3713</v>
      </c>
      <c r="B260" s="1" t="s">
        <v>689</v>
      </c>
      <c r="C260" s="1" t="s">
        <v>4996</v>
      </c>
      <c r="D260" s="1" t="s">
        <v>4997</v>
      </c>
      <c r="E260" s="1" t="s">
        <v>4418</v>
      </c>
      <c r="F260" s="1" t="s">
        <v>3199</v>
      </c>
      <c r="G260" s="1" t="s">
        <v>4285</v>
      </c>
      <c r="H260" s="1" t="s">
        <v>83</v>
      </c>
      <c r="I260" s="1" t="s">
        <v>566</v>
      </c>
      <c r="L260" s="23">
        <v>0</v>
      </c>
      <c r="M260" s="1" t="s">
        <v>911</v>
      </c>
    </row>
    <row r="261" spans="1:13">
      <c r="A261" s="1" t="s">
        <v>418</v>
      </c>
      <c r="B261" s="1" t="s">
        <v>689</v>
      </c>
      <c r="C261" s="1" t="s">
        <v>4998</v>
      </c>
      <c r="D261" s="1" t="s">
        <v>4999</v>
      </c>
      <c r="E261" s="1" t="s">
        <v>4418</v>
      </c>
      <c r="F261" s="1" t="s">
        <v>3199</v>
      </c>
      <c r="G261" s="1" t="s">
        <v>4285</v>
      </c>
      <c r="H261" s="1" t="s">
        <v>83</v>
      </c>
      <c r="I261" s="1" t="s">
        <v>566</v>
      </c>
      <c r="L261" s="23">
        <v>0</v>
      </c>
      <c r="M261" s="1" t="s">
        <v>309</v>
      </c>
    </row>
    <row r="262" spans="1:13">
      <c r="A262" s="1" t="s">
        <v>2741</v>
      </c>
      <c r="B262" s="1" t="s">
        <v>689</v>
      </c>
      <c r="C262" s="1" t="s">
        <v>5000</v>
      </c>
      <c r="D262" s="1" t="s">
        <v>5001</v>
      </c>
      <c r="E262" s="1" t="s">
        <v>4331</v>
      </c>
      <c r="F262" s="1" t="s">
        <v>2737</v>
      </c>
      <c r="G262" s="1" t="s">
        <v>4285</v>
      </c>
      <c r="H262" s="1" t="s">
        <v>83</v>
      </c>
      <c r="I262" s="1" t="s">
        <v>566</v>
      </c>
      <c r="L262" s="23">
        <v>0</v>
      </c>
      <c r="M262" s="1" t="s">
        <v>790</v>
      </c>
    </row>
    <row r="263" spans="1:13">
      <c r="A263" s="1" t="s">
        <v>3534</v>
      </c>
      <c r="B263" s="1" t="s">
        <v>689</v>
      </c>
      <c r="C263" s="1" t="s">
        <v>5002</v>
      </c>
      <c r="D263" s="1" t="s">
        <v>5003</v>
      </c>
      <c r="E263" s="1" t="s">
        <v>4467</v>
      </c>
      <c r="F263" s="1" t="s">
        <v>3518</v>
      </c>
      <c r="G263" s="1" t="s">
        <v>4285</v>
      </c>
      <c r="H263" s="1" t="s">
        <v>83</v>
      </c>
      <c r="I263" s="1" t="s">
        <v>566</v>
      </c>
      <c r="L263" s="23">
        <v>0</v>
      </c>
      <c r="M263" s="1" t="s">
        <v>3519</v>
      </c>
    </row>
    <row r="264" spans="1:13">
      <c r="A264" s="1" t="s">
        <v>5004</v>
      </c>
      <c r="B264" s="1" t="s">
        <v>689</v>
      </c>
      <c r="C264" s="1" t="s">
        <v>5005</v>
      </c>
      <c r="D264" s="1" t="s">
        <v>5006</v>
      </c>
      <c r="E264" s="1" t="s">
        <v>4290</v>
      </c>
      <c r="F264" s="1" t="s">
        <v>2021</v>
      </c>
      <c r="G264" s="1" t="s">
        <v>4285</v>
      </c>
      <c r="H264" s="1" t="s">
        <v>83</v>
      </c>
      <c r="I264" s="1" t="s">
        <v>566</v>
      </c>
      <c r="K264" s="1" t="s">
        <v>4286</v>
      </c>
      <c r="L264" s="23" t="e">
        <v>#N/A</v>
      </c>
      <c r="M264" s="1" t="e">
        <v>#N/A</v>
      </c>
    </row>
    <row r="265" spans="1:13">
      <c r="A265" s="1" t="s">
        <v>5007</v>
      </c>
      <c r="B265" s="1" t="s">
        <v>689</v>
      </c>
      <c r="C265" s="1" t="s">
        <v>5008</v>
      </c>
      <c r="D265" s="1" t="s">
        <v>5009</v>
      </c>
      <c r="E265" s="1" t="s">
        <v>4290</v>
      </c>
      <c r="F265" s="1" t="s">
        <v>2021</v>
      </c>
      <c r="G265" s="1" t="s">
        <v>4285</v>
      </c>
      <c r="H265" s="1" t="s">
        <v>83</v>
      </c>
      <c r="I265" s="1" t="s">
        <v>566</v>
      </c>
      <c r="K265" s="1" t="s">
        <v>4286</v>
      </c>
      <c r="L265" s="23" t="e">
        <v>#N/A</v>
      </c>
      <c r="M265" s="1" t="e">
        <v>#N/A</v>
      </c>
    </row>
    <row r="266" spans="1:13">
      <c r="A266" s="1" t="s">
        <v>2484</v>
      </c>
      <c r="B266" s="1" t="s">
        <v>689</v>
      </c>
      <c r="C266" s="1" t="s">
        <v>5010</v>
      </c>
      <c r="D266" s="1" t="s">
        <v>5011</v>
      </c>
      <c r="E266" s="1" t="s">
        <v>4290</v>
      </c>
      <c r="F266" s="1" t="s">
        <v>2021</v>
      </c>
      <c r="G266" s="1" t="s">
        <v>4285</v>
      </c>
      <c r="H266" s="1" t="s">
        <v>83</v>
      </c>
      <c r="I266" s="1" t="s">
        <v>566</v>
      </c>
      <c r="K266" s="1" t="s">
        <v>4292</v>
      </c>
      <c r="L266" s="23">
        <v>45880</v>
      </c>
      <c r="M266" s="1" t="s">
        <v>947</v>
      </c>
    </row>
    <row r="267" spans="1:13">
      <c r="A267" s="1" t="s">
        <v>2831</v>
      </c>
      <c r="B267" s="1" t="s">
        <v>689</v>
      </c>
      <c r="C267" s="1" t="s">
        <v>5012</v>
      </c>
      <c r="D267" s="1" t="s">
        <v>5013</v>
      </c>
      <c r="E267" s="1" t="s">
        <v>4290</v>
      </c>
      <c r="F267" s="1" t="s">
        <v>2021</v>
      </c>
      <c r="G267" s="1" t="s">
        <v>4285</v>
      </c>
      <c r="H267" s="1" t="s">
        <v>83</v>
      </c>
      <c r="I267" s="1" t="s">
        <v>566</v>
      </c>
      <c r="K267" s="1" t="s">
        <v>4292</v>
      </c>
      <c r="L267" s="23">
        <v>45856</v>
      </c>
      <c r="M267" s="1" t="s">
        <v>783</v>
      </c>
    </row>
    <row r="268" spans="1:13">
      <c r="A268" s="1" t="s">
        <v>2522</v>
      </c>
      <c r="B268" s="1" t="s">
        <v>689</v>
      </c>
      <c r="C268" s="1" t="s">
        <v>5014</v>
      </c>
      <c r="D268" s="1" t="s">
        <v>5015</v>
      </c>
      <c r="E268" s="1" t="s">
        <v>4290</v>
      </c>
      <c r="F268" s="1" t="s">
        <v>2021</v>
      </c>
      <c r="G268" s="1" t="s">
        <v>4285</v>
      </c>
      <c r="H268" s="1" t="s">
        <v>83</v>
      </c>
      <c r="I268" s="1" t="s">
        <v>566</v>
      </c>
      <c r="L268" s="23">
        <v>0</v>
      </c>
      <c r="M268" s="1" t="s">
        <v>736</v>
      </c>
    </row>
    <row r="269" spans="1:13">
      <c r="A269" s="1" t="s">
        <v>2521</v>
      </c>
      <c r="B269" s="1" t="s">
        <v>689</v>
      </c>
      <c r="C269" s="1" t="s">
        <v>5016</v>
      </c>
      <c r="D269" s="1" t="s">
        <v>5017</v>
      </c>
      <c r="E269" s="1" t="s">
        <v>4290</v>
      </c>
      <c r="F269" s="1" t="s">
        <v>2021</v>
      </c>
      <c r="G269" s="1" t="s">
        <v>4285</v>
      </c>
      <c r="H269" s="1" t="s">
        <v>83</v>
      </c>
      <c r="I269" s="1" t="s">
        <v>566</v>
      </c>
      <c r="L269" s="23">
        <v>0</v>
      </c>
      <c r="M269" s="1" t="s">
        <v>736</v>
      </c>
    </row>
    <row r="270" spans="1:13">
      <c r="A270" s="1" t="s">
        <v>2541</v>
      </c>
      <c r="B270" s="1" t="s">
        <v>689</v>
      </c>
      <c r="C270" s="1" t="s">
        <v>5018</v>
      </c>
      <c r="D270" s="1" t="s">
        <v>5019</v>
      </c>
      <c r="E270" s="1" t="s">
        <v>4290</v>
      </c>
      <c r="F270" s="1" t="s">
        <v>2021</v>
      </c>
      <c r="G270" s="1" t="s">
        <v>4285</v>
      </c>
      <c r="H270" s="1" t="s">
        <v>83</v>
      </c>
      <c r="I270" s="1" t="s">
        <v>566</v>
      </c>
      <c r="K270" s="1" t="s">
        <v>4292</v>
      </c>
      <c r="L270" s="23">
        <v>45841</v>
      </c>
      <c r="M270" s="1" t="s">
        <v>736</v>
      </c>
    </row>
    <row r="271" spans="1:13">
      <c r="A271" s="1" t="s">
        <v>5020</v>
      </c>
      <c r="B271" s="1" t="s">
        <v>689</v>
      </c>
      <c r="C271" s="1" t="s">
        <v>5021</v>
      </c>
      <c r="D271" s="1" t="s">
        <v>5022</v>
      </c>
      <c r="E271" s="1" t="s">
        <v>4290</v>
      </c>
      <c r="F271" s="1" t="s">
        <v>2021</v>
      </c>
      <c r="G271" s="1" t="s">
        <v>4285</v>
      </c>
      <c r="H271" s="1" t="s">
        <v>83</v>
      </c>
      <c r="I271" s="1" t="s">
        <v>566</v>
      </c>
      <c r="K271" s="1" t="s">
        <v>4292</v>
      </c>
      <c r="L271" s="23">
        <v>45803</v>
      </c>
      <c r="M271" s="1" t="s">
        <v>4293</v>
      </c>
    </row>
    <row r="272" spans="1:13">
      <c r="A272" s="1" t="s">
        <v>2486</v>
      </c>
      <c r="B272" s="1" t="s">
        <v>689</v>
      </c>
      <c r="C272" s="1" t="s">
        <v>5023</v>
      </c>
      <c r="D272" s="1" t="s">
        <v>5024</v>
      </c>
      <c r="E272" s="1" t="s">
        <v>4290</v>
      </c>
      <c r="F272" s="1" t="s">
        <v>2021</v>
      </c>
      <c r="G272" s="1" t="s">
        <v>4285</v>
      </c>
      <c r="H272" s="1" t="s">
        <v>83</v>
      </c>
      <c r="I272" s="1" t="s">
        <v>566</v>
      </c>
      <c r="L272" s="23">
        <v>0</v>
      </c>
      <c r="M272" s="1" t="s">
        <v>947</v>
      </c>
    </row>
    <row r="273" spans="1:13">
      <c r="A273" s="1" t="s">
        <v>949</v>
      </c>
      <c r="B273" s="1" t="s">
        <v>689</v>
      </c>
      <c r="C273" s="1" t="s">
        <v>5025</v>
      </c>
      <c r="D273" s="1" t="s">
        <v>5026</v>
      </c>
      <c r="E273" s="1" t="s">
        <v>4290</v>
      </c>
      <c r="F273" s="1" t="s">
        <v>2021</v>
      </c>
      <c r="G273" s="1" t="s">
        <v>4285</v>
      </c>
      <c r="H273" s="1" t="s">
        <v>83</v>
      </c>
      <c r="I273" s="1" t="s">
        <v>566</v>
      </c>
      <c r="L273" s="23">
        <v>0</v>
      </c>
      <c r="M273" s="1" t="s">
        <v>928</v>
      </c>
    </row>
    <row r="274" spans="1:13">
      <c r="A274" s="1" t="s">
        <v>5027</v>
      </c>
      <c r="B274" s="1" t="s">
        <v>689</v>
      </c>
      <c r="C274" s="1" t="s">
        <v>5028</v>
      </c>
      <c r="D274" s="1" t="s">
        <v>5029</v>
      </c>
      <c r="E274" s="1" t="s">
        <v>4290</v>
      </c>
      <c r="F274" s="1" t="s">
        <v>2021</v>
      </c>
      <c r="G274" s="1" t="s">
        <v>4285</v>
      </c>
      <c r="H274" s="1" t="s">
        <v>83</v>
      </c>
      <c r="I274" s="1" t="s">
        <v>566</v>
      </c>
      <c r="K274" s="1" t="s">
        <v>4286</v>
      </c>
      <c r="L274" s="23" t="e">
        <v>#N/A</v>
      </c>
      <c r="M274" s="1" t="e">
        <v>#N/A</v>
      </c>
    </row>
    <row r="275" spans="1:13">
      <c r="A275" s="1" t="s">
        <v>5030</v>
      </c>
      <c r="B275" s="1" t="s">
        <v>689</v>
      </c>
      <c r="C275" s="1" t="s">
        <v>5031</v>
      </c>
      <c r="D275" s="1" t="s">
        <v>5032</v>
      </c>
      <c r="E275" s="1" t="s">
        <v>5033</v>
      </c>
      <c r="F275" s="1" t="s">
        <v>2021</v>
      </c>
      <c r="G275" s="1" t="s">
        <v>4285</v>
      </c>
      <c r="H275" s="1" t="s">
        <v>83</v>
      </c>
      <c r="I275" s="1" t="s">
        <v>566</v>
      </c>
      <c r="K275" s="1" t="s">
        <v>4286</v>
      </c>
      <c r="L275" s="23" t="e">
        <v>#N/A</v>
      </c>
      <c r="M275" s="1" t="e">
        <v>#N/A</v>
      </c>
    </row>
    <row r="276" spans="1:13">
      <c r="A276" s="1" t="s">
        <v>658</v>
      </c>
      <c r="B276" s="1" t="s">
        <v>689</v>
      </c>
      <c r="C276" s="1" t="s">
        <v>5034</v>
      </c>
      <c r="D276" s="1" t="s">
        <v>5035</v>
      </c>
      <c r="E276" s="1" t="s">
        <v>4418</v>
      </c>
      <c r="F276" s="1" t="s">
        <v>3199</v>
      </c>
      <c r="G276" s="1" t="s">
        <v>4285</v>
      </c>
      <c r="H276" s="1" t="s">
        <v>83</v>
      </c>
      <c r="I276" s="1" t="s">
        <v>566</v>
      </c>
      <c r="L276" s="23">
        <v>0</v>
      </c>
      <c r="M276" s="1" t="s">
        <v>1089</v>
      </c>
    </row>
    <row r="277" spans="1:13">
      <c r="A277" s="1" t="s">
        <v>1458</v>
      </c>
      <c r="B277" s="1" t="s">
        <v>689</v>
      </c>
      <c r="C277" s="1" t="s">
        <v>5036</v>
      </c>
      <c r="D277" s="1" t="s">
        <v>5037</v>
      </c>
      <c r="E277" s="1" t="s">
        <v>4418</v>
      </c>
      <c r="F277" s="1" t="s">
        <v>3199</v>
      </c>
      <c r="G277" s="1" t="s">
        <v>4285</v>
      </c>
      <c r="H277" s="1" t="s">
        <v>83</v>
      </c>
      <c r="I277" s="1" t="s">
        <v>566</v>
      </c>
      <c r="L277" s="23">
        <v>0</v>
      </c>
      <c r="M277" s="1" t="s">
        <v>1089</v>
      </c>
    </row>
    <row r="278" spans="1:13">
      <c r="A278" s="1" t="s">
        <v>2984</v>
      </c>
      <c r="B278" s="1" t="s">
        <v>689</v>
      </c>
      <c r="C278" s="1" t="s">
        <v>5038</v>
      </c>
      <c r="D278" s="1" t="s">
        <v>5039</v>
      </c>
      <c r="E278" s="1" t="s">
        <v>4331</v>
      </c>
      <c r="F278" s="1" t="s">
        <v>3199</v>
      </c>
      <c r="G278" s="1" t="s">
        <v>4285</v>
      </c>
      <c r="H278" s="1" t="s">
        <v>83</v>
      </c>
      <c r="I278" s="1" t="s">
        <v>566</v>
      </c>
      <c r="L278" s="23">
        <v>0</v>
      </c>
      <c r="M278" s="1" t="s">
        <v>1089</v>
      </c>
    </row>
    <row r="279" spans="1:13">
      <c r="A279" s="1" t="s">
        <v>3517</v>
      </c>
      <c r="B279" s="1" t="s">
        <v>689</v>
      </c>
      <c r="C279" s="1" t="s">
        <v>5040</v>
      </c>
      <c r="D279" s="1" t="s">
        <v>5041</v>
      </c>
      <c r="E279" s="1" t="s">
        <v>4467</v>
      </c>
      <c r="F279" s="1" t="s">
        <v>3518</v>
      </c>
      <c r="G279" s="1" t="s">
        <v>4285</v>
      </c>
      <c r="H279" s="1" t="s">
        <v>83</v>
      </c>
      <c r="I279" s="1" t="s">
        <v>566</v>
      </c>
      <c r="L279" s="23">
        <v>0</v>
      </c>
      <c r="M279" s="1" t="s">
        <v>3519</v>
      </c>
    </row>
    <row r="280" spans="1:13">
      <c r="A280" s="1" t="s">
        <v>2559</v>
      </c>
      <c r="B280" s="1" t="s">
        <v>689</v>
      </c>
      <c r="C280" s="1" t="s">
        <v>5042</v>
      </c>
      <c r="D280" s="1" t="s">
        <v>5043</v>
      </c>
      <c r="E280" s="1" t="s">
        <v>4290</v>
      </c>
      <c r="F280" s="1" t="s">
        <v>2021</v>
      </c>
      <c r="G280" s="1" t="s">
        <v>4285</v>
      </c>
      <c r="H280" s="1" t="s">
        <v>83</v>
      </c>
      <c r="I280" s="1" t="s">
        <v>566</v>
      </c>
      <c r="L280" s="23">
        <v>0</v>
      </c>
      <c r="M280" s="1" t="s">
        <v>736</v>
      </c>
    </row>
    <row r="281" spans="1:13">
      <c r="A281" s="1" t="s">
        <v>3529</v>
      </c>
      <c r="B281" s="1" t="s">
        <v>689</v>
      </c>
      <c r="C281" s="1" t="s">
        <v>5044</v>
      </c>
      <c r="D281" s="1" t="s">
        <v>5045</v>
      </c>
      <c r="E281" s="1" t="s">
        <v>4467</v>
      </c>
      <c r="F281" s="1" t="s">
        <v>3518</v>
      </c>
      <c r="G281" s="1" t="s">
        <v>4285</v>
      </c>
      <c r="H281" s="1" t="s">
        <v>83</v>
      </c>
      <c r="I281" s="1" t="s">
        <v>566</v>
      </c>
      <c r="L281" s="23">
        <v>0</v>
      </c>
      <c r="M281" s="1" t="s">
        <v>3519</v>
      </c>
    </row>
    <row r="282" spans="1:13">
      <c r="A282" s="1" t="s">
        <v>3063</v>
      </c>
      <c r="B282" s="1" t="s">
        <v>689</v>
      </c>
      <c r="C282" s="1" t="s">
        <v>5046</v>
      </c>
      <c r="D282" s="1" t="s">
        <v>5047</v>
      </c>
      <c r="E282" s="1" t="s">
        <v>4290</v>
      </c>
      <c r="F282" s="1" t="s">
        <v>2021</v>
      </c>
      <c r="G282" s="1" t="s">
        <v>4285</v>
      </c>
      <c r="H282" s="1" t="s">
        <v>83</v>
      </c>
      <c r="I282" s="1" t="s">
        <v>566</v>
      </c>
      <c r="K282" s="1" t="s">
        <v>4292</v>
      </c>
      <c r="L282" s="23">
        <v>45813</v>
      </c>
      <c r="M282" s="1" t="s">
        <v>900</v>
      </c>
    </row>
    <row r="283" spans="1:13">
      <c r="A283" s="1" t="s">
        <v>5048</v>
      </c>
      <c r="B283" s="1" t="s">
        <v>689</v>
      </c>
      <c r="C283" s="1" t="s">
        <v>5049</v>
      </c>
      <c r="D283" s="1" t="s">
        <v>5050</v>
      </c>
      <c r="E283" s="1" t="s">
        <v>4290</v>
      </c>
      <c r="F283" s="1" t="s">
        <v>2021</v>
      </c>
      <c r="G283" s="1" t="s">
        <v>4285</v>
      </c>
      <c r="H283" s="1" t="s">
        <v>83</v>
      </c>
      <c r="I283" s="1" t="s">
        <v>566</v>
      </c>
      <c r="K283" s="1" t="s">
        <v>4292</v>
      </c>
      <c r="L283" s="23">
        <v>45786</v>
      </c>
      <c r="M283" s="1" t="s">
        <v>4293</v>
      </c>
    </row>
    <row r="284" spans="1:13">
      <c r="A284" s="1" t="s">
        <v>653</v>
      </c>
      <c r="B284" s="1" t="s">
        <v>689</v>
      </c>
      <c r="C284" s="1" t="s">
        <v>5051</v>
      </c>
      <c r="D284" s="1" t="s">
        <v>5052</v>
      </c>
      <c r="E284" s="1" t="s">
        <v>4331</v>
      </c>
      <c r="F284" s="1" t="s">
        <v>3199</v>
      </c>
      <c r="G284" s="1" t="s">
        <v>4285</v>
      </c>
      <c r="H284" s="1" t="s">
        <v>83</v>
      </c>
      <c r="I284" s="1" t="s">
        <v>566</v>
      </c>
      <c r="L284" s="23">
        <v>0</v>
      </c>
      <c r="M284" s="1" t="s">
        <v>1089</v>
      </c>
    </row>
    <row r="285" spans="1:13">
      <c r="A285" s="1" t="s">
        <v>1917</v>
      </c>
      <c r="B285" s="1" t="s">
        <v>689</v>
      </c>
      <c r="C285" s="1" t="s">
        <v>5053</v>
      </c>
      <c r="D285" s="1" t="s">
        <v>5054</v>
      </c>
      <c r="E285" s="1" t="s">
        <v>4331</v>
      </c>
      <c r="F285" s="1" t="s">
        <v>2737</v>
      </c>
      <c r="G285" s="1" t="s">
        <v>4285</v>
      </c>
      <c r="H285" s="1" t="s">
        <v>83</v>
      </c>
      <c r="I285" s="1" t="s">
        <v>566</v>
      </c>
      <c r="L285" s="23">
        <v>0</v>
      </c>
      <c r="M285" s="1" t="s">
        <v>790</v>
      </c>
    </row>
    <row r="286" spans="1:13">
      <c r="A286" s="1" t="s">
        <v>1692</v>
      </c>
      <c r="B286" s="1" t="s">
        <v>689</v>
      </c>
      <c r="C286" s="1" t="s">
        <v>5055</v>
      </c>
      <c r="D286" s="1" t="s">
        <v>5056</v>
      </c>
      <c r="E286" s="1" t="s">
        <v>4418</v>
      </c>
      <c r="F286" s="1" t="s">
        <v>3199</v>
      </c>
      <c r="G286" s="1" t="s">
        <v>4285</v>
      </c>
      <c r="H286" s="1" t="s">
        <v>83</v>
      </c>
      <c r="I286" s="1" t="s">
        <v>566</v>
      </c>
      <c r="L286" s="23">
        <v>0</v>
      </c>
      <c r="M286" s="1" t="s">
        <v>1089</v>
      </c>
    </row>
    <row r="287" spans="1:13">
      <c r="A287" s="1" t="s">
        <v>980</v>
      </c>
      <c r="B287" s="1" t="s">
        <v>689</v>
      </c>
      <c r="C287" s="1" t="s">
        <v>5057</v>
      </c>
      <c r="D287" s="1" t="s">
        <v>5058</v>
      </c>
      <c r="E287" s="1" t="s">
        <v>4331</v>
      </c>
      <c r="F287" s="1" t="s">
        <v>2737</v>
      </c>
      <c r="G287" s="1" t="s">
        <v>4285</v>
      </c>
      <c r="H287" s="1" t="s">
        <v>83</v>
      </c>
      <c r="I287" s="1" t="s">
        <v>566</v>
      </c>
      <c r="L287" s="23">
        <v>0</v>
      </c>
      <c r="M287" s="1" t="s">
        <v>790</v>
      </c>
    </row>
    <row r="288" spans="1:13">
      <c r="A288" s="1" t="s">
        <v>651</v>
      </c>
      <c r="B288" s="1" t="s">
        <v>689</v>
      </c>
      <c r="C288" s="1" t="s">
        <v>5059</v>
      </c>
      <c r="D288" s="1" t="s">
        <v>5060</v>
      </c>
      <c r="E288" s="1" t="s">
        <v>4446</v>
      </c>
      <c r="F288" s="1" t="s">
        <v>2021</v>
      </c>
      <c r="G288" s="1" t="s">
        <v>4285</v>
      </c>
      <c r="H288" s="1" t="s">
        <v>83</v>
      </c>
      <c r="I288" s="1" t="s">
        <v>566</v>
      </c>
      <c r="L288" s="23">
        <v>0</v>
      </c>
      <c r="M288" s="1" t="s">
        <v>542</v>
      </c>
    </row>
    <row r="289" spans="1:13">
      <c r="A289" s="1" t="s">
        <v>355</v>
      </c>
      <c r="B289" s="1" t="s">
        <v>689</v>
      </c>
      <c r="C289" s="1" t="s">
        <v>5061</v>
      </c>
      <c r="D289" s="1" t="s">
        <v>5062</v>
      </c>
      <c r="E289" s="1" t="s">
        <v>4331</v>
      </c>
      <c r="F289" s="1" t="s">
        <v>2737</v>
      </c>
      <c r="G289" s="1" t="s">
        <v>4285</v>
      </c>
      <c r="H289" s="1" t="s">
        <v>83</v>
      </c>
      <c r="I289" s="1" t="s">
        <v>566</v>
      </c>
      <c r="L289" s="23">
        <v>0</v>
      </c>
      <c r="M289" s="1" t="s">
        <v>790</v>
      </c>
    </row>
    <row r="290" spans="1:13">
      <c r="A290" s="1" t="s">
        <v>552</v>
      </c>
      <c r="B290" s="1" t="s">
        <v>689</v>
      </c>
      <c r="C290" s="1" t="s">
        <v>5063</v>
      </c>
      <c r="D290" s="1" t="s">
        <v>5064</v>
      </c>
      <c r="E290" s="1" t="s">
        <v>4460</v>
      </c>
      <c r="F290" s="1" t="s">
        <v>2084</v>
      </c>
      <c r="G290" s="1" t="s">
        <v>4285</v>
      </c>
      <c r="H290" s="1" t="s">
        <v>83</v>
      </c>
      <c r="I290" s="1" t="s">
        <v>566</v>
      </c>
      <c r="L290" s="23">
        <v>0</v>
      </c>
      <c r="M290" s="1" t="s">
        <v>1089</v>
      </c>
    </row>
    <row r="291" spans="1:13">
      <c r="A291" s="1" t="s">
        <v>3536</v>
      </c>
      <c r="B291" s="1" t="s">
        <v>689</v>
      </c>
      <c r="C291" s="1" t="s">
        <v>5065</v>
      </c>
      <c r="D291" s="1" t="s">
        <v>5066</v>
      </c>
      <c r="E291" s="1" t="s">
        <v>4467</v>
      </c>
      <c r="F291" s="1" t="s">
        <v>3518</v>
      </c>
      <c r="G291" s="1" t="s">
        <v>4285</v>
      </c>
      <c r="H291" s="1" t="s">
        <v>83</v>
      </c>
      <c r="I291" s="1" t="s">
        <v>566</v>
      </c>
      <c r="L291" s="23">
        <v>0</v>
      </c>
      <c r="M291" s="1" t="s">
        <v>3519</v>
      </c>
    </row>
    <row r="292" spans="1:13">
      <c r="A292" s="1" t="s">
        <v>661</v>
      </c>
      <c r="B292" s="1" t="s">
        <v>689</v>
      </c>
      <c r="C292" s="1" t="s">
        <v>5067</v>
      </c>
      <c r="D292" s="1" t="s">
        <v>5068</v>
      </c>
      <c r="E292" s="1" t="s">
        <v>4290</v>
      </c>
      <c r="F292" s="1" t="s">
        <v>2021</v>
      </c>
      <c r="G292" s="1" t="s">
        <v>4285</v>
      </c>
      <c r="H292" s="1" t="s">
        <v>83</v>
      </c>
      <c r="I292" s="1" t="s">
        <v>566</v>
      </c>
      <c r="K292" s="1" t="s">
        <v>4292</v>
      </c>
      <c r="L292" s="23">
        <v>45875</v>
      </c>
      <c r="M292" s="1" t="s">
        <v>928</v>
      </c>
    </row>
    <row r="293" spans="1:13">
      <c r="A293" s="1" t="s">
        <v>1916</v>
      </c>
      <c r="B293" s="1" t="s">
        <v>689</v>
      </c>
      <c r="C293" s="1" t="s">
        <v>5069</v>
      </c>
      <c r="D293" s="1" t="s">
        <v>5070</v>
      </c>
      <c r="E293" s="1" t="s">
        <v>4290</v>
      </c>
      <c r="F293" s="1" t="s">
        <v>2021</v>
      </c>
      <c r="G293" s="1" t="s">
        <v>4285</v>
      </c>
      <c r="H293" s="1" t="s">
        <v>83</v>
      </c>
      <c r="I293" s="1" t="s">
        <v>566</v>
      </c>
      <c r="L293" s="23">
        <v>0</v>
      </c>
      <c r="M293" s="1" t="s">
        <v>736</v>
      </c>
    </row>
    <row r="294" spans="1:13">
      <c r="A294" s="1" t="s">
        <v>1313</v>
      </c>
      <c r="B294" s="1" t="s">
        <v>689</v>
      </c>
      <c r="C294" s="1" t="s">
        <v>5071</v>
      </c>
      <c r="D294" s="1" t="s">
        <v>5072</v>
      </c>
      <c r="E294" s="1" t="s">
        <v>4290</v>
      </c>
      <c r="F294" s="1" t="s">
        <v>2021</v>
      </c>
      <c r="G294" s="1" t="s">
        <v>4285</v>
      </c>
      <c r="H294" s="1" t="s">
        <v>83</v>
      </c>
      <c r="I294" s="1" t="s">
        <v>566</v>
      </c>
      <c r="L294" s="23">
        <v>0</v>
      </c>
      <c r="M294" s="1" t="s">
        <v>928</v>
      </c>
    </row>
    <row r="295" spans="1:13">
      <c r="A295" s="1" t="s">
        <v>5073</v>
      </c>
      <c r="B295" s="1" t="s">
        <v>689</v>
      </c>
      <c r="C295" s="1" t="s">
        <v>5074</v>
      </c>
      <c r="D295" s="1" t="s">
        <v>5075</v>
      </c>
      <c r="E295" s="1" t="s">
        <v>4576</v>
      </c>
      <c r="F295" s="1" t="s">
        <v>2021</v>
      </c>
      <c r="G295" s="1" t="s">
        <v>4285</v>
      </c>
      <c r="H295" s="1" t="s">
        <v>83</v>
      </c>
      <c r="I295" s="1" t="s">
        <v>566</v>
      </c>
      <c r="K295" s="1" t="s">
        <v>4286</v>
      </c>
      <c r="L295" s="23" t="e">
        <v>#N/A</v>
      </c>
      <c r="M295" s="1" t="e">
        <v>#N/A</v>
      </c>
    </row>
    <row r="296" spans="1:13">
      <c r="A296" s="1" t="s">
        <v>5076</v>
      </c>
      <c r="B296" s="1" t="s">
        <v>689</v>
      </c>
      <c r="C296" s="1" t="s">
        <v>5077</v>
      </c>
      <c r="D296" s="1" t="s">
        <v>5078</v>
      </c>
      <c r="E296" s="1" t="s">
        <v>4290</v>
      </c>
      <c r="F296" s="1" t="s">
        <v>2021</v>
      </c>
      <c r="G296" s="1" t="s">
        <v>4285</v>
      </c>
      <c r="H296" s="1" t="s">
        <v>83</v>
      </c>
      <c r="I296" s="1" t="s">
        <v>566</v>
      </c>
      <c r="K296" s="1" t="s">
        <v>4286</v>
      </c>
      <c r="L296" s="23" t="e">
        <v>#N/A</v>
      </c>
      <c r="M296" s="1" t="e">
        <v>#N/A</v>
      </c>
    </row>
    <row r="297" spans="1:13">
      <c r="A297" s="1" t="s">
        <v>1979</v>
      </c>
      <c r="B297" s="1" t="s">
        <v>689</v>
      </c>
      <c r="C297" s="1" t="s">
        <v>5079</v>
      </c>
      <c r="D297" s="1" t="s">
        <v>5080</v>
      </c>
      <c r="E297" s="1" t="s">
        <v>4446</v>
      </c>
      <c r="F297" s="1" t="s">
        <v>2021</v>
      </c>
      <c r="G297" s="1" t="s">
        <v>4285</v>
      </c>
      <c r="H297" s="1" t="s">
        <v>83</v>
      </c>
      <c r="I297" s="1" t="s">
        <v>566</v>
      </c>
      <c r="L297" s="23">
        <v>0</v>
      </c>
      <c r="M297" s="1" t="s">
        <v>736</v>
      </c>
    </row>
    <row r="298" spans="1:13">
      <c r="A298" s="1" t="s">
        <v>1194</v>
      </c>
      <c r="B298" s="1" t="s">
        <v>689</v>
      </c>
      <c r="C298" s="1" t="s">
        <v>5081</v>
      </c>
      <c r="D298" s="1" t="s">
        <v>5082</v>
      </c>
      <c r="E298" s="1" t="s">
        <v>4290</v>
      </c>
      <c r="F298" s="1" t="s">
        <v>2021</v>
      </c>
      <c r="G298" s="1" t="s">
        <v>4285</v>
      </c>
      <c r="H298" s="1" t="s">
        <v>83</v>
      </c>
      <c r="I298" s="1" t="s">
        <v>566</v>
      </c>
      <c r="L298" s="23">
        <v>0</v>
      </c>
      <c r="M298" s="1" t="s">
        <v>928</v>
      </c>
    </row>
    <row r="299" spans="1:13">
      <c r="A299" s="1" t="s">
        <v>788</v>
      </c>
      <c r="B299" s="1" t="s">
        <v>689</v>
      </c>
      <c r="C299" s="1" t="s">
        <v>5083</v>
      </c>
      <c r="D299" s="1" t="s">
        <v>5084</v>
      </c>
      <c r="E299" s="1" t="s">
        <v>4331</v>
      </c>
      <c r="F299" s="1" t="s">
        <v>2737</v>
      </c>
      <c r="G299" s="1" t="s">
        <v>4285</v>
      </c>
      <c r="H299" s="1" t="s">
        <v>83</v>
      </c>
      <c r="I299" s="1" t="s">
        <v>566</v>
      </c>
      <c r="L299" s="23">
        <v>0</v>
      </c>
      <c r="M299" s="1" t="s">
        <v>790</v>
      </c>
    </row>
    <row r="300" spans="1:13">
      <c r="A300" s="1" t="s">
        <v>5085</v>
      </c>
      <c r="B300" s="1" t="s">
        <v>689</v>
      </c>
      <c r="C300" s="1" t="s">
        <v>5086</v>
      </c>
      <c r="D300" s="1" t="s">
        <v>5087</v>
      </c>
      <c r="E300" s="1" t="s">
        <v>4290</v>
      </c>
      <c r="F300" s="1" t="s">
        <v>2021</v>
      </c>
      <c r="G300" s="1" t="s">
        <v>4285</v>
      </c>
      <c r="H300" s="1" t="s">
        <v>83</v>
      </c>
      <c r="I300" s="1" t="s">
        <v>566</v>
      </c>
      <c r="K300" s="1" t="s">
        <v>4286</v>
      </c>
      <c r="L300" s="23" t="e">
        <v>#N/A</v>
      </c>
      <c r="M300" s="1" t="e">
        <v>#N/A</v>
      </c>
    </row>
    <row r="301" spans="1:13">
      <c r="A301" s="1" t="s">
        <v>5088</v>
      </c>
      <c r="B301" s="1" t="s">
        <v>689</v>
      </c>
      <c r="C301" s="1" t="s">
        <v>5089</v>
      </c>
      <c r="D301" s="1" t="s">
        <v>5090</v>
      </c>
      <c r="E301" s="1" t="s">
        <v>4290</v>
      </c>
      <c r="F301" s="1" t="s">
        <v>2021</v>
      </c>
      <c r="G301" s="1" t="s">
        <v>4285</v>
      </c>
      <c r="H301" s="1" t="s">
        <v>83</v>
      </c>
      <c r="I301" s="1" t="s">
        <v>566</v>
      </c>
      <c r="K301" s="1" t="s">
        <v>4286</v>
      </c>
      <c r="L301" s="23" t="e">
        <v>#N/A</v>
      </c>
      <c r="M301" s="1" t="e">
        <v>#N/A</v>
      </c>
    </row>
    <row r="302" spans="1:13">
      <c r="A302" s="1" t="s">
        <v>5091</v>
      </c>
      <c r="B302" s="1" t="s">
        <v>689</v>
      </c>
      <c r="C302" s="1" t="s">
        <v>5092</v>
      </c>
      <c r="D302" s="1" t="s">
        <v>5093</v>
      </c>
      <c r="E302" s="1" t="s">
        <v>4290</v>
      </c>
      <c r="F302" s="1" t="s">
        <v>2021</v>
      </c>
      <c r="G302" s="1" t="s">
        <v>4285</v>
      </c>
      <c r="H302" s="1" t="s">
        <v>83</v>
      </c>
      <c r="I302" s="1" t="s">
        <v>566</v>
      </c>
      <c r="K302" s="1" t="s">
        <v>4292</v>
      </c>
      <c r="L302" s="23">
        <v>45820</v>
      </c>
      <c r="M302" s="1" t="s">
        <v>4293</v>
      </c>
    </row>
    <row r="303" spans="1:13">
      <c r="A303" s="1" t="s">
        <v>2555</v>
      </c>
      <c r="B303" s="1" t="s">
        <v>689</v>
      </c>
      <c r="C303" s="1" t="s">
        <v>5094</v>
      </c>
      <c r="D303" s="1" t="s">
        <v>5095</v>
      </c>
      <c r="E303" s="1" t="s">
        <v>4290</v>
      </c>
      <c r="F303" s="1" t="s">
        <v>2021</v>
      </c>
      <c r="G303" s="1" t="s">
        <v>4285</v>
      </c>
      <c r="H303" s="1" t="s">
        <v>83</v>
      </c>
      <c r="I303" s="1" t="s">
        <v>566</v>
      </c>
      <c r="L303" s="23">
        <v>0</v>
      </c>
      <c r="M303" s="1" t="s">
        <v>736</v>
      </c>
    </row>
    <row r="304" spans="1:13">
      <c r="A304" s="1" t="s">
        <v>2436</v>
      </c>
      <c r="B304" s="1" t="s">
        <v>689</v>
      </c>
      <c r="C304" s="1" t="s">
        <v>5096</v>
      </c>
      <c r="D304" s="1" t="s">
        <v>5097</v>
      </c>
      <c r="E304" s="1" t="s">
        <v>4446</v>
      </c>
      <c r="F304" s="1" t="s">
        <v>4447</v>
      </c>
      <c r="G304" s="1" t="s">
        <v>4285</v>
      </c>
      <c r="H304" s="1" t="s">
        <v>83</v>
      </c>
      <c r="I304" s="1" t="s">
        <v>566</v>
      </c>
      <c r="K304" s="1" t="s">
        <v>4292</v>
      </c>
      <c r="L304" s="23">
        <v>45821</v>
      </c>
      <c r="M304" s="1" t="s">
        <v>1152</v>
      </c>
    </row>
    <row r="305" spans="1:13">
      <c r="A305" s="1" t="s">
        <v>608</v>
      </c>
      <c r="B305" s="1" t="s">
        <v>689</v>
      </c>
      <c r="C305" s="1" t="s">
        <v>5098</v>
      </c>
      <c r="D305" s="1" t="s">
        <v>5099</v>
      </c>
      <c r="E305" s="1" t="s">
        <v>4290</v>
      </c>
      <c r="F305" s="1" t="s">
        <v>2021</v>
      </c>
      <c r="G305" s="1" t="s">
        <v>4285</v>
      </c>
      <c r="H305" s="1" t="s">
        <v>83</v>
      </c>
      <c r="I305" s="1" t="s">
        <v>566</v>
      </c>
      <c r="L305" s="23">
        <v>0</v>
      </c>
      <c r="M305" s="1" t="s">
        <v>900</v>
      </c>
    </row>
    <row r="306" spans="1:13">
      <c r="A306" s="1" t="s">
        <v>3630</v>
      </c>
      <c r="B306" s="1" t="s">
        <v>689</v>
      </c>
      <c r="C306" s="1" t="s">
        <v>5100</v>
      </c>
      <c r="D306" s="1" t="s">
        <v>5101</v>
      </c>
      <c r="E306" s="1" t="s">
        <v>4576</v>
      </c>
      <c r="F306" s="1" t="s">
        <v>2021</v>
      </c>
      <c r="G306" s="1" t="s">
        <v>4285</v>
      </c>
      <c r="H306" s="1" t="s">
        <v>83</v>
      </c>
      <c r="I306" s="1" t="s">
        <v>566</v>
      </c>
      <c r="L306" s="23">
        <v>0</v>
      </c>
      <c r="M306" s="1" t="s">
        <v>928</v>
      </c>
    </row>
    <row r="307" spans="1:13">
      <c r="A307" s="1" t="s">
        <v>5102</v>
      </c>
      <c r="B307" s="1" t="s">
        <v>689</v>
      </c>
      <c r="C307" s="1" t="s">
        <v>5103</v>
      </c>
      <c r="D307" s="1" t="s">
        <v>5104</v>
      </c>
      <c r="E307" s="1" t="s">
        <v>4290</v>
      </c>
      <c r="F307" s="1" t="s">
        <v>2021</v>
      </c>
      <c r="G307" s="1" t="s">
        <v>4285</v>
      </c>
      <c r="H307" s="1" t="s">
        <v>83</v>
      </c>
      <c r="I307" s="1" t="s">
        <v>566</v>
      </c>
      <c r="K307" s="1" t="s">
        <v>4286</v>
      </c>
      <c r="L307" s="23" t="e">
        <v>#N/A</v>
      </c>
      <c r="M307" s="1" t="e">
        <v>#N/A</v>
      </c>
    </row>
    <row r="308" spans="1:13">
      <c r="A308" s="1" t="s">
        <v>3562</v>
      </c>
      <c r="B308" s="1" t="s">
        <v>689</v>
      </c>
      <c r="C308" s="1" t="s">
        <v>5105</v>
      </c>
      <c r="D308" s="1" t="s">
        <v>5106</v>
      </c>
      <c r="E308" s="1" t="s">
        <v>4576</v>
      </c>
      <c r="F308" s="1" t="s">
        <v>2021</v>
      </c>
      <c r="G308" s="1" t="s">
        <v>4285</v>
      </c>
      <c r="H308" s="1" t="s">
        <v>83</v>
      </c>
      <c r="I308" s="1" t="s">
        <v>566</v>
      </c>
      <c r="K308" s="1" t="s">
        <v>4292</v>
      </c>
      <c r="L308" s="23">
        <v>45849</v>
      </c>
      <c r="M308" s="1" t="s">
        <v>1125</v>
      </c>
    </row>
    <row r="309" spans="1:13">
      <c r="A309" s="1" t="s">
        <v>3637</v>
      </c>
      <c r="B309" s="1" t="s">
        <v>689</v>
      </c>
      <c r="C309" s="1" t="s">
        <v>5107</v>
      </c>
      <c r="D309" s="1" t="s">
        <v>5108</v>
      </c>
      <c r="E309" s="1" t="s">
        <v>4576</v>
      </c>
      <c r="F309" s="1" t="s">
        <v>2021</v>
      </c>
      <c r="G309" s="1" t="s">
        <v>4285</v>
      </c>
      <c r="H309" s="1" t="s">
        <v>83</v>
      </c>
      <c r="I309" s="1" t="s">
        <v>566</v>
      </c>
      <c r="L309" s="23">
        <v>0</v>
      </c>
      <c r="M309" s="1" t="s">
        <v>928</v>
      </c>
    </row>
    <row r="310" spans="1:13">
      <c r="A310" s="1" t="s">
        <v>5109</v>
      </c>
      <c r="B310" s="1" t="s">
        <v>689</v>
      </c>
      <c r="C310" s="1" t="s">
        <v>5110</v>
      </c>
      <c r="D310" s="1" t="s">
        <v>5111</v>
      </c>
      <c r="E310" s="1" t="s">
        <v>4290</v>
      </c>
      <c r="F310" s="1" t="s">
        <v>2021</v>
      </c>
      <c r="G310" s="1" t="s">
        <v>4285</v>
      </c>
      <c r="H310" s="1" t="s">
        <v>83</v>
      </c>
      <c r="I310" s="1" t="s">
        <v>566</v>
      </c>
      <c r="K310" s="1" t="s">
        <v>4286</v>
      </c>
      <c r="L310" s="23" t="e">
        <v>#N/A</v>
      </c>
      <c r="M310" s="1" t="e">
        <v>#N/A</v>
      </c>
    </row>
    <row r="311" spans="1:13">
      <c r="A311" s="1" t="s">
        <v>2745</v>
      </c>
      <c r="B311" s="1" t="s">
        <v>689</v>
      </c>
      <c r="C311" s="1" t="s">
        <v>5112</v>
      </c>
      <c r="D311" s="1" t="s">
        <v>5113</v>
      </c>
      <c r="E311" s="1" t="s">
        <v>4331</v>
      </c>
      <c r="F311" s="1" t="s">
        <v>2737</v>
      </c>
      <c r="G311" s="1" t="s">
        <v>4285</v>
      </c>
      <c r="H311" s="1" t="s">
        <v>83</v>
      </c>
      <c r="I311" s="1" t="s">
        <v>566</v>
      </c>
      <c r="K311" s="1" t="s">
        <v>4292</v>
      </c>
      <c r="L311" s="23">
        <v>45889</v>
      </c>
      <c r="M311" s="1" t="s">
        <v>790</v>
      </c>
    </row>
    <row r="312" spans="1:13">
      <c r="A312" s="1" t="s">
        <v>1541</v>
      </c>
      <c r="B312" s="1" t="s">
        <v>689</v>
      </c>
      <c r="C312" s="1" t="s">
        <v>5114</v>
      </c>
      <c r="D312" s="1" t="s">
        <v>5115</v>
      </c>
      <c r="E312" s="1" t="s">
        <v>4331</v>
      </c>
      <c r="F312" s="1" t="s">
        <v>2737</v>
      </c>
      <c r="G312" s="1" t="s">
        <v>4285</v>
      </c>
      <c r="H312" s="1" t="s">
        <v>83</v>
      </c>
      <c r="I312" s="1" t="s">
        <v>566</v>
      </c>
      <c r="L312" s="23">
        <v>0</v>
      </c>
      <c r="M312" s="1" t="s">
        <v>790</v>
      </c>
    </row>
    <row r="313" spans="1:13">
      <c r="A313" s="1" t="s">
        <v>2760</v>
      </c>
      <c r="B313" s="1" t="s">
        <v>689</v>
      </c>
      <c r="C313" s="1" t="s">
        <v>5116</v>
      </c>
      <c r="D313" s="1" t="s">
        <v>5117</v>
      </c>
      <c r="E313" s="1" t="s">
        <v>4331</v>
      </c>
      <c r="F313" s="1" t="s">
        <v>2737</v>
      </c>
      <c r="G313" s="1" t="s">
        <v>4285</v>
      </c>
      <c r="H313" s="1" t="s">
        <v>83</v>
      </c>
      <c r="I313" s="1" t="s">
        <v>566</v>
      </c>
      <c r="K313" s="1" t="s">
        <v>4292</v>
      </c>
      <c r="L313" s="23">
        <v>45876</v>
      </c>
      <c r="M313" s="1" t="s">
        <v>790</v>
      </c>
    </row>
    <row r="314" spans="1:13">
      <c r="A314" s="1" t="s">
        <v>1185</v>
      </c>
      <c r="B314" s="1" t="s">
        <v>689</v>
      </c>
      <c r="C314" s="1" t="s">
        <v>5118</v>
      </c>
      <c r="D314" s="1" t="s">
        <v>5119</v>
      </c>
      <c r="E314" s="1" t="s">
        <v>4331</v>
      </c>
      <c r="F314" s="1" t="s">
        <v>2737</v>
      </c>
      <c r="G314" s="1" t="s">
        <v>4285</v>
      </c>
      <c r="H314" s="1" t="s">
        <v>83</v>
      </c>
      <c r="I314" s="1" t="s">
        <v>566</v>
      </c>
      <c r="K314" s="1" t="s">
        <v>4292</v>
      </c>
      <c r="L314" s="23">
        <v>45944</v>
      </c>
      <c r="M314" s="1" t="s">
        <v>790</v>
      </c>
    </row>
    <row r="315" spans="1:13">
      <c r="A315" s="1" t="s">
        <v>2759</v>
      </c>
      <c r="B315" s="1" t="s">
        <v>689</v>
      </c>
      <c r="C315" s="1" t="s">
        <v>5120</v>
      </c>
      <c r="D315" s="1" t="s">
        <v>5121</v>
      </c>
      <c r="E315" s="1" t="s">
        <v>4331</v>
      </c>
      <c r="F315" s="1" t="s">
        <v>2737</v>
      </c>
      <c r="G315" s="1" t="s">
        <v>4285</v>
      </c>
      <c r="H315" s="1" t="s">
        <v>83</v>
      </c>
      <c r="I315" s="1" t="s">
        <v>566</v>
      </c>
      <c r="L315" s="23">
        <v>0</v>
      </c>
      <c r="M315" s="1" t="s">
        <v>790</v>
      </c>
    </row>
    <row r="316" spans="1:13">
      <c r="A316" s="1" t="s">
        <v>5122</v>
      </c>
      <c r="B316" s="1" t="s">
        <v>689</v>
      </c>
      <c r="C316" s="1" t="s">
        <v>5123</v>
      </c>
      <c r="D316" s="1" t="s">
        <v>5124</v>
      </c>
      <c r="E316" s="1" t="s">
        <v>4331</v>
      </c>
      <c r="F316" s="1" t="s">
        <v>2737</v>
      </c>
      <c r="G316" s="1" t="s">
        <v>4285</v>
      </c>
      <c r="H316" s="1" t="s">
        <v>83</v>
      </c>
      <c r="I316" s="1" t="s">
        <v>566</v>
      </c>
      <c r="K316" s="1" t="s">
        <v>4286</v>
      </c>
      <c r="L316" s="23" t="e">
        <v>#N/A</v>
      </c>
      <c r="M316" s="1" t="e">
        <v>#N/A</v>
      </c>
    </row>
    <row r="317" spans="1:13">
      <c r="A317" s="1" t="s">
        <v>3525</v>
      </c>
      <c r="B317" s="1" t="s">
        <v>689</v>
      </c>
      <c r="C317" s="1" t="s">
        <v>5125</v>
      </c>
      <c r="D317" s="1" t="s">
        <v>5126</v>
      </c>
      <c r="E317" s="1" t="s">
        <v>4467</v>
      </c>
      <c r="F317" s="1" t="s">
        <v>3518</v>
      </c>
      <c r="G317" s="1" t="s">
        <v>4285</v>
      </c>
      <c r="H317" s="1" t="s">
        <v>83</v>
      </c>
      <c r="I317" s="1" t="s">
        <v>566</v>
      </c>
      <c r="L317" s="23">
        <v>0</v>
      </c>
      <c r="M317" s="1" t="s">
        <v>3519</v>
      </c>
    </row>
    <row r="318" spans="1:13">
      <c r="A318" s="1" t="s">
        <v>5127</v>
      </c>
      <c r="B318" s="1" t="s">
        <v>689</v>
      </c>
      <c r="C318" s="1" t="s">
        <v>5128</v>
      </c>
      <c r="D318" s="1" t="s">
        <v>5129</v>
      </c>
      <c r="E318" s="1" t="s">
        <v>4290</v>
      </c>
      <c r="F318" s="1" t="s">
        <v>2021</v>
      </c>
      <c r="G318" s="1" t="s">
        <v>4285</v>
      </c>
      <c r="H318" s="1" t="s">
        <v>83</v>
      </c>
      <c r="I318" s="1" t="s">
        <v>566</v>
      </c>
      <c r="K318" s="1" t="s">
        <v>4286</v>
      </c>
      <c r="L318" s="23" t="e">
        <v>#N/A</v>
      </c>
      <c r="M318" s="1" t="e">
        <v>#N/A</v>
      </c>
    </row>
    <row r="319" spans="1:13">
      <c r="A319" s="1" t="s">
        <v>2829</v>
      </c>
      <c r="B319" s="1" t="s">
        <v>689</v>
      </c>
      <c r="C319" s="1" t="s">
        <v>5130</v>
      </c>
      <c r="D319" s="1" t="s">
        <v>5131</v>
      </c>
      <c r="E319" s="1" t="s">
        <v>4290</v>
      </c>
      <c r="F319" s="1" t="s">
        <v>2021</v>
      </c>
      <c r="G319" s="1" t="s">
        <v>4285</v>
      </c>
      <c r="H319" s="1" t="s">
        <v>83</v>
      </c>
      <c r="I319" s="1" t="s">
        <v>566</v>
      </c>
      <c r="K319" s="1" t="s">
        <v>4292</v>
      </c>
      <c r="L319" s="23">
        <v>45880</v>
      </c>
      <c r="M319" s="1" t="s">
        <v>783</v>
      </c>
    </row>
    <row r="320" spans="1:13">
      <c r="A320" s="1" t="s">
        <v>5132</v>
      </c>
      <c r="B320" s="1" t="s">
        <v>689</v>
      </c>
      <c r="C320" s="1" t="s">
        <v>5133</v>
      </c>
      <c r="D320" s="1" t="s">
        <v>5134</v>
      </c>
      <c r="E320" s="1" t="s">
        <v>4290</v>
      </c>
      <c r="F320" s="1" t="s">
        <v>2021</v>
      </c>
      <c r="G320" s="1" t="s">
        <v>4285</v>
      </c>
      <c r="H320" s="1" t="s">
        <v>83</v>
      </c>
      <c r="I320" s="1" t="s">
        <v>566</v>
      </c>
      <c r="K320" s="1" t="s">
        <v>4286</v>
      </c>
      <c r="L320" s="23" t="e">
        <v>#N/A</v>
      </c>
      <c r="M320" s="1" t="e">
        <v>#N/A</v>
      </c>
    </row>
    <row r="321" spans="1:13">
      <c r="A321" s="1" t="s">
        <v>5135</v>
      </c>
      <c r="B321" s="1" t="s">
        <v>689</v>
      </c>
      <c r="C321" s="1" t="s">
        <v>5136</v>
      </c>
      <c r="D321" s="1" t="s">
        <v>5137</v>
      </c>
      <c r="E321" s="1" t="s">
        <v>4290</v>
      </c>
      <c r="F321" s="1" t="s">
        <v>2021</v>
      </c>
      <c r="G321" s="1" t="s">
        <v>4285</v>
      </c>
      <c r="H321" s="1" t="s">
        <v>83</v>
      </c>
      <c r="I321" s="1" t="s">
        <v>566</v>
      </c>
      <c r="K321" s="1" t="s">
        <v>4286</v>
      </c>
      <c r="L321" s="23" t="e">
        <v>#N/A</v>
      </c>
      <c r="M321" s="1" t="e">
        <v>#N/A</v>
      </c>
    </row>
    <row r="322" spans="1:13">
      <c r="A322" s="1" t="s">
        <v>536</v>
      </c>
      <c r="B322" s="1" t="s">
        <v>689</v>
      </c>
      <c r="C322" s="1" t="s">
        <v>5138</v>
      </c>
      <c r="D322" s="1" t="s">
        <v>5139</v>
      </c>
      <c r="E322" s="1" t="s">
        <v>4290</v>
      </c>
      <c r="F322" s="1" t="s">
        <v>2021</v>
      </c>
      <c r="G322" s="1" t="s">
        <v>4285</v>
      </c>
      <c r="H322" s="1" t="s">
        <v>83</v>
      </c>
      <c r="I322" s="1" t="s">
        <v>566</v>
      </c>
      <c r="L322" s="23">
        <v>0</v>
      </c>
      <c r="M322" s="1" t="s">
        <v>1601</v>
      </c>
    </row>
    <row r="323" spans="1:13">
      <c r="A323" s="1" t="s">
        <v>5140</v>
      </c>
      <c r="B323" s="1" t="s">
        <v>689</v>
      </c>
      <c r="C323" s="1" t="s">
        <v>5141</v>
      </c>
      <c r="D323" s="1" t="s">
        <v>5142</v>
      </c>
      <c r="E323" s="1" t="s">
        <v>4290</v>
      </c>
      <c r="F323" s="1" t="s">
        <v>2021</v>
      </c>
      <c r="G323" s="1" t="s">
        <v>4285</v>
      </c>
      <c r="H323" s="1" t="s">
        <v>83</v>
      </c>
      <c r="I323" s="1" t="s">
        <v>566</v>
      </c>
      <c r="K323" s="1" t="s">
        <v>4286</v>
      </c>
      <c r="L323" s="23" t="e">
        <v>#N/A</v>
      </c>
      <c r="M323" s="1" t="e">
        <v>#N/A</v>
      </c>
    </row>
    <row r="324" spans="1:13">
      <c r="A324" s="1" t="s">
        <v>3510</v>
      </c>
      <c r="B324" s="1" t="s">
        <v>689</v>
      </c>
      <c r="C324" s="1" t="s">
        <v>5143</v>
      </c>
      <c r="D324" s="1" t="s">
        <v>5144</v>
      </c>
      <c r="E324" s="1" t="s">
        <v>4290</v>
      </c>
      <c r="F324" s="1" t="s">
        <v>2021</v>
      </c>
      <c r="G324" s="1" t="s">
        <v>4285</v>
      </c>
      <c r="H324" s="1" t="s">
        <v>83</v>
      </c>
      <c r="I324" s="1" t="s">
        <v>566</v>
      </c>
      <c r="K324" s="1" t="s">
        <v>4292</v>
      </c>
      <c r="L324" s="23">
        <v>45817</v>
      </c>
      <c r="M324" s="1" t="s">
        <v>967</v>
      </c>
    </row>
    <row r="325" spans="1:13">
      <c r="A325" s="1" t="s">
        <v>5145</v>
      </c>
      <c r="B325" s="1" t="s">
        <v>689</v>
      </c>
      <c r="C325" s="1" t="s">
        <v>5146</v>
      </c>
      <c r="D325" s="1" t="s">
        <v>5147</v>
      </c>
      <c r="E325" s="1" t="s">
        <v>4290</v>
      </c>
      <c r="F325" s="1" t="s">
        <v>2021</v>
      </c>
      <c r="G325" s="1" t="s">
        <v>4285</v>
      </c>
      <c r="H325" s="1" t="s">
        <v>83</v>
      </c>
      <c r="I325" s="1" t="s">
        <v>566</v>
      </c>
      <c r="K325" s="1" t="s">
        <v>4286</v>
      </c>
      <c r="L325" s="23" t="e">
        <v>#N/A</v>
      </c>
      <c r="M325" s="1" t="e">
        <v>#N/A</v>
      </c>
    </row>
    <row r="326" spans="1:13">
      <c r="A326" s="1" t="s">
        <v>2755</v>
      </c>
      <c r="B326" s="1" t="s">
        <v>689</v>
      </c>
      <c r="C326" s="1" t="s">
        <v>5148</v>
      </c>
      <c r="D326" s="1" t="s">
        <v>5149</v>
      </c>
      <c r="E326" s="1" t="s">
        <v>4331</v>
      </c>
      <c r="F326" s="1" t="s">
        <v>2737</v>
      </c>
      <c r="G326" s="1" t="s">
        <v>4285</v>
      </c>
      <c r="H326" s="1" t="s">
        <v>83</v>
      </c>
      <c r="I326" s="1" t="s">
        <v>566</v>
      </c>
      <c r="K326" s="1" t="s">
        <v>4292</v>
      </c>
      <c r="L326" s="23">
        <v>45845</v>
      </c>
      <c r="M326" s="1" t="s">
        <v>790</v>
      </c>
    </row>
    <row r="327" spans="1:13">
      <c r="A327" s="1" t="s">
        <v>5150</v>
      </c>
      <c r="B327" s="1" t="s">
        <v>689</v>
      </c>
      <c r="C327" s="1" t="s">
        <v>5151</v>
      </c>
      <c r="D327" s="1" t="s">
        <v>5152</v>
      </c>
      <c r="E327" s="1" t="s">
        <v>4290</v>
      </c>
      <c r="F327" s="1" t="s">
        <v>2021</v>
      </c>
      <c r="G327" s="1" t="s">
        <v>4291</v>
      </c>
      <c r="H327" s="1" t="s">
        <v>83</v>
      </c>
      <c r="I327" s="1" t="s">
        <v>566</v>
      </c>
      <c r="K327" s="1" t="s">
        <v>4286</v>
      </c>
      <c r="L327" s="23" t="e">
        <v>#N/A</v>
      </c>
      <c r="M327" s="1" t="e">
        <v>#N/A</v>
      </c>
    </row>
    <row r="328" spans="1:13">
      <c r="A328" s="1" t="s">
        <v>2439</v>
      </c>
      <c r="B328" s="1" t="s">
        <v>689</v>
      </c>
      <c r="C328" s="1" t="s">
        <v>5153</v>
      </c>
      <c r="D328" s="1" t="s">
        <v>5154</v>
      </c>
      <c r="E328" s="1" t="s">
        <v>4446</v>
      </c>
      <c r="F328" s="1" t="s">
        <v>4447</v>
      </c>
      <c r="G328" s="1" t="s">
        <v>4291</v>
      </c>
      <c r="H328" s="1" t="s">
        <v>83</v>
      </c>
      <c r="I328" s="1" t="s">
        <v>566</v>
      </c>
      <c r="L328" s="23">
        <v>0</v>
      </c>
      <c r="M328" s="1" t="s">
        <v>1152</v>
      </c>
    </row>
    <row r="329" spans="1:13">
      <c r="A329" s="1" t="s">
        <v>5155</v>
      </c>
      <c r="B329" s="1" t="s">
        <v>689</v>
      </c>
      <c r="C329" s="1" t="s">
        <v>5156</v>
      </c>
      <c r="D329" s="1" t="s">
        <v>5157</v>
      </c>
      <c r="E329" s="1" t="s">
        <v>4290</v>
      </c>
      <c r="F329" s="1" t="s">
        <v>2021</v>
      </c>
      <c r="G329" s="1" t="s">
        <v>4291</v>
      </c>
      <c r="H329" s="1" t="s">
        <v>83</v>
      </c>
      <c r="I329" s="1" t="s">
        <v>566</v>
      </c>
      <c r="K329" s="1" t="s">
        <v>4286</v>
      </c>
      <c r="L329" s="23" t="e">
        <v>#N/A</v>
      </c>
      <c r="M329" s="1" t="e">
        <v>#N/A</v>
      </c>
    </row>
    <row r="330" spans="1:13">
      <c r="A330" s="1" t="s">
        <v>5158</v>
      </c>
      <c r="B330" s="1" t="s">
        <v>689</v>
      </c>
      <c r="C330" s="1" t="s">
        <v>5159</v>
      </c>
      <c r="D330" s="1" t="s">
        <v>5160</v>
      </c>
      <c r="E330" s="1" t="s">
        <v>4290</v>
      </c>
      <c r="F330" s="1" t="s">
        <v>2021</v>
      </c>
      <c r="G330" s="1" t="s">
        <v>4291</v>
      </c>
      <c r="H330" s="1" t="s">
        <v>83</v>
      </c>
      <c r="I330" s="1" t="s">
        <v>566</v>
      </c>
      <c r="K330" s="1" t="s">
        <v>4286</v>
      </c>
      <c r="L330" s="23" t="e">
        <v>#N/A</v>
      </c>
      <c r="M330" s="1" t="e">
        <v>#N/A</v>
      </c>
    </row>
    <row r="331" spans="1:13">
      <c r="A331" s="1" t="s">
        <v>1151</v>
      </c>
      <c r="B331" s="1" t="s">
        <v>689</v>
      </c>
      <c r="C331" s="1" t="s">
        <v>5161</v>
      </c>
      <c r="D331" s="1" t="s">
        <v>5162</v>
      </c>
      <c r="E331" s="1" t="s">
        <v>4290</v>
      </c>
      <c r="F331" s="1" t="s">
        <v>2021</v>
      </c>
      <c r="G331" s="1" t="s">
        <v>4291</v>
      </c>
      <c r="H331" s="1" t="s">
        <v>83</v>
      </c>
      <c r="I331" s="1" t="s">
        <v>566</v>
      </c>
      <c r="L331" s="23">
        <v>0</v>
      </c>
      <c r="M331" s="1" t="s">
        <v>1152</v>
      </c>
    </row>
    <row r="332" spans="1:13">
      <c r="A332" s="1" t="s">
        <v>3508</v>
      </c>
      <c r="B332" s="1" t="s">
        <v>689</v>
      </c>
      <c r="C332" s="1" t="s">
        <v>5163</v>
      </c>
      <c r="D332" s="1" t="s">
        <v>5164</v>
      </c>
      <c r="E332" s="1" t="s">
        <v>4290</v>
      </c>
      <c r="F332" s="1" t="s">
        <v>2021</v>
      </c>
      <c r="G332" s="1" t="s">
        <v>4291</v>
      </c>
      <c r="H332" s="1" t="s">
        <v>83</v>
      </c>
      <c r="I332" s="1" t="s">
        <v>566</v>
      </c>
      <c r="K332" s="1" t="s">
        <v>4292</v>
      </c>
      <c r="L332" s="23">
        <v>45828</v>
      </c>
      <c r="M332" s="1" t="s">
        <v>967</v>
      </c>
    </row>
    <row r="333" spans="1:13">
      <c r="A333" s="1" t="s">
        <v>2847</v>
      </c>
      <c r="B333" s="1" t="s">
        <v>689</v>
      </c>
      <c r="C333" s="1" t="s">
        <v>5165</v>
      </c>
      <c r="D333" s="1" t="s">
        <v>5166</v>
      </c>
      <c r="E333" s="1" t="s">
        <v>4290</v>
      </c>
      <c r="F333" s="1" t="s">
        <v>2021</v>
      </c>
      <c r="G333" s="1" t="s">
        <v>4291</v>
      </c>
      <c r="H333" s="1" t="s">
        <v>83</v>
      </c>
      <c r="I333" s="1" t="s">
        <v>566</v>
      </c>
      <c r="K333" s="1" t="s">
        <v>4292</v>
      </c>
      <c r="L333" s="23">
        <v>45821</v>
      </c>
      <c r="M333" s="1" t="s">
        <v>783</v>
      </c>
    </row>
    <row r="334" spans="1:13">
      <c r="A334" s="1" t="s">
        <v>786</v>
      </c>
      <c r="B334" s="1" t="s">
        <v>689</v>
      </c>
      <c r="C334" s="1" t="s">
        <v>5167</v>
      </c>
      <c r="D334" s="1" t="s">
        <v>5168</v>
      </c>
      <c r="E334" s="1" t="s">
        <v>4290</v>
      </c>
      <c r="F334" s="1" t="s">
        <v>2021</v>
      </c>
      <c r="G334" s="1" t="s">
        <v>4291</v>
      </c>
      <c r="H334" s="1" t="s">
        <v>83</v>
      </c>
      <c r="I334" s="1" t="s">
        <v>566</v>
      </c>
      <c r="L334" s="23">
        <v>0</v>
      </c>
      <c r="M334" s="1" t="s">
        <v>736</v>
      </c>
    </row>
    <row r="335" spans="1:13">
      <c r="A335" s="1" t="s">
        <v>738</v>
      </c>
      <c r="B335" s="1" t="s">
        <v>689</v>
      </c>
      <c r="C335" s="1" t="s">
        <v>5169</v>
      </c>
      <c r="D335" s="1" t="s">
        <v>5170</v>
      </c>
      <c r="E335" s="1" t="s">
        <v>4290</v>
      </c>
      <c r="F335" s="1" t="s">
        <v>2021</v>
      </c>
      <c r="G335" s="1" t="s">
        <v>4291</v>
      </c>
      <c r="H335" s="1" t="s">
        <v>83</v>
      </c>
      <c r="I335" s="1" t="s">
        <v>566</v>
      </c>
      <c r="L335" s="23">
        <v>0</v>
      </c>
      <c r="M335" s="1" t="s">
        <v>736</v>
      </c>
    </row>
    <row r="336" spans="1:13">
      <c r="A336" s="1" t="s">
        <v>5171</v>
      </c>
      <c r="B336" s="1" t="s">
        <v>689</v>
      </c>
      <c r="C336" s="1" t="s">
        <v>5172</v>
      </c>
      <c r="D336" s="1" t="s">
        <v>5173</v>
      </c>
      <c r="E336" s="1" t="s">
        <v>4446</v>
      </c>
      <c r="F336" s="1" t="s">
        <v>2021</v>
      </c>
      <c r="G336" s="1" t="s">
        <v>4291</v>
      </c>
      <c r="H336" s="1" t="s">
        <v>83</v>
      </c>
      <c r="I336" s="1" t="s">
        <v>566</v>
      </c>
      <c r="K336" s="1" t="s">
        <v>4286</v>
      </c>
      <c r="L336" s="23" t="e">
        <v>#N/A</v>
      </c>
      <c r="M336" s="1" t="e">
        <v>#N/A</v>
      </c>
    </row>
    <row r="337" spans="1:13">
      <c r="A337" s="1" t="s">
        <v>5174</v>
      </c>
      <c r="B337" s="1" t="s">
        <v>689</v>
      </c>
      <c r="C337" s="1" t="s">
        <v>5175</v>
      </c>
      <c r="D337" s="1" t="s">
        <v>5176</v>
      </c>
      <c r="E337" s="1" t="s">
        <v>4446</v>
      </c>
      <c r="F337" s="1" t="s">
        <v>2021</v>
      </c>
      <c r="G337" s="1" t="s">
        <v>4291</v>
      </c>
      <c r="H337" s="1" t="s">
        <v>83</v>
      </c>
      <c r="I337" s="1" t="s">
        <v>566</v>
      </c>
      <c r="K337" s="1" t="s">
        <v>4286</v>
      </c>
      <c r="L337" s="23" t="e">
        <v>#N/A</v>
      </c>
      <c r="M337" s="1" t="e">
        <v>#N/A</v>
      </c>
    </row>
    <row r="338" spans="1:13">
      <c r="A338" s="1" t="s">
        <v>5177</v>
      </c>
      <c r="B338" s="1" t="s">
        <v>689</v>
      </c>
      <c r="C338" s="1" t="s">
        <v>5178</v>
      </c>
      <c r="D338" s="1" t="s">
        <v>5179</v>
      </c>
      <c r="E338" s="1" t="s">
        <v>4446</v>
      </c>
      <c r="F338" s="1" t="s">
        <v>2021</v>
      </c>
      <c r="G338" s="1" t="s">
        <v>4291</v>
      </c>
      <c r="H338" s="1" t="s">
        <v>83</v>
      </c>
      <c r="I338" s="1" t="s">
        <v>566</v>
      </c>
      <c r="K338" s="1" t="s">
        <v>4292</v>
      </c>
      <c r="L338" s="23">
        <v>45734</v>
      </c>
      <c r="M338" s="1" t="s">
        <v>4293</v>
      </c>
    </row>
    <row r="339" spans="1:13">
      <c r="A339" s="1" t="s">
        <v>2070</v>
      </c>
      <c r="B339" s="1" t="s">
        <v>1384</v>
      </c>
      <c r="C339" s="1" t="s">
        <v>5180</v>
      </c>
      <c r="D339" s="1" t="s">
        <v>5181</v>
      </c>
      <c r="E339" s="1" t="s">
        <v>5182</v>
      </c>
      <c r="F339" s="1" t="s">
        <v>2021</v>
      </c>
      <c r="G339" s="1" t="s">
        <v>4291</v>
      </c>
      <c r="H339" s="1" t="s">
        <v>83</v>
      </c>
      <c r="I339" s="1" t="s">
        <v>566</v>
      </c>
      <c r="L339" s="23" t="e">
        <v>#N/A</v>
      </c>
      <c r="M339" s="1" t="s">
        <v>1251</v>
      </c>
    </row>
    <row r="340" spans="1:13">
      <c r="A340" s="1" t="s">
        <v>1949</v>
      </c>
      <c r="B340" s="1" t="s">
        <v>1384</v>
      </c>
      <c r="C340" s="1" t="s">
        <v>5183</v>
      </c>
      <c r="D340" s="1" t="s">
        <v>5184</v>
      </c>
      <c r="E340" s="1" t="s">
        <v>5182</v>
      </c>
      <c r="F340" s="1" t="s">
        <v>2021</v>
      </c>
      <c r="G340" s="1" t="s">
        <v>4291</v>
      </c>
      <c r="H340" s="1" t="s">
        <v>83</v>
      </c>
      <c r="I340" s="1" t="s">
        <v>566</v>
      </c>
      <c r="L340" s="23" t="e">
        <v>#N/A</v>
      </c>
      <c r="M340" s="1" t="s">
        <v>1251</v>
      </c>
    </row>
    <row r="341" spans="1:13">
      <c r="A341" s="1" t="s">
        <v>2526</v>
      </c>
      <c r="B341" s="1" t="s">
        <v>1384</v>
      </c>
      <c r="C341" s="1" t="s">
        <v>5185</v>
      </c>
      <c r="D341" s="1" t="s">
        <v>5186</v>
      </c>
      <c r="E341" s="1" t="s">
        <v>5182</v>
      </c>
      <c r="F341" s="1" t="s">
        <v>2021</v>
      </c>
      <c r="G341" s="1" t="s">
        <v>4291</v>
      </c>
      <c r="H341" s="1" t="s">
        <v>83</v>
      </c>
      <c r="I341" s="1" t="s">
        <v>566</v>
      </c>
      <c r="L341" s="23" t="e">
        <v>#N/A</v>
      </c>
      <c r="M341" s="1" t="s">
        <v>736</v>
      </c>
    </row>
    <row r="342" spans="1:13">
      <c r="A342" s="1" t="s">
        <v>5187</v>
      </c>
      <c r="B342" s="1" t="s">
        <v>1384</v>
      </c>
      <c r="C342" s="1" t="s">
        <v>5188</v>
      </c>
      <c r="D342" s="1" t="s">
        <v>5189</v>
      </c>
      <c r="E342" s="1" t="s">
        <v>4290</v>
      </c>
      <c r="F342" s="1" t="s">
        <v>2021</v>
      </c>
      <c r="G342" s="1" t="s">
        <v>4291</v>
      </c>
      <c r="H342" s="1" t="s">
        <v>83</v>
      </c>
      <c r="I342" s="1" t="s">
        <v>566</v>
      </c>
      <c r="K342" s="1" t="s">
        <v>4286</v>
      </c>
      <c r="L342" s="23" t="e">
        <v>#N/A</v>
      </c>
      <c r="M342" s="1" t="e">
        <v>#N/A</v>
      </c>
    </row>
    <row r="343" spans="1:13">
      <c r="A343" s="1" t="s">
        <v>1383</v>
      </c>
      <c r="B343" s="1" t="s">
        <v>1384</v>
      </c>
      <c r="C343" s="1" t="s">
        <v>5190</v>
      </c>
      <c r="D343" s="1" t="s">
        <v>5191</v>
      </c>
      <c r="E343" s="1" t="s">
        <v>5182</v>
      </c>
      <c r="F343" s="1" t="s">
        <v>2021</v>
      </c>
      <c r="G343" s="1" t="s">
        <v>4291</v>
      </c>
      <c r="H343" s="1" t="s">
        <v>83</v>
      </c>
      <c r="I343" s="1" t="s">
        <v>566</v>
      </c>
      <c r="L343" s="23" t="e">
        <v>#N/A</v>
      </c>
      <c r="M343" s="1" t="s">
        <v>900</v>
      </c>
    </row>
    <row r="344" spans="1:13">
      <c r="A344" s="1" t="s">
        <v>2879</v>
      </c>
      <c r="B344" s="1" t="s">
        <v>1384</v>
      </c>
      <c r="C344" s="1" t="s">
        <v>5192</v>
      </c>
      <c r="D344" s="1" t="s">
        <v>5193</v>
      </c>
      <c r="E344" s="1" t="s">
        <v>5182</v>
      </c>
      <c r="F344" s="1" t="s">
        <v>2021</v>
      </c>
      <c r="G344" s="1" t="s">
        <v>4291</v>
      </c>
      <c r="H344" s="1" t="s">
        <v>83</v>
      </c>
      <c r="I344" s="1" t="s">
        <v>566</v>
      </c>
      <c r="L344" s="23" t="e">
        <v>#N/A</v>
      </c>
      <c r="M344" s="1" t="s">
        <v>775</v>
      </c>
    </row>
    <row r="345" spans="1:13">
      <c r="A345" s="1" t="s">
        <v>442</v>
      </c>
      <c r="B345" s="1" t="s">
        <v>1384</v>
      </c>
      <c r="C345" s="1" t="s">
        <v>5194</v>
      </c>
      <c r="D345" s="1" t="s">
        <v>5195</v>
      </c>
      <c r="E345" s="1" t="s">
        <v>5182</v>
      </c>
      <c r="F345" s="1" t="s">
        <v>2021</v>
      </c>
      <c r="G345" s="1" t="s">
        <v>4291</v>
      </c>
      <c r="H345" s="1" t="s">
        <v>83</v>
      </c>
      <c r="I345" s="1" t="s">
        <v>566</v>
      </c>
      <c r="L345" s="23" t="e">
        <v>#N/A</v>
      </c>
      <c r="M345" s="1" t="s">
        <v>1245</v>
      </c>
    </row>
    <row r="346" spans="1:13">
      <c r="A346" s="1" t="s">
        <v>2875</v>
      </c>
      <c r="B346" s="1" t="s">
        <v>1384</v>
      </c>
      <c r="C346" s="1" t="s">
        <v>5196</v>
      </c>
      <c r="D346" s="1" t="s">
        <v>5197</v>
      </c>
      <c r="E346" s="1" t="s">
        <v>5182</v>
      </c>
      <c r="F346" s="1" t="s">
        <v>2021</v>
      </c>
      <c r="G346" s="1" t="s">
        <v>4291</v>
      </c>
      <c r="H346" s="1" t="s">
        <v>83</v>
      </c>
      <c r="I346" s="1" t="s">
        <v>566</v>
      </c>
      <c r="L346" s="23" t="e">
        <v>#N/A</v>
      </c>
      <c r="M346" s="1" t="s">
        <v>775</v>
      </c>
    </row>
    <row r="347" spans="1:13">
      <c r="A347" s="1" t="s">
        <v>2524</v>
      </c>
      <c r="B347" s="1" t="s">
        <v>1384</v>
      </c>
      <c r="C347" s="1" t="s">
        <v>5198</v>
      </c>
      <c r="D347" s="1" t="s">
        <v>5199</v>
      </c>
      <c r="E347" s="1" t="s">
        <v>5182</v>
      </c>
      <c r="F347" s="1" t="s">
        <v>2021</v>
      </c>
      <c r="G347" s="1" t="s">
        <v>4291</v>
      </c>
      <c r="H347" s="1" t="s">
        <v>83</v>
      </c>
      <c r="I347" s="1" t="s">
        <v>566</v>
      </c>
      <c r="L347" s="23" t="e">
        <v>#N/A</v>
      </c>
      <c r="M347" s="1" t="s">
        <v>736</v>
      </c>
    </row>
    <row r="348" spans="1:13">
      <c r="A348" s="1" t="s">
        <v>5200</v>
      </c>
      <c r="B348" s="1" t="s">
        <v>668</v>
      </c>
      <c r="C348" s="1" t="s">
        <v>5201</v>
      </c>
      <c r="D348" s="1" t="s">
        <v>5202</v>
      </c>
      <c r="E348" s="1" t="s">
        <v>5203</v>
      </c>
      <c r="F348" s="1" t="s">
        <v>2021</v>
      </c>
      <c r="G348" s="1" t="s">
        <v>4291</v>
      </c>
      <c r="H348" s="1" t="s">
        <v>83</v>
      </c>
      <c r="I348" s="1" t="s">
        <v>566</v>
      </c>
      <c r="K348" s="1" t="s">
        <v>4286</v>
      </c>
      <c r="L348" s="23" t="e">
        <v>#N/A</v>
      </c>
      <c r="M348" s="1" t="e">
        <v>#N/A</v>
      </c>
    </row>
    <row r="349" spans="1:13">
      <c r="A349" s="1" t="s">
        <v>2477</v>
      </c>
      <c r="B349" s="1" t="s">
        <v>689</v>
      </c>
      <c r="C349" s="1" t="s">
        <v>5204</v>
      </c>
      <c r="D349" s="1" t="s">
        <v>5205</v>
      </c>
      <c r="E349" s="1" t="s">
        <v>5033</v>
      </c>
      <c r="F349" s="1" t="s">
        <v>2021</v>
      </c>
      <c r="G349" s="1" t="s">
        <v>4291</v>
      </c>
      <c r="H349" s="1" t="s">
        <v>83</v>
      </c>
      <c r="I349" s="1" t="s">
        <v>566</v>
      </c>
      <c r="L349" s="23">
        <v>0</v>
      </c>
      <c r="M349" s="1" t="s">
        <v>947</v>
      </c>
    </row>
    <row r="350" spans="1:13">
      <c r="A350" s="1" t="s">
        <v>968</v>
      </c>
      <c r="B350" s="1" t="s">
        <v>689</v>
      </c>
      <c r="C350" s="1" t="s">
        <v>5206</v>
      </c>
      <c r="D350" s="1" t="s">
        <v>5207</v>
      </c>
      <c r="E350" s="1" t="s">
        <v>4290</v>
      </c>
      <c r="F350" s="1" t="s">
        <v>2021</v>
      </c>
      <c r="G350" s="1" t="s">
        <v>4291</v>
      </c>
      <c r="H350" s="1" t="s">
        <v>83</v>
      </c>
      <c r="I350" s="1" t="s">
        <v>566</v>
      </c>
      <c r="L350" s="23">
        <v>0</v>
      </c>
      <c r="M350" s="1" t="s">
        <v>971</v>
      </c>
    </row>
    <row r="351" spans="1:13">
      <c r="A351" s="1" t="s">
        <v>965</v>
      </c>
      <c r="B351" s="1" t="s">
        <v>689</v>
      </c>
      <c r="C351" s="1" t="s">
        <v>5208</v>
      </c>
      <c r="D351" s="1" t="s">
        <v>5209</v>
      </c>
      <c r="E351" s="1" t="s">
        <v>4290</v>
      </c>
      <c r="F351" s="1" t="s">
        <v>2021</v>
      </c>
      <c r="G351" s="1" t="s">
        <v>4291</v>
      </c>
      <c r="H351" s="1" t="s">
        <v>83</v>
      </c>
      <c r="I351" s="1" t="s">
        <v>566</v>
      </c>
      <c r="L351" s="23">
        <v>0</v>
      </c>
      <c r="M351" s="1" t="s">
        <v>967</v>
      </c>
    </row>
    <row r="352" spans="1:13">
      <c r="A352" s="1" t="s">
        <v>845</v>
      </c>
      <c r="B352" s="1" t="s">
        <v>689</v>
      </c>
      <c r="C352" s="1" t="s">
        <v>5210</v>
      </c>
      <c r="D352" s="1" t="s">
        <v>5211</v>
      </c>
      <c r="E352" s="1" t="s">
        <v>5033</v>
      </c>
      <c r="F352" s="1" t="s">
        <v>2021</v>
      </c>
      <c r="G352" s="1" t="s">
        <v>4291</v>
      </c>
      <c r="H352" s="1" t="s">
        <v>83</v>
      </c>
      <c r="I352" s="1" t="s">
        <v>566</v>
      </c>
      <c r="L352" s="23">
        <v>0</v>
      </c>
      <c r="M352" s="1" t="s">
        <v>947</v>
      </c>
    </row>
    <row r="353" spans="1:13">
      <c r="A353" s="1" t="s">
        <v>1207</v>
      </c>
      <c r="B353" s="1" t="s">
        <v>689</v>
      </c>
      <c r="C353" s="1" t="s">
        <v>5212</v>
      </c>
      <c r="D353" s="1" t="s">
        <v>5213</v>
      </c>
      <c r="E353" s="1" t="s">
        <v>5033</v>
      </c>
      <c r="F353" s="1" t="s">
        <v>2021</v>
      </c>
      <c r="G353" s="1" t="s">
        <v>4291</v>
      </c>
      <c r="H353" s="1" t="s">
        <v>83</v>
      </c>
      <c r="I353" s="1" t="s">
        <v>566</v>
      </c>
      <c r="L353" s="23">
        <v>0</v>
      </c>
      <c r="M353" s="1" t="s">
        <v>947</v>
      </c>
    </row>
    <row r="354" spans="1:13">
      <c r="A354" s="1" t="s">
        <v>1800</v>
      </c>
      <c r="B354" s="1" t="s">
        <v>689</v>
      </c>
      <c r="C354" s="1" t="s">
        <v>5214</v>
      </c>
      <c r="D354" s="1" t="s">
        <v>5215</v>
      </c>
      <c r="E354" s="1" t="s">
        <v>5033</v>
      </c>
      <c r="F354" s="1" t="s">
        <v>2021</v>
      </c>
      <c r="G354" s="1" t="s">
        <v>4291</v>
      </c>
      <c r="H354" s="1" t="s">
        <v>83</v>
      </c>
      <c r="I354" s="1" t="s">
        <v>566</v>
      </c>
      <c r="L354" s="23">
        <v>0</v>
      </c>
      <c r="M354" s="1" t="s">
        <v>947</v>
      </c>
    </row>
    <row r="355" spans="1:13">
      <c r="A355" s="1" t="s">
        <v>5216</v>
      </c>
      <c r="B355" s="1" t="s">
        <v>689</v>
      </c>
      <c r="C355" s="1" t="s">
        <v>5217</v>
      </c>
      <c r="D355" s="1" t="s">
        <v>5218</v>
      </c>
      <c r="E355" s="1" t="s">
        <v>4290</v>
      </c>
      <c r="F355" s="1" t="s">
        <v>2021</v>
      </c>
      <c r="G355" s="1" t="s">
        <v>4291</v>
      </c>
      <c r="H355" s="1" t="s">
        <v>83</v>
      </c>
      <c r="I355" s="1" t="s">
        <v>566</v>
      </c>
      <c r="K355" s="1" t="s">
        <v>4286</v>
      </c>
      <c r="L355" s="23" t="e">
        <v>#N/A</v>
      </c>
      <c r="M355" s="1" t="e">
        <v>#N/A</v>
      </c>
    </row>
    <row r="356" spans="1:13">
      <c r="A356" s="1" t="s">
        <v>92</v>
      </c>
      <c r="B356" s="1" t="s">
        <v>689</v>
      </c>
      <c r="C356" s="1" t="s">
        <v>5219</v>
      </c>
      <c r="D356" s="1" t="s">
        <v>5220</v>
      </c>
      <c r="E356" s="1" t="s">
        <v>4418</v>
      </c>
      <c r="F356" s="1" t="s">
        <v>3199</v>
      </c>
      <c r="G356" s="1" t="s">
        <v>4291</v>
      </c>
      <c r="H356" s="1" t="s">
        <v>83</v>
      </c>
      <c r="I356" s="1" t="s">
        <v>566</v>
      </c>
      <c r="L356" s="23">
        <v>0</v>
      </c>
      <c r="M356" s="1" t="s">
        <v>309</v>
      </c>
    </row>
    <row r="357" spans="1:13">
      <c r="A357" s="1" t="s">
        <v>3305</v>
      </c>
      <c r="B357" s="1" t="s">
        <v>689</v>
      </c>
      <c r="C357" s="1" t="s">
        <v>5221</v>
      </c>
      <c r="D357" s="1" t="s">
        <v>5222</v>
      </c>
      <c r="E357" s="1" t="s">
        <v>4290</v>
      </c>
      <c r="F357" s="1" t="s">
        <v>2021</v>
      </c>
      <c r="G357" s="1" t="s">
        <v>4291</v>
      </c>
      <c r="H357" s="1" t="s">
        <v>83</v>
      </c>
      <c r="I357" s="1" t="s">
        <v>566</v>
      </c>
      <c r="L357" s="23">
        <v>0</v>
      </c>
      <c r="M357" s="1" t="s">
        <v>971</v>
      </c>
    </row>
    <row r="358" spans="1:13">
      <c r="A358" s="1" t="s">
        <v>2468</v>
      </c>
      <c r="B358" s="1" t="s">
        <v>689</v>
      </c>
      <c r="C358" s="1" t="s">
        <v>5223</v>
      </c>
      <c r="D358" s="1" t="s">
        <v>5224</v>
      </c>
      <c r="E358" s="1" t="s">
        <v>5225</v>
      </c>
      <c r="F358" s="1" t="s">
        <v>2021</v>
      </c>
      <c r="G358" s="1" t="s">
        <v>4291</v>
      </c>
      <c r="H358" s="1" t="s">
        <v>83</v>
      </c>
      <c r="I358" s="1" t="s">
        <v>566</v>
      </c>
      <c r="L358" s="23">
        <v>0</v>
      </c>
      <c r="M358" s="1" t="s">
        <v>947</v>
      </c>
    </row>
    <row r="359" spans="1:13">
      <c r="A359" s="1" t="s">
        <v>696</v>
      </c>
      <c r="B359" s="1" t="s">
        <v>689</v>
      </c>
      <c r="C359" s="1" t="s">
        <v>5226</v>
      </c>
      <c r="D359" s="1" t="s">
        <v>5227</v>
      </c>
      <c r="E359" s="1" t="s">
        <v>4418</v>
      </c>
      <c r="F359" s="1" t="s">
        <v>3199</v>
      </c>
      <c r="G359" s="1" t="s">
        <v>4291</v>
      </c>
      <c r="H359" s="1" t="s">
        <v>83</v>
      </c>
      <c r="I359" s="1" t="s">
        <v>566</v>
      </c>
      <c r="L359" s="23">
        <v>0</v>
      </c>
      <c r="M359" s="1" t="s">
        <v>309</v>
      </c>
    </row>
    <row r="360" spans="1:13">
      <c r="A360" s="1" t="s">
        <v>974</v>
      </c>
      <c r="B360" s="1" t="s">
        <v>689</v>
      </c>
      <c r="C360" s="1" t="s">
        <v>5228</v>
      </c>
      <c r="D360" s="1" t="s">
        <v>5229</v>
      </c>
      <c r="E360" s="1" t="s">
        <v>4290</v>
      </c>
      <c r="F360" s="1" t="s">
        <v>2021</v>
      </c>
      <c r="G360" s="1" t="s">
        <v>4291</v>
      </c>
      <c r="H360" s="1" t="s">
        <v>83</v>
      </c>
      <c r="I360" s="1" t="s">
        <v>566</v>
      </c>
      <c r="L360" s="23">
        <v>0</v>
      </c>
      <c r="M360" s="1" t="s">
        <v>947</v>
      </c>
    </row>
    <row r="361" spans="1:13">
      <c r="A361" s="1" t="s">
        <v>972</v>
      </c>
      <c r="B361" s="1" t="s">
        <v>689</v>
      </c>
      <c r="C361" s="1" t="s">
        <v>5230</v>
      </c>
      <c r="D361" s="1" t="s">
        <v>5231</v>
      </c>
      <c r="E361" s="1" t="s">
        <v>5033</v>
      </c>
      <c r="F361" s="1" t="s">
        <v>2021</v>
      </c>
      <c r="G361" s="1" t="s">
        <v>4291</v>
      </c>
      <c r="H361" s="1" t="s">
        <v>83</v>
      </c>
      <c r="I361" s="1" t="s">
        <v>566</v>
      </c>
      <c r="L361" s="23">
        <v>0</v>
      </c>
      <c r="M361" s="1" t="s">
        <v>971</v>
      </c>
    </row>
    <row r="362" spans="1:13">
      <c r="A362" s="1" t="s">
        <v>1736</v>
      </c>
      <c r="B362" s="1" t="s">
        <v>689</v>
      </c>
      <c r="C362" s="1" t="s">
        <v>5232</v>
      </c>
      <c r="D362" s="1" t="s">
        <v>5233</v>
      </c>
      <c r="E362" s="1" t="s">
        <v>4418</v>
      </c>
      <c r="F362" s="1" t="s">
        <v>3199</v>
      </c>
      <c r="G362" s="1" t="s">
        <v>4291</v>
      </c>
      <c r="H362" s="1" t="s">
        <v>83</v>
      </c>
      <c r="I362" s="1" t="s">
        <v>566</v>
      </c>
      <c r="L362" s="23">
        <v>0</v>
      </c>
      <c r="M362" s="1" t="s">
        <v>911</v>
      </c>
    </row>
    <row r="363" spans="1:13">
      <c r="A363" s="1" t="s">
        <v>1328</v>
      </c>
      <c r="B363" s="1" t="s">
        <v>689</v>
      </c>
      <c r="C363" s="1" t="s">
        <v>5234</v>
      </c>
      <c r="D363" s="1" t="s">
        <v>5235</v>
      </c>
      <c r="E363" s="1" t="s">
        <v>5033</v>
      </c>
      <c r="F363" s="1" t="s">
        <v>2021</v>
      </c>
      <c r="G363" s="1" t="s">
        <v>4291</v>
      </c>
      <c r="H363" s="1" t="s">
        <v>83</v>
      </c>
      <c r="I363" s="1" t="s">
        <v>566</v>
      </c>
      <c r="L363" s="23">
        <v>0</v>
      </c>
      <c r="M363" s="1" t="s">
        <v>947</v>
      </c>
    </row>
    <row r="364" spans="1:13">
      <c r="A364" s="1" t="s">
        <v>1472</v>
      </c>
      <c r="B364" s="1" t="s">
        <v>689</v>
      </c>
      <c r="C364" s="1" t="s">
        <v>5236</v>
      </c>
      <c r="D364" s="1" t="s">
        <v>5237</v>
      </c>
      <c r="E364" s="1" t="s">
        <v>4290</v>
      </c>
      <c r="F364" s="1" t="s">
        <v>2021</v>
      </c>
      <c r="G364" s="1" t="s">
        <v>4291</v>
      </c>
      <c r="H364" s="1" t="s">
        <v>83</v>
      </c>
      <c r="I364" s="1" t="s">
        <v>566</v>
      </c>
      <c r="L364" s="23">
        <v>0</v>
      </c>
      <c r="M364" s="1" t="s">
        <v>967</v>
      </c>
    </row>
    <row r="365" spans="1:13">
      <c r="A365" s="1" t="s">
        <v>1420</v>
      </c>
      <c r="B365" s="1" t="s">
        <v>689</v>
      </c>
      <c r="C365" s="1" t="s">
        <v>5238</v>
      </c>
      <c r="D365" s="1" t="s">
        <v>5239</v>
      </c>
      <c r="E365" s="1" t="s">
        <v>4418</v>
      </c>
      <c r="F365" s="1" t="s">
        <v>3199</v>
      </c>
      <c r="G365" s="1" t="s">
        <v>4291</v>
      </c>
      <c r="H365" s="1" t="s">
        <v>83</v>
      </c>
      <c r="I365" s="1" t="s">
        <v>566</v>
      </c>
      <c r="L365" s="23">
        <v>0</v>
      </c>
      <c r="M365" s="1" t="s">
        <v>911</v>
      </c>
    </row>
    <row r="366" spans="1:13">
      <c r="A366" s="1" t="s">
        <v>2063</v>
      </c>
      <c r="B366" s="1" t="s">
        <v>1384</v>
      </c>
      <c r="C366" s="1" t="s">
        <v>5240</v>
      </c>
      <c r="D366" s="1" t="s">
        <v>5241</v>
      </c>
      <c r="E366" s="1" t="s">
        <v>5182</v>
      </c>
      <c r="F366" s="1" t="s">
        <v>2021</v>
      </c>
      <c r="G366" s="1" t="s">
        <v>4291</v>
      </c>
      <c r="H366" s="1" t="s">
        <v>83</v>
      </c>
      <c r="I366" s="1" t="s">
        <v>566</v>
      </c>
      <c r="L366" s="23" t="e">
        <v>#N/A</v>
      </c>
      <c r="M366" s="1" t="s">
        <v>1251</v>
      </c>
    </row>
    <row r="367" spans="1:13">
      <c r="A367" s="1" t="s">
        <v>5242</v>
      </c>
      <c r="B367" s="1" t="s">
        <v>1384</v>
      </c>
      <c r="C367" s="1" t="s">
        <v>5243</v>
      </c>
      <c r="D367" s="1" t="s">
        <v>5244</v>
      </c>
      <c r="E367" s="1" t="s">
        <v>5182</v>
      </c>
      <c r="F367" s="1" t="s">
        <v>2021</v>
      </c>
      <c r="G367" s="1" t="s">
        <v>4291</v>
      </c>
      <c r="H367" s="1" t="s">
        <v>83</v>
      </c>
      <c r="I367" s="1" t="s">
        <v>566</v>
      </c>
      <c r="K367" s="1" t="s">
        <v>4286</v>
      </c>
      <c r="L367" s="23" t="e">
        <v>#N/A</v>
      </c>
      <c r="M367" s="1" t="e">
        <v>#N/A</v>
      </c>
    </row>
    <row r="368" spans="1:13">
      <c r="A368" s="1" t="s">
        <v>5245</v>
      </c>
      <c r="B368" s="1" t="s">
        <v>1384</v>
      </c>
      <c r="C368" s="1" t="s">
        <v>5246</v>
      </c>
      <c r="D368" s="1" t="s">
        <v>5247</v>
      </c>
      <c r="E368" s="1" t="s">
        <v>5182</v>
      </c>
      <c r="F368" s="1" t="s">
        <v>2021</v>
      </c>
      <c r="G368" s="1" t="s">
        <v>4291</v>
      </c>
      <c r="H368" s="1" t="s">
        <v>83</v>
      </c>
      <c r="I368" s="1" t="s">
        <v>566</v>
      </c>
      <c r="K368" s="1" t="s">
        <v>4286</v>
      </c>
      <c r="L368" s="23" t="e">
        <v>#N/A</v>
      </c>
      <c r="M368" s="1" t="e">
        <v>#N/A</v>
      </c>
    </row>
    <row r="369" spans="1:13">
      <c r="A369" s="1" t="s">
        <v>5248</v>
      </c>
      <c r="B369" s="1" t="s">
        <v>1384</v>
      </c>
      <c r="C369" s="1" t="s">
        <v>5249</v>
      </c>
      <c r="D369" s="1" t="s">
        <v>5250</v>
      </c>
      <c r="E369" s="1" t="s">
        <v>4290</v>
      </c>
      <c r="F369" s="1" t="s">
        <v>2021</v>
      </c>
      <c r="G369" s="1" t="s">
        <v>4291</v>
      </c>
      <c r="H369" s="1" t="s">
        <v>83</v>
      </c>
      <c r="I369" s="1" t="s">
        <v>566</v>
      </c>
      <c r="K369" s="1" t="s">
        <v>4286</v>
      </c>
      <c r="L369" s="23" t="e">
        <v>#N/A</v>
      </c>
      <c r="M369" s="1" t="e">
        <v>#N/A</v>
      </c>
    </row>
    <row r="370" spans="1:13">
      <c r="A370" s="1" t="s">
        <v>5251</v>
      </c>
      <c r="B370" s="1" t="s">
        <v>1384</v>
      </c>
      <c r="C370" s="1" t="s">
        <v>5252</v>
      </c>
      <c r="D370" s="1" t="s">
        <v>5253</v>
      </c>
      <c r="E370" s="1" t="s">
        <v>4446</v>
      </c>
      <c r="F370" s="1" t="s">
        <v>4447</v>
      </c>
      <c r="G370" s="1" t="s">
        <v>4291</v>
      </c>
      <c r="H370" s="1" t="s">
        <v>83</v>
      </c>
      <c r="I370" s="1" t="s">
        <v>566</v>
      </c>
      <c r="K370" s="1" t="s">
        <v>4286</v>
      </c>
      <c r="L370" s="23" t="e">
        <v>#N/A</v>
      </c>
      <c r="M370" s="1" t="e">
        <v>#N/A</v>
      </c>
    </row>
    <row r="371" spans="1:13">
      <c r="A371" s="1" t="s">
        <v>5254</v>
      </c>
      <c r="B371" s="1" t="s">
        <v>1384</v>
      </c>
      <c r="C371" s="1" t="s">
        <v>5255</v>
      </c>
      <c r="D371" s="1" t="s">
        <v>5256</v>
      </c>
      <c r="E371" s="1" t="s">
        <v>4290</v>
      </c>
      <c r="F371" s="1" t="s">
        <v>2021</v>
      </c>
      <c r="G371" s="1" t="s">
        <v>4291</v>
      </c>
      <c r="H371" s="1" t="s">
        <v>83</v>
      </c>
      <c r="I371" s="1" t="s">
        <v>566</v>
      </c>
      <c r="K371" s="1" t="s">
        <v>4286</v>
      </c>
      <c r="L371" s="23" t="e">
        <v>#N/A</v>
      </c>
      <c r="M371" s="1" t="e">
        <v>#N/A</v>
      </c>
    </row>
    <row r="372" spans="1:13">
      <c r="A372" s="1" t="s">
        <v>5257</v>
      </c>
      <c r="B372" s="1" t="s">
        <v>1384</v>
      </c>
      <c r="C372" s="1" t="s">
        <v>5258</v>
      </c>
      <c r="D372" s="1" t="s">
        <v>5259</v>
      </c>
      <c r="E372" s="1" t="s">
        <v>4290</v>
      </c>
      <c r="F372" s="1" t="s">
        <v>2021</v>
      </c>
      <c r="G372" s="1" t="s">
        <v>4291</v>
      </c>
      <c r="H372" s="1" t="s">
        <v>83</v>
      </c>
      <c r="I372" s="1" t="s">
        <v>566</v>
      </c>
      <c r="K372" s="1" t="s">
        <v>4286</v>
      </c>
      <c r="L372" s="23" t="e">
        <v>#N/A</v>
      </c>
      <c r="M372" s="1" t="e">
        <v>#N/A</v>
      </c>
    </row>
    <row r="373" spans="1:13">
      <c r="A373" s="1" t="s">
        <v>5260</v>
      </c>
      <c r="B373" s="1" t="s">
        <v>1384</v>
      </c>
      <c r="C373" s="1" t="s">
        <v>5261</v>
      </c>
      <c r="D373" s="1" t="s">
        <v>5262</v>
      </c>
      <c r="E373" s="1" t="s">
        <v>5182</v>
      </c>
      <c r="F373" s="1" t="s">
        <v>2021</v>
      </c>
      <c r="G373" s="1" t="s">
        <v>4291</v>
      </c>
      <c r="H373" s="1" t="s">
        <v>83</v>
      </c>
      <c r="I373" s="1" t="s">
        <v>566</v>
      </c>
      <c r="K373" s="1" t="s">
        <v>4286</v>
      </c>
      <c r="L373" s="23" t="e">
        <v>#N/A</v>
      </c>
      <c r="M373" s="1" t="e">
        <v>#N/A</v>
      </c>
    </row>
    <row r="374" spans="1:13">
      <c r="A374" s="1" t="s">
        <v>5263</v>
      </c>
      <c r="B374" s="1" t="s">
        <v>1384</v>
      </c>
      <c r="C374" s="1" t="s">
        <v>5264</v>
      </c>
      <c r="D374" s="1" t="s">
        <v>5265</v>
      </c>
      <c r="E374" s="1" t="s">
        <v>4290</v>
      </c>
      <c r="F374" s="1" t="s">
        <v>2021</v>
      </c>
      <c r="G374" s="1" t="s">
        <v>4291</v>
      </c>
      <c r="H374" s="1" t="s">
        <v>83</v>
      </c>
      <c r="I374" s="1" t="s">
        <v>566</v>
      </c>
      <c r="K374" s="1" t="s">
        <v>4286</v>
      </c>
      <c r="L374" s="23" t="e">
        <v>#N/A</v>
      </c>
      <c r="M374" s="1" t="e">
        <v>#N/A</v>
      </c>
    </row>
    <row r="375" spans="1:13">
      <c r="A375" s="1" t="s">
        <v>5266</v>
      </c>
      <c r="B375" s="1" t="s">
        <v>1384</v>
      </c>
      <c r="C375" s="1" t="s">
        <v>5267</v>
      </c>
      <c r="D375" s="1" t="s">
        <v>5268</v>
      </c>
      <c r="E375" s="1" t="s">
        <v>4290</v>
      </c>
      <c r="F375" s="1" t="s">
        <v>2021</v>
      </c>
      <c r="G375" s="1" t="s">
        <v>4291</v>
      </c>
      <c r="H375" s="1" t="s">
        <v>83</v>
      </c>
      <c r="I375" s="1" t="s">
        <v>566</v>
      </c>
      <c r="K375" s="1" t="s">
        <v>4286</v>
      </c>
      <c r="L375" s="23" t="e">
        <v>#N/A</v>
      </c>
      <c r="M375" s="1" t="e">
        <v>#N/A</v>
      </c>
    </row>
    <row r="376" spans="1:13">
      <c r="A376" s="1" t="s">
        <v>5269</v>
      </c>
      <c r="B376" s="1" t="s">
        <v>1384</v>
      </c>
      <c r="C376" s="1" t="s">
        <v>5270</v>
      </c>
      <c r="D376" s="1" t="s">
        <v>5271</v>
      </c>
      <c r="E376" s="1" t="s">
        <v>5182</v>
      </c>
      <c r="F376" s="1" t="s">
        <v>2021</v>
      </c>
      <c r="G376" s="1" t="s">
        <v>4291</v>
      </c>
      <c r="H376" s="1" t="s">
        <v>83</v>
      </c>
      <c r="I376" s="1" t="s">
        <v>566</v>
      </c>
      <c r="K376" s="1" t="s">
        <v>4286</v>
      </c>
      <c r="L376" s="23" t="e">
        <v>#N/A</v>
      </c>
      <c r="M376" s="1" t="e">
        <v>#N/A</v>
      </c>
    </row>
    <row r="377" spans="1:13">
      <c r="A377" s="1" t="s">
        <v>5272</v>
      </c>
      <c r="B377" s="1" t="s">
        <v>1384</v>
      </c>
      <c r="C377" s="1" t="s">
        <v>5273</v>
      </c>
      <c r="D377" s="1" t="s">
        <v>5274</v>
      </c>
      <c r="E377" s="1" t="s">
        <v>5182</v>
      </c>
      <c r="F377" s="1" t="s">
        <v>2021</v>
      </c>
      <c r="G377" s="1" t="s">
        <v>4291</v>
      </c>
      <c r="H377" s="1" t="s">
        <v>83</v>
      </c>
      <c r="I377" s="1" t="s">
        <v>566</v>
      </c>
      <c r="K377" s="1" t="s">
        <v>4286</v>
      </c>
      <c r="L377" s="23" t="e">
        <v>#N/A</v>
      </c>
      <c r="M377" s="1" t="e">
        <v>#N/A</v>
      </c>
    </row>
    <row r="378" spans="1:13">
      <c r="A378" s="1" t="s">
        <v>5275</v>
      </c>
      <c r="B378" s="1" t="s">
        <v>1384</v>
      </c>
      <c r="C378" s="1" t="s">
        <v>5276</v>
      </c>
      <c r="D378" s="1" t="s">
        <v>5277</v>
      </c>
      <c r="E378" s="1" t="s">
        <v>4290</v>
      </c>
      <c r="F378" s="1" t="s">
        <v>2021</v>
      </c>
      <c r="G378" s="1" t="s">
        <v>4291</v>
      </c>
      <c r="H378" s="1" t="s">
        <v>83</v>
      </c>
      <c r="I378" s="1" t="s">
        <v>566</v>
      </c>
      <c r="K378" s="1" t="s">
        <v>4286</v>
      </c>
      <c r="L378" s="23" t="e">
        <v>#N/A</v>
      </c>
      <c r="M378" s="1" t="e">
        <v>#N/A</v>
      </c>
    </row>
    <row r="379" spans="1:13">
      <c r="A379" s="1" t="s">
        <v>5278</v>
      </c>
      <c r="B379" s="1" t="s">
        <v>689</v>
      </c>
      <c r="C379" s="1" t="s">
        <v>5279</v>
      </c>
      <c r="D379" s="1" t="s">
        <v>5280</v>
      </c>
      <c r="E379" s="1" t="s">
        <v>5033</v>
      </c>
      <c r="F379" s="1" t="s">
        <v>2021</v>
      </c>
      <c r="G379" s="1" t="s">
        <v>4291</v>
      </c>
      <c r="H379" s="1" t="s">
        <v>83</v>
      </c>
      <c r="I379" s="1" t="s">
        <v>566</v>
      </c>
      <c r="K379" s="1" t="s">
        <v>4292</v>
      </c>
      <c r="L379" s="23">
        <v>45750</v>
      </c>
      <c r="M379" s="1" t="s">
        <v>309</v>
      </c>
    </row>
    <row r="380" spans="1:13">
      <c r="A380" s="1" t="s">
        <v>5281</v>
      </c>
      <c r="B380" s="1" t="s">
        <v>668</v>
      </c>
      <c r="C380" s="1" t="s">
        <v>1191</v>
      </c>
      <c r="D380" s="1" t="s">
        <v>1191</v>
      </c>
      <c r="E380" s="1" t="s">
        <v>1191</v>
      </c>
      <c r="F380" s="1" t="s">
        <v>1191</v>
      </c>
      <c r="G380" s="1" t="s">
        <v>4291</v>
      </c>
      <c r="H380" s="1" t="s">
        <v>83</v>
      </c>
      <c r="I380" s="1" t="s">
        <v>566</v>
      </c>
      <c r="K380" s="1" t="s">
        <v>4286</v>
      </c>
      <c r="L380" s="23" t="e">
        <v>#N/A</v>
      </c>
      <c r="M380" s="1" t="e">
        <v>#N/A</v>
      </c>
    </row>
    <row r="381" spans="1:13">
      <c r="A381" s="1" t="s">
        <v>2988</v>
      </c>
      <c r="B381" s="1" t="s">
        <v>677</v>
      </c>
      <c r="C381" s="1" t="s">
        <v>5282</v>
      </c>
      <c r="D381" s="1" t="s">
        <v>5283</v>
      </c>
      <c r="E381" s="1" t="s">
        <v>4290</v>
      </c>
      <c r="F381" s="1" t="s">
        <v>2021</v>
      </c>
      <c r="G381" s="1" t="s">
        <v>4291</v>
      </c>
      <c r="H381" s="1" t="s">
        <v>83</v>
      </c>
      <c r="I381" s="1" t="s">
        <v>566</v>
      </c>
      <c r="L381" s="23" t="e">
        <v>#N/A</v>
      </c>
      <c r="M381" s="1" t="s">
        <v>1089</v>
      </c>
    </row>
    <row r="382" spans="1:13">
      <c r="A382" s="1" t="s">
        <v>3544</v>
      </c>
      <c r="B382" s="1" t="s">
        <v>677</v>
      </c>
      <c r="C382" s="1" t="s">
        <v>5284</v>
      </c>
      <c r="D382" s="1" t="s">
        <v>5285</v>
      </c>
      <c r="E382" s="1" t="s">
        <v>4290</v>
      </c>
      <c r="F382" s="1" t="s">
        <v>2021</v>
      </c>
      <c r="G382" s="1" t="s">
        <v>4291</v>
      </c>
      <c r="H382" s="1" t="s">
        <v>83</v>
      </c>
      <c r="I382" s="1" t="s">
        <v>566</v>
      </c>
      <c r="L382" s="23" t="e">
        <v>#N/A</v>
      </c>
      <c r="M382" s="1" t="s">
        <v>1125</v>
      </c>
    </row>
    <row r="383" spans="1:13">
      <c r="A383" s="1" t="s">
        <v>3894</v>
      </c>
      <c r="B383" s="1" t="s">
        <v>677</v>
      </c>
      <c r="C383" s="1" t="s">
        <v>5286</v>
      </c>
      <c r="D383" s="1" t="s">
        <v>5287</v>
      </c>
      <c r="E383" s="1" t="s">
        <v>4290</v>
      </c>
      <c r="F383" s="1" t="s">
        <v>2021</v>
      </c>
      <c r="G383" s="1" t="s">
        <v>4291</v>
      </c>
      <c r="H383" s="1" t="s">
        <v>83</v>
      </c>
      <c r="I383" s="1" t="s">
        <v>566</v>
      </c>
      <c r="L383" s="23" t="e">
        <v>#N/A</v>
      </c>
      <c r="M383" s="1" t="s">
        <v>1773</v>
      </c>
    </row>
    <row r="384" spans="1:13">
      <c r="A384" s="1" t="s">
        <v>3367</v>
      </c>
      <c r="B384" s="1" t="s">
        <v>677</v>
      </c>
      <c r="C384" s="1" t="s">
        <v>5288</v>
      </c>
      <c r="D384" s="1" t="s">
        <v>5289</v>
      </c>
      <c r="E384" s="1" t="s">
        <v>4290</v>
      </c>
      <c r="F384" s="1" t="s">
        <v>2021</v>
      </c>
      <c r="G384" s="1" t="s">
        <v>4291</v>
      </c>
      <c r="H384" s="1" t="s">
        <v>83</v>
      </c>
      <c r="I384" s="1" t="s">
        <v>566</v>
      </c>
      <c r="L384" s="23" t="e">
        <v>#N/A</v>
      </c>
      <c r="M384" s="1" t="s">
        <v>1123</v>
      </c>
    </row>
    <row r="385" spans="1:13">
      <c r="A385" s="1" t="s">
        <v>2952</v>
      </c>
      <c r="B385" s="1" t="s">
        <v>677</v>
      </c>
      <c r="C385" s="1" t="s">
        <v>5290</v>
      </c>
      <c r="D385" s="1" t="s">
        <v>5291</v>
      </c>
      <c r="E385" s="1" t="s">
        <v>4290</v>
      </c>
      <c r="F385" s="1" t="s">
        <v>2021</v>
      </c>
      <c r="G385" s="1" t="s">
        <v>4291</v>
      </c>
      <c r="H385" s="1" t="s">
        <v>83</v>
      </c>
      <c r="I385" s="1" t="s">
        <v>566</v>
      </c>
      <c r="L385" s="23" t="e">
        <v>#N/A</v>
      </c>
      <c r="M385" s="1" t="s">
        <v>772</v>
      </c>
    </row>
    <row r="386" spans="1:13">
      <c r="A386" s="1" t="s">
        <v>2396</v>
      </c>
      <c r="B386" s="1" t="s">
        <v>677</v>
      </c>
      <c r="C386" s="1" t="s">
        <v>5292</v>
      </c>
      <c r="D386" s="1" t="s">
        <v>5293</v>
      </c>
      <c r="E386" s="1" t="s">
        <v>4290</v>
      </c>
      <c r="F386" s="1" t="s">
        <v>2021</v>
      </c>
      <c r="G386" s="1" t="s">
        <v>4291</v>
      </c>
      <c r="H386" s="1" t="s">
        <v>83</v>
      </c>
      <c r="I386" s="1" t="s">
        <v>566</v>
      </c>
      <c r="L386" s="23" t="e">
        <v>#N/A</v>
      </c>
      <c r="M386" s="1" t="s">
        <v>2389</v>
      </c>
    </row>
    <row r="387" spans="1:13">
      <c r="A387" s="1" t="s">
        <v>3379</v>
      </c>
      <c r="B387" s="1" t="s">
        <v>677</v>
      </c>
      <c r="C387" s="1" t="s">
        <v>5294</v>
      </c>
      <c r="D387" s="1" t="s">
        <v>5295</v>
      </c>
      <c r="E387" s="1" t="s">
        <v>4290</v>
      </c>
      <c r="F387" s="1" t="s">
        <v>2021</v>
      </c>
      <c r="G387" s="1" t="s">
        <v>4291</v>
      </c>
      <c r="H387" s="1" t="s">
        <v>83</v>
      </c>
      <c r="I387" s="1" t="s">
        <v>566</v>
      </c>
      <c r="L387" s="23" t="e">
        <v>#N/A</v>
      </c>
      <c r="M387" s="1" t="s">
        <v>1123</v>
      </c>
    </row>
    <row r="388" spans="1:13">
      <c r="A388" s="1" t="s">
        <v>2393</v>
      </c>
      <c r="B388" s="1" t="s">
        <v>677</v>
      </c>
      <c r="C388" s="1" t="s">
        <v>5296</v>
      </c>
      <c r="D388" s="1" t="s">
        <v>5297</v>
      </c>
      <c r="E388" s="1" t="s">
        <v>4290</v>
      </c>
      <c r="F388" s="1" t="s">
        <v>2021</v>
      </c>
      <c r="G388" s="1" t="s">
        <v>4291</v>
      </c>
      <c r="H388" s="1" t="s">
        <v>83</v>
      </c>
      <c r="I388" s="1" t="s">
        <v>566</v>
      </c>
      <c r="L388" s="23" t="e">
        <v>#N/A</v>
      </c>
      <c r="M388" s="1" t="s">
        <v>2389</v>
      </c>
    </row>
    <row r="389" spans="1:13">
      <c r="A389" s="1" t="s">
        <v>5298</v>
      </c>
      <c r="B389" s="1" t="s">
        <v>668</v>
      </c>
      <c r="C389" s="1" t="s">
        <v>5299</v>
      </c>
      <c r="D389" s="1" t="s">
        <v>5300</v>
      </c>
      <c r="E389" s="1" t="s">
        <v>4290</v>
      </c>
      <c r="F389" s="1" t="s">
        <v>2021</v>
      </c>
      <c r="G389" s="1" t="s">
        <v>4291</v>
      </c>
      <c r="H389" s="1" t="s">
        <v>83</v>
      </c>
      <c r="I389" s="1" t="s">
        <v>566</v>
      </c>
      <c r="K389" s="1" t="s">
        <v>4286</v>
      </c>
      <c r="L389" s="23" t="e">
        <v>#N/A</v>
      </c>
      <c r="M389" s="1" t="e">
        <v>#N/A</v>
      </c>
    </row>
    <row r="390" spans="1:13">
      <c r="A390" s="1" t="s">
        <v>5301</v>
      </c>
      <c r="B390" s="1" t="s">
        <v>668</v>
      </c>
      <c r="C390" s="1" t="s">
        <v>5302</v>
      </c>
      <c r="D390" s="1" t="s">
        <v>5303</v>
      </c>
      <c r="E390" s="1" t="s">
        <v>4418</v>
      </c>
      <c r="F390" s="1" t="s">
        <v>3199</v>
      </c>
      <c r="G390" s="1" t="s">
        <v>4291</v>
      </c>
      <c r="H390" s="1" t="s">
        <v>83</v>
      </c>
      <c r="I390" s="1" t="s">
        <v>566</v>
      </c>
      <c r="K390" s="1" t="s">
        <v>4286</v>
      </c>
      <c r="L390" s="23" t="e">
        <v>#N/A</v>
      </c>
      <c r="M390" s="1" t="e">
        <v>#N/A</v>
      </c>
    </row>
    <row r="391" spans="1:13">
      <c r="A391" s="1" t="s">
        <v>2965</v>
      </c>
      <c r="B391" s="1" t="s">
        <v>677</v>
      </c>
      <c r="C391" s="1" t="s">
        <v>5304</v>
      </c>
      <c r="D391" s="1" t="s">
        <v>5305</v>
      </c>
      <c r="E391" s="1" t="s">
        <v>4290</v>
      </c>
      <c r="F391" s="1" t="s">
        <v>2021</v>
      </c>
      <c r="G391" s="1" t="s">
        <v>4291</v>
      </c>
      <c r="H391" s="1" t="s">
        <v>83</v>
      </c>
      <c r="I391" s="1" t="s">
        <v>566</v>
      </c>
      <c r="L391" s="23" t="e">
        <v>#N/A</v>
      </c>
      <c r="M391" s="1" t="s">
        <v>1089</v>
      </c>
    </row>
    <row r="392" spans="1:13">
      <c r="A392" s="1" t="s">
        <v>5306</v>
      </c>
      <c r="B392" s="1" t="s">
        <v>677</v>
      </c>
      <c r="C392" s="1" t="s">
        <v>5307</v>
      </c>
      <c r="D392" s="1" t="s">
        <v>5308</v>
      </c>
      <c r="E392" s="1" t="s">
        <v>4290</v>
      </c>
      <c r="F392" s="1" t="s">
        <v>2021</v>
      </c>
      <c r="G392" s="1" t="s">
        <v>4291</v>
      </c>
      <c r="H392" s="1" t="s">
        <v>83</v>
      </c>
      <c r="I392" s="1" t="s">
        <v>566</v>
      </c>
      <c r="K392" s="1" t="s">
        <v>4286</v>
      </c>
      <c r="L392" s="23" t="e">
        <v>#N/A</v>
      </c>
      <c r="M392" s="1" t="e">
        <v>#N/A</v>
      </c>
    </row>
    <row r="393" spans="1:13">
      <c r="A393" s="1" t="s">
        <v>676</v>
      </c>
      <c r="B393" s="1" t="s">
        <v>677</v>
      </c>
      <c r="C393" s="1" t="s">
        <v>5309</v>
      </c>
      <c r="D393" s="1" t="s">
        <v>5310</v>
      </c>
      <c r="E393" s="1" t="s">
        <v>4290</v>
      </c>
      <c r="F393" s="1" t="s">
        <v>2021</v>
      </c>
      <c r="G393" s="1" t="s">
        <v>4291</v>
      </c>
      <c r="H393" s="1" t="s">
        <v>83</v>
      </c>
      <c r="I393" s="1" t="s">
        <v>566</v>
      </c>
      <c r="L393" s="23" t="e">
        <v>#N/A</v>
      </c>
      <c r="M393" s="1" t="s">
        <v>1089</v>
      </c>
    </row>
    <row r="394" spans="1:13">
      <c r="A394" s="1" t="s">
        <v>3542</v>
      </c>
      <c r="B394" s="1" t="s">
        <v>677</v>
      </c>
      <c r="C394" s="1" t="s">
        <v>5311</v>
      </c>
      <c r="D394" s="1" t="s">
        <v>5312</v>
      </c>
      <c r="E394" s="1" t="s">
        <v>4290</v>
      </c>
      <c r="F394" s="1" t="s">
        <v>2021</v>
      </c>
      <c r="G394" s="1" t="s">
        <v>4291</v>
      </c>
      <c r="H394" s="1" t="s">
        <v>83</v>
      </c>
      <c r="I394" s="1" t="s">
        <v>566</v>
      </c>
      <c r="L394" s="23" t="e">
        <v>#N/A</v>
      </c>
      <c r="M394" s="1" t="s">
        <v>1125</v>
      </c>
    </row>
    <row r="395" spans="1:13">
      <c r="A395" s="1" t="s">
        <v>5313</v>
      </c>
      <c r="B395" s="1" t="s">
        <v>668</v>
      </c>
      <c r="C395" s="1" t="s">
        <v>1191</v>
      </c>
      <c r="D395" s="1" t="s">
        <v>1191</v>
      </c>
      <c r="E395" s="1" t="s">
        <v>1191</v>
      </c>
      <c r="F395" s="1" t="s">
        <v>1191</v>
      </c>
      <c r="G395" s="1" t="s">
        <v>4291</v>
      </c>
      <c r="H395" s="1" t="s">
        <v>83</v>
      </c>
      <c r="I395" s="1" t="s">
        <v>566</v>
      </c>
      <c r="K395" s="1" t="s">
        <v>4286</v>
      </c>
      <c r="L395" s="23" t="e">
        <v>#N/A</v>
      </c>
      <c r="M395" s="1" t="e">
        <v>#N/A</v>
      </c>
    </row>
    <row r="396" spans="1:13">
      <c r="A396" s="1" t="s">
        <v>5314</v>
      </c>
      <c r="B396" s="1" t="s">
        <v>668</v>
      </c>
      <c r="C396" s="1" t="s">
        <v>1191</v>
      </c>
      <c r="D396" s="1" t="s">
        <v>1191</v>
      </c>
      <c r="E396" s="1" t="s">
        <v>1191</v>
      </c>
      <c r="F396" s="1" t="s">
        <v>1191</v>
      </c>
      <c r="G396" s="1" t="s">
        <v>4291</v>
      </c>
      <c r="H396" s="1" t="s">
        <v>83</v>
      </c>
      <c r="I396" s="1" t="s">
        <v>566</v>
      </c>
      <c r="K396" s="1" t="s">
        <v>4286</v>
      </c>
      <c r="L396" s="23" t="e">
        <v>#N/A</v>
      </c>
      <c r="M396" s="1" t="e">
        <v>#N/A</v>
      </c>
    </row>
    <row r="397" spans="1:13">
      <c r="A397" s="1" t="s">
        <v>5315</v>
      </c>
      <c r="B397" s="1" t="s">
        <v>668</v>
      </c>
      <c r="C397" s="1" t="s">
        <v>1191</v>
      </c>
      <c r="D397" s="1" t="s">
        <v>1191</v>
      </c>
      <c r="E397" s="1" t="s">
        <v>1191</v>
      </c>
      <c r="F397" s="1" t="s">
        <v>1191</v>
      </c>
      <c r="G397" s="1" t="s">
        <v>4291</v>
      </c>
      <c r="H397" s="1" t="s">
        <v>83</v>
      </c>
      <c r="I397" s="1" t="s">
        <v>566</v>
      </c>
      <c r="K397" s="1" t="s">
        <v>4286</v>
      </c>
      <c r="L397" s="23" t="e">
        <v>#N/A</v>
      </c>
      <c r="M397" s="1" t="e">
        <v>#N/A</v>
      </c>
    </row>
    <row r="398" spans="1:13">
      <c r="A398" s="1" t="s">
        <v>5316</v>
      </c>
      <c r="B398" s="1" t="s">
        <v>668</v>
      </c>
      <c r="C398" s="1" t="s">
        <v>1191</v>
      </c>
      <c r="D398" s="1" t="s">
        <v>1191</v>
      </c>
      <c r="E398" s="1" t="s">
        <v>1191</v>
      </c>
      <c r="F398" s="1" t="s">
        <v>1191</v>
      </c>
      <c r="G398" s="1" t="s">
        <v>4291</v>
      </c>
      <c r="H398" s="1" t="s">
        <v>83</v>
      </c>
      <c r="I398" s="1" t="s">
        <v>566</v>
      </c>
      <c r="K398" s="1" t="s">
        <v>4286</v>
      </c>
      <c r="L398" s="23" t="e">
        <v>#N/A</v>
      </c>
      <c r="M398" s="1" t="e">
        <v>#N/A</v>
      </c>
    </row>
    <row r="399" spans="1:13">
      <c r="A399" s="1" t="s">
        <v>5317</v>
      </c>
      <c r="B399" s="1" t="s">
        <v>689</v>
      </c>
      <c r="C399" s="1" t="s">
        <v>1191</v>
      </c>
      <c r="D399" s="1" t="s">
        <v>1191</v>
      </c>
      <c r="E399" s="1" t="s">
        <v>1191</v>
      </c>
      <c r="F399" s="1" t="s">
        <v>1191</v>
      </c>
      <c r="G399" s="1" t="s">
        <v>4291</v>
      </c>
      <c r="H399" s="1" t="s">
        <v>83</v>
      </c>
      <c r="I399" s="1" t="s">
        <v>566</v>
      </c>
      <c r="K399" s="1" t="s">
        <v>4286</v>
      </c>
      <c r="L399" s="23" t="e">
        <v>#N/A</v>
      </c>
      <c r="M399" s="1" t="e">
        <v>#N/A</v>
      </c>
    </row>
    <row r="400" spans="1:13">
      <c r="A400" s="1" t="s">
        <v>5318</v>
      </c>
      <c r="B400" s="1" t="s">
        <v>689</v>
      </c>
      <c r="F400" s="1" t="s">
        <v>2021</v>
      </c>
      <c r="G400" s="1" t="s">
        <v>4291</v>
      </c>
      <c r="H400" s="1" t="s">
        <v>83</v>
      </c>
      <c r="I400" s="1" t="s">
        <v>566</v>
      </c>
      <c r="K400" s="1" t="s">
        <v>4292</v>
      </c>
      <c r="L400" s="23">
        <v>45723</v>
      </c>
      <c r="M400" s="1" t="s">
        <v>4293</v>
      </c>
    </row>
    <row r="401" spans="1:13">
      <c r="A401" s="1" t="s">
        <v>5319</v>
      </c>
      <c r="B401" s="1" t="s">
        <v>689</v>
      </c>
      <c r="F401" s="1" t="s">
        <v>2021</v>
      </c>
      <c r="G401" s="1" t="s">
        <v>4291</v>
      </c>
      <c r="H401" s="1" t="s">
        <v>83</v>
      </c>
      <c r="I401" s="1" t="s">
        <v>566</v>
      </c>
      <c r="K401" s="1" t="s">
        <v>4292</v>
      </c>
      <c r="L401" s="23">
        <v>45733</v>
      </c>
      <c r="M401" s="1" t="s">
        <v>4293</v>
      </c>
    </row>
    <row r="402" spans="1:13">
      <c r="A402" s="1" t="s">
        <v>5320</v>
      </c>
      <c r="B402" s="1" t="s">
        <v>677</v>
      </c>
      <c r="I402" s="1" t="s">
        <v>566</v>
      </c>
      <c r="K402" s="1" t="s">
        <v>4286</v>
      </c>
      <c r="L402" s="23" t="e">
        <v>#N/A</v>
      </c>
      <c r="M402" s="1" t="e">
        <v>#N/A</v>
      </c>
    </row>
    <row r="403" spans="1:13">
      <c r="A403" s="1" t="s">
        <v>5321</v>
      </c>
      <c r="B403" s="1" t="s">
        <v>689</v>
      </c>
      <c r="I403" s="1" t="s">
        <v>566</v>
      </c>
      <c r="K403" s="1" t="s">
        <v>4286</v>
      </c>
      <c r="L403" s="23" t="e">
        <v>#N/A</v>
      </c>
      <c r="M403" s="1" t="e">
        <v>#N/A</v>
      </c>
    </row>
    <row r="404" spans="1:13">
      <c r="A404" s="1" t="s">
        <v>5322</v>
      </c>
      <c r="B404" s="1" t="s">
        <v>677</v>
      </c>
      <c r="I404" s="1" t="s">
        <v>566</v>
      </c>
      <c r="K404" s="1" t="s">
        <v>4286</v>
      </c>
      <c r="L404" s="23" t="e">
        <v>#N/A</v>
      </c>
      <c r="M404" s="1" t="e">
        <v>#N/A</v>
      </c>
    </row>
    <row r="405" spans="1:13">
      <c r="A405" s="1" t="s">
        <v>803</v>
      </c>
      <c r="B405" s="1" t="s">
        <v>804</v>
      </c>
      <c r="I405" s="1" t="s">
        <v>566</v>
      </c>
      <c r="L405" s="23">
        <v>0</v>
      </c>
      <c r="M405" s="1" t="s">
        <v>783</v>
      </c>
    </row>
    <row r="406" spans="1:13">
      <c r="A406" s="1" t="s">
        <v>5323</v>
      </c>
      <c r="B406" s="1" t="s">
        <v>689</v>
      </c>
      <c r="I406" s="1" t="s">
        <v>566</v>
      </c>
      <c r="K406" s="1" t="s">
        <v>4286</v>
      </c>
      <c r="L406" s="23" t="e">
        <v>#N/A</v>
      </c>
      <c r="M406" s="1" t="e">
        <v>#N/A</v>
      </c>
    </row>
    <row r="407" spans="1:13">
      <c r="A407" s="1" t="s">
        <v>5324</v>
      </c>
      <c r="B407" s="1" t="s">
        <v>677</v>
      </c>
      <c r="I407" s="1" t="s">
        <v>566</v>
      </c>
      <c r="K407" s="1" t="s">
        <v>4286</v>
      </c>
      <c r="L407" s="23" t="e">
        <v>#N/A</v>
      </c>
      <c r="M407" s="1" t="e">
        <v>#N/A</v>
      </c>
    </row>
    <row r="408" spans="1:13">
      <c r="A408" s="1" t="s">
        <v>3683</v>
      </c>
      <c r="B408" s="1" t="s">
        <v>668</v>
      </c>
      <c r="I408" s="1" t="s">
        <v>566</v>
      </c>
      <c r="K408" s="1" t="s">
        <v>4292</v>
      </c>
      <c r="L408" s="23">
        <v>45853</v>
      </c>
      <c r="M408" s="1" t="s">
        <v>812</v>
      </c>
    </row>
    <row r="409" spans="1:13">
      <c r="A409" s="1" t="s">
        <v>1009</v>
      </c>
      <c r="B409" s="1" t="s">
        <v>668</v>
      </c>
      <c r="I409" s="1" t="s">
        <v>566</v>
      </c>
      <c r="L409" s="23">
        <v>0</v>
      </c>
      <c r="M409" s="1" t="s">
        <v>812</v>
      </c>
    </row>
    <row r="410" spans="1:13">
      <c r="A410" s="1" t="s">
        <v>3263</v>
      </c>
      <c r="B410" s="1" t="s">
        <v>668</v>
      </c>
      <c r="I410" s="1" t="s">
        <v>566</v>
      </c>
      <c r="L410" s="23">
        <v>0</v>
      </c>
      <c r="M410" s="1" t="s">
        <v>1109</v>
      </c>
    </row>
    <row r="411" spans="1:13">
      <c r="A411" s="1" t="s">
        <v>823</v>
      </c>
      <c r="B411" s="1" t="s">
        <v>668</v>
      </c>
      <c r="I411" s="1" t="s">
        <v>566</v>
      </c>
      <c r="K411" s="1" t="s">
        <v>4292</v>
      </c>
      <c r="L411" s="23">
        <v>45936</v>
      </c>
      <c r="M411" s="1" t="s">
        <v>819</v>
      </c>
    </row>
    <row r="412" spans="1:13">
      <c r="A412" s="1" t="s">
        <v>3010</v>
      </c>
      <c r="B412" s="1" t="s">
        <v>668</v>
      </c>
      <c r="I412" s="1" t="s">
        <v>566</v>
      </c>
      <c r="L412" s="23">
        <v>0</v>
      </c>
      <c r="M412" s="1" t="s">
        <v>1601</v>
      </c>
    </row>
    <row r="413" spans="1:13">
      <c r="A413" s="1" t="s">
        <v>3699</v>
      </c>
      <c r="B413" s="1" t="s">
        <v>668</v>
      </c>
      <c r="I413" s="1" t="s">
        <v>566</v>
      </c>
      <c r="L413" s="23">
        <v>0</v>
      </c>
      <c r="M413" s="1" t="s">
        <v>812</v>
      </c>
    </row>
    <row r="414" spans="1:13">
      <c r="A414" s="1" t="s">
        <v>3690</v>
      </c>
      <c r="B414" s="1" t="s">
        <v>668</v>
      </c>
      <c r="I414" s="1" t="s">
        <v>566</v>
      </c>
      <c r="L414" s="23">
        <v>0</v>
      </c>
      <c r="M414" s="1" t="s">
        <v>812</v>
      </c>
    </row>
    <row r="415" spans="1:13">
      <c r="A415" s="1" t="s">
        <v>5325</v>
      </c>
      <c r="B415" s="1" t="s">
        <v>668</v>
      </c>
      <c r="I415" s="1" t="s">
        <v>566</v>
      </c>
      <c r="K415" s="1" t="s">
        <v>4286</v>
      </c>
      <c r="L415" s="23" t="e">
        <v>#N/A</v>
      </c>
      <c r="M415" s="1" t="e">
        <v>#N/A</v>
      </c>
    </row>
    <row r="416" spans="1:13">
      <c r="A416" s="1" t="s">
        <v>3846</v>
      </c>
      <c r="B416" s="1" t="s">
        <v>668</v>
      </c>
      <c r="I416" s="1" t="s">
        <v>566</v>
      </c>
      <c r="L416" s="23">
        <v>0</v>
      </c>
      <c r="M416" s="1" t="s">
        <v>819</v>
      </c>
    </row>
    <row r="417" spans="1:13">
      <c r="A417" s="1" t="s">
        <v>719</v>
      </c>
      <c r="B417" s="1" t="s">
        <v>668</v>
      </c>
      <c r="I417" s="1" t="s">
        <v>566</v>
      </c>
      <c r="L417" s="23">
        <v>0</v>
      </c>
      <c r="M417" s="1" t="s">
        <v>1059</v>
      </c>
    </row>
    <row r="418" spans="1:13">
      <c r="A418" s="1" t="s">
        <v>2496</v>
      </c>
      <c r="B418" s="1" t="s">
        <v>668</v>
      </c>
      <c r="I418" s="1" t="s">
        <v>566</v>
      </c>
      <c r="L418" s="23">
        <v>0</v>
      </c>
      <c r="M418" s="1" t="s">
        <v>947</v>
      </c>
    </row>
    <row r="419" spans="1:13">
      <c r="A419" s="1" t="s">
        <v>667</v>
      </c>
      <c r="B419" s="1" t="s">
        <v>668</v>
      </c>
      <c r="I419" s="1" t="s">
        <v>566</v>
      </c>
      <c r="L419" s="23">
        <v>0</v>
      </c>
      <c r="M419" s="1" t="s">
        <v>816</v>
      </c>
    </row>
    <row r="420" spans="1:13">
      <c r="A420" s="1" t="s">
        <v>2780</v>
      </c>
      <c r="B420" s="1" t="s">
        <v>668</v>
      </c>
      <c r="I420" s="1" t="s">
        <v>566</v>
      </c>
      <c r="L420" s="23">
        <v>0</v>
      </c>
      <c r="M420" s="1" t="s">
        <v>1245</v>
      </c>
    </row>
    <row r="421" spans="1:13">
      <c r="A421" s="1" t="s">
        <v>1753</v>
      </c>
      <c r="B421" s="1" t="s">
        <v>668</v>
      </c>
      <c r="I421" s="1" t="s">
        <v>566</v>
      </c>
      <c r="L421" s="23">
        <v>0</v>
      </c>
      <c r="M421" s="1" t="s">
        <v>1245</v>
      </c>
    </row>
    <row r="422" spans="1:13">
      <c r="A422" s="1" t="s">
        <v>683</v>
      </c>
      <c r="B422" s="1" t="s">
        <v>668</v>
      </c>
      <c r="I422" s="1" t="s">
        <v>566</v>
      </c>
      <c r="L422" s="23">
        <v>0</v>
      </c>
      <c r="M422" s="1" t="s">
        <v>2389</v>
      </c>
    </row>
    <row r="423" spans="1:13">
      <c r="A423" s="1" t="s">
        <v>2793</v>
      </c>
      <c r="B423" s="1" t="s">
        <v>668</v>
      </c>
      <c r="I423" s="1" t="s">
        <v>566</v>
      </c>
      <c r="L423" s="23">
        <v>0</v>
      </c>
      <c r="M423" s="1" t="s">
        <v>1245</v>
      </c>
    </row>
    <row r="424" spans="1:13">
      <c r="A424" s="1" t="s">
        <v>1360</v>
      </c>
      <c r="B424" s="1" t="s">
        <v>668</v>
      </c>
      <c r="I424" s="1" t="s">
        <v>566</v>
      </c>
      <c r="L424" s="23">
        <v>0</v>
      </c>
      <c r="M424" s="1" t="s">
        <v>1245</v>
      </c>
    </row>
    <row r="425" spans="1:13">
      <c r="A425" s="1" t="s">
        <v>2795</v>
      </c>
      <c r="B425" s="1" t="s">
        <v>668</v>
      </c>
      <c r="I425" s="1" t="s">
        <v>566</v>
      </c>
      <c r="L425" s="23">
        <v>0</v>
      </c>
      <c r="M425" s="1" t="s">
        <v>1245</v>
      </c>
    </row>
    <row r="426" spans="1:13">
      <c r="A426" s="1" t="s">
        <v>2778</v>
      </c>
      <c r="B426" s="1" t="s">
        <v>668</v>
      </c>
      <c r="I426" s="1" t="s">
        <v>566</v>
      </c>
      <c r="L426" s="23">
        <v>0</v>
      </c>
      <c r="M426" s="1" t="s">
        <v>1245</v>
      </c>
    </row>
    <row r="427" spans="1:13">
      <c r="A427" s="1" t="s">
        <v>1645</v>
      </c>
      <c r="B427" s="1" t="s">
        <v>668</v>
      </c>
      <c r="I427" s="1" t="s">
        <v>566</v>
      </c>
      <c r="L427" s="23">
        <v>0</v>
      </c>
      <c r="M427" s="1" t="s">
        <v>1245</v>
      </c>
    </row>
    <row r="428" spans="1:13">
      <c r="A428" s="1" t="s">
        <v>3032</v>
      </c>
      <c r="B428" s="1" t="s">
        <v>668</v>
      </c>
      <c r="I428" s="1" t="s">
        <v>566</v>
      </c>
      <c r="L428" s="23">
        <v>0</v>
      </c>
      <c r="M428" s="1" t="s">
        <v>1601</v>
      </c>
    </row>
    <row r="429" spans="1:13">
      <c r="A429" s="1" t="s">
        <v>3267</v>
      </c>
      <c r="B429" s="1" t="s">
        <v>668</v>
      </c>
      <c r="I429" s="1" t="s">
        <v>566</v>
      </c>
      <c r="L429" s="23">
        <v>0</v>
      </c>
      <c r="M429" s="1" t="s">
        <v>1109</v>
      </c>
    </row>
    <row r="430" spans="1:13">
      <c r="A430" s="1" t="s">
        <v>5326</v>
      </c>
      <c r="B430" s="1" t="s">
        <v>668</v>
      </c>
      <c r="I430" s="1" t="s">
        <v>566</v>
      </c>
      <c r="K430" s="1" t="s">
        <v>4286</v>
      </c>
      <c r="L430" s="23" t="e">
        <v>#N/A</v>
      </c>
      <c r="M430" s="1" t="e">
        <v>#N/A</v>
      </c>
    </row>
    <row r="431" spans="1:13">
      <c r="A431" s="1" t="s">
        <v>1218</v>
      </c>
      <c r="B431" s="1" t="s">
        <v>668</v>
      </c>
      <c r="I431" s="1" t="s">
        <v>566</v>
      </c>
      <c r="L431" s="23">
        <v>0</v>
      </c>
      <c r="M431" s="1" t="s">
        <v>779</v>
      </c>
    </row>
    <row r="432" spans="1:13">
      <c r="A432" s="1" t="s">
        <v>3167</v>
      </c>
      <c r="B432" s="1" t="s">
        <v>668</v>
      </c>
      <c r="I432" s="1" t="s">
        <v>566</v>
      </c>
      <c r="L432" s="23">
        <v>0</v>
      </c>
      <c r="M432" s="1" t="s">
        <v>779</v>
      </c>
    </row>
    <row r="433" spans="1:13">
      <c r="A433" s="1" t="s">
        <v>3171</v>
      </c>
      <c r="B433" s="1" t="s">
        <v>668</v>
      </c>
      <c r="I433" s="1" t="s">
        <v>566</v>
      </c>
      <c r="L433" s="23">
        <v>0</v>
      </c>
      <c r="M433" s="1" t="s">
        <v>779</v>
      </c>
    </row>
    <row r="434" spans="1:13">
      <c r="A434" s="1" t="s">
        <v>3166</v>
      </c>
      <c r="B434" s="1" t="s">
        <v>668</v>
      </c>
      <c r="I434" s="1" t="s">
        <v>566</v>
      </c>
      <c r="L434" s="23">
        <v>0</v>
      </c>
      <c r="M434" s="1" t="s">
        <v>779</v>
      </c>
    </row>
    <row r="435" spans="1:13">
      <c r="A435" s="1" t="s">
        <v>3159</v>
      </c>
      <c r="B435" s="1" t="s">
        <v>668</v>
      </c>
      <c r="I435" s="1" t="s">
        <v>566</v>
      </c>
      <c r="K435" s="1" t="s">
        <v>4292</v>
      </c>
      <c r="L435" s="23">
        <v>45887</v>
      </c>
      <c r="M435" s="1" t="s">
        <v>779</v>
      </c>
    </row>
    <row r="436" spans="1:13">
      <c r="A436" s="1" t="s">
        <v>158</v>
      </c>
      <c r="B436" s="1" t="s">
        <v>668</v>
      </c>
      <c r="I436" s="1" t="s">
        <v>566</v>
      </c>
      <c r="L436" s="23">
        <v>0</v>
      </c>
      <c r="M436" s="1" t="s">
        <v>779</v>
      </c>
    </row>
    <row r="437" spans="1:13">
      <c r="A437" s="1" t="s">
        <v>1061</v>
      </c>
      <c r="B437" s="1" t="s">
        <v>668</v>
      </c>
      <c r="I437" s="1" t="s">
        <v>566</v>
      </c>
      <c r="L437" s="23">
        <v>0</v>
      </c>
      <c r="M437" s="1" t="s">
        <v>1059</v>
      </c>
    </row>
    <row r="438" spans="1:13">
      <c r="A438" s="1" t="s">
        <v>3140</v>
      </c>
      <c r="B438" s="1" t="s">
        <v>668</v>
      </c>
      <c r="I438" s="1" t="s">
        <v>566</v>
      </c>
      <c r="L438" s="23">
        <v>0</v>
      </c>
      <c r="M438" s="1" t="s">
        <v>1307</v>
      </c>
    </row>
    <row r="439" spans="1:13">
      <c r="A439" s="1" t="s">
        <v>5327</v>
      </c>
      <c r="B439" s="1" t="s">
        <v>668</v>
      </c>
      <c r="I439" s="1" t="s">
        <v>566</v>
      </c>
      <c r="K439" s="1" t="s">
        <v>4286</v>
      </c>
      <c r="L439" s="23" t="e">
        <v>#N/A</v>
      </c>
      <c r="M439" s="1" t="e">
        <v>#N/A</v>
      </c>
    </row>
    <row r="440" spans="1:13">
      <c r="A440" s="1" t="s">
        <v>1364</v>
      </c>
      <c r="B440" s="1" t="s">
        <v>668</v>
      </c>
      <c r="I440" s="1" t="s">
        <v>566</v>
      </c>
      <c r="L440" s="23">
        <v>0</v>
      </c>
      <c r="M440" s="1" t="s">
        <v>816</v>
      </c>
    </row>
    <row r="441" spans="1:13">
      <c r="A441" s="1" t="s">
        <v>2224</v>
      </c>
      <c r="B441" s="1" t="s">
        <v>5328</v>
      </c>
      <c r="C441" s="1" t="s">
        <v>5329</v>
      </c>
      <c r="D441" s="1">
        <v>1245427404</v>
      </c>
      <c r="I441" s="1" t="s">
        <v>5330</v>
      </c>
      <c r="L441" s="23" t="e">
        <v>#N/A</v>
      </c>
      <c r="M441" s="1" t="s">
        <v>1715</v>
      </c>
    </row>
    <row r="442" spans="1:13">
      <c r="A442" s="1" t="s">
        <v>2225</v>
      </c>
      <c r="B442" s="1" t="s">
        <v>5328</v>
      </c>
      <c r="C442" s="1" t="s">
        <v>5331</v>
      </c>
      <c r="D442" s="1">
        <v>1245427285</v>
      </c>
      <c r="I442" s="1" t="s">
        <v>5330</v>
      </c>
      <c r="L442" s="23" t="e">
        <v>#N/A</v>
      </c>
      <c r="M442" s="1" t="s">
        <v>1715</v>
      </c>
    </row>
    <row r="443" spans="1:13">
      <c r="A443" s="1" t="s">
        <v>2250</v>
      </c>
      <c r="B443" s="1" t="s">
        <v>5328</v>
      </c>
      <c r="C443" s="1" t="s">
        <v>5332</v>
      </c>
      <c r="D443" s="1">
        <v>1397003593</v>
      </c>
      <c r="I443" s="1" t="s">
        <v>5330</v>
      </c>
      <c r="L443" s="23" t="e">
        <v>#N/A</v>
      </c>
      <c r="M443" s="1" t="s">
        <v>1715</v>
      </c>
    </row>
    <row r="444" spans="1:13">
      <c r="A444" s="1" t="s">
        <v>2244</v>
      </c>
      <c r="B444" s="1" t="s">
        <v>5328</v>
      </c>
      <c r="C444" s="1" t="s">
        <v>5333</v>
      </c>
      <c r="D444" s="1">
        <v>1395798742</v>
      </c>
      <c r="I444" s="1" t="s">
        <v>5330</v>
      </c>
      <c r="L444" s="23" t="e">
        <v>#N/A</v>
      </c>
      <c r="M444" s="1" t="s">
        <v>1715</v>
      </c>
    </row>
    <row r="445" spans="1:13">
      <c r="A445" s="1" t="s">
        <v>2249</v>
      </c>
      <c r="B445" s="1" t="s">
        <v>5328</v>
      </c>
      <c r="C445" s="1" t="s">
        <v>5334</v>
      </c>
      <c r="D445" s="1">
        <v>1395864010</v>
      </c>
      <c r="I445" s="1" t="s">
        <v>5330</v>
      </c>
      <c r="L445" s="23" t="e">
        <v>#N/A</v>
      </c>
      <c r="M445" s="1" t="s">
        <v>1715</v>
      </c>
    </row>
    <row r="446" spans="1:13">
      <c r="A446" s="1" t="s">
        <v>2245</v>
      </c>
      <c r="B446" s="1" t="s">
        <v>5328</v>
      </c>
      <c r="C446" s="1" t="s">
        <v>5335</v>
      </c>
      <c r="D446" s="1">
        <v>1395779802</v>
      </c>
      <c r="I446" s="1" t="s">
        <v>5330</v>
      </c>
      <c r="L446" s="23" t="e">
        <v>#N/A</v>
      </c>
      <c r="M446" s="1" t="s">
        <v>1715</v>
      </c>
    </row>
    <row r="447" spans="1:13">
      <c r="A447" s="1" t="s">
        <v>2242</v>
      </c>
      <c r="B447" s="1" t="s">
        <v>5328</v>
      </c>
      <c r="C447" s="1" t="s">
        <v>5336</v>
      </c>
      <c r="D447" s="1">
        <v>1395775513</v>
      </c>
      <c r="I447" s="1" t="s">
        <v>5330</v>
      </c>
      <c r="L447" s="23" t="e">
        <v>#N/A</v>
      </c>
      <c r="M447" s="1" t="s">
        <v>1715</v>
      </c>
    </row>
    <row r="448" spans="1:13">
      <c r="A448" s="1" t="s">
        <v>2251</v>
      </c>
      <c r="B448" s="1" t="s">
        <v>5328</v>
      </c>
      <c r="C448" s="1" t="s">
        <v>5337</v>
      </c>
      <c r="D448" s="1">
        <v>1395862386</v>
      </c>
      <c r="I448" s="1" t="s">
        <v>5330</v>
      </c>
      <c r="L448" s="23" t="e">
        <v>#N/A</v>
      </c>
      <c r="M448" s="1" t="s">
        <v>1715</v>
      </c>
    </row>
    <row r="449" spans="1:13">
      <c r="A449" s="1" t="s">
        <v>2252</v>
      </c>
      <c r="B449" s="1" t="s">
        <v>5328</v>
      </c>
      <c r="C449" s="1" t="s">
        <v>5338</v>
      </c>
      <c r="D449" s="1">
        <v>1395856408</v>
      </c>
      <c r="I449" s="1" t="s">
        <v>5330</v>
      </c>
      <c r="L449" s="23" t="e">
        <v>#N/A</v>
      </c>
      <c r="M449" s="1" t="s">
        <v>1715</v>
      </c>
    </row>
    <row r="450" spans="1:13">
      <c r="A450" s="1" t="s">
        <v>2239</v>
      </c>
      <c r="B450" s="1" t="s">
        <v>5328</v>
      </c>
      <c r="C450" s="1" t="s">
        <v>5339</v>
      </c>
      <c r="D450" s="1">
        <v>1395829524</v>
      </c>
      <c r="I450" s="1" t="s">
        <v>5330</v>
      </c>
      <c r="L450" s="23" t="e">
        <v>#N/A</v>
      </c>
      <c r="M450" s="1" t="s">
        <v>1715</v>
      </c>
    </row>
    <row r="451" spans="1:13">
      <c r="A451" s="1" t="s">
        <v>2237</v>
      </c>
      <c r="B451" s="1" t="s">
        <v>5340</v>
      </c>
      <c r="C451" s="1" t="s">
        <v>5341</v>
      </c>
      <c r="D451" s="1">
        <v>1391271200</v>
      </c>
      <c r="I451" s="1" t="s">
        <v>5330</v>
      </c>
      <c r="L451" s="23" t="e">
        <v>#N/A</v>
      </c>
      <c r="M451" s="1" t="s">
        <v>1715</v>
      </c>
    </row>
    <row r="452" spans="1:13">
      <c r="A452" s="1" t="s">
        <v>2253</v>
      </c>
      <c r="B452" s="1" t="s">
        <v>5328</v>
      </c>
      <c r="C452" s="1" t="s">
        <v>5342</v>
      </c>
      <c r="D452" s="1">
        <v>1395808330</v>
      </c>
      <c r="I452" s="1" t="s">
        <v>5330</v>
      </c>
      <c r="L452" s="23" t="e">
        <v>#N/A</v>
      </c>
      <c r="M452" s="1" t="s">
        <v>1715</v>
      </c>
    </row>
    <row r="453" spans="1:13">
      <c r="A453" s="1" t="s">
        <v>2243</v>
      </c>
      <c r="B453" s="1" t="s">
        <v>5328</v>
      </c>
      <c r="C453" s="1" t="s">
        <v>5343</v>
      </c>
      <c r="D453" s="1">
        <v>1395841745</v>
      </c>
      <c r="I453" s="1" t="s">
        <v>5330</v>
      </c>
      <c r="L453" s="23" t="e">
        <v>#N/A</v>
      </c>
      <c r="M453" s="1" t="s">
        <v>1715</v>
      </c>
    </row>
    <row r="454" spans="1:13">
      <c r="A454" s="1" t="s">
        <v>2240</v>
      </c>
      <c r="B454" s="1" t="s">
        <v>5328</v>
      </c>
      <c r="C454" s="1" t="s">
        <v>5344</v>
      </c>
      <c r="D454" s="1">
        <v>1395780304</v>
      </c>
      <c r="I454" s="1" t="s">
        <v>5330</v>
      </c>
      <c r="L454" s="23" t="e">
        <v>#N/A</v>
      </c>
      <c r="M454" s="1" t="s">
        <v>1715</v>
      </c>
    </row>
    <row r="455" spans="1:13">
      <c r="A455" s="1" t="s">
        <v>2246</v>
      </c>
      <c r="B455" s="1" t="s">
        <v>5328</v>
      </c>
      <c r="C455" s="1" t="s">
        <v>5345</v>
      </c>
      <c r="D455" s="1">
        <v>1395834498</v>
      </c>
      <c r="I455" s="1" t="s">
        <v>5330</v>
      </c>
      <c r="L455" s="23" t="e">
        <v>#N/A</v>
      </c>
      <c r="M455" s="1" t="s">
        <v>1715</v>
      </c>
    </row>
    <row r="456" spans="1:13">
      <c r="A456" s="1" t="s">
        <v>2254</v>
      </c>
      <c r="B456" s="1" t="s">
        <v>5328</v>
      </c>
      <c r="C456" s="1" t="s">
        <v>5346</v>
      </c>
      <c r="D456" s="1">
        <v>1395796391</v>
      </c>
      <c r="I456" s="1" t="s">
        <v>5330</v>
      </c>
      <c r="L456" s="23" t="e">
        <v>#N/A</v>
      </c>
      <c r="M456" s="1" t="s">
        <v>1715</v>
      </c>
    </row>
    <row r="457" spans="1:13">
      <c r="A457" s="1" t="s">
        <v>2238</v>
      </c>
      <c r="B457" s="1" t="s">
        <v>5328</v>
      </c>
      <c r="C457" s="1" t="s">
        <v>5347</v>
      </c>
      <c r="D457" s="1">
        <v>1391346006</v>
      </c>
      <c r="I457" s="1" t="s">
        <v>5330</v>
      </c>
      <c r="L457" s="23" t="e">
        <v>#N/A</v>
      </c>
      <c r="M457" s="1" t="s">
        <v>1715</v>
      </c>
    </row>
    <row r="458" spans="1:13">
      <c r="A458" s="1" t="s">
        <v>2256</v>
      </c>
      <c r="B458" s="1" t="s">
        <v>5328</v>
      </c>
      <c r="C458" s="1" t="s">
        <v>5348</v>
      </c>
      <c r="D458" s="1">
        <v>1395805242</v>
      </c>
      <c r="I458" s="1" t="s">
        <v>5330</v>
      </c>
      <c r="L458" s="23" t="e">
        <v>#N/A</v>
      </c>
      <c r="M458" s="1" t="s">
        <v>1715</v>
      </c>
    </row>
    <row r="459" spans="1:13">
      <c r="A459" s="1" t="s">
        <v>2241</v>
      </c>
      <c r="B459" s="1" t="s">
        <v>5328</v>
      </c>
      <c r="C459" s="1" t="s">
        <v>5349</v>
      </c>
      <c r="D459" s="1">
        <v>1395902183</v>
      </c>
      <c r="I459" s="1" t="s">
        <v>5330</v>
      </c>
      <c r="L459" s="23" t="e">
        <v>#N/A</v>
      </c>
      <c r="M459" s="1" t="s">
        <v>1715</v>
      </c>
    </row>
    <row r="460" spans="1:13">
      <c r="A460" s="1" t="s">
        <v>2248</v>
      </c>
      <c r="B460" s="1" t="s">
        <v>5328</v>
      </c>
      <c r="C460" s="1" t="s">
        <v>5350</v>
      </c>
      <c r="D460" s="1">
        <v>1395815116</v>
      </c>
      <c r="I460" s="1" t="s">
        <v>5330</v>
      </c>
      <c r="L460" s="23" t="e">
        <v>#N/A</v>
      </c>
      <c r="M460" s="1" t="s">
        <v>1715</v>
      </c>
    </row>
    <row r="461" spans="1:13">
      <c r="A461" s="1" t="s">
        <v>2255</v>
      </c>
      <c r="B461" s="1" t="s">
        <v>5328</v>
      </c>
      <c r="C461" s="1" t="s">
        <v>5351</v>
      </c>
      <c r="D461" s="1">
        <v>1395821949</v>
      </c>
      <c r="I461" s="1" t="s">
        <v>5330</v>
      </c>
      <c r="L461" s="23" t="e">
        <v>#N/A</v>
      </c>
      <c r="M461" s="1" t="s">
        <v>1715</v>
      </c>
    </row>
    <row r="462" spans="1:13">
      <c r="A462" s="1" t="s">
        <v>2247</v>
      </c>
      <c r="B462" s="1" t="s">
        <v>5328</v>
      </c>
      <c r="C462" s="1" t="s">
        <v>5352</v>
      </c>
      <c r="D462" s="1">
        <v>1395818158</v>
      </c>
      <c r="I462" s="1" t="s">
        <v>5330</v>
      </c>
      <c r="L462" s="23" t="e">
        <v>#N/A</v>
      </c>
      <c r="M462" s="1" t="s">
        <v>1715</v>
      </c>
    </row>
    <row r="463" spans="1:13">
      <c r="A463" s="1" t="s">
        <v>2057</v>
      </c>
      <c r="B463" s="1" t="s">
        <v>5353</v>
      </c>
      <c r="C463" s="1" t="s">
        <v>5354</v>
      </c>
      <c r="D463" s="1">
        <v>1261630367</v>
      </c>
      <c r="I463" s="1" t="s">
        <v>5330</v>
      </c>
      <c r="L463" s="23" t="e">
        <v>#N/A</v>
      </c>
      <c r="M463" s="1" t="s">
        <v>1251</v>
      </c>
    </row>
    <row r="464" spans="1:13">
      <c r="A464" s="1" t="s">
        <v>3120</v>
      </c>
      <c r="B464" s="1" t="s">
        <v>1142</v>
      </c>
      <c r="C464" s="1" t="s">
        <v>5355</v>
      </c>
      <c r="D464" s="1">
        <v>1394029443</v>
      </c>
      <c r="I464" s="1" t="s">
        <v>5330</v>
      </c>
      <c r="L464" s="23" t="e">
        <v>#N/A</v>
      </c>
      <c r="M464" s="1" t="s">
        <v>1307</v>
      </c>
    </row>
    <row r="465" spans="1:13">
      <c r="A465" s="1" t="s">
        <v>1305</v>
      </c>
      <c r="B465" s="1" t="s">
        <v>1142</v>
      </c>
      <c r="C465" s="1" t="s">
        <v>5356</v>
      </c>
      <c r="D465" s="1">
        <v>1394009051</v>
      </c>
      <c r="I465" s="1" t="s">
        <v>5330</v>
      </c>
      <c r="L465" s="23" t="e">
        <v>#N/A</v>
      </c>
      <c r="M465" s="1" t="s">
        <v>1307</v>
      </c>
    </row>
    <row r="466" spans="1:13">
      <c r="A466" s="1" t="s">
        <v>579</v>
      </c>
      <c r="B466" s="1" t="s">
        <v>1142</v>
      </c>
      <c r="C466" s="1" t="s">
        <v>5357</v>
      </c>
      <c r="D466" s="1">
        <v>1394010661</v>
      </c>
      <c r="I466" s="1" t="s">
        <v>5330</v>
      </c>
      <c r="L466" s="23" t="e">
        <v>#N/A</v>
      </c>
      <c r="M466" s="1" t="s">
        <v>888</v>
      </c>
    </row>
    <row r="467" spans="1:13">
      <c r="A467" s="1" t="s">
        <v>3434</v>
      </c>
      <c r="B467" s="1" t="s">
        <v>1142</v>
      </c>
      <c r="C467" s="1" t="s">
        <v>5358</v>
      </c>
      <c r="D467" s="1">
        <v>1394003657</v>
      </c>
      <c r="I467" s="1" t="s">
        <v>5330</v>
      </c>
      <c r="L467" s="23" t="e">
        <v>#N/A</v>
      </c>
      <c r="M467" s="1" t="s">
        <v>1942</v>
      </c>
    </row>
    <row r="468" spans="1:13">
      <c r="A468" s="1" t="s">
        <v>3115</v>
      </c>
      <c r="B468" s="1" t="s">
        <v>1142</v>
      </c>
      <c r="C468" s="1" t="s">
        <v>5359</v>
      </c>
      <c r="D468" s="1">
        <v>1394025910</v>
      </c>
      <c r="I468" s="1" t="s">
        <v>5330</v>
      </c>
      <c r="L468" s="23" t="e">
        <v>#N/A</v>
      </c>
      <c r="M468" s="1" t="s">
        <v>1307</v>
      </c>
    </row>
    <row r="469" spans="1:13">
      <c r="A469" s="1" t="s">
        <v>2596</v>
      </c>
      <c r="B469" s="1" t="s">
        <v>1142</v>
      </c>
      <c r="C469" s="1" t="s">
        <v>5360</v>
      </c>
      <c r="D469" s="1">
        <v>1394005552</v>
      </c>
      <c r="I469" s="1" t="s">
        <v>5330</v>
      </c>
      <c r="L469" s="23" t="e">
        <v>#N/A</v>
      </c>
      <c r="M469" s="1" t="s">
        <v>797</v>
      </c>
    </row>
    <row r="470" spans="1:13">
      <c r="A470" s="1" t="s">
        <v>1314</v>
      </c>
      <c r="B470" s="1" t="s">
        <v>1142</v>
      </c>
      <c r="C470" s="1" t="s">
        <v>5361</v>
      </c>
      <c r="D470" s="1">
        <v>1394000291</v>
      </c>
      <c r="I470" s="1" t="s">
        <v>5330</v>
      </c>
      <c r="L470" s="23" t="e">
        <v>#N/A</v>
      </c>
      <c r="M470" s="1" t="s">
        <v>998</v>
      </c>
    </row>
    <row r="471" spans="1:13">
      <c r="A471" s="1" t="s">
        <v>1391</v>
      </c>
      <c r="B471" s="1" t="s">
        <v>1142</v>
      </c>
      <c r="C471" s="1" t="s">
        <v>5362</v>
      </c>
      <c r="D471" s="1">
        <v>1394001263</v>
      </c>
      <c r="I471" s="1" t="s">
        <v>5330</v>
      </c>
      <c r="L471" s="23" t="e">
        <v>#N/A</v>
      </c>
      <c r="M471" s="1" t="s">
        <v>998</v>
      </c>
    </row>
    <row r="472" spans="1:13">
      <c r="A472" s="1" t="s">
        <v>3134</v>
      </c>
      <c r="B472" s="1" t="s">
        <v>1142</v>
      </c>
      <c r="C472" s="1" t="s">
        <v>5363</v>
      </c>
      <c r="D472" s="1">
        <v>1394004602</v>
      </c>
      <c r="I472" s="1" t="s">
        <v>5330</v>
      </c>
      <c r="L472" s="23" t="e">
        <v>#N/A</v>
      </c>
      <c r="M472" s="1" t="s">
        <v>888</v>
      </c>
    </row>
    <row r="473" spans="1:13">
      <c r="A473" s="1" t="s">
        <v>3142</v>
      </c>
      <c r="B473" s="1" t="s">
        <v>1142</v>
      </c>
      <c r="C473" s="1" t="s">
        <v>5364</v>
      </c>
      <c r="D473" s="1">
        <v>1393953422</v>
      </c>
      <c r="I473" s="1" t="s">
        <v>5330</v>
      </c>
      <c r="L473" s="23" t="e">
        <v>#N/A</v>
      </c>
      <c r="M473" s="1" t="s">
        <v>888</v>
      </c>
    </row>
    <row r="474" spans="1:13">
      <c r="A474" s="1" t="s">
        <v>2384</v>
      </c>
      <c r="B474" s="1" t="s">
        <v>1404</v>
      </c>
      <c r="C474" s="1" t="s">
        <v>5365</v>
      </c>
      <c r="D474" s="1">
        <v>1394110909</v>
      </c>
      <c r="I474" s="1" t="s">
        <v>5330</v>
      </c>
      <c r="L474" s="23" t="e">
        <v>#N/A</v>
      </c>
      <c r="M474" s="1" t="s">
        <v>1044</v>
      </c>
    </row>
    <row r="475" spans="1:13">
      <c r="A475" s="1" t="s">
        <v>2624</v>
      </c>
      <c r="B475" s="1" t="s">
        <v>1404</v>
      </c>
      <c r="C475" s="1" t="s">
        <v>5366</v>
      </c>
      <c r="D475" s="1">
        <v>1393617082</v>
      </c>
      <c r="I475" s="1" t="s">
        <v>5330</v>
      </c>
      <c r="L475" s="23" t="e">
        <v>#N/A</v>
      </c>
      <c r="M475" s="1" t="s">
        <v>797</v>
      </c>
    </row>
    <row r="476" spans="1:13">
      <c r="A476" s="1" t="s">
        <v>2388</v>
      </c>
      <c r="B476" s="1" t="s">
        <v>1404</v>
      </c>
      <c r="C476" s="1" t="s">
        <v>5367</v>
      </c>
      <c r="D476" s="1">
        <v>1394108718</v>
      </c>
      <c r="I476" s="1" t="s">
        <v>5330</v>
      </c>
      <c r="L476" s="23" t="e">
        <v>#N/A</v>
      </c>
      <c r="M476" s="1" t="s">
        <v>1044</v>
      </c>
    </row>
    <row r="477" spans="1:13">
      <c r="A477" s="1" t="s">
        <v>2068</v>
      </c>
      <c r="B477" s="1" t="s">
        <v>1404</v>
      </c>
      <c r="C477" s="1" t="s">
        <v>5368</v>
      </c>
      <c r="D477" s="1">
        <v>1393614580</v>
      </c>
      <c r="I477" s="1" t="s">
        <v>5330</v>
      </c>
      <c r="L477" s="23" t="e">
        <v>#N/A</v>
      </c>
      <c r="M477" s="1" t="s">
        <v>1251</v>
      </c>
    </row>
    <row r="478" spans="1:13">
      <c r="A478" s="1" t="s">
        <v>2062</v>
      </c>
      <c r="B478" s="1" t="s">
        <v>1404</v>
      </c>
      <c r="C478" s="1" t="s">
        <v>5369</v>
      </c>
      <c r="D478" s="1">
        <v>1393614580</v>
      </c>
      <c r="I478" s="1" t="s">
        <v>5330</v>
      </c>
      <c r="L478" s="23" t="e">
        <v>#N/A</v>
      </c>
      <c r="M478" s="1" t="s">
        <v>1251</v>
      </c>
    </row>
    <row r="479" spans="1:13">
      <c r="A479" s="1" t="s">
        <v>2058</v>
      </c>
      <c r="B479" s="1" t="s">
        <v>1404</v>
      </c>
      <c r="C479" s="1" t="s">
        <v>5370</v>
      </c>
      <c r="D479" s="1">
        <v>1394108149</v>
      </c>
      <c r="I479" s="1" t="s">
        <v>5330</v>
      </c>
      <c r="L479" s="23" t="e">
        <v>#N/A</v>
      </c>
      <c r="M479" s="1" t="s">
        <v>1251</v>
      </c>
    </row>
    <row r="480" spans="1:13">
      <c r="A480" s="1" t="s">
        <v>1403</v>
      </c>
      <c r="B480" s="1" t="s">
        <v>1404</v>
      </c>
      <c r="C480" s="1" t="s">
        <v>5371</v>
      </c>
      <c r="D480" s="1">
        <v>1393742596</v>
      </c>
      <c r="I480" s="1" t="s">
        <v>5330</v>
      </c>
      <c r="L480" s="23" t="e">
        <v>#N/A</v>
      </c>
      <c r="M480" s="1" t="s">
        <v>928</v>
      </c>
    </row>
    <row r="481" spans="1:13">
      <c r="A481" s="1" t="s">
        <v>2059</v>
      </c>
      <c r="B481" s="1" t="s">
        <v>1404</v>
      </c>
      <c r="C481" s="1" t="s">
        <v>5372</v>
      </c>
      <c r="D481" s="1">
        <v>1393744939</v>
      </c>
      <c r="I481" s="1" t="s">
        <v>5330</v>
      </c>
      <c r="L481" s="23" t="e">
        <v>#N/A</v>
      </c>
      <c r="M481" s="1" t="s">
        <v>1251</v>
      </c>
    </row>
    <row r="482" spans="1:13">
      <c r="A482" s="1" t="s">
        <v>2050</v>
      </c>
      <c r="B482" s="1" t="s">
        <v>1404</v>
      </c>
      <c r="C482" s="1" t="s">
        <v>5373</v>
      </c>
      <c r="D482" s="1">
        <v>1394351604</v>
      </c>
      <c r="I482" s="1" t="s">
        <v>5330</v>
      </c>
      <c r="L482" s="23" t="e">
        <v>#N/A</v>
      </c>
      <c r="M482" s="1" t="s">
        <v>1251</v>
      </c>
    </row>
    <row r="483" spans="1:13">
      <c r="A483" s="1" t="s">
        <v>2060</v>
      </c>
      <c r="B483" s="1" t="s">
        <v>1404</v>
      </c>
      <c r="C483" s="1" t="s">
        <v>5374</v>
      </c>
      <c r="D483" s="1">
        <v>1394106910</v>
      </c>
      <c r="I483" s="1" t="s">
        <v>5330</v>
      </c>
      <c r="L483" s="23" t="e">
        <v>#N/A</v>
      </c>
      <c r="M483" s="1" t="s">
        <v>1251</v>
      </c>
    </row>
    <row r="484" spans="1:13">
      <c r="A484" s="1" t="s">
        <v>2017</v>
      </c>
      <c r="B484" s="1" t="s">
        <v>1404</v>
      </c>
      <c r="C484" s="1" t="s">
        <v>5375</v>
      </c>
      <c r="I484" s="1" t="s">
        <v>5330</v>
      </c>
      <c r="L484" s="23" t="e">
        <v>#N/A</v>
      </c>
      <c r="M484" s="1" t="s">
        <v>1251</v>
      </c>
    </row>
    <row r="485" spans="1:13">
      <c r="A485" s="1" t="s">
        <v>1494</v>
      </c>
      <c r="B485" s="1" t="s">
        <v>1404</v>
      </c>
      <c r="C485" s="1" t="s">
        <v>5376</v>
      </c>
      <c r="I485" s="1" t="s">
        <v>5330</v>
      </c>
      <c r="L485" s="23" t="e">
        <v>#N/A</v>
      </c>
      <c r="M485" s="1" t="s">
        <v>1044</v>
      </c>
    </row>
    <row r="486" spans="1:13">
      <c r="A486" s="1" t="s">
        <v>2055</v>
      </c>
      <c r="B486" s="1" t="s">
        <v>1404</v>
      </c>
      <c r="C486" s="1" t="s">
        <v>5377</v>
      </c>
      <c r="I486" s="1" t="s">
        <v>5330</v>
      </c>
      <c r="L486" s="23" t="e">
        <v>#N/A</v>
      </c>
      <c r="M486" s="1" t="s">
        <v>1251</v>
      </c>
    </row>
    <row r="487" spans="1:13">
      <c r="A487" s="1" t="s">
        <v>3623</v>
      </c>
      <c r="B487" s="1" t="s">
        <v>1404</v>
      </c>
      <c r="C487" s="1" t="s">
        <v>5378</v>
      </c>
      <c r="I487" s="1" t="s">
        <v>5330</v>
      </c>
      <c r="L487" s="23" t="e">
        <v>#N/A</v>
      </c>
      <c r="M487" s="1" t="s">
        <v>928</v>
      </c>
    </row>
    <row r="488" spans="1:13">
      <c r="A488" s="1" t="s">
        <v>1526</v>
      </c>
      <c r="B488" s="1" t="s">
        <v>1404</v>
      </c>
      <c r="C488" s="1" t="s">
        <v>5379</v>
      </c>
      <c r="I488" s="1" t="s">
        <v>5330</v>
      </c>
      <c r="L488" s="23" t="e">
        <v>#N/A</v>
      </c>
      <c r="M488" s="1" t="s">
        <v>928</v>
      </c>
    </row>
    <row r="489" spans="1:13">
      <c r="A489" s="1" t="s">
        <v>2322</v>
      </c>
      <c r="B489" s="1" t="s">
        <v>5380</v>
      </c>
      <c r="C489" s="1" t="s">
        <v>5381</v>
      </c>
      <c r="I489" s="1" t="s">
        <v>5330</v>
      </c>
      <c r="L489" s="23" t="e">
        <v>#N/A</v>
      </c>
      <c r="M489" s="1" t="s">
        <v>1715</v>
      </c>
    </row>
    <row r="490" spans="1:13">
      <c r="A490" s="1" t="s">
        <v>2321</v>
      </c>
      <c r="B490" s="1" t="s">
        <v>5380</v>
      </c>
      <c r="C490" s="1" t="s">
        <v>5382</v>
      </c>
      <c r="I490" s="1" t="s">
        <v>5330</v>
      </c>
      <c r="L490" s="23" t="e">
        <v>#N/A</v>
      </c>
      <c r="M490" s="1" t="s">
        <v>1715</v>
      </c>
    </row>
    <row r="491" spans="1:13">
      <c r="A491" s="1" t="s">
        <v>2318</v>
      </c>
      <c r="B491" s="1" t="s">
        <v>5380</v>
      </c>
      <c r="C491" s="1" t="s">
        <v>5383</v>
      </c>
      <c r="I491" s="1" t="s">
        <v>5330</v>
      </c>
      <c r="L491" s="23" t="e">
        <v>#N/A</v>
      </c>
      <c r="M491" s="1" t="s">
        <v>1715</v>
      </c>
    </row>
    <row r="492" spans="1:13">
      <c r="A492" s="1" t="s">
        <v>2320</v>
      </c>
      <c r="B492" s="1" t="s">
        <v>5380</v>
      </c>
      <c r="C492" s="1" t="s">
        <v>5384</v>
      </c>
      <c r="I492" s="1" t="s">
        <v>5330</v>
      </c>
      <c r="L492" s="23" t="e">
        <v>#N/A</v>
      </c>
      <c r="M492" s="1" t="s">
        <v>1715</v>
      </c>
    </row>
    <row r="493" spans="1:13">
      <c r="A493" s="1" t="s">
        <v>2313</v>
      </c>
      <c r="B493" s="1" t="s">
        <v>5380</v>
      </c>
      <c r="C493" s="1" t="s">
        <v>5385</v>
      </c>
      <c r="I493" s="1" t="s">
        <v>5330</v>
      </c>
      <c r="L493" s="23" t="e">
        <v>#N/A</v>
      </c>
      <c r="M493" s="1" t="s">
        <v>1715</v>
      </c>
    </row>
    <row r="494" spans="1:13">
      <c r="A494" s="1" t="s">
        <v>2327</v>
      </c>
      <c r="B494" s="1" t="s">
        <v>5380</v>
      </c>
      <c r="C494" s="1" t="s">
        <v>5386</v>
      </c>
      <c r="I494" s="1" t="s">
        <v>5330</v>
      </c>
      <c r="L494" s="23" t="e">
        <v>#N/A</v>
      </c>
      <c r="M494" s="1" t="s">
        <v>1715</v>
      </c>
    </row>
    <row r="495" spans="1:13">
      <c r="A495" s="1" t="s">
        <v>2329</v>
      </c>
      <c r="B495" s="1" t="s">
        <v>5380</v>
      </c>
      <c r="C495" s="1" t="s">
        <v>5387</v>
      </c>
      <c r="I495" s="1" t="s">
        <v>5330</v>
      </c>
      <c r="L495" s="23" t="e">
        <v>#N/A</v>
      </c>
      <c r="M495" s="1" t="s">
        <v>1715</v>
      </c>
    </row>
    <row r="496" spans="1:13">
      <c r="A496" s="1" t="s">
        <v>2325</v>
      </c>
      <c r="B496" s="1" t="s">
        <v>5380</v>
      </c>
      <c r="C496" s="1" t="s">
        <v>5388</v>
      </c>
      <c r="I496" s="1" t="s">
        <v>5330</v>
      </c>
      <c r="L496" s="23" t="e">
        <v>#N/A</v>
      </c>
      <c r="M496" s="1" t="s">
        <v>1715</v>
      </c>
    </row>
    <row r="497" spans="1:13">
      <c r="A497" s="1" t="s">
        <v>2328</v>
      </c>
      <c r="B497" s="1" t="s">
        <v>5380</v>
      </c>
      <c r="C497" s="1" t="s">
        <v>5389</v>
      </c>
      <c r="I497" s="1" t="s">
        <v>5330</v>
      </c>
      <c r="L497" s="23" t="e">
        <v>#N/A</v>
      </c>
      <c r="M497" s="1" t="s">
        <v>1715</v>
      </c>
    </row>
    <row r="498" spans="1:13">
      <c r="A498" s="1" t="s">
        <v>2330</v>
      </c>
      <c r="B498" s="1" t="s">
        <v>5380</v>
      </c>
      <c r="C498" s="1" t="s">
        <v>5390</v>
      </c>
      <c r="I498" s="1" t="s">
        <v>5330</v>
      </c>
      <c r="L498" s="23" t="e">
        <v>#N/A</v>
      </c>
      <c r="M498" s="1" t="s">
        <v>1715</v>
      </c>
    </row>
    <row r="499" spans="1:13">
      <c r="A499" s="1" t="s">
        <v>2326</v>
      </c>
      <c r="B499" s="1" t="s">
        <v>5380</v>
      </c>
      <c r="C499" s="1" t="s">
        <v>5391</v>
      </c>
      <c r="I499" s="1" t="s">
        <v>5330</v>
      </c>
      <c r="L499" s="23" t="e">
        <v>#N/A</v>
      </c>
      <c r="M499" s="1" t="s">
        <v>1715</v>
      </c>
    </row>
    <row r="500" spans="1:13">
      <c r="A500" s="1" t="s">
        <v>2323</v>
      </c>
      <c r="B500" s="1" t="s">
        <v>5380</v>
      </c>
      <c r="C500" s="1" t="s">
        <v>5392</v>
      </c>
      <c r="I500" s="1" t="s">
        <v>5330</v>
      </c>
      <c r="L500" s="23" t="e">
        <v>#N/A</v>
      </c>
      <c r="M500" s="1" t="s">
        <v>1715</v>
      </c>
    </row>
    <row r="501" spans="1:13">
      <c r="A501" s="1" t="s">
        <v>2316</v>
      </c>
      <c r="B501" s="1" t="s">
        <v>5380</v>
      </c>
      <c r="C501" s="1" t="s">
        <v>5393</v>
      </c>
      <c r="I501" s="1" t="s">
        <v>5330</v>
      </c>
      <c r="L501" s="23" t="e">
        <v>#N/A</v>
      </c>
      <c r="M501" s="1" t="s">
        <v>1715</v>
      </c>
    </row>
    <row r="502" spans="1:13">
      <c r="A502" s="1" t="s">
        <v>2314</v>
      </c>
      <c r="B502" s="1" t="s">
        <v>5380</v>
      </c>
      <c r="C502" s="1" t="s">
        <v>5394</v>
      </c>
      <c r="I502" s="1" t="s">
        <v>5330</v>
      </c>
      <c r="L502" s="23" t="e">
        <v>#N/A</v>
      </c>
      <c r="M502" s="1" t="s">
        <v>1715</v>
      </c>
    </row>
    <row r="503" spans="1:13">
      <c r="A503" s="1" t="s">
        <v>2319</v>
      </c>
      <c r="B503" s="1" t="s">
        <v>5380</v>
      </c>
      <c r="C503" s="1" t="s">
        <v>5395</v>
      </c>
      <c r="I503" s="1" t="s">
        <v>5330</v>
      </c>
      <c r="L503" s="23" t="e">
        <v>#N/A</v>
      </c>
      <c r="M503" s="1" t="s">
        <v>1715</v>
      </c>
    </row>
    <row r="504" spans="1:13">
      <c r="A504" s="1" t="s">
        <v>2331</v>
      </c>
      <c r="B504" s="1" t="s">
        <v>5380</v>
      </c>
      <c r="C504" s="1" t="s">
        <v>5396</v>
      </c>
      <c r="I504" s="1" t="s">
        <v>5330</v>
      </c>
      <c r="L504" s="23" t="e">
        <v>#N/A</v>
      </c>
      <c r="M504" s="1" t="s">
        <v>1715</v>
      </c>
    </row>
    <row r="505" spans="1:13">
      <c r="A505" s="1" t="s">
        <v>2317</v>
      </c>
      <c r="B505" s="1" t="s">
        <v>5380</v>
      </c>
      <c r="C505" s="1" t="s">
        <v>5397</v>
      </c>
      <c r="I505" s="1" t="s">
        <v>5330</v>
      </c>
      <c r="L505" s="23" t="e">
        <v>#N/A</v>
      </c>
      <c r="M505" s="1" t="s">
        <v>1715</v>
      </c>
    </row>
    <row r="506" spans="1:13">
      <c r="A506" s="1" t="s">
        <v>2171</v>
      </c>
      <c r="B506" s="1" t="s">
        <v>5380</v>
      </c>
      <c r="C506" s="1" t="s">
        <v>5398</v>
      </c>
      <c r="I506" s="1" t="s">
        <v>5330</v>
      </c>
      <c r="L506" s="23" t="e">
        <v>#N/A</v>
      </c>
      <c r="M506" s="1" t="s">
        <v>1715</v>
      </c>
    </row>
    <row r="507" spans="1:13">
      <c r="A507" s="1" t="s">
        <v>2315</v>
      </c>
      <c r="B507" s="1" t="s">
        <v>5380</v>
      </c>
      <c r="C507" s="1" t="s">
        <v>5399</v>
      </c>
      <c r="I507" s="1" t="s">
        <v>5330</v>
      </c>
      <c r="L507" s="23" t="e">
        <v>#N/A</v>
      </c>
      <c r="M507" s="1" t="s">
        <v>1715</v>
      </c>
    </row>
    <row r="508" spans="1:13">
      <c r="A508" s="1" t="s">
        <v>2324</v>
      </c>
      <c r="B508" s="1" t="s">
        <v>5380</v>
      </c>
      <c r="C508" s="1" t="s">
        <v>5400</v>
      </c>
      <c r="I508" s="1" t="s">
        <v>5330</v>
      </c>
      <c r="L508" s="23" t="e">
        <v>#N/A</v>
      </c>
      <c r="M508" s="1" t="s">
        <v>1715</v>
      </c>
    </row>
    <row r="509" spans="1:13">
      <c r="A509" s="1" t="s">
        <v>2183</v>
      </c>
      <c r="B509" s="1" t="s">
        <v>5401</v>
      </c>
      <c r="C509" s="1" t="s">
        <v>5402</v>
      </c>
      <c r="I509" s="1" t="s">
        <v>5330</v>
      </c>
      <c r="L509" s="23" t="e">
        <v>#N/A</v>
      </c>
      <c r="M509" s="1" t="s">
        <v>1715</v>
      </c>
    </row>
    <row r="510" spans="1:13">
      <c r="A510" s="1" t="s">
        <v>2186</v>
      </c>
      <c r="B510" s="1" t="s">
        <v>5401</v>
      </c>
      <c r="C510" s="1" t="s">
        <v>5403</v>
      </c>
      <c r="I510" s="1" t="s">
        <v>5330</v>
      </c>
      <c r="L510" s="23" t="e">
        <v>#N/A</v>
      </c>
      <c r="M510" s="1" t="s">
        <v>1715</v>
      </c>
    </row>
    <row r="511" spans="1:13">
      <c r="A511" s="1" t="s">
        <v>2187</v>
      </c>
      <c r="B511" s="1" t="s">
        <v>5404</v>
      </c>
      <c r="C511" s="1" t="s">
        <v>5405</v>
      </c>
      <c r="I511" s="1" t="s">
        <v>5330</v>
      </c>
      <c r="L511" s="23" t="e">
        <v>#N/A</v>
      </c>
      <c r="M511" s="1" t="s">
        <v>1715</v>
      </c>
    </row>
    <row r="512" spans="1:13">
      <c r="A512" s="1" t="s">
        <v>2193</v>
      </c>
      <c r="B512" s="1" t="s">
        <v>5404</v>
      </c>
      <c r="C512" s="1" t="s">
        <v>5406</v>
      </c>
      <c r="I512" s="1" t="s">
        <v>5330</v>
      </c>
      <c r="L512" s="23" t="e">
        <v>#N/A</v>
      </c>
      <c r="M512" s="1" t="s">
        <v>1715</v>
      </c>
    </row>
    <row r="513" spans="1:13">
      <c r="A513" s="1" t="s">
        <v>2195</v>
      </c>
      <c r="B513" s="1" t="s">
        <v>5404</v>
      </c>
      <c r="C513" s="1" t="s">
        <v>5407</v>
      </c>
      <c r="I513" s="1" t="s">
        <v>5330</v>
      </c>
      <c r="L513" s="23" t="e">
        <v>#N/A</v>
      </c>
      <c r="M513" s="1" t="s">
        <v>1715</v>
      </c>
    </row>
    <row r="514" spans="1:13">
      <c r="A514" s="1" t="s">
        <v>2194</v>
      </c>
      <c r="B514" s="1" t="s">
        <v>5404</v>
      </c>
      <c r="C514" s="1" t="s">
        <v>5408</v>
      </c>
      <c r="I514" s="1" t="s">
        <v>5330</v>
      </c>
      <c r="L514" s="23" t="e">
        <v>#N/A</v>
      </c>
      <c r="M514" s="1" t="s">
        <v>1715</v>
      </c>
    </row>
    <row r="515" spans="1:13">
      <c r="A515" s="1" t="s">
        <v>2192</v>
      </c>
      <c r="B515" s="1" t="s">
        <v>5404</v>
      </c>
      <c r="C515" s="1" t="s">
        <v>5409</v>
      </c>
      <c r="I515" s="1" t="s">
        <v>5330</v>
      </c>
      <c r="L515" s="23" t="e">
        <v>#N/A</v>
      </c>
      <c r="M515" s="1" t="s">
        <v>1715</v>
      </c>
    </row>
    <row r="516" spans="1:13">
      <c r="A516" s="1" t="s">
        <v>2332</v>
      </c>
      <c r="B516" s="1" t="s">
        <v>5404</v>
      </c>
      <c r="C516" s="1" t="s">
        <v>5410</v>
      </c>
      <c r="I516" s="1" t="s">
        <v>5330</v>
      </c>
      <c r="L516" s="23" t="e">
        <v>#N/A</v>
      </c>
      <c r="M516" s="1" t="s">
        <v>1715</v>
      </c>
    </row>
    <row r="517" spans="1:13">
      <c r="A517" s="1" t="s">
        <v>2191</v>
      </c>
      <c r="B517" s="1" t="s">
        <v>5404</v>
      </c>
      <c r="C517" s="1" t="s">
        <v>5411</v>
      </c>
      <c r="I517" s="1" t="s">
        <v>5330</v>
      </c>
      <c r="L517" s="23" t="e">
        <v>#N/A</v>
      </c>
      <c r="M517" s="1" t="s">
        <v>1715</v>
      </c>
    </row>
    <row r="518" spans="1:13">
      <c r="A518" s="1" t="s">
        <v>2190</v>
      </c>
      <c r="B518" s="1" t="s">
        <v>5404</v>
      </c>
      <c r="C518" s="1" t="s">
        <v>5412</v>
      </c>
      <c r="I518" s="1" t="s">
        <v>5330</v>
      </c>
      <c r="L518" s="23" t="e">
        <v>#N/A</v>
      </c>
      <c r="M518" s="1" t="s">
        <v>1715</v>
      </c>
    </row>
    <row r="519" spans="1:13">
      <c r="A519" s="1" t="s">
        <v>3656</v>
      </c>
      <c r="B519" s="1" t="s">
        <v>1142</v>
      </c>
      <c r="C519" s="1" t="s">
        <v>5413</v>
      </c>
      <c r="I519" s="1" t="s">
        <v>5330</v>
      </c>
      <c r="L519" s="23" t="e">
        <v>#N/A</v>
      </c>
      <c r="M519" s="1" t="s">
        <v>928</v>
      </c>
    </row>
    <row r="520" spans="1:13">
      <c r="A520" s="1" t="s">
        <v>2133</v>
      </c>
      <c r="B520" s="1" t="s">
        <v>1142</v>
      </c>
      <c r="C520" s="1" t="s">
        <v>5414</v>
      </c>
      <c r="I520" s="1" t="s">
        <v>5330</v>
      </c>
      <c r="L520" s="23" t="e">
        <v>#N/A</v>
      </c>
      <c r="M520" s="1" t="s">
        <v>1020</v>
      </c>
    </row>
    <row r="521" spans="1:13">
      <c r="A521" s="1" t="s">
        <v>1538</v>
      </c>
      <c r="B521" s="1" t="s">
        <v>1142</v>
      </c>
      <c r="C521" s="1" t="s">
        <v>5415</v>
      </c>
      <c r="I521" s="1" t="s">
        <v>5330</v>
      </c>
      <c r="L521" s="23" t="e">
        <v>#N/A</v>
      </c>
      <c r="M521" s="1" t="s">
        <v>1020</v>
      </c>
    </row>
    <row r="522" spans="1:13">
      <c r="A522" s="1" t="s">
        <v>2141</v>
      </c>
      <c r="B522" s="1" t="s">
        <v>1142</v>
      </c>
      <c r="C522" s="1" t="s">
        <v>5416</v>
      </c>
      <c r="I522" s="1" t="s">
        <v>5330</v>
      </c>
      <c r="L522" s="23" t="e">
        <v>#N/A</v>
      </c>
      <c r="M522" s="1" t="s">
        <v>1020</v>
      </c>
    </row>
    <row r="523" spans="1:13">
      <c r="A523" s="1" t="s">
        <v>3657</v>
      </c>
      <c r="B523" s="1" t="s">
        <v>1142</v>
      </c>
      <c r="C523" s="1" t="s">
        <v>5417</v>
      </c>
      <c r="I523" s="1" t="s">
        <v>5330</v>
      </c>
      <c r="L523" s="23" t="e">
        <v>#N/A</v>
      </c>
      <c r="M523" s="1" t="s">
        <v>928</v>
      </c>
    </row>
    <row r="524" spans="1:13">
      <c r="A524" s="1" t="s">
        <v>1875</v>
      </c>
      <c r="B524" s="1" t="s">
        <v>1142</v>
      </c>
      <c r="C524" s="1" t="s">
        <v>5418</v>
      </c>
      <c r="I524" s="1" t="s">
        <v>5330</v>
      </c>
      <c r="L524" s="23" t="e">
        <v>#N/A</v>
      </c>
      <c r="M524" s="1" t="s">
        <v>1020</v>
      </c>
    </row>
    <row r="525" spans="1:13">
      <c r="A525" s="1" t="s">
        <v>603</v>
      </c>
      <c r="B525" s="1" t="s">
        <v>1142</v>
      </c>
      <c r="C525" s="1" t="s">
        <v>5419</v>
      </c>
      <c r="I525" s="1" t="s">
        <v>5330</v>
      </c>
      <c r="L525" s="23" t="e">
        <v>#N/A</v>
      </c>
      <c r="M525" s="1" t="s">
        <v>1000</v>
      </c>
    </row>
    <row r="526" spans="1:13">
      <c r="A526" s="1" t="s">
        <v>2135</v>
      </c>
      <c r="B526" s="1" t="s">
        <v>1142</v>
      </c>
      <c r="C526" s="1" t="s">
        <v>5420</v>
      </c>
      <c r="I526" s="1" t="s">
        <v>5330</v>
      </c>
      <c r="L526" s="23" t="e">
        <v>#N/A</v>
      </c>
      <c r="M526" s="1" t="s">
        <v>1020</v>
      </c>
    </row>
    <row r="527" spans="1:13">
      <c r="A527" s="1" t="s">
        <v>3650</v>
      </c>
      <c r="B527" s="1" t="s">
        <v>1142</v>
      </c>
      <c r="C527" s="1" t="s">
        <v>5421</v>
      </c>
      <c r="I527" s="1" t="s">
        <v>5330</v>
      </c>
      <c r="L527" s="23" t="e">
        <v>#N/A</v>
      </c>
      <c r="M527" s="1" t="s">
        <v>928</v>
      </c>
    </row>
    <row r="528" spans="1:13">
      <c r="A528" s="1" t="s">
        <v>3661</v>
      </c>
      <c r="B528" s="1" t="s">
        <v>1142</v>
      </c>
      <c r="C528" s="1" t="s">
        <v>5422</v>
      </c>
      <c r="I528" s="1" t="s">
        <v>5330</v>
      </c>
      <c r="L528" s="23" t="e">
        <v>#N/A</v>
      </c>
      <c r="M528" s="1" t="s">
        <v>928</v>
      </c>
    </row>
    <row r="529" spans="1:13">
      <c r="A529" s="1" t="s">
        <v>2307</v>
      </c>
      <c r="B529" s="1" t="s">
        <v>5423</v>
      </c>
      <c r="C529" s="1" t="s">
        <v>5424</v>
      </c>
      <c r="I529" s="1" t="s">
        <v>5330</v>
      </c>
      <c r="L529" s="23" t="e">
        <v>#N/A</v>
      </c>
      <c r="M529" s="1" t="s">
        <v>1715</v>
      </c>
    </row>
    <row r="530" spans="1:13">
      <c r="A530" s="1" t="s">
        <v>2309</v>
      </c>
      <c r="B530" s="1" t="s">
        <v>5423</v>
      </c>
      <c r="C530" s="1" t="s">
        <v>5425</v>
      </c>
      <c r="I530" s="1" t="s">
        <v>5330</v>
      </c>
      <c r="L530" s="23" t="e">
        <v>#N/A</v>
      </c>
      <c r="M530" s="1" t="s">
        <v>1715</v>
      </c>
    </row>
    <row r="531" spans="1:13">
      <c r="A531" s="1" t="s">
        <v>3645</v>
      </c>
      <c r="B531" s="1" t="s">
        <v>1404</v>
      </c>
      <c r="C531" s="1" t="s">
        <v>5426</v>
      </c>
      <c r="I531" s="1" t="s">
        <v>5330</v>
      </c>
      <c r="L531" s="23" t="e">
        <v>#N/A</v>
      </c>
      <c r="M531" s="1" t="s">
        <v>928</v>
      </c>
    </row>
    <row r="532" spans="1:13">
      <c r="A532" s="1" t="s">
        <v>3644</v>
      </c>
      <c r="B532" s="1" t="s">
        <v>1404</v>
      </c>
      <c r="C532" s="1" t="s">
        <v>5427</v>
      </c>
      <c r="I532" s="1" t="s">
        <v>5330</v>
      </c>
      <c r="L532" s="23" t="e">
        <v>#N/A</v>
      </c>
      <c r="M532" s="1" t="s">
        <v>928</v>
      </c>
    </row>
    <row r="533" spans="1:13">
      <c r="A533" s="1" t="s">
        <v>3646</v>
      </c>
      <c r="B533" s="1" t="s">
        <v>1404</v>
      </c>
      <c r="C533" s="1" t="s">
        <v>5428</v>
      </c>
      <c r="I533" s="1" t="s">
        <v>5330</v>
      </c>
      <c r="L533" s="23" t="e">
        <v>#N/A</v>
      </c>
      <c r="M533" s="1" t="s">
        <v>928</v>
      </c>
    </row>
    <row r="534" spans="1:13">
      <c r="A534" s="1" t="s">
        <v>3642</v>
      </c>
      <c r="B534" s="1" t="s">
        <v>1404</v>
      </c>
      <c r="C534" s="1" t="s">
        <v>5429</v>
      </c>
      <c r="I534" s="1" t="s">
        <v>5330</v>
      </c>
      <c r="L534" s="23" t="e">
        <v>#N/A</v>
      </c>
      <c r="M534" s="1" t="s">
        <v>928</v>
      </c>
    </row>
    <row r="535" spans="1:13">
      <c r="A535" s="1" t="s">
        <v>5430</v>
      </c>
      <c r="B535" s="1" t="s">
        <v>1404</v>
      </c>
      <c r="C535" s="1" t="s">
        <v>5431</v>
      </c>
      <c r="I535" s="1" t="s">
        <v>5330</v>
      </c>
      <c r="K535" s="1" t="s">
        <v>4286</v>
      </c>
      <c r="L535" s="23" t="e">
        <v>#N/A</v>
      </c>
      <c r="M535" s="1" t="e">
        <v>#N/A</v>
      </c>
    </row>
    <row r="536" spans="1:13">
      <c r="A536" s="1" t="s">
        <v>5432</v>
      </c>
      <c r="B536" s="1" t="s">
        <v>5328</v>
      </c>
      <c r="C536" s="1" t="s">
        <v>5433</v>
      </c>
      <c r="I536" s="1" t="s">
        <v>5330</v>
      </c>
      <c r="K536" s="1" t="s">
        <v>4286</v>
      </c>
      <c r="L536" s="23" t="e">
        <v>#N/A</v>
      </c>
      <c r="M536" s="1" t="e">
        <v>#N/A</v>
      </c>
    </row>
    <row r="537" spans="1:13">
      <c r="A537" s="1" t="s">
        <v>5434</v>
      </c>
      <c r="B537" s="1" t="s">
        <v>5328</v>
      </c>
      <c r="C537" s="1" t="s">
        <v>5435</v>
      </c>
      <c r="I537" s="1" t="s">
        <v>5330</v>
      </c>
      <c r="K537" s="1" t="s">
        <v>4286</v>
      </c>
      <c r="L537" s="23" t="e">
        <v>#N/A</v>
      </c>
      <c r="M537" s="1" t="e">
        <v>#N/A</v>
      </c>
    </row>
    <row r="538" spans="1:13">
      <c r="A538" s="1" t="s">
        <v>5436</v>
      </c>
      <c r="B538" s="1" t="s">
        <v>5328</v>
      </c>
      <c r="C538" s="1" t="s">
        <v>5437</v>
      </c>
      <c r="I538" s="1" t="s">
        <v>5330</v>
      </c>
      <c r="K538" s="1" t="s">
        <v>4286</v>
      </c>
      <c r="L538" s="23" t="e">
        <v>#N/A</v>
      </c>
      <c r="M538" s="1" t="e">
        <v>#N/A</v>
      </c>
    </row>
    <row r="539" spans="1:13">
      <c r="A539" s="1" t="s">
        <v>5438</v>
      </c>
      <c r="B539" s="1" t="s">
        <v>5328</v>
      </c>
      <c r="C539" s="1" t="s">
        <v>5439</v>
      </c>
      <c r="I539" s="1" t="s">
        <v>5330</v>
      </c>
      <c r="K539" s="1" t="s">
        <v>4286</v>
      </c>
      <c r="L539" s="23" t="e">
        <v>#N/A</v>
      </c>
      <c r="M539" s="1" t="e">
        <v>#N/A</v>
      </c>
    </row>
    <row r="540" spans="1:13">
      <c r="A540" s="1" t="s">
        <v>5440</v>
      </c>
      <c r="B540" s="1" t="s">
        <v>5328</v>
      </c>
      <c r="C540" s="1" t="s">
        <v>5441</v>
      </c>
      <c r="I540" s="1" t="s">
        <v>5330</v>
      </c>
      <c r="K540" s="1" t="s">
        <v>4286</v>
      </c>
      <c r="L540" s="23" t="e">
        <v>#N/A</v>
      </c>
      <c r="M540" s="1" t="e">
        <v>#N/A</v>
      </c>
    </row>
    <row r="541" spans="1:13">
      <c r="A541" s="1" t="s">
        <v>5442</v>
      </c>
      <c r="B541" s="1" t="s">
        <v>5328</v>
      </c>
      <c r="C541" s="1" t="s">
        <v>5443</v>
      </c>
      <c r="I541" s="1" t="s">
        <v>5330</v>
      </c>
      <c r="K541" s="1" t="s">
        <v>4286</v>
      </c>
      <c r="L541" s="23" t="e">
        <v>#N/A</v>
      </c>
      <c r="M541" s="1" t="e">
        <v>#N/A</v>
      </c>
    </row>
    <row r="542" spans="1:13">
      <c r="A542" s="1" t="s">
        <v>3069</v>
      </c>
      <c r="B542" s="1" t="s">
        <v>1142</v>
      </c>
      <c r="C542" s="1" t="s">
        <v>5444</v>
      </c>
      <c r="I542" s="1" t="s">
        <v>5330</v>
      </c>
      <c r="L542" s="23">
        <v>0</v>
      </c>
      <c r="M542" s="1" t="s">
        <v>900</v>
      </c>
    </row>
    <row r="543" spans="1:13">
      <c r="A543" s="1" t="s">
        <v>3071</v>
      </c>
      <c r="B543" s="1" t="s">
        <v>1142</v>
      </c>
      <c r="C543" s="1" t="s">
        <v>5445</v>
      </c>
      <c r="I543" s="1" t="s">
        <v>5330</v>
      </c>
      <c r="L543" s="23">
        <v>0</v>
      </c>
      <c r="M543" s="1" t="s">
        <v>900</v>
      </c>
    </row>
    <row r="544" spans="1:13">
      <c r="A544" s="1" t="s">
        <v>1757</v>
      </c>
      <c r="B544" s="1" t="s">
        <v>1142</v>
      </c>
      <c r="C544" s="1" t="s">
        <v>5446</v>
      </c>
      <c r="I544" s="1" t="s">
        <v>5330</v>
      </c>
      <c r="L544" s="23">
        <v>0</v>
      </c>
      <c r="M544" s="1" t="s">
        <v>900</v>
      </c>
    </row>
    <row r="545" spans="1:13">
      <c r="A545" s="1" t="s">
        <v>3070</v>
      </c>
      <c r="B545" s="1" t="s">
        <v>1142</v>
      </c>
      <c r="C545" s="1" t="s">
        <v>5447</v>
      </c>
      <c r="I545" s="1" t="s">
        <v>5330</v>
      </c>
      <c r="L545" s="23">
        <v>0</v>
      </c>
      <c r="M545" s="1" t="s">
        <v>900</v>
      </c>
    </row>
    <row r="546" spans="1:13">
      <c r="A546" s="1" t="s">
        <v>3072</v>
      </c>
      <c r="B546" s="1" t="s">
        <v>1142</v>
      </c>
      <c r="C546" s="1" t="s">
        <v>5448</v>
      </c>
      <c r="I546" s="1" t="s">
        <v>5330</v>
      </c>
      <c r="L546" s="23">
        <v>0</v>
      </c>
      <c r="M546" s="1" t="s">
        <v>900</v>
      </c>
    </row>
    <row r="547" spans="1:13">
      <c r="A547" s="1" t="s">
        <v>3073</v>
      </c>
      <c r="B547" s="1" t="s">
        <v>1142</v>
      </c>
      <c r="C547" s="1" t="s">
        <v>5449</v>
      </c>
      <c r="I547" s="1" t="s">
        <v>5330</v>
      </c>
      <c r="L547" s="23">
        <v>0</v>
      </c>
      <c r="M547" s="1" t="s">
        <v>900</v>
      </c>
    </row>
    <row r="548" spans="1:13">
      <c r="A548" s="1" t="s">
        <v>1946</v>
      </c>
      <c r="B548" s="1" t="s">
        <v>1142</v>
      </c>
      <c r="C548" s="1" t="s">
        <v>5450</v>
      </c>
      <c r="I548" s="1" t="s">
        <v>5330</v>
      </c>
      <c r="L548" s="23">
        <v>0</v>
      </c>
      <c r="M548" s="1" t="s">
        <v>900</v>
      </c>
    </row>
    <row r="549" spans="1:13">
      <c r="A549" s="1" t="s">
        <v>759</v>
      </c>
      <c r="B549" s="1" t="s">
        <v>1142</v>
      </c>
      <c r="C549" s="1" t="s">
        <v>5451</v>
      </c>
      <c r="I549" s="1" t="s">
        <v>5330</v>
      </c>
      <c r="L549" s="23">
        <v>0</v>
      </c>
      <c r="M549" s="1" t="s">
        <v>900</v>
      </c>
    </row>
    <row r="550" spans="1:13">
      <c r="A550" s="1" t="s">
        <v>498</v>
      </c>
      <c r="B550" s="1" t="s">
        <v>1142</v>
      </c>
      <c r="C550" s="1" t="s">
        <v>5452</v>
      </c>
      <c r="I550" s="1" t="s">
        <v>5330</v>
      </c>
      <c r="L550" s="23">
        <v>0</v>
      </c>
      <c r="M550" s="1" t="s">
        <v>900</v>
      </c>
    </row>
    <row r="551" spans="1:13">
      <c r="A551" s="1" t="s">
        <v>3065</v>
      </c>
      <c r="B551" s="1" t="s">
        <v>1142</v>
      </c>
      <c r="C551" s="1" t="s">
        <v>5453</v>
      </c>
      <c r="I551" s="1" t="s">
        <v>5330</v>
      </c>
      <c r="L551" s="23">
        <v>0</v>
      </c>
      <c r="M551" s="1" t="s">
        <v>900</v>
      </c>
    </row>
    <row r="552" spans="1:13">
      <c r="A552" s="1" t="s">
        <v>2303</v>
      </c>
      <c r="B552" s="1" t="s">
        <v>1404</v>
      </c>
      <c r="C552" s="1" t="s">
        <v>5454</v>
      </c>
      <c r="I552" s="1" t="s">
        <v>5330</v>
      </c>
      <c r="L552" s="23" t="e">
        <v>#N/A</v>
      </c>
      <c r="M552" s="1" t="s">
        <v>1715</v>
      </c>
    </row>
    <row r="553" spans="1:13">
      <c r="A553" s="1" t="s">
        <v>2301</v>
      </c>
      <c r="B553" s="1" t="s">
        <v>1404</v>
      </c>
      <c r="C553" s="1" t="s">
        <v>5455</v>
      </c>
      <c r="I553" s="1" t="s">
        <v>5330</v>
      </c>
      <c r="L553" s="23" t="e">
        <v>#N/A</v>
      </c>
      <c r="M553" s="1" t="s">
        <v>1715</v>
      </c>
    </row>
    <row r="554" spans="1:13">
      <c r="A554" s="1" t="s">
        <v>2293</v>
      </c>
      <c r="B554" s="1" t="s">
        <v>1404</v>
      </c>
      <c r="C554" s="1" t="s">
        <v>5456</v>
      </c>
      <c r="I554" s="1" t="s">
        <v>5330</v>
      </c>
      <c r="L554" s="23" t="e">
        <v>#N/A</v>
      </c>
      <c r="M554" s="1" t="s">
        <v>1715</v>
      </c>
    </row>
    <row r="555" spans="1:13">
      <c r="A555" s="1" t="s">
        <v>2302</v>
      </c>
      <c r="B555" s="1" t="s">
        <v>1404</v>
      </c>
      <c r="C555" s="1" t="s">
        <v>5457</v>
      </c>
      <c r="I555" s="1" t="s">
        <v>5330</v>
      </c>
      <c r="L555" s="23" t="e">
        <v>#N/A</v>
      </c>
      <c r="M555" s="1" t="s">
        <v>1715</v>
      </c>
    </row>
    <row r="556" spans="1:13">
      <c r="A556" s="1" t="s">
        <v>2297</v>
      </c>
      <c r="B556" s="1" t="s">
        <v>1404</v>
      </c>
      <c r="C556" s="1" t="s">
        <v>5458</v>
      </c>
      <c r="I556" s="1" t="s">
        <v>5330</v>
      </c>
      <c r="L556" s="23" t="e">
        <v>#N/A</v>
      </c>
      <c r="M556" s="1" t="s">
        <v>1715</v>
      </c>
    </row>
    <row r="557" spans="1:13">
      <c r="A557" s="1" t="s">
        <v>2295</v>
      </c>
      <c r="B557" s="1" t="s">
        <v>1404</v>
      </c>
      <c r="C557" s="1" t="s">
        <v>5459</v>
      </c>
      <c r="I557" s="1" t="s">
        <v>5330</v>
      </c>
      <c r="L557" s="23" t="e">
        <v>#N/A</v>
      </c>
      <c r="M557" s="1" t="s">
        <v>1715</v>
      </c>
    </row>
    <row r="558" spans="1:13">
      <c r="A558" s="1" t="s">
        <v>2300</v>
      </c>
      <c r="B558" s="1" t="s">
        <v>1404</v>
      </c>
      <c r="C558" s="1" t="s">
        <v>5460</v>
      </c>
      <c r="I558" s="1" t="s">
        <v>5330</v>
      </c>
      <c r="L558" s="23" t="e">
        <v>#N/A</v>
      </c>
      <c r="M558" s="1" t="s">
        <v>1715</v>
      </c>
    </row>
    <row r="559" spans="1:13">
      <c r="A559" s="1" t="s">
        <v>2305</v>
      </c>
      <c r="B559" s="1" t="s">
        <v>1404</v>
      </c>
      <c r="C559" s="1" t="s">
        <v>5461</v>
      </c>
      <c r="I559" s="1" t="s">
        <v>5330</v>
      </c>
      <c r="L559" s="23" t="e">
        <v>#N/A</v>
      </c>
      <c r="M559" s="1" t="s">
        <v>1715</v>
      </c>
    </row>
    <row r="560" spans="1:13">
      <c r="A560" s="1" t="s">
        <v>2296</v>
      </c>
      <c r="B560" s="1" t="s">
        <v>1404</v>
      </c>
      <c r="C560" s="1" t="s">
        <v>5462</v>
      </c>
      <c r="I560" s="1" t="s">
        <v>5330</v>
      </c>
      <c r="L560" s="23" t="e">
        <v>#N/A</v>
      </c>
      <c r="M560" s="1" t="s">
        <v>1715</v>
      </c>
    </row>
    <row r="561" spans="1:13">
      <c r="A561" s="1" t="s">
        <v>2298</v>
      </c>
      <c r="B561" s="1" t="s">
        <v>1404</v>
      </c>
      <c r="C561" s="1" t="s">
        <v>5463</v>
      </c>
      <c r="I561" s="1" t="s">
        <v>5330</v>
      </c>
      <c r="L561" s="23" t="e">
        <v>#N/A</v>
      </c>
      <c r="M561" s="1" t="s">
        <v>1715</v>
      </c>
    </row>
    <row r="562" spans="1:13">
      <c r="A562" s="1" t="s">
        <v>2290</v>
      </c>
      <c r="B562" s="1" t="s">
        <v>1404</v>
      </c>
      <c r="C562" s="1" t="s">
        <v>5464</v>
      </c>
      <c r="I562" s="1" t="s">
        <v>5330</v>
      </c>
      <c r="L562" s="23" t="e">
        <v>#N/A</v>
      </c>
      <c r="M562" s="1" t="s">
        <v>1715</v>
      </c>
    </row>
    <row r="563" spans="1:13">
      <c r="A563" s="1" t="s">
        <v>2294</v>
      </c>
      <c r="B563" s="1" t="s">
        <v>1404</v>
      </c>
      <c r="C563" s="1" t="s">
        <v>5465</v>
      </c>
      <c r="I563" s="1" t="s">
        <v>5330</v>
      </c>
      <c r="L563" s="23" t="e">
        <v>#N/A</v>
      </c>
      <c r="M563" s="1" t="s">
        <v>1715</v>
      </c>
    </row>
    <row r="564" spans="1:13">
      <c r="A564" s="1" t="s">
        <v>2304</v>
      </c>
      <c r="B564" s="1" t="s">
        <v>1404</v>
      </c>
      <c r="C564" s="1" t="s">
        <v>5466</v>
      </c>
      <c r="I564" s="1" t="s">
        <v>5330</v>
      </c>
      <c r="L564" s="23" t="e">
        <v>#N/A</v>
      </c>
      <c r="M564" s="1" t="s">
        <v>1715</v>
      </c>
    </row>
    <row r="565" spans="1:13">
      <c r="A565" s="1" t="s">
        <v>2306</v>
      </c>
      <c r="B565" s="1" t="s">
        <v>1404</v>
      </c>
      <c r="C565" s="1" t="s">
        <v>5467</v>
      </c>
      <c r="I565" s="1" t="s">
        <v>5330</v>
      </c>
      <c r="L565" s="23" t="e">
        <v>#N/A</v>
      </c>
      <c r="M565" s="1" t="s">
        <v>1715</v>
      </c>
    </row>
    <row r="566" spans="1:13">
      <c r="A566" s="1" t="s">
        <v>2299</v>
      </c>
      <c r="B566" s="1" t="s">
        <v>1404</v>
      </c>
      <c r="C566" s="1" t="s">
        <v>5468</v>
      </c>
      <c r="I566" s="1" t="s">
        <v>5330</v>
      </c>
      <c r="L566" s="23" t="e">
        <v>#N/A</v>
      </c>
      <c r="M566" s="1" t="s">
        <v>1715</v>
      </c>
    </row>
    <row r="567" spans="1:13">
      <c r="A567" s="1" t="s">
        <v>2289</v>
      </c>
      <c r="B567" s="1" t="s">
        <v>5469</v>
      </c>
      <c r="C567" s="1" t="s">
        <v>5470</v>
      </c>
      <c r="I567" s="1" t="s">
        <v>5330</v>
      </c>
      <c r="L567" s="23" t="e">
        <v>#N/A</v>
      </c>
      <c r="M567" s="1" t="s">
        <v>1715</v>
      </c>
    </row>
    <row r="568" spans="1:13">
      <c r="A568" s="1" t="s">
        <v>2276</v>
      </c>
      <c r="B568" s="1" t="s">
        <v>5469</v>
      </c>
      <c r="C568" s="1" t="s">
        <v>5471</v>
      </c>
      <c r="I568" s="1" t="s">
        <v>5330</v>
      </c>
      <c r="L568" s="23" t="e">
        <v>#N/A</v>
      </c>
      <c r="M568" s="1" t="s">
        <v>1715</v>
      </c>
    </row>
    <row r="569" spans="1:13">
      <c r="A569" s="1" t="s">
        <v>2268</v>
      </c>
      <c r="B569" s="1" t="s">
        <v>5469</v>
      </c>
      <c r="C569" s="1" t="s">
        <v>5472</v>
      </c>
      <c r="I569" s="1" t="s">
        <v>5330</v>
      </c>
      <c r="L569" s="23" t="e">
        <v>#N/A</v>
      </c>
      <c r="M569" s="1" t="s">
        <v>1715</v>
      </c>
    </row>
    <row r="570" spans="1:13">
      <c r="A570" s="1" t="s">
        <v>2270</v>
      </c>
      <c r="B570" s="1" t="s">
        <v>5469</v>
      </c>
      <c r="C570" s="1" t="s">
        <v>5473</v>
      </c>
      <c r="I570" s="1" t="s">
        <v>5330</v>
      </c>
      <c r="L570" s="23" t="e">
        <v>#N/A</v>
      </c>
      <c r="M570" s="1" t="s">
        <v>1715</v>
      </c>
    </row>
    <row r="571" spans="1:13">
      <c r="A571" s="1" t="s">
        <v>2263</v>
      </c>
      <c r="B571" s="1" t="s">
        <v>5469</v>
      </c>
      <c r="C571" s="1" t="s">
        <v>5474</v>
      </c>
      <c r="I571" s="1" t="s">
        <v>5330</v>
      </c>
      <c r="L571" s="23" t="e">
        <v>#N/A</v>
      </c>
      <c r="M571" s="1" t="s">
        <v>1715</v>
      </c>
    </row>
    <row r="572" spans="1:13">
      <c r="A572" s="1" t="s">
        <v>2272</v>
      </c>
      <c r="B572" s="1" t="s">
        <v>5469</v>
      </c>
      <c r="C572" s="1" t="s">
        <v>5475</v>
      </c>
      <c r="I572" s="1" t="s">
        <v>5330</v>
      </c>
      <c r="L572" s="23" t="e">
        <v>#N/A</v>
      </c>
      <c r="M572" s="1" t="s">
        <v>1715</v>
      </c>
    </row>
    <row r="573" spans="1:13">
      <c r="A573" s="1" t="s">
        <v>2269</v>
      </c>
      <c r="B573" s="1" t="s">
        <v>5469</v>
      </c>
      <c r="C573" s="1" t="s">
        <v>5476</v>
      </c>
      <c r="I573" s="1" t="s">
        <v>5330</v>
      </c>
      <c r="L573" s="23" t="e">
        <v>#N/A</v>
      </c>
      <c r="M573" s="1" t="s">
        <v>1715</v>
      </c>
    </row>
    <row r="574" spans="1:13">
      <c r="A574" s="1" t="s">
        <v>2262</v>
      </c>
      <c r="B574" s="1" t="s">
        <v>5469</v>
      </c>
      <c r="C574" s="1" t="s">
        <v>5477</v>
      </c>
      <c r="I574" s="1" t="s">
        <v>5330</v>
      </c>
      <c r="L574" s="23" t="e">
        <v>#N/A</v>
      </c>
      <c r="M574" s="1" t="s">
        <v>1715</v>
      </c>
    </row>
    <row r="575" spans="1:13">
      <c r="A575" s="1" t="s">
        <v>2259</v>
      </c>
      <c r="B575" s="1" t="s">
        <v>5469</v>
      </c>
      <c r="C575" s="1" t="s">
        <v>5478</v>
      </c>
      <c r="I575" s="1" t="s">
        <v>5330</v>
      </c>
      <c r="L575" s="23" t="e">
        <v>#N/A</v>
      </c>
      <c r="M575" s="1" t="s">
        <v>1715</v>
      </c>
    </row>
    <row r="576" spans="1:13">
      <c r="A576" s="1" t="s">
        <v>2287</v>
      </c>
      <c r="B576" s="1" t="s">
        <v>5469</v>
      </c>
      <c r="C576" s="1" t="s">
        <v>5479</v>
      </c>
      <c r="I576" s="1" t="s">
        <v>5330</v>
      </c>
      <c r="L576" s="23" t="e">
        <v>#N/A</v>
      </c>
      <c r="M576" s="1" t="s">
        <v>1715</v>
      </c>
    </row>
    <row r="577" spans="1:13">
      <c r="A577" s="1" t="s">
        <v>2260</v>
      </c>
      <c r="B577" s="1" t="s">
        <v>5469</v>
      </c>
      <c r="C577" s="1" t="s">
        <v>5480</v>
      </c>
      <c r="I577" s="1" t="s">
        <v>5330</v>
      </c>
      <c r="L577" s="23" t="e">
        <v>#N/A</v>
      </c>
      <c r="M577" s="1" t="s">
        <v>1715</v>
      </c>
    </row>
    <row r="578" spans="1:13">
      <c r="A578" s="1" t="s">
        <v>2288</v>
      </c>
      <c r="B578" s="1" t="s">
        <v>5469</v>
      </c>
      <c r="C578" s="1" t="s">
        <v>5481</v>
      </c>
      <c r="I578" s="1" t="s">
        <v>5330</v>
      </c>
      <c r="L578" s="23" t="e">
        <v>#N/A</v>
      </c>
      <c r="M578" s="1" t="s">
        <v>1715</v>
      </c>
    </row>
    <row r="579" spans="1:13">
      <c r="A579" s="1" t="s">
        <v>2265</v>
      </c>
      <c r="B579" s="1" t="s">
        <v>5469</v>
      </c>
      <c r="C579" s="1" t="s">
        <v>5482</v>
      </c>
      <c r="I579" s="1" t="s">
        <v>5330</v>
      </c>
      <c r="L579" s="23" t="e">
        <v>#N/A</v>
      </c>
      <c r="M579" s="1" t="s">
        <v>1715</v>
      </c>
    </row>
    <row r="580" spans="1:13">
      <c r="A580" s="1" t="s">
        <v>2258</v>
      </c>
      <c r="B580" s="1" t="s">
        <v>5469</v>
      </c>
      <c r="C580" s="1" t="s">
        <v>5483</v>
      </c>
      <c r="I580" s="1" t="s">
        <v>5330</v>
      </c>
      <c r="L580" s="23" t="e">
        <v>#N/A</v>
      </c>
      <c r="M580" s="1" t="s">
        <v>1715</v>
      </c>
    </row>
    <row r="581" spans="1:13">
      <c r="A581" s="1" t="s">
        <v>2261</v>
      </c>
      <c r="B581" s="1" t="s">
        <v>5469</v>
      </c>
      <c r="C581" s="1" t="s">
        <v>5484</v>
      </c>
      <c r="I581" s="1" t="s">
        <v>5330</v>
      </c>
      <c r="L581" s="23" t="e">
        <v>#N/A</v>
      </c>
      <c r="M581" s="1" t="s">
        <v>1715</v>
      </c>
    </row>
    <row r="582" spans="1:13">
      <c r="A582" s="1" t="s">
        <v>2264</v>
      </c>
      <c r="B582" s="1" t="s">
        <v>5469</v>
      </c>
      <c r="C582" s="1" t="s">
        <v>5485</v>
      </c>
      <c r="I582" s="1" t="s">
        <v>5330</v>
      </c>
      <c r="L582" s="23" t="e">
        <v>#N/A</v>
      </c>
      <c r="M582" s="1" t="s">
        <v>1715</v>
      </c>
    </row>
    <row r="583" spans="1:13">
      <c r="A583" s="1" t="s">
        <v>2271</v>
      </c>
      <c r="B583" s="1" t="s">
        <v>5469</v>
      </c>
      <c r="C583" s="1" t="s">
        <v>5486</v>
      </c>
      <c r="I583" s="1" t="s">
        <v>5330</v>
      </c>
      <c r="L583" s="23" t="e">
        <v>#N/A</v>
      </c>
      <c r="M583" s="1" t="s">
        <v>1715</v>
      </c>
    </row>
    <row r="584" spans="1:13">
      <c r="A584" s="1" t="s">
        <v>2286</v>
      </c>
      <c r="B584" s="1" t="s">
        <v>5469</v>
      </c>
      <c r="C584" s="1" t="s">
        <v>5487</v>
      </c>
      <c r="I584" s="1" t="s">
        <v>5330</v>
      </c>
      <c r="L584" s="23" t="e">
        <v>#N/A</v>
      </c>
      <c r="M584" s="1" t="s">
        <v>1715</v>
      </c>
    </row>
    <row r="585" spans="1:13">
      <c r="A585" s="1" t="s">
        <v>2275</v>
      </c>
      <c r="B585" s="1" t="s">
        <v>5469</v>
      </c>
      <c r="C585" s="1" t="s">
        <v>5488</v>
      </c>
      <c r="I585" s="1" t="s">
        <v>5330</v>
      </c>
      <c r="L585" s="23" t="e">
        <v>#N/A</v>
      </c>
      <c r="M585" s="1" t="s">
        <v>1715</v>
      </c>
    </row>
    <row r="586" spans="1:13">
      <c r="A586" s="1" t="s">
        <v>2273</v>
      </c>
      <c r="B586" s="1" t="s">
        <v>5469</v>
      </c>
      <c r="C586" s="1" t="s">
        <v>5489</v>
      </c>
      <c r="I586" s="1" t="s">
        <v>5330</v>
      </c>
      <c r="L586" s="23" t="e">
        <v>#N/A</v>
      </c>
      <c r="M586" s="1" t="s">
        <v>1715</v>
      </c>
    </row>
    <row r="587" spans="1:13">
      <c r="A587" s="1" t="s">
        <v>2277</v>
      </c>
      <c r="B587" s="1" t="s">
        <v>5469</v>
      </c>
      <c r="C587" s="1" t="s">
        <v>5490</v>
      </c>
      <c r="I587" s="1" t="s">
        <v>5330</v>
      </c>
      <c r="L587" s="23" t="e">
        <v>#N/A</v>
      </c>
      <c r="M587" s="1" t="s">
        <v>1715</v>
      </c>
    </row>
    <row r="588" spans="1:13">
      <c r="A588" s="1" t="s">
        <v>2274</v>
      </c>
      <c r="B588" s="1" t="s">
        <v>5469</v>
      </c>
      <c r="C588" s="1" t="s">
        <v>5491</v>
      </c>
      <c r="I588" s="1" t="s">
        <v>5330</v>
      </c>
      <c r="L588" s="23" t="e">
        <v>#N/A</v>
      </c>
      <c r="M588" s="1" t="s">
        <v>1715</v>
      </c>
    </row>
    <row r="589" spans="1:13">
      <c r="A589" s="1" t="s">
        <v>2257</v>
      </c>
      <c r="B589" s="1" t="s">
        <v>5469</v>
      </c>
      <c r="C589" s="1" t="s">
        <v>5492</v>
      </c>
      <c r="I589" s="1" t="s">
        <v>5330</v>
      </c>
      <c r="L589" s="23" t="e">
        <v>#N/A</v>
      </c>
      <c r="M589" s="1" t="s">
        <v>1715</v>
      </c>
    </row>
    <row r="590" spans="1:13">
      <c r="A590" s="1" t="s">
        <v>2199</v>
      </c>
      <c r="B590" s="1" t="s">
        <v>5469</v>
      </c>
      <c r="C590" s="1" t="s">
        <v>5493</v>
      </c>
      <c r="I590" s="1" t="s">
        <v>5330</v>
      </c>
      <c r="L590" s="23" t="e">
        <v>#N/A</v>
      </c>
      <c r="M590" s="1" t="s">
        <v>1715</v>
      </c>
    </row>
    <row r="591" spans="1:13">
      <c r="A591" s="1" t="s">
        <v>2266</v>
      </c>
      <c r="B591" s="1" t="s">
        <v>5469</v>
      </c>
      <c r="C591" s="1" t="s">
        <v>5494</v>
      </c>
      <c r="I591" s="1" t="s">
        <v>5330</v>
      </c>
      <c r="L591" s="23" t="e">
        <v>#N/A</v>
      </c>
      <c r="M591" s="1" t="s">
        <v>1715</v>
      </c>
    </row>
    <row r="592" spans="1:13">
      <c r="A592" s="1" t="s">
        <v>2310</v>
      </c>
      <c r="B592" s="1" t="s">
        <v>5495</v>
      </c>
      <c r="C592" s="1" t="s">
        <v>5496</v>
      </c>
      <c r="I592" s="1" t="s">
        <v>5330</v>
      </c>
      <c r="L592" s="23" t="e">
        <v>#N/A</v>
      </c>
      <c r="M592" s="1" t="s">
        <v>1715</v>
      </c>
    </row>
    <row r="593" spans="1:13">
      <c r="A593" s="1" t="s">
        <v>2205</v>
      </c>
      <c r="B593" s="1" t="s">
        <v>5495</v>
      </c>
      <c r="C593" s="1" t="s">
        <v>5497</v>
      </c>
      <c r="I593" s="1" t="s">
        <v>5330</v>
      </c>
      <c r="L593" s="23" t="e">
        <v>#N/A</v>
      </c>
      <c r="M593" s="1" t="s">
        <v>1715</v>
      </c>
    </row>
    <row r="594" spans="1:13">
      <c r="A594" s="1" t="s">
        <v>2227</v>
      </c>
      <c r="B594" s="1" t="s">
        <v>5328</v>
      </c>
      <c r="C594" s="1" t="s">
        <v>5498</v>
      </c>
      <c r="I594" s="1" t="s">
        <v>5330</v>
      </c>
      <c r="L594" s="23" t="e">
        <v>#N/A</v>
      </c>
      <c r="M594" s="1" t="s">
        <v>1715</v>
      </c>
    </row>
    <row r="595" spans="1:13">
      <c r="A595" s="1" t="s">
        <v>2312</v>
      </c>
      <c r="B595" s="1" t="s">
        <v>5328</v>
      </c>
      <c r="C595" s="1" t="s">
        <v>5499</v>
      </c>
      <c r="I595" s="1" t="s">
        <v>5330</v>
      </c>
      <c r="L595" s="23" t="e">
        <v>#N/A</v>
      </c>
      <c r="M595" s="1" t="s">
        <v>1715</v>
      </c>
    </row>
    <row r="596" spans="1:13">
      <c r="A596" s="1" t="s">
        <v>2208</v>
      </c>
      <c r="B596" s="1" t="s">
        <v>5495</v>
      </c>
      <c r="C596" s="1" t="s">
        <v>5500</v>
      </c>
      <c r="I596" s="1" t="s">
        <v>5330</v>
      </c>
      <c r="L596" s="23" t="e">
        <v>#N/A</v>
      </c>
      <c r="M596" s="1" t="s">
        <v>1715</v>
      </c>
    </row>
    <row r="597" spans="1:13">
      <c r="A597" s="1" t="s">
        <v>2311</v>
      </c>
      <c r="B597" s="1" t="s">
        <v>5501</v>
      </c>
      <c r="C597" s="1" t="s">
        <v>5502</v>
      </c>
      <c r="I597" s="1" t="s">
        <v>5330</v>
      </c>
      <c r="L597" s="23" t="e">
        <v>#N/A</v>
      </c>
      <c r="M597" s="1" t="s">
        <v>1715</v>
      </c>
    </row>
    <row r="598" spans="1:13">
      <c r="A598" s="1" t="s">
        <v>2219</v>
      </c>
      <c r="B598" s="1" t="s">
        <v>5495</v>
      </c>
      <c r="C598" s="1" t="s">
        <v>5503</v>
      </c>
      <c r="I598" s="1" t="s">
        <v>5330</v>
      </c>
      <c r="L598" s="23" t="e">
        <v>#N/A</v>
      </c>
      <c r="M598" s="1" t="s">
        <v>1715</v>
      </c>
    </row>
    <row r="599" spans="1:13">
      <c r="A599" s="1" t="s">
        <v>2223</v>
      </c>
      <c r="B599" s="1" t="s">
        <v>5504</v>
      </c>
      <c r="C599" s="1" t="s">
        <v>5505</v>
      </c>
      <c r="I599" s="1" t="s">
        <v>5330</v>
      </c>
      <c r="L599" s="23" t="e">
        <v>#N/A</v>
      </c>
      <c r="M599" s="1" t="s">
        <v>1715</v>
      </c>
    </row>
    <row r="600" spans="1:13">
      <c r="A600" s="1" t="s">
        <v>2212</v>
      </c>
      <c r="B600" s="1" t="s">
        <v>5504</v>
      </c>
      <c r="C600" s="1" t="s">
        <v>5506</v>
      </c>
      <c r="I600" s="1" t="s">
        <v>5330</v>
      </c>
      <c r="L600" s="23" t="e">
        <v>#N/A</v>
      </c>
      <c r="M600" s="1" t="s">
        <v>1715</v>
      </c>
    </row>
    <row r="601" spans="1:13">
      <c r="A601" s="1" t="s">
        <v>2228</v>
      </c>
      <c r="B601" s="1" t="s">
        <v>5328</v>
      </c>
      <c r="C601" s="1" t="s">
        <v>5507</v>
      </c>
      <c r="I601" s="1" t="s">
        <v>5330</v>
      </c>
      <c r="L601" s="23" t="e">
        <v>#N/A</v>
      </c>
      <c r="M601" s="1" t="s">
        <v>1715</v>
      </c>
    </row>
    <row r="602" spans="1:13">
      <c r="A602" s="1" t="s">
        <v>2196</v>
      </c>
      <c r="B602" s="1" t="s">
        <v>5504</v>
      </c>
      <c r="C602" s="1" t="s">
        <v>5508</v>
      </c>
      <c r="I602" s="1" t="s">
        <v>5330</v>
      </c>
      <c r="L602" s="23" t="e">
        <v>#N/A</v>
      </c>
      <c r="M602" s="1" t="s">
        <v>1715</v>
      </c>
    </row>
    <row r="603" spans="1:13">
      <c r="A603" s="1" t="s">
        <v>2226</v>
      </c>
      <c r="B603" s="1" t="s">
        <v>5328</v>
      </c>
      <c r="C603" s="1" t="s">
        <v>5509</v>
      </c>
      <c r="I603" s="1" t="s">
        <v>5330</v>
      </c>
      <c r="L603" s="23" t="e">
        <v>#N/A</v>
      </c>
      <c r="M603" s="1" t="s">
        <v>1715</v>
      </c>
    </row>
    <row r="604" spans="1:13">
      <c r="A604" s="1" t="s">
        <v>2207</v>
      </c>
      <c r="B604" s="1" t="s">
        <v>5501</v>
      </c>
      <c r="C604" s="1" t="s">
        <v>5510</v>
      </c>
      <c r="I604" s="1" t="s">
        <v>5330</v>
      </c>
      <c r="L604" s="23" t="e">
        <v>#N/A</v>
      </c>
      <c r="M604" s="1" t="s">
        <v>1715</v>
      </c>
    </row>
    <row r="605" spans="1:13">
      <c r="A605" s="1" t="s">
        <v>2206</v>
      </c>
      <c r="B605" s="1" t="s">
        <v>5501</v>
      </c>
      <c r="C605" s="1" t="s">
        <v>5511</v>
      </c>
      <c r="I605" s="1" t="s">
        <v>5330</v>
      </c>
      <c r="L605" s="23" t="e">
        <v>#N/A</v>
      </c>
      <c r="M605" s="1" t="s">
        <v>1715</v>
      </c>
    </row>
    <row r="606" spans="1:13">
      <c r="A606" s="1" t="s">
        <v>2211</v>
      </c>
      <c r="B606" s="1" t="s">
        <v>5495</v>
      </c>
      <c r="C606" s="1" t="s">
        <v>5512</v>
      </c>
      <c r="I606" s="1" t="s">
        <v>5330</v>
      </c>
      <c r="L606" s="23" t="e">
        <v>#N/A</v>
      </c>
      <c r="M606" s="1" t="s">
        <v>1715</v>
      </c>
    </row>
    <row r="607" spans="1:13">
      <c r="A607" s="1" t="s">
        <v>2221</v>
      </c>
      <c r="B607" s="1" t="s">
        <v>5495</v>
      </c>
      <c r="C607" s="1" t="s">
        <v>5513</v>
      </c>
      <c r="I607" s="1" t="s">
        <v>5330</v>
      </c>
      <c r="L607" s="23" t="e">
        <v>#N/A</v>
      </c>
      <c r="M607" s="1" t="s">
        <v>1715</v>
      </c>
    </row>
    <row r="608" spans="1:13">
      <c r="A608" s="1" t="s">
        <v>2204</v>
      </c>
      <c r="B608" s="1" t="s">
        <v>5495</v>
      </c>
      <c r="C608" s="1" t="s">
        <v>5514</v>
      </c>
      <c r="I608" s="1" t="s">
        <v>5330</v>
      </c>
      <c r="L608" s="23" t="e">
        <v>#N/A</v>
      </c>
      <c r="M608" s="1" t="s">
        <v>1715</v>
      </c>
    </row>
    <row r="609" spans="1:13">
      <c r="A609" s="1" t="s">
        <v>2203</v>
      </c>
      <c r="B609" s="1" t="s">
        <v>5501</v>
      </c>
      <c r="C609" s="1" t="s">
        <v>5515</v>
      </c>
      <c r="I609" s="1" t="s">
        <v>5330</v>
      </c>
      <c r="L609" s="23" t="e">
        <v>#N/A</v>
      </c>
      <c r="M609" s="1" t="s">
        <v>1715</v>
      </c>
    </row>
    <row r="610" spans="1:13">
      <c r="A610" s="1" t="s">
        <v>2209</v>
      </c>
      <c r="B610" s="1" t="s">
        <v>5501</v>
      </c>
      <c r="C610" s="1" t="s">
        <v>5516</v>
      </c>
      <c r="I610" s="1" t="s">
        <v>5330</v>
      </c>
      <c r="L610" s="23" t="e">
        <v>#N/A</v>
      </c>
      <c r="M610" s="1" t="s">
        <v>1715</v>
      </c>
    </row>
    <row r="611" spans="1:13">
      <c r="A611" s="1" t="s">
        <v>2229</v>
      </c>
      <c r="B611" s="1" t="s">
        <v>5501</v>
      </c>
      <c r="C611" s="1" t="s">
        <v>5517</v>
      </c>
      <c r="I611" s="1" t="s">
        <v>5330</v>
      </c>
      <c r="L611" s="23" t="e">
        <v>#N/A</v>
      </c>
      <c r="M611" s="1" t="s">
        <v>1715</v>
      </c>
    </row>
    <row r="612" spans="1:13">
      <c r="A612" s="1" t="s">
        <v>2232</v>
      </c>
      <c r="B612" s="1" t="s">
        <v>5495</v>
      </c>
      <c r="C612" s="1" t="s">
        <v>5518</v>
      </c>
      <c r="I612" s="1" t="s">
        <v>5330</v>
      </c>
      <c r="L612" s="23" t="e">
        <v>#N/A</v>
      </c>
      <c r="M612" s="1" t="s">
        <v>1715</v>
      </c>
    </row>
    <row r="613" spans="1:13">
      <c r="A613" s="1" t="s">
        <v>2210</v>
      </c>
      <c r="B613" s="1" t="s">
        <v>5495</v>
      </c>
      <c r="C613" s="1" t="s">
        <v>5519</v>
      </c>
      <c r="I613" s="1" t="s">
        <v>5330</v>
      </c>
      <c r="L613" s="23" t="e">
        <v>#N/A</v>
      </c>
      <c r="M613" s="1" t="s">
        <v>1715</v>
      </c>
    </row>
    <row r="614" spans="1:13">
      <c r="A614" s="1" t="s">
        <v>2201</v>
      </c>
      <c r="B614" s="1" t="s">
        <v>5501</v>
      </c>
      <c r="C614" s="1" t="s">
        <v>5520</v>
      </c>
      <c r="I614" s="1" t="s">
        <v>5330</v>
      </c>
      <c r="L614" s="23" t="e">
        <v>#N/A</v>
      </c>
      <c r="M614" s="1" t="s">
        <v>1715</v>
      </c>
    </row>
    <row r="615" spans="1:13">
      <c r="A615" s="1" t="s">
        <v>2202</v>
      </c>
      <c r="B615" s="1" t="s">
        <v>5504</v>
      </c>
      <c r="C615" s="1" t="s">
        <v>5521</v>
      </c>
      <c r="I615" s="1" t="s">
        <v>5330</v>
      </c>
      <c r="L615" s="23" t="e">
        <v>#N/A</v>
      </c>
      <c r="M615" s="1" t="s">
        <v>1715</v>
      </c>
    </row>
    <row r="616" spans="1:13">
      <c r="A616" s="1" t="s">
        <v>2222</v>
      </c>
      <c r="B616" s="1" t="s">
        <v>5504</v>
      </c>
      <c r="C616" s="1" t="s">
        <v>5522</v>
      </c>
      <c r="I616" s="1" t="s">
        <v>5330</v>
      </c>
      <c r="L616" s="23" t="e">
        <v>#N/A</v>
      </c>
      <c r="M616" s="1" t="s">
        <v>1715</v>
      </c>
    </row>
    <row r="617" spans="1:13">
      <c r="A617" s="1" t="s">
        <v>2218</v>
      </c>
      <c r="B617" s="1" t="s">
        <v>5504</v>
      </c>
      <c r="C617" s="1" t="s">
        <v>5523</v>
      </c>
      <c r="I617" s="1" t="s">
        <v>5330</v>
      </c>
      <c r="L617" s="23" t="e">
        <v>#N/A</v>
      </c>
      <c r="M617" s="1" t="s">
        <v>1715</v>
      </c>
    </row>
    <row r="618" spans="1:13">
      <c r="A618" s="1" t="s">
        <v>2217</v>
      </c>
      <c r="B618" s="1" t="s">
        <v>5504</v>
      </c>
      <c r="C618" s="1" t="s">
        <v>5524</v>
      </c>
      <c r="I618" s="1" t="s">
        <v>5330</v>
      </c>
      <c r="L618" s="23" t="e">
        <v>#N/A</v>
      </c>
      <c r="M618" s="1" t="s">
        <v>1715</v>
      </c>
    </row>
    <row r="619" spans="1:13">
      <c r="A619" s="1" t="s">
        <v>2220</v>
      </c>
      <c r="B619" s="1" t="s">
        <v>5504</v>
      </c>
      <c r="C619" s="1" t="s">
        <v>5525</v>
      </c>
      <c r="I619" s="1" t="s">
        <v>5330</v>
      </c>
      <c r="L619" s="23" t="e">
        <v>#N/A</v>
      </c>
      <c r="M619" s="1" t="s">
        <v>1715</v>
      </c>
    </row>
    <row r="620" spans="1:13">
      <c r="A620" s="1" t="s">
        <v>2230</v>
      </c>
      <c r="B620" s="1" t="s">
        <v>5504</v>
      </c>
      <c r="C620" s="1" t="s">
        <v>5526</v>
      </c>
      <c r="I620" s="1" t="s">
        <v>5330</v>
      </c>
      <c r="L620" s="23" t="e">
        <v>#N/A</v>
      </c>
      <c r="M620" s="1" t="s">
        <v>1715</v>
      </c>
    </row>
    <row r="621" spans="1:13">
      <c r="A621" s="1" t="s">
        <v>2231</v>
      </c>
      <c r="B621" s="1" t="s">
        <v>5504</v>
      </c>
      <c r="C621" s="1" t="s">
        <v>5527</v>
      </c>
      <c r="I621" s="1" t="s">
        <v>5330</v>
      </c>
      <c r="L621" s="23" t="e">
        <v>#N/A</v>
      </c>
      <c r="M621" s="1" t="s">
        <v>1715</v>
      </c>
    </row>
    <row r="622" spans="1:13">
      <c r="A622" s="1" t="s">
        <v>5528</v>
      </c>
      <c r="B622" s="1" t="s">
        <v>5401</v>
      </c>
      <c r="C622" s="1" t="s">
        <v>5529</v>
      </c>
      <c r="I622" s="1" t="s">
        <v>5330</v>
      </c>
      <c r="K622" s="1" t="s">
        <v>4286</v>
      </c>
      <c r="L622" s="23" t="e">
        <v>#N/A</v>
      </c>
      <c r="M622" s="1" t="e">
        <v>#N/A</v>
      </c>
    </row>
    <row r="623" spans="1:13">
      <c r="A623" s="1" t="s">
        <v>2169</v>
      </c>
      <c r="B623" s="1" t="s">
        <v>5530</v>
      </c>
      <c r="C623" s="1" t="s">
        <v>5531</v>
      </c>
      <c r="D623" s="1">
        <v>1399049256</v>
      </c>
      <c r="I623" s="1" t="s">
        <v>5532</v>
      </c>
      <c r="L623" s="23" t="e">
        <v>#N/A</v>
      </c>
      <c r="M623" s="1" t="s">
        <v>1715</v>
      </c>
    </row>
    <row r="624" spans="1:13">
      <c r="A624" s="1" t="s">
        <v>5533</v>
      </c>
      <c r="B624" s="1" t="s">
        <v>5534</v>
      </c>
      <c r="C624" s="1" t="s">
        <v>5535</v>
      </c>
      <c r="D624" s="1">
        <v>1356263566</v>
      </c>
      <c r="I624" s="1" t="s">
        <v>5532</v>
      </c>
      <c r="K624" s="1" t="s">
        <v>4286</v>
      </c>
      <c r="L624" s="23" t="e">
        <v>#N/A</v>
      </c>
      <c r="M624" s="1" t="e">
        <v>#N/A</v>
      </c>
    </row>
    <row r="625" spans="1:13">
      <c r="A625" s="1" t="s">
        <v>2160</v>
      </c>
      <c r="B625" s="1" t="s">
        <v>5530</v>
      </c>
      <c r="C625" s="1" t="s">
        <v>5536</v>
      </c>
      <c r="D625" s="1">
        <v>1398935694</v>
      </c>
      <c r="I625" s="1" t="s">
        <v>5532</v>
      </c>
      <c r="L625" s="23" t="e">
        <v>#N/A</v>
      </c>
      <c r="M625" s="1" t="s">
        <v>1715</v>
      </c>
    </row>
    <row r="626" spans="1:13">
      <c r="A626" s="1" t="s">
        <v>5537</v>
      </c>
      <c r="B626" s="1" t="s">
        <v>5534</v>
      </c>
      <c r="C626" s="1" t="s">
        <v>5538</v>
      </c>
      <c r="D626" s="1">
        <v>1356620210</v>
      </c>
      <c r="I626" s="1" t="s">
        <v>5532</v>
      </c>
      <c r="K626" s="1" t="s">
        <v>4286</v>
      </c>
      <c r="L626" s="23" t="e">
        <v>#N/A</v>
      </c>
      <c r="M626" s="1" t="e">
        <v>#N/A</v>
      </c>
    </row>
    <row r="627" spans="1:13">
      <c r="A627" s="1" t="s">
        <v>5539</v>
      </c>
      <c r="B627" s="1" t="s">
        <v>5534</v>
      </c>
      <c r="C627" s="1" t="s">
        <v>5540</v>
      </c>
      <c r="D627" s="1">
        <v>1356620342</v>
      </c>
      <c r="I627" s="1" t="s">
        <v>5532</v>
      </c>
      <c r="K627" s="1" t="s">
        <v>4286</v>
      </c>
      <c r="L627" s="23" t="e">
        <v>#N/A</v>
      </c>
      <c r="M627" s="1" t="e">
        <v>#N/A</v>
      </c>
    </row>
    <row r="628" spans="1:13">
      <c r="A628" s="1" t="s">
        <v>5541</v>
      </c>
      <c r="B628" s="1" t="s">
        <v>5534</v>
      </c>
      <c r="C628" s="1" t="s">
        <v>5542</v>
      </c>
      <c r="D628" s="1">
        <v>1356620032</v>
      </c>
      <c r="I628" s="1" t="s">
        <v>5532</v>
      </c>
      <c r="K628" s="1" t="s">
        <v>4286</v>
      </c>
      <c r="L628" s="23" t="e">
        <v>#N/A</v>
      </c>
      <c r="M628" s="1" t="e">
        <v>#N/A</v>
      </c>
    </row>
    <row r="629" spans="1:13">
      <c r="A629" s="1" t="s">
        <v>5543</v>
      </c>
      <c r="B629" s="1" t="s">
        <v>5534</v>
      </c>
      <c r="C629" s="1" t="s">
        <v>5544</v>
      </c>
      <c r="D629" s="1">
        <v>1356619905</v>
      </c>
      <c r="I629" s="1" t="s">
        <v>5532</v>
      </c>
      <c r="K629" s="1" t="s">
        <v>4286</v>
      </c>
      <c r="L629" s="23" t="e">
        <v>#N/A</v>
      </c>
      <c r="M629" s="1" t="e">
        <v>#N/A</v>
      </c>
    </row>
    <row r="630" spans="1:13">
      <c r="A630" s="1" t="s">
        <v>5545</v>
      </c>
      <c r="B630" s="1" t="s">
        <v>5534</v>
      </c>
      <c r="C630" s="1" t="s">
        <v>5546</v>
      </c>
      <c r="D630" s="1">
        <v>1356619956</v>
      </c>
      <c r="I630" s="1" t="s">
        <v>5532</v>
      </c>
      <c r="K630" s="1" t="s">
        <v>4286</v>
      </c>
      <c r="L630" s="23" t="e">
        <v>#N/A</v>
      </c>
      <c r="M630" s="1" t="e">
        <v>#N/A</v>
      </c>
    </row>
    <row r="631" spans="1:13">
      <c r="A631" s="1" t="s">
        <v>5547</v>
      </c>
      <c r="B631" s="1" t="s">
        <v>5534</v>
      </c>
      <c r="C631" s="1" t="s">
        <v>5548</v>
      </c>
      <c r="D631" s="1">
        <v>1356620636</v>
      </c>
      <c r="I631" s="1" t="s">
        <v>5532</v>
      </c>
      <c r="K631" s="1" t="s">
        <v>4286</v>
      </c>
      <c r="L631" s="23" t="e">
        <v>#N/A</v>
      </c>
      <c r="M631" s="1" t="e">
        <v>#N/A</v>
      </c>
    </row>
    <row r="632" spans="1:13">
      <c r="A632" s="1" t="s">
        <v>5549</v>
      </c>
      <c r="B632" s="1" t="s">
        <v>5550</v>
      </c>
      <c r="C632" s="1" t="s">
        <v>5551</v>
      </c>
      <c r="D632" s="1">
        <v>1377636850</v>
      </c>
      <c r="I632" s="1" t="s">
        <v>5532</v>
      </c>
      <c r="K632" s="1" t="s">
        <v>4286</v>
      </c>
      <c r="L632" s="23" t="e">
        <v>#N/A</v>
      </c>
      <c r="M632" s="1" t="e">
        <v>#N/A</v>
      </c>
    </row>
    <row r="633" spans="1:13">
      <c r="A633" s="1" t="s">
        <v>5552</v>
      </c>
      <c r="B633" s="1" t="s">
        <v>5534</v>
      </c>
      <c r="C633" s="1" t="s">
        <v>5553</v>
      </c>
      <c r="D633" s="1">
        <v>1356620482</v>
      </c>
      <c r="I633" s="1" t="s">
        <v>5532</v>
      </c>
      <c r="K633" s="1" t="s">
        <v>4286</v>
      </c>
      <c r="L633" s="23" t="e">
        <v>#N/A</v>
      </c>
      <c r="M633" s="1" t="e">
        <v>#N/A</v>
      </c>
    </row>
    <row r="634" spans="1:13">
      <c r="A634" s="1" t="s">
        <v>2170</v>
      </c>
      <c r="B634" s="1" t="s">
        <v>5530</v>
      </c>
      <c r="C634" s="1" t="s">
        <v>5554</v>
      </c>
      <c r="D634" s="1">
        <v>1399073114</v>
      </c>
      <c r="I634" s="1" t="s">
        <v>5532</v>
      </c>
      <c r="L634" s="23" t="e">
        <v>#N/A</v>
      </c>
      <c r="M634" s="1" t="s">
        <v>1715</v>
      </c>
    </row>
    <row r="635" spans="1:13">
      <c r="A635" s="1" t="s">
        <v>2180</v>
      </c>
      <c r="B635" s="1" t="s">
        <v>5534</v>
      </c>
      <c r="C635" s="1" t="s">
        <v>5555</v>
      </c>
      <c r="D635" s="1">
        <v>1372592196</v>
      </c>
      <c r="I635" s="1" t="s">
        <v>5532</v>
      </c>
      <c r="L635" s="23" t="e">
        <v>#N/A</v>
      </c>
      <c r="M635" s="1" t="s">
        <v>1715</v>
      </c>
    </row>
    <row r="636" spans="1:13">
      <c r="A636" s="1" t="s">
        <v>5556</v>
      </c>
      <c r="B636" s="1" t="s">
        <v>5550</v>
      </c>
      <c r="C636" s="1" t="s">
        <v>5557</v>
      </c>
      <c r="D636" s="1">
        <v>1377636744</v>
      </c>
      <c r="I636" s="1" t="s">
        <v>5532</v>
      </c>
      <c r="K636" s="1" t="s">
        <v>4286</v>
      </c>
      <c r="L636" s="23" t="e">
        <v>#N/A</v>
      </c>
      <c r="M636" s="1" t="e">
        <v>#N/A</v>
      </c>
    </row>
    <row r="637" spans="1:13">
      <c r="A637" s="1" t="s">
        <v>5558</v>
      </c>
      <c r="B637" s="1" t="s">
        <v>5534</v>
      </c>
      <c r="C637" s="1" t="s">
        <v>5559</v>
      </c>
      <c r="D637" s="1">
        <v>1372592048</v>
      </c>
      <c r="I637" s="1" t="s">
        <v>5532</v>
      </c>
      <c r="K637" s="1" t="s">
        <v>4286</v>
      </c>
      <c r="L637" s="23" t="e">
        <v>#N/A</v>
      </c>
      <c r="M637" s="1" t="e">
        <v>#N/A</v>
      </c>
    </row>
    <row r="638" spans="1:13">
      <c r="A638" s="1" t="s">
        <v>5560</v>
      </c>
      <c r="B638" s="1" t="s">
        <v>5561</v>
      </c>
      <c r="C638" s="1" t="s">
        <v>5562</v>
      </c>
      <c r="D638" s="1">
        <v>1401485232</v>
      </c>
      <c r="I638" s="1" t="s">
        <v>5532</v>
      </c>
      <c r="K638" s="1" t="s">
        <v>4286</v>
      </c>
      <c r="L638" s="23" t="e">
        <v>#N/A</v>
      </c>
      <c r="M638" s="1" t="e">
        <v>#N/A</v>
      </c>
    </row>
    <row r="639" spans="1:13">
      <c r="A639" s="1" t="s">
        <v>5563</v>
      </c>
      <c r="B639" s="1" t="s">
        <v>5534</v>
      </c>
      <c r="C639" s="1" t="s">
        <v>5564</v>
      </c>
      <c r="D639" s="1">
        <v>1378857949</v>
      </c>
      <c r="I639" s="1" t="s">
        <v>5532</v>
      </c>
      <c r="K639" s="1" t="s">
        <v>4286</v>
      </c>
      <c r="L639" s="23" t="e">
        <v>#N/A</v>
      </c>
      <c r="M639" s="1" t="e">
        <v>#N/A</v>
      </c>
    </row>
    <row r="640" spans="1:13">
      <c r="A640" s="1" t="s">
        <v>5565</v>
      </c>
      <c r="B640" s="1" t="s">
        <v>5561</v>
      </c>
      <c r="C640" s="1" t="s">
        <v>5566</v>
      </c>
      <c r="D640" s="1">
        <v>1417829980</v>
      </c>
      <c r="I640" s="1" t="s">
        <v>5532</v>
      </c>
      <c r="K640" s="1" t="s">
        <v>4286</v>
      </c>
      <c r="L640" s="23" t="e">
        <v>#N/A</v>
      </c>
      <c r="M640" s="1" t="e">
        <v>#N/A</v>
      </c>
    </row>
    <row r="641" spans="1:13">
      <c r="A641" s="1" t="s">
        <v>2168</v>
      </c>
      <c r="B641" s="1" t="s">
        <v>5530</v>
      </c>
      <c r="C641" s="1" t="s">
        <v>5567</v>
      </c>
      <c r="D641" s="1">
        <v>1392027575</v>
      </c>
      <c r="I641" s="1" t="s">
        <v>5532</v>
      </c>
      <c r="L641" s="23" t="e">
        <v>#N/A</v>
      </c>
      <c r="M641" s="1" t="s">
        <v>1715</v>
      </c>
    </row>
    <row r="642" spans="1:13">
      <c r="A642" s="1" t="s">
        <v>2282</v>
      </c>
      <c r="B642" s="1" t="s">
        <v>5534</v>
      </c>
      <c r="C642" s="1" t="s">
        <v>5568</v>
      </c>
      <c r="D642" s="1">
        <v>1372592501</v>
      </c>
      <c r="I642" s="1" t="s">
        <v>5532</v>
      </c>
      <c r="L642" s="23" t="e">
        <v>#N/A</v>
      </c>
      <c r="M642" s="1" t="s">
        <v>1715</v>
      </c>
    </row>
    <row r="643" spans="1:13">
      <c r="A643" s="1" t="s">
        <v>2182</v>
      </c>
      <c r="B643" s="1" t="s">
        <v>5534</v>
      </c>
      <c r="C643" s="1" t="s">
        <v>5569</v>
      </c>
      <c r="D643" s="1">
        <v>1372592340</v>
      </c>
      <c r="I643" s="1" t="s">
        <v>5532</v>
      </c>
      <c r="L643" s="23" t="e">
        <v>#N/A</v>
      </c>
      <c r="M643" s="1" t="s">
        <v>1715</v>
      </c>
    </row>
    <row r="644" spans="1:13">
      <c r="A644" s="1" t="s">
        <v>2176</v>
      </c>
      <c r="B644" s="1" t="s">
        <v>5530</v>
      </c>
      <c r="C644" s="1" t="s">
        <v>5570</v>
      </c>
      <c r="D644" s="1">
        <v>1399068870</v>
      </c>
      <c r="I644" s="1" t="s">
        <v>5532</v>
      </c>
      <c r="L644" s="23" t="e">
        <v>#N/A</v>
      </c>
      <c r="M644" s="1" t="s">
        <v>1715</v>
      </c>
    </row>
    <row r="645" spans="1:13">
      <c r="A645" s="1" t="s">
        <v>5571</v>
      </c>
      <c r="B645" s="1" t="s">
        <v>5550</v>
      </c>
      <c r="C645" s="1" t="s">
        <v>5572</v>
      </c>
      <c r="D645" s="1">
        <v>1377652537</v>
      </c>
      <c r="I645" s="1" t="s">
        <v>5532</v>
      </c>
      <c r="K645" s="1" t="s">
        <v>4286</v>
      </c>
      <c r="L645" s="23" t="e">
        <v>#N/A</v>
      </c>
      <c r="M645" s="1" t="e">
        <v>#N/A</v>
      </c>
    </row>
    <row r="646" spans="1:13">
      <c r="A646" s="1" t="s">
        <v>2181</v>
      </c>
      <c r="B646" s="1" t="s">
        <v>5534</v>
      </c>
      <c r="C646" s="1" t="s">
        <v>5573</v>
      </c>
      <c r="D646" s="1">
        <v>1411692060</v>
      </c>
      <c r="I646" s="1" t="s">
        <v>5532</v>
      </c>
      <c r="L646" s="23" t="e">
        <v>#N/A</v>
      </c>
      <c r="M646" s="1" t="s">
        <v>1715</v>
      </c>
    </row>
    <row r="647" spans="1:13">
      <c r="A647" s="1" t="s">
        <v>2178</v>
      </c>
      <c r="B647" s="1" t="s">
        <v>5530</v>
      </c>
      <c r="C647" s="1" t="s">
        <v>5574</v>
      </c>
      <c r="D647" s="1">
        <v>1399098990</v>
      </c>
      <c r="I647" s="1" t="s">
        <v>5532</v>
      </c>
      <c r="L647" s="23" t="e">
        <v>#N/A</v>
      </c>
      <c r="M647" s="1" t="s">
        <v>1715</v>
      </c>
    </row>
    <row r="648" spans="1:13">
      <c r="A648" s="1" t="s">
        <v>2167</v>
      </c>
      <c r="B648" s="1" t="s">
        <v>5530</v>
      </c>
      <c r="C648" s="1" t="s">
        <v>5575</v>
      </c>
      <c r="D648" s="1">
        <v>1391998674</v>
      </c>
      <c r="I648" s="1" t="s">
        <v>5532</v>
      </c>
      <c r="L648" s="23" t="e">
        <v>#N/A</v>
      </c>
      <c r="M648" s="1" t="s">
        <v>1715</v>
      </c>
    </row>
    <row r="649" spans="1:13">
      <c r="A649" s="1" t="s">
        <v>5576</v>
      </c>
      <c r="B649" s="1" t="s">
        <v>5550</v>
      </c>
      <c r="C649" s="1" t="s">
        <v>5577</v>
      </c>
      <c r="D649" s="1">
        <v>1393806330</v>
      </c>
      <c r="I649" s="1" t="s">
        <v>5532</v>
      </c>
      <c r="K649" s="1" t="s">
        <v>4286</v>
      </c>
      <c r="L649" s="23" t="e">
        <v>#N/A</v>
      </c>
      <c r="M649" s="1" t="e">
        <v>#N/A</v>
      </c>
    </row>
    <row r="650" spans="1:13">
      <c r="A650" s="1" t="s">
        <v>2177</v>
      </c>
      <c r="B650" s="1" t="s">
        <v>5530</v>
      </c>
      <c r="C650" s="1" t="s">
        <v>5578</v>
      </c>
      <c r="D650" s="1">
        <v>1399058964</v>
      </c>
      <c r="I650" s="1" t="s">
        <v>5532</v>
      </c>
      <c r="L650" s="23" t="e">
        <v>#N/A</v>
      </c>
      <c r="M650" s="1" t="s">
        <v>1715</v>
      </c>
    </row>
    <row r="651" spans="1:13">
      <c r="A651" s="1" t="s">
        <v>5579</v>
      </c>
      <c r="B651" s="1" t="s">
        <v>5561</v>
      </c>
      <c r="C651" s="1" t="s">
        <v>5580</v>
      </c>
      <c r="D651" s="1">
        <v>1413112355</v>
      </c>
      <c r="I651" s="1" t="s">
        <v>5532</v>
      </c>
      <c r="K651" s="1" t="s">
        <v>4286</v>
      </c>
      <c r="L651" s="23" t="e">
        <v>#N/A</v>
      </c>
      <c r="M651" s="1" t="e">
        <v>#N/A</v>
      </c>
    </row>
    <row r="652" spans="1:13">
      <c r="A652" s="1" t="s">
        <v>2281</v>
      </c>
      <c r="B652" s="1" t="s">
        <v>5561</v>
      </c>
      <c r="C652" s="1" t="s">
        <v>5581</v>
      </c>
      <c r="D652" s="1">
        <v>1413117101</v>
      </c>
      <c r="I652" s="1" t="s">
        <v>5532</v>
      </c>
      <c r="L652" s="23" t="e">
        <v>#N/A</v>
      </c>
      <c r="M652" s="1" t="s">
        <v>1715</v>
      </c>
    </row>
    <row r="653" spans="1:13">
      <c r="A653" s="1" t="s">
        <v>2280</v>
      </c>
      <c r="B653" s="1" t="s">
        <v>5561</v>
      </c>
      <c r="C653" s="1" t="s">
        <v>5582</v>
      </c>
      <c r="D653" s="1">
        <v>1413108935</v>
      </c>
      <c r="I653" s="1" t="s">
        <v>5532</v>
      </c>
      <c r="L653" s="23" t="e">
        <v>#N/A</v>
      </c>
      <c r="M653" s="1" t="s">
        <v>1715</v>
      </c>
    </row>
    <row r="654" spans="1:13">
      <c r="A654" s="1" t="s">
        <v>5583</v>
      </c>
      <c r="B654" s="1" t="s">
        <v>1622</v>
      </c>
      <c r="C654" s="1" t="s">
        <v>5584</v>
      </c>
      <c r="D654" s="1">
        <v>1451603077</v>
      </c>
      <c r="I654" s="1" t="s">
        <v>5585</v>
      </c>
      <c r="K654" s="1" t="s">
        <v>4286</v>
      </c>
      <c r="L654" s="23" t="e">
        <v>#N/A</v>
      </c>
      <c r="M654" s="1" t="e">
        <v>#N/A</v>
      </c>
    </row>
    <row r="655" spans="1:13">
      <c r="A655" s="1" t="s">
        <v>5586</v>
      </c>
      <c r="B655" s="1" t="s">
        <v>1622</v>
      </c>
      <c r="C655" s="1" t="s">
        <v>5587</v>
      </c>
      <c r="D655" s="1">
        <v>1451561170</v>
      </c>
      <c r="I655" s="1" t="s">
        <v>5585</v>
      </c>
      <c r="K655" s="1" t="s">
        <v>4286</v>
      </c>
      <c r="L655" s="23" t="e">
        <v>#N/A</v>
      </c>
      <c r="M655" s="1" t="e">
        <v>#N/A</v>
      </c>
    </row>
    <row r="656" spans="1:13">
      <c r="A656" s="1" t="s">
        <v>5588</v>
      </c>
      <c r="B656" s="1" t="s">
        <v>1622</v>
      </c>
      <c r="C656" s="1" t="s">
        <v>5589</v>
      </c>
      <c r="D656" s="1">
        <v>1451587578</v>
      </c>
      <c r="I656" s="1" t="s">
        <v>5585</v>
      </c>
      <c r="K656" s="1" t="s">
        <v>4286</v>
      </c>
      <c r="L656" s="23" t="e">
        <v>#N/A</v>
      </c>
      <c r="M656" s="1" t="e">
        <v>#N/A</v>
      </c>
    </row>
    <row r="657" spans="1:13">
      <c r="A657" s="1" t="s">
        <v>1621</v>
      </c>
      <c r="B657" s="1" t="s">
        <v>1622</v>
      </c>
      <c r="C657" s="1" t="s">
        <v>5590</v>
      </c>
      <c r="D657" s="1">
        <v>1451602798</v>
      </c>
      <c r="I657" s="1" t="s">
        <v>5585</v>
      </c>
      <c r="K657" s="1" t="s">
        <v>4286</v>
      </c>
      <c r="L657" s="23" t="e">
        <v>#N/A</v>
      </c>
      <c r="M657" s="1" t="e">
        <v>#N/A</v>
      </c>
    </row>
    <row r="658" spans="1:13">
      <c r="A658" s="1" t="s">
        <v>5591</v>
      </c>
      <c r="B658" s="1" t="s">
        <v>1622</v>
      </c>
      <c r="C658" s="1" t="s">
        <v>5592</v>
      </c>
      <c r="D658" s="1">
        <v>1451616403</v>
      </c>
      <c r="I658" s="1" t="s">
        <v>5585</v>
      </c>
      <c r="K658" s="1" t="s">
        <v>4286</v>
      </c>
      <c r="L658" s="23" t="e">
        <v>#N/A</v>
      </c>
      <c r="M658" s="1" t="e">
        <v>#N/A</v>
      </c>
    </row>
    <row r="659" spans="1:13">
      <c r="A659" s="1" t="s">
        <v>5593</v>
      </c>
      <c r="B659" s="1" t="s">
        <v>1622</v>
      </c>
      <c r="C659" s="1" t="s">
        <v>5594</v>
      </c>
      <c r="D659" s="1">
        <v>1452383135</v>
      </c>
      <c r="I659" s="1" t="s">
        <v>5585</v>
      </c>
      <c r="K659" s="1" t="s">
        <v>4286</v>
      </c>
      <c r="L659" s="23" t="e">
        <v>#N/A</v>
      </c>
      <c r="M659" s="1" t="e">
        <v>#N/A</v>
      </c>
    </row>
    <row r="660" spans="1:13">
      <c r="A660" s="1" t="s">
        <v>5595</v>
      </c>
      <c r="B660" s="1" t="s">
        <v>1622</v>
      </c>
      <c r="C660" s="1" t="s">
        <v>5596</v>
      </c>
      <c r="D660" s="1">
        <v>1452905387</v>
      </c>
      <c r="I660" s="1" t="s">
        <v>5585</v>
      </c>
      <c r="K660" s="1" t="s">
        <v>4286</v>
      </c>
      <c r="L660" s="23" t="e">
        <v>#N/A</v>
      </c>
      <c r="M660" s="1" t="e">
        <v>#N/A</v>
      </c>
    </row>
    <row r="661" spans="1:13">
      <c r="A661" s="1" t="s">
        <v>5597</v>
      </c>
      <c r="B661" s="1" t="s">
        <v>1622</v>
      </c>
      <c r="C661" s="1" t="s">
        <v>5598</v>
      </c>
      <c r="D661" s="1">
        <v>1452507993</v>
      </c>
      <c r="I661" s="1" t="s">
        <v>5585</v>
      </c>
      <c r="K661" s="1" t="s">
        <v>4286</v>
      </c>
      <c r="L661" s="23" t="e">
        <v>#N/A</v>
      </c>
      <c r="M661" s="1" t="e">
        <v>#N/A</v>
      </c>
    </row>
    <row r="662" spans="1:13">
      <c r="A662" s="1" t="s">
        <v>5599</v>
      </c>
      <c r="B662" s="1" t="s">
        <v>1622</v>
      </c>
      <c r="C662" s="1" t="s">
        <v>5600</v>
      </c>
      <c r="D662" s="1">
        <v>1452488514</v>
      </c>
      <c r="I662" s="1" t="s">
        <v>5585</v>
      </c>
      <c r="K662" s="1" t="s">
        <v>4286</v>
      </c>
      <c r="L662" s="23" t="e">
        <v>#N/A</v>
      </c>
      <c r="M662" s="1" t="e">
        <v>#N/A</v>
      </c>
    </row>
    <row r="663" spans="1:13">
      <c r="A663" s="1" t="s">
        <v>5601</v>
      </c>
      <c r="B663" s="1" t="s">
        <v>1622</v>
      </c>
      <c r="C663" s="1" t="s">
        <v>5602</v>
      </c>
      <c r="D663" s="1">
        <v>1452400307</v>
      </c>
      <c r="I663" s="1" t="s">
        <v>5585</v>
      </c>
      <c r="K663" s="1" t="s">
        <v>4286</v>
      </c>
      <c r="L663" s="23" t="e">
        <v>#N/A</v>
      </c>
      <c r="M663" s="1" t="e">
        <v>#N/A</v>
      </c>
    </row>
    <row r="664" spans="1:13">
      <c r="A664" s="1" t="s">
        <v>5603</v>
      </c>
      <c r="B664" s="1" t="s">
        <v>1622</v>
      </c>
      <c r="C664" s="1" t="s">
        <v>5604</v>
      </c>
      <c r="D664" s="1">
        <v>1452546646</v>
      </c>
      <c r="I664" s="1" t="s">
        <v>5585</v>
      </c>
      <c r="K664" s="1" t="s">
        <v>4286</v>
      </c>
      <c r="L664" s="23" t="e">
        <v>#N/A</v>
      </c>
      <c r="M664" s="1" t="e">
        <v>#N/A</v>
      </c>
    </row>
    <row r="665" spans="1:13">
      <c r="A665" s="1" t="s">
        <v>5605</v>
      </c>
      <c r="B665" s="1" t="s">
        <v>1622</v>
      </c>
      <c r="C665" s="1" t="s">
        <v>5606</v>
      </c>
      <c r="D665" s="1">
        <v>1454669974</v>
      </c>
      <c r="I665" s="1" t="s">
        <v>5585</v>
      </c>
      <c r="K665" s="1" t="s">
        <v>4286</v>
      </c>
      <c r="L665" s="23" t="e">
        <v>#N/A</v>
      </c>
      <c r="M665" s="1" t="e">
        <v>#N/A</v>
      </c>
    </row>
    <row r="666" spans="1:13">
      <c r="A666" s="1" t="s">
        <v>5607</v>
      </c>
      <c r="B666" s="1" t="s">
        <v>1622</v>
      </c>
      <c r="C666" s="1" t="s">
        <v>5608</v>
      </c>
      <c r="D666" s="1">
        <v>1454421255</v>
      </c>
      <c r="I666" s="1" t="s">
        <v>5585</v>
      </c>
      <c r="K666" s="1" t="s">
        <v>4286</v>
      </c>
      <c r="L666" s="23" t="e">
        <v>#N/A</v>
      </c>
      <c r="M666" s="1" t="e">
        <v>#N/A</v>
      </c>
    </row>
    <row r="667" spans="1:13">
      <c r="A667" s="1" t="s">
        <v>5609</v>
      </c>
      <c r="B667" s="1" t="s">
        <v>1622</v>
      </c>
      <c r="C667" s="1" t="s">
        <v>5610</v>
      </c>
      <c r="D667" s="1">
        <v>1454371967</v>
      </c>
      <c r="I667" s="1" t="s">
        <v>5585</v>
      </c>
      <c r="K667" s="1" t="s">
        <v>4286</v>
      </c>
      <c r="L667" s="23" t="e">
        <v>#N/A</v>
      </c>
      <c r="M667" s="1" t="e">
        <v>#N/A</v>
      </c>
    </row>
    <row r="668" spans="1:13">
      <c r="A668" s="1" t="s">
        <v>5611</v>
      </c>
      <c r="B668" s="1" t="s">
        <v>1622</v>
      </c>
      <c r="C668" s="1" t="s">
        <v>5612</v>
      </c>
      <c r="D668" s="1">
        <v>1454579363</v>
      </c>
      <c r="I668" s="1" t="s">
        <v>5585</v>
      </c>
      <c r="K668" s="1" t="s">
        <v>4286</v>
      </c>
      <c r="L668" s="23" t="e">
        <v>#N/A</v>
      </c>
      <c r="M668" s="1" t="e">
        <v>#N/A</v>
      </c>
    </row>
    <row r="669" spans="1:13">
      <c r="A669" s="1" t="s">
        <v>5613</v>
      </c>
      <c r="B669" s="1" t="s">
        <v>5614</v>
      </c>
      <c r="C669" s="1" t="s">
        <v>5615</v>
      </c>
      <c r="D669" s="1">
        <v>1447911757</v>
      </c>
      <c r="I669" s="1" t="s">
        <v>5585</v>
      </c>
      <c r="K669" s="1" t="s">
        <v>4286</v>
      </c>
      <c r="L669" s="23" t="e">
        <v>#N/A</v>
      </c>
      <c r="M669" s="1" t="e">
        <v>#N/A</v>
      </c>
    </row>
    <row r="670" spans="1:13">
      <c r="A670" s="1" t="s">
        <v>5616</v>
      </c>
      <c r="B670" s="1" t="s">
        <v>5614</v>
      </c>
      <c r="C670" s="1" t="s">
        <v>5617</v>
      </c>
      <c r="D670" s="1">
        <v>1447882927</v>
      </c>
      <c r="I670" s="1" t="s">
        <v>5585</v>
      </c>
      <c r="K670" s="1" t="s">
        <v>4286</v>
      </c>
      <c r="L670" s="23" t="e">
        <v>#N/A</v>
      </c>
      <c r="M670" s="1" t="e">
        <v>#N/A</v>
      </c>
    </row>
    <row r="671" spans="1:13">
      <c r="A671" s="1" t="s">
        <v>5618</v>
      </c>
      <c r="B671" s="1" t="s">
        <v>5614</v>
      </c>
      <c r="C671" s="1" t="s">
        <v>5619</v>
      </c>
      <c r="D671" s="1">
        <v>1448049560</v>
      </c>
      <c r="I671" s="1" t="s">
        <v>5585</v>
      </c>
      <c r="K671" s="1" t="s">
        <v>4286</v>
      </c>
      <c r="L671" s="23" t="e">
        <v>#N/A</v>
      </c>
      <c r="M671" s="1" t="e">
        <v>#N/A</v>
      </c>
    </row>
    <row r="672" spans="1:13">
      <c r="A672" s="1" t="s">
        <v>5620</v>
      </c>
      <c r="B672" s="1" t="s">
        <v>5614</v>
      </c>
      <c r="C672" s="1" t="s">
        <v>5621</v>
      </c>
      <c r="D672" s="1">
        <v>1448114974</v>
      </c>
      <c r="I672" s="1" t="s">
        <v>5585</v>
      </c>
      <c r="K672" s="1" t="s">
        <v>4286</v>
      </c>
      <c r="L672" s="23" t="e">
        <v>#N/A</v>
      </c>
      <c r="M672" s="1" t="e">
        <v>#N/A</v>
      </c>
    </row>
    <row r="673" spans="1:13">
      <c r="A673" s="1" t="s">
        <v>5622</v>
      </c>
      <c r="B673" s="1" t="s">
        <v>5614</v>
      </c>
      <c r="C673" s="1" t="s">
        <v>5623</v>
      </c>
      <c r="D673" s="1">
        <v>1448020880</v>
      </c>
      <c r="I673" s="1" t="s">
        <v>5585</v>
      </c>
      <c r="K673" s="1" t="s">
        <v>4286</v>
      </c>
      <c r="L673" s="23" t="e">
        <v>#N/A</v>
      </c>
      <c r="M673" s="1" t="e">
        <v>#N/A</v>
      </c>
    </row>
    <row r="674" spans="1:13">
      <c r="A674" s="1" t="s">
        <v>5624</v>
      </c>
      <c r="B674" s="1" t="s">
        <v>5614</v>
      </c>
      <c r="C674" s="1" t="s">
        <v>5625</v>
      </c>
      <c r="D674" s="1">
        <v>1448007744</v>
      </c>
      <c r="I674" s="1" t="s">
        <v>5585</v>
      </c>
      <c r="K674" s="1" t="s">
        <v>4286</v>
      </c>
      <c r="L674" s="23" t="e">
        <v>#N/A</v>
      </c>
      <c r="M674" s="1" t="e">
        <v>#N/A</v>
      </c>
    </row>
    <row r="675" spans="1:13">
      <c r="A675" s="1" t="s">
        <v>5626</v>
      </c>
      <c r="B675" s="1" t="s">
        <v>5614</v>
      </c>
      <c r="C675" s="1" t="s">
        <v>5627</v>
      </c>
      <c r="D675" s="1">
        <v>1447991882</v>
      </c>
      <c r="I675" s="1" t="s">
        <v>5585</v>
      </c>
      <c r="K675" s="1" t="s">
        <v>4286</v>
      </c>
      <c r="L675" s="23" t="e">
        <v>#N/A</v>
      </c>
      <c r="M675" s="1" t="e">
        <v>#N/A</v>
      </c>
    </row>
    <row r="676" spans="1:13">
      <c r="A676" s="1" t="s">
        <v>5628</v>
      </c>
      <c r="B676" s="1" t="s">
        <v>5614</v>
      </c>
      <c r="C676" s="1" t="s">
        <v>5629</v>
      </c>
      <c r="D676" s="1">
        <v>1447975518</v>
      </c>
      <c r="I676" s="1" t="s">
        <v>5585</v>
      </c>
      <c r="K676" s="1" t="s">
        <v>4286</v>
      </c>
      <c r="L676" s="23" t="e">
        <v>#N/A</v>
      </c>
      <c r="M676" s="1" t="e">
        <v>#N/A</v>
      </c>
    </row>
    <row r="677" spans="1:13">
      <c r="A677" s="1" t="s">
        <v>5630</v>
      </c>
      <c r="B677" s="1" t="s">
        <v>5614</v>
      </c>
      <c r="C677" s="1" t="s">
        <v>5631</v>
      </c>
      <c r="D677" s="1">
        <v>1447788629</v>
      </c>
      <c r="I677" s="1" t="s">
        <v>5585</v>
      </c>
      <c r="K677" s="1" t="s">
        <v>4286</v>
      </c>
      <c r="L677" s="23" t="e">
        <v>#N/A</v>
      </c>
      <c r="M677" s="1" t="e">
        <v>#N/A</v>
      </c>
    </row>
    <row r="678" spans="1:13">
      <c r="A678" s="1" t="s">
        <v>5632</v>
      </c>
      <c r="B678" s="1" t="s">
        <v>5614</v>
      </c>
      <c r="C678" s="1" t="s">
        <v>5633</v>
      </c>
      <c r="D678" s="1">
        <v>1448135319</v>
      </c>
      <c r="I678" s="1" t="s">
        <v>5585</v>
      </c>
      <c r="K678" s="1" t="s">
        <v>4286</v>
      </c>
      <c r="L678" s="23" t="e">
        <v>#N/A</v>
      </c>
      <c r="M678" s="1" t="e">
        <v>#N/A</v>
      </c>
    </row>
    <row r="679" spans="1:13">
      <c r="A679" s="1" t="s">
        <v>5634</v>
      </c>
      <c r="B679" s="1" t="s">
        <v>5614</v>
      </c>
      <c r="C679" s="1" t="s">
        <v>5635</v>
      </c>
      <c r="D679" s="1">
        <v>1451918698</v>
      </c>
      <c r="I679" s="1" t="s">
        <v>5585</v>
      </c>
      <c r="K679" s="1" t="s">
        <v>4286</v>
      </c>
      <c r="L679" s="23" t="e">
        <v>#N/A</v>
      </c>
      <c r="M679" s="1" t="e">
        <v>#N/A</v>
      </c>
    </row>
    <row r="680" spans="1:13">
      <c r="A680" s="1" t="s">
        <v>5636</v>
      </c>
      <c r="B680" s="1" t="s">
        <v>5614</v>
      </c>
      <c r="C680" s="1" t="s">
        <v>5637</v>
      </c>
      <c r="D680" s="1">
        <v>1451919872</v>
      </c>
      <c r="I680" s="1" t="s">
        <v>5585</v>
      </c>
      <c r="K680" s="1" t="s">
        <v>4286</v>
      </c>
      <c r="L680" s="23" t="e">
        <v>#N/A</v>
      </c>
      <c r="M680" s="1" t="e">
        <v>#N/A</v>
      </c>
    </row>
    <row r="681" spans="1:13">
      <c r="A681" s="1" t="s">
        <v>5638</v>
      </c>
      <c r="B681" s="1" t="s">
        <v>5614</v>
      </c>
      <c r="C681" s="1" t="s">
        <v>5639</v>
      </c>
      <c r="D681" s="1">
        <v>1451941053</v>
      </c>
      <c r="I681" s="1" t="s">
        <v>5585</v>
      </c>
      <c r="K681" s="1" t="s">
        <v>4286</v>
      </c>
      <c r="L681" s="23" t="e">
        <v>#N/A</v>
      </c>
      <c r="M681" s="1" t="e">
        <v>#N/A</v>
      </c>
    </row>
    <row r="682" spans="1:13">
      <c r="A682" s="1" t="s">
        <v>5640</v>
      </c>
      <c r="B682" s="1" t="s">
        <v>5614</v>
      </c>
      <c r="C682" s="1" t="s">
        <v>5641</v>
      </c>
      <c r="D682" s="1">
        <v>1451921168</v>
      </c>
      <c r="I682" s="1" t="s">
        <v>5585</v>
      </c>
      <c r="K682" s="1" t="s">
        <v>4286</v>
      </c>
      <c r="L682" s="23" t="e">
        <v>#N/A</v>
      </c>
      <c r="M682" s="1" t="e">
        <v>#N/A</v>
      </c>
    </row>
    <row r="683" spans="1:13">
      <c r="A683" s="1" t="s">
        <v>5642</v>
      </c>
      <c r="B683" s="1" t="s">
        <v>5614</v>
      </c>
      <c r="C683" s="1" t="s">
        <v>5643</v>
      </c>
      <c r="D683" s="1">
        <v>1453865656</v>
      </c>
      <c r="I683" s="1" t="s">
        <v>5585</v>
      </c>
      <c r="K683" s="1" t="s">
        <v>4286</v>
      </c>
      <c r="L683" s="23" t="e">
        <v>#N/A</v>
      </c>
      <c r="M683" s="1" t="e">
        <v>#N/A</v>
      </c>
    </row>
    <row r="684" spans="1:13">
      <c r="A684" s="1" t="s">
        <v>5644</v>
      </c>
      <c r="B684" s="1" t="s">
        <v>5645</v>
      </c>
      <c r="C684" s="1" t="s">
        <v>5646</v>
      </c>
      <c r="D684" s="1">
        <v>1234684397</v>
      </c>
      <c r="I684" s="1" t="s">
        <v>5585</v>
      </c>
      <c r="K684" s="1" t="s">
        <v>4286</v>
      </c>
      <c r="L684" s="23" t="e">
        <v>#N/A</v>
      </c>
      <c r="M684" s="1" t="e">
        <v>#N/A</v>
      </c>
    </row>
    <row r="685" spans="1:13">
      <c r="A685" s="1" t="s">
        <v>5647</v>
      </c>
      <c r="B685" s="1" t="s">
        <v>5645</v>
      </c>
      <c r="C685" s="1" t="s">
        <v>5648</v>
      </c>
      <c r="D685" s="1">
        <v>1234684109</v>
      </c>
      <c r="I685" s="1" t="s">
        <v>5585</v>
      </c>
      <c r="K685" s="1" t="s">
        <v>4286</v>
      </c>
      <c r="L685" s="23" t="e">
        <v>#N/A</v>
      </c>
      <c r="M685" s="1" t="e">
        <v>#N/A</v>
      </c>
    </row>
    <row r="686" spans="1:13">
      <c r="A686" s="1" t="s">
        <v>5649</v>
      </c>
      <c r="B686" s="1" t="s">
        <v>5650</v>
      </c>
      <c r="C686" s="1" t="s">
        <v>5651</v>
      </c>
      <c r="D686" s="1">
        <v>1158693262</v>
      </c>
      <c r="I686" s="1" t="s">
        <v>5585</v>
      </c>
      <c r="K686" s="1" t="s">
        <v>4286</v>
      </c>
      <c r="L686" s="23" t="e">
        <v>#N/A</v>
      </c>
      <c r="M686" s="1" t="e">
        <v>#N/A</v>
      </c>
    </row>
    <row r="687" spans="1:13">
      <c r="A687" s="1" t="s">
        <v>5652</v>
      </c>
      <c r="B687" s="1" t="s">
        <v>5653</v>
      </c>
      <c r="C687" s="1" t="s">
        <v>5654</v>
      </c>
      <c r="D687" s="1">
        <v>1158692894</v>
      </c>
      <c r="I687" s="1" t="s">
        <v>5585</v>
      </c>
      <c r="K687" s="1" t="s">
        <v>4286</v>
      </c>
      <c r="L687" s="23" t="e">
        <v>#N/A</v>
      </c>
      <c r="M687" s="1" t="e">
        <v>#N/A</v>
      </c>
    </row>
    <row r="688" spans="1:13">
      <c r="A688" s="1" t="s">
        <v>5655</v>
      </c>
      <c r="B688" s="1" t="s">
        <v>5650</v>
      </c>
      <c r="C688" s="1" t="s">
        <v>5656</v>
      </c>
      <c r="D688" s="1">
        <v>1164879488</v>
      </c>
      <c r="I688" s="1" t="s">
        <v>5585</v>
      </c>
      <c r="K688" s="1" t="s">
        <v>4286</v>
      </c>
      <c r="L688" s="23" t="e">
        <v>#N/A</v>
      </c>
      <c r="M688" s="1" t="e">
        <v>#N/A</v>
      </c>
    </row>
    <row r="689" spans="1:13">
      <c r="A689" s="1" t="s">
        <v>5657</v>
      </c>
      <c r="B689" s="1" t="s">
        <v>5658</v>
      </c>
      <c r="C689" s="1" t="s">
        <v>5659</v>
      </c>
      <c r="D689" s="1">
        <v>1140075630</v>
      </c>
      <c r="I689" s="1" t="s">
        <v>5585</v>
      </c>
      <c r="K689" s="1" t="s">
        <v>4286</v>
      </c>
      <c r="L689" s="23" t="e">
        <v>#N/A</v>
      </c>
      <c r="M689" s="1" t="e">
        <v>#N/A</v>
      </c>
    </row>
    <row r="690" spans="1:13">
      <c r="A690" s="1" t="s">
        <v>5660</v>
      </c>
      <c r="B690" s="1" t="s">
        <v>5658</v>
      </c>
      <c r="C690" s="1" t="s">
        <v>5661</v>
      </c>
      <c r="D690" s="1" t="s">
        <v>5662</v>
      </c>
      <c r="I690" s="1" t="s">
        <v>5585</v>
      </c>
      <c r="K690" s="1" t="s">
        <v>4286</v>
      </c>
      <c r="L690" s="23" t="e">
        <v>#N/A</v>
      </c>
      <c r="M690" s="1" t="e">
        <v>#N/A</v>
      </c>
    </row>
    <row r="691" spans="1:13">
      <c r="A691" s="1" t="s">
        <v>4241</v>
      </c>
      <c r="B691" s="1" t="s">
        <v>5663</v>
      </c>
      <c r="C691" s="1" t="s">
        <v>5664</v>
      </c>
      <c r="D691" s="1" t="s">
        <v>5665</v>
      </c>
      <c r="I691" s="1" t="s">
        <v>5585</v>
      </c>
      <c r="K691" s="1" t="s">
        <v>4286</v>
      </c>
      <c r="L691" s="23" t="e">
        <v>#N/A</v>
      </c>
      <c r="M691" s="1" t="e">
        <v>#N/A</v>
      </c>
    </row>
    <row r="692" spans="1:13">
      <c r="A692" s="1" t="s">
        <v>5666</v>
      </c>
      <c r="B692" s="1" t="s">
        <v>5667</v>
      </c>
      <c r="C692" s="1" t="s">
        <v>5668</v>
      </c>
      <c r="D692" s="1" t="s">
        <v>5669</v>
      </c>
      <c r="I692" s="1" t="s">
        <v>5585</v>
      </c>
      <c r="K692" s="1" t="s">
        <v>4286</v>
      </c>
      <c r="L692" s="23" t="e">
        <v>#N/A</v>
      </c>
      <c r="M692" s="1" t="e">
        <v>#N/A</v>
      </c>
    </row>
    <row r="693" spans="1:13">
      <c r="A693" s="1" t="s">
        <v>5670</v>
      </c>
      <c r="B693" s="1" t="s">
        <v>5658</v>
      </c>
      <c r="C693" s="1" t="s">
        <v>5671</v>
      </c>
      <c r="D693" s="1">
        <v>1140077535</v>
      </c>
      <c r="I693" s="1" t="s">
        <v>5585</v>
      </c>
      <c r="K693" s="1" t="s">
        <v>4286</v>
      </c>
      <c r="L693" s="23" t="e">
        <v>#N/A</v>
      </c>
      <c r="M693" s="1" t="e">
        <v>#N/A</v>
      </c>
    </row>
    <row r="694" spans="1:13">
      <c r="A694" s="1" t="s">
        <v>5672</v>
      </c>
      <c r="B694" s="1" t="s">
        <v>5658</v>
      </c>
      <c r="C694" s="1" t="s">
        <v>5673</v>
      </c>
      <c r="D694" s="1">
        <v>1140076369</v>
      </c>
      <c r="I694" s="1" t="s">
        <v>5585</v>
      </c>
      <c r="K694" s="1" t="s">
        <v>4286</v>
      </c>
      <c r="L694" s="23" t="e">
        <v>#N/A</v>
      </c>
      <c r="M694" s="1" t="e">
        <v>#N/A</v>
      </c>
    </row>
    <row r="695" spans="1:13">
      <c r="A695" s="1" t="s">
        <v>5674</v>
      </c>
      <c r="B695" s="1" t="s">
        <v>5675</v>
      </c>
      <c r="C695" s="1" t="s">
        <v>5676</v>
      </c>
      <c r="D695" s="1" t="s">
        <v>5677</v>
      </c>
      <c r="I695" s="1" t="s">
        <v>5678</v>
      </c>
      <c r="K695" s="1" t="s">
        <v>4286</v>
      </c>
      <c r="L695" s="23" t="e">
        <v>#N/A</v>
      </c>
      <c r="M695" s="1" t="e">
        <v>#N/A</v>
      </c>
    </row>
    <row r="696" spans="1:13">
      <c r="A696" s="1" t="s">
        <v>5679</v>
      </c>
      <c r="B696" s="1" t="s">
        <v>5675</v>
      </c>
      <c r="C696" s="1" t="s">
        <v>5680</v>
      </c>
      <c r="D696" s="1">
        <v>1267869981</v>
      </c>
      <c r="I696" s="1" t="s">
        <v>5678</v>
      </c>
      <c r="K696" s="1" t="s">
        <v>4286</v>
      </c>
      <c r="L696" s="23" t="e">
        <v>#N/A</v>
      </c>
      <c r="M696" s="1" t="e">
        <v>#N/A</v>
      </c>
    </row>
    <row r="697" spans="1:13">
      <c r="A697" s="1" t="s">
        <v>5681</v>
      </c>
      <c r="B697" s="1" t="s">
        <v>5675</v>
      </c>
      <c r="C697" s="1" t="s">
        <v>5682</v>
      </c>
      <c r="D697" s="1" t="s">
        <v>5683</v>
      </c>
      <c r="I697" s="1" t="s">
        <v>5678</v>
      </c>
      <c r="K697" s="1" t="s">
        <v>4286</v>
      </c>
      <c r="L697" s="23" t="e">
        <v>#N/A</v>
      </c>
      <c r="M697" s="1" t="e">
        <v>#N/A</v>
      </c>
    </row>
    <row r="698" spans="1:13">
      <c r="A698" s="1" t="s">
        <v>5684</v>
      </c>
      <c r="B698" s="1" t="s">
        <v>5675</v>
      </c>
      <c r="C698" s="1" t="s">
        <v>5682</v>
      </c>
      <c r="D698" s="1" t="s">
        <v>5685</v>
      </c>
      <c r="I698" s="1" t="s">
        <v>5678</v>
      </c>
      <c r="K698" s="1" t="s">
        <v>4286</v>
      </c>
      <c r="L698" s="23" t="e">
        <v>#N/A</v>
      </c>
      <c r="M698" s="1" t="e">
        <v>#N/A</v>
      </c>
    </row>
    <row r="699" spans="1:13">
      <c r="A699" s="1" t="s">
        <v>5686</v>
      </c>
      <c r="B699" s="1" t="s">
        <v>5675</v>
      </c>
      <c r="C699" s="1" t="s">
        <v>5687</v>
      </c>
      <c r="D699" s="1" t="s">
        <v>5688</v>
      </c>
      <c r="I699" s="1" t="s">
        <v>5678</v>
      </c>
      <c r="K699" s="1" t="s">
        <v>4286</v>
      </c>
      <c r="L699" s="23" t="e">
        <v>#N/A</v>
      </c>
      <c r="M699" s="1" t="e">
        <v>#N/A</v>
      </c>
    </row>
    <row r="700" spans="1:13">
      <c r="A700" s="1" t="s">
        <v>5689</v>
      </c>
      <c r="B700" s="1" t="s">
        <v>5675</v>
      </c>
      <c r="C700" s="1" t="s">
        <v>5690</v>
      </c>
      <c r="D700" s="1" t="s">
        <v>5691</v>
      </c>
      <c r="I700" s="1" t="s">
        <v>5678</v>
      </c>
      <c r="K700" s="1" t="s">
        <v>4286</v>
      </c>
      <c r="L700" s="23" t="e">
        <v>#N/A</v>
      </c>
      <c r="M700" s="1" t="e">
        <v>#N/A</v>
      </c>
    </row>
    <row r="701" spans="1:13">
      <c r="A701" s="1" t="s">
        <v>5692</v>
      </c>
      <c r="B701" s="1" t="s">
        <v>5675</v>
      </c>
      <c r="C701" s="1" t="s">
        <v>5693</v>
      </c>
      <c r="D701" s="1" t="s">
        <v>5694</v>
      </c>
      <c r="I701" s="1" t="s">
        <v>5678</v>
      </c>
      <c r="K701" s="1" t="s">
        <v>4286</v>
      </c>
      <c r="L701" s="23" t="e">
        <v>#N/A</v>
      </c>
      <c r="M701" s="1" t="e">
        <v>#N/A</v>
      </c>
    </row>
    <row r="702" spans="1:13">
      <c r="A702" s="1" t="s">
        <v>5695</v>
      </c>
      <c r="B702" s="1" t="s">
        <v>5675</v>
      </c>
      <c r="C702" s="1" t="s">
        <v>5696</v>
      </c>
      <c r="D702" s="1">
        <v>1263252211</v>
      </c>
      <c r="I702" s="1" t="s">
        <v>5678</v>
      </c>
      <c r="K702" s="1" t="s">
        <v>4286</v>
      </c>
      <c r="L702" s="23" t="e">
        <v>#N/A</v>
      </c>
      <c r="M702" s="1" t="e">
        <v>#N/A</v>
      </c>
    </row>
    <row r="703" spans="1:13">
      <c r="A703" s="1" t="s">
        <v>5697</v>
      </c>
      <c r="B703" s="1" t="s">
        <v>5675</v>
      </c>
      <c r="C703" s="1" t="s">
        <v>5698</v>
      </c>
      <c r="D703" s="1">
        <v>1266955779</v>
      </c>
      <c r="I703" s="1" t="s">
        <v>5678</v>
      </c>
      <c r="K703" s="1" t="s">
        <v>4286</v>
      </c>
      <c r="L703" s="23" t="e">
        <v>#N/A</v>
      </c>
      <c r="M703" s="1" t="e">
        <v>#N/A</v>
      </c>
    </row>
    <row r="704" spans="1:13">
      <c r="A704" s="1" t="s">
        <v>5699</v>
      </c>
      <c r="B704" s="1" t="s">
        <v>5675</v>
      </c>
      <c r="C704" s="1" t="s">
        <v>5700</v>
      </c>
      <c r="D704" s="1">
        <v>1266609692</v>
      </c>
      <c r="I704" s="1" t="s">
        <v>5678</v>
      </c>
      <c r="K704" s="1" t="s">
        <v>4286</v>
      </c>
      <c r="L704" s="23" t="e">
        <v>#N/A</v>
      </c>
      <c r="M704" s="1" t="e">
        <v>#N/A</v>
      </c>
    </row>
    <row r="705" spans="1:13">
      <c r="A705" s="1" t="s">
        <v>5701</v>
      </c>
      <c r="B705" s="1" t="s">
        <v>5675</v>
      </c>
      <c r="C705" s="1" t="s">
        <v>5702</v>
      </c>
      <c r="D705" s="1">
        <v>1256441101</v>
      </c>
      <c r="I705" s="1" t="s">
        <v>5678</v>
      </c>
      <c r="K705" s="1" t="s">
        <v>4286</v>
      </c>
      <c r="L705" s="23" t="e">
        <v>#N/A</v>
      </c>
      <c r="M705" s="1" t="e">
        <v>#N/A</v>
      </c>
    </row>
    <row r="706" spans="1:13">
      <c r="A706" s="1" t="s">
        <v>5703</v>
      </c>
      <c r="B706" s="1" t="s">
        <v>5675</v>
      </c>
      <c r="C706" s="1" t="s">
        <v>5704</v>
      </c>
      <c r="D706" s="1" t="s">
        <v>5705</v>
      </c>
      <c r="I706" s="1" t="s">
        <v>5678</v>
      </c>
      <c r="K706" s="1" t="s">
        <v>4286</v>
      </c>
      <c r="L706" s="23" t="e">
        <v>#N/A</v>
      </c>
      <c r="M706" s="1" t="e">
        <v>#N/A</v>
      </c>
    </row>
    <row r="707" spans="1:13">
      <c r="A707" s="1" t="s">
        <v>5706</v>
      </c>
      <c r="B707" s="1" t="s">
        <v>5675</v>
      </c>
      <c r="C707" s="1" t="s">
        <v>5707</v>
      </c>
      <c r="D707" s="1">
        <v>1258647327</v>
      </c>
      <c r="I707" s="1" t="s">
        <v>5678</v>
      </c>
      <c r="K707" s="1" t="s">
        <v>4286</v>
      </c>
      <c r="L707" s="23" t="e">
        <v>#N/A</v>
      </c>
      <c r="M707" s="1" t="e">
        <v>#N/A</v>
      </c>
    </row>
    <row r="708" spans="1:13">
      <c r="A708" s="1" t="s">
        <v>5708</v>
      </c>
      <c r="B708" s="1" t="s">
        <v>5675</v>
      </c>
      <c r="C708" s="1" t="s">
        <v>5709</v>
      </c>
      <c r="D708" s="1" t="s">
        <v>5710</v>
      </c>
      <c r="I708" s="1" t="s">
        <v>5678</v>
      </c>
      <c r="K708" s="1" t="s">
        <v>4286</v>
      </c>
      <c r="L708" s="23" t="e">
        <v>#N/A</v>
      </c>
      <c r="M708" s="1" t="e">
        <v>#N/A</v>
      </c>
    </row>
    <row r="709" spans="1:13">
      <c r="A709" s="1" t="s">
        <v>2041</v>
      </c>
      <c r="B709" s="1" t="s">
        <v>806</v>
      </c>
      <c r="I709" s="1" t="s">
        <v>5678</v>
      </c>
      <c r="L709" s="23" t="e">
        <v>#N/A</v>
      </c>
      <c r="M709" s="1" t="s">
        <v>1251</v>
      </c>
    </row>
    <row r="710" spans="1:13">
      <c r="A710" s="1" t="s">
        <v>2044</v>
      </c>
      <c r="B710" s="1" t="s">
        <v>806</v>
      </c>
      <c r="I710" s="1" t="s">
        <v>5678</v>
      </c>
      <c r="L710" s="23" t="e">
        <v>#N/A</v>
      </c>
      <c r="M710" s="1" t="s">
        <v>1251</v>
      </c>
    </row>
    <row r="711" spans="1:13">
      <c r="A711" s="1" t="s">
        <v>2038</v>
      </c>
      <c r="B711" s="1" t="s">
        <v>806</v>
      </c>
      <c r="I711" s="1" t="s">
        <v>5678</v>
      </c>
      <c r="L711" s="23" t="e">
        <v>#N/A</v>
      </c>
      <c r="M711" s="1" t="s">
        <v>1251</v>
      </c>
    </row>
    <row r="712" spans="1:13">
      <c r="A712" s="1" t="s">
        <v>152</v>
      </c>
      <c r="B712" s="1" t="s">
        <v>806</v>
      </c>
      <c r="I712" s="1" t="s">
        <v>5678</v>
      </c>
      <c r="L712" s="23" t="e">
        <v>#N/A</v>
      </c>
      <c r="M712" s="1" t="s">
        <v>1251</v>
      </c>
    </row>
    <row r="713" spans="1:13">
      <c r="A713" s="1" t="s">
        <v>517</v>
      </c>
      <c r="B713" s="1" t="s">
        <v>806</v>
      </c>
      <c r="I713" s="1" t="s">
        <v>5678</v>
      </c>
      <c r="L713" s="23" t="e">
        <v>#N/A</v>
      </c>
      <c r="M713" s="1" t="s">
        <v>1251</v>
      </c>
    </row>
    <row r="714" spans="1:13">
      <c r="A714" s="1" t="s">
        <v>1746</v>
      </c>
      <c r="B714" s="1" t="s">
        <v>806</v>
      </c>
      <c r="I714" s="1" t="s">
        <v>5678</v>
      </c>
      <c r="L714" s="23" t="e">
        <v>#N/A</v>
      </c>
      <c r="M714" s="1" t="s">
        <v>1251</v>
      </c>
    </row>
    <row r="715" spans="1:13">
      <c r="A715" s="1" t="s">
        <v>2048</v>
      </c>
      <c r="B715" s="1" t="s">
        <v>1042</v>
      </c>
      <c r="I715" s="1" t="s">
        <v>5678</v>
      </c>
      <c r="L715" s="23" t="e">
        <v>#N/A</v>
      </c>
      <c r="M715" s="1" t="s">
        <v>1251</v>
      </c>
    </row>
    <row r="716" spans="1:13">
      <c r="A716" s="1" t="s">
        <v>2052</v>
      </c>
      <c r="B716" s="1" t="s">
        <v>806</v>
      </c>
      <c r="I716" s="1" t="s">
        <v>5678</v>
      </c>
      <c r="L716" s="23" t="e">
        <v>#N/A</v>
      </c>
      <c r="M716" s="1" t="s">
        <v>1251</v>
      </c>
    </row>
    <row r="717" spans="1:13">
      <c r="A717" s="1" t="s">
        <v>2053</v>
      </c>
      <c r="B717" s="1" t="s">
        <v>806</v>
      </c>
      <c r="I717" s="1" t="s">
        <v>5678</v>
      </c>
      <c r="L717" s="23" t="e">
        <v>#N/A</v>
      </c>
      <c r="M717" s="1" t="s">
        <v>1251</v>
      </c>
    </row>
    <row r="718" spans="1:13">
      <c r="A718" s="1" t="s">
        <v>1655</v>
      </c>
      <c r="B718" s="1" t="s">
        <v>806</v>
      </c>
      <c r="I718" s="1" t="s">
        <v>5678</v>
      </c>
      <c r="L718" s="23" t="e">
        <v>#N/A</v>
      </c>
      <c r="M718" s="1" t="s">
        <v>1251</v>
      </c>
    </row>
    <row r="719" spans="1:13">
      <c r="A719" s="1" t="s">
        <v>2054</v>
      </c>
      <c r="B719" s="1" t="s">
        <v>806</v>
      </c>
      <c r="I719" s="1" t="s">
        <v>5678</v>
      </c>
      <c r="L719" s="23" t="e">
        <v>#N/A</v>
      </c>
      <c r="M719" s="1" t="s">
        <v>1251</v>
      </c>
    </row>
    <row r="720" spans="1:13">
      <c r="A720" s="1" t="s">
        <v>2090</v>
      </c>
      <c r="B720" s="1" t="s">
        <v>806</v>
      </c>
      <c r="I720" s="1" t="s">
        <v>5678</v>
      </c>
      <c r="L720" s="23" t="e">
        <v>#N/A</v>
      </c>
      <c r="M720" s="1" t="s">
        <v>807</v>
      </c>
    </row>
    <row r="721" spans="1:13">
      <c r="A721" s="1" t="s">
        <v>2093</v>
      </c>
      <c r="B721" s="1" t="s">
        <v>806</v>
      </c>
      <c r="I721" s="1" t="s">
        <v>5678</v>
      </c>
      <c r="L721" s="23" t="e">
        <v>#N/A</v>
      </c>
      <c r="M721" s="1" t="s">
        <v>807</v>
      </c>
    </row>
    <row r="722" spans="1:13">
      <c r="A722" s="1" t="s">
        <v>2110</v>
      </c>
      <c r="B722" s="1" t="s">
        <v>806</v>
      </c>
      <c r="I722" s="1" t="s">
        <v>5678</v>
      </c>
      <c r="L722" s="23" t="e">
        <v>#N/A</v>
      </c>
      <c r="M722" s="1" t="s">
        <v>878</v>
      </c>
    </row>
    <row r="723" spans="1:13">
      <c r="A723" s="1" t="s">
        <v>882</v>
      </c>
      <c r="B723" s="1" t="s">
        <v>806</v>
      </c>
      <c r="I723" s="1" t="s">
        <v>5678</v>
      </c>
      <c r="L723" s="23" t="e">
        <v>#N/A</v>
      </c>
      <c r="M723" s="1" t="s">
        <v>807</v>
      </c>
    </row>
    <row r="724" spans="1:13">
      <c r="A724" s="1" t="s">
        <v>1815</v>
      </c>
      <c r="B724" s="1" t="s">
        <v>806</v>
      </c>
      <c r="I724" s="1" t="s">
        <v>5678</v>
      </c>
      <c r="L724" s="23" t="e">
        <v>#N/A</v>
      </c>
      <c r="M724" s="1" t="s">
        <v>807</v>
      </c>
    </row>
    <row r="725" spans="1:13">
      <c r="A725" s="1" t="s">
        <v>930</v>
      </c>
      <c r="B725" s="1" t="s">
        <v>806</v>
      </c>
      <c r="I725" s="1" t="s">
        <v>5678</v>
      </c>
      <c r="L725" s="23" t="e">
        <v>#N/A</v>
      </c>
      <c r="M725" s="1" t="s">
        <v>807</v>
      </c>
    </row>
    <row r="726" spans="1:13">
      <c r="A726" s="1" t="s">
        <v>568</v>
      </c>
      <c r="B726" s="1" t="s">
        <v>806</v>
      </c>
      <c r="I726" s="1" t="s">
        <v>5678</v>
      </c>
      <c r="L726" s="23" t="e">
        <v>#N/A</v>
      </c>
      <c r="M726" s="1" t="s">
        <v>807</v>
      </c>
    </row>
    <row r="727" spans="1:13">
      <c r="A727" s="1" t="s">
        <v>577</v>
      </c>
      <c r="B727" s="1" t="s">
        <v>806</v>
      </c>
      <c r="I727" s="1" t="s">
        <v>5678</v>
      </c>
      <c r="L727" s="23" t="e">
        <v>#N/A</v>
      </c>
      <c r="M727" s="1" t="s">
        <v>807</v>
      </c>
    </row>
    <row r="728" spans="1:13">
      <c r="A728" s="1" t="s">
        <v>2094</v>
      </c>
      <c r="B728" s="1" t="s">
        <v>806</v>
      </c>
      <c r="I728" s="1" t="s">
        <v>5678</v>
      </c>
      <c r="L728" s="23" t="e">
        <v>#N/A</v>
      </c>
      <c r="M728" s="1" t="s">
        <v>807</v>
      </c>
    </row>
    <row r="729" spans="1:13">
      <c r="A729" s="1" t="s">
        <v>1583</v>
      </c>
      <c r="B729" s="1" t="s">
        <v>806</v>
      </c>
      <c r="I729" s="1" t="s">
        <v>5678</v>
      </c>
      <c r="L729" s="23" t="e">
        <v>#N/A</v>
      </c>
      <c r="M729" s="1" t="s">
        <v>807</v>
      </c>
    </row>
    <row r="730" spans="1:13">
      <c r="A730" s="1" t="s">
        <v>2091</v>
      </c>
      <c r="B730" s="1" t="s">
        <v>806</v>
      </c>
      <c r="I730" s="1" t="s">
        <v>5678</v>
      </c>
      <c r="L730" s="23" t="e">
        <v>#N/A</v>
      </c>
      <c r="M730" s="1" t="s">
        <v>807</v>
      </c>
    </row>
    <row r="731" spans="1:13">
      <c r="A731" s="1" t="s">
        <v>1433</v>
      </c>
      <c r="B731" s="1" t="s">
        <v>806</v>
      </c>
      <c r="I731" s="1" t="s">
        <v>5678</v>
      </c>
      <c r="L731" s="23" t="e">
        <v>#N/A</v>
      </c>
      <c r="M731" s="1" t="s">
        <v>807</v>
      </c>
    </row>
    <row r="732" spans="1:13">
      <c r="A732" s="1" t="s">
        <v>1386</v>
      </c>
      <c r="B732" s="1" t="s">
        <v>806</v>
      </c>
      <c r="I732" s="1" t="s">
        <v>5678</v>
      </c>
      <c r="L732" s="23" t="e">
        <v>#N/A</v>
      </c>
      <c r="M732" s="1" t="s">
        <v>807</v>
      </c>
    </row>
    <row r="733" spans="1:13">
      <c r="A733" s="1" t="s">
        <v>1688</v>
      </c>
      <c r="B733" s="1" t="s">
        <v>806</v>
      </c>
      <c r="I733" s="1" t="s">
        <v>5678</v>
      </c>
      <c r="L733" s="23" t="e">
        <v>#N/A</v>
      </c>
      <c r="M733" s="1" t="s">
        <v>807</v>
      </c>
    </row>
    <row r="734" spans="1:13">
      <c r="A734" s="1" t="s">
        <v>901</v>
      </c>
      <c r="B734" s="1" t="s">
        <v>806</v>
      </c>
      <c r="I734" s="1" t="s">
        <v>5678</v>
      </c>
      <c r="L734" s="23" t="e">
        <v>#N/A</v>
      </c>
      <c r="M734" s="1" t="s">
        <v>807</v>
      </c>
    </row>
    <row r="735" spans="1:13">
      <c r="A735" s="1" t="s">
        <v>1777</v>
      </c>
      <c r="B735" s="1" t="s">
        <v>806</v>
      </c>
      <c r="I735" s="1" t="s">
        <v>5678</v>
      </c>
      <c r="L735" s="23" t="e">
        <v>#N/A</v>
      </c>
      <c r="M735" s="1" t="s">
        <v>807</v>
      </c>
    </row>
    <row r="736" spans="1:13">
      <c r="A736" s="1" t="s">
        <v>2111</v>
      </c>
      <c r="B736" s="1" t="s">
        <v>806</v>
      </c>
      <c r="I736" s="1" t="s">
        <v>5678</v>
      </c>
      <c r="L736" s="23" t="e">
        <v>#N/A</v>
      </c>
      <c r="M736" s="1" t="s">
        <v>878</v>
      </c>
    </row>
    <row r="737" spans="1:13">
      <c r="A737" s="1" t="s">
        <v>1463</v>
      </c>
      <c r="B737" s="1" t="s">
        <v>806</v>
      </c>
      <c r="I737" s="1" t="s">
        <v>5678</v>
      </c>
      <c r="L737" s="23" t="e">
        <v>#N/A</v>
      </c>
      <c r="M737" s="1" t="s">
        <v>878</v>
      </c>
    </row>
    <row r="738" spans="1:13">
      <c r="A738" s="1" t="s">
        <v>1334</v>
      </c>
      <c r="B738" s="1" t="s">
        <v>806</v>
      </c>
      <c r="I738" s="1" t="s">
        <v>5678</v>
      </c>
      <c r="L738" s="23" t="e">
        <v>#N/A</v>
      </c>
      <c r="M738" s="1" t="s">
        <v>1020</v>
      </c>
    </row>
    <row r="739" spans="1:13">
      <c r="A739" s="1" t="s">
        <v>1830</v>
      </c>
      <c r="B739" s="1" t="s">
        <v>806</v>
      </c>
      <c r="I739" s="1" t="s">
        <v>5678</v>
      </c>
      <c r="L739" s="23" t="e">
        <v>#N/A</v>
      </c>
      <c r="M739" s="1" t="s">
        <v>807</v>
      </c>
    </row>
    <row r="740" spans="1:13">
      <c r="A740" s="1" t="s">
        <v>2112</v>
      </c>
      <c r="B740" s="1" t="s">
        <v>806</v>
      </c>
      <c r="I740" s="1" t="s">
        <v>5678</v>
      </c>
      <c r="L740" s="23" t="e">
        <v>#N/A</v>
      </c>
      <c r="M740" s="1" t="s">
        <v>878</v>
      </c>
    </row>
    <row r="741" spans="1:13">
      <c r="A741" s="1" t="s">
        <v>1558</v>
      </c>
      <c r="B741" s="1" t="s">
        <v>806</v>
      </c>
      <c r="I741" s="1" t="s">
        <v>5678</v>
      </c>
      <c r="L741" s="23" t="e">
        <v>#N/A</v>
      </c>
      <c r="M741" s="1" t="s">
        <v>807</v>
      </c>
    </row>
    <row r="742" spans="1:13">
      <c r="A742" s="1" t="s">
        <v>2131</v>
      </c>
      <c r="B742" s="1" t="s">
        <v>806</v>
      </c>
      <c r="I742" s="1" t="s">
        <v>5678</v>
      </c>
      <c r="L742" s="23" t="e">
        <v>#N/A</v>
      </c>
      <c r="M742" s="1" t="s">
        <v>1020</v>
      </c>
    </row>
    <row r="743" spans="1:13">
      <c r="A743" s="1" t="s">
        <v>1818</v>
      </c>
      <c r="B743" s="1" t="s">
        <v>806</v>
      </c>
      <c r="I743" s="1" t="s">
        <v>5678</v>
      </c>
      <c r="L743" s="23" t="e">
        <v>#N/A</v>
      </c>
      <c r="M743" s="1" t="s">
        <v>878</v>
      </c>
    </row>
    <row r="744" spans="1:13">
      <c r="A744" s="1" t="s">
        <v>2109</v>
      </c>
      <c r="B744" s="1" t="s">
        <v>806</v>
      </c>
      <c r="I744" s="1" t="s">
        <v>5678</v>
      </c>
      <c r="L744" s="23" t="e">
        <v>#N/A</v>
      </c>
      <c r="M744" s="1" t="s">
        <v>878</v>
      </c>
    </row>
    <row r="745" spans="1:13">
      <c r="A745" s="1" t="s">
        <v>322</v>
      </c>
      <c r="B745" s="1" t="s">
        <v>806</v>
      </c>
      <c r="I745" s="1" t="s">
        <v>5678</v>
      </c>
      <c r="L745" s="23" t="e">
        <v>#N/A</v>
      </c>
      <c r="M745" s="1" t="s">
        <v>878</v>
      </c>
    </row>
    <row r="746" spans="1:13">
      <c r="A746" s="1" t="s">
        <v>1367</v>
      </c>
      <c r="B746" s="1" t="s">
        <v>806</v>
      </c>
      <c r="I746" s="1" t="s">
        <v>5678</v>
      </c>
      <c r="L746" s="23" t="e">
        <v>#N/A</v>
      </c>
      <c r="M746" s="1" t="s">
        <v>878</v>
      </c>
    </row>
    <row r="747" spans="1:13">
      <c r="A747" s="1" t="s">
        <v>2102</v>
      </c>
      <c r="B747" s="1" t="s">
        <v>806</v>
      </c>
      <c r="I747" s="1" t="s">
        <v>5678</v>
      </c>
      <c r="L747" s="23" t="e">
        <v>#N/A</v>
      </c>
      <c r="M747" s="1" t="s">
        <v>878</v>
      </c>
    </row>
    <row r="748" spans="1:13">
      <c r="A748" s="1" t="s">
        <v>1284</v>
      </c>
      <c r="B748" s="1" t="s">
        <v>806</v>
      </c>
      <c r="I748" s="1" t="s">
        <v>5678</v>
      </c>
      <c r="L748" s="23" t="e">
        <v>#N/A</v>
      </c>
      <c r="M748" s="1" t="s">
        <v>878</v>
      </c>
    </row>
    <row r="749" spans="1:13">
      <c r="A749" s="1" t="s">
        <v>2114</v>
      </c>
      <c r="B749" s="1" t="s">
        <v>806</v>
      </c>
      <c r="I749" s="1" t="s">
        <v>5678</v>
      </c>
      <c r="L749" s="23" t="e">
        <v>#N/A</v>
      </c>
      <c r="M749" s="1" t="s">
        <v>878</v>
      </c>
    </row>
    <row r="750" spans="1:13">
      <c r="A750" s="1" t="s">
        <v>2115</v>
      </c>
      <c r="B750" s="1" t="s">
        <v>806</v>
      </c>
      <c r="I750" s="1" t="s">
        <v>5678</v>
      </c>
      <c r="L750" s="23" t="e">
        <v>#N/A</v>
      </c>
      <c r="M750" s="1" t="s">
        <v>878</v>
      </c>
    </row>
    <row r="751" spans="1:13">
      <c r="A751" s="1" t="s">
        <v>2108</v>
      </c>
      <c r="B751" s="1" t="s">
        <v>806</v>
      </c>
      <c r="I751" s="1" t="s">
        <v>5678</v>
      </c>
      <c r="L751" s="23" t="e">
        <v>#N/A</v>
      </c>
      <c r="M751" s="1" t="s">
        <v>878</v>
      </c>
    </row>
    <row r="752" spans="1:13">
      <c r="A752" s="1" t="s">
        <v>960</v>
      </c>
      <c r="B752" s="1" t="s">
        <v>806</v>
      </c>
      <c r="I752" s="1" t="s">
        <v>5678</v>
      </c>
      <c r="L752" s="23" t="e">
        <v>#N/A</v>
      </c>
      <c r="M752" s="1" t="s">
        <v>878</v>
      </c>
    </row>
    <row r="753" spans="1:13">
      <c r="A753" s="1" t="s">
        <v>983</v>
      </c>
      <c r="B753" s="1" t="s">
        <v>806</v>
      </c>
      <c r="I753" s="1" t="s">
        <v>5678</v>
      </c>
      <c r="L753" s="23" t="e">
        <v>#N/A</v>
      </c>
      <c r="M753" s="1" t="s">
        <v>878</v>
      </c>
    </row>
    <row r="754" spans="1:13">
      <c r="A754" s="1" t="s">
        <v>2118</v>
      </c>
      <c r="B754" s="1" t="s">
        <v>806</v>
      </c>
      <c r="I754" s="1" t="s">
        <v>5678</v>
      </c>
      <c r="L754" s="23" t="e">
        <v>#N/A</v>
      </c>
      <c r="M754" s="1" t="s">
        <v>878</v>
      </c>
    </row>
    <row r="755" spans="1:13">
      <c r="A755" s="1" t="s">
        <v>1728</v>
      </c>
      <c r="B755" s="1" t="s">
        <v>806</v>
      </c>
      <c r="I755" s="1" t="s">
        <v>5678</v>
      </c>
      <c r="L755" s="23" t="e">
        <v>#N/A</v>
      </c>
      <c r="M755" s="1" t="s">
        <v>878</v>
      </c>
    </row>
    <row r="756" spans="1:13">
      <c r="A756" s="1" t="s">
        <v>2121</v>
      </c>
      <c r="B756" s="1" t="s">
        <v>806</v>
      </c>
      <c r="I756" s="1" t="s">
        <v>5678</v>
      </c>
      <c r="L756" s="23" t="e">
        <v>#N/A</v>
      </c>
      <c r="M756" s="1" t="s">
        <v>878</v>
      </c>
    </row>
    <row r="757" spans="1:13">
      <c r="A757" s="1" t="s">
        <v>411</v>
      </c>
      <c r="B757" s="1" t="s">
        <v>806</v>
      </c>
      <c r="I757" s="1" t="s">
        <v>5678</v>
      </c>
      <c r="L757" s="23" t="e">
        <v>#N/A</v>
      </c>
      <c r="M757" s="1" t="s">
        <v>1020</v>
      </c>
    </row>
    <row r="758" spans="1:13">
      <c r="A758" s="1" t="s">
        <v>638</v>
      </c>
      <c r="B758" s="1" t="s">
        <v>806</v>
      </c>
      <c r="I758" s="1" t="s">
        <v>5678</v>
      </c>
      <c r="L758" s="23" t="e">
        <v>#N/A</v>
      </c>
      <c r="M758" s="1" t="s">
        <v>878</v>
      </c>
    </row>
    <row r="759" spans="1:13">
      <c r="A759" s="1" t="s">
        <v>2137</v>
      </c>
      <c r="B759" s="1" t="s">
        <v>806</v>
      </c>
      <c r="I759" s="1" t="s">
        <v>5678</v>
      </c>
      <c r="L759" s="23" t="e">
        <v>#N/A</v>
      </c>
      <c r="M759" s="1" t="s">
        <v>1020</v>
      </c>
    </row>
    <row r="760" spans="1:13">
      <c r="A760" s="1" t="s">
        <v>510</v>
      </c>
      <c r="B760" s="1" t="s">
        <v>806</v>
      </c>
      <c r="I760" s="1" t="s">
        <v>5678</v>
      </c>
      <c r="L760" s="23" t="e">
        <v>#N/A</v>
      </c>
      <c r="M760" s="1" t="s">
        <v>1020</v>
      </c>
    </row>
    <row r="761" spans="1:13">
      <c r="A761" s="1" t="s">
        <v>1898</v>
      </c>
      <c r="B761" s="1" t="s">
        <v>806</v>
      </c>
      <c r="I761" s="1" t="s">
        <v>5678</v>
      </c>
      <c r="L761" s="23" t="e">
        <v>#N/A</v>
      </c>
      <c r="M761" s="1" t="s">
        <v>1020</v>
      </c>
    </row>
    <row r="762" spans="1:13">
      <c r="A762" s="1" t="s">
        <v>1026</v>
      </c>
      <c r="B762" s="1" t="s">
        <v>806</v>
      </c>
      <c r="I762" s="1" t="s">
        <v>5678</v>
      </c>
      <c r="L762" s="23" t="e">
        <v>#N/A</v>
      </c>
      <c r="M762" s="1" t="s">
        <v>1020</v>
      </c>
    </row>
    <row r="763" spans="1:13">
      <c r="A763" s="1" t="s">
        <v>2130</v>
      </c>
      <c r="B763" s="1" t="s">
        <v>806</v>
      </c>
      <c r="I763" s="1" t="s">
        <v>5678</v>
      </c>
      <c r="L763" s="23" t="e">
        <v>#N/A</v>
      </c>
      <c r="M763" s="1" t="s">
        <v>1020</v>
      </c>
    </row>
    <row r="764" spans="1:13">
      <c r="A764" s="1" t="s">
        <v>2138</v>
      </c>
      <c r="B764" s="1" t="s">
        <v>806</v>
      </c>
      <c r="I764" s="1" t="s">
        <v>5678</v>
      </c>
      <c r="L764" s="23" t="e">
        <v>#N/A</v>
      </c>
      <c r="M764" s="1" t="s">
        <v>1020</v>
      </c>
    </row>
    <row r="765" spans="1:13">
      <c r="A765" s="1" t="s">
        <v>1637</v>
      </c>
      <c r="B765" s="1" t="s">
        <v>806</v>
      </c>
      <c r="I765" s="1" t="s">
        <v>5678</v>
      </c>
      <c r="L765" s="23" t="e">
        <v>#N/A</v>
      </c>
      <c r="M765" s="1" t="s">
        <v>878</v>
      </c>
    </row>
    <row r="766" spans="1:13">
      <c r="A766" s="1" t="s">
        <v>2139</v>
      </c>
      <c r="B766" s="1" t="s">
        <v>806</v>
      </c>
      <c r="I766" s="1" t="s">
        <v>5678</v>
      </c>
      <c r="L766" s="23" t="e">
        <v>#N/A</v>
      </c>
      <c r="M766" s="1" t="s">
        <v>1020</v>
      </c>
    </row>
    <row r="767" spans="1:13">
      <c r="A767" s="1" t="s">
        <v>2140</v>
      </c>
      <c r="B767" s="1" t="s">
        <v>806</v>
      </c>
      <c r="I767" s="1" t="s">
        <v>5678</v>
      </c>
      <c r="L767" s="23" t="e">
        <v>#N/A</v>
      </c>
      <c r="M767" s="1" t="s">
        <v>1020</v>
      </c>
    </row>
    <row r="768" spans="1:13">
      <c r="A768" s="1" t="s">
        <v>2382</v>
      </c>
      <c r="B768" s="1" t="s">
        <v>1042</v>
      </c>
      <c r="I768" s="1" t="s">
        <v>5678</v>
      </c>
      <c r="L768" s="23" t="e">
        <v>#N/A</v>
      </c>
      <c r="M768" s="1" t="s">
        <v>1044</v>
      </c>
    </row>
    <row r="769" spans="1:13">
      <c r="A769" s="1" t="s">
        <v>2383</v>
      </c>
      <c r="B769" s="1" t="s">
        <v>1042</v>
      </c>
      <c r="I769" s="1" t="s">
        <v>5678</v>
      </c>
      <c r="L769" s="23" t="e">
        <v>#N/A</v>
      </c>
      <c r="M769" s="1" t="s">
        <v>1044</v>
      </c>
    </row>
    <row r="770" spans="1:13">
      <c r="A770" s="1" t="s">
        <v>529</v>
      </c>
      <c r="B770" s="1" t="s">
        <v>1042</v>
      </c>
      <c r="I770" s="1" t="s">
        <v>5678</v>
      </c>
      <c r="L770" s="23" t="e">
        <v>#N/A</v>
      </c>
      <c r="M770" s="1" t="s">
        <v>1044</v>
      </c>
    </row>
    <row r="771" spans="1:13">
      <c r="A771" s="1" t="s">
        <v>1041</v>
      </c>
      <c r="B771" s="1" t="s">
        <v>1042</v>
      </c>
      <c r="I771" s="1" t="s">
        <v>5678</v>
      </c>
      <c r="L771" s="23" t="e">
        <v>#N/A</v>
      </c>
      <c r="M771" s="1" t="s">
        <v>1044</v>
      </c>
    </row>
    <row r="772" spans="1:13">
      <c r="A772" s="1" t="s">
        <v>2385</v>
      </c>
      <c r="B772" s="1" t="s">
        <v>1042</v>
      </c>
      <c r="I772" s="1" t="s">
        <v>5678</v>
      </c>
      <c r="L772" s="23" t="e">
        <v>#N/A</v>
      </c>
      <c r="M772" s="1" t="s">
        <v>1044</v>
      </c>
    </row>
    <row r="773" spans="1:13">
      <c r="A773" s="1" t="s">
        <v>2386</v>
      </c>
      <c r="B773" s="1" t="s">
        <v>1042</v>
      </c>
      <c r="I773" s="1" t="s">
        <v>5678</v>
      </c>
      <c r="L773" s="23" t="e">
        <v>#N/A</v>
      </c>
      <c r="M773" s="1" t="s">
        <v>1044</v>
      </c>
    </row>
    <row r="774" spans="1:13">
      <c r="A774" s="1" t="s">
        <v>2387</v>
      </c>
      <c r="B774" s="1" t="s">
        <v>1042</v>
      </c>
      <c r="I774" s="1" t="s">
        <v>5678</v>
      </c>
      <c r="L774" s="23" t="e">
        <v>#N/A</v>
      </c>
      <c r="M774" s="1" t="s">
        <v>1044</v>
      </c>
    </row>
    <row r="775" spans="1:13">
      <c r="A775" s="1" t="s">
        <v>2873</v>
      </c>
      <c r="B775" s="1" t="s">
        <v>1042</v>
      </c>
      <c r="I775" s="1" t="s">
        <v>5678</v>
      </c>
      <c r="L775" s="23" t="e">
        <v>#N/A</v>
      </c>
      <c r="M775" s="1" t="s">
        <v>775</v>
      </c>
    </row>
    <row r="776" spans="1:13">
      <c r="A776" s="1" t="s">
        <v>2695</v>
      </c>
      <c r="B776" s="1" t="s">
        <v>5711</v>
      </c>
      <c r="I776" s="1" t="s">
        <v>5678</v>
      </c>
      <c r="L776" s="23" t="e">
        <v>#N/A</v>
      </c>
      <c r="M776" s="1" t="s">
        <v>1115</v>
      </c>
    </row>
    <row r="777" spans="1:13">
      <c r="A777" s="1" t="s">
        <v>1113</v>
      </c>
      <c r="B777" s="1" t="s">
        <v>1042</v>
      </c>
      <c r="I777" s="1" t="s">
        <v>5678</v>
      </c>
      <c r="L777" s="23" t="e">
        <v>#N/A</v>
      </c>
      <c r="M777" s="1" t="s">
        <v>1115</v>
      </c>
    </row>
    <row r="778" spans="1:13">
      <c r="A778" s="1" t="s">
        <v>348</v>
      </c>
      <c r="B778" s="1" t="s">
        <v>806</v>
      </c>
      <c r="I778" s="1" t="s">
        <v>5678</v>
      </c>
      <c r="L778" s="23" t="e">
        <v>#N/A</v>
      </c>
      <c r="M778" s="1" t="s">
        <v>775</v>
      </c>
    </row>
    <row r="779" spans="1:13">
      <c r="A779" s="1" t="s">
        <v>2877</v>
      </c>
      <c r="B779" s="1" t="s">
        <v>1042</v>
      </c>
      <c r="I779" s="1" t="s">
        <v>5678</v>
      </c>
      <c r="L779" s="23" t="e">
        <v>#N/A</v>
      </c>
      <c r="M779" s="1" t="s">
        <v>775</v>
      </c>
    </row>
    <row r="780" spans="1:13">
      <c r="A780" s="1" t="s">
        <v>276</v>
      </c>
      <c r="B780" s="1" t="s">
        <v>806</v>
      </c>
      <c r="I780" s="1" t="s">
        <v>5678</v>
      </c>
      <c r="L780" s="23" t="e">
        <v>#N/A</v>
      </c>
      <c r="M780" s="1" t="s">
        <v>775</v>
      </c>
    </row>
    <row r="781" spans="1:13">
      <c r="A781" s="1" t="s">
        <v>1690</v>
      </c>
      <c r="B781" s="1" t="s">
        <v>806</v>
      </c>
      <c r="I781" s="1" t="s">
        <v>5678</v>
      </c>
      <c r="L781" s="23" t="e">
        <v>#N/A</v>
      </c>
      <c r="M781" s="1" t="s">
        <v>1089</v>
      </c>
    </row>
    <row r="782" spans="1:13">
      <c r="A782" s="1" t="s">
        <v>2992</v>
      </c>
      <c r="B782" s="1" t="s">
        <v>806</v>
      </c>
      <c r="I782" s="1" t="s">
        <v>5678</v>
      </c>
      <c r="L782" s="23" t="e">
        <v>#N/A</v>
      </c>
      <c r="M782" s="1" t="s">
        <v>1089</v>
      </c>
    </row>
    <row r="783" spans="1:13">
      <c r="A783" s="1" t="s">
        <v>610</v>
      </c>
      <c r="B783" s="1" t="s">
        <v>806</v>
      </c>
      <c r="I783" s="1" t="s">
        <v>5678</v>
      </c>
      <c r="L783" s="23" t="e">
        <v>#N/A</v>
      </c>
      <c r="M783" s="1" t="s">
        <v>900</v>
      </c>
    </row>
    <row r="784" spans="1:13">
      <c r="A784" s="1" t="s">
        <v>3101</v>
      </c>
      <c r="B784" s="1" t="s">
        <v>806</v>
      </c>
      <c r="I784" s="1" t="s">
        <v>5678</v>
      </c>
      <c r="L784" s="23" t="e">
        <v>#N/A</v>
      </c>
      <c r="M784" s="1" t="s">
        <v>1077</v>
      </c>
    </row>
    <row r="785" spans="1:13">
      <c r="A785" s="1" t="s">
        <v>3102</v>
      </c>
      <c r="B785" s="1" t="s">
        <v>806</v>
      </c>
      <c r="I785" s="1" t="s">
        <v>5678</v>
      </c>
      <c r="L785" s="23" t="e">
        <v>#N/A</v>
      </c>
      <c r="M785" s="1" t="s">
        <v>1077</v>
      </c>
    </row>
    <row r="786" spans="1:13">
      <c r="A786" s="1" t="s">
        <v>3136</v>
      </c>
      <c r="B786" s="1" t="s">
        <v>1042</v>
      </c>
      <c r="I786" s="1" t="s">
        <v>5678</v>
      </c>
      <c r="L786" s="23" t="e">
        <v>#N/A</v>
      </c>
      <c r="M786" s="1" t="s">
        <v>888</v>
      </c>
    </row>
    <row r="787" spans="1:13">
      <c r="A787" s="1" t="s">
        <v>131</v>
      </c>
      <c r="B787" s="1" t="s">
        <v>806</v>
      </c>
      <c r="I787" s="1" t="s">
        <v>5678</v>
      </c>
      <c r="L787" s="23" t="e">
        <v>#N/A</v>
      </c>
      <c r="M787" s="1" t="s">
        <v>779</v>
      </c>
    </row>
    <row r="788" spans="1:13">
      <c r="A788" s="1" t="s">
        <v>3996</v>
      </c>
      <c r="B788" s="1" t="s">
        <v>806</v>
      </c>
      <c r="I788" s="1" t="s">
        <v>5678</v>
      </c>
      <c r="L788" s="23" t="e">
        <v>#N/A</v>
      </c>
      <c r="M788" s="1">
        <v>0</v>
      </c>
    </row>
    <row r="789" spans="1:13">
      <c r="A789" s="1" t="s">
        <v>3161</v>
      </c>
      <c r="B789" s="1" t="s">
        <v>806</v>
      </c>
      <c r="I789" s="1" t="s">
        <v>5678</v>
      </c>
      <c r="L789" s="23" t="e">
        <v>#N/A</v>
      </c>
      <c r="M789" s="1" t="s">
        <v>779</v>
      </c>
    </row>
    <row r="790" spans="1:13">
      <c r="A790" s="1" t="s">
        <v>3496</v>
      </c>
      <c r="B790" s="1" t="s">
        <v>1042</v>
      </c>
      <c r="I790" s="1" t="s">
        <v>5678</v>
      </c>
      <c r="L790" s="23" t="e">
        <v>#N/A</v>
      </c>
      <c r="M790" s="1" t="s">
        <v>967</v>
      </c>
    </row>
    <row r="791" spans="1:13">
      <c r="A791" s="1" t="s">
        <v>3497</v>
      </c>
      <c r="B791" s="1" t="s">
        <v>1042</v>
      </c>
      <c r="I791" s="1" t="s">
        <v>5678</v>
      </c>
      <c r="L791" s="23" t="e">
        <v>#N/A</v>
      </c>
      <c r="M791" s="1" t="s">
        <v>967</v>
      </c>
    </row>
    <row r="792" spans="1:13">
      <c r="A792" s="1" t="s">
        <v>4020</v>
      </c>
      <c r="B792" s="1" t="s">
        <v>4063</v>
      </c>
      <c r="I792" s="1" t="s">
        <v>5678</v>
      </c>
      <c r="K792" s="1" t="s">
        <v>4286</v>
      </c>
      <c r="L792" s="23" t="e">
        <v>#N/A</v>
      </c>
      <c r="M792" s="1" t="e">
        <v>#N/A</v>
      </c>
    </row>
    <row r="793" spans="1:13">
      <c r="A793" s="1" t="s">
        <v>4022</v>
      </c>
      <c r="B793" s="1" t="s">
        <v>4063</v>
      </c>
      <c r="I793" s="1" t="s">
        <v>5678</v>
      </c>
      <c r="K793" s="1" t="s">
        <v>4286</v>
      </c>
      <c r="L793" s="23" t="e">
        <v>#N/A</v>
      </c>
      <c r="M793" s="1" t="e">
        <v>#N/A</v>
      </c>
    </row>
    <row r="794" spans="1:13">
      <c r="A794" s="1" t="s">
        <v>4023</v>
      </c>
      <c r="B794" s="1" t="s">
        <v>4024</v>
      </c>
      <c r="I794" s="1" t="s">
        <v>5678</v>
      </c>
      <c r="K794" s="1" t="s">
        <v>4286</v>
      </c>
      <c r="L794" s="23" t="e">
        <v>#N/A</v>
      </c>
      <c r="M794" s="1" t="e">
        <v>#N/A</v>
      </c>
    </row>
    <row r="795" spans="1:13">
      <c r="A795" s="1" t="s">
        <v>4032</v>
      </c>
      <c r="B795" s="1" t="s">
        <v>4033</v>
      </c>
      <c r="I795" s="1" t="s">
        <v>5678</v>
      </c>
      <c r="K795" s="1" t="s">
        <v>4286</v>
      </c>
      <c r="L795" s="23" t="e">
        <v>#N/A</v>
      </c>
      <c r="M795" s="1" t="e">
        <v>#N/A</v>
      </c>
    </row>
    <row r="796" spans="1:13">
      <c r="A796" s="1" t="s">
        <v>4036</v>
      </c>
      <c r="B796" s="1" t="s">
        <v>4033</v>
      </c>
      <c r="I796" s="1" t="s">
        <v>5678</v>
      </c>
      <c r="K796" s="1" t="s">
        <v>4286</v>
      </c>
      <c r="L796" s="23" t="e">
        <v>#N/A</v>
      </c>
      <c r="M796" s="1" t="e">
        <v>#N/A</v>
      </c>
    </row>
    <row r="797" spans="1:13">
      <c r="A797" s="1" t="s">
        <v>4037</v>
      </c>
      <c r="B797" s="1" t="s">
        <v>4033</v>
      </c>
      <c r="I797" s="1" t="s">
        <v>5678</v>
      </c>
      <c r="K797" s="1" t="s">
        <v>4286</v>
      </c>
      <c r="L797" s="23" t="e">
        <v>#N/A</v>
      </c>
      <c r="M797" s="1" t="e">
        <v>#N/A</v>
      </c>
    </row>
    <row r="798" spans="1:13">
      <c r="A798" s="1" t="s">
        <v>4038</v>
      </c>
      <c r="B798" s="1" t="s">
        <v>4033</v>
      </c>
      <c r="I798" s="1" t="s">
        <v>5678</v>
      </c>
      <c r="K798" s="1" t="s">
        <v>4286</v>
      </c>
      <c r="L798" s="23" t="e">
        <v>#N/A</v>
      </c>
      <c r="M798" s="1" t="e">
        <v>#N/A</v>
      </c>
    </row>
    <row r="799" spans="1:13">
      <c r="A799" s="1" t="s">
        <v>4039</v>
      </c>
      <c r="B799" s="1" t="s">
        <v>4033</v>
      </c>
      <c r="I799" s="1" t="s">
        <v>5678</v>
      </c>
      <c r="K799" s="1" t="s">
        <v>4286</v>
      </c>
      <c r="L799" s="23" t="e">
        <v>#N/A</v>
      </c>
      <c r="M799" s="1" t="e">
        <v>#N/A</v>
      </c>
    </row>
    <row r="800" spans="1:13">
      <c r="A800" s="1" t="s">
        <v>4041</v>
      </c>
      <c r="B800" s="1" t="s">
        <v>4033</v>
      </c>
      <c r="I800" s="1" t="s">
        <v>5678</v>
      </c>
      <c r="K800" s="1" t="s">
        <v>4286</v>
      </c>
      <c r="L800" s="23" t="e">
        <v>#N/A</v>
      </c>
      <c r="M800" s="1" t="e">
        <v>#N/A</v>
      </c>
    </row>
    <row r="801" spans="1:13">
      <c r="A801" s="1" t="s">
        <v>4042</v>
      </c>
      <c r="B801" s="1" t="s">
        <v>4043</v>
      </c>
      <c r="I801" s="1" t="s">
        <v>5678</v>
      </c>
      <c r="K801" s="1" t="s">
        <v>4286</v>
      </c>
      <c r="L801" s="23" t="e">
        <v>#N/A</v>
      </c>
      <c r="M801" s="1" t="e">
        <v>#N/A</v>
      </c>
    </row>
    <row r="802" spans="1:13">
      <c r="A802" s="1" t="s">
        <v>4044</v>
      </c>
      <c r="B802" s="1" t="s">
        <v>4043</v>
      </c>
      <c r="I802" s="1" t="s">
        <v>5678</v>
      </c>
      <c r="K802" s="1" t="s">
        <v>4286</v>
      </c>
      <c r="L802" s="23" t="e">
        <v>#N/A</v>
      </c>
      <c r="M802" s="1" t="e">
        <v>#N/A</v>
      </c>
    </row>
    <row r="803" spans="1:13">
      <c r="A803" s="1" t="s">
        <v>4045</v>
      </c>
      <c r="B803" s="1" t="s">
        <v>4043</v>
      </c>
      <c r="I803" s="1" t="s">
        <v>5678</v>
      </c>
      <c r="K803" s="1" t="s">
        <v>4286</v>
      </c>
      <c r="L803" s="23" t="e">
        <v>#N/A</v>
      </c>
      <c r="M803" s="1" t="e">
        <v>#N/A</v>
      </c>
    </row>
    <row r="804" spans="1:13">
      <c r="A804" s="1" t="s">
        <v>4046</v>
      </c>
      <c r="B804" s="1" t="s">
        <v>4047</v>
      </c>
      <c r="I804" s="1" t="s">
        <v>5678</v>
      </c>
      <c r="K804" s="1" t="s">
        <v>4286</v>
      </c>
      <c r="L804" s="23" t="e">
        <v>#N/A</v>
      </c>
      <c r="M804" s="1" t="e">
        <v>#N/A</v>
      </c>
    </row>
    <row r="805" spans="1:13">
      <c r="A805" s="1" t="s">
        <v>4049</v>
      </c>
      <c r="B805" s="1" t="s">
        <v>4047</v>
      </c>
      <c r="I805" s="1" t="s">
        <v>5678</v>
      </c>
      <c r="K805" s="1" t="s">
        <v>4286</v>
      </c>
      <c r="L805" s="23" t="e">
        <v>#N/A</v>
      </c>
      <c r="M805" s="1" t="e">
        <v>#N/A</v>
      </c>
    </row>
    <row r="806" spans="1:13">
      <c r="A806" s="1" t="s">
        <v>4051</v>
      </c>
      <c r="B806" s="1" t="s">
        <v>4024</v>
      </c>
      <c r="I806" s="1" t="s">
        <v>5678</v>
      </c>
      <c r="K806" s="1" t="s">
        <v>4286</v>
      </c>
      <c r="L806" s="23" t="e">
        <v>#N/A</v>
      </c>
      <c r="M806" s="1" t="e">
        <v>#N/A</v>
      </c>
    </row>
    <row r="807" spans="1:13">
      <c r="A807" s="1" t="s">
        <v>4081</v>
      </c>
      <c r="B807" s="1" t="s">
        <v>4024</v>
      </c>
      <c r="I807" s="1" t="s">
        <v>5678</v>
      </c>
      <c r="K807" s="1" t="s">
        <v>4286</v>
      </c>
      <c r="L807" s="23" t="e">
        <v>#N/A</v>
      </c>
      <c r="M807" s="1" t="e">
        <v>#N/A</v>
      </c>
    </row>
    <row r="808" spans="1:13">
      <c r="A808" s="1" t="s">
        <v>4085</v>
      </c>
      <c r="B808" s="1" t="s">
        <v>4047</v>
      </c>
      <c r="I808" s="1" t="s">
        <v>5678</v>
      </c>
      <c r="K808" s="1" t="s">
        <v>4286</v>
      </c>
      <c r="L808" s="23" t="e">
        <v>#N/A</v>
      </c>
      <c r="M808" s="1" t="e">
        <v>#N/A</v>
      </c>
    </row>
    <row r="809" spans="1:13">
      <c r="A809" s="1" t="s">
        <v>4086</v>
      </c>
      <c r="B809" s="1" t="s">
        <v>4047</v>
      </c>
      <c r="I809" s="1" t="s">
        <v>5678</v>
      </c>
      <c r="K809" s="1" t="s">
        <v>4286</v>
      </c>
      <c r="L809" s="23" t="e">
        <v>#N/A</v>
      </c>
      <c r="M809" s="1" t="e">
        <v>#N/A</v>
      </c>
    </row>
    <row r="810" spans="1:13">
      <c r="A810" s="1" t="s">
        <v>4095</v>
      </c>
      <c r="B810" s="1" t="s">
        <v>4047</v>
      </c>
      <c r="I810" s="1" t="s">
        <v>5678</v>
      </c>
      <c r="K810" s="1" t="s">
        <v>4286</v>
      </c>
      <c r="L810" s="23" t="e">
        <v>#N/A</v>
      </c>
      <c r="M810" s="1" t="e">
        <v>#N/A</v>
      </c>
    </row>
    <row r="811" spans="1:13">
      <c r="A811" s="1" t="s">
        <v>4112</v>
      </c>
      <c r="B811" s="1" t="s">
        <v>4033</v>
      </c>
      <c r="I811" s="1" t="s">
        <v>5678</v>
      </c>
      <c r="K811" s="1" t="s">
        <v>4286</v>
      </c>
      <c r="L811" s="23" t="e">
        <v>#N/A</v>
      </c>
      <c r="M811" s="1" t="e">
        <v>#N/A</v>
      </c>
    </row>
    <row r="812" spans="1:13">
      <c r="A812" s="1" t="s">
        <v>4115</v>
      </c>
      <c r="B812" s="1" t="s">
        <v>4033</v>
      </c>
      <c r="I812" s="1" t="s">
        <v>5678</v>
      </c>
      <c r="K812" s="1" t="s">
        <v>4286</v>
      </c>
      <c r="L812" s="23" t="e">
        <v>#N/A</v>
      </c>
      <c r="M812" s="1" t="e">
        <v>#N/A</v>
      </c>
    </row>
    <row r="813" spans="1:13">
      <c r="A813" s="1" t="s">
        <v>4117</v>
      </c>
      <c r="B813" s="1" t="s">
        <v>4047</v>
      </c>
      <c r="I813" s="1" t="s">
        <v>5678</v>
      </c>
      <c r="K813" s="1" t="s">
        <v>4286</v>
      </c>
      <c r="L813" s="23" t="e">
        <v>#N/A</v>
      </c>
      <c r="M813" s="1" t="e">
        <v>#N/A</v>
      </c>
    </row>
    <row r="814" spans="1:13">
      <c r="A814" s="1" t="s">
        <v>4121</v>
      </c>
      <c r="B814" s="1" t="s">
        <v>4047</v>
      </c>
      <c r="I814" s="1" t="s">
        <v>5678</v>
      </c>
      <c r="K814" s="1" t="s">
        <v>4286</v>
      </c>
      <c r="L814" s="23" t="e">
        <v>#N/A</v>
      </c>
      <c r="M814" s="1" t="e">
        <v>#N/A</v>
      </c>
    </row>
    <row r="815" spans="1:13">
      <c r="A815" s="1" t="s">
        <v>4122</v>
      </c>
      <c r="B815" s="1" t="s">
        <v>4047</v>
      </c>
      <c r="I815" s="1" t="s">
        <v>5678</v>
      </c>
      <c r="K815" s="1" t="s">
        <v>4286</v>
      </c>
      <c r="L815" s="23" t="e">
        <v>#N/A</v>
      </c>
      <c r="M815" s="1" t="e">
        <v>#N/A</v>
      </c>
    </row>
    <row r="816" spans="1:13">
      <c r="A816" s="1" t="s">
        <v>4123</v>
      </c>
      <c r="B816" s="1" t="s">
        <v>4047</v>
      </c>
      <c r="I816" s="1" t="s">
        <v>5678</v>
      </c>
      <c r="K816" s="1" t="s">
        <v>4286</v>
      </c>
      <c r="L816" s="23" t="e">
        <v>#N/A</v>
      </c>
      <c r="M816" s="1" t="e">
        <v>#N/A</v>
      </c>
    </row>
    <row r="817" spans="1:13">
      <c r="A817" s="1" t="s">
        <v>4124</v>
      </c>
      <c r="B817" s="1" t="s">
        <v>4047</v>
      </c>
      <c r="I817" s="1" t="s">
        <v>5678</v>
      </c>
      <c r="K817" s="1" t="s">
        <v>4286</v>
      </c>
      <c r="L817" s="23" t="e">
        <v>#N/A</v>
      </c>
      <c r="M817" s="1" t="e">
        <v>#N/A</v>
      </c>
    </row>
    <row r="818" spans="1:13">
      <c r="A818" s="1" t="s">
        <v>4125</v>
      </c>
      <c r="B818" s="1" t="s">
        <v>4047</v>
      </c>
      <c r="I818" s="1" t="s">
        <v>5678</v>
      </c>
      <c r="K818" s="1" t="s">
        <v>4286</v>
      </c>
      <c r="L818" s="23" t="e">
        <v>#N/A</v>
      </c>
      <c r="M818" s="1" t="e">
        <v>#N/A</v>
      </c>
    </row>
    <row r="819" spans="1:13">
      <c r="A819" s="1" t="s">
        <v>4126</v>
      </c>
      <c r="B819" s="1" t="s">
        <v>4047</v>
      </c>
      <c r="I819" s="1" t="s">
        <v>5678</v>
      </c>
      <c r="K819" s="1" t="s">
        <v>4286</v>
      </c>
      <c r="L819" s="23" t="e">
        <v>#N/A</v>
      </c>
      <c r="M819" s="1" t="e">
        <v>#N/A</v>
      </c>
    </row>
    <row r="820" spans="1:13">
      <c r="A820" s="1" t="s">
        <v>4127</v>
      </c>
      <c r="B820" s="1" t="s">
        <v>4047</v>
      </c>
      <c r="I820" s="1" t="s">
        <v>5678</v>
      </c>
      <c r="K820" s="1" t="s">
        <v>4286</v>
      </c>
      <c r="L820" s="23" t="e">
        <v>#N/A</v>
      </c>
      <c r="M820" s="1" t="e">
        <v>#N/A</v>
      </c>
    </row>
    <row r="821" spans="1:13">
      <c r="A821" s="1" t="s">
        <v>4128</v>
      </c>
      <c r="B821" s="1" t="s">
        <v>4047</v>
      </c>
      <c r="I821" s="1" t="s">
        <v>5678</v>
      </c>
      <c r="K821" s="1" t="s">
        <v>4286</v>
      </c>
      <c r="L821" s="23" t="e">
        <v>#N/A</v>
      </c>
      <c r="M821" s="1" t="e">
        <v>#N/A</v>
      </c>
    </row>
    <row r="822" spans="1:13">
      <c r="A822" s="1" t="s">
        <v>4129</v>
      </c>
      <c r="B822" s="1" t="s">
        <v>4047</v>
      </c>
      <c r="I822" s="1" t="s">
        <v>5678</v>
      </c>
      <c r="K822" s="1" t="s">
        <v>4286</v>
      </c>
      <c r="L822" s="23" t="e">
        <v>#N/A</v>
      </c>
      <c r="M822" s="1" t="e">
        <v>#N/A</v>
      </c>
    </row>
    <row r="823" spans="1:13">
      <c r="A823" s="1" t="s">
        <v>4130</v>
      </c>
      <c r="B823" s="1" t="s">
        <v>4043</v>
      </c>
      <c r="I823" s="1" t="s">
        <v>5678</v>
      </c>
      <c r="K823" s="1" t="s">
        <v>4286</v>
      </c>
      <c r="L823" s="23" t="e">
        <v>#N/A</v>
      </c>
      <c r="M823" s="1" t="e">
        <v>#N/A</v>
      </c>
    </row>
    <row r="824" spans="1:13">
      <c r="A824" s="1" t="s">
        <v>4131</v>
      </c>
      <c r="B824" s="1" t="s">
        <v>4043</v>
      </c>
      <c r="I824" s="1" t="s">
        <v>5678</v>
      </c>
      <c r="K824" s="1" t="s">
        <v>4286</v>
      </c>
      <c r="L824" s="23" t="e">
        <v>#N/A</v>
      </c>
      <c r="M824" s="1" t="e">
        <v>#N/A</v>
      </c>
    </row>
    <row r="825" spans="1:13">
      <c r="A825" s="1" t="s">
        <v>4132</v>
      </c>
      <c r="B825" s="1" t="s">
        <v>4043</v>
      </c>
      <c r="I825" s="1" t="s">
        <v>5678</v>
      </c>
      <c r="K825" s="1" t="s">
        <v>4286</v>
      </c>
      <c r="L825" s="23" t="e">
        <v>#N/A</v>
      </c>
      <c r="M825" s="1" t="e">
        <v>#N/A</v>
      </c>
    </row>
    <row r="826" spans="1:13">
      <c r="A826" s="1" t="s">
        <v>4133</v>
      </c>
      <c r="B826" s="1" t="s">
        <v>4043</v>
      </c>
      <c r="I826" s="1" t="s">
        <v>5678</v>
      </c>
      <c r="K826" s="1" t="s">
        <v>4286</v>
      </c>
      <c r="L826" s="23" t="e">
        <v>#N/A</v>
      </c>
      <c r="M826" s="1" t="e">
        <v>#N/A</v>
      </c>
    </row>
    <row r="827" spans="1:13">
      <c r="A827" s="1" t="s">
        <v>4134</v>
      </c>
      <c r="B827" s="1" t="s">
        <v>4043</v>
      </c>
      <c r="I827" s="1" t="s">
        <v>5678</v>
      </c>
      <c r="K827" s="1" t="s">
        <v>4286</v>
      </c>
      <c r="L827" s="23" t="e">
        <v>#N/A</v>
      </c>
      <c r="M827" s="1" t="e">
        <v>#N/A</v>
      </c>
    </row>
    <row r="828" spans="1:13">
      <c r="A828" s="1" t="s">
        <v>4177</v>
      </c>
      <c r="B828" s="1" t="s">
        <v>4047</v>
      </c>
      <c r="I828" s="1" t="s">
        <v>5678</v>
      </c>
      <c r="K828" s="1" t="s">
        <v>4286</v>
      </c>
      <c r="L828" s="23" t="e">
        <v>#N/A</v>
      </c>
      <c r="M828" s="1" t="e">
        <v>#N/A</v>
      </c>
    </row>
    <row r="829" spans="1:13">
      <c r="A829" s="1" t="s">
        <v>4181</v>
      </c>
      <c r="B829" s="1" t="s">
        <v>4047</v>
      </c>
      <c r="I829" s="1" t="s">
        <v>5678</v>
      </c>
      <c r="K829" s="1" t="s">
        <v>4286</v>
      </c>
      <c r="L829" s="23" t="e">
        <v>#N/A</v>
      </c>
      <c r="M829" s="1" t="e">
        <v>#N/A</v>
      </c>
    </row>
    <row r="830" spans="1:13">
      <c r="A830" s="1" t="s">
        <v>4242</v>
      </c>
      <c r="B830" s="1" t="s">
        <v>4024</v>
      </c>
      <c r="I830" s="1" t="s">
        <v>5678</v>
      </c>
      <c r="K830" s="1" t="s">
        <v>4286</v>
      </c>
      <c r="L830" s="23" t="e">
        <v>#N/A</v>
      </c>
      <c r="M830" s="1" t="e">
        <v>#N/A</v>
      </c>
    </row>
    <row r="831" spans="1:13">
      <c r="A831" s="1" t="s">
        <v>4244</v>
      </c>
      <c r="B831" s="1" t="s">
        <v>4024</v>
      </c>
      <c r="I831" s="1" t="s">
        <v>5678</v>
      </c>
      <c r="K831" s="1" t="s">
        <v>4286</v>
      </c>
      <c r="L831" s="23" t="e">
        <v>#N/A</v>
      </c>
      <c r="M831" s="1" t="e">
        <v>#N/A</v>
      </c>
    </row>
    <row r="832" spans="1:13">
      <c r="A832" s="1" t="s">
        <v>2043</v>
      </c>
      <c r="B832" s="1" t="s">
        <v>593</v>
      </c>
      <c r="I832" s="1" t="s">
        <v>2033</v>
      </c>
      <c r="L832" s="23" t="e">
        <v>#N/A</v>
      </c>
      <c r="M832" s="1" t="s">
        <v>1251</v>
      </c>
    </row>
    <row r="833" spans="1:13">
      <c r="A833" s="1" t="s">
        <v>2047</v>
      </c>
      <c r="B833" s="1" t="s">
        <v>593</v>
      </c>
      <c r="I833" s="1" t="s">
        <v>2033</v>
      </c>
      <c r="L833" s="23" t="e">
        <v>#N/A</v>
      </c>
      <c r="M833" s="1" t="s">
        <v>1251</v>
      </c>
    </row>
    <row r="834" spans="1:13">
      <c r="A834" s="1" t="s">
        <v>2051</v>
      </c>
      <c r="B834" s="1" t="s">
        <v>593</v>
      </c>
      <c r="I834" s="1" t="s">
        <v>2033</v>
      </c>
      <c r="L834" s="23" t="e">
        <v>#N/A</v>
      </c>
      <c r="M834" s="1" t="s">
        <v>1251</v>
      </c>
    </row>
    <row r="835" spans="1:13">
      <c r="A835" s="1" t="s">
        <v>2032</v>
      </c>
      <c r="B835" s="1" t="s">
        <v>593</v>
      </c>
      <c r="I835" s="1" t="s">
        <v>2033</v>
      </c>
      <c r="L835" s="23" t="e">
        <v>#N/A</v>
      </c>
      <c r="M835" s="1" t="s">
        <v>1251</v>
      </c>
    </row>
    <row r="836" spans="1:13">
      <c r="A836" s="1" t="s">
        <v>2278</v>
      </c>
      <c r="B836" s="1" t="s">
        <v>4088</v>
      </c>
      <c r="I836" s="1" t="s">
        <v>2033</v>
      </c>
      <c r="L836" s="23" t="e">
        <v>#N/A</v>
      </c>
      <c r="M836" s="1" t="s">
        <v>1715</v>
      </c>
    </row>
    <row r="837" spans="1:13">
      <c r="A837" s="1" t="s">
        <v>2283</v>
      </c>
      <c r="B837" s="1" t="s">
        <v>2284</v>
      </c>
      <c r="I837" s="1" t="s">
        <v>2033</v>
      </c>
      <c r="L837" s="23" t="e">
        <v>#N/A</v>
      </c>
      <c r="M837" s="1" t="s">
        <v>1715</v>
      </c>
    </row>
    <row r="838" spans="1:13">
      <c r="A838" s="1" t="s">
        <v>2285</v>
      </c>
      <c r="B838" s="1" t="s">
        <v>2284</v>
      </c>
      <c r="I838" s="1" t="s">
        <v>2033</v>
      </c>
      <c r="L838" s="23" t="e">
        <v>#N/A</v>
      </c>
      <c r="M838" s="1" t="s">
        <v>1715</v>
      </c>
    </row>
    <row r="839" spans="1:13">
      <c r="A839" s="1" t="s">
        <v>519</v>
      </c>
      <c r="B839" s="1" t="s">
        <v>593</v>
      </c>
      <c r="I839" s="1" t="s">
        <v>2033</v>
      </c>
      <c r="L839" s="23" t="e">
        <v>#N/A</v>
      </c>
      <c r="M839" s="1" t="s">
        <v>998</v>
      </c>
    </row>
    <row r="840" spans="1:13">
      <c r="A840" s="1" t="s">
        <v>2354</v>
      </c>
      <c r="B840" s="1" t="s">
        <v>593</v>
      </c>
      <c r="I840" s="1" t="s">
        <v>2033</v>
      </c>
      <c r="L840" s="23" t="e">
        <v>#N/A</v>
      </c>
      <c r="M840" s="1" t="s">
        <v>998</v>
      </c>
    </row>
    <row r="841" spans="1:13">
      <c r="A841" s="1" t="s">
        <v>2363</v>
      </c>
      <c r="B841" s="1" t="s">
        <v>593</v>
      </c>
      <c r="I841" s="1" t="s">
        <v>2033</v>
      </c>
      <c r="L841" s="23" t="e">
        <v>#N/A</v>
      </c>
      <c r="M841" s="1" t="s">
        <v>1000</v>
      </c>
    </row>
    <row r="842" spans="1:13">
      <c r="A842" s="1" t="s">
        <v>2366</v>
      </c>
      <c r="B842" s="1" t="s">
        <v>593</v>
      </c>
      <c r="I842" s="1" t="s">
        <v>2033</v>
      </c>
      <c r="L842" s="23" t="e">
        <v>#N/A</v>
      </c>
      <c r="M842" s="1" t="s">
        <v>1000</v>
      </c>
    </row>
    <row r="843" spans="1:13">
      <c r="A843" s="1" t="s">
        <v>2532</v>
      </c>
      <c r="B843" s="1" t="s">
        <v>593</v>
      </c>
      <c r="I843" s="1" t="s">
        <v>2033</v>
      </c>
      <c r="L843" s="23" t="e">
        <v>#N/A</v>
      </c>
      <c r="M843" s="1" t="s">
        <v>736</v>
      </c>
    </row>
    <row r="844" spans="1:13">
      <c r="A844" s="1" t="s">
        <v>2548</v>
      </c>
      <c r="B844" s="1" t="s">
        <v>593</v>
      </c>
      <c r="I844" s="1" t="s">
        <v>2033</v>
      </c>
      <c r="L844" s="23" t="e">
        <v>#N/A</v>
      </c>
      <c r="M844" s="1" t="s">
        <v>736</v>
      </c>
    </row>
    <row r="845" spans="1:13">
      <c r="A845" s="1" t="s">
        <v>607</v>
      </c>
      <c r="B845" s="1" t="s">
        <v>593</v>
      </c>
      <c r="I845" s="1" t="s">
        <v>2033</v>
      </c>
      <c r="L845" s="23" t="e">
        <v>#N/A</v>
      </c>
      <c r="M845" s="1" t="s">
        <v>736</v>
      </c>
    </row>
    <row r="846" spans="1:13">
      <c r="A846" s="1" t="s">
        <v>664</v>
      </c>
      <c r="B846" s="1" t="s">
        <v>593</v>
      </c>
      <c r="I846" s="1" t="s">
        <v>2033</v>
      </c>
      <c r="L846" s="23" t="e">
        <v>#N/A</v>
      </c>
      <c r="M846" s="1" t="s">
        <v>736</v>
      </c>
    </row>
    <row r="847" spans="1:13">
      <c r="A847" s="1" t="s">
        <v>2544</v>
      </c>
      <c r="B847" s="1" t="s">
        <v>593</v>
      </c>
      <c r="I847" s="1" t="s">
        <v>2033</v>
      </c>
      <c r="L847" s="23" t="e">
        <v>#N/A</v>
      </c>
      <c r="M847" s="1" t="s">
        <v>736</v>
      </c>
    </row>
    <row r="848" spans="1:13">
      <c r="A848" s="1" t="s">
        <v>1857</v>
      </c>
      <c r="B848" s="1" t="s">
        <v>593</v>
      </c>
      <c r="I848" s="1" t="s">
        <v>2033</v>
      </c>
      <c r="L848" s="23" t="e">
        <v>#N/A</v>
      </c>
      <c r="M848" s="1" t="s">
        <v>783</v>
      </c>
    </row>
    <row r="849" spans="1:13">
      <c r="A849" s="1" t="s">
        <v>3130</v>
      </c>
      <c r="B849" s="1" t="s">
        <v>593</v>
      </c>
      <c r="I849" s="1" t="s">
        <v>2033</v>
      </c>
      <c r="L849" s="23" t="e">
        <v>#N/A</v>
      </c>
      <c r="M849" s="1" t="s">
        <v>1307</v>
      </c>
    </row>
    <row r="850" spans="1:13">
      <c r="A850" s="1" t="s">
        <v>3129</v>
      </c>
      <c r="B850" s="1" t="s">
        <v>593</v>
      </c>
      <c r="I850" s="1" t="s">
        <v>2033</v>
      </c>
      <c r="L850" s="23" t="e">
        <v>#N/A</v>
      </c>
      <c r="M850" s="1" t="s">
        <v>888</v>
      </c>
    </row>
    <row r="851" spans="1:13">
      <c r="A851" s="1" t="s">
        <v>886</v>
      </c>
      <c r="B851" s="1" t="s">
        <v>593</v>
      </c>
      <c r="I851" s="1" t="s">
        <v>2033</v>
      </c>
      <c r="L851" s="23" t="e">
        <v>#N/A</v>
      </c>
      <c r="M851" s="1" t="s">
        <v>888</v>
      </c>
    </row>
    <row r="852" spans="1:13">
      <c r="A852" s="1" t="s">
        <v>592</v>
      </c>
      <c r="B852" s="1" t="s">
        <v>593</v>
      </c>
      <c r="I852" s="1" t="s">
        <v>2033</v>
      </c>
      <c r="L852" s="23" t="e">
        <v>#N/A</v>
      </c>
      <c r="M852" s="1" t="s">
        <v>888</v>
      </c>
    </row>
    <row r="853" spans="1:13">
      <c r="A853" s="1" t="s">
        <v>1873</v>
      </c>
      <c r="B853" s="1" t="s">
        <v>593</v>
      </c>
      <c r="I853" s="1" t="s">
        <v>2033</v>
      </c>
      <c r="L853" s="23" t="e">
        <v>#N/A</v>
      </c>
      <c r="M853" s="1" t="s">
        <v>928</v>
      </c>
    </row>
    <row r="854" spans="1:13">
      <c r="A854" s="1" t="s">
        <v>1831</v>
      </c>
      <c r="B854" s="1" t="s">
        <v>593</v>
      </c>
      <c r="I854" s="1" t="s">
        <v>2033</v>
      </c>
      <c r="L854" s="23" t="e">
        <v>#N/A</v>
      </c>
      <c r="M854" s="1" t="s">
        <v>816</v>
      </c>
    </row>
    <row r="855" spans="1:13">
      <c r="A855" s="1" t="s">
        <v>4076</v>
      </c>
      <c r="B855" s="1" t="s">
        <v>2157</v>
      </c>
      <c r="I855" s="1" t="s">
        <v>2033</v>
      </c>
      <c r="K855" s="1" t="s">
        <v>4286</v>
      </c>
      <c r="L855" s="23" t="e">
        <v>#N/A</v>
      </c>
      <c r="M855" s="1" t="e">
        <v>#N/A</v>
      </c>
    </row>
    <row r="856" spans="1:13">
      <c r="A856" s="1" t="s">
        <v>4087</v>
      </c>
      <c r="B856" s="1" t="s">
        <v>2157</v>
      </c>
      <c r="I856" s="1" t="s">
        <v>2033</v>
      </c>
      <c r="K856" s="1" t="s">
        <v>4286</v>
      </c>
      <c r="L856" s="23" t="e">
        <v>#N/A</v>
      </c>
      <c r="M856" s="1" t="e">
        <v>#N/A</v>
      </c>
    </row>
    <row r="857" spans="1:13">
      <c r="A857" s="1" t="s">
        <v>4089</v>
      </c>
      <c r="B857" s="1" t="s">
        <v>2157</v>
      </c>
      <c r="I857" s="1" t="s">
        <v>2033</v>
      </c>
      <c r="K857" s="1" t="s">
        <v>4286</v>
      </c>
      <c r="L857" s="23" t="e">
        <v>#N/A</v>
      </c>
      <c r="M857" s="1" t="e">
        <v>#N/A</v>
      </c>
    </row>
    <row r="858" spans="1:13">
      <c r="A858" s="1" t="s">
        <v>4090</v>
      </c>
      <c r="B858" s="1" t="s">
        <v>2157</v>
      </c>
      <c r="I858" s="1" t="s">
        <v>2033</v>
      </c>
      <c r="K858" s="1" t="s">
        <v>4286</v>
      </c>
      <c r="L858" s="23" t="e">
        <v>#N/A</v>
      </c>
      <c r="M858" s="1" t="e">
        <v>#N/A</v>
      </c>
    </row>
    <row r="859" spans="1:13">
      <c r="A859" s="1" t="s">
        <v>4091</v>
      </c>
      <c r="B859" s="1" t="s">
        <v>2157</v>
      </c>
      <c r="I859" s="1" t="s">
        <v>2033</v>
      </c>
      <c r="K859" s="1" t="s">
        <v>4286</v>
      </c>
      <c r="L859" s="23" t="e">
        <v>#N/A</v>
      </c>
      <c r="M859" s="1" t="e">
        <v>#N/A</v>
      </c>
    </row>
    <row r="860" spans="1:13">
      <c r="A860" s="1" t="s">
        <v>4092</v>
      </c>
      <c r="B860" s="1" t="s">
        <v>2157</v>
      </c>
      <c r="I860" s="1" t="s">
        <v>2033</v>
      </c>
      <c r="K860" s="1" t="s">
        <v>4286</v>
      </c>
      <c r="L860" s="23" t="e">
        <v>#N/A</v>
      </c>
      <c r="M860" s="1" t="e">
        <v>#N/A</v>
      </c>
    </row>
    <row r="861" spans="1:13">
      <c r="A861" s="1" t="s">
        <v>4093</v>
      </c>
      <c r="B861" s="1" t="s">
        <v>2157</v>
      </c>
      <c r="I861" s="1" t="s">
        <v>2033</v>
      </c>
      <c r="K861" s="1" t="s">
        <v>4286</v>
      </c>
      <c r="L861" s="23" t="e">
        <v>#N/A</v>
      </c>
      <c r="M861" s="1" t="e">
        <v>#N/A</v>
      </c>
    </row>
    <row r="862" spans="1:13">
      <c r="A862" s="1" t="s">
        <v>4094</v>
      </c>
      <c r="B862" s="1" t="s">
        <v>2157</v>
      </c>
      <c r="I862" s="1" t="s">
        <v>2033</v>
      </c>
      <c r="K862" s="1" t="s">
        <v>4286</v>
      </c>
      <c r="L862" s="23" t="e">
        <v>#N/A</v>
      </c>
      <c r="M862" s="1" t="e">
        <v>#N/A</v>
      </c>
    </row>
    <row r="863" spans="1:13">
      <c r="A863" s="1" t="s">
        <v>2798</v>
      </c>
      <c r="B863" s="1" t="s">
        <v>751</v>
      </c>
      <c r="I863" s="1" t="s">
        <v>5712</v>
      </c>
      <c r="L863" s="23" t="e">
        <v>#N/A</v>
      </c>
      <c r="M863" s="1" t="s">
        <v>1245</v>
      </c>
    </row>
    <row r="864" spans="1:13">
      <c r="A864" s="1" t="s">
        <v>2750</v>
      </c>
      <c r="B864" s="1" t="s">
        <v>703</v>
      </c>
      <c r="I864" s="1" t="s">
        <v>5712</v>
      </c>
      <c r="L864" s="23" t="e">
        <v>#N/A</v>
      </c>
      <c r="M864" s="1" t="s">
        <v>790</v>
      </c>
    </row>
    <row r="865" spans="1:13">
      <c r="A865" s="1" t="s">
        <v>2356</v>
      </c>
      <c r="B865" s="1" t="s">
        <v>751</v>
      </c>
      <c r="I865" s="1" t="s">
        <v>5712</v>
      </c>
      <c r="L865" s="23" t="e">
        <v>#N/A</v>
      </c>
      <c r="M865" s="1" t="s">
        <v>998</v>
      </c>
    </row>
    <row r="866" spans="1:13">
      <c r="A866" s="1" t="s">
        <v>3710</v>
      </c>
      <c r="B866" s="1" t="s">
        <v>703</v>
      </c>
      <c r="I866" s="1" t="s">
        <v>5712</v>
      </c>
      <c r="L866" s="23" t="e">
        <v>#N/A</v>
      </c>
      <c r="M866" s="1" t="s">
        <v>911</v>
      </c>
    </row>
    <row r="867" spans="1:13">
      <c r="A867" s="1" t="s">
        <v>3689</v>
      </c>
      <c r="B867" s="1" t="s">
        <v>703</v>
      </c>
      <c r="I867" s="1" t="s">
        <v>5712</v>
      </c>
      <c r="L867" s="23" t="e">
        <v>#N/A</v>
      </c>
      <c r="M867" s="1" t="s">
        <v>812</v>
      </c>
    </row>
    <row r="868" spans="1:13">
      <c r="A868" s="1" t="s">
        <v>538</v>
      </c>
      <c r="B868" s="1" t="s">
        <v>703</v>
      </c>
      <c r="I868" s="1" t="s">
        <v>5712</v>
      </c>
      <c r="L868" s="23" t="e">
        <v>#N/A</v>
      </c>
      <c r="M868" s="1" t="s">
        <v>911</v>
      </c>
    </row>
    <row r="869" spans="1:13">
      <c r="A869" s="1" t="s">
        <v>325</v>
      </c>
      <c r="B869" s="1" t="s">
        <v>703</v>
      </c>
      <c r="I869" s="1" t="s">
        <v>5712</v>
      </c>
      <c r="L869" s="23" t="e">
        <v>#N/A</v>
      </c>
      <c r="M869" s="1" t="s">
        <v>890</v>
      </c>
    </row>
    <row r="870" spans="1:13">
      <c r="A870" s="1" t="s">
        <v>128</v>
      </c>
      <c r="B870" s="1" t="s">
        <v>703</v>
      </c>
      <c r="I870" s="1" t="s">
        <v>5712</v>
      </c>
      <c r="L870" s="23" t="e">
        <v>#N/A</v>
      </c>
      <c r="M870" s="1" t="s">
        <v>775</v>
      </c>
    </row>
    <row r="871" spans="1:13">
      <c r="A871" s="1" t="s">
        <v>2588</v>
      </c>
      <c r="B871" s="1" t="s">
        <v>703</v>
      </c>
      <c r="I871" s="1" t="s">
        <v>5712</v>
      </c>
      <c r="L871" s="23" t="e">
        <v>#N/A</v>
      </c>
      <c r="M871" s="1" t="s">
        <v>797</v>
      </c>
    </row>
    <row r="872" spans="1:13">
      <c r="A872" s="1" t="s">
        <v>318</v>
      </c>
      <c r="B872" s="1" t="s">
        <v>703</v>
      </c>
      <c r="I872" s="1" t="s">
        <v>5712</v>
      </c>
      <c r="L872" s="23" t="e">
        <v>#N/A</v>
      </c>
      <c r="M872" s="1" t="s">
        <v>1377</v>
      </c>
    </row>
    <row r="873" spans="1:13">
      <c r="A873" s="1" t="s">
        <v>3668</v>
      </c>
      <c r="B873" s="1" t="s">
        <v>703</v>
      </c>
      <c r="I873" s="1" t="s">
        <v>5712</v>
      </c>
      <c r="L873" s="23" t="e">
        <v>#N/A</v>
      </c>
      <c r="M873" s="1" t="s">
        <v>812</v>
      </c>
    </row>
    <row r="874" spans="1:13">
      <c r="A874" s="1" t="s">
        <v>403</v>
      </c>
      <c r="B874" s="1" t="s">
        <v>703</v>
      </c>
      <c r="I874" s="1" t="s">
        <v>5712</v>
      </c>
      <c r="L874" s="23" t="e">
        <v>#N/A</v>
      </c>
      <c r="M874" s="1" t="s">
        <v>911</v>
      </c>
    </row>
    <row r="875" spans="1:13">
      <c r="A875" s="1" t="s">
        <v>3401</v>
      </c>
      <c r="B875" s="1" t="s">
        <v>703</v>
      </c>
      <c r="I875" s="1" t="s">
        <v>5712</v>
      </c>
      <c r="L875" s="23" t="e">
        <v>#N/A</v>
      </c>
      <c r="M875" s="1" t="s">
        <v>1131</v>
      </c>
    </row>
    <row r="876" spans="1:13">
      <c r="A876" s="1" t="s">
        <v>1002</v>
      </c>
      <c r="B876" s="1" t="s">
        <v>703</v>
      </c>
      <c r="I876" s="1" t="s">
        <v>5712</v>
      </c>
      <c r="L876" s="23" t="e">
        <v>#N/A</v>
      </c>
      <c r="M876" s="1" t="s">
        <v>928</v>
      </c>
    </row>
    <row r="877" spans="1:13">
      <c r="A877" s="1" t="s">
        <v>3206</v>
      </c>
      <c r="B877" s="1" t="s">
        <v>703</v>
      </c>
      <c r="I877" s="1" t="s">
        <v>5712</v>
      </c>
      <c r="L877" s="23" t="e">
        <v>#N/A</v>
      </c>
      <c r="M877" s="1" t="s">
        <v>890</v>
      </c>
    </row>
    <row r="878" spans="1:13">
      <c r="A878" s="1" t="s">
        <v>3347</v>
      </c>
      <c r="B878" s="1" t="s">
        <v>703</v>
      </c>
      <c r="I878" s="1" t="s">
        <v>5712</v>
      </c>
      <c r="L878" s="23" t="e">
        <v>#N/A</v>
      </c>
      <c r="M878" s="1" t="s">
        <v>971</v>
      </c>
    </row>
    <row r="879" spans="1:13">
      <c r="A879" s="1" t="s">
        <v>3314</v>
      </c>
      <c r="B879" s="1" t="s">
        <v>703</v>
      </c>
      <c r="I879" s="1" t="s">
        <v>5712</v>
      </c>
      <c r="L879" s="23" t="e">
        <v>#N/A</v>
      </c>
      <c r="M879" s="1" t="s">
        <v>971</v>
      </c>
    </row>
    <row r="880" spans="1:13">
      <c r="A880" s="1" t="s">
        <v>3312</v>
      </c>
      <c r="B880" s="1" t="s">
        <v>703</v>
      </c>
      <c r="I880" s="1" t="s">
        <v>5712</v>
      </c>
      <c r="L880" s="23" t="e">
        <v>#N/A</v>
      </c>
      <c r="M880" s="1" t="s">
        <v>971</v>
      </c>
    </row>
    <row r="881" spans="1:13">
      <c r="A881" s="1" t="s">
        <v>489</v>
      </c>
      <c r="B881" s="1" t="s">
        <v>703</v>
      </c>
      <c r="I881" s="1" t="s">
        <v>5712</v>
      </c>
      <c r="L881" s="23" t="e">
        <v>#N/A</v>
      </c>
      <c r="M881" s="1" t="s">
        <v>928</v>
      </c>
    </row>
    <row r="882" spans="1:13">
      <c r="A882" s="1" t="s">
        <v>3726</v>
      </c>
      <c r="B882" s="1" t="s">
        <v>703</v>
      </c>
      <c r="I882" s="1" t="s">
        <v>5712</v>
      </c>
      <c r="L882" s="23" t="e">
        <v>#N/A</v>
      </c>
      <c r="M882" s="1" t="s">
        <v>911</v>
      </c>
    </row>
    <row r="883" spans="1:13">
      <c r="A883" s="1" t="s">
        <v>1854</v>
      </c>
      <c r="B883" s="1" t="s">
        <v>703</v>
      </c>
      <c r="I883" s="1" t="s">
        <v>5712</v>
      </c>
      <c r="L883" s="23" t="e">
        <v>#N/A</v>
      </c>
      <c r="M883" s="1" t="s">
        <v>790</v>
      </c>
    </row>
    <row r="884" spans="1:13">
      <c r="A884" s="1" t="s">
        <v>2092</v>
      </c>
      <c r="B884" s="1" t="s">
        <v>703</v>
      </c>
      <c r="I884" s="1" t="s">
        <v>5712</v>
      </c>
      <c r="L884" s="23" t="e">
        <v>#N/A</v>
      </c>
      <c r="M884" s="1" t="s">
        <v>807</v>
      </c>
    </row>
    <row r="885" spans="1:13">
      <c r="A885" s="1" t="s">
        <v>2457</v>
      </c>
      <c r="B885" s="1" t="s">
        <v>703</v>
      </c>
      <c r="I885" s="1" t="s">
        <v>5712</v>
      </c>
      <c r="L885" s="23" t="e">
        <v>#N/A</v>
      </c>
      <c r="M885" s="1" t="s">
        <v>2451</v>
      </c>
    </row>
    <row r="886" spans="1:13">
      <c r="A886" s="1" t="s">
        <v>3495</v>
      </c>
      <c r="B886" s="1" t="s">
        <v>703</v>
      </c>
      <c r="I886" s="1" t="s">
        <v>5712</v>
      </c>
      <c r="L886" s="23" t="e">
        <v>#N/A</v>
      </c>
      <c r="M886" s="1" t="s">
        <v>967</v>
      </c>
    </row>
    <row r="887" spans="1:13">
      <c r="A887" s="1" t="s">
        <v>77</v>
      </c>
      <c r="B887" s="1" t="s">
        <v>703</v>
      </c>
      <c r="I887" s="1" t="s">
        <v>5712</v>
      </c>
      <c r="L887" s="23" t="e">
        <v>#N/A</v>
      </c>
      <c r="M887" s="1" t="s">
        <v>812</v>
      </c>
    </row>
    <row r="888" spans="1:13">
      <c r="A888" s="1" t="s">
        <v>3492</v>
      </c>
      <c r="B888" s="1" t="s">
        <v>703</v>
      </c>
      <c r="I888" s="1" t="s">
        <v>5712</v>
      </c>
      <c r="L888" s="23" t="e">
        <v>#N/A</v>
      </c>
      <c r="M888" s="1" t="s">
        <v>967</v>
      </c>
    </row>
    <row r="889" spans="1:13">
      <c r="A889" s="1" t="s">
        <v>765</v>
      </c>
      <c r="B889" s="1" t="s">
        <v>703</v>
      </c>
      <c r="I889" s="1" t="s">
        <v>5712</v>
      </c>
      <c r="L889" s="23" t="e">
        <v>#N/A</v>
      </c>
      <c r="M889" s="1" t="s">
        <v>819</v>
      </c>
    </row>
    <row r="890" spans="1:13">
      <c r="A890" s="1" t="s">
        <v>1476</v>
      </c>
      <c r="B890" s="1" t="s">
        <v>703</v>
      </c>
      <c r="I890" s="1" t="s">
        <v>5712</v>
      </c>
      <c r="L890" s="23" t="e">
        <v>#N/A</v>
      </c>
      <c r="M890" s="1" t="s">
        <v>971</v>
      </c>
    </row>
    <row r="891" spans="1:13">
      <c r="A891" s="1" t="s">
        <v>3316</v>
      </c>
      <c r="B891" s="1" t="s">
        <v>703</v>
      </c>
      <c r="I891" s="1" t="s">
        <v>5712</v>
      </c>
      <c r="L891" s="23" t="e">
        <v>#N/A</v>
      </c>
      <c r="M891" s="1" t="s">
        <v>971</v>
      </c>
    </row>
    <row r="892" spans="1:13">
      <c r="A892" s="1" t="s">
        <v>3326</v>
      </c>
      <c r="B892" s="1" t="s">
        <v>703</v>
      </c>
      <c r="I892" s="1" t="s">
        <v>5712</v>
      </c>
      <c r="L892" s="23" t="e">
        <v>#N/A</v>
      </c>
      <c r="M892" s="1" t="s">
        <v>971</v>
      </c>
    </row>
    <row r="893" spans="1:13">
      <c r="A893" s="1" t="s">
        <v>1489</v>
      </c>
      <c r="B893" s="1" t="s">
        <v>703</v>
      </c>
      <c r="I893" s="1" t="s">
        <v>5712</v>
      </c>
      <c r="L893" s="23" t="e">
        <v>#N/A</v>
      </c>
      <c r="M893" s="1" t="s">
        <v>971</v>
      </c>
    </row>
    <row r="894" spans="1:13">
      <c r="A894" s="1" t="s">
        <v>1617</v>
      </c>
      <c r="B894" s="1" t="s">
        <v>703</v>
      </c>
      <c r="I894" s="1" t="s">
        <v>5712</v>
      </c>
      <c r="K894" s="1" t="s">
        <v>4286</v>
      </c>
      <c r="L894" s="23" t="e">
        <v>#N/A</v>
      </c>
      <c r="M894" s="1" t="e">
        <v>#N/A</v>
      </c>
    </row>
    <row r="895" spans="1:13">
      <c r="A895" s="1" t="s">
        <v>122</v>
      </c>
      <c r="B895" s="1" t="s">
        <v>703</v>
      </c>
      <c r="I895" s="1" t="s">
        <v>5712</v>
      </c>
      <c r="L895" s="23" t="e">
        <v>#N/A</v>
      </c>
      <c r="M895" s="1" t="s">
        <v>971</v>
      </c>
    </row>
    <row r="896" spans="1:13">
      <c r="A896" s="1" t="s">
        <v>241</v>
      </c>
      <c r="B896" s="1" t="s">
        <v>751</v>
      </c>
      <c r="I896" s="1" t="s">
        <v>5712</v>
      </c>
      <c r="L896" s="23" t="e">
        <v>#N/A</v>
      </c>
      <c r="M896" s="1" t="s">
        <v>1190</v>
      </c>
    </row>
    <row r="897" spans="1:13">
      <c r="A897" s="1" t="s">
        <v>470</v>
      </c>
      <c r="B897" s="1" t="s">
        <v>751</v>
      </c>
      <c r="I897" s="1" t="s">
        <v>5712</v>
      </c>
      <c r="L897" s="23" t="e">
        <v>#N/A</v>
      </c>
      <c r="M897" s="1" t="s">
        <v>928</v>
      </c>
    </row>
    <row r="898" spans="1:13">
      <c r="A898" s="1" t="s">
        <v>2570</v>
      </c>
      <c r="B898" s="1" t="s">
        <v>703</v>
      </c>
      <c r="I898" s="1" t="s">
        <v>5712</v>
      </c>
      <c r="L898" s="23" t="e">
        <v>#N/A</v>
      </c>
      <c r="M898" s="1" t="s">
        <v>736</v>
      </c>
    </row>
    <row r="899" spans="1:13">
      <c r="A899" s="1" t="s">
        <v>570</v>
      </c>
      <c r="B899" s="1" t="s">
        <v>703</v>
      </c>
      <c r="I899" s="1" t="s">
        <v>5712</v>
      </c>
      <c r="L899" s="23" t="e">
        <v>#N/A</v>
      </c>
      <c r="M899" s="1" t="s">
        <v>807</v>
      </c>
    </row>
    <row r="900" spans="1:13">
      <c r="A900" s="1" t="s">
        <v>1138</v>
      </c>
      <c r="B900" s="1" t="s">
        <v>703</v>
      </c>
      <c r="I900" s="1" t="s">
        <v>5712</v>
      </c>
      <c r="L900" s="23" t="e">
        <v>#N/A</v>
      </c>
      <c r="M900" s="1" t="s">
        <v>967</v>
      </c>
    </row>
    <row r="901" spans="1:13">
      <c r="A901" s="1" t="s">
        <v>3464</v>
      </c>
      <c r="B901" s="1" t="s">
        <v>703</v>
      </c>
      <c r="I901" s="1" t="s">
        <v>5712</v>
      </c>
      <c r="L901" s="23" t="e">
        <v>#N/A</v>
      </c>
      <c r="M901" s="1" t="s">
        <v>309</v>
      </c>
    </row>
    <row r="902" spans="1:13">
      <c r="A902" s="1" t="s">
        <v>3732</v>
      </c>
      <c r="B902" s="1" t="s">
        <v>703</v>
      </c>
      <c r="I902" s="1" t="s">
        <v>5712</v>
      </c>
      <c r="L902" s="23" t="e">
        <v>#N/A</v>
      </c>
      <c r="M902" s="1" t="s">
        <v>911</v>
      </c>
    </row>
    <row r="903" spans="1:13">
      <c r="A903" s="1" t="s">
        <v>1709</v>
      </c>
      <c r="B903" s="1" t="s">
        <v>703</v>
      </c>
      <c r="I903" s="1" t="s">
        <v>5712</v>
      </c>
      <c r="L903" s="23" t="e">
        <v>#N/A</v>
      </c>
      <c r="M903" s="1" t="s">
        <v>911</v>
      </c>
    </row>
    <row r="904" spans="1:13">
      <c r="A904" s="1" t="s">
        <v>2353</v>
      </c>
      <c r="B904" s="1" t="s">
        <v>703</v>
      </c>
      <c r="I904" s="1" t="s">
        <v>5712</v>
      </c>
      <c r="L904" s="23" t="e">
        <v>#N/A</v>
      </c>
      <c r="M904" s="1" t="s">
        <v>998</v>
      </c>
    </row>
    <row r="905" spans="1:13">
      <c r="A905" s="1" t="s">
        <v>1422</v>
      </c>
      <c r="B905" s="1" t="s">
        <v>703</v>
      </c>
      <c r="I905" s="1" t="s">
        <v>5712</v>
      </c>
      <c r="L905" s="23" t="e">
        <v>#N/A</v>
      </c>
      <c r="M905" s="1" t="s">
        <v>309</v>
      </c>
    </row>
    <row r="906" spans="1:13">
      <c r="A906" s="1" t="s">
        <v>1259</v>
      </c>
      <c r="B906" s="1" t="s">
        <v>703</v>
      </c>
      <c r="I906" s="1" t="s">
        <v>5712</v>
      </c>
      <c r="L906" s="23" t="e">
        <v>#N/A</v>
      </c>
      <c r="M906" s="1" t="s">
        <v>309</v>
      </c>
    </row>
    <row r="907" spans="1:13">
      <c r="A907" s="1" t="s">
        <v>3288</v>
      </c>
      <c r="B907" s="1" t="s">
        <v>703</v>
      </c>
      <c r="I907" s="1" t="s">
        <v>5712</v>
      </c>
      <c r="L907" s="23" t="e">
        <v>#N/A</v>
      </c>
      <c r="M907" s="1" t="s">
        <v>1109</v>
      </c>
    </row>
    <row r="908" spans="1:13">
      <c r="A908" s="1" t="s">
        <v>3857</v>
      </c>
      <c r="B908" s="1" t="s">
        <v>703</v>
      </c>
      <c r="I908" s="1" t="s">
        <v>5712</v>
      </c>
      <c r="L908" s="23" t="e">
        <v>#N/A</v>
      </c>
      <c r="M908" s="1" t="s">
        <v>819</v>
      </c>
    </row>
    <row r="909" spans="1:13">
      <c r="A909" s="1" t="s">
        <v>3905</v>
      </c>
      <c r="B909" s="1" t="s">
        <v>703</v>
      </c>
      <c r="I909" s="1" t="s">
        <v>5712</v>
      </c>
      <c r="L909" s="23" t="e">
        <v>#N/A</v>
      </c>
      <c r="M909" s="1" t="s">
        <v>1294</v>
      </c>
    </row>
    <row r="910" spans="1:13">
      <c r="A910" s="1" t="s">
        <v>3797</v>
      </c>
      <c r="B910" s="1" t="s">
        <v>703</v>
      </c>
      <c r="I910" s="1" t="s">
        <v>5712</v>
      </c>
      <c r="L910" s="23" t="e">
        <v>#N/A</v>
      </c>
      <c r="M910" s="1" t="s">
        <v>816</v>
      </c>
    </row>
    <row r="911" spans="1:13">
      <c r="A911" s="1" t="s">
        <v>2635</v>
      </c>
      <c r="B911" s="1" t="s">
        <v>703</v>
      </c>
      <c r="I911" s="1" t="s">
        <v>5712</v>
      </c>
      <c r="L911" s="23" t="e">
        <v>#N/A</v>
      </c>
      <c r="M911" s="1" t="s">
        <v>561</v>
      </c>
    </row>
    <row r="912" spans="1:13">
      <c r="A912" s="1" t="s">
        <v>3278</v>
      </c>
      <c r="B912" s="1" t="s">
        <v>703</v>
      </c>
      <c r="I912" s="1" t="s">
        <v>5712</v>
      </c>
      <c r="L912" s="23" t="e">
        <v>#N/A</v>
      </c>
      <c r="M912" s="1" t="s">
        <v>1109</v>
      </c>
    </row>
    <row r="913" spans="1:13">
      <c r="A913" s="1" t="s">
        <v>540</v>
      </c>
      <c r="B913" s="1" t="s">
        <v>703</v>
      </c>
      <c r="I913" s="1" t="s">
        <v>5712</v>
      </c>
      <c r="L913" s="23" t="e">
        <v>#N/A</v>
      </c>
      <c r="M913" s="1" t="s">
        <v>542</v>
      </c>
    </row>
    <row r="914" spans="1:13">
      <c r="A914" s="1" t="s">
        <v>391</v>
      </c>
      <c r="B914" s="1" t="s">
        <v>703</v>
      </c>
      <c r="I914" s="1" t="s">
        <v>5712</v>
      </c>
      <c r="L914" s="23" t="e">
        <v>#N/A</v>
      </c>
      <c r="M914" s="1" t="s">
        <v>888</v>
      </c>
    </row>
    <row r="915" spans="1:13">
      <c r="A915" s="1" t="s">
        <v>393</v>
      </c>
      <c r="B915" s="1" t="s">
        <v>703</v>
      </c>
      <c r="I915" s="1" t="s">
        <v>5712</v>
      </c>
      <c r="L915" s="23" t="e">
        <v>#N/A</v>
      </c>
      <c r="M915" s="1" t="s">
        <v>888</v>
      </c>
    </row>
    <row r="916" spans="1:13">
      <c r="A916" s="1" t="s">
        <v>1738</v>
      </c>
      <c r="B916" s="1" t="s">
        <v>703</v>
      </c>
      <c r="I916" s="1" t="s">
        <v>5712</v>
      </c>
      <c r="L916" s="23" t="e">
        <v>#N/A</v>
      </c>
      <c r="M916" s="1" t="s">
        <v>797</v>
      </c>
    </row>
    <row r="917" spans="1:13">
      <c r="A917" s="1" t="s">
        <v>3173</v>
      </c>
      <c r="B917" s="1" t="s">
        <v>703</v>
      </c>
      <c r="I917" s="1" t="s">
        <v>5712</v>
      </c>
      <c r="L917" s="23" t="e">
        <v>#N/A</v>
      </c>
      <c r="M917" s="1" t="s">
        <v>3174</v>
      </c>
    </row>
    <row r="918" spans="1:13">
      <c r="A918" s="1" t="s">
        <v>2656</v>
      </c>
      <c r="B918" s="1" t="s">
        <v>703</v>
      </c>
      <c r="I918" s="1" t="s">
        <v>5712</v>
      </c>
      <c r="L918" s="23" t="e">
        <v>#N/A</v>
      </c>
      <c r="M918" s="1" t="s">
        <v>945</v>
      </c>
    </row>
    <row r="919" spans="1:13">
      <c r="A919" s="1" t="s">
        <v>482</v>
      </c>
      <c r="B919" s="1" t="s">
        <v>751</v>
      </c>
      <c r="I919" s="1" t="s">
        <v>5712</v>
      </c>
      <c r="L919" s="23" t="e">
        <v>#N/A</v>
      </c>
      <c r="M919" s="1" t="s">
        <v>1000</v>
      </c>
    </row>
    <row r="920" spans="1:13">
      <c r="A920" s="1" t="s">
        <v>3339</v>
      </c>
      <c r="B920" s="1" t="s">
        <v>703</v>
      </c>
      <c r="I920" s="1" t="s">
        <v>5712</v>
      </c>
      <c r="L920" s="23" t="e">
        <v>#N/A</v>
      </c>
      <c r="M920" s="1" t="s">
        <v>971</v>
      </c>
    </row>
    <row r="921" spans="1:13">
      <c r="A921" s="1" t="s">
        <v>3861</v>
      </c>
      <c r="B921" s="1" t="s">
        <v>703</v>
      </c>
      <c r="I921" s="1" t="s">
        <v>5712</v>
      </c>
      <c r="L921" s="23" t="e">
        <v>#N/A</v>
      </c>
      <c r="M921" s="1" t="s">
        <v>819</v>
      </c>
    </row>
    <row r="922" spans="1:13">
      <c r="A922" s="1" t="s">
        <v>5713</v>
      </c>
      <c r="B922" s="1" t="s">
        <v>703</v>
      </c>
      <c r="I922" s="1" t="s">
        <v>5712</v>
      </c>
      <c r="K922" s="1" t="s">
        <v>4286</v>
      </c>
      <c r="L922" s="23" t="e">
        <v>#N/A</v>
      </c>
      <c r="M922" s="1" t="e">
        <v>#N/A</v>
      </c>
    </row>
    <row r="923" spans="1:13">
      <c r="A923" s="1" t="s">
        <v>3489</v>
      </c>
      <c r="B923" s="1" t="s">
        <v>751</v>
      </c>
      <c r="I923" s="1" t="s">
        <v>5712</v>
      </c>
      <c r="L923" s="23" t="e">
        <v>#N/A</v>
      </c>
      <c r="M923" s="1" t="s">
        <v>967</v>
      </c>
    </row>
    <row r="924" spans="1:13">
      <c r="A924" s="1" t="s">
        <v>1806</v>
      </c>
      <c r="B924" s="1" t="s">
        <v>703</v>
      </c>
      <c r="I924" s="1" t="s">
        <v>5712</v>
      </c>
      <c r="L924" s="23" t="e">
        <v>#N/A</v>
      </c>
      <c r="M924" s="1" t="s">
        <v>971</v>
      </c>
    </row>
    <row r="925" spans="1:13">
      <c r="A925" s="1" t="s">
        <v>627</v>
      </c>
      <c r="B925" s="1" t="s">
        <v>703</v>
      </c>
      <c r="I925" s="1" t="s">
        <v>5712</v>
      </c>
      <c r="L925" s="23" t="e">
        <v>#N/A</v>
      </c>
      <c r="M925" s="1" t="s">
        <v>947</v>
      </c>
    </row>
    <row r="926" spans="1:13">
      <c r="A926" s="1" t="s">
        <v>2143</v>
      </c>
      <c r="B926" s="1" t="s">
        <v>703</v>
      </c>
      <c r="I926" s="1" t="s">
        <v>5712</v>
      </c>
      <c r="L926" s="23" t="e">
        <v>#N/A</v>
      </c>
      <c r="M926" s="1" t="s">
        <v>1020</v>
      </c>
    </row>
    <row r="927" spans="1:13">
      <c r="A927" s="1" t="s">
        <v>3714</v>
      </c>
      <c r="B927" s="1" t="s">
        <v>703</v>
      </c>
      <c r="I927" s="1" t="s">
        <v>5712</v>
      </c>
      <c r="L927" s="23" t="e">
        <v>#N/A</v>
      </c>
      <c r="M927" s="1" t="s">
        <v>911</v>
      </c>
    </row>
    <row r="928" spans="1:13">
      <c r="A928" s="1" t="s">
        <v>1520</v>
      </c>
      <c r="B928" s="1" t="s">
        <v>703</v>
      </c>
      <c r="I928" s="1" t="s">
        <v>5712</v>
      </c>
      <c r="L928" s="23" t="e">
        <v>#N/A</v>
      </c>
      <c r="M928" s="1" t="s">
        <v>736</v>
      </c>
    </row>
    <row r="929" spans="1:13">
      <c r="A929" s="1" t="s">
        <v>837</v>
      </c>
      <c r="B929" s="1" t="s">
        <v>703</v>
      </c>
      <c r="I929" s="1" t="s">
        <v>5712</v>
      </c>
      <c r="L929" s="23" t="e">
        <v>#N/A</v>
      </c>
      <c r="M929" s="1" t="s">
        <v>967</v>
      </c>
    </row>
    <row r="930" spans="1:13">
      <c r="A930" s="1" t="s">
        <v>3717</v>
      </c>
      <c r="B930" s="1" t="s">
        <v>703</v>
      </c>
      <c r="I930" s="1" t="s">
        <v>5712</v>
      </c>
      <c r="L930" s="23" t="e">
        <v>#N/A</v>
      </c>
      <c r="M930" s="1" t="s">
        <v>911</v>
      </c>
    </row>
    <row r="931" spans="1:13">
      <c r="A931" s="1" t="s">
        <v>1710</v>
      </c>
      <c r="B931" s="1" t="s">
        <v>703</v>
      </c>
      <c r="I931" s="1" t="s">
        <v>5712</v>
      </c>
      <c r="L931" s="23" t="e">
        <v>#N/A</v>
      </c>
      <c r="M931" s="1" t="s">
        <v>911</v>
      </c>
    </row>
    <row r="932" spans="1:13">
      <c r="A932" s="1" t="s">
        <v>1178</v>
      </c>
      <c r="B932" s="1" t="s">
        <v>703</v>
      </c>
      <c r="I932" s="1" t="s">
        <v>5712</v>
      </c>
      <c r="L932" s="23" t="e">
        <v>#N/A</v>
      </c>
      <c r="M932" s="1" t="s">
        <v>911</v>
      </c>
    </row>
    <row r="933" spans="1:13">
      <c r="A933" s="1" t="s">
        <v>1666</v>
      </c>
      <c r="B933" s="1" t="s">
        <v>703</v>
      </c>
      <c r="I933" s="1" t="s">
        <v>5712</v>
      </c>
      <c r="L933" s="23" t="e">
        <v>#N/A</v>
      </c>
      <c r="M933" s="1" t="s">
        <v>911</v>
      </c>
    </row>
    <row r="934" spans="1:13">
      <c r="A934" s="1" t="s">
        <v>3715</v>
      </c>
      <c r="B934" s="1" t="s">
        <v>703</v>
      </c>
      <c r="I934" s="1" t="s">
        <v>5712</v>
      </c>
      <c r="L934" s="23" t="e">
        <v>#N/A</v>
      </c>
      <c r="M934" s="1" t="s">
        <v>911</v>
      </c>
    </row>
    <row r="935" spans="1:13">
      <c r="A935" s="1" t="s">
        <v>984</v>
      </c>
      <c r="B935" s="1" t="s">
        <v>703</v>
      </c>
      <c r="I935" s="1" t="s">
        <v>5712</v>
      </c>
      <c r="L935" s="23" t="e">
        <v>#N/A</v>
      </c>
      <c r="M935" s="1" t="s">
        <v>819</v>
      </c>
    </row>
    <row r="936" spans="1:13">
      <c r="A936" s="1" t="s">
        <v>3687</v>
      </c>
      <c r="B936" s="1" t="s">
        <v>703</v>
      </c>
      <c r="I936" s="1" t="s">
        <v>5712</v>
      </c>
      <c r="L936" s="23" t="e">
        <v>#N/A</v>
      </c>
      <c r="M936" s="1" t="s">
        <v>812</v>
      </c>
    </row>
    <row r="937" spans="1:13">
      <c r="A937" s="1" t="s">
        <v>3688</v>
      </c>
      <c r="B937" s="1" t="s">
        <v>703</v>
      </c>
      <c r="I937" s="1" t="s">
        <v>5712</v>
      </c>
      <c r="L937" s="23" t="e">
        <v>#N/A</v>
      </c>
      <c r="M937" s="1" t="s">
        <v>812</v>
      </c>
    </row>
    <row r="938" spans="1:13">
      <c r="A938" s="1" t="s">
        <v>3466</v>
      </c>
      <c r="B938" s="1" t="s">
        <v>703</v>
      </c>
      <c r="I938" s="1" t="s">
        <v>5712</v>
      </c>
      <c r="L938" s="23" t="e">
        <v>#N/A</v>
      </c>
      <c r="M938" s="1" t="s">
        <v>309</v>
      </c>
    </row>
    <row r="939" spans="1:13">
      <c r="A939" s="1" t="s">
        <v>1249</v>
      </c>
      <c r="B939" s="1" t="s">
        <v>703</v>
      </c>
      <c r="I939" s="1" t="s">
        <v>5712</v>
      </c>
      <c r="L939" s="23" t="e">
        <v>#N/A</v>
      </c>
      <c r="M939" s="1" t="s">
        <v>1251</v>
      </c>
    </row>
    <row r="940" spans="1:13">
      <c r="A940" s="1" t="s">
        <v>2352</v>
      </c>
      <c r="B940" s="1" t="s">
        <v>703</v>
      </c>
      <c r="I940" s="1" t="s">
        <v>5712</v>
      </c>
      <c r="L940" s="23" t="e">
        <v>#N/A</v>
      </c>
      <c r="M940" s="1" t="s">
        <v>998</v>
      </c>
    </row>
    <row r="941" spans="1:13">
      <c r="A941" s="1" t="s">
        <v>2789</v>
      </c>
      <c r="B941" s="1" t="s">
        <v>703</v>
      </c>
      <c r="I941" s="1" t="s">
        <v>5712</v>
      </c>
      <c r="L941" s="23" t="e">
        <v>#N/A</v>
      </c>
      <c r="M941" s="1" t="s">
        <v>1245</v>
      </c>
    </row>
    <row r="942" spans="1:13">
      <c r="A942" s="1" t="s">
        <v>496</v>
      </c>
      <c r="B942" s="1" t="s">
        <v>703</v>
      </c>
      <c r="I942" s="1" t="s">
        <v>5712</v>
      </c>
      <c r="L942" s="23" t="e">
        <v>#N/A</v>
      </c>
      <c r="M942" s="1" t="s">
        <v>2697</v>
      </c>
    </row>
    <row r="943" spans="1:13">
      <c r="A943" s="1" t="s">
        <v>3483</v>
      </c>
      <c r="B943" s="1" t="s">
        <v>703</v>
      </c>
      <c r="I943" s="1" t="s">
        <v>5712</v>
      </c>
      <c r="L943" s="23" t="e">
        <v>#N/A</v>
      </c>
      <c r="M943" s="1" t="s">
        <v>309</v>
      </c>
    </row>
    <row r="944" spans="1:13">
      <c r="A944" s="1" t="s">
        <v>3719</v>
      </c>
      <c r="B944" s="1" t="s">
        <v>703</v>
      </c>
      <c r="I944" s="1" t="s">
        <v>5712</v>
      </c>
      <c r="L944" s="23" t="e">
        <v>#N/A</v>
      </c>
      <c r="M944" s="1" t="s">
        <v>911</v>
      </c>
    </row>
    <row r="945" spans="1:13">
      <c r="A945" s="1" t="s">
        <v>3718</v>
      </c>
      <c r="B945" s="1" t="s">
        <v>703</v>
      </c>
      <c r="I945" s="1" t="s">
        <v>5712</v>
      </c>
      <c r="L945" s="23" t="e">
        <v>#N/A</v>
      </c>
      <c r="M945" s="1" t="s">
        <v>911</v>
      </c>
    </row>
    <row r="946" spans="1:13">
      <c r="A946" s="1" t="s">
        <v>547</v>
      </c>
      <c r="B946" s="1" t="s">
        <v>703</v>
      </c>
      <c r="I946" s="1" t="s">
        <v>5712</v>
      </c>
      <c r="L946" s="23" t="e">
        <v>#N/A</v>
      </c>
      <c r="M946" s="1" t="s">
        <v>542</v>
      </c>
    </row>
    <row r="947" spans="1:13">
      <c r="A947" s="1" t="s">
        <v>3127</v>
      </c>
      <c r="B947" s="1" t="s">
        <v>703</v>
      </c>
      <c r="I947" s="1" t="s">
        <v>5712</v>
      </c>
      <c r="L947" s="23" t="e">
        <v>#N/A</v>
      </c>
      <c r="M947" s="1" t="s">
        <v>888</v>
      </c>
    </row>
    <row r="948" spans="1:13">
      <c r="A948" s="1" t="s">
        <v>1924</v>
      </c>
      <c r="B948" s="1" t="s">
        <v>703</v>
      </c>
      <c r="I948" s="1" t="s">
        <v>5712</v>
      </c>
      <c r="L948" s="23" t="e">
        <v>#N/A</v>
      </c>
      <c r="M948" s="1" t="s">
        <v>947</v>
      </c>
    </row>
    <row r="949" spans="1:13">
      <c r="A949" s="1" t="s">
        <v>2473</v>
      </c>
      <c r="B949" s="1" t="s">
        <v>703</v>
      </c>
      <c r="I949" s="1" t="s">
        <v>5712</v>
      </c>
      <c r="L949" s="23" t="e">
        <v>#N/A</v>
      </c>
      <c r="M949" s="1" t="s">
        <v>947</v>
      </c>
    </row>
    <row r="950" spans="1:13">
      <c r="A950" s="1" t="s">
        <v>2492</v>
      </c>
      <c r="B950" s="1" t="s">
        <v>703</v>
      </c>
      <c r="I950" s="1" t="s">
        <v>5712</v>
      </c>
      <c r="L950" s="23" t="e">
        <v>#N/A</v>
      </c>
      <c r="M950" s="1" t="s">
        <v>947</v>
      </c>
    </row>
    <row r="951" spans="1:13">
      <c r="A951" s="1" t="s">
        <v>1289</v>
      </c>
      <c r="B951" s="1" t="s">
        <v>703</v>
      </c>
      <c r="I951" s="1" t="s">
        <v>5712</v>
      </c>
      <c r="L951" s="23" t="e">
        <v>#N/A</v>
      </c>
      <c r="M951" s="1" t="s">
        <v>971</v>
      </c>
    </row>
    <row r="952" spans="1:13">
      <c r="A952" s="1" t="s">
        <v>3724</v>
      </c>
      <c r="B952" s="1" t="s">
        <v>703</v>
      </c>
      <c r="I952" s="1" t="s">
        <v>5712</v>
      </c>
      <c r="L952" s="23" t="e">
        <v>#N/A</v>
      </c>
      <c r="M952" s="1" t="s">
        <v>911</v>
      </c>
    </row>
    <row r="953" spans="1:13">
      <c r="A953" s="1" t="s">
        <v>2438</v>
      </c>
      <c r="B953" s="1" t="s">
        <v>703</v>
      </c>
      <c r="I953" s="1" t="s">
        <v>5712</v>
      </c>
      <c r="L953" s="23" t="e">
        <v>#N/A</v>
      </c>
      <c r="M953" s="1" t="s">
        <v>1152</v>
      </c>
    </row>
    <row r="954" spans="1:13">
      <c r="A954" s="1" t="s">
        <v>3716</v>
      </c>
      <c r="B954" s="1" t="s">
        <v>703</v>
      </c>
      <c r="I954" s="1" t="s">
        <v>5712</v>
      </c>
      <c r="L954" s="23" t="e">
        <v>#N/A</v>
      </c>
      <c r="M954" s="1" t="s">
        <v>911</v>
      </c>
    </row>
    <row r="955" spans="1:13">
      <c r="A955" s="1" t="s">
        <v>3725</v>
      </c>
      <c r="B955" s="1" t="s">
        <v>703</v>
      </c>
      <c r="I955" s="1" t="s">
        <v>5712</v>
      </c>
      <c r="L955" s="23" t="e">
        <v>#N/A</v>
      </c>
      <c r="M955" s="1" t="s">
        <v>911</v>
      </c>
    </row>
    <row r="956" spans="1:13">
      <c r="A956" s="1" t="s">
        <v>3721</v>
      </c>
      <c r="B956" s="1" t="s">
        <v>703</v>
      </c>
      <c r="I956" s="1" t="s">
        <v>5712</v>
      </c>
      <c r="L956" s="23" t="e">
        <v>#N/A</v>
      </c>
      <c r="M956" s="1" t="s">
        <v>911</v>
      </c>
    </row>
    <row r="957" spans="1:13">
      <c r="A957" s="1" t="s">
        <v>1507</v>
      </c>
      <c r="B957" s="1" t="s">
        <v>703</v>
      </c>
      <c r="I957" s="1" t="s">
        <v>5712</v>
      </c>
      <c r="L957" s="23" t="e">
        <v>#N/A</v>
      </c>
      <c r="M957" s="1" t="s">
        <v>945</v>
      </c>
    </row>
    <row r="958" spans="1:13">
      <c r="A958" s="1" t="s">
        <v>702</v>
      </c>
      <c r="B958" s="1" t="s">
        <v>703</v>
      </c>
      <c r="I958" s="1" t="s">
        <v>5712</v>
      </c>
      <c r="L958" s="23" t="e">
        <v>#N/A</v>
      </c>
      <c r="M958" s="1" t="s">
        <v>736</v>
      </c>
    </row>
    <row r="959" spans="1:13">
      <c r="A959" s="1" t="s">
        <v>3296</v>
      </c>
      <c r="B959" s="1" t="s">
        <v>751</v>
      </c>
      <c r="I959" s="1" t="s">
        <v>5712</v>
      </c>
      <c r="L959" s="23" t="e">
        <v>#N/A</v>
      </c>
      <c r="M959" s="1" t="s">
        <v>3291</v>
      </c>
    </row>
    <row r="960" spans="1:13">
      <c r="A960" s="1" t="s">
        <v>3297</v>
      </c>
      <c r="B960" s="1" t="s">
        <v>751</v>
      </c>
      <c r="I960" s="1" t="s">
        <v>5712</v>
      </c>
      <c r="L960" s="23" t="e">
        <v>#N/A</v>
      </c>
      <c r="M960" s="1" t="s">
        <v>3291</v>
      </c>
    </row>
    <row r="961" spans="1:13">
      <c r="A961" s="1" t="s">
        <v>1782</v>
      </c>
      <c r="B961" s="1" t="s">
        <v>703</v>
      </c>
      <c r="I961" s="1" t="s">
        <v>5712</v>
      </c>
      <c r="L961" s="23" t="e">
        <v>#N/A</v>
      </c>
      <c r="M961" s="1" t="s">
        <v>1661</v>
      </c>
    </row>
    <row r="962" spans="1:13">
      <c r="A962" s="1" t="s">
        <v>2142</v>
      </c>
      <c r="B962" s="1" t="s">
        <v>703</v>
      </c>
      <c r="I962" s="1" t="s">
        <v>5712</v>
      </c>
      <c r="L962" s="23" t="e">
        <v>#N/A</v>
      </c>
      <c r="M962" s="1" t="s">
        <v>1020</v>
      </c>
    </row>
    <row r="963" spans="1:13">
      <c r="A963" s="1" t="s">
        <v>1908</v>
      </c>
      <c r="B963" s="1" t="s">
        <v>703</v>
      </c>
      <c r="I963" s="1" t="s">
        <v>5712</v>
      </c>
      <c r="L963" s="23" t="e">
        <v>#N/A</v>
      </c>
      <c r="M963" s="1" t="s">
        <v>945</v>
      </c>
    </row>
    <row r="964" spans="1:13">
      <c r="A964" s="1" t="s">
        <v>2126</v>
      </c>
      <c r="B964" s="1" t="s">
        <v>703</v>
      </c>
      <c r="I964" s="1" t="s">
        <v>5712</v>
      </c>
      <c r="L964" s="23" t="e">
        <v>#N/A</v>
      </c>
      <c r="M964" s="1" t="s">
        <v>1020</v>
      </c>
    </row>
    <row r="965" spans="1:13">
      <c r="A965" s="1" t="s">
        <v>4250</v>
      </c>
      <c r="B965" s="1" t="s">
        <v>703</v>
      </c>
      <c r="I965" s="1" t="s">
        <v>5712</v>
      </c>
      <c r="L965" s="23" t="e">
        <v>#N/A</v>
      </c>
      <c r="M965" s="1">
        <v>0</v>
      </c>
    </row>
    <row r="966" spans="1:13">
      <c r="A966" s="1" t="s">
        <v>2148</v>
      </c>
      <c r="B966" s="1" t="s">
        <v>703</v>
      </c>
      <c r="I966" s="1" t="s">
        <v>5712</v>
      </c>
      <c r="L966" s="23" t="e">
        <v>#N/A</v>
      </c>
      <c r="M966" s="1" t="s">
        <v>2146</v>
      </c>
    </row>
    <row r="967" spans="1:13">
      <c r="A967" s="1" t="s">
        <v>532</v>
      </c>
      <c r="B967" s="1" t="s">
        <v>703</v>
      </c>
      <c r="I967" s="1" t="s">
        <v>5712</v>
      </c>
      <c r="L967" s="23" t="e">
        <v>#N/A</v>
      </c>
      <c r="M967" s="1" t="s">
        <v>1661</v>
      </c>
    </row>
    <row r="968" spans="1:13">
      <c r="A968" s="1" t="s">
        <v>3907</v>
      </c>
      <c r="B968" s="1" t="s">
        <v>703</v>
      </c>
      <c r="I968" s="1" t="s">
        <v>5712</v>
      </c>
      <c r="L968" s="23" t="e">
        <v>#N/A</v>
      </c>
      <c r="M968" s="1" t="s">
        <v>1294</v>
      </c>
    </row>
    <row r="969" spans="1:13">
      <c r="A969" s="1" t="s">
        <v>3927</v>
      </c>
      <c r="B969" s="1" t="s">
        <v>751</v>
      </c>
      <c r="I969" s="1" t="s">
        <v>5712</v>
      </c>
      <c r="L969" s="23" t="e">
        <v>#N/A</v>
      </c>
      <c r="M969" s="1" t="s">
        <v>3922</v>
      </c>
    </row>
    <row r="970" spans="1:13">
      <c r="A970" s="1" t="s">
        <v>762</v>
      </c>
      <c r="B970" s="1" t="s">
        <v>703</v>
      </c>
      <c r="I970" s="1" t="s">
        <v>5712</v>
      </c>
      <c r="L970" s="23" t="e">
        <v>#N/A</v>
      </c>
      <c r="M970" s="1" t="s">
        <v>998</v>
      </c>
    </row>
    <row r="971" spans="1:13">
      <c r="A971" s="1" t="s">
        <v>1297</v>
      </c>
      <c r="B971" s="1" t="s">
        <v>703</v>
      </c>
      <c r="I971" s="1" t="s">
        <v>5712</v>
      </c>
      <c r="L971" s="23" t="e">
        <v>#N/A</v>
      </c>
      <c r="M971" s="1" t="s">
        <v>1251</v>
      </c>
    </row>
    <row r="972" spans="1:13">
      <c r="A972" s="1" t="s">
        <v>2122</v>
      </c>
      <c r="B972" s="1" t="s">
        <v>703</v>
      </c>
      <c r="I972" s="1" t="s">
        <v>5712</v>
      </c>
      <c r="L972" s="23" t="e">
        <v>#N/A</v>
      </c>
      <c r="M972" s="1" t="s">
        <v>878</v>
      </c>
    </row>
    <row r="973" spans="1:13">
      <c r="A973" s="1" t="s">
        <v>2100</v>
      </c>
      <c r="B973" s="1" t="s">
        <v>703</v>
      </c>
      <c r="I973" s="1" t="s">
        <v>5712</v>
      </c>
      <c r="L973" s="23" t="e">
        <v>#N/A</v>
      </c>
      <c r="M973" s="1" t="s">
        <v>807</v>
      </c>
    </row>
    <row r="974" spans="1:13">
      <c r="A974" s="1" t="s">
        <v>2072</v>
      </c>
      <c r="B974" s="1" t="s">
        <v>703</v>
      </c>
      <c r="I974" s="1" t="s">
        <v>5712</v>
      </c>
      <c r="L974" s="23" t="e">
        <v>#N/A</v>
      </c>
      <c r="M974" s="1" t="s">
        <v>1251</v>
      </c>
    </row>
    <row r="975" spans="1:13">
      <c r="A975" s="1" t="s">
        <v>367</v>
      </c>
      <c r="B975" s="1" t="s">
        <v>703</v>
      </c>
      <c r="I975" s="1" t="s">
        <v>5712</v>
      </c>
      <c r="L975" s="23" t="e">
        <v>#N/A</v>
      </c>
      <c r="M975" s="1" t="s">
        <v>945</v>
      </c>
    </row>
    <row r="976" spans="1:13">
      <c r="A976" s="1" t="s">
        <v>2073</v>
      </c>
      <c r="B976" s="1" t="s">
        <v>703</v>
      </c>
      <c r="I976" s="1" t="s">
        <v>5712</v>
      </c>
      <c r="L976" s="23" t="e">
        <v>#N/A</v>
      </c>
      <c r="M976" s="1" t="s">
        <v>1251</v>
      </c>
    </row>
    <row r="977" spans="1:13">
      <c r="A977" s="1" t="s">
        <v>2373</v>
      </c>
      <c r="B977" s="1" t="s">
        <v>703</v>
      </c>
      <c r="I977" s="1" t="s">
        <v>5712</v>
      </c>
      <c r="L977" s="23" t="e">
        <v>#N/A</v>
      </c>
      <c r="M977" s="1" t="s">
        <v>1661</v>
      </c>
    </row>
    <row r="978" spans="1:13">
      <c r="A978" s="1" t="s">
        <v>2074</v>
      </c>
      <c r="B978" s="1" t="s">
        <v>703</v>
      </c>
      <c r="I978" s="1" t="s">
        <v>5712</v>
      </c>
      <c r="L978" s="23" t="e">
        <v>#N/A</v>
      </c>
      <c r="M978" s="1" t="s">
        <v>1251</v>
      </c>
    </row>
    <row r="979" spans="1:13">
      <c r="A979" s="1" t="s">
        <v>3693</v>
      </c>
      <c r="B979" s="1" t="s">
        <v>703</v>
      </c>
      <c r="I979" s="1" t="s">
        <v>5712</v>
      </c>
      <c r="L979" s="23" t="e">
        <v>#N/A</v>
      </c>
      <c r="M979" s="1" t="s">
        <v>812</v>
      </c>
    </row>
    <row r="980" spans="1:13">
      <c r="A980" s="1" t="s">
        <v>2690</v>
      </c>
      <c r="B980" s="1" t="s">
        <v>703</v>
      </c>
      <c r="I980" s="1" t="s">
        <v>5712</v>
      </c>
      <c r="L980" s="23" t="e">
        <v>#N/A</v>
      </c>
      <c r="M980" s="1" t="s">
        <v>945</v>
      </c>
    </row>
    <row r="981" spans="1:13">
      <c r="A981" s="1" t="s">
        <v>1563</v>
      </c>
      <c r="B981" s="1" t="s">
        <v>703</v>
      </c>
      <c r="I981" s="1" t="s">
        <v>5712</v>
      </c>
      <c r="L981" s="23" t="e">
        <v>#N/A</v>
      </c>
      <c r="M981" s="1" t="s">
        <v>1000</v>
      </c>
    </row>
    <row r="982" spans="1:13">
      <c r="A982" s="1" t="s">
        <v>2097</v>
      </c>
      <c r="B982" s="1" t="s">
        <v>703</v>
      </c>
      <c r="I982" s="1" t="s">
        <v>5712</v>
      </c>
      <c r="L982" s="23" t="e">
        <v>#N/A</v>
      </c>
      <c r="M982" s="1" t="s">
        <v>807</v>
      </c>
    </row>
    <row r="983" spans="1:13">
      <c r="A983" s="1" t="s">
        <v>2634</v>
      </c>
      <c r="B983" s="1" t="s">
        <v>703</v>
      </c>
      <c r="I983" s="1" t="s">
        <v>5712</v>
      </c>
      <c r="L983" s="23" t="e">
        <v>#N/A</v>
      </c>
      <c r="M983" s="1" t="s">
        <v>561</v>
      </c>
    </row>
    <row r="984" spans="1:13">
      <c r="A984" s="1" t="s">
        <v>2065</v>
      </c>
      <c r="B984" s="1" t="s">
        <v>703</v>
      </c>
      <c r="I984" s="1" t="s">
        <v>5712</v>
      </c>
      <c r="L984" s="23" t="e">
        <v>#N/A</v>
      </c>
      <c r="M984" s="1" t="s">
        <v>1251</v>
      </c>
    </row>
    <row r="985" spans="1:13">
      <c r="A985" s="1" t="s">
        <v>2489</v>
      </c>
      <c r="B985" s="1" t="s">
        <v>703</v>
      </c>
      <c r="I985" s="1" t="s">
        <v>5712</v>
      </c>
      <c r="L985" s="23" t="e">
        <v>#N/A</v>
      </c>
      <c r="M985" s="1" t="s">
        <v>947</v>
      </c>
    </row>
    <row r="986" spans="1:13">
      <c r="A986" s="1" t="s">
        <v>2066</v>
      </c>
      <c r="B986" s="1" t="s">
        <v>703</v>
      </c>
      <c r="I986" s="1" t="s">
        <v>5712</v>
      </c>
      <c r="L986" s="23" t="e">
        <v>#N/A</v>
      </c>
      <c r="M986" s="1" t="s">
        <v>1251</v>
      </c>
    </row>
    <row r="987" spans="1:13">
      <c r="A987" s="1" t="s">
        <v>378</v>
      </c>
      <c r="B987" s="1" t="s">
        <v>751</v>
      </c>
      <c r="I987" s="1" t="s">
        <v>5712</v>
      </c>
      <c r="L987" s="23" t="e">
        <v>#N/A</v>
      </c>
      <c r="M987" s="1" t="s">
        <v>1000</v>
      </c>
    </row>
    <row r="988" spans="1:13">
      <c r="A988" s="1" t="s">
        <v>386</v>
      </c>
      <c r="B988" s="1" t="s">
        <v>751</v>
      </c>
      <c r="I988" s="1" t="s">
        <v>5712</v>
      </c>
      <c r="L988" s="23" t="e">
        <v>#N/A</v>
      </c>
      <c r="M988" s="1" t="s">
        <v>1000</v>
      </c>
    </row>
    <row r="989" spans="1:13">
      <c r="A989" s="1" t="s">
        <v>2098</v>
      </c>
      <c r="B989" s="1" t="s">
        <v>703</v>
      </c>
      <c r="I989" s="1" t="s">
        <v>5712</v>
      </c>
      <c r="L989" s="23" t="e">
        <v>#N/A</v>
      </c>
      <c r="M989" s="1" t="s">
        <v>807</v>
      </c>
    </row>
    <row r="990" spans="1:13">
      <c r="A990" s="1" t="s">
        <v>2067</v>
      </c>
      <c r="B990" s="1" t="s">
        <v>703</v>
      </c>
      <c r="I990" s="1" t="s">
        <v>5712</v>
      </c>
      <c r="L990" s="23" t="e">
        <v>#N/A</v>
      </c>
      <c r="M990" s="1" t="s">
        <v>1251</v>
      </c>
    </row>
    <row r="991" spans="1:13">
      <c r="A991" s="1" t="s">
        <v>831</v>
      </c>
      <c r="B991" s="1" t="s">
        <v>703</v>
      </c>
      <c r="I991" s="1" t="s">
        <v>5712</v>
      </c>
      <c r="L991" s="23" t="e">
        <v>#N/A</v>
      </c>
      <c r="M991" s="1" t="s">
        <v>561</v>
      </c>
    </row>
    <row r="992" spans="1:13">
      <c r="A992" s="1" t="s">
        <v>1004</v>
      </c>
      <c r="B992" s="1" t="s">
        <v>703</v>
      </c>
      <c r="I992" s="1" t="s">
        <v>5712</v>
      </c>
      <c r="L992" s="23" t="e">
        <v>#N/A</v>
      </c>
      <c r="M992" s="1" t="s">
        <v>890</v>
      </c>
    </row>
    <row r="993" spans="1:13">
      <c r="A993" s="1" t="s">
        <v>750</v>
      </c>
      <c r="B993" s="1" t="s">
        <v>703</v>
      </c>
      <c r="I993" s="1" t="s">
        <v>5712</v>
      </c>
      <c r="L993" s="23" t="e">
        <v>#N/A</v>
      </c>
      <c r="M993" s="1" t="s">
        <v>971</v>
      </c>
    </row>
    <row r="994" spans="1:13">
      <c r="A994" s="1" t="s">
        <v>935</v>
      </c>
      <c r="B994" s="1" t="s">
        <v>751</v>
      </c>
      <c r="I994" s="1" t="s">
        <v>5712</v>
      </c>
      <c r="L994" s="23" t="e">
        <v>#N/A</v>
      </c>
      <c r="M994" s="1" t="s">
        <v>1251</v>
      </c>
    </row>
    <row r="995" spans="1:13">
      <c r="A995" s="1" t="s">
        <v>526</v>
      </c>
      <c r="B995" s="1" t="s">
        <v>751</v>
      </c>
      <c r="I995" s="1" t="s">
        <v>5712</v>
      </c>
      <c r="L995" s="23" t="e">
        <v>#N/A</v>
      </c>
      <c r="M995" s="1" t="s">
        <v>878</v>
      </c>
    </row>
    <row r="996" spans="1:13">
      <c r="A996" s="1" t="s">
        <v>1021</v>
      </c>
      <c r="B996" s="1" t="s">
        <v>751</v>
      </c>
      <c r="I996" s="1" t="s">
        <v>5712</v>
      </c>
      <c r="L996" s="23" t="e">
        <v>#N/A</v>
      </c>
      <c r="M996" s="1" t="s">
        <v>1000</v>
      </c>
    </row>
    <row r="997" spans="1:13">
      <c r="A997" s="1" t="s">
        <v>2036</v>
      </c>
      <c r="B997" s="1" t="s">
        <v>703</v>
      </c>
      <c r="I997" s="1" t="s">
        <v>5712</v>
      </c>
      <c r="L997" s="23" t="e">
        <v>#N/A</v>
      </c>
      <c r="M997" s="1" t="s">
        <v>1251</v>
      </c>
    </row>
    <row r="998" spans="1:13">
      <c r="A998" s="1" t="s">
        <v>2132</v>
      </c>
      <c r="B998" s="1" t="s">
        <v>751</v>
      </c>
      <c r="I998" s="1" t="s">
        <v>5712</v>
      </c>
      <c r="L998" s="23" t="e">
        <v>#N/A</v>
      </c>
      <c r="M998" s="1" t="s">
        <v>1020</v>
      </c>
    </row>
    <row r="999" spans="1:13">
      <c r="A999" s="1" t="s">
        <v>2120</v>
      </c>
      <c r="B999" s="1" t="s">
        <v>703</v>
      </c>
      <c r="I999" s="1" t="s">
        <v>5712</v>
      </c>
      <c r="L999" s="23" t="e">
        <v>#N/A</v>
      </c>
      <c r="M999" s="1" t="s">
        <v>878</v>
      </c>
    </row>
    <row r="1000" spans="1:13">
      <c r="A1000" s="1" t="s">
        <v>2127</v>
      </c>
      <c r="B1000" s="1" t="s">
        <v>703</v>
      </c>
      <c r="I1000" s="1" t="s">
        <v>5712</v>
      </c>
      <c r="L1000" s="23" t="e">
        <v>#N/A</v>
      </c>
      <c r="M1000" s="1" t="s">
        <v>1020</v>
      </c>
    </row>
    <row r="1001" spans="1:13">
      <c r="A1001" s="1" t="s">
        <v>2145</v>
      </c>
      <c r="B1001" s="1" t="s">
        <v>703</v>
      </c>
      <c r="I1001" s="1" t="s">
        <v>5712</v>
      </c>
      <c r="L1001" s="23" t="e">
        <v>#N/A</v>
      </c>
      <c r="M1001" s="1" t="s">
        <v>2146</v>
      </c>
    </row>
    <row r="1002" spans="1:13">
      <c r="A1002" s="1" t="s">
        <v>485</v>
      </c>
      <c r="B1002" s="1" t="s">
        <v>751</v>
      </c>
      <c r="I1002" s="1" t="s">
        <v>5712</v>
      </c>
      <c r="L1002" s="23" t="e">
        <v>#N/A</v>
      </c>
      <c r="M1002" s="1" t="s">
        <v>1000</v>
      </c>
    </row>
    <row r="1003" spans="1:13">
      <c r="A1003" s="1" t="s">
        <v>1337</v>
      </c>
      <c r="B1003" s="1" t="s">
        <v>703</v>
      </c>
      <c r="I1003" s="1" t="s">
        <v>5712</v>
      </c>
      <c r="L1003" s="23" t="e">
        <v>#N/A</v>
      </c>
      <c r="M1003" s="1" t="s">
        <v>1000</v>
      </c>
    </row>
    <row r="1004" spans="1:13">
      <c r="A1004" s="1" t="s">
        <v>1934</v>
      </c>
      <c r="B1004" s="1" t="s">
        <v>703</v>
      </c>
      <c r="I1004" s="1" t="s">
        <v>5712</v>
      </c>
      <c r="L1004" s="23" t="e">
        <v>#N/A</v>
      </c>
      <c r="M1004" s="1" t="s">
        <v>1020</v>
      </c>
    </row>
    <row r="1005" spans="1:13">
      <c r="A1005" s="1" t="s">
        <v>1034</v>
      </c>
      <c r="B1005" s="1" t="s">
        <v>703</v>
      </c>
      <c r="I1005" s="1" t="s">
        <v>5712</v>
      </c>
      <c r="L1005" s="23" t="e">
        <v>#N/A</v>
      </c>
      <c r="M1005" s="1" t="s">
        <v>1020</v>
      </c>
    </row>
    <row r="1006" spans="1:13">
      <c r="A1006" s="1" t="s">
        <v>2123</v>
      </c>
      <c r="B1006" s="1" t="s">
        <v>703</v>
      </c>
      <c r="I1006" s="1" t="s">
        <v>5712</v>
      </c>
      <c r="L1006" s="23" t="e">
        <v>#N/A</v>
      </c>
      <c r="M1006" s="1" t="s">
        <v>878</v>
      </c>
    </row>
    <row r="1007" spans="1:13">
      <c r="A1007" s="1" t="s">
        <v>3979</v>
      </c>
      <c r="B1007" s="1" t="s">
        <v>703</v>
      </c>
      <c r="I1007" s="1" t="s">
        <v>5712</v>
      </c>
      <c r="L1007" s="23" t="e">
        <v>#N/A</v>
      </c>
      <c r="M1007" s="1" t="s">
        <v>3291</v>
      </c>
    </row>
    <row r="1008" spans="1:13">
      <c r="A1008" s="1" t="s">
        <v>3982</v>
      </c>
      <c r="B1008" s="1" t="s">
        <v>703</v>
      </c>
      <c r="I1008" s="1" t="s">
        <v>5712</v>
      </c>
      <c r="L1008" s="23" t="e">
        <v>#N/A</v>
      </c>
      <c r="M1008" s="1" t="s">
        <v>3291</v>
      </c>
    </row>
    <row r="1009" spans="1:13">
      <c r="A1009" s="1" t="s">
        <v>3989</v>
      </c>
      <c r="B1009" s="1" t="s">
        <v>703</v>
      </c>
      <c r="I1009" s="1" t="s">
        <v>5712</v>
      </c>
      <c r="L1009" s="23" t="e">
        <v>#N/A</v>
      </c>
      <c r="M1009" s="1" t="s">
        <v>3291</v>
      </c>
    </row>
    <row r="1010" spans="1:13">
      <c r="A1010" s="1" t="s">
        <v>2101</v>
      </c>
      <c r="B1010" s="1" t="s">
        <v>703</v>
      </c>
      <c r="I1010" s="1" t="s">
        <v>5712</v>
      </c>
      <c r="L1010" s="23" t="e">
        <v>#N/A</v>
      </c>
      <c r="M1010" s="1" t="s">
        <v>807</v>
      </c>
    </row>
    <row r="1011" spans="1:13">
      <c r="A1011" s="1" t="s">
        <v>2343</v>
      </c>
      <c r="B1011" s="1" t="s">
        <v>751</v>
      </c>
      <c r="I1011" s="1" t="s">
        <v>5712</v>
      </c>
      <c r="L1011" s="23" t="e">
        <v>#N/A</v>
      </c>
      <c r="M1011" s="1" t="s">
        <v>1251</v>
      </c>
    </row>
    <row r="1012" spans="1:13">
      <c r="A1012" s="1" t="s">
        <v>995</v>
      </c>
      <c r="B1012" s="1" t="s">
        <v>751</v>
      </c>
      <c r="I1012" s="1" t="s">
        <v>5712</v>
      </c>
      <c r="L1012" s="23" t="e">
        <v>#N/A</v>
      </c>
      <c r="M1012" s="1" t="s">
        <v>998</v>
      </c>
    </row>
    <row r="1013" spans="1:13">
      <c r="A1013" s="1" t="s">
        <v>2357</v>
      </c>
      <c r="B1013" s="1" t="s">
        <v>751</v>
      </c>
      <c r="I1013" s="1" t="s">
        <v>5712</v>
      </c>
      <c r="L1013" s="23" t="e">
        <v>#N/A</v>
      </c>
      <c r="M1013" s="1" t="s">
        <v>998</v>
      </c>
    </row>
    <row r="1014" spans="1:13">
      <c r="A1014" s="1" t="s">
        <v>2358</v>
      </c>
      <c r="B1014" s="1" t="s">
        <v>751</v>
      </c>
      <c r="I1014" s="1" t="s">
        <v>5712</v>
      </c>
      <c r="L1014" s="23" t="e">
        <v>#N/A</v>
      </c>
      <c r="M1014" s="1" t="s">
        <v>998</v>
      </c>
    </row>
    <row r="1015" spans="1:13">
      <c r="A1015" s="1" t="s">
        <v>2359</v>
      </c>
      <c r="B1015" s="1" t="s">
        <v>751</v>
      </c>
      <c r="I1015" s="1" t="s">
        <v>5712</v>
      </c>
      <c r="L1015" s="23" t="e">
        <v>#N/A</v>
      </c>
      <c r="M1015" s="1" t="s">
        <v>998</v>
      </c>
    </row>
    <row r="1016" spans="1:13">
      <c r="A1016" s="1" t="s">
        <v>248</v>
      </c>
      <c r="B1016" s="1" t="s">
        <v>703</v>
      </c>
      <c r="I1016" s="1" t="s">
        <v>5712</v>
      </c>
      <c r="K1016" s="1" t="s">
        <v>4286</v>
      </c>
      <c r="L1016" s="23" t="e">
        <v>#N/A</v>
      </c>
      <c r="M1016" s="1" t="e">
        <v>#N/A</v>
      </c>
    </row>
    <row r="1017" spans="1:13">
      <c r="A1017" s="1" t="s">
        <v>492</v>
      </c>
      <c r="B1017" s="1" t="s">
        <v>703</v>
      </c>
      <c r="I1017" s="1" t="s">
        <v>5712</v>
      </c>
      <c r="K1017" s="1" t="s">
        <v>4286</v>
      </c>
      <c r="L1017" s="23" t="e">
        <v>#N/A</v>
      </c>
      <c r="M1017" s="1" t="e">
        <v>#N/A</v>
      </c>
    </row>
    <row r="1018" spans="1:13">
      <c r="A1018" s="1" t="s">
        <v>5714</v>
      </c>
      <c r="B1018" s="1" t="s">
        <v>703</v>
      </c>
      <c r="I1018" s="1" t="s">
        <v>5712</v>
      </c>
      <c r="K1018" s="1" t="s">
        <v>4286</v>
      </c>
      <c r="L1018" s="23" t="e">
        <v>#N/A</v>
      </c>
      <c r="M1018" s="1" t="e">
        <v>#N/A</v>
      </c>
    </row>
    <row r="1019" spans="1:13">
      <c r="A1019" s="1" t="s">
        <v>5715</v>
      </c>
      <c r="B1019" s="1" t="s">
        <v>703</v>
      </c>
      <c r="I1019" s="1" t="s">
        <v>5712</v>
      </c>
      <c r="K1019" s="1" t="s">
        <v>4286</v>
      </c>
      <c r="L1019" s="23" t="e">
        <v>#N/A</v>
      </c>
      <c r="M1019" s="1" t="e">
        <v>#N/A</v>
      </c>
    </row>
    <row r="1020" spans="1:13">
      <c r="A1020" s="1" t="s">
        <v>1662</v>
      </c>
      <c r="B1020" s="1" t="s">
        <v>751</v>
      </c>
      <c r="I1020" s="1" t="s">
        <v>5712</v>
      </c>
      <c r="K1020" s="1" t="s">
        <v>4286</v>
      </c>
      <c r="L1020" s="23" t="e">
        <v>#N/A</v>
      </c>
      <c r="M1020" s="1" t="e">
        <v>#N/A</v>
      </c>
    </row>
    <row r="1021" spans="1:13">
      <c r="A1021" s="1" t="s">
        <v>2886</v>
      </c>
      <c r="B1021" s="1" t="s">
        <v>703</v>
      </c>
      <c r="I1021" s="1" t="s">
        <v>5712</v>
      </c>
      <c r="L1021" s="23" t="e">
        <v>#N/A</v>
      </c>
      <c r="M1021" s="1" t="s">
        <v>775</v>
      </c>
    </row>
    <row r="1022" spans="1:13">
      <c r="A1022" s="1" t="s">
        <v>2864</v>
      </c>
      <c r="B1022" s="1" t="s">
        <v>703</v>
      </c>
      <c r="I1022" s="1" t="s">
        <v>5712</v>
      </c>
      <c r="L1022" s="23" t="e">
        <v>#N/A</v>
      </c>
      <c r="M1022" s="1" t="s">
        <v>775</v>
      </c>
    </row>
    <row r="1023" spans="1:13">
      <c r="A1023" s="1" t="s">
        <v>3098</v>
      </c>
      <c r="B1023" s="1" t="s">
        <v>703</v>
      </c>
      <c r="I1023" s="1" t="s">
        <v>5712</v>
      </c>
      <c r="L1023" s="23" t="e">
        <v>#N/A</v>
      </c>
      <c r="M1023" s="1" t="s">
        <v>3094</v>
      </c>
    </row>
    <row r="1024" spans="1:13">
      <c r="A1024" s="1" t="s">
        <v>2990</v>
      </c>
      <c r="B1024" s="1" t="s">
        <v>703</v>
      </c>
      <c r="I1024" s="1" t="s">
        <v>5712</v>
      </c>
      <c r="L1024" s="23" t="e">
        <v>#N/A</v>
      </c>
      <c r="M1024" s="1" t="s">
        <v>1089</v>
      </c>
    </row>
    <row r="1025" spans="1:13">
      <c r="A1025" s="1" t="s">
        <v>1668</v>
      </c>
      <c r="B1025" s="1" t="s">
        <v>703</v>
      </c>
      <c r="I1025" s="1" t="s">
        <v>5712</v>
      </c>
      <c r="L1025" s="23" t="e">
        <v>#N/A</v>
      </c>
      <c r="M1025" s="1" t="s">
        <v>967</v>
      </c>
    </row>
    <row r="1026" spans="1:13">
      <c r="A1026" s="1" t="s">
        <v>3727</v>
      </c>
      <c r="B1026" s="1" t="s">
        <v>703</v>
      </c>
      <c r="I1026" s="1" t="s">
        <v>5712</v>
      </c>
      <c r="L1026" s="23" t="e">
        <v>#N/A</v>
      </c>
      <c r="M1026" s="1" t="s">
        <v>911</v>
      </c>
    </row>
    <row r="1027" spans="1:13">
      <c r="A1027" s="1" t="s">
        <v>1529</v>
      </c>
      <c r="B1027" s="1" t="s">
        <v>703</v>
      </c>
      <c r="I1027" s="1" t="s">
        <v>5712</v>
      </c>
      <c r="L1027" s="23" t="e">
        <v>#N/A</v>
      </c>
      <c r="M1027" s="1" t="s">
        <v>971</v>
      </c>
    </row>
    <row r="1028" spans="1:13">
      <c r="A1028" s="1" t="s">
        <v>659</v>
      </c>
      <c r="B1028" s="1" t="s">
        <v>703</v>
      </c>
      <c r="I1028" s="1" t="s">
        <v>5712</v>
      </c>
      <c r="L1028" s="23" t="e">
        <v>#N/A</v>
      </c>
      <c r="M1028" s="1" t="s">
        <v>542</v>
      </c>
    </row>
    <row r="1029" spans="1:13">
      <c r="A1029" s="1" t="s">
        <v>2591</v>
      </c>
      <c r="B1029" s="1" t="s">
        <v>703</v>
      </c>
      <c r="I1029" s="1" t="s">
        <v>5712</v>
      </c>
      <c r="L1029" s="23" t="e">
        <v>#N/A</v>
      </c>
      <c r="M1029" s="1" t="s">
        <v>797</v>
      </c>
    </row>
    <row r="1030" spans="1:13">
      <c r="A1030" s="1" t="s">
        <v>2841</v>
      </c>
      <c r="B1030" s="1" t="s">
        <v>703</v>
      </c>
      <c r="I1030" s="1" t="s">
        <v>5712</v>
      </c>
      <c r="L1030" s="23" t="e">
        <v>#N/A</v>
      </c>
      <c r="M1030" s="1" t="s">
        <v>783</v>
      </c>
    </row>
    <row r="1031" spans="1:13">
      <c r="A1031" s="1" t="s">
        <v>2982</v>
      </c>
      <c r="B1031" s="1" t="s">
        <v>703</v>
      </c>
      <c r="I1031" s="1" t="s">
        <v>5712</v>
      </c>
      <c r="L1031" s="23" t="e">
        <v>#N/A</v>
      </c>
      <c r="M1031" s="1" t="s">
        <v>1089</v>
      </c>
    </row>
    <row r="1032" spans="1:13">
      <c r="A1032" s="1" t="s">
        <v>1357</v>
      </c>
      <c r="B1032" s="1" t="s">
        <v>703</v>
      </c>
      <c r="I1032" s="1" t="s">
        <v>5712</v>
      </c>
      <c r="L1032" s="23" t="e">
        <v>#N/A</v>
      </c>
      <c r="M1032" s="1" t="s">
        <v>1089</v>
      </c>
    </row>
    <row r="1033" spans="1:13">
      <c r="A1033" s="1" t="s">
        <v>2981</v>
      </c>
      <c r="B1033" s="1" t="s">
        <v>703</v>
      </c>
      <c r="I1033" s="1" t="s">
        <v>5712</v>
      </c>
      <c r="L1033" s="23" t="e">
        <v>#N/A</v>
      </c>
      <c r="M1033" s="1" t="s">
        <v>1089</v>
      </c>
    </row>
    <row r="1034" spans="1:13">
      <c r="A1034" s="1" t="s">
        <v>3132</v>
      </c>
      <c r="B1034" s="1" t="s">
        <v>703</v>
      </c>
      <c r="I1034" s="1" t="s">
        <v>5712</v>
      </c>
      <c r="L1034" s="23" t="e">
        <v>#N/A</v>
      </c>
      <c r="M1034" s="1" t="s">
        <v>888</v>
      </c>
    </row>
    <row r="1035" spans="1:13">
      <c r="A1035" s="1" t="s">
        <v>387</v>
      </c>
      <c r="B1035" s="1" t="s">
        <v>703</v>
      </c>
      <c r="I1035" s="1" t="s">
        <v>5712</v>
      </c>
      <c r="L1035" s="23" t="e">
        <v>#N/A</v>
      </c>
      <c r="M1035" s="1" t="s">
        <v>888</v>
      </c>
    </row>
    <row r="1036" spans="1:13">
      <c r="A1036" s="1" t="s">
        <v>1381</v>
      </c>
      <c r="B1036" s="1" t="s">
        <v>703</v>
      </c>
      <c r="I1036" s="1" t="s">
        <v>5712</v>
      </c>
      <c r="L1036" s="23" t="e">
        <v>#N/A</v>
      </c>
      <c r="M1036" s="1" t="s">
        <v>890</v>
      </c>
    </row>
    <row r="1037" spans="1:13">
      <c r="A1037" s="1" t="s">
        <v>273</v>
      </c>
      <c r="B1037" s="1" t="s">
        <v>703</v>
      </c>
      <c r="I1037" s="1" t="s">
        <v>5712</v>
      </c>
      <c r="L1037" s="23" t="e">
        <v>#N/A</v>
      </c>
      <c r="M1037" s="1" t="s">
        <v>890</v>
      </c>
    </row>
    <row r="1038" spans="1:13">
      <c r="A1038" s="1" t="s">
        <v>1174</v>
      </c>
      <c r="B1038" s="1" t="s">
        <v>703</v>
      </c>
      <c r="I1038" s="1" t="s">
        <v>5712</v>
      </c>
      <c r="L1038" s="23" t="e">
        <v>#N/A</v>
      </c>
      <c r="M1038" s="1" t="s">
        <v>1109</v>
      </c>
    </row>
    <row r="1039" spans="1:13">
      <c r="A1039" s="1" t="s">
        <v>3325</v>
      </c>
      <c r="B1039" s="1" t="s">
        <v>703</v>
      </c>
      <c r="I1039" s="1" t="s">
        <v>5712</v>
      </c>
      <c r="L1039" s="23" t="e">
        <v>#N/A</v>
      </c>
      <c r="M1039" s="1" t="s">
        <v>971</v>
      </c>
    </row>
    <row r="1040" spans="1:13">
      <c r="A1040" s="1" t="s">
        <v>3318</v>
      </c>
      <c r="B1040" s="1" t="s">
        <v>703</v>
      </c>
      <c r="I1040" s="1" t="s">
        <v>5712</v>
      </c>
      <c r="L1040" s="23" t="e">
        <v>#N/A</v>
      </c>
      <c r="M1040" s="1" t="s">
        <v>971</v>
      </c>
    </row>
    <row r="1041" spans="1:13">
      <c r="A1041" s="1" t="s">
        <v>1478</v>
      </c>
      <c r="B1041" s="1" t="s">
        <v>703</v>
      </c>
      <c r="I1041" s="1" t="s">
        <v>5712</v>
      </c>
      <c r="L1041" s="23" t="e">
        <v>#N/A</v>
      </c>
      <c r="M1041" s="1" t="s">
        <v>971</v>
      </c>
    </row>
    <row r="1042" spans="1:13">
      <c r="A1042" s="1" t="s">
        <v>3472</v>
      </c>
      <c r="B1042" s="1" t="s">
        <v>703</v>
      </c>
      <c r="I1042" s="1" t="s">
        <v>5712</v>
      </c>
      <c r="L1042" s="23" t="e">
        <v>#N/A</v>
      </c>
      <c r="M1042" s="1" t="s">
        <v>309</v>
      </c>
    </row>
    <row r="1043" spans="1:13">
      <c r="A1043" s="1" t="s">
        <v>3457</v>
      </c>
      <c r="B1043" s="1" t="s">
        <v>703</v>
      </c>
      <c r="I1043" s="1" t="s">
        <v>5712</v>
      </c>
      <c r="L1043" s="23" t="e">
        <v>#N/A</v>
      </c>
      <c r="M1043" s="1" t="s">
        <v>309</v>
      </c>
    </row>
    <row r="1044" spans="1:13">
      <c r="A1044" s="1" t="s">
        <v>3470</v>
      </c>
      <c r="B1044" s="1" t="s">
        <v>703</v>
      </c>
      <c r="I1044" s="1" t="s">
        <v>5712</v>
      </c>
      <c r="L1044" s="23" t="e">
        <v>#N/A</v>
      </c>
      <c r="M1044" s="1" t="s">
        <v>309</v>
      </c>
    </row>
    <row r="1045" spans="1:13">
      <c r="A1045" s="1" t="s">
        <v>1748</v>
      </c>
      <c r="B1045" s="1" t="s">
        <v>703</v>
      </c>
      <c r="I1045" s="1" t="s">
        <v>5712</v>
      </c>
      <c r="L1045" s="23" t="e">
        <v>#N/A</v>
      </c>
      <c r="M1045" s="1" t="s">
        <v>819</v>
      </c>
    </row>
    <row r="1046" spans="1:13">
      <c r="A1046" s="1" t="s">
        <v>382</v>
      </c>
      <c r="B1046" s="1" t="s">
        <v>751</v>
      </c>
      <c r="I1046" s="1" t="s">
        <v>5712</v>
      </c>
      <c r="L1046" s="23" t="e">
        <v>#N/A</v>
      </c>
      <c r="M1046" s="1" t="s">
        <v>1000</v>
      </c>
    </row>
    <row r="1047" spans="1:13">
      <c r="A1047" s="1" t="s">
        <v>868</v>
      </c>
      <c r="B1047" s="1" t="s">
        <v>703</v>
      </c>
      <c r="I1047" s="1" t="s">
        <v>5712</v>
      </c>
      <c r="L1047" s="23" t="e">
        <v>#N/A</v>
      </c>
      <c r="M1047" s="1" t="s">
        <v>542</v>
      </c>
    </row>
    <row r="1048" spans="1:13">
      <c r="A1048" s="1" t="s">
        <v>3607</v>
      </c>
      <c r="B1048" s="1" t="s">
        <v>703</v>
      </c>
      <c r="I1048" s="1" t="s">
        <v>5712</v>
      </c>
      <c r="L1048" s="23" t="e">
        <v>#N/A</v>
      </c>
      <c r="M1048" s="1" t="s">
        <v>905</v>
      </c>
    </row>
    <row r="1049" spans="1:13">
      <c r="A1049" s="1" t="s">
        <v>3640</v>
      </c>
      <c r="B1049" s="1" t="s">
        <v>703</v>
      </c>
      <c r="I1049" s="1" t="s">
        <v>5712</v>
      </c>
      <c r="L1049" s="23" t="e">
        <v>#N/A</v>
      </c>
      <c r="M1049" s="1" t="s">
        <v>928</v>
      </c>
    </row>
    <row r="1050" spans="1:13">
      <c r="A1050" s="1" t="s">
        <v>3788</v>
      </c>
      <c r="B1050" s="1" t="s">
        <v>703</v>
      </c>
      <c r="I1050" s="1" t="s">
        <v>5712</v>
      </c>
      <c r="L1050" s="23" t="e">
        <v>#N/A</v>
      </c>
      <c r="M1050" s="1" t="s">
        <v>816</v>
      </c>
    </row>
    <row r="1051" spans="1:13">
      <c r="A1051" s="1" t="s">
        <v>171</v>
      </c>
      <c r="B1051" s="1" t="s">
        <v>751</v>
      </c>
      <c r="I1051" s="1" t="s">
        <v>5712</v>
      </c>
      <c r="L1051" s="23" t="e">
        <v>#N/A</v>
      </c>
      <c r="M1051" s="1" t="s">
        <v>1190</v>
      </c>
    </row>
    <row r="1052" spans="1:13">
      <c r="A1052" s="1" t="s">
        <v>3830</v>
      </c>
      <c r="B1052" s="1" t="s">
        <v>751</v>
      </c>
      <c r="I1052" s="1" t="s">
        <v>5712</v>
      </c>
      <c r="L1052" s="23" t="e">
        <v>#N/A</v>
      </c>
      <c r="M1052" s="1" t="s">
        <v>1190</v>
      </c>
    </row>
    <row r="1053" spans="1:13">
      <c r="A1053" s="1" t="s">
        <v>4254</v>
      </c>
      <c r="B1053" s="1" t="s">
        <v>751</v>
      </c>
      <c r="I1053" s="1" t="s">
        <v>5712</v>
      </c>
      <c r="K1053" s="1" t="s">
        <v>4286</v>
      </c>
      <c r="L1053" s="23" t="e">
        <v>#N/A</v>
      </c>
      <c r="M1053" s="1" t="e">
        <v>#N/A</v>
      </c>
    </row>
    <row r="1054" spans="1:13">
      <c r="A1054" s="1" t="s">
        <v>2129</v>
      </c>
      <c r="B1054" s="1" t="s">
        <v>703</v>
      </c>
      <c r="I1054" s="1" t="s">
        <v>5712</v>
      </c>
      <c r="L1054" s="23" t="e">
        <v>#N/A</v>
      </c>
      <c r="M1054" s="1" t="s">
        <v>1020</v>
      </c>
    </row>
    <row r="1055" spans="1:13">
      <c r="A1055" s="1" t="s">
        <v>3701</v>
      </c>
      <c r="B1055" s="1" t="s">
        <v>703</v>
      </c>
      <c r="I1055" s="1" t="s">
        <v>5712</v>
      </c>
      <c r="L1055" s="23" t="e">
        <v>#N/A</v>
      </c>
      <c r="M1055" s="1" t="s">
        <v>911</v>
      </c>
    </row>
    <row r="1056" spans="1:13">
      <c r="A1056" s="1" t="s">
        <v>3706</v>
      </c>
      <c r="B1056" s="1" t="s">
        <v>703</v>
      </c>
      <c r="I1056" s="1" t="s">
        <v>5712</v>
      </c>
      <c r="L1056" s="23" t="e">
        <v>#N/A</v>
      </c>
      <c r="M1056" s="1" t="s">
        <v>911</v>
      </c>
    </row>
    <row r="1057" spans="1:13">
      <c r="A1057" s="1" t="s">
        <v>1095</v>
      </c>
      <c r="B1057" s="1" t="s">
        <v>703</v>
      </c>
      <c r="I1057" s="1" t="s">
        <v>5712</v>
      </c>
      <c r="L1057" s="23" t="e">
        <v>#N/A</v>
      </c>
      <c r="M1057" s="1" t="s">
        <v>911</v>
      </c>
    </row>
    <row r="1058" spans="1:13">
      <c r="A1058" s="1" t="s">
        <v>3736</v>
      </c>
      <c r="B1058" s="1" t="s">
        <v>703</v>
      </c>
      <c r="I1058" s="1" t="s">
        <v>5712</v>
      </c>
      <c r="L1058" s="23" t="e">
        <v>#N/A</v>
      </c>
      <c r="M1058" s="1" t="s">
        <v>911</v>
      </c>
    </row>
    <row r="1059" spans="1:13">
      <c r="A1059" s="1" t="s">
        <v>3738</v>
      </c>
      <c r="B1059" s="1" t="s">
        <v>703</v>
      </c>
      <c r="I1059" s="1" t="s">
        <v>5712</v>
      </c>
      <c r="L1059" s="23" t="e">
        <v>#N/A</v>
      </c>
      <c r="M1059" s="1" t="s">
        <v>911</v>
      </c>
    </row>
    <row r="1060" spans="1:13">
      <c r="A1060" s="1" t="s">
        <v>3737</v>
      </c>
      <c r="B1060" s="1" t="s">
        <v>703</v>
      </c>
      <c r="I1060" s="1" t="s">
        <v>5712</v>
      </c>
      <c r="L1060" s="23" t="e">
        <v>#N/A</v>
      </c>
      <c r="M1060" s="1" t="s">
        <v>911</v>
      </c>
    </row>
    <row r="1061" spans="1:13">
      <c r="A1061" s="1" t="s">
        <v>1376</v>
      </c>
      <c r="B1061" s="1" t="s">
        <v>703</v>
      </c>
      <c r="I1061" s="1" t="s">
        <v>5712</v>
      </c>
      <c r="L1061" s="23" t="e">
        <v>#N/A</v>
      </c>
      <c r="M1061" s="1" t="s">
        <v>1377</v>
      </c>
    </row>
    <row r="1062" spans="1:13">
      <c r="A1062" s="1" t="s">
        <v>3740</v>
      </c>
      <c r="B1062" s="1" t="s">
        <v>703</v>
      </c>
      <c r="I1062" s="1" t="s">
        <v>5712</v>
      </c>
      <c r="L1062" s="23" t="e">
        <v>#N/A</v>
      </c>
      <c r="M1062" s="1" t="s">
        <v>911</v>
      </c>
    </row>
    <row r="1063" spans="1:13">
      <c r="A1063" s="1" t="s">
        <v>3735</v>
      </c>
      <c r="B1063" s="1" t="s">
        <v>703</v>
      </c>
      <c r="I1063" s="1" t="s">
        <v>5712</v>
      </c>
      <c r="L1063" s="23" t="e">
        <v>#N/A</v>
      </c>
      <c r="M1063" s="1" t="s">
        <v>911</v>
      </c>
    </row>
    <row r="1064" spans="1:13">
      <c r="A1064" s="1" t="s">
        <v>909</v>
      </c>
      <c r="B1064" s="1" t="s">
        <v>703</v>
      </c>
      <c r="I1064" s="1" t="s">
        <v>5712</v>
      </c>
      <c r="L1064" s="23" t="e">
        <v>#N/A</v>
      </c>
      <c r="M1064" s="1" t="s">
        <v>911</v>
      </c>
    </row>
    <row r="1065" spans="1:13">
      <c r="A1065" s="1" t="s">
        <v>3490</v>
      </c>
      <c r="B1065" s="1" t="s">
        <v>703</v>
      </c>
      <c r="I1065" s="1" t="s">
        <v>5712</v>
      </c>
      <c r="K1065" s="1" t="s">
        <v>4286</v>
      </c>
      <c r="L1065" s="23" t="e">
        <v>#N/A</v>
      </c>
      <c r="M1065" s="1" t="e">
        <v>#N/A</v>
      </c>
    </row>
    <row r="1066" spans="1:13">
      <c r="A1066" s="1" t="s">
        <v>1097</v>
      </c>
      <c r="B1066" s="1" t="s">
        <v>703</v>
      </c>
      <c r="I1066" s="1" t="s">
        <v>5712</v>
      </c>
      <c r="L1066" s="23" t="e">
        <v>#N/A</v>
      </c>
      <c r="M1066" s="1" t="s">
        <v>911</v>
      </c>
    </row>
    <row r="1067" spans="1:13">
      <c r="A1067" s="1" t="s">
        <v>1069</v>
      </c>
      <c r="B1067" s="1" t="s">
        <v>703</v>
      </c>
      <c r="I1067" s="1" t="s">
        <v>5712</v>
      </c>
      <c r="L1067" s="23" t="e">
        <v>#N/A</v>
      </c>
      <c r="M1067" s="1" t="s">
        <v>911</v>
      </c>
    </row>
    <row r="1068" spans="1:13">
      <c r="A1068" s="1" t="s">
        <v>2815</v>
      </c>
      <c r="B1068" s="1" t="s">
        <v>703</v>
      </c>
      <c r="I1068" s="1" t="s">
        <v>5712</v>
      </c>
      <c r="L1068" s="23" t="e">
        <v>#N/A</v>
      </c>
      <c r="M1068" s="1" t="s">
        <v>1377</v>
      </c>
    </row>
    <row r="1069" spans="1:13">
      <c r="A1069" s="1" t="s">
        <v>3834</v>
      </c>
      <c r="B1069" s="1" t="s">
        <v>751</v>
      </c>
      <c r="I1069" s="1" t="s">
        <v>5712</v>
      </c>
      <c r="L1069" s="23" t="e">
        <v>#N/A</v>
      </c>
      <c r="M1069" s="1" t="s">
        <v>1190</v>
      </c>
    </row>
    <row r="1070" spans="1:13">
      <c r="A1070" s="1" t="s">
        <v>3709</v>
      </c>
      <c r="B1070" s="1" t="s">
        <v>703</v>
      </c>
      <c r="I1070" s="1" t="s">
        <v>5712</v>
      </c>
      <c r="L1070" s="23" t="e">
        <v>#N/A</v>
      </c>
      <c r="M1070" s="1" t="s">
        <v>911</v>
      </c>
    </row>
    <row r="1071" spans="1:13">
      <c r="A1071" s="1" t="s">
        <v>908</v>
      </c>
      <c r="B1071" s="1" t="s">
        <v>703</v>
      </c>
      <c r="I1071" s="1" t="s">
        <v>5712</v>
      </c>
      <c r="L1071" s="23" t="e">
        <v>#N/A</v>
      </c>
      <c r="M1071" s="1" t="s">
        <v>890</v>
      </c>
    </row>
    <row r="1072" spans="1:13">
      <c r="A1072" s="1" t="s">
        <v>1148</v>
      </c>
      <c r="B1072" s="1" t="s">
        <v>703</v>
      </c>
      <c r="I1072" s="1" t="s">
        <v>5712</v>
      </c>
      <c r="L1072" s="23" t="e">
        <v>#N/A</v>
      </c>
      <c r="M1072" s="1" t="s">
        <v>779</v>
      </c>
    </row>
    <row r="1073" spans="1:13">
      <c r="A1073" s="1" t="s">
        <v>330</v>
      </c>
      <c r="B1073" s="1" t="s">
        <v>703</v>
      </c>
      <c r="I1073" s="1" t="s">
        <v>5712</v>
      </c>
      <c r="L1073" s="23" t="e">
        <v>#N/A</v>
      </c>
      <c r="M1073" s="1" t="s">
        <v>911</v>
      </c>
    </row>
    <row r="1074" spans="1:13">
      <c r="A1074" s="1" t="s">
        <v>3478</v>
      </c>
      <c r="B1074" s="1" t="s">
        <v>703</v>
      </c>
      <c r="I1074" s="1" t="s">
        <v>5712</v>
      </c>
      <c r="L1074" s="23" t="e">
        <v>#N/A</v>
      </c>
      <c r="M1074" s="1" t="s">
        <v>309</v>
      </c>
    </row>
    <row r="1075" spans="1:13">
      <c r="A1075" s="1" t="s">
        <v>2687</v>
      </c>
      <c r="B1075" s="1" t="s">
        <v>703</v>
      </c>
      <c r="I1075" s="1" t="s">
        <v>5712</v>
      </c>
      <c r="L1075" s="23" t="e">
        <v>#N/A</v>
      </c>
      <c r="M1075" s="1" t="s">
        <v>945</v>
      </c>
    </row>
    <row r="1076" spans="1:13">
      <c r="A1076" s="1" t="s">
        <v>3609</v>
      </c>
      <c r="B1076" s="1" t="s">
        <v>703</v>
      </c>
      <c r="I1076" s="1" t="s">
        <v>5712</v>
      </c>
      <c r="L1076" s="23" t="e">
        <v>#N/A</v>
      </c>
      <c r="M1076" s="1" t="s">
        <v>905</v>
      </c>
    </row>
    <row r="1077" spans="1:13">
      <c r="A1077" s="1" t="s">
        <v>2799</v>
      </c>
      <c r="B1077" s="1" t="s">
        <v>703</v>
      </c>
      <c r="I1077" s="1" t="s">
        <v>5712</v>
      </c>
      <c r="L1077" s="23" t="e">
        <v>#N/A</v>
      </c>
      <c r="M1077" s="1" t="s">
        <v>1245</v>
      </c>
    </row>
    <row r="1078" spans="1:13">
      <c r="A1078" s="1" t="s">
        <v>3157</v>
      </c>
      <c r="B1078" s="1" t="s">
        <v>751</v>
      </c>
      <c r="I1078" s="1" t="s">
        <v>5712</v>
      </c>
      <c r="L1078" s="23" t="e">
        <v>#N/A</v>
      </c>
      <c r="M1078" s="1" t="s">
        <v>779</v>
      </c>
    </row>
    <row r="1079" spans="1:13">
      <c r="A1079" s="1" t="s">
        <v>3170</v>
      </c>
      <c r="B1079" s="1" t="s">
        <v>751</v>
      </c>
      <c r="I1079" s="1" t="s">
        <v>5712</v>
      </c>
      <c r="L1079" s="23" t="e">
        <v>#N/A</v>
      </c>
      <c r="M1079" s="1" t="s">
        <v>779</v>
      </c>
    </row>
    <row r="1080" spans="1:13">
      <c r="A1080" s="1" t="s">
        <v>1590</v>
      </c>
      <c r="B1080" s="1" t="s">
        <v>703</v>
      </c>
      <c r="I1080" s="1" t="s">
        <v>5712</v>
      </c>
      <c r="L1080" s="23" t="e">
        <v>#N/A</v>
      </c>
      <c r="M1080" s="1" t="s">
        <v>971</v>
      </c>
    </row>
    <row r="1081" spans="1:13">
      <c r="A1081" s="1" t="s">
        <v>1301</v>
      </c>
      <c r="B1081" s="1" t="s">
        <v>703</v>
      </c>
      <c r="I1081" s="1" t="s">
        <v>5712</v>
      </c>
      <c r="L1081" s="23" t="e">
        <v>#N/A</v>
      </c>
      <c r="M1081" s="1" t="s">
        <v>911</v>
      </c>
    </row>
    <row r="1082" spans="1:13">
      <c r="A1082" s="1" t="s">
        <v>3217</v>
      </c>
      <c r="B1082" s="1" t="s">
        <v>703</v>
      </c>
      <c r="I1082" s="1" t="s">
        <v>5712</v>
      </c>
      <c r="L1082" s="23" t="e">
        <v>#N/A</v>
      </c>
      <c r="M1082" s="1" t="s">
        <v>890</v>
      </c>
    </row>
    <row r="1083" spans="1:13">
      <c r="A1083" s="1" t="s">
        <v>1530</v>
      </c>
      <c r="B1083" s="1" t="s">
        <v>703</v>
      </c>
      <c r="I1083" s="1" t="s">
        <v>5712</v>
      </c>
      <c r="L1083" s="23" t="e">
        <v>#N/A</v>
      </c>
      <c r="M1083" s="1" t="s">
        <v>890</v>
      </c>
    </row>
    <row r="1084" spans="1:13">
      <c r="A1084" s="1" t="s">
        <v>1240</v>
      </c>
      <c r="B1084" s="1" t="s">
        <v>703</v>
      </c>
      <c r="I1084" s="1" t="s">
        <v>5712</v>
      </c>
      <c r="L1084" s="23" t="e">
        <v>#N/A</v>
      </c>
      <c r="M1084" s="1" t="s">
        <v>1152</v>
      </c>
    </row>
    <row r="1085" spans="1:13">
      <c r="A1085" s="1" t="s">
        <v>2415</v>
      </c>
      <c r="B1085" s="1" t="s">
        <v>703</v>
      </c>
      <c r="I1085" s="1" t="s">
        <v>5712</v>
      </c>
      <c r="L1085" s="23" t="e">
        <v>#N/A</v>
      </c>
      <c r="M1085" s="1" t="s">
        <v>1152</v>
      </c>
    </row>
    <row r="1086" spans="1:13">
      <c r="A1086" s="1" t="s">
        <v>2454</v>
      </c>
      <c r="B1086" s="1" t="s">
        <v>703</v>
      </c>
      <c r="I1086" s="1" t="s">
        <v>5712</v>
      </c>
      <c r="L1086" s="23" t="e">
        <v>#N/A</v>
      </c>
      <c r="M1086" s="1" t="s">
        <v>2451</v>
      </c>
    </row>
    <row r="1087" spans="1:13">
      <c r="A1087" s="1" t="s">
        <v>2450</v>
      </c>
      <c r="B1087" s="1" t="s">
        <v>703</v>
      </c>
      <c r="I1087" s="1" t="s">
        <v>5712</v>
      </c>
      <c r="L1087" s="23" t="e">
        <v>#N/A</v>
      </c>
      <c r="M1087" s="1" t="s">
        <v>2451</v>
      </c>
    </row>
    <row r="1088" spans="1:13">
      <c r="A1088" s="1" t="s">
        <v>2458</v>
      </c>
      <c r="B1088" s="1" t="s">
        <v>703</v>
      </c>
      <c r="I1088" s="1" t="s">
        <v>5712</v>
      </c>
      <c r="L1088" s="23" t="e">
        <v>#N/A</v>
      </c>
      <c r="M1088" s="1" t="s">
        <v>2451</v>
      </c>
    </row>
    <row r="1089" spans="1:13">
      <c r="A1089" s="1" t="s">
        <v>374</v>
      </c>
      <c r="B1089" s="1" t="s">
        <v>703</v>
      </c>
      <c r="I1089" s="1" t="s">
        <v>5712</v>
      </c>
      <c r="L1089" s="23" t="e">
        <v>#N/A</v>
      </c>
      <c r="M1089" s="1" t="s">
        <v>2451</v>
      </c>
    </row>
    <row r="1090" spans="1:13">
      <c r="A1090" s="1" t="s">
        <v>2461</v>
      </c>
      <c r="B1090" s="1" t="s">
        <v>703</v>
      </c>
      <c r="I1090" s="1" t="s">
        <v>5712</v>
      </c>
      <c r="L1090" s="23" t="e">
        <v>#N/A</v>
      </c>
      <c r="M1090" s="1" t="s">
        <v>2451</v>
      </c>
    </row>
    <row r="1091" spans="1:13">
      <c r="A1091" s="1" t="s">
        <v>2493</v>
      </c>
      <c r="B1091" s="1" t="s">
        <v>703</v>
      </c>
      <c r="I1091" s="1" t="s">
        <v>5712</v>
      </c>
      <c r="L1091" s="23" t="e">
        <v>#N/A</v>
      </c>
      <c r="M1091" s="1" t="s">
        <v>947</v>
      </c>
    </row>
    <row r="1092" spans="1:13">
      <c r="A1092" s="1" t="s">
        <v>2494</v>
      </c>
      <c r="B1092" s="1" t="s">
        <v>703</v>
      </c>
      <c r="I1092" s="1" t="s">
        <v>5712</v>
      </c>
      <c r="L1092" s="23" t="e">
        <v>#N/A</v>
      </c>
      <c r="M1092" s="1" t="s">
        <v>947</v>
      </c>
    </row>
    <row r="1093" spans="1:13">
      <c r="A1093" s="1" t="s">
        <v>2495</v>
      </c>
      <c r="B1093" s="1" t="s">
        <v>703</v>
      </c>
      <c r="I1093" s="1" t="s">
        <v>5712</v>
      </c>
      <c r="L1093" s="23" t="e">
        <v>#N/A</v>
      </c>
      <c r="M1093" s="1" t="s">
        <v>947</v>
      </c>
    </row>
    <row r="1094" spans="1:13">
      <c r="A1094" s="1" t="s">
        <v>2781</v>
      </c>
      <c r="B1094" s="1" t="s">
        <v>703</v>
      </c>
      <c r="I1094" s="1" t="s">
        <v>5712</v>
      </c>
      <c r="L1094" s="23" t="e">
        <v>#N/A</v>
      </c>
      <c r="M1094" s="1" t="s">
        <v>1245</v>
      </c>
    </row>
    <row r="1095" spans="1:13">
      <c r="A1095" s="1" t="s">
        <v>2491</v>
      </c>
      <c r="B1095" s="1" t="s">
        <v>703</v>
      </c>
      <c r="I1095" s="1" t="s">
        <v>5712</v>
      </c>
      <c r="L1095" s="23" t="e">
        <v>#N/A</v>
      </c>
      <c r="M1095" s="1" t="s">
        <v>947</v>
      </c>
    </row>
    <row r="1096" spans="1:13">
      <c r="A1096" s="1" t="s">
        <v>2791</v>
      </c>
      <c r="B1096" s="1" t="s">
        <v>703</v>
      </c>
      <c r="I1096" s="1" t="s">
        <v>5712</v>
      </c>
      <c r="L1096" s="23" t="e">
        <v>#N/A</v>
      </c>
      <c r="M1096" s="1" t="s">
        <v>1245</v>
      </c>
    </row>
    <row r="1097" spans="1:13">
      <c r="A1097" s="1" t="s">
        <v>2792</v>
      </c>
      <c r="B1097" s="1" t="s">
        <v>703</v>
      </c>
      <c r="I1097" s="1" t="s">
        <v>5712</v>
      </c>
      <c r="L1097" s="23" t="e">
        <v>#N/A</v>
      </c>
      <c r="M1097" s="1" t="s">
        <v>1245</v>
      </c>
    </row>
    <row r="1098" spans="1:13">
      <c r="A1098" s="1" t="s">
        <v>5716</v>
      </c>
      <c r="B1098" s="1" t="s">
        <v>703</v>
      </c>
      <c r="I1098" s="1" t="s">
        <v>5712</v>
      </c>
      <c r="L1098" s="23" t="e">
        <v>#N/A</v>
      </c>
      <c r="M1098" s="1" t="s">
        <v>947</v>
      </c>
    </row>
    <row r="1099" spans="1:13">
      <c r="A1099" s="1" t="s">
        <v>2470</v>
      </c>
      <c r="B1099" s="1" t="s">
        <v>703</v>
      </c>
      <c r="I1099" s="1" t="s">
        <v>5712</v>
      </c>
      <c r="L1099" s="23" t="e">
        <v>#N/A</v>
      </c>
      <c r="M1099" s="1" t="s">
        <v>947</v>
      </c>
    </row>
    <row r="1100" spans="1:13">
      <c r="A1100" s="1" t="s">
        <v>860</v>
      </c>
      <c r="B1100" s="1" t="s">
        <v>751</v>
      </c>
      <c r="I1100" s="1" t="s">
        <v>5712</v>
      </c>
      <c r="L1100" s="23" t="e">
        <v>#N/A</v>
      </c>
      <c r="M1100" s="1" t="s">
        <v>861</v>
      </c>
    </row>
    <row r="1101" spans="1:13">
      <c r="A1101" s="1" t="s">
        <v>2845</v>
      </c>
      <c r="B1101" s="1" t="s">
        <v>751</v>
      </c>
      <c r="I1101" s="1" t="s">
        <v>5712</v>
      </c>
      <c r="L1101" s="23" t="e">
        <v>#N/A</v>
      </c>
      <c r="M1101" s="1" t="s">
        <v>783</v>
      </c>
    </row>
    <row r="1102" spans="1:13">
      <c r="A1102" s="1" t="s">
        <v>1735</v>
      </c>
      <c r="B1102" s="1" t="s">
        <v>703</v>
      </c>
      <c r="I1102" s="1" t="s">
        <v>5712</v>
      </c>
      <c r="L1102" s="23" t="e">
        <v>#N/A</v>
      </c>
      <c r="M1102" s="1" t="s">
        <v>736</v>
      </c>
    </row>
    <row r="1103" spans="1:13">
      <c r="A1103" s="1" t="s">
        <v>2568</v>
      </c>
      <c r="B1103" s="1" t="s">
        <v>703</v>
      </c>
      <c r="I1103" s="1" t="s">
        <v>5712</v>
      </c>
      <c r="L1103" s="23" t="e">
        <v>#N/A</v>
      </c>
      <c r="M1103" s="1" t="s">
        <v>736</v>
      </c>
    </row>
    <row r="1104" spans="1:13">
      <c r="A1104" s="1" t="s">
        <v>2552</v>
      </c>
      <c r="B1104" s="1" t="s">
        <v>703</v>
      </c>
      <c r="I1104" s="1" t="s">
        <v>5712</v>
      </c>
      <c r="L1104" s="23" t="e">
        <v>#N/A</v>
      </c>
      <c r="M1104" s="1" t="s">
        <v>736</v>
      </c>
    </row>
    <row r="1105" spans="1:13">
      <c r="A1105" s="1" t="s">
        <v>3997</v>
      </c>
      <c r="B1105" s="1" t="s">
        <v>703</v>
      </c>
      <c r="I1105" s="1" t="s">
        <v>5712</v>
      </c>
      <c r="L1105" s="23" t="e">
        <v>#N/A</v>
      </c>
      <c r="M1105" s="1">
        <v>0</v>
      </c>
    </row>
    <row r="1106" spans="1:13">
      <c r="A1106" s="1" t="s">
        <v>2571</v>
      </c>
      <c r="B1106" s="1" t="s">
        <v>703</v>
      </c>
      <c r="I1106" s="1" t="s">
        <v>5712</v>
      </c>
      <c r="L1106" s="23" t="e">
        <v>#N/A</v>
      </c>
      <c r="M1106" s="1" t="s">
        <v>736</v>
      </c>
    </row>
    <row r="1107" spans="1:13">
      <c r="A1107" s="1" t="s">
        <v>1905</v>
      </c>
      <c r="B1107" s="1" t="s">
        <v>703</v>
      </c>
      <c r="I1107" s="1" t="s">
        <v>5712</v>
      </c>
      <c r="L1107" s="23" t="e">
        <v>#N/A</v>
      </c>
      <c r="M1107" s="1" t="s">
        <v>797</v>
      </c>
    </row>
    <row r="1108" spans="1:13">
      <c r="A1108" s="1" t="s">
        <v>2612</v>
      </c>
      <c r="B1108" s="1" t="s">
        <v>703</v>
      </c>
      <c r="I1108" s="1" t="s">
        <v>5712</v>
      </c>
      <c r="L1108" s="23" t="e">
        <v>#N/A</v>
      </c>
      <c r="M1108" s="1" t="s">
        <v>797</v>
      </c>
    </row>
    <row r="1109" spans="1:13">
      <c r="A1109" s="1" t="s">
        <v>2577</v>
      </c>
      <c r="B1109" s="1" t="s">
        <v>703</v>
      </c>
      <c r="I1109" s="1" t="s">
        <v>5712</v>
      </c>
      <c r="L1109" s="23" t="e">
        <v>#N/A</v>
      </c>
      <c r="M1109" s="1" t="s">
        <v>797</v>
      </c>
    </row>
    <row r="1110" spans="1:13">
      <c r="A1110" s="1" t="s">
        <v>2613</v>
      </c>
      <c r="B1110" s="1" t="s">
        <v>703</v>
      </c>
      <c r="I1110" s="1" t="s">
        <v>5712</v>
      </c>
      <c r="L1110" s="23" t="e">
        <v>#N/A</v>
      </c>
      <c r="M1110" s="1" t="s">
        <v>797</v>
      </c>
    </row>
    <row r="1111" spans="1:13">
      <c r="A1111" s="1" t="s">
        <v>2602</v>
      </c>
      <c r="B1111" s="1" t="s">
        <v>703</v>
      </c>
      <c r="I1111" s="1" t="s">
        <v>5712</v>
      </c>
      <c r="L1111" s="23" t="e">
        <v>#N/A</v>
      </c>
      <c r="M1111" s="1" t="s">
        <v>797</v>
      </c>
    </row>
    <row r="1112" spans="1:13">
      <c r="A1112" s="1" t="s">
        <v>2594</v>
      </c>
      <c r="B1112" s="1" t="s">
        <v>703</v>
      </c>
      <c r="I1112" s="1" t="s">
        <v>5712</v>
      </c>
      <c r="L1112" s="23" t="e">
        <v>#N/A</v>
      </c>
      <c r="M1112" s="1" t="s">
        <v>797</v>
      </c>
    </row>
    <row r="1113" spans="1:13">
      <c r="A1113" s="1" t="s">
        <v>2584</v>
      </c>
      <c r="B1113" s="1" t="s">
        <v>703</v>
      </c>
      <c r="I1113" s="1" t="s">
        <v>5712</v>
      </c>
      <c r="L1113" s="23" t="e">
        <v>#N/A</v>
      </c>
      <c r="M1113" s="1" t="s">
        <v>797</v>
      </c>
    </row>
    <row r="1114" spans="1:13">
      <c r="A1114" s="1" t="s">
        <v>257</v>
      </c>
      <c r="B1114" s="1" t="s">
        <v>703</v>
      </c>
      <c r="I1114" s="1" t="s">
        <v>5712</v>
      </c>
      <c r="L1114" s="23" t="e">
        <v>#N/A</v>
      </c>
      <c r="M1114" s="1" t="s">
        <v>945</v>
      </c>
    </row>
    <row r="1115" spans="1:13">
      <c r="A1115" s="1" t="s">
        <v>2672</v>
      </c>
      <c r="B1115" s="1" t="s">
        <v>703</v>
      </c>
      <c r="I1115" s="1" t="s">
        <v>5712</v>
      </c>
      <c r="L1115" s="23" t="e">
        <v>#N/A</v>
      </c>
      <c r="M1115" s="1" t="s">
        <v>945</v>
      </c>
    </row>
    <row r="1116" spans="1:13">
      <c r="A1116" s="1" t="s">
        <v>2665</v>
      </c>
      <c r="B1116" s="1" t="s">
        <v>703</v>
      </c>
      <c r="I1116" s="1" t="s">
        <v>5712</v>
      </c>
      <c r="L1116" s="23" t="e">
        <v>#N/A</v>
      </c>
      <c r="M1116" s="1" t="s">
        <v>945</v>
      </c>
    </row>
    <row r="1117" spans="1:13">
      <c r="A1117" s="1" t="s">
        <v>647</v>
      </c>
      <c r="B1117" s="1" t="s">
        <v>703</v>
      </c>
      <c r="I1117" s="1" t="s">
        <v>5712</v>
      </c>
      <c r="L1117" s="23" t="e">
        <v>#N/A</v>
      </c>
      <c r="M1117" s="1" t="s">
        <v>945</v>
      </c>
    </row>
    <row r="1118" spans="1:13">
      <c r="A1118" s="1" t="s">
        <v>3959</v>
      </c>
      <c r="B1118" s="1" t="s">
        <v>703</v>
      </c>
      <c r="I1118" s="1" t="s">
        <v>5712</v>
      </c>
      <c r="L1118" s="23" t="e">
        <v>#N/A</v>
      </c>
      <c r="M1118" s="1" t="s">
        <v>1258</v>
      </c>
    </row>
    <row r="1119" spans="1:13">
      <c r="A1119" s="1" t="s">
        <v>2688</v>
      </c>
      <c r="B1119" s="1" t="s">
        <v>703</v>
      </c>
      <c r="I1119" s="1" t="s">
        <v>5712</v>
      </c>
      <c r="L1119" s="23" t="e">
        <v>#N/A</v>
      </c>
      <c r="M1119" s="1" t="s">
        <v>945</v>
      </c>
    </row>
    <row r="1120" spans="1:13">
      <c r="A1120" s="1" t="s">
        <v>1455</v>
      </c>
      <c r="B1120" s="1" t="s">
        <v>703</v>
      </c>
      <c r="I1120" s="1" t="s">
        <v>5712</v>
      </c>
      <c r="L1120" s="23" t="e">
        <v>#N/A</v>
      </c>
      <c r="M1120" s="1" t="s">
        <v>945</v>
      </c>
    </row>
    <row r="1121" spans="1:13">
      <c r="A1121" s="1" t="s">
        <v>2696</v>
      </c>
      <c r="B1121" s="1" t="s">
        <v>703</v>
      </c>
      <c r="I1121" s="1" t="s">
        <v>5712</v>
      </c>
      <c r="L1121" s="23" t="e">
        <v>#N/A</v>
      </c>
      <c r="M1121" s="1" t="s">
        <v>1115</v>
      </c>
    </row>
    <row r="1122" spans="1:13">
      <c r="A1122" s="1" t="s">
        <v>220</v>
      </c>
      <c r="B1122" s="1" t="s">
        <v>703</v>
      </c>
      <c r="I1122" s="1" t="s">
        <v>5712</v>
      </c>
      <c r="L1122" s="23" t="e">
        <v>#N/A</v>
      </c>
      <c r="M1122" s="1" t="s">
        <v>2697</v>
      </c>
    </row>
    <row r="1123" spans="1:13">
      <c r="A1123" s="1" t="s">
        <v>2706</v>
      </c>
      <c r="B1123" s="1" t="s">
        <v>703</v>
      </c>
      <c r="I1123" s="1" t="s">
        <v>5712</v>
      </c>
      <c r="L1123" s="23" t="e">
        <v>#N/A</v>
      </c>
      <c r="M1123" s="1" t="s">
        <v>2697</v>
      </c>
    </row>
    <row r="1124" spans="1:13">
      <c r="A1124" s="1" t="s">
        <v>2708</v>
      </c>
      <c r="B1124" s="1" t="s">
        <v>703</v>
      </c>
      <c r="I1124" s="1" t="s">
        <v>5712</v>
      </c>
      <c r="L1124" s="23" t="e">
        <v>#N/A</v>
      </c>
      <c r="M1124" s="1" t="s">
        <v>2697</v>
      </c>
    </row>
    <row r="1125" spans="1:13">
      <c r="A1125" s="1" t="s">
        <v>215</v>
      </c>
      <c r="B1125" s="1" t="s">
        <v>703</v>
      </c>
      <c r="I1125" s="1" t="s">
        <v>5712</v>
      </c>
      <c r="L1125" s="23" t="e">
        <v>#N/A</v>
      </c>
      <c r="M1125" s="1" t="s">
        <v>2697</v>
      </c>
    </row>
    <row r="1126" spans="1:13">
      <c r="A1126" s="1" t="s">
        <v>2707</v>
      </c>
      <c r="B1126" s="1" t="s">
        <v>703</v>
      </c>
      <c r="I1126" s="1" t="s">
        <v>5712</v>
      </c>
      <c r="L1126" s="23" t="e">
        <v>#N/A</v>
      </c>
      <c r="M1126" s="1" t="s">
        <v>2697</v>
      </c>
    </row>
    <row r="1127" spans="1:13">
      <c r="A1127" s="1" t="s">
        <v>2709</v>
      </c>
      <c r="B1127" s="1" t="s">
        <v>703</v>
      </c>
      <c r="I1127" s="1" t="s">
        <v>5712</v>
      </c>
      <c r="L1127" s="23" t="e">
        <v>#N/A</v>
      </c>
      <c r="M1127" s="1" t="s">
        <v>2697</v>
      </c>
    </row>
    <row r="1128" spans="1:13">
      <c r="A1128" s="1" t="s">
        <v>2704</v>
      </c>
      <c r="B1128" s="1" t="s">
        <v>703</v>
      </c>
      <c r="I1128" s="1" t="s">
        <v>5712</v>
      </c>
      <c r="L1128" s="23" t="e">
        <v>#N/A</v>
      </c>
      <c r="M1128" s="1" t="s">
        <v>2697</v>
      </c>
    </row>
    <row r="1129" spans="1:13">
      <c r="A1129" s="1" t="s">
        <v>2751</v>
      </c>
      <c r="B1129" s="1" t="s">
        <v>703</v>
      </c>
      <c r="I1129" s="1" t="s">
        <v>5712</v>
      </c>
      <c r="L1129" s="23" t="e">
        <v>#N/A</v>
      </c>
      <c r="M1129" s="1" t="s">
        <v>790</v>
      </c>
    </row>
    <row r="1130" spans="1:13">
      <c r="A1130" s="1" t="s">
        <v>2797</v>
      </c>
      <c r="B1130" s="1" t="s">
        <v>751</v>
      </c>
      <c r="I1130" s="1" t="s">
        <v>5712</v>
      </c>
      <c r="L1130" s="23" t="e">
        <v>#N/A</v>
      </c>
      <c r="M1130" s="1" t="s">
        <v>1245</v>
      </c>
    </row>
    <row r="1131" spans="1:13">
      <c r="A1131" s="1" t="s">
        <v>2817</v>
      </c>
      <c r="B1131" s="1" t="s">
        <v>703</v>
      </c>
      <c r="I1131" s="1" t="s">
        <v>5712</v>
      </c>
      <c r="L1131" s="23" t="e">
        <v>#N/A</v>
      </c>
      <c r="M1131" s="1" t="s">
        <v>1377</v>
      </c>
    </row>
    <row r="1132" spans="1:13">
      <c r="A1132" s="1" t="s">
        <v>1429</v>
      </c>
      <c r="B1132" s="1" t="s">
        <v>703</v>
      </c>
      <c r="I1132" s="1" t="s">
        <v>5712</v>
      </c>
      <c r="L1132" s="23" t="e">
        <v>#N/A</v>
      </c>
      <c r="M1132" s="1" t="s">
        <v>1377</v>
      </c>
    </row>
    <row r="1133" spans="1:13">
      <c r="A1133" s="1" t="s">
        <v>1031</v>
      </c>
      <c r="B1133" s="1" t="s">
        <v>703</v>
      </c>
      <c r="I1133" s="1" t="s">
        <v>5712</v>
      </c>
      <c r="L1133" s="23" t="e">
        <v>#N/A</v>
      </c>
      <c r="M1133" s="1" t="s">
        <v>783</v>
      </c>
    </row>
    <row r="1134" spans="1:13">
      <c r="A1134" s="1" t="s">
        <v>1180</v>
      </c>
      <c r="B1134" s="1" t="s">
        <v>703</v>
      </c>
      <c r="I1134" s="1" t="s">
        <v>5712</v>
      </c>
      <c r="L1134" s="23" t="e">
        <v>#N/A</v>
      </c>
      <c r="M1134" s="1" t="s">
        <v>783</v>
      </c>
    </row>
    <row r="1135" spans="1:13">
      <c r="A1135" s="1" t="s">
        <v>2885</v>
      </c>
      <c r="B1135" s="1" t="s">
        <v>703</v>
      </c>
      <c r="I1135" s="1" t="s">
        <v>5712</v>
      </c>
      <c r="L1135" s="23" t="e">
        <v>#N/A</v>
      </c>
      <c r="M1135" s="1" t="s">
        <v>775</v>
      </c>
    </row>
    <row r="1136" spans="1:13">
      <c r="A1136" s="1" t="s">
        <v>2862</v>
      </c>
      <c r="B1136" s="1" t="s">
        <v>703</v>
      </c>
      <c r="I1136" s="1" t="s">
        <v>5712</v>
      </c>
      <c r="L1136" s="23" t="e">
        <v>#N/A</v>
      </c>
      <c r="M1136" s="1" t="s">
        <v>775</v>
      </c>
    </row>
    <row r="1137" spans="1:13">
      <c r="A1137" s="1" t="s">
        <v>2991</v>
      </c>
      <c r="B1137" s="1" t="s">
        <v>703</v>
      </c>
      <c r="I1137" s="1" t="s">
        <v>5712</v>
      </c>
      <c r="L1137" s="23" t="e">
        <v>#N/A</v>
      </c>
      <c r="M1137" s="1" t="s">
        <v>1089</v>
      </c>
    </row>
    <row r="1138" spans="1:13">
      <c r="A1138" s="1" t="s">
        <v>2998</v>
      </c>
      <c r="B1138" s="1" t="s">
        <v>703</v>
      </c>
      <c r="I1138" s="1" t="s">
        <v>5712</v>
      </c>
      <c r="L1138" s="23" t="e">
        <v>#N/A</v>
      </c>
      <c r="M1138" s="1" t="s">
        <v>1089</v>
      </c>
    </row>
    <row r="1139" spans="1:13">
      <c r="A1139" s="1" t="s">
        <v>2972</v>
      </c>
      <c r="B1139" s="1" t="s">
        <v>703</v>
      </c>
      <c r="I1139" s="1" t="s">
        <v>5712</v>
      </c>
      <c r="L1139" s="23" t="e">
        <v>#N/A</v>
      </c>
      <c r="M1139" s="1" t="s">
        <v>1089</v>
      </c>
    </row>
    <row r="1140" spans="1:13">
      <c r="A1140" s="1" t="s">
        <v>2999</v>
      </c>
      <c r="B1140" s="1" t="s">
        <v>703</v>
      </c>
      <c r="I1140" s="1" t="s">
        <v>5712</v>
      </c>
      <c r="L1140" s="23" t="e">
        <v>#N/A</v>
      </c>
      <c r="M1140" s="1" t="s">
        <v>1089</v>
      </c>
    </row>
    <row r="1141" spans="1:13">
      <c r="A1141" s="1" t="s">
        <v>3000</v>
      </c>
      <c r="B1141" s="1" t="s">
        <v>703</v>
      </c>
      <c r="I1141" s="1" t="s">
        <v>5712</v>
      </c>
      <c r="L1141" s="23" t="e">
        <v>#N/A</v>
      </c>
      <c r="M1141" s="1" t="s">
        <v>1089</v>
      </c>
    </row>
    <row r="1142" spans="1:13">
      <c r="A1142" s="1" t="s">
        <v>2978</v>
      </c>
      <c r="B1142" s="1" t="s">
        <v>703</v>
      </c>
      <c r="I1142" s="1" t="s">
        <v>5712</v>
      </c>
      <c r="L1142" s="23" t="e">
        <v>#N/A</v>
      </c>
      <c r="M1142" s="1" t="s">
        <v>1089</v>
      </c>
    </row>
    <row r="1143" spans="1:13">
      <c r="A1143" s="1" t="s">
        <v>476</v>
      </c>
      <c r="B1143" s="1" t="s">
        <v>703</v>
      </c>
      <c r="I1143" s="1" t="s">
        <v>5712</v>
      </c>
      <c r="L1143" s="23" t="e">
        <v>#N/A</v>
      </c>
      <c r="M1143" s="1" t="s">
        <v>1089</v>
      </c>
    </row>
    <row r="1144" spans="1:13">
      <c r="A1144" s="1" t="s">
        <v>2989</v>
      </c>
      <c r="B1144" s="1" t="s">
        <v>703</v>
      </c>
      <c r="I1144" s="1" t="s">
        <v>5712</v>
      </c>
      <c r="L1144" s="23" t="e">
        <v>#N/A</v>
      </c>
      <c r="M1144" s="1" t="s">
        <v>1089</v>
      </c>
    </row>
    <row r="1145" spans="1:13">
      <c r="A1145" s="1" t="s">
        <v>2976</v>
      </c>
      <c r="B1145" s="1" t="s">
        <v>703</v>
      </c>
      <c r="I1145" s="1" t="s">
        <v>5712</v>
      </c>
      <c r="L1145" s="23" t="e">
        <v>#N/A</v>
      </c>
      <c r="M1145" s="1" t="s">
        <v>1089</v>
      </c>
    </row>
    <row r="1146" spans="1:13">
      <c r="A1146" s="1" t="s">
        <v>2572</v>
      </c>
      <c r="B1146" s="1" t="s">
        <v>703</v>
      </c>
      <c r="I1146" s="1" t="s">
        <v>5712</v>
      </c>
      <c r="L1146" s="23" t="e">
        <v>#N/A</v>
      </c>
      <c r="M1146" s="1" t="s">
        <v>736</v>
      </c>
    </row>
    <row r="1147" spans="1:13">
      <c r="A1147" s="1" t="s">
        <v>1722</v>
      </c>
      <c r="B1147" s="1" t="s">
        <v>703</v>
      </c>
      <c r="I1147" s="1" t="s">
        <v>5712</v>
      </c>
      <c r="L1147" s="23" t="e">
        <v>#N/A</v>
      </c>
      <c r="M1147" s="1" t="s">
        <v>736</v>
      </c>
    </row>
    <row r="1148" spans="1:13">
      <c r="A1148" s="1" t="s">
        <v>1354</v>
      </c>
      <c r="B1148" s="1" t="s">
        <v>703</v>
      </c>
      <c r="I1148" s="1" t="s">
        <v>5712</v>
      </c>
      <c r="L1148" s="23" t="e">
        <v>#N/A</v>
      </c>
      <c r="M1148" s="1" t="s">
        <v>888</v>
      </c>
    </row>
    <row r="1149" spans="1:13">
      <c r="A1149" s="1" t="s">
        <v>3137</v>
      </c>
      <c r="B1149" s="1" t="s">
        <v>703</v>
      </c>
      <c r="I1149" s="1" t="s">
        <v>5712</v>
      </c>
      <c r="L1149" s="23" t="e">
        <v>#N/A</v>
      </c>
      <c r="M1149" s="1" t="s">
        <v>1307</v>
      </c>
    </row>
    <row r="1150" spans="1:13">
      <c r="A1150" s="1" t="s">
        <v>1362</v>
      </c>
      <c r="B1150" s="1" t="s">
        <v>703</v>
      </c>
      <c r="I1150" s="1" t="s">
        <v>5712</v>
      </c>
      <c r="L1150" s="23" t="e">
        <v>#N/A</v>
      </c>
      <c r="M1150" s="1" t="s">
        <v>888</v>
      </c>
    </row>
    <row r="1151" spans="1:13">
      <c r="A1151" s="1" t="s">
        <v>2586</v>
      </c>
      <c r="B1151" s="1" t="s">
        <v>703</v>
      </c>
      <c r="I1151" s="1" t="s">
        <v>5712</v>
      </c>
      <c r="L1151" s="23" t="e">
        <v>#N/A</v>
      </c>
      <c r="M1151" s="1" t="s">
        <v>797</v>
      </c>
    </row>
    <row r="1152" spans="1:13">
      <c r="A1152" s="1" t="s">
        <v>834</v>
      </c>
      <c r="B1152" s="1" t="s">
        <v>703</v>
      </c>
      <c r="I1152" s="1" t="s">
        <v>5712</v>
      </c>
      <c r="L1152" s="23" t="e">
        <v>#N/A</v>
      </c>
      <c r="M1152" s="1" t="s">
        <v>797</v>
      </c>
    </row>
    <row r="1153" spans="1:13">
      <c r="A1153" s="1" t="s">
        <v>863</v>
      </c>
      <c r="B1153" s="1" t="s">
        <v>703</v>
      </c>
      <c r="I1153" s="1" t="s">
        <v>5712</v>
      </c>
      <c r="L1153" s="23" t="e">
        <v>#N/A</v>
      </c>
      <c r="M1153" s="1" t="s">
        <v>888</v>
      </c>
    </row>
    <row r="1154" spans="1:13">
      <c r="A1154" s="1" t="s">
        <v>871</v>
      </c>
      <c r="B1154" s="1" t="s">
        <v>703</v>
      </c>
      <c r="I1154" s="1" t="s">
        <v>5712</v>
      </c>
      <c r="L1154" s="23" t="e">
        <v>#N/A</v>
      </c>
      <c r="M1154" s="1" t="s">
        <v>888</v>
      </c>
    </row>
    <row r="1155" spans="1:13">
      <c r="A1155" s="1" t="s">
        <v>3138</v>
      </c>
      <c r="B1155" s="1" t="s">
        <v>703</v>
      </c>
      <c r="I1155" s="1" t="s">
        <v>5712</v>
      </c>
      <c r="L1155" s="23" t="e">
        <v>#N/A</v>
      </c>
      <c r="M1155" s="1" t="s">
        <v>1307</v>
      </c>
    </row>
    <row r="1156" spans="1:13">
      <c r="A1156" s="1" t="s">
        <v>3139</v>
      </c>
      <c r="B1156" s="1" t="s">
        <v>703</v>
      </c>
      <c r="I1156" s="1" t="s">
        <v>5712</v>
      </c>
      <c r="L1156" s="23" t="e">
        <v>#N/A</v>
      </c>
      <c r="M1156" s="1" t="s">
        <v>1307</v>
      </c>
    </row>
    <row r="1157" spans="1:13">
      <c r="A1157" s="1" t="s">
        <v>866</v>
      </c>
      <c r="B1157" s="1" t="s">
        <v>703</v>
      </c>
      <c r="I1157" s="1" t="s">
        <v>5712</v>
      </c>
      <c r="L1157" s="23" t="e">
        <v>#N/A</v>
      </c>
      <c r="M1157" s="1" t="s">
        <v>888</v>
      </c>
    </row>
    <row r="1158" spans="1:13">
      <c r="A1158" s="1" t="s">
        <v>3117</v>
      </c>
      <c r="B1158" s="1" t="s">
        <v>703</v>
      </c>
      <c r="I1158" s="1" t="s">
        <v>5712</v>
      </c>
      <c r="L1158" s="23" t="e">
        <v>#N/A</v>
      </c>
      <c r="M1158" s="1" t="s">
        <v>888</v>
      </c>
    </row>
    <row r="1159" spans="1:13">
      <c r="A1159" s="1" t="s">
        <v>1631</v>
      </c>
      <c r="B1159" s="1" t="s">
        <v>703</v>
      </c>
      <c r="I1159" s="1" t="s">
        <v>5712</v>
      </c>
      <c r="L1159" s="23" t="e">
        <v>#N/A</v>
      </c>
      <c r="M1159" s="1" t="s">
        <v>888</v>
      </c>
    </row>
    <row r="1160" spans="1:13">
      <c r="A1160" s="1" t="s">
        <v>621</v>
      </c>
      <c r="B1160" s="1" t="s">
        <v>703</v>
      </c>
      <c r="I1160" s="1" t="s">
        <v>5712</v>
      </c>
      <c r="L1160" s="23" t="e">
        <v>#N/A</v>
      </c>
      <c r="M1160" s="1" t="s">
        <v>890</v>
      </c>
    </row>
    <row r="1161" spans="1:13">
      <c r="A1161" s="1" t="s">
        <v>3221</v>
      </c>
      <c r="B1161" s="1" t="s">
        <v>703</v>
      </c>
      <c r="I1161" s="1" t="s">
        <v>5712</v>
      </c>
      <c r="L1161" s="23" t="e">
        <v>#N/A</v>
      </c>
      <c r="M1161" s="1" t="s">
        <v>890</v>
      </c>
    </row>
    <row r="1162" spans="1:13">
      <c r="A1162" s="1" t="s">
        <v>1567</v>
      </c>
      <c r="B1162" s="1" t="s">
        <v>703</v>
      </c>
      <c r="I1162" s="1" t="s">
        <v>5712</v>
      </c>
      <c r="L1162" s="23" t="e">
        <v>#N/A</v>
      </c>
      <c r="M1162" s="1" t="s">
        <v>890</v>
      </c>
    </row>
    <row r="1163" spans="1:13">
      <c r="A1163" s="1" t="s">
        <v>1948</v>
      </c>
      <c r="B1163" s="1" t="s">
        <v>703</v>
      </c>
      <c r="I1163" s="1" t="s">
        <v>5712</v>
      </c>
      <c r="L1163" s="23" t="e">
        <v>#N/A</v>
      </c>
      <c r="M1163" s="1" t="s">
        <v>890</v>
      </c>
    </row>
    <row r="1164" spans="1:13">
      <c r="A1164" s="1" t="s">
        <v>1718</v>
      </c>
      <c r="B1164" s="1" t="s">
        <v>703</v>
      </c>
      <c r="I1164" s="1" t="s">
        <v>5712</v>
      </c>
      <c r="L1164" s="23" t="e">
        <v>#N/A</v>
      </c>
      <c r="M1164" s="1" t="s">
        <v>890</v>
      </c>
    </row>
    <row r="1165" spans="1:13">
      <c r="A1165" s="1" t="s">
        <v>3219</v>
      </c>
      <c r="B1165" s="1" t="s">
        <v>703</v>
      </c>
      <c r="I1165" s="1" t="s">
        <v>5712</v>
      </c>
      <c r="L1165" s="23" t="e">
        <v>#N/A</v>
      </c>
      <c r="M1165" s="1" t="s">
        <v>890</v>
      </c>
    </row>
    <row r="1166" spans="1:13">
      <c r="A1166" s="1" t="s">
        <v>3212</v>
      </c>
      <c r="B1166" s="1" t="s">
        <v>703</v>
      </c>
      <c r="I1166" s="1" t="s">
        <v>5712</v>
      </c>
      <c r="L1166" s="23" t="e">
        <v>#N/A</v>
      </c>
      <c r="M1166" s="1" t="s">
        <v>890</v>
      </c>
    </row>
    <row r="1167" spans="1:13">
      <c r="A1167" s="1" t="s">
        <v>1071</v>
      </c>
      <c r="B1167" s="1" t="s">
        <v>703</v>
      </c>
      <c r="I1167" s="1" t="s">
        <v>5712</v>
      </c>
      <c r="L1167" s="23" t="e">
        <v>#N/A</v>
      </c>
      <c r="M1167" s="1" t="s">
        <v>890</v>
      </c>
    </row>
    <row r="1168" spans="1:13">
      <c r="A1168" s="1" t="s">
        <v>1805</v>
      </c>
      <c r="B1168" s="1" t="s">
        <v>703</v>
      </c>
      <c r="I1168" s="1" t="s">
        <v>5712</v>
      </c>
      <c r="L1168" s="23" t="e">
        <v>#N/A</v>
      </c>
      <c r="M1168" s="1" t="s">
        <v>890</v>
      </c>
    </row>
    <row r="1169" spans="1:13">
      <c r="A1169" s="1" t="s">
        <v>143</v>
      </c>
      <c r="B1169" s="1" t="s">
        <v>703</v>
      </c>
      <c r="I1169" s="1" t="s">
        <v>5712</v>
      </c>
      <c r="L1169" s="23" t="e">
        <v>#N/A</v>
      </c>
      <c r="M1169" s="1" t="s">
        <v>890</v>
      </c>
    </row>
    <row r="1170" spans="1:13">
      <c r="A1170" s="1" t="s">
        <v>3220</v>
      </c>
      <c r="B1170" s="1" t="s">
        <v>703</v>
      </c>
      <c r="I1170" s="1" t="s">
        <v>5712</v>
      </c>
      <c r="L1170" s="23" t="e">
        <v>#N/A</v>
      </c>
      <c r="M1170" s="1" t="s">
        <v>890</v>
      </c>
    </row>
    <row r="1171" spans="1:13">
      <c r="A1171" s="1" t="s">
        <v>3222</v>
      </c>
      <c r="B1171" s="1" t="s">
        <v>703</v>
      </c>
      <c r="I1171" s="1" t="s">
        <v>5712</v>
      </c>
      <c r="L1171" s="23" t="e">
        <v>#N/A</v>
      </c>
      <c r="M1171" s="1" t="s">
        <v>890</v>
      </c>
    </row>
    <row r="1172" spans="1:13">
      <c r="A1172" s="1" t="s">
        <v>3216</v>
      </c>
      <c r="B1172" s="1" t="s">
        <v>703</v>
      </c>
      <c r="I1172" s="1" t="s">
        <v>5712</v>
      </c>
      <c r="L1172" s="23" t="e">
        <v>#N/A</v>
      </c>
      <c r="M1172" s="1" t="s">
        <v>890</v>
      </c>
    </row>
    <row r="1173" spans="1:13">
      <c r="A1173" s="1" t="s">
        <v>1804</v>
      </c>
      <c r="B1173" s="1" t="s">
        <v>703</v>
      </c>
      <c r="I1173" s="1" t="s">
        <v>5712</v>
      </c>
      <c r="L1173" s="23" t="e">
        <v>#N/A</v>
      </c>
      <c r="M1173" s="1" t="s">
        <v>890</v>
      </c>
    </row>
    <row r="1174" spans="1:13">
      <c r="A1174" s="1" t="s">
        <v>137</v>
      </c>
      <c r="B1174" s="1" t="s">
        <v>703</v>
      </c>
      <c r="I1174" s="1" t="s">
        <v>5712</v>
      </c>
      <c r="L1174" s="23" t="e">
        <v>#N/A</v>
      </c>
      <c r="M1174" s="1" t="s">
        <v>890</v>
      </c>
    </row>
    <row r="1175" spans="1:13">
      <c r="A1175" s="1" t="s">
        <v>1803</v>
      </c>
      <c r="B1175" s="1" t="s">
        <v>703</v>
      </c>
      <c r="I1175" s="1" t="s">
        <v>5712</v>
      </c>
      <c r="L1175" s="23" t="e">
        <v>#N/A</v>
      </c>
      <c r="M1175" s="1" t="s">
        <v>890</v>
      </c>
    </row>
    <row r="1176" spans="1:13">
      <c r="A1176" s="1" t="s">
        <v>3218</v>
      </c>
      <c r="B1176" s="1" t="s">
        <v>703</v>
      </c>
      <c r="I1176" s="1" t="s">
        <v>5712</v>
      </c>
      <c r="L1176" s="23" t="e">
        <v>#N/A</v>
      </c>
      <c r="M1176" s="1" t="s">
        <v>890</v>
      </c>
    </row>
    <row r="1177" spans="1:13">
      <c r="A1177" s="1" t="s">
        <v>401</v>
      </c>
      <c r="B1177" s="1" t="s">
        <v>751</v>
      </c>
      <c r="I1177" s="1" t="s">
        <v>5712</v>
      </c>
      <c r="L1177" s="23" t="e">
        <v>#N/A</v>
      </c>
      <c r="M1177" s="1" t="s">
        <v>1109</v>
      </c>
    </row>
    <row r="1178" spans="1:13">
      <c r="A1178" s="1" t="s">
        <v>3282</v>
      </c>
      <c r="B1178" s="1" t="s">
        <v>703</v>
      </c>
      <c r="I1178" s="1" t="s">
        <v>5712</v>
      </c>
      <c r="L1178" s="23" t="e">
        <v>#N/A</v>
      </c>
      <c r="M1178" s="1" t="s">
        <v>1109</v>
      </c>
    </row>
    <row r="1179" spans="1:13">
      <c r="A1179" s="1" t="s">
        <v>394</v>
      </c>
      <c r="B1179" s="1" t="s">
        <v>703</v>
      </c>
      <c r="I1179" s="1" t="s">
        <v>5712</v>
      </c>
      <c r="L1179" s="23" t="e">
        <v>#N/A</v>
      </c>
      <c r="M1179" s="1" t="s">
        <v>1109</v>
      </c>
    </row>
    <row r="1180" spans="1:13">
      <c r="A1180" s="1" t="s">
        <v>3264</v>
      </c>
      <c r="B1180" s="1" t="s">
        <v>703</v>
      </c>
      <c r="I1180" s="1" t="s">
        <v>5712</v>
      </c>
      <c r="L1180" s="23" t="e">
        <v>#N/A</v>
      </c>
      <c r="M1180" s="1" t="s">
        <v>1109</v>
      </c>
    </row>
    <row r="1181" spans="1:13">
      <c r="A1181" s="1" t="s">
        <v>3284</v>
      </c>
      <c r="B1181" s="1" t="s">
        <v>703</v>
      </c>
      <c r="I1181" s="1" t="s">
        <v>5712</v>
      </c>
      <c r="L1181" s="23" t="e">
        <v>#N/A</v>
      </c>
      <c r="M1181" s="1" t="s">
        <v>1109</v>
      </c>
    </row>
    <row r="1182" spans="1:13">
      <c r="A1182" s="1" t="s">
        <v>3285</v>
      </c>
      <c r="B1182" s="1" t="s">
        <v>703</v>
      </c>
      <c r="I1182" s="1" t="s">
        <v>5712</v>
      </c>
      <c r="L1182" s="23" t="e">
        <v>#N/A</v>
      </c>
      <c r="M1182" s="1" t="s">
        <v>1109</v>
      </c>
    </row>
    <row r="1183" spans="1:13">
      <c r="A1183" s="1" t="s">
        <v>3286</v>
      </c>
      <c r="B1183" s="1" t="s">
        <v>703</v>
      </c>
      <c r="I1183" s="1" t="s">
        <v>5712</v>
      </c>
      <c r="L1183" s="23" t="e">
        <v>#N/A</v>
      </c>
      <c r="M1183" s="1" t="s">
        <v>1109</v>
      </c>
    </row>
    <row r="1184" spans="1:13">
      <c r="A1184" s="1" t="s">
        <v>3287</v>
      </c>
      <c r="B1184" s="1" t="s">
        <v>703</v>
      </c>
      <c r="I1184" s="1" t="s">
        <v>5712</v>
      </c>
      <c r="L1184" s="23" t="e">
        <v>#N/A</v>
      </c>
      <c r="M1184" s="1" t="s">
        <v>1109</v>
      </c>
    </row>
    <row r="1185" spans="1:13">
      <c r="A1185" s="1" t="s">
        <v>3298</v>
      </c>
      <c r="B1185" s="1" t="s">
        <v>751</v>
      </c>
      <c r="I1185" s="1" t="s">
        <v>5712</v>
      </c>
      <c r="L1185" s="23" t="e">
        <v>#N/A</v>
      </c>
      <c r="M1185" s="1" t="s">
        <v>3291</v>
      </c>
    </row>
    <row r="1186" spans="1:13">
      <c r="A1186" s="1" t="s">
        <v>3299</v>
      </c>
      <c r="B1186" s="1" t="s">
        <v>751</v>
      </c>
      <c r="I1186" s="1" t="s">
        <v>5712</v>
      </c>
      <c r="L1186" s="23" t="e">
        <v>#N/A</v>
      </c>
      <c r="M1186" s="1" t="s">
        <v>3291</v>
      </c>
    </row>
    <row r="1187" spans="1:13">
      <c r="A1187" s="1" t="s">
        <v>3300</v>
      </c>
      <c r="B1187" s="1" t="s">
        <v>751</v>
      </c>
      <c r="I1187" s="1" t="s">
        <v>5712</v>
      </c>
      <c r="L1187" s="23" t="e">
        <v>#N/A</v>
      </c>
      <c r="M1187" s="1" t="s">
        <v>3291</v>
      </c>
    </row>
    <row r="1188" spans="1:13">
      <c r="A1188" s="1" t="s">
        <v>380</v>
      </c>
      <c r="B1188" s="1" t="s">
        <v>703</v>
      </c>
      <c r="I1188" s="1" t="s">
        <v>5712</v>
      </c>
      <c r="L1188" s="23" t="e">
        <v>#N/A</v>
      </c>
      <c r="M1188" s="1" t="s">
        <v>971</v>
      </c>
    </row>
    <row r="1189" spans="1:13">
      <c r="A1189" s="1" t="s">
        <v>3338</v>
      </c>
      <c r="B1189" s="1" t="s">
        <v>703</v>
      </c>
      <c r="I1189" s="1" t="s">
        <v>5712</v>
      </c>
      <c r="L1189" s="23" t="e">
        <v>#N/A</v>
      </c>
      <c r="M1189" s="1" t="s">
        <v>971</v>
      </c>
    </row>
    <row r="1190" spans="1:13">
      <c r="A1190" s="1" t="s">
        <v>1146</v>
      </c>
      <c r="B1190" s="1" t="s">
        <v>703</v>
      </c>
      <c r="I1190" s="1" t="s">
        <v>5712</v>
      </c>
      <c r="L1190" s="23" t="e">
        <v>#N/A</v>
      </c>
      <c r="M1190" s="1" t="s">
        <v>971</v>
      </c>
    </row>
    <row r="1191" spans="1:13">
      <c r="A1191" s="1" t="s">
        <v>3336</v>
      </c>
      <c r="B1191" s="1" t="s">
        <v>703</v>
      </c>
      <c r="I1191" s="1" t="s">
        <v>5712</v>
      </c>
      <c r="L1191" s="23" t="e">
        <v>#N/A</v>
      </c>
      <c r="M1191" s="1" t="s">
        <v>971</v>
      </c>
    </row>
    <row r="1192" spans="1:13">
      <c r="A1192" s="1" t="s">
        <v>3331</v>
      </c>
      <c r="B1192" s="1" t="s">
        <v>703</v>
      </c>
      <c r="I1192" s="1" t="s">
        <v>5712</v>
      </c>
      <c r="L1192" s="23" t="e">
        <v>#N/A</v>
      </c>
      <c r="M1192" s="1" t="s">
        <v>971</v>
      </c>
    </row>
    <row r="1193" spans="1:13">
      <c r="A1193" s="1" t="s">
        <v>3327</v>
      </c>
      <c r="B1193" s="1" t="s">
        <v>703</v>
      </c>
      <c r="I1193" s="1" t="s">
        <v>5712</v>
      </c>
      <c r="L1193" s="23" t="e">
        <v>#N/A</v>
      </c>
      <c r="M1193" s="1" t="s">
        <v>971</v>
      </c>
    </row>
    <row r="1194" spans="1:13">
      <c r="A1194" s="1" t="s">
        <v>1269</v>
      </c>
      <c r="B1194" s="1" t="s">
        <v>703</v>
      </c>
      <c r="I1194" s="1" t="s">
        <v>5712</v>
      </c>
      <c r="L1194" s="23" t="e">
        <v>#N/A</v>
      </c>
      <c r="M1194" s="1" t="s">
        <v>971</v>
      </c>
    </row>
    <row r="1195" spans="1:13">
      <c r="A1195" s="1" t="s">
        <v>1504</v>
      </c>
      <c r="B1195" s="1" t="s">
        <v>703</v>
      </c>
      <c r="I1195" s="1" t="s">
        <v>5712</v>
      </c>
      <c r="L1195" s="23" t="e">
        <v>#N/A</v>
      </c>
      <c r="M1195" s="1" t="s">
        <v>971</v>
      </c>
    </row>
    <row r="1196" spans="1:13">
      <c r="A1196" s="1" t="s">
        <v>480</v>
      </c>
      <c r="B1196" s="1" t="s">
        <v>703</v>
      </c>
      <c r="I1196" s="1" t="s">
        <v>5712</v>
      </c>
      <c r="K1196" s="1" t="s">
        <v>4286</v>
      </c>
      <c r="L1196" s="23" t="e">
        <v>#N/A</v>
      </c>
      <c r="M1196" s="1" t="s">
        <v>971</v>
      </c>
    </row>
    <row r="1197" spans="1:13">
      <c r="A1197" s="1" t="s">
        <v>3340</v>
      </c>
      <c r="B1197" s="1" t="s">
        <v>703</v>
      </c>
      <c r="I1197" s="1" t="s">
        <v>5712</v>
      </c>
      <c r="L1197" s="23" t="e">
        <v>#N/A</v>
      </c>
      <c r="M1197" s="1" t="s">
        <v>971</v>
      </c>
    </row>
    <row r="1198" spans="1:13">
      <c r="A1198" s="1" t="s">
        <v>3341</v>
      </c>
      <c r="B1198" s="1" t="s">
        <v>703</v>
      </c>
      <c r="I1198" s="1" t="s">
        <v>5712</v>
      </c>
      <c r="L1198" s="23" t="e">
        <v>#N/A</v>
      </c>
      <c r="M1198" s="1" t="s">
        <v>971</v>
      </c>
    </row>
    <row r="1199" spans="1:13">
      <c r="A1199" s="1" t="s">
        <v>1842</v>
      </c>
      <c r="B1199" s="1" t="s">
        <v>703</v>
      </c>
      <c r="I1199" s="1" t="s">
        <v>5712</v>
      </c>
      <c r="L1199" s="23" t="e">
        <v>#N/A</v>
      </c>
      <c r="M1199" s="1" t="s">
        <v>971</v>
      </c>
    </row>
    <row r="1200" spans="1:13">
      <c r="A1200" s="1" t="s">
        <v>3343</v>
      </c>
      <c r="B1200" s="1" t="s">
        <v>703</v>
      </c>
      <c r="I1200" s="1" t="s">
        <v>5712</v>
      </c>
      <c r="L1200" s="23" t="e">
        <v>#N/A</v>
      </c>
      <c r="M1200" s="1" t="s">
        <v>971</v>
      </c>
    </row>
    <row r="1201" spans="1:13">
      <c r="A1201" s="1" t="s">
        <v>3344</v>
      </c>
      <c r="B1201" s="1" t="s">
        <v>703</v>
      </c>
      <c r="I1201" s="1" t="s">
        <v>5712</v>
      </c>
      <c r="L1201" s="23" t="e">
        <v>#N/A</v>
      </c>
      <c r="M1201" s="1" t="s">
        <v>971</v>
      </c>
    </row>
    <row r="1202" spans="1:13">
      <c r="A1202" s="1" t="s">
        <v>3345</v>
      </c>
      <c r="B1202" s="1" t="s">
        <v>703</v>
      </c>
      <c r="I1202" s="1" t="s">
        <v>5712</v>
      </c>
      <c r="L1202" s="23" t="e">
        <v>#N/A</v>
      </c>
      <c r="M1202" s="1" t="s">
        <v>971</v>
      </c>
    </row>
    <row r="1203" spans="1:13">
      <c r="A1203" s="1" t="s">
        <v>1024</v>
      </c>
      <c r="B1203" s="1" t="s">
        <v>703</v>
      </c>
      <c r="I1203" s="1" t="s">
        <v>5712</v>
      </c>
      <c r="L1203" s="23" t="e">
        <v>#N/A</v>
      </c>
      <c r="M1203" s="1" t="s">
        <v>971</v>
      </c>
    </row>
    <row r="1204" spans="1:13">
      <c r="A1204" s="1" t="s">
        <v>3415</v>
      </c>
      <c r="B1204" s="1" t="s">
        <v>703</v>
      </c>
      <c r="I1204" s="1" t="s">
        <v>5712</v>
      </c>
      <c r="K1204" s="1" t="s">
        <v>4286</v>
      </c>
      <c r="L1204" s="23" t="e">
        <v>#N/A</v>
      </c>
      <c r="M1204" s="1" t="e">
        <v>#N/A</v>
      </c>
    </row>
    <row r="1205" spans="1:13">
      <c r="A1205" s="1" t="s">
        <v>3426</v>
      </c>
      <c r="B1205" s="1" t="s">
        <v>703</v>
      </c>
      <c r="I1205" s="1" t="s">
        <v>5712</v>
      </c>
      <c r="L1205" s="23" t="e">
        <v>#N/A</v>
      </c>
      <c r="M1205" s="1" t="s">
        <v>309</v>
      </c>
    </row>
    <row r="1206" spans="1:13">
      <c r="A1206" s="1" t="s">
        <v>3427</v>
      </c>
      <c r="B1206" s="1" t="s">
        <v>703</v>
      </c>
      <c r="I1206" s="1" t="s">
        <v>5712</v>
      </c>
      <c r="L1206" s="23" t="e">
        <v>#N/A</v>
      </c>
      <c r="M1206" s="1" t="s">
        <v>309</v>
      </c>
    </row>
    <row r="1207" spans="1:13">
      <c r="A1207" s="1" t="s">
        <v>1374</v>
      </c>
      <c r="B1207" s="1" t="s">
        <v>703</v>
      </c>
      <c r="I1207" s="1" t="s">
        <v>5712</v>
      </c>
      <c r="L1207" s="23" t="e">
        <v>#N/A</v>
      </c>
      <c r="M1207" s="1" t="s">
        <v>309</v>
      </c>
    </row>
    <row r="1208" spans="1:13">
      <c r="A1208" s="1" t="s">
        <v>3479</v>
      </c>
      <c r="B1208" s="1" t="s">
        <v>703</v>
      </c>
      <c r="I1208" s="1" t="s">
        <v>5712</v>
      </c>
      <c r="L1208" s="23" t="e">
        <v>#N/A</v>
      </c>
      <c r="M1208" s="1" t="s">
        <v>309</v>
      </c>
    </row>
    <row r="1209" spans="1:13">
      <c r="A1209" s="1" t="s">
        <v>3456</v>
      </c>
      <c r="B1209" s="1" t="s">
        <v>703</v>
      </c>
      <c r="I1209" s="1" t="s">
        <v>5712</v>
      </c>
      <c r="L1209" s="23" t="e">
        <v>#N/A</v>
      </c>
      <c r="M1209" s="1" t="s">
        <v>309</v>
      </c>
    </row>
    <row r="1210" spans="1:13">
      <c r="A1210" s="1" t="s">
        <v>3215</v>
      </c>
      <c r="B1210" s="1" t="s">
        <v>703</v>
      </c>
      <c r="I1210" s="1" t="s">
        <v>5712</v>
      </c>
      <c r="L1210" s="23" t="e">
        <v>#N/A</v>
      </c>
      <c r="M1210" s="1" t="s">
        <v>890</v>
      </c>
    </row>
    <row r="1211" spans="1:13">
      <c r="A1211" s="1" t="s">
        <v>3480</v>
      </c>
      <c r="B1211" s="1" t="s">
        <v>703</v>
      </c>
      <c r="I1211" s="1" t="s">
        <v>5712</v>
      </c>
      <c r="L1211" s="23" t="e">
        <v>#N/A</v>
      </c>
      <c r="M1211" s="1" t="s">
        <v>309</v>
      </c>
    </row>
    <row r="1212" spans="1:13">
      <c r="A1212" s="1" t="s">
        <v>1423</v>
      </c>
      <c r="B1212" s="1" t="s">
        <v>703</v>
      </c>
      <c r="I1212" s="1" t="s">
        <v>5712</v>
      </c>
      <c r="L1212" s="23" t="e">
        <v>#N/A</v>
      </c>
      <c r="M1212" s="1" t="s">
        <v>309</v>
      </c>
    </row>
    <row r="1213" spans="1:13">
      <c r="A1213" s="1" t="s">
        <v>3455</v>
      </c>
      <c r="B1213" s="1" t="s">
        <v>703</v>
      </c>
      <c r="I1213" s="1" t="s">
        <v>5712</v>
      </c>
      <c r="L1213" s="23" t="e">
        <v>#N/A</v>
      </c>
      <c r="M1213" s="1" t="s">
        <v>309</v>
      </c>
    </row>
    <row r="1214" spans="1:13">
      <c r="A1214" s="1" t="s">
        <v>3475</v>
      </c>
      <c r="B1214" s="1" t="s">
        <v>703</v>
      </c>
      <c r="I1214" s="1" t="s">
        <v>5712</v>
      </c>
      <c r="L1214" s="23" t="e">
        <v>#N/A</v>
      </c>
      <c r="M1214" s="1" t="s">
        <v>309</v>
      </c>
    </row>
    <row r="1215" spans="1:13">
      <c r="A1215" s="1" t="s">
        <v>1052</v>
      </c>
      <c r="B1215" s="1" t="s">
        <v>703</v>
      </c>
      <c r="I1215" s="1" t="s">
        <v>5712</v>
      </c>
      <c r="L1215" s="23" t="e">
        <v>#N/A</v>
      </c>
      <c r="M1215" s="1" t="s">
        <v>309</v>
      </c>
    </row>
    <row r="1216" spans="1:13">
      <c r="A1216" s="1" t="s">
        <v>3476</v>
      </c>
      <c r="B1216" s="1" t="s">
        <v>703</v>
      </c>
      <c r="I1216" s="1" t="s">
        <v>5712</v>
      </c>
      <c r="L1216" s="23" t="e">
        <v>#N/A</v>
      </c>
      <c r="M1216" s="1" t="s">
        <v>309</v>
      </c>
    </row>
    <row r="1217" spans="1:13">
      <c r="A1217" s="1" t="s">
        <v>1029</v>
      </c>
      <c r="B1217" s="1" t="s">
        <v>703</v>
      </c>
      <c r="I1217" s="1" t="s">
        <v>5712</v>
      </c>
      <c r="L1217" s="23" t="e">
        <v>#N/A</v>
      </c>
      <c r="M1217" s="1" t="s">
        <v>309</v>
      </c>
    </row>
    <row r="1218" spans="1:13">
      <c r="A1218" s="1" t="s">
        <v>1318</v>
      </c>
      <c r="B1218" s="1" t="s">
        <v>703</v>
      </c>
      <c r="I1218" s="1" t="s">
        <v>5712</v>
      </c>
      <c r="L1218" s="23" t="e">
        <v>#N/A</v>
      </c>
      <c r="M1218" s="1" t="s">
        <v>309</v>
      </c>
    </row>
    <row r="1219" spans="1:13">
      <c r="A1219" s="1" t="s">
        <v>3482</v>
      </c>
      <c r="B1219" s="1" t="s">
        <v>703</v>
      </c>
      <c r="I1219" s="1" t="s">
        <v>5712</v>
      </c>
      <c r="L1219" s="23" t="e">
        <v>#N/A</v>
      </c>
      <c r="M1219" s="1" t="s">
        <v>309</v>
      </c>
    </row>
    <row r="1220" spans="1:13">
      <c r="A1220" s="1" t="s">
        <v>3485</v>
      </c>
      <c r="B1220" s="1" t="s">
        <v>703</v>
      </c>
      <c r="I1220" s="1" t="s">
        <v>5712</v>
      </c>
      <c r="L1220" s="23" t="e">
        <v>#N/A</v>
      </c>
      <c r="M1220" s="1" t="s">
        <v>309</v>
      </c>
    </row>
    <row r="1221" spans="1:13">
      <c r="A1221" s="1" t="s">
        <v>1074</v>
      </c>
      <c r="B1221" s="1" t="s">
        <v>703</v>
      </c>
      <c r="I1221" s="1" t="s">
        <v>5712</v>
      </c>
      <c r="L1221" s="23" t="e">
        <v>#N/A</v>
      </c>
      <c r="M1221" s="1" t="s">
        <v>309</v>
      </c>
    </row>
    <row r="1222" spans="1:13">
      <c r="A1222" s="1" t="s">
        <v>3477</v>
      </c>
      <c r="B1222" s="1" t="s">
        <v>703</v>
      </c>
      <c r="I1222" s="1" t="s">
        <v>5712</v>
      </c>
      <c r="L1222" s="23" t="e">
        <v>#N/A</v>
      </c>
      <c r="M1222" s="1" t="s">
        <v>309</v>
      </c>
    </row>
    <row r="1223" spans="1:13">
      <c r="A1223" s="1" t="s">
        <v>3486</v>
      </c>
      <c r="B1223" s="1" t="s">
        <v>703</v>
      </c>
      <c r="I1223" s="1" t="s">
        <v>5712</v>
      </c>
      <c r="L1223" s="23" t="e">
        <v>#N/A</v>
      </c>
      <c r="M1223" s="1" t="s">
        <v>309</v>
      </c>
    </row>
    <row r="1224" spans="1:13">
      <c r="A1224" s="1" t="s">
        <v>2561</v>
      </c>
      <c r="B1224" s="1" t="s">
        <v>751</v>
      </c>
      <c r="I1224" s="1" t="s">
        <v>5712</v>
      </c>
      <c r="L1224" s="23" t="e">
        <v>#N/A</v>
      </c>
      <c r="M1224" s="1" t="s">
        <v>736</v>
      </c>
    </row>
    <row r="1225" spans="1:13">
      <c r="A1225" s="1" t="s">
        <v>1449</v>
      </c>
      <c r="B1225" s="1" t="s">
        <v>703</v>
      </c>
      <c r="I1225" s="1" t="s">
        <v>5712</v>
      </c>
      <c r="L1225" s="23" t="e">
        <v>#N/A</v>
      </c>
      <c r="M1225" s="1" t="s">
        <v>967</v>
      </c>
    </row>
    <row r="1226" spans="1:13">
      <c r="A1226" s="1" t="s">
        <v>3494</v>
      </c>
      <c r="B1226" s="1" t="s">
        <v>703</v>
      </c>
      <c r="I1226" s="1" t="s">
        <v>5712</v>
      </c>
      <c r="L1226" s="23" t="e">
        <v>#N/A</v>
      </c>
      <c r="M1226" s="1" t="s">
        <v>967</v>
      </c>
    </row>
    <row r="1227" spans="1:13">
      <c r="A1227" s="1" t="s">
        <v>3493</v>
      </c>
      <c r="B1227" s="1" t="s">
        <v>703</v>
      </c>
      <c r="I1227" s="1" t="s">
        <v>5712</v>
      </c>
      <c r="L1227" s="23" t="e">
        <v>#N/A</v>
      </c>
      <c r="M1227" s="1" t="s">
        <v>967</v>
      </c>
    </row>
    <row r="1228" spans="1:13">
      <c r="A1228" s="1" t="s">
        <v>3491</v>
      </c>
      <c r="B1228" s="1" t="s">
        <v>703</v>
      </c>
      <c r="I1228" s="1" t="s">
        <v>5712</v>
      </c>
      <c r="L1228" s="23" t="e">
        <v>#N/A</v>
      </c>
      <c r="M1228" s="1" t="s">
        <v>967</v>
      </c>
    </row>
    <row r="1229" spans="1:13">
      <c r="A1229" s="1" t="s">
        <v>345</v>
      </c>
      <c r="B1229" s="1" t="s">
        <v>703</v>
      </c>
      <c r="I1229" s="1" t="s">
        <v>5712</v>
      </c>
      <c r="L1229" s="23" t="e">
        <v>#N/A</v>
      </c>
      <c r="M1229" s="1" t="s">
        <v>967</v>
      </c>
    </row>
    <row r="1230" spans="1:13">
      <c r="A1230" s="1" t="s">
        <v>986</v>
      </c>
      <c r="B1230" s="1" t="s">
        <v>703</v>
      </c>
      <c r="I1230" s="1" t="s">
        <v>5712</v>
      </c>
      <c r="L1230" s="23" t="e">
        <v>#N/A</v>
      </c>
      <c r="M1230" s="1" t="s">
        <v>967</v>
      </c>
    </row>
    <row r="1231" spans="1:13">
      <c r="A1231" s="1" t="s">
        <v>3487</v>
      </c>
      <c r="B1231" s="1" t="s">
        <v>703</v>
      </c>
      <c r="I1231" s="1" t="s">
        <v>5712</v>
      </c>
      <c r="L1231" s="23" t="e">
        <v>#N/A</v>
      </c>
      <c r="M1231" s="1" t="s">
        <v>967</v>
      </c>
    </row>
    <row r="1232" spans="1:13">
      <c r="A1232" s="1" t="s">
        <v>3498</v>
      </c>
      <c r="B1232" s="1" t="s">
        <v>703</v>
      </c>
      <c r="I1232" s="1" t="s">
        <v>5712</v>
      </c>
      <c r="L1232" s="23" t="e">
        <v>#N/A</v>
      </c>
      <c r="M1232" s="1" t="s">
        <v>967</v>
      </c>
    </row>
    <row r="1233" spans="1:13">
      <c r="A1233" s="1" t="s">
        <v>3516</v>
      </c>
      <c r="B1233" s="1" t="s">
        <v>751</v>
      </c>
      <c r="I1233" s="1" t="s">
        <v>5712</v>
      </c>
      <c r="L1233" s="23" t="e">
        <v>#N/A</v>
      </c>
      <c r="M1233" s="1" t="s">
        <v>542</v>
      </c>
    </row>
    <row r="1234" spans="1:13">
      <c r="A1234" s="1" t="s">
        <v>872</v>
      </c>
      <c r="B1234" s="1" t="s">
        <v>703</v>
      </c>
      <c r="I1234" s="1" t="s">
        <v>5712</v>
      </c>
      <c r="L1234" s="23" t="e">
        <v>#N/A</v>
      </c>
      <c r="M1234" s="1" t="s">
        <v>542</v>
      </c>
    </row>
    <row r="1235" spans="1:13">
      <c r="A1235" s="1" t="s">
        <v>1372</v>
      </c>
      <c r="B1235" s="1" t="s">
        <v>703</v>
      </c>
      <c r="I1235" s="1" t="s">
        <v>5712</v>
      </c>
      <c r="L1235" s="23" t="e">
        <v>#N/A</v>
      </c>
      <c r="M1235" s="1" t="s">
        <v>542</v>
      </c>
    </row>
    <row r="1236" spans="1:13">
      <c r="A1236" s="1" t="s">
        <v>912</v>
      </c>
      <c r="B1236" s="1" t="s">
        <v>703</v>
      </c>
      <c r="I1236" s="1" t="s">
        <v>5712</v>
      </c>
      <c r="L1236" s="23" t="e">
        <v>#N/A</v>
      </c>
      <c r="M1236" s="1" t="s">
        <v>542</v>
      </c>
    </row>
    <row r="1237" spans="1:13">
      <c r="A1237" s="1" t="s">
        <v>3515</v>
      </c>
      <c r="B1237" s="1" t="s">
        <v>703</v>
      </c>
      <c r="I1237" s="1" t="s">
        <v>5712</v>
      </c>
      <c r="K1237" s="1" t="s">
        <v>4286</v>
      </c>
      <c r="L1237" s="23" t="e">
        <v>#N/A</v>
      </c>
      <c r="M1237" s="1" t="e">
        <v>#N/A</v>
      </c>
    </row>
    <row r="1238" spans="1:13">
      <c r="A1238" s="1" t="s">
        <v>3590</v>
      </c>
      <c r="B1238" s="1" t="s">
        <v>751</v>
      </c>
      <c r="I1238" s="1" t="s">
        <v>5712</v>
      </c>
      <c r="L1238" s="23" t="e">
        <v>#N/A</v>
      </c>
      <c r="M1238" s="1" t="s">
        <v>1125</v>
      </c>
    </row>
    <row r="1239" spans="1:13">
      <c r="A1239" s="1" t="s">
        <v>311</v>
      </c>
      <c r="B1239" s="1" t="s">
        <v>751</v>
      </c>
      <c r="I1239" s="1" t="s">
        <v>5712</v>
      </c>
      <c r="L1239" s="23" t="e">
        <v>#N/A</v>
      </c>
      <c r="M1239" s="1" t="s">
        <v>1125</v>
      </c>
    </row>
    <row r="1240" spans="1:13">
      <c r="A1240" s="1" t="s">
        <v>3584</v>
      </c>
      <c r="B1240" s="1" t="s">
        <v>703</v>
      </c>
      <c r="I1240" s="1" t="s">
        <v>5712</v>
      </c>
      <c r="L1240" s="23" t="e">
        <v>#N/A</v>
      </c>
      <c r="M1240" s="1" t="s">
        <v>1125</v>
      </c>
    </row>
    <row r="1241" spans="1:13">
      <c r="A1241" s="1" t="s">
        <v>3576</v>
      </c>
      <c r="B1241" s="1" t="s">
        <v>703</v>
      </c>
      <c r="I1241" s="1" t="s">
        <v>5712</v>
      </c>
      <c r="L1241" s="23" t="e">
        <v>#N/A</v>
      </c>
      <c r="M1241" s="1" t="s">
        <v>1125</v>
      </c>
    </row>
    <row r="1242" spans="1:13">
      <c r="A1242" s="1" t="s">
        <v>3553</v>
      </c>
      <c r="B1242" s="1" t="s">
        <v>703</v>
      </c>
      <c r="I1242" s="1" t="s">
        <v>5712</v>
      </c>
      <c r="L1242" s="23" t="e">
        <v>#N/A</v>
      </c>
      <c r="M1242" s="1" t="s">
        <v>1125</v>
      </c>
    </row>
    <row r="1243" spans="1:13">
      <c r="A1243" s="1" t="s">
        <v>3554</v>
      </c>
      <c r="B1243" s="1" t="s">
        <v>703</v>
      </c>
      <c r="I1243" s="1" t="s">
        <v>5712</v>
      </c>
      <c r="L1243" s="23" t="e">
        <v>#N/A</v>
      </c>
      <c r="M1243" s="1" t="s">
        <v>1125</v>
      </c>
    </row>
    <row r="1244" spans="1:13">
      <c r="A1244" s="1" t="s">
        <v>903</v>
      </c>
      <c r="B1244" s="1" t="s">
        <v>703</v>
      </c>
      <c r="I1244" s="1" t="s">
        <v>5712</v>
      </c>
      <c r="L1244" s="23" t="e">
        <v>#N/A</v>
      </c>
      <c r="M1244" s="1" t="s">
        <v>905</v>
      </c>
    </row>
    <row r="1245" spans="1:13">
      <c r="A1245" s="1" t="s">
        <v>3606</v>
      </c>
      <c r="B1245" s="1" t="s">
        <v>703</v>
      </c>
      <c r="I1245" s="1" t="s">
        <v>5712</v>
      </c>
      <c r="L1245" s="23" t="e">
        <v>#N/A</v>
      </c>
      <c r="M1245" s="1" t="s">
        <v>905</v>
      </c>
    </row>
    <row r="1246" spans="1:13">
      <c r="A1246" s="1" t="s">
        <v>956</v>
      </c>
      <c r="B1246" s="1" t="s">
        <v>751</v>
      </c>
      <c r="I1246" s="1" t="s">
        <v>5712</v>
      </c>
      <c r="L1246" s="23" t="e">
        <v>#N/A</v>
      </c>
      <c r="M1246" s="1" t="s">
        <v>928</v>
      </c>
    </row>
    <row r="1247" spans="1:13">
      <c r="A1247" s="1" t="s">
        <v>3653</v>
      </c>
      <c r="B1247" s="1" t="s">
        <v>751</v>
      </c>
      <c r="I1247" s="1" t="s">
        <v>5712</v>
      </c>
      <c r="L1247" s="23" t="e">
        <v>#N/A</v>
      </c>
      <c r="M1247" s="1" t="s">
        <v>928</v>
      </c>
    </row>
    <row r="1248" spans="1:13">
      <c r="A1248" s="1" t="s">
        <v>3655</v>
      </c>
      <c r="B1248" s="1" t="s">
        <v>751</v>
      </c>
      <c r="I1248" s="1" t="s">
        <v>5712</v>
      </c>
      <c r="L1248" s="23" t="e">
        <v>#N/A</v>
      </c>
      <c r="M1248" s="1" t="s">
        <v>928</v>
      </c>
    </row>
    <row r="1249" spans="1:13">
      <c r="A1249" s="1" t="s">
        <v>1224</v>
      </c>
      <c r="B1249" s="1" t="s">
        <v>751</v>
      </c>
      <c r="I1249" s="1" t="s">
        <v>5712</v>
      </c>
      <c r="L1249" s="23" t="e">
        <v>#N/A</v>
      </c>
      <c r="M1249" s="1" t="s">
        <v>928</v>
      </c>
    </row>
    <row r="1250" spans="1:13">
      <c r="A1250" s="1" t="s">
        <v>3641</v>
      </c>
      <c r="B1250" s="1" t="s">
        <v>751</v>
      </c>
      <c r="I1250" s="1" t="s">
        <v>5712</v>
      </c>
      <c r="L1250" s="23" t="e">
        <v>#N/A</v>
      </c>
      <c r="M1250" s="1" t="s">
        <v>928</v>
      </c>
    </row>
    <row r="1251" spans="1:13">
      <c r="A1251" s="1" t="s">
        <v>3652</v>
      </c>
      <c r="B1251" s="1" t="s">
        <v>703</v>
      </c>
      <c r="I1251" s="1" t="s">
        <v>5712</v>
      </c>
      <c r="L1251" s="23" t="e">
        <v>#N/A</v>
      </c>
      <c r="M1251" s="1" t="s">
        <v>928</v>
      </c>
    </row>
    <row r="1252" spans="1:13">
      <c r="A1252" s="1" t="s">
        <v>1726</v>
      </c>
      <c r="B1252" s="1" t="s">
        <v>703</v>
      </c>
      <c r="I1252" s="1" t="s">
        <v>5712</v>
      </c>
      <c r="L1252" s="23" t="e">
        <v>#N/A</v>
      </c>
      <c r="M1252" s="1" t="s">
        <v>928</v>
      </c>
    </row>
    <row r="1253" spans="1:13">
      <c r="A1253" s="1" t="s">
        <v>145</v>
      </c>
      <c r="B1253" s="1" t="s">
        <v>703</v>
      </c>
      <c r="I1253" s="1" t="s">
        <v>5712</v>
      </c>
      <c r="L1253" s="23" t="e">
        <v>#N/A</v>
      </c>
      <c r="M1253" s="1" t="s">
        <v>928</v>
      </c>
    </row>
    <row r="1254" spans="1:13">
      <c r="A1254" s="1" t="s">
        <v>3658</v>
      </c>
      <c r="B1254" s="1" t="s">
        <v>703</v>
      </c>
      <c r="I1254" s="1" t="s">
        <v>5712</v>
      </c>
      <c r="L1254" s="23" t="e">
        <v>#N/A</v>
      </c>
      <c r="M1254" s="1" t="s">
        <v>928</v>
      </c>
    </row>
    <row r="1255" spans="1:13">
      <c r="A1255" s="1" t="s">
        <v>941</v>
      </c>
      <c r="B1255" s="1" t="s">
        <v>703</v>
      </c>
      <c r="I1255" s="1" t="s">
        <v>5712</v>
      </c>
      <c r="L1255" s="23" t="e">
        <v>#N/A</v>
      </c>
      <c r="M1255" s="1" t="s">
        <v>928</v>
      </c>
    </row>
    <row r="1256" spans="1:13">
      <c r="A1256" s="1" t="s">
        <v>3660</v>
      </c>
      <c r="B1256" s="1" t="s">
        <v>703</v>
      </c>
      <c r="I1256" s="1" t="s">
        <v>5712</v>
      </c>
      <c r="L1256" s="23" t="e">
        <v>#N/A</v>
      </c>
      <c r="M1256" s="1" t="s">
        <v>928</v>
      </c>
    </row>
    <row r="1257" spans="1:13">
      <c r="A1257" s="1" t="s">
        <v>3628</v>
      </c>
      <c r="B1257" s="1" t="s">
        <v>703</v>
      </c>
      <c r="I1257" s="1" t="s">
        <v>5712</v>
      </c>
      <c r="L1257" s="23" t="e">
        <v>#N/A</v>
      </c>
      <c r="M1257" s="1" t="s">
        <v>928</v>
      </c>
    </row>
    <row r="1258" spans="1:13">
      <c r="A1258" s="1" t="s">
        <v>1877</v>
      </c>
      <c r="B1258" s="1" t="s">
        <v>751</v>
      </c>
      <c r="I1258" s="1" t="s">
        <v>5712</v>
      </c>
      <c r="L1258" s="23" t="e">
        <v>#N/A</v>
      </c>
      <c r="M1258" s="1" t="s">
        <v>928</v>
      </c>
    </row>
    <row r="1259" spans="1:13">
      <c r="A1259" s="1" t="s">
        <v>3649</v>
      </c>
      <c r="B1259" s="1" t="s">
        <v>703</v>
      </c>
      <c r="I1259" s="1" t="s">
        <v>5712</v>
      </c>
      <c r="L1259" s="23" t="e">
        <v>#N/A</v>
      </c>
      <c r="M1259" s="1" t="s">
        <v>928</v>
      </c>
    </row>
    <row r="1260" spans="1:13">
      <c r="A1260" s="1" t="s">
        <v>3662</v>
      </c>
      <c r="B1260" s="1" t="s">
        <v>703</v>
      </c>
      <c r="I1260" s="1" t="s">
        <v>5712</v>
      </c>
      <c r="L1260" s="23" t="e">
        <v>#N/A</v>
      </c>
      <c r="M1260" s="1" t="s">
        <v>928</v>
      </c>
    </row>
    <row r="1261" spans="1:13">
      <c r="A1261" s="1" t="s">
        <v>3695</v>
      </c>
      <c r="B1261" s="1" t="s">
        <v>703</v>
      </c>
      <c r="I1261" s="1" t="s">
        <v>5712</v>
      </c>
      <c r="L1261" s="23" t="e">
        <v>#N/A</v>
      </c>
      <c r="M1261" s="1" t="s">
        <v>812</v>
      </c>
    </row>
    <row r="1262" spans="1:13">
      <c r="A1262" s="1" t="s">
        <v>3696</v>
      </c>
      <c r="B1262" s="1" t="s">
        <v>703</v>
      </c>
      <c r="I1262" s="1" t="s">
        <v>5712</v>
      </c>
      <c r="L1262" s="23" t="e">
        <v>#N/A</v>
      </c>
      <c r="M1262" s="1" t="s">
        <v>812</v>
      </c>
    </row>
    <row r="1263" spans="1:13">
      <c r="A1263" s="1" t="s">
        <v>3686</v>
      </c>
      <c r="B1263" s="1" t="s">
        <v>703</v>
      </c>
      <c r="I1263" s="1" t="s">
        <v>5712</v>
      </c>
      <c r="L1263" s="23" t="e">
        <v>#N/A</v>
      </c>
      <c r="M1263" s="1" t="s">
        <v>812</v>
      </c>
    </row>
    <row r="1264" spans="1:13">
      <c r="A1264" s="1" t="s">
        <v>3744</v>
      </c>
      <c r="B1264" s="1" t="s">
        <v>703</v>
      </c>
      <c r="I1264" s="1" t="s">
        <v>5712</v>
      </c>
      <c r="L1264" s="23" t="e">
        <v>#N/A</v>
      </c>
      <c r="M1264" s="1" t="s">
        <v>911</v>
      </c>
    </row>
    <row r="1265" spans="1:13">
      <c r="A1265" s="1" t="s">
        <v>3731</v>
      </c>
      <c r="B1265" s="1" t="s">
        <v>703</v>
      </c>
      <c r="I1265" s="1" t="s">
        <v>5712</v>
      </c>
      <c r="L1265" s="23" t="e">
        <v>#N/A</v>
      </c>
      <c r="M1265" s="1" t="s">
        <v>911</v>
      </c>
    </row>
    <row r="1266" spans="1:13">
      <c r="A1266" s="1" t="s">
        <v>1263</v>
      </c>
      <c r="B1266" s="1" t="s">
        <v>703</v>
      </c>
      <c r="I1266" s="1" t="s">
        <v>5712</v>
      </c>
      <c r="L1266" s="23" t="e">
        <v>#N/A</v>
      </c>
      <c r="M1266" s="1" t="s">
        <v>911</v>
      </c>
    </row>
    <row r="1267" spans="1:13">
      <c r="A1267" s="1" t="s">
        <v>292</v>
      </c>
      <c r="B1267" s="1" t="s">
        <v>703</v>
      </c>
      <c r="I1267" s="1" t="s">
        <v>5712</v>
      </c>
      <c r="L1267" s="23" t="e">
        <v>#N/A</v>
      </c>
      <c r="M1267" s="1" t="s">
        <v>911</v>
      </c>
    </row>
    <row r="1268" spans="1:13">
      <c r="A1268" s="1" t="s">
        <v>3711</v>
      </c>
      <c r="B1268" s="1" t="s">
        <v>703</v>
      </c>
      <c r="I1268" s="1" t="s">
        <v>5712</v>
      </c>
      <c r="L1268" s="23" t="e">
        <v>#N/A</v>
      </c>
      <c r="M1268" s="1" t="s">
        <v>911</v>
      </c>
    </row>
    <row r="1269" spans="1:13">
      <c r="A1269" s="1" t="s">
        <v>3729</v>
      </c>
      <c r="B1269" s="1" t="s">
        <v>703</v>
      </c>
      <c r="I1269" s="1" t="s">
        <v>5712</v>
      </c>
      <c r="L1269" s="23" t="e">
        <v>#N/A</v>
      </c>
      <c r="M1269" s="1" t="s">
        <v>911</v>
      </c>
    </row>
    <row r="1270" spans="1:13">
      <c r="A1270" s="1" t="s">
        <v>3730</v>
      </c>
      <c r="B1270" s="1" t="s">
        <v>703</v>
      </c>
      <c r="I1270" s="1" t="s">
        <v>5712</v>
      </c>
      <c r="L1270" s="23" t="e">
        <v>#N/A</v>
      </c>
      <c r="M1270" s="1" t="s">
        <v>911</v>
      </c>
    </row>
    <row r="1271" spans="1:13">
      <c r="A1271" s="1" t="s">
        <v>1719</v>
      </c>
      <c r="B1271" s="1" t="s">
        <v>703</v>
      </c>
      <c r="I1271" s="1" t="s">
        <v>5712</v>
      </c>
      <c r="L1271" s="23" t="e">
        <v>#N/A</v>
      </c>
      <c r="M1271" s="1" t="s">
        <v>911</v>
      </c>
    </row>
    <row r="1272" spans="1:13">
      <c r="A1272" s="1" t="s">
        <v>3739</v>
      </c>
      <c r="B1272" s="1" t="s">
        <v>703</v>
      </c>
      <c r="I1272" s="1" t="s">
        <v>5712</v>
      </c>
      <c r="L1272" s="23" t="e">
        <v>#N/A</v>
      </c>
      <c r="M1272" s="1" t="s">
        <v>911</v>
      </c>
    </row>
    <row r="1273" spans="1:13">
      <c r="A1273" s="1" t="s">
        <v>1556</v>
      </c>
      <c r="B1273" s="1" t="s">
        <v>703</v>
      </c>
      <c r="I1273" s="1" t="s">
        <v>5712</v>
      </c>
      <c r="L1273" s="23" t="e">
        <v>#N/A</v>
      </c>
      <c r="M1273" s="1" t="s">
        <v>911</v>
      </c>
    </row>
    <row r="1274" spans="1:13">
      <c r="A1274" s="1" t="s">
        <v>3745</v>
      </c>
      <c r="B1274" s="1" t="s">
        <v>703</v>
      </c>
      <c r="I1274" s="1" t="s">
        <v>5712</v>
      </c>
      <c r="L1274" s="23" t="e">
        <v>#N/A</v>
      </c>
      <c r="M1274" s="1" t="s">
        <v>911</v>
      </c>
    </row>
    <row r="1275" spans="1:13">
      <c r="A1275" s="1" t="s">
        <v>848</v>
      </c>
      <c r="B1275" s="1" t="s">
        <v>703</v>
      </c>
      <c r="I1275" s="1" t="s">
        <v>5712</v>
      </c>
      <c r="L1275" s="23" t="e">
        <v>#N/A</v>
      </c>
      <c r="M1275" s="1" t="s">
        <v>911</v>
      </c>
    </row>
    <row r="1276" spans="1:13">
      <c r="A1276" s="1" t="s">
        <v>1506</v>
      </c>
      <c r="B1276" s="1" t="s">
        <v>703</v>
      </c>
      <c r="I1276" s="1" t="s">
        <v>5712</v>
      </c>
      <c r="L1276" s="23" t="e">
        <v>#N/A</v>
      </c>
      <c r="M1276" s="1" t="s">
        <v>911</v>
      </c>
    </row>
    <row r="1277" spans="1:13">
      <c r="A1277" s="1" t="s">
        <v>1536</v>
      </c>
      <c r="B1277" s="1" t="s">
        <v>703</v>
      </c>
      <c r="I1277" s="1" t="s">
        <v>5712</v>
      </c>
      <c r="L1277" s="23" t="e">
        <v>#N/A</v>
      </c>
      <c r="M1277" s="1" t="s">
        <v>911</v>
      </c>
    </row>
    <row r="1278" spans="1:13">
      <c r="A1278" s="1" t="s">
        <v>3743</v>
      </c>
      <c r="B1278" s="1" t="s">
        <v>703</v>
      </c>
      <c r="I1278" s="1" t="s">
        <v>5712</v>
      </c>
      <c r="L1278" s="23" t="e">
        <v>#N/A</v>
      </c>
      <c r="M1278" s="1" t="s">
        <v>911</v>
      </c>
    </row>
    <row r="1279" spans="1:13">
      <c r="A1279" s="1" t="s">
        <v>3707</v>
      </c>
      <c r="B1279" s="1" t="s">
        <v>703</v>
      </c>
      <c r="I1279" s="1" t="s">
        <v>5712</v>
      </c>
      <c r="L1279" s="23" t="e">
        <v>#N/A</v>
      </c>
      <c r="M1279" s="1" t="s">
        <v>911</v>
      </c>
    </row>
    <row r="1280" spans="1:13">
      <c r="A1280" s="1" t="s">
        <v>1589</v>
      </c>
      <c r="B1280" s="1" t="s">
        <v>703</v>
      </c>
      <c r="I1280" s="1" t="s">
        <v>5712</v>
      </c>
      <c r="L1280" s="23" t="e">
        <v>#N/A</v>
      </c>
      <c r="M1280" s="1" t="s">
        <v>911</v>
      </c>
    </row>
    <row r="1281" spans="1:13">
      <c r="A1281" s="1" t="s">
        <v>3733</v>
      </c>
      <c r="B1281" s="1" t="s">
        <v>703</v>
      </c>
      <c r="I1281" s="1" t="s">
        <v>5712</v>
      </c>
      <c r="L1281" s="23" t="e">
        <v>#N/A</v>
      </c>
      <c r="M1281" s="1" t="s">
        <v>911</v>
      </c>
    </row>
    <row r="1282" spans="1:13">
      <c r="A1282" s="1" t="s">
        <v>1971</v>
      </c>
      <c r="B1282" s="1" t="s">
        <v>703</v>
      </c>
      <c r="I1282" s="1" t="s">
        <v>5712</v>
      </c>
      <c r="L1282" s="23" t="e">
        <v>#N/A</v>
      </c>
      <c r="M1282" s="1" t="s">
        <v>939</v>
      </c>
    </row>
    <row r="1283" spans="1:13">
      <c r="A1283" s="1" t="s">
        <v>814</v>
      </c>
      <c r="B1283" s="1" t="s">
        <v>703</v>
      </c>
      <c r="I1283" s="1" t="s">
        <v>5712</v>
      </c>
      <c r="L1283" s="23" t="e">
        <v>#N/A</v>
      </c>
      <c r="M1283" s="1" t="s">
        <v>816</v>
      </c>
    </row>
    <row r="1284" spans="1:13">
      <c r="A1284" s="1" t="s">
        <v>3813</v>
      </c>
      <c r="B1284" s="1" t="s">
        <v>703</v>
      </c>
      <c r="I1284" s="1" t="s">
        <v>5712</v>
      </c>
      <c r="L1284" s="23" t="e">
        <v>#N/A</v>
      </c>
      <c r="M1284" s="1" t="s">
        <v>816</v>
      </c>
    </row>
    <row r="1285" spans="1:13">
      <c r="A1285" s="1" t="s">
        <v>687</v>
      </c>
      <c r="B1285" s="1" t="s">
        <v>703</v>
      </c>
      <c r="I1285" s="1" t="s">
        <v>5712</v>
      </c>
      <c r="L1285" s="23" t="e">
        <v>#N/A</v>
      </c>
      <c r="M1285" s="1" t="s">
        <v>816</v>
      </c>
    </row>
    <row r="1286" spans="1:13">
      <c r="A1286" s="1" t="s">
        <v>3114</v>
      </c>
      <c r="B1286" s="1" t="s">
        <v>703</v>
      </c>
      <c r="I1286" s="1" t="s">
        <v>5712</v>
      </c>
      <c r="L1286" s="23" t="e">
        <v>#N/A</v>
      </c>
      <c r="M1286" s="1" t="s">
        <v>888</v>
      </c>
    </row>
    <row r="1287" spans="1:13">
      <c r="A1287" s="1" t="s">
        <v>3812</v>
      </c>
      <c r="B1287" s="1" t="s">
        <v>703</v>
      </c>
      <c r="I1287" s="1" t="s">
        <v>5712</v>
      </c>
      <c r="L1287" s="23" t="e">
        <v>#N/A</v>
      </c>
      <c r="M1287" s="1" t="s">
        <v>816</v>
      </c>
    </row>
    <row r="1288" spans="1:13">
      <c r="A1288" s="1" t="s">
        <v>3816</v>
      </c>
      <c r="B1288" s="1" t="s">
        <v>703</v>
      </c>
      <c r="I1288" s="1" t="s">
        <v>5712</v>
      </c>
      <c r="L1288" s="23" t="e">
        <v>#N/A</v>
      </c>
      <c r="M1288" s="1" t="s">
        <v>816</v>
      </c>
    </row>
    <row r="1289" spans="1:13">
      <c r="A1289" s="1" t="s">
        <v>1516</v>
      </c>
      <c r="B1289" s="1" t="s">
        <v>703</v>
      </c>
      <c r="I1289" s="1" t="s">
        <v>5712</v>
      </c>
      <c r="L1289" s="23" t="e">
        <v>#N/A</v>
      </c>
      <c r="M1289" s="1" t="s">
        <v>816</v>
      </c>
    </row>
    <row r="1290" spans="1:13">
      <c r="A1290" s="1" t="s">
        <v>175</v>
      </c>
      <c r="B1290" s="1" t="s">
        <v>751</v>
      </c>
      <c r="I1290" s="1" t="s">
        <v>5712</v>
      </c>
      <c r="L1290" s="23" t="e">
        <v>#N/A</v>
      </c>
      <c r="M1290" s="1" t="s">
        <v>1190</v>
      </c>
    </row>
    <row r="1291" spans="1:13">
      <c r="A1291" s="1" t="s">
        <v>3826</v>
      </c>
      <c r="B1291" s="1" t="s">
        <v>751</v>
      </c>
      <c r="I1291" s="1" t="s">
        <v>5712</v>
      </c>
      <c r="L1291" s="23" t="e">
        <v>#N/A</v>
      </c>
      <c r="M1291" s="1" t="s">
        <v>1190</v>
      </c>
    </row>
    <row r="1292" spans="1:13">
      <c r="A1292" s="1" t="s">
        <v>1532</v>
      </c>
      <c r="B1292" s="1" t="s">
        <v>751</v>
      </c>
      <c r="I1292" s="1" t="s">
        <v>5712</v>
      </c>
      <c r="L1292" s="23" t="e">
        <v>#N/A</v>
      </c>
      <c r="M1292" s="1" t="s">
        <v>1190</v>
      </c>
    </row>
    <row r="1293" spans="1:13">
      <c r="A1293" s="1" t="s">
        <v>3833</v>
      </c>
      <c r="B1293" s="1" t="s">
        <v>751</v>
      </c>
      <c r="I1293" s="1" t="s">
        <v>5712</v>
      </c>
      <c r="L1293" s="23" t="e">
        <v>#N/A</v>
      </c>
      <c r="M1293" s="1" t="s">
        <v>1190</v>
      </c>
    </row>
    <row r="1294" spans="1:13">
      <c r="A1294" s="1" t="s">
        <v>1633</v>
      </c>
      <c r="B1294" s="1" t="s">
        <v>703</v>
      </c>
      <c r="I1294" s="1" t="s">
        <v>5712</v>
      </c>
      <c r="L1294" s="23" t="e">
        <v>#N/A</v>
      </c>
      <c r="M1294" s="1" t="s">
        <v>819</v>
      </c>
    </row>
    <row r="1295" spans="1:13">
      <c r="A1295" s="1" t="s">
        <v>3741</v>
      </c>
      <c r="B1295" s="1" t="s">
        <v>703</v>
      </c>
      <c r="I1295" s="1" t="s">
        <v>5712</v>
      </c>
      <c r="L1295" s="23" t="e">
        <v>#N/A</v>
      </c>
      <c r="M1295" s="1" t="s">
        <v>911</v>
      </c>
    </row>
    <row r="1296" spans="1:13">
      <c r="A1296" s="1" t="s">
        <v>3403</v>
      </c>
      <c r="B1296" s="1" t="s">
        <v>703</v>
      </c>
      <c r="I1296" s="1" t="s">
        <v>5712</v>
      </c>
      <c r="L1296" s="23" t="e">
        <v>#N/A</v>
      </c>
      <c r="M1296" s="1" t="s">
        <v>309</v>
      </c>
    </row>
    <row r="1297" spans="1:13">
      <c r="A1297" s="1" t="s">
        <v>1292</v>
      </c>
      <c r="B1297" s="1" t="s">
        <v>703</v>
      </c>
      <c r="I1297" s="1" t="s">
        <v>5712</v>
      </c>
      <c r="L1297" s="23" t="e">
        <v>#N/A</v>
      </c>
      <c r="M1297" s="1" t="s">
        <v>1294</v>
      </c>
    </row>
    <row r="1298" spans="1:13">
      <c r="A1298" s="1" t="s">
        <v>3914</v>
      </c>
      <c r="B1298" s="1" t="s">
        <v>703</v>
      </c>
      <c r="I1298" s="1" t="s">
        <v>5712</v>
      </c>
      <c r="L1298" s="23" t="e">
        <v>#N/A</v>
      </c>
      <c r="M1298" s="1" t="s">
        <v>3911</v>
      </c>
    </row>
    <row r="1299" spans="1:13">
      <c r="A1299" s="1" t="s">
        <v>3915</v>
      </c>
      <c r="B1299" s="1" t="s">
        <v>703</v>
      </c>
      <c r="I1299" s="1" t="s">
        <v>5712</v>
      </c>
      <c r="L1299" s="23" t="e">
        <v>#N/A</v>
      </c>
      <c r="M1299" s="1" t="s">
        <v>3911</v>
      </c>
    </row>
    <row r="1300" spans="1:13">
      <c r="A1300" s="1" t="s">
        <v>3904</v>
      </c>
      <c r="B1300" s="1" t="s">
        <v>703</v>
      </c>
      <c r="I1300" s="1" t="s">
        <v>5712</v>
      </c>
      <c r="L1300" s="23" t="e">
        <v>#N/A</v>
      </c>
      <c r="M1300" s="1" t="s">
        <v>1294</v>
      </c>
    </row>
    <row r="1301" spans="1:13">
      <c r="A1301" s="1" t="s">
        <v>3910</v>
      </c>
      <c r="B1301" s="1" t="s">
        <v>703</v>
      </c>
      <c r="I1301" s="1" t="s">
        <v>5712</v>
      </c>
      <c r="L1301" s="23" t="e">
        <v>#N/A</v>
      </c>
      <c r="M1301" s="1" t="s">
        <v>3911</v>
      </c>
    </row>
    <row r="1302" spans="1:13">
      <c r="A1302" s="1" t="s">
        <v>3906</v>
      </c>
      <c r="B1302" s="1" t="s">
        <v>703</v>
      </c>
      <c r="I1302" s="1" t="s">
        <v>5712</v>
      </c>
      <c r="L1302" s="23" t="e">
        <v>#N/A</v>
      </c>
      <c r="M1302" s="1" t="s">
        <v>1294</v>
      </c>
    </row>
    <row r="1303" spans="1:13">
      <c r="A1303" s="1" t="s">
        <v>2515</v>
      </c>
      <c r="B1303" s="1" t="s">
        <v>703</v>
      </c>
      <c r="I1303" s="1" t="s">
        <v>5712</v>
      </c>
      <c r="L1303" s="23" t="e">
        <v>#N/A</v>
      </c>
      <c r="M1303" s="1" t="s">
        <v>861</v>
      </c>
    </row>
    <row r="1304" spans="1:13">
      <c r="A1304" s="1" t="s">
        <v>3978</v>
      </c>
      <c r="B1304" s="1" t="s">
        <v>703</v>
      </c>
      <c r="I1304" s="1" t="s">
        <v>5712</v>
      </c>
      <c r="L1304" s="23" t="e">
        <v>#N/A</v>
      </c>
      <c r="M1304" s="1" t="s">
        <v>1059</v>
      </c>
    </row>
    <row r="1305" spans="1:13">
      <c r="A1305" s="1" t="s">
        <v>3990</v>
      </c>
      <c r="B1305" s="1" t="s">
        <v>703</v>
      </c>
      <c r="I1305" s="1" t="s">
        <v>5712</v>
      </c>
      <c r="L1305" s="23" t="e">
        <v>#N/A</v>
      </c>
      <c r="M1305" s="1" t="s">
        <v>3991</v>
      </c>
    </row>
    <row r="1306" spans="1:13">
      <c r="A1306" s="1" t="s">
        <v>2459</v>
      </c>
      <c r="B1306" s="1" t="s">
        <v>703</v>
      </c>
      <c r="I1306" s="1" t="s">
        <v>5712</v>
      </c>
      <c r="L1306" s="23" t="e">
        <v>#N/A</v>
      </c>
      <c r="M1306" s="1" t="s">
        <v>2451</v>
      </c>
    </row>
    <row r="1307" spans="1:13">
      <c r="A1307" s="1" t="s">
        <v>2456</v>
      </c>
      <c r="B1307" s="1" t="s">
        <v>703</v>
      </c>
      <c r="I1307" s="1" t="s">
        <v>5712</v>
      </c>
      <c r="L1307" s="23" t="e">
        <v>#N/A</v>
      </c>
      <c r="M1307" s="1" t="s">
        <v>2451</v>
      </c>
    </row>
    <row r="1308" spans="1:13">
      <c r="A1308" s="1" t="s">
        <v>2514</v>
      </c>
      <c r="B1308" s="1" t="s">
        <v>751</v>
      </c>
      <c r="I1308" s="1" t="s">
        <v>5712</v>
      </c>
      <c r="L1308" s="23" t="e">
        <v>#N/A</v>
      </c>
      <c r="M1308" s="1" t="s">
        <v>861</v>
      </c>
    </row>
    <row r="1309" spans="1:13">
      <c r="A1309" s="1" t="s">
        <v>226</v>
      </c>
      <c r="B1309" s="1" t="s">
        <v>703</v>
      </c>
      <c r="I1309" s="1" t="s">
        <v>5712</v>
      </c>
      <c r="L1309" s="23" t="e">
        <v>#N/A</v>
      </c>
      <c r="M1309" s="1" t="s">
        <v>3174</v>
      </c>
    </row>
    <row r="1310" spans="1:13">
      <c r="A1310" s="1" t="s">
        <v>3283</v>
      </c>
      <c r="B1310" s="1" t="s">
        <v>703</v>
      </c>
      <c r="I1310" s="1" t="s">
        <v>5712</v>
      </c>
      <c r="L1310" s="23" t="e">
        <v>#N/A</v>
      </c>
      <c r="M1310" s="1" t="s">
        <v>1109</v>
      </c>
    </row>
    <row r="1311" spans="1:13">
      <c r="A1311" s="1" t="s">
        <v>3474</v>
      </c>
      <c r="B1311" s="1" t="s">
        <v>703</v>
      </c>
      <c r="I1311" s="1" t="s">
        <v>5712</v>
      </c>
      <c r="L1311" s="23" t="e">
        <v>#N/A</v>
      </c>
      <c r="M1311" s="1" t="s">
        <v>309</v>
      </c>
    </row>
    <row r="1312" spans="1:13">
      <c r="A1312" s="1" t="s">
        <v>3473</v>
      </c>
      <c r="B1312" s="1" t="s">
        <v>703</v>
      </c>
      <c r="I1312" s="1" t="s">
        <v>5712</v>
      </c>
      <c r="L1312" s="23" t="e">
        <v>#N/A</v>
      </c>
      <c r="M1312" s="1" t="s">
        <v>309</v>
      </c>
    </row>
    <row r="1313" spans="1:13">
      <c r="A1313" s="1" t="s">
        <v>3424</v>
      </c>
      <c r="B1313" s="1" t="s">
        <v>703</v>
      </c>
      <c r="I1313" s="1" t="s">
        <v>5712</v>
      </c>
      <c r="L1313" s="23" t="e">
        <v>#N/A</v>
      </c>
      <c r="M1313" s="1" t="s">
        <v>309</v>
      </c>
    </row>
    <row r="1314" spans="1:13">
      <c r="A1314" s="1" t="s">
        <v>1963</v>
      </c>
      <c r="B1314" s="1" t="s">
        <v>703</v>
      </c>
      <c r="I1314" s="1" t="s">
        <v>5712</v>
      </c>
      <c r="L1314" s="23" t="e">
        <v>#N/A</v>
      </c>
      <c r="M1314" s="1" t="s">
        <v>861</v>
      </c>
    </row>
    <row r="1315" spans="1:13">
      <c r="A1315" s="1" t="s">
        <v>1625</v>
      </c>
      <c r="B1315" s="1" t="s">
        <v>703</v>
      </c>
      <c r="I1315" s="1" t="s">
        <v>5712</v>
      </c>
      <c r="L1315" s="23" t="e">
        <v>#N/A</v>
      </c>
      <c r="M1315" s="1" t="s">
        <v>861</v>
      </c>
    </row>
    <row r="1316" spans="1:13">
      <c r="A1316" s="1" t="s">
        <v>1128</v>
      </c>
      <c r="B1316" s="1" t="s">
        <v>703</v>
      </c>
      <c r="I1316" s="1" t="s">
        <v>5712</v>
      </c>
      <c r="L1316" s="23" t="e">
        <v>#N/A</v>
      </c>
      <c r="M1316" s="1" t="s">
        <v>1131</v>
      </c>
    </row>
    <row r="1317" spans="1:13">
      <c r="A1317" s="1" t="s">
        <v>3295</v>
      </c>
      <c r="B1317" s="1" t="s">
        <v>703</v>
      </c>
      <c r="I1317" s="1" t="s">
        <v>5712</v>
      </c>
      <c r="L1317" s="23" t="e">
        <v>#N/A</v>
      </c>
      <c r="M1317" s="1" t="s">
        <v>3291</v>
      </c>
    </row>
    <row r="1318" spans="1:13">
      <c r="A1318" s="1" t="s">
        <v>3999</v>
      </c>
      <c r="B1318" s="1" t="s">
        <v>703</v>
      </c>
      <c r="I1318" s="1" t="s">
        <v>5712</v>
      </c>
      <c r="L1318" s="23" t="e">
        <v>#N/A</v>
      </c>
      <c r="M1318" s="1">
        <v>0</v>
      </c>
    </row>
    <row r="1319" spans="1:13">
      <c r="A1319" s="1" t="s">
        <v>4135</v>
      </c>
      <c r="B1319" s="1" t="s">
        <v>703</v>
      </c>
      <c r="I1319" s="1" t="s">
        <v>5712</v>
      </c>
      <c r="K1319" s="1" t="s">
        <v>4286</v>
      </c>
      <c r="L1319" s="23" t="e">
        <v>#N/A</v>
      </c>
      <c r="M1319" s="1" t="e">
        <v>#N/A</v>
      </c>
    </row>
    <row r="1320" spans="1:13">
      <c r="A1320" s="1" t="s">
        <v>5717</v>
      </c>
      <c r="B1320" s="1" t="s">
        <v>5718</v>
      </c>
      <c r="I1320" s="1" t="s">
        <v>5712</v>
      </c>
      <c r="K1320" s="1" t="s">
        <v>4286</v>
      </c>
      <c r="L1320" s="23" t="e">
        <v>#N/A</v>
      </c>
      <c r="M1320" s="1" t="e">
        <v>#N/A</v>
      </c>
    </row>
    <row r="1321" spans="1:13">
      <c r="A1321" s="1" t="s">
        <v>5719</v>
      </c>
      <c r="B1321" s="1" t="s">
        <v>5718</v>
      </c>
      <c r="I1321" s="1" t="s">
        <v>5712</v>
      </c>
      <c r="K1321" s="1" t="s">
        <v>4286</v>
      </c>
      <c r="L1321" s="23" t="e">
        <v>#N/A</v>
      </c>
      <c r="M1321" s="1" t="e">
        <v>#N/A</v>
      </c>
    </row>
    <row r="1322" spans="1:13">
      <c r="A1322" s="1" t="s">
        <v>5720</v>
      </c>
      <c r="B1322" s="1" t="s">
        <v>5718</v>
      </c>
      <c r="I1322" s="1" t="s">
        <v>5712</v>
      </c>
      <c r="K1322" s="1" t="s">
        <v>4286</v>
      </c>
      <c r="L1322" s="23" t="e">
        <v>#N/A</v>
      </c>
      <c r="M1322" s="1" t="e">
        <v>#N/A</v>
      </c>
    </row>
    <row r="1323" spans="1:13">
      <c r="A1323" s="1" t="s">
        <v>2336</v>
      </c>
      <c r="B1323" s="1" t="s">
        <v>703</v>
      </c>
      <c r="I1323" s="1" t="s">
        <v>5712</v>
      </c>
      <c r="L1323" s="23" t="e">
        <v>#N/A</v>
      </c>
      <c r="M1323" s="1" t="s">
        <v>2337</v>
      </c>
    </row>
    <row r="1324" spans="1:13">
      <c r="A1324" s="1" t="s">
        <v>988</v>
      </c>
      <c r="B1324" s="1" t="s">
        <v>703</v>
      </c>
      <c r="I1324" s="1" t="s">
        <v>5712</v>
      </c>
      <c r="L1324" s="23" t="e">
        <v>#N/A</v>
      </c>
      <c r="M1324" s="1" t="s">
        <v>819</v>
      </c>
    </row>
    <row r="1325" spans="1:13">
      <c r="A1325" s="1" t="s">
        <v>2075</v>
      </c>
      <c r="B1325" s="1" t="s">
        <v>703</v>
      </c>
      <c r="I1325" s="1" t="s">
        <v>5712</v>
      </c>
      <c r="L1325" s="23" t="e">
        <v>#N/A</v>
      </c>
      <c r="M1325" s="1" t="s">
        <v>1251</v>
      </c>
    </row>
    <row r="1326" spans="1:13">
      <c r="A1326" s="1" t="s">
        <v>2077</v>
      </c>
      <c r="B1326" s="1" t="s">
        <v>703</v>
      </c>
      <c r="I1326" s="1" t="s">
        <v>5712</v>
      </c>
      <c r="L1326" s="23" t="e">
        <v>#N/A</v>
      </c>
      <c r="M1326" s="1" t="s">
        <v>1251</v>
      </c>
    </row>
    <row r="1327" spans="1:13">
      <c r="A1327" s="1" t="s">
        <v>5721</v>
      </c>
      <c r="B1327" s="1" t="s">
        <v>703</v>
      </c>
      <c r="I1327" s="1" t="s">
        <v>5712</v>
      </c>
      <c r="K1327" s="1" t="s">
        <v>4286</v>
      </c>
      <c r="L1327" s="23" t="e">
        <v>#N/A</v>
      </c>
      <c r="M1327" s="1" t="e">
        <v>#N/A</v>
      </c>
    </row>
    <row r="1328" spans="1:13">
      <c r="A1328" s="1" t="s">
        <v>5722</v>
      </c>
      <c r="B1328" s="1" t="s">
        <v>703</v>
      </c>
      <c r="I1328" s="1" t="s">
        <v>5712</v>
      </c>
      <c r="K1328" s="1" t="s">
        <v>4286</v>
      </c>
      <c r="L1328" s="23" t="e">
        <v>#N/A</v>
      </c>
      <c r="M1328" s="1" t="e">
        <v>#N/A</v>
      </c>
    </row>
    <row r="1329" spans="1:13">
      <c r="A1329" s="1" t="s">
        <v>2156</v>
      </c>
      <c r="B1329" s="1" t="s">
        <v>2157</v>
      </c>
      <c r="I1329" s="1" t="s">
        <v>2159</v>
      </c>
      <c r="L1329" s="23" t="e">
        <v>#N/A</v>
      </c>
      <c r="M1329" s="1" t="s">
        <v>947</v>
      </c>
    </row>
    <row r="1330" spans="1:13">
      <c r="A1330" s="1" t="s">
        <v>2348</v>
      </c>
      <c r="B1330" s="1" t="s">
        <v>593</v>
      </c>
      <c r="I1330" s="1" t="s">
        <v>2159</v>
      </c>
      <c r="L1330" s="23" t="e">
        <v>#N/A</v>
      </c>
      <c r="M1330" s="1" t="s">
        <v>998</v>
      </c>
    </row>
    <row r="1331" spans="1:13">
      <c r="A1331" s="1" t="s">
        <v>2351</v>
      </c>
      <c r="B1331" s="1" t="s">
        <v>593</v>
      </c>
      <c r="I1331" s="1" t="s">
        <v>2159</v>
      </c>
      <c r="L1331" s="23" t="e">
        <v>#N/A</v>
      </c>
      <c r="M1331" s="1" t="s">
        <v>998</v>
      </c>
    </row>
    <row r="1332" spans="1:13">
      <c r="A1332" s="1" t="s">
        <v>523</v>
      </c>
      <c r="B1332" s="1" t="s">
        <v>593</v>
      </c>
      <c r="I1332" s="1" t="s">
        <v>2159</v>
      </c>
      <c r="L1332" s="23" t="e">
        <v>#N/A</v>
      </c>
      <c r="M1332" s="1" t="s">
        <v>998</v>
      </c>
    </row>
    <row r="1333" spans="1:13">
      <c r="A1333" s="1" t="s">
        <v>2368</v>
      </c>
      <c r="B1333" s="1" t="s">
        <v>593</v>
      </c>
      <c r="I1333" s="1" t="s">
        <v>2159</v>
      </c>
      <c r="L1333" s="23" t="e">
        <v>#N/A</v>
      </c>
      <c r="M1333" s="1" t="s">
        <v>1661</v>
      </c>
    </row>
    <row r="1334" spans="1:13">
      <c r="A1334" s="1" t="s">
        <v>2378</v>
      </c>
      <c r="B1334" s="1" t="s">
        <v>593</v>
      </c>
      <c r="I1334" s="1" t="s">
        <v>2159</v>
      </c>
      <c r="L1334" s="23" t="e">
        <v>#N/A</v>
      </c>
      <c r="M1334" s="1" t="s">
        <v>1044</v>
      </c>
    </row>
    <row r="1335" spans="1:13">
      <c r="A1335" s="1" t="s">
        <v>2379</v>
      </c>
      <c r="B1335" s="1" t="s">
        <v>593</v>
      </c>
      <c r="I1335" s="1" t="s">
        <v>2159</v>
      </c>
      <c r="L1335" s="23" t="e">
        <v>#N/A</v>
      </c>
      <c r="M1335" s="1" t="s">
        <v>1044</v>
      </c>
    </row>
    <row r="1336" spans="1:13">
      <c r="A1336" s="1" t="s">
        <v>2374</v>
      </c>
      <c r="B1336" s="1" t="s">
        <v>593</v>
      </c>
      <c r="I1336" s="1" t="s">
        <v>2159</v>
      </c>
      <c r="L1336" s="23" t="e">
        <v>#N/A</v>
      </c>
      <c r="M1336" s="1" t="s">
        <v>1044</v>
      </c>
    </row>
    <row r="1337" spans="1:13">
      <c r="A1337" s="1" t="s">
        <v>582</v>
      </c>
      <c r="B1337" s="1" t="s">
        <v>593</v>
      </c>
      <c r="I1337" s="1" t="s">
        <v>2159</v>
      </c>
      <c r="L1337" s="23" t="e">
        <v>#N/A</v>
      </c>
      <c r="M1337" s="1" t="s">
        <v>1044</v>
      </c>
    </row>
    <row r="1338" spans="1:13">
      <c r="A1338" s="1" t="s">
        <v>753</v>
      </c>
      <c r="B1338" s="1" t="s">
        <v>593</v>
      </c>
      <c r="I1338" s="1" t="s">
        <v>2159</v>
      </c>
      <c r="L1338" s="23" t="e">
        <v>#N/A</v>
      </c>
      <c r="M1338" s="1" t="s">
        <v>1152</v>
      </c>
    </row>
    <row r="1339" spans="1:13">
      <c r="A1339" s="1" t="s">
        <v>2504</v>
      </c>
      <c r="B1339" s="1" t="s">
        <v>2157</v>
      </c>
      <c r="I1339" s="1" t="s">
        <v>2159</v>
      </c>
      <c r="L1339" s="23" t="e">
        <v>#N/A</v>
      </c>
      <c r="M1339" s="1" t="s">
        <v>947</v>
      </c>
    </row>
    <row r="1340" spans="1:13">
      <c r="A1340" s="1" t="s">
        <v>2538</v>
      </c>
      <c r="B1340" s="1" t="s">
        <v>593</v>
      </c>
      <c r="I1340" s="1" t="s">
        <v>2159</v>
      </c>
      <c r="L1340" s="23" t="e">
        <v>#N/A</v>
      </c>
      <c r="M1340" s="1" t="s">
        <v>736</v>
      </c>
    </row>
    <row r="1341" spans="1:13">
      <c r="A1341" s="1" t="s">
        <v>734</v>
      </c>
      <c r="B1341" s="1" t="s">
        <v>593</v>
      </c>
      <c r="I1341" s="1" t="s">
        <v>2159</v>
      </c>
      <c r="L1341" s="23" t="e">
        <v>#N/A</v>
      </c>
      <c r="M1341" s="1" t="s">
        <v>736</v>
      </c>
    </row>
    <row r="1342" spans="1:13">
      <c r="A1342" s="1" t="s">
        <v>1441</v>
      </c>
      <c r="B1342" s="1" t="s">
        <v>593</v>
      </c>
      <c r="I1342" s="1" t="s">
        <v>2159</v>
      </c>
      <c r="L1342" s="23" t="e">
        <v>#N/A</v>
      </c>
      <c r="M1342" s="1" t="s">
        <v>736</v>
      </c>
    </row>
    <row r="1343" spans="1:13">
      <c r="A1343" s="1" t="s">
        <v>740</v>
      </c>
      <c r="B1343" s="1" t="s">
        <v>593</v>
      </c>
      <c r="I1343" s="1" t="s">
        <v>2159</v>
      </c>
      <c r="L1343" s="23" t="e">
        <v>#N/A</v>
      </c>
      <c r="M1343" s="1" t="s">
        <v>736</v>
      </c>
    </row>
    <row r="1344" spans="1:13">
      <c r="A1344" s="1" t="s">
        <v>2562</v>
      </c>
      <c r="B1344" s="1" t="s">
        <v>593</v>
      </c>
      <c r="I1344" s="1" t="s">
        <v>2159</v>
      </c>
      <c r="L1344" s="23" t="e">
        <v>#N/A</v>
      </c>
      <c r="M1344" s="1" t="s">
        <v>736</v>
      </c>
    </row>
    <row r="1345" spans="1:13">
      <c r="A1345" s="1" t="s">
        <v>2597</v>
      </c>
      <c r="B1345" s="1" t="s">
        <v>593</v>
      </c>
      <c r="I1345" s="1" t="s">
        <v>2159</v>
      </c>
      <c r="L1345" s="23" t="e">
        <v>#N/A</v>
      </c>
      <c r="M1345" s="1" t="s">
        <v>797</v>
      </c>
    </row>
    <row r="1346" spans="1:13">
      <c r="A1346" s="1" t="s">
        <v>2599</v>
      </c>
      <c r="B1346" s="1" t="s">
        <v>593</v>
      </c>
      <c r="I1346" s="1" t="s">
        <v>2159</v>
      </c>
      <c r="L1346" s="23" t="e">
        <v>#N/A</v>
      </c>
      <c r="M1346" s="1" t="s">
        <v>797</v>
      </c>
    </row>
    <row r="1347" spans="1:13">
      <c r="A1347" s="1" t="s">
        <v>2609</v>
      </c>
      <c r="B1347" s="1" t="s">
        <v>593</v>
      </c>
      <c r="I1347" s="1" t="s">
        <v>2159</v>
      </c>
      <c r="L1347" s="23" t="e">
        <v>#N/A</v>
      </c>
      <c r="M1347" s="1" t="s">
        <v>797</v>
      </c>
    </row>
    <row r="1348" spans="1:13">
      <c r="A1348" s="1" t="s">
        <v>2592</v>
      </c>
      <c r="B1348" s="1" t="s">
        <v>5723</v>
      </c>
      <c r="I1348" s="1" t="s">
        <v>2159</v>
      </c>
      <c r="L1348" s="23" t="e">
        <v>#N/A</v>
      </c>
      <c r="M1348" s="1" t="s">
        <v>797</v>
      </c>
    </row>
    <row r="1349" spans="1:13">
      <c r="A1349" s="1" t="s">
        <v>2580</v>
      </c>
      <c r="B1349" s="1" t="s">
        <v>5723</v>
      </c>
      <c r="I1349" s="1" t="s">
        <v>2159</v>
      </c>
      <c r="L1349" s="23" t="e">
        <v>#N/A</v>
      </c>
      <c r="M1349" s="1" t="s">
        <v>797</v>
      </c>
    </row>
    <row r="1350" spans="1:13">
      <c r="A1350" s="1" t="s">
        <v>1686</v>
      </c>
      <c r="B1350" s="1" t="s">
        <v>593</v>
      </c>
      <c r="I1350" s="1" t="s">
        <v>2159</v>
      </c>
      <c r="L1350" s="23" t="e">
        <v>#N/A</v>
      </c>
      <c r="M1350" s="1" t="s">
        <v>797</v>
      </c>
    </row>
    <row r="1351" spans="1:13">
      <c r="A1351" s="1" t="s">
        <v>1084</v>
      </c>
      <c r="B1351" s="1" t="s">
        <v>593</v>
      </c>
      <c r="I1351" s="1" t="s">
        <v>2159</v>
      </c>
      <c r="L1351" s="23" t="e">
        <v>#N/A</v>
      </c>
      <c r="M1351" s="1" t="s">
        <v>797</v>
      </c>
    </row>
    <row r="1352" spans="1:13">
      <c r="A1352" s="1" t="s">
        <v>2615</v>
      </c>
      <c r="B1352" s="1" t="s">
        <v>593</v>
      </c>
      <c r="I1352" s="1" t="s">
        <v>2159</v>
      </c>
      <c r="L1352" s="23" t="e">
        <v>#N/A</v>
      </c>
      <c r="M1352" s="1" t="s">
        <v>797</v>
      </c>
    </row>
    <row r="1353" spans="1:13">
      <c r="A1353" s="1" t="s">
        <v>2616</v>
      </c>
      <c r="B1353" s="1" t="s">
        <v>593</v>
      </c>
      <c r="I1353" s="1" t="s">
        <v>2159</v>
      </c>
      <c r="L1353" s="23" t="e">
        <v>#N/A</v>
      </c>
      <c r="M1353" s="1" t="s">
        <v>797</v>
      </c>
    </row>
    <row r="1354" spans="1:13">
      <c r="A1354" s="1" t="s">
        <v>2618</v>
      </c>
      <c r="B1354" s="1" t="s">
        <v>593</v>
      </c>
      <c r="I1354" s="1" t="s">
        <v>2159</v>
      </c>
      <c r="L1354" s="23" t="e">
        <v>#N/A</v>
      </c>
      <c r="M1354" s="1" t="s">
        <v>797</v>
      </c>
    </row>
    <row r="1355" spans="1:13">
      <c r="A1355" s="1" t="s">
        <v>2620</v>
      </c>
      <c r="B1355" s="1" t="s">
        <v>593</v>
      </c>
      <c r="I1355" s="1" t="s">
        <v>2159</v>
      </c>
      <c r="L1355" s="23" t="e">
        <v>#N/A</v>
      </c>
      <c r="M1355" s="1" t="s">
        <v>797</v>
      </c>
    </row>
    <row r="1356" spans="1:13">
      <c r="A1356" s="1" t="s">
        <v>2849</v>
      </c>
      <c r="B1356" s="1" t="s">
        <v>593</v>
      </c>
      <c r="I1356" s="1" t="s">
        <v>2159</v>
      </c>
      <c r="L1356" s="23" t="e">
        <v>#N/A</v>
      </c>
      <c r="M1356" s="1" t="s">
        <v>783</v>
      </c>
    </row>
    <row r="1357" spans="1:13">
      <c r="A1357" s="1" t="s">
        <v>2621</v>
      </c>
      <c r="B1357" s="1" t="s">
        <v>593</v>
      </c>
      <c r="I1357" s="1" t="s">
        <v>2159</v>
      </c>
      <c r="L1357" s="23" t="e">
        <v>#N/A</v>
      </c>
      <c r="M1357" s="1" t="s">
        <v>797</v>
      </c>
    </row>
    <row r="1358" spans="1:13">
      <c r="A1358" s="1" t="s">
        <v>1439</v>
      </c>
      <c r="B1358" s="1" t="s">
        <v>593</v>
      </c>
      <c r="I1358" s="1" t="s">
        <v>2159</v>
      </c>
      <c r="L1358" s="23" t="e">
        <v>#N/A</v>
      </c>
      <c r="M1358" s="1" t="s">
        <v>1307</v>
      </c>
    </row>
    <row r="1359" spans="1:13">
      <c r="A1359" s="1" t="s">
        <v>572</v>
      </c>
      <c r="B1359" s="1" t="s">
        <v>593</v>
      </c>
      <c r="I1359" s="1" t="s">
        <v>2159</v>
      </c>
      <c r="L1359" s="23" t="e">
        <v>#N/A</v>
      </c>
      <c r="M1359" s="1" t="s">
        <v>1307</v>
      </c>
    </row>
    <row r="1360" spans="1:13">
      <c r="A1360" s="1" t="s">
        <v>461</v>
      </c>
      <c r="B1360" s="1" t="s">
        <v>593</v>
      </c>
      <c r="I1360" s="1" t="s">
        <v>2159</v>
      </c>
      <c r="L1360" s="23" t="e">
        <v>#N/A</v>
      </c>
      <c r="M1360" s="1" t="s">
        <v>888</v>
      </c>
    </row>
    <row r="1361" spans="1:13">
      <c r="A1361" s="1" t="s">
        <v>3116</v>
      </c>
      <c r="B1361" s="1" t="s">
        <v>593</v>
      </c>
      <c r="I1361" s="1" t="s">
        <v>2159</v>
      </c>
      <c r="L1361" s="23" t="e">
        <v>#N/A</v>
      </c>
      <c r="M1361" s="1" t="s">
        <v>888</v>
      </c>
    </row>
    <row r="1362" spans="1:13">
      <c r="A1362" s="1" t="s">
        <v>2623</v>
      </c>
      <c r="B1362" s="1" t="s">
        <v>593</v>
      </c>
      <c r="I1362" s="1" t="s">
        <v>2159</v>
      </c>
      <c r="L1362" s="23" t="e">
        <v>#N/A</v>
      </c>
      <c r="M1362" s="1" t="s">
        <v>797</v>
      </c>
    </row>
    <row r="1363" spans="1:13">
      <c r="A1363" s="1" t="s">
        <v>590</v>
      </c>
      <c r="B1363" s="1" t="s">
        <v>593</v>
      </c>
      <c r="I1363" s="1" t="s">
        <v>2159</v>
      </c>
      <c r="L1363" s="23" t="e">
        <v>#N/A</v>
      </c>
      <c r="M1363" s="1" t="s">
        <v>888</v>
      </c>
    </row>
    <row r="1364" spans="1:13">
      <c r="A1364" s="1" t="s">
        <v>619</v>
      </c>
      <c r="B1364" s="1" t="s">
        <v>593</v>
      </c>
      <c r="I1364" s="1" t="s">
        <v>2159</v>
      </c>
      <c r="L1364" s="23" t="e">
        <v>#N/A</v>
      </c>
      <c r="M1364" s="1" t="s">
        <v>888</v>
      </c>
    </row>
    <row r="1365" spans="1:13">
      <c r="A1365" s="1" t="s">
        <v>1136</v>
      </c>
      <c r="B1365" s="1" t="s">
        <v>593</v>
      </c>
      <c r="I1365" s="1" t="s">
        <v>2159</v>
      </c>
      <c r="L1365" s="23" t="e">
        <v>#N/A</v>
      </c>
      <c r="M1365" s="1" t="s">
        <v>888</v>
      </c>
    </row>
    <row r="1366" spans="1:13">
      <c r="A1366" s="1" t="s">
        <v>3108</v>
      </c>
      <c r="B1366" s="1" t="s">
        <v>593</v>
      </c>
      <c r="I1366" s="1" t="s">
        <v>2159</v>
      </c>
      <c r="L1366" s="23" t="e">
        <v>#N/A</v>
      </c>
      <c r="M1366" s="1" t="s">
        <v>1307</v>
      </c>
    </row>
    <row r="1367" spans="1:13">
      <c r="A1367" s="1" t="s">
        <v>3243</v>
      </c>
      <c r="B1367" s="1" t="s">
        <v>593</v>
      </c>
      <c r="I1367" s="1" t="s">
        <v>2159</v>
      </c>
      <c r="L1367" s="23" t="e">
        <v>#N/A</v>
      </c>
      <c r="M1367" s="1" t="s">
        <v>1467</v>
      </c>
    </row>
    <row r="1368" spans="1:13">
      <c r="A1368" s="1" t="s">
        <v>444</v>
      </c>
      <c r="B1368" s="1" t="s">
        <v>593</v>
      </c>
      <c r="I1368" s="1" t="s">
        <v>2159</v>
      </c>
      <c r="L1368" s="23" t="e">
        <v>#N/A</v>
      </c>
      <c r="M1368" s="1" t="s">
        <v>1467</v>
      </c>
    </row>
    <row r="1369" spans="1:13">
      <c r="A1369" s="1" t="s">
        <v>3241</v>
      </c>
      <c r="B1369" s="1" t="s">
        <v>593</v>
      </c>
      <c r="I1369" s="1" t="s">
        <v>2159</v>
      </c>
      <c r="L1369" s="23" t="e">
        <v>#N/A</v>
      </c>
      <c r="M1369" s="1" t="s">
        <v>1467</v>
      </c>
    </row>
    <row r="1370" spans="1:13">
      <c r="A1370" s="1" t="s">
        <v>640</v>
      </c>
      <c r="B1370" s="1" t="s">
        <v>593</v>
      </c>
      <c r="I1370" s="1" t="s">
        <v>2159</v>
      </c>
      <c r="L1370" s="23" t="e">
        <v>#N/A</v>
      </c>
      <c r="M1370" s="1" t="s">
        <v>1467</v>
      </c>
    </row>
    <row r="1371" spans="1:13">
      <c r="A1371" s="1" t="s">
        <v>3234</v>
      </c>
      <c r="B1371" s="1" t="s">
        <v>593</v>
      </c>
      <c r="I1371" s="1" t="s">
        <v>2159</v>
      </c>
      <c r="L1371" s="23" t="e">
        <v>#N/A</v>
      </c>
      <c r="M1371" s="1" t="s">
        <v>1467</v>
      </c>
    </row>
    <row r="1372" spans="1:13">
      <c r="A1372" s="1" t="s">
        <v>3248</v>
      </c>
      <c r="B1372" s="1" t="s">
        <v>593</v>
      </c>
      <c r="I1372" s="1" t="s">
        <v>2159</v>
      </c>
      <c r="L1372" s="23" t="e">
        <v>#N/A</v>
      </c>
      <c r="M1372" s="1" t="s">
        <v>1467</v>
      </c>
    </row>
    <row r="1373" spans="1:13">
      <c r="A1373" s="1" t="s">
        <v>3249</v>
      </c>
      <c r="B1373" s="1" t="s">
        <v>593</v>
      </c>
      <c r="I1373" s="1" t="s">
        <v>2159</v>
      </c>
      <c r="L1373" s="23" t="e">
        <v>#N/A</v>
      </c>
      <c r="M1373" s="1" t="s">
        <v>1467</v>
      </c>
    </row>
    <row r="1374" spans="1:13">
      <c r="A1374" s="1" t="s">
        <v>451</v>
      </c>
      <c r="B1374" s="1" t="s">
        <v>593</v>
      </c>
      <c r="I1374" s="1" t="s">
        <v>2159</v>
      </c>
      <c r="L1374" s="23" t="e">
        <v>#N/A</v>
      </c>
      <c r="M1374" s="1" t="s">
        <v>1467</v>
      </c>
    </row>
    <row r="1375" spans="1:13">
      <c r="A1375" s="1" t="s">
        <v>3250</v>
      </c>
      <c r="B1375" s="1" t="s">
        <v>593</v>
      </c>
      <c r="I1375" s="1" t="s">
        <v>2159</v>
      </c>
      <c r="L1375" s="23" t="e">
        <v>#N/A</v>
      </c>
      <c r="M1375" s="1" t="s">
        <v>1467</v>
      </c>
    </row>
    <row r="1376" spans="1:13">
      <c r="A1376" s="1" t="s">
        <v>3251</v>
      </c>
      <c r="B1376" s="1" t="s">
        <v>593</v>
      </c>
      <c r="I1376" s="1" t="s">
        <v>2159</v>
      </c>
      <c r="L1376" s="23" t="e">
        <v>#N/A</v>
      </c>
      <c r="M1376" s="1" t="s">
        <v>1467</v>
      </c>
    </row>
    <row r="1377" spans="1:13">
      <c r="A1377" s="1" t="s">
        <v>1465</v>
      </c>
      <c r="B1377" s="1" t="s">
        <v>593</v>
      </c>
      <c r="I1377" s="1" t="s">
        <v>2159</v>
      </c>
      <c r="L1377" s="23" t="e">
        <v>#N/A</v>
      </c>
      <c r="M1377" s="1" t="s">
        <v>1467</v>
      </c>
    </row>
    <row r="1378" spans="1:13">
      <c r="A1378" s="1" t="s">
        <v>1409</v>
      </c>
      <c r="B1378" s="1" t="s">
        <v>593</v>
      </c>
      <c r="I1378" s="1" t="s">
        <v>2159</v>
      </c>
      <c r="L1378" s="23" t="e">
        <v>#N/A</v>
      </c>
      <c r="M1378" s="1" t="s">
        <v>3291</v>
      </c>
    </row>
    <row r="1379" spans="1:13">
      <c r="A1379" s="1" t="s">
        <v>1460</v>
      </c>
      <c r="B1379" s="1" t="s">
        <v>593</v>
      </c>
      <c r="I1379" s="1" t="s">
        <v>2159</v>
      </c>
      <c r="L1379" s="23" t="e">
        <v>#N/A</v>
      </c>
      <c r="M1379" s="1" t="s">
        <v>3291</v>
      </c>
    </row>
    <row r="1380" spans="1:13">
      <c r="A1380" s="1" t="s">
        <v>3986</v>
      </c>
      <c r="B1380" s="1" t="s">
        <v>593</v>
      </c>
      <c r="I1380" s="1" t="s">
        <v>2159</v>
      </c>
      <c r="L1380" s="23" t="e">
        <v>#N/A</v>
      </c>
      <c r="M1380" s="1" t="s">
        <v>3291</v>
      </c>
    </row>
    <row r="1381" spans="1:13">
      <c r="A1381" s="1" t="s">
        <v>3294</v>
      </c>
      <c r="B1381" s="1" t="s">
        <v>593</v>
      </c>
      <c r="I1381" s="1" t="s">
        <v>2159</v>
      </c>
      <c r="L1381" s="23" t="e">
        <v>#N/A</v>
      </c>
      <c r="M1381" s="1" t="s">
        <v>3291</v>
      </c>
    </row>
    <row r="1382" spans="1:13">
      <c r="A1382" s="1" t="s">
        <v>3651</v>
      </c>
      <c r="B1382" s="1" t="s">
        <v>593</v>
      </c>
      <c r="I1382" s="1" t="s">
        <v>2159</v>
      </c>
      <c r="L1382" s="23" t="e">
        <v>#N/A</v>
      </c>
      <c r="M1382" s="1" t="s">
        <v>928</v>
      </c>
    </row>
    <row r="1383" spans="1:13">
      <c r="A1383" s="1" t="s">
        <v>3983</v>
      </c>
      <c r="B1383" s="1" t="s">
        <v>593</v>
      </c>
      <c r="I1383" s="1" t="s">
        <v>2159</v>
      </c>
      <c r="L1383" s="23" t="e">
        <v>#N/A</v>
      </c>
      <c r="M1383" s="1" t="s">
        <v>3984</v>
      </c>
    </row>
    <row r="1384" spans="1:13">
      <c r="A1384" s="1" t="s">
        <v>4026</v>
      </c>
      <c r="B1384" s="1" t="s">
        <v>4027</v>
      </c>
      <c r="I1384" s="1" t="s">
        <v>2159</v>
      </c>
      <c r="K1384" s="1" t="s">
        <v>4286</v>
      </c>
      <c r="L1384" s="23" t="e">
        <v>#N/A</v>
      </c>
      <c r="M1384" s="1" t="e">
        <v>#N/A</v>
      </c>
    </row>
    <row r="1385" spans="1:13">
      <c r="A1385" s="1" t="s">
        <v>4029</v>
      </c>
      <c r="B1385" s="1" t="s">
        <v>4027</v>
      </c>
      <c r="I1385" s="1" t="s">
        <v>2159</v>
      </c>
      <c r="K1385" s="1" t="s">
        <v>4286</v>
      </c>
      <c r="L1385" s="23" t="e">
        <v>#N/A</v>
      </c>
      <c r="M1385" s="1" t="e">
        <v>#N/A</v>
      </c>
    </row>
    <row r="1386" spans="1:13">
      <c r="A1386" s="1" t="s">
        <v>4030</v>
      </c>
      <c r="B1386" s="1" t="s">
        <v>4027</v>
      </c>
      <c r="I1386" s="1" t="s">
        <v>2159</v>
      </c>
      <c r="K1386" s="1" t="s">
        <v>4286</v>
      </c>
      <c r="L1386" s="23" t="e">
        <v>#N/A</v>
      </c>
      <c r="M1386" s="1" t="e">
        <v>#N/A</v>
      </c>
    </row>
    <row r="1387" spans="1:13">
      <c r="A1387" s="1" t="s">
        <v>4031</v>
      </c>
      <c r="B1387" s="1" t="s">
        <v>4027</v>
      </c>
      <c r="I1387" s="1" t="s">
        <v>2159</v>
      </c>
      <c r="K1387" s="1" t="s">
        <v>4286</v>
      </c>
      <c r="L1387" s="23" t="e">
        <v>#N/A</v>
      </c>
      <c r="M1387" s="1" t="e">
        <v>#N/A</v>
      </c>
    </row>
    <row r="1388" spans="1:13">
      <c r="A1388" s="1" t="s">
        <v>4052</v>
      </c>
      <c r="B1388" s="1" t="s">
        <v>4027</v>
      </c>
      <c r="I1388" s="1" t="s">
        <v>2159</v>
      </c>
      <c r="K1388" s="1" t="s">
        <v>4286</v>
      </c>
      <c r="L1388" s="23" t="e">
        <v>#N/A</v>
      </c>
      <c r="M1388" s="1" t="e">
        <v>#N/A</v>
      </c>
    </row>
    <row r="1389" spans="1:13">
      <c r="A1389" s="1" t="s">
        <v>4082</v>
      </c>
      <c r="B1389" s="1" t="s">
        <v>4027</v>
      </c>
      <c r="I1389" s="1" t="s">
        <v>2159</v>
      </c>
      <c r="K1389" s="1" t="s">
        <v>4286</v>
      </c>
      <c r="L1389" s="23" t="e">
        <v>#N/A</v>
      </c>
      <c r="M1389" s="1" t="e">
        <v>#N/A</v>
      </c>
    </row>
    <row r="1390" spans="1:13">
      <c r="A1390" s="1" t="s">
        <v>4083</v>
      </c>
      <c r="B1390" s="1" t="s">
        <v>4027</v>
      </c>
      <c r="I1390" s="1" t="s">
        <v>2159</v>
      </c>
      <c r="K1390" s="1" t="s">
        <v>4286</v>
      </c>
      <c r="L1390" s="23" t="e">
        <v>#N/A</v>
      </c>
      <c r="M1390" s="1" t="e">
        <v>#N/A</v>
      </c>
    </row>
    <row r="1391" spans="1:13">
      <c r="A1391" s="1" t="s">
        <v>4084</v>
      </c>
      <c r="B1391" s="1" t="s">
        <v>4027</v>
      </c>
      <c r="I1391" s="1" t="s">
        <v>2159</v>
      </c>
      <c r="K1391" s="1" t="s">
        <v>4286</v>
      </c>
      <c r="L1391" s="23" t="e">
        <v>#N/A</v>
      </c>
      <c r="M1391" s="1" t="e">
        <v>#N/A</v>
      </c>
    </row>
    <row r="1392" spans="1:13">
      <c r="A1392" s="1" t="s">
        <v>2668</v>
      </c>
      <c r="B1392" s="1" t="s">
        <v>1038</v>
      </c>
      <c r="I1392" s="1" t="s">
        <v>2636</v>
      </c>
      <c r="K1392" s="1" t="s">
        <v>4292</v>
      </c>
      <c r="L1392" s="23">
        <v>45915</v>
      </c>
      <c r="M1392" s="1" t="s">
        <v>945</v>
      </c>
    </row>
    <row r="1393" spans="1:13">
      <c r="A1393" s="1" t="s">
        <v>2663</v>
      </c>
      <c r="B1393" s="1" t="s">
        <v>1038</v>
      </c>
      <c r="I1393" s="1" t="s">
        <v>2636</v>
      </c>
      <c r="K1393" s="1" t="s">
        <v>4292</v>
      </c>
      <c r="L1393" s="23">
        <v>45915</v>
      </c>
      <c r="M1393" s="1" t="s">
        <v>945</v>
      </c>
    </row>
    <row r="1394" spans="1:13">
      <c r="A1394" s="1" t="s">
        <v>1274</v>
      </c>
      <c r="B1394" s="1" t="s">
        <v>694</v>
      </c>
      <c r="I1394" s="1" t="s">
        <v>2636</v>
      </c>
      <c r="L1394" s="23">
        <v>0</v>
      </c>
      <c r="M1394" s="1" t="s">
        <v>945</v>
      </c>
    </row>
    <row r="1395" spans="1:13">
      <c r="A1395" s="1" t="s">
        <v>2677</v>
      </c>
      <c r="B1395" s="1" t="s">
        <v>1038</v>
      </c>
      <c r="I1395" s="1" t="s">
        <v>2636</v>
      </c>
      <c r="K1395" s="1" t="s">
        <v>4292</v>
      </c>
      <c r="L1395" s="23">
        <v>45912</v>
      </c>
      <c r="M1395" s="1" t="s">
        <v>945</v>
      </c>
    </row>
    <row r="1396" spans="1:13">
      <c r="A1396" s="1" t="s">
        <v>2654</v>
      </c>
      <c r="B1396" s="1" t="s">
        <v>694</v>
      </c>
      <c r="I1396" s="1" t="s">
        <v>2636</v>
      </c>
      <c r="L1396" s="23">
        <v>0</v>
      </c>
      <c r="M1396" s="1" t="s">
        <v>945</v>
      </c>
    </row>
    <row r="1397" spans="1:13">
      <c r="A1397" s="1" t="s">
        <v>554</v>
      </c>
      <c r="B1397" s="1" t="s">
        <v>1038</v>
      </c>
      <c r="I1397" s="1" t="s">
        <v>2636</v>
      </c>
      <c r="L1397" s="23">
        <v>0</v>
      </c>
      <c r="M1397" s="1" t="s">
        <v>2697</v>
      </c>
    </row>
    <row r="1398" spans="1:13">
      <c r="A1398" s="1" t="s">
        <v>1118</v>
      </c>
      <c r="B1398" s="1" t="s">
        <v>1038</v>
      </c>
      <c r="I1398" s="1" t="s">
        <v>2636</v>
      </c>
      <c r="L1398" s="23">
        <v>0</v>
      </c>
      <c r="M1398" s="1" t="s">
        <v>1119</v>
      </c>
    </row>
    <row r="1399" spans="1:13">
      <c r="A1399" s="1" t="s">
        <v>1496</v>
      </c>
      <c r="B1399" s="1" t="s">
        <v>694</v>
      </c>
      <c r="I1399" s="1" t="s">
        <v>2636</v>
      </c>
      <c r="L1399" s="23">
        <v>0</v>
      </c>
      <c r="M1399" s="1" t="s">
        <v>1119</v>
      </c>
    </row>
    <row r="1400" spans="1:13">
      <c r="A1400" s="1" t="s">
        <v>923</v>
      </c>
      <c r="B1400" s="1" t="s">
        <v>694</v>
      </c>
      <c r="I1400" s="1" t="s">
        <v>2636</v>
      </c>
      <c r="L1400" s="23">
        <v>0</v>
      </c>
      <c r="M1400" s="1" t="s">
        <v>1119</v>
      </c>
    </row>
    <row r="1401" spans="1:13">
      <c r="A1401" s="1" t="s">
        <v>2767</v>
      </c>
      <c r="B1401" s="1" t="s">
        <v>694</v>
      </c>
      <c r="I1401" s="1" t="s">
        <v>2636</v>
      </c>
      <c r="L1401" s="23">
        <v>0</v>
      </c>
      <c r="M1401" s="1" t="s">
        <v>1119</v>
      </c>
    </row>
    <row r="1402" spans="1:13">
      <c r="A1402" s="1" t="s">
        <v>2772</v>
      </c>
      <c r="B1402" s="1" t="s">
        <v>1038</v>
      </c>
      <c r="I1402" s="1" t="s">
        <v>2636</v>
      </c>
      <c r="L1402" s="23">
        <v>0</v>
      </c>
      <c r="M1402" s="1" t="s">
        <v>1119</v>
      </c>
    </row>
    <row r="1403" spans="1:13">
      <c r="A1403" s="1" t="s">
        <v>2768</v>
      </c>
      <c r="B1403" s="1" t="s">
        <v>694</v>
      </c>
      <c r="I1403" s="1" t="s">
        <v>2636</v>
      </c>
      <c r="L1403" s="23">
        <v>0</v>
      </c>
      <c r="M1403" s="1" t="s">
        <v>1119</v>
      </c>
    </row>
    <row r="1404" spans="1:13">
      <c r="A1404" s="1" t="s">
        <v>2771</v>
      </c>
      <c r="B1404" s="1" t="s">
        <v>694</v>
      </c>
      <c r="I1404" s="1" t="s">
        <v>2636</v>
      </c>
      <c r="L1404" s="23">
        <v>0</v>
      </c>
      <c r="M1404" s="1" t="s">
        <v>1119</v>
      </c>
    </row>
    <row r="1405" spans="1:13">
      <c r="A1405" s="1" t="s">
        <v>1172</v>
      </c>
      <c r="B1405" s="1" t="s">
        <v>694</v>
      </c>
      <c r="I1405" s="1" t="s">
        <v>2636</v>
      </c>
      <c r="L1405" s="23">
        <v>0</v>
      </c>
      <c r="M1405" s="1" t="s">
        <v>1119</v>
      </c>
    </row>
    <row r="1406" spans="1:13">
      <c r="A1406" s="1" t="s">
        <v>337</v>
      </c>
      <c r="B1406" s="1" t="s">
        <v>1038</v>
      </c>
      <c r="I1406" s="1" t="s">
        <v>2636</v>
      </c>
      <c r="L1406" s="23">
        <v>0</v>
      </c>
      <c r="M1406" s="1" t="s">
        <v>1445</v>
      </c>
    </row>
    <row r="1407" spans="1:13">
      <c r="A1407" s="1" t="s">
        <v>2809</v>
      </c>
      <c r="B1407" s="1" t="s">
        <v>1038</v>
      </c>
      <c r="I1407" s="1" t="s">
        <v>2636</v>
      </c>
      <c r="L1407" s="23">
        <v>0</v>
      </c>
      <c r="M1407" s="1" t="s">
        <v>1445</v>
      </c>
    </row>
    <row r="1408" spans="1:13">
      <c r="A1408" s="1" t="s">
        <v>1543</v>
      </c>
      <c r="B1408" s="1" t="s">
        <v>1038</v>
      </c>
      <c r="I1408" s="1" t="s">
        <v>2636</v>
      </c>
      <c r="L1408" s="23">
        <v>0</v>
      </c>
      <c r="M1408" s="1" t="s">
        <v>772</v>
      </c>
    </row>
    <row r="1409" spans="1:13">
      <c r="A1409" s="1" t="s">
        <v>1182</v>
      </c>
      <c r="B1409" s="1" t="s">
        <v>694</v>
      </c>
      <c r="I1409" s="1" t="s">
        <v>2636</v>
      </c>
      <c r="L1409" s="23">
        <v>0</v>
      </c>
      <c r="M1409" s="1" t="s">
        <v>772</v>
      </c>
    </row>
    <row r="1410" spans="1:13">
      <c r="A1410" s="1" t="s">
        <v>2921</v>
      </c>
      <c r="B1410" s="1" t="s">
        <v>1038</v>
      </c>
      <c r="I1410" s="1" t="s">
        <v>2636</v>
      </c>
      <c r="L1410" s="23">
        <v>0</v>
      </c>
      <c r="M1410" s="1" t="s">
        <v>772</v>
      </c>
    </row>
    <row r="1411" spans="1:13">
      <c r="A1411" s="1" t="s">
        <v>1167</v>
      </c>
      <c r="B1411" s="1" t="s">
        <v>1038</v>
      </c>
      <c r="I1411" s="1" t="s">
        <v>2636</v>
      </c>
      <c r="L1411" s="23">
        <v>0</v>
      </c>
      <c r="M1411" s="1" t="s">
        <v>772</v>
      </c>
    </row>
    <row r="1412" spans="1:13">
      <c r="A1412" s="1" t="s">
        <v>1253</v>
      </c>
      <c r="B1412" s="1" t="s">
        <v>1038</v>
      </c>
      <c r="I1412" s="1" t="s">
        <v>2636</v>
      </c>
      <c r="L1412" s="23">
        <v>0</v>
      </c>
      <c r="M1412" s="1" t="s">
        <v>772</v>
      </c>
    </row>
    <row r="1413" spans="1:13">
      <c r="A1413" s="1" t="s">
        <v>2925</v>
      </c>
      <c r="B1413" s="1" t="s">
        <v>1038</v>
      </c>
      <c r="I1413" s="1" t="s">
        <v>2636</v>
      </c>
      <c r="L1413" s="23">
        <v>0</v>
      </c>
      <c r="M1413" s="1" t="s">
        <v>772</v>
      </c>
    </row>
    <row r="1414" spans="1:13">
      <c r="A1414" s="1" t="s">
        <v>254</v>
      </c>
      <c r="B1414" s="1" t="s">
        <v>1038</v>
      </c>
      <c r="I1414" s="1" t="s">
        <v>2636</v>
      </c>
      <c r="L1414" s="23">
        <v>0</v>
      </c>
      <c r="M1414" s="1" t="s">
        <v>772</v>
      </c>
    </row>
    <row r="1415" spans="1:13">
      <c r="A1415" s="1" t="s">
        <v>2924</v>
      </c>
      <c r="B1415" s="1" t="s">
        <v>1038</v>
      </c>
      <c r="I1415" s="1" t="s">
        <v>2636</v>
      </c>
      <c r="L1415" s="23">
        <v>0</v>
      </c>
      <c r="M1415" s="1" t="s">
        <v>772</v>
      </c>
    </row>
    <row r="1416" spans="1:13">
      <c r="A1416" s="1" t="s">
        <v>2933</v>
      </c>
      <c r="B1416" s="1" t="s">
        <v>694</v>
      </c>
      <c r="I1416" s="1" t="s">
        <v>2636</v>
      </c>
      <c r="L1416" s="23">
        <v>0</v>
      </c>
      <c r="M1416" s="1" t="s">
        <v>772</v>
      </c>
    </row>
    <row r="1417" spans="1:13">
      <c r="A1417" s="1" t="s">
        <v>2936</v>
      </c>
      <c r="B1417" s="1" t="s">
        <v>694</v>
      </c>
      <c r="I1417" s="1" t="s">
        <v>2636</v>
      </c>
      <c r="L1417" s="23">
        <v>0</v>
      </c>
      <c r="M1417" s="1" t="s">
        <v>772</v>
      </c>
    </row>
    <row r="1418" spans="1:13">
      <c r="A1418" s="1" t="s">
        <v>2974</v>
      </c>
      <c r="B1418" s="1" t="s">
        <v>1038</v>
      </c>
      <c r="I1418" s="1" t="s">
        <v>2636</v>
      </c>
      <c r="L1418" s="23">
        <v>0</v>
      </c>
      <c r="M1418" s="1" t="s">
        <v>1089</v>
      </c>
    </row>
    <row r="1419" spans="1:13">
      <c r="A1419" s="1" t="s">
        <v>1398</v>
      </c>
      <c r="B1419" s="1" t="s">
        <v>1038</v>
      </c>
      <c r="I1419" s="1" t="s">
        <v>2636</v>
      </c>
      <c r="L1419" s="23">
        <v>0</v>
      </c>
      <c r="M1419" s="1" t="s">
        <v>1089</v>
      </c>
    </row>
    <row r="1420" spans="1:13">
      <c r="A1420" s="1" t="s">
        <v>1204</v>
      </c>
      <c r="B1420" s="1" t="s">
        <v>1038</v>
      </c>
      <c r="I1420" s="1" t="s">
        <v>2636</v>
      </c>
      <c r="L1420" s="23">
        <v>0</v>
      </c>
      <c r="M1420" s="1" t="s">
        <v>1089</v>
      </c>
    </row>
    <row r="1421" spans="1:13">
      <c r="A1421" s="1" t="s">
        <v>1389</v>
      </c>
      <c r="B1421" s="1" t="s">
        <v>1038</v>
      </c>
      <c r="I1421" s="1" t="s">
        <v>2636</v>
      </c>
      <c r="L1421" s="23">
        <v>0</v>
      </c>
      <c r="M1421" s="1" t="s">
        <v>1089</v>
      </c>
    </row>
    <row r="1422" spans="1:13">
      <c r="A1422" s="1" t="s">
        <v>3027</v>
      </c>
      <c r="B1422" s="1" t="s">
        <v>694</v>
      </c>
      <c r="I1422" s="1" t="s">
        <v>2636</v>
      </c>
      <c r="L1422" s="23">
        <v>0</v>
      </c>
      <c r="M1422" s="1" t="s">
        <v>1601</v>
      </c>
    </row>
    <row r="1423" spans="1:13">
      <c r="A1423" s="1" t="s">
        <v>3034</v>
      </c>
      <c r="B1423" s="1" t="s">
        <v>694</v>
      </c>
      <c r="I1423" s="1" t="s">
        <v>2636</v>
      </c>
      <c r="L1423" s="23">
        <v>0</v>
      </c>
      <c r="M1423" s="1" t="s">
        <v>1601</v>
      </c>
    </row>
    <row r="1424" spans="1:13">
      <c r="A1424" s="1" t="s">
        <v>3040</v>
      </c>
      <c r="B1424" s="1" t="s">
        <v>694</v>
      </c>
      <c r="I1424" s="1" t="s">
        <v>2636</v>
      </c>
      <c r="L1424" s="23">
        <v>0</v>
      </c>
      <c r="M1424" s="1" t="s">
        <v>1601</v>
      </c>
    </row>
    <row r="1425" spans="1:13">
      <c r="A1425" s="1" t="s">
        <v>96</v>
      </c>
      <c r="B1425" s="1" t="s">
        <v>694</v>
      </c>
      <c r="I1425" s="1" t="s">
        <v>2636</v>
      </c>
      <c r="L1425" s="23">
        <v>0</v>
      </c>
      <c r="M1425" s="1" t="s">
        <v>1007</v>
      </c>
    </row>
    <row r="1426" spans="1:13">
      <c r="A1426" s="1" t="s">
        <v>1869</v>
      </c>
      <c r="B1426" s="1" t="s">
        <v>694</v>
      </c>
      <c r="I1426" s="1" t="s">
        <v>2636</v>
      </c>
      <c r="L1426" s="23">
        <v>0</v>
      </c>
      <c r="M1426" s="1" t="s">
        <v>1007</v>
      </c>
    </row>
    <row r="1427" spans="1:13">
      <c r="A1427" s="1" t="s">
        <v>3080</v>
      </c>
      <c r="B1427" s="1" t="s">
        <v>694</v>
      </c>
      <c r="I1427" s="1" t="s">
        <v>2636</v>
      </c>
      <c r="L1427" s="23">
        <v>0</v>
      </c>
      <c r="M1427" s="1" t="s">
        <v>1007</v>
      </c>
    </row>
    <row r="1428" spans="1:13">
      <c r="A1428" s="1" t="s">
        <v>501</v>
      </c>
      <c r="B1428" s="1" t="s">
        <v>1038</v>
      </c>
      <c r="I1428" s="1" t="s">
        <v>2636</v>
      </c>
      <c r="L1428" s="23">
        <v>0</v>
      </c>
      <c r="M1428" s="1" t="s">
        <v>3420</v>
      </c>
    </row>
    <row r="1429" spans="1:13">
      <c r="A1429" s="1" t="s">
        <v>3438</v>
      </c>
      <c r="B1429" s="1" t="s">
        <v>1038</v>
      </c>
      <c r="I1429" s="1" t="s">
        <v>2636</v>
      </c>
      <c r="L1429" s="23">
        <v>0</v>
      </c>
      <c r="M1429" s="1" t="s">
        <v>3439</v>
      </c>
    </row>
    <row r="1430" spans="1:13">
      <c r="A1430" s="1" t="s">
        <v>358</v>
      </c>
      <c r="B1430" s="1" t="s">
        <v>694</v>
      </c>
      <c r="I1430" s="1" t="s">
        <v>2636</v>
      </c>
      <c r="L1430" s="23">
        <v>0</v>
      </c>
      <c r="M1430" s="1" t="s">
        <v>3439</v>
      </c>
    </row>
    <row r="1431" spans="1:13">
      <c r="A1431" s="1" t="s">
        <v>693</v>
      </c>
      <c r="B1431" s="1" t="s">
        <v>694</v>
      </c>
      <c r="I1431" s="1" t="s">
        <v>2636</v>
      </c>
      <c r="L1431" s="23">
        <v>0</v>
      </c>
      <c r="M1431" s="1" t="s">
        <v>911</v>
      </c>
    </row>
    <row r="1432" spans="1:13">
      <c r="A1432" s="1" t="s">
        <v>3855</v>
      </c>
      <c r="B1432" s="1" t="s">
        <v>694</v>
      </c>
      <c r="I1432" s="1" t="s">
        <v>2636</v>
      </c>
      <c r="L1432" s="23">
        <v>0</v>
      </c>
      <c r="M1432" s="1" t="s">
        <v>819</v>
      </c>
    </row>
    <row r="1433" spans="1:13">
      <c r="A1433" s="1" t="s">
        <v>3835</v>
      </c>
      <c r="B1433" s="1" t="s">
        <v>694</v>
      </c>
      <c r="I1433" s="1" t="s">
        <v>2636</v>
      </c>
      <c r="L1433" s="23">
        <v>0</v>
      </c>
      <c r="M1433" s="1" t="s">
        <v>819</v>
      </c>
    </row>
    <row r="1434" spans="1:13">
      <c r="A1434" s="1" t="s">
        <v>1091</v>
      </c>
      <c r="B1434" s="1" t="s">
        <v>694</v>
      </c>
      <c r="I1434" s="1" t="s">
        <v>2636</v>
      </c>
      <c r="L1434" s="23">
        <v>0</v>
      </c>
      <c r="M1434" s="1" t="s">
        <v>819</v>
      </c>
    </row>
    <row r="1435" spans="1:13">
      <c r="A1435" s="1" t="s">
        <v>3858</v>
      </c>
      <c r="B1435" s="1" t="s">
        <v>694</v>
      </c>
      <c r="I1435" s="1" t="s">
        <v>2636</v>
      </c>
      <c r="L1435" s="23">
        <v>0</v>
      </c>
      <c r="M1435" s="1" t="s">
        <v>819</v>
      </c>
    </row>
    <row r="1436" spans="1:13">
      <c r="A1436" s="1" t="s">
        <v>1596</v>
      </c>
      <c r="B1436" s="1" t="s">
        <v>1038</v>
      </c>
      <c r="I1436" s="1" t="s">
        <v>2636</v>
      </c>
      <c r="L1436" s="23">
        <v>0</v>
      </c>
      <c r="M1436" s="1" t="s">
        <v>819</v>
      </c>
    </row>
    <row r="1437" spans="1:13">
      <c r="A1437" s="1" t="s">
        <v>3860</v>
      </c>
      <c r="B1437" s="1" t="s">
        <v>694</v>
      </c>
      <c r="I1437" s="1" t="s">
        <v>2636</v>
      </c>
      <c r="L1437" s="23">
        <v>0</v>
      </c>
      <c r="M1437" s="1" t="s">
        <v>819</v>
      </c>
    </row>
    <row r="1438" spans="1:13">
      <c r="A1438" s="1" t="s">
        <v>1037</v>
      </c>
      <c r="B1438" s="1" t="s">
        <v>1038</v>
      </c>
      <c r="I1438" s="1" t="s">
        <v>2636</v>
      </c>
      <c r="L1438" s="23">
        <v>0</v>
      </c>
      <c r="M1438" s="1" t="s">
        <v>819</v>
      </c>
    </row>
    <row r="1439" spans="1:13">
      <c r="A1439" s="1" t="s">
        <v>3850</v>
      </c>
      <c r="B1439" s="1" t="s">
        <v>694</v>
      </c>
      <c r="I1439" s="1" t="s">
        <v>2636</v>
      </c>
      <c r="L1439" s="23">
        <v>0</v>
      </c>
      <c r="M1439" s="1" t="s">
        <v>819</v>
      </c>
    </row>
    <row r="1440" spans="1:13">
      <c r="A1440" s="1" t="s">
        <v>1674</v>
      </c>
      <c r="B1440" s="1" t="s">
        <v>694</v>
      </c>
      <c r="I1440" s="1" t="s">
        <v>2636</v>
      </c>
      <c r="L1440" s="23">
        <v>0</v>
      </c>
      <c r="M1440" s="1" t="s">
        <v>1258</v>
      </c>
    </row>
    <row r="1441" spans="1:13">
      <c r="A1441" s="1" t="s">
        <v>3956</v>
      </c>
      <c r="B1441" s="1" t="s">
        <v>694</v>
      </c>
      <c r="I1441" s="1" t="s">
        <v>2636</v>
      </c>
      <c r="L1441" s="23">
        <v>0</v>
      </c>
      <c r="M1441" s="1" t="s">
        <v>1258</v>
      </c>
    </row>
    <row r="1442" spans="1:13">
      <c r="A1442" s="1" t="s">
        <v>1973</v>
      </c>
      <c r="B1442" s="1" t="s">
        <v>1038</v>
      </c>
      <c r="I1442" s="1" t="s">
        <v>2636</v>
      </c>
      <c r="L1442" s="23">
        <v>0</v>
      </c>
      <c r="M1442" s="1" t="s">
        <v>1258</v>
      </c>
    </row>
    <row r="1443" spans="1:13">
      <c r="A1443" s="1" t="s">
        <v>1414</v>
      </c>
      <c r="B1443" s="1" t="s">
        <v>694</v>
      </c>
      <c r="I1443" s="1" t="s">
        <v>2636</v>
      </c>
      <c r="L1443" s="23">
        <v>0</v>
      </c>
      <c r="M1443" s="1" t="s">
        <v>1258</v>
      </c>
    </row>
    <row r="1444" spans="1:13">
      <c r="A1444" s="1" t="s">
        <v>3987</v>
      </c>
      <c r="B1444" s="1" t="s">
        <v>1038</v>
      </c>
      <c r="I1444" s="1" t="s">
        <v>2636</v>
      </c>
      <c r="L1444" s="23">
        <v>0</v>
      </c>
      <c r="M1444" s="1" t="s">
        <v>3291</v>
      </c>
    </row>
    <row r="1445" spans="1:13">
      <c r="A1445" s="1" t="s">
        <v>3985</v>
      </c>
      <c r="B1445" s="1" t="s">
        <v>1038</v>
      </c>
      <c r="I1445" s="1" t="s">
        <v>2636</v>
      </c>
      <c r="L1445" s="23">
        <v>0</v>
      </c>
      <c r="M1445" s="1" t="s">
        <v>3291</v>
      </c>
    </row>
    <row r="1446" spans="1:13">
      <c r="A1446" s="1" t="s">
        <v>2498</v>
      </c>
      <c r="B1446" s="1" t="s">
        <v>593</v>
      </c>
      <c r="I1446" s="1" t="s">
        <v>2499</v>
      </c>
      <c r="L1446" s="23" t="e">
        <v>#N/A</v>
      </c>
      <c r="M1446" s="1" t="s">
        <v>947</v>
      </c>
    </row>
    <row r="1447" spans="1:13">
      <c r="A1447" s="1" t="s">
        <v>3060</v>
      </c>
      <c r="B1447" s="1" t="s">
        <v>593</v>
      </c>
      <c r="I1447" s="1" t="s">
        <v>2499</v>
      </c>
      <c r="L1447" s="23" t="e">
        <v>#N/A</v>
      </c>
      <c r="M1447" s="1" t="s">
        <v>900</v>
      </c>
    </row>
    <row r="1448" spans="1:13">
      <c r="A1448" s="1" t="s">
        <v>574</v>
      </c>
      <c r="B1448" s="1" t="s">
        <v>593</v>
      </c>
      <c r="I1448" s="1" t="s">
        <v>2499</v>
      </c>
      <c r="L1448" s="23" t="e">
        <v>#N/A</v>
      </c>
      <c r="M1448" s="1" t="s">
        <v>736</v>
      </c>
    </row>
    <row r="1449" spans="1:13">
      <c r="A1449" s="1" t="s">
        <v>2547</v>
      </c>
      <c r="B1449" s="1" t="s">
        <v>593</v>
      </c>
      <c r="I1449" s="1" t="s">
        <v>2499</v>
      </c>
      <c r="L1449" s="23" t="e">
        <v>#N/A</v>
      </c>
      <c r="M1449" s="1" t="s">
        <v>736</v>
      </c>
    </row>
    <row r="1450" spans="1:13">
      <c r="A1450" s="1" t="s">
        <v>2537</v>
      </c>
      <c r="B1450" s="1" t="s">
        <v>593</v>
      </c>
      <c r="I1450" s="1" t="s">
        <v>2499</v>
      </c>
      <c r="L1450" s="23" t="e">
        <v>#N/A</v>
      </c>
      <c r="M1450" s="1" t="s">
        <v>736</v>
      </c>
    </row>
    <row r="1451" spans="1:13">
      <c r="A1451" s="1" t="s">
        <v>2558</v>
      </c>
      <c r="B1451" s="1" t="s">
        <v>593</v>
      </c>
      <c r="I1451" s="1" t="s">
        <v>2499</v>
      </c>
      <c r="L1451" s="23" t="e">
        <v>#N/A</v>
      </c>
      <c r="M1451" s="1" t="s">
        <v>736</v>
      </c>
    </row>
    <row r="1452" spans="1:13">
      <c r="A1452" s="1" t="s">
        <v>2560</v>
      </c>
      <c r="B1452" s="1" t="s">
        <v>593</v>
      </c>
      <c r="I1452" s="1" t="s">
        <v>2499</v>
      </c>
      <c r="L1452" s="23" t="e">
        <v>#N/A</v>
      </c>
      <c r="M1452" s="1" t="s">
        <v>736</v>
      </c>
    </row>
    <row r="1453" spans="1:13">
      <c r="A1453" s="1" t="s">
        <v>2533</v>
      </c>
      <c r="B1453" s="1" t="s">
        <v>593</v>
      </c>
      <c r="I1453" s="1" t="s">
        <v>2499</v>
      </c>
      <c r="L1453" s="23" t="e">
        <v>#N/A</v>
      </c>
      <c r="M1453" s="1" t="s">
        <v>736</v>
      </c>
    </row>
    <row r="1454" spans="1:13">
      <c r="A1454" s="1" t="s">
        <v>2563</v>
      </c>
      <c r="B1454" s="1" t="s">
        <v>593</v>
      </c>
      <c r="I1454" s="1" t="s">
        <v>2499</v>
      </c>
      <c r="L1454" s="23" t="e">
        <v>#N/A</v>
      </c>
      <c r="M1454" s="1" t="s">
        <v>736</v>
      </c>
    </row>
    <row r="1455" spans="1:13">
      <c r="A1455" s="1" t="s">
        <v>1839</v>
      </c>
      <c r="B1455" s="1" t="s">
        <v>593</v>
      </c>
      <c r="I1455" s="1" t="s">
        <v>2499</v>
      </c>
      <c r="L1455" s="23" t="e">
        <v>#N/A</v>
      </c>
      <c r="M1455" s="1" t="s">
        <v>736</v>
      </c>
    </row>
    <row r="1456" spans="1:13">
      <c r="A1456" s="1" t="s">
        <v>2564</v>
      </c>
      <c r="B1456" s="1" t="s">
        <v>593</v>
      </c>
      <c r="I1456" s="1" t="s">
        <v>2499</v>
      </c>
      <c r="L1456" s="23" t="e">
        <v>#N/A</v>
      </c>
      <c r="M1456" s="1" t="s">
        <v>736</v>
      </c>
    </row>
    <row r="1457" spans="1:13">
      <c r="A1457" s="1" t="s">
        <v>2529</v>
      </c>
      <c r="B1457" s="1" t="s">
        <v>593</v>
      </c>
      <c r="I1457" s="1" t="s">
        <v>2499</v>
      </c>
      <c r="L1457" s="23" t="e">
        <v>#N/A</v>
      </c>
      <c r="M1457" s="1" t="s">
        <v>736</v>
      </c>
    </row>
    <row r="1458" spans="1:13">
      <c r="A1458" s="1" t="s">
        <v>1770</v>
      </c>
      <c r="B1458" s="1" t="s">
        <v>5723</v>
      </c>
      <c r="I1458" s="1" t="s">
        <v>2499</v>
      </c>
      <c r="L1458" s="23" t="e">
        <v>#N/A</v>
      </c>
      <c r="M1458" s="1" t="s">
        <v>797</v>
      </c>
    </row>
    <row r="1459" spans="1:13">
      <c r="A1459" s="1" t="s">
        <v>2601</v>
      </c>
      <c r="B1459" s="1" t="s">
        <v>593</v>
      </c>
      <c r="I1459" s="1" t="s">
        <v>2499</v>
      </c>
      <c r="L1459" s="23" t="e">
        <v>#N/A</v>
      </c>
      <c r="M1459" s="1" t="s">
        <v>797</v>
      </c>
    </row>
    <row r="1460" spans="1:13">
      <c r="A1460" s="1" t="s">
        <v>1837</v>
      </c>
      <c r="B1460" s="1" t="s">
        <v>593</v>
      </c>
      <c r="I1460" s="1" t="s">
        <v>2499</v>
      </c>
      <c r="L1460" s="23" t="e">
        <v>#N/A</v>
      </c>
      <c r="M1460" s="1" t="s">
        <v>900</v>
      </c>
    </row>
    <row r="1461" spans="1:13">
      <c r="A1461" s="1" t="s">
        <v>1076</v>
      </c>
      <c r="B1461" s="1" t="s">
        <v>593</v>
      </c>
      <c r="I1461" s="1" t="s">
        <v>2499</v>
      </c>
      <c r="L1461" s="23" t="e">
        <v>#N/A</v>
      </c>
      <c r="M1461" s="1" t="s">
        <v>1077</v>
      </c>
    </row>
    <row r="1462" spans="1:13">
      <c r="A1462" s="1" t="s">
        <v>3099</v>
      </c>
      <c r="B1462" s="1" t="s">
        <v>593</v>
      </c>
      <c r="I1462" s="1" t="s">
        <v>2499</v>
      </c>
      <c r="L1462" s="23" t="e">
        <v>#N/A</v>
      </c>
      <c r="M1462" s="1" t="s">
        <v>1077</v>
      </c>
    </row>
    <row r="1463" spans="1:13">
      <c r="A1463" s="1" t="s">
        <v>3103</v>
      </c>
      <c r="B1463" s="1" t="s">
        <v>593</v>
      </c>
      <c r="I1463" s="1" t="s">
        <v>2499</v>
      </c>
      <c r="L1463" s="23" t="e">
        <v>#N/A</v>
      </c>
      <c r="M1463" s="1" t="s">
        <v>1077</v>
      </c>
    </row>
    <row r="1464" spans="1:13">
      <c r="A1464" s="1" t="s">
        <v>3245</v>
      </c>
      <c r="B1464" s="1" t="s">
        <v>593</v>
      </c>
      <c r="I1464" s="1" t="s">
        <v>2499</v>
      </c>
      <c r="L1464" s="23" t="e">
        <v>#N/A</v>
      </c>
      <c r="M1464" s="1" t="s">
        <v>1467</v>
      </c>
    </row>
    <row r="1465" spans="1:13">
      <c r="A1465" s="1" t="s">
        <v>1107</v>
      </c>
      <c r="B1465" s="1" t="s">
        <v>593</v>
      </c>
      <c r="I1465" s="1" t="s">
        <v>2499</v>
      </c>
      <c r="L1465" s="23" t="e">
        <v>#N/A</v>
      </c>
      <c r="M1465" s="1" t="s">
        <v>1109</v>
      </c>
    </row>
    <row r="1466" spans="1:13">
      <c r="A1466" s="1" t="s">
        <v>3428</v>
      </c>
      <c r="B1466" s="1" t="s">
        <v>593</v>
      </c>
      <c r="I1466" s="1" t="s">
        <v>2499</v>
      </c>
      <c r="L1466" s="23" t="e">
        <v>#N/A</v>
      </c>
      <c r="M1466" s="1" t="s">
        <v>897</v>
      </c>
    </row>
    <row r="1467" spans="1:13">
      <c r="A1467" s="1" t="s">
        <v>3429</v>
      </c>
      <c r="B1467" s="1" t="s">
        <v>593</v>
      </c>
      <c r="I1467" s="1" t="s">
        <v>2499</v>
      </c>
      <c r="L1467" s="23" t="e">
        <v>#N/A</v>
      </c>
      <c r="M1467" s="1" t="s">
        <v>897</v>
      </c>
    </row>
    <row r="1468" spans="1:13">
      <c r="A1468" s="1" t="s">
        <v>1851</v>
      </c>
      <c r="B1468" s="1" t="s">
        <v>593</v>
      </c>
      <c r="I1468" s="1" t="s">
        <v>2499</v>
      </c>
      <c r="L1468" s="23" t="e">
        <v>#N/A</v>
      </c>
      <c r="M1468" s="1" t="s">
        <v>897</v>
      </c>
    </row>
    <row r="1469" spans="1:13">
      <c r="A1469" s="1" t="s">
        <v>3692</v>
      </c>
      <c r="B1469" s="1" t="s">
        <v>593</v>
      </c>
      <c r="I1469" s="1" t="s">
        <v>2499</v>
      </c>
      <c r="L1469" s="23" t="e">
        <v>#N/A</v>
      </c>
      <c r="M1469" s="1" t="s">
        <v>812</v>
      </c>
    </row>
    <row r="1470" spans="1:13">
      <c r="A1470" s="1" t="s">
        <v>5724</v>
      </c>
      <c r="B1470" s="1" t="s">
        <v>593</v>
      </c>
      <c r="I1470" s="1" t="s">
        <v>2499</v>
      </c>
      <c r="K1470" s="1" t="s">
        <v>4286</v>
      </c>
      <c r="L1470" s="23" t="e">
        <v>#N/A</v>
      </c>
      <c r="M1470" s="1" t="e">
        <v>#N/A</v>
      </c>
    </row>
    <row r="1471" spans="1:13">
      <c r="A1471" s="1" t="s">
        <v>3694</v>
      </c>
      <c r="B1471" s="1" t="s">
        <v>593</v>
      </c>
      <c r="I1471" s="1" t="s">
        <v>2499</v>
      </c>
      <c r="L1471" s="23" t="e">
        <v>#N/A</v>
      </c>
      <c r="M1471" s="1" t="s">
        <v>812</v>
      </c>
    </row>
    <row r="1472" spans="1:13">
      <c r="A1472" s="1" t="s">
        <v>1788</v>
      </c>
      <c r="B1472" s="1" t="s">
        <v>593</v>
      </c>
      <c r="I1472" s="1" t="s">
        <v>2499</v>
      </c>
      <c r="L1472" s="23" t="e">
        <v>#N/A</v>
      </c>
      <c r="M1472" s="1" t="s">
        <v>816</v>
      </c>
    </row>
    <row r="1473" spans="1:13">
      <c r="A1473" s="1" t="s">
        <v>1238</v>
      </c>
      <c r="B1473" s="1" t="s">
        <v>593</v>
      </c>
      <c r="I1473" s="1" t="s">
        <v>2499</v>
      </c>
      <c r="L1473" s="23" t="e">
        <v>#N/A</v>
      </c>
      <c r="M1473" s="1" t="s">
        <v>816</v>
      </c>
    </row>
    <row r="1474" spans="1:13">
      <c r="A1474" s="1" t="s">
        <v>3811</v>
      </c>
      <c r="B1474" s="1" t="s">
        <v>593</v>
      </c>
      <c r="I1474" s="1" t="s">
        <v>2499</v>
      </c>
      <c r="K1474" s="1" t="s">
        <v>4286</v>
      </c>
      <c r="L1474" s="23" t="e">
        <v>#N/A</v>
      </c>
      <c r="M1474" s="1" t="e">
        <v>#N/A</v>
      </c>
    </row>
    <row r="1475" spans="1:13">
      <c r="A1475" s="1" t="s">
        <v>716</v>
      </c>
      <c r="B1475" s="1" t="s">
        <v>593</v>
      </c>
      <c r="I1475" s="1" t="s">
        <v>2499</v>
      </c>
      <c r="L1475" s="23" t="e">
        <v>#N/A</v>
      </c>
      <c r="M1475" s="1" t="s">
        <v>816</v>
      </c>
    </row>
    <row r="1476" spans="1:13">
      <c r="A1476" s="1" t="s">
        <v>4000</v>
      </c>
      <c r="B1476" s="13">
        <v>0</v>
      </c>
      <c r="L1476" s="23" t="e">
        <v>#N/A</v>
      </c>
      <c r="M1476" s="1">
        <v>0</v>
      </c>
    </row>
    <row r="1477" spans="1:13">
      <c r="A1477" s="1" t="s">
        <v>4003</v>
      </c>
      <c r="B1477" s="13">
        <v>0</v>
      </c>
      <c r="L1477" s="23" t="e">
        <v>#N/A</v>
      </c>
      <c r="M1477" s="1">
        <v>0</v>
      </c>
    </row>
    <row r="1478" spans="1:13">
      <c r="A1478" s="1" t="s">
        <v>4004</v>
      </c>
      <c r="B1478" s="13">
        <v>0</v>
      </c>
      <c r="L1478" s="23" t="e">
        <v>#N/A</v>
      </c>
      <c r="M1478" s="1">
        <v>0</v>
      </c>
    </row>
    <row r="1479" spans="1:13">
      <c r="A1479" s="1" t="s">
        <v>4005</v>
      </c>
      <c r="B1479" s="13">
        <v>0</v>
      </c>
      <c r="L1479" s="23" t="e">
        <v>#N/A</v>
      </c>
      <c r="M1479" s="1">
        <v>0</v>
      </c>
    </row>
    <row r="1480" spans="1:13">
      <c r="A1480" s="1" t="s">
        <v>4006</v>
      </c>
      <c r="B1480" s="13">
        <v>0</v>
      </c>
      <c r="L1480" s="23" t="e">
        <v>#N/A</v>
      </c>
      <c r="M1480" s="1">
        <v>0</v>
      </c>
    </row>
    <row r="1481" spans="1:13">
      <c r="A1481" s="1" t="s">
        <v>4007</v>
      </c>
      <c r="B1481" s="13">
        <v>0</v>
      </c>
      <c r="L1481" s="23" t="e">
        <v>#N/A</v>
      </c>
      <c r="M1481" s="1">
        <v>0</v>
      </c>
    </row>
    <row r="1482" spans="1:13">
      <c r="A1482" s="1" t="s">
        <v>4008</v>
      </c>
      <c r="B1482" s="13">
        <v>0</v>
      </c>
      <c r="L1482" s="23" t="e">
        <v>#N/A</v>
      </c>
      <c r="M1482" s="1">
        <v>0</v>
      </c>
    </row>
    <row r="1483" spans="1:13">
      <c r="A1483" s="1" t="s">
        <v>4009</v>
      </c>
      <c r="B1483" s="13">
        <v>0</v>
      </c>
      <c r="L1483" s="23" t="e">
        <v>#N/A</v>
      </c>
      <c r="M1483" s="1">
        <v>0</v>
      </c>
    </row>
    <row r="1484" spans="1:13">
      <c r="A1484" s="1" t="s">
        <v>4010</v>
      </c>
      <c r="B1484" s="13">
        <v>0</v>
      </c>
      <c r="L1484" s="23" t="e">
        <v>#N/A</v>
      </c>
      <c r="M1484" s="1">
        <v>0</v>
      </c>
    </row>
    <row r="1485" spans="1:13">
      <c r="A1485" s="1" t="s">
        <v>4011</v>
      </c>
      <c r="B1485" s="13">
        <v>0</v>
      </c>
      <c r="L1485" s="23" t="e">
        <v>#N/A</v>
      </c>
      <c r="M1485" s="1">
        <v>0</v>
      </c>
    </row>
    <row r="1486" spans="1:13">
      <c r="A1486" s="1" t="s">
        <v>4012</v>
      </c>
      <c r="B1486" s="13">
        <v>0</v>
      </c>
      <c r="L1486" s="23" t="e">
        <v>#N/A</v>
      </c>
      <c r="M1486" s="1">
        <v>0</v>
      </c>
    </row>
    <row r="1487" spans="1:13">
      <c r="A1487" s="1" t="s">
        <v>4013</v>
      </c>
      <c r="B1487" s="13">
        <v>0</v>
      </c>
      <c r="L1487" s="23" t="e">
        <v>#N/A</v>
      </c>
      <c r="M1487" s="1">
        <v>0</v>
      </c>
    </row>
    <row r="1488" spans="1:13">
      <c r="A1488" s="1" t="s">
        <v>4014</v>
      </c>
      <c r="B1488" s="13">
        <v>0</v>
      </c>
      <c r="L1488" s="23" t="e">
        <v>#N/A</v>
      </c>
      <c r="M1488" s="1">
        <v>0</v>
      </c>
    </row>
    <row r="1489" spans="1:13">
      <c r="A1489" s="1" t="s">
        <v>4015</v>
      </c>
      <c r="B1489" s="13">
        <v>0</v>
      </c>
      <c r="L1489" s="23" t="e">
        <v>#N/A</v>
      </c>
      <c r="M1489" s="1">
        <v>0</v>
      </c>
    </row>
    <row r="1490" spans="1:13">
      <c r="A1490" s="1" t="s">
        <v>4016</v>
      </c>
      <c r="B1490" s="13">
        <v>0</v>
      </c>
      <c r="L1490" s="23" t="e">
        <v>#N/A</v>
      </c>
      <c r="M1490" s="1">
        <v>0</v>
      </c>
    </row>
    <row r="1491" spans="1:13">
      <c r="A1491" s="1" t="s">
        <v>4017</v>
      </c>
      <c r="B1491" s="13">
        <v>0</v>
      </c>
      <c r="L1491" s="23" t="e">
        <v>#N/A</v>
      </c>
      <c r="M1491" s="1">
        <v>0</v>
      </c>
    </row>
    <row r="1492" spans="1:13">
      <c r="A1492" s="1" t="s">
        <v>4018</v>
      </c>
      <c r="B1492" s="13">
        <v>0</v>
      </c>
      <c r="L1492" s="23" t="e">
        <v>#N/A</v>
      </c>
      <c r="M1492" s="1">
        <v>0</v>
      </c>
    </row>
    <row r="1493" spans="1:13">
      <c r="A1493" s="1" t="s">
        <v>4019</v>
      </c>
      <c r="B1493" s="13">
        <v>0</v>
      </c>
      <c r="L1493" s="23" t="e">
        <v>#N/A</v>
      </c>
      <c r="M1493" s="1">
        <v>0</v>
      </c>
    </row>
    <row r="1494" spans="1:13">
      <c r="A1494" s="1" t="s">
        <v>4192</v>
      </c>
      <c r="B1494" s="13">
        <v>0</v>
      </c>
      <c r="K1494" s="1" t="s">
        <v>4286</v>
      </c>
      <c r="L1494" s="23" t="e">
        <v>#N/A</v>
      </c>
      <c r="M1494" s="1" t="e">
        <v>#N/A</v>
      </c>
    </row>
    <row r="1495" spans="1:13">
      <c r="A1495" s="1" t="s">
        <v>4193</v>
      </c>
      <c r="B1495" s="13">
        <v>0</v>
      </c>
      <c r="K1495" s="1" t="s">
        <v>4286</v>
      </c>
      <c r="L1495" s="23" t="e">
        <v>#N/A</v>
      </c>
      <c r="M1495" s="1" t="e">
        <v>#N/A</v>
      </c>
    </row>
    <row r="1496" spans="1:13">
      <c r="A1496" s="1" t="s">
        <v>4194</v>
      </c>
      <c r="B1496" s="13">
        <v>0</v>
      </c>
      <c r="K1496" s="1" t="s">
        <v>4286</v>
      </c>
      <c r="L1496" s="23" t="e">
        <v>#N/A</v>
      </c>
      <c r="M1496" s="1" t="e">
        <v>#N/A</v>
      </c>
    </row>
    <row r="1497" spans="1:13">
      <c r="A1497" s="1" t="s">
        <v>4195</v>
      </c>
      <c r="B1497" s="13">
        <v>0</v>
      </c>
      <c r="K1497" s="1" t="s">
        <v>4286</v>
      </c>
      <c r="L1497" s="23" t="e">
        <v>#N/A</v>
      </c>
      <c r="M1497" s="1" t="e">
        <v>#N/A</v>
      </c>
    </row>
    <row r="1498" spans="1:13">
      <c r="A1498" s="1" t="s">
        <v>4196</v>
      </c>
      <c r="B1498" s="13">
        <v>0</v>
      </c>
      <c r="K1498" s="1" t="s">
        <v>4286</v>
      </c>
      <c r="L1498" s="23" t="e">
        <v>#N/A</v>
      </c>
      <c r="M1498" s="1" t="e">
        <v>#N/A</v>
      </c>
    </row>
    <row r="1499" spans="1:13">
      <c r="A1499" s="1" t="s">
        <v>4197</v>
      </c>
      <c r="B1499" s="13">
        <v>0</v>
      </c>
      <c r="K1499" s="1" t="s">
        <v>4286</v>
      </c>
      <c r="L1499" s="23" t="e">
        <v>#N/A</v>
      </c>
      <c r="M1499" s="1" t="e">
        <v>#N/A</v>
      </c>
    </row>
    <row r="1500" spans="1:13">
      <c r="A1500" s="1" t="s">
        <v>4198</v>
      </c>
      <c r="B1500" s="13">
        <v>0</v>
      </c>
      <c r="K1500" s="1" t="s">
        <v>4286</v>
      </c>
      <c r="L1500" s="23" t="e">
        <v>#N/A</v>
      </c>
      <c r="M1500" s="1" t="e">
        <v>#N/A</v>
      </c>
    </row>
    <row r="1501" spans="1:13">
      <c r="A1501" s="1" t="s">
        <v>4199</v>
      </c>
      <c r="B1501" s="13">
        <v>0</v>
      </c>
      <c r="K1501" s="1" t="s">
        <v>4286</v>
      </c>
      <c r="L1501" s="23" t="e">
        <v>#N/A</v>
      </c>
      <c r="M1501" s="1" t="e">
        <v>#N/A</v>
      </c>
    </row>
    <row r="1502" spans="1:13">
      <c r="A1502" s="1" t="s">
        <v>4200</v>
      </c>
      <c r="B1502" s="13">
        <v>0</v>
      </c>
      <c r="K1502" s="1" t="s">
        <v>4286</v>
      </c>
      <c r="L1502" s="23" t="e">
        <v>#N/A</v>
      </c>
      <c r="M1502" s="1" t="e">
        <v>#N/A</v>
      </c>
    </row>
    <row r="1503" spans="1:13">
      <c r="A1503" s="1" t="s">
        <v>4201</v>
      </c>
      <c r="B1503" s="13">
        <v>0</v>
      </c>
      <c r="K1503" s="1" t="s">
        <v>4286</v>
      </c>
      <c r="L1503" s="23" t="e">
        <v>#N/A</v>
      </c>
      <c r="M1503" s="1" t="e">
        <v>#N/A</v>
      </c>
    </row>
    <row r="1504" spans="1:13">
      <c r="A1504" s="1" t="s">
        <v>4202</v>
      </c>
      <c r="B1504" s="13">
        <v>0</v>
      </c>
      <c r="K1504" s="1" t="s">
        <v>4286</v>
      </c>
      <c r="L1504" s="23" t="e">
        <v>#N/A</v>
      </c>
      <c r="M1504" s="1" t="e">
        <v>#N/A</v>
      </c>
    </row>
    <row r="1505" spans="1:13">
      <c r="A1505" s="1" t="s">
        <v>4203</v>
      </c>
      <c r="B1505" s="13">
        <v>0</v>
      </c>
      <c r="K1505" s="1" t="s">
        <v>4286</v>
      </c>
      <c r="L1505" s="23" t="e">
        <v>#N/A</v>
      </c>
      <c r="M1505" s="1" t="e">
        <v>#N/A</v>
      </c>
    </row>
    <row r="1506" spans="1:13">
      <c r="A1506" s="1" t="s">
        <v>4204</v>
      </c>
      <c r="B1506" s="13">
        <v>0</v>
      </c>
      <c r="K1506" s="1" t="s">
        <v>4286</v>
      </c>
      <c r="L1506" s="23" t="e">
        <v>#N/A</v>
      </c>
      <c r="M1506" s="1" t="e">
        <v>#N/A</v>
      </c>
    </row>
    <row r="1507" spans="1:13">
      <c r="A1507" s="1" t="s">
        <v>4205</v>
      </c>
      <c r="B1507" s="13">
        <v>0</v>
      </c>
      <c r="K1507" s="1" t="s">
        <v>4286</v>
      </c>
      <c r="L1507" s="23" t="e">
        <v>#N/A</v>
      </c>
      <c r="M1507" s="1" t="e">
        <v>#N/A</v>
      </c>
    </row>
    <row r="1508" spans="1:13">
      <c r="A1508" s="1" t="s">
        <v>4206</v>
      </c>
      <c r="B1508" s="13">
        <v>0</v>
      </c>
      <c r="K1508" s="1" t="s">
        <v>4286</v>
      </c>
      <c r="L1508" s="23" t="e">
        <v>#N/A</v>
      </c>
      <c r="M1508" s="1" t="e">
        <v>#N/A</v>
      </c>
    </row>
    <row r="1509" spans="1:13">
      <c r="A1509" s="1" t="s">
        <v>4207</v>
      </c>
      <c r="B1509" s="13">
        <v>0</v>
      </c>
      <c r="K1509" s="1" t="s">
        <v>4286</v>
      </c>
      <c r="L1509" s="23" t="e">
        <v>#N/A</v>
      </c>
      <c r="M1509" s="1" t="e">
        <v>#N/A</v>
      </c>
    </row>
    <row r="1510" spans="1:13">
      <c r="A1510" s="1" t="s">
        <v>4208</v>
      </c>
      <c r="B1510" s="13">
        <v>0</v>
      </c>
      <c r="K1510" s="1" t="s">
        <v>4286</v>
      </c>
      <c r="L1510" s="23" t="e">
        <v>#N/A</v>
      </c>
      <c r="M1510" s="1" t="e">
        <v>#N/A</v>
      </c>
    </row>
    <row r="1511" spans="1:13">
      <c r="A1511" s="1" t="s">
        <v>4209</v>
      </c>
      <c r="B1511" s="13">
        <v>0</v>
      </c>
      <c r="K1511" s="1" t="s">
        <v>4286</v>
      </c>
      <c r="L1511" s="23" t="e">
        <v>#N/A</v>
      </c>
      <c r="M1511" s="1" t="e">
        <v>#N/A</v>
      </c>
    </row>
    <row r="1512" spans="1:13">
      <c r="A1512" s="1" t="s">
        <v>4210</v>
      </c>
      <c r="B1512" s="13">
        <v>0</v>
      </c>
      <c r="K1512" s="1" t="s">
        <v>4286</v>
      </c>
      <c r="L1512" s="23" t="e">
        <v>#N/A</v>
      </c>
      <c r="M1512" s="1" t="e">
        <v>#N/A</v>
      </c>
    </row>
    <row r="1513" spans="1:13">
      <c r="A1513" s="1" t="s">
        <v>4211</v>
      </c>
      <c r="B1513" s="13">
        <v>0</v>
      </c>
      <c r="K1513" s="1" t="s">
        <v>4286</v>
      </c>
      <c r="L1513" s="23" t="e">
        <v>#N/A</v>
      </c>
      <c r="M1513" s="1" t="e">
        <v>#N/A</v>
      </c>
    </row>
    <row r="1514" spans="1:13">
      <c r="A1514" s="1" t="s">
        <v>4212</v>
      </c>
      <c r="B1514" s="13">
        <v>0</v>
      </c>
      <c r="K1514" s="1" t="s">
        <v>4286</v>
      </c>
      <c r="L1514" s="23" t="e">
        <v>#N/A</v>
      </c>
      <c r="M1514" s="1" t="e">
        <v>#N/A</v>
      </c>
    </row>
    <row r="1515" spans="1:13">
      <c r="A1515" s="1" t="s">
        <v>4213</v>
      </c>
      <c r="B1515" s="13">
        <v>0</v>
      </c>
      <c r="K1515" s="1" t="s">
        <v>4286</v>
      </c>
      <c r="L1515" s="23" t="e">
        <v>#N/A</v>
      </c>
      <c r="M1515" s="1" t="e">
        <v>#N/A</v>
      </c>
    </row>
    <row r="1516" spans="1:13">
      <c r="A1516" s="1" t="s">
        <v>4214</v>
      </c>
      <c r="B1516" s="13">
        <v>0</v>
      </c>
      <c r="K1516" s="1" t="s">
        <v>4286</v>
      </c>
      <c r="L1516" s="23" t="e">
        <v>#N/A</v>
      </c>
      <c r="M1516" s="1" t="e">
        <v>#N/A</v>
      </c>
    </row>
    <row r="1517" spans="1:13">
      <c r="A1517" s="1" t="s">
        <v>4215</v>
      </c>
      <c r="B1517" s="13">
        <v>0</v>
      </c>
      <c r="K1517" s="1" t="s">
        <v>4286</v>
      </c>
      <c r="L1517" s="23" t="e">
        <v>#N/A</v>
      </c>
      <c r="M1517" s="1" t="e">
        <v>#N/A</v>
      </c>
    </row>
    <row r="1518" spans="1:13">
      <c r="A1518" s="1" t="s">
        <v>4216</v>
      </c>
      <c r="B1518" s="13">
        <v>0</v>
      </c>
      <c r="K1518" s="1" t="s">
        <v>4286</v>
      </c>
      <c r="L1518" s="23" t="e">
        <v>#N/A</v>
      </c>
      <c r="M1518" s="1" t="e">
        <v>#N/A</v>
      </c>
    </row>
    <row r="1519" spans="1:13">
      <c r="A1519" s="1" t="s">
        <v>4217</v>
      </c>
      <c r="B1519" s="13">
        <v>0</v>
      </c>
      <c r="K1519" s="1" t="s">
        <v>4286</v>
      </c>
      <c r="L1519" s="23" t="e">
        <v>#N/A</v>
      </c>
      <c r="M1519" s="1" t="e">
        <v>#N/A</v>
      </c>
    </row>
    <row r="1520" spans="1:13">
      <c r="A1520" s="1" t="s">
        <v>4218</v>
      </c>
      <c r="B1520" s="13">
        <v>0</v>
      </c>
      <c r="K1520" s="1" t="s">
        <v>4286</v>
      </c>
      <c r="L1520" s="23" t="e">
        <v>#N/A</v>
      </c>
      <c r="M1520" s="1" t="e">
        <v>#N/A</v>
      </c>
    </row>
    <row r="1521" spans="1:13">
      <c r="A1521" s="1" t="s">
        <v>4219</v>
      </c>
      <c r="B1521" s="13">
        <v>0</v>
      </c>
      <c r="K1521" s="1" t="s">
        <v>4286</v>
      </c>
      <c r="L1521" s="23" t="e">
        <v>#N/A</v>
      </c>
      <c r="M1521" s="1" t="e">
        <v>#N/A</v>
      </c>
    </row>
    <row r="1522" spans="1:13">
      <c r="A1522" s="1" t="s">
        <v>4220</v>
      </c>
      <c r="B1522" s="13">
        <v>0</v>
      </c>
      <c r="K1522" s="1" t="s">
        <v>4286</v>
      </c>
      <c r="L1522" s="23" t="e">
        <v>#N/A</v>
      </c>
      <c r="M1522" s="1" t="e">
        <v>#N/A</v>
      </c>
    </row>
    <row r="1523" spans="1:13">
      <c r="A1523" s="1" t="s">
        <v>4221</v>
      </c>
      <c r="B1523" s="13">
        <v>0</v>
      </c>
      <c r="K1523" s="1" t="s">
        <v>4286</v>
      </c>
      <c r="L1523" s="23" t="e">
        <v>#N/A</v>
      </c>
      <c r="M1523" s="1" t="e">
        <v>#N/A</v>
      </c>
    </row>
    <row r="1524" spans="1:13">
      <c r="A1524" s="1" t="s">
        <v>4222</v>
      </c>
      <c r="B1524" s="13">
        <v>0</v>
      </c>
      <c r="K1524" s="1" t="s">
        <v>4286</v>
      </c>
      <c r="L1524" s="23" t="e">
        <v>#N/A</v>
      </c>
      <c r="M1524" s="1" t="e">
        <v>#N/A</v>
      </c>
    </row>
    <row r="1525" spans="1:13">
      <c r="A1525" s="1" t="s">
        <v>4223</v>
      </c>
      <c r="B1525" s="13">
        <v>0</v>
      </c>
      <c r="K1525" s="1" t="s">
        <v>4286</v>
      </c>
      <c r="L1525" s="23" t="e">
        <v>#N/A</v>
      </c>
      <c r="M1525" s="1" t="e">
        <v>#N/A</v>
      </c>
    </row>
    <row r="1526" spans="1:13">
      <c r="A1526" s="1" t="s">
        <v>4224</v>
      </c>
      <c r="B1526" s="13">
        <v>0</v>
      </c>
      <c r="K1526" s="1" t="s">
        <v>4286</v>
      </c>
      <c r="L1526" s="23" t="e">
        <v>#N/A</v>
      </c>
      <c r="M1526" s="1" t="e">
        <v>#N/A</v>
      </c>
    </row>
    <row r="1527" spans="1:13">
      <c r="A1527" s="1" t="s">
        <v>4225</v>
      </c>
      <c r="B1527" s="13">
        <v>0</v>
      </c>
      <c r="K1527" s="1" t="s">
        <v>4286</v>
      </c>
      <c r="L1527" s="23" t="e">
        <v>#N/A</v>
      </c>
      <c r="M1527" s="1" t="e">
        <v>#N/A</v>
      </c>
    </row>
    <row r="1528" spans="1:13">
      <c r="A1528" s="1" t="s">
        <v>4226</v>
      </c>
      <c r="B1528" s="13">
        <v>0</v>
      </c>
      <c r="K1528" s="1" t="s">
        <v>4286</v>
      </c>
      <c r="L1528" s="23" t="e">
        <v>#N/A</v>
      </c>
      <c r="M1528" s="1" t="e">
        <v>#N/A</v>
      </c>
    </row>
    <row r="1529" spans="1:13">
      <c r="A1529" s="1" t="s">
        <v>4227</v>
      </c>
      <c r="B1529" s="13">
        <v>0</v>
      </c>
      <c r="K1529" s="1" t="s">
        <v>4286</v>
      </c>
      <c r="L1529" s="23" t="e">
        <v>#N/A</v>
      </c>
      <c r="M1529" s="1" t="e">
        <v>#N/A</v>
      </c>
    </row>
    <row r="1530" spans="1:13">
      <c r="A1530" s="1" t="s">
        <v>4228</v>
      </c>
      <c r="B1530" s="13">
        <v>0</v>
      </c>
      <c r="K1530" s="1" t="s">
        <v>4286</v>
      </c>
      <c r="L1530" s="23" t="e">
        <v>#N/A</v>
      </c>
      <c r="M1530" s="1" t="e">
        <v>#N/A</v>
      </c>
    </row>
    <row r="1531" spans="1:13">
      <c r="A1531" s="1" t="s">
        <v>4229</v>
      </c>
      <c r="B1531" s="13">
        <v>0</v>
      </c>
      <c r="K1531" s="1" t="s">
        <v>4286</v>
      </c>
      <c r="L1531" s="23" t="e">
        <v>#N/A</v>
      </c>
      <c r="M1531" s="1" t="e">
        <v>#N/A</v>
      </c>
    </row>
    <row r="1532" spans="1:13">
      <c r="A1532" s="1" t="s">
        <v>4230</v>
      </c>
      <c r="B1532" s="13">
        <v>0</v>
      </c>
      <c r="K1532" s="1" t="s">
        <v>4286</v>
      </c>
      <c r="L1532" s="23" t="e">
        <v>#N/A</v>
      </c>
      <c r="M1532" s="1" t="e">
        <v>#N/A</v>
      </c>
    </row>
    <row r="1533" spans="1:13">
      <c r="A1533" s="1" t="s">
        <v>4231</v>
      </c>
      <c r="B1533" s="13">
        <v>0</v>
      </c>
      <c r="K1533" s="1" t="s">
        <v>4286</v>
      </c>
      <c r="L1533" s="23" t="e">
        <v>#N/A</v>
      </c>
      <c r="M1533" s="1" t="e">
        <v>#N/A</v>
      </c>
    </row>
    <row r="1534" spans="1:13">
      <c r="A1534" s="1" t="s">
        <v>4232</v>
      </c>
      <c r="B1534" s="13">
        <v>0</v>
      </c>
      <c r="K1534" s="1" t="s">
        <v>4286</v>
      </c>
      <c r="L1534" s="23" t="e">
        <v>#N/A</v>
      </c>
      <c r="M1534" s="1" t="e">
        <v>#N/A</v>
      </c>
    </row>
    <row r="1535" spans="1:13">
      <c r="A1535" s="1" t="s">
        <v>4233</v>
      </c>
      <c r="B1535" s="13">
        <v>0</v>
      </c>
      <c r="K1535" s="1" t="s">
        <v>4286</v>
      </c>
      <c r="L1535" s="23" t="e">
        <v>#N/A</v>
      </c>
      <c r="M1535" s="1" t="e">
        <v>#N/A</v>
      </c>
    </row>
    <row r="1536" spans="1:13">
      <c r="A1536" s="1" t="s">
        <v>4234</v>
      </c>
      <c r="B1536" s="13">
        <v>0</v>
      </c>
      <c r="K1536" s="1" t="s">
        <v>4286</v>
      </c>
      <c r="L1536" s="23" t="e">
        <v>#N/A</v>
      </c>
      <c r="M1536" s="1" t="e">
        <v>#N/A</v>
      </c>
    </row>
    <row r="1537" spans="1:13">
      <c r="A1537" s="1" t="s">
        <v>4235</v>
      </c>
      <c r="B1537" s="13">
        <v>0</v>
      </c>
      <c r="K1537" s="1" t="s">
        <v>4286</v>
      </c>
      <c r="L1537" s="23" t="e">
        <v>#N/A</v>
      </c>
      <c r="M1537" s="1" t="e">
        <v>#N/A</v>
      </c>
    </row>
    <row r="1538" spans="1:13">
      <c r="A1538" s="1" t="s">
        <v>4236</v>
      </c>
      <c r="B1538" s="13">
        <v>0</v>
      </c>
      <c r="K1538" s="1" t="s">
        <v>4286</v>
      </c>
      <c r="L1538" s="23" t="e">
        <v>#N/A</v>
      </c>
      <c r="M1538" s="1" t="e">
        <v>#N/A</v>
      </c>
    </row>
    <row r="1539" spans="1:13">
      <c r="A1539" s="1" t="s">
        <v>4237</v>
      </c>
      <c r="B1539" s="13">
        <v>0</v>
      </c>
      <c r="K1539" s="1" t="s">
        <v>4286</v>
      </c>
      <c r="L1539" s="23" t="e">
        <v>#N/A</v>
      </c>
      <c r="M1539" s="1" t="e">
        <v>#N/A</v>
      </c>
    </row>
    <row r="1540" spans="1:13">
      <c r="A1540" s="1" t="s">
        <v>4238</v>
      </c>
      <c r="B1540" s="13">
        <v>0</v>
      </c>
      <c r="K1540" s="1" t="s">
        <v>4286</v>
      </c>
      <c r="L1540" s="23" t="e">
        <v>#N/A</v>
      </c>
      <c r="M1540" s="1" t="e">
        <v>#N/A</v>
      </c>
    </row>
    <row r="1541" spans="1:13">
      <c r="A1541" s="1" t="s">
        <v>4239</v>
      </c>
      <c r="B1541" s="13">
        <v>0</v>
      </c>
      <c r="K1541" s="1" t="s">
        <v>4286</v>
      </c>
      <c r="L1541" s="23" t="e">
        <v>#N/A</v>
      </c>
      <c r="M1541" s="1" t="e">
        <v>#N/A</v>
      </c>
    </row>
    <row r="1542" spans="1:13">
      <c r="A1542" s="1" t="s">
        <v>4240</v>
      </c>
      <c r="B1542" s="13">
        <v>0</v>
      </c>
      <c r="K1542" s="1" t="s">
        <v>4286</v>
      </c>
      <c r="L1542" s="23" t="e">
        <v>#N/A</v>
      </c>
      <c r="M1542" s="1" t="e">
        <v>#N/A</v>
      </c>
    </row>
    <row r="1543" spans="1:13">
      <c r="A1543" s="1" t="s">
        <v>4056</v>
      </c>
      <c r="B1543" s="13" t="s">
        <v>4057</v>
      </c>
      <c r="K1543" s="1" t="s">
        <v>4286</v>
      </c>
      <c r="L1543" s="23" t="e">
        <v>#N/A</v>
      </c>
      <c r="M1543" s="1" t="e">
        <v>#N/A</v>
      </c>
    </row>
    <row r="1544" spans="1:13">
      <c r="A1544" s="1" t="s">
        <v>4059</v>
      </c>
      <c r="B1544" s="13" t="s">
        <v>4060</v>
      </c>
      <c r="K1544" s="1" t="s">
        <v>4286</v>
      </c>
      <c r="L1544" s="23" t="e">
        <v>#N/A</v>
      </c>
      <c r="M1544" s="1" t="e">
        <v>#N/A</v>
      </c>
    </row>
    <row r="1545" spans="1:13">
      <c r="A1545" s="1" t="s">
        <v>4062</v>
      </c>
      <c r="B1545" s="13" t="s">
        <v>4063</v>
      </c>
      <c r="K1545" s="1" t="s">
        <v>4286</v>
      </c>
      <c r="L1545" s="23" t="e">
        <v>#N/A</v>
      </c>
      <c r="M1545" s="1" t="e">
        <v>#N/A</v>
      </c>
    </row>
    <row r="1546" spans="1:13">
      <c r="A1546" s="1" t="s">
        <v>4064</v>
      </c>
      <c r="B1546" s="13" t="s">
        <v>4060</v>
      </c>
      <c r="K1546" s="1" t="s">
        <v>4286</v>
      </c>
      <c r="L1546" s="23" t="e">
        <v>#N/A</v>
      </c>
      <c r="M1546" s="1" t="e">
        <v>#N/A</v>
      </c>
    </row>
    <row r="1547" spans="1:13">
      <c r="A1547" s="1" t="s">
        <v>4065</v>
      </c>
      <c r="B1547" s="13" t="s">
        <v>4066</v>
      </c>
      <c r="K1547" s="1" t="s">
        <v>4286</v>
      </c>
      <c r="L1547" s="23" t="e">
        <v>#N/A</v>
      </c>
      <c r="M1547" s="1" t="e">
        <v>#N/A</v>
      </c>
    </row>
    <row r="1548" spans="1:13">
      <c r="A1548" s="1" t="s">
        <v>4067</v>
      </c>
      <c r="B1548" s="13" t="s">
        <v>4068</v>
      </c>
      <c r="K1548" s="1" t="s">
        <v>4286</v>
      </c>
      <c r="L1548" s="23" t="e">
        <v>#N/A</v>
      </c>
      <c r="M1548" s="1" t="e">
        <v>#N/A</v>
      </c>
    </row>
    <row r="1549" spans="1:13">
      <c r="A1549" s="1" t="s">
        <v>4069</v>
      </c>
      <c r="B1549" s="13" t="s">
        <v>4063</v>
      </c>
      <c r="K1549" s="1" t="s">
        <v>4286</v>
      </c>
      <c r="L1549" s="23" t="e">
        <v>#N/A</v>
      </c>
      <c r="M1549" s="1" t="e">
        <v>#N/A</v>
      </c>
    </row>
    <row r="1550" spans="1:13">
      <c r="A1550" s="1" t="s">
        <v>4070</v>
      </c>
      <c r="B1550" s="13" t="s">
        <v>4060</v>
      </c>
      <c r="K1550" s="1" t="s">
        <v>4286</v>
      </c>
      <c r="L1550" s="23" t="e">
        <v>#N/A</v>
      </c>
      <c r="M1550" s="1" t="e">
        <v>#N/A</v>
      </c>
    </row>
    <row r="1551" spans="1:13">
      <c r="A1551" s="1" t="s">
        <v>4071</v>
      </c>
      <c r="B1551" s="13" t="s">
        <v>4068</v>
      </c>
      <c r="K1551" s="1" t="s">
        <v>4286</v>
      </c>
      <c r="L1551" s="23" t="e">
        <v>#N/A</v>
      </c>
      <c r="M1551" s="1" t="e">
        <v>#N/A</v>
      </c>
    </row>
    <row r="1552" spans="1:13">
      <c r="A1552" s="1" t="s">
        <v>4072</v>
      </c>
      <c r="B1552" s="13" t="s">
        <v>4068</v>
      </c>
      <c r="K1552" s="1" t="s">
        <v>4286</v>
      </c>
      <c r="L1552" s="23" t="e">
        <v>#N/A</v>
      </c>
      <c r="M1552" s="1" t="e">
        <v>#N/A</v>
      </c>
    </row>
    <row r="1553" spans="1:13">
      <c r="A1553" s="1" t="s">
        <v>4073</v>
      </c>
      <c r="B1553" s="13" t="s">
        <v>4060</v>
      </c>
      <c r="K1553" s="1" t="s">
        <v>4286</v>
      </c>
      <c r="L1553" s="23" t="e">
        <v>#N/A</v>
      </c>
      <c r="M1553" s="1" t="e">
        <v>#N/A</v>
      </c>
    </row>
    <row r="1554" spans="1:13">
      <c r="A1554" s="1" t="s">
        <v>4074</v>
      </c>
      <c r="B1554" s="13" t="s">
        <v>4060</v>
      </c>
      <c r="K1554" s="1" t="s">
        <v>4286</v>
      </c>
      <c r="L1554" s="23" t="e">
        <v>#N/A</v>
      </c>
      <c r="M1554" s="1" t="e">
        <v>#N/A</v>
      </c>
    </row>
    <row r="1555" spans="1:13">
      <c r="A1555" s="1" t="s">
        <v>4075</v>
      </c>
      <c r="B1555" s="13" t="s">
        <v>4068</v>
      </c>
      <c r="K1555" s="1" t="s">
        <v>4286</v>
      </c>
      <c r="L1555" s="23" t="e">
        <v>#N/A</v>
      </c>
      <c r="M1555" s="1" t="e">
        <v>#N/A</v>
      </c>
    </row>
    <row r="1556" spans="1:13">
      <c r="A1556" s="1" t="s">
        <v>4096</v>
      </c>
      <c r="B1556" s="13">
        <v>0</v>
      </c>
      <c r="K1556" s="1" t="s">
        <v>4286</v>
      </c>
      <c r="L1556" s="23" t="e">
        <v>#N/A</v>
      </c>
      <c r="M1556" s="1" t="e">
        <v>#N/A</v>
      </c>
    </row>
    <row r="1557" spans="1:13">
      <c r="A1557" s="1" t="s">
        <v>4099</v>
      </c>
      <c r="B1557" s="13">
        <v>0</v>
      </c>
      <c r="K1557" s="1" t="s">
        <v>4286</v>
      </c>
      <c r="L1557" s="23" t="e">
        <v>#N/A</v>
      </c>
      <c r="M1557" s="1" t="e">
        <v>#N/A</v>
      </c>
    </row>
    <row r="1558" spans="1:13">
      <c r="A1558" s="1" t="s">
        <v>4100</v>
      </c>
      <c r="B1558" s="13">
        <v>0</v>
      </c>
      <c r="K1558" s="1" t="s">
        <v>4286</v>
      </c>
      <c r="L1558" s="23" t="e">
        <v>#N/A</v>
      </c>
      <c r="M1558" s="1" t="e">
        <v>#N/A</v>
      </c>
    </row>
    <row r="1559" spans="1:13">
      <c r="A1559" s="1" t="s">
        <v>4101</v>
      </c>
      <c r="B1559" s="13">
        <v>0</v>
      </c>
      <c r="K1559" s="1" t="s">
        <v>4286</v>
      </c>
      <c r="L1559" s="23" t="e">
        <v>#N/A</v>
      </c>
      <c r="M1559" s="1" t="e">
        <v>#N/A</v>
      </c>
    </row>
    <row r="1560" spans="1:13">
      <c r="A1560" s="1" t="s">
        <v>4102</v>
      </c>
      <c r="B1560" s="13">
        <v>0</v>
      </c>
      <c r="K1560" s="1" t="s">
        <v>4286</v>
      </c>
      <c r="L1560" s="23" t="e">
        <v>#N/A</v>
      </c>
      <c r="M1560" s="1" t="e">
        <v>#N/A</v>
      </c>
    </row>
    <row r="1561" spans="1:13">
      <c r="A1561" s="1" t="s">
        <v>4103</v>
      </c>
      <c r="B1561" s="13">
        <v>0</v>
      </c>
      <c r="K1561" s="1" t="s">
        <v>4286</v>
      </c>
      <c r="L1561" s="23" t="e">
        <v>#N/A</v>
      </c>
      <c r="M1561" s="1" t="e">
        <v>#N/A</v>
      </c>
    </row>
    <row r="1562" spans="1:13">
      <c r="A1562" s="1" t="s">
        <v>4104</v>
      </c>
      <c r="B1562" s="13">
        <v>0</v>
      </c>
      <c r="K1562" s="1" t="s">
        <v>4286</v>
      </c>
      <c r="L1562" s="23" t="e">
        <v>#N/A</v>
      </c>
      <c r="M1562" s="1" t="e">
        <v>#N/A</v>
      </c>
    </row>
    <row r="1563" spans="1:13">
      <c r="A1563" s="1" t="s">
        <v>4105</v>
      </c>
      <c r="B1563" s="13">
        <v>0</v>
      </c>
      <c r="K1563" s="1" t="s">
        <v>4286</v>
      </c>
      <c r="L1563" s="23" t="e">
        <v>#N/A</v>
      </c>
      <c r="M1563" s="1" t="e">
        <v>#N/A</v>
      </c>
    </row>
    <row r="1564" spans="1:13">
      <c r="A1564" s="1" t="s">
        <v>4106</v>
      </c>
      <c r="B1564" s="13">
        <v>0</v>
      </c>
      <c r="K1564" s="1" t="s">
        <v>4286</v>
      </c>
      <c r="L1564" s="23" t="e">
        <v>#N/A</v>
      </c>
      <c r="M1564" s="1" t="e">
        <v>#N/A</v>
      </c>
    </row>
    <row r="1565" spans="1:13">
      <c r="A1565" s="1" t="s">
        <v>4107</v>
      </c>
      <c r="B1565" s="13">
        <v>0</v>
      </c>
      <c r="K1565" s="1" t="s">
        <v>4286</v>
      </c>
      <c r="L1565" s="23" t="e">
        <v>#N/A</v>
      </c>
      <c r="M1565" s="1" t="e">
        <v>#N/A</v>
      </c>
    </row>
    <row r="1566" spans="1:13">
      <c r="A1566" s="1" t="s">
        <v>4108</v>
      </c>
      <c r="B1566" s="13">
        <v>0</v>
      </c>
      <c r="K1566" s="1" t="s">
        <v>4286</v>
      </c>
      <c r="L1566" s="23" t="e">
        <v>#N/A</v>
      </c>
      <c r="M1566" s="1" t="e">
        <v>#N/A</v>
      </c>
    </row>
    <row r="1567" spans="1:13">
      <c r="A1567" s="1" t="s">
        <v>4109</v>
      </c>
      <c r="B1567" s="13">
        <v>0</v>
      </c>
      <c r="K1567" s="1" t="s">
        <v>4286</v>
      </c>
      <c r="L1567" s="23" t="e">
        <v>#N/A</v>
      </c>
      <c r="M1567" s="1" t="e">
        <v>#N/A</v>
      </c>
    </row>
    <row r="1568" spans="1:13">
      <c r="A1568" s="1" t="s">
        <v>4110</v>
      </c>
      <c r="B1568" s="13">
        <v>0</v>
      </c>
      <c r="K1568" s="1" t="s">
        <v>4286</v>
      </c>
      <c r="L1568" s="23" t="e">
        <v>#N/A</v>
      </c>
      <c r="M1568" s="1" t="e">
        <v>#N/A</v>
      </c>
    </row>
    <row r="1569" spans="1:13">
      <c r="A1569" s="1" t="s">
        <v>4111</v>
      </c>
      <c r="B1569" s="13">
        <v>0</v>
      </c>
      <c r="K1569" s="1" t="s">
        <v>4286</v>
      </c>
      <c r="L1569" s="23" t="e">
        <v>#N/A</v>
      </c>
      <c r="M1569" s="1" t="e">
        <v>#N/A</v>
      </c>
    </row>
    <row r="1570" spans="1:13">
      <c r="A1570" s="1" t="s">
        <v>4136</v>
      </c>
      <c r="B1570" s="13">
        <v>0</v>
      </c>
      <c r="L1570" s="23" t="e">
        <v>#N/A</v>
      </c>
      <c r="M1570" s="1">
        <v>0</v>
      </c>
    </row>
    <row r="1571" spans="1:13">
      <c r="A1571" s="1" t="s">
        <v>4139</v>
      </c>
      <c r="B1571" s="13">
        <v>0</v>
      </c>
      <c r="L1571" s="23" t="e">
        <v>#N/A</v>
      </c>
      <c r="M1571" s="1">
        <v>0</v>
      </c>
    </row>
    <row r="1572" spans="1:13">
      <c r="A1572" s="1" t="s">
        <v>4140</v>
      </c>
      <c r="B1572" s="13">
        <v>0</v>
      </c>
      <c r="L1572" s="23" t="e">
        <v>#N/A</v>
      </c>
      <c r="M1572" s="1">
        <v>0</v>
      </c>
    </row>
    <row r="1573" spans="1:13">
      <c r="A1573" s="1" t="s">
        <v>4141</v>
      </c>
      <c r="B1573" s="13">
        <v>0</v>
      </c>
      <c r="L1573" s="23" t="e">
        <v>#N/A</v>
      </c>
      <c r="M1573" s="1">
        <v>0</v>
      </c>
    </row>
    <row r="1574" spans="1:13">
      <c r="A1574" s="1" t="s">
        <v>4142</v>
      </c>
      <c r="B1574" s="13">
        <v>0</v>
      </c>
      <c r="L1574" s="23" t="e">
        <v>#N/A</v>
      </c>
      <c r="M1574" s="1">
        <v>0</v>
      </c>
    </row>
    <row r="1575" spans="1:13">
      <c r="A1575" s="1" t="s">
        <v>4143</v>
      </c>
      <c r="B1575" s="13">
        <v>0</v>
      </c>
      <c r="L1575" s="23" t="e">
        <v>#N/A</v>
      </c>
      <c r="M1575" s="1">
        <v>0</v>
      </c>
    </row>
    <row r="1576" spans="1:13">
      <c r="A1576" s="1" t="s">
        <v>4144</v>
      </c>
      <c r="B1576" s="13">
        <v>0</v>
      </c>
      <c r="L1576" s="23" t="e">
        <v>#N/A</v>
      </c>
      <c r="M1576" s="1">
        <v>0</v>
      </c>
    </row>
    <row r="1577" spans="1:13">
      <c r="A1577" s="1" t="s">
        <v>4146</v>
      </c>
      <c r="B1577" s="13">
        <v>0</v>
      </c>
      <c r="L1577" s="23" t="e">
        <v>#N/A</v>
      </c>
      <c r="M1577" s="1">
        <v>0</v>
      </c>
    </row>
    <row r="1578" spans="1:13">
      <c r="A1578" s="1" t="s">
        <v>4147</v>
      </c>
      <c r="B1578" s="13">
        <v>0</v>
      </c>
      <c r="L1578" s="23" t="e">
        <v>#N/A</v>
      </c>
      <c r="M1578" s="1">
        <v>0</v>
      </c>
    </row>
    <row r="1579" spans="1:13">
      <c r="A1579" s="1" t="s">
        <v>4148</v>
      </c>
      <c r="B1579" s="13">
        <v>0</v>
      </c>
      <c r="L1579" s="23" t="e">
        <v>#N/A</v>
      </c>
      <c r="M1579" s="1">
        <v>0</v>
      </c>
    </row>
    <row r="1580" spans="1:13">
      <c r="A1580" s="1" t="s">
        <v>4149</v>
      </c>
      <c r="B1580" s="13">
        <v>0</v>
      </c>
      <c r="L1580" s="23" t="e">
        <v>#N/A</v>
      </c>
      <c r="M1580" s="1">
        <v>0</v>
      </c>
    </row>
    <row r="1581" spans="1:13">
      <c r="A1581" s="1" t="s">
        <v>4150</v>
      </c>
      <c r="B1581" s="13">
        <v>0</v>
      </c>
      <c r="L1581" s="23" t="e">
        <v>#N/A</v>
      </c>
      <c r="M1581" s="1">
        <v>0</v>
      </c>
    </row>
    <row r="1582" spans="1:13">
      <c r="A1582" s="1" t="s">
        <v>4151</v>
      </c>
      <c r="B1582" s="13">
        <v>0</v>
      </c>
      <c r="L1582" s="23" t="e">
        <v>#N/A</v>
      </c>
      <c r="M1582" s="1">
        <v>0</v>
      </c>
    </row>
    <row r="1583" spans="1:13">
      <c r="A1583" s="1" t="s">
        <v>4152</v>
      </c>
      <c r="B1583" s="13">
        <v>0</v>
      </c>
      <c r="L1583" s="23" t="e">
        <v>#N/A</v>
      </c>
      <c r="M1583" s="1">
        <v>0</v>
      </c>
    </row>
    <row r="1584" spans="1:13">
      <c r="A1584" s="1" t="s">
        <v>4153</v>
      </c>
      <c r="B1584" s="13">
        <v>0</v>
      </c>
      <c r="L1584" s="23" t="e">
        <v>#N/A</v>
      </c>
      <c r="M1584" s="1">
        <v>0</v>
      </c>
    </row>
    <row r="1585" spans="1:13">
      <c r="A1585" s="1" t="s">
        <v>4154</v>
      </c>
      <c r="B1585" s="13">
        <v>0</v>
      </c>
      <c r="L1585" s="23" t="e">
        <v>#N/A</v>
      </c>
      <c r="M1585" s="1">
        <v>0</v>
      </c>
    </row>
    <row r="1586" spans="1:13">
      <c r="A1586" s="1" t="s">
        <v>4155</v>
      </c>
      <c r="B1586" s="13">
        <v>0</v>
      </c>
      <c r="L1586" s="23" t="e">
        <v>#N/A</v>
      </c>
      <c r="M1586" s="1">
        <v>0</v>
      </c>
    </row>
    <row r="1587" spans="1:13">
      <c r="A1587" s="1" t="s">
        <v>4156</v>
      </c>
      <c r="B1587" s="13">
        <v>0</v>
      </c>
      <c r="L1587" s="23" t="e">
        <v>#N/A</v>
      </c>
      <c r="M1587" s="1">
        <v>0</v>
      </c>
    </row>
    <row r="1588" spans="1:13">
      <c r="A1588" s="1" t="s">
        <v>4157</v>
      </c>
      <c r="B1588" s="13">
        <v>0</v>
      </c>
      <c r="L1588" s="23" t="e">
        <v>#N/A</v>
      </c>
      <c r="M1588" s="1">
        <v>0</v>
      </c>
    </row>
    <row r="1589" spans="1:13">
      <c r="A1589" s="1" t="s">
        <v>4158</v>
      </c>
      <c r="B1589" s="13">
        <v>0</v>
      </c>
      <c r="L1589" s="23" t="e">
        <v>#N/A</v>
      </c>
      <c r="M1589" s="1">
        <v>0</v>
      </c>
    </row>
    <row r="1590" spans="1:13">
      <c r="A1590" s="1" t="s">
        <v>4159</v>
      </c>
      <c r="B1590" s="13">
        <v>0</v>
      </c>
      <c r="L1590" s="23" t="e">
        <v>#N/A</v>
      </c>
      <c r="M1590" s="1">
        <v>0</v>
      </c>
    </row>
    <row r="1591" spans="1:13">
      <c r="A1591" s="1" t="s">
        <v>4160</v>
      </c>
      <c r="B1591" s="13">
        <v>0</v>
      </c>
      <c r="L1591" s="23" t="e">
        <v>#N/A</v>
      </c>
      <c r="M1591" s="1">
        <v>0</v>
      </c>
    </row>
    <row r="1592" spans="1:13">
      <c r="A1592" s="1" t="s">
        <v>4161</v>
      </c>
      <c r="B1592" s="13">
        <v>0</v>
      </c>
      <c r="L1592" s="23" t="e">
        <v>#N/A</v>
      </c>
      <c r="M1592" s="1">
        <v>0</v>
      </c>
    </row>
    <row r="1593" spans="1:13">
      <c r="A1593" s="1" t="s">
        <v>4162</v>
      </c>
      <c r="B1593" s="13">
        <v>0</v>
      </c>
      <c r="L1593" s="23" t="e">
        <v>#N/A</v>
      </c>
      <c r="M1593" s="1">
        <v>0</v>
      </c>
    </row>
    <row r="1594" spans="1:13">
      <c r="A1594" s="1" t="s">
        <v>4163</v>
      </c>
      <c r="B1594" s="13">
        <v>0</v>
      </c>
      <c r="L1594" s="23" t="e">
        <v>#N/A</v>
      </c>
      <c r="M1594" s="1">
        <v>0</v>
      </c>
    </row>
    <row r="1595" spans="1:13">
      <c r="A1595" s="1" t="s">
        <v>4164</v>
      </c>
      <c r="B1595" s="13">
        <v>0</v>
      </c>
      <c r="L1595" s="23" t="e">
        <v>#N/A</v>
      </c>
      <c r="M1595" s="1">
        <v>0</v>
      </c>
    </row>
    <row r="1596" spans="1:13">
      <c r="A1596" s="1" t="s">
        <v>4165</v>
      </c>
      <c r="B1596" s="13">
        <v>0</v>
      </c>
      <c r="L1596" s="23" t="e">
        <v>#N/A</v>
      </c>
      <c r="M1596" s="1">
        <v>0</v>
      </c>
    </row>
    <row r="1597" spans="1:13">
      <c r="A1597" s="1" t="s">
        <v>4166</v>
      </c>
      <c r="B1597" s="13">
        <v>0</v>
      </c>
      <c r="L1597" s="23" t="e">
        <v>#N/A</v>
      </c>
      <c r="M1597" s="1">
        <v>0</v>
      </c>
    </row>
    <row r="1598" spans="1:13">
      <c r="A1598" s="1" t="s">
        <v>4167</v>
      </c>
      <c r="B1598" s="13">
        <v>0</v>
      </c>
      <c r="L1598" s="23" t="e">
        <v>#N/A</v>
      </c>
      <c r="M1598" s="1">
        <v>0</v>
      </c>
    </row>
    <row r="1599" spans="1:13">
      <c r="A1599" s="1" t="s">
        <v>4168</v>
      </c>
      <c r="B1599" s="13">
        <v>0</v>
      </c>
      <c r="L1599" s="23" t="e">
        <v>#N/A</v>
      </c>
      <c r="M1599" s="1">
        <v>0</v>
      </c>
    </row>
    <row r="1600" spans="1:13">
      <c r="A1600" s="1" t="s">
        <v>4169</v>
      </c>
      <c r="B1600" s="13">
        <v>0</v>
      </c>
      <c r="L1600" s="23" t="e">
        <v>#N/A</v>
      </c>
      <c r="M1600" s="1">
        <v>0</v>
      </c>
    </row>
    <row r="1601" spans="1:13">
      <c r="A1601" s="1" t="s">
        <v>4170</v>
      </c>
      <c r="B1601" s="13">
        <v>0</v>
      </c>
      <c r="L1601" s="23" t="e">
        <v>#N/A</v>
      </c>
      <c r="M1601" s="1">
        <v>0</v>
      </c>
    </row>
    <row r="1602" spans="1:13">
      <c r="A1602" s="1" t="s">
        <v>4171</v>
      </c>
      <c r="B1602" s="13">
        <v>0</v>
      </c>
      <c r="L1602" s="23" t="e">
        <v>#N/A</v>
      </c>
      <c r="M1602" s="1">
        <v>0</v>
      </c>
    </row>
    <row r="1603" spans="1:13">
      <c r="A1603" s="1" t="s">
        <v>4172</v>
      </c>
      <c r="B1603" s="13">
        <v>0</v>
      </c>
      <c r="L1603" s="23" t="e">
        <v>#N/A</v>
      </c>
      <c r="M1603" s="1">
        <v>0</v>
      </c>
    </row>
    <row r="1604" spans="1:13">
      <c r="A1604" s="1" t="s">
        <v>4173</v>
      </c>
      <c r="B1604" s="13">
        <v>0</v>
      </c>
      <c r="L1604" s="23" t="e">
        <v>#N/A</v>
      </c>
      <c r="M1604" s="1">
        <v>0</v>
      </c>
    </row>
    <row r="1605" spans="1:13">
      <c r="A1605" s="1" t="s">
        <v>4174</v>
      </c>
      <c r="B1605" s="13">
        <v>0</v>
      </c>
      <c r="L1605" s="23" t="e">
        <v>#N/A</v>
      </c>
      <c r="M1605" s="1">
        <v>0</v>
      </c>
    </row>
    <row r="1606" spans="1:13">
      <c r="A1606" s="1" t="s">
        <v>4175</v>
      </c>
      <c r="B1606" s="13">
        <v>0</v>
      </c>
      <c r="L1606" s="23" t="e">
        <v>#N/A</v>
      </c>
      <c r="M1606" s="1">
        <v>0</v>
      </c>
    </row>
    <row r="1607" spans="1:13">
      <c r="A1607" s="1" t="s">
        <v>4176</v>
      </c>
      <c r="B1607" s="13">
        <v>0</v>
      </c>
      <c r="L1607" s="23" t="e">
        <v>#N/A</v>
      </c>
      <c r="M1607" s="1">
        <v>0</v>
      </c>
    </row>
    <row r="1608" spans="1:13">
      <c r="A1608" s="1" t="s">
        <v>4183</v>
      </c>
      <c r="B1608" s="13">
        <v>0</v>
      </c>
      <c r="L1608" s="23" t="e">
        <v>#N/A</v>
      </c>
      <c r="M1608" s="1">
        <v>0</v>
      </c>
    </row>
    <row r="1609" spans="1:13">
      <c r="A1609" s="1" t="s">
        <v>4184</v>
      </c>
      <c r="B1609" s="13">
        <v>0</v>
      </c>
      <c r="L1609" s="23" t="e">
        <v>#N/A</v>
      </c>
      <c r="M1609" s="1">
        <v>0</v>
      </c>
    </row>
    <row r="1610" spans="1:13">
      <c r="A1610" s="1" t="s">
        <v>4185</v>
      </c>
      <c r="B1610" s="13">
        <v>0</v>
      </c>
      <c r="L1610" s="23" t="e">
        <v>#N/A</v>
      </c>
      <c r="M1610" s="1">
        <v>0</v>
      </c>
    </row>
    <row r="1611" spans="1:13">
      <c r="A1611" s="1" t="s">
        <v>4186</v>
      </c>
      <c r="B1611" s="13">
        <v>0</v>
      </c>
      <c r="L1611" s="23" t="e">
        <v>#N/A</v>
      </c>
      <c r="M1611" s="1">
        <v>0</v>
      </c>
    </row>
    <row r="1612" spans="1:13">
      <c r="A1612" s="1" t="s">
        <v>4187</v>
      </c>
      <c r="B1612" s="13">
        <v>0</v>
      </c>
      <c r="L1612" s="23" t="e">
        <v>#N/A</v>
      </c>
      <c r="M1612" s="1">
        <v>0</v>
      </c>
    </row>
    <row r="1613" spans="1:13">
      <c r="A1613" s="1" t="s">
        <v>2078</v>
      </c>
      <c r="B1613" s="13" t="s">
        <v>668</v>
      </c>
      <c r="L1613" s="23" t="e">
        <v>#N/A</v>
      </c>
      <c r="M1613" s="1" t="s">
        <v>1251</v>
      </c>
    </row>
    <row r="1614" spans="1:13">
      <c r="A1614" s="1" t="s">
        <v>2080</v>
      </c>
      <c r="B1614" s="13" t="s">
        <v>668</v>
      </c>
      <c r="L1614" s="23" t="e">
        <v>#N/A</v>
      </c>
      <c r="M1614" s="1" t="s">
        <v>1251</v>
      </c>
    </row>
    <row r="1615" spans="1:13">
      <c r="A1615" s="1" t="s">
        <v>2082</v>
      </c>
      <c r="B1615" s="13" t="s">
        <v>668</v>
      </c>
      <c r="L1615" s="23" t="e">
        <v>#N/A</v>
      </c>
      <c r="M1615" s="1" t="s">
        <v>1251</v>
      </c>
    </row>
    <row r="1616" spans="1:13">
      <c r="A1616" s="1" t="s">
        <v>2083</v>
      </c>
      <c r="B1616" s="13" t="s">
        <v>668</v>
      </c>
      <c r="L1616" s="23" t="e">
        <v>#N/A</v>
      </c>
      <c r="M1616" s="1" t="s">
        <v>1251</v>
      </c>
    </row>
    <row r="1617" spans="1:13">
      <c r="A1617" s="1" t="s">
        <v>3863</v>
      </c>
      <c r="B1617" s="13" t="s">
        <v>668</v>
      </c>
      <c r="L1617" s="23" t="e">
        <v>#N/A</v>
      </c>
      <c r="M1617" s="1" t="s">
        <v>819</v>
      </c>
    </row>
    <row r="1618" spans="1:13">
      <c r="A1618" s="1" t="s">
        <v>2505</v>
      </c>
      <c r="B1618" s="13" t="s">
        <v>668</v>
      </c>
      <c r="L1618" s="23" t="e">
        <v>#N/A</v>
      </c>
      <c r="M1618" s="1" t="s">
        <v>947</v>
      </c>
    </row>
    <row r="1619" spans="1:13">
      <c r="A1619" s="1" t="s">
        <v>3864</v>
      </c>
      <c r="B1619" s="13" t="s">
        <v>668</v>
      </c>
      <c r="L1619" s="23" t="e">
        <v>#N/A</v>
      </c>
      <c r="M1619" s="1" t="s">
        <v>819</v>
      </c>
    </row>
    <row r="1620" spans="1:13">
      <c r="A1620" s="1" t="s">
        <v>3865</v>
      </c>
      <c r="B1620" s="13" t="s">
        <v>668</v>
      </c>
      <c r="L1620" s="23" t="e">
        <v>#N/A</v>
      </c>
      <c r="M1620" s="1" t="s">
        <v>819</v>
      </c>
    </row>
    <row r="1621" spans="1:13">
      <c r="A1621" s="1" t="s">
        <v>3178</v>
      </c>
      <c r="B1621" s="13" t="s">
        <v>668</v>
      </c>
      <c r="L1621" s="23" t="e">
        <v>#N/A</v>
      </c>
      <c r="M1621" s="1" t="s">
        <v>3174</v>
      </c>
    </row>
    <row r="1622" spans="1:13">
      <c r="A1622" s="1" t="s">
        <v>3180</v>
      </c>
      <c r="B1622" s="13" t="s">
        <v>668</v>
      </c>
      <c r="L1622" s="23" t="e">
        <v>#N/A</v>
      </c>
      <c r="M1622" s="1" t="s">
        <v>3174</v>
      </c>
    </row>
    <row r="1623" spans="1:13">
      <c r="A1623" s="1" t="s">
        <v>3182</v>
      </c>
      <c r="B1623" s="13" t="s">
        <v>668</v>
      </c>
      <c r="L1623" s="23" t="e">
        <v>#N/A</v>
      </c>
      <c r="M1623" s="1" t="s">
        <v>3174</v>
      </c>
    </row>
    <row r="1624" spans="1:13">
      <c r="A1624" s="1" t="s">
        <v>3184</v>
      </c>
      <c r="B1624" s="13" t="s">
        <v>668</v>
      </c>
      <c r="L1624" s="23" t="e">
        <v>#N/A</v>
      </c>
      <c r="M1624" s="1" t="s">
        <v>3174</v>
      </c>
    </row>
    <row r="1625" spans="1:13">
      <c r="A1625" s="1" t="s">
        <v>3186</v>
      </c>
      <c r="B1625" s="13" t="s">
        <v>668</v>
      </c>
      <c r="L1625" s="23" t="e">
        <v>#N/A</v>
      </c>
      <c r="M1625" s="1" t="s">
        <v>3174</v>
      </c>
    </row>
    <row r="1626" spans="1:13">
      <c r="A1626" s="1" t="s">
        <v>3188</v>
      </c>
      <c r="B1626" s="13" t="s">
        <v>668</v>
      </c>
      <c r="L1626" s="23" t="e">
        <v>#N/A</v>
      </c>
      <c r="M1626" s="1" t="s">
        <v>3174</v>
      </c>
    </row>
    <row r="1627" spans="1:13">
      <c r="A1627" s="1" t="s">
        <v>3190</v>
      </c>
      <c r="B1627" s="13" t="s">
        <v>668</v>
      </c>
      <c r="L1627" s="23" t="e">
        <v>#N/A</v>
      </c>
      <c r="M1627" s="1" t="s">
        <v>3174</v>
      </c>
    </row>
    <row r="1628" spans="1:13">
      <c r="A1628" s="1" t="s">
        <v>3192</v>
      </c>
      <c r="B1628" s="13" t="s">
        <v>668</v>
      </c>
      <c r="L1628" s="23" t="e">
        <v>#N/A</v>
      </c>
      <c r="M1628" s="1" t="s">
        <v>3174</v>
      </c>
    </row>
    <row r="1629" spans="1:13">
      <c r="A1629" s="1" t="s">
        <v>3193</v>
      </c>
      <c r="B1629" s="13" t="s">
        <v>668</v>
      </c>
      <c r="L1629" s="23" t="e">
        <v>#N/A</v>
      </c>
      <c r="M1629" s="1" t="s">
        <v>3174</v>
      </c>
    </row>
    <row r="1630" spans="1:13">
      <c r="A1630" s="1" t="s">
        <v>3817</v>
      </c>
      <c r="B1630" s="13" t="s">
        <v>668</v>
      </c>
      <c r="L1630" s="23" t="e">
        <v>#N/A</v>
      </c>
      <c r="M1630" s="1" t="s">
        <v>816</v>
      </c>
    </row>
    <row r="1631" spans="1:13">
      <c r="A1631" s="1" t="s">
        <v>3818</v>
      </c>
      <c r="B1631" s="13" t="s">
        <v>668</v>
      </c>
      <c r="L1631" s="23" t="e">
        <v>#N/A</v>
      </c>
      <c r="M1631" s="1" t="s">
        <v>816</v>
      </c>
    </row>
    <row r="1632" spans="1:13">
      <c r="A1632" s="1" t="s">
        <v>1704</v>
      </c>
      <c r="B1632" s="13" t="s">
        <v>668</v>
      </c>
      <c r="L1632" s="23" t="e">
        <v>#N/A</v>
      </c>
      <c r="M1632" s="1" t="s">
        <v>816</v>
      </c>
    </row>
    <row r="1633" spans="1:13">
      <c r="A1633" s="1" t="s">
        <v>3406</v>
      </c>
      <c r="B1633" s="13" t="s">
        <v>668</v>
      </c>
      <c r="L1633" s="23" t="e">
        <v>#N/A</v>
      </c>
      <c r="M1633" s="1" t="s">
        <v>3407</v>
      </c>
    </row>
    <row r="1634" spans="1:13">
      <c r="A1634" s="1" t="s">
        <v>3261</v>
      </c>
      <c r="B1634" s="13" t="s">
        <v>668</v>
      </c>
      <c r="L1634" s="23" t="e">
        <v>#N/A</v>
      </c>
      <c r="M1634" s="1" t="s">
        <v>917</v>
      </c>
    </row>
    <row r="1635" spans="1:13">
      <c r="A1635" s="1" t="s">
        <v>3254</v>
      </c>
      <c r="B1635" s="13" t="s">
        <v>668</v>
      </c>
      <c r="L1635" s="23" t="e">
        <v>#N/A</v>
      </c>
      <c r="M1635" s="1" t="s">
        <v>917</v>
      </c>
    </row>
    <row r="1636" spans="1:13">
      <c r="A1636" s="1" t="s">
        <v>915</v>
      </c>
      <c r="B1636" s="13" t="s">
        <v>668</v>
      </c>
      <c r="L1636" s="23" t="e">
        <v>#N/A</v>
      </c>
      <c r="M1636" s="1" t="s">
        <v>917</v>
      </c>
    </row>
    <row r="1637" spans="1:13">
      <c r="A1637" s="1" t="s">
        <v>1579</v>
      </c>
      <c r="B1637" s="1" t="s">
        <v>1188</v>
      </c>
      <c r="L1637" s="23">
        <v>0</v>
      </c>
      <c r="M1637" s="1" t="s">
        <v>1190</v>
      </c>
    </row>
    <row r="1638" spans="1:13">
      <c r="A1638" s="1" t="s">
        <v>612</v>
      </c>
      <c r="B1638" s="1" t="s">
        <v>1188</v>
      </c>
      <c r="L1638" s="23">
        <v>0</v>
      </c>
      <c r="M1638" s="1" t="s">
        <v>1190</v>
      </c>
    </row>
    <row r="1639" spans="1:13">
      <c r="A1639" s="1" t="s">
        <v>3110</v>
      </c>
      <c r="B1639" s="1" t="s">
        <v>668</v>
      </c>
      <c r="L1639" s="23">
        <v>0</v>
      </c>
      <c r="M1639" s="1" t="s">
        <v>1307</v>
      </c>
    </row>
    <row r="1640" spans="1:13">
      <c r="A1640" s="1" t="s">
        <v>3866</v>
      </c>
      <c r="B1640" s="1" t="s">
        <v>677</v>
      </c>
      <c r="L1640" s="23">
        <v>0</v>
      </c>
      <c r="M1640" s="1" t="s">
        <v>3867</v>
      </c>
    </row>
    <row r="1641" spans="1:13">
      <c r="A1641" s="1" t="s">
        <v>889</v>
      </c>
      <c r="B1641" s="1" t="s">
        <v>668</v>
      </c>
      <c r="L1641" s="23">
        <v>0</v>
      </c>
      <c r="M1641" s="1" t="s">
        <v>890</v>
      </c>
    </row>
    <row r="1642" spans="1:13">
      <c r="A1642" s="1" t="s">
        <v>3778</v>
      </c>
      <c r="B1642" s="1" t="s">
        <v>673</v>
      </c>
      <c r="L1642" s="23">
        <v>0</v>
      </c>
      <c r="M1642" s="1" t="s">
        <v>816</v>
      </c>
    </row>
    <row r="1643" spans="1:13">
      <c r="A1643" s="1" t="s">
        <v>3781</v>
      </c>
      <c r="B1643" s="1" t="s">
        <v>677</v>
      </c>
      <c r="L1643" s="23">
        <v>0</v>
      </c>
      <c r="M1643" s="1" t="s">
        <v>816</v>
      </c>
    </row>
    <row r="1644" spans="1:13">
      <c r="A1644" s="1" t="s">
        <v>3362</v>
      </c>
      <c r="B1644" s="1" t="s">
        <v>727</v>
      </c>
      <c r="L1644" s="23">
        <v>0</v>
      </c>
      <c r="M1644" s="1" t="s">
        <v>1123</v>
      </c>
    </row>
    <row r="1645" spans="1:13">
      <c r="A1645" s="1" t="s">
        <v>1341</v>
      </c>
      <c r="B1645" s="1" t="s">
        <v>1342</v>
      </c>
      <c r="L1645" s="23" t="e">
        <v>#N/A</v>
      </c>
      <c r="M1645" s="1" t="s">
        <v>1344</v>
      </c>
    </row>
    <row r="1646" spans="1:13">
      <c r="A1646" s="1" t="s">
        <v>3970</v>
      </c>
      <c r="B1646" s="1" t="s">
        <v>673</v>
      </c>
      <c r="L1646" s="23">
        <v>0</v>
      </c>
      <c r="M1646" s="1" t="s">
        <v>1059</v>
      </c>
    </row>
    <row r="1647" spans="1:13">
      <c r="A1647" s="1" t="s">
        <v>2968</v>
      </c>
      <c r="B1647" s="1" t="s">
        <v>694</v>
      </c>
      <c r="L1647" s="23">
        <v>0</v>
      </c>
      <c r="M1647" s="1" t="s">
        <v>1089</v>
      </c>
    </row>
    <row r="1648" spans="1:13">
      <c r="A1648" s="1" t="s">
        <v>261</v>
      </c>
      <c r="B1648" s="1" t="s">
        <v>668</v>
      </c>
      <c r="L1648" s="23">
        <v>0</v>
      </c>
      <c r="M1648" s="1" t="s">
        <v>890</v>
      </c>
    </row>
    <row r="1649" spans="1:13">
      <c r="A1649" s="1" t="s">
        <v>624</v>
      </c>
      <c r="B1649" s="1" t="s">
        <v>677</v>
      </c>
      <c r="L1649" s="23">
        <v>0</v>
      </c>
      <c r="M1649" s="1" t="s">
        <v>945</v>
      </c>
    </row>
    <row r="1650" spans="1:13">
      <c r="A1650" s="1" t="s">
        <v>2631</v>
      </c>
      <c r="B1650" s="1" t="s">
        <v>694</v>
      </c>
      <c r="L1650" s="23">
        <v>0</v>
      </c>
      <c r="M1650" s="1" t="s">
        <v>561</v>
      </c>
    </row>
    <row r="1651" spans="1:13">
      <c r="A1651" s="1" t="s">
        <v>3848</v>
      </c>
      <c r="B1651" s="1" t="s">
        <v>668</v>
      </c>
      <c r="L1651" s="23">
        <v>0</v>
      </c>
      <c r="M1651" s="1" t="s">
        <v>819</v>
      </c>
    </row>
    <row r="1652" spans="1:13">
      <c r="A1652" s="1" t="s">
        <v>1087</v>
      </c>
      <c r="B1652" s="1" t="s">
        <v>727</v>
      </c>
      <c r="L1652" s="23">
        <v>0</v>
      </c>
      <c r="M1652" s="1" t="s">
        <v>1089</v>
      </c>
    </row>
    <row r="1653" spans="1:13">
      <c r="A1653" s="1" t="s">
        <v>1513</v>
      </c>
      <c r="B1653" s="1" t="s">
        <v>673</v>
      </c>
      <c r="L1653" s="23">
        <v>0</v>
      </c>
      <c r="M1653" s="1" t="s">
        <v>1125</v>
      </c>
    </row>
    <row r="1654" spans="1:13">
      <c r="A1654" s="1" t="s">
        <v>166</v>
      </c>
      <c r="B1654" s="1" t="s">
        <v>727</v>
      </c>
      <c r="L1654" s="23">
        <v>0</v>
      </c>
      <c r="M1654" s="1" t="s">
        <v>1125</v>
      </c>
    </row>
    <row r="1655" spans="1:13">
      <c r="A1655" s="1" t="s">
        <v>3147</v>
      </c>
      <c r="B1655" s="1" t="s">
        <v>668</v>
      </c>
      <c r="L1655" s="23">
        <v>0</v>
      </c>
      <c r="M1655" s="1" t="s">
        <v>779</v>
      </c>
    </row>
    <row r="1656" spans="1:13">
      <c r="A1656" s="1" t="s">
        <v>315</v>
      </c>
      <c r="B1656" s="1" t="s">
        <v>727</v>
      </c>
      <c r="L1656" s="23">
        <v>0</v>
      </c>
      <c r="M1656" s="1" t="s">
        <v>1089</v>
      </c>
    </row>
    <row r="1657" spans="1:13">
      <c r="A1657" s="1" t="s">
        <v>595</v>
      </c>
      <c r="B1657" s="1" t="s">
        <v>668</v>
      </c>
      <c r="L1657" s="23" t="e">
        <v>#N/A</v>
      </c>
      <c r="M1657" s="1" t="s">
        <v>2697</v>
      </c>
    </row>
    <row r="1658" spans="1:13">
      <c r="A1658" s="1" t="s">
        <v>1048</v>
      </c>
      <c r="B1658" s="1" t="s">
        <v>1049</v>
      </c>
      <c r="L1658" s="23">
        <v>0</v>
      </c>
      <c r="M1658" s="1" t="s">
        <v>816</v>
      </c>
    </row>
    <row r="1659" spans="1:13">
      <c r="A1659" s="1" t="s">
        <v>3053</v>
      </c>
      <c r="B1659" s="1" t="s">
        <v>593</v>
      </c>
      <c r="L1659" s="23" t="e">
        <v>#N/A</v>
      </c>
      <c r="M1659" s="1" t="s">
        <v>900</v>
      </c>
    </row>
    <row r="1660" spans="1:13">
      <c r="A1660" s="1" t="s">
        <v>3015</v>
      </c>
      <c r="B1660" s="1" t="s">
        <v>668</v>
      </c>
      <c r="L1660" s="23">
        <v>0</v>
      </c>
      <c r="M1660" s="1" t="s">
        <v>1601</v>
      </c>
    </row>
    <row r="1661" spans="1:13">
      <c r="A1661" s="1" t="s">
        <v>342</v>
      </c>
      <c r="B1661" s="1" t="s">
        <v>1342</v>
      </c>
      <c r="L1661" s="23" t="e">
        <v>#N/A</v>
      </c>
      <c r="M1661" s="1" t="s">
        <v>1467</v>
      </c>
    </row>
    <row r="1662" spans="1:13">
      <c r="A1662" s="1" t="s">
        <v>3953</v>
      </c>
      <c r="B1662" s="1" t="s">
        <v>673</v>
      </c>
      <c r="L1662" s="23" t="e">
        <v>#N/A</v>
      </c>
      <c r="M1662" s="1" t="s">
        <v>1258</v>
      </c>
    </row>
    <row r="1663" spans="1:13">
      <c r="A1663" s="1" t="s">
        <v>3753</v>
      </c>
      <c r="B1663" s="1" t="s">
        <v>677</v>
      </c>
      <c r="L1663" s="23">
        <v>0</v>
      </c>
      <c r="M1663" s="1" t="s">
        <v>939</v>
      </c>
    </row>
    <row r="1664" spans="1:13">
      <c r="A1664" s="1" t="s">
        <v>1914</v>
      </c>
      <c r="B1664" s="1" t="s">
        <v>694</v>
      </c>
      <c r="L1664" s="23">
        <v>0</v>
      </c>
      <c r="M1664" s="1" t="s">
        <v>561</v>
      </c>
    </row>
    <row r="1665" spans="1:13">
      <c r="A1665" s="1" t="s">
        <v>87</v>
      </c>
      <c r="B1665" s="1" t="s">
        <v>677</v>
      </c>
      <c r="L1665" s="23">
        <v>0</v>
      </c>
      <c r="M1665" s="1" t="s">
        <v>309</v>
      </c>
    </row>
    <row r="1666" spans="1:13">
      <c r="A1666" s="1" t="s">
        <v>2410</v>
      </c>
      <c r="B1666" s="1" t="s">
        <v>673</v>
      </c>
      <c r="L1666" s="23">
        <v>0</v>
      </c>
      <c r="M1666" s="1" t="s">
        <v>1152</v>
      </c>
    </row>
    <row r="1667" spans="1:13">
      <c r="A1667" s="1" t="s">
        <v>1684</v>
      </c>
      <c r="B1667" s="1" t="s">
        <v>673</v>
      </c>
      <c r="L1667" s="23">
        <v>0</v>
      </c>
      <c r="M1667" s="1" t="s">
        <v>1152</v>
      </c>
    </row>
    <row r="1668" spans="1:13">
      <c r="A1668" s="1" t="s">
        <v>2421</v>
      </c>
      <c r="B1668" s="1" t="s">
        <v>673</v>
      </c>
      <c r="L1668" s="23">
        <v>0</v>
      </c>
      <c r="M1668" s="1" t="s">
        <v>1152</v>
      </c>
    </row>
    <row r="1669" spans="1:13">
      <c r="A1669" s="1" t="s">
        <v>2412</v>
      </c>
      <c r="B1669" s="1" t="s">
        <v>673</v>
      </c>
      <c r="L1669" s="23">
        <v>0</v>
      </c>
      <c r="M1669" s="1" t="s">
        <v>1152</v>
      </c>
    </row>
    <row r="1670" spans="1:13">
      <c r="A1670" s="1" t="s">
        <v>5725</v>
      </c>
      <c r="B1670" s="1" t="s">
        <v>673</v>
      </c>
      <c r="K1670" s="1" t="s">
        <v>4292</v>
      </c>
      <c r="L1670" s="23">
        <v>45860</v>
      </c>
      <c r="M1670" s="1" t="s">
        <v>1115</v>
      </c>
    </row>
    <row r="1671" spans="1:13">
      <c r="A1671" s="1" t="s">
        <v>5726</v>
      </c>
      <c r="B1671" s="1" t="s">
        <v>673</v>
      </c>
      <c r="K1671" s="1" t="s">
        <v>4292</v>
      </c>
      <c r="L1671" s="23">
        <v>45909</v>
      </c>
      <c r="M1671" s="1" t="s">
        <v>1115</v>
      </c>
    </row>
    <row r="1672" spans="1:13">
      <c r="A1672" s="1" t="s">
        <v>3042</v>
      </c>
      <c r="B1672" s="1" t="s">
        <v>673</v>
      </c>
      <c r="L1672" s="23">
        <v>0</v>
      </c>
      <c r="M1672" s="1" t="s">
        <v>900</v>
      </c>
    </row>
    <row r="1673" spans="1:13">
      <c r="A1673" s="1" t="s">
        <v>2913</v>
      </c>
      <c r="B1673" s="1" t="s">
        <v>673</v>
      </c>
      <c r="K1673" s="1" t="s">
        <v>4292</v>
      </c>
      <c r="L1673" s="23">
        <v>45881</v>
      </c>
      <c r="M1673" s="1" t="s">
        <v>772</v>
      </c>
    </row>
    <row r="1674" spans="1:13">
      <c r="A1674" s="1" t="s">
        <v>2453</v>
      </c>
      <c r="B1674" s="1" t="s">
        <v>673</v>
      </c>
      <c r="L1674" s="23">
        <v>0</v>
      </c>
      <c r="M1674" s="1" t="s">
        <v>2451</v>
      </c>
    </row>
    <row r="1675" spans="1:13">
      <c r="A1675" s="1" t="s">
        <v>5727</v>
      </c>
      <c r="B1675" s="1" t="s">
        <v>673</v>
      </c>
      <c r="K1675" s="1" t="s">
        <v>5728</v>
      </c>
      <c r="L1675" s="23">
        <v>0</v>
      </c>
      <c r="M1675" s="1" t="s">
        <v>1125</v>
      </c>
    </row>
    <row r="1676" spans="1:13">
      <c r="A1676" s="1" t="s">
        <v>3879</v>
      </c>
      <c r="B1676" s="1" t="s">
        <v>673</v>
      </c>
      <c r="L1676" s="23">
        <v>0</v>
      </c>
      <c r="M1676" s="1" t="s">
        <v>1344</v>
      </c>
    </row>
    <row r="1677" spans="1:13">
      <c r="A1677" s="1" t="s">
        <v>2914</v>
      </c>
      <c r="B1677" s="1" t="s">
        <v>673</v>
      </c>
      <c r="K1677" s="1" t="s">
        <v>4292</v>
      </c>
      <c r="L1677" s="23">
        <v>45881</v>
      </c>
      <c r="M1677" s="1" t="s">
        <v>772</v>
      </c>
    </row>
    <row r="1678" spans="1:13">
      <c r="A1678" s="1" t="s">
        <v>2915</v>
      </c>
      <c r="B1678" s="1" t="s">
        <v>677</v>
      </c>
      <c r="L1678" s="23">
        <v>0</v>
      </c>
      <c r="M1678" s="1" t="s">
        <v>772</v>
      </c>
    </row>
    <row r="1679" spans="1:13">
      <c r="A1679" s="1" t="s">
        <v>2916</v>
      </c>
      <c r="B1679" s="1" t="s">
        <v>677</v>
      </c>
      <c r="L1679" s="23">
        <v>0</v>
      </c>
      <c r="M1679" s="1" t="s">
        <v>772</v>
      </c>
    </row>
    <row r="1680" spans="1:13">
      <c r="A1680" s="1" t="s">
        <v>1762</v>
      </c>
      <c r="B1680" s="1" t="s">
        <v>1049</v>
      </c>
      <c r="L1680" s="23">
        <v>0</v>
      </c>
      <c r="M1680" s="1" t="s">
        <v>772</v>
      </c>
    </row>
    <row r="1681" spans="1:13">
      <c r="A1681" s="1" t="s">
        <v>2917</v>
      </c>
      <c r="B1681" s="1" t="s">
        <v>673</v>
      </c>
      <c r="L1681" s="23">
        <v>0</v>
      </c>
      <c r="M1681" s="1" t="s">
        <v>772</v>
      </c>
    </row>
    <row r="1682" spans="1:13">
      <c r="A1682" s="1" t="s">
        <v>2149</v>
      </c>
      <c r="B1682" s="1" t="s">
        <v>2150</v>
      </c>
      <c r="L1682" s="23" t="e">
        <v>#N/A</v>
      </c>
      <c r="M1682" s="1" t="s">
        <v>2152</v>
      </c>
    </row>
    <row r="1683" spans="1:13">
      <c r="A1683" s="1" t="s">
        <v>221</v>
      </c>
      <c r="B1683" s="1" t="s">
        <v>668</v>
      </c>
      <c r="L1683" s="23" t="e">
        <v>#N/A</v>
      </c>
      <c r="M1683" s="1" t="s">
        <v>2334</v>
      </c>
    </row>
    <row r="1684" spans="1:13">
      <c r="A1684" s="1" t="s">
        <v>2399</v>
      </c>
      <c r="B1684" s="1" t="s">
        <v>668</v>
      </c>
      <c r="L1684" s="23" t="e">
        <v>#N/A</v>
      </c>
      <c r="M1684" s="1" t="s">
        <v>746</v>
      </c>
    </row>
    <row r="1685" spans="1:13">
      <c r="A1685" s="1" t="s">
        <v>2424</v>
      </c>
      <c r="B1685" s="1" t="s">
        <v>673</v>
      </c>
      <c r="L1685" s="23">
        <v>0</v>
      </c>
      <c r="M1685" s="1" t="s">
        <v>1152</v>
      </c>
    </row>
    <row r="1686" spans="1:13">
      <c r="A1686" s="1" t="s">
        <v>2413</v>
      </c>
      <c r="B1686" s="1" t="s">
        <v>680</v>
      </c>
      <c r="L1686" s="23">
        <v>0</v>
      </c>
      <c r="M1686" s="1" t="s">
        <v>1152</v>
      </c>
    </row>
    <row r="1687" spans="1:13">
      <c r="A1687" s="1" t="s">
        <v>2416</v>
      </c>
      <c r="B1687" s="1" t="s">
        <v>673</v>
      </c>
      <c r="L1687" s="23">
        <v>0</v>
      </c>
      <c r="M1687" s="1" t="s">
        <v>1152</v>
      </c>
    </row>
    <row r="1688" spans="1:13">
      <c r="A1688" s="1" t="s">
        <v>2578</v>
      </c>
      <c r="B1688" s="1" t="s">
        <v>668</v>
      </c>
      <c r="L1688" s="23">
        <v>0</v>
      </c>
      <c r="M1688" s="1" t="s">
        <v>797</v>
      </c>
    </row>
    <row r="1689" spans="1:13">
      <c r="A1689" s="1" t="s">
        <v>2639</v>
      </c>
      <c r="B1689" s="1" t="s">
        <v>668</v>
      </c>
      <c r="L1689" s="23" t="e">
        <v>#N/A</v>
      </c>
      <c r="M1689" s="1" t="s">
        <v>945</v>
      </c>
    </row>
    <row r="1690" spans="1:13">
      <c r="A1690" s="1" t="s">
        <v>918</v>
      </c>
      <c r="B1690" s="1" t="s">
        <v>668</v>
      </c>
      <c r="L1690" s="23" t="e">
        <v>#N/A</v>
      </c>
      <c r="M1690" s="1" t="s">
        <v>945</v>
      </c>
    </row>
    <row r="1691" spans="1:13">
      <c r="A1691" s="1" t="s">
        <v>1165</v>
      </c>
      <c r="B1691" s="1" t="s">
        <v>673</v>
      </c>
      <c r="L1691" s="23">
        <v>0</v>
      </c>
      <c r="M1691" s="1" t="s">
        <v>1115</v>
      </c>
    </row>
    <row r="1692" spans="1:13">
      <c r="A1692" s="1" t="s">
        <v>2714</v>
      </c>
      <c r="B1692" s="1" t="s">
        <v>727</v>
      </c>
      <c r="L1692" s="23">
        <v>0</v>
      </c>
      <c r="M1692" s="1" t="s">
        <v>894</v>
      </c>
    </row>
    <row r="1693" spans="1:13">
      <c r="A1693" s="1" t="s">
        <v>2719</v>
      </c>
      <c r="B1693" s="1" t="s">
        <v>727</v>
      </c>
      <c r="L1693" s="23">
        <v>0</v>
      </c>
      <c r="M1693" s="1" t="s">
        <v>894</v>
      </c>
    </row>
    <row r="1694" spans="1:13">
      <c r="A1694" s="1" t="s">
        <v>2720</v>
      </c>
      <c r="B1694" s="1" t="s">
        <v>727</v>
      </c>
      <c r="L1694" s="23">
        <v>0</v>
      </c>
      <c r="M1694" s="1" t="s">
        <v>894</v>
      </c>
    </row>
    <row r="1695" spans="1:13">
      <c r="A1695" s="1" t="s">
        <v>2818</v>
      </c>
      <c r="B1695" s="1" t="s">
        <v>668</v>
      </c>
      <c r="L1695" s="23" t="e">
        <v>#N/A</v>
      </c>
      <c r="M1695" s="1" t="s">
        <v>2820</v>
      </c>
    </row>
    <row r="1696" spans="1:13">
      <c r="A1696" s="1" t="s">
        <v>2824</v>
      </c>
      <c r="B1696" s="1" t="s">
        <v>668</v>
      </c>
      <c r="L1696" s="23" t="e">
        <v>#N/A</v>
      </c>
      <c r="M1696" s="1" t="s">
        <v>2820</v>
      </c>
    </row>
    <row r="1697" spans="1:13">
      <c r="A1697" s="1" t="s">
        <v>1847</v>
      </c>
      <c r="B1697" s="1" t="s">
        <v>673</v>
      </c>
      <c r="L1697" s="23">
        <v>0</v>
      </c>
      <c r="M1697" s="1" t="s">
        <v>783</v>
      </c>
    </row>
    <row r="1698" spans="1:13">
      <c r="A1698" s="1" t="s">
        <v>4247</v>
      </c>
      <c r="B1698" s="1" t="s">
        <v>727</v>
      </c>
      <c r="L1698" s="23">
        <v>0</v>
      </c>
      <c r="M1698" s="1" t="s">
        <v>1089</v>
      </c>
    </row>
    <row r="1699" spans="1:13">
      <c r="A1699" s="1" t="s">
        <v>657</v>
      </c>
      <c r="B1699" s="1" t="s">
        <v>727</v>
      </c>
      <c r="L1699" s="23">
        <v>0</v>
      </c>
      <c r="M1699" s="1" t="s">
        <v>1089</v>
      </c>
    </row>
    <row r="1700" spans="1:13">
      <c r="A1700" s="1" t="s">
        <v>2960</v>
      </c>
      <c r="B1700" s="1" t="s">
        <v>677</v>
      </c>
      <c r="L1700" s="23">
        <v>0</v>
      </c>
      <c r="M1700" s="1" t="s">
        <v>1089</v>
      </c>
    </row>
    <row r="1701" spans="1:13">
      <c r="A1701" s="1" t="s">
        <v>2964</v>
      </c>
      <c r="B1701" s="1" t="s">
        <v>677</v>
      </c>
      <c r="L1701" s="23">
        <v>0</v>
      </c>
      <c r="M1701" s="1" t="s">
        <v>1089</v>
      </c>
    </row>
    <row r="1702" spans="1:13">
      <c r="A1702" s="1" t="s">
        <v>3011</v>
      </c>
      <c r="B1702" s="1" t="s">
        <v>668</v>
      </c>
      <c r="L1702" s="23">
        <v>0</v>
      </c>
      <c r="M1702" s="1" t="s">
        <v>1601</v>
      </c>
    </row>
    <row r="1703" spans="1:13">
      <c r="A1703" s="1" t="s">
        <v>3051</v>
      </c>
      <c r="B1703" s="1" t="s">
        <v>1015</v>
      </c>
      <c r="L1703" s="23">
        <v>0</v>
      </c>
      <c r="M1703" s="1" t="s">
        <v>900</v>
      </c>
    </row>
    <row r="1704" spans="1:13">
      <c r="A1704" s="1" t="s">
        <v>1436</v>
      </c>
      <c r="B1704" s="1" t="s">
        <v>1221</v>
      </c>
      <c r="L1704" s="23" t="e">
        <v>#N/A</v>
      </c>
      <c r="M1704" s="1" t="s">
        <v>1109</v>
      </c>
    </row>
    <row r="1705" spans="1:13">
      <c r="A1705" s="1" t="s">
        <v>3301</v>
      </c>
      <c r="B1705" s="1" t="s">
        <v>680</v>
      </c>
      <c r="L1705" s="23">
        <v>0</v>
      </c>
      <c r="M1705" s="1" t="s">
        <v>971</v>
      </c>
    </row>
    <row r="1706" spans="1:13">
      <c r="A1706" s="1" t="s">
        <v>1134</v>
      </c>
      <c r="B1706" s="1" t="s">
        <v>677</v>
      </c>
      <c r="L1706" s="23" t="e">
        <v>#N/A</v>
      </c>
      <c r="M1706" s="1" t="s">
        <v>1123</v>
      </c>
    </row>
    <row r="1707" spans="1:13">
      <c r="A1707" s="1" t="s">
        <v>3348</v>
      </c>
      <c r="B1707" s="1" t="s">
        <v>727</v>
      </c>
      <c r="L1707" s="23">
        <v>0</v>
      </c>
      <c r="M1707" s="1" t="s">
        <v>1123</v>
      </c>
    </row>
    <row r="1708" spans="1:13">
      <c r="A1708" s="1" t="s">
        <v>3349</v>
      </c>
      <c r="B1708" s="1" t="s">
        <v>727</v>
      </c>
      <c r="L1708" s="23">
        <v>0</v>
      </c>
      <c r="M1708" s="1" t="s">
        <v>1123</v>
      </c>
    </row>
    <row r="1709" spans="1:13">
      <c r="A1709" s="1" t="s">
        <v>1959</v>
      </c>
      <c r="B1709" s="1" t="s">
        <v>727</v>
      </c>
      <c r="L1709" s="23">
        <v>0</v>
      </c>
      <c r="M1709" s="1" t="s">
        <v>1123</v>
      </c>
    </row>
    <row r="1710" spans="1:13">
      <c r="A1710" s="1" t="s">
        <v>3350</v>
      </c>
      <c r="B1710" s="1" t="s">
        <v>727</v>
      </c>
      <c r="L1710" s="23">
        <v>0</v>
      </c>
      <c r="M1710" s="1" t="s">
        <v>1123</v>
      </c>
    </row>
    <row r="1711" spans="1:13">
      <c r="A1711" s="1" t="s">
        <v>3359</v>
      </c>
      <c r="B1711" s="1" t="s">
        <v>727</v>
      </c>
      <c r="L1711" s="23">
        <v>0</v>
      </c>
      <c r="M1711" s="1" t="s">
        <v>1123</v>
      </c>
    </row>
    <row r="1712" spans="1:13">
      <c r="A1712" s="1" t="s">
        <v>1277</v>
      </c>
      <c r="B1712" s="1" t="s">
        <v>727</v>
      </c>
      <c r="L1712" s="23">
        <v>0</v>
      </c>
      <c r="M1712" s="1" t="s">
        <v>1123</v>
      </c>
    </row>
    <row r="1713" spans="1:13">
      <c r="A1713" s="1" t="s">
        <v>3351</v>
      </c>
      <c r="B1713" s="1" t="s">
        <v>727</v>
      </c>
      <c r="L1713" s="23">
        <v>0</v>
      </c>
      <c r="M1713" s="1" t="s">
        <v>1123</v>
      </c>
    </row>
    <row r="1714" spans="1:13">
      <c r="A1714" s="1" t="s">
        <v>3352</v>
      </c>
      <c r="B1714" s="1" t="s">
        <v>677</v>
      </c>
      <c r="L1714" s="23">
        <v>0</v>
      </c>
      <c r="M1714" s="1" t="s">
        <v>1123</v>
      </c>
    </row>
    <row r="1715" spans="1:13">
      <c r="A1715" s="1" t="s">
        <v>1121</v>
      </c>
      <c r="B1715" s="1" t="s">
        <v>677</v>
      </c>
      <c r="L1715" s="23">
        <v>0</v>
      </c>
      <c r="M1715" s="1" t="s">
        <v>1123</v>
      </c>
    </row>
    <row r="1716" spans="1:13">
      <c r="A1716" s="1" t="s">
        <v>3353</v>
      </c>
      <c r="B1716" s="1" t="s">
        <v>677</v>
      </c>
      <c r="L1716" s="23">
        <v>0</v>
      </c>
      <c r="M1716" s="1" t="s">
        <v>1123</v>
      </c>
    </row>
    <row r="1717" spans="1:13">
      <c r="A1717" s="1" t="s">
        <v>3354</v>
      </c>
      <c r="B1717" s="1" t="s">
        <v>677</v>
      </c>
      <c r="L1717" s="23">
        <v>0</v>
      </c>
      <c r="M1717" s="1" t="s">
        <v>1123</v>
      </c>
    </row>
    <row r="1718" spans="1:13">
      <c r="A1718" s="1" t="s">
        <v>3355</v>
      </c>
      <c r="B1718" s="1" t="s">
        <v>677</v>
      </c>
      <c r="L1718" s="23">
        <v>0</v>
      </c>
      <c r="M1718" s="1" t="s">
        <v>1123</v>
      </c>
    </row>
    <row r="1719" spans="1:13">
      <c r="A1719" s="1" t="s">
        <v>3356</v>
      </c>
      <c r="B1719" s="1" t="s">
        <v>677</v>
      </c>
      <c r="L1719" s="23">
        <v>0</v>
      </c>
      <c r="M1719" s="1" t="s">
        <v>1123</v>
      </c>
    </row>
    <row r="1720" spans="1:13">
      <c r="A1720" s="1" t="s">
        <v>3431</v>
      </c>
      <c r="B1720" s="1" t="s">
        <v>694</v>
      </c>
      <c r="L1720" s="23">
        <v>0</v>
      </c>
      <c r="M1720" s="1" t="s">
        <v>1942</v>
      </c>
    </row>
    <row r="1721" spans="1:13">
      <c r="A1721" s="1" t="s">
        <v>3448</v>
      </c>
      <c r="B1721" s="1" t="s">
        <v>677</v>
      </c>
      <c r="L1721" s="23">
        <v>0</v>
      </c>
      <c r="M1721" s="1" t="s">
        <v>309</v>
      </c>
    </row>
    <row r="1722" spans="1:13">
      <c r="A1722" s="1" t="s">
        <v>3458</v>
      </c>
      <c r="B1722" s="1" t="s">
        <v>677</v>
      </c>
      <c r="L1722" s="23">
        <v>0</v>
      </c>
      <c r="M1722" s="1" t="s">
        <v>309</v>
      </c>
    </row>
    <row r="1723" spans="1:13">
      <c r="A1723" s="1" t="s">
        <v>1175</v>
      </c>
      <c r="B1723" s="1" t="s">
        <v>677</v>
      </c>
      <c r="L1723" s="23">
        <v>0</v>
      </c>
      <c r="M1723" s="1" t="s">
        <v>309</v>
      </c>
    </row>
    <row r="1724" spans="1:13">
      <c r="A1724" s="1" t="s">
        <v>3449</v>
      </c>
      <c r="B1724" s="1" t="s">
        <v>677</v>
      </c>
      <c r="L1724" s="23">
        <v>0</v>
      </c>
      <c r="M1724" s="1" t="s">
        <v>309</v>
      </c>
    </row>
    <row r="1725" spans="1:13">
      <c r="A1725" s="1" t="s">
        <v>3749</v>
      </c>
      <c r="B1725" s="1" t="s">
        <v>677</v>
      </c>
      <c r="L1725" s="23">
        <v>0</v>
      </c>
      <c r="M1725" s="1" t="s">
        <v>939</v>
      </c>
    </row>
    <row r="1726" spans="1:13">
      <c r="A1726" s="1" t="s">
        <v>3763</v>
      </c>
      <c r="B1726" s="1" t="s">
        <v>727</v>
      </c>
      <c r="L1726" s="23">
        <v>0</v>
      </c>
      <c r="M1726" s="1" t="s">
        <v>816</v>
      </c>
    </row>
    <row r="1727" spans="1:13">
      <c r="A1727" s="1" t="s">
        <v>4079</v>
      </c>
      <c r="B1727" s="1" t="s">
        <v>668</v>
      </c>
      <c r="L1727" s="23" t="e">
        <v>#N/A</v>
      </c>
      <c r="M1727" s="1" t="s">
        <v>2819</v>
      </c>
    </row>
    <row r="1728" spans="1:13">
      <c r="A1728" s="1" t="s">
        <v>3223</v>
      </c>
      <c r="B1728" s="1" t="s">
        <v>673</v>
      </c>
      <c r="K1728" s="1" t="s">
        <v>4292</v>
      </c>
      <c r="L1728" s="23">
        <v>45866</v>
      </c>
      <c r="M1728" s="1" t="s">
        <v>1467</v>
      </c>
    </row>
    <row r="1729" spans="1:13">
      <c r="A1729" s="1" t="s">
        <v>644</v>
      </c>
      <c r="B1729" s="1" t="s">
        <v>673</v>
      </c>
      <c r="K1729" s="1" t="s">
        <v>4292</v>
      </c>
      <c r="L1729" s="23">
        <v>45866</v>
      </c>
      <c r="M1729" s="1" t="s">
        <v>1467</v>
      </c>
    </row>
    <row r="1730" spans="1:13">
      <c r="A1730" s="1" t="s">
        <v>513</v>
      </c>
      <c r="B1730" s="1" t="s">
        <v>673</v>
      </c>
      <c r="K1730" s="1" t="s">
        <v>4292</v>
      </c>
      <c r="L1730" s="23">
        <v>45866</v>
      </c>
      <c r="M1730" s="1" t="s">
        <v>1467</v>
      </c>
    </row>
    <row r="1731" spans="1:13">
      <c r="A1731" s="1" t="s">
        <v>3226</v>
      </c>
      <c r="B1731" s="1" t="s">
        <v>673</v>
      </c>
      <c r="L1731" s="23">
        <v>0</v>
      </c>
      <c r="M1731" s="1" t="s">
        <v>1467</v>
      </c>
    </row>
    <row r="1732" spans="1:13">
      <c r="A1732" s="1" t="s">
        <v>2800</v>
      </c>
      <c r="B1732" s="1" t="s">
        <v>673</v>
      </c>
      <c r="K1732" s="1" t="s">
        <v>4292</v>
      </c>
      <c r="L1732" s="23">
        <v>45856</v>
      </c>
      <c r="M1732" s="1" t="s">
        <v>1445</v>
      </c>
    </row>
    <row r="1733" spans="1:13">
      <c r="A1733" s="1" t="s">
        <v>3093</v>
      </c>
      <c r="B1733" s="1" t="s">
        <v>694</v>
      </c>
      <c r="L1733" s="23">
        <v>0</v>
      </c>
      <c r="M1733" s="1" t="s">
        <v>3094</v>
      </c>
    </row>
    <row r="1734" spans="1:13">
      <c r="A1734" s="1" t="s">
        <v>3290</v>
      </c>
      <c r="B1734" s="1" t="s">
        <v>593</v>
      </c>
      <c r="L1734" s="23" t="e">
        <v>#N/A</v>
      </c>
      <c r="M1734" s="1" t="s">
        <v>3291</v>
      </c>
    </row>
    <row r="1735" spans="1:13">
      <c r="A1735" s="1" t="s">
        <v>2736</v>
      </c>
      <c r="B1735" s="1" t="s">
        <v>673</v>
      </c>
      <c r="K1735" s="1" t="s">
        <v>4292</v>
      </c>
      <c r="L1735" s="23">
        <v>45881</v>
      </c>
      <c r="M1735" s="1" t="s">
        <v>790</v>
      </c>
    </row>
    <row r="1736" spans="1:13">
      <c r="A1736" s="1" t="s">
        <v>2918</v>
      </c>
      <c r="B1736" s="1" t="s">
        <v>673</v>
      </c>
      <c r="K1736" s="1" t="s">
        <v>4292</v>
      </c>
      <c r="L1736" s="23">
        <v>45881</v>
      </c>
      <c r="M1736" s="1" t="s">
        <v>772</v>
      </c>
    </row>
    <row r="1737" spans="1:13">
      <c r="A1737" s="1" t="s">
        <v>3921</v>
      </c>
      <c r="B1737" s="1" t="s">
        <v>673</v>
      </c>
      <c r="L1737" s="23" t="e">
        <v>#N/A</v>
      </c>
      <c r="M1737" s="1" t="s">
        <v>3922</v>
      </c>
    </row>
    <row r="1738" spans="1:13">
      <c r="A1738" s="1" t="s">
        <v>106</v>
      </c>
      <c r="B1738" s="1" t="s">
        <v>673</v>
      </c>
      <c r="L1738" s="23">
        <v>0</v>
      </c>
      <c r="M1738" s="1" t="s">
        <v>1245</v>
      </c>
    </row>
    <row r="1739" spans="1:13">
      <c r="A1739" s="1" t="s">
        <v>3547</v>
      </c>
      <c r="B1739" s="1" t="s">
        <v>677</v>
      </c>
      <c r="L1739" s="23">
        <v>0</v>
      </c>
      <c r="M1739" s="1" t="s">
        <v>1125</v>
      </c>
    </row>
    <row r="1740" spans="1:13">
      <c r="A1740" s="1" t="s">
        <v>854</v>
      </c>
      <c r="B1740" s="1" t="s">
        <v>1221</v>
      </c>
      <c r="L1740" s="23" t="e">
        <v>#N/A</v>
      </c>
      <c r="M1740" s="1" t="s">
        <v>1251</v>
      </c>
    </row>
    <row r="1741" spans="1:13">
      <c r="A1741" s="1" t="s">
        <v>3227</v>
      </c>
      <c r="B1741" s="1" t="s">
        <v>673</v>
      </c>
      <c r="L1741" s="23">
        <v>0</v>
      </c>
      <c r="M1741" s="1" t="s">
        <v>1467</v>
      </c>
    </row>
    <row r="1742" spans="1:13">
      <c r="A1742" s="1" t="s">
        <v>191</v>
      </c>
      <c r="B1742" s="1" t="s">
        <v>694</v>
      </c>
      <c r="L1742" s="23">
        <v>0</v>
      </c>
      <c r="M1742" s="1" t="s">
        <v>1554</v>
      </c>
    </row>
    <row r="1743" spans="1:13">
      <c r="A1743" s="1" t="s">
        <v>1944</v>
      </c>
      <c r="B1743" s="1" t="s">
        <v>677</v>
      </c>
      <c r="L1743" s="23">
        <v>0</v>
      </c>
      <c r="M1743" s="1" t="s">
        <v>939</v>
      </c>
    </row>
    <row r="1744" spans="1:13">
      <c r="A1744" s="1" t="s">
        <v>3754</v>
      </c>
      <c r="B1744" s="1" t="s">
        <v>806</v>
      </c>
      <c r="L1744" s="23" t="e">
        <v>#N/A</v>
      </c>
      <c r="M1744" s="1" t="s">
        <v>939</v>
      </c>
    </row>
    <row r="1745" spans="1:13">
      <c r="A1745" s="1" t="s">
        <v>3459</v>
      </c>
      <c r="B1745" s="1" t="s">
        <v>677</v>
      </c>
      <c r="L1745" s="23">
        <v>0</v>
      </c>
      <c r="M1745" s="1" t="s">
        <v>309</v>
      </c>
    </row>
    <row r="1746" spans="1:13">
      <c r="A1746" s="1" t="s">
        <v>288</v>
      </c>
      <c r="B1746" s="1" t="s">
        <v>673</v>
      </c>
      <c r="L1746" s="23">
        <v>0</v>
      </c>
      <c r="M1746" s="1" t="s">
        <v>1125</v>
      </c>
    </row>
    <row r="1747" spans="1:13">
      <c r="A1747" s="1" t="s">
        <v>3044</v>
      </c>
      <c r="B1747" s="1" t="s">
        <v>673</v>
      </c>
      <c r="L1747" s="23">
        <v>0</v>
      </c>
      <c r="M1747" s="1" t="s">
        <v>900</v>
      </c>
    </row>
    <row r="1748" spans="1:13">
      <c r="A1748" s="1" t="s">
        <v>851</v>
      </c>
      <c r="B1748" s="1" t="s">
        <v>694</v>
      </c>
      <c r="L1748" s="23">
        <v>0</v>
      </c>
      <c r="M1748" s="1" t="s">
        <v>561</v>
      </c>
    </row>
    <row r="1749" spans="1:13">
      <c r="A1749" s="1" t="s">
        <v>937</v>
      </c>
      <c r="B1749" s="1" t="s">
        <v>677</v>
      </c>
      <c r="L1749" s="23">
        <v>0</v>
      </c>
      <c r="M1749" s="1" t="s">
        <v>939</v>
      </c>
    </row>
    <row r="1750" spans="1:13">
      <c r="A1750" s="1" t="s">
        <v>1338</v>
      </c>
      <c r="B1750" s="1" t="s">
        <v>677</v>
      </c>
      <c r="L1750" s="23">
        <v>0</v>
      </c>
      <c r="M1750" s="1" t="s">
        <v>1340</v>
      </c>
    </row>
    <row r="1751" spans="1:13">
      <c r="A1751" s="1" t="s">
        <v>413</v>
      </c>
      <c r="B1751" s="1" t="s">
        <v>673</v>
      </c>
      <c r="L1751" s="23">
        <v>0</v>
      </c>
      <c r="M1751" s="1" t="s">
        <v>1152</v>
      </c>
    </row>
    <row r="1752" spans="1:13">
      <c r="A1752" s="1" t="s">
        <v>1225</v>
      </c>
      <c r="B1752" s="1" t="s">
        <v>694</v>
      </c>
      <c r="L1752" s="23">
        <v>0</v>
      </c>
      <c r="M1752" s="1" t="s">
        <v>1125</v>
      </c>
    </row>
    <row r="1753" spans="1:13">
      <c r="A1753" s="1" t="s">
        <v>943</v>
      </c>
      <c r="B1753" s="1" t="s">
        <v>668</v>
      </c>
      <c r="L1753" s="23" t="e">
        <v>#N/A</v>
      </c>
      <c r="M1753" s="1" t="s">
        <v>945</v>
      </c>
    </row>
    <row r="1754" spans="1:13">
      <c r="A1754" s="1" t="s">
        <v>2472</v>
      </c>
      <c r="B1754" s="1" t="s">
        <v>673</v>
      </c>
      <c r="L1754" s="23">
        <v>0</v>
      </c>
      <c r="M1754" s="1" t="s">
        <v>947</v>
      </c>
    </row>
    <row r="1755" spans="1:13">
      <c r="A1755" s="1" t="s">
        <v>2031</v>
      </c>
      <c r="B1755" s="1" t="s">
        <v>1221</v>
      </c>
      <c r="L1755" s="23" t="e">
        <v>#N/A</v>
      </c>
      <c r="M1755" s="1" t="s">
        <v>1251</v>
      </c>
    </row>
    <row r="1756" spans="1:13">
      <c r="A1756" s="1" t="s">
        <v>600</v>
      </c>
      <c r="B1756" s="1" t="s">
        <v>673</v>
      </c>
      <c r="L1756" s="23" t="e">
        <v>#N/A</v>
      </c>
      <c r="M1756" s="1" t="s">
        <v>2697</v>
      </c>
    </row>
    <row r="1757" spans="1:13">
      <c r="A1757" s="1" t="s">
        <v>504</v>
      </c>
      <c r="B1757" s="1" t="s">
        <v>694</v>
      </c>
      <c r="L1757" s="23">
        <v>0</v>
      </c>
      <c r="M1757" s="1" t="s">
        <v>775</v>
      </c>
    </row>
    <row r="1758" spans="1:13">
      <c r="A1758" s="1" t="s">
        <v>3460</v>
      </c>
      <c r="B1758" s="1" t="s">
        <v>677</v>
      </c>
      <c r="L1758" s="23">
        <v>0</v>
      </c>
      <c r="M1758" s="1" t="s">
        <v>309</v>
      </c>
    </row>
    <row r="1759" spans="1:13">
      <c r="A1759" s="1" t="s">
        <v>560</v>
      </c>
      <c r="B1759" s="1" t="s">
        <v>703</v>
      </c>
      <c r="L1759" s="23">
        <v>0</v>
      </c>
      <c r="M1759" s="1" t="s">
        <v>561</v>
      </c>
    </row>
    <row r="1760" spans="1:13">
      <c r="A1760" s="1" t="s">
        <v>1480</v>
      </c>
      <c r="B1760" s="1" t="s">
        <v>673</v>
      </c>
      <c r="L1760" s="23">
        <v>0</v>
      </c>
      <c r="M1760" s="1" t="s">
        <v>947</v>
      </c>
    </row>
    <row r="1761" spans="1:13">
      <c r="A1761" s="1" t="s">
        <v>431</v>
      </c>
      <c r="B1761" s="1" t="s">
        <v>727</v>
      </c>
      <c r="L1761" s="23">
        <v>0</v>
      </c>
      <c r="M1761" s="1" t="s">
        <v>1123</v>
      </c>
    </row>
    <row r="1762" spans="1:13">
      <c r="A1762" s="1" t="s">
        <v>723</v>
      </c>
      <c r="B1762" s="1" t="s">
        <v>677</v>
      </c>
      <c r="L1762" s="23">
        <v>0</v>
      </c>
      <c r="M1762" s="1" t="s">
        <v>1123</v>
      </c>
    </row>
    <row r="1763" spans="1:13">
      <c r="A1763" s="1" t="s">
        <v>2971</v>
      </c>
      <c r="B1763" s="1" t="s">
        <v>677</v>
      </c>
      <c r="L1763" s="23">
        <v>0</v>
      </c>
      <c r="M1763" s="1" t="s">
        <v>1089</v>
      </c>
    </row>
    <row r="1764" spans="1:13">
      <c r="A1764" s="1" t="s">
        <v>883</v>
      </c>
      <c r="B1764" s="1" t="s">
        <v>593</v>
      </c>
      <c r="L1764" s="23">
        <v>0</v>
      </c>
      <c r="M1764" s="1" t="s">
        <v>1152</v>
      </c>
    </row>
    <row r="1765" spans="1:13">
      <c r="A1765" s="1" t="s">
        <v>203</v>
      </c>
      <c r="B1765" s="1" t="s">
        <v>677</v>
      </c>
      <c r="L1765" s="23">
        <v>0</v>
      </c>
      <c r="M1765" s="1" t="s">
        <v>945</v>
      </c>
    </row>
    <row r="1766" spans="1:13">
      <c r="A1766" s="1" t="s">
        <v>181</v>
      </c>
      <c r="B1766" s="1" t="s">
        <v>694</v>
      </c>
      <c r="L1766" s="23">
        <v>0</v>
      </c>
      <c r="M1766" s="1" t="s">
        <v>1554</v>
      </c>
    </row>
    <row r="1767" spans="1:13">
      <c r="A1767" s="1" t="s">
        <v>283</v>
      </c>
      <c r="B1767" s="1" t="s">
        <v>727</v>
      </c>
      <c r="L1767" s="23">
        <v>0</v>
      </c>
      <c r="M1767" s="1" t="s">
        <v>816</v>
      </c>
    </row>
    <row r="1768" spans="1:13">
      <c r="A1768" s="1" t="s">
        <v>407</v>
      </c>
      <c r="B1768" s="1" t="s">
        <v>703</v>
      </c>
      <c r="L1768" s="23">
        <v>0</v>
      </c>
      <c r="M1768" s="1" t="s">
        <v>1115</v>
      </c>
    </row>
    <row r="1769" spans="1:13">
      <c r="A1769" s="1" t="s">
        <v>428</v>
      </c>
      <c r="B1769" s="1" t="s">
        <v>673</v>
      </c>
      <c r="L1769" s="23">
        <v>0</v>
      </c>
      <c r="M1769" s="1" t="s">
        <v>561</v>
      </c>
    </row>
    <row r="1770" spans="1:13">
      <c r="A1770" s="1" t="s">
        <v>1580</v>
      </c>
      <c r="B1770" s="1" t="s">
        <v>694</v>
      </c>
      <c r="L1770" s="23">
        <v>0</v>
      </c>
      <c r="M1770" s="1" t="s">
        <v>1190</v>
      </c>
    </row>
    <row r="1771" spans="1:13">
      <c r="A1771" s="1" t="s">
        <v>730</v>
      </c>
      <c r="B1771" s="1" t="s">
        <v>680</v>
      </c>
      <c r="L1771" s="23">
        <v>0</v>
      </c>
      <c r="M1771" s="1" t="s">
        <v>971</v>
      </c>
    </row>
    <row r="1772" spans="1:13">
      <c r="A1772" s="1" t="s">
        <v>2649</v>
      </c>
      <c r="B1772" s="1" t="s">
        <v>677</v>
      </c>
      <c r="L1772" s="23">
        <v>0</v>
      </c>
      <c r="M1772" s="1" t="s">
        <v>945</v>
      </c>
    </row>
    <row r="1773" spans="1:13">
      <c r="A1773" s="1" t="s">
        <v>3104</v>
      </c>
      <c r="B1773" s="1" t="s">
        <v>703</v>
      </c>
      <c r="L1773" s="23" t="e">
        <v>#N/A</v>
      </c>
      <c r="M1773" s="1" t="s">
        <v>1307</v>
      </c>
    </row>
    <row r="1774" spans="1:13">
      <c r="A1774" s="1" t="s">
        <v>1987</v>
      </c>
      <c r="B1774" s="1" t="s">
        <v>694</v>
      </c>
      <c r="L1774" s="23">
        <v>0</v>
      </c>
      <c r="M1774" s="1" t="s">
        <v>1190</v>
      </c>
    </row>
    <row r="1775" spans="1:13">
      <c r="A1775" s="1" t="s">
        <v>2805</v>
      </c>
      <c r="B1775" s="1" t="s">
        <v>694</v>
      </c>
      <c r="L1775" s="23">
        <v>0</v>
      </c>
      <c r="M1775" s="1" t="s">
        <v>1445</v>
      </c>
    </row>
    <row r="1776" spans="1:13">
      <c r="A1776" s="1" t="s">
        <v>295</v>
      </c>
      <c r="B1776" s="1" t="s">
        <v>677</v>
      </c>
      <c r="L1776" s="23">
        <v>0</v>
      </c>
      <c r="M1776" s="1" t="s">
        <v>1340</v>
      </c>
    </row>
    <row r="1777" spans="1:13">
      <c r="A1777" s="1" t="s">
        <v>119</v>
      </c>
      <c r="B1777" s="1" t="s">
        <v>673</v>
      </c>
      <c r="L1777" s="23" t="e">
        <v>#N/A</v>
      </c>
      <c r="M1777" s="1" t="s">
        <v>1258</v>
      </c>
    </row>
    <row r="1778" spans="1:13">
      <c r="A1778" s="1" t="s">
        <v>415</v>
      </c>
      <c r="B1778" s="1" t="s">
        <v>694</v>
      </c>
      <c r="L1778" s="23">
        <v>0</v>
      </c>
      <c r="M1778" s="1" t="s">
        <v>911</v>
      </c>
    </row>
    <row r="1779" spans="1:13">
      <c r="A1779" s="1" t="s">
        <v>3363</v>
      </c>
      <c r="B1779" s="1" t="s">
        <v>727</v>
      </c>
      <c r="L1779" s="23">
        <v>0</v>
      </c>
      <c r="M1779" s="1" t="s">
        <v>1123</v>
      </c>
    </row>
    <row r="1780" spans="1:13">
      <c r="A1780" s="1" t="s">
        <v>3666</v>
      </c>
      <c r="B1780" s="1" t="s">
        <v>694</v>
      </c>
      <c r="K1780" s="1" t="s">
        <v>4292</v>
      </c>
      <c r="L1780" s="23">
        <v>45863</v>
      </c>
      <c r="M1780" s="1" t="s">
        <v>812</v>
      </c>
    </row>
    <row r="1781" spans="1:13">
      <c r="A1781" s="1" t="s">
        <v>953</v>
      </c>
      <c r="B1781" s="1" t="s">
        <v>727</v>
      </c>
      <c r="L1781" s="23">
        <v>0</v>
      </c>
      <c r="M1781" s="1" t="s">
        <v>816</v>
      </c>
    </row>
    <row r="1782" spans="1:13">
      <c r="A1782" s="1" t="s">
        <v>507</v>
      </c>
      <c r="B1782" s="1" t="s">
        <v>668</v>
      </c>
      <c r="L1782" s="23">
        <v>0</v>
      </c>
      <c r="M1782" s="1" t="s">
        <v>1059</v>
      </c>
    </row>
    <row r="1783" spans="1:13">
      <c r="A1783" s="1" t="s">
        <v>208</v>
      </c>
      <c r="B1783" s="1" t="s">
        <v>677</v>
      </c>
      <c r="L1783" s="23">
        <v>0</v>
      </c>
      <c r="M1783" s="1" t="s">
        <v>945</v>
      </c>
    </row>
    <row r="1784" spans="1:13">
      <c r="A1784" s="1" t="s">
        <v>1045</v>
      </c>
      <c r="B1784" s="1" t="s">
        <v>677</v>
      </c>
      <c r="L1784" s="23">
        <v>0</v>
      </c>
      <c r="M1784" s="1" t="s">
        <v>1007</v>
      </c>
    </row>
    <row r="1785" spans="1:13">
      <c r="A1785" s="1" t="s">
        <v>3610</v>
      </c>
      <c r="B1785" s="1" t="s">
        <v>677</v>
      </c>
      <c r="L1785" s="23">
        <v>0</v>
      </c>
      <c r="M1785" s="1" t="s">
        <v>3611</v>
      </c>
    </row>
    <row r="1786" spans="1:13">
      <c r="A1786" s="1" t="s">
        <v>3670</v>
      </c>
      <c r="B1786" s="1" t="s">
        <v>668</v>
      </c>
      <c r="L1786" s="23">
        <v>0</v>
      </c>
      <c r="M1786" s="1" t="s">
        <v>812</v>
      </c>
    </row>
    <row r="1787" spans="1:13">
      <c r="A1787" s="1" t="s">
        <v>115</v>
      </c>
      <c r="B1787" s="1" t="s">
        <v>673</v>
      </c>
      <c r="L1787" s="23" t="e">
        <v>#N/A</v>
      </c>
      <c r="M1787" s="1" t="s">
        <v>2697</v>
      </c>
    </row>
    <row r="1788" spans="1:13">
      <c r="A1788" s="1" t="s">
        <v>1552</v>
      </c>
      <c r="B1788" s="1" t="s">
        <v>694</v>
      </c>
      <c r="L1788" s="23">
        <v>0</v>
      </c>
      <c r="M1788" s="1" t="s">
        <v>1554</v>
      </c>
    </row>
    <row r="1789" spans="1:13">
      <c r="A1789" s="1" t="s">
        <v>2895</v>
      </c>
      <c r="B1789" s="1" t="s">
        <v>694</v>
      </c>
      <c r="L1789" s="23">
        <v>0</v>
      </c>
      <c r="M1789" s="1" t="s">
        <v>1554</v>
      </c>
    </row>
    <row r="1790" spans="1:13">
      <c r="A1790" s="1" t="s">
        <v>3462</v>
      </c>
      <c r="B1790" s="1" t="s">
        <v>677</v>
      </c>
      <c r="L1790" s="23">
        <v>0</v>
      </c>
      <c r="M1790" s="1" t="s">
        <v>309</v>
      </c>
    </row>
    <row r="1791" spans="1:13">
      <c r="A1791" s="1" t="s">
        <v>827</v>
      </c>
      <c r="B1791" s="1" t="s">
        <v>727</v>
      </c>
      <c r="L1791" s="23">
        <v>0</v>
      </c>
      <c r="M1791" s="1" t="s">
        <v>1123</v>
      </c>
    </row>
    <row r="1792" spans="1:13">
      <c r="A1792" s="1" t="s">
        <v>1231</v>
      </c>
      <c r="B1792" s="1" t="s">
        <v>694</v>
      </c>
      <c r="L1792" s="23">
        <v>0</v>
      </c>
      <c r="M1792" s="1" t="s">
        <v>1125</v>
      </c>
    </row>
    <row r="1793" spans="1:13">
      <c r="A1793" s="1" t="s">
        <v>3265</v>
      </c>
      <c r="B1793" s="1" t="s">
        <v>673</v>
      </c>
      <c r="K1793" s="1" t="s">
        <v>4292</v>
      </c>
      <c r="L1793" s="23">
        <v>45868</v>
      </c>
      <c r="M1793" s="1" t="s">
        <v>1109</v>
      </c>
    </row>
    <row r="1794" spans="1:13">
      <c r="A1794" s="1" t="s">
        <v>2926</v>
      </c>
      <c r="B1794" s="1" t="s">
        <v>677</v>
      </c>
      <c r="L1794" s="23">
        <v>0</v>
      </c>
      <c r="M1794" s="1" t="s">
        <v>772</v>
      </c>
    </row>
    <row r="1795" spans="1:13">
      <c r="A1795" s="1" t="s">
        <v>3920</v>
      </c>
      <c r="B1795" s="1" t="s">
        <v>668</v>
      </c>
      <c r="L1795" s="23" t="e">
        <v>#N/A</v>
      </c>
      <c r="M1795" s="1" t="s">
        <v>3916</v>
      </c>
    </row>
    <row r="1796" spans="1:13">
      <c r="A1796" s="1" t="s">
        <v>3118</v>
      </c>
      <c r="B1796" s="1" t="s">
        <v>703</v>
      </c>
      <c r="K1796" s="1" t="s">
        <v>4292</v>
      </c>
      <c r="L1796" s="23">
        <v>45887</v>
      </c>
      <c r="M1796" s="1" t="s">
        <v>1307</v>
      </c>
    </row>
    <row r="1797" spans="1:13">
      <c r="A1797" s="1" t="s">
        <v>3972</v>
      </c>
      <c r="B1797" s="1" t="s">
        <v>668</v>
      </c>
      <c r="L1797" s="23">
        <v>0</v>
      </c>
      <c r="M1797" s="1" t="s">
        <v>1059</v>
      </c>
    </row>
    <row r="1798" spans="1:13">
      <c r="A1798" s="1" t="s">
        <v>1486</v>
      </c>
      <c r="B1798" s="1" t="s">
        <v>677</v>
      </c>
      <c r="L1798" s="23">
        <v>0</v>
      </c>
      <c r="M1798" s="1" t="s">
        <v>939</v>
      </c>
    </row>
    <row r="1799" spans="1:13">
      <c r="A1799" s="1" t="s">
        <v>3613</v>
      </c>
      <c r="B1799" s="1" t="s">
        <v>677</v>
      </c>
      <c r="L1799" s="23">
        <v>0</v>
      </c>
      <c r="M1799" s="1" t="s">
        <v>3611</v>
      </c>
    </row>
    <row r="1800" spans="1:13">
      <c r="A1800" s="1" t="s">
        <v>244</v>
      </c>
      <c r="B1800" s="1" t="s">
        <v>668</v>
      </c>
      <c r="L1800" s="23">
        <v>0</v>
      </c>
      <c r="M1800" s="1" t="s">
        <v>1059</v>
      </c>
    </row>
    <row r="1801" spans="1:13">
      <c r="A1801" s="1" t="s">
        <v>1864</v>
      </c>
      <c r="B1801" s="1" t="s">
        <v>727</v>
      </c>
      <c r="L1801" s="23">
        <v>0</v>
      </c>
      <c r="M1801" s="1" t="s">
        <v>1089</v>
      </c>
    </row>
    <row r="1802" spans="1:13">
      <c r="A1802" s="1" t="s">
        <v>1308</v>
      </c>
      <c r="B1802" s="1" t="s">
        <v>668</v>
      </c>
      <c r="L1802" s="23">
        <v>0</v>
      </c>
      <c r="M1802" s="1" t="s">
        <v>779</v>
      </c>
    </row>
    <row r="1803" spans="1:13">
      <c r="A1803" s="1" t="s">
        <v>1561</v>
      </c>
      <c r="B1803" s="1" t="s">
        <v>593</v>
      </c>
      <c r="L1803" s="23" t="e">
        <v>#N/A</v>
      </c>
      <c r="M1803" s="1" t="s">
        <v>900</v>
      </c>
    </row>
    <row r="1804" spans="1:13">
      <c r="A1804" s="1" t="s">
        <v>3017</v>
      </c>
      <c r="B1804" s="1" t="s">
        <v>694</v>
      </c>
      <c r="L1804" s="23">
        <v>0</v>
      </c>
      <c r="M1804" s="1" t="s">
        <v>1601</v>
      </c>
    </row>
    <row r="1805" spans="1:13">
      <c r="A1805" s="1" t="s">
        <v>1549</v>
      </c>
      <c r="B1805" s="1" t="s">
        <v>677</v>
      </c>
      <c r="L1805" s="23">
        <v>0</v>
      </c>
      <c r="M1805" s="1" t="s">
        <v>816</v>
      </c>
    </row>
    <row r="1806" spans="1:13">
      <c r="A1806" s="1" t="s">
        <v>3853</v>
      </c>
      <c r="B1806" s="1" t="s">
        <v>668</v>
      </c>
      <c r="L1806" s="23" t="e">
        <v>#N/A</v>
      </c>
      <c r="M1806" s="1" t="s">
        <v>819</v>
      </c>
    </row>
    <row r="1807" spans="1:13">
      <c r="A1807" s="1" t="s">
        <v>776</v>
      </c>
      <c r="B1807" s="1" t="s">
        <v>673</v>
      </c>
      <c r="L1807" s="23">
        <v>0</v>
      </c>
      <c r="M1807" s="1" t="s">
        <v>779</v>
      </c>
    </row>
    <row r="1808" spans="1:13">
      <c r="A1808" s="1" t="s">
        <v>2827</v>
      </c>
      <c r="B1808" s="1" t="s">
        <v>673</v>
      </c>
      <c r="K1808" s="1" t="s">
        <v>4292</v>
      </c>
      <c r="L1808" s="23">
        <v>45880</v>
      </c>
      <c r="M1808" s="1" t="s">
        <v>783</v>
      </c>
    </row>
    <row r="1809" spans="1:13">
      <c r="A1809" s="1" t="s">
        <v>3364</v>
      </c>
      <c r="B1809" s="1" t="s">
        <v>677</v>
      </c>
      <c r="L1809" s="23">
        <v>0</v>
      </c>
      <c r="M1809" s="1" t="s">
        <v>1123</v>
      </c>
    </row>
    <row r="1810" spans="1:13">
      <c r="A1810" s="1" t="s">
        <v>2702</v>
      </c>
      <c r="B1810" s="1" t="s">
        <v>694</v>
      </c>
      <c r="L1810" s="23">
        <v>0</v>
      </c>
      <c r="M1810" s="1" t="s">
        <v>2697</v>
      </c>
    </row>
    <row r="1811" spans="1:13">
      <c r="A1811" s="1" t="s">
        <v>3827</v>
      </c>
      <c r="B1811" s="1" t="s">
        <v>694</v>
      </c>
      <c r="L1811" s="23">
        <v>0</v>
      </c>
      <c r="M1811" s="1" t="s">
        <v>1190</v>
      </c>
    </row>
    <row r="1812" spans="1:13">
      <c r="A1812" s="1" t="s">
        <v>1116</v>
      </c>
      <c r="B1812" s="1" t="s">
        <v>673</v>
      </c>
      <c r="L1812" s="23">
        <v>0</v>
      </c>
      <c r="M1812" s="1" t="s">
        <v>1115</v>
      </c>
    </row>
    <row r="1813" spans="1:13">
      <c r="A1813" s="1" t="s">
        <v>3411</v>
      </c>
      <c r="B1813" s="1" t="s">
        <v>694</v>
      </c>
      <c r="L1813" s="23">
        <v>0</v>
      </c>
      <c r="M1813" s="1" t="s">
        <v>3407</v>
      </c>
    </row>
    <row r="1814" spans="1:13">
      <c r="A1814" s="1" t="s">
        <v>2973</v>
      </c>
      <c r="B1814" s="1" t="s">
        <v>677</v>
      </c>
      <c r="L1814" s="23">
        <v>0</v>
      </c>
      <c r="M1814" s="1" t="s">
        <v>1089</v>
      </c>
    </row>
    <row r="1815" spans="1:13">
      <c r="A1815" s="1" t="s">
        <v>1279</v>
      </c>
      <c r="B1815" s="1" t="s">
        <v>668</v>
      </c>
      <c r="L1815" s="23" t="e">
        <v>#N/A</v>
      </c>
      <c r="M1815" s="1" t="s">
        <v>1281</v>
      </c>
    </row>
    <row r="1816" spans="1:13">
      <c r="A1816" s="1" t="s">
        <v>298</v>
      </c>
      <c r="B1816" s="1" t="s">
        <v>673</v>
      </c>
      <c r="L1816" s="23" t="e">
        <v>#N/A</v>
      </c>
      <c r="M1816" s="1" t="s">
        <v>3094</v>
      </c>
    </row>
    <row r="1817" spans="1:13">
      <c r="A1817" s="1" t="s">
        <v>2377</v>
      </c>
      <c r="B1817" s="1" t="s">
        <v>1221</v>
      </c>
      <c r="L1817" s="23" t="e">
        <v>#N/A</v>
      </c>
      <c r="M1817" s="1" t="s">
        <v>1044</v>
      </c>
    </row>
    <row r="1818" spans="1:13">
      <c r="A1818" s="1" t="s">
        <v>2865</v>
      </c>
      <c r="B1818" s="1" t="s">
        <v>694</v>
      </c>
      <c r="L1818" s="23">
        <v>0</v>
      </c>
      <c r="M1818" s="1" t="s">
        <v>775</v>
      </c>
    </row>
    <row r="1819" spans="1:13">
      <c r="A1819" s="1" t="s">
        <v>263</v>
      </c>
      <c r="B1819" s="1" t="s">
        <v>694</v>
      </c>
      <c r="L1819" s="23">
        <v>0</v>
      </c>
      <c r="M1819" s="1" t="s">
        <v>1445</v>
      </c>
    </row>
    <row r="1820" spans="1:13">
      <c r="A1820" s="1" t="s">
        <v>1331</v>
      </c>
      <c r="B1820" s="1" t="s">
        <v>673</v>
      </c>
      <c r="L1820" s="23">
        <v>0</v>
      </c>
      <c r="M1820" s="1" t="s">
        <v>1125</v>
      </c>
    </row>
    <row r="1821" spans="1:13">
      <c r="A1821" s="1" t="s">
        <v>3712</v>
      </c>
      <c r="B1821" s="1" t="s">
        <v>668</v>
      </c>
      <c r="L1821" s="23" t="e">
        <v>#N/A</v>
      </c>
      <c r="M1821" s="1" t="s">
        <v>911</v>
      </c>
    </row>
    <row r="1822" spans="1:13">
      <c r="A1822" s="1" t="s">
        <v>1900</v>
      </c>
      <c r="B1822" s="1" t="s">
        <v>694</v>
      </c>
      <c r="L1822" s="23">
        <v>0</v>
      </c>
      <c r="M1822" s="1" t="s">
        <v>775</v>
      </c>
    </row>
    <row r="1823" spans="1:13">
      <c r="A1823" s="1" t="s">
        <v>3121</v>
      </c>
      <c r="B1823" s="1" t="s">
        <v>673</v>
      </c>
      <c r="K1823" s="1" t="s">
        <v>4292</v>
      </c>
      <c r="L1823" s="23">
        <v>45862</v>
      </c>
      <c r="M1823" s="1" t="s">
        <v>1307</v>
      </c>
    </row>
    <row r="1824" spans="1:13">
      <c r="A1824" s="1" t="s">
        <v>4249</v>
      </c>
      <c r="B1824" s="1" t="s">
        <v>673</v>
      </c>
      <c r="L1824" s="23">
        <v>0</v>
      </c>
      <c r="M1824" s="1" t="s">
        <v>1190</v>
      </c>
    </row>
    <row r="1825" spans="1:13">
      <c r="A1825" s="1" t="s">
        <v>3123</v>
      </c>
      <c r="B1825" s="1" t="s">
        <v>673</v>
      </c>
      <c r="K1825" s="1" t="s">
        <v>4292</v>
      </c>
      <c r="L1825" s="23">
        <v>45868</v>
      </c>
      <c r="M1825" s="1" t="s">
        <v>1307</v>
      </c>
    </row>
    <row r="1826" spans="1:13">
      <c r="A1826" s="1" t="s">
        <v>3973</v>
      </c>
      <c r="B1826" s="1" t="s">
        <v>673</v>
      </c>
      <c r="K1826" s="1" t="s">
        <v>4292</v>
      </c>
      <c r="L1826" s="23">
        <v>45867</v>
      </c>
      <c r="M1826" s="1" t="s">
        <v>1059</v>
      </c>
    </row>
    <row r="1827" spans="1:13">
      <c r="A1827" s="1" t="s">
        <v>3018</v>
      </c>
      <c r="B1827" s="1" t="s">
        <v>668</v>
      </c>
      <c r="L1827" s="23">
        <v>0</v>
      </c>
      <c r="M1827" s="1" t="s">
        <v>1601</v>
      </c>
    </row>
    <row r="1828" spans="1:13">
      <c r="A1828" s="1" t="s">
        <v>1928</v>
      </c>
      <c r="B1828" s="1" t="s">
        <v>673</v>
      </c>
      <c r="L1828" s="23" t="e">
        <v>#N/A</v>
      </c>
      <c r="M1828" s="1" t="s">
        <v>1929</v>
      </c>
    </row>
    <row r="1829" spans="1:13">
      <c r="A1829" s="1" t="s">
        <v>3909</v>
      </c>
      <c r="B1829" s="1" t="s">
        <v>673</v>
      </c>
      <c r="L1829" s="23" t="e">
        <v>#N/A</v>
      </c>
      <c r="M1829" s="1" t="s">
        <v>1929</v>
      </c>
    </row>
    <row r="1830" spans="1:13">
      <c r="A1830" s="1" t="s">
        <v>3926</v>
      </c>
      <c r="B1830" s="1" t="s">
        <v>673</v>
      </c>
      <c r="L1830" s="23" t="e">
        <v>#N/A</v>
      </c>
      <c r="M1830" s="1" t="s">
        <v>3922</v>
      </c>
    </row>
    <row r="1831" spans="1:13">
      <c r="A1831" s="1" t="s">
        <v>3954</v>
      </c>
      <c r="B1831" s="1" t="s">
        <v>673</v>
      </c>
      <c r="L1831" s="23" t="e">
        <v>#N/A</v>
      </c>
      <c r="M1831" s="1" t="s">
        <v>1258</v>
      </c>
    </row>
    <row r="1832" spans="1:13">
      <c r="A1832" s="1" t="s">
        <v>3955</v>
      </c>
      <c r="B1832" s="1" t="s">
        <v>673</v>
      </c>
      <c r="L1832" s="23" t="e">
        <v>#N/A</v>
      </c>
      <c r="M1832" s="1" t="s">
        <v>1258</v>
      </c>
    </row>
    <row r="1833" spans="1:13">
      <c r="A1833" s="1" t="s">
        <v>2927</v>
      </c>
      <c r="B1833" s="1" t="s">
        <v>673</v>
      </c>
      <c r="K1833" s="1" t="s">
        <v>4292</v>
      </c>
      <c r="L1833" s="23">
        <v>45876</v>
      </c>
      <c r="M1833" s="1" t="s">
        <v>772</v>
      </c>
    </row>
    <row r="1834" spans="1:13">
      <c r="A1834" s="1" t="s">
        <v>5729</v>
      </c>
      <c r="B1834" s="1" t="s">
        <v>673</v>
      </c>
      <c r="K1834" s="1" t="s">
        <v>4292</v>
      </c>
      <c r="L1834" s="23">
        <v>45895</v>
      </c>
      <c r="M1834" s="1" t="s">
        <v>1125</v>
      </c>
    </row>
    <row r="1835" spans="1:13">
      <c r="A1835" s="1" t="s">
        <v>3151</v>
      </c>
      <c r="B1835" s="1" t="s">
        <v>673</v>
      </c>
      <c r="K1835" s="1" t="s">
        <v>4292</v>
      </c>
      <c r="L1835" s="23">
        <v>45866</v>
      </c>
      <c r="M1835" s="1" t="s">
        <v>779</v>
      </c>
    </row>
    <row r="1836" spans="1:13">
      <c r="A1836" s="1" t="s">
        <v>2783</v>
      </c>
      <c r="B1836" s="1" t="s">
        <v>703</v>
      </c>
      <c r="K1836" s="1" t="s">
        <v>4292</v>
      </c>
      <c r="L1836" s="23">
        <v>45839</v>
      </c>
      <c r="M1836" s="1" t="s">
        <v>1245</v>
      </c>
    </row>
    <row r="1837" spans="1:13">
      <c r="A1837" s="1" t="s">
        <v>5730</v>
      </c>
      <c r="B1837" s="1" t="s">
        <v>673</v>
      </c>
      <c r="K1837" s="1" t="s">
        <v>4292</v>
      </c>
      <c r="L1837" s="23">
        <v>45910</v>
      </c>
      <c r="M1837" s="1" t="s">
        <v>888</v>
      </c>
    </row>
    <row r="1838" spans="1:13">
      <c r="A1838" s="1" t="s">
        <v>2928</v>
      </c>
      <c r="B1838" s="1" t="s">
        <v>673</v>
      </c>
      <c r="K1838" s="1" t="s">
        <v>4292</v>
      </c>
      <c r="L1838" s="23">
        <v>45876</v>
      </c>
      <c r="M1838" s="1" t="s">
        <v>772</v>
      </c>
    </row>
    <row r="1839" spans="1:13">
      <c r="A1839" s="1" t="s">
        <v>2930</v>
      </c>
      <c r="B1839" s="1" t="s">
        <v>673</v>
      </c>
      <c r="K1839" s="1" t="s">
        <v>4292</v>
      </c>
      <c r="L1839" s="23">
        <v>45881</v>
      </c>
      <c r="M1839" s="1" t="s">
        <v>772</v>
      </c>
    </row>
    <row r="1840" spans="1:13">
      <c r="A1840" s="1" t="s">
        <v>3153</v>
      </c>
      <c r="B1840" s="1" t="s">
        <v>673</v>
      </c>
      <c r="K1840" s="1" t="s">
        <v>4292</v>
      </c>
      <c r="L1840" s="23">
        <v>45861</v>
      </c>
      <c r="M1840" s="1" t="s">
        <v>779</v>
      </c>
    </row>
    <row r="1841" spans="1:13">
      <c r="A1841" s="1" t="s">
        <v>3672</v>
      </c>
      <c r="B1841" s="1" t="s">
        <v>673</v>
      </c>
      <c r="K1841" s="1" t="s">
        <v>4292</v>
      </c>
      <c r="L1841" s="23">
        <v>45863</v>
      </c>
      <c r="M1841" s="1" t="s">
        <v>812</v>
      </c>
    </row>
    <row r="1842" spans="1:13">
      <c r="A1842" s="1" t="s">
        <v>1889</v>
      </c>
      <c r="B1842" s="1" t="s">
        <v>673</v>
      </c>
      <c r="L1842" s="23">
        <v>0</v>
      </c>
      <c r="M1842" s="1" t="s">
        <v>861</v>
      </c>
    </row>
    <row r="1843" spans="1:13">
      <c r="A1843" s="1" t="s">
        <v>5731</v>
      </c>
      <c r="B1843" s="1" t="s">
        <v>703</v>
      </c>
      <c r="F1843" s="1" t="s">
        <v>2021</v>
      </c>
      <c r="G1843" s="1" t="s">
        <v>4291</v>
      </c>
      <c r="H1843" s="1" t="s">
        <v>83</v>
      </c>
      <c r="I1843" s="1" t="s">
        <v>566</v>
      </c>
      <c r="K1843" s="1" t="s">
        <v>4292</v>
      </c>
      <c r="L1843" s="23">
        <v>45866</v>
      </c>
      <c r="M1843" s="1" t="s">
        <v>4293</v>
      </c>
    </row>
    <row r="1844" spans="1:13">
      <c r="A1844" s="1" t="s">
        <v>237</v>
      </c>
      <c r="B1844" s="1" t="s">
        <v>703</v>
      </c>
      <c r="L1844" s="23">
        <v>0</v>
      </c>
      <c r="M1844" s="1" t="s">
        <v>1307</v>
      </c>
    </row>
    <row r="1845" spans="1:13">
      <c r="A1845" s="1" t="s">
        <v>2723</v>
      </c>
      <c r="B1845" s="1" t="s">
        <v>703</v>
      </c>
      <c r="K1845" s="1" t="s">
        <v>4292</v>
      </c>
      <c r="L1845" s="23">
        <v>45838</v>
      </c>
      <c r="M1845" s="1" t="s">
        <v>894</v>
      </c>
    </row>
    <row r="1846" spans="1:13">
      <c r="A1846" s="1" t="s">
        <v>5732</v>
      </c>
      <c r="B1846" s="1" t="s">
        <v>673</v>
      </c>
      <c r="K1846" s="1" t="s">
        <v>4292</v>
      </c>
      <c r="L1846" s="23">
        <v>45909</v>
      </c>
      <c r="M1846" s="1" t="s">
        <v>1115</v>
      </c>
    </row>
    <row r="1847" spans="1:13">
      <c r="A1847" s="1" t="s">
        <v>2748</v>
      </c>
      <c r="B1847" s="1" t="s">
        <v>673</v>
      </c>
      <c r="K1847" s="1" t="s">
        <v>4292</v>
      </c>
      <c r="L1847" s="23">
        <v>45881</v>
      </c>
      <c r="M1847" s="1" t="s">
        <v>790</v>
      </c>
    </row>
    <row r="1848" spans="1:13">
      <c r="A1848" s="1" t="s">
        <v>5733</v>
      </c>
      <c r="B1848" s="1" t="s">
        <v>673</v>
      </c>
      <c r="K1848" s="1" t="s">
        <v>2653</v>
      </c>
      <c r="L1848" s="23">
        <v>45896</v>
      </c>
      <c r="M1848" s="1" t="s">
        <v>1125</v>
      </c>
    </row>
    <row r="1849" spans="1:13">
      <c r="A1849" s="1" t="s">
        <v>3125</v>
      </c>
      <c r="B1849" s="1" t="s">
        <v>673</v>
      </c>
      <c r="L1849" s="23">
        <v>0</v>
      </c>
      <c r="M1849" s="1" t="s">
        <v>888</v>
      </c>
    </row>
    <row r="1850" spans="1:13">
      <c r="A1850" s="1" t="s">
        <v>2429</v>
      </c>
      <c r="B1850" s="1" t="s">
        <v>673</v>
      </c>
      <c r="L1850" s="23">
        <v>0</v>
      </c>
      <c r="M1850" s="1" t="s">
        <v>1152</v>
      </c>
    </row>
    <row r="1851" spans="1:13">
      <c r="A1851" s="1" t="s">
        <v>5734</v>
      </c>
      <c r="B1851" s="1" t="s">
        <v>673</v>
      </c>
      <c r="F1851" s="1" t="s">
        <v>2021</v>
      </c>
      <c r="G1851" s="1" t="s">
        <v>4291</v>
      </c>
      <c r="H1851" s="1" t="s">
        <v>83</v>
      </c>
      <c r="I1851" s="1" t="s">
        <v>566</v>
      </c>
      <c r="K1851" s="1" t="s">
        <v>4292</v>
      </c>
      <c r="L1851" s="23">
        <v>45866</v>
      </c>
      <c r="M1851" s="1" t="s">
        <v>4293</v>
      </c>
    </row>
    <row r="1852" spans="1:13">
      <c r="A1852" s="1" t="s">
        <v>1951</v>
      </c>
      <c r="B1852" s="1" t="s">
        <v>673</v>
      </c>
      <c r="L1852" s="23">
        <v>0</v>
      </c>
      <c r="M1852" s="1" t="s">
        <v>861</v>
      </c>
    </row>
    <row r="1853" spans="1:13">
      <c r="A1853" s="1" t="s">
        <v>2511</v>
      </c>
      <c r="B1853" s="1" t="s">
        <v>673</v>
      </c>
      <c r="L1853" s="23">
        <v>0</v>
      </c>
      <c r="M1853" s="1" t="s">
        <v>861</v>
      </c>
    </row>
    <row r="1854" spans="1:13">
      <c r="A1854" s="1" t="s">
        <v>2512</v>
      </c>
      <c r="B1854" s="1" t="s">
        <v>673</v>
      </c>
      <c r="K1854" s="1" t="s">
        <v>4292</v>
      </c>
      <c r="L1854" s="23">
        <v>45887</v>
      </c>
      <c r="M1854" s="1" t="s">
        <v>861</v>
      </c>
    </row>
    <row r="1855" spans="1:13">
      <c r="A1855" s="1" t="s">
        <v>2589</v>
      </c>
      <c r="B1855" s="1" t="s">
        <v>673</v>
      </c>
      <c r="K1855" s="1" t="s">
        <v>4292</v>
      </c>
      <c r="L1855" s="23">
        <v>45908</v>
      </c>
      <c r="M1855" s="1" t="s">
        <v>797</v>
      </c>
    </row>
    <row r="1856" spans="1:13">
      <c r="A1856" s="1" t="s">
        <v>2650</v>
      </c>
      <c r="B1856" s="1" t="s">
        <v>673</v>
      </c>
      <c r="K1856" s="1" t="s">
        <v>4292</v>
      </c>
      <c r="L1856" s="23">
        <v>45854</v>
      </c>
      <c r="M1856" s="1" t="s">
        <v>945</v>
      </c>
    </row>
    <row r="1857" spans="1:13">
      <c r="A1857" s="1" t="s">
        <v>2652</v>
      </c>
      <c r="B1857" s="1" t="s">
        <v>673</v>
      </c>
      <c r="K1857" s="1" t="s">
        <v>4292</v>
      </c>
      <c r="L1857" s="23">
        <v>45854</v>
      </c>
      <c r="M1857" s="1" t="s">
        <v>945</v>
      </c>
    </row>
    <row r="1858" spans="1:13">
      <c r="A1858" s="1" t="s">
        <v>3082</v>
      </c>
      <c r="B1858" s="1" t="s">
        <v>673</v>
      </c>
      <c r="L1858" s="23" t="e">
        <v>#N/A</v>
      </c>
      <c r="M1858" s="1" t="s">
        <v>1007</v>
      </c>
    </row>
    <row r="1859" spans="1:13">
      <c r="A1859" s="1" t="s">
        <v>5735</v>
      </c>
      <c r="B1859" s="1" t="s">
        <v>673</v>
      </c>
      <c r="K1859" s="1" t="s">
        <v>4292</v>
      </c>
      <c r="L1859" s="23">
        <v>45863</v>
      </c>
      <c r="M1859" s="1" t="s">
        <v>1115</v>
      </c>
    </row>
    <row r="1860" spans="1:13">
      <c r="A1860" s="1" t="s">
        <v>2931</v>
      </c>
      <c r="B1860" s="1" t="s">
        <v>673</v>
      </c>
      <c r="K1860" s="1" t="s">
        <v>4292</v>
      </c>
      <c r="L1860" s="23">
        <v>45881</v>
      </c>
      <c r="M1860" s="1" t="s">
        <v>772</v>
      </c>
    </row>
    <row r="1861" spans="1:13">
      <c r="A1861" s="1" t="s">
        <v>2932</v>
      </c>
      <c r="B1861" s="1" t="s">
        <v>673</v>
      </c>
      <c r="K1861" s="1" t="s">
        <v>4292</v>
      </c>
      <c r="L1861" s="23">
        <v>45876</v>
      </c>
      <c r="M1861" s="1" t="s">
        <v>772</v>
      </c>
    </row>
    <row r="1862" spans="1:13">
      <c r="A1862" s="1" t="s">
        <v>1759</v>
      </c>
      <c r="B1862" s="1" t="s">
        <v>673</v>
      </c>
      <c r="L1862" s="23">
        <v>0</v>
      </c>
      <c r="M1862" s="1" t="s">
        <v>900</v>
      </c>
    </row>
    <row r="1863" spans="1:13">
      <c r="A1863" s="1" t="s">
        <v>3055</v>
      </c>
      <c r="B1863" s="1" t="s">
        <v>673</v>
      </c>
      <c r="L1863" s="23">
        <v>0</v>
      </c>
      <c r="M1863" s="1" t="s">
        <v>900</v>
      </c>
    </row>
    <row r="1864" spans="1:13">
      <c r="A1864" s="1" t="s">
        <v>3056</v>
      </c>
      <c r="B1864" s="1" t="s">
        <v>673</v>
      </c>
      <c r="L1864" s="23">
        <v>0</v>
      </c>
      <c r="M1864" s="1" t="s">
        <v>900</v>
      </c>
    </row>
    <row r="1865" spans="1:13">
      <c r="A1865" s="1" t="s">
        <v>447</v>
      </c>
      <c r="B1865" s="1" t="s">
        <v>673</v>
      </c>
      <c r="L1865" s="23">
        <v>0</v>
      </c>
      <c r="M1865" s="1" t="s">
        <v>888</v>
      </c>
    </row>
    <row r="1866" spans="1:13">
      <c r="A1866" s="1" t="s">
        <v>5736</v>
      </c>
      <c r="B1866" s="1" t="s">
        <v>673</v>
      </c>
      <c r="K1866" s="1" t="s">
        <v>4292</v>
      </c>
      <c r="L1866" s="23">
        <v>45910</v>
      </c>
      <c r="M1866" s="1" t="s">
        <v>888</v>
      </c>
    </row>
    <row r="1867" spans="1:13">
      <c r="A1867" s="1" t="s">
        <v>5737</v>
      </c>
      <c r="B1867" s="1" t="s">
        <v>673</v>
      </c>
      <c r="K1867" s="1" t="s">
        <v>4292</v>
      </c>
      <c r="L1867" s="23">
        <v>45910</v>
      </c>
      <c r="M1867" s="1" t="s">
        <v>888</v>
      </c>
    </row>
    <row r="1868" spans="1:13">
      <c r="A1868" s="1" t="s">
        <v>2430</v>
      </c>
      <c r="B1868" s="1" t="s">
        <v>673</v>
      </c>
      <c r="L1868" s="23">
        <v>0</v>
      </c>
      <c r="M1868" s="1" t="s">
        <v>1152</v>
      </c>
    </row>
    <row r="1869" spans="1:13">
      <c r="A1869" s="1" t="s">
        <v>3506</v>
      </c>
      <c r="B1869" s="1" t="s">
        <v>673</v>
      </c>
      <c r="K1869" s="1" t="s">
        <v>4292</v>
      </c>
      <c r="L1869" s="23">
        <v>45852</v>
      </c>
      <c r="M1869" s="1" t="s">
        <v>967</v>
      </c>
    </row>
    <row r="1870" spans="1:13">
      <c r="A1870" s="1" t="s">
        <v>5738</v>
      </c>
      <c r="B1870" s="1" t="s">
        <v>673</v>
      </c>
      <c r="K1870" s="1" t="s">
        <v>5739</v>
      </c>
      <c r="L1870" s="23">
        <v>0</v>
      </c>
      <c r="M1870" s="1" t="s">
        <v>1125</v>
      </c>
    </row>
    <row r="1871" spans="1:13">
      <c r="A1871" s="1" t="s">
        <v>5740</v>
      </c>
      <c r="B1871" s="1" t="s">
        <v>673</v>
      </c>
      <c r="K1871" s="1" t="s">
        <v>4292</v>
      </c>
      <c r="L1871" s="23">
        <v>45859</v>
      </c>
      <c r="M1871" s="1" t="s">
        <v>1125</v>
      </c>
    </row>
    <row r="1872" spans="1:13">
      <c r="A1872" s="1" t="s">
        <v>5741</v>
      </c>
      <c r="B1872" s="1" t="s">
        <v>673</v>
      </c>
      <c r="K1872" s="1" t="s">
        <v>4292</v>
      </c>
      <c r="L1872" s="23">
        <v>45859</v>
      </c>
      <c r="M1872" s="1" t="s">
        <v>1125</v>
      </c>
    </row>
    <row r="1873" spans="1:13">
      <c r="A1873" s="1" t="s">
        <v>3675</v>
      </c>
      <c r="B1873" s="1" t="s">
        <v>673</v>
      </c>
      <c r="K1873" s="1" t="s">
        <v>4292</v>
      </c>
      <c r="L1873" s="23">
        <v>45849</v>
      </c>
      <c r="M1873" s="1" t="s">
        <v>812</v>
      </c>
    </row>
    <row r="1874" spans="1:13">
      <c r="A1874" s="1" t="s">
        <v>5742</v>
      </c>
      <c r="B1874" s="1" t="s">
        <v>673</v>
      </c>
      <c r="K1874" s="1" t="s">
        <v>5739</v>
      </c>
      <c r="L1874" s="23">
        <v>0</v>
      </c>
      <c r="M1874" s="1" t="s">
        <v>1125</v>
      </c>
    </row>
    <row r="1875" spans="1:13">
      <c r="A1875" s="1" t="s">
        <v>1955</v>
      </c>
      <c r="B1875" s="1" t="s">
        <v>673</v>
      </c>
      <c r="L1875" s="23">
        <v>0</v>
      </c>
      <c r="M1875" s="1" t="s">
        <v>1059</v>
      </c>
    </row>
    <row r="1876" spans="1:13">
      <c r="A1876" s="1" t="s">
        <v>3365</v>
      </c>
      <c r="B1876" s="1" t="s">
        <v>727</v>
      </c>
      <c r="L1876" s="23">
        <v>0</v>
      </c>
      <c r="M1876" s="1" t="s">
        <v>1123</v>
      </c>
    </row>
    <row r="1877" spans="1:13">
      <c r="A1877" s="1" t="s">
        <v>634</v>
      </c>
      <c r="B1877" s="1" t="s">
        <v>673</v>
      </c>
      <c r="L1877" s="23">
        <v>0</v>
      </c>
      <c r="M1877" s="1" t="s">
        <v>900</v>
      </c>
    </row>
    <row r="1878" spans="1:13">
      <c r="A1878" s="1" t="s">
        <v>642</v>
      </c>
      <c r="B1878" s="1" t="s">
        <v>694</v>
      </c>
      <c r="L1878" s="23">
        <v>0</v>
      </c>
      <c r="M1878" s="1" t="s">
        <v>772</v>
      </c>
    </row>
    <row r="1879" spans="1:13">
      <c r="A1879" s="1" t="s">
        <v>3828</v>
      </c>
      <c r="B1879" s="1" t="s">
        <v>694</v>
      </c>
      <c r="L1879" s="23">
        <v>0</v>
      </c>
      <c r="M1879" s="1" t="s">
        <v>1190</v>
      </c>
    </row>
    <row r="1880" spans="1:13">
      <c r="A1880" s="1" t="s">
        <v>1201</v>
      </c>
      <c r="B1880" s="1" t="s">
        <v>673</v>
      </c>
      <c r="L1880" s="23">
        <v>0</v>
      </c>
      <c r="M1880" s="1" t="s">
        <v>736</v>
      </c>
    </row>
    <row r="1881" spans="1:13">
      <c r="A1881" s="1" t="s">
        <v>1921</v>
      </c>
      <c r="B1881" s="1" t="s">
        <v>673</v>
      </c>
      <c r="K1881" s="1" t="s">
        <v>4292</v>
      </c>
      <c r="L1881" s="23">
        <v>45846</v>
      </c>
      <c r="M1881" s="1" t="s">
        <v>939</v>
      </c>
    </row>
    <row r="1882" spans="1:13">
      <c r="A1882" s="1" t="s">
        <v>1063</v>
      </c>
      <c r="B1882" s="1" t="s">
        <v>677</v>
      </c>
      <c r="L1882" s="23">
        <v>0</v>
      </c>
      <c r="M1882" s="1" t="s">
        <v>772</v>
      </c>
    </row>
    <row r="1883" spans="1:13">
      <c r="A1883" s="1" t="s">
        <v>3614</v>
      </c>
      <c r="B1883" s="1" t="s">
        <v>727</v>
      </c>
      <c r="L1883" s="23">
        <v>0</v>
      </c>
      <c r="M1883" s="1" t="s">
        <v>3611</v>
      </c>
    </row>
    <row r="1884" spans="1:13">
      <c r="A1884" s="1" t="s">
        <v>2474</v>
      </c>
      <c r="B1884" s="1" t="s">
        <v>694</v>
      </c>
      <c r="K1884" s="1" t="s">
        <v>4292</v>
      </c>
      <c r="L1884" s="23">
        <v>45863</v>
      </c>
      <c r="M1884" s="1" t="s">
        <v>947</v>
      </c>
    </row>
    <row r="1885" spans="1:13">
      <c r="A1885" s="1" t="s">
        <v>3057</v>
      </c>
      <c r="B1885" s="1" t="s">
        <v>1015</v>
      </c>
      <c r="L1885" s="23">
        <v>0</v>
      </c>
      <c r="M1885" s="1" t="s">
        <v>900</v>
      </c>
    </row>
    <row r="1886" spans="1:13">
      <c r="A1886" s="1" t="s">
        <v>3557</v>
      </c>
      <c r="B1886" s="1" t="s">
        <v>727</v>
      </c>
      <c r="L1886" s="23">
        <v>0</v>
      </c>
      <c r="M1886" s="1" t="s">
        <v>1125</v>
      </c>
    </row>
    <row r="1887" spans="1:13">
      <c r="A1887" s="1" t="s">
        <v>858</v>
      </c>
      <c r="B1887" s="1" t="s">
        <v>677</v>
      </c>
      <c r="L1887" s="23">
        <v>0</v>
      </c>
      <c r="M1887" s="1" t="s">
        <v>772</v>
      </c>
    </row>
    <row r="1888" spans="1:13">
      <c r="A1888" s="1" t="s">
        <v>1501</v>
      </c>
      <c r="B1888" s="1" t="s">
        <v>668</v>
      </c>
      <c r="L1888" s="23">
        <v>0</v>
      </c>
      <c r="M1888" s="1" t="s">
        <v>945</v>
      </c>
    </row>
    <row r="1889" spans="1:13">
      <c r="A1889" s="1" t="s">
        <v>1648</v>
      </c>
      <c r="B1889" s="1" t="s">
        <v>673</v>
      </c>
      <c r="K1889" s="1" t="s">
        <v>4292</v>
      </c>
      <c r="L1889" s="23">
        <v>45866</v>
      </c>
      <c r="M1889" s="1" t="s">
        <v>1467</v>
      </c>
    </row>
    <row r="1890" spans="1:13">
      <c r="A1890" s="1" t="s">
        <v>2937</v>
      </c>
      <c r="B1890" s="1" t="s">
        <v>677</v>
      </c>
      <c r="L1890" s="23">
        <v>0</v>
      </c>
      <c r="M1890" s="1" t="s">
        <v>772</v>
      </c>
    </row>
    <row r="1891" spans="1:13">
      <c r="A1891" s="1" t="s">
        <v>2939</v>
      </c>
      <c r="B1891" s="1" t="s">
        <v>677</v>
      </c>
      <c r="L1891" s="23">
        <v>0</v>
      </c>
      <c r="M1891" s="1" t="s">
        <v>772</v>
      </c>
    </row>
    <row r="1892" spans="1:13">
      <c r="A1892" s="1" t="s">
        <v>2941</v>
      </c>
      <c r="B1892" s="1" t="s">
        <v>677</v>
      </c>
      <c r="L1892" s="23">
        <v>0</v>
      </c>
      <c r="M1892" s="1" t="s">
        <v>772</v>
      </c>
    </row>
    <row r="1893" spans="1:13">
      <c r="A1893" s="1" t="s">
        <v>768</v>
      </c>
      <c r="B1893" s="1" t="s">
        <v>694</v>
      </c>
      <c r="L1893" s="23">
        <v>0</v>
      </c>
      <c r="M1893" s="1" t="s">
        <v>772</v>
      </c>
    </row>
    <row r="1894" spans="1:13">
      <c r="A1894" s="1" t="s">
        <v>3268</v>
      </c>
      <c r="B1894" s="1" t="s">
        <v>668</v>
      </c>
      <c r="K1894" s="1" t="s">
        <v>4292</v>
      </c>
      <c r="L1894" s="23">
        <v>45868</v>
      </c>
      <c r="M1894" s="1" t="s">
        <v>1109</v>
      </c>
    </row>
    <row r="1895" spans="1:13">
      <c r="A1895" s="1" t="s">
        <v>1896</v>
      </c>
      <c r="B1895" s="1" t="s">
        <v>694</v>
      </c>
      <c r="L1895" s="23">
        <v>0</v>
      </c>
      <c r="M1895" s="1" t="s">
        <v>772</v>
      </c>
    </row>
    <row r="1896" spans="1:13">
      <c r="A1896" s="1" t="s">
        <v>3020</v>
      </c>
      <c r="B1896" s="1" t="s">
        <v>673</v>
      </c>
      <c r="L1896" s="23">
        <v>0</v>
      </c>
      <c r="M1896" s="1" t="s">
        <v>1601</v>
      </c>
    </row>
    <row r="1897" spans="1:13">
      <c r="A1897" s="1" t="s">
        <v>353</v>
      </c>
      <c r="B1897" s="1" t="s">
        <v>694</v>
      </c>
      <c r="L1897" s="23">
        <v>0</v>
      </c>
      <c r="M1897" s="1" t="s">
        <v>772</v>
      </c>
    </row>
    <row r="1898" spans="1:13">
      <c r="A1898" s="1" t="s">
        <v>3559</v>
      </c>
      <c r="B1898" s="1" t="s">
        <v>673</v>
      </c>
      <c r="L1898" s="23">
        <v>0</v>
      </c>
      <c r="M1898" s="1" t="s">
        <v>1125</v>
      </c>
    </row>
    <row r="1899" spans="1:13">
      <c r="A1899" s="1" t="s">
        <v>1256</v>
      </c>
      <c r="B1899" s="1" t="s">
        <v>673</v>
      </c>
      <c r="L1899" s="23" t="e">
        <v>#N/A</v>
      </c>
      <c r="M1899" s="1" t="s">
        <v>1258</v>
      </c>
    </row>
    <row r="1900" spans="1:13">
      <c r="A1900" s="1" t="s">
        <v>3677</v>
      </c>
      <c r="B1900" s="1" t="s">
        <v>673</v>
      </c>
      <c r="L1900" s="23">
        <v>0</v>
      </c>
      <c r="M1900" s="1" t="s">
        <v>812</v>
      </c>
    </row>
    <row r="1901" spans="1:13">
      <c r="A1901" s="1" t="s">
        <v>1012</v>
      </c>
      <c r="B1901" s="1" t="s">
        <v>668</v>
      </c>
      <c r="L1901" s="23">
        <v>0</v>
      </c>
      <c r="M1901" s="1" t="s">
        <v>797</v>
      </c>
    </row>
    <row r="1902" spans="1:13">
      <c r="A1902" s="1" t="s">
        <v>3058</v>
      </c>
      <c r="B1902" s="1" t="s">
        <v>680</v>
      </c>
      <c r="L1902" s="23">
        <v>0</v>
      </c>
      <c r="M1902" s="1" t="s">
        <v>900</v>
      </c>
    </row>
    <row r="1903" spans="1:13">
      <c r="A1903" s="1" t="s">
        <v>2944</v>
      </c>
      <c r="B1903" s="1" t="s">
        <v>677</v>
      </c>
      <c r="L1903" s="23">
        <v>0</v>
      </c>
      <c r="M1903" s="1" t="s">
        <v>772</v>
      </c>
    </row>
    <row r="1904" spans="1:13">
      <c r="A1904" s="1" t="s">
        <v>3782</v>
      </c>
      <c r="B1904" s="1" t="s">
        <v>673</v>
      </c>
      <c r="L1904" s="23">
        <v>0</v>
      </c>
      <c r="M1904" s="1" t="s">
        <v>816</v>
      </c>
    </row>
    <row r="1905" spans="1:13">
      <c r="A1905" s="1" t="s">
        <v>2945</v>
      </c>
      <c r="B1905" s="1" t="s">
        <v>673</v>
      </c>
      <c r="L1905" s="23">
        <v>0</v>
      </c>
      <c r="M1905" s="1" t="s">
        <v>772</v>
      </c>
    </row>
    <row r="1906" spans="1:13">
      <c r="A1906" s="1" t="s">
        <v>2948</v>
      </c>
      <c r="B1906" s="1" t="s">
        <v>694</v>
      </c>
      <c r="L1906" s="23">
        <v>0</v>
      </c>
      <c r="M1906" s="1" t="s">
        <v>772</v>
      </c>
    </row>
    <row r="1907" spans="1:13">
      <c r="A1907" s="1" t="s">
        <v>2949</v>
      </c>
      <c r="B1907" s="1" t="s">
        <v>677</v>
      </c>
      <c r="L1907" s="23">
        <v>0</v>
      </c>
      <c r="M1907" s="1" t="s">
        <v>772</v>
      </c>
    </row>
    <row r="1908" spans="1:13">
      <c r="A1908" s="1" t="s">
        <v>1215</v>
      </c>
      <c r="B1908" s="1" t="s">
        <v>668</v>
      </c>
      <c r="L1908" s="23">
        <v>0</v>
      </c>
      <c r="M1908" s="1" t="s">
        <v>779</v>
      </c>
    </row>
    <row r="1909" spans="1:13">
      <c r="A1909" s="1" t="s">
        <v>2950</v>
      </c>
      <c r="B1909" s="1" t="s">
        <v>677</v>
      </c>
      <c r="L1909" s="23">
        <v>0</v>
      </c>
      <c r="M1909" s="1" t="s">
        <v>772</v>
      </c>
    </row>
    <row r="1910" spans="1:13">
      <c r="A1910" s="1" t="s">
        <v>2951</v>
      </c>
      <c r="B1910" s="1" t="s">
        <v>668</v>
      </c>
      <c r="L1910" s="23">
        <v>0</v>
      </c>
      <c r="M1910" s="1" t="s">
        <v>772</v>
      </c>
    </row>
    <row r="1911" spans="1:13">
      <c r="A1911" s="1" t="s">
        <v>351</v>
      </c>
      <c r="B1911" s="1" t="s">
        <v>694</v>
      </c>
      <c r="L1911" s="23">
        <v>0</v>
      </c>
      <c r="M1911" s="1" t="s">
        <v>772</v>
      </c>
    </row>
    <row r="1912" spans="1:13">
      <c r="A1912" s="1" t="s">
        <v>1568</v>
      </c>
      <c r="B1912" s="1" t="s">
        <v>694</v>
      </c>
      <c r="L1912" s="23">
        <v>0</v>
      </c>
      <c r="M1912" s="1" t="s">
        <v>1125</v>
      </c>
    </row>
    <row r="1913" spans="1:13">
      <c r="A1913" s="1" t="s">
        <v>1054</v>
      </c>
      <c r="B1913" s="1" t="s">
        <v>677</v>
      </c>
      <c r="L1913" s="23">
        <v>0</v>
      </c>
      <c r="M1913" s="1" t="s">
        <v>772</v>
      </c>
    </row>
    <row r="1914" spans="1:13">
      <c r="A1914" s="1" t="s">
        <v>1220</v>
      </c>
      <c r="B1914" s="1" t="s">
        <v>1221</v>
      </c>
      <c r="L1914" s="23" t="e">
        <v>#N/A</v>
      </c>
      <c r="M1914" s="1" t="s">
        <v>1125</v>
      </c>
    </row>
    <row r="1915" spans="1:13">
      <c r="A1915" s="1" t="s">
        <v>365</v>
      </c>
      <c r="B1915" s="1" t="s">
        <v>673</v>
      </c>
      <c r="L1915" s="23">
        <v>0</v>
      </c>
      <c r="M1915" s="1" t="s">
        <v>772</v>
      </c>
    </row>
    <row r="1916" spans="1:13">
      <c r="A1916" s="1" t="s">
        <v>3465</v>
      </c>
      <c r="B1916" s="1" t="s">
        <v>668</v>
      </c>
      <c r="L1916" s="23">
        <v>0</v>
      </c>
      <c r="M1916" s="1" t="s">
        <v>309</v>
      </c>
    </row>
    <row r="1917" spans="1:13">
      <c r="A1917" s="1" t="s">
        <v>2953</v>
      </c>
      <c r="B1917" s="1" t="s">
        <v>673</v>
      </c>
      <c r="L1917" s="23" t="e">
        <v>#N/A</v>
      </c>
      <c r="M1917" s="1" t="s">
        <v>772</v>
      </c>
    </row>
    <row r="1918" spans="1:13">
      <c r="A1918" s="1" t="s">
        <v>1426</v>
      </c>
      <c r="B1918" s="1" t="s">
        <v>677</v>
      </c>
      <c r="L1918" s="23">
        <v>0</v>
      </c>
      <c r="M1918" s="1" t="s">
        <v>1007</v>
      </c>
    </row>
    <row r="1919" spans="1:13">
      <c r="A1919" s="1" t="s">
        <v>3022</v>
      </c>
      <c r="B1919" s="1" t="s">
        <v>668</v>
      </c>
      <c r="L1919" s="23">
        <v>0</v>
      </c>
      <c r="M1919" s="1" t="s">
        <v>1601</v>
      </c>
    </row>
    <row r="1920" spans="1:13">
      <c r="A1920" s="1" t="s">
        <v>2835</v>
      </c>
      <c r="B1920" s="1" t="s">
        <v>673</v>
      </c>
      <c r="L1920" s="23">
        <v>0</v>
      </c>
      <c r="M1920" s="1" t="s">
        <v>783</v>
      </c>
    </row>
    <row r="1921" spans="1:13">
      <c r="A1921" s="1" t="s">
        <v>3680</v>
      </c>
      <c r="B1921" s="1" t="s">
        <v>673</v>
      </c>
      <c r="L1921" s="23">
        <v>0</v>
      </c>
      <c r="M1921" s="1" t="s">
        <v>812</v>
      </c>
    </row>
    <row r="1922" spans="1:13">
      <c r="A1922" s="1" t="s">
        <v>631</v>
      </c>
      <c r="B1922" s="1" t="s">
        <v>673</v>
      </c>
      <c r="L1922" s="23">
        <v>0</v>
      </c>
      <c r="M1922" s="1" t="s">
        <v>812</v>
      </c>
    </row>
    <row r="1923" spans="1:13">
      <c r="A1923" s="1" t="s">
        <v>2897</v>
      </c>
      <c r="B1923" s="1" t="s">
        <v>703</v>
      </c>
      <c r="K1923" s="1" t="s">
        <v>4292</v>
      </c>
      <c r="L1923" s="23">
        <v>45832</v>
      </c>
      <c r="M1923" s="1" t="s">
        <v>1554</v>
      </c>
    </row>
    <row r="1924" spans="1:13">
      <c r="A1924" s="1" t="s">
        <v>2658</v>
      </c>
      <c r="B1924" s="1" t="s">
        <v>668</v>
      </c>
      <c r="L1924" s="23">
        <v>0</v>
      </c>
      <c r="M1924" s="1" t="s">
        <v>945</v>
      </c>
    </row>
    <row r="1925" spans="1:13">
      <c r="A1925" s="1" t="s">
        <v>3047</v>
      </c>
      <c r="B1925" s="1" t="s">
        <v>3048</v>
      </c>
      <c r="K1925" s="1" t="s">
        <v>4292</v>
      </c>
      <c r="L1925" s="23">
        <v>45853</v>
      </c>
      <c r="M1925" s="1" t="s">
        <v>900</v>
      </c>
    </row>
    <row r="1926" spans="1:13">
      <c r="A1926" s="1" t="s">
        <v>3368</v>
      </c>
      <c r="B1926" s="1" t="s">
        <v>727</v>
      </c>
      <c r="L1926" s="23">
        <v>0</v>
      </c>
      <c r="M1926" s="1" t="s">
        <v>1123</v>
      </c>
    </row>
    <row r="1927" spans="1:13">
      <c r="A1927" s="1" t="s">
        <v>3270</v>
      </c>
      <c r="B1927" s="1" t="s">
        <v>677</v>
      </c>
      <c r="L1927" s="23">
        <v>0</v>
      </c>
      <c r="M1927" s="1" t="s">
        <v>1109</v>
      </c>
    </row>
    <row r="1928" spans="1:13">
      <c r="A1928" s="1" t="s">
        <v>3273</v>
      </c>
      <c r="B1928" s="1" t="s">
        <v>677</v>
      </c>
      <c r="L1928" s="23">
        <v>0</v>
      </c>
      <c r="M1928" s="1" t="s">
        <v>1109</v>
      </c>
    </row>
    <row r="1929" spans="1:13">
      <c r="A1929" s="1" t="s">
        <v>1820</v>
      </c>
      <c r="B1929" s="1" t="s">
        <v>673</v>
      </c>
      <c r="L1929" s="23">
        <v>0</v>
      </c>
      <c r="M1929" s="1" t="s">
        <v>816</v>
      </c>
    </row>
    <row r="1930" spans="1:13">
      <c r="A1930" s="1" t="s">
        <v>187</v>
      </c>
      <c r="B1930" s="1" t="s">
        <v>680</v>
      </c>
      <c r="L1930" s="23">
        <v>0</v>
      </c>
      <c r="M1930" s="1" t="s">
        <v>971</v>
      </c>
    </row>
    <row r="1931" spans="1:13">
      <c r="A1931" s="1" t="s">
        <v>3746</v>
      </c>
      <c r="B1931" s="1" t="s">
        <v>668</v>
      </c>
      <c r="L1931" s="23">
        <v>0</v>
      </c>
      <c r="M1931" s="1" t="s">
        <v>939</v>
      </c>
    </row>
    <row r="1932" spans="1:13">
      <c r="A1932" s="1" t="s">
        <v>3319</v>
      </c>
      <c r="B1932" s="1" t="s">
        <v>680</v>
      </c>
      <c r="L1932" s="23">
        <v>0</v>
      </c>
      <c r="M1932" s="1" t="s">
        <v>971</v>
      </c>
    </row>
    <row r="1933" spans="1:13">
      <c r="A1933" s="1" t="s">
        <v>821</v>
      </c>
      <c r="B1933" s="1" t="s">
        <v>677</v>
      </c>
      <c r="L1933" s="23">
        <v>0</v>
      </c>
      <c r="M1933" s="1" t="s">
        <v>1089</v>
      </c>
    </row>
    <row r="1934" spans="1:13">
      <c r="A1934" s="1" t="s">
        <v>3235</v>
      </c>
      <c r="B1934" s="1" t="s">
        <v>673</v>
      </c>
      <c r="K1934" s="1" t="s">
        <v>4292</v>
      </c>
      <c r="L1934" s="23">
        <v>45866</v>
      </c>
      <c r="M1934" s="1" t="s">
        <v>1467</v>
      </c>
    </row>
    <row r="1935" spans="1:13">
      <c r="A1935" s="1" t="s">
        <v>2341</v>
      </c>
      <c r="B1935" s="1" t="s">
        <v>673</v>
      </c>
      <c r="L1935" s="23">
        <v>0</v>
      </c>
      <c r="M1935" s="1" t="s">
        <v>816</v>
      </c>
    </row>
    <row r="1936" spans="1:13">
      <c r="A1936" s="1" t="s">
        <v>3237</v>
      </c>
      <c r="B1936" s="1" t="s">
        <v>673</v>
      </c>
      <c r="K1936" s="1" t="s">
        <v>4292</v>
      </c>
      <c r="L1936" s="23">
        <v>45866</v>
      </c>
      <c r="M1936" s="1" t="s">
        <v>1467</v>
      </c>
    </row>
    <row r="1937" spans="1:13">
      <c r="A1937" s="1" t="s">
        <v>3238</v>
      </c>
      <c r="B1937" s="1" t="s">
        <v>673</v>
      </c>
      <c r="K1937" s="1" t="s">
        <v>4292</v>
      </c>
      <c r="L1937" s="23">
        <v>45866</v>
      </c>
      <c r="M1937" s="1" t="s">
        <v>1467</v>
      </c>
    </row>
    <row r="1938" spans="1:13">
      <c r="A1938" s="1" t="s">
        <v>231</v>
      </c>
      <c r="B1938" s="1" t="s">
        <v>673</v>
      </c>
      <c r="K1938" s="1" t="s">
        <v>4292</v>
      </c>
      <c r="L1938" s="23">
        <v>45866</v>
      </c>
      <c r="M1938" s="1" t="s">
        <v>1467</v>
      </c>
    </row>
    <row r="1939" spans="1:13">
      <c r="A1939" s="1" t="s">
        <v>1242</v>
      </c>
      <c r="B1939" s="1" t="s">
        <v>593</v>
      </c>
      <c r="L1939" s="23">
        <v>0</v>
      </c>
      <c r="M1939" s="1" t="s">
        <v>1245</v>
      </c>
    </row>
    <row r="1940" spans="1:13">
      <c r="A1940" s="1" t="s">
        <v>1066</v>
      </c>
      <c r="B1940" s="1" t="s">
        <v>694</v>
      </c>
      <c r="L1940" s="23">
        <v>0</v>
      </c>
      <c r="M1940" s="1" t="s">
        <v>890</v>
      </c>
    </row>
    <row r="1941" spans="1:13">
      <c r="A1941" s="1" t="s">
        <v>3928</v>
      </c>
      <c r="B1941" s="1" t="s">
        <v>673</v>
      </c>
      <c r="L1941" s="23" t="e">
        <v>#N/A</v>
      </c>
      <c r="M1941" s="1" t="s">
        <v>3922</v>
      </c>
    </row>
    <row r="1942" spans="1:13">
      <c r="A1942" s="1" t="s">
        <v>1198</v>
      </c>
      <c r="B1942" s="1" t="s">
        <v>668</v>
      </c>
      <c r="L1942" s="23">
        <v>0</v>
      </c>
      <c r="M1942" s="1" t="s">
        <v>779</v>
      </c>
    </row>
    <row r="1943" spans="1:13">
      <c r="A1943" s="1" t="s">
        <v>467</v>
      </c>
      <c r="B1943" s="1" t="s">
        <v>593</v>
      </c>
      <c r="L1943" s="23">
        <v>0</v>
      </c>
      <c r="M1943" s="1" t="s">
        <v>1125</v>
      </c>
    </row>
    <row r="1944" spans="1:13">
      <c r="A1944" s="1" t="s">
        <v>2979</v>
      </c>
      <c r="B1944" s="1" t="s">
        <v>694</v>
      </c>
      <c r="L1944" s="23">
        <v>0</v>
      </c>
      <c r="M1944" s="1" t="s">
        <v>1089</v>
      </c>
    </row>
    <row r="1945" spans="1:13">
      <c r="A1945" s="1" t="s">
        <v>2539</v>
      </c>
      <c r="B1945" s="1" t="s">
        <v>673</v>
      </c>
      <c r="L1945" s="23" t="e">
        <v>#N/A</v>
      </c>
      <c r="M1945" s="1" t="s">
        <v>736</v>
      </c>
    </row>
    <row r="1946" spans="1:13">
      <c r="A1946" s="1" t="s">
        <v>1394</v>
      </c>
      <c r="B1946" s="1" t="s">
        <v>673</v>
      </c>
      <c r="L1946" s="23">
        <v>0</v>
      </c>
      <c r="M1946" s="1" t="s">
        <v>900</v>
      </c>
    </row>
    <row r="1947" spans="1:13">
      <c r="A1947" s="1" t="s">
        <v>2659</v>
      </c>
      <c r="B1947" s="1" t="s">
        <v>677</v>
      </c>
      <c r="L1947" s="23">
        <v>0</v>
      </c>
      <c r="M1947" s="1" t="s">
        <v>945</v>
      </c>
    </row>
    <row r="1948" spans="1:13">
      <c r="A1948" s="1" t="s">
        <v>2900</v>
      </c>
      <c r="B1948" s="1" t="s">
        <v>694</v>
      </c>
      <c r="L1948" s="23">
        <v>0</v>
      </c>
      <c r="M1948" s="1" t="s">
        <v>1554</v>
      </c>
    </row>
    <row r="1949" spans="1:13">
      <c r="A1949" s="1" t="s">
        <v>3975</v>
      </c>
      <c r="B1949" s="1" t="s">
        <v>668</v>
      </c>
      <c r="L1949" s="23">
        <v>0</v>
      </c>
      <c r="M1949" s="1" t="s">
        <v>1059</v>
      </c>
    </row>
    <row r="1950" spans="1:13">
      <c r="A1950" s="1" t="s">
        <v>1014</v>
      </c>
      <c r="B1950" s="1" t="s">
        <v>1015</v>
      </c>
      <c r="L1950" s="23">
        <v>0</v>
      </c>
      <c r="M1950" s="1" t="s">
        <v>900</v>
      </c>
    </row>
    <row r="1951" spans="1:13">
      <c r="A1951" s="1" t="s">
        <v>1586</v>
      </c>
      <c r="B1951" s="1" t="s">
        <v>694</v>
      </c>
      <c r="L1951" s="23">
        <v>0</v>
      </c>
      <c r="M1951" s="1" t="s">
        <v>1089</v>
      </c>
    </row>
    <row r="1952" spans="1:13">
      <c r="A1952" s="1" t="s">
        <v>655</v>
      </c>
      <c r="B1952" s="1" t="s">
        <v>694</v>
      </c>
      <c r="L1952" s="23">
        <v>0</v>
      </c>
      <c r="M1952" s="1" t="s">
        <v>1089</v>
      </c>
    </row>
    <row r="1953" spans="1:13">
      <c r="A1953" s="1" t="s">
        <v>1482</v>
      </c>
      <c r="B1953" s="1" t="s">
        <v>727</v>
      </c>
      <c r="L1953" s="23">
        <v>0</v>
      </c>
      <c r="M1953" s="1" t="s">
        <v>1125</v>
      </c>
    </row>
    <row r="1954" spans="1:13">
      <c r="A1954" s="1" t="s">
        <v>875</v>
      </c>
      <c r="B1954" s="1" t="s">
        <v>1015</v>
      </c>
      <c r="L1954" s="23">
        <v>0</v>
      </c>
      <c r="M1954" s="1" t="s">
        <v>900</v>
      </c>
    </row>
    <row r="1955" spans="1:13">
      <c r="A1955" s="1" t="s">
        <v>1159</v>
      </c>
      <c r="B1955" s="1" t="s">
        <v>680</v>
      </c>
      <c r="L1955" s="23">
        <v>0</v>
      </c>
      <c r="M1955" s="1" t="s">
        <v>900</v>
      </c>
    </row>
    <row r="1956" spans="1:13">
      <c r="A1956" s="1" t="s">
        <v>1983</v>
      </c>
      <c r="B1956" s="1" t="s">
        <v>694</v>
      </c>
      <c r="L1956" s="23">
        <v>0</v>
      </c>
      <c r="M1956" s="1" t="s">
        <v>775</v>
      </c>
    </row>
    <row r="1957" spans="1:13">
      <c r="A1957" s="1" t="s">
        <v>100</v>
      </c>
      <c r="B1957" s="1" t="s">
        <v>694</v>
      </c>
      <c r="L1957" s="23">
        <v>0</v>
      </c>
      <c r="M1957" s="1" t="s">
        <v>1942</v>
      </c>
    </row>
    <row r="1958" spans="1:13">
      <c r="A1958" s="1" t="s">
        <v>3869</v>
      </c>
      <c r="B1958" s="1" t="s">
        <v>727</v>
      </c>
      <c r="L1958" s="23">
        <v>0</v>
      </c>
      <c r="M1958" s="1" t="s">
        <v>3867</v>
      </c>
    </row>
    <row r="1959" spans="1:13">
      <c r="A1959" s="1" t="s">
        <v>1576</v>
      </c>
      <c r="B1959" s="1" t="s">
        <v>727</v>
      </c>
      <c r="L1959" s="23">
        <v>0</v>
      </c>
      <c r="M1959" s="1" t="s">
        <v>1123</v>
      </c>
    </row>
    <row r="1960" spans="1:13">
      <c r="A1960" s="1" t="s">
        <v>636</v>
      </c>
      <c r="B1960" s="1" t="s">
        <v>668</v>
      </c>
      <c r="L1960" s="23">
        <v>0</v>
      </c>
      <c r="M1960" s="1" t="s">
        <v>911</v>
      </c>
    </row>
    <row r="1961" spans="1:13">
      <c r="A1961" s="1" t="s">
        <v>615</v>
      </c>
      <c r="B1961" s="1" t="s">
        <v>694</v>
      </c>
      <c r="L1961" s="23">
        <v>0</v>
      </c>
      <c r="M1961" s="1" t="s">
        <v>1190</v>
      </c>
    </row>
    <row r="1962" spans="1:13">
      <c r="A1962" s="1" t="s">
        <v>3468</v>
      </c>
      <c r="B1962" s="1" t="s">
        <v>668</v>
      </c>
      <c r="L1962" s="23" t="e">
        <v>#N/A</v>
      </c>
      <c r="M1962" s="1" t="s">
        <v>309</v>
      </c>
    </row>
    <row r="1963" spans="1:13">
      <c r="A1963" s="1" t="s">
        <v>3469</v>
      </c>
      <c r="B1963" s="1" t="s">
        <v>668</v>
      </c>
      <c r="L1963" s="23" t="e">
        <v>#N/A</v>
      </c>
      <c r="M1963" s="1" t="s">
        <v>309</v>
      </c>
    </row>
    <row r="1964" spans="1:13">
      <c r="A1964" s="1" t="s">
        <v>931</v>
      </c>
      <c r="B1964" s="1" t="s">
        <v>673</v>
      </c>
      <c r="L1964" s="23">
        <v>0</v>
      </c>
      <c r="M1964" s="1" t="s">
        <v>816</v>
      </c>
    </row>
    <row r="1965" spans="1:13">
      <c r="A1965" s="1" t="s">
        <v>3369</v>
      </c>
      <c r="B1965" s="1" t="s">
        <v>677</v>
      </c>
      <c r="L1965" s="23">
        <v>0</v>
      </c>
      <c r="M1965" s="1" t="s">
        <v>1123</v>
      </c>
    </row>
    <row r="1966" spans="1:13">
      <c r="A1966" s="1" t="s">
        <v>3566</v>
      </c>
      <c r="B1966" s="1" t="s">
        <v>694</v>
      </c>
      <c r="L1966" s="23">
        <v>0</v>
      </c>
      <c r="M1966" s="1" t="s">
        <v>1125</v>
      </c>
    </row>
    <row r="1967" spans="1:13">
      <c r="A1967" s="1" t="s">
        <v>194</v>
      </c>
      <c r="B1967" s="1" t="s">
        <v>677</v>
      </c>
      <c r="L1967" s="23">
        <v>0</v>
      </c>
      <c r="M1967" s="1" t="s">
        <v>945</v>
      </c>
    </row>
    <row r="1968" spans="1:13">
      <c r="A1968" s="1" t="s">
        <v>3756</v>
      </c>
      <c r="B1968" s="1" t="s">
        <v>677</v>
      </c>
      <c r="L1968" s="23">
        <v>0</v>
      </c>
      <c r="M1968" s="1" t="s">
        <v>939</v>
      </c>
    </row>
    <row r="1969" spans="1:13">
      <c r="A1969" s="1" t="s">
        <v>2433</v>
      </c>
      <c r="B1969" s="1" t="s">
        <v>680</v>
      </c>
      <c r="L1969" s="23">
        <v>0</v>
      </c>
      <c r="M1969" s="1" t="s">
        <v>1152</v>
      </c>
    </row>
    <row r="1970" spans="1:13">
      <c r="A1970" s="1" t="s">
        <v>3361</v>
      </c>
      <c r="B1970" s="1" t="s">
        <v>727</v>
      </c>
      <c r="L1970" s="23">
        <v>0</v>
      </c>
      <c r="M1970" s="1" t="s">
        <v>1123</v>
      </c>
    </row>
    <row r="1971" spans="1:13">
      <c r="A1971" s="1" t="s">
        <v>3568</v>
      </c>
      <c r="B1971" s="1" t="s">
        <v>673</v>
      </c>
      <c r="K1971" s="1" t="s">
        <v>4292</v>
      </c>
      <c r="L1971" s="23">
        <v>45818</v>
      </c>
      <c r="M1971" s="1" t="s">
        <v>1125</v>
      </c>
    </row>
    <row r="1972" spans="1:13">
      <c r="A1972" s="1" t="s">
        <v>2902</v>
      </c>
      <c r="B1972" s="1" t="s">
        <v>703</v>
      </c>
      <c r="K1972" s="1" t="s">
        <v>4292</v>
      </c>
      <c r="L1972" s="23">
        <v>45838</v>
      </c>
      <c r="M1972" s="1" t="s">
        <v>1554</v>
      </c>
    </row>
    <row r="1973" spans="1:13">
      <c r="A1973" s="1" t="s">
        <v>3321</v>
      </c>
      <c r="B1973" s="1" t="s">
        <v>703</v>
      </c>
      <c r="K1973" s="1" t="s">
        <v>4292</v>
      </c>
      <c r="L1973" s="23">
        <v>45715</v>
      </c>
      <c r="M1973" s="1" t="s">
        <v>971</v>
      </c>
    </row>
    <row r="1974" spans="1:13">
      <c r="A1974" s="1" t="s">
        <v>3323</v>
      </c>
      <c r="B1974" s="1" t="s">
        <v>703</v>
      </c>
      <c r="K1974" s="1" t="s">
        <v>4292</v>
      </c>
      <c r="L1974" s="23">
        <v>45819</v>
      </c>
      <c r="M1974" s="1" t="s">
        <v>971</v>
      </c>
    </row>
    <row r="1975" spans="1:13">
      <c r="A1975" s="1" t="s">
        <v>3638</v>
      </c>
      <c r="B1975" s="1" t="s">
        <v>703</v>
      </c>
      <c r="K1975" s="1" t="s">
        <v>4292</v>
      </c>
      <c r="L1975" s="23">
        <v>45840</v>
      </c>
      <c r="M1975" s="1" t="s">
        <v>928</v>
      </c>
    </row>
    <row r="1976" spans="1:13">
      <c r="A1976" s="1" t="s">
        <v>3784</v>
      </c>
      <c r="B1976" s="1" t="s">
        <v>703</v>
      </c>
      <c r="L1976" s="23">
        <v>0</v>
      </c>
      <c r="M1976" s="1" t="s">
        <v>816</v>
      </c>
    </row>
    <row r="1977" spans="1:13">
      <c r="A1977" s="1" t="s">
        <v>3371</v>
      </c>
      <c r="B1977" s="1" t="s">
        <v>727</v>
      </c>
      <c r="L1977" s="23">
        <v>0</v>
      </c>
      <c r="M1977" s="1" t="s">
        <v>1123</v>
      </c>
    </row>
    <row r="1978" spans="1:13">
      <c r="A1978" s="1" t="s">
        <v>2966</v>
      </c>
      <c r="B1978" s="1" t="s">
        <v>727</v>
      </c>
      <c r="K1978" s="1" t="s">
        <v>4286</v>
      </c>
      <c r="L1978" s="23">
        <v>0</v>
      </c>
      <c r="M1978" s="1" t="e">
        <v>#N/A</v>
      </c>
    </row>
    <row r="1979" spans="1:13">
      <c r="A1979" s="1" t="s">
        <v>3372</v>
      </c>
      <c r="B1979" s="1" t="s">
        <v>677</v>
      </c>
      <c r="L1979" s="23">
        <v>0</v>
      </c>
      <c r="M1979" s="1" t="s">
        <v>1123</v>
      </c>
    </row>
    <row r="1980" spans="1:13">
      <c r="A1980" s="1" t="s">
        <v>3373</v>
      </c>
      <c r="B1980" s="1" t="s">
        <v>727</v>
      </c>
      <c r="L1980" s="23">
        <v>0</v>
      </c>
      <c r="M1980" s="1" t="s">
        <v>1123</v>
      </c>
    </row>
    <row r="1981" spans="1:13">
      <c r="A1981" s="1" t="s">
        <v>2867</v>
      </c>
      <c r="B1981" s="1" t="s">
        <v>703</v>
      </c>
      <c r="K1981" s="1" t="s">
        <v>4292</v>
      </c>
      <c r="L1981" s="23">
        <v>45835</v>
      </c>
      <c r="M1981" s="1" t="s">
        <v>775</v>
      </c>
    </row>
    <row r="1982" spans="1:13">
      <c r="A1982" s="1" t="s">
        <v>2725</v>
      </c>
      <c r="B1982" s="1" t="s">
        <v>727</v>
      </c>
      <c r="L1982" s="23">
        <v>0</v>
      </c>
      <c r="M1982" s="1" t="s">
        <v>894</v>
      </c>
    </row>
    <row r="1983" spans="1:13">
      <c r="A1983" s="1" t="s">
        <v>3844</v>
      </c>
      <c r="B1983" s="1" t="s">
        <v>668</v>
      </c>
      <c r="L1983" s="23">
        <v>0</v>
      </c>
      <c r="M1983" s="1" t="s">
        <v>819</v>
      </c>
    </row>
    <row r="1984" spans="1:13">
      <c r="A1984" s="1" t="s">
        <v>3275</v>
      </c>
      <c r="B1984" s="1" t="s">
        <v>694</v>
      </c>
      <c r="L1984" s="23">
        <v>0</v>
      </c>
      <c r="M1984" s="1" t="s">
        <v>1109</v>
      </c>
    </row>
    <row r="1985" spans="1:13">
      <c r="A1985" s="1" t="s">
        <v>2904</v>
      </c>
      <c r="B1985" s="1" t="s">
        <v>694</v>
      </c>
      <c r="L1985" s="23">
        <v>0</v>
      </c>
      <c r="M1985" s="1" t="s">
        <v>1554</v>
      </c>
    </row>
    <row r="1986" spans="1:13">
      <c r="A1986" s="1" t="s">
        <v>2481</v>
      </c>
      <c r="B1986" s="1" t="s">
        <v>673</v>
      </c>
      <c r="L1986" s="23">
        <v>0</v>
      </c>
      <c r="M1986" s="1" t="s">
        <v>947</v>
      </c>
    </row>
    <row r="1987" spans="1:13">
      <c r="A1987" s="1" t="s">
        <v>1351</v>
      </c>
      <c r="B1987" s="1" t="s">
        <v>677</v>
      </c>
      <c r="L1987" s="23">
        <v>0</v>
      </c>
      <c r="M1987" s="1" t="s">
        <v>939</v>
      </c>
    </row>
    <row r="1988" spans="1:13">
      <c r="A1988" s="1" t="s">
        <v>1833</v>
      </c>
      <c r="B1988" s="1" t="s">
        <v>1049</v>
      </c>
      <c r="L1988" s="23">
        <v>0</v>
      </c>
      <c r="M1988" s="1" t="s">
        <v>816</v>
      </c>
    </row>
    <row r="1989" spans="1:13">
      <c r="A1989" s="1" t="s">
        <v>3722</v>
      </c>
      <c r="B1989" s="1" t="s">
        <v>668</v>
      </c>
      <c r="L1989" s="23" t="e">
        <v>#N/A</v>
      </c>
      <c r="M1989" s="1" t="s">
        <v>911</v>
      </c>
    </row>
    <row r="1990" spans="1:13">
      <c r="A1990" s="1" t="s">
        <v>2870</v>
      </c>
      <c r="B1990" s="1" t="s">
        <v>694</v>
      </c>
      <c r="L1990" s="23">
        <v>0</v>
      </c>
      <c r="M1990" s="1" t="s">
        <v>775</v>
      </c>
    </row>
    <row r="1991" spans="1:13">
      <c r="A1991" s="1" t="s">
        <v>3570</v>
      </c>
      <c r="B1991" s="1" t="s">
        <v>727</v>
      </c>
      <c r="L1991" s="23">
        <v>0</v>
      </c>
      <c r="M1991" s="1" t="s">
        <v>1125</v>
      </c>
    </row>
    <row r="1992" spans="1:13">
      <c r="A1992" s="1" t="s">
        <v>605</v>
      </c>
      <c r="B1992" s="1" t="s">
        <v>593</v>
      </c>
      <c r="L1992" s="23" t="e">
        <v>#N/A</v>
      </c>
      <c r="M1992" s="1" t="s">
        <v>900</v>
      </c>
    </row>
    <row r="1993" spans="1:13">
      <c r="A1993" s="1" t="s">
        <v>3871</v>
      </c>
      <c r="B1993" s="1" t="s">
        <v>727</v>
      </c>
      <c r="L1993" s="23">
        <v>0</v>
      </c>
      <c r="M1993" s="1" t="s">
        <v>3867</v>
      </c>
    </row>
    <row r="1994" spans="1:13">
      <c r="A1994" s="1" t="s">
        <v>3374</v>
      </c>
      <c r="B1994" s="1" t="s">
        <v>727</v>
      </c>
      <c r="L1994" s="23">
        <v>0</v>
      </c>
      <c r="M1994" s="1" t="s">
        <v>1123</v>
      </c>
    </row>
    <row r="1995" spans="1:13">
      <c r="A1995" s="1" t="s">
        <v>3887</v>
      </c>
      <c r="B1995" s="1" t="s">
        <v>1342</v>
      </c>
      <c r="L1995" s="23" t="e">
        <v>#N/A</v>
      </c>
      <c r="M1995" s="1" t="s">
        <v>1344</v>
      </c>
    </row>
    <row r="1996" spans="1:13">
      <c r="A1996" s="1" t="s">
        <v>160</v>
      </c>
      <c r="B1996" s="1" t="s">
        <v>727</v>
      </c>
      <c r="L1996" s="23">
        <v>0</v>
      </c>
      <c r="M1996" s="1" t="s">
        <v>3611</v>
      </c>
    </row>
    <row r="1997" spans="1:13">
      <c r="A1997" s="1" t="s">
        <v>3244</v>
      </c>
      <c r="B1997" s="1" t="s">
        <v>694</v>
      </c>
      <c r="L1997" s="23">
        <v>0</v>
      </c>
      <c r="M1997" s="1" t="s">
        <v>1467</v>
      </c>
    </row>
    <row r="1998" spans="1:13">
      <c r="A1998" s="1" t="s">
        <v>3787</v>
      </c>
      <c r="B1998" s="1" t="s">
        <v>677</v>
      </c>
      <c r="L1998" s="23">
        <v>0</v>
      </c>
      <c r="M1998" s="1" t="s">
        <v>816</v>
      </c>
    </row>
    <row r="1999" spans="1:13">
      <c r="A1999" s="1" t="s">
        <v>2155</v>
      </c>
      <c r="B1999" s="1" t="s">
        <v>2150</v>
      </c>
      <c r="L1999" s="23" t="e">
        <v>#N/A</v>
      </c>
      <c r="M1999" s="1" t="s">
        <v>2152</v>
      </c>
    </row>
    <row r="2000" spans="1:13">
      <c r="A2000" s="1" t="s">
        <v>3277</v>
      </c>
      <c r="B2000" s="1" t="s">
        <v>677</v>
      </c>
      <c r="L2000" s="23">
        <v>0</v>
      </c>
      <c r="M2000" s="1" t="s">
        <v>1109</v>
      </c>
    </row>
    <row r="2001" spans="1:13">
      <c r="A2001" s="1" t="s">
        <v>1862</v>
      </c>
      <c r="B2001" s="1" t="s">
        <v>677</v>
      </c>
      <c r="L2001" s="23">
        <v>0</v>
      </c>
      <c r="M2001" s="1" t="s">
        <v>309</v>
      </c>
    </row>
    <row r="2002" spans="1:13">
      <c r="A2002" s="1" t="s">
        <v>3571</v>
      </c>
      <c r="B2002" s="1" t="s">
        <v>694</v>
      </c>
      <c r="L2002" s="23">
        <v>0</v>
      </c>
      <c r="M2002" s="1" t="s">
        <v>1125</v>
      </c>
    </row>
    <row r="2003" spans="1:13">
      <c r="A2003" s="1" t="s">
        <v>1424</v>
      </c>
      <c r="B2003" s="1" t="s">
        <v>673</v>
      </c>
      <c r="L2003" s="23">
        <v>0</v>
      </c>
      <c r="M2003" s="1" t="s">
        <v>816</v>
      </c>
    </row>
    <row r="2004" spans="1:13">
      <c r="A2004" s="1" t="s">
        <v>209</v>
      </c>
      <c r="B2004" s="1" t="s">
        <v>677</v>
      </c>
      <c r="L2004" s="23">
        <v>0</v>
      </c>
      <c r="M2004" s="1" t="s">
        <v>945</v>
      </c>
    </row>
    <row r="2005" spans="1:13">
      <c r="A2005" s="1" t="s">
        <v>2662</v>
      </c>
      <c r="B2005" s="1" t="s">
        <v>677</v>
      </c>
      <c r="L2005" s="23">
        <v>0</v>
      </c>
      <c r="M2005" s="1" t="s">
        <v>945</v>
      </c>
    </row>
    <row r="2006" spans="1:13">
      <c r="A2006" s="1" t="s">
        <v>3471</v>
      </c>
      <c r="B2006" s="1" t="s">
        <v>677</v>
      </c>
      <c r="L2006" s="23">
        <v>0</v>
      </c>
      <c r="M2006" s="1" t="s">
        <v>309</v>
      </c>
    </row>
    <row r="2007" spans="1:13">
      <c r="A2007" s="1" t="s">
        <v>1057</v>
      </c>
      <c r="B2007" s="1" t="s">
        <v>668</v>
      </c>
      <c r="L2007" s="23">
        <v>0</v>
      </c>
      <c r="M2007" s="1" t="s">
        <v>1059</v>
      </c>
    </row>
    <row r="2008" spans="1:13">
      <c r="A2008" s="1" t="s">
        <v>3573</v>
      </c>
      <c r="B2008" s="1" t="s">
        <v>727</v>
      </c>
      <c r="L2008" s="23">
        <v>0</v>
      </c>
      <c r="M2008" s="1" t="s">
        <v>1125</v>
      </c>
    </row>
    <row r="2009" spans="1:13">
      <c r="A2009" s="1" t="s">
        <v>3375</v>
      </c>
      <c r="B2009" s="1" t="s">
        <v>727</v>
      </c>
      <c r="L2009" s="23">
        <v>0</v>
      </c>
      <c r="M2009" s="1" t="s">
        <v>1123</v>
      </c>
    </row>
    <row r="2010" spans="1:13">
      <c r="A2010" s="1" t="s">
        <v>3376</v>
      </c>
      <c r="B2010" s="1" t="s">
        <v>727</v>
      </c>
      <c r="L2010" s="23">
        <v>0</v>
      </c>
      <c r="M2010" s="1" t="s">
        <v>1123</v>
      </c>
    </row>
    <row r="2011" spans="1:13">
      <c r="A2011" s="1" t="s">
        <v>712</v>
      </c>
      <c r="B2011" s="1" t="s">
        <v>677</v>
      </c>
      <c r="L2011" s="23">
        <v>0</v>
      </c>
      <c r="M2011" s="1" t="s">
        <v>939</v>
      </c>
    </row>
    <row r="2012" spans="1:13">
      <c r="A2012" s="1" t="s">
        <v>1140</v>
      </c>
      <c r="B2012" s="1" t="s">
        <v>593</v>
      </c>
      <c r="L2012" s="23">
        <v>0</v>
      </c>
      <c r="M2012" s="1" t="s">
        <v>928</v>
      </c>
    </row>
    <row r="2013" spans="1:13">
      <c r="A2013" s="1" t="s">
        <v>810</v>
      </c>
      <c r="B2013" s="1" t="s">
        <v>806</v>
      </c>
      <c r="L2013" s="23" t="e">
        <v>#N/A</v>
      </c>
      <c r="M2013" s="1" t="s">
        <v>812</v>
      </c>
    </row>
    <row r="2014" spans="1:13">
      <c r="A2014" s="1" t="s">
        <v>3831</v>
      </c>
      <c r="B2014" s="1" t="s">
        <v>694</v>
      </c>
      <c r="L2014" s="23">
        <v>0</v>
      </c>
      <c r="M2014" s="1" t="s">
        <v>1190</v>
      </c>
    </row>
    <row r="2015" spans="1:13">
      <c r="A2015" s="1" t="s">
        <v>672</v>
      </c>
      <c r="B2015" s="1" t="s">
        <v>673</v>
      </c>
      <c r="L2015" s="23">
        <v>0</v>
      </c>
      <c r="M2015" s="1" t="s">
        <v>1467</v>
      </c>
    </row>
    <row r="2016" spans="1:13">
      <c r="A2016" s="1" t="s">
        <v>3246</v>
      </c>
      <c r="B2016" s="1" t="s">
        <v>694</v>
      </c>
      <c r="L2016" s="23">
        <v>0</v>
      </c>
      <c r="M2016" s="1" t="s">
        <v>1467</v>
      </c>
    </row>
    <row r="2017" spans="1:13">
      <c r="A2017" s="1" t="s">
        <v>3789</v>
      </c>
      <c r="B2017" s="1" t="s">
        <v>673</v>
      </c>
      <c r="L2017" s="23">
        <v>0</v>
      </c>
      <c r="M2017" s="1" t="s">
        <v>816</v>
      </c>
    </row>
    <row r="2018" spans="1:13">
      <c r="A2018" s="1" t="s">
        <v>3790</v>
      </c>
      <c r="B2018" s="1" t="s">
        <v>673</v>
      </c>
      <c r="L2018" s="23">
        <v>0</v>
      </c>
      <c r="M2018" s="1" t="s">
        <v>816</v>
      </c>
    </row>
    <row r="2019" spans="1:13">
      <c r="A2019" s="1" t="s">
        <v>3066</v>
      </c>
      <c r="B2019" s="1" t="s">
        <v>1015</v>
      </c>
      <c r="L2019" s="23">
        <v>0</v>
      </c>
      <c r="M2019" s="1" t="s">
        <v>900</v>
      </c>
    </row>
    <row r="2020" spans="1:13">
      <c r="A2020" s="1" t="s">
        <v>327</v>
      </c>
      <c r="B2020" s="1" t="s">
        <v>1015</v>
      </c>
      <c r="L2020" s="23">
        <v>0</v>
      </c>
      <c r="M2020" s="1" t="s">
        <v>900</v>
      </c>
    </row>
    <row r="2021" spans="1:13">
      <c r="A2021" s="1" t="s">
        <v>1786</v>
      </c>
      <c r="B2021" s="1" t="s">
        <v>668</v>
      </c>
      <c r="L2021" s="23" t="e">
        <v>#N/A</v>
      </c>
      <c r="M2021" s="1" t="s">
        <v>890</v>
      </c>
    </row>
    <row r="2022" spans="1:13">
      <c r="A2022" s="1" t="s">
        <v>3213</v>
      </c>
      <c r="B2022" s="1" t="s">
        <v>673</v>
      </c>
      <c r="L2022" s="23" t="e">
        <v>#N/A</v>
      </c>
      <c r="M2022" s="1" t="s">
        <v>890</v>
      </c>
    </row>
    <row r="2023" spans="1:13">
      <c r="A2023" s="1" t="s">
        <v>3214</v>
      </c>
      <c r="B2023" s="1" t="s">
        <v>673</v>
      </c>
      <c r="L2023" s="23" t="e">
        <v>#N/A</v>
      </c>
      <c r="M2023" s="1" t="s">
        <v>890</v>
      </c>
    </row>
    <row r="2024" spans="1:13">
      <c r="A2024" s="1" t="s">
        <v>976</v>
      </c>
      <c r="B2024" s="1" t="s">
        <v>694</v>
      </c>
      <c r="L2024" s="23">
        <v>0</v>
      </c>
      <c r="M2024" s="1" t="s">
        <v>561</v>
      </c>
    </row>
    <row r="2025" spans="1:13">
      <c r="A2025" s="1" t="s">
        <v>2727</v>
      </c>
      <c r="B2025" s="1" t="s">
        <v>727</v>
      </c>
      <c r="L2025" s="23">
        <v>0</v>
      </c>
      <c r="M2025" s="1" t="s">
        <v>894</v>
      </c>
    </row>
    <row r="2026" spans="1:13">
      <c r="A2026" s="1" t="s">
        <v>2872</v>
      </c>
      <c r="B2026" s="1" t="s">
        <v>694</v>
      </c>
      <c r="L2026" s="23">
        <v>0</v>
      </c>
      <c r="M2026" s="1" t="s">
        <v>775</v>
      </c>
    </row>
    <row r="2027" spans="1:13">
      <c r="A2027" s="1" t="s">
        <v>3432</v>
      </c>
      <c r="B2027" s="1" t="s">
        <v>694</v>
      </c>
      <c r="L2027" s="23">
        <v>0</v>
      </c>
      <c r="M2027" s="1" t="s">
        <v>1942</v>
      </c>
    </row>
    <row r="2028" spans="1:13">
      <c r="A2028" s="1" t="s">
        <v>3832</v>
      </c>
      <c r="B2028" s="1" t="s">
        <v>694</v>
      </c>
      <c r="L2028" s="23">
        <v>0</v>
      </c>
      <c r="M2028" s="1" t="s">
        <v>1190</v>
      </c>
    </row>
    <row r="2029" spans="1:13">
      <c r="A2029" s="1" t="s">
        <v>1603</v>
      </c>
      <c r="B2029" s="1" t="s">
        <v>668</v>
      </c>
      <c r="L2029" s="23" t="e">
        <v>#N/A</v>
      </c>
      <c r="M2029" s="1" t="s">
        <v>911</v>
      </c>
    </row>
    <row r="2030" spans="1:13">
      <c r="A2030" s="1" t="s">
        <v>1396</v>
      </c>
      <c r="B2030" s="1" t="s">
        <v>673</v>
      </c>
      <c r="L2030" s="23" t="e">
        <v>#N/A</v>
      </c>
      <c r="M2030" s="1" t="s">
        <v>812</v>
      </c>
    </row>
    <row r="2031" spans="1:13">
      <c r="A2031" s="1" t="s">
        <v>2042</v>
      </c>
      <c r="B2031" s="1" t="s">
        <v>673</v>
      </c>
      <c r="L2031" s="23" t="e">
        <v>#N/A</v>
      </c>
      <c r="M2031" s="1" t="s">
        <v>1251</v>
      </c>
    </row>
    <row r="2032" spans="1:13">
      <c r="A2032" s="1" t="s">
        <v>3025</v>
      </c>
      <c r="B2032" s="1" t="s">
        <v>673</v>
      </c>
      <c r="L2032" s="23">
        <v>0</v>
      </c>
      <c r="M2032" s="1" t="s">
        <v>1601</v>
      </c>
    </row>
    <row r="2033" spans="1:13">
      <c r="A2033" s="1" t="s">
        <v>2213</v>
      </c>
      <c r="B2033" s="1" t="s">
        <v>2214</v>
      </c>
      <c r="L2033" s="23" t="e">
        <v>#N/A</v>
      </c>
      <c r="M2033" s="1" t="s">
        <v>1715</v>
      </c>
    </row>
    <row r="2034" spans="1:13">
      <c r="A2034" s="1" t="s">
        <v>2215</v>
      </c>
      <c r="B2034" s="1" t="s">
        <v>2216</v>
      </c>
      <c r="L2034" s="23" t="e">
        <v>#N/A</v>
      </c>
      <c r="M2034" s="1" t="s">
        <v>1715</v>
      </c>
    </row>
    <row r="2035" spans="1:13">
      <c r="A2035" s="1" t="s">
        <v>2233</v>
      </c>
      <c r="B2035" s="1" t="s">
        <v>2214</v>
      </c>
      <c r="L2035" s="23" t="e">
        <v>#N/A</v>
      </c>
      <c r="M2035" s="1" t="s">
        <v>1715</v>
      </c>
    </row>
    <row r="2036" spans="1:13">
      <c r="A2036" s="1" t="s">
        <v>2234</v>
      </c>
      <c r="B2036" s="1" t="s">
        <v>2214</v>
      </c>
      <c r="L2036" s="23" t="e">
        <v>#N/A</v>
      </c>
      <c r="M2036" s="1" t="s">
        <v>1715</v>
      </c>
    </row>
    <row r="2037" spans="1:13">
      <c r="A2037" s="1" t="s">
        <v>2235</v>
      </c>
      <c r="B2037" s="1" t="s">
        <v>2216</v>
      </c>
      <c r="L2037" s="23" t="e">
        <v>#N/A</v>
      </c>
      <c r="M2037" s="1" t="s">
        <v>1715</v>
      </c>
    </row>
    <row r="2038" spans="1:13">
      <c r="A2038" s="1" t="s">
        <v>2236</v>
      </c>
      <c r="B2038" s="1" t="s">
        <v>2216</v>
      </c>
      <c r="L2038" s="23" t="e">
        <v>#N/A</v>
      </c>
      <c r="M2038" s="1" t="s">
        <v>1715</v>
      </c>
    </row>
    <row r="2039" spans="1:13">
      <c r="A2039" s="1" t="s">
        <v>2371</v>
      </c>
      <c r="B2039" s="1" t="s">
        <v>703</v>
      </c>
      <c r="L2039" s="23" t="e">
        <v>#N/A</v>
      </c>
      <c r="M2039" s="1" t="s">
        <v>1661</v>
      </c>
    </row>
    <row r="2040" spans="1:13">
      <c r="A2040" s="1" t="s">
        <v>2911</v>
      </c>
      <c r="B2040" s="1" t="s">
        <v>677</v>
      </c>
      <c r="L2040" s="23">
        <v>0</v>
      </c>
      <c r="M2040" s="1" t="s">
        <v>772</v>
      </c>
    </row>
    <row r="2041" spans="1:13">
      <c r="A2041" s="1" t="s">
        <v>2381</v>
      </c>
      <c r="B2041" s="1" t="s">
        <v>1221</v>
      </c>
      <c r="L2041" s="23" t="e">
        <v>#N/A</v>
      </c>
      <c r="M2041" s="1" t="s">
        <v>1044</v>
      </c>
    </row>
    <row r="2042" spans="1:13">
      <c r="A2042" s="1" t="s">
        <v>2392</v>
      </c>
      <c r="B2042" s="1" t="s">
        <v>668</v>
      </c>
      <c r="L2042" s="23" t="e">
        <v>#N/A</v>
      </c>
      <c r="M2042" s="1" t="s">
        <v>2389</v>
      </c>
    </row>
    <row r="2043" spans="1:13">
      <c r="A2043" s="1" t="s">
        <v>2397</v>
      </c>
      <c r="B2043" s="1" t="s">
        <v>677</v>
      </c>
      <c r="L2043" s="23" t="e">
        <v>#N/A</v>
      </c>
      <c r="M2043" s="1" t="s">
        <v>2389</v>
      </c>
    </row>
    <row r="2044" spans="1:13">
      <c r="A2044" s="1" t="s">
        <v>2402</v>
      </c>
      <c r="B2044" s="1" t="s">
        <v>668</v>
      </c>
      <c r="L2044" s="23" t="e">
        <v>#N/A</v>
      </c>
      <c r="M2044" s="1" t="s">
        <v>746</v>
      </c>
    </row>
    <row r="2045" spans="1:13">
      <c r="A2045" s="1" t="s">
        <v>3998</v>
      </c>
      <c r="B2045" s="1" t="s">
        <v>673</v>
      </c>
      <c r="L2045" s="23" t="e">
        <v>#N/A</v>
      </c>
      <c r="M2045" s="1">
        <v>0</v>
      </c>
    </row>
    <row r="2046" spans="1:13">
      <c r="A2046" s="1" t="s">
        <v>2443</v>
      </c>
      <c r="B2046" s="1" t="s">
        <v>673</v>
      </c>
      <c r="L2046" s="23">
        <v>0</v>
      </c>
      <c r="M2046" s="1" t="s">
        <v>1152</v>
      </c>
    </row>
    <row r="2047" spans="1:13">
      <c r="A2047" s="1" t="s">
        <v>2445</v>
      </c>
      <c r="B2047" s="1" t="s">
        <v>673</v>
      </c>
      <c r="L2047" s="23">
        <v>0</v>
      </c>
      <c r="M2047" s="1" t="s">
        <v>1152</v>
      </c>
    </row>
    <row r="2048" spans="1:13">
      <c r="A2048" s="1" t="s">
        <v>2447</v>
      </c>
      <c r="B2048" s="1" t="s">
        <v>673</v>
      </c>
      <c r="L2048" s="23">
        <v>0</v>
      </c>
      <c r="M2048" s="1" t="s">
        <v>1152</v>
      </c>
    </row>
    <row r="2049" spans="1:13">
      <c r="A2049" s="1" t="s">
        <v>699</v>
      </c>
      <c r="B2049" s="1" t="s">
        <v>673</v>
      </c>
      <c r="L2049" s="23">
        <v>0</v>
      </c>
      <c r="M2049" s="1" t="s">
        <v>1152</v>
      </c>
    </row>
    <row r="2050" spans="1:13">
      <c r="A2050" s="1" t="s">
        <v>2487</v>
      </c>
      <c r="B2050" s="1" t="s">
        <v>673</v>
      </c>
      <c r="L2050" s="23">
        <v>0</v>
      </c>
      <c r="M2050" s="1" t="s">
        <v>947</v>
      </c>
    </row>
    <row r="2051" spans="1:13">
      <c r="A2051" s="1" t="s">
        <v>2501</v>
      </c>
      <c r="B2051" s="1" t="s">
        <v>673</v>
      </c>
      <c r="K2051" s="1" t="s">
        <v>4292</v>
      </c>
      <c r="L2051" s="23">
        <v>45846</v>
      </c>
      <c r="M2051" s="1" t="s">
        <v>947</v>
      </c>
    </row>
    <row r="2052" spans="1:13">
      <c r="A2052" s="1" t="s">
        <v>2503</v>
      </c>
      <c r="B2052" s="1" t="s">
        <v>593</v>
      </c>
      <c r="L2052" s="23" t="e">
        <v>#N/A</v>
      </c>
      <c r="M2052" s="1" t="s">
        <v>947</v>
      </c>
    </row>
    <row r="2053" spans="1:13">
      <c r="A2053" s="1" t="s">
        <v>2566</v>
      </c>
      <c r="B2053" s="1" t="s">
        <v>673</v>
      </c>
      <c r="L2053" s="23" t="e">
        <v>#N/A</v>
      </c>
      <c r="M2053" s="1" t="s">
        <v>736</v>
      </c>
    </row>
    <row r="2054" spans="1:13">
      <c r="A2054" s="1" t="s">
        <v>2603</v>
      </c>
      <c r="B2054" s="1" t="s">
        <v>668</v>
      </c>
      <c r="L2054" s="23">
        <v>0</v>
      </c>
      <c r="M2054" s="1" t="s">
        <v>797</v>
      </c>
    </row>
    <row r="2055" spans="1:13">
      <c r="A2055" s="1" t="s">
        <v>2606</v>
      </c>
      <c r="B2055" s="1" t="s">
        <v>668</v>
      </c>
      <c r="L2055" s="23">
        <v>0</v>
      </c>
      <c r="M2055" s="1" t="s">
        <v>797</v>
      </c>
    </row>
    <row r="2056" spans="1:13">
      <c r="A2056" s="1" t="s">
        <v>1962</v>
      </c>
      <c r="B2056" s="1" t="s">
        <v>668</v>
      </c>
      <c r="L2056" s="23">
        <v>0</v>
      </c>
      <c r="M2056" s="1" t="s">
        <v>797</v>
      </c>
    </row>
    <row r="2057" spans="1:13">
      <c r="A2057" s="1" t="s">
        <v>2607</v>
      </c>
      <c r="B2057" s="1" t="s">
        <v>806</v>
      </c>
      <c r="L2057" s="23" t="e">
        <v>#N/A</v>
      </c>
      <c r="M2057" s="1" t="s">
        <v>797</v>
      </c>
    </row>
    <row r="2058" spans="1:13">
      <c r="A2058" s="1" t="s">
        <v>1587</v>
      </c>
      <c r="B2058" s="1" t="s">
        <v>668</v>
      </c>
      <c r="L2058" s="23">
        <v>0</v>
      </c>
      <c r="M2058" s="1" t="s">
        <v>797</v>
      </c>
    </row>
    <row r="2059" spans="1:13">
      <c r="A2059" s="1" t="s">
        <v>891</v>
      </c>
      <c r="B2059" s="1" t="s">
        <v>668</v>
      </c>
      <c r="L2059" s="23">
        <v>0</v>
      </c>
      <c r="M2059" s="1" t="s">
        <v>797</v>
      </c>
    </row>
    <row r="2060" spans="1:13">
      <c r="A2060" s="1" t="s">
        <v>1713</v>
      </c>
      <c r="B2060" s="1" t="s">
        <v>673</v>
      </c>
      <c r="L2060" s="23" t="e">
        <v>#N/A</v>
      </c>
      <c r="M2060" s="1" t="s">
        <v>1715</v>
      </c>
    </row>
    <row r="2061" spans="1:13">
      <c r="A2061" s="1" t="s">
        <v>2670</v>
      </c>
      <c r="B2061" s="1" t="s">
        <v>677</v>
      </c>
      <c r="L2061" s="23">
        <v>0</v>
      </c>
      <c r="M2061" s="1" t="s">
        <v>945</v>
      </c>
    </row>
    <row r="2062" spans="1:13">
      <c r="A2062" s="1" t="s">
        <v>210</v>
      </c>
      <c r="B2062" s="1" t="s">
        <v>677</v>
      </c>
      <c r="L2062" s="23">
        <v>0</v>
      </c>
      <c r="M2062" s="1" t="s">
        <v>945</v>
      </c>
    </row>
    <row r="2063" spans="1:13">
      <c r="A2063" s="1" t="s">
        <v>207</v>
      </c>
      <c r="B2063" s="1" t="s">
        <v>677</v>
      </c>
      <c r="L2063" s="23">
        <v>0</v>
      </c>
      <c r="M2063" s="1" t="s">
        <v>945</v>
      </c>
    </row>
    <row r="2064" spans="1:13">
      <c r="A2064" s="1" t="s">
        <v>2676</v>
      </c>
      <c r="B2064" s="1" t="s">
        <v>677</v>
      </c>
      <c r="L2064" s="23">
        <v>0</v>
      </c>
      <c r="M2064" s="1" t="s">
        <v>945</v>
      </c>
    </row>
    <row r="2065" spans="1:13">
      <c r="A2065" s="1" t="s">
        <v>629</v>
      </c>
      <c r="B2065" s="1" t="s">
        <v>677</v>
      </c>
      <c r="L2065" s="23">
        <v>0</v>
      </c>
      <c r="M2065" s="1" t="s">
        <v>945</v>
      </c>
    </row>
    <row r="2066" spans="1:13">
      <c r="A2066" s="1" t="s">
        <v>2679</v>
      </c>
      <c r="B2066" s="1" t="s">
        <v>668</v>
      </c>
      <c r="L2066" s="23">
        <v>0</v>
      </c>
      <c r="M2066" s="1" t="s">
        <v>945</v>
      </c>
    </row>
    <row r="2067" spans="1:13">
      <c r="A2067" s="1" t="s">
        <v>2680</v>
      </c>
      <c r="B2067" s="1" t="s">
        <v>677</v>
      </c>
      <c r="L2067" s="23">
        <v>0</v>
      </c>
      <c r="M2067" s="1" t="s">
        <v>945</v>
      </c>
    </row>
    <row r="2068" spans="1:13">
      <c r="A2068" s="1" t="s">
        <v>2681</v>
      </c>
      <c r="B2068" s="1" t="s">
        <v>668</v>
      </c>
      <c r="L2068" s="23">
        <v>0</v>
      </c>
      <c r="M2068" s="1" t="s">
        <v>945</v>
      </c>
    </row>
    <row r="2069" spans="1:13">
      <c r="A2069" s="1" t="s">
        <v>2682</v>
      </c>
      <c r="B2069" s="1" t="s">
        <v>677</v>
      </c>
      <c r="L2069" s="23">
        <v>0</v>
      </c>
      <c r="M2069" s="1" t="s">
        <v>945</v>
      </c>
    </row>
    <row r="2070" spans="1:13">
      <c r="A2070" s="1" t="s">
        <v>2683</v>
      </c>
      <c r="B2070" s="1" t="s">
        <v>677</v>
      </c>
      <c r="L2070" s="23">
        <v>0</v>
      </c>
      <c r="M2070" s="1" t="s">
        <v>945</v>
      </c>
    </row>
    <row r="2071" spans="1:13">
      <c r="A2071" s="1" t="s">
        <v>2684</v>
      </c>
      <c r="B2071" s="1" t="s">
        <v>677</v>
      </c>
      <c r="L2071" s="23">
        <v>0</v>
      </c>
      <c r="M2071" s="1" t="s">
        <v>945</v>
      </c>
    </row>
    <row r="2072" spans="1:13">
      <c r="A2072" s="1" t="s">
        <v>2685</v>
      </c>
      <c r="B2072" s="1" t="s">
        <v>677</v>
      </c>
      <c r="L2072" s="23">
        <v>0</v>
      </c>
      <c r="M2072" s="1" t="s">
        <v>945</v>
      </c>
    </row>
    <row r="2073" spans="1:13">
      <c r="A2073" s="1" t="s">
        <v>3895</v>
      </c>
      <c r="B2073" s="1" t="s">
        <v>668</v>
      </c>
      <c r="L2073" s="23" t="e">
        <v>#N/A</v>
      </c>
      <c r="M2073" s="1" t="s">
        <v>3897</v>
      </c>
    </row>
    <row r="2074" spans="1:13">
      <c r="A2074" s="1" t="s">
        <v>598</v>
      </c>
      <c r="B2074" s="1" t="s">
        <v>668</v>
      </c>
      <c r="L2074" s="23" t="e">
        <v>#N/A</v>
      </c>
      <c r="M2074" s="1" t="s">
        <v>2697</v>
      </c>
    </row>
    <row r="2075" spans="1:13">
      <c r="A2075" s="1" t="s">
        <v>2728</v>
      </c>
      <c r="B2075" s="1" t="s">
        <v>727</v>
      </c>
      <c r="L2075" s="23">
        <v>0</v>
      </c>
      <c r="M2075" s="1" t="s">
        <v>894</v>
      </c>
    </row>
    <row r="2076" spans="1:13">
      <c r="A2076" s="1" t="s">
        <v>2730</v>
      </c>
      <c r="B2076" s="1" t="s">
        <v>727</v>
      </c>
      <c r="L2076" s="23">
        <v>0</v>
      </c>
      <c r="M2076" s="1" t="s">
        <v>894</v>
      </c>
    </row>
    <row r="2077" spans="1:13">
      <c r="A2077" s="1" t="s">
        <v>2731</v>
      </c>
      <c r="B2077" s="1" t="s">
        <v>727</v>
      </c>
      <c r="L2077" s="23">
        <v>0</v>
      </c>
      <c r="M2077" s="1" t="s">
        <v>894</v>
      </c>
    </row>
    <row r="2078" spans="1:13">
      <c r="A2078" s="1" t="s">
        <v>435</v>
      </c>
      <c r="B2078" s="1" t="s">
        <v>727</v>
      </c>
      <c r="L2078" s="23">
        <v>0</v>
      </c>
      <c r="M2078" s="1" t="s">
        <v>894</v>
      </c>
    </row>
    <row r="2079" spans="1:13">
      <c r="A2079" s="1" t="s">
        <v>2732</v>
      </c>
      <c r="B2079" s="1" t="s">
        <v>727</v>
      </c>
      <c r="L2079" s="23">
        <v>0</v>
      </c>
      <c r="M2079" s="1" t="s">
        <v>894</v>
      </c>
    </row>
    <row r="2080" spans="1:13">
      <c r="A2080" s="1" t="s">
        <v>2733</v>
      </c>
      <c r="B2080" s="1" t="s">
        <v>727</v>
      </c>
      <c r="L2080" s="23">
        <v>0</v>
      </c>
      <c r="M2080" s="1" t="s">
        <v>894</v>
      </c>
    </row>
    <row r="2081" spans="1:13">
      <c r="A2081" s="1" t="s">
        <v>2734</v>
      </c>
      <c r="B2081" s="1" t="s">
        <v>727</v>
      </c>
      <c r="L2081" s="23">
        <v>0</v>
      </c>
      <c r="M2081" s="1" t="s">
        <v>894</v>
      </c>
    </row>
    <row r="2082" spans="1:13">
      <c r="A2082" s="1" t="s">
        <v>2735</v>
      </c>
      <c r="B2082" s="1" t="s">
        <v>727</v>
      </c>
      <c r="L2082" s="23">
        <v>0</v>
      </c>
      <c r="M2082" s="1" t="s">
        <v>894</v>
      </c>
    </row>
    <row r="2083" spans="1:13">
      <c r="A2083" s="1" t="s">
        <v>892</v>
      </c>
      <c r="B2083" s="1" t="s">
        <v>727</v>
      </c>
      <c r="L2083" s="23">
        <v>0</v>
      </c>
      <c r="M2083" s="1" t="s">
        <v>894</v>
      </c>
    </row>
    <row r="2084" spans="1:13">
      <c r="A2084" s="1" t="s">
        <v>2811</v>
      </c>
      <c r="B2084" s="1" t="s">
        <v>694</v>
      </c>
      <c r="L2084" s="23">
        <v>0</v>
      </c>
      <c r="M2084" s="1" t="s">
        <v>1445</v>
      </c>
    </row>
    <row r="2085" spans="1:13">
      <c r="A2085" s="1" t="s">
        <v>1444</v>
      </c>
      <c r="B2085" s="1" t="s">
        <v>694</v>
      </c>
      <c r="L2085" s="23">
        <v>0</v>
      </c>
      <c r="M2085" s="1" t="s">
        <v>1445</v>
      </c>
    </row>
    <row r="2086" spans="1:13">
      <c r="A2086" s="1" t="s">
        <v>3413</v>
      </c>
      <c r="B2086" s="1" t="s">
        <v>694</v>
      </c>
      <c r="L2086" s="23">
        <v>0</v>
      </c>
      <c r="M2086" s="1" t="s">
        <v>3407</v>
      </c>
    </row>
    <row r="2087" spans="1:13">
      <c r="A2087" s="1" t="s">
        <v>333</v>
      </c>
      <c r="B2087" s="1" t="s">
        <v>673</v>
      </c>
      <c r="L2087" s="23" t="e">
        <v>#N/A</v>
      </c>
      <c r="M2087" s="1" t="s">
        <v>1245</v>
      </c>
    </row>
    <row r="2088" spans="1:13">
      <c r="A2088" s="1" t="s">
        <v>982</v>
      </c>
      <c r="B2088" s="1" t="s">
        <v>673</v>
      </c>
      <c r="L2088" s="23">
        <v>0</v>
      </c>
      <c r="M2088" s="1" t="s">
        <v>971</v>
      </c>
    </row>
    <row r="2089" spans="1:13">
      <c r="A2089" s="1" t="s">
        <v>3414</v>
      </c>
      <c r="B2089" s="1" t="s">
        <v>1221</v>
      </c>
      <c r="L2089" s="23" t="e">
        <v>#N/A</v>
      </c>
      <c r="M2089" s="1" t="s">
        <v>3407</v>
      </c>
    </row>
    <row r="2090" spans="1:13">
      <c r="A2090" s="1" t="s">
        <v>3096</v>
      </c>
      <c r="B2090" s="1" t="s">
        <v>694</v>
      </c>
      <c r="L2090" s="23">
        <v>0</v>
      </c>
      <c r="M2090" s="1" t="s">
        <v>3094</v>
      </c>
    </row>
    <row r="2091" spans="1:13">
      <c r="A2091" s="1" t="s">
        <v>2851</v>
      </c>
      <c r="B2091" s="1" t="s">
        <v>673</v>
      </c>
      <c r="L2091" s="23">
        <v>0</v>
      </c>
      <c r="M2091" s="1" t="s">
        <v>783</v>
      </c>
    </row>
    <row r="2092" spans="1:13">
      <c r="A2092" s="1" t="s">
        <v>2878</v>
      </c>
      <c r="B2092" s="1" t="s">
        <v>673</v>
      </c>
      <c r="L2092" s="23" t="e">
        <v>#N/A</v>
      </c>
      <c r="M2092" s="1" t="s">
        <v>775</v>
      </c>
    </row>
    <row r="2093" spans="1:13">
      <c r="A2093" s="1" t="s">
        <v>2880</v>
      </c>
      <c r="B2093" s="1" t="s">
        <v>694</v>
      </c>
      <c r="L2093" s="23">
        <v>0</v>
      </c>
      <c r="M2093" s="1" t="s">
        <v>775</v>
      </c>
    </row>
    <row r="2094" spans="1:13">
      <c r="A2094" s="1" t="s">
        <v>2881</v>
      </c>
      <c r="B2094" s="1" t="s">
        <v>694</v>
      </c>
      <c r="L2094" s="23">
        <v>0</v>
      </c>
      <c r="M2094" s="1" t="s">
        <v>775</v>
      </c>
    </row>
    <row r="2095" spans="1:13">
      <c r="A2095" s="1" t="s">
        <v>773</v>
      </c>
      <c r="B2095" s="1" t="s">
        <v>694</v>
      </c>
      <c r="L2095" s="23">
        <v>0</v>
      </c>
      <c r="M2095" s="1" t="s">
        <v>775</v>
      </c>
    </row>
    <row r="2096" spans="1:13">
      <c r="A2096" s="1" t="s">
        <v>2882</v>
      </c>
      <c r="B2096" s="1" t="s">
        <v>694</v>
      </c>
      <c r="L2096" s="23">
        <v>0</v>
      </c>
      <c r="M2096" s="1" t="s">
        <v>775</v>
      </c>
    </row>
    <row r="2097" spans="1:13">
      <c r="A2097" s="1" t="s">
        <v>2887</v>
      </c>
      <c r="B2097" s="1" t="s">
        <v>694</v>
      </c>
      <c r="L2097" s="23">
        <v>0</v>
      </c>
      <c r="M2097" s="1" t="s">
        <v>775</v>
      </c>
    </row>
    <row r="2098" spans="1:13">
      <c r="A2098" s="1" t="s">
        <v>2888</v>
      </c>
      <c r="B2098" s="1" t="s">
        <v>694</v>
      </c>
      <c r="L2098" s="23">
        <v>0</v>
      </c>
      <c r="M2098" s="1" t="s">
        <v>775</v>
      </c>
    </row>
    <row r="2099" spans="1:13">
      <c r="A2099" s="1" t="s">
        <v>2906</v>
      </c>
      <c r="B2099" s="1" t="s">
        <v>694</v>
      </c>
      <c r="L2099" s="23">
        <v>0</v>
      </c>
      <c r="M2099" s="1" t="s">
        <v>1554</v>
      </c>
    </row>
    <row r="2100" spans="1:13">
      <c r="A2100" s="1" t="s">
        <v>2907</v>
      </c>
      <c r="B2100" s="1" t="s">
        <v>668</v>
      </c>
      <c r="K2100" s="1" t="s">
        <v>4292</v>
      </c>
      <c r="L2100" s="23">
        <v>45810</v>
      </c>
      <c r="M2100" s="1" t="s">
        <v>1554</v>
      </c>
    </row>
    <row r="2101" spans="1:13">
      <c r="A2101" s="1" t="s">
        <v>2910</v>
      </c>
      <c r="B2101" s="1" t="s">
        <v>694</v>
      </c>
      <c r="L2101" s="23">
        <v>0</v>
      </c>
      <c r="M2101" s="1" t="s">
        <v>1554</v>
      </c>
    </row>
    <row r="2102" spans="1:13">
      <c r="A2102" s="1" t="s">
        <v>3097</v>
      </c>
      <c r="B2102" s="1" t="s">
        <v>673</v>
      </c>
      <c r="L2102" s="23" t="e">
        <v>#N/A</v>
      </c>
      <c r="M2102" s="1" t="s">
        <v>3094</v>
      </c>
    </row>
    <row r="2103" spans="1:13">
      <c r="A2103" s="1" t="s">
        <v>4246</v>
      </c>
      <c r="B2103" s="1" t="s">
        <v>673</v>
      </c>
      <c r="L2103" s="23" t="e">
        <v>#N/A</v>
      </c>
      <c r="M2103" s="1" t="s">
        <v>3094</v>
      </c>
    </row>
    <row r="2104" spans="1:13">
      <c r="A2104" s="1" t="s">
        <v>3988</v>
      </c>
      <c r="B2104" s="1" t="s">
        <v>673</v>
      </c>
      <c r="L2104" s="23" t="e">
        <v>#N/A</v>
      </c>
      <c r="M2104" s="1" t="s">
        <v>3291</v>
      </c>
    </row>
    <row r="2105" spans="1:13">
      <c r="A2105" s="1" t="s">
        <v>3443</v>
      </c>
      <c r="B2105" s="1" t="s">
        <v>673</v>
      </c>
      <c r="L2105" s="23" t="e">
        <v>#N/A</v>
      </c>
      <c r="M2105" s="1" t="s">
        <v>3439</v>
      </c>
    </row>
    <row r="2106" spans="1:13">
      <c r="A2106" s="1" t="s">
        <v>3444</v>
      </c>
      <c r="B2106" s="1" t="s">
        <v>673</v>
      </c>
      <c r="L2106" s="23" t="e">
        <v>#N/A</v>
      </c>
      <c r="M2106" s="1" t="s">
        <v>3439</v>
      </c>
    </row>
    <row r="2107" spans="1:13">
      <c r="A2107" s="1" t="s">
        <v>1101</v>
      </c>
      <c r="B2107" s="1" t="s">
        <v>668</v>
      </c>
      <c r="L2107" s="23">
        <v>0</v>
      </c>
      <c r="M2107" s="1" t="s">
        <v>1089</v>
      </c>
    </row>
    <row r="2108" spans="1:13">
      <c r="A2108" s="1" t="s">
        <v>656</v>
      </c>
      <c r="B2108" s="1" t="s">
        <v>727</v>
      </c>
      <c r="L2108" s="23">
        <v>0</v>
      </c>
      <c r="M2108" s="1" t="s">
        <v>1089</v>
      </c>
    </row>
    <row r="2109" spans="1:13">
      <c r="A2109" s="1" t="s">
        <v>1641</v>
      </c>
      <c r="B2109" s="1" t="s">
        <v>727</v>
      </c>
      <c r="L2109" s="23">
        <v>0</v>
      </c>
      <c r="M2109" s="1" t="s">
        <v>1089</v>
      </c>
    </row>
    <row r="2110" spans="1:13">
      <c r="A2110" s="1" t="s">
        <v>2994</v>
      </c>
      <c r="B2110" s="1" t="s">
        <v>2995</v>
      </c>
      <c r="L2110" s="23">
        <v>0</v>
      </c>
      <c r="M2110" s="1" t="s">
        <v>1089</v>
      </c>
    </row>
    <row r="2111" spans="1:13">
      <c r="A2111" s="1" t="s">
        <v>211</v>
      </c>
      <c r="B2111" s="1" t="s">
        <v>727</v>
      </c>
      <c r="L2111" s="23">
        <v>0</v>
      </c>
      <c r="M2111" s="1" t="s">
        <v>1089</v>
      </c>
    </row>
    <row r="2112" spans="1:13">
      <c r="A2112" s="1" t="s">
        <v>2996</v>
      </c>
      <c r="B2112" s="1" t="s">
        <v>727</v>
      </c>
      <c r="L2112" s="23">
        <v>0</v>
      </c>
      <c r="M2112" s="1" t="s">
        <v>1089</v>
      </c>
    </row>
    <row r="2113" spans="1:13">
      <c r="A2113" s="1" t="s">
        <v>2997</v>
      </c>
      <c r="B2113" s="1" t="s">
        <v>677</v>
      </c>
      <c r="L2113" s="23">
        <v>0</v>
      </c>
      <c r="M2113" s="1" t="s">
        <v>1089</v>
      </c>
    </row>
    <row r="2114" spans="1:13">
      <c r="A2114" s="1" t="s">
        <v>280</v>
      </c>
      <c r="B2114" s="1" t="s">
        <v>677</v>
      </c>
      <c r="L2114" s="23">
        <v>0</v>
      </c>
      <c r="M2114" s="1" t="s">
        <v>1340</v>
      </c>
    </row>
    <row r="2115" spans="1:13">
      <c r="A2115" s="1" t="s">
        <v>3029</v>
      </c>
      <c r="B2115" s="1" t="s">
        <v>668</v>
      </c>
      <c r="L2115" s="23">
        <v>0</v>
      </c>
      <c r="M2115" s="1" t="s">
        <v>1601</v>
      </c>
    </row>
    <row r="2116" spans="1:13">
      <c r="A2116" s="1" t="s">
        <v>3030</v>
      </c>
      <c r="B2116" s="1" t="s">
        <v>673</v>
      </c>
      <c r="L2116" s="23">
        <v>0</v>
      </c>
      <c r="M2116" s="1" t="s">
        <v>1601</v>
      </c>
    </row>
    <row r="2117" spans="1:13">
      <c r="A2117" s="1" t="s">
        <v>3031</v>
      </c>
      <c r="B2117" s="1" t="s">
        <v>668</v>
      </c>
      <c r="L2117" s="23">
        <v>0</v>
      </c>
      <c r="M2117" s="1" t="s">
        <v>1601</v>
      </c>
    </row>
    <row r="2118" spans="1:13">
      <c r="A2118" s="1" t="s">
        <v>3013</v>
      </c>
      <c r="B2118" s="1" t="s">
        <v>668</v>
      </c>
      <c r="L2118" s="23">
        <v>0</v>
      </c>
      <c r="M2118" s="1">
        <v>0</v>
      </c>
    </row>
    <row r="2119" spans="1:13">
      <c r="A2119" s="1" t="s">
        <v>3036</v>
      </c>
      <c r="B2119" s="1" t="s">
        <v>668</v>
      </c>
      <c r="L2119" s="23">
        <v>0</v>
      </c>
      <c r="M2119" s="1" t="s">
        <v>1601</v>
      </c>
    </row>
    <row r="2120" spans="1:13">
      <c r="A2120" s="1" t="s">
        <v>3038</v>
      </c>
      <c r="B2120" s="1" t="s">
        <v>668</v>
      </c>
      <c r="L2120" s="23">
        <v>0</v>
      </c>
      <c r="M2120" s="1" t="s">
        <v>1601</v>
      </c>
    </row>
    <row r="2121" spans="1:13">
      <c r="A2121" s="1" t="s">
        <v>679</v>
      </c>
      <c r="B2121" s="1" t="s">
        <v>680</v>
      </c>
      <c r="L2121" s="23">
        <v>0</v>
      </c>
      <c r="M2121" s="1" t="s">
        <v>900</v>
      </c>
    </row>
    <row r="2122" spans="1:13">
      <c r="A2122" s="1" t="s">
        <v>3068</v>
      </c>
      <c r="B2122" s="1" t="s">
        <v>593</v>
      </c>
      <c r="L2122" s="23">
        <v>0</v>
      </c>
      <c r="M2122" s="1" t="s">
        <v>900</v>
      </c>
    </row>
    <row r="2123" spans="1:13">
      <c r="A2123" s="1" t="s">
        <v>1938</v>
      </c>
      <c r="B2123" s="1" t="s">
        <v>673</v>
      </c>
      <c r="L2123" s="23">
        <v>0</v>
      </c>
      <c r="M2123" s="1" t="s">
        <v>900</v>
      </c>
    </row>
    <row r="2124" spans="1:13">
      <c r="A2124" s="1" t="s">
        <v>1612</v>
      </c>
      <c r="B2124" s="1" t="s">
        <v>680</v>
      </c>
      <c r="L2124" s="23">
        <v>0</v>
      </c>
      <c r="M2124" s="1" t="s">
        <v>900</v>
      </c>
    </row>
    <row r="2125" spans="1:13">
      <c r="A2125" s="1" t="s">
        <v>1286</v>
      </c>
      <c r="B2125" s="1" t="s">
        <v>1015</v>
      </c>
      <c r="L2125" s="23">
        <v>0</v>
      </c>
      <c r="M2125" s="1" t="s">
        <v>900</v>
      </c>
    </row>
    <row r="2126" spans="1:13">
      <c r="A2126" s="1" t="s">
        <v>3074</v>
      </c>
      <c r="B2126" s="1" t="s">
        <v>593</v>
      </c>
      <c r="L2126" s="23">
        <v>0</v>
      </c>
      <c r="M2126" s="1" t="s">
        <v>900</v>
      </c>
    </row>
    <row r="2127" spans="1:13">
      <c r="A2127" s="1" t="s">
        <v>3085</v>
      </c>
      <c r="B2127" s="1" t="s">
        <v>677</v>
      </c>
      <c r="L2127" s="23">
        <v>0</v>
      </c>
      <c r="M2127" s="1" t="s">
        <v>1007</v>
      </c>
    </row>
    <row r="2128" spans="1:13">
      <c r="A2128" s="1" t="s">
        <v>3086</v>
      </c>
      <c r="B2128" s="1" t="s">
        <v>677</v>
      </c>
      <c r="L2128" s="23">
        <v>0</v>
      </c>
      <c r="M2128" s="1" t="s">
        <v>1007</v>
      </c>
    </row>
    <row r="2129" spans="1:13">
      <c r="A2129" s="1" t="s">
        <v>3087</v>
      </c>
      <c r="B2129" s="1" t="s">
        <v>677</v>
      </c>
      <c r="L2129" s="23">
        <v>0</v>
      </c>
      <c r="M2129" s="1" t="s">
        <v>1007</v>
      </c>
    </row>
    <row r="2130" spans="1:13">
      <c r="A2130" s="1" t="s">
        <v>3088</v>
      </c>
      <c r="B2130" s="1" t="s">
        <v>677</v>
      </c>
      <c r="L2130" s="23">
        <v>0</v>
      </c>
      <c r="M2130" s="1" t="s">
        <v>1007</v>
      </c>
    </row>
    <row r="2131" spans="1:13">
      <c r="A2131" s="1" t="s">
        <v>3090</v>
      </c>
      <c r="B2131" s="1" t="s">
        <v>677</v>
      </c>
      <c r="L2131" s="23">
        <v>0</v>
      </c>
      <c r="M2131" s="1" t="s">
        <v>1007</v>
      </c>
    </row>
    <row r="2132" spans="1:13">
      <c r="A2132" s="1" t="s">
        <v>1325</v>
      </c>
      <c r="B2132" s="1" t="s">
        <v>677</v>
      </c>
      <c r="L2132" s="23">
        <v>0</v>
      </c>
      <c r="M2132" s="1" t="s">
        <v>1007</v>
      </c>
    </row>
    <row r="2133" spans="1:13">
      <c r="A2133" s="1" t="s">
        <v>3958</v>
      </c>
      <c r="B2133" s="1" t="s">
        <v>673</v>
      </c>
      <c r="L2133" s="23" t="e">
        <v>#N/A</v>
      </c>
      <c r="M2133" s="1" t="s">
        <v>1258</v>
      </c>
    </row>
    <row r="2134" spans="1:13">
      <c r="A2134" s="1" t="s">
        <v>1740</v>
      </c>
      <c r="B2134" s="1" t="s">
        <v>673</v>
      </c>
      <c r="L2134" s="23" t="e">
        <v>#N/A</v>
      </c>
      <c r="M2134" s="1" t="s">
        <v>1059</v>
      </c>
    </row>
    <row r="2135" spans="1:13">
      <c r="A2135" s="1" t="s">
        <v>3211</v>
      </c>
      <c r="B2135" s="1" t="s">
        <v>668</v>
      </c>
      <c r="L2135" s="23">
        <v>0</v>
      </c>
      <c r="M2135" s="1" t="s">
        <v>890</v>
      </c>
    </row>
    <row r="2136" spans="1:13">
      <c r="A2136" s="1" t="s">
        <v>1068</v>
      </c>
      <c r="B2136" s="1" t="s">
        <v>668</v>
      </c>
      <c r="L2136" s="23">
        <v>0</v>
      </c>
      <c r="M2136" s="1" t="s">
        <v>890</v>
      </c>
    </row>
    <row r="2137" spans="1:13">
      <c r="A2137" s="1" t="s">
        <v>2752</v>
      </c>
      <c r="B2137" s="1" t="s">
        <v>673</v>
      </c>
      <c r="K2137" s="1" t="s">
        <v>4292</v>
      </c>
      <c r="L2137" s="23">
        <v>45876</v>
      </c>
      <c r="M2137" s="1" t="s">
        <v>790</v>
      </c>
    </row>
    <row r="2138" spans="1:13">
      <c r="A2138" s="1" t="s">
        <v>2753</v>
      </c>
      <c r="B2138" s="1" t="s">
        <v>673</v>
      </c>
      <c r="K2138" s="1" t="s">
        <v>4292</v>
      </c>
      <c r="L2138" s="23">
        <v>45881</v>
      </c>
      <c r="M2138" s="1" t="s">
        <v>790</v>
      </c>
    </row>
    <row r="2139" spans="1:13">
      <c r="A2139" s="1" t="s">
        <v>3279</v>
      </c>
      <c r="B2139" s="1" t="s">
        <v>677</v>
      </c>
      <c r="L2139" s="23">
        <v>0</v>
      </c>
      <c r="M2139" s="1" t="s">
        <v>1109</v>
      </c>
    </row>
    <row r="2140" spans="1:13">
      <c r="A2140" s="1" t="s">
        <v>1112</v>
      </c>
      <c r="B2140" s="1" t="s">
        <v>668</v>
      </c>
      <c r="L2140" s="23">
        <v>0</v>
      </c>
      <c r="M2140" s="1" t="s">
        <v>1109</v>
      </c>
    </row>
    <row r="2141" spans="1:13">
      <c r="A2141" s="1" t="s">
        <v>1965</v>
      </c>
      <c r="B2141" s="1" t="s">
        <v>694</v>
      </c>
      <c r="L2141" s="23">
        <v>0</v>
      </c>
      <c r="M2141" s="1" t="s">
        <v>1109</v>
      </c>
    </row>
    <row r="2142" spans="1:13">
      <c r="A2142" s="1" t="s">
        <v>1885</v>
      </c>
      <c r="B2142" s="1" t="s">
        <v>694</v>
      </c>
      <c r="L2142" s="23">
        <v>0</v>
      </c>
      <c r="M2142" s="1" t="s">
        <v>1109</v>
      </c>
    </row>
    <row r="2143" spans="1:13">
      <c r="A2143" s="1" t="s">
        <v>1110</v>
      </c>
      <c r="B2143" s="1" t="s">
        <v>668</v>
      </c>
      <c r="L2143" s="23">
        <v>0</v>
      </c>
      <c r="M2143" s="1" t="s">
        <v>1109</v>
      </c>
    </row>
    <row r="2144" spans="1:13">
      <c r="A2144" s="1" t="s">
        <v>705</v>
      </c>
      <c r="B2144" s="1" t="s">
        <v>694</v>
      </c>
      <c r="L2144" s="23">
        <v>0</v>
      </c>
      <c r="M2144" s="1" t="s">
        <v>1109</v>
      </c>
    </row>
    <row r="2145" spans="1:13">
      <c r="A2145" s="1" t="s">
        <v>3329</v>
      </c>
      <c r="B2145" s="1" t="s">
        <v>680</v>
      </c>
      <c r="L2145" s="23">
        <v>0</v>
      </c>
      <c r="M2145" s="1" t="s">
        <v>971</v>
      </c>
    </row>
    <row r="2146" spans="1:13">
      <c r="A2146" s="1" t="s">
        <v>3332</v>
      </c>
      <c r="B2146" s="1" t="s">
        <v>593</v>
      </c>
      <c r="L2146" s="23">
        <v>0</v>
      </c>
      <c r="M2146" s="1" t="s">
        <v>971</v>
      </c>
    </row>
    <row r="2147" spans="1:13">
      <c r="A2147" s="1" t="s">
        <v>3337</v>
      </c>
      <c r="B2147" s="1" t="s">
        <v>680</v>
      </c>
      <c r="L2147" s="23">
        <v>0</v>
      </c>
      <c r="M2147" s="1" t="s">
        <v>971</v>
      </c>
    </row>
    <row r="2148" spans="1:13">
      <c r="A2148" s="1" t="s">
        <v>3377</v>
      </c>
      <c r="B2148" s="1" t="s">
        <v>668</v>
      </c>
      <c r="L2148" s="23">
        <v>0</v>
      </c>
      <c r="M2148" s="1" t="s">
        <v>1123</v>
      </c>
    </row>
    <row r="2149" spans="1:13">
      <c r="A2149" s="1" t="s">
        <v>1866</v>
      </c>
      <c r="B2149" s="1" t="s">
        <v>727</v>
      </c>
      <c r="L2149" s="23">
        <v>0</v>
      </c>
      <c r="M2149" s="1" t="s">
        <v>1123</v>
      </c>
    </row>
    <row r="2150" spans="1:13">
      <c r="A2150" s="1" t="s">
        <v>3381</v>
      </c>
      <c r="B2150" s="1" t="s">
        <v>677</v>
      </c>
      <c r="L2150" s="23">
        <v>0</v>
      </c>
      <c r="M2150" s="1" t="s">
        <v>1123</v>
      </c>
    </row>
    <row r="2151" spans="1:13">
      <c r="A2151" s="1" t="s">
        <v>3382</v>
      </c>
      <c r="B2151" s="1" t="s">
        <v>727</v>
      </c>
      <c r="L2151" s="23">
        <v>0</v>
      </c>
      <c r="M2151" s="1" t="s">
        <v>1123</v>
      </c>
    </row>
    <row r="2152" spans="1:13">
      <c r="A2152" s="1" t="s">
        <v>3383</v>
      </c>
      <c r="B2152" s="1" t="s">
        <v>727</v>
      </c>
      <c r="L2152" s="23">
        <v>0</v>
      </c>
      <c r="M2152" s="1" t="s">
        <v>1123</v>
      </c>
    </row>
    <row r="2153" spans="1:13">
      <c r="A2153" s="1" t="s">
        <v>3384</v>
      </c>
      <c r="B2153" s="1" t="s">
        <v>727</v>
      </c>
      <c r="L2153" s="23">
        <v>0</v>
      </c>
      <c r="M2153" s="1" t="s">
        <v>1123</v>
      </c>
    </row>
    <row r="2154" spans="1:13">
      <c r="A2154" s="1" t="s">
        <v>3385</v>
      </c>
      <c r="B2154" s="1" t="s">
        <v>727</v>
      </c>
      <c r="L2154" s="23">
        <v>0</v>
      </c>
      <c r="M2154" s="1" t="s">
        <v>1123</v>
      </c>
    </row>
    <row r="2155" spans="1:13">
      <c r="A2155" s="1" t="s">
        <v>3386</v>
      </c>
      <c r="B2155" s="1" t="s">
        <v>727</v>
      </c>
      <c r="L2155" s="23">
        <v>0</v>
      </c>
      <c r="M2155" s="1" t="s">
        <v>1123</v>
      </c>
    </row>
    <row r="2156" spans="1:13">
      <c r="A2156" s="1" t="s">
        <v>3387</v>
      </c>
      <c r="B2156" s="1" t="s">
        <v>727</v>
      </c>
      <c r="L2156" s="23">
        <v>0</v>
      </c>
      <c r="M2156" s="1" t="s">
        <v>1123</v>
      </c>
    </row>
    <row r="2157" spans="1:13">
      <c r="A2157" s="1" t="s">
        <v>3388</v>
      </c>
      <c r="B2157" s="1" t="s">
        <v>727</v>
      </c>
      <c r="L2157" s="23">
        <v>0</v>
      </c>
      <c r="M2157" s="1" t="s">
        <v>1123</v>
      </c>
    </row>
    <row r="2158" spans="1:13">
      <c r="A2158" s="1" t="s">
        <v>3389</v>
      </c>
      <c r="B2158" s="1" t="s">
        <v>727</v>
      </c>
      <c r="L2158" s="23">
        <v>0</v>
      </c>
      <c r="M2158" s="1" t="s">
        <v>1123</v>
      </c>
    </row>
    <row r="2159" spans="1:13">
      <c r="A2159" s="1" t="s">
        <v>3391</v>
      </c>
      <c r="B2159" s="1" t="s">
        <v>677</v>
      </c>
      <c r="L2159" s="23">
        <v>0</v>
      </c>
      <c r="M2159" s="1" t="s">
        <v>1123</v>
      </c>
    </row>
    <row r="2160" spans="1:13">
      <c r="A2160" s="1" t="s">
        <v>3392</v>
      </c>
      <c r="B2160" s="1" t="s">
        <v>677</v>
      </c>
      <c r="L2160" s="23">
        <v>0</v>
      </c>
      <c r="M2160" s="1" t="s">
        <v>1123</v>
      </c>
    </row>
    <row r="2161" spans="1:13">
      <c r="A2161" s="1" t="s">
        <v>3393</v>
      </c>
      <c r="B2161" s="1" t="s">
        <v>677</v>
      </c>
      <c r="L2161" s="23">
        <v>0</v>
      </c>
      <c r="M2161" s="1" t="s">
        <v>1123</v>
      </c>
    </row>
    <row r="2162" spans="1:13">
      <c r="A2162" s="1" t="s">
        <v>3394</v>
      </c>
      <c r="B2162" s="1" t="s">
        <v>727</v>
      </c>
      <c r="L2162" s="23">
        <v>0</v>
      </c>
      <c r="M2162" s="1" t="s">
        <v>1123</v>
      </c>
    </row>
    <row r="2163" spans="1:13">
      <c r="A2163" s="1" t="s">
        <v>3395</v>
      </c>
      <c r="B2163" s="1" t="s">
        <v>677</v>
      </c>
      <c r="L2163" s="23">
        <v>0</v>
      </c>
      <c r="M2163" s="1" t="s">
        <v>1123</v>
      </c>
    </row>
    <row r="2164" spans="1:13">
      <c r="A2164" s="1" t="s">
        <v>472</v>
      </c>
      <c r="B2164" s="1" t="s">
        <v>668</v>
      </c>
      <c r="L2164" s="23" t="e">
        <v>#N/A</v>
      </c>
      <c r="M2164" s="1" t="s">
        <v>1281</v>
      </c>
    </row>
    <row r="2165" spans="1:13">
      <c r="A2165" s="1" t="s">
        <v>3397</v>
      </c>
      <c r="B2165" s="1" t="s">
        <v>668</v>
      </c>
      <c r="L2165" s="23" t="e">
        <v>#N/A</v>
      </c>
      <c r="M2165" s="1" t="s">
        <v>1281</v>
      </c>
    </row>
    <row r="2166" spans="1:13">
      <c r="A2166" s="1" t="s">
        <v>3400</v>
      </c>
      <c r="B2166" s="1" t="s">
        <v>668</v>
      </c>
      <c r="L2166" s="23" t="e">
        <v>#N/A</v>
      </c>
      <c r="M2166" s="1" t="s">
        <v>1281</v>
      </c>
    </row>
    <row r="2167" spans="1:13">
      <c r="A2167" s="1" t="s">
        <v>1976</v>
      </c>
      <c r="B2167" s="1" t="s">
        <v>668</v>
      </c>
      <c r="L2167" s="23" t="e">
        <v>#N/A</v>
      </c>
      <c r="M2167" s="1" t="s">
        <v>1281</v>
      </c>
    </row>
    <row r="2168" spans="1:13">
      <c r="A2168" s="1" t="s">
        <v>3404</v>
      </c>
      <c r="B2168" s="1" t="s">
        <v>1221</v>
      </c>
      <c r="L2168" s="23" t="e">
        <v>#N/A</v>
      </c>
      <c r="M2168" s="1" t="s">
        <v>1131</v>
      </c>
    </row>
    <row r="2169" spans="1:13">
      <c r="A2169" s="1" t="s">
        <v>3435</v>
      </c>
      <c r="B2169" s="1" t="s">
        <v>1342</v>
      </c>
      <c r="L2169" s="23" t="e">
        <v>#N/A</v>
      </c>
      <c r="M2169" s="1" t="s">
        <v>1942</v>
      </c>
    </row>
    <row r="2170" spans="1:13">
      <c r="A2170" s="1" t="s">
        <v>1940</v>
      </c>
      <c r="B2170" s="1" t="s">
        <v>694</v>
      </c>
      <c r="L2170" s="23">
        <v>0</v>
      </c>
      <c r="M2170" s="1" t="s">
        <v>1942</v>
      </c>
    </row>
    <row r="2171" spans="1:13">
      <c r="A2171" s="1" t="s">
        <v>707</v>
      </c>
      <c r="B2171" s="1" t="s">
        <v>694</v>
      </c>
      <c r="L2171" s="23">
        <v>0</v>
      </c>
      <c r="M2171" s="1" t="s">
        <v>1942</v>
      </c>
    </row>
    <row r="2172" spans="1:13">
      <c r="A2172" s="1" t="s">
        <v>3436</v>
      </c>
      <c r="B2172" s="1" t="s">
        <v>694</v>
      </c>
      <c r="L2172" s="23">
        <v>0</v>
      </c>
      <c r="M2172" s="1" t="s">
        <v>1942</v>
      </c>
    </row>
    <row r="2173" spans="1:13">
      <c r="A2173" s="1" t="s">
        <v>3437</v>
      </c>
      <c r="B2173" s="1" t="s">
        <v>694</v>
      </c>
      <c r="L2173" s="23">
        <v>0</v>
      </c>
      <c r="M2173" s="1" t="s">
        <v>1942</v>
      </c>
    </row>
    <row r="2174" spans="1:13">
      <c r="A2174" s="1" t="s">
        <v>1701</v>
      </c>
      <c r="B2174" s="1" t="s">
        <v>673</v>
      </c>
      <c r="L2174" s="23" t="e">
        <v>#N/A</v>
      </c>
      <c r="M2174" s="1" t="s">
        <v>790</v>
      </c>
    </row>
    <row r="2175" spans="1:13">
      <c r="A2175" s="1" t="s">
        <v>2758</v>
      </c>
      <c r="B2175" s="1" t="s">
        <v>673</v>
      </c>
      <c r="L2175" s="23" t="e">
        <v>#N/A</v>
      </c>
      <c r="M2175" s="1" t="s">
        <v>790</v>
      </c>
    </row>
    <row r="2176" spans="1:13">
      <c r="A2176" s="1" t="s">
        <v>421</v>
      </c>
      <c r="B2176" s="1" t="s">
        <v>694</v>
      </c>
      <c r="L2176" s="23">
        <v>0</v>
      </c>
      <c r="M2176" s="1" t="s">
        <v>309</v>
      </c>
    </row>
    <row r="2177" spans="1:13">
      <c r="A2177" s="1" t="s">
        <v>199</v>
      </c>
      <c r="B2177" s="1" t="s">
        <v>677</v>
      </c>
      <c r="L2177" s="23">
        <v>0</v>
      </c>
      <c r="M2177" s="1" t="s">
        <v>309</v>
      </c>
    </row>
    <row r="2178" spans="1:13">
      <c r="A2178" s="1" t="s">
        <v>1593</v>
      </c>
      <c r="B2178" s="1" t="s">
        <v>677</v>
      </c>
      <c r="L2178" s="23">
        <v>0</v>
      </c>
      <c r="M2178" s="1" t="s">
        <v>309</v>
      </c>
    </row>
    <row r="2179" spans="1:13">
      <c r="A2179" s="1" t="s">
        <v>3574</v>
      </c>
      <c r="B2179" s="1" t="s">
        <v>593</v>
      </c>
      <c r="L2179" s="23">
        <v>0</v>
      </c>
      <c r="M2179" s="1" t="s">
        <v>1125</v>
      </c>
    </row>
    <row r="2180" spans="1:13">
      <c r="A2180" s="1" t="s">
        <v>3575</v>
      </c>
      <c r="B2180" s="1" t="s">
        <v>677</v>
      </c>
      <c r="L2180" s="23">
        <v>0</v>
      </c>
      <c r="M2180" s="1" t="s">
        <v>1125</v>
      </c>
    </row>
    <row r="2181" spans="1:13">
      <c r="A2181" s="1" t="s">
        <v>3577</v>
      </c>
      <c r="B2181" s="1" t="s">
        <v>1221</v>
      </c>
      <c r="L2181" s="23" t="e">
        <v>#N/A</v>
      </c>
      <c r="M2181" s="1" t="s">
        <v>1125</v>
      </c>
    </row>
    <row r="2182" spans="1:13">
      <c r="A2182" s="1" t="s">
        <v>3578</v>
      </c>
      <c r="B2182" s="1" t="s">
        <v>677</v>
      </c>
      <c r="L2182" s="23" t="e">
        <v>#N/A</v>
      </c>
      <c r="M2182" s="1" t="s">
        <v>1125</v>
      </c>
    </row>
    <row r="2183" spans="1:13">
      <c r="A2183" s="1" t="s">
        <v>1236</v>
      </c>
      <c r="B2183" s="1" t="s">
        <v>668</v>
      </c>
      <c r="L2183" s="23">
        <v>0</v>
      </c>
      <c r="M2183" s="1" t="s">
        <v>1125</v>
      </c>
    </row>
    <row r="2184" spans="1:13">
      <c r="A2184" s="1" t="s">
        <v>3579</v>
      </c>
      <c r="B2184" s="1" t="s">
        <v>727</v>
      </c>
      <c r="L2184" s="23">
        <v>0</v>
      </c>
      <c r="M2184" s="1" t="s">
        <v>1125</v>
      </c>
    </row>
    <row r="2185" spans="1:13">
      <c r="A2185" s="1" t="s">
        <v>1607</v>
      </c>
      <c r="B2185" s="1" t="s">
        <v>727</v>
      </c>
      <c r="L2185" s="23">
        <v>0</v>
      </c>
      <c r="M2185" s="1" t="s">
        <v>1125</v>
      </c>
    </row>
    <row r="2186" spans="1:13">
      <c r="A2186" s="1" t="s">
        <v>3585</v>
      </c>
      <c r="B2186" s="1" t="s">
        <v>593</v>
      </c>
      <c r="L2186" s="23">
        <v>0</v>
      </c>
      <c r="M2186" s="1" t="s">
        <v>1125</v>
      </c>
    </row>
    <row r="2187" spans="1:13">
      <c r="A2187" s="1" t="s">
        <v>3587</v>
      </c>
      <c r="B2187" s="1" t="s">
        <v>727</v>
      </c>
      <c r="L2187" s="23">
        <v>0</v>
      </c>
      <c r="M2187" s="1" t="s">
        <v>1125</v>
      </c>
    </row>
    <row r="2188" spans="1:13">
      <c r="A2188" s="1" t="s">
        <v>1233</v>
      </c>
      <c r="B2188" s="1" t="s">
        <v>677</v>
      </c>
      <c r="L2188" s="23">
        <v>0</v>
      </c>
      <c r="M2188" s="1" t="s">
        <v>1125</v>
      </c>
    </row>
    <row r="2189" spans="1:13">
      <c r="A2189" s="1" t="s">
        <v>3588</v>
      </c>
      <c r="B2189" s="1" t="s">
        <v>727</v>
      </c>
      <c r="L2189" s="23">
        <v>0</v>
      </c>
      <c r="M2189" s="1" t="s">
        <v>1125</v>
      </c>
    </row>
    <row r="2190" spans="1:13">
      <c r="A2190" s="1" t="s">
        <v>3589</v>
      </c>
      <c r="B2190" s="1" t="s">
        <v>673</v>
      </c>
      <c r="L2190" s="23">
        <v>0</v>
      </c>
      <c r="M2190" s="1" t="s">
        <v>1125</v>
      </c>
    </row>
    <row r="2191" spans="1:13">
      <c r="A2191" s="1" t="s">
        <v>3591</v>
      </c>
      <c r="B2191" s="1" t="s">
        <v>694</v>
      </c>
      <c r="L2191" s="23">
        <v>0</v>
      </c>
      <c r="M2191" s="1" t="s">
        <v>1125</v>
      </c>
    </row>
    <row r="2192" spans="1:13">
      <c r="A2192" s="1" t="s">
        <v>3592</v>
      </c>
      <c r="B2192" s="1" t="s">
        <v>694</v>
      </c>
      <c r="L2192" s="23">
        <v>0</v>
      </c>
      <c r="M2192" s="1" t="s">
        <v>1125</v>
      </c>
    </row>
    <row r="2193" spans="1:13">
      <c r="A2193" s="1" t="s">
        <v>3593</v>
      </c>
      <c r="B2193" s="1" t="s">
        <v>727</v>
      </c>
      <c r="L2193" s="23">
        <v>0</v>
      </c>
      <c r="M2193" s="1" t="s">
        <v>1125</v>
      </c>
    </row>
    <row r="2194" spans="1:13">
      <c r="A2194" s="1" t="s">
        <v>1778</v>
      </c>
      <c r="B2194" s="1" t="s">
        <v>727</v>
      </c>
      <c r="L2194" s="23">
        <v>0</v>
      </c>
      <c r="M2194" s="1" t="s">
        <v>1125</v>
      </c>
    </row>
    <row r="2195" spans="1:13">
      <c r="A2195" s="1" t="s">
        <v>1228</v>
      </c>
      <c r="B2195" s="1" t="s">
        <v>727</v>
      </c>
      <c r="L2195" s="23">
        <v>0</v>
      </c>
      <c r="M2195" s="1" t="s">
        <v>1125</v>
      </c>
    </row>
    <row r="2196" spans="1:13">
      <c r="A2196" s="1" t="s">
        <v>1469</v>
      </c>
      <c r="B2196" s="1" t="s">
        <v>727</v>
      </c>
      <c r="L2196" s="23">
        <v>0</v>
      </c>
      <c r="M2196" s="1" t="s">
        <v>1125</v>
      </c>
    </row>
    <row r="2197" spans="1:13">
      <c r="A2197" s="1" t="s">
        <v>3595</v>
      </c>
      <c r="B2197" s="1" t="s">
        <v>593</v>
      </c>
      <c r="L2197" s="23">
        <v>0</v>
      </c>
      <c r="M2197" s="1" t="s">
        <v>1125</v>
      </c>
    </row>
    <row r="2198" spans="1:13">
      <c r="A2198" s="1" t="s">
        <v>3599</v>
      </c>
      <c r="B2198" s="1" t="s">
        <v>673</v>
      </c>
      <c r="L2198" s="23">
        <v>0</v>
      </c>
      <c r="M2198" s="1" t="s">
        <v>1125</v>
      </c>
    </row>
    <row r="2199" spans="1:13">
      <c r="A2199" s="1" t="s">
        <v>3600</v>
      </c>
      <c r="B2199" s="1" t="s">
        <v>673</v>
      </c>
      <c r="L2199" s="23">
        <v>0</v>
      </c>
      <c r="M2199" s="1" t="s">
        <v>1125</v>
      </c>
    </row>
    <row r="2200" spans="1:13">
      <c r="A2200" s="1" t="s">
        <v>3601</v>
      </c>
      <c r="B2200" s="1" t="s">
        <v>673</v>
      </c>
      <c r="L2200" s="23">
        <v>0</v>
      </c>
      <c r="M2200" s="1" t="s">
        <v>1125</v>
      </c>
    </row>
    <row r="2201" spans="1:13">
      <c r="A2201" s="1" t="s">
        <v>3616</v>
      </c>
      <c r="B2201" s="1" t="s">
        <v>677</v>
      </c>
      <c r="L2201" s="23">
        <v>0</v>
      </c>
      <c r="M2201" s="1" t="s">
        <v>3611</v>
      </c>
    </row>
    <row r="2202" spans="1:13">
      <c r="A2202" s="1" t="s">
        <v>3618</v>
      </c>
      <c r="B2202" s="1" t="s">
        <v>677</v>
      </c>
      <c r="L2202" s="23">
        <v>0</v>
      </c>
      <c r="M2202" s="1" t="s">
        <v>3611</v>
      </c>
    </row>
    <row r="2203" spans="1:13">
      <c r="A2203" s="1" t="s">
        <v>3619</v>
      </c>
      <c r="B2203" s="1" t="s">
        <v>677</v>
      </c>
      <c r="L2203" s="23">
        <v>0</v>
      </c>
      <c r="M2203" s="1" t="s">
        <v>3611</v>
      </c>
    </row>
    <row r="2204" spans="1:13">
      <c r="A2204" s="1" t="s">
        <v>3620</v>
      </c>
      <c r="B2204" s="1" t="s">
        <v>677</v>
      </c>
      <c r="L2204" s="23">
        <v>0</v>
      </c>
      <c r="M2204" s="1" t="s">
        <v>3611</v>
      </c>
    </row>
    <row r="2205" spans="1:13">
      <c r="A2205" s="1" t="s">
        <v>1090</v>
      </c>
      <c r="B2205" s="1" t="s">
        <v>673</v>
      </c>
      <c r="L2205" s="23">
        <v>0</v>
      </c>
      <c r="M2205" s="1" t="s">
        <v>928</v>
      </c>
    </row>
    <row r="2206" spans="1:13">
      <c r="A2206" s="1" t="s">
        <v>1264</v>
      </c>
      <c r="B2206" s="1" t="s">
        <v>673</v>
      </c>
      <c r="L2206" s="23" t="e">
        <v>#N/A</v>
      </c>
      <c r="M2206" s="1" t="s">
        <v>783</v>
      </c>
    </row>
    <row r="2207" spans="1:13">
      <c r="A2207" s="1" t="s">
        <v>1767</v>
      </c>
      <c r="B2207" s="1" t="s">
        <v>668</v>
      </c>
      <c r="L2207" s="23">
        <v>0</v>
      </c>
      <c r="M2207" s="1" t="s">
        <v>812</v>
      </c>
    </row>
    <row r="2208" spans="1:13">
      <c r="A2208" s="1" t="s">
        <v>2405</v>
      </c>
      <c r="B2208" s="1" t="s">
        <v>673</v>
      </c>
      <c r="L2208" s="23" t="e">
        <v>#N/A</v>
      </c>
      <c r="M2208" s="1" t="s">
        <v>2406</v>
      </c>
    </row>
    <row r="2209" spans="1:13">
      <c r="A2209" s="1" t="s">
        <v>3091</v>
      </c>
      <c r="B2209" s="1" t="s">
        <v>677</v>
      </c>
      <c r="L2209" s="23">
        <v>0</v>
      </c>
      <c r="M2209" s="1" t="s">
        <v>911</v>
      </c>
    </row>
    <row r="2210" spans="1:13">
      <c r="A2210" s="1" t="s">
        <v>177</v>
      </c>
      <c r="B2210" s="1" t="s">
        <v>673</v>
      </c>
      <c r="L2210" s="23">
        <v>0</v>
      </c>
      <c r="M2210" s="1" t="s">
        <v>736</v>
      </c>
    </row>
    <row r="2211" spans="1:13">
      <c r="A2211" s="1" t="s">
        <v>3734</v>
      </c>
      <c r="B2211" s="1" t="s">
        <v>673</v>
      </c>
      <c r="L2211" s="23">
        <v>0</v>
      </c>
      <c r="M2211" s="1" t="s">
        <v>911</v>
      </c>
    </row>
    <row r="2212" spans="1:13">
      <c r="A2212" s="1" t="s">
        <v>3742</v>
      </c>
      <c r="B2212" s="1" t="s">
        <v>668</v>
      </c>
      <c r="L2212" s="23" t="e">
        <v>#N/A</v>
      </c>
      <c r="M2212" s="1" t="s">
        <v>309</v>
      </c>
    </row>
    <row r="2213" spans="1:13">
      <c r="A2213" s="1" t="s">
        <v>564</v>
      </c>
      <c r="B2213" s="1" t="s">
        <v>677</v>
      </c>
      <c r="L2213" s="23">
        <v>0</v>
      </c>
      <c r="M2213" s="1" t="s">
        <v>939</v>
      </c>
    </row>
    <row r="2214" spans="1:13">
      <c r="A2214" s="1" t="s">
        <v>3760</v>
      </c>
      <c r="B2214" s="1" t="s">
        <v>668</v>
      </c>
      <c r="L2214" s="23">
        <v>0</v>
      </c>
      <c r="M2214" s="1" t="s">
        <v>939</v>
      </c>
    </row>
    <row r="2215" spans="1:13">
      <c r="A2215" s="1" t="s">
        <v>3761</v>
      </c>
      <c r="B2215" s="1" t="s">
        <v>2995</v>
      </c>
      <c r="L2215" s="23">
        <v>0</v>
      </c>
      <c r="M2215" s="1" t="s">
        <v>939</v>
      </c>
    </row>
    <row r="2216" spans="1:13">
      <c r="A2216" s="1" t="s">
        <v>3762</v>
      </c>
      <c r="B2216" s="1" t="s">
        <v>677</v>
      </c>
      <c r="L2216" s="23">
        <v>0</v>
      </c>
      <c r="M2216" s="1" t="s">
        <v>939</v>
      </c>
    </row>
    <row r="2217" spans="1:13">
      <c r="A2217" s="1" t="s">
        <v>3792</v>
      </c>
      <c r="B2217" s="1" t="s">
        <v>727</v>
      </c>
      <c r="L2217" s="23">
        <v>0</v>
      </c>
      <c r="M2217" s="1" t="s">
        <v>816</v>
      </c>
    </row>
    <row r="2218" spans="1:13">
      <c r="A2218" s="1" t="s">
        <v>1018</v>
      </c>
      <c r="B2218" s="1" t="s">
        <v>673</v>
      </c>
      <c r="L2218" s="23">
        <v>0</v>
      </c>
      <c r="M2218" s="1" t="s">
        <v>816</v>
      </c>
    </row>
    <row r="2219" spans="1:13">
      <c r="A2219" s="1" t="s">
        <v>3793</v>
      </c>
      <c r="B2219" s="1" t="s">
        <v>668</v>
      </c>
      <c r="L2219" s="23">
        <v>0</v>
      </c>
      <c r="M2219" s="1" t="s">
        <v>816</v>
      </c>
    </row>
    <row r="2220" spans="1:13">
      <c r="A2220" s="1" t="s">
        <v>1082</v>
      </c>
      <c r="B2220" s="1" t="s">
        <v>668</v>
      </c>
      <c r="L2220" s="23">
        <v>0</v>
      </c>
      <c r="M2220" s="1" t="s">
        <v>816</v>
      </c>
    </row>
    <row r="2221" spans="1:13">
      <c r="A2221" s="1" t="s">
        <v>3796</v>
      </c>
      <c r="B2221" s="1" t="s">
        <v>727</v>
      </c>
      <c r="L2221" s="23">
        <v>0</v>
      </c>
      <c r="M2221" s="1" t="s">
        <v>816</v>
      </c>
    </row>
    <row r="2222" spans="1:13">
      <c r="A2222" s="1" t="s">
        <v>880</v>
      </c>
      <c r="B2222" s="1" t="s">
        <v>668</v>
      </c>
      <c r="L2222" s="23">
        <v>0</v>
      </c>
      <c r="M2222" s="1" t="s">
        <v>816</v>
      </c>
    </row>
    <row r="2223" spans="1:13">
      <c r="A2223" s="1" t="s">
        <v>3800</v>
      </c>
      <c r="B2223" s="1" t="s">
        <v>668</v>
      </c>
      <c r="L2223" s="23">
        <v>0</v>
      </c>
      <c r="M2223" s="1" t="s">
        <v>816</v>
      </c>
    </row>
    <row r="2224" spans="1:13">
      <c r="A2224" s="1" t="s">
        <v>3801</v>
      </c>
      <c r="B2224" s="1" t="s">
        <v>668</v>
      </c>
      <c r="L2224" s="23">
        <v>0</v>
      </c>
      <c r="M2224" s="1" t="s">
        <v>816</v>
      </c>
    </row>
    <row r="2225" spans="1:13">
      <c r="A2225" s="1" t="s">
        <v>3803</v>
      </c>
      <c r="B2225" s="1" t="s">
        <v>668</v>
      </c>
      <c r="L2225" s="23">
        <v>0</v>
      </c>
      <c r="M2225" s="1" t="s">
        <v>816</v>
      </c>
    </row>
    <row r="2226" spans="1:13">
      <c r="A2226" s="1" t="s">
        <v>3804</v>
      </c>
      <c r="B2226" s="1" t="s">
        <v>668</v>
      </c>
      <c r="L2226" s="23">
        <v>0</v>
      </c>
      <c r="M2226" s="1" t="s">
        <v>816</v>
      </c>
    </row>
    <row r="2227" spans="1:13">
      <c r="A2227" s="1" t="s">
        <v>1080</v>
      </c>
      <c r="B2227" s="1" t="s">
        <v>668</v>
      </c>
      <c r="L2227" s="23">
        <v>0</v>
      </c>
      <c r="M2227" s="1" t="s">
        <v>816</v>
      </c>
    </row>
    <row r="2228" spans="1:13">
      <c r="A2228" s="1" t="s">
        <v>3805</v>
      </c>
      <c r="B2228" s="1" t="s">
        <v>668</v>
      </c>
      <c r="L2228" s="23">
        <v>0</v>
      </c>
      <c r="M2228" s="1" t="s">
        <v>816</v>
      </c>
    </row>
    <row r="2229" spans="1:13">
      <c r="A2229" s="1" t="s">
        <v>3806</v>
      </c>
      <c r="B2229" s="1" t="s">
        <v>668</v>
      </c>
      <c r="L2229" s="23">
        <v>0</v>
      </c>
      <c r="M2229" s="1" t="s">
        <v>816</v>
      </c>
    </row>
    <row r="2230" spans="1:13">
      <c r="A2230" s="1" t="s">
        <v>3807</v>
      </c>
      <c r="B2230" s="1" t="s">
        <v>727</v>
      </c>
      <c r="L2230" s="23">
        <v>0</v>
      </c>
      <c r="M2230" s="1" t="s">
        <v>816</v>
      </c>
    </row>
    <row r="2231" spans="1:13">
      <c r="A2231" s="1" t="s">
        <v>3808</v>
      </c>
      <c r="B2231" s="1" t="s">
        <v>677</v>
      </c>
      <c r="L2231" s="23">
        <v>0</v>
      </c>
      <c r="M2231" s="1" t="s">
        <v>816</v>
      </c>
    </row>
    <row r="2232" spans="1:13">
      <c r="A2232" s="1" t="s">
        <v>3810</v>
      </c>
      <c r="B2232" s="1" t="s">
        <v>727</v>
      </c>
      <c r="L2232" s="23">
        <v>0</v>
      </c>
      <c r="M2232" s="1" t="s">
        <v>816</v>
      </c>
    </row>
    <row r="2233" spans="1:13">
      <c r="A2233" s="1" t="s">
        <v>691</v>
      </c>
      <c r="B2233" s="1" t="s">
        <v>668</v>
      </c>
      <c r="L2233" s="23">
        <v>0</v>
      </c>
      <c r="M2233" s="1" t="s">
        <v>816</v>
      </c>
    </row>
    <row r="2234" spans="1:13">
      <c r="A2234" s="1" t="s">
        <v>1574</v>
      </c>
      <c r="B2234" s="1" t="s">
        <v>677</v>
      </c>
      <c r="L2234" s="23">
        <v>0</v>
      </c>
      <c r="M2234" s="1" t="s">
        <v>816</v>
      </c>
    </row>
    <row r="2235" spans="1:13">
      <c r="A2235" s="1" t="s">
        <v>1358</v>
      </c>
      <c r="B2235" s="1" t="s">
        <v>668</v>
      </c>
      <c r="L2235" s="23">
        <v>0</v>
      </c>
      <c r="M2235" s="1" t="s">
        <v>816</v>
      </c>
    </row>
    <row r="2236" spans="1:13">
      <c r="A2236" s="1" t="s">
        <v>3815</v>
      </c>
      <c r="B2236" s="1" t="s">
        <v>677</v>
      </c>
      <c r="L2236" s="23">
        <v>0</v>
      </c>
      <c r="M2236" s="1" t="s">
        <v>816</v>
      </c>
    </row>
    <row r="2237" spans="1:13">
      <c r="A2237" s="1" t="s">
        <v>617</v>
      </c>
      <c r="B2237" s="1" t="s">
        <v>694</v>
      </c>
      <c r="L2237" s="23">
        <v>0</v>
      </c>
      <c r="M2237" s="1" t="s">
        <v>1190</v>
      </c>
    </row>
    <row r="2238" spans="1:13">
      <c r="A2238" s="1" t="s">
        <v>3872</v>
      </c>
      <c r="B2238" s="1" t="s">
        <v>727</v>
      </c>
      <c r="L2238" s="23">
        <v>0</v>
      </c>
      <c r="M2238" s="1" t="s">
        <v>3867</v>
      </c>
    </row>
    <row r="2239" spans="1:13">
      <c r="A2239" s="1" t="s">
        <v>463</v>
      </c>
      <c r="B2239" s="1" t="s">
        <v>727</v>
      </c>
      <c r="L2239" s="23">
        <v>0</v>
      </c>
      <c r="M2239" s="1" t="s">
        <v>3867</v>
      </c>
    </row>
    <row r="2240" spans="1:13">
      <c r="A2240" s="1" t="s">
        <v>3873</v>
      </c>
      <c r="B2240" s="1" t="s">
        <v>727</v>
      </c>
      <c r="L2240" s="23">
        <v>0</v>
      </c>
      <c r="M2240" s="1" t="s">
        <v>3867</v>
      </c>
    </row>
    <row r="2241" spans="1:13">
      <c r="A2241" s="1" t="s">
        <v>3874</v>
      </c>
      <c r="B2241" s="1" t="s">
        <v>727</v>
      </c>
      <c r="L2241" s="23">
        <v>0</v>
      </c>
      <c r="M2241" s="1" t="s">
        <v>3867</v>
      </c>
    </row>
    <row r="2242" spans="1:13">
      <c r="A2242" s="1" t="s">
        <v>3875</v>
      </c>
      <c r="B2242" s="1" t="s">
        <v>727</v>
      </c>
      <c r="L2242" s="23">
        <v>0</v>
      </c>
      <c r="M2242" s="1" t="s">
        <v>3867</v>
      </c>
    </row>
    <row r="2243" spans="1:13">
      <c r="A2243" s="1" t="s">
        <v>3876</v>
      </c>
      <c r="B2243" s="1" t="s">
        <v>727</v>
      </c>
      <c r="L2243" s="23">
        <v>0</v>
      </c>
      <c r="M2243" s="1" t="s">
        <v>3867</v>
      </c>
    </row>
    <row r="2244" spans="1:13">
      <c r="A2244" s="1" t="s">
        <v>1809</v>
      </c>
      <c r="B2244" s="1" t="s">
        <v>727</v>
      </c>
      <c r="L2244" s="23">
        <v>0</v>
      </c>
      <c r="M2244" s="1" t="s">
        <v>3867</v>
      </c>
    </row>
    <row r="2245" spans="1:13">
      <c r="A2245" s="1" t="s">
        <v>3877</v>
      </c>
      <c r="B2245" s="1" t="s">
        <v>727</v>
      </c>
      <c r="L2245" s="23">
        <v>0</v>
      </c>
      <c r="M2245" s="1" t="s">
        <v>3867</v>
      </c>
    </row>
    <row r="2246" spans="1:13">
      <c r="A2246" s="1" t="s">
        <v>3878</v>
      </c>
      <c r="B2246" s="1" t="s">
        <v>727</v>
      </c>
      <c r="L2246" s="23">
        <v>0</v>
      </c>
      <c r="M2246" s="1" t="s">
        <v>3867</v>
      </c>
    </row>
    <row r="2247" spans="1:13">
      <c r="A2247" s="1" t="s">
        <v>3884</v>
      </c>
      <c r="B2247" s="1" t="s">
        <v>668</v>
      </c>
      <c r="L2247" s="23">
        <v>0</v>
      </c>
      <c r="M2247" s="1" t="s">
        <v>1344</v>
      </c>
    </row>
    <row r="2248" spans="1:13">
      <c r="A2248" s="1" t="s">
        <v>3888</v>
      </c>
      <c r="B2248" s="1" t="s">
        <v>668</v>
      </c>
      <c r="L2248" s="23" t="e">
        <v>#N/A</v>
      </c>
      <c r="M2248" s="1" t="s">
        <v>1344</v>
      </c>
    </row>
    <row r="2249" spans="1:13">
      <c r="A2249" s="1" t="s">
        <v>3891</v>
      </c>
      <c r="B2249" s="1" t="s">
        <v>806</v>
      </c>
      <c r="L2249" s="23" t="e">
        <v>#N/A</v>
      </c>
      <c r="M2249" s="1" t="s">
        <v>1344</v>
      </c>
    </row>
    <row r="2250" spans="1:13">
      <c r="A2250" s="1" t="s">
        <v>3885</v>
      </c>
      <c r="B2250" s="1" t="s">
        <v>668</v>
      </c>
      <c r="L2250" s="23">
        <v>0</v>
      </c>
      <c r="M2250" s="1" t="s">
        <v>1344</v>
      </c>
    </row>
    <row r="2251" spans="1:13">
      <c r="A2251" s="1" t="s">
        <v>3892</v>
      </c>
      <c r="B2251" s="1" t="s">
        <v>668</v>
      </c>
      <c r="L2251" s="23" t="e">
        <v>#N/A</v>
      </c>
      <c r="M2251" s="1" t="s">
        <v>1344</v>
      </c>
    </row>
    <row r="2252" spans="1:13">
      <c r="A2252" s="1" t="s">
        <v>3886</v>
      </c>
      <c r="B2252" s="1" t="s">
        <v>668</v>
      </c>
      <c r="L2252" s="23">
        <v>0</v>
      </c>
      <c r="M2252" s="1" t="s">
        <v>1344</v>
      </c>
    </row>
    <row r="2253" spans="1:13">
      <c r="A2253" s="1" t="s">
        <v>3900</v>
      </c>
      <c r="B2253" s="1" t="s">
        <v>668</v>
      </c>
      <c r="L2253" s="23" t="e">
        <v>#N/A</v>
      </c>
      <c r="M2253" s="1" t="s">
        <v>3902</v>
      </c>
    </row>
    <row r="2254" spans="1:13">
      <c r="A2254" s="1" t="s">
        <v>2762</v>
      </c>
      <c r="B2254" s="1" t="s">
        <v>673</v>
      </c>
      <c r="L2254" s="23" t="e">
        <v>#N/A</v>
      </c>
      <c r="M2254" s="1" t="s">
        <v>790</v>
      </c>
    </row>
    <row r="2255" spans="1:13">
      <c r="A2255" s="1" t="s">
        <v>2763</v>
      </c>
      <c r="B2255" s="1" t="s">
        <v>673</v>
      </c>
      <c r="L2255" s="23" t="e">
        <v>#N/A</v>
      </c>
      <c r="M2255" s="1" t="s">
        <v>790</v>
      </c>
    </row>
    <row r="2256" spans="1:13">
      <c r="A2256" s="1" t="s">
        <v>454</v>
      </c>
      <c r="B2256" s="1" t="s">
        <v>673</v>
      </c>
      <c r="L2256" s="23" t="e">
        <v>#N/A</v>
      </c>
      <c r="M2256" s="1" t="s">
        <v>1929</v>
      </c>
    </row>
    <row r="2257" spans="1:13">
      <c r="A2257" s="1" t="s">
        <v>3960</v>
      </c>
      <c r="B2257" s="1" t="s">
        <v>673</v>
      </c>
      <c r="L2257" s="23" t="e">
        <v>#N/A</v>
      </c>
      <c r="M2257" s="1" t="s">
        <v>1258</v>
      </c>
    </row>
    <row r="2258" spans="1:13">
      <c r="A2258" s="1" t="s">
        <v>3961</v>
      </c>
      <c r="B2258" s="1" t="s">
        <v>673</v>
      </c>
      <c r="L2258" s="23" t="e">
        <v>#N/A</v>
      </c>
      <c r="M2258" s="1" t="s">
        <v>1258</v>
      </c>
    </row>
    <row r="2259" spans="1:13">
      <c r="A2259" s="1" t="s">
        <v>3962</v>
      </c>
      <c r="B2259" s="1" t="s">
        <v>673</v>
      </c>
      <c r="L2259" s="23" t="e">
        <v>#N/A</v>
      </c>
      <c r="M2259" s="1" t="s">
        <v>1258</v>
      </c>
    </row>
    <row r="2260" spans="1:13">
      <c r="A2260" s="1" t="s">
        <v>3963</v>
      </c>
      <c r="B2260" s="1" t="s">
        <v>673</v>
      </c>
      <c r="L2260" s="23" t="e">
        <v>#N/A</v>
      </c>
      <c r="M2260" s="1" t="s">
        <v>1258</v>
      </c>
    </row>
    <row r="2261" spans="1:13">
      <c r="A2261" s="1" t="s">
        <v>1416</v>
      </c>
      <c r="B2261" s="1" t="s">
        <v>673</v>
      </c>
      <c r="L2261" s="23" t="e">
        <v>#N/A</v>
      </c>
      <c r="M2261" s="1" t="s">
        <v>3916</v>
      </c>
    </row>
    <row r="2262" spans="1:13">
      <c r="A2262" s="1" t="s">
        <v>3964</v>
      </c>
      <c r="B2262" s="1" t="s">
        <v>673</v>
      </c>
      <c r="L2262" s="23" t="e">
        <v>#N/A</v>
      </c>
      <c r="M2262" s="1" t="s">
        <v>1258</v>
      </c>
    </row>
    <row r="2263" spans="1:13">
      <c r="A2263" s="1" t="s">
        <v>3965</v>
      </c>
      <c r="B2263" s="1" t="s">
        <v>673</v>
      </c>
      <c r="L2263" s="23" t="e">
        <v>#N/A</v>
      </c>
      <c r="M2263" s="1" t="s">
        <v>1258</v>
      </c>
    </row>
    <row r="2264" spans="1:13">
      <c r="A2264" s="1" t="s">
        <v>3977</v>
      </c>
      <c r="B2264" s="1" t="s">
        <v>668</v>
      </c>
      <c r="L2264" s="23">
        <v>0</v>
      </c>
      <c r="M2264" s="1" t="s">
        <v>1059</v>
      </c>
    </row>
    <row r="2265" spans="1:13">
      <c r="A2265" s="1" t="s">
        <v>3967</v>
      </c>
      <c r="B2265" s="1" t="s">
        <v>673</v>
      </c>
      <c r="L2265" s="23" t="e">
        <v>#N/A</v>
      </c>
      <c r="M2265" s="1" t="s">
        <v>1258</v>
      </c>
    </row>
    <row r="2266" spans="1:13">
      <c r="A2266" s="1" t="s">
        <v>4116</v>
      </c>
      <c r="B2266" s="1" t="s">
        <v>4024</v>
      </c>
      <c r="K2266" s="1" t="s">
        <v>4286</v>
      </c>
      <c r="L2266" s="23" t="e">
        <v>#N/A</v>
      </c>
      <c r="M2266" s="1" t="e">
        <v>#N/A</v>
      </c>
    </row>
    <row r="2267" spans="1:13">
      <c r="A2267" s="1" t="s">
        <v>4188</v>
      </c>
      <c r="B2267" s="1" t="s">
        <v>673</v>
      </c>
      <c r="K2267" s="1" t="s">
        <v>4286</v>
      </c>
      <c r="L2267" s="23" t="e">
        <v>#N/A</v>
      </c>
      <c r="M2267" s="1" t="e">
        <v>#N/A</v>
      </c>
    </row>
    <row r="2268" spans="1:13">
      <c r="A2268" s="1" t="s">
        <v>4191</v>
      </c>
      <c r="B2268" s="1" t="s">
        <v>806</v>
      </c>
      <c r="K2268" s="1" t="s">
        <v>4286</v>
      </c>
      <c r="L2268" s="23" t="e">
        <v>#N/A</v>
      </c>
      <c r="M2268" s="1" t="e">
        <v>#N/A</v>
      </c>
    </row>
    <row r="2269" spans="1:13">
      <c r="A2269" s="1" t="s">
        <v>3862</v>
      </c>
      <c r="B2269" s="1" t="s">
        <v>703</v>
      </c>
      <c r="L2269" s="23" t="e">
        <v>#N/A</v>
      </c>
      <c r="M2269" s="1" t="s">
        <v>819</v>
      </c>
    </row>
    <row r="2270" spans="1:13">
      <c r="A2270" s="1" t="s">
        <v>4048</v>
      </c>
      <c r="B2270" s="1" t="s">
        <v>4024</v>
      </c>
      <c r="K2270" s="1" t="s">
        <v>4286</v>
      </c>
      <c r="L2270" s="23" t="e">
        <v>#N/A</v>
      </c>
      <c r="M2270" s="1" t="e">
        <v>#N/A</v>
      </c>
    </row>
    <row r="2271" spans="1:13">
      <c r="A2271" s="1" t="s">
        <v>4053</v>
      </c>
      <c r="B2271" s="1" t="s">
        <v>4024</v>
      </c>
      <c r="K2271" s="1" t="s">
        <v>4286</v>
      </c>
      <c r="L2271" s="23" t="e">
        <v>#N/A</v>
      </c>
      <c r="M2271" s="1" t="e">
        <v>#N/A</v>
      </c>
    </row>
    <row r="2272" spans="1:13">
      <c r="A2272" t="s">
        <v>1153</v>
      </c>
      <c r="B2272" t="s">
        <v>1154</v>
      </c>
      <c r="C2272" t="s">
        <v>5743</v>
      </c>
      <c r="D2272">
        <v>462021351</v>
      </c>
      <c r="E2272" t="s">
        <v>4290</v>
      </c>
      <c r="F2272" t="s">
        <v>2021</v>
      </c>
      <c r="G2272" t="s">
        <v>5744</v>
      </c>
      <c r="H2272" t="s">
        <v>5745</v>
      </c>
      <c r="I2272" t="s">
        <v>2027</v>
      </c>
      <c r="K2272" s="1" t="s">
        <v>5746</v>
      </c>
      <c r="L2272" s="23">
        <v>45925</v>
      </c>
      <c r="M2272" s="1" t="s">
        <v>736</v>
      </c>
    </row>
    <row r="2273" spans="1:13">
      <c r="A2273" t="s">
        <v>801</v>
      </c>
      <c r="B2273" s="1" t="s">
        <v>673</v>
      </c>
      <c r="C2273"/>
      <c r="D2273"/>
      <c r="E2273"/>
      <c r="F2273"/>
      <c r="G2273"/>
      <c r="H2273"/>
      <c r="I2273" t="s">
        <v>2027</v>
      </c>
      <c r="K2273" s="1" t="s">
        <v>5746</v>
      </c>
      <c r="L2273" s="23">
        <v>45925</v>
      </c>
      <c r="M2273" s="1" t="s">
        <v>790</v>
      </c>
    </row>
    <row r="2274" spans="1:13">
      <c r="A2274" s="1" t="s">
        <v>5747</v>
      </c>
      <c r="B2274" s="1" t="s">
        <v>668</v>
      </c>
      <c r="C2274" t="s">
        <v>5748</v>
      </c>
      <c r="D2274">
        <v>1447036120</v>
      </c>
      <c r="E2274" t="s">
        <v>4290</v>
      </c>
      <c r="F2274" t="s">
        <v>2021</v>
      </c>
      <c r="G2274" t="s">
        <v>5749</v>
      </c>
      <c r="H2274" t="s">
        <v>5750</v>
      </c>
      <c r="I2274" t="s">
        <v>2027</v>
      </c>
      <c r="K2274" s="1" t="s">
        <v>5746</v>
      </c>
      <c r="L2274" s="23">
        <v>45925</v>
      </c>
      <c r="M2274" s="1" t="s">
        <v>5751</v>
      </c>
    </row>
    <row r="2275" spans="1:13">
      <c r="A2275" t="s">
        <v>742</v>
      </c>
      <c r="B2275" s="1" t="s">
        <v>668</v>
      </c>
      <c r="D2275"/>
      <c r="E2275" t="s">
        <v>4290</v>
      </c>
      <c r="F2275" t="s">
        <v>2021</v>
      </c>
      <c r="G2275" t="s">
        <v>5749</v>
      </c>
      <c r="H2275" t="s">
        <v>5752</v>
      </c>
      <c r="I2275" t="s">
        <v>2027</v>
      </c>
      <c r="K2275" s="1" t="s">
        <v>5746</v>
      </c>
      <c r="L2275" s="23">
        <v>45925</v>
      </c>
      <c r="M2275" s="1" t="s">
        <v>746</v>
      </c>
    </row>
    <row r="2276" spans="1:13">
      <c r="A2276" t="s">
        <v>3939</v>
      </c>
      <c r="B2276" s="1" t="s">
        <v>668</v>
      </c>
      <c r="C2276" t="s">
        <v>5753</v>
      </c>
      <c r="D2276"/>
      <c r="E2276" t="s">
        <v>4290</v>
      </c>
      <c r="F2276" t="s">
        <v>2021</v>
      </c>
      <c r="G2276"/>
      <c r="H2276"/>
      <c r="I2276"/>
      <c r="K2276" s="1" t="s">
        <v>5746</v>
      </c>
    </row>
    <row r="2277" spans="1:13">
      <c r="A2277" t="s">
        <v>3940</v>
      </c>
      <c r="B2277" s="1" t="s">
        <v>668</v>
      </c>
      <c r="C2277" t="s">
        <v>5754</v>
      </c>
      <c r="D2277"/>
      <c r="E2277" t="s">
        <v>4290</v>
      </c>
      <c r="F2277" t="s">
        <v>2021</v>
      </c>
      <c r="G2277"/>
      <c r="H2277"/>
      <c r="I2277"/>
      <c r="K2277" s="1" t="s">
        <v>5746</v>
      </c>
    </row>
    <row r="2278" spans="1:13">
      <c r="A2278" t="s">
        <v>3941</v>
      </c>
      <c r="B2278" s="1" t="s">
        <v>668</v>
      </c>
      <c r="C2278" t="s">
        <v>5755</v>
      </c>
      <c r="D2278"/>
      <c r="E2278" t="s">
        <v>4290</v>
      </c>
      <c r="F2278" t="s">
        <v>2021</v>
      </c>
      <c r="G2278"/>
      <c r="H2278"/>
      <c r="I2278"/>
      <c r="K2278" s="1" t="s">
        <v>5746</v>
      </c>
    </row>
    <row r="2279" spans="1:13">
      <c r="A2279" t="s">
        <v>3942</v>
      </c>
      <c r="B2279" s="1" t="s">
        <v>668</v>
      </c>
      <c r="C2279" t="s">
        <v>5756</v>
      </c>
      <c r="D2279"/>
      <c r="E2279" t="s">
        <v>4290</v>
      </c>
      <c r="F2279" t="s">
        <v>2021</v>
      </c>
      <c r="G2279"/>
      <c r="H2279"/>
      <c r="I2279"/>
      <c r="K2279" s="1" t="s">
        <v>5746</v>
      </c>
    </row>
    <row r="2280" spans="1:13">
      <c r="A2280" t="s">
        <v>3943</v>
      </c>
      <c r="B2280" s="1" t="s">
        <v>668</v>
      </c>
      <c r="C2280" t="s">
        <v>5757</v>
      </c>
      <c r="D2280"/>
      <c r="E2280" t="s">
        <v>4290</v>
      </c>
      <c r="F2280" t="s">
        <v>2021</v>
      </c>
      <c r="G2280"/>
      <c r="H2280"/>
      <c r="I2280"/>
      <c r="K2280" s="1" t="s">
        <v>5746</v>
      </c>
    </row>
    <row r="2281" spans="1:13">
      <c r="A2281" t="s">
        <v>307</v>
      </c>
      <c r="B2281" s="1" t="s">
        <v>668</v>
      </c>
      <c r="C2281" t="s">
        <v>5758</v>
      </c>
      <c r="D2281"/>
      <c r="E2281" t="s">
        <v>4290</v>
      </c>
      <c r="F2281" t="s">
        <v>2021</v>
      </c>
      <c r="G2281"/>
      <c r="H2281" t="s">
        <v>1679</v>
      </c>
      <c r="I2281" t="s">
        <v>2027</v>
      </c>
      <c r="K2281" s="1" t="s">
        <v>5746</v>
      </c>
    </row>
    <row r="2282" spans="1:13">
      <c r="A2282" t="s">
        <v>3944</v>
      </c>
      <c r="B2282" s="1" t="s">
        <v>668</v>
      </c>
      <c r="C2282" t="s">
        <v>5759</v>
      </c>
      <c r="D2282"/>
      <c r="E2282" t="s">
        <v>4290</v>
      </c>
      <c r="F2282" t="s">
        <v>2021</v>
      </c>
      <c r="G2282"/>
      <c r="H2282"/>
      <c r="I2282"/>
      <c r="K2282" s="1" t="s">
        <v>5746</v>
      </c>
    </row>
    <row r="2283" spans="1:13">
      <c r="A2283" t="s">
        <v>4251</v>
      </c>
      <c r="B2283" s="1" t="s">
        <v>689</v>
      </c>
      <c r="C2283"/>
      <c r="D2283"/>
      <c r="E2283"/>
      <c r="F2283"/>
      <c r="G2283"/>
      <c r="H2283"/>
      <c r="I2283"/>
    </row>
    <row r="2284" spans="1:13">
      <c r="A2284"/>
      <c r="B2284"/>
      <c r="C2284"/>
      <c r="D2284"/>
      <c r="E2284"/>
      <c r="F2284"/>
      <c r="G2284"/>
      <c r="H2284"/>
      <c r="I2284"/>
    </row>
    <row r="2285" spans="1:13">
      <c r="A2285"/>
      <c r="B2285"/>
      <c r="C2285"/>
      <c r="D2285"/>
      <c r="E2285"/>
      <c r="F2285"/>
      <c r="G2285"/>
      <c r="H2285"/>
      <c r="I2285"/>
    </row>
    <row r="2286" spans="1:13">
      <c r="A2286"/>
      <c r="B2286"/>
      <c r="C2286"/>
      <c r="D2286"/>
      <c r="E2286"/>
      <c r="F2286"/>
      <c r="G2286"/>
      <c r="H2286"/>
      <c r="I2286"/>
    </row>
    <row r="2287" spans="1:13">
      <c r="A2287"/>
      <c r="B2287"/>
      <c r="C2287"/>
      <c r="D2287"/>
      <c r="E2287"/>
      <c r="F2287"/>
      <c r="G2287"/>
      <c r="H2287"/>
      <c r="I2287"/>
    </row>
    <row r="2288" spans="1:13">
      <c r="A2288"/>
      <c r="B2288"/>
      <c r="C2288"/>
      <c r="D2288"/>
      <c r="E2288"/>
      <c r="F2288"/>
      <c r="G2288"/>
      <c r="H2288"/>
      <c r="I2288"/>
    </row>
    <row r="2289" spans="1:9">
      <c r="A2289"/>
      <c r="B2289"/>
      <c r="C2289"/>
      <c r="D2289"/>
      <c r="E2289"/>
      <c r="F2289"/>
      <c r="G2289"/>
      <c r="H2289"/>
      <c r="I2289"/>
    </row>
    <row r="2290" spans="1:9">
      <c r="A2290"/>
      <c r="B2290"/>
      <c r="C2290"/>
      <c r="D2290"/>
      <c r="E2290"/>
      <c r="F2290"/>
      <c r="G2290"/>
      <c r="H2290"/>
      <c r="I2290"/>
    </row>
    <row r="2291" spans="1:9">
      <c r="A2291"/>
      <c r="B2291"/>
      <c r="C2291"/>
      <c r="D2291"/>
      <c r="E2291"/>
      <c r="F2291"/>
      <c r="G2291"/>
      <c r="H2291"/>
      <c r="I2291"/>
    </row>
    <row r="2292" spans="1:9">
      <c r="A2292"/>
      <c r="B2292"/>
      <c r="C2292"/>
      <c r="D2292"/>
      <c r="E2292"/>
      <c r="F2292"/>
      <c r="G2292"/>
      <c r="H2292"/>
      <c r="I2292"/>
    </row>
    <row r="2293" spans="1:9">
      <c r="A2293"/>
      <c r="B2293"/>
      <c r="C2293"/>
      <c r="D2293"/>
      <c r="E2293"/>
      <c r="F2293"/>
      <c r="G2293"/>
      <c r="H2293"/>
      <c r="I2293"/>
    </row>
    <row r="2294" spans="1:9">
      <c r="A2294"/>
      <c r="B2294"/>
      <c r="C2294"/>
      <c r="D2294"/>
      <c r="E2294"/>
      <c r="F2294"/>
      <c r="G2294"/>
      <c r="H2294"/>
      <c r="I2294"/>
    </row>
    <row r="2295" spans="1:9">
      <c r="A2295"/>
      <c r="B2295"/>
      <c r="C2295"/>
      <c r="D2295"/>
      <c r="E2295"/>
      <c r="F2295"/>
      <c r="G2295"/>
      <c r="H2295"/>
      <c r="I2295"/>
    </row>
    <row r="2296" spans="1:9">
      <c r="A2296"/>
      <c r="B2296"/>
      <c r="C2296"/>
      <c r="D2296"/>
      <c r="E2296"/>
      <c r="F2296"/>
      <c r="G2296"/>
      <c r="H2296"/>
      <c r="I2296"/>
    </row>
    <row r="2297" spans="1:9">
      <c r="A2297"/>
      <c r="B2297"/>
      <c r="C2297"/>
      <c r="D2297"/>
      <c r="E2297"/>
      <c r="F2297"/>
      <c r="G2297"/>
      <c r="H2297"/>
      <c r="I2297"/>
    </row>
    <row r="2298" spans="1:9">
      <c r="A2298"/>
      <c r="B2298"/>
      <c r="C2298"/>
      <c r="D2298"/>
      <c r="E2298"/>
      <c r="F2298"/>
      <c r="G2298"/>
      <c r="H2298"/>
      <c r="I2298"/>
    </row>
    <row r="2299" spans="1:9">
      <c r="A2299"/>
      <c r="B2299"/>
      <c r="C2299"/>
      <c r="D2299"/>
      <c r="E2299"/>
      <c r="F2299"/>
      <c r="G2299"/>
      <c r="H2299"/>
      <c r="I2299"/>
    </row>
    <row r="2300" spans="1:9">
      <c r="A2300"/>
      <c r="B2300"/>
      <c r="C2300"/>
      <c r="D2300"/>
      <c r="E2300"/>
      <c r="F2300"/>
      <c r="G2300"/>
      <c r="H2300"/>
      <c r="I2300"/>
    </row>
    <row r="2301" spans="1:9">
      <c r="A2301"/>
      <c r="B2301"/>
      <c r="C2301"/>
      <c r="D2301"/>
      <c r="E2301"/>
      <c r="F2301"/>
      <c r="G2301"/>
      <c r="H2301"/>
      <c r="I2301"/>
    </row>
    <row r="2302" spans="1:9">
      <c r="A2302"/>
      <c r="B2302"/>
      <c r="C2302"/>
      <c r="D2302"/>
      <c r="E2302"/>
      <c r="F2302"/>
      <c r="G2302"/>
      <c r="H2302"/>
      <c r="I2302"/>
    </row>
    <row r="2303" spans="1:9">
      <c r="A2303"/>
      <c r="B2303"/>
      <c r="C2303"/>
      <c r="D2303"/>
      <c r="E2303"/>
      <c r="F2303"/>
      <c r="G2303"/>
      <c r="H2303"/>
      <c r="I2303"/>
    </row>
    <row r="2304" spans="1:9">
      <c r="A2304"/>
      <c r="B2304"/>
      <c r="C2304"/>
      <c r="D2304"/>
      <c r="E2304"/>
      <c r="F2304"/>
      <c r="G2304"/>
      <c r="H2304"/>
      <c r="I2304"/>
    </row>
    <row r="2305" spans="1:9">
      <c r="A2305"/>
      <c r="B2305"/>
      <c r="C2305"/>
      <c r="D2305"/>
      <c r="E2305"/>
      <c r="F2305"/>
      <c r="G2305"/>
      <c r="H2305"/>
      <c r="I2305"/>
    </row>
    <row r="2306" spans="1:9">
      <c r="A2306"/>
      <c r="B2306"/>
      <c r="C2306"/>
      <c r="D2306"/>
      <c r="E2306"/>
      <c r="F2306"/>
      <c r="G2306"/>
      <c r="H2306"/>
      <c r="I2306"/>
    </row>
    <row r="2307" spans="1:9">
      <c r="A2307"/>
      <c r="B2307"/>
      <c r="C2307"/>
      <c r="D2307"/>
      <c r="E2307"/>
      <c r="F2307"/>
      <c r="G2307"/>
      <c r="H2307"/>
      <c r="I2307"/>
    </row>
    <row r="2308" spans="1:9">
      <c r="A2308"/>
      <c r="B2308"/>
      <c r="C2308"/>
      <c r="D2308"/>
      <c r="E2308"/>
      <c r="F2308"/>
      <c r="G2308"/>
      <c r="H2308"/>
      <c r="I2308"/>
    </row>
    <row r="2309" spans="1:9">
      <c r="A2309"/>
      <c r="B2309"/>
      <c r="C2309"/>
      <c r="D2309"/>
      <c r="E2309"/>
      <c r="F2309"/>
      <c r="G2309"/>
      <c r="H2309"/>
      <c r="I2309"/>
    </row>
    <row r="2310" spans="1:9">
      <c r="A2310"/>
      <c r="B2310"/>
      <c r="C2310"/>
      <c r="D2310"/>
      <c r="E2310"/>
      <c r="F2310"/>
      <c r="G2310"/>
      <c r="H2310"/>
      <c r="I2310"/>
    </row>
    <row r="2311" spans="1:9">
      <c r="A2311"/>
      <c r="B2311"/>
      <c r="C2311"/>
      <c r="D2311"/>
      <c r="E2311"/>
      <c r="F2311"/>
      <c r="G2311"/>
      <c r="H2311"/>
      <c r="I2311"/>
    </row>
    <row r="2312" spans="1:9">
      <c r="A2312"/>
      <c r="B2312"/>
      <c r="C2312"/>
      <c r="D2312"/>
      <c r="E2312"/>
      <c r="F2312"/>
      <c r="G2312"/>
      <c r="H2312"/>
      <c r="I2312"/>
    </row>
    <row r="2313" spans="1:9">
      <c r="A2313"/>
      <c r="B2313"/>
      <c r="C2313"/>
      <c r="D2313"/>
      <c r="E2313"/>
      <c r="F2313"/>
      <c r="G2313"/>
      <c r="H2313"/>
      <c r="I2313"/>
    </row>
    <row r="2314" spans="1:9">
      <c r="A2314"/>
      <c r="B2314"/>
      <c r="C2314"/>
      <c r="D2314"/>
      <c r="E2314"/>
      <c r="F2314"/>
      <c r="G2314"/>
      <c r="H2314"/>
      <c r="I2314"/>
    </row>
    <row r="2315" spans="1:9">
      <c r="A2315"/>
      <c r="B2315"/>
      <c r="C2315"/>
      <c r="D2315"/>
      <c r="E2315"/>
      <c r="F2315"/>
      <c r="G2315"/>
      <c r="H2315"/>
      <c r="I2315"/>
    </row>
    <row r="2316" spans="1:9">
      <c r="A2316"/>
      <c r="B2316"/>
      <c r="C2316"/>
      <c r="D2316"/>
      <c r="E2316"/>
      <c r="F2316"/>
      <c r="G2316"/>
      <c r="H2316"/>
      <c r="I2316"/>
    </row>
    <row r="2317" spans="1:9">
      <c r="A2317"/>
      <c r="B2317"/>
      <c r="C2317"/>
      <c r="D2317"/>
      <c r="E2317"/>
      <c r="F2317"/>
      <c r="G2317"/>
      <c r="H2317"/>
      <c r="I2317"/>
    </row>
    <row r="2318" spans="1:9">
      <c r="A2318"/>
      <c r="B2318"/>
      <c r="C2318"/>
      <c r="D2318"/>
      <c r="E2318"/>
      <c r="F2318"/>
      <c r="G2318"/>
      <c r="H2318"/>
      <c r="I2318"/>
    </row>
    <row r="2319" spans="1:9">
      <c r="A2319"/>
      <c r="B2319"/>
      <c r="C2319"/>
      <c r="D2319"/>
      <c r="E2319"/>
      <c r="F2319"/>
      <c r="G2319"/>
      <c r="H2319"/>
      <c r="I2319"/>
    </row>
    <row r="2320" spans="1:9">
      <c r="A2320"/>
      <c r="B2320"/>
      <c r="C2320"/>
      <c r="D2320"/>
      <c r="E2320"/>
      <c r="F2320"/>
      <c r="G2320"/>
      <c r="H2320"/>
      <c r="I2320"/>
    </row>
    <row r="2321" spans="1:9">
      <c r="A2321"/>
      <c r="B2321"/>
      <c r="C2321"/>
      <c r="D2321"/>
      <c r="E2321"/>
      <c r="F2321"/>
      <c r="G2321"/>
      <c r="H2321"/>
      <c r="I2321"/>
    </row>
    <row r="2322" spans="1:9">
      <c r="A2322"/>
      <c r="B2322"/>
      <c r="C2322"/>
      <c r="D2322"/>
      <c r="E2322"/>
      <c r="F2322"/>
      <c r="G2322"/>
      <c r="H2322"/>
      <c r="I2322"/>
    </row>
    <row r="2323" spans="1:9">
      <c r="A2323"/>
      <c r="B2323"/>
      <c r="C2323"/>
      <c r="D2323"/>
      <c r="E2323"/>
      <c r="F2323"/>
      <c r="G2323"/>
      <c r="H2323"/>
      <c r="I2323"/>
    </row>
    <row r="2324" spans="1:9">
      <c r="A2324"/>
      <c r="B2324"/>
      <c r="C2324"/>
      <c r="D2324"/>
      <c r="E2324"/>
      <c r="F2324"/>
      <c r="G2324"/>
      <c r="H2324"/>
      <c r="I2324"/>
    </row>
    <row r="2325" spans="1:9">
      <c r="A2325"/>
      <c r="B2325"/>
      <c r="C2325"/>
      <c r="D2325"/>
      <c r="E2325"/>
      <c r="F2325"/>
      <c r="G2325"/>
      <c r="H2325"/>
      <c r="I2325"/>
    </row>
    <row r="2326" spans="1:9">
      <c r="A2326"/>
      <c r="B2326"/>
      <c r="C2326"/>
      <c r="D2326"/>
      <c r="E2326"/>
      <c r="F2326"/>
      <c r="G2326"/>
      <c r="H2326"/>
      <c r="I2326"/>
    </row>
    <row r="2327" spans="1:9">
      <c r="A2327"/>
      <c r="B2327"/>
      <c r="C2327"/>
      <c r="D2327"/>
      <c r="E2327"/>
      <c r="F2327"/>
      <c r="G2327"/>
      <c r="H2327"/>
      <c r="I2327"/>
    </row>
    <row r="2328" spans="1:9">
      <c r="A2328"/>
      <c r="B2328"/>
      <c r="C2328"/>
      <c r="D2328"/>
      <c r="E2328"/>
      <c r="F2328"/>
      <c r="G2328"/>
      <c r="H2328"/>
      <c r="I2328"/>
    </row>
    <row r="2329" spans="1:9">
      <c r="A2329"/>
      <c r="B2329"/>
      <c r="C2329"/>
      <c r="D2329"/>
      <c r="E2329"/>
      <c r="F2329"/>
      <c r="G2329"/>
      <c r="H2329"/>
      <c r="I2329"/>
    </row>
    <row r="2330" spans="1:9">
      <c r="A2330"/>
      <c r="B2330"/>
      <c r="C2330"/>
      <c r="D2330"/>
      <c r="E2330"/>
      <c r="F2330"/>
      <c r="G2330"/>
      <c r="H2330"/>
      <c r="I2330"/>
    </row>
    <row r="2331" spans="1:9">
      <c r="A2331"/>
      <c r="B2331"/>
      <c r="C2331"/>
      <c r="D2331"/>
      <c r="E2331"/>
      <c r="F2331"/>
      <c r="G2331"/>
      <c r="H2331"/>
      <c r="I2331"/>
    </row>
    <row r="2332" spans="1:9">
      <c r="A2332"/>
      <c r="B2332"/>
      <c r="C2332"/>
      <c r="D2332"/>
      <c r="E2332"/>
      <c r="F2332"/>
      <c r="G2332"/>
      <c r="H2332"/>
      <c r="I2332"/>
    </row>
    <row r="2333" spans="1:9">
      <c r="A2333"/>
      <c r="B2333"/>
      <c r="C2333"/>
      <c r="D2333"/>
      <c r="E2333"/>
      <c r="F2333"/>
      <c r="G2333"/>
      <c r="H2333"/>
      <c r="I2333"/>
    </row>
    <row r="2334" spans="1:9">
      <c r="A2334"/>
      <c r="B2334"/>
      <c r="C2334"/>
      <c r="D2334"/>
      <c r="E2334"/>
      <c r="F2334"/>
      <c r="G2334"/>
      <c r="H2334"/>
      <c r="I2334"/>
    </row>
    <row r="2335" spans="1:9">
      <c r="A2335"/>
      <c r="B2335"/>
      <c r="C2335"/>
      <c r="D2335"/>
      <c r="E2335"/>
      <c r="F2335"/>
      <c r="G2335"/>
      <c r="H2335"/>
      <c r="I2335"/>
    </row>
    <row r="2336" spans="1:9">
      <c r="A2336"/>
      <c r="B2336"/>
      <c r="C2336"/>
      <c r="D2336"/>
      <c r="E2336"/>
      <c r="F2336"/>
      <c r="G2336"/>
      <c r="H2336"/>
      <c r="I2336"/>
    </row>
    <row r="2337" spans="1:9">
      <c r="A2337"/>
      <c r="B2337"/>
      <c r="C2337"/>
      <c r="D2337"/>
      <c r="E2337"/>
      <c r="F2337"/>
      <c r="G2337"/>
      <c r="H2337"/>
      <c r="I2337"/>
    </row>
    <row r="2338" spans="1:9">
      <c r="A2338"/>
      <c r="B2338"/>
      <c r="C2338"/>
      <c r="D2338"/>
      <c r="E2338"/>
      <c r="F2338"/>
      <c r="G2338"/>
      <c r="H2338"/>
      <c r="I2338"/>
    </row>
    <row r="2339" spans="1:9">
      <c r="A2339"/>
      <c r="B2339"/>
      <c r="C2339"/>
      <c r="D2339"/>
      <c r="E2339"/>
      <c r="F2339"/>
      <c r="G2339"/>
      <c r="H2339"/>
      <c r="I2339"/>
    </row>
    <row r="2340" spans="1:9">
      <c r="A2340"/>
      <c r="B2340"/>
      <c r="C2340"/>
      <c r="D2340"/>
      <c r="E2340"/>
      <c r="F2340"/>
      <c r="G2340"/>
      <c r="H2340"/>
      <c r="I2340"/>
    </row>
    <row r="2341" spans="1:9">
      <c r="A2341"/>
      <c r="B2341"/>
      <c r="C2341"/>
      <c r="D2341"/>
      <c r="E2341"/>
      <c r="F2341"/>
      <c r="G2341"/>
      <c r="H2341"/>
      <c r="I2341"/>
    </row>
    <row r="2342" spans="1:9">
      <c r="A2342"/>
      <c r="B2342"/>
      <c r="C2342"/>
      <c r="D2342"/>
      <c r="E2342"/>
      <c r="F2342"/>
      <c r="G2342"/>
      <c r="H2342"/>
      <c r="I2342"/>
    </row>
    <row r="2343" spans="1:9">
      <c r="A2343"/>
      <c r="B2343"/>
      <c r="C2343"/>
      <c r="D2343"/>
      <c r="E2343"/>
      <c r="F2343"/>
      <c r="G2343"/>
      <c r="H2343"/>
      <c r="I2343"/>
    </row>
    <row r="2344" spans="1:9">
      <c r="A2344"/>
      <c r="B2344"/>
      <c r="C2344"/>
      <c r="D2344"/>
      <c r="E2344"/>
      <c r="F2344"/>
      <c r="G2344"/>
      <c r="H2344"/>
      <c r="I2344"/>
    </row>
    <row r="2345" spans="1:9">
      <c r="A2345"/>
      <c r="B2345"/>
      <c r="C2345"/>
      <c r="D2345"/>
      <c r="E2345"/>
      <c r="F2345"/>
      <c r="G2345"/>
      <c r="H2345"/>
      <c r="I2345"/>
    </row>
    <row r="2346" spans="1:9">
      <c r="A2346"/>
      <c r="B2346"/>
      <c r="C2346"/>
      <c r="D2346"/>
      <c r="E2346"/>
      <c r="F2346"/>
      <c r="G2346"/>
      <c r="H2346"/>
      <c r="I2346"/>
    </row>
    <row r="2347" spans="1:9">
      <c r="A2347"/>
      <c r="B2347"/>
      <c r="C2347"/>
      <c r="D2347"/>
      <c r="E2347"/>
      <c r="F2347"/>
      <c r="G2347"/>
      <c r="H2347"/>
      <c r="I2347"/>
    </row>
    <row r="2348" spans="1:9">
      <c r="A2348"/>
      <c r="B2348"/>
      <c r="C2348"/>
      <c r="D2348"/>
      <c r="E2348"/>
      <c r="F2348"/>
      <c r="G2348"/>
      <c r="H2348"/>
      <c r="I2348"/>
    </row>
    <row r="2349" spans="1:9">
      <c r="A2349"/>
      <c r="B2349"/>
      <c r="C2349"/>
      <c r="D2349"/>
      <c r="E2349"/>
      <c r="F2349"/>
      <c r="G2349"/>
      <c r="H2349"/>
      <c r="I2349"/>
    </row>
    <row r="2350" spans="1:9">
      <c r="A2350"/>
      <c r="B2350"/>
      <c r="C2350"/>
      <c r="D2350"/>
      <c r="E2350"/>
      <c r="F2350"/>
      <c r="G2350"/>
      <c r="H2350"/>
      <c r="I2350"/>
    </row>
    <row r="2351" spans="1:9">
      <c r="A2351"/>
      <c r="B2351"/>
      <c r="C2351"/>
      <c r="D2351"/>
      <c r="E2351"/>
      <c r="F2351"/>
      <c r="G2351"/>
      <c r="H2351"/>
      <c r="I2351"/>
    </row>
    <row r="2352" spans="1:9">
      <c r="A2352"/>
      <c r="B2352"/>
      <c r="C2352"/>
      <c r="D2352"/>
      <c r="E2352"/>
      <c r="F2352"/>
      <c r="G2352"/>
      <c r="H2352"/>
      <c r="I2352"/>
    </row>
    <row r="2353" spans="1:9">
      <c r="A2353"/>
      <c r="B2353"/>
      <c r="C2353"/>
      <c r="D2353"/>
      <c r="E2353"/>
      <c r="F2353"/>
      <c r="G2353"/>
      <c r="H2353"/>
      <c r="I2353"/>
    </row>
    <row r="2354" spans="1:9">
      <c r="A2354"/>
      <c r="B2354"/>
      <c r="C2354"/>
      <c r="D2354"/>
      <c r="E2354"/>
      <c r="F2354"/>
      <c r="G2354"/>
      <c r="H2354"/>
      <c r="I2354"/>
    </row>
    <row r="2355" spans="1:9">
      <c r="A2355"/>
      <c r="B2355"/>
      <c r="C2355"/>
      <c r="D2355"/>
      <c r="E2355"/>
      <c r="F2355"/>
      <c r="G2355"/>
      <c r="H2355"/>
      <c r="I2355"/>
    </row>
    <row r="2356" spans="1:9">
      <c r="A2356"/>
      <c r="B2356"/>
      <c r="C2356"/>
      <c r="D2356"/>
      <c r="E2356"/>
      <c r="F2356"/>
      <c r="G2356"/>
      <c r="H2356"/>
      <c r="I2356"/>
    </row>
    <row r="2357" spans="1:9">
      <c r="A2357"/>
      <c r="B2357"/>
      <c r="C2357"/>
      <c r="D2357"/>
      <c r="E2357"/>
      <c r="F2357"/>
      <c r="G2357"/>
      <c r="H2357"/>
      <c r="I2357"/>
    </row>
    <row r="2358" spans="1:9">
      <c r="A2358"/>
      <c r="B2358"/>
      <c r="C2358"/>
      <c r="D2358"/>
      <c r="E2358"/>
      <c r="F2358"/>
      <c r="G2358"/>
      <c r="H2358"/>
      <c r="I2358"/>
    </row>
    <row r="2359" spans="1:9">
      <c r="A2359"/>
      <c r="B2359"/>
      <c r="C2359"/>
      <c r="D2359"/>
      <c r="E2359"/>
      <c r="F2359"/>
      <c r="G2359"/>
      <c r="H2359"/>
      <c r="I2359"/>
    </row>
    <row r="2360" spans="1:9">
      <c r="A2360"/>
      <c r="B2360"/>
      <c r="C2360"/>
      <c r="D2360"/>
      <c r="E2360"/>
      <c r="F2360"/>
      <c r="G2360"/>
      <c r="H2360"/>
      <c r="I2360"/>
    </row>
    <row r="2361" spans="1:9">
      <c r="A2361"/>
      <c r="B2361"/>
      <c r="C2361"/>
      <c r="D2361"/>
      <c r="E2361"/>
      <c r="F2361"/>
      <c r="G2361"/>
      <c r="H2361"/>
      <c r="I2361"/>
    </row>
    <row r="2362" spans="1:9">
      <c r="A2362"/>
      <c r="B2362"/>
      <c r="C2362"/>
      <c r="D2362"/>
      <c r="E2362"/>
      <c r="F2362"/>
      <c r="G2362"/>
      <c r="H2362"/>
      <c r="I2362"/>
    </row>
    <row r="2363" spans="1:9">
      <c r="A2363"/>
      <c r="B2363"/>
      <c r="C2363"/>
      <c r="D2363"/>
      <c r="E2363"/>
      <c r="F2363"/>
      <c r="G2363"/>
      <c r="H2363"/>
      <c r="I2363"/>
    </row>
    <row r="2364" spans="1:9">
      <c r="A2364"/>
      <c r="B2364"/>
      <c r="C2364"/>
      <c r="D2364"/>
      <c r="E2364"/>
      <c r="F2364"/>
      <c r="G2364"/>
      <c r="H2364"/>
      <c r="I2364"/>
    </row>
    <row r="2365" spans="1:9">
      <c r="A2365"/>
      <c r="B2365"/>
      <c r="C2365"/>
      <c r="D2365"/>
      <c r="E2365"/>
      <c r="F2365"/>
      <c r="G2365"/>
      <c r="H2365"/>
      <c r="I2365"/>
    </row>
    <row r="2366" spans="1:9">
      <c r="A2366"/>
      <c r="B2366"/>
      <c r="C2366"/>
      <c r="D2366"/>
      <c r="E2366"/>
      <c r="F2366"/>
      <c r="G2366"/>
      <c r="H2366"/>
      <c r="I2366"/>
    </row>
    <row r="2367" spans="1:9">
      <c r="A2367"/>
      <c r="B2367"/>
      <c r="C2367"/>
      <c r="D2367"/>
      <c r="E2367"/>
      <c r="F2367"/>
      <c r="G2367"/>
      <c r="H2367"/>
      <c r="I2367"/>
    </row>
    <row r="2368" spans="1:9">
      <c r="A2368"/>
      <c r="B2368"/>
      <c r="C2368"/>
      <c r="D2368"/>
      <c r="E2368"/>
      <c r="F2368"/>
      <c r="G2368"/>
      <c r="H2368"/>
      <c r="I2368"/>
    </row>
    <row r="2369" spans="1:9">
      <c r="A2369"/>
      <c r="B2369"/>
      <c r="C2369"/>
      <c r="D2369"/>
      <c r="E2369"/>
      <c r="F2369"/>
      <c r="G2369"/>
      <c r="H2369"/>
      <c r="I2369"/>
    </row>
    <row r="2370" spans="1:9">
      <c r="A2370"/>
      <c r="B2370"/>
      <c r="C2370"/>
      <c r="D2370"/>
      <c r="E2370"/>
      <c r="F2370"/>
      <c r="G2370"/>
      <c r="H2370"/>
      <c r="I2370"/>
    </row>
    <row r="2371" spans="1:9">
      <c r="A2371"/>
      <c r="B2371"/>
      <c r="C2371"/>
      <c r="D2371"/>
      <c r="E2371"/>
      <c r="F2371"/>
      <c r="G2371"/>
      <c r="H2371"/>
      <c r="I2371"/>
    </row>
    <row r="2372" spans="1:9">
      <c r="A2372"/>
      <c r="B2372"/>
      <c r="C2372"/>
      <c r="D2372"/>
      <c r="E2372"/>
      <c r="F2372"/>
      <c r="G2372"/>
      <c r="H2372"/>
      <c r="I2372"/>
    </row>
    <row r="2373" spans="1:9">
      <c r="A2373"/>
      <c r="B2373"/>
      <c r="C2373"/>
      <c r="D2373"/>
      <c r="E2373"/>
      <c r="F2373"/>
      <c r="G2373"/>
      <c r="H2373"/>
      <c r="I2373"/>
    </row>
    <row r="2374" spans="1:9">
      <c r="A2374"/>
      <c r="B2374"/>
      <c r="C2374"/>
      <c r="D2374"/>
      <c r="E2374"/>
      <c r="F2374"/>
      <c r="G2374"/>
      <c r="H2374"/>
      <c r="I2374"/>
    </row>
    <row r="2375" spans="1:9">
      <c r="A2375"/>
      <c r="B2375"/>
      <c r="C2375"/>
      <c r="D2375"/>
      <c r="E2375"/>
      <c r="F2375"/>
      <c r="G2375"/>
      <c r="H2375"/>
      <c r="I2375"/>
    </row>
    <row r="2376" spans="1:9">
      <c r="A2376"/>
      <c r="B2376"/>
      <c r="C2376"/>
      <c r="D2376"/>
      <c r="E2376"/>
      <c r="F2376"/>
      <c r="G2376"/>
      <c r="H2376"/>
      <c r="I2376"/>
    </row>
    <row r="2377" spans="1:9">
      <c r="A2377"/>
      <c r="B2377"/>
      <c r="C2377"/>
      <c r="D2377"/>
      <c r="E2377"/>
      <c r="F2377"/>
      <c r="G2377"/>
      <c r="H2377"/>
      <c r="I2377"/>
    </row>
    <row r="2378" spans="1:9">
      <c r="A2378"/>
      <c r="B2378"/>
      <c r="C2378"/>
      <c r="D2378"/>
      <c r="E2378"/>
      <c r="F2378"/>
      <c r="G2378"/>
      <c r="H2378"/>
      <c r="I2378"/>
    </row>
    <row r="2379" spans="1:9">
      <c r="A2379"/>
      <c r="B2379"/>
      <c r="C2379"/>
      <c r="D2379"/>
      <c r="E2379"/>
      <c r="F2379"/>
      <c r="G2379"/>
      <c r="H2379"/>
      <c r="I2379"/>
    </row>
    <row r="2380" spans="1:9">
      <c r="A2380"/>
      <c r="B2380"/>
      <c r="C2380"/>
      <c r="D2380"/>
      <c r="E2380"/>
      <c r="F2380"/>
      <c r="G2380"/>
      <c r="H2380"/>
      <c r="I2380"/>
    </row>
    <row r="2381" spans="1:9">
      <c r="A2381"/>
      <c r="B2381"/>
      <c r="C2381"/>
      <c r="D2381"/>
      <c r="E2381"/>
      <c r="F2381"/>
      <c r="G2381"/>
      <c r="H2381"/>
      <c r="I2381"/>
    </row>
    <row r="2382" spans="1:9">
      <c r="A2382"/>
      <c r="B2382"/>
      <c r="C2382"/>
      <c r="D2382"/>
      <c r="E2382"/>
      <c r="F2382"/>
      <c r="G2382"/>
      <c r="H2382"/>
      <c r="I2382"/>
    </row>
    <row r="2383" spans="1:9">
      <c r="A2383"/>
      <c r="B2383"/>
      <c r="C2383"/>
      <c r="D2383"/>
      <c r="E2383"/>
      <c r="F2383"/>
      <c r="G2383"/>
      <c r="H2383"/>
      <c r="I2383"/>
    </row>
    <row r="2384" spans="1:9">
      <c r="A2384"/>
      <c r="B2384"/>
      <c r="C2384"/>
      <c r="D2384"/>
      <c r="E2384"/>
      <c r="F2384"/>
      <c r="G2384"/>
      <c r="H2384"/>
      <c r="I2384"/>
    </row>
    <row r="2385" spans="1:9">
      <c r="A2385"/>
      <c r="B2385"/>
      <c r="C2385"/>
      <c r="D2385"/>
      <c r="E2385"/>
      <c r="F2385"/>
      <c r="G2385"/>
      <c r="H2385"/>
      <c r="I2385"/>
    </row>
    <row r="2386" spans="1:9">
      <c r="A2386"/>
      <c r="B2386"/>
      <c r="C2386"/>
      <c r="D2386"/>
      <c r="E2386"/>
      <c r="F2386"/>
      <c r="G2386"/>
      <c r="H2386"/>
      <c r="I2386"/>
    </row>
    <row r="2387" spans="1:9">
      <c r="A2387"/>
      <c r="B2387"/>
      <c r="C2387"/>
      <c r="D2387"/>
      <c r="E2387"/>
      <c r="F2387"/>
      <c r="G2387"/>
      <c r="H2387"/>
      <c r="I2387"/>
    </row>
    <row r="2388" spans="1:9">
      <c r="A2388"/>
      <c r="B2388"/>
      <c r="C2388"/>
      <c r="D2388"/>
      <c r="E2388"/>
      <c r="F2388"/>
      <c r="G2388"/>
      <c r="H2388"/>
      <c r="I2388"/>
    </row>
    <row r="2389" spans="1:9">
      <c r="A2389"/>
      <c r="B2389"/>
      <c r="C2389"/>
      <c r="D2389"/>
      <c r="E2389"/>
      <c r="F2389"/>
      <c r="G2389"/>
      <c r="H2389"/>
      <c r="I2389"/>
    </row>
    <row r="2390" spans="1:9">
      <c r="A2390"/>
      <c r="B2390"/>
      <c r="C2390"/>
      <c r="D2390"/>
      <c r="E2390"/>
      <c r="F2390"/>
      <c r="G2390"/>
      <c r="H2390"/>
      <c r="I2390"/>
    </row>
    <row r="2391" spans="1:9">
      <c r="A2391"/>
      <c r="B2391"/>
      <c r="C2391"/>
      <c r="D2391"/>
      <c r="E2391"/>
      <c r="F2391"/>
      <c r="G2391"/>
      <c r="H2391"/>
      <c r="I2391"/>
    </row>
    <row r="2392" spans="1:9">
      <c r="A2392"/>
      <c r="B2392"/>
      <c r="C2392"/>
      <c r="D2392"/>
      <c r="E2392"/>
      <c r="F2392"/>
      <c r="G2392"/>
      <c r="H2392"/>
      <c r="I2392"/>
    </row>
    <row r="2393" spans="1:9">
      <c r="A2393"/>
      <c r="B2393"/>
      <c r="C2393"/>
      <c r="D2393"/>
      <c r="E2393"/>
      <c r="F2393"/>
      <c r="G2393"/>
      <c r="H2393"/>
      <c r="I2393"/>
    </row>
    <row r="2394" spans="1:9">
      <c r="A2394"/>
      <c r="B2394"/>
      <c r="C2394"/>
      <c r="D2394"/>
      <c r="E2394"/>
      <c r="F2394"/>
      <c r="G2394"/>
      <c r="H2394"/>
      <c r="I2394"/>
    </row>
    <row r="2395" spans="1:9">
      <c r="A2395"/>
      <c r="B2395"/>
      <c r="C2395"/>
      <c r="D2395"/>
      <c r="E2395"/>
      <c r="F2395"/>
      <c r="G2395"/>
      <c r="H2395"/>
      <c r="I2395"/>
    </row>
    <row r="2396" spans="1:9">
      <c r="A2396"/>
      <c r="B2396"/>
      <c r="C2396"/>
      <c r="D2396"/>
      <c r="E2396"/>
      <c r="F2396"/>
      <c r="G2396"/>
      <c r="H2396"/>
      <c r="I2396"/>
    </row>
    <row r="2397" spans="1:9">
      <c r="A2397"/>
      <c r="B2397"/>
      <c r="C2397"/>
      <c r="D2397"/>
      <c r="E2397"/>
      <c r="F2397"/>
      <c r="G2397"/>
      <c r="H2397"/>
      <c r="I2397"/>
    </row>
    <row r="2398" spans="1:9">
      <c r="A2398"/>
      <c r="B2398"/>
      <c r="C2398"/>
      <c r="D2398"/>
      <c r="E2398"/>
      <c r="F2398"/>
      <c r="G2398"/>
      <c r="H2398"/>
      <c r="I2398"/>
    </row>
    <row r="2399" spans="1:9">
      <c r="A2399"/>
      <c r="B2399"/>
      <c r="C2399"/>
      <c r="D2399"/>
      <c r="E2399"/>
      <c r="F2399"/>
      <c r="G2399"/>
      <c r="H2399"/>
      <c r="I2399"/>
    </row>
    <row r="2400" spans="1:9">
      <c r="A2400"/>
      <c r="B2400"/>
      <c r="C2400"/>
      <c r="D2400"/>
      <c r="E2400"/>
      <c r="F2400"/>
      <c r="G2400"/>
      <c r="H2400"/>
      <c r="I2400"/>
    </row>
    <row r="2401" spans="1:9">
      <c r="A2401"/>
      <c r="B2401"/>
      <c r="C2401"/>
      <c r="D2401"/>
      <c r="E2401"/>
      <c r="F2401"/>
      <c r="G2401"/>
      <c r="H2401"/>
      <c r="I2401"/>
    </row>
    <row r="2402" spans="1:9">
      <c r="A2402"/>
      <c r="B2402"/>
      <c r="C2402"/>
      <c r="D2402"/>
      <c r="E2402"/>
      <c r="F2402"/>
      <c r="G2402"/>
      <c r="H2402"/>
      <c r="I2402"/>
    </row>
    <row r="2403" spans="1:9">
      <c r="A2403"/>
      <c r="B2403"/>
      <c r="C2403"/>
      <c r="D2403"/>
      <c r="E2403"/>
      <c r="F2403"/>
      <c r="G2403"/>
      <c r="H2403"/>
      <c r="I2403"/>
    </row>
    <row r="2404" spans="1:9">
      <c r="A2404"/>
      <c r="B2404"/>
      <c r="C2404"/>
      <c r="D2404"/>
      <c r="E2404"/>
      <c r="F2404"/>
      <c r="G2404"/>
      <c r="H2404"/>
      <c r="I2404"/>
    </row>
    <row r="2405" spans="1:9">
      <c r="A2405"/>
      <c r="B2405"/>
      <c r="C2405"/>
      <c r="D2405"/>
      <c r="E2405"/>
      <c r="F2405"/>
      <c r="G2405"/>
      <c r="H2405"/>
      <c r="I2405"/>
    </row>
    <row r="2406" spans="1:9">
      <c r="A2406"/>
      <c r="B2406"/>
      <c r="C2406"/>
      <c r="D2406"/>
      <c r="E2406"/>
      <c r="F2406"/>
      <c r="G2406"/>
      <c r="H2406"/>
      <c r="I2406"/>
    </row>
    <row r="2407" spans="1:9">
      <c r="A2407"/>
      <c r="B2407"/>
      <c r="C2407"/>
      <c r="D2407"/>
      <c r="E2407"/>
      <c r="F2407"/>
      <c r="G2407"/>
      <c r="H2407"/>
      <c r="I2407"/>
    </row>
    <row r="2408" spans="1:9">
      <c r="A2408"/>
      <c r="B2408"/>
      <c r="C2408"/>
      <c r="D2408"/>
      <c r="E2408"/>
      <c r="F2408"/>
      <c r="G2408"/>
      <c r="H2408"/>
      <c r="I2408"/>
    </row>
    <row r="2409" spans="1:9">
      <c r="A2409"/>
      <c r="B2409"/>
      <c r="C2409"/>
      <c r="D2409"/>
      <c r="E2409"/>
      <c r="F2409"/>
      <c r="G2409"/>
      <c r="H2409"/>
      <c r="I2409"/>
    </row>
    <row r="2410" spans="1:9">
      <c r="A2410"/>
      <c r="B2410"/>
      <c r="C2410"/>
      <c r="D2410"/>
      <c r="E2410"/>
      <c r="F2410"/>
      <c r="G2410"/>
      <c r="H2410"/>
      <c r="I2410"/>
    </row>
    <row r="2411" spans="1:9">
      <c r="A2411"/>
      <c r="B2411"/>
      <c r="C2411"/>
      <c r="D2411"/>
      <c r="E2411"/>
      <c r="F2411"/>
      <c r="G2411"/>
      <c r="H2411"/>
      <c r="I2411"/>
    </row>
    <row r="2412" spans="1:9">
      <c r="A2412"/>
      <c r="B2412"/>
      <c r="C2412"/>
      <c r="D2412"/>
      <c r="E2412"/>
      <c r="F2412"/>
      <c r="G2412"/>
      <c r="H2412"/>
      <c r="I2412"/>
    </row>
    <row r="2413" spans="1:9">
      <c r="A2413"/>
      <c r="B2413"/>
      <c r="C2413"/>
      <c r="D2413"/>
      <c r="E2413"/>
      <c r="F2413"/>
      <c r="G2413"/>
      <c r="H2413"/>
      <c r="I2413"/>
    </row>
    <row r="2414" spans="1:9">
      <c r="A2414"/>
      <c r="B2414"/>
      <c r="C2414"/>
      <c r="D2414"/>
      <c r="E2414"/>
      <c r="F2414"/>
      <c r="G2414"/>
      <c r="H2414"/>
      <c r="I2414"/>
    </row>
    <row r="2415" spans="1:9">
      <c r="A2415"/>
      <c r="B2415"/>
      <c r="C2415"/>
      <c r="D2415"/>
      <c r="E2415"/>
      <c r="F2415"/>
      <c r="G2415"/>
      <c r="H2415"/>
      <c r="I2415"/>
    </row>
    <row r="2416" spans="1:9">
      <c r="A2416"/>
      <c r="B2416"/>
      <c r="C2416"/>
      <c r="D2416"/>
      <c r="E2416"/>
      <c r="F2416"/>
      <c r="G2416"/>
      <c r="H2416"/>
      <c r="I2416"/>
    </row>
    <row r="2417" spans="1:9">
      <c r="A2417"/>
      <c r="B2417"/>
      <c r="C2417"/>
      <c r="D2417"/>
      <c r="E2417"/>
      <c r="F2417"/>
      <c r="G2417"/>
      <c r="H2417"/>
      <c r="I2417"/>
    </row>
    <row r="2418" spans="1:9">
      <c r="A2418"/>
      <c r="B2418"/>
      <c r="C2418"/>
      <c r="D2418"/>
      <c r="E2418"/>
      <c r="F2418"/>
      <c r="G2418"/>
      <c r="H2418"/>
      <c r="I2418"/>
    </row>
    <row r="2419" spans="1:9">
      <c r="A2419"/>
      <c r="B2419"/>
      <c r="C2419"/>
      <c r="D2419"/>
      <c r="E2419"/>
      <c r="F2419"/>
      <c r="G2419"/>
      <c r="H2419"/>
      <c r="I2419"/>
    </row>
    <row r="2420" spans="1:9">
      <c r="A2420"/>
      <c r="B2420"/>
      <c r="C2420"/>
      <c r="D2420"/>
      <c r="E2420"/>
      <c r="F2420"/>
      <c r="G2420"/>
      <c r="H2420"/>
      <c r="I2420"/>
    </row>
    <row r="2421" spans="1:9">
      <c r="A2421"/>
      <c r="B2421"/>
      <c r="C2421"/>
      <c r="D2421"/>
      <c r="E2421"/>
      <c r="F2421"/>
      <c r="G2421"/>
      <c r="H2421"/>
      <c r="I2421"/>
    </row>
    <row r="2422" spans="1:9">
      <c r="A2422"/>
      <c r="B2422"/>
      <c r="C2422"/>
      <c r="D2422"/>
      <c r="E2422"/>
      <c r="F2422"/>
      <c r="G2422"/>
      <c r="H2422"/>
      <c r="I2422"/>
    </row>
    <row r="2423" spans="1:9">
      <c r="A2423"/>
      <c r="B2423"/>
      <c r="C2423"/>
      <c r="D2423"/>
      <c r="E2423"/>
      <c r="F2423"/>
      <c r="G2423"/>
      <c r="H2423"/>
      <c r="I2423"/>
    </row>
    <row r="2424" spans="1:9">
      <c r="A2424"/>
      <c r="B2424"/>
      <c r="C2424"/>
      <c r="D2424"/>
      <c r="E2424"/>
      <c r="F2424"/>
      <c r="G2424"/>
      <c r="H2424"/>
      <c r="I2424"/>
    </row>
    <row r="2425" spans="1:9">
      <c r="A2425"/>
      <c r="B2425"/>
      <c r="C2425"/>
      <c r="D2425"/>
      <c r="E2425"/>
      <c r="F2425"/>
      <c r="G2425"/>
      <c r="H2425"/>
      <c r="I2425"/>
    </row>
    <row r="2426" spans="1:9">
      <c r="A2426"/>
      <c r="B2426"/>
      <c r="C2426"/>
      <c r="D2426"/>
      <c r="E2426"/>
      <c r="F2426"/>
      <c r="G2426"/>
      <c r="H2426"/>
      <c r="I2426"/>
    </row>
    <row r="2427" spans="1:9">
      <c r="A2427"/>
      <c r="B2427"/>
      <c r="C2427"/>
      <c r="D2427"/>
      <c r="E2427"/>
      <c r="F2427"/>
      <c r="G2427"/>
      <c r="H2427"/>
      <c r="I2427"/>
    </row>
    <row r="2428" spans="1:9">
      <c r="A2428"/>
      <c r="B2428"/>
      <c r="C2428"/>
      <c r="D2428"/>
      <c r="E2428"/>
      <c r="F2428"/>
      <c r="G2428"/>
      <c r="H2428"/>
      <c r="I2428"/>
    </row>
    <row r="2429" spans="1:9">
      <c r="A2429"/>
      <c r="B2429"/>
      <c r="C2429"/>
      <c r="D2429"/>
      <c r="E2429"/>
      <c r="F2429"/>
      <c r="G2429"/>
      <c r="H2429"/>
      <c r="I2429"/>
    </row>
    <row r="2430" spans="1:9">
      <c r="A2430"/>
      <c r="B2430"/>
      <c r="C2430"/>
      <c r="D2430"/>
      <c r="E2430"/>
      <c r="F2430"/>
      <c r="G2430"/>
      <c r="H2430"/>
      <c r="I2430"/>
    </row>
    <row r="2431" spans="1:9">
      <c r="A2431"/>
      <c r="B2431"/>
      <c r="C2431"/>
      <c r="D2431"/>
      <c r="E2431"/>
      <c r="F2431"/>
      <c r="G2431"/>
      <c r="H2431"/>
      <c r="I2431"/>
    </row>
    <row r="2432" spans="1:9">
      <c r="A2432"/>
      <c r="B2432"/>
      <c r="C2432"/>
      <c r="D2432"/>
      <c r="E2432"/>
      <c r="F2432"/>
      <c r="G2432"/>
      <c r="H2432"/>
      <c r="I2432"/>
    </row>
    <row r="2433" spans="1:9">
      <c r="A2433"/>
      <c r="B2433"/>
      <c r="C2433"/>
      <c r="D2433"/>
      <c r="E2433"/>
      <c r="F2433"/>
      <c r="G2433"/>
      <c r="H2433"/>
      <c r="I2433"/>
    </row>
    <row r="2434" spans="1:9">
      <c r="A2434"/>
      <c r="B2434"/>
      <c r="C2434"/>
      <c r="D2434"/>
      <c r="E2434"/>
      <c r="F2434"/>
      <c r="G2434"/>
      <c r="H2434"/>
      <c r="I2434"/>
    </row>
    <row r="2435" spans="1:9">
      <c r="A2435"/>
      <c r="B2435"/>
      <c r="C2435"/>
      <c r="D2435"/>
      <c r="E2435"/>
      <c r="F2435"/>
      <c r="G2435"/>
      <c r="H2435"/>
      <c r="I2435"/>
    </row>
    <row r="2436" spans="1:9">
      <c r="A2436"/>
      <c r="B2436"/>
      <c r="C2436"/>
      <c r="D2436"/>
      <c r="E2436"/>
      <c r="F2436"/>
      <c r="G2436"/>
      <c r="H2436"/>
      <c r="I2436"/>
    </row>
    <row r="2437" spans="1:9">
      <c r="A2437"/>
      <c r="B2437"/>
      <c r="C2437"/>
      <c r="D2437"/>
      <c r="E2437"/>
      <c r="F2437"/>
      <c r="G2437"/>
      <c r="H2437"/>
      <c r="I2437"/>
    </row>
    <row r="2438" spans="1:9">
      <c r="A2438"/>
      <c r="B2438"/>
      <c r="C2438"/>
      <c r="D2438"/>
      <c r="E2438"/>
      <c r="F2438"/>
      <c r="G2438"/>
      <c r="H2438"/>
      <c r="I2438"/>
    </row>
    <row r="2439" spans="1:9">
      <c r="A2439"/>
      <c r="B2439"/>
      <c r="C2439"/>
      <c r="D2439"/>
      <c r="E2439"/>
      <c r="F2439"/>
      <c r="G2439"/>
      <c r="H2439"/>
      <c r="I2439"/>
    </row>
    <row r="2440" spans="1:9">
      <c r="A2440"/>
      <c r="B2440"/>
      <c r="C2440"/>
      <c r="D2440"/>
      <c r="E2440"/>
      <c r="F2440"/>
      <c r="G2440"/>
      <c r="H2440"/>
      <c r="I2440"/>
    </row>
    <row r="2441" spans="1:9">
      <c r="A2441"/>
      <c r="B2441"/>
      <c r="C2441"/>
      <c r="D2441"/>
      <c r="E2441"/>
      <c r="F2441"/>
      <c r="G2441"/>
      <c r="H2441"/>
      <c r="I2441"/>
    </row>
    <row r="2442" spans="1:9">
      <c r="A2442"/>
      <c r="B2442"/>
      <c r="C2442"/>
      <c r="D2442"/>
      <c r="E2442"/>
      <c r="F2442"/>
      <c r="G2442"/>
      <c r="H2442"/>
      <c r="I2442"/>
    </row>
    <row r="2443" spans="1:9">
      <c r="A2443"/>
      <c r="B2443"/>
      <c r="C2443"/>
      <c r="D2443"/>
      <c r="E2443"/>
      <c r="F2443"/>
      <c r="G2443"/>
      <c r="H2443"/>
      <c r="I2443"/>
    </row>
    <row r="2444" spans="1:9">
      <c r="A2444"/>
      <c r="B2444"/>
      <c r="C2444"/>
      <c r="D2444"/>
      <c r="E2444"/>
      <c r="F2444"/>
      <c r="G2444"/>
      <c r="H2444"/>
      <c r="I2444"/>
    </row>
    <row r="2445" spans="1:9">
      <c r="A2445"/>
      <c r="B2445"/>
      <c r="C2445"/>
      <c r="D2445"/>
      <c r="E2445"/>
      <c r="F2445"/>
      <c r="G2445"/>
      <c r="H2445"/>
      <c r="I2445"/>
    </row>
    <row r="2446" spans="1:9">
      <c r="A2446"/>
      <c r="B2446"/>
      <c r="C2446"/>
      <c r="D2446"/>
      <c r="E2446"/>
      <c r="F2446"/>
      <c r="G2446"/>
      <c r="H2446"/>
      <c r="I2446"/>
    </row>
    <row r="2447" spans="1:9">
      <c r="A2447"/>
      <c r="B2447"/>
      <c r="C2447"/>
      <c r="D2447"/>
      <c r="E2447"/>
      <c r="F2447"/>
      <c r="G2447"/>
      <c r="H2447"/>
      <c r="I2447"/>
    </row>
    <row r="2448" spans="1:9">
      <c r="A2448"/>
      <c r="B2448"/>
      <c r="C2448"/>
      <c r="D2448"/>
      <c r="E2448"/>
      <c r="F2448"/>
      <c r="G2448"/>
      <c r="H2448"/>
      <c r="I2448"/>
    </row>
    <row r="2449" spans="1:9">
      <c r="A2449"/>
      <c r="B2449"/>
      <c r="C2449"/>
      <c r="D2449"/>
      <c r="E2449"/>
      <c r="F2449"/>
      <c r="G2449"/>
      <c r="H2449"/>
      <c r="I2449"/>
    </row>
    <row r="2450" spans="1:9">
      <c r="A2450"/>
      <c r="B2450"/>
      <c r="C2450"/>
      <c r="D2450"/>
      <c r="E2450"/>
      <c r="F2450"/>
      <c r="G2450"/>
      <c r="H2450"/>
      <c r="I2450"/>
    </row>
    <row r="2451" spans="1:9">
      <c r="A2451"/>
      <c r="B2451"/>
      <c r="C2451"/>
      <c r="D2451"/>
      <c r="E2451"/>
      <c r="F2451"/>
      <c r="G2451"/>
      <c r="H2451"/>
      <c r="I2451"/>
    </row>
    <row r="2452" spans="1:9">
      <c r="A2452"/>
      <c r="B2452"/>
      <c r="C2452"/>
      <c r="D2452"/>
      <c r="E2452"/>
      <c r="F2452"/>
      <c r="G2452"/>
      <c r="H2452"/>
      <c r="I2452"/>
    </row>
    <row r="2453" spans="1:9">
      <c r="A2453"/>
      <c r="B2453"/>
      <c r="C2453"/>
      <c r="D2453"/>
      <c r="E2453"/>
      <c r="F2453"/>
      <c r="G2453"/>
      <c r="H2453"/>
      <c r="I2453"/>
    </row>
    <row r="2454" spans="1:9">
      <c r="A2454"/>
      <c r="B2454"/>
      <c r="C2454"/>
      <c r="D2454"/>
      <c r="E2454"/>
      <c r="F2454"/>
      <c r="G2454"/>
      <c r="H2454"/>
      <c r="I2454"/>
    </row>
    <row r="2455" spans="1:9">
      <c r="A2455"/>
      <c r="B2455"/>
      <c r="C2455"/>
      <c r="D2455"/>
      <c r="E2455"/>
      <c r="F2455"/>
      <c r="G2455"/>
      <c r="H2455"/>
      <c r="I2455"/>
    </row>
    <row r="2456" spans="1:9">
      <c r="A2456"/>
      <c r="B2456"/>
      <c r="C2456"/>
      <c r="D2456"/>
      <c r="E2456"/>
      <c r="F2456"/>
      <c r="G2456"/>
      <c r="H2456"/>
      <c r="I2456"/>
    </row>
    <row r="2457" spans="1:9">
      <c r="A2457"/>
      <c r="B2457"/>
      <c r="C2457"/>
      <c r="D2457"/>
      <c r="E2457"/>
      <c r="F2457"/>
      <c r="G2457"/>
      <c r="H2457"/>
      <c r="I2457"/>
    </row>
    <row r="2458" spans="1:9">
      <c r="A2458"/>
      <c r="B2458"/>
      <c r="C2458"/>
      <c r="D2458"/>
      <c r="E2458"/>
      <c r="F2458"/>
      <c r="G2458"/>
      <c r="H2458"/>
      <c r="I2458"/>
    </row>
    <row r="2459" spans="1:9">
      <c r="A2459"/>
      <c r="B2459"/>
      <c r="C2459"/>
      <c r="D2459"/>
      <c r="E2459"/>
      <c r="F2459"/>
      <c r="G2459"/>
      <c r="H2459"/>
      <c r="I2459"/>
    </row>
    <row r="2460" spans="1:9">
      <c r="A2460"/>
      <c r="B2460"/>
      <c r="C2460"/>
      <c r="D2460"/>
      <c r="E2460"/>
      <c r="F2460"/>
      <c r="G2460"/>
      <c r="H2460"/>
      <c r="I2460"/>
    </row>
    <row r="2461" spans="1:9">
      <c r="A2461"/>
      <c r="B2461"/>
      <c r="C2461"/>
      <c r="D2461"/>
      <c r="E2461"/>
      <c r="F2461"/>
      <c r="G2461"/>
      <c r="H2461"/>
      <c r="I2461"/>
    </row>
    <row r="2462" spans="1:9">
      <c r="A2462"/>
      <c r="B2462"/>
      <c r="C2462"/>
      <c r="D2462"/>
      <c r="E2462"/>
      <c r="F2462"/>
      <c r="G2462"/>
      <c r="H2462"/>
      <c r="I2462"/>
    </row>
    <row r="2463" spans="1:9">
      <c r="A2463"/>
      <c r="B2463"/>
      <c r="C2463"/>
      <c r="D2463"/>
      <c r="E2463"/>
      <c r="F2463"/>
      <c r="G2463"/>
      <c r="H2463"/>
      <c r="I2463"/>
    </row>
    <row r="2464" spans="1:9">
      <c r="A2464"/>
      <c r="B2464"/>
      <c r="C2464"/>
      <c r="D2464"/>
      <c r="E2464"/>
      <c r="F2464"/>
      <c r="G2464"/>
      <c r="H2464"/>
      <c r="I2464"/>
    </row>
    <row r="2465" spans="1:9">
      <c r="A2465"/>
      <c r="B2465"/>
      <c r="C2465"/>
      <c r="D2465"/>
      <c r="E2465"/>
      <c r="F2465"/>
      <c r="G2465"/>
      <c r="H2465"/>
      <c r="I2465"/>
    </row>
    <row r="2466" spans="1:9">
      <c r="A2466"/>
      <c r="B2466"/>
      <c r="C2466"/>
      <c r="D2466"/>
      <c r="E2466"/>
      <c r="F2466"/>
      <c r="G2466"/>
      <c r="H2466"/>
      <c r="I2466"/>
    </row>
    <row r="2467" spans="1:9">
      <c r="A2467"/>
      <c r="B2467"/>
      <c r="C2467"/>
      <c r="D2467"/>
      <c r="E2467"/>
      <c r="F2467"/>
      <c r="G2467"/>
      <c r="H2467"/>
      <c r="I2467"/>
    </row>
    <row r="2468" spans="1:9">
      <c r="A2468"/>
      <c r="B2468"/>
      <c r="C2468"/>
      <c r="D2468"/>
      <c r="E2468"/>
      <c r="F2468"/>
      <c r="G2468"/>
      <c r="H2468"/>
      <c r="I2468"/>
    </row>
    <row r="2469" spans="1:9">
      <c r="A2469"/>
      <c r="B2469"/>
      <c r="C2469"/>
      <c r="D2469"/>
      <c r="E2469"/>
      <c r="F2469"/>
      <c r="G2469"/>
      <c r="H2469"/>
      <c r="I2469"/>
    </row>
    <row r="2470" spans="1:9">
      <c r="A2470"/>
      <c r="B2470"/>
      <c r="C2470"/>
      <c r="D2470"/>
      <c r="E2470"/>
      <c r="F2470"/>
      <c r="G2470"/>
      <c r="H2470"/>
      <c r="I2470"/>
    </row>
    <row r="2471" spans="1:9">
      <c r="A2471"/>
      <c r="B2471"/>
      <c r="C2471"/>
      <c r="D2471"/>
      <c r="E2471"/>
      <c r="F2471"/>
      <c r="G2471"/>
      <c r="H2471"/>
      <c r="I2471"/>
    </row>
    <row r="2472" spans="1:9">
      <c r="A2472"/>
      <c r="B2472"/>
      <c r="C2472"/>
      <c r="D2472"/>
      <c r="E2472"/>
      <c r="F2472"/>
      <c r="G2472"/>
      <c r="H2472"/>
      <c r="I2472"/>
    </row>
    <row r="2473" spans="1:9">
      <c r="A2473"/>
      <c r="B2473"/>
      <c r="C2473"/>
      <c r="D2473"/>
      <c r="E2473"/>
      <c r="F2473"/>
      <c r="G2473"/>
      <c r="H2473"/>
      <c r="I2473"/>
    </row>
    <row r="2474" spans="1:9">
      <c r="A2474"/>
      <c r="B2474"/>
      <c r="C2474"/>
      <c r="D2474"/>
      <c r="E2474"/>
      <c r="F2474"/>
      <c r="G2474"/>
      <c r="H2474"/>
      <c r="I2474"/>
    </row>
    <row r="2475" spans="1:9">
      <c r="A2475"/>
      <c r="B2475"/>
      <c r="C2475"/>
      <c r="D2475"/>
      <c r="E2475"/>
      <c r="F2475"/>
      <c r="G2475"/>
      <c r="H2475"/>
      <c r="I2475"/>
    </row>
    <row r="2476" spans="1:9">
      <c r="A2476"/>
      <c r="B2476"/>
      <c r="C2476"/>
      <c r="D2476"/>
      <c r="E2476"/>
      <c r="F2476"/>
      <c r="G2476"/>
      <c r="H2476"/>
      <c r="I2476"/>
    </row>
    <row r="2477" spans="1:9">
      <c r="A2477"/>
      <c r="B2477"/>
      <c r="C2477"/>
      <c r="D2477"/>
      <c r="E2477"/>
      <c r="F2477"/>
      <c r="G2477"/>
      <c r="H2477"/>
      <c r="I2477"/>
    </row>
    <row r="2478" spans="1:9">
      <c r="A2478"/>
      <c r="B2478"/>
      <c r="C2478"/>
      <c r="D2478"/>
      <c r="E2478"/>
      <c r="F2478"/>
      <c r="G2478"/>
      <c r="H2478"/>
      <c r="I2478"/>
    </row>
    <row r="2479" spans="1:9">
      <c r="A2479"/>
      <c r="B2479"/>
      <c r="C2479"/>
      <c r="D2479"/>
      <c r="E2479"/>
      <c r="F2479"/>
      <c r="G2479"/>
      <c r="H2479"/>
      <c r="I2479"/>
    </row>
    <row r="2480" spans="1:9">
      <c r="A2480"/>
      <c r="B2480"/>
      <c r="C2480"/>
      <c r="D2480"/>
      <c r="E2480"/>
      <c r="F2480"/>
      <c r="G2480"/>
      <c r="H2480"/>
      <c r="I2480"/>
    </row>
    <row r="2481" spans="1:9">
      <c r="A2481"/>
      <c r="B2481"/>
      <c r="C2481"/>
      <c r="D2481"/>
      <c r="E2481"/>
      <c r="F2481"/>
      <c r="G2481"/>
      <c r="H2481"/>
      <c r="I2481"/>
    </row>
    <row r="2482" spans="1:9">
      <c r="A2482"/>
      <c r="B2482"/>
      <c r="C2482"/>
      <c r="D2482"/>
      <c r="E2482"/>
      <c r="F2482"/>
      <c r="G2482"/>
      <c r="H2482"/>
      <c r="I2482"/>
    </row>
    <row r="2483" spans="1:9">
      <c r="A2483"/>
      <c r="B2483"/>
      <c r="C2483"/>
      <c r="D2483"/>
      <c r="E2483"/>
      <c r="F2483"/>
      <c r="G2483"/>
      <c r="H2483"/>
      <c r="I2483"/>
    </row>
    <row r="2484" spans="1:9">
      <c r="A2484"/>
      <c r="B2484"/>
      <c r="C2484"/>
      <c r="D2484"/>
      <c r="E2484"/>
      <c r="F2484"/>
      <c r="G2484"/>
      <c r="H2484"/>
      <c r="I2484"/>
    </row>
    <row r="2485" spans="1:9">
      <c r="A2485"/>
      <c r="B2485"/>
      <c r="C2485"/>
      <c r="D2485"/>
      <c r="E2485"/>
      <c r="F2485"/>
      <c r="G2485"/>
      <c r="H2485"/>
      <c r="I2485"/>
    </row>
    <row r="2486" spans="1:9">
      <c r="A2486"/>
      <c r="B2486"/>
      <c r="C2486"/>
      <c r="D2486"/>
      <c r="E2486"/>
      <c r="F2486"/>
      <c r="G2486"/>
      <c r="H2486"/>
      <c r="I2486"/>
    </row>
    <row r="2487" spans="1:9">
      <c r="A2487"/>
      <c r="B2487"/>
      <c r="C2487"/>
      <c r="D2487"/>
      <c r="E2487"/>
      <c r="F2487"/>
      <c r="G2487"/>
      <c r="H2487"/>
      <c r="I2487"/>
    </row>
    <row r="2488" spans="1:9">
      <c r="A2488"/>
      <c r="B2488"/>
      <c r="C2488"/>
      <c r="D2488"/>
      <c r="E2488"/>
      <c r="F2488"/>
      <c r="G2488"/>
      <c r="H2488"/>
      <c r="I2488"/>
    </row>
    <row r="2489" spans="1:9">
      <c r="A2489"/>
      <c r="B2489"/>
      <c r="C2489"/>
      <c r="D2489"/>
      <c r="E2489"/>
      <c r="F2489"/>
      <c r="G2489"/>
      <c r="H2489"/>
      <c r="I2489"/>
    </row>
    <row r="2490" spans="1:9">
      <c r="A2490"/>
      <c r="B2490"/>
      <c r="C2490"/>
      <c r="D2490"/>
      <c r="E2490"/>
      <c r="F2490"/>
      <c r="G2490"/>
      <c r="H2490"/>
      <c r="I2490"/>
    </row>
    <row r="2491" spans="1:9">
      <c r="A2491"/>
      <c r="B2491"/>
      <c r="C2491"/>
      <c r="D2491"/>
      <c r="E2491"/>
      <c r="F2491"/>
      <c r="G2491"/>
      <c r="H2491"/>
      <c r="I2491"/>
    </row>
    <row r="2492" spans="1:9">
      <c r="A2492"/>
      <c r="B2492"/>
      <c r="C2492"/>
      <c r="D2492"/>
      <c r="E2492"/>
      <c r="F2492"/>
      <c r="G2492"/>
      <c r="H2492"/>
      <c r="I2492"/>
    </row>
    <row r="2493" spans="1:9">
      <c r="A2493"/>
      <c r="B2493"/>
      <c r="C2493"/>
      <c r="D2493"/>
      <c r="E2493"/>
      <c r="F2493"/>
      <c r="G2493"/>
      <c r="H2493"/>
      <c r="I2493"/>
    </row>
    <row r="2494" spans="1:9">
      <c r="A2494"/>
      <c r="B2494"/>
      <c r="C2494"/>
      <c r="D2494"/>
      <c r="E2494"/>
      <c r="F2494"/>
      <c r="G2494"/>
      <c r="H2494"/>
      <c r="I2494"/>
    </row>
    <row r="2495" spans="1:9">
      <c r="A2495"/>
      <c r="B2495"/>
      <c r="C2495"/>
      <c r="D2495"/>
      <c r="E2495"/>
      <c r="F2495"/>
      <c r="G2495"/>
      <c r="H2495"/>
      <c r="I2495"/>
    </row>
    <row r="2496" spans="1:9">
      <c r="A2496"/>
      <c r="B2496"/>
      <c r="C2496"/>
      <c r="D2496"/>
      <c r="E2496"/>
      <c r="F2496"/>
      <c r="G2496"/>
      <c r="H2496"/>
      <c r="I2496"/>
    </row>
    <row r="2497" spans="1:9">
      <c r="A2497"/>
      <c r="B2497"/>
      <c r="C2497"/>
      <c r="D2497"/>
      <c r="E2497"/>
      <c r="F2497"/>
      <c r="G2497"/>
      <c r="H2497"/>
      <c r="I2497"/>
    </row>
    <row r="2498" spans="1:9">
      <c r="A2498"/>
      <c r="B2498"/>
      <c r="C2498"/>
      <c r="D2498"/>
      <c r="E2498"/>
      <c r="F2498"/>
      <c r="G2498"/>
      <c r="H2498"/>
      <c r="I2498"/>
    </row>
    <row r="2499" spans="1:9">
      <c r="A2499"/>
      <c r="B2499"/>
      <c r="C2499"/>
      <c r="D2499"/>
      <c r="E2499"/>
      <c r="F2499"/>
      <c r="G2499"/>
      <c r="H2499"/>
      <c r="I2499"/>
    </row>
    <row r="2500" spans="1:9">
      <c r="A2500"/>
      <c r="B2500"/>
      <c r="C2500"/>
      <c r="D2500"/>
      <c r="E2500"/>
      <c r="F2500"/>
      <c r="G2500"/>
      <c r="H2500"/>
      <c r="I2500"/>
    </row>
    <row r="2501" spans="1:9">
      <c r="A2501"/>
      <c r="B2501"/>
      <c r="C2501"/>
      <c r="D2501"/>
      <c r="E2501"/>
      <c r="F2501"/>
      <c r="G2501"/>
      <c r="H2501"/>
      <c r="I2501"/>
    </row>
    <row r="2502" spans="1:9">
      <c r="A2502"/>
      <c r="B2502"/>
      <c r="C2502"/>
      <c r="D2502"/>
      <c r="E2502"/>
      <c r="F2502"/>
      <c r="G2502"/>
      <c r="H2502"/>
      <c r="I2502"/>
    </row>
    <row r="2503" spans="1:9">
      <c r="A2503"/>
      <c r="B2503"/>
      <c r="C2503"/>
      <c r="D2503"/>
      <c r="E2503"/>
      <c r="F2503"/>
      <c r="G2503"/>
      <c r="H2503"/>
      <c r="I2503"/>
    </row>
    <row r="2504" spans="1:9">
      <c r="A2504"/>
      <c r="B2504"/>
      <c r="C2504"/>
      <c r="D2504"/>
      <c r="E2504"/>
      <c r="F2504"/>
      <c r="G2504"/>
      <c r="H2504"/>
      <c r="I2504"/>
    </row>
    <row r="2505" spans="1:9">
      <c r="A2505"/>
      <c r="B2505"/>
      <c r="C2505"/>
      <c r="D2505"/>
      <c r="E2505"/>
      <c r="F2505"/>
      <c r="G2505"/>
      <c r="H2505"/>
      <c r="I2505"/>
    </row>
    <row r="2506" spans="1:9">
      <c r="A2506"/>
      <c r="B2506"/>
      <c r="C2506"/>
      <c r="D2506"/>
      <c r="E2506"/>
      <c r="F2506"/>
      <c r="G2506"/>
      <c r="H2506"/>
      <c r="I2506"/>
    </row>
    <row r="2507" spans="1:9">
      <c r="A2507"/>
      <c r="B2507"/>
      <c r="C2507"/>
      <c r="D2507"/>
      <c r="E2507"/>
      <c r="F2507"/>
      <c r="G2507"/>
      <c r="H2507"/>
      <c r="I2507"/>
    </row>
    <row r="2508" spans="1:9">
      <c r="A2508"/>
      <c r="B2508"/>
      <c r="C2508"/>
      <c r="D2508"/>
      <c r="E2508"/>
      <c r="F2508"/>
      <c r="G2508"/>
      <c r="H2508"/>
      <c r="I2508"/>
    </row>
    <row r="2509" spans="1:9">
      <c r="A2509"/>
      <c r="B2509"/>
      <c r="C2509"/>
      <c r="D2509"/>
      <c r="E2509"/>
      <c r="F2509"/>
      <c r="G2509"/>
      <c r="H2509"/>
      <c r="I2509"/>
    </row>
    <row r="2510" spans="1:9">
      <c r="A2510"/>
      <c r="B2510"/>
      <c r="C2510"/>
      <c r="D2510"/>
      <c r="E2510"/>
      <c r="F2510"/>
      <c r="G2510"/>
      <c r="H2510"/>
      <c r="I2510"/>
    </row>
    <row r="2511" spans="1:9">
      <c r="A2511"/>
      <c r="B2511"/>
      <c r="C2511"/>
      <c r="D2511"/>
      <c r="E2511"/>
      <c r="F2511"/>
      <c r="G2511"/>
      <c r="H2511"/>
      <c r="I2511"/>
    </row>
    <row r="2512" spans="1:9">
      <c r="A2512"/>
      <c r="B2512"/>
      <c r="C2512"/>
      <c r="D2512"/>
      <c r="E2512"/>
      <c r="F2512"/>
      <c r="G2512"/>
      <c r="H2512"/>
      <c r="I2512"/>
    </row>
    <row r="2513" spans="1:9">
      <c r="A2513"/>
      <c r="B2513"/>
      <c r="C2513"/>
      <c r="D2513"/>
      <c r="E2513"/>
      <c r="F2513"/>
      <c r="G2513"/>
      <c r="H2513"/>
      <c r="I2513"/>
    </row>
    <row r="2514" spans="1:9">
      <c r="A2514"/>
      <c r="B2514"/>
      <c r="C2514"/>
      <c r="D2514"/>
      <c r="E2514"/>
      <c r="F2514"/>
      <c r="G2514"/>
      <c r="H2514"/>
      <c r="I2514"/>
    </row>
    <row r="2515" spans="1:9">
      <c r="A2515"/>
      <c r="B2515"/>
      <c r="C2515"/>
      <c r="D2515"/>
      <c r="E2515"/>
      <c r="F2515"/>
      <c r="G2515"/>
      <c r="H2515"/>
      <c r="I2515"/>
    </row>
    <row r="2516" spans="1:9">
      <c r="A2516"/>
      <c r="B2516"/>
      <c r="C2516"/>
      <c r="D2516"/>
      <c r="E2516"/>
      <c r="F2516"/>
      <c r="G2516"/>
      <c r="H2516"/>
      <c r="I2516"/>
    </row>
    <row r="2517" spans="1:9">
      <c r="A2517"/>
      <c r="B2517"/>
      <c r="C2517"/>
      <c r="D2517"/>
      <c r="E2517"/>
      <c r="F2517"/>
      <c r="G2517"/>
      <c r="H2517"/>
      <c r="I2517"/>
    </row>
    <row r="2518" spans="1:9">
      <c r="A2518"/>
      <c r="B2518"/>
      <c r="C2518"/>
      <c r="D2518"/>
      <c r="E2518"/>
      <c r="F2518"/>
      <c r="G2518"/>
      <c r="H2518"/>
      <c r="I2518"/>
    </row>
    <row r="2519" spans="1:9">
      <c r="A2519"/>
      <c r="B2519"/>
      <c r="C2519"/>
      <c r="D2519"/>
      <c r="E2519"/>
      <c r="F2519"/>
      <c r="G2519"/>
      <c r="H2519"/>
      <c r="I2519"/>
    </row>
    <row r="2520" spans="1:9">
      <c r="A2520"/>
      <c r="B2520"/>
      <c r="C2520"/>
      <c r="D2520"/>
      <c r="E2520"/>
      <c r="F2520"/>
      <c r="G2520"/>
      <c r="H2520"/>
      <c r="I2520"/>
    </row>
    <row r="2521" spans="1:9">
      <c r="A2521"/>
      <c r="B2521"/>
      <c r="C2521"/>
      <c r="D2521"/>
      <c r="E2521"/>
      <c r="F2521"/>
      <c r="G2521"/>
      <c r="H2521"/>
      <c r="I2521"/>
    </row>
    <row r="2522" spans="1:9">
      <c r="A2522"/>
      <c r="B2522"/>
      <c r="C2522"/>
      <c r="D2522"/>
      <c r="E2522"/>
      <c r="F2522"/>
      <c r="G2522"/>
      <c r="H2522"/>
      <c r="I2522"/>
    </row>
    <row r="2523" spans="1:9">
      <c r="A2523"/>
      <c r="B2523"/>
      <c r="C2523"/>
      <c r="D2523"/>
      <c r="E2523"/>
      <c r="F2523"/>
      <c r="G2523"/>
      <c r="H2523"/>
      <c r="I2523"/>
    </row>
    <row r="2524" spans="1:9">
      <c r="A2524"/>
      <c r="B2524"/>
      <c r="C2524"/>
      <c r="D2524"/>
      <c r="E2524"/>
      <c r="F2524"/>
      <c r="G2524"/>
      <c r="H2524"/>
      <c r="I2524"/>
    </row>
    <row r="2525" spans="1:9">
      <c r="A2525"/>
      <c r="B2525"/>
      <c r="C2525"/>
      <c r="D2525"/>
      <c r="E2525"/>
      <c r="F2525"/>
      <c r="G2525"/>
      <c r="H2525"/>
      <c r="I2525"/>
    </row>
    <row r="2526" spans="1:9">
      <c r="A2526"/>
      <c r="B2526"/>
      <c r="C2526"/>
      <c r="D2526"/>
      <c r="E2526"/>
      <c r="F2526"/>
      <c r="G2526"/>
      <c r="H2526"/>
      <c r="I2526"/>
    </row>
    <row r="2527" spans="1:9">
      <c r="A2527"/>
      <c r="B2527"/>
      <c r="C2527"/>
      <c r="D2527"/>
      <c r="E2527"/>
      <c r="F2527"/>
      <c r="G2527"/>
      <c r="H2527"/>
      <c r="I2527"/>
    </row>
    <row r="2528" spans="1:9">
      <c r="A2528"/>
      <c r="B2528"/>
      <c r="C2528"/>
      <c r="D2528"/>
      <c r="E2528"/>
      <c r="F2528"/>
      <c r="G2528"/>
      <c r="H2528"/>
      <c r="I2528"/>
    </row>
    <row r="2529" spans="1:9">
      <c r="A2529"/>
      <c r="B2529"/>
      <c r="C2529"/>
      <c r="D2529"/>
      <c r="E2529"/>
      <c r="F2529"/>
      <c r="G2529"/>
      <c r="H2529"/>
      <c r="I2529"/>
    </row>
    <row r="2530" spans="1:9">
      <c r="A2530"/>
      <c r="B2530"/>
      <c r="C2530"/>
      <c r="D2530"/>
      <c r="E2530"/>
      <c r="F2530"/>
      <c r="G2530"/>
      <c r="H2530"/>
      <c r="I2530"/>
    </row>
    <row r="2531" spans="1:9">
      <c r="A2531"/>
      <c r="B2531"/>
      <c r="C2531"/>
      <c r="D2531"/>
      <c r="E2531"/>
      <c r="F2531"/>
      <c r="G2531"/>
      <c r="H2531"/>
      <c r="I2531"/>
    </row>
    <row r="2532" spans="1:9">
      <c r="A2532"/>
      <c r="B2532"/>
      <c r="C2532"/>
      <c r="D2532"/>
      <c r="E2532"/>
      <c r="F2532"/>
      <c r="G2532"/>
      <c r="H2532"/>
      <c r="I2532"/>
    </row>
    <row r="2533" spans="1:9">
      <c r="A2533"/>
      <c r="B2533"/>
      <c r="C2533"/>
      <c r="D2533"/>
      <c r="E2533"/>
      <c r="F2533"/>
      <c r="G2533"/>
      <c r="H2533"/>
      <c r="I2533"/>
    </row>
    <row r="2534" spans="1:9">
      <c r="A2534"/>
      <c r="B2534"/>
      <c r="C2534"/>
      <c r="D2534"/>
      <c r="E2534"/>
      <c r="F2534"/>
      <c r="G2534"/>
      <c r="H2534"/>
      <c r="I2534"/>
    </row>
    <row r="2535" spans="1:9">
      <c r="A2535"/>
      <c r="B2535"/>
      <c r="C2535"/>
      <c r="D2535"/>
      <c r="E2535"/>
      <c r="F2535"/>
      <c r="G2535"/>
      <c r="H2535"/>
      <c r="I2535"/>
    </row>
    <row r="2536" spans="1:9">
      <c r="A2536"/>
      <c r="B2536"/>
      <c r="C2536"/>
      <c r="D2536"/>
      <c r="E2536"/>
      <c r="F2536"/>
      <c r="G2536"/>
      <c r="H2536"/>
      <c r="I2536"/>
    </row>
    <row r="2537" spans="1:9">
      <c r="A2537"/>
      <c r="B2537"/>
      <c r="C2537"/>
      <c r="D2537"/>
      <c r="E2537"/>
      <c r="F2537"/>
      <c r="G2537"/>
      <c r="H2537"/>
      <c r="I2537"/>
    </row>
    <row r="2538" spans="1:9">
      <c r="A2538"/>
      <c r="B2538"/>
      <c r="C2538"/>
      <c r="D2538"/>
      <c r="E2538"/>
      <c r="F2538"/>
      <c r="G2538"/>
      <c r="H2538"/>
      <c r="I2538"/>
    </row>
    <row r="2539" spans="1:9">
      <c r="A2539"/>
      <c r="B2539"/>
      <c r="C2539"/>
      <c r="D2539"/>
      <c r="E2539"/>
      <c r="F2539"/>
      <c r="G2539"/>
      <c r="H2539"/>
      <c r="I2539"/>
    </row>
    <row r="2540" spans="1:9">
      <c r="A2540"/>
      <c r="B2540"/>
      <c r="C2540"/>
      <c r="D2540"/>
      <c r="E2540"/>
      <c r="F2540"/>
      <c r="G2540"/>
      <c r="H2540"/>
      <c r="I2540"/>
    </row>
    <row r="2541" spans="1:9">
      <c r="A2541"/>
      <c r="B2541"/>
      <c r="C2541"/>
      <c r="D2541"/>
      <c r="E2541"/>
      <c r="F2541"/>
      <c r="G2541"/>
      <c r="H2541"/>
      <c r="I2541"/>
    </row>
    <row r="2542" spans="1:9">
      <c r="A2542"/>
      <c r="B2542"/>
      <c r="C2542"/>
      <c r="D2542"/>
      <c r="E2542"/>
      <c r="F2542"/>
      <c r="G2542"/>
      <c r="H2542"/>
      <c r="I2542"/>
    </row>
    <row r="2543" spans="1:9">
      <c r="A2543"/>
      <c r="B2543"/>
      <c r="C2543"/>
      <c r="D2543"/>
      <c r="E2543"/>
      <c r="F2543"/>
      <c r="G2543"/>
      <c r="H2543"/>
      <c r="I2543"/>
    </row>
    <row r="2544" spans="1:9">
      <c r="A2544"/>
      <c r="B2544"/>
      <c r="C2544"/>
      <c r="D2544"/>
      <c r="E2544"/>
      <c r="F2544"/>
      <c r="G2544"/>
      <c r="H2544"/>
      <c r="I2544"/>
    </row>
    <row r="2545" spans="1:9">
      <c r="A2545"/>
      <c r="B2545"/>
      <c r="C2545"/>
      <c r="D2545"/>
      <c r="E2545"/>
      <c r="F2545"/>
      <c r="G2545"/>
      <c r="H2545"/>
      <c r="I2545"/>
    </row>
    <row r="2546" spans="1:9">
      <c r="A2546"/>
      <c r="B2546"/>
      <c r="C2546"/>
      <c r="D2546"/>
      <c r="E2546"/>
      <c r="F2546"/>
      <c r="G2546"/>
      <c r="H2546"/>
      <c r="I2546"/>
    </row>
    <row r="2547" spans="1:9">
      <c r="A2547"/>
      <c r="B2547"/>
      <c r="C2547"/>
      <c r="D2547"/>
      <c r="E2547"/>
      <c r="F2547"/>
      <c r="G2547"/>
      <c r="H2547"/>
      <c r="I2547"/>
    </row>
    <row r="2548" spans="1:9">
      <c r="A2548"/>
      <c r="B2548"/>
      <c r="C2548"/>
      <c r="D2548"/>
      <c r="E2548"/>
      <c r="F2548"/>
      <c r="G2548"/>
      <c r="H2548"/>
      <c r="I2548"/>
    </row>
    <row r="2549" spans="1:9">
      <c r="A2549"/>
      <c r="B2549"/>
      <c r="C2549"/>
      <c r="D2549"/>
      <c r="E2549"/>
      <c r="F2549"/>
      <c r="G2549"/>
      <c r="H2549"/>
      <c r="I2549"/>
    </row>
    <row r="2550" spans="1:9">
      <c r="A2550"/>
      <c r="B2550"/>
      <c r="C2550"/>
      <c r="D2550"/>
      <c r="E2550"/>
      <c r="F2550"/>
      <c r="G2550"/>
      <c r="H2550"/>
      <c r="I2550"/>
    </row>
    <row r="2551" spans="1:9">
      <c r="A2551"/>
      <c r="B2551"/>
      <c r="C2551"/>
      <c r="D2551"/>
      <c r="E2551"/>
      <c r="F2551"/>
      <c r="G2551"/>
      <c r="H2551"/>
      <c r="I2551"/>
    </row>
    <row r="2552" spans="1:9">
      <c r="A2552"/>
      <c r="B2552"/>
      <c r="C2552"/>
      <c r="D2552"/>
      <c r="E2552"/>
      <c r="F2552"/>
      <c r="G2552"/>
      <c r="H2552"/>
      <c r="I2552"/>
    </row>
    <row r="2553" spans="1:9">
      <c r="A2553"/>
      <c r="B2553"/>
      <c r="C2553"/>
      <c r="D2553"/>
      <c r="E2553"/>
      <c r="F2553"/>
      <c r="G2553"/>
      <c r="H2553"/>
      <c r="I2553"/>
    </row>
    <row r="2554" spans="1:9">
      <c r="A2554"/>
      <c r="B2554"/>
      <c r="C2554"/>
      <c r="D2554"/>
      <c r="E2554"/>
      <c r="F2554"/>
      <c r="G2554"/>
      <c r="H2554"/>
      <c r="I2554"/>
    </row>
    <row r="2555" spans="1:9">
      <c r="A2555"/>
      <c r="B2555"/>
      <c r="C2555"/>
      <c r="D2555"/>
      <c r="E2555"/>
      <c r="F2555"/>
      <c r="G2555"/>
      <c r="H2555"/>
      <c r="I2555"/>
    </row>
    <row r="2556" spans="1:9">
      <c r="A2556"/>
      <c r="B2556"/>
      <c r="C2556"/>
      <c r="D2556"/>
      <c r="E2556"/>
      <c r="F2556"/>
      <c r="G2556"/>
      <c r="H2556"/>
      <c r="I2556"/>
    </row>
    <row r="2557" spans="1:9">
      <c r="A2557"/>
      <c r="B2557"/>
      <c r="C2557"/>
      <c r="D2557"/>
      <c r="E2557"/>
      <c r="F2557"/>
      <c r="G2557"/>
      <c r="H2557"/>
      <c r="I2557"/>
    </row>
    <row r="2558" spans="1:9">
      <c r="A2558"/>
      <c r="B2558"/>
      <c r="C2558"/>
      <c r="D2558"/>
      <c r="E2558"/>
      <c r="F2558"/>
      <c r="G2558"/>
      <c r="H2558"/>
      <c r="I2558"/>
    </row>
    <row r="2559" spans="1:9">
      <c r="A2559"/>
      <c r="B2559"/>
      <c r="C2559"/>
      <c r="D2559"/>
      <c r="E2559"/>
      <c r="F2559"/>
      <c r="G2559"/>
      <c r="H2559"/>
      <c r="I2559"/>
    </row>
    <row r="2560" spans="1:9">
      <c r="A2560"/>
      <c r="B2560"/>
      <c r="C2560"/>
      <c r="D2560"/>
      <c r="E2560"/>
      <c r="F2560"/>
      <c r="G2560"/>
      <c r="H2560"/>
      <c r="I2560"/>
    </row>
    <row r="2561" spans="1:9">
      <c r="A2561"/>
      <c r="B2561"/>
      <c r="C2561"/>
      <c r="D2561"/>
      <c r="E2561"/>
      <c r="F2561"/>
      <c r="G2561"/>
      <c r="H2561"/>
      <c r="I2561"/>
    </row>
    <row r="2562" spans="1:9">
      <c r="A2562"/>
      <c r="B2562"/>
      <c r="C2562"/>
      <c r="D2562"/>
      <c r="E2562"/>
      <c r="F2562"/>
      <c r="G2562"/>
      <c r="H2562"/>
      <c r="I2562"/>
    </row>
    <row r="2563" spans="1:9">
      <c r="A2563"/>
      <c r="B2563"/>
      <c r="C2563"/>
      <c r="D2563"/>
      <c r="E2563"/>
      <c r="F2563"/>
      <c r="G2563"/>
      <c r="H2563"/>
      <c r="I2563"/>
    </row>
    <row r="2564" spans="1:9">
      <c r="A2564"/>
      <c r="B2564"/>
      <c r="C2564"/>
      <c r="D2564"/>
      <c r="E2564"/>
      <c r="F2564"/>
      <c r="G2564"/>
      <c r="H2564"/>
      <c r="I2564"/>
    </row>
    <row r="2565" spans="1:9">
      <c r="A2565"/>
      <c r="B2565"/>
      <c r="C2565"/>
      <c r="D2565"/>
      <c r="E2565"/>
      <c r="F2565"/>
      <c r="G2565"/>
      <c r="H2565"/>
      <c r="I2565"/>
    </row>
    <row r="2566" spans="1:9">
      <c r="A2566"/>
      <c r="B2566"/>
      <c r="C2566"/>
      <c r="D2566"/>
      <c r="E2566"/>
      <c r="F2566"/>
      <c r="G2566"/>
      <c r="H2566"/>
      <c r="I2566"/>
    </row>
    <row r="2567" spans="1:9">
      <c r="A2567"/>
      <c r="B2567"/>
      <c r="C2567"/>
      <c r="D2567"/>
      <c r="E2567"/>
      <c r="F2567"/>
      <c r="G2567"/>
      <c r="H2567"/>
      <c r="I2567"/>
    </row>
    <row r="2568" spans="1:9">
      <c r="A2568"/>
      <c r="B2568"/>
      <c r="C2568"/>
      <c r="D2568"/>
      <c r="E2568"/>
      <c r="F2568"/>
      <c r="G2568"/>
      <c r="H2568"/>
      <c r="I2568"/>
    </row>
    <row r="2569" spans="1:9">
      <c r="A2569"/>
      <c r="B2569"/>
      <c r="C2569"/>
      <c r="D2569"/>
      <c r="E2569"/>
      <c r="F2569"/>
      <c r="G2569"/>
      <c r="H2569"/>
      <c r="I2569"/>
    </row>
    <row r="2570" spans="1:9">
      <c r="A2570"/>
      <c r="B2570"/>
      <c r="C2570"/>
      <c r="D2570"/>
      <c r="E2570"/>
      <c r="F2570"/>
      <c r="G2570"/>
      <c r="H2570"/>
      <c r="I2570"/>
    </row>
    <row r="2571" spans="1:9">
      <c r="A2571"/>
      <c r="B2571"/>
      <c r="C2571"/>
      <c r="D2571"/>
      <c r="E2571"/>
      <c r="F2571"/>
      <c r="G2571"/>
      <c r="H2571"/>
      <c r="I2571"/>
    </row>
    <row r="2572" spans="1:9">
      <c r="A2572"/>
      <c r="B2572"/>
      <c r="C2572"/>
      <c r="D2572"/>
      <c r="E2572"/>
      <c r="F2572"/>
      <c r="G2572"/>
      <c r="H2572"/>
      <c r="I2572"/>
    </row>
    <row r="2573" spans="1:9">
      <c r="A2573"/>
      <c r="B2573"/>
      <c r="C2573"/>
      <c r="D2573"/>
      <c r="E2573"/>
      <c r="F2573"/>
      <c r="G2573"/>
      <c r="H2573"/>
      <c r="I2573"/>
    </row>
    <row r="2574" spans="1:9">
      <c r="A2574"/>
      <c r="B2574"/>
      <c r="C2574"/>
      <c r="D2574"/>
      <c r="E2574"/>
      <c r="F2574"/>
      <c r="G2574"/>
      <c r="H2574"/>
      <c r="I2574"/>
    </row>
    <row r="2575" spans="1:9">
      <c r="A2575"/>
      <c r="B2575"/>
      <c r="C2575"/>
      <c r="D2575"/>
      <c r="E2575"/>
      <c r="F2575"/>
      <c r="G2575"/>
      <c r="H2575"/>
      <c r="I2575"/>
    </row>
    <row r="2576" spans="1:9">
      <c r="A2576"/>
      <c r="B2576"/>
      <c r="C2576"/>
      <c r="D2576"/>
      <c r="E2576"/>
      <c r="F2576"/>
      <c r="G2576"/>
      <c r="H2576"/>
      <c r="I2576"/>
    </row>
    <row r="2577" spans="1:9">
      <c r="A2577"/>
      <c r="B2577"/>
      <c r="C2577"/>
      <c r="D2577"/>
      <c r="E2577"/>
      <c r="F2577"/>
      <c r="G2577"/>
      <c r="H2577"/>
      <c r="I2577"/>
    </row>
    <row r="2578" spans="1:9">
      <c r="A2578"/>
      <c r="B2578"/>
      <c r="C2578"/>
      <c r="D2578"/>
      <c r="E2578"/>
      <c r="F2578"/>
      <c r="G2578"/>
      <c r="H2578"/>
      <c r="I2578"/>
    </row>
    <row r="2579" spans="1:9">
      <c r="A2579"/>
      <c r="B2579"/>
      <c r="C2579"/>
      <c r="D2579"/>
      <c r="E2579"/>
      <c r="F2579"/>
      <c r="G2579"/>
      <c r="H2579"/>
      <c r="I2579"/>
    </row>
    <row r="2580" spans="1:9">
      <c r="A2580"/>
      <c r="B2580"/>
      <c r="C2580"/>
      <c r="D2580"/>
      <c r="E2580"/>
      <c r="F2580"/>
      <c r="G2580"/>
      <c r="H2580"/>
      <c r="I2580"/>
    </row>
    <row r="2581" spans="1:9">
      <c r="A2581"/>
      <c r="B2581"/>
      <c r="C2581"/>
      <c r="D2581"/>
      <c r="E2581"/>
      <c r="F2581"/>
      <c r="G2581"/>
      <c r="H2581"/>
      <c r="I2581"/>
    </row>
    <row r="2582" spans="1:9">
      <c r="A2582"/>
      <c r="B2582"/>
      <c r="C2582"/>
      <c r="D2582"/>
      <c r="E2582"/>
      <c r="F2582"/>
      <c r="G2582"/>
      <c r="H2582"/>
      <c r="I2582"/>
    </row>
    <row r="2583" spans="1:9">
      <c r="A2583"/>
      <c r="B2583"/>
      <c r="C2583"/>
      <c r="D2583"/>
      <c r="E2583"/>
      <c r="F2583"/>
      <c r="G2583"/>
      <c r="H2583"/>
      <c r="I2583"/>
    </row>
    <row r="2584" spans="1:9">
      <c r="A2584"/>
      <c r="B2584"/>
      <c r="C2584"/>
      <c r="D2584"/>
      <c r="E2584"/>
      <c r="F2584"/>
      <c r="G2584"/>
      <c r="H2584"/>
      <c r="I2584"/>
    </row>
    <row r="2585" spans="1:9">
      <c r="A2585"/>
      <c r="B2585"/>
      <c r="C2585"/>
      <c r="D2585"/>
      <c r="E2585"/>
      <c r="F2585"/>
      <c r="G2585"/>
      <c r="H2585"/>
      <c r="I2585"/>
    </row>
    <row r="2586" spans="1:9">
      <c r="A2586"/>
      <c r="B2586"/>
      <c r="C2586"/>
      <c r="D2586"/>
      <c r="E2586"/>
      <c r="F2586"/>
      <c r="G2586"/>
      <c r="H2586"/>
      <c r="I2586"/>
    </row>
    <row r="2587" spans="1:9">
      <c r="A2587"/>
      <c r="B2587"/>
      <c r="C2587"/>
      <c r="D2587"/>
      <c r="E2587"/>
      <c r="F2587"/>
      <c r="G2587"/>
      <c r="H2587"/>
      <c r="I2587"/>
    </row>
    <row r="2588" spans="1:9">
      <c r="A2588"/>
      <c r="B2588"/>
      <c r="C2588"/>
      <c r="D2588"/>
      <c r="E2588"/>
      <c r="F2588"/>
      <c r="G2588"/>
      <c r="H2588"/>
      <c r="I2588"/>
    </row>
    <row r="2589" spans="1:9">
      <c r="A2589"/>
      <c r="B2589"/>
      <c r="C2589"/>
      <c r="D2589"/>
      <c r="E2589"/>
      <c r="F2589"/>
      <c r="G2589"/>
      <c r="H2589"/>
      <c r="I2589"/>
    </row>
    <row r="2590" spans="1:9">
      <c r="A2590"/>
      <c r="B2590"/>
      <c r="C2590"/>
      <c r="D2590"/>
      <c r="E2590"/>
      <c r="F2590"/>
      <c r="G2590"/>
      <c r="H2590"/>
      <c r="I2590"/>
    </row>
    <row r="2591" spans="1:9">
      <c r="A2591"/>
      <c r="B2591"/>
      <c r="C2591"/>
      <c r="D2591"/>
      <c r="E2591"/>
      <c r="F2591"/>
      <c r="G2591"/>
      <c r="H2591"/>
      <c r="I2591"/>
    </row>
    <row r="2592" spans="1:9">
      <c r="A2592"/>
      <c r="B2592"/>
      <c r="C2592"/>
      <c r="D2592"/>
      <c r="E2592"/>
      <c r="F2592"/>
      <c r="G2592"/>
      <c r="H2592"/>
      <c r="I2592"/>
    </row>
    <row r="2593" spans="1:9">
      <c r="A2593"/>
      <c r="B2593"/>
      <c r="C2593"/>
      <c r="D2593"/>
      <c r="E2593"/>
      <c r="F2593"/>
      <c r="G2593"/>
      <c r="H2593"/>
      <c r="I2593"/>
    </row>
    <row r="2594" spans="1:9">
      <c r="A2594"/>
      <c r="B2594"/>
      <c r="C2594"/>
      <c r="D2594"/>
      <c r="E2594"/>
      <c r="F2594"/>
      <c r="G2594"/>
      <c r="H2594"/>
      <c r="I2594"/>
    </row>
    <row r="2595" spans="1:9">
      <c r="A2595"/>
      <c r="B2595"/>
      <c r="C2595"/>
      <c r="D2595"/>
      <c r="E2595"/>
      <c r="F2595"/>
      <c r="G2595"/>
      <c r="H2595"/>
      <c r="I2595"/>
    </row>
    <row r="2596" spans="1:9">
      <c r="A2596"/>
      <c r="B2596"/>
      <c r="C2596"/>
      <c r="D2596"/>
      <c r="E2596"/>
      <c r="F2596"/>
      <c r="G2596"/>
      <c r="H2596"/>
      <c r="I2596"/>
    </row>
    <row r="2597" spans="1:9">
      <c r="A2597"/>
      <c r="B2597"/>
      <c r="C2597"/>
      <c r="D2597"/>
      <c r="E2597"/>
      <c r="F2597"/>
      <c r="G2597"/>
      <c r="H2597"/>
      <c r="I2597"/>
    </row>
    <row r="2598" spans="1:9">
      <c r="A2598"/>
      <c r="B2598"/>
      <c r="C2598"/>
      <c r="D2598"/>
      <c r="E2598"/>
      <c r="F2598"/>
      <c r="G2598"/>
      <c r="H2598"/>
      <c r="I2598"/>
    </row>
    <row r="2599" spans="1:9">
      <c r="A2599"/>
      <c r="B2599"/>
      <c r="C2599"/>
      <c r="D2599"/>
      <c r="E2599"/>
      <c r="F2599"/>
      <c r="G2599"/>
      <c r="H2599"/>
      <c r="I2599"/>
    </row>
    <row r="2600" spans="1:9">
      <c r="A2600"/>
      <c r="B2600"/>
      <c r="C2600"/>
      <c r="D2600"/>
      <c r="E2600"/>
      <c r="F2600"/>
      <c r="G2600"/>
      <c r="H2600"/>
      <c r="I2600"/>
    </row>
    <row r="2601" spans="1:9">
      <c r="A2601"/>
      <c r="B2601"/>
      <c r="C2601"/>
      <c r="D2601"/>
      <c r="E2601"/>
      <c r="F2601"/>
      <c r="G2601"/>
      <c r="H2601"/>
      <c r="I2601"/>
    </row>
    <row r="2602" spans="1:9">
      <c r="A2602"/>
      <c r="B2602"/>
      <c r="C2602"/>
      <c r="D2602"/>
      <c r="E2602"/>
      <c r="F2602"/>
      <c r="G2602"/>
      <c r="H2602"/>
      <c r="I2602"/>
    </row>
    <row r="2603" spans="1:9">
      <c r="A2603"/>
      <c r="B2603"/>
      <c r="C2603"/>
      <c r="D2603"/>
      <c r="E2603"/>
      <c r="F2603"/>
      <c r="G2603"/>
      <c r="H2603"/>
      <c r="I2603"/>
    </row>
    <row r="2604" spans="1:9">
      <c r="A2604"/>
      <c r="B2604"/>
      <c r="C2604"/>
      <c r="D2604"/>
      <c r="E2604"/>
      <c r="F2604"/>
      <c r="G2604"/>
      <c r="H2604"/>
      <c r="I2604"/>
    </row>
    <row r="2605" spans="1:9">
      <c r="A2605"/>
      <c r="B2605"/>
      <c r="C2605"/>
      <c r="D2605"/>
      <c r="E2605"/>
      <c r="F2605"/>
      <c r="G2605"/>
      <c r="H2605"/>
      <c r="I2605"/>
    </row>
    <row r="2606" spans="1:9">
      <c r="A2606"/>
      <c r="B2606"/>
      <c r="C2606"/>
      <c r="D2606"/>
      <c r="E2606"/>
      <c r="F2606"/>
      <c r="G2606"/>
      <c r="H2606"/>
      <c r="I2606"/>
    </row>
    <row r="2607" spans="1:9">
      <c r="A2607"/>
      <c r="B2607"/>
      <c r="C2607"/>
      <c r="D2607"/>
      <c r="E2607"/>
      <c r="F2607"/>
      <c r="G2607"/>
      <c r="H2607"/>
      <c r="I2607"/>
    </row>
    <row r="2608" spans="1:9">
      <c r="A2608"/>
      <c r="B2608"/>
      <c r="C2608"/>
      <c r="D2608"/>
      <c r="E2608"/>
      <c r="F2608"/>
      <c r="G2608"/>
      <c r="H2608"/>
      <c r="I2608"/>
    </row>
    <row r="2609" spans="1:9">
      <c r="A2609"/>
      <c r="B2609"/>
      <c r="C2609"/>
      <c r="D2609"/>
      <c r="E2609"/>
      <c r="F2609"/>
      <c r="G2609"/>
      <c r="H2609"/>
      <c r="I2609"/>
    </row>
    <row r="2610" spans="1:9">
      <c r="A2610"/>
      <c r="B2610"/>
      <c r="C2610"/>
      <c r="D2610"/>
      <c r="E2610"/>
      <c r="F2610"/>
      <c r="G2610"/>
      <c r="H2610"/>
      <c r="I2610"/>
    </row>
    <row r="2611" spans="1:9">
      <c r="A2611"/>
      <c r="B2611"/>
      <c r="C2611"/>
      <c r="D2611"/>
      <c r="E2611"/>
      <c r="F2611"/>
      <c r="G2611"/>
      <c r="H2611"/>
      <c r="I2611"/>
    </row>
    <row r="2612" spans="1:9">
      <c r="A2612"/>
      <c r="B2612"/>
      <c r="C2612"/>
      <c r="D2612"/>
      <c r="E2612"/>
      <c r="F2612"/>
      <c r="G2612"/>
      <c r="H2612"/>
      <c r="I2612"/>
    </row>
    <row r="2613" spans="1:9">
      <c r="A2613"/>
      <c r="B2613"/>
      <c r="C2613"/>
      <c r="D2613"/>
      <c r="E2613"/>
      <c r="F2613"/>
      <c r="G2613"/>
      <c r="H2613"/>
      <c r="I2613"/>
    </row>
    <row r="2614" spans="1:9">
      <c r="A2614"/>
      <c r="B2614"/>
      <c r="C2614"/>
      <c r="D2614"/>
      <c r="E2614"/>
      <c r="F2614"/>
      <c r="G2614"/>
      <c r="H2614"/>
      <c r="I2614"/>
    </row>
    <row r="2615" spans="1:9">
      <c r="A2615"/>
      <c r="B2615"/>
      <c r="C2615"/>
      <c r="D2615"/>
      <c r="E2615"/>
      <c r="F2615"/>
      <c r="G2615"/>
      <c r="H2615"/>
      <c r="I2615"/>
    </row>
    <row r="2616" spans="1:9">
      <c r="A2616"/>
      <c r="B2616"/>
      <c r="C2616"/>
      <c r="D2616"/>
      <c r="E2616"/>
      <c r="F2616"/>
      <c r="G2616"/>
      <c r="H2616"/>
      <c r="I2616"/>
    </row>
    <row r="2617" spans="1:9">
      <c r="A2617"/>
      <c r="B2617"/>
      <c r="C2617"/>
      <c r="D2617"/>
      <c r="E2617"/>
      <c r="F2617"/>
      <c r="G2617"/>
      <c r="H2617"/>
      <c r="I2617"/>
    </row>
    <row r="2618" spans="1:9">
      <c r="A2618"/>
      <c r="B2618"/>
      <c r="C2618"/>
      <c r="D2618"/>
      <c r="E2618"/>
      <c r="F2618"/>
      <c r="G2618"/>
      <c r="H2618"/>
      <c r="I2618"/>
    </row>
    <row r="2619" spans="1:9">
      <c r="A2619"/>
      <c r="B2619"/>
      <c r="C2619"/>
      <c r="D2619"/>
      <c r="E2619"/>
      <c r="F2619"/>
      <c r="G2619"/>
      <c r="H2619"/>
      <c r="I2619"/>
    </row>
    <row r="2620" spans="1:9">
      <c r="A2620"/>
      <c r="B2620"/>
      <c r="C2620"/>
      <c r="D2620"/>
      <c r="E2620"/>
      <c r="F2620"/>
      <c r="G2620"/>
      <c r="H2620"/>
      <c r="I2620"/>
    </row>
    <row r="2621" spans="1:9">
      <c r="A2621"/>
      <c r="B2621"/>
      <c r="C2621"/>
      <c r="D2621"/>
      <c r="E2621"/>
      <c r="F2621"/>
      <c r="G2621"/>
      <c r="H2621"/>
      <c r="I2621"/>
    </row>
    <row r="2622" spans="1:9">
      <c r="A2622"/>
      <c r="B2622"/>
      <c r="C2622"/>
      <c r="D2622"/>
      <c r="E2622"/>
      <c r="F2622"/>
      <c r="G2622"/>
      <c r="H2622"/>
      <c r="I2622"/>
    </row>
    <row r="2623" spans="1:9">
      <c r="A2623"/>
      <c r="B2623"/>
      <c r="C2623"/>
      <c r="D2623"/>
      <c r="E2623"/>
      <c r="F2623"/>
      <c r="G2623"/>
      <c r="H2623"/>
      <c r="I2623"/>
    </row>
    <row r="2624" spans="1:9">
      <c r="A2624"/>
      <c r="B2624"/>
      <c r="C2624"/>
      <c r="D2624"/>
      <c r="E2624"/>
      <c r="F2624"/>
      <c r="G2624"/>
      <c r="H2624"/>
      <c r="I2624"/>
    </row>
    <row r="2625" spans="1:9">
      <c r="A2625"/>
      <c r="B2625"/>
      <c r="C2625"/>
      <c r="D2625"/>
      <c r="E2625"/>
      <c r="F2625"/>
      <c r="G2625"/>
      <c r="H2625"/>
      <c r="I2625"/>
    </row>
    <row r="2626" spans="1:9">
      <c r="A2626"/>
      <c r="B2626"/>
      <c r="C2626"/>
      <c r="D2626"/>
      <c r="E2626"/>
      <c r="F2626"/>
      <c r="G2626"/>
      <c r="H2626"/>
      <c r="I2626"/>
    </row>
    <row r="2627" spans="1:9">
      <c r="A2627"/>
      <c r="B2627"/>
      <c r="C2627"/>
      <c r="D2627"/>
      <c r="E2627"/>
      <c r="F2627"/>
      <c r="G2627"/>
      <c r="H2627"/>
      <c r="I2627"/>
    </row>
    <row r="2628" spans="1:9">
      <c r="A2628"/>
      <c r="B2628"/>
      <c r="C2628"/>
      <c r="D2628"/>
      <c r="E2628"/>
      <c r="F2628"/>
      <c r="G2628"/>
      <c r="H2628"/>
      <c r="I2628"/>
    </row>
    <row r="2629" spans="1:9">
      <c r="A2629"/>
      <c r="B2629"/>
      <c r="C2629"/>
      <c r="D2629"/>
      <c r="E2629"/>
      <c r="F2629"/>
      <c r="G2629"/>
      <c r="H2629"/>
      <c r="I2629"/>
    </row>
    <row r="2630" spans="1:9">
      <c r="A2630"/>
      <c r="B2630"/>
      <c r="C2630"/>
      <c r="D2630"/>
      <c r="E2630"/>
      <c r="F2630"/>
      <c r="G2630"/>
      <c r="H2630"/>
      <c r="I2630"/>
    </row>
    <row r="2631" spans="1:9">
      <c r="A2631"/>
      <c r="B2631"/>
      <c r="C2631"/>
      <c r="D2631"/>
      <c r="E2631"/>
      <c r="F2631"/>
      <c r="G2631"/>
      <c r="H2631"/>
      <c r="I2631"/>
    </row>
    <row r="2632" spans="1:9">
      <c r="A2632"/>
      <c r="B2632"/>
      <c r="C2632"/>
      <c r="D2632"/>
      <c r="E2632"/>
      <c r="F2632"/>
      <c r="G2632"/>
      <c r="H2632"/>
      <c r="I2632"/>
    </row>
    <row r="2633" spans="1:9">
      <c r="A2633"/>
      <c r="B2633"/>
      <c r="C2633"/>
      <c r="D2633"/>
      <c r="E2633"/>
      <c r="F2633"/>
      <c r="G2633"/>
      <c r="H2633"/>
      <c r="I2633"/>
    </row>
    <row r="2634" spans="1:9">
      <c r="A2634"/>
      <c r="B2634"/>
      <c r="C2634"/>
      <c r="D2634"/>
      <c r="E2634"/>
      <c r="F2634"/>
      <c r="G2634"/>
      <c r="H2634"/>
      <c r="I2634"/>
    </row>
    <row r="2635" spans="1:9">
      <c r="A2635"/>
      <c r="B2635"/>
      <c r="C2635"/>
      <c r="D2635"/>
      <c r="E2635"/>
      <c r="F2635"/>
      <c r="G2635"/>
      <c r="H2635"/>
      <c r="I2635"/>
    </row>
    <row r="2636" spans="1:9">
      <c r="A2636"/>
      <c r="B2636"/>
      <c r="C2636"/>
      <c r="D2636"/>
      <c r="E2636"/>
      <c r="F2636"/>
      <c r="G2636"/>
      <c r="H2636"/>
      <c r="I2636"/>
    </row>
    <row r="2637" spans="1:9">
      <c r="A2637"/>
      <c r="B2637"/>
      <c r="C2637"/>
      <c r="D2637"/>
      <c r="E2637"/>
      <c r="F2637"/>
      <c r="G2637"/>
      <c r="H2637"/>
      <c r="I2637"/>
    </row>
    <row r="2638" spans="1:9">
      <c r="A2638"/>
      <c r="B2638"/>
      <c r="C2638"/>
      <c r="D2638"/>
      <c r="E2638"/>
      <c r="F2638"/>
      <c r="G2638"/>
      <c r="H2638"/>
      <c r="I2638"/>
    </row>
    <row r="2639" spans="1:9">
      <c r="A2639"/>
      <c r="B2639"/>
      <c r="C2639"/>
      <c r="D2639"/>
      <c r="E2639"/>
      <c r="F2639"/>
      <c r="G2639"/>
      <c r="H2639"/>
      <c r="I2639"/>
    </row>
    <row r="2640" spans="1:9">
      <c r="A2640"/>
      <c r="B2640"/>
      <c r="C2640"/>
      <c r="D2640"/>
      <c r="E2640"/>
      <c r="F2640"/>
      <c r="G2640"/>
      <c r="H2640"/>
      <c r="I2640"/>
    </row>
    <row r="2641" spans="1:9">
      <c r="A2641"/>
      <c r="B2641"/>
      <c r="C2641"/>
      <c r="D2641"/>
      <c r="E2641"/>
      <c r="F2641"/>
      <c r="G2641"/>
      <c r="H2641"/>
      <c r="I2641"/>
    </row>
    <row r="2642" spans="1:9">
      <c r="A2642"/>
      <c r="B2642"/>
      <c r="C2642"/>
      <c r="D2642"/>
      <c r="E2642"/>
      <c r="F2642"/>
      <c r="G2642"/>
      <c r="H2642"/>
      <c r="I2642"/>
    </row>
    <row r="2643" spans="1:9">
      <c r="A2643"/>
      <c r="B2643"/>
      <c r="C2643"/>
      <c r="D2643"/>
      <c r="E2643"/>
      <c r="F2643"/>
      <c r="G2643"/>
      <c r="H2643"/>
      <c r="I2643"/>
    </row>
    <row r="2644" spans="1:9">
      <c r="A2644"/>
      <c r="B2644"/>
      <c r="C2644"/>
      <c r="D2644"/>
      <c r="E2644"/>
      <c r="F2644"/>
      <c r="G2644"/>
      <c r="H2644"/>
      <c r="I2644"/>
    </row>
    <row r="2645" spans="1:9">
      <c r="A2645"/>
      <c r="B2645"/>
      <c r="C2645"/>
      <c r="D2645"/>
      <c r="E2645"/>
      <c r="F2645"/>
      <c r="G2645"/>
      <c r="H2645"/>
      <c r="I2645"/>
    </row>
    <row r="2646" spans="1:9">
      <c r="A2646"/>
      <c r="B2646"/>
      <c r="C2646"/>
      <c r="D2646"/>
      <c r="E2646"/>
      <c r="F2646"/>
      <c r="G2646"/>
      <c r="H2646"/>
      <c r="I2646"/>
    </row>
    <row r="2647" spans="1:9">
      <c r="A2647"/>
      <c r="B2647"/>
      <c r="C2647"/>
      <c r="D2647"/>
      <c r="E2647"/>
      <c r="F2647"/>
      <c r="G2647"/>
      <c r="H2647"/>
      <c r="I2647"/>
    </row>
    <row r="2648" spans="1:9">
      <c r="A2648"/>
      <c r="B2648"/>
      <c r="C2648"/>
      <c r="D2648"/>
      <c r="E2648"/>
      <c r="F2648"/>
      <c r="G2648"/>
      <c r="H2648"/>
      <c r="I2648"/>
    </row>
    <row r="2649" spans="1:9">
      <c r="A2649"/>
      <c r="B2649"/>
      <c r="C2649"/>
      <c r="D2649"/>
      <c r="E2649"/>
      <c r="F2649"/>
      <c r="G2649"/>
      <c r="H2649"/>
      <c r="I2649"/>
    </row>
    <row r="2650" spans="1:9">
      <c r="A2650"/>
      <c r="B2650"/>
      <c r="C2650"/>
      <c r="D2650"/>
      <c r="E2650"/>
      <c r="F2650"/>
      <c r="G2650"/>
      <c r="H2650"/>
      <c r="I2650"/>
    </row>
    <row r="2651" spans="1:9">
      <c r="A2651"/>
      <c r="B2651"/>
      <c r="C2651"/>
      <c r="D2651"/>
      <c r="E2651"/>
      <c r="F2651"/>
      <c r="G2651"/>
      <c r="H2651"/>
      <c r="I2651"/>
    </row>
    <row r="2652" spans="1:9">
      <c r="A2652"/>
      <c r="B2652"/>
      <c r="C2652"/>
      <c r="D2652"/>
      <c r="E2652"/>
      <c r="F2652"/>
      <c r="G2652"/>
      <c r="H2652"/>
      <c r="I2652"/>
    </row>
    <row r="2653" spans="1:9">
      <c r="A2653"/>
      <c r="B2653"/>
      <c r="C2653"/>
      <c r="D2653"/>
      <c r="E2653"/>
      <c r="F2653"/>
      <c r="G2653"/>
      <c r="H2653"/>
      <c r="I2653"/>
    </row>
    <row r="2654" spans="1:9">
      <c r="A2654"/>
      <c r="B2654"/>
      <c r="C2654"/>
      <c r="D2654"/>
      <c r="E2654"/>
      <c r="F2654"/>
      <c r="G2654"/>
      <c r="H2654"/>
      <c r="I2654"/>
    </row>
    <row r="2655" spans="1:9">
      <c r="A2655"/>
      <c r="B2655"/>
      <c r="C2655"/>
      <c r="D2655"/>
      <c r="E2655"/>
      <c r="F2655"/>
      <c r="G2655"/>
      <c r="H2655"/>
      <c r="I2655"/>
    </row>
    <row r="2656" spans="1:9">
      <c r="A2656"/>
      <c r="B2656"/>
      <c r="C2656"/>
      <c r="D2656"/>
      <c r="E2656"/>
      <c r="F2656"/>
      <c r="G2656"/>
      <c r="H2656"/>
      <c r="I2656"/>
    </row>
    <row r="2657" spans="1:9">
      <c r="A2657"/>
      <c r="B2657"/>
      <c r="C2657"/>
      <c r="D2657"/>
      <c r="E2657"/>
      <c r="F2657"/>
      <c r="G2657"/>
      <c r="H2657"/>
      <c r="I2657"/>
    </row>
    <row r="2658" spans="1:9">
      <c r="A2658"/>
      <c r="B2658"/>
      <c r="C2658"/>
      <c r="D2658"/>
      <c r="E2658"/>
      <c r="F2658"/>
      <c r="G2658"/>
      <c r="H2658"/>
      <c r="I2658"/>
    </row>
    <row r="2659" spans="1:9">
      <c r="A2659"/>
      <c r="B2659"/>
      <c r="C2659"/>
      <c r="D2659"/>
      <c r="E2659"/>
      <c r="F2659"/>
      <c r="G2659"/>
      <c r="H2659"/>
      <c r="I2659"/>
    </row>
    <row r="2660" spans="1:9">
      <c r="A2660"/>
      <c r="B2660"/>
      <c r="C2660"/>
      <c r="D2660"/>
      <c r="E2660"/>
      <c r="F2660"/>
      <c r="G2660"/>
      <c r="H2660"/>
      <c r="I2660"/>
    </row>
    <row r="2661" spans="1:9">
      <c r="A2661"/>
      <c r="B2661"/>
      <c r="C2661"/>
      <c r="D2661"/>
      <c r="E2661"/>
      <c r="F2661"/>
      <c r="G2661"/>
      <c r="H2661"/>
      <c r="I2661"/>
    </row>
    <row r="2662" spans="1:9">
      <c r="A2662"/>
      <c r="B2662"/>
      <c r="C2662"/>
      <c r="D2662"/>
      <c r="E2662"/>
      <c r="F2662"/>
      <c r="G2662"/>
      <c r="H2662"/>
      <c r="I2662"/>
    </row>
    <row r="2663" spans="1:9">
      <c r="A2663"/>
      <c r="B2663"/>
      <c r="C2663"/>
      <c r="D2663"/>
      <c r="E2663"/>
      <c r="F2663"/>
      <c r="G2663"/>
      <c r="H2663"/>
      <c r="I2663"/>
    </row>
    <row r="2664" spans="1:9">
      <c r="A2664"/>
      <c r="B2664"/>
      <c r="C2664"/>
      <c r="D2664"/>
      <c r="E2664"/>
      <c r="F2664"/>
      <c r="G2664"/>
      <c r="H2664"/>
      <c r="I2664"/>
    </row>
    <row r="2665" spans="1:9">
      <c r="A2665"/>
      <c r="B2665"/>
      <c r="C2665"/>
      <c r="D2665"/>
      <c r="E2665"/>
      <c r="F2665"/>
      <c r="G2665"/>
      <c r="H2665"/>
      <c r="I2665"/>
    </row>
    <row r="2666" spans="1:9">
      <c r="A2666"/>
      <c r="B2666"/>
      <c r="C2666"/>
      <c r="D2666"/>
      <c r="E2666"/>
      <c r="F2666"/>
      <c r="G2666"/>
      <c r="H2666"/>
      <c r="I2666"/>
    </row>
    <row r="2667" spans="1:9">
      <c r="A2667"/>
      <c r="B2667"/>
      <c r="C2667"/>
      <c r="D2667"/>
      <c r="E2667"/>
      <c r="F2667"/>
      <c r="G2667"/>
      <c r="H2667"/>
      <c r="I2667"/>
    </row>
    <row r="2668" spans="1:9">
      <c r="A2668"/>
      <c r="B2668"/>
      <c r="C2668"/>
      <c r="D2668"/>
      <c r="E2668"/>
      <c r="F2668"/>
      <c r="G2668"/>
      <c r="H2668"/>
      <c r="I2668"/>
    </row>
    <row r="2669" spans="1:9">
      <c r="A2669"/>
      <c r="B2669"/>
      <c r="C2669"/>
      <c r="D2669"/>
      <c r="E2669"/>
      <c r="F2669"/>
      <c r="G2669"/>
      <c r="H2669"/>
      <c r="I2669"/>
    </row>
    <row r="2670" spans="1:9">
      <c r="A2670"/>
      <c r="B2670"/>
      <c r="C2670"/>
      <c r="D2670"/>
      <c r="E2670"/>
      <c r="F2670"/>
      <c r="G2670"/>
      <c r="H2670"/>
      <c r="I2670"/>
    </row>
    <row r="2671" spans="1:9">
      <c r="A2671"/>
      <c r="B2671"/>
      <c r="C2671"/>
      <c r="D2671"/>
      <c r="E2671"/>
      <c r="F2671"/>
      <c r="G2671"/>
      <c r="H2671"/>
      <c r="I2671"/>
    </row>
    <row r="2672" spans="1:9">
      <c r="A2672"/>
      <c r="B2672"/>
      <c r="C2672"/>
      <c r="D2672"/>
      <c r="E2672"/>
      <c r="F2672"/>
      <c r="G2672"/>
      <c r="H2672"/>
      <c r="I2672"/>
    </row>
    <row r="2673" spans="1:9">
      <c r="A2673"/>
      <c r="B2673"/>
      <c r="C2673"/>
      <c r="D2673"/>
      <c r="E2673"/>
      <c r="F2673"/>
      <c r="G2673"/>
      <c r="H2673"/>
      <c r="I2673"/>
    </row>
    <row r="2674" spans="1:9">
      <c r="A2674"/>
      <c r="B2674"/>
      <c r="C2674"/>
      <c r="D2674"/>
      <c r="E2674"/>
      <c r="F2674"/>
      <c r="G2674"/>
      <c r="H2674"/>
      <c r="I2674"/>
    </row>
    <row r="2675" spans="1:9">
      <c r="A2675"/>
      <c r="B2675"/>
      <c r="C2675"/>
      <c r="D2675"/>
      <c r="E2675"/>
      <c r="F2675"/>
      <c r="G2675"/>
      <c r="H2675"/>
      <c r="I2675"/>
    </row>
    <row r="2676" spans="1:9">
      <c r="A2676"/>
      <c r="B2676"/>
      <c r="C2676"/>
      <c r="D2676"/>
      <c r="E2676"/>
      <c r="F2676"/>
      <c r="G2676"/>
      <c r="H2676"/>
      <c r="I2676"/>
    </row>
    <row r="2677" spans="1:9">
      <c r="A2677"/>
      <c r="B2677"/>
      <c r="C2677"/>
      <c r="D2677"/>
      <c r="E2677"/>
      <c r="F2677"/>
      <c r="G2677"/>
      <c r="H2677"/>
      <c r="I2677"/>
    </row>
    <row r="2678" spans="1:9">
      <c r="A2678"/>
      <c r="B2678"/>
      <c r="C2678"/>
      <c r="D2678"/>
      <c r="E2678"/>
      <c r="F2678"/>
      <c r="G2678"/>
      <c r="H2678"/>
      <c r="I2678"/>
    </row>
    <row r="2679" spans="1:9">
      <c r="A2679"/>
      <c r="B2679"/>
      <c r="C2679"/>
      <c r="D2679"/>
      <c r="E2679"/>
      <c r="F2679"/>
      <c r="G2679"/>
      <c r="H2679"/>
      <c r="I2679"/>
    </row>
    <row r="2680" spans="1:9">
      <c r="A2680"/>
      <c r="B2680"/>
      <c r="C2680"/>
      <c r="D2680"/>
      <c r="E2680"/>
      <c r="F2680"/>
      <c r="G2680"/>
      <c r="H2680"/>
      <c r="I2680"/>
    </row>
    <row r="2681" spans="1:9">
      <c r="A2681"/>
      <c r="B2681"/>
      <c r="C2681"/>
      <c r="D2681"/>
      <c r="E2681"/>
      <c r="F2681"/>
      <c r="G2681"/>
      <c r="H2681"/>
      <c r="I2681"/>
    </row>
    <row r="2682" spans="1:9">
      <c r="A2682"/>
      <c r="B2682"/>
      <c r="C2682"/>
      <c r="D2682"/>
      <c r="E2682"/>
      <c r="F2682"/>
      <c r="G2682"/>
      <c r="H2682"/>
      <c r="I2682"/>
    </row>
    <row r="2683" spans="1:9">
      <c r="A2683"/>
      <c r="B2683"/>
      <c r="C2683"/>
      <c r="D2683"/>
      <c r="E2683"/>
      <c r="F2683"/>
      <c r="G2683"/>
      <c r="H2683"/>
      <c r="I2683"/>
    </row>
    <row r="2684" spans="1:9">
      <c r="A2684"/>
      <c r="B2684"/>
      <c r="C2684"/>
      <c r="D2684"/>
      <c r="E2684"/>
      <c r="F2684"/>
      <c r="G2684"/>
      <c r="H2684"/>
      <c r="I2684"/>
    </row>
    <row r="2685" spans="1:9">
      <c r="A2685"/>
      <c r="B2685"/>
      <c r="C2685"/>
      <c r="D2685"/>
      <c r="E2685"/>
      <c r="F2685"/>
      <c r="G2685"/>
      <c r="H2685"/>
      <c r="I2685"/>
    </row>
    <row r="2686" spans="1:9">
      <c r="A2686"/>
      <c r="B2686"/>
      <c r="C2686"/>
      <c r="D2686"/>
      <c r="E2686"/>
      <c r="F2686"/>
      <c r="G2686"/>
      <c r="H2686"/>
      <c r="I2686"/>
    </row>
    <row r="2687" spans="1:9">
      <c r="A2687"/>
      <c r="B2687"/>
      <c r="C2687"/>
      <c r="D2687"/>
      <c r="E2687"/>
      <c r="F2687"/>
      <c r="G2687"/>
      <c r="H2687"/>
      <c r="I2687"/>
    </row>
    <row r="2688" spans="1:9">
      <c r="A2688"/>
      <c r="B2688"/>
      <c r="C2688"/>
      <c r="D2688"/>
      <c r="E2688"/>
      <c r="F2688"/>
      <c r="G2688"/>
      <c r="H2688"/>
      <c r="I2688"/>
    </row>
    <row r="2689" spans="1:9">
      <c r="A2689"/>
      <c r="B2689"/>
      <c r="C2689"/>
      <c r="D2689"/>
      <c r="E2689"/>
      <c r="F2689"/>
      <c r="G2689"/>
      <c r="H2689"/>
      <c r="I2689"/>
    </row>
    <row r="2690" spans="1:9">
      <c r="A2690"/>
      <c r="B2690"/>
      <c r="C2690"/>
      <c r="D2690"/>
      <c r="E2690"/>
      <c r="F2690"/>
      <c r="G2690"/>
      <c r="H2690"/>
      <c r="I2690"/>
    </row>
    <row r="2691" spans="1:9">
      <c r="A2691"/>
      <c r="B2691"/>
      <c r="C2691"/>
      <c r="D2691"/>
      <c r="E2691"/>
      <c r="F2691"/>
      <c r="G2691"/>
      <c r="H2691"/>
      <c r="I2691"/>
    </row>
    <row r="2692" spans="1:9">
      <c r="A2692"/>
      <c r="B2692"/>
      <c r="C2692"/>
      <c r="D2692"/>
      <c r="E2692"/>
      <c r="F2692"/>
      <c r="G2692"/>
      <c r="H2692"/>
      <c r="I2692"/>
    </row>
    <row r="2693" spans="1:9">
      <c r="A2693"/>
      <c r="B2693"/>
      <c r="C2693"/>
      <c r="D2693"/>
      <c r="E2693"/>
      <c r="F2693"/>
      <c r="G2693"/>
      <c r="H2693"/>
      <c r="I2693"/>
    </row>
    <row r="2694" spans="1:9">
      <c r="A2694"/>
      <c r="B2694"/>
      <c r="C2694"/>
      <c r="D2694"/>
      <c r="E2694"/>
      <c r="F2694"/>
      <c r="G2694"/>
      <c r="H2694"/>
      <c r="I2694"/>
    </row>
    <row r="2695" spans="1:9">
      <c r="A2695"/>
      <c r="B2695"/>
      <c r="C2695"/>
      <c r="D2695"/>
      <c r="E2695"/>
      <c r="F2695"/>
      <c r="G2695"/>
      <c r="H2695"/>
      <c r="I2695"/>
    </row>
    <row r="2696" spans="1:9">
      <c r="A2696"/>
      <c r="B2696"/>
      <c r="C2696"/>
      <c r="D2696"/>
      <c r="E2696"/>
      <c r="F2696"/>
      <c r="G2696"/>
      <c r="H2696"/>
      <c r="I2696"/>
    </row>
    <row r="2697" spans="1:9">
      <c r="A2697"/>
      <c r="B2697"/>
      <c r="C2697"/>
      <c r="D2697"/>
      <c r="E2697"/>
      <c r="F2697"/>
      <c r="G2697"/>
      <c r="H2697"/>
      <c r="I2697"/>
    </row>
    <row r="2698" spans="1:9">
      <c r="A2698"/>
      <c r="B2698"/>
      <c r="C2698"/>
      <c r="D2698"/>
      <c r="E2698"/>
      <c r="F2698"/>
      <c r="G2698"/>
      <c r="H2698"/>
      <c r="I2698"/>
    </row>
    <row r="2699" spans="1:9">
      <c r="A2699"/>
      <c r="B2699"/>
      <c r="C2699"/>
      <c r="D2699"/>
      <c r="E2699"/>
      <c r="F2699"/>
      <c r="G2699"/>
      <c r="H2699"/>
      <c r="I2699"/>
    </row>
    <row r="2700" spans="1:9">
      <c r="A2700"/>
      <c r="B2700"/>
      <c r="C2700"/>
      <c r="D2700"/>
      <c r="E2700"/>
      <c r="F2700"/>
      <c r="G2700"/>
      <c r="H2700"/>
      <c r="I2700"/>
    </row>
    <row r="2701" spans="1:9">
      <c r="A2701"/>
      <c r="B2701"/>
      <c r="C2701"/>
      <c r="D2701"/>
      <c r="E2701"/>
      <c r="F2701"/>
      <c r="G2701"/>
      <c r="H2701"/>
      <c r="I2701"/>
    </row>
    <row r="2702" spans="1:9">
      <c r="A2702"/>
      <c r="B2702"/>
      <c r="C2702"/>
      <c r="D2702"/>
      <c r="E2702"/>
      <c r="F2702"/>
      <c r="G2702"/>
      <c r="H2702"/>
      <c r="I2702"/>
    </row>
    <row r="2703" spans="1:9">
      <c r="A2703"/>
      <c r="B2703"/>
      <c r="C2703"/>
      <c r="D2703"/>
      <c r="E2703"/>
      <c r="F2703"/>
      <c r="G2703"/>
      <c r="H2703"/>
      <c r="I2703"/>
    </row>
    <row r="2704" spans="1:9">
      <c r="A2704"/>
      <c r="B2704"/>
      <c r="C2704"/>
      <c r="D2704"/>
      <c r="E2704"/>
      <c r="F2704"/>
      <c r="G2704"/>
      <c r="H2704"/>
      <c r="I2704"/>
    </row>
    <row r="2705" spans="1:9">
      <c r="A2705"/>
      <c r="B2705"/>
      <c r="C2705"/>
      <c r="D2705"/>
      <c r="E2705"/>
      <c r="F2705"/>
      <c r="G2705"/>
      <c r="H2705"/>
      <c r="I2705"/>
    </row>
    <row r="2706" spans="1:9">
      <c r="A2706"/>
      <c r="B2706"/>
      <c r="C2706"/>
      <c r="D2706"/>
      <c r="E2706"/>
      <c r="F2706"/>
      <c r="G2706"/>
      <c r="H2706"/>
      <c r="I2706"/>
    </row>
    <row r="2707" spans="1:9">
      <c r="A2707"/>
      <c r="B2707"/>
      <c r="C2707"/>
      <c r="D2707"/>
      <c r="E2707"/>
      <c r="F2707"/>
      <c r="G2707"/>
      <c r="H2707"/>
      <c r="I2707"/>
    </row>
    <row r="2708" spans="1:9">
      <c r="A2708"/>
      <c r="B2708"/>
      <c r="C2708"/>
      <c r="D2708"/>
      <c r="E2708"/>
      <c r="F2708"/>
      <c r="G2708"/>
      <c r="H2708"/>
      <c r="I2708"/>
    </row>
    <row r="2709" spans="1:9">
      <c r="A2709"/>
      <c r="B2709"/>
      <c r="C2709"/>
      <c r="D2709"/>
      <c r="E2709"/>
      <c r="F2709"/>
      <c r="G2709"/>
      <c r="H2709"/>
      <c r="I2709"/>
    </row>
    <row r="2710" spans="1:9">
      <c r="A2710"/>
      <c r="B2710"/>
      <c r="C2710"/>
      <c r="D2710"/>
      <c r="E2710"/>
      <c r="F2710"/>
      <c r="G2710"/>
      <c r="H2710"/>
      <c r="I2710"/>
    </row>
    <row r="2711" spans="1:9">
      <c r="A2711"/>
      <c r="B2711"/>
      <c r="C2711"/>
      <c r="D2711"/>
      <c r="E2711"/>
      <c r="F2711"/>
      <c r="G2711"/>
      <c r="H2711"/>
      <c r="I2711"/>
    </row>
    <row r="2712" spans="1:9">
      <c r="A2712"/>
      <c r="B2712"/>
      <c r="C2712"/>
      <c r="D2712"/>
      <c r="E2712"/>
      <c r="F2712"/>
      <c r="G2712"/>
      <c r="H2712"/>
      <c r="I2712"/>
    </row>
    <row r="2713" spans="1:9">
      <c r="A2713"/>
      <c r="B2713"/>
      <c r="C2713"/>
      <c r="D2713"/>
      <c r="E2713"/>
      <c r="F2713"/>
      <c r="G2713"/>
      <c r="H2713"/>
      <c r="I2713"/>
    </row>
    <row r="2714" spans="1:9">
      <c r="A2714"/>
      <c r="B2714"/>
      <c r="C2714"/>
      <c r="D2714"/>
      <c r="E2714"/>
      <c r="F2714"/>
      <c r="G2714"/>
      <c r="H2714"/>
      <c r="I2714"/>
    </row>
    <row r="2715" spans="1:9">
      <c r="A2715"/>
      <c r="B2715"/>
      <c r="C2715"/>
      <c r="D2715"/>
      <c r="E2715"/>
      <c r="F2715"/>
      <c r="G2715"/>
      <c r="H2715"/>
      <c r="I2715"/>
    </row>
    <row r="2716" spans="1:9">
      <c r="A2716"/>
      <c r="B2716"/>
      <c r="C2716"/>
      <c r="D2716"/>
      <c r="E2716"/>
      <c r="F2716"/>
      <c r="G2716"/>
      <c r="H2716"/>
      <c r="I2716"/>
    </row>
    <row r="2717" spans="1:9">
      <c r="A2717"/>
      <c r="B2717"/>
      <c r="C2717"/>
      <c r="D2717"/>
      <c r="E2717"/>
      <c r="F2717"/>
      <c r="G2717"/>
      <c r="H2717"/>
      <c r="I2717"/>
    </row>
    <row r="2718" spans="1:9">
      <c r="A2718"/>
      <c r="B2718"/>
      <c r="C2718"/>
      <c r="D2718"/>
      <c r="E2718"/>
      <c r="F2718"/>
      <c r="G2718"/>
      <c r="H2718"/>
      <c r="I2718"/>
    </row>
    <row r="2719" spans="1:9">
      <c r="A2719"/>
      <c r="B2719"/>
      <c r="C2719"/>
      <c r="D2719"/>
      <c r="E2719"/>
      <c r="F2719"/>
      <c r="G2719"/>
      <c r="H2719"/>
      <c r="I2719"/>
    </row>
    <row r="2720" spans="1:9">
      <c r="A2720"/>
      <c r="B2720"/>
      <c r="C2720"/>
      <c r="D2720"/>
      <c r="E2720"/>
      <c r="F2720"/>
      <c r="G2720"/>
      <c r="H2720"/>
      <c r="I2720"/>
    </row>
    <row r="2721" spans="1:9">
      <c r="A2721"/>
      <c r="B2721"/>
      <c r="C2721"/>
      <c r="D2721"/>
      <c r="E2721"/>
      <c r="F2721"/>
      <c r="G2721"/>
      <c r="H2721"/>
      <c r="I2721"/>
    </row>
    <row r="2722" spans="1:9">
      <c r="A2722"/>
      <c r="B2722"/>
      <c r="C2722"/>
      <c r="D2722"/>
      <c r="E2722"/>
      <c r="F2722"/>
      <c r="G2722"/>
      <c r="H2722"/>
      <c r="I2722"/>
    </row>
    <row r="2723" spans="1:9">
      <c r="A2723"/>
      <c r="B2723"/>
      <c r="C2723"/>
      <c r="D2723"/>
      <c r="E2723"/>
      <c r="F2723"/>
      <c r="G2723"/>
      <c r="H2723"/>
      <c r="I2723"/>
    </row>
    <row r="2724" spans="1:9">
      <c r="A2724"/>
      <c r="B2724"/>
      <c r="C2724"/>
      <c r="D2724"/>
      <c r="E2724"/>
      <c r="F2724"/>
      <c r="G2724"/>
      <c r="H2724"/>
      <c r="I2724"/>
    </row>
    <row r="2725" spans="1:9">
      <c r="A2725"/>
      <c r="B2725"/>
      <c r="C2725"/>
      <c r="D2725"/>
      <c r="E2725"/>
      <c r="F2725"/>
      <c r="G2725"/>
      <c r="H2725"/>
      <c r="I2725"/>
    </row>
    <row r="2726" spans="1:9">
      <c r="A2726"/>
      <c r="B2726"/>
      <c r="C2726"/>
      <c r="D2726"/>
      <c r="E2726"/>
      <c r="F2726"/>
      <c r="G2726"/>
      <c r="H2726"/>
      <c r="I2726"/>
    </row>
    <row r="2727" spans="1:9">
      <c r="A2727"/>
      <c r="B2727"/>
      <c r="C2727"/>
      <c r="D2727"/>
      <c r="E2727"/>
      <c r="F2727"/>
      <c r="G2727"/>
      <c r="H2727"/>
      <c r="I2727"/>
    </row>
    <row r="2728" spans="1:9">
      <c r="A2728"/>
      <c r="B2728"/>
      <c r="C2728"/>
      <c r="D2728"/>
      <c r="E2728"/>
      <c r="F2728"/>
      <c r="G2728"/>
      <c r="H2728"/>
      <c r="I2728"/>
    </row>
    <row r="2729" spans="1:9">
      <c r="A2729"/>
      <c r="B2729"/>
      <c r="C2729"/>
      <c r="D2729"/>
      <c r="E2729"/>
      <c r="F2729"/>
      <c r="G2729"/>
      <c r="H2729"/>
      <c r="I2729"/>
    </row>
    <row r="2730" spans="1:9">
      <c r="A2730"/>
      <c r="B2730"/>
      <c r="C2730"/>
      <c r="D2730"/>
      <c r="E2730"/>
      <c r="F2730"/>
      <c r="G2730"/>
      <c r="H2730"/>
      <c r="I2730"/>
    </row>
    <row r="2731" spans="1:9">
      <c r="A2731"/>
      <c r="B2731"/>
      <c r="C2731"/>
      <c r="D2731"/>
      <c r="E2731"/>
      <c r="F2731"/>
      <c r="G2731"/>
      <c r="H2731"/>
      <c r="I2731"/>
    </row>
    <row r="2732" spans="1:9">
      <c r="A2732"/>
      <c r="B2732"/>
      <c r="C2732"/>
      <c r="D2732"/>
      <c r="E2732"/>
      <c r="F2732"/>
      <c r="G2732"/>
      <c r="H2732"/>
      <c r="I2732"/>
    </row>
    <row r="2733" spans="1:9">
      <c r="A2733"/>
      <c r="B2733"/>
      <c r="C2733"/>
      <c r="D2733"/>
      <c r="E2733"/>
      <c r="F2733"/>
      <c r="G2733"/>
      <c r="H2733"/>
      <c r="I2733"/>
    </row>
    <row r="2734" spans="1:9">
      <c r="A2734"/>
      <c r="B2734"/>
      <c r="C2734"/>
      <c r="D2734"/>
      <c r="E2734"/>
      <c r="F2734"/>
      <c r="G2734"/>
      <c r="H2734"/>
      <c r="I2734"/>
    </row>
    <row r="2735" spans="1:9">
      <c r="A2735"/>
      <c r="B2735"/>
      <c r="C2735"/>
      <c r="D2735"/>
      <c r="E2735"/>
      <c r="F2735"/>
      <c r="G2735"/>
      <c r="H2735"/>
      <c r="I2735"/>
    </row>
    <row r="2736" spans="1:9">
      <c r="A2736"/>
      <c r="B2736"/>
      <c r="C2736"/>
      <c r="D2736"/>
      <c r="E2736"/>
      <c r="F2736"/>
      <c r="G2736"/>
      <c r="H2736"/>
      <c r="I2736"/>
    </row>
    <row r="2737" spans="1:9">
      <c r="A2737"/>
      <c r="B2737"/>
      <c r="C2737"/>
      <c r="D2737"/>
      <c r="E2737"/>
      <c r="F2737"/>
      <c r="G2737"/>
      <c r="H2737"/>
      <c r="I2737"/>
    </row>
    <row r="2738" spans="1:9">
      <c r="A2738"/>
      <c r="B2738"/>
      <c r="C2738"/>
      <c r="D2738"/>
      <c r="E2738"/>
      <c r="F2738"/>
      <c r="G2738"/>
      <c r="H2738"/>
      <c r="I2738"/>
    </row>
    <row r="2739" spans="1:9">
      <c r="A2739"/>
      <c r="B2739"/>
      <c r="C2739"/>
      <c r="D2739"/>
      <c r="E2739"/>
      <c r="F2739"/>
      <c r="G2739"/>
      <c r="H2739"/>
      <c r="I2739"/>
    </row>
    <row r="2740" spans="1:9">
      <c r="A2740"/>
      <c r="B2740"/>
      <c r="C2740"/>
      <c r="D2740"/>
      <c r="E2740"/>
      <c r="F2740"/>
      <c r="G2740"/>
      <c r="H2740"/>
      <c r="I2740"/>
    </row>
    <row r="2741" spans="1:9">
      <c r="A2741"/>
      <c r="B2741"/>
      <c r="C2741"/>
      <c r="D2741"/>
      <c r="E2741"/>
      <c r="F2741"/>
      <c r="G2741"/>
      <c r="H2741"/>
      <c r="I2741"/>
    </row>
    <row r="2742" spans="1:9">
      <c r="A2742"/>
      <c r="B2742"/>
      <c r="C2742"/>
      <c r="D2742"/>
      <c r="E2742"/>
      <c r="F2742"/>
      <c r="G2742"/>
      <c r="H2742"/>
      <c r="I2742"/>
    </row>
    <row r="2743" spans="1:9">
      <c r="A2743"/>
      <c r="B2743"/>
      <c r="C2743"/>
      <c r="D2743"/>
      <c r="E2743"/>
      <c r="F2743"/>
      <c r="G2743"/>
      <c r="H2743"/>
      <c r="I2743"/>
    </row>
    <row r="2744" spans="1:9">
      <c r="A2744"/>
      <c r="B2744"/>
      <c r="C2744"/>
      <c r="D2744"/>
      <c r="E2744"/>
      <c r="F2744"/>
      <c r="G2744"/>
      <c r="H2744"/>
      <c r="I2744"/>
    </row>
    <row r="2745" spans="1:9">
      <c r="A2745"/>
      <c r="B2745"/>
      <c r="C2745"/>
      <c r="D2745"/>
      <c r="E2745"/>
      <c r="F2745"/>
      <c r="G2745"/>
      <c r="H2745"/>
      <c r="I2745"/>
    </row>
    <row r="2746" spans="1:9">
      <c r="A2746"/>
      <c r="B2746"/>
      <c r="C2746"/>
      <c r="D2746"/>
      <c r="E2746"/>
      <c r="F2746"/>
      <c r="G2746"/>
      <c r="H2746"/>
      <c r="I2746"/>
    </row>
    <row r="2747" spans="1:9">
      <c r="A2747"/>
      <c r="B2747"/>
      <c r="C2747"/>
      <c r="D2747"/>
      <c r="E2747"/>
      <c r="F2747"/>
      <c r="G2747"/>
      <c r="H2747"/>
      <c r="I2747"/>
    </row>
    <row r="2748" spans="1:9">
      <c r="A2748"/>
      <c r="B2748"/>
      <c r="C2748"/>
      <c r="D2748"/>
      <c r="E2748"/>
      <c r="F2748"/>
      <c r="G2748"/>
      <c r="H2748"/>
      <c r="I2748"/>
    </row>
    <row r="2749" spans="1:9">
      <c r="A2749"/>
      <c r="B2749"/>
      <c r="C2749"/>
      <c r="D2749"/>
      <c r="E2749"/>
      <c r="F2749"/>
      <c r="G2749"/>
      <c r="H2749"/>
      <c r="I2749"/>
    </row>
    <row r="2750" spans="1:9">
      <c r="A2750"/>
      <c r="B2750"/>
      <c r="C2750"/>
      <c r="D2750"/>
      <c r="E2750"/>
      <c r="F2750"/>
      <c r="G2750"/>
      <c r="H2750"/>
      <c r="I2750"/>
    </row>
    <row r="2751" spans="1:9">
      <c r="A2751"/>
      <c r="B2751"/>
      <c r="C2751"/>
      <c r="D2751"/>
      <c r="E2751"/>
      <c r="F2751"/>
      <c r="G2751"/>
      <c r="H2751"/>
      <c r="I2751"/>
    </row>
    <row r="2752" spans="1:9">
      <c r="A2752"/>
      <c r="B2752"/>
      <c r="C2752"/>
      <c r="D2752"/>
      <c r="E2752"/>
      <c r="F2752"/>
      <c r="G2752"/>
      <c r="H2752"/>
      <c r="I2752"/>
    </row>
    <row r="2753" spans="1:9">
      <c r="A2753"/>
      <c r="B2753"/>
      <c r="C2753"/>
      <c r="D2753"/>
      <c r="E2753"/>
      <c r="F2753"/>
      <c r="G2753"/>
      <c r="H2753"/>
      <c r="I2753"/>
    </row>
    <row r="2754" spans="1:9">
      <c r="A2754"/>
      <c r="B2754"/>
      <c r="C2754"/>
      <c r="D2754"/>
      <c r="E2754"/>
      <c r="F2754"/>
      <c r="G2754"/>
      <c r="H2754"/>
      <c r="I2754"/>
    </row>
    <row r="2755" spans="1:9">
      <c r="A2755"/>
      <c r="B2755"/>
      <c r="C2755"/>
      <c r="D2755"/>
      <c r="E2755"/>
      <c r="F2755"/>
      <c r="G2755"/>
      <c r="H2755"/>
      <c r="I2755"/>
    </row>
    <row r="2756" spans="1:9">
      <c r="A2756"/>
      <c r="B2756"/>
      <c r="C2756"/>
      <c r="D2756"/>
      <c r="E2756"/>
      <c r="F2756"/>
      <c r="G2756"/>
      <c r="H2756"/>
      <c r="I2756"/>
    </row>
    <row r="2757" spans="1:9">
      <c r="A2757"/>
      <c r="B2757"/>
      <c r="C2757"/>
      <c r="D2757"/>
      <c r="E2757"/>
      <c r="F2757"/>
      <c r="G2757"/>
      <c r="H2757"/>
      <c r="I2757"/>
    </row>
    <row r="2758" spans="1:9">
      <c r="A2758"/>
      <c r="B2758"/>
      <c r="C2758"/>
      <c r="D2758"/>
      <c r="E2758"/>
      <c r="F2758"/>
      <c r="G2758"/>
      <c r="H2758"/>
      <c r="I2758"/>
    </row>
    <row r="2759" spans="1:9">
      <c r="A2759"/>
      <c r="B2759"/>
      <c r="C2759"/>
      <c r="D2759"/>
      <c r="E2759"/>
      <c r="F2759"/>
      <c r="G2759"/>
      <c r="H2759"/>
      <c r="I2759"/>
    </row>
    <row r="2760" spans="1:9">
      <c r="A2760"/>
      <c r="B2760"/>
      <c r="C2760"/>
      <c r="D2760"/>
      <c r="E2760"/>
      <c r="F2760"/>
      <c r="G2760"/>
      <c r="H2760"/>
      <c r="I2760"/>
    </row>
    <row r="2761" spans="1:9">
      <c r="A2761"/>
      <c r="B2761"/>
      <c r="C2761"/>
      <c r="D2761"/>
      <c r="E2761"/>
      <c r="F2761"/>
      <c r="G2761"/>
      <c r="H2761"/>
      <c r="I2761"/>
    </row>
    <row r="2762" spans="1:9">
      <c r="A2762"/>
      <c r="B2762"/>
      <c r="C2762"/>
      <c r="D2762"/>
      <c r="E2762"/>
      <c r="F2762"/>
      <c r="G2762"/>
      <c r="H2762"/>
      <c r="I2762"/>
    </row>
    <row r="2763" spans="1:9">
      <c r="A2763"/>
      <c r="B2763"/>
      <c r="C2763"/>
      <c r="D2763"/>
      <c r="E2763"/>
      <c r="F2763"/>
      <c r="G2763"/>
      <c r="H2763"/>
      <c r="I2763"/>
    </row>
    <row r="2764" spans="1:9">
      <c r="A2764"/>
      <c r="B2764"/>
      <c r="C2764"/>
      <c r="D2764"/>
      <c r="E2764"/>
      <c r="F2764"/>
      <c r="G2764"/>
      <c r="H2764"/>
      <c r="I2764"/>
    </row>
    <row r="2765" spans="1:9">
      <c r="A2765"/>
      <c r="B2765"/>
      <c r="C2765"/>
      <c r="D2765"/>
      <c r="E2765"/>
      <c r="F2765"/>
      <c r="G2765"/>
      <c r="H2765"/>
      <c r="I2765"/>
    </row>
    <row r="2766" spans="1:9">
      <c r="A2766"/>
      <c r="B2766"/>
      <c r="C2766"/>
      <c r="D2766"/>
      <c r="E2766"/>
      <c r="F2766"/>
      <c r="G2766"/>
      <c r="H2766"/>
      <c r="I2766"/>
    </row>
    <row r="2767" spans="1:9">
      <c r="A2767"/>
      <c r="B2767"/>
      <c r="C2767"/>
      <c r="D2767"/>
      <c r="E2767"/>
      <c r="F2767"/>
      <c r="G2767"/>
      <c r="H2767"/>
      <c r="I2767"/>
    </row>
    <row r="2768" spans="1:9">
      <c r="A2768"/>
      <c r="B2768"/>
      <c r="C2768"/>
      <c r="D2768"/>
      <c r="E2768"/>
      <c r="F2768"/>
      <c r="G2768"/>
      <c r="H2768"/>
      <c r="I2768"/>
    </row>
    <row r="2769" spans="1:9">
      <c r="A2769"/>
      <c r="B2769"/>
      <c r="C2769"/>
      <c r="D2769"/>
      <c r="E2769"/>
      <c r="F2769"/>
      <c r="G2769"/>
      <c r="H2769"/>
      <c r="I2769"/>
    </row>
    <row r="2770" spans="1:9">
      <c r="A2770"/>
      <c r="B2770"/>
      <c r="C2770"/>
      <c r="D2770"/>
      <c r="E2770"/>
      <c r="F2770"/>
      <c r="G2770"/>
      <c r="H2770"/>
      <c r="I2770"/>
    </row>
    <row r="2771" spans="1:9">
      <c r="A2771"/>
      <c r="B2771"/>
      <c r="C2771"/>
      <c r="D2771"/>
      <c r="E2771"/>
      <c r="F2771"/>
      <c r="G2771"/>
      <c r="H2771"/>
      <c r="I2771"/>
    </row>
    <row r="2772" spans="1:9">
      <c r="A2772"/>
      <c r="B2772"/>
      <c r="C2772"/>
      <c r="D2772"/>
      <c r="E2772"/>
      <c r="F2772"/>
      <c r="G2772"/>
      <c r="H2772"/>
      <c r="I2772"/>
    </row>
    <row r="2773" spans="1:9">
      <c r="A2773"/>
      <c r="B2773"/>
      <c r="C2773"/>
      <c r="D2773"/>
      <c r="E2773"/>
      <c r="F2773"/>
      <c r="G2773"/>
      <c r="H2773"/>
      <c r="I2773"/>
    </row>
    <row r="2774" spans="1:9">
      <c r="A2774"/>
      <c r="B2774"/>
      <c r="C2774"/>
      <c r="D2774"/>
      <c r="E2774"/>
      <c r="F2774"/>
      <c r="G2774"/>
      <c r="H2774"/>
      <c r="I2774"/>
    </row>
    <row r="2775" spans="1:9">
      <c r="A2775"/>
      <c r="B2775"/>
      <c r="C2775"/>
      <c r="D2775"/>
      <c r="E2775"/>
      <c r="F2775"/>
      <c r="G2775"/>
      <c r="H2775"/>
      <c r="I2775"/>
    </row>
    <row r="2776" spans="1:9">
      <c r="A2776"/>
      <c r="B2776"/>
      <c r="C2776"/>
      <c r="D2776"/>
      <c r="E2776"/>
      <c r="F2776"/>
      <c r="G2776"/>
      <c r="H2776"/>
      <c r="I2776"/>
    </row>
    <row r="2777" spans="1:9">
      <c r="A2777"/>
      <c r="B2777"/>
      <c r="C2777"/>
      <c r="D2777"/>
      <c r="E2777"/>
      <c r="F2777"/>
      <c r="G2777"/>
      <c r="H2777"/>
      <c r="I2777"/>
    </row>
    <row r="2778" spans="1:9">
      <c r="A2778"/>
      <c r="B2778"/>
      <c r="C2778"/>
      <c r="D2778"/>
      <c r="E2778"/>
      <c r="F2778"/>
      <c r="G2778"/>
      <c r="H2778"/>
      <c r="I2778"/>
    </row>
    <row r="2779" spans="1:9">
      <c r="A2779"/>
      <c r="B2779"/>
      <c r="C2779"/>
      <c r="D2779"/>
      <c r="E2779"/>
      <c r="F2779"/>
      <c r="G2779"/>
      <c r="H2779"/>
      <c r="I2779"/>
    </row>
    <row r="2780" spans="1:9">
      <c r="A2780"/>
      <c r="B2780"/>
      <c r="C2780"/>
      <c r="D2780"/>
      <c r="E2780"/>
      <c r="F2780"/>
      <c r="G2780"/>
      <c r="H2780"/>
      <c r="I2780"/>
    </row>
    <row r="2781" spans="1:9">
      <c r="A2781"/>
      <c r="B2781"/>
      <c r="C2781"/>
      <c r="D2781"/>
      <c r="E2781"/>
      <c r="F2781"/>
      <c r="G2781"/>
      <c r="H2781"/>
      <c r="I2781"/>
    </row>
    <row r="2782" spans="1:9">
      <c r="A2782"/>
      <c r="B2782"/>
      <c r="C2782"/>
      <c r="D2782"/>
      <c r="E2782"/>
      <c r="F2782"/>
      <c r="G2782"/>
      <c r="H2782"/>
      <c r="I2782"/>
    </row>
    <row r="2783" spans="1:9">
      <c r="A2783"/>
      <c r="B2783"/>
      <c r="C2783"/>
      <c r="D2783"/>
      <c r="E2783"/>
      <c r="F2783"/>
      <c r="G2783"/>
      <c r="H2783"/>
      <c r="I2783"/>
    </row>
    <row r="2784" spans="1:9">
      <c r="A2784"/>
      <c r="B2784"/>
      <c r="C2784"/>
      <c r="D2784"/>
      <c r="E2784"/>
      <c r="F2784"/>
      <c r="G2784"/>
      <c r="H2784"/>
      <c r="I2784"/>
    </row>
    <row r="2785" spans="1:9">
      <c r="A2785"/>
      <c r="B2785"/>
      <c r="C2785"/>
      <c r="D2785"/>
      <c r="E2785"/>
      <c r="F2785"/>
      <c r="G2785"/>
      <c r="H2785"/>
      <c r="I2785"/>
    </row>
    <row r="2786" spans="1:9">
      <c r="A2786"/>
      <c r="B2786"/>
      <c r="C2786"/>
      <c r="D2786"/>
      <c r="E2786"/>
      <c r="F2786"/>
      <c r="G2786"/>
      <c r="H2786"/>
      <c r="I2786"/>
    </row>
    <row r="2787" spans="1:9">
      <c r="A2787"/>
      <c r="B2787"/>
      <c r="C2787"/>
      <c r="D2787"/>
      <c r="E2787"/>
      <c r="F2787"/>
      <c r="G2787"/>
      <c r="H2787"/>
      <c r="I2787"/>
    </row>
    <row r="2788" spans="1:9">
      <c r="A2788"/>
      <c r="B2788"/>
      <c r="C2788"/>
      <c r="D2788"/>
      <c r="E2788"/>
      <c r="F2788"/>
      <c r="G2788"/>
      <c r="H2788"/>
      <c r="I2788"/>
    </row>
    <row r="2789" spans="1:9">
      <c r="A2789"/>
      <c r="B2789"/>
      <c r="C2789"/>
      <c r="D2789"/>
      <c r="E2789"/>
      <c r="F2789"/>
      <c r="G2789"/>
      <c r="H2789"/>
      <c r="I2789"/>
    </row>
    <row r="2790" spans="1:9">
      <c r="A2790"/>
      <c r="B2790"/>
      <c r="C2790"/>
      <c r="D2790"/>
      <c r="E2790"/>
      <c r="F2790"/>
      <c r="G2790"/>
      <c r="H2790"/>
      <c r="I2790"/>
    </row>
    <row r="2791" spans="1:9">
      <c r="A2791"/>
      <c r="B2791"/>
      <c r="C2791"/>
      <c r="D2791"/>
      <c r="E2791"/>
      <c r="F2791"/>
      <c r="G2791"/>
      <c r="H2791"/>
      <c r="I2791"/>
    </row>
    <row r="2792" spans="1:9">
      <c r="A2792"/>
      <c r="B2792"/>
      <c r="C2792"/>
      <c r="D2792"/>
      <c r="E2792"/>
      <c r="F2792"/>
      <c r="G2792"/>
      <c r="H2792"/>
      <c r="I2792"/>
    </row>
    <row r="2793" spans="1:9">
      <c r="A2793"/>
      <c r="B2793"/>
      <c r="C2793"/>
      <c r="D2793"/>
      <c r="E2793"/>
      <c r="F2793"/>
      <c r="G2793"/>
      <c r="H2793"/>
      <c r="I2793"/>
    </row>
    <row r="2794" spans="1:9">
      <c r="A2794"/>
      <c r="B2794"/>
      <c r="C2794"/>
      <c r="D2794"/>
      <c r="E2794"/>
      <c r="F2794"/>
      <c r="G2794"/>
      <c r="H2794"/>
      <c r="I2794"/>
    </row>
    <row r="2795" spans="1:9">
      <c r="A2795"/>
      <c r="B2795"/>
      <c r="C2795"/>
      <c r="D2795"/>
      <c r="E2795"/>
      <c r="F2795"/>
      <c r="G2795"/>
      <c r="H2795"/>
      <c r="I2795"/>
    </row>
    <row r="2796" spans="1:9">
      <c r="A2796"/>
      <c r="B2796"/>
      <c r="C2796"/>
      <c r="D2796"/>
      <c r="E2796"/>
      <c r="F2796"/>
      <c r="G2796"/>
      <c r="H2796"/>
      <c r="I2796"/>
    </row>
    <row r="2797" spans="1:9">
      <c r="A2797"/>
      <c r="B2797"/>
      <c r="C2797"/>
      <c r="D2797"/>
      <c r="E2797"/>
      <c r="F2797"/>
      <c r="G2797"/>
      <c r="H2797"/>
      <c r="I2797"/>
    </row>
    <row r="2798" spans="1:9">
      <c r="A2798"/>
      <c r="B2798"/>
      <c r="C2798"/>
      <c r="D2798"/>
      <c r="E2798"/>
      <c r="F2798"/>
      <c r="G2798"/>
      <c r="H2798"/>
      <c r="I2798"/>
    </row>
    <row r="2799" spans="1:9">
      <c r="A2799"/>
      <c r="B2799"/>
      <c r="C2799"/>
      <c r="D2799"/>
      <c r="E2799"/>
      <c r="F2799"/>
      <c r="G2799"/>
      <c r="H2799"/>
      <c r="I2799"/>
    </row>
    <row r="2800" spans="1:9">
      <c r="A2800"/>
      <c r="B2800"/>
      <c r="C2800"/>
      <c r="D2800"/>
      <c r="E2800"/>
      <c r="F2800"/>
      <c r="G2800"/>
      <c r="H2800"/>
      <c r="I2800"/>
    </row>
    <row r="2801" spans="1:9">
      <c r="A2801"/>
      <c r="B2801"/>
      <c r="C2801"/>
      <c r="D2801"/>
      <c r="E2801"/>
      <c r="F2801"/>
      <c r="G2801"/>
      <c r="H2801"/>
      <c r="I2801"/>
    </row>
    <row r="2802" spans="1:9">
      <c r="A2802"/>
      <c r="B2802"/>
      <c r="C2802"/>
      <c r="D2802"/>
      <c r="E2802"/>
      <c r="F2802"/>
      <c r="G2802"/>
      <c r="H2802"/>
      <c r="I2802"/>
    </row>
    <row r="2803" spans="1:9">
      <c r="A2803"/>
      <c r="B2803"/>
      <c r="C2803"/>
      <c r="D2803"/>
      <c r="E2803"/>
      <c r="F2803"/>
      <c r="G2803"/>
      <c r="H2803"/>
      <c r="I2803"/>
    </row>
    <row r="2804" spans="1:9">
      <c r="A2804"/>
      <c r="B2804"/>
      <c r="C2804"/>
      <c r="D2804"/>
      <c r="E2804"/>
      <c r="F2804"/>
      <c r="G2804"/>
      <c r="H2804"/>
      <c r="I2804"/>
    </row>
    <row r="2805" spans="1:9">
      <c r="A2805"/>
      <c r="B2805"/>
      <c r="C2805"/>
      <c r="D2805"/>
      <c r="E2805"/>
      <c r="F2805"/>
      <c r="G2805"/>
      <c r="H2805"/>
      <c r="I2805"/>
    </row>
    <row r="2806" spans="1:9">
      <c r="A2806"/>
      <c r="B2806"/>
      <c r="C2806"/>
      <c r="D2806"/>
      <c r="E2806"/>
      <c r="F2806"/>
      <c r="G2806"/>
      <c r="H2806"/>
      <c r="I2806"/>
    </row>
    <row r="2807" spans="1:9">
      <c r="A2807"/>
      <c r="B2807"/>
      <c r="C2807"/>
      <c r="D2807"/>
      <c r="E2807"/>
      <c r="F2807"/>
      <c r="G2807"/>
      <c r="H2807"/>
      <c r="I2807"/>
    </row>
    <row r="2808" spans="1:9">
      <c r="A2808"/>
      <c r="B2808"/>
      <c r="C2808"/>
      <c r="D2808"/>
      <c r="E2808"/>
      <c r="F2808"/>
      <c r="G2808"/>
      <c r="H2808"/>
      <c r="I2808"/>
    </row>
    <row r="2809" spans="1:9">
      <c r="A2809"/>
      <c r="B2809"/>
      <c r="C2809"/>
      <c r="D2809"/>
      <c r="E2809"/>
      <c r="F2809"/>
      <c r="G2809"/>
      <c r="H2809"/>
      <c r="I2809"/>
    </row>
    <row r="2810" spans="1:9">
      <c r="A2810"/>
      <c r="B2810"/>
      <c r="C2810"/>
      <c r="D2810"/>
      <c r="E2810"/>
      <c r="F2810"/>
      <c r="G2810"/>
      <c r="H2810"/>
      <c r="I2810"/>
    </row>
    <row r="2811" spans="1:9">
      <c r="A2811"/>
      <c r="B2811"/>
      <c r="C2811"/>
      <c r="D2811"/>
      <c r="E2811"/>
      <c r="F2811"/>
      <c r="G2811"/>
      <c r="H2811"/>
      <c r="I2811"/>
    </row>
    <row r="2812" spans="1:9">
      <c r="A2812"/>
      <c r="B2812"/>
      <c r="C2812"/>
      <c r="D2812"/>
      <c r="E2812"/>
      <c r="F2812"/>
      <c r="G2812"/>
      <c r="H2812"/>
      <c r="I2812"/>
    </row>
    <row r="2813" spans="1:9">
      <c r="A2813"/>
      <c r="B2813"/>
      <c r="C2813"/>
      <c r="D2813"/>
      <c r="E2813"/>
      <c r="F2813"/>
      <c r="G2813"/>
      <c r="H2813"/>
      <c r="I2813"/>
    </row>
    <row r="2814" spans="1:9">
      <c r="A2814"/>
      <c r="B2814"/>
      <c r="C2814"/>
      <c r="D2814"/>
      <c r="E2814"/>
      <c r="F2814"/>
      <c r="G2814"/>
      <c r="H2814"/>
      <c r="I2814"/>
    </row>
    <row r="2815" spans="1:9">
      <c r="A2815"/>
      <c r="B2815"/>
      <c r="C2815"/>
      <c r="D2815"/>
      <c r="E2815"/>
      <c r="F2815"/>
      <c r="G2815"/>
      <c r="H2815"/>
      <c r="I2815"/>
    </row>
    <row r="2816" spans="1:9">
      <c r="A2816"/>
      <c r="B2816"/>
      <c r="C2816"/>
      <c r="D2816"/>
      <c r="E2816"/>
      <c r="F2816"/>
      <c r="G2816"/>
      <c r="H2816"/>
      <c r="I2816"/>
    </row>
    <row r="2817" spans="1:9">
      <c r="A2817"/>
      <c r="B2817"/>
      <c r="C2817"/>
      <c r="D2817"/>
      <c r="E2817"/>
      <c r="F2817"/>
      <c r="G2817"/>
      <c r="H2817"/>
      <c r="I2817"/>
    </row>
    <row r="2818" spans="1:9">
      <c r="A2818"/>
      <c r="B2818"/>
      <c r="C2818"/>
      <c r="D2818"/>
      <c r="E2818"/>
      <c r="F2818"/>
      <c r="G2818"/>
      <c r="H2818"/>
      <c r="I2818"/>
    </row>
    <row r="2819" spans="1:9">
      <c r="A2819"/>
      <c r="B2819"/>
      <c r="C2819"/>
      <c r="D2819"/>
      <c r="E2819"/>
      <c r="F2819"/>
      <c r="G2819"/>
      <c r="H2819"/>
      <c r="I2819"/>
    </row>
    <row r="2820" spans="1:9">
      <c r="A2820"/>
      <c r="B2820"/>
      <c r="C2820"/>
      <c r="D2820"/>
      <c r="E2820"/>
      <c r="F2820"/>
      <c r="G2820"/>
      <c r="H2820"/>
      <c r="I2820"/>
    </row>
    <row r="2821" spans="1:9">
      <c r="A2821"/>
      <c r="B2821"/>
      <c r="C2821"/>
      <c r="D2821"/>
      <c r="E2821"/>
      <c r="F2821"/>
      <c r="G2821"/>
      <c r="H2821"/>
      <c r="I2821"/>
    </row>
    <row r="2822" spans="1:9">
      <c r="A2822"/>
      <c r="B2822"/>
      <c r="C2822"/>
      <c r="D2822"/>
      <c r="E2822"/>
      <c r="F2822"/>
      <c r="G2822"/>
      <c r="H2822"/>
      <c r="I2822"/>
    </row>
    <row r="2823" spans="1:9">
      <c r="A2823"/>
      <c r="B2823"/>
      <c r="C2823"/>
      <c r="D2823"/>
      <c r="E2823"/>
      <c r="F2823"/>
      <c r="G2823"/>
      <c r="H2823"/>
      <c r="I2823"/>
    </row>
    <row r="2824" spans="1:9">
      <c r="A2824"/>
      <c r="B2824"/>
      <c r="C2824"/>
      <c r="D2824"/>
      <c r="E2824"/>
      <c r="F2824"/>
      <c r="G2824"/>
      <c r="H2824"/>
      <c r="I2824"/>
    </row>
    <row r="2825" spans="1:9">
      <c r="A2825"/>
      <c r="B2825"/>
      <c r="C2825"/>
      <c r="D2825"/>
      <c r="E2825"/>
      <c r="F2825"/>
      <c r="G2825"/>
      <c r="H2825"/>
      <c r="I2825"/>
    </row>
    <row r="2826" spans="1:9">
      <c r="A2826"/>
      <c r="B2826"/>
      <c r="C2826"/>
      <c r="D2826"/>
      <c r="E2826"/>
      <c r="F2826"/>
      <c r="G2826"/>
      <c r="H2826"/>
      <c r="I2826"/>
    </row>
    <row r="2827" spans="1:9">
      <c r="A2827"/>
      <c r="B2827"/>
      <c r="C2827"/>
      <c r="D2827"/>
      <c r="E2827"/>
      <c r="F2827"/>
      <c r="G2827"/>
      <c r="H2827"/>
      <c r="I2827"/>
    </row>
    <row r="2828" spans="1:9">
      <c r="A2828"/>
      <c r="B2828"/>
      <c r="C2828"/>
      <c r="D2828"/>
      <c r="E2828"/>
      <c r="F2828"/>
      <c r="G2828"/>
      <c r="H2828"/>
      <c r="I2828"/>
    </row>
    <row r="2829" spans="1:9">
      <c r="A2829"/>
      <c r="B2829"/>
      <c r="C2829"/>
      <c r="D2829"/>
      <c r="E2829"/>
      <c r="F2829"/>
      <c r="G2829"/>
      <c r="H2829"/>
      <c r="I2829"/>
    </row>
    <row r="2830" spans="1:9">
      <c r="A2830"/>
      <c r="B2830"/>
      <c r="C2830"/>
      <c r="D2830"/>
      <c r="E2830"/>
      <c r="F2830"/>
      <c r="G2830"/>
      <c r="H2830"/>
      <c r="I2830"/>
    </row>
    <row r="2831" spans="1:9">
      <c r="A2831"/>
      <c r="B2831"/>
      <c r="C2831"/>
      <c r="D2831"/>
      <c r="E2831"/>
      <c r="F2831"/>
      <c r="G2831"/>
      <c r="H2831"/>
      <c r="I2831"/>
    </row>
    <row r="2832" spans="1:9">
      <c r="A2832"/>
      <c r="B2832"/>
      <c r="C2832"/>
      <c r="D2832"/>
      <c r="E2832"/>
      <c r="F2832"/>
      <c r="G2832"/>
      <c r="H2832"/>
      <c r="I2832"/>
    </row>
    <row r="2833" spans="1:9">
      <c r="A2833"/>
      <c r="B2833"/>
      <c r="C2833"/>
      <c r="D2833"/>
      <c r="E2833"/>
      <c r="F2833"/>
      <c r="G2833"/>
      <c r="H2833"/>
      <c r="I2833"/>
    </row>
    <row r="2834" spans="1:9">
      <c r="A2834"/>
      <c r="B2834"/>
      <c r="C2834"/>
      <c r="D2834"/>
      <c r="E2834"/>
      <c r="F2834"/>
      <c r="G2834"/>
      <c r="H2834"/>
      <c r="I2834"/>
    </row>
    <row r="2835" spans="1:9">
      <c r="A2835"/>
      <c r="B2835"/>
      <c r="C2835"/>
      <c r="D2835"/>
      <c r="E2835"/>
      <c r="F2835"/>
      <c r="G2835"/>
      <c r="H2835"/>
      <c r="I2835"/>
    </row>
    <row r="2836" spans="1:9">
      <c r="A2836"/>
      <c r="B2836"/>
      <c r="C2836"/>
      <c r="D2836"/>
      <c r="E2836"/>
      <c r="F2836"/>
      <c r="G2836"/>
      <c r="H2836"/>
      <c r="I2836"/>
    </row>
    <row r="2837" spans="1:9">
      <c r="A2837"/>
      <c r="B2837"/>
      <c r="C2837"/>
      <c r="D2837"/>
      <c r="E2837"/>
      <c r="F2837"/>
      <c r="G2837"/>
      <c r="H2837"/>
      <c r="I2837"/>
    </row>
    <row r="2838" spans="1:9">
      <c r="A2838"/>
      <c r="B2838"/>
      <c r="C2838"/>
      <c r="D2838"/>
      <c r="E2838"/>
      <c r="F2838"/>
      <c r="G2838"/>
      <c r="H2838"/>
      <c r="I2838"/>
    </row>
    <row r="2839" spans="1:9">
      <c r="A2839"/>
      <c r="B2839"/>
      <c r="C2839"/>
      <c r="D2839"/>
      <c r="E2839"/>
      <c r="F2839"/>
      <c r="G2839"/>
      <c r="H2839"/>
      <c r="I2839"/>
    </row>
    <row r="2840" spans="1:9">
      <c r="A2840"/>
      <c r="B2840"/>
      <c r="C2840"/>
      <c r="D2840"/>
      <c r="E2840"/>
      <c r="F2840"/>
      <c r="G2840"/>
      <c r="H2840"/>
      <c r="I2840"/>
    </row>
    <row r="2841" spans="1:9">
      <c r="A2841"/>
      <c r="B2841"/>
      <c r="C2841"/>
      <c r="D2841"/>
      <c r="E2841"/>
      <c r="F2841"/>
      <c r="G2841"/>
      <c r="H2841"/>
      <c r="I2841"/>
    </row>
    <row r="2842" spans="1:9">
      <c r="A2842"/>
      <c r="B2842"/>
      <c r="C2842"/>
      <c r="D2842"/>
      <c r="E2842"/>
      <c r="F2842"/>
      <c r="G2842"/>
      <c r="H2842"/>
      <c r="I2842"/>
    </row>
    <row r="2843" spans="1:9">
      <c r="A2843"/>
      <c r="B2843"/>
      <c r="C2843"/>
      <c r="D2843"/>
      <c r="E2843"/>
      <c r="F2843"/>
      <c r="G2843"/>
      <c r="H2843"/>
      <c r="I2843"/>
    </row>
    <row r="2844" spans="1:9">
      <c r="A2844"/>
      <c r="B2844"/>
      <c r="C2844"/>
      <c r="D2844"/>
      <c r="E2844"/>
      <c r="F2844"/>
      <c r="G2844"/>
      <c r="H2844"/>
      <c r="I2844"/>
    </row>
    <row r="2845" spans="1:9">
      <c r="A2845"/>
      <c r="B2845"/>
      <c r="C2845"/>
      <c r="D2845"/>
      <c r="E2845"/>
      <c r="F2845"/>
      <c r="G2845"/>
      <c r="H2845"/>
      <c r="I2845"/>
    </row>
    <row r="2846" spans="1:9">
      <c r="A2846"/>
      <c r="B2846"/>
      <c r="C2846"/>
      <c r="D2846"/>
      <c r="E2846"/>
      <c r="F2846"/>
      <c r="G2846"/>
      <c r="H2846"/>
      <c r="I2846"/>
    </row>
    <row r="2847" spans="1:9">
      <c r="A2847"/>
      <c r="B2847"/>
      <c r="C2847"/>
      <c r="D2847"/>
      <c r="E2847"/>
      <c r="F2847"/>
      <c r="G2847"/>
      <c r="H2847"/>
      <c r="I2847"/>
    </row>
    <row r="2848" spans="1:9">
      <c r="A2848"/>
      <c r="B2848"/>
      <c r="C2848"/>
      <c r="D2848"/>
      <c r="E2848"/>
      <c r="F2848"/>
      <c r="G2848"/>
      <c r="H2848"/>
      <c r="I2848"/>
    </row>
    <row r="2849" spans="1:9">
      <c r="A2849"/>
      <c r="B2849"/>
      <c r="C2849"/>
      <c r="D2849"/>
      <c r="E2849"/>
      <c r="F2849"/>
      <c r="G2849"/>
      <c r="H2849"/>
      <c r="I2849"/>
    </row>
    <row r="2850" spans="1:9">
      <c r="A2850"/>
      <c r="B2850"/>
      <c r="C2850"/>
      <c r="D2850"/>
      <c r="E2850"/>
      <c r="F2850"/>
      <c r="G2850"/>
      <c r="H2850"/>
      <c r="I2850"/>
    </row>
    <row r="2851" spans="1:9">
      <c r="A2851"/>
      <c r="B2851"/>
      <c r="C2851"/>
      <c r="D2851"/>
      <c r="E2851"/>
      <c r="F2851"/>
      <c r="G2851"/>
      <c r="H2851"/>
      <c r="I2851"/>
    </row>
    <row r="2852" spans="1:9">
      <c r="A2852"/>
      <c r="B2852"/>
      <c r="C2852"/>
      <c r="D2852"/>
      <c r="E2852"/>
      <c r="F2852"/>
      <c r="G2852"/>
      <c r="H2852"/>
      <c r="I2852"/>
    </row>
    <row r="2853" spans="1:9">
      <c r="A2853"/>
      <c r="B2853"/>
      <c r="C2853"/>
      <c r="D2853"/>
      <c r="E2853"/>
      <c r="F2853"/>
      <c r="G2853"/>
      <c r="H2853"/>
      <c r="I2853"/>
    </row>
    <row r="2854" spans="1:9">
      <c r="A2854"/>
      <c r="B2854"/>
      <c r="C2854"/>
      <c r="D2854"/>
      <c r="E2854"/>
      <c r="F2854"/>
      <c r="G2854"/>
      <c r="H2854"/>
      <c r="I2854"/>
    </row>
    <row r="2855" spans="1:9">
      <c r="A2855"/>
      <c r="B2855"/>
      <c r="C2855"/>
      <c r="D2855"/>
      <c r="E2855"/>
      <c r="F2855"/>
      <c r="G2855"/>
      <c r="H2855"/>
      <c r="I2855"/>
    </row>
    <row r="2856" spans="1:9">
      <c r="A2856"/>
      <c r="B2856"/>
      <c r="C2856"/>
      <c r="D2856"/>
      <c r="E2856"/>
      <c r="F2856"/>
      <c r="G2856"/>
      <c r="H2856"/>
      <c r="I2856"/>
    </row>
    <row r="2857" spans="1:9">
      <c r="A2857"/>
      <c r="B2857"/>
      <c r="C2857"/>
      <c r="D2857"/>
      <c r="E2857"/>
      <c r="F2857"/>
      <c r="G2857"/>
      <c r="H2857"/>
      <c r="I2857"/>
    </row>
    <row r="2858" spans="1:9">
      <c r="A2858"/>
      <c r="B2858"/>
      <c r="C2858"/>
      <c r="D2858"/>
      <c r="E2858"/>
      <c r="F2858"/>
      <c r="G2858"/>
      <c r="H2858"/>
      <c r="I2858"/>
    </row>
    <row r="2859" spans="1:9">
      <c r="A2859"/>
      <c r="B2859"/>
      <c r="C2859"/>
      <c r="D2859"/>
      <c r="E2859"/>
      <c r="F2859"/>
      <c r="G2859"/>
      <c r="H2859"/>
      <c r="I2859"/>
    </row>
    <row r="2860" spans="1:9">
      <c r="A2860"/>
      <c r="B2860"/>
      <c r="C2860"/>
      <c r="D2860"/>
      <c r="E2860"/>
      <c r="F2860"/>
      <c r="G2860"/>
      <c r="H2860"/>
      <c r="I2860"/>
    </row>
    <row r="2861" spans="1:9">
      <c r="A2861"/>
      <c r="B2861"/>
      <c r="C2861"/>
      <c r="D2861"/>
      <c r="E2861"/>
      <c r="F2861"/>
      <c r="G2861"/>
      <c r="H2861"/>
      <c r="I2861"/>
    </row>
    <row r="2862" spans="1:9">
      <c r="A2862"/>
      <c r="B2862"/>
      <c r="C2862"/>
      <c r="D2862"/>
      <c r="E2862"/>
      <c r="F2862"/>
      <c r="G2862"/>
      <c r="H2862"/>
      <c r="I2862"/>
    </row>
    <row r="2863" spans="1:9">
      <c r="A2863"/>
      <c r="B2863"/>
      <c r="C2863"/>
      <c r="D2863"/>
      <c r="E2863"/>
      <c r="F2863"/>
      <c r="G2863"/>
      <c r="H2863"/>
      <c r="I2863"/>
    </row>
    <row r="2864" spans="1:9">
      <c r="A2864"/>
      <c r="B2864"/>
      <c r="C2864"/>
      <c r="D2864"/>
      <c r="E2864"/>
      <c r="F2864"/>
      <c r="G2864"/>
      <c r="H2864"/>
      <c r="I2864"/>
    </row>
    <row r="2865" spans="1:9">
      <c r="A2865"/>
      <c r="B2865"/>
      <c r="C2865"/>
      <c r="D2865"/>
      <c r="E2865"/>
      <c r="F2865"/>
      <c r="G2865"/>
      <c r="H2865"/>
      <c r="I2865"/>
    </row>
    <row r="2866" spans="1:9">
      <c r="A2866"/>
      <c r="B2866"/>
      <c r="C2866"/>
      <c r="D2866"/>
      <c r="E2866"/>
      <c r="F2866"/>
      <c r="G2866"/>
      <c r="H2866"/>
      <c r="I2866"/>
    </row>
    <row r="2867" spans="1:9">
      <c r="A2867"/>
      <c r="B2867"/>
      <c r="C2867"/>
      <c r="D2867"/>
      <c r="E2867"/>
      <c r="F2867"/>
      <c r="G2867"/>
      <c r="H2867"/>
      <c r="I2867"/>
    </row>
    <row r="2868" spans="1:9">
      <c r="A2868"/>
      <c r="B2868"/>
      <c r="C2868"/>
      <c r="D2868"/>
      <c r="E2868"/>
      <c r="F2868"/>
      <c r="G2868"/>
      <c r="H2868"/>
      <c r="I2868"/>
    </row>
    <row r="2869" spans="1:9">
      <c r="A2869"/>
      <c r="B2869"/>
      <c r="C2869"/>
      <c r="D2869"/>
      <c r="E2869"/>
      <c r="F2869"/>
      <c r="G2869"/>
      <c r="H2869"/>
      <c r="I2869"/>
    </row>
    <row r="2870" spans="1:9">
      <c r="A2870"/>
      <c r="B2870"/>
      <c r="C2870"/>
      <c r="D2870"/>
      <c r="E2870"/>
      <c r="F2870"/>
      <c r="G2870"/>
      <c r="H2870"/>
      <c r="I2870"/>
    </row>
    <row r="2871" spans="1:9">
      <c r="A2871"/>
      <c r="B2871"/>
      <c r="C2871"/>
      <c r="D2871"/>
      <c r="E2871"/>
      <c r="F2871"/>
      <c r="G2871"/>
      <c r="H2871"/>
      <c r="I2871"/>
    </row>
    <row r="2872" spans="1:9">
      <c r="A2872"/>
      <c r="B2872"/>
      <c r="C2872"/>
      <c r="D2872"/>
      <c r="E2872"/>
      <c r="F2872"/>
      <c r="G2872"/>
      <c r="H2872"/>
      <c r="I2872"/>
    </row>
    <row r="2873" spans="1:9">
      <c r="A2873"/>
      <c r="B2873"/>
      <c r="C2873"/>
      <c r="D2873"/>
      <c r="E2873"/>
      <c r="F2873"/>
      <c r="G2873"/>
      <c r="H2873"/>
      <c r="I2873"/>
    </row>
    <row r="2874" spans="1:9">
      <c r="A2874"/>
      <c r="B2874"/>
      <c r="C2874"/>
      <c r="D2874"/>
      <c r="E2874"/>
      <c r="F2874"/>
      <c r="G2874"/>
      <c r="H2874"/>
      <c r="I2874"/>
    </row>
    <row r="2875" spans="1:9">
      <c r="A2875"/>
      <c r="B2875"/>
      <c r="C2875"/>
      <c r="D2875"/>
      <c r="E2875"/>
      <c r="F2875"/>
      <c r="G2875"/>
      <c r="H2875"/>
      <c r="I2875"/>
    </row>
    <row r="2876" spans="1:9">
      <c r="A2876"/>
      <c r="B2876"/>
      <c r="C2876"/>
      <c r="D2876"/>
      <c r="E2876"/>
      <c r="F2876"/>
      <c r="G2876"/>
      <c r="H2876"/>
      <c r="I2876"/>
    </row>
    <row r="2877" spans="1:9">
      <c r="A2877"/>
      <c r="B2877"/>
      <c r="C2877"/>
      <c r="D2877"/>
      <c r="E2877"/>
      <c r="F2877"/>
      <c r="G2877"/>
      <c r="H2877"/>
      <c r="I2877"/>
    </row>
    <row r="2878" spans="1:9">
      <c r="A2878"/>
      <c r="B2878"/>
      <c r="C2878"/>
      <c r="D2878"/>
      <c r="E2878"/>
      <c r="F2878"/>
      <c r="G2878"/>
      <c r="H2878"/>
      <c r="I2878"/>
    </row>
    <row r="2879" spans="1:9">
      <c r="A2879"/>
      <c r="B2879"/>
      <c r="C2879"/>
      <c r="D2879"/>
      <c r="E2879"/>
      <c r="F2879"/>
      <c r="G2879"/>
      <c r="H2879"/>
      <c r="I2879"/>
    </row>
    <row r="2880" spans="1:9">
      <c r="A2880"/>
      <c r="B2880"/>
      <c r="C2880"/>
      <c r="D2880"/>
      <c r="E2880"/>
      <c r="F2880"/>
      <c r="G2880"/>
      <c r="H2880"/>
      <c r="I2880"/>
    </row>
    <row r="2881" spans="1:9">
      <c r="A2881"/>
      <c r="B2881"/>
      <c r="C2881"/>
      <c r="D2881"/>
      <c r="E2881"/>
      <c r="F2881"/>
      <c r="G2881"/>
      <c r="H2881"/>
      <c r="I2881"/>
    </row>
    <row r="2882" spans="1:9">
      <c r="A2882"/>
      <c r="B2882"/>
      <c r="C2882"/>
      <c r="D2882"/>
      <c r="E2882"/>
      <c r="F2882"/>
      <c r="G2882"/>
      <c r="H2882"/>
      <c r="I2882"/>
    </row>
    <row r="2883" spans="1:9">
      <c r="A2883"/>
      <c r="B2883"/>
      <c r="C2883"/>
      <c r="D2883"/>
      <c r="E2883"/>
      <c r="F2883"/>
      <c r="G2883"/>
      <c r="H2883"/>
      <c r="I2883"/>
    </row>
    <row r="2884" spans="1:9">
      <c r="A2884"/>
      <c r="B2884"/>
      <c r="C2884"/>
      <c r="D2884"/>
      <c r="E2884"/>
      <c r="F2884"/>
      <c r="G2884"/>
      <c r="H2884"/>
      <c r="I2884"/>
    </row>
    <row r="2885" spans="1:9">
      <c r="A2885"/>
      <c r="B2885"/>
      <c r="C2885"/>
      <c r="D2885"/>
      <c r="E2885"/>
      <c r="F2885"/>
      <c r="G2885"/>
      <c r="H2885"/>
      <c r="I2885"/>
    </row>
    <row r="2886" spans="1:9">
      <c r="A2886"/>
      <c r="B2886"/>
      <c r="C2886"/>
      <c r="D2886"/>
      <c r="E2886"/>
      <c r="F2886"/>
      <c r="G2886"/>
      <c r="H2886"/>
      <c r="I2886"/>
    </row>
    <row r="2887" spans="1:9">
      <c r="A2887"/>
      <c r="B2887"/>
      <c r="C2887"/>
      <c r="D2887"/>
      <c r="E2887"/>
      <c r="F2887"/>
      <c r="G2887"/>
      <c r="H2887"/>
      <c r="I2887"/>
    </row>
    <row r="2888" spans="1:9">
      <c r="A2888"/>
      <c r="B2888"/>
      <c r="C2888"/>
      <c r="D2888"/>
      <c r="E2888"/>
      <c r="F2888"/>
      <c r="G2888"/>
      <c r="H2888"/>
      <c r="I2888"/>
    </row>
    <row r="2889" spans="1:9">
      <c r="A2889"/>
      <c r="B2889"/>
      <c r="C2889"/>
      <c r="D2889"/>
      <c r="E2889"/>
      <c r="F2889"/>
      <c r="G2889"/>
      <c r="H2889"/>
      <c r="I2889"/>
    </row>
    <row r="2890" spans="1:9">
      <c r="A2890"/>
      <c r="B2890"/>
      <c r="C2890"/>
      <c r="D2890"/>
      <c r="E2890"/>
      <c r="F2890"/>
      <c r="G2890"/>
      <c r="H2890"/>
      <c r="I2890"/>
    </row>
    <row r="2891" spans="1:9">
      <c r="A2891"/>
      <c r="B2891"/>
      <c r="C2891"/>
      <c r="D2891"/>
      <c r="E2891"/>
      <c r="F2891"/>
      <c r="G2891"/>
      <c r="H2891"/>
      <c r="I2891"/>
    </row>
    <row r="2892" spans="1:9">
      <c r="A2892"/>
      <c r="B2892"/>
      <c r="C2892"/>
      <c r="D2892"/>
      <c r="E2892"/>
      <c r="F2892"/>
      <c r="G2892"/>
      <c r="H2892"/>
      <c r="I2892"/>
    </row>
    <row r="2893" spans="1:9">
      <c r="A2893"/>
      <c r="B2893"/>
      <c r="C2893"/>
      <c r="D2893"/>
      <c r="E2893"/>
      <c r="F2893"/>
      <c r="G2893"/>
      <c r="H2893"/>
      <c r="I2893"/>
    </row>
    <row r="2894" spans="1:9">
      <c r="A2894"/>
      <c r="B2894"/>
      <c r="C2894"/>
      <c r="D2894"/>
      <c r="E2894"/>
      <c r="F2894"/>
      <c r="G2894"/>
      <c r="H2894"/>
      <c r="I2894"/>
    </row>
    <row r="2895" spans="1:9">
      <c r="A2895"/>
      <c r="B2895"/>
      <c r="C2895"/>
      <c r="D2895"/>
      <c r="E2895"/>
      <c r="F2895"/>
      <c r="G2895"/>
      <c r="H2895"/>
      <c r="I2895"/>
    </row>
    <row r="2896" spans="1:9">
      <c r="A2896"/>
      <c r="B2896"/>
      <c r="C2896"/>
      <c r="D2896"/>
      <c r="E2896"/>
      <c r="F2896"/>
      <c r="G2896"/>
      <c r="H2896"/>
      <c r="I2896"/>
    </row>
    <row r="2897" spans="1:9">
      <c r="A2897"/>
      <c r="B2897"/>
      <c r="C2897"/>
      <c r="D2897"/>
      <c r="E2897"/>
      <c r="F2897"/>
      <c r="G2897"/>
      <c r="H2897"/>
      <c r="I2897"/>
    </row>
    <row r="2898" spans="1:9">
      <c r="A2898"/>
      <c r="B2898"/>
      <c r="C2898"/>
      <c r="D2898"/>
      <c r="E2898"/>
      <c r="F2898"/>
      <c r="G2898"/>
      <c r="H2898"/>
      <c r="I2898"/>
    </row>
    <row r="2899" spans="1:9">
      <c r="A2899"/>
      <c r="B2899"/>
      <c r="C2899"/>
      <c r="D2899"/>
      <c r="E2899"/>
      <c r="F2899"/>
      <c r="G2899"/>
      <c r="H2899"/>
      <c r="I2899"/>
    </row>
    <row r="2900" spans="1:9">
      <c r="A2900"/>
      <c r="B2900"/>
      <c r="C2900"/>
      <c r="D2900"/>
      <c r="E2900"/>
      <c r="F2900"/>
      <c r="G2900"/>
      <c r="H2900"/>
      <c r="I2900"/>
    </row>
    <row r="2901" spans="1:9">
      <c r="A2901"/>
      <c r="B2901"/>
      <c r="C2901"/>
      <c r="D2901"/>
      <c r="E2901"/>
      <c r="F2901"/>
      <c r="G2901"/>
      <c r="H2901"/>
      <c r="I2901"/>
    </row>
    <row r="2902" spans="1:9">
      <c r="A2902"/>
      <c r="B2902"/>
      <c r="C2902"/>
      <c r="D2902"/>
      <c r="E2902"/>
      <c r="F2902"/>
      <c r="G2902"/>
      <c r="H2902"/>
      <c r="I2902"/>
    </row>
    <row r="2903" spans="1:9">
      <c r="A2903"/>
      <c r="B2903"/>
      <c r="C2903"/>
      <c r="D2903"/>
      <c r="E2903"/>
      <c r="F2903"/>
      <c r="G2903"/>
      <c r="H2903"/>
      <c r="I2903"/>
    </row>
    <row r="2904" spans="1:9">
      <c r="A2904"/>
      <c r="B2904"/>
      <c r="C2904"/>
      <c r="D2904"/>
      <c r="E2904"/>
      <c r="F2904"/>
      <c r="G2904"/>
      <c r="H2904"/>
      <c r="I2904"/>
    </row>
    <row r="2905" spans="1:9">
      <c r="A2905"/>
      <c r="B2905"/>
      <c r="C2905"/>
      <c r="D2905"/>
      <c r="E2905"/>
      <c r="F2905"/>
      <c r="G2905"/>
      <c r="H2905"/>
      <c r="I2905"/>
    </row>
    <row r="2906" spans="1:9">
      <c r="A2906"/>
      <c r="B2906"/>
      <c r="C2906"/>
      <c r="D2906"/>
      <c r="E2906"/>
      <c r="F2906"/>
      <c r="G2906"/>
      <c r="H2906"/>
      <c r="I2906"/>
    </row>
    <row r="2907" spans="1:9">
      <c r="A2907"/>
      <c r="B2907"/>
      <c r="C2907"/>
      <c r="D2907"/>
      <c r="E2907"/>
      <c r="F2907"/>
      <c r="G2907"/>
      <c r="H2907"/>
      <c r="I2907"/>
    </row>
    <row r="2908" spans="1:9">
      <c r="A2908"/>
      <c r="B2908"/>
      <c r="C2908"/>
      <c r="D2908"/>
      <c r="E2908"/>
      <c r="F2908"/>
      <c r="G2908"/>
      <c r="H2908"/>
      <c r="I2908"/>
    </row>
    <row r="2909" spans="1:9">
      <c r="A2909"/>
      <c r="B2909"/>
      <c r="C2909"/>
      <c r="D2909"/>
      <c r="E2909"/>
      <c r="F2909"/>
      <c r="G2909"/>
      <c r="H2909"/>
      <c r="I2909"/>
    </row>
    <row r="2910" spans="1:9">
      <c r="A2910"/>
      <c r="B2910"/>
      <c r="C2910"/>
      <c r="D2910"/>
      <c r="E2910"/>
      <c r="F2910"/>
      <c r="G2910"/>
      <c r="H2910"/>
      <c r="I2910"/>
    </row>
    <row r="2911" spans="1:9">
      <c r="A2911"/>
      <c r="B2911"/>
      <c r="C2911"/>
      <c r="D2911"/>
      <c r="E2911"/>
      <c r="F2911"/>
      <c r="G2911"/>
      <c r="H2911"/>
      <c r="I2911"/>
    </row>
    <row r="2912" spans="1:9">
      <c r="A2912"/>
      <c r="B2912"/>
      <c r="C2912"/>
      <c r="D2912"/>
      <c r="E2912"/>
      <c r="F2912"/>
      <c r="G2912"/>
      <c r="H2912"/>
      <c r="I2912"/>
    </row>
    <row r="2913" spans="1:9">
      <c r="A2913"/>
      <c r="B2913"/>
      <c r="C2913"/>
      <c r="D2913"/>
      <c r="E2913"/>
      <c r="F2913"/>
      <c r="G2913"/>
      <c r="H2913"/>
      <c r="I2913"/>
    </row>
    <row r="2914" spans="1:9">
      <c r="A2914"/>
      <c r="B2914"/>
      <c r="C2914"/>
      <c r="D2914"/>
      <c r="E2914"/>
      <c r="F2914"/>
      <c r="G2914"/>
      <c r="H2914"/>
      <c r="I2914"/>
    </row>
    <row r="2915" spans="1:9">
      <c r="A2915"/>
      <c r="B2915"/>
      <c r="C2915"/>
      <c r="D2915"/>
      <c r="E2915"/>
      <c r="F2915"/>
      <c r="G2915"/>
      <c r="H2915"/>
      <c r="I2915"/>
    </row>
    <row r="2916" spans="1:9">
      <c r="A2916"/>
      <c r="B2916"/>
      <c r="C2916"/>
      <c r="D2916"/>
      <c r="E2916"/>
      <c r="F2916"/>
      <c r="G2916"/>
      <c r="H2916"/>
      <c r="I2916"/>
    </row>
    <row r="2917" spans="1:9">
      <c r="A2917"/>
      <c r="B2917"/>
      <c r="C2917"/>
      <c r="D2917"/>
      <c r="E2917"/>
      <c r="F2917"/>
      <c r="G2917"/>
      <c r="H2917"/>
      <c r="I2917"/>
    </row>
    <row r="2918" spans="1:9">
      <c r="A2918"/>
      <c r="B2918"/>
      <c r="C2918"/>
      <c r="D2918"/>
      <c r="E2918"/>
      <c r="F2918"/>
      <c r="G2918"/>
      <c r="H2918"/>
      <c r="I2918"/>
    </row>
    <row r="2919" spans="1:9">
      <c r="A2919"/>
      <c r="B2919"/>
      <c r="C2919"/>
      <c r="D2919"/>
      <c r="E2919"/>
      <c r="F2919"/>
      <c r="G2919"/>
      <c r="H2919"/>
      <c r="I2919"/>
    </row>
    <row r="2920" spans="1:9">
      <c r="A2920"/>
      <c r="B2920"/>
      <c r="C2920"/>
      <c r="D2920"/>
      <c r="E2920"/>
      <c r="F2920"/>
      <c r="G2920"/>
      <c r="H2920"/>
      <c r="I2920"/>
    </row>
    <row r="2921" spans="1:9">
      <c r="A2921"/>
      <c r="B2921"/>
      <c r="C2921"/>
      <c r="D2921"/>
      <c r="E2921"/>
      <c r="F2921"/>
      <c r="G2921"/>
      <c r="H2921"/>
      <c r="I2921"/>
    </row>
    <row r="2922" spans="1:9">
      <c r="A2922"/>
      <c r="B2922"/>
      <c r="C2922"/>
      <c r="D2922"/>
      <c r="E2922"/>
      <c r="F2922"/>
      <c r="G2922"/>
      <c r="H2922"/>
      <c r="I2922"/>
    </row>
    <row r="2923" spans="1:9">
      <c r="A2923"/>
      <c r="B2923"/>
      <c r="C2923"/>
      <c r="D2923"/>
      <c r="E2923"/>
      <c r="F2923"/>
      <c r="G2923"/>
      <c r="H2923"/>
      <c r="I2923"/>
    </row>
    <row r="2924" spans="1:9">
      <c r="A2924"/>
      <c r="B2924"/>
      <c r="C2924"/>
      <c r="D2924"/>
      <c r="E2924"/>
      <c r="F2924"/>
      <c r="G2924"/>
      <c r="H2924"/>
      <c r="I2924"/>
    </row>
    <row r="2925" spans="1:9">
      <c r="A2925"/>
      <c r="B2925"/>
      <c r="C2925"/>
      <c r="D2925"/>
      <c r="E2925"/>
      <c r="F2925"/>
      <c r="G2925"/>
      <c r="H2925"/>
      <c r="I2925"/>
    </row>
    <row r="2926" spans="1:9">
      <c r="A2926"/>
      <c r="B2926"/>
      <c r="C2926"/>
      <c r="D2926"/>
      <c r="E2926"/>
      <c r="F2926"/>
      <c r="G2926"/>
      <c r="H2926"/>
      <c r="I2926"/>
    </row>
    <row r="2927" spans="1:9">
      <c r="A2927"/>
      <c r="B2927"/>
      <c r="C2927"/>
      <c r="D2927"/>
      <c r="E2927"/>
      <c r="F2927"/>
      <c r="G2927"/>
      <c r="H2927"/>
      <c r="I2927"/>
    </row>
    <row r="2928" spans="1:9">
      <c r="A2928"/>
      <c r="B2928"/>
      <c r="C2928"/>
      <c r="D2928"/>
      <c r="E2928"/>
      <c r="F2928"/>
      <c r="G2928"/>
      <c r="H2928"/>
      <c r="I2928"/>
    </row>
    <row r="2929" spans="1:9">
      <c r="A2929"/>
      <c r="B2929"/>
      <c r="C2929"/>
      <c r="D2929"/>
      <c r="E2929"/>
      <c r="F2929"/>
      <c r="G2929"/>
      <c r="H2929"/>
      <c r="I2929"/>
    </row>
    <row r="2930" spans="1:9">
      <c r="A2930"/>
      <c r="B2930"/>
      <c r="C2930"/>
      <c r="D2930"/>
      <c r="E2930"/>
      <c r="F2930"/>
      <c r="G2930"/>
      <c r="H2930"/>
      <c r="I2930"/>
    </row>
    <row r="2931" spans="1:9">
      <c r="A2931"/>
      <c r="B2931"/>
      <c r="C2931"/>
      <c r="D2931"/>
      <c r="E2931"/>
      <c r="F2931"/>
      <c r="G2931"/>
      <c r="H2931"/>
      <c r="I2931"/>
    </row>
    <row r="2932" spans="1:9">
      <c r="A2932"/>
      <c r="B2932"/>
      <c r="C2932"/>
      <c r="D2932"/>
      <c r="E2932"/>
      <c r="F2932"/>
      <c r="G2932"/>
      <c r="H2932"/>
      <c r="I2932"/>
    </row>
    <row r="2933" spans="1:9">
      <c r="A2933"/>
      <c r="B2933"/>
      <c r="C2933"/>
      <c r="D2933"/>
      <c r="E2933"/>
      <c r="F2933"/>
      <c r="G2933"/>
      <c r="H2933"/>
      <c r="I2933"/>
    </row>
    <row r="2934" spans="1:9">
      <c r="A2934"/>
      <c r="B2934"/>
      <c r="C2934"/>
      <c r="D2934"/>
      <c r="E2934"/>
      <c r="F2934"/>
      <c r="G2934"/>
      <c r="H2934"/>
      <c r="I2934"/>
    </row>
    <row r="2935" spans="1:9">
      <c r="A2935"/>
      <c r="B2935"/>
      <c r="C2935"/>
      <c r="D2935"/>
      <c r="E2935"/>
      <c r="F2935"/>
      <c r="G2935"/>
      <c r="H2935"/>
      <c r="I2935"/>
    </row>
    <row r="2936" spans="1:9">
      <c r="A2936"/>
      <c r="B2936"/>
      <c r="C2936"/>
      <c r="D2936"/>
      <c r="E2936"/>
      <c r="F2936"/>
      <c r="G2936"/>
      <c r="H2936"/>
      <c r="I2936"/>
    </row>
    <row r="2937" spans="1:9">
      <c r="A2937"/>
      <c r="B2937"/>
      <c r="C2937"/>
      <c r="D2937"/>
      <c r="E2937"/>
      <c r="F2937"/>
      <c r="G2937"/>
      <c r="H2937"/>
      <c r="I2937"/>
    </row>
    <row r="2938" spans="1:9">
      <c r="A2938"/>
      <c r="B2938"/>
      <c r="C2938"/>
      <c r="D2938"/>
      <c r="E2938"/>
      <c r="F2938"/>
      <c r="G2938"/>
      <c r="H2938"/>
      <c r="I2938"/>
    </row>
    <row r="2939" spans="1:9">
      <c r="A2939"/>
      <c r="B2939"/>
      <c r="C2939"/>
      <c r="D2939"/>
      <c r="E2939"/>
      <c r="F2939"/>
      <c r="G2939"/>
      <c r="H2939"/>
      <c r="I2939"/>
    </row>
    <row r="2940" spans="1:9">
      <c r="A2940"/>
      <c r="B2940"/>
      <c r="C2940"/>
      <c r="D2940"/>
      <c r="E2940"/>
      <c r="F2940"/>
      <c r="G2940"/>
      <c r="H2940"/>
      <c r="I2940"/>
    </row>
    <row r="2941" spans="1:9">
      <c r="A2941"/>
      <c r="B2941"/>
      <c r="C2941"/>
      <c r="D2941"/>
      <c r="E2941"/>
      <c r="F2941"/>
      <c r="G2941"/>
      <c r="H2941"/>
      <c r="I2941"/>
    </row>
    <row r="2942" spans="1:9">
      <c r="A2942"/>
      <c r="B2942"/>
      <c r="C2942"/>
      <c r="D2942"/>
      <c r="E2942"/>
      <c r="F2942"/>
      <c r="G2942"/>
      <c r="H2942"/>
      <c r="I2942"/>
    </row>
    <row r="2943" spans="1:9">
      <c r="A2943"/>
      <c r="B2943"/>
      <c r="C2943"/>
      <c r="D2943"/>
      <c r="E2943"/>
      <c r="F2943"/>
      <c r="G2943"/>
      <c r="H2943"/>
      <c r="I2943"/>
    </row>
    <row r="2944" spans="1:9">
      <c r="A2944"/>
      <c r="B2944"/>
      <c r="C2944"/>
      <c r="D2944"/>
      <c r="E2944"/>
      <c r="F2944"/>
      <c r="G2944"/>
      <c r="H2944"/>
      <c r="I2944"/>
    </row>
    <row r="2945" spans="1:9">
      <c r="A2945"/>
      <c r="B2945"/>
      <c r="C2945"/>
      <c r="D2945"/>
      <c r="E2945"/>
      <c r="F2945"/>
      <c r="G2945"/>
      <c r="H2945"/>
      <c r="I2945"/>
    </row>
    <row r="2946" spans="1:9">
      <c r="A2946"/>
      <c r="B2946"/>
      <c r="C2946"/>
      <c r="D2946"/>
      <c r="E2946"/>
      <c r="F2946"/>
      <c r="G2946"/>
      <c r="H2946"/>
      <c r="I2946"/>
    </row>
    <row r="2947" spans="1:9">
      <c r="A2947"/>
      <c r="B2947"/>
      <c r="C2947"/>
      <c r="D2947"/>
      <c r="E2947"/>
      <c r="F2947"/>
      <c r="G2947"/>
      <c r="H2947"/>
      <c r="I2947"/>
    </row>
    <row r="2948" spans="1:9">
      <c r="A2948"/>
      <c r="B2948"/>
      <c r="C2948"/>
      <c r="D2948"/>
      <c r="E2948"/>
      <c r="F2948"/>
      <c r="G2948"/>
      <c r="H2948"/>
      <c r="I2948"/>
    </row>
    <row r="2949" spans="1:9">
      <c r="A2949"/>
      <c r="B2949"/>
      <c r="C2949"/>
      <c r="D2949"/>
      <c r="E2949"/>
      <c r="F2949"/>
      <c r="G2949"/>
      <c r="H2949"/>
      <c r="I2949"/>
    </row>
    <row r="2950" spans="1:9">
      <c r="A2950"/>
      <c r="B2950"/>
      <c r="C2950"/>
      <c r="D2950"/>
      <c r="E2950"/>
      <c r="F2950"/>
      <c r="G2950"/>
      <c r="H2950"/>
      <c r="I2950"/>
    </row>
    <row r="2951" spans="1:9">
      <c r="A2951"/>
      <c r="B2951"/>
      <c r="C2951"/>
      <c r="D2951"/>
      <c r="E2951"/>
      <c r="F2951"/>
      <c r="G2951"/>
      <c r="H2951"/>
      <c r="I2951"/>
    </row>
    <row r="2952" spans="1:9">
      <c r="A2952"/>
      <c r="B2952"/>
      <c r="C2952"/>
      <c r="D2952"/>
      <c r="E2952"/>
      <c r="F2952"/>
      <c r="G2952"/>
      <c r="H2952"/>
      <c r="I2952"/>
    </row>
    <row r="2953" spans="1:9">
      <c r="A2953"/>
      <c r="B2953"/>
      <c r="C2953"/>
      <c r="D2953"/>
      <c r="E2953"/>
      <c r="F2953"/>
      <c r="G2953"/>
      <c r="H2953"/>
      <c r="I2953"/>
    </row>
    <row r="2954" spans="1:9">
      <c r="A2954"/>
      <c r="B2954"/>
      <c r="C2954"/>
      <c r="D2954"/>
      <c r="E2954"/>
      <c r="F2954"/>
      <c r="G2954"/>
      <c r="H2954"/>
      <c r="I2954"/>
    </row>
    <row r="2955" spans="1:9">
      <c r="A2955"/>
      <c r="B2955"/>
      <c r="C2955"/>
      <c r="D2955"/>
      <c r="E2955"/>
      <c r="F2955"/>
      <c r="G2955"/>
      <c r="H2955"/>
      <c r="I2955"/>
    </row>
    <row r="2956" spans="1:9">
      <c r="A2956"/>
      <c r="B2956"/>
      <c r="C2956"/>
      <c r="D2956"/>
      <c r="E2956"/>
      <c r="F2956"/>
      <c r="G2956"/>
      <c r="H2956"/>
      <c r="I2956"/>
    </row>
    <row r="2957" spans="1:9">
      <c r="A2957"/>
      <c r="B2957"/>
      <c r="C2957"/>
      <c r="D2957"/>
      <c r="E2957"/>
      <c r="F2957"/>
      <c r="G2957"/>
      <c r="H2957"/>
      <c r="I2957"/>
    </row>
    <row r="2958" spans="1:9">
      <c r="A2958"/>
      <c r="B2958"/>
      <c r="C2958"/>
      <c r="D2958"/>
      <c r="E2958"/>
      <c r="F2958"/>
      <c r="G2958"/>
      <c r="H2958"/>
      <c r="I2958"/>
    </row>
    <row r="2959" spans="1:9">
      <c r="A2959"/>
      <c r="B2959"/>
      <c r="C2959"/>
      <c r="D2959"/>
      <c r="E2959"/>
      <c r="F2959"/>
      <c r="G2959"/>
      <c r="H2959"/>
      <c r="I2959"/>
    </row>
    <row r="2960" spans="1:9">
      <c r="A2960"/>
      <c r="B2960"/>
      <c r="C2960"/>
      <c r="D2960"/>
      <c r="E2960"/>
      <c r="F2960"/>
      <c r="G2960"/>
      <c r="H2960"/>
      <c r="I2960"/>
    </row>
    <row r="2961" spans="1:9">
      <c r="A2961"/>
      <c r="B2961"/>
      <c r="C2961"/>
      <c r="D2961"/>
      <c r="E2961"/>
      <c r="F2961"/>
      <c r="G2961"/>
      <c r="H2961"/>
      <c r="I2961"/>
    </row>
    <row r="2962" spans="1:9">
      <c r="A2962"/>
      <c r="B2962"/>
      <c r="C2962"/>
      <c r="D2962"/>
      <c r="E2962"/>
      <c r="F2962"/>
      <c r="G2962"/>
      <c r="H2962"/>
      <c r="I2962"/>
    </row>
    <row r="2963" spans="1:9">
      <c r="A2963"/>
      <c r="B2963"/>
      <c r="C2963"/>
      <c r="D2963"/>
      <c r="E2963"/>
      <c r="F2963"/>
      <c r="G2963"/>
      <c r="H2963"/>
      <c r="I2963"/>
    </row>
    <row r="2964" spans="1:9">
      <c r="A2964"/>
      <c r="B2964"/>
      <c r="C2964"/>
      <c r="D2964"/>
      <c r="E2964"/>
      <c r="F2964"/>
      <c r="G2964"/>
      <c r="H2964"/>
      <c r="I2964"/>
    </row>
    <row r="2965" spans="1:9">
      <c r="A2965"/>
      <c r="B2965"/>
      <c r="C2965"/>
      <c r="D2965"/>
      <c r="E2965"/>
      <c r="F2965"/>
      <c r="G2965"/>
      <c r="H2965"/>
      <c r="I2965"/>
    </row>
    <row r="2966" spans="1:9">
      <c r="A2966"/>
      <c r="B2966"/>
      <c r="C2966"/>
      <c r="D2966"/>
      <c r="E2966"/>
      <c r="F2966"/>
      <c r="G2966"/>
      <c r="H2966"/>
      <c r="I2966"/>
    </row>
    <row r="2967" spans="1:9">
      <c r="A2967"/>
      <c r="B2967"/>
      <c r="C2967"/>
      <c r="D2967"/>
      <c r="E2967"/>
      <c r="F2967"/>
      <c r="G2967"/>
      <c r="H2967"/>
      <c r="I2967"/>
    </row>
    <row r="2968" spans="1:9">
      <c r="A2968"/>
      <c r="B2968"/>
      <c r="C2968"/>
      <c r="D2968"/>
      <c r="E2968"/>
      <c r="F2968"/>
      <c r="G2968"/>
      <c r="H2968"/>
      <c r="I2968"/>
    </row>
    <row r="2969" spans="1:9">
      <c r="A2969"/>
      <c r="B2969"/>
      <c r="C2969"/>
      <c r="D2969"/>
      <c r="E2969"/>
      <c r="F2969"/>
      <c r="G2969"/>
      <c r="H2969"/>
      <c r="I2969"/>
    </row>
    <row r="2970" spans="1:9">
      <c r="A2970"/>
      <c r="B2970"/>
      <c r="C2970"/>
      <c r="D2970"/>
      <c r="E2970"/>
      <c r="F2970"/>
      <c r="G2970"/>
      <c r="H2970"/>
      <c r="I2970"/>
    </row>
    <row r="2971" spans="1:9">
      <c r="A2971"/>
      <c r="B2971"/>
      <c r="C2971"/>
      <c r="D2971"/>
      <c r="E2971"/>
      <c r="F2971"/>
      <c r="G2971"/>
      <c r="H2971"/>
      <c r="I2971"/>
    </row>
    <row r="2972" spans="1:9">
      <c r="A2972"/>
      <c r="B2972"/>
      <c r="C2972"/>
      <c r="D2972"/>
      <c r="E2972"/>
      <c r="F2972"/>
      <c r="G2972"/>
      <c r="H2972"/>
      <c r="I2972"/>
    </row>
    <row r="2973" spans="1:9">
      <c r="A2973"/>
      <c r="B2973"/>
      <c r="C2973"/>
      <c r="D2973"/>
      <c r="E2973"/>
      <c r="F2973"/>
      <c r="G2973"/>
      <c r="H2973"/>
      <c r="I2973"/>
    </row>
    <row r="2974" spans="1:9">
      <c r="A2974"/>
      <c r="B2974"/>
      <c r="C2974"/>
      <c r="D2974"/>
      <c r="E2974"/>
      <c r="F2974"/>
      <c r="G2974"/>
      <c r="H2974"/>
      <c r="I2974"/>
    </row>
    <row r="2975" spans="1:9">
      <c r="A2975"/>
      <c r="B2975"/>
      <c r="C2975"/>
      <c r="D2975"/>
      <c r="E2975"/>
      <c r="F2975"/>
      <c r="G2975"/>
      <c r="H2975"/>
      <c r="I2975"/>
    </row>
    <row r="2976" spans="1:9">
      <c r="A2976"/>
      <c r="B2976"/>
      <c r="C2976"/>
      <c r="D2976"/>
      <c r="E2976"/>
      <c r="F2976"/>
      <c r="G2976"/>
      <c r="H2976"/>
      <c r="I2976"/>
    </row>
    <row r="2977" spans="1:9">
      <c r="A2977"/>
      <c r="B2977"/>
      <c r="C2977"/>
      <c r="D2977"/>
      <c r="E2977"/>
      <c r="F2977"/>
      <c r="G2977"/>
      <c r="H2977"/>
      <c r="I2977"/>
    </row>
    <row r="2978" spans="1:9">
      <c r="A2978"/>
      <c r="B2978"/>
      <c r="C2978"/>
      <c r="D2978"/>
      <c r="E2978"/>
      <c r="F2978"/>
      <c r="G2978"/>
      <c r="H2978"/>
      <c r="I2978"/>
    </row>
    <row r="2979" spans="1:9">
      <c r="A2979"/>
      <c r="B2979"/>
      <c r="C2979"/>
      <c r="D2979"/>
      <c r="E2979"/>
      <c r="F2979"/>
      <c r="G2979"/>
      <c r="H2979"/>
      <c r="I2979"/>
    </row>
    <row r="2980" spans="1:9">
      <c r="A2980"/>
      <c r="B2980"/>
      <c r="C2980"/>
      <c r="D2980"/>
      <c r="E2980"/>
      <c r="F2980"/>
      <c r="G2980"/>
      <c r="H2980"/>
      <c r="I2980"/>
    </row>
    <row r="2981" spans="1:9">
      <c r="A2981"/>
      <c r="B2981"/>
      <c r="C2981"/>
      <c r="D2981"/>
      <c r="E2981"/>
      <c r="F2981"/>
      <c r="G2981"/>
      <c r="H2981"/>
      <c r="I2981"/>
    </row>
    <row r="2982" spans="1:9">
      <c r="A2982"/>
      <c r="B2982"/>
      <c r="C2982"/>
      <c r="D2982"/>
      <c r="E2982"/>
      <c r="F2982"/>
      <c r="G2982"/>
      <c r="H2982"/>
      <c r="I2982"/>
    </row>
    <row r="2983" spans="1:9">
      <c r="A2983"/>
      <c r="B2983"/>
      <c r="C2983"/>
      <c r="D2983"/>
      <c r="E2983"/>
      <c r="F2983"/>
      <c r="G2983"/>
      <c r="H2983"/>
      <c r="I2983"/>
    </row>
    <row r="2984" spans="1:9">
      <c r="A2984"/>
      <c r="B2984"/>
      <c r="C2984"/>
      <c r="D2984"/>
      <c r="E2984"/>
      <c r="F2984"/>
      <c r="G2984"/>
      <c r="H2984"/>
      <c r="I2984"/>
    </row>
    <row r="2985" spans="1:9">
      <c r="A2985"/>
      <c r="B2985"/>
      <c r="C2985"/>
      <c r="D2985"/>
      <c r="E2985"/>
      <c r="F2985"/>
      <c r="G2985"/>
      <c r="H2985"/>
      <c r="I2985"/>
    </row>
    <row r="2986" spans="1:9">
      <c r="A2986"/>
      <c r="B2986"/>
      <c r="C2986"/>
      <c r="D2986"/>
      <c r="E2986"/>
      <c r="F2986"/>
      <c r="G2986"/>
      <c r="H2986"/>
      <c r="I2986"/>
    </row>
    <row r="2987" spans="1:9">
      <c r="A2987"/>
      <c r="B2987"/>
      <c r="C2987"/>
      <c r="D2987"/>
      <c r="E2987"/>
      <c r="F2987"/>
      <c r="G2987"/>
      <c r="H2987"/>
      <c r="I2987"/>
    </row>
    <row r="2988" spans="1:9">
      <c r="A2988"/>
      <c r="B2988"/>
      <c r="C2988"/>
      <c r="D2988"/>
      <c r="E2988"/>
      <c r="F2988"/>
      <c r="G2988"/>
      <c r="H2988"/>
      <c r="I2988"/>
    </row>
    <row r="2989" spans="1:9">
      <c r="A2989"/>
      <c r="B2989"/>
      <c r="C2989"/>
      <c r="D2989"/>
      <c r="E2989"/>
      <c r="F2989"/>
      <c r="G2989"/>
      <c r="H2989"/>
      <c r="I2989"/>
    </row>
    <row r="2990" spans="1:9">
      <c r="A2990"/>
      <c r="B2990"/>
      <c r="C2990"/>
      <c r="D2990"/>
      <c r="E2990"/>
      <c r="F2990"/>
      <c r="G2990"/>
      <c r="H2990"/>
      <c r="I2990"/>
    </row>
    <row r="2991" spans="1:9">
      <c r="A2991"/>
      <c r="B2991"/>
      <c r="C2991"/>
      <c r="D2991"/>
      <c r="E2991"/>
      <c r="F2991"/>
      <c r="G2991"/>
      <c r="H2991"/>
      <c r="I2991"/>
    </row>
    <row r="2992" spans="1:9">
      <c r="A2992"/>
      <c r="B2992"/>
      <c r="C2992"/>
      <c r="D2992"/>
      <c r="E2992"/>
      <c r="F2992"/>
      <c r="G2992"/>
      <c r="H2992"/>
      <c r="I2992"/>
    </row>
    <row r="2993" spans="1:9">
      <c r="A2993"/>
      <c r="B2993"/>
      <c r="C2993"/>
      <c r="D2993"/>
      <c r="E2993"/>
      <c r="F2993"/>
      <c r="G2993"/>
      <c r="H2993"/>
      <c r="I2993"/>
    </row>
    <row r="2994" spans="1:9">
      <c r="A2994"/>
      <c r="B2994"/>
      <c r="C2994"/>
      <c r="D2994"/>
      <c r="E2994"/>
      <c r="F2994"/>
      <c r="G2994"/>
      <c r="H2994"/>
      <c r="I2994"/>
    </row>
    <row r="2995" spans="1:9">
      <c r="A2995"/>
      <c r="B2995"/>
      <c r="C2995"/>
      <c r="D2995"/>
      <c r="E2995"/>
      <c r="F2995"/>
      <c r="G2995"/>
      <c r="H2995"/>
      <c r="I2995"/>
    </row>
    <row r="2996" spans="1:9">
      <c r="A2996"/>
      <c r="B2996"/>
      <c r="C2996"/>
      <c r="D2996"/>
      <c r="E2996"/>
      <c r="F2996"/>
      <c r="G2996"/>
      <c r="H2996"/>
      <c r="I2996"/>
    </row>
    <row r="2997" spans="1:9">
      <c r="A2997"/>
      <c r="B2997"/>
      <c r="C2997"/>
      <c r="D2997"/>
      <c r="E2997"/>
      <c r="F2997"/>
      <c r="G2997"/>
      <c r="H2997"/>
      <c r="I2997"/>
    </row>
    <row r="2998" spans="1:9">
      <c r="A2998"/>
      <c r="B2998"/>
      <c r="C2998"/>
      <c r="D2998"/>
      <c r="E2998"/>
      <c r="F2998"/>
      <c r="G2998"/>
      <c r="H2998"/>
      <c r="I2998"/>
    </row>
    <row r="2999" spans="1:9">
      <c r="A2999"/>
      <c r="B2999"/>
      <c r="C2999"/>
      <c r="D2999"/>
      <c r="E2999"/>
      <c r="F2999"/>
      <c r="G2999"/>
      <c r="H2999"/>
      <c r="I2999"/>
    </row>
    <row r="3000" spans="1:9">
      <c r="A3000"/>
      <c r="B3000"/>
      <c r="C3000"/>
      <c r="D3000"/>
      <c r="E3000"/>
      <c r="F3000"/>
      <c r="G3000"/>
      <c r="H3000"/>
      <c r="I3000"/>
    </row>
    <row r="3001" spans="1:9">
      <c r="A3001"/>
      <c r="B3001"/>
      <c r="C3001"/>
      <c r="D3001"/>
      <c r="E3001"/>
      <c r="F3001"/>
      <c r="G3001"/>
      <c r="H3001"/>
      <c r="I3001"/>
    </row>
    <row r="3002" spans="1:9">
      <c r="A3002"/>
      <c r="B3002"/>
      <c r="C3002"/>
      <c r="D3002"/>
      <c r="E3002"/>
      <c r="F3002"/>
      <c r="G3002"/>
      <c r="H3002"/>
      <c r="I3002"/>
    </row>
    <row r="3003" spans="1:9">
      <c r="A3003"/>
      <c r="B3003"/>
      <c r="C3003"/>
      <c r="D3003"/>
      <c r="E3003"/>
      <c r="F3003"/>
      <c r="G3003"/>
      <c r="H3003"/>
      <c r="I3003"/>
    </row>
    <row r="3004" spans="1:9">
      <c r="A3004"/>
      <c r="B3004"/>
      <c r="C3004"/>
      <c r="D3004"/>
      <c r="E3004"/>
      <c r="F3004"/>
      <c r="G3004"/>
      <c r="H3004"/>
      <c r="I3004"/>
    </row>
    <row r="3005" spans="1:9">
      <c r="A3005"/>
      <c r="B3005"/>
      <c r="C3005"/>
      <c r="D3005"/>
      <c r="E3005"/>
      <c r="F3005"/>
      <c r="G3005"/>
      <c r="H3005"/>
      <c r="I3005"/>
    </row>
    <row r="3006" spans="1:9">
      <c r="A3006"/>
      <c r="B3006"/>
      <c r="C3006"/>
      <c r="D3006"/>
      <c r="E3006"/>
      <c r="F3006"/>
      <c r="G3006"/>
      <c r="H3006"/>
      <c r="I3006"/>
    </row>
    <row r="3007" spans="1:9">
      <c r="A3007"/>
      <c r="B3007"/>
      <c r="C3007"/>
      <c r="D3007"/>
      <c r="E3007"/>
      <c r="F3007"/>
      <c r="G3007"/>
      <c r="H3007"/>
      <c r="I3007"/>
    </row>
    <row r="3008" spans="1:9">
      <c r="A3008"/>
      <c r="B3008"/>
      <c r="C3008"/>
      <c r="D3008"/>
      <c r="E3008"/>
      <c r="F3008"/>
      <c r="G3008"/>
      <c r="H3008"/>
      <c r="I3008"/>
    </row>
    <row r="3009" spans="1:9">
      <c r="A3009"/>
      <c r="B3009"/>
      <c r="C3009"/>
      <c r="D3009"/>
      <c r="E3009"/>
      <c r="F3009"/>
      <c r="G3009"/>
      <c r="H3009"/>
      <c r="I3009"/>
    </row>
    <row r="3010" spans="1:9">
      <c r="A3010"/>
      <c r="B3010"/>
      <c r="C3010"/>
      <c r="D3010"/>
      <c r="E3010"/>
      <c r="F3010"/>
      <c r="G3010"/>
      <c r="H3010"/>
      <c r="I3010"/>
    </row>
    <row r="3011" spans="1:9">
      <c r="A3011"/>
      <c r="B3011"/>
      <c r="C3011"/>
      <c r="D3011"/>
      <c r="E3011"/>
      <c r="F3011"/>
      <c r="G3011"/>
      <c r="H3011"/>
      <c r="I3011"/>
    </row>
    <row r="3012" spans="1:9">
      <c r="A3012"/>
      <c r="B3012"/>
      <c r="C3012"/>
      <c r="D3012"/>
      <c r="E3012"/>
      <c r="F3012"/>
      <c r="G3012"/>
      <c r="H3012"/>
      <c r="I3012"/>
    </row>
    <row r="3013" spans="1:9">
      <c r="A3013"/>
      <c r="B3013"/>
      <c r="C3013"/>
      <c r="D3013"/>
      <c r="E3013"/>
      <c r="F3013"/>
      <c r="G3013"/>
      <c r="H3013"/>
      <c r="I3013"/>
    </row>
    <row r="3014" spans="1:9">
      <c r="A3014"/>
      <c r="B3014"/>
      <c r="C3014"/>
      <c r="D3014"/>
      <c r="E3014"/>
      <c r="F3014"/>
      <c r="G3014"/>
      <c r="H3014"/>
      <c r="I3014"/>
    </row>
    <row r="3015" spans="1:9">
      <c r="A3015"/>
      <c r="B3015"/>
      <c r="C3015"/>
      <c r="D3015"/>
      <c r="E3015"/>
      <c r="F3015"/>
      <c r="G3015"/>
      <c r="H3015"/>
      <c r="I3015"/>
    </row>
    <row r="3016" spans="1:9">
      <c r="A3016"/>
      <c r="B3016"/>
      <c r="C3016"/>
      <c r="D3016"/>
      <c r="E3016"/>
      <c r="F3016"/>
      <c r="G3016"/>
      <c r="H3016"/>
      <c r="I3016"/>
    </row>
    <row r="3017" spans="1:9">
      <c r="A3017"/>
      <c r="B3017"/>
      <c r="C3017"/>
      <c r="D3017"/>
      <c r="E3017"/>
      <c r="F3017"/>
      <c r="G3017"/>
      <c r="H3017"/>
      <c r="I3017"/>
    </row>
    <row r="3018" spans="1:9">
      <c r="A3018"/>
      <c r="B3018"/>
      <c r="C3018"/>
      <c r="D3018"/>
      <c r="E3018"/>
      <c r="F3018"/>
      <c r="G3018"/>
      <c r="H3018"/>
      <c r="I3018"/>
    </row>
    <row r="3019" spans="1:9">
      <c r="A3019"/>
      <c r="B3019"/>
      <c r="C3019"/>
      <c r="D3019"/>
      <c r="E3019"/>
      <c r="F3019"/>
      <c r="G3019"/>
      <c r="H3019"/>
      <c r="I3019"/>
    </row>
    <row r="3020" spans="1:9">
      <c r="A3020"/>
      <c r="B3020"/>
      <c r="C3020"/>
      <c r="D3020"/>
      <c r="E3020"/>
      <c r="F3020"/>
      <c r="G3020"/>
      <c r="H3020"/>
      <c r="I3020"/>
    </row>
    <row r="3021" spans="1:9">
      <c r="A3021"/>
      <c r="B3021"/>
      <c r="C3021"/>
      <c r="D3021"/>
      <c r="E3021"/>
      <c r="F3021"/>
      <c r="G3021"/>
      <c r="H3021"/>
      <c r="I3021"/>
    </row>
    <row r="3022" spans="1:9">
      <c r="A3022"/>
      <c r="B3022"/>
      <c r="C3022"/>
      <c r="D3022"/>
      <c r="E3022"/>
      <c r="F3022"/>
      <c r="G3022"/>
      <c r="H3022"/>
      <c r="I3022"/>
    </row>
    <row r="3023" spans="1:9">
      <c r="A3023"/>
      <c r="B3023"/>
      <c r="C3023"/>
      <c r="D3023"/>
      <c r="E3023"/>
      <c r="F3023"/>
      <c r="G3023"/>
      <c r="H3023"/>
      <c r="I3023"/>
    </row>
    <row r="3024" spans="1:9">
      <c r="A3024"/>
      <c r="B3024"/>
      <c r="C3024"/>
      <c r="D3024"/>
      <c r="E3024"/>
      <c r="F3024"/>
      <c r="G3024"/>
      <c r="H3024"/>
      <c r="I3024"/>
    </row>
    <row r="3025" spans="1:9">
      <c r="A3025"/>
      <c r="B3025"/>
      <c r="C3025"/>
      <c r="D3025"/>
      <c r="E3025"/>
      <c r="F3025"/>
      <c r="G3025"/>
      <c r="H3025"/>
      <c r="I3025"/>
    </row>
    <row r="3026" spans="1:9">
      <c r="A3026"/>
      <c r="B3026"/>
      <c r="C3026"/>
      <c r="D3026"/>
      <c r="E3026"/>
      <c r="F3026"/>
      <c r="G3026"/>
      <c r="H3026"/>
      <c r="I3026"/>
    </row>
    <row r="3027" spans="1:9">
      <c r="A3027"/>
      <c r="B3027"/>
      <c r="C3027"/>
      <c r="D3027"/>
      <c r="E3027"/>
      <c r="F3027"/>
      <c r="G3027"/>
      <c r="H3027"/>
      <c r="I3027"/>
    </row>
    <row r="3028" spans="1:9">
      <c r="A3028"/>
      <c r="B3028"/>
      <c r="C3028"/>
      <c r="D3028"/>
      <c r="E3028"/>
      <c r="F3028"/>
      <c r="G3028"/>
      <c r="H3028"/>
      <c r="I3028"/>
    </row>
    <row r="3029" spans="1:9">
      <c r="A3029"/>
      <c r="B3029"/>
      <c r="C3029"/>
      <c r="D3029"/>
      <c r="E3029"/>
      <c r="F3029"/>
      <c r="G3029"/>
      <c r="H3029"/>
      <c r="I3029"/>
    </row>
    <row r="3030" spans="1:9">
      <c r="A3030"/>
      <c r="B3030"/>
      <c r="C3030"/>
      <c r="D3030"/>
      <c r="E3030"/>
      <c r="F3030"/>
      <c r="G3030"/>
      <c r="H3030"/>
      <c r="I3030"/>
    </row>
    <row r="3031" spans="1:9">
      <c r="A3031"/>
      <c r="B3031"/>
      <c r="C3031"/>
      <c r="D3031"/>
      <c r="E3031"/>
      <c r="F3031"/>
      <c r="G3031"/>
      <c r="H3031"/>
      <c r="I3031"/>
    </row>
    <row r="3032" spans="1:9">
      <c r="A3032"/>
      <c r="B3032"/>
      <c r="C3032"/>
      <c r="D3032"/>
      <c r="E3032"/>
      <c r="F3032"/>
      <c r="G3032"/>
      <c r="H3032"/>
      <c r="I3032"/>
    </row>
    <row r="3033" spans="1:9">
      <c r="A3033"/>
      <c r="B3033"/>
      <c r="C3033"/>
      <c r="D3033"/>
      <c r="E3033"/>
      <c r="F3033"/>
      <c r="G3033"/>
      <c r="H3033"/>
      <c r="I3033"/>
    </row>
    <row r="3034" spans="1:9">
      <c r="A3034"/>
      <c r="B3034"/>
      <c r="C3034"/>
      <c r="D3034"/>
      <c r="E3034"/>
      <c r="F3034"/>
      <c r="G3034"/>
      <c r="H3034"/>
      <c r="I3034"/>
    </row>
    <row r="3035" spans="1:9">
      <c r="A3035"/>
      <c r="B3035"/>
      <c r="C3035"/>
      <c r="D3035"/>
      <c r="E3035"/>
      <c r="F3035"/>
      <c r="G3035"/>
      <c r="H3035"/>
      <c r="I3035"/>
    </row>
    <row r="3036" spans="1:9">
      <c r="A3036"/>
      <c r="B3036"/>
      <c r="C3036"/>
      <c r="D3036"/>
      <c r="E3036"/>
      <c r="F3036"/>
      <c r="G3036"/>
      <c r="H3036"/>
      <c r="I3036"/>
    </row>
    <row r="3037" spans="1:9">
      <c r="A3037"/>
      <c r="B3037"/>
      <c r="C3037"/>
      <c r="D3037"/>
      <c r="E3037"/>
      <c r="F3037"/>
      <c r="G3037"/>
      <c r="H3037"/>
      <c r="I3037"/>
    </row>
    <row r="3038" spans="1:9">
      <c r="A3038"/>
      <c r="B3038"/>
      <c r="C3038"/>
      <c r="D3038"/>
      <c r="E3038"/>
      <c r="F3038"/>
      <c r="G3038"/>
      <c r="H3038"/>
      <c r="I3038"/>
    </row>
    <row r="3039" spans="1:9">
      <c r="A3039"/>
      <c r="B3039"/>
      <c r="C3039"/>
      <c r="D3039"/>
      <c r="E3039"/>
      <c r="F3039"/>
      <c r="G3039"/>
      <c r="H3039"/>
      <c r="I3039"/>
    </row>
    <row r="3040" spans="1:9">
      <c r="A3040"/>
      <c r="B3040"/>
      <c r="C3040"/>
      <c r="D3040"/>
      <c r="E3040"/>
      <c r="F3040"/>
      <c r="G3040"/>
      <c r="H3040"/>
      <c r="I3040"/>
    </row>
    <row r="3041" spans="1:9">
      <c r="A3041"/>
      <c r="B3041"/>
      <c r="C3041"/>
      <c r="D3041"/>
      <c r="E3041"/>
      <c r="F3041"/>
      <c r="G3041"/>
      <c r="H3041"/>
      <c r="I3041"/>
    </row>
    <row r="3042" spans="1:9">
      <c r="A3042"/>
      <c r="B3042"/>
      <c r="C3042"/>
      <c r="D3042"/>
      <c r="E3042"/>
      <c r="F3042"/>
      <c r="G3042"/>
      <c r="H3042"/>
      <c r="I3042"/>
    </row>
    <row r="3043" spans="1:9">
      <c r="A3043"/>
      <c r="B3043"/>
      <c r="C3043"/>
      <c r="D3043"/>
      <c r="E3043"/>
      <c r="F3043"/>
      <c r="G3043"/>
      <c r="H3043"/>
      <c r="I3043"/>
    </row>
    <row r="3044" spans="1:9">
      <c r="A3044"/>
      <c r="B3044"/>
      <c r="C3044"/>
      <c r="D3044"/>
      <c r="E3044"/>
      <c r="F3044"/>
      <c r="G3044"/>
      <c r="H3044"/>
      <c r="I3044"/>
    </row>
    <row r="3045" spans="1:9">
      <c r="A3045"/>
      <c r="B3045"/>
      <c r="C3045"/>
      <c r="D3045"/>
      <c r="E3045"/>
      <c r="F3045"/>
      <c r="G3045"/>
      <c r="H3045"/>
      <c r="I3045"/>
    </row>
    <row r="3046" spans="1:9">
      <c r="A3046"/>
      <c r="B3046"/>
      <c r="C3046"/>
      <c r="D3046"/>
      <c r="E3046"/>
      <c r="F3046"/>
      <c r="G3046"/>
      <c r="H3046"/>
      <c r="I3046"/>
    </row>
    <row r="3047" spans="1:9">
      <c r="A3047"/>
      <c r="B3047"/>
      <c r="C3047"/>
      <c r="D3047"/>
      <c r="E3047"/>
      <c r="F3047"/>
      <c r="G3047"/>
      <c r="H3047"/>
      <c r="I3047"/>
    </row>
    <row r="3048" spans="1:9">
      <c r="A3048"/>
      <c r="B3048"/>
      <c r="C3048"/>
      <c r="D3048"/>
      <c r="E3048"/>
      <c r="F3048"/>
      <c r="G3048"/>
      <c r="H3048"/>
      <c r="I3048"/>
    </row>
    <row r="3049" spans="1:9">
      <c r="A3049"/>
      <c r="B3049"/>
      <c r="C3049"/>
      <c r="D3049"/>
      <c r="E3049"/>
      <c r="F3049"/>
      <c r="G3049"/>
      <c r="H3049"/>
      <c r="I3049"/>
    </row>
    <row r="3050" spans="1:9">
      <c r="A3050"/>
      <c r="B3050"/>
      <c r="C3050"/>
      <c r="D3050"/>
      <c r="E3050"/>
      <c r="F3050"/>
      <c r="G3050"/>
      <c r="H3050"/>
      <c r="I3050"/>
    </row>
    <row r="3051" spans="1:9">
      <c r="A3051"/>
      <c r="B3051"/>
      <c r="C3051"/>
      <c r="D3051"/>
      <c r="E3051"/>
      <c r="F3051"/>
      <c r="G3051"/>
      <c r="H3051"/>
      <c r="I3051"/>
    </row>
    <row r="3052" spans="1:9">
      <c r="A3052"/>
      <c r="B3052"/>
      <c r="C3052"/>
      <c r="D3052"/>
      <c r="E3052"/>
      <c r="F3052"/>
      <c r="G3052"/>
      <c r="H3052"/>
      <c r="I3052"/>
    </row>
    <row r="3053" spans="1:9">
      <c r="A3053"/>
      <c r="B3053"/>
      <c r="C3053"/>
      <c r="D3053"/>
      <c r="E3053"/>
      <c r="F3053"/>
      <c r="G3053"/>
      <c r="H3053"/>
      <c r="I3053"/>
    </row>
    <row r="3054" spans="1:9">
      <c r="A3054"/>
      <c r="B3054"/>
      <c r="C3054"/>
      <c r="D3054"/>
      <c r="E3054"/>
      <c r="F3054"/>
      <c r="G3054"/>
      <c r="H3054"/>
      <c r="I3054"/>
    </row>
    <row r="3055" spans="1:9">
      <c r="A3055"/>
      <c r="B3055"/>
      <c r="C3055"/>
      <c r="D3055"/>
      <c r="E3055"/>
      <c r="F3055"/>
      <c r="G3055"/>
      <c r="H3055"/>
      <c r="I3055"/>
    </row>
    <row r="3056" spans="1:9">
      <c r="A3056"/>
      <c r="B3056"/>
      <c r="C3056"/>
      <c r="D3056"/>
      <c r="E3056"/>
      <c r="F3056"/>
      <c r="G3056"/>
      <c r="H3056"/>
      <c r="I3056"/>
    </row>
    <row r="3057" spans="1:9">
      <c r="A3057"/>
      <c r="B3057"/>
      <c r="C3057"/>
      <c r="D3057"/>
      <c r="E3057"/>
      <c r="F3057"/>
      <c r="G3057"/>
      <c r="H3057"/>
      <c r="I3057"/>
    </row>
    <row r="3058" spans="1:9">
      <c r="A3058"/>
      <c r="B3058"/>
      <c r="C3058"/>
      <c r="D3058"/>
      <c r="E3058"/>
      <c r="F3058"/>
      <c r="G3058"/>
      <c r="H3058"/>
      <c r="I3058"/>
    </row>
    <row r="3059" spans="1:9">
      <c r="A3059"/>
      <c r="B3059"/>
      <c r="C3059"/>
      <c r="D3059"/>
      <c r="E3059"/>
      <c r="F3059"/>
      <c r="G3059"/>
      <c r="H3059"/>
      <c r="I3059"/>
    </row>
    <row r="3060" spans="1:9">
      <c r="A3060"/>
      <c r="B3060"/>
      <c r="C3060"/>
      <c r="D3060"/>
      <c r="E3060"/>
      <c r="F3060"/>
      <c r="G3060"/>
      <c r="H3060"/>
      <c r="I3060"/>
    </row>
    <row r="3061" spans="1:9">
      <c r="A3061"/>
      <c r="B3061"/>
      <c r="C3061"/>
      <c r="D3061"/>
      <c r="E3061"/>
      <c r="F3061"/>
      <c r="G3061"/>
      <c r="H3061"/>
      <c r="I3061"/>
    </row>
    <row r="3062" spans="1:9">
      <c r="A3062"/>
      <c r="B3062"/>
      <c r="C3062"/>
      <c r="D3062"/>
      <c r="E3062"/>
      <c r="F3062"/>
      <c r="G3062"/>
      <c r="H3062"/>
      <c r="I3062"/>
    </row>
    <row r="3063" spans="1:9">
      <c r="A3063"/>
      <c r="B3063"/>
      <c r="C3063"/>
      <c r="D3063"/>
      <c r="E3063"/>
      <c r="F3063"/>
      <c r="G3063"/>
      <c r="H3063"/>
      <c r="I3063"/>
    </row>
    <row r="3064" spans="1:9">
      <c r="A3064"/>
      <c r="B3064"/>
      <c r="C3064"/>
      <c r="D3064"/>
      <c r="E3064"/>
      <c r="F3064"/>
      <c r="G3064"/>
      <c r="H3064"/>
      <c r="I3064"/>
    </row>
    <row r="3065" spans="1:9">
      <c r="A3065"/>
      <c r="B3065"/>
      <c r="C3065"/>
      <c r="D3065"/>
      <c r="E3065"/>
      <c r="F3065"/>
      <c r="G3065"/>
      <c r="H3065"/>
      <c r="I3065"/>
    </row>
    <row r="3066" spans="1:9">
      <c r="A3066"/>
      <c r="B3066"/>
      <c r="C3066"/>
      <c r="D3066"/>
      <c r="E3066"/>
      <c r="F3066"/>
      <c r="G3066"/>
      <c r="H3066"/>
      <c r="I3066"/>
    </row>
    <row r="3067" spans="1:9">
      <c r="A3067"/>
      <c r="B3067"/>
      <c r="C3067"/>
      <c r="D3067"/>
      <c r="E3067"/>
      <c r="F3067"/>
      <c r="G3067"/>
      <c r="H3067"/>
      <c r="I3067"/>
    </row>
    <row r="3068" spans="1:9">
      <c r="A3068"/>
      <c r="B3068"/>
      <c r="C3068"/>
      <c r="D3068"/>
      <c r="E3068"/>
      <c r="F3068"/>
      <c r="G3068"/>
      <c r="H3068"/>
      <c r="I3068"/>
    </row>
    <row r="3069" spans="1:9">
      <c r="A3069"/>
      <c r="B3069"/>
      <c r="C3069"/>
      <c r="D3069"/>
      <c r="E3069"/>
      <c r="F3069"/>
      <c r="G3069"/>
      <c r="H3069"/>
      <c r="I3069"/>
    </row>
    <row r="3070" spans="1:9">
      <c r="A3070"/>
      <c r="B3070"/>
      <c r="C3070"/>
      <c r="D3070"/>
      <c r="E3070"/>
      <c r="F3070"/>
      <c r="G3070"/>
      <c r="H3070"/>
      <c r="I3070"/>
    </row>
    <row r="3071" spans="1:9">
      <c r="A3071"/>
      <c r="B3071"/>
      <c r="C3071"/>
      <c r="D3071"/>
      <c r="E3071"/>
      <c r="F3071"/>
      <c r="G3071"/>
      <c r="H3071"/>
      <c r="I3071"/>
    </row>
    <row r="3072" spans="1:9">
      <c r="A3072"/>
      <c r="B3072"/>
      <c r="C3072"/>
      <c r="D3072"/>
      <c r="E3072"/>
      <c r="F3072"/>
      <c r="G3072"/>
      <c r="H3072"/>
      <c r="I3072"/>
    </row>
    <row r="3073" spans="1:9">
      <c r="A3073"/>
      <c r="B3073"/>
      <c r="C3073"/>
      <c r="D3073"/>
      <c r="E3073"/>
      <c r="F3073"/>
      <c r="G3073"/>
      <c r="H3073"/>
      <c r="I3073"/>
    </row>
    <row r="3074" spans="1:9">
      <c r="A3074"/>
      <c r="B3074"/>
      <c r="C3074"/>
      <c r="D3074"/>
      <c r="E3074"/>
      <c r="F3074"/>
      <c r="G3074"/>
      <c r="H3074"/>
      <c r="I3074"/>
    </row>
    <row r="3075" spans="1:9">
      <c r="A3075"/>
      <c r="B3075"/>
      <c r="C3075"/>
      <c r="D3075"/>
      <c r="E3075"/>
      <c r="F3075"/>
      <c r="G3075"/>
      <c r="H3075"/>
      <c r="I3075"/>
    </row>
    <row r="3076" spans="1:9">
      <c r="A3076"/>
      <c r="B3076"/>
      <c r="C3076"/>
      <c r="D3076"/>
      <c r="E3076"/>
      <c r="F3076"/>
      <c r="G3076"/>
      <c r="H3076"/>
      <c r="I3076"/>
    </row>
    <row r="3077" spans="1:9">
      <c r="A3077"/>
      <c r="B3077"/>
      <c r="C3077"/>
      <c r="D3077"/>
      <c r="E3077"/>
      <c r="F3077"/>
      <c r="G3077"/>
      <c r="H3077"/>
      <c r="I3077"/>
    </row>
    <row r="3078" spans="1:9">
      <c r="A3078"/>
      <c r="B3078"/>
      <c r="C3078"/>
      <c r="D3078"/>
      <c r="E3078"/>
      <c r="F3078"/>
      <c r="G3078"/>
      <c r="H3078"/>
      <c r="I3078"/>
    </row>
    <row r="3079" spans="1:9">
      <c r="A3079"/>
      <c r="B3079"/>
      <c r="C3079"/>
      <c r="D3079"/>
      <c r="E3079"/>
      <c r="F3079"/>
      <c r="G3079"/>
      <c r="H3079"/>
      <c r="I3079"/>
    </row>
    <row r="3080" spans="1:9">
      <c r="A3080"/>
      <c r="B3080"/>
      <c r="C3080"/>
      <c r="D3080"/>
      <c r="E3080"/>
      <c r="F3080"/>
      <c r="G3080"/>
      <c r="H3080"/>
      <c r="I3080"/>
    </row>
    <row r="3081" spans="1:9">
      <c r="A3081"/>
      <c r="B3081"/>
      <c r="C3081"/>
      <c r="D3081"/>
      <c r="E3081"/>
      <c r="F3081"/>
      <c r="G3081"/>
      <c r="H3081"/>
      <c r="I3081"/>
    </row>
    <row r="3082" spans="1:9">
      <c r="A3082"/>
      <c r="B3082"/>
      <c r="C3082"/>
      <c r="D3082"/>
      <c r="E3082"/>
      <c r="F3082"/>
      <c r="G3082"/>
      <c r="H3082"/>
      <c r="I3082"/>
    </row>
    <row r="3083" spans="1:9">
      <c r="A3083"/>
      <c r="B3083"/>
      <c r="C3083"/>
      <c r="D3083"/>
      <c r="E3083"/>
      <c r="F3083"/>
      <c r="G3083"/>
      <c r="H3083"/>
      <c r="I3083"/>
    </row>
    <row r="3084" spans="1:9">
      <c r="A3084"/>
      <c r="B3084"/>
      <c r="C3084"/>
      <c r="D3084"/>
      <c r="E3084"/>
      <c r="F3084"/>
      <c r="G3084"/>
      <c r="H3084"/>
      <c r="I3084"/>
    </row>
    <row r="3085" spans="1:9">
      <c r="A3085"/>
      <c r="B3085"/>
      <c r="C3085"/>
      <c r="D3085"/>
      <c r="E3085"/>
      <c r="F3085"/>
      <c r="G3085"/>
      <c r="H3085"/>
      <c r="I3085"/>
    </row>
    <row r="3086" spans="1:9">
      <c r="A3086"/>
      <c r="B3086"/>
      <c r="C3086"/>
      <c r="D3086"/>
      <c r="E3086"/>
      <c r="F3086"/>
      <c r="G3086"/>
      <c r="H3086"/>
      <c r="I3086"/>
    </row>
    <row r="3087" spans="1:9">
      <c r="A3087"/>
      <c r="B3087"/>
      <c r="C3087"/>
      <c r="D3087"/>
      <c r="E3087"/>
      <c r="F3087"/>
      <c r="G3087"/>
      <c r="H3087"/>
      <c r="I3087"/>
    </row>
    <row r="3088" spans="1:9">
      <c r="A3088"/>
      <c r="B3088"/>
      <c r="C3088"/>
      <c r="D3088"/>
      <c r="E3088"/>
      <c r="F3088"/>
      <c r="G3088"/>
      <c r="H3088"/>
      <c r="I3088"/>
    </row>
    <row r="3089" spans="1:9">
      <c r="A3089"/>
      <c r="B3089"/>
      <c r="C3089"/>
      <c r="D3089"/>
      <c r="E3089"/>
      <c r="F3089"/>
      <c r="G3089"/>
      <c r="H3089"/>
      <c r="I3089"/>
    </row>
    <row r="3090" spans="1:9">
      <c r="A3090"/>
      <c r="B3090"/>
      <c r="C3090"/>
      <c r="D3090"/>
      <c r="E3090"/>
      <c r="F3090"/>
      <c r="G3090"/>
      <c r="H3090"/>
      <c r="I3090"/>
    </row>
    <row r="3091" spans="1:9">
      <c r="A3091"/>
      <c r="B3091"/>
      <c r="C3091"/>
      <c r="D3091"/>
      <c r="E3091"/>
      <c r="F3091"/>
      <c r="G3091"/>
      <c r="H3091"/>
      <c r="I3091"/>
    </row>
    <row r="3092" spans="1:9">
      <c r="A3092"/>
      <c r="B3092"/>
      <c r="C3092"/>
      <c r="D3092"/>
      <c r="E3092"/>
      <c r="F3092"/>
      <c r="G3092"/>
      <c r="H3092"/>
      <c r="I3092"/>
    </row>
    <row r="3093" spans="1:9">
      <c r="A3093"/>
      <c r="B3093"/>
      <c r="C3093"/>
      <c r="D3093"/>
      <c r="E3093"/>
      <c r="F3093"/>
      <c r="G3093"/>
      <c r="H3093"/>
      <c r="I3093"/>
    </row>
    <row r="3094" spans="1:9">
      <c r="A3094"/>
      <c r="B3094"/>
      <c r="C3094"/>
      <c r="D3094"/>
      <c r="E3094"/>
      <c r="F3094"/>
      <c r="G3094"/>
      <c r="H3094"/>
      <c r="I3094"/>
    </row>
    <row r="3095" spans="1:9">
      <c r="A3095"/>
      <c r="B3095"/>
      <c r="C3095"/>
      <c r="D3095"/>
      <c r="E3095"/>
      <c r="F3095"/>
      <c r="G3095"/>
      <c r="H3095"/>
      <c r="I3095"/>
    </row>
    <row r="3096" spans="1:9">
      <c r="A3096"/>
      <c r="B3096"/>
      <c r="C3096"/>
      <c r="D3096"/>
      <c r="E3096"/>
      <c r="F3096"/>
      <c r="G3096"/>
      <c r="H3096"/>
      <c r="I3096"/>
    </row>
    <row r="3097" spans="1:9">
      <c r="A3097"/>
      <c r="B3097"/>
      <c r="C3097"/>
      <c r="D3097"/>
      <c r="E3097"/>
      <c r="F3097"/>
      <c r="G3097"/>
      <c r="H3097"/>
      <c r="I3097"/>
    </row>
    <row r="3098" spans="1:9">
      <c r="A3098"/>
      <c r="B3098"/>
      <c r="C3098"/>
      <c r="D3098"/>
      <c r="E3098"/>
      <c r="F3098"/>
      <c r="G3098"/>
      <c r="H3098"/>
      <c r="I3098"/>
    </row>
    <row r="3099" spans="1:9">
      <c r="A3099"/>
      <c r="B3099"/>
      <c r="C3099"/>
      <c r="D3099"/>
      <c r="E3099"/>
      <c r="F3099"/>
      <c r="G3099"/>
      <c r="H3099"/>
      <c r="I3099"/>
    </row>
    <row r="3100" spans="1:9">
      <c r="A3100"/>
      <c r="B3100"/>
      <c r="C3100"/>
      <c r="D3100"/>
      <c r="E3100"/>
      <c r="F3100"/>
      <c r="G3100"/>
      <c r="H3100"/>
      <c r="I3100"/>
    </row>
    <row r="3101" spans="1:9">
      <c r="A3101"/>
      <c r="B3101"/>
      <c r="C3101"/>
      <c r="D3101"/>
      <c r="E3101"/>
      <c r="F3101"/>
      <c r="G3101"/>
      <c r="H3101"/>
      <c r="I3101"/>
    </row>
    <row r="3102" spans="1:9">
      <c r="A3102"/>
      <c r="B3102"/>
      <c r="C3102"/>
      <c r="D3102"/>
      <c r="E3102"/>
      <c r="F3102"/>
      <c r="G3102"/>
      <c r="H3102"/>
      <c r="I3102"/>
    </row>
    <row r="3103" spans="1:9">
      <c r="A3103"/>
      <c r="B3103"/>
      <c r="C3103"/>
      <c r="D3103"/>
      <c r="E3103"/>
      <c r="F3103"/>
      <c r="G3103"/>
      <c r="H3103"/>
      <c r="I3103"/>
    </row>
    <row r="3104" spans="1:9">
      <c r="A3104"/>
      <c r="B3104"/>
      <c r="C3104"/>
      <c r="D3104"/>
      <c r="E3104"/>
      <c r="F3104"/>
      <c r="G3104"/>
      <c r="H3104"/>
      <c r="I3104"/>
    </row>
    <row r="3105" spans="1:9">
      <c r="A3105"/>
      <c r="B3105"/>
      <c r="C3105"/>
      <c r="D3105"/>
      <c r="E3105"/>
      <c r="F3105"/>
      <c r="G3105"/>
      <c r="H3105"/>
      <c r="I3105"/>
    </row>
    <row r="3106" spans="1:9">
      <c r="A3106"/>
      <c r="B3106"/>
      <c r="C3106"/>
      <c r="D3106"/>
      <c r="E3106"/>
      <c r="F3106"/>
      <c r="G3106"/>
      <c r="H3106"/>
      <c r="I3106"/>
    </row>
    <row r="3107" spans="1:9">
      <c r="A3107"/>
      <c r="B3107"/>
      <c r="C3107"/>
      <c r="D3107"/>
      <c r="E3107"/>
      <c r="F3107"/>
      <c r="G3107"/>
      <c r="H3107"/>
      <c r="I3107"/>
    </row>
    <row r="3108" spans="1:9">
      <c r="A3108"/>
      <c r="B3108"/>
      <c r="C3108"/>
      <c r="D3108"/>
      <c r="E3108"/>
      <c r="F3108"/>
      <c r="G3108"/>
      <c r="H3108"/>
      <c r="I3108"/>
    </row>
    <row r="3109" spans="1:9">
      <c r="A3109"/>
      <c r="B3109"/>
      <c r="C3109"/>
      <c r="D3109"/>
      <c r="E3109"/>
      <c r="F3109"/>
      <c r="G3109"/>
      <c r="H3109"/>
      <c r="I3109"/>
    </row>
    <row r="3110" spans="1:9">
      <c r="A3110"/>
      <c r="B3110"/>
      <c r="C3110"/>
      <c r="D3110"/>
      <c r="E3110"/>
      <c r="F3110"/>
      <c r="G3110"/>
      <c r="H3110"/>
      <c r="I3110"/>
    </row>
    <row r="3111" spans="1:9">
      <c r="A3111"/>
      <c r="B3111"/>
      <c r="C3111"/>
      <c r="D3111"/>
      <c r="E3111"/>
      <c r="F3111"/>
      <c r="G3111"/>
      <c r="H3111"/>
      <c r="I3111"/>
    </row>
    <row r="3112" spans="1:9">
      <c r="A3112"/>
      <c r="B3112"/>
      <c r="C3112"/>
      <c r="D3112"/>
      <c r="E3112"/>
      <c r="F3112"/>
      <c r="G3112"/>
      <c r="H3112"/>
      <c r="I3112"/>
    </row>
    <row r="3113" spans="1:9">
      <c r="A3113"/>
      <c r="B3113"/>
      <c r="C3113"/>
      <c r="D3113"/>
      <c r="E3113"/>
      <c r="F3113"/>
      <c r="G3113"/>
      <c r="H3113"/>
      <c r="I3113"/>
    </row>
    <row r="3114" spans="1:9">
      <c r="A3114"/>
      <c r="B3114"/>
      <c r="C3114"/>
      <c r="D3114"/>
      <c r="E3114"/>
      <c r="F3114"/>
      <c r="G3114"/>
      <c r="H3114"/>
      <c r="I3114"/>
    </row>
    <row r="3115" spans="1:9">
      <c r="A3115"/>
      <c r="B3115"/>
      <c r="C3115"/>
      <c r="D3115"/>
      <c r="E3115"/>
      <c r="F3115"/>
      <c r="G3115"/>
      <c r="H3115"/>
      <c r="I3115"/>
    </row>
    <row r="3116" spans="1:9">
      <c r="A3116"/>
      <c r="B3116"/>
      <c r="C3116"/>
      <c r="D3116"/>
      <c r="E3116"/>
      <c r="F3116"/>
      <c r="G3116"/>
      <c r="H3116"/>
      <c r="I3116"/>
    </row>
    <row r="3117" spans="1:9">
      <c r="A3117"/>
      <c r="B3117"/>
      <c r="C3117"/>
      <c r="D3117"/>
      <c r="E3117"/>
      <c r="F3117"/>
      <c r="G3117"/>
      <c r="H3117"/>
      <c r="I3117"/>
    </row>
    <row r="3118" spans="1:9">
      <c r="A3118"/>
      <c r="B3118"/>
      <c r="C3118"/>
      <c r="D3118"/>
      <c r="E3118"/>
      <c r="F3118"/>
      <c r="G3118"/>
      <c r="H3118"/>
      <c r="I3118"/>
    </row>
    <row r="3119" spans="1:9">
      <c r="A3119"/>
      <c r="B3119"/>
      <c r="C3119"/>
      <c r="D3119"/>
      <c r="E3119"/>
      <c r="F3119"/>
      <c r="G3119"/>
      <c r="H3119"/>
      <c r="I3119"/>
    </row>
    <row r="3120" spans="1:9">
      <c r="A3120"/>
      <c r="B3120"/>
      <c r="C3120"/>
      <c r="D3120"/>
      <c r="E3120"/>
      <c r="F3120"/>
      <c r="G3120"/>
      <c r="H3120"/>
      <c r="I3120"/>
    </row>
    <row r="3121" spans="1:9">
      <c r="A3121"/>
      <c r="B3121"/>
      <c r="C3121"/>
      <c r="D3121"/>
      <c r="E3121"/>
      <c r="F3121"/>
      <c r="G3121"/>
      <c r="H3121"/>
      <c r="I3121"/>
    </row>
    <row r="3122" spans="1:9">
      <c r="A3122"/>
      <c r="B3122"/>
      <c r="C3122"/>
      <c r="D3122"/>
      <c r="E3122"/>
      <c r="F3122"/>
      <c r="G3122"/>
      <c r="H3122"/>
      <c r="I3122"/>
    </row>
    <row r="3123" spans="1:9">
      <c r="A3123"/>
      <c r="B3123"/>
      <c r="C3123"/>
      <c r="D3123"/>
      <c r="E3123"/>
      <c r="F3123"/>
      <c r="G3123"/>
      <c r="H3123"/>
      <c r="I3123"/>
    </row>
    <row r="3124" spans="1:9">
      <c r="A3124"/>
      <c r="B3124"/>
      <c r="C3124"/>
      <c r="D3124"/>
      <c r="E3124"/>
      <c r="F3124"/>
      <c r="G3124"/>
      <c r="H3124"/>
      <c r="I3124"/>
    </row>
    <row r="3125" spans="1:9">
      <c r="A3125"/>
      <c r="B3125"/>
      <c r="C3125"/>
      <c r="D3125"/>
      <c r="E3125"/>
      <c r="F3125"/>
      <c r="G3125"/>
      <c r="H3125"/>
      <c r="I3125"/>
    </row>
    <row r="3126" spans="1:9">
      <c r="A3126"/>
      <c r="B3126"/>
      <c r="C3126"/>
      <c r="D3126"/>
      <c r="E3126"/>
      <c r="F3126"/>
      <c r="G3126"/>
      <c r="H3126"/>
      <c r="I3126"/>
    </row>
    <row r="3127" spans="1:9">
      <c r="A3127"/>
      <c r="B3127"/>
      <c r="C3127"/>
      <c r="D3127"/>
      <c r="E3127"/>
      <c r="F3127"/>
      <c r="G3127"/>
      <c r="H3127"/>
      <c r="I3127"/>
    </row>
    <row r="3128" spans="1:9">
      <c r="A3128"/>
      <c r="B3128"/>
      <c r="C3128"/>
      <c r="D3128"/>
      <c r="E3128"/>
      <c r="F3128"/>
      <c r="G3128"/>
      <c r="H3128"/>
      <c r="I3128"/>
    </row>
    <row r="3129" spans="1:9">
      <c r="A3129"/>
      <c r="B3129"/>
      <c r="C3129"/>
      <c r="D3129"/>
      <c r="E3129"/>
      <c r="F3129"/>
      <c r="G3129"/>
      <c r="H3129"/>
      <c r="I3129"/>
    </row>
    <row r="3130" spans="1:9">
      <c r="A3130"/>
      <c r="B3130"/>
      <c r="C3130"/>
      <c r="D3130"/>
      <c r="E3130"/>
      <c r="F3130"/>
      <c r="G3130"/>
      <c r="H3130"/>
      <c r="I3130"/>
    </row>
    <row r="3131" spans="1:9">
      <c r="A3131"/>
      <c r="B3131"/>
      <c r="C3131"/>
      <c r="D3131"/>
      <c r="E3131"/>
      <c r="F3131"/>
      <c r="G3131"/>
      <c r="H3131"/>
      <c r="I3131"/>
    </row>
    <row r="3132" spans="1:9">
      <c r="A3132"/>
      <c r="B3132"/>
      <c r="C3132"/>
      <c r="D3132"/>
      <c r="E3132"/>
      <c r="F3132"/>
      <c r="G3132"/>
      <c r="H3132"/>
      <c r="I3132"/>
    </row>
    <row r="3133" spans="1:9">
      <c r="A3133"/>
      <c r="B3133"/>
      <c r="C3133"/>
      <c r="D3133"/>
      <c r="E3133"/>
      <c r="F3133"/>
      <c r="G3133"/>
      <c r="H3133"/>
      <c r="I3133"/>
    </row>
    <row r="3134" spans="1:9">
      <c r="A3134"/>
      <c r="B3134"/>
      <c r="C3134"/>
      <c r="D3134"/>
      <c r="E3134"/>
      <c r="F3134"/>
      <c r="G3134"/>
      <c r="H3134"/>
      <c r="I3134"/>
    </row>
    <row r="3135" spans="1:9">
      <c r="A3135"/>
      <c r="B3135"/>
      <c r="C3135"/>
      <c r="D3135"/>
      <c r="E3135"/>
      <c r="F3135"/>
      <c r="G3135"/>
      <c r="H3135"/>
      <c r="I3135"/>
    </row>
    <row r="3136" spans="1:9">
      <c r="A3136"/>
      <c r="B3136"/>
      <c r="C3136"/>
      <c r="D3136"/>
      <c r="E3136"/>
      <c r="F3136"/>
      <c r="G3136"/>
      <c r="H3136"/>
      <c r="I3136"/>
    </row>
    <row r="3137" spans="1:9">
      <c r="A3137"/>
      <c r="B3137"/>
      <c r="C3137"/>
      <c r="D3137"/>
      <c r="E3137"/>
      <c r="F3137"/>
      <c r="G3137"/>
      <c r="H3137"/>
      <c r="I3137"/>
    </row>
    <row r="3138" spans="1:9">
      <c r="A3138"/>
      <c r="B3138"/>
      <c r="C3138"/>
      <c r="D3138"/>
      <c r="E3138"/>
      <c r="F3138"/>
      <c r="G3138"/>
      <c r="H3138"/>
      <c r="I3138"/>
    </row>
    <row r="3139" spans="1:9">
      <c r="A3139"/>
      <c r="B3139"/>
      <c r="C3139"/>
      <c r="D3139"/>
      <c r="E3139"/>
      <c r="F3139"/>
      <c r="G3139"/>
      <c r="H3139"/>
      <c r="I3139"/>
    </row>
    <row r="3140" spans="1:9">
      <c r="A3140"/>
      <c r="B3140"/>
      <c r="C3140"/>
      <c r="D3140"/>
      <c r="E3140"/>
      <c r="F3140"/>
      <c r="G3140"/>
      <c r="H3140"/>
      <c r="I3140"/>
    </row>
    <row r="3141" spans="1:9">
      <c r="A3141"/>
      <c r="B3141"/>
      <c r="C3141"/>
      <c r="D3141"/>
      <c r="E3141"/>
      <c r="F3141"/>
      <c r="G3141"/>
      <c r="H3141"/>
      <c r="I3141"/>
    </row>
    <row r="3142" spans="1:9">
      <c r="A3142"/>
      <c r="B3142"/>
      <c r="C3142"/>
      <c r="D3142"/>
      <c r="E3142"/>
      <c r="F3142"/>
      <c r="G3142"/>
      <c r="H3142"/>
      <c r="I3142"/>
    </row>
    <row r="3143" spans="1:9">
      <c r="A3143"/>
      <c r="B3143"/>
      <c r="C3143"/>
      <c r="D3143"/>
      <c r="E3143"/>
      <c r="F3143"/>
      <c r="G3143"/>
      <c r="H3143"/>
      <c r="I3143"/>
    </row>
    <row r="3144" spans="1:9">
      <c r="A3144"/>
      <c r="B3144"/>
      <c r="C3144"/>
      <c r="D3144"/>
      <c r="E3144"/>
      <c r="F3144"/>
      <c r="G3144"/>
      <c r="H3144"/>
      <c r="I3144"/>
    </row>
    <row r="3145" spans="1:9">
      <c r="A3145"/>
      <c r="B3145"/>
      <c r="C3145"/>
      <c r="D3145"/>
      <c r="E3145"/>
      <c r="F3145"/>
      <c r="G3145"/>
      <c r="H3145"/>
      <c r="I3145"/>
    </row>
    <row r="3146" spans="1:9">
      <c r="A3146"/>
      <c r="B3146"/>
      <c r="C3146"/>
      <c r="D3146"/>
      <c r="E3146"/>
      <c r="F3146"/>
      <c r="G3146"/>
      <c r="H3146"/>
      <c r="I3146"/>
    </row>
    <row r="3147" spans="1:9">
      <c r="A3147"/>
      <c r="B3147"/>
      <c r="C3147"/>
      <c r="D3147"/>
      <c r="E3147"/>
      <c r="F3147"/>
      <c r="G3147"/>
      <c r="H3147"/>
      <c r="I3147"/>
    </row>
    <row r="3148" spans="1:9">
      <c r="A3148"/>
      <c r="B3148"/>
      <c r="C3148"/>
      <c r="D3148"/>
      <c r="E3148"/>
      <c r="F3148"/>
      <c r="G3148"/>
      <c r="H3148"/>
      <c r="I3148"/>
    </row>
    <row r="3149" spans="1:9">
      <c r="A3149"/>
      <c r="B3149"/>
      <c r="C3149"/>
      <c r="D3149"/>
      <c r="E3149"/>
      <c r="F3149"/>
      <c r="G3149"/>
      <c r="H3149"/>
      <c r="I3149"/>
    </row>
    <row r="3150" spans="1:9">
      <c r="A3150"/>
      <c r="B3150"/>
      <c r="C3150"/>
      <c r="D3150"/>
      <c r="E3150"/>
      <c r="F3150"/>
      <c r="G3150"/>
      <c r="H3150"/>
      <c r="I3150"/>
    </row>
    <row r="3151" spans="1:9">
      <c r="A3151"/>
      <c r="B3151"/>
      <c r="C3151"/>
      <c r="D3151"/>
      <c r="E3151"/>
      <c r="F3151"/>
      <c r="G3151"/>
      <c r="H3151"/>
      <c r="I3151"/>
    </row>
    <row r="3152" spans="1:9">
      <c r="A3152"/>
      <c r="B3152"/>
      <c r="C3152"/>
      <c r="D3152"/>
      <c r="E3152"/>
      <c r="F3152"/>
      <c r="G3152"/>
      <c r="H3152"/>
      <c r="I3152"/>
    </row>
    <row r="3153" spans="1:9">
      <c r="A3153"/>
      <c r="B3153"/>
      <c r="C3153"/>
      <c r="D3153"/>
      <c r="E3153"/>
      <c r="F3153"/>
      <c r="G3153"/>
      <c r="H3153"/>
      <c r="I3153"/>
    </row>
    <row r="3154" spans="1:9">
      <c r="A3154"/>
      <c r="B3154"/>
      <c r="C3154"/>
      <c r="D3154"/>
      <c r="E3154"/>
      <c r="F3154"/>
      <c r="G3154"/>
      <c r="H3154"/>
      <c r="I3154"/>
    </row>
    <row r="3155" spans="1:9">
      <c r="A3155"/>
      <c r="B3155"/>
      <c r="C3155"/>
      <c r="D3155"/>
      <c r="E3155"/>
      <c r="F3155"/>
      <c r="G3155"/>
      <c r="H3155"/>
      <c r="I3155"/>
    </row>
    <row r="3156" spans="1:9">
      <c r="A3156"/>
      <c r="B3156"/>
      <c r="C3156"/>
      <c r="D3156"/>
      <c r="E3156"/>
      <c r="F3156"/>
      <c r="G3156"/>
      <c r="H3156"/>
      <c r="I3156"/>
    </row>
    <row r="3157" spans="1:9">
      <c r="A3157"/>
      <c r="B3157"/>
      <c r="C3157"/>
      <c r="D3157"/>
      <c r="E3157"/>
      <c r="F3157"/>
      <c r="G3157"/>
      <c r="H3157"/>
      <c r="I3157"/>
    </row>
    <row r="3158" spans="1:9">
      <c r="A3158"/>
      <c r="B3158"/>
      <c r="C3158"/>
      <c r="D3158"/>
      <c r="E3158"/>
      <c r="F3158"/>
      <c r="G3158"/>
      <c r="H3158"/>
      <c r="I3158"/>
    </row>
    <row r="3159" spans="1:9">
      <c r="A3159"/>
      <c r="B3159"/>
      <c r="C3159"/>
      <c r="D3159"/>
      <c r="E3159"/>
      <c r="F3159"/>
      <c r="G3159"/>
      <c r="H3159"/>
      <c r="I3159"/>
    </row>
    <row r="3160" spans="1:9">
      <c r="A3160"/>
      <c r="B3160"/>
      <c r="C3160"/>
      <c r="D3160"/>
      <c r="E3160"/>
      <c r="F3160"/>
      <c r="G3160"/>
      <c r="H3160"/>
      <c r="I3160"/>
    </row>
    <row r="3161" spans="1:9">
      <c r="A3161"/>
      <c r="B3161"/>
      <c r="C3161"/>
      <c r="D3161"/>
      <c r="E3161"/>
      <c r="F3161"/>
      <c r="G3161"/>
      <c r="H3161"/>
      <c r="I3161"/>
    </row>
    <row r="3162" spans="1:9">
      <c r="A3162"/>
      <c r="B3162"/>
      <c r="C3162"/>
      <c r="D3162"/>
      <c r="E3162"/>
      <c r="F3162"/>
      <c r="G3162"/>
      <c r="H3162"/>
      <c r="I3162"/>
    </row>
    <row r="3163" spans="1:9">
      <c r="A3163"/>
      <c r="B3163"/>
      <c r="C3163"/>
      <c r="D3163"/>
      <c r="E3163"/>
      <c r="F3163"/>
      <c r="G3163"/>
      <c r="H3163"/>
      <c r="I3163"/>
    </row>
    <row r="3164" spans="1:9">
      <c r="A3164"/>
      <c r="B3164"/>
      <c r="C3164"/>
      <c r="D3164"/>
      <c r="E3164"/>
      <c r="F3164"/>
      <c r="G3164"/>
      <c r="H3164"/>
      <c r="I3164"/>
    </row>
    <row r="3165" spans="1:9">
      <c r="A3165"/>
      <c r="B3165"/>
      <c r="C3165"/>
      <c r="D3165"/>
      <c r="E3165"/>
      <c r="F3165"/>
      <c r="G3165"/>
      <c r="H3165"/>
      <c r="I3165"/>
    </row>
    <row r="3166" spans="1:9">
      <c r="A3166"/>
      <c r="B3166"/>
      <c r="C3166"/>
      <c r="D3166"/>
      <c r="E3166"/>
      <c r="F3166"/>
      <c r="G3166"/>
      <c r="H3166"/>
      <c r="I3166"/>
    </row>
    <row r="3167" spans="1:9">
      <c r="A3167"/>
      <c r="B3167"/>
      <c r="C3167"/>
      <c r="D3167"/>
      <c r="E3167"/>
      <c r="F3167"/>
      <c r="G3167"/>
      <c r="H3167"/>
      <c r="I3167"/>
    </row>
    <row r="3168" spans="1:9">
      <c r="A3168"/>
      <c r="B3168"/>
      <c r="C3168"/>
      <c r="D3168"/>
      <c r="E3168"/>
      <c r="F3168"/>
      <c r="G3168"/>
      <c r="H3168"/>
      <c r="I3168"/>
    </row>
    <row r="3169" spans="1:9">
      <c r="A3169"/>
      <c r="B3169"/>
      <c r="C3169"/>
      <c r="D3169"/>
      <c r="E3169"/>
      <c r="F3169"/>
      <c r="G3169"/>
      <c r="H3169"/>
      <c r="I3169"/>
    </row>
    <row r="3170" spans="1:9">
      <c r="A3170"/>
      <c r="B3170"/>
      <c r="C3170"/>
      <c r="D3170"/>
      <c r="E3170"/>
      <c r="F3170"/>
      <c r="G3170"/>
      <c r="H3170"/>
      <c r="I3170"/>
    </row>
    <row r="3171" spans="1:9">
      <c r="A3171"/>
      <c r="B3171"/>
      <c r="C3171"/>
      <c r="D3171"/>
      <c r="E3171"/>
      <c r="F3171"/>
      <c r="G3171"/>
      <c r="H3171"/>
      <c r="I3171"/>
    </row>
    <row r="3172" spans="1:9">
      <c r="A3172"/>
      <c r="B3172"/>
      <c r="C3172"/>
      <c r="D3172"/>
      <c r="E3172"/>
      <c r="F3172"/>
      <c r="G3172"/>
      <c r="H3172"/>
      <c r="I3172"/>
    </row>
    <row r="3173" spans="1:9">
      <c r="A3173"/>
      <c r="B3173"/>
      <c r="C3173"/>
      <c r="D3173"/>
      <c r="E3173"/>
      <c r="F3173"/>
      <c r="G3173"/>
      <c r="H3173"/>
      <c r="I3173"/>
    </row>
    <row r="3174" spans="1:9">
      <c r="A3174"/>
      <c r="B3174"/>
      <c r="C3174"/>
      <c r="D3174"/>
      <c r="E3174"/>
      <c r="F3174"/>
      <c r="G3174"/>
      <c r="H3174"/>
      <c r="I3174"/>
    </row>
    <row r="3175" spans="1:9">
      <c r="A3175"/>
      <c r="B3175"/>
      <c r="C3175"/>
      <c r="D3175"/>
      <c r="E3175"/>
      <c r="F3175"/>
      <c r="G3175"/>
      <c r="H3175"/>
      <c r="I3175"/>
    </row>
    <row r="3176" spans="1:9">
      <c r="A3176"/>
      <c r="B3176"/>
      <c r="C3176"/>
      <c r="D3176"/>
      <c r="E3176"/>
      <c r="F3176"/>
      <c r="G3176"/>
      <c r="H3176"/>
      <c r="I3176"/>
    </row>
    <row r="3177" spans="1:9">
      <c r="A3177"/>
      <c r="B3177"/>
      <c r="C3177"/>
      <c r="D3177"/>
      <c r="E3177"/>
      <c r="F3177"/>
      <c r="G3177"/>
      <c r="H3177"/>
      <c r="I3177"/>
    </row>
    <row r="3178" spans="1:9">
      <c r="A3178"/>
      <c r="B3178"/>
      <c r="C3178"/>
      <c r="D3178"/>
      <c r="E3178"/>
      <c r="F3178"/>
      <c r="G3178"/>
      <c r="H3178"/>
      <c r="I3178"/>
    </row>
    <row r="3179" spans="1:9">
      <c r="A3179"/>
      <c r="B3179"/>
      <c r="C3179"/>
      <c r="D3179"/>
      <c r="E3179"/>
      <c r="F3179"/>
      <c r="G3179"/>
      <c r="H3179"/>
      <c r="I3179"/>
    </row>
    <row r="3180" spans="1:9">
      <c r="A3180"/>
      <c r="B3180"/>
      <c r="C3180"/>
      <c r="D3180"/>
      <c r="E3180"/>
      <c r="F3180"/>
      <c r="G3180"/>
      <c r="H3180"/>
      <c r="I3180"/>
    </row>
    <row r="3181" spans="1:9">
      <c r="A3181"/>
      <c r="B3181"/>
      <c r="C3181"/>
      <c r="D3181"/>
      <c r="E3181"/>
      <c r="F3181"/>
      <c r="G3181"/>
      <c r="H3181"/>
      <c r="I3181"/>
    </row>
    <row r="3182" spans="1:9">
      <c r="A3182"/>
      <c r="B3182"/>
      <c r="C3182"/>
      <c r="D3182"/>
      <c r="E3182"/>
      <c r="F3182"/>
      <c r="G3182"/>
      <c r="H3182"/>
      <c r="I3182"/>
    </row>
    <row r="3183" spans="1:9">
      <c r="A3183"/>
      <c r="B3183"/>
      <c r="C3183"/>
      <c r="D3183"/>
      <c r="E3183"/>
      <c r="F3183"/>
      <c r="G3183"/>
      <c r="H3183"/>
      <c r="I3183"/>
    </row>
    <row r="3184" spans="1:9">
      <c r="A3184"/>
      <c r="B3184"/>
      <c r="C3184"/>
      <c r="D3184"/>
      <c r="E3184"/>
      <c r="F3184"/>
      <c r="G3184"/>
      <c r="H3184"/>
      <c r="I3184"/>
    </row>
    <row r="3185" spans="1:9">
      <c r="A3185"/>
      <c r="B3185"/>
      <c r="C3185"/>
      <c r="D3185"/>
      <c r="E3185"/>
      <c r="F3185"/>
      <c r="G3185"/>
      <c r="H3185"/>
      <c r="I3185"/>
    </row>
    <row r="3186" spans="1:9">
      <c r="A3186"/>
      <c r="B3186"/>
      <c r="C3186"/>
      <c r="D3186"/>
      <c r="E3186"/>
      <c r="F3186"/>
      <c r="G3186"/>
      <c r="H3186"/>
      <c r="I3186"/>
    </row>
    <row r="3187" spans="1:9">
      <c r="A3187"/>
      <c r="B3187"/>
      <c r="C3187"/>
      <c r="D3187"/>
      <c r="E3187"/>
      <c r="F3187"/>
      <c r="G3187"/>
      <c r="H3187"/>
      <c r="I3187"/>
    </row>
    <row r="3188" spans="1:9">
      <c r="A3188"/>
      <c r="B3188"/>
      <c r="C3188"/>
      <c r="D3188"/>
      <c r="E3188"/>
      <c r="F3188"/>
      <c r="G3188"/>
      <c r="H3188"/>
      <c r="I3188"/>
    </row>
    <row r="3189" spans="1:9">
      <c r="A3189"/>
      <c r="B3189"/>
      <c r="C3189"/>
      <c r="D3189"/>
      <c r="E3189"/>
      <c r="F3189"/>
      <c r="G3189"/>
      <c r="H3189"/>
      <c r="I3189"/>
    </row>
    <row r="3190" spans="1:9">
      <c r="A3190"/>
      <c r="B3190"/>
      <c r="C3190"/>
      <c r="D3190"/>
      <c r="E3190"/>
      <c r="F3190"/>
      <c r="G3190"/>
      <c r="H3190"/>
      <c r="I3190"/>
    </row>
    <row r="3191" spans="1:9">
      <c r="A3191"/>
      <c r="B3191"/>
      <c r="C3191"/>
      <c r="D3191"/>
      <c r="E3191"/>
      <c r="F3191"/>
      <c r="G3191"/>
      <c r="H3191"/>
      <c r="I3191"/>
    </row>
    <row r="3192" spans="1:9">
      <c r="A3192"/>
      <c r="B3192"/>
      <c r="C3192"/>
      <c r="D3192"/>
      <c r="E3192"/>
      <c r="F3192"/>
      <c r="G3192"/>
      <c r="H3192"/>
      <c r="I3192"/>
    </row>
    <row r="3193" spans="1:9">
      <c r="A3193"/>
      <c r="B3193"/>
      <c r="C3193"/>
      <c r="D3193"/>
      <c r="E3193"/>
      <c r="F3193"/>
      <c r="G3193"/>
      <c r="H3193"/>
      <c r="I3193"/>
    </row>
    <row r="3194" spans="1:9">
      <c r="A3194"/>
      <c r="B3194"/>
      <c r="C3194"/>
      <c r="D3194"/>
      <c r="E3194"/>
      <c r="F3194"/>
      <c r="G3194"/>
      <c r="H3194"/>
      <c r="I3194"/>
    </row>
    <row r="3195" spans="1:9">
      <c r="A3195"/>
      <c r="B3195"/>
      <c r="C3195"/>
      <c r="D3195"/>
      <c r="E3195"/>
      <c r="F3195"/>
      <c r="G3195"/>
      <c r="H3195"/>
      <c r="I3195"/>
    </row>
    <row r="3196" spans="1:9">
      <c r="A3196"/>
      <c r="B3196"/>
      <c r="C3196"/>
      <c r="D3196"/>
      <c r="E3196"/>
      <c r="F3196"/>
      <c r="G3196"/>
      <c r="H3196"/>
      <c r="I3196"/>
    </row>
    <row r="3197" spans="1:9">
      <c r="A3197"/>
      <c r="B3197"/>
      <c r="C3197"/>
      <c r="D3197"/>
      <c r="E3197"/>
      <c r="F3197"/>
      <c r="G3197"/>
      <c r="H3197"/>
      <c r="I3197"/>
    </row>
    <row r="3198" spans="1:9">
      <c r="A3198"/>
      <c r="B3198"/>
      <c r="C3198"/>
      <c r="D3198"/>
      <c r="E3198"/>
      <c r="F3198"/>
      <c r="G3198"/>
      <c r="H3198"/>
      <c r="I3198"/>
    </row>
    <row r="3199" spans="1:9">
      <c r="A3199"/>
      <c r="B3199"/>
      <c r="C3199"/>
      <c r="D3199"/>
      <c r="E3199"/>
      <c r="F3199"/>
      <c r="G3199"/>
      <c r="H3199"/>
      <c r="I3199"/>
    </row>
    <row r="3200" spans="1:9">
      <c r="A3200"/>
      <c r="B3200"/>
      <c r="C3200"/>
      <c r="D3200"/>
      <c r="E3200"/>
      <c r="F3200"/>
      <c r="G3200"/>
      <c r="H3200"/>
      <c r="I3200"/>
    </row>
    <row r="3201" spans="1:9">
      <c r="A3201"/>
      <c r="B3201"/>
      <c r="C3201"/>
      <c r="D3201"/>
      <c r="E3201"/>
      <c r="F3201"/>
      <c r="G3201"/>
      <c r="H3201"/>
      <c r="I3201"/>
    </row>
    <row r="3202" spans="1:9">
      <c r="A3202"/>
      <c r="B3202"/>
      <c r="C3202"/>
      <c r="D3202"/>
      <c r="E3202"/>
      <c r="F3202"/>
      <c r="G3202"/>
      <c r="H3202"/>
      <c r="I3202"/>
    </row>
    <row r="3203" spans="1:9">
      <c r="A3203"/>
      <c r="B3203"/>
      <c r="C3203"/>
      <c r="D3203"/>
      <c r="E3203"/>
      <c r="F3203"/>
      <c r="G3203"/>
      <c r="H3203"/>
      <c r="I3203"/>
    </row>
    <row r="3204" spans="1:9">
      <c r="A3204"/>
      <c r="B3204"/>
      <c r="C3204"/>
      <c r="D3204"/>
      <c r="E3204"/>
      <c r="F3204"/>
      <c r="G3204"/>
      <c r="H3204"/>
      <c r="I3204"/>
    </row>
    <row r="3205" spans="1:9">
      <c r="A3205"/>
      <c r="B3205"/>
      <c r="C3205"/>
      <c r="D3205"/>
      <c r="E3205"/>
      <c r="F3205"/>
      <c r="G3205"/>
      <c r="H3205"/>
      <c r="I3205"/>
    </row>
    <row r="3206" spans="1:9">
      <c r="A3206"/>
      <c r="B3206"/>
      <c r="C3206"/>
      <c r="D3206"/>
      <c r="E3206"/>
      <c r="F3206"/>
      <c r="G3206"/>
      <c r="H3206"/>
      <c r="I3206"/>
    </row>
    <row r="3207" spans="1:9">
      <c r="A3207"/>
      <c r="B3207"/>
      <c r="C3207"/>
      <c r="D3207"/>
      <c r="E3207"/>
      <c r="F3207"/>
      <c r="G3207"/>
      <c r="H3207"/>
      <c r="I3207"/>
    </row>
    <row r="3208" spans="1:9">
      <c r="A3208"/>
      <c r="B3208"/>
      <c r="C3208"/>
      <c r="D3208"/>
      <c r="E3208"/>
      <c r="F3208"/>
      <c r="G3208"/>
      <c r="H3208"/>
      <c r="I3208"/>
    </row>
    <row r="3209" spans="1:9">
      <c r="A3209"/>
      <c r="B3209"/>
      <c r="C3209"/>
      <c r="D3209"/>
      <c r="E3209"/>
      <c r="F3209"/>
      <c r="G3209"/>
      <c r="H3209"/>
      <c r="I3209"/>
    </row>
    <row r="3210" spans="1:9">
      <c r="A3210"/>
      <c r="B3210"/>
      <c r="C3210"/>
      <c r="D3210"/>
      <c r="E3210"/>
      <c r="F3210"/>
      <c r="G3210"/>
      <c r="H3210"/>
      <c r="I3210"/>
    </row>
    <row r="3211" spans="1:9">
      <c r="A3211"/>
      <c r="B3211"/>
      <c r="C3211"/>
      <c r="D3211"/>
      <c r="E3211"/>
      <c r="F3211"/>
      <c r="G3211"/>
      <c r="H3211"/>
      <c r="I3211"/>
    </row>
    <row r="3212" spans="1:9">
      <c r="A3212"/>
      <c r="B3212"/>
      <c r="C3212"/>
      <c r="D3212"/>
      <c r="E3212"/>
      <c r="F3212"/>
      <c r="G3212"/>
      <c r="H3212"/>
      <c r="I3212"/>
    </row>
    <row r="3213" spans="1:9">
      <c r="A3213"/>
      <c r="B3213"/>
      <c r="C3213"/>
      <c r="D3213"/>
      <c r="E3213"/>
      <c r="F3213"/>
      <c r="G3213"/>
      <c r="H3213"/>
      <c r="I3213"/>
    </row>
    <row r="3214" spans="1:9">
      <c r="A3214"/>
      <c r="B3214"/>
      <c r="C3214"/>
      <c r="D3214"/>
      <c r="E3214"/>
      <c r="F3214"/>
      <c r="G3214"/>
      <c r="H3214"/>
      <c r="I3214"/>
    </row>
    <row r="3215" spans="1:9">
      <c r="A3215"/>
      <c r="B3215"/>
      <c r="C3215"/>
      <c r="D3215"/>
      <c r="E3215"/>
      <c r="F3215"/>
      <c r="G3215"/>
      <c r="H3215"/>
      <c r="I3215"/>
    </row>
    <row r="3216" spans="1:9">
      <c r="A3216"/>
      <c r="B3216"/>
      <c r="C3216"/>
      <c r="D3216"/>
      <c r="E3216"/>
      <c r="F3216"/>
      <c r="G3216"/>
      <c r="H3216"/>
      <c r="I3216"/>
    </row>
    <row r="3217" spans="1:9">
      <c r="A3217"/>
      <c r="B3217"/>
      <c r="C3217"/>
      <c r="D3217"/>
      <c r="E3217"/>
      <c r="F3217"/>
      <c r="G3217"/>
      <c r="H3217"/>
      <c r="I3217"/>
    </row>
    <row r="3218" spans="1:9">
      <c r="A3218"/>
      <c r="B3218"/>
      <c r="C3218"/>
      <c r="D3218"/>
      <c r="E3218"/>
      <c r="F3218"/>
      <c r="G3218"/>
      <c r="H3218"/>
      <c r="I3218"/>
    </row>
    <row r="3219" spans="1:9">
      <c r="A3219"/>
      <c r="B3219"/>
      <c r="C3219"/>
      <c r="D3219"/>
      <c r="E3219"/>
      <c r="F3219"/>
      <c r="G3219"/>
      <c r="H3219"/>
      <c r="I3219"/>
    </row>
    <row r="3220" spans="1:9">
      <c r="A3220"/>
      <c r="B3220"/>
      <c r="C3220"/>
      <c r="D3220"/>
      <c r="E3220"/>
      <c r="F3220"/>
      <c r="G3220"/>
      <c r="H3220"/>
      <c r="I3220"/>
    </row>
    <row r="3221" spans="1:9">
      <c r="A3221"/>
      <c r="B3221"/>
      <c r="C3221"/>
      <c r="D3221"/>
      <c r="E3221"/>
      <c r="F3221"/>
      <c r="G3221"/>
      <c r="H3221"/>
      <c r="I3221"/>
    </row>
    <row r="3222" spans="1:9">
      <c r="A3222"/>
      <c r="B3222"/>
      <c r="C3222"/>
      <c r="D3222"/>
      <c r="E3222"/>
      <c r="F3222"/>
      <c r="G3222"/>
      <c r="H3222"/>
      <c r="I3222"/>
    </row>
    <row r="3223" spans="1:9">
      <c r="A3223"/>
      <c r="B3223"/>
      <c r="C3223"/>
      <c r="D3223"/>
      <c r="E3223"/>
      <c r="F3223"/>
      <c r="G3223"/>
      <c r="H3223"/>
      <c r="I3223"/>
    </row>
    <row r="3224" spans="1:9">
      <c r="A3224"/>
      <c r="B3224"/>
      <c r="C3224"/>
      <c r="D3224"/>
      <c r="E3224"/>
      <c r="F3224"/>
      <c r="G3224"/>
      <c r="H3224"/>
      <c r="I3224"/>
    </row>
    <row r="3225" spans="1:9">
      <c r="A3225"/>
      <c r="B3225"/>
      <c r="C3225"/>
      <c r="D3225"/>
      <c r="E3225"/>
      <c r="F3225"/>
      <c r="G3225"/>
      <c r="H3225"/>
      <c r="I3225"/>
    </row>
    <row r="3226" spans="1:9">
      <c r="A3226"/>
      <c r="B3226"/>
      <c r="C3226"/>
      <c r="D3226"/>
      <c r="E3226"/>
      <c r="F3226"/>
      <c r="G3226"/>
      <c r="H3226"/>
      <c r="I3226"/>
    </row>
    <row r="3227" spans="1:9">
      <c r="A3227"/>
      <c r="B3227"/>
      <c r="C3227"/>
      <c r="D3227"/>
      <c r="E3227"/>
      <c r="F3227"/>
      <c r="G3227"/>
      <c r="H3227"/>
      <c r="I3227"/>
    </row>
    <row r="3228" spans="1:9">
      <c r="A3228"/>
      <c r="B3228"/>
      <c r="C3228"/>
      <c r="D3228"/>
      <c r="E3228"/>
      <c r="F3228"/>
      <c r="G3228"/>
      <c r="H3228"/>
      <c r="I3228"/>
    </row>
    <row r="3229" spans="1:9">
      <c r="A3229"/>
      <c r="B3229"/>
      <c r="C3229"/>
      <c r="D3229"/>
      <c r="E3229"/>
      <c r="F3229"/>
      <c r="G3229"/>
      <c r="H3229"/>
      <c r="I3229"/>
    </row>
    <row r="3230" spans="1:9">
      <c r="A3230"/>
      <c r="B3230"/>
      <c r="C3230"/>
      <c r="D3230"/>
      <c r="E3230"/>
      <c r="F3230"/>
      <c r="G3230"/>
      <c r="H3230"/>
      <c r="I3230"/>
    </row>
    <row r="3231" spans="1:9">
      <c r="A3231"/>
      <c r="B3231"/>
      <c r="C3231"/>
      <c r="D3231"/>
      <c r="E3231"/>
      <c r="F3231"/>
      <c r="G3231"/>
      <c r="H3231"/>
      <c r="I3231"/>
    </row>
    <row r="3232" spans="1:9">
      <c r="A3232"/>
      <c r="B3232"/>
      <c r="C3232"/>
      <c r="D3232"/>
      <c r="E3232"/>
      <c r="F3232"/>
      <c r="G3232"/>
      <c r="H3232"/>
      <c r="I3232"/>
    </row>
    <row r="3233" spans="1:9">
      <c r="A3233"/>
      <c r="B3233"/>
      <c r="C3233"/>
      <c r="D3233"/>
      <c r="E3233"/>
      <c r="F3233"/>
      <c r="G3233"/>
      <c r="H3233"/>
      <c r="I3233"/>
    </row>
    <row r="3234" spans="1:9">
      <c r="A3234"/>
      <c r="B3234"/>
      <c r="C3234"/>
      <c r="D3234"/>
      <c r="E3234"/>
      <c r="F3234"/>
      <c r="G3234"/>
      <c r="H3234"/>
      <c r="I3234"/>
    </row>
    <row r="3235" spans="1:9">
      <c r="A3235"/>
      <c r="B3235"/>
      <c r="C3235"/>
      <c r="D3235"/>
      <c r="E3235"/>
      <c r="F3235"/>
      <c r="G3235"/>
      <c r="H3235"/>
      <c r="I3235"/>
    </row>
    <row r="3236" spans="1:9">
      <c r="A3236"/>
      <c r="B3236"/>
      <c r="C3236"/>
      <c r="D3236"/>
      <c r="E3236"/>
      <c r="F3236"/>
      <c r="G3236"/>
      <c r="H3236"/>
      <c r="I3236"/>
    </row>
    <row r="3237" spans="1:9">
      <c r="A3237"/>
      <c r="B3237"/>
      <c r="C3237"/>
      <c r="D3237"/>
      <c r="E3237"/>
      <c r="F3237"/>
      <c r="G3237"/>
      <c r="H3237"/>
      <c r="I3237"/>
    </row>
    <row r="3238" spans="1:9">
      <c r="A3238"/>
      <c r="B3238"/>
      <c r="C3238"/>
      <c r="D3238"/>
      <c r="E3238"/>
      <c r="F3238"/>
      <c r="G3238"/>
      <c r="H3238"/>
      <c r="I3238"/>
    </row>
    <row r="3239" spans="1:9">
      <c r="A3239"/>
      <c r="B3239"/>
      <c r="C3239"/>
      <c r="D3239"/>
      <c r="E3239"/>
      <c r="F3239"/>
      <c r="G3239"/>
      <c r="H3239"/>
      <c r="I3239"/>
    </row>
    <row r="3240" spans="1:9">
      <c r="A3240"/>
      <c r="B3240"/>
      <c r="C3240"/>
      <c r="D3240"/>
      <c r="E3240"/>
      <c r="F3240"/>
      <c r="G3240"/>
      <c r="H3240"/>
      <c r="I3240"/>
    </row>
    <row r="3241" spans="1:9">
      <c r="A3241"/>
      <c r="B3241"/>
      <c r="C3241"/>
      <c r="D3241"/>
      <c r="E3241"/>
      <c r="F3241"/>
      <c r="G3241"/>
      <c r="H3241"/>
      <c r="I3241"/>
    </row>
    <row r="3242" spans="1:9">
      <c r="A3242"/>
      <c r="B3242"/>
      <c r="C3242"/>
      <c r="D3242"/>
      <c r="E3242"/>
      <c r="F3242"/>
      <c r="G3242"/>
      <c r="H3242"/>
      <c r="I3242"/>
    </row>
    <row r="3243" spans="1:9">
      <c r="A3243"/>
      <c r="B3243"/>
      <c r="C3243"/>
      <c r="D3243"/>
      <c r="E3243"/>
      <c r="F3243"/>
      <c r="G3243"/>
      <c r="H3243"/>
      <c r="I3243"/>
    </row>
    <row r="3244" spans="1:9">
      <c r="A3244"/>
      <c r="B3244"/>
      <c r="C3244"/>
      <c r="D3244"/>
      <c r="E3244"/>
      <c r="F3244"/>
      <c r="G3244"/>
      <c r="H3244"/>
      <c r="I3244"/>
    </row>
    <row r="3245" spans="1:9">
      <c r="A3245"/>
      <c r="B3245"/>
      <c r="C3245"/>
      <c r="D3245"/>
      <c r="E3245"/>
      <c r="F3245"/>
      <c r="G3245"/>
      <c r="H3245"/>
      <c r="I3245"/>
    </row>
    <row r="3246" spans="1:9">
      <c r="A3246"/>
      <c r="B3246"/>
      <c r="C3246"/>
      <c r="D3246"/>
      <c r="E3246"/>
      <c r="F3246"/>
      <c r="G3246"/>
      <c r="H3246"/>
      <c r="I3246"/>
    </row>
    <row r="3247" spans="1:9">
      <c r="A3247"/>
      <c r="B3247"/>
      <c r="C3247"/>
      <c r="D3247"/>
      <c r="E3247"/>
      <c r="F3247"/>
      <c r="G3247"/>
      <c r="H3247"/>
      <c r="I3247"/>
    </row>
    <row r="3248" spans="1:9">
      <c r="A3248"/>
      <c r="B3248"/>
      <c r="C3248"/>
      <c r="D3248"/>
      <c r="E3248"/>
      <c r="F3248"/>
      <c r="G3248"/>
      <c r="H3248"/>
      <c r="I3248"/>
    </row>
    <row r="3249" spans="1:9">
      <c r="A3249"/>
      <c r="B3249"/>
      <c r="C3249"/>
      <c r="D3249"/>
      <c r="E3249"/>
      <c r="F3249"/>
      <c r="G3249"/>
      <c r="H3249"/>
      <c r="I3249"/>
    </row>
    <row r="3250" spans="1:9">
      <c r="A3250"/>
      <c r="B3250"/>
      <c r="C3250"/>
      <c r="D3250"/>
      <c r="E3250"/>
      <c r="F3250"/>
      <c r="G3250"/>
      <c r="H3250"/>
      <c r="I3250"/>
    </row>
    <row r="3251" spans="1:9">
      <c r="A3251"/>
      <c r="B3251"/>
      <c r="C3251"/>
      <c r="D3251"/>
      <c r="E3251"/>
      <c r="F3251"/>
      <c r="G3251"/>
      <c r="H3251"/>
      <c r="I3251"/>
    </row>
    <row r="3252" spans="1:9">
      <c r="A3252"/>
      <c r="B3252"/>
      <c r="C3252"/>
      <c r="D3252"/>
      <c r="E3252"/>
      <c r="F3252"/>
      <c r="G3252"/>
      <c r="H3252"/>
      <c r="I3252"/>
    </row>
    <row r="3253" spans="1:9">
      <c r="A3253"/>
      <c r="B3253"/>
      <c r="C3253"/>
      <c r="D3253"/>
      <c r="E3253"/>
      <c r="F3253"/>
      <c r="G3253"/>
      <c r="H3253"/>
      <c r="I3253"/>
    </row>
    <row r="3254" spans="1:9">
      <c r="A3254"/>
      <c r="B3254"/>
      <c r="C3254"/>
      <c r="D3254"/>
      <c r="E3254"/>
      <c r="F3254"/>
      <c r="G3254"/>
      <c r="H3254"/>
      <c r="I3254"/>
    </row>
    <row r="3255" spans="1:9">
      <c r="A3255"/>
      <c r="B3255"/>
      <c r="C3255"/>
      <c r="D3255"/>
      <c r="E3255"/>
      <c r="F3255"/>
      <c r="G3255"/>
      <c r="H3255"/>
      <c r="I3255"/>
    </row>
    <row r="3256" spans="1:9">
      <c r="A3256"/>
      <c r="B3256"/>
      <c r="C3256"/>
      <c r="D3256"/>
      <c r="E3256"/>
      <c r="F3256"/>
      <c r="G3256"/>
      <c r="H3256"/>
      <c r="I3256"/>
    </row>
    <row r="3257" spans="1:9">
      <c r="A3257"/>
      <c r="B3257"/>
      <c r="C3257"/>
      <c r="D3257"/>
      <c r="E3257"/>
      <c r="F3257"/>
      <c r="G3257"/>
      <c r="H3257"/>
      <c r="I3257"/>
    </row>
    <row r="3258" spans="1:9">
      <c r="A3258"/>
      <c r="B3258"/>
      <c r="C3258"/>
      <c r="D3258"/>
      <c r="E3258"/>
      <c r="F3258"/>
      <c r="G3258"/>
      <c r="H3258"/>
      <c r="I3258"/>
    </row>
    <row r="3259" spans="1:9">
      <c r="A3259"/>
      <c r="B3259"/>
      <c r="C3259"/>
      <c r="D3259"/>
      <c r="E3259"/>
      <c r="F3259"/>
      <c r="G3259"/>
      <c r="H3259"/>
      <c r="I3259"/>
    </row>
    <row r="3260" spans="1:9">
      <c r="A3260"/>
      <c r="B3260"/>
      <c r="C3260"/>
      <c r="D3260"/>
      <c r="E3260"/>
      <c r="F3260"/>
      <c r="G3260"/>
      <c r="H3260"/>
      <c r="I3260"/>
    </row>
    <row r="3261" spans="1:9">
      <c r="A3261"/>
      <c r="B3261"/>
      <c r="C3261"/>
      <c r="D3261"/>
      <c r="E3261"/>
      <c r="F3261"/>
      <c r="G3261"/>
      <c r="H3261"/>
      <c r="I3261"/>
    </row>
    <row r="3262" spans="1:9">
      <c r="A3262"/>
      <c r="B3262"/>
      <c r="C3262"/>
      <c r="D3262"/>
      <c r="E3262"/>
      <c r="F3262"/>
      <c r="G3262"/>
      <c r="H3262"/>
      <c r="I3262"/>
    </row>
    <row r="3263" spans="1:9">
      <c r="A3263"/>
      <c r="B3263"/>
      <c r="C3263"/>
      <c r="D3263"/>
      <c r="E3263"/>
      <c r="F3263"/>
      <c r="G3263"/>
      <c r="H3263"/>
      <c r="I3263"/>
    </row>
    <row r="3264" spans="1:9">
      <c r="A3264"/>
      <c r="B3264"/>
      <c r="C3264"/>
      <c r="D3264"/>
      <c r="E3264"/>
      <c r="F3264"/>
      <c r="G3264"/>
      <c r="H3264"/>
      <c r="I3264"/>
    </row>
    <row r="3265" spans="1:9">
      <c r="A3265"/>
      <c r="B3265"/>
      <c r="C3265"/>
      <c r="D3265"/>
      <c r="E3265"/>
      <c r="F3265"/>
      <c r="G3265"/>
      <c r="H3265"/>
      <c r="I3265"/>
    </row>
    <row r="3266" spans="1:9">
      <c r="A3266"/>
      <c r="B3266"/>
      <c r="C3266"/>
      <c r="D3266"/>
      <c r="E3266"/>
      <c r="F3266"/>
      <c r="G3266"/>
      <c r="H3266"/>
      <c r="I3266"/>
    </row>
    <row r="3267" spans="1:9">
      <c r="A3267"/>
      <c r="B3267"/>
      <c r="C3267"/>
      <c r="D3267"/>
      <c r="E3267"/>
      <c r="F3267"/>
      <c r="G3267"/>
      <c r="H3267"/>
      <c r="I3267"/>
    </row>
    <row r="3268" spans="1:9">
      <c r="A3268"/>
      <c r="B3268"/>
      <c r="C3268"/>
      <c r="D3268"/>
      <c r="E3268"/>
      <c r="F3268"/>
      <c r="G3268"/>
      <c r="H3268"/>
      <c r="I3268"/>
    </row>
    <row r="3269" spans="1:9">
      <c r="A3269"/>
      <c r="B3269"/>
      <c r="C3269"/>
      <c r="D3269"/>
      <c r="E3269"/>
      <c r="F3269"/>
      <c r="G3269"/>
      <c r="H3269"/>
      <c r="I3269"/>
    </row>
    <row r="3270" spans="1:9">
      <c r="A3270"/>
      <c r="B3270"/>
      <c r="C3270"/>
      <c r="D3270"/>
      <c r="E3270"/>
      <c r="F3270"/>
      <c r="G3270"/>
      <c r="H3270"/>
      <c r="I3270"/>
    </row>
    <row r="3271" spans="1:9">
      <c r="A3271"/>
      <c r="B3271"/>
      <c r="C3271"/>
      <c r="D3271"/>
      <c r="E3271"/>
      <c r="F3271"/>
      <c r="G3271"/>
      <c r="H3271"/>
      <c r="I3271"/>
    </row>
    <row r="3272" spans="1:9">
      <c r="A3272"/>
      <c r="B3272"/>
      <c r="C3272"/>
      <c r="D3272"/>
      <c r="E3272"/>
      <c r="F3272"/>
      <c r="G3272"/>
      <c r="H3272"/>
      <c r="I3272"/>
    </row>
    <row r="3273" spans="1:9">
      <c r="A3273"/>
      <c r="B3273"/>
      <c r="C3273"/>
      <c r="D3273"/>
      <c r="E3273"/>
      <c r="F3273"/>
      <c r="G3273"/>
      <c r="H3273"/>
      <c r="I3273"/>
    </row>
    <row r="3274" spans="1:9">
      <c r="A3274"/>
      <c r="B3274"/>
      <c r="C3274"/>
      <c r="D3274"/>
      <c r="E3274"/>
      <c r="F3274"/>
      <c r="G3274"/>
      <c r="H3274"/>
      <c r="I3274"/>
    </row>
    <row r="3275" spans="1:9">
      <c r="A3275"/>
      <c r="B3275"/>
      <c r="C3275"/>
      <c r="D3275"/>
      <c r="E3275"/>
      <c r="F3275"/>
      <c r="G3275"/>
      <c r="H3275"/>
      <c r="I3275"/>
    </row>
    <row r="3276" spans="1:9">
      <c r="A3276"/>
      <c r="B3276"/>
      <c r="C3276"/>
      <c r="D3276"/>
      <c r="E3276"/>
      <c r="F3276"/>
      <c r="G3276"/>
      <c r="H3276"/>
      <c r="I3276"/>
    </row>
    <row r="3277" spans="1:9">
      <c r="A3277"/>
      <c r="B3277"/>
      <c r="C3277"/>
      <c r="D3277"/>
      <c r="E3277"/>
      <c r="F3277"/>
      <c r="G3277"/>
      <c r="H3277"/>
      <c r="I3277"/>
    </row>
    <row r="3278" spans="1:9">
      <c r="A3278"/>
      <c r="B3278"/>
      <c r="C3278"/>
      <c r="D3278"/>
      <c r="E3278"/>
      <c r="F3278"/>
      <c r="G3278"/>
      <c r="H3278"/>
      <c r="I3278"/>
    </row>
    <row r="3279" spans="1:9">
      <c r="A3279"/>
      <c r="B3279"/>
      <c r="C3279"/>
      <c r="D3279"/>
      <c r="E3279"/>
      <c r="F3279"/>
      <c r="G3279"/>
      <c r="H3279"/>
      <c r="I3279"/>
    </row>
    <row r="3280" spans="1:9">
      <c r="A3280"/>
      <c r="B3280"/>
      <c r="C3280"/>
      <c r="D3280"/>
      <c r="E3280"/>
      <c r="F3280"/>
      <c r="G3280"/>
      <c r="H3280"/>
      <c r="I3280"/>
    </row>
    <row r="3281" spans="1:9">
      <c r="A3281"/>
      <c r="B3281"/>
      <c r="C3281"/>
      <c r="D3281"/>
      <c r="E3281"/>
      <c r="F3281"/>
      <c r="G3281"/>
      <c r="H3281"/>
      <c r="I3281"/>
    </row>
    <row r="3282" spans="1:9">
      <c r="A3282"/>
      <c r="B3282"/>
      <c r="C3282"/>
      <c r="D3282"/>
      <c r="E3282"/>
      <c r="F3282"/>
      <c r="G3282"/>
      <c r="H3282"/>
      <c r="I3282"/>
    </row>
    <row r="3283" spans="1:9">
      <c r="A3283"/>
      <c r="B3283"/>
      <c r="C3283"/>
      <c r="D3283"/>
      <c r="E3283"/>
      <c r="F3283"/>
      <c r="G3283"/>
      <c r="H3283"/>
      <c r="I3283"/>
    </row>
    <row r="3284" spans="1:9">
      <c r="A3284"/>
      <c r="B3284"/>
      <c r="C3284"/>
      <c r="D3284"/>
      <c r="E3284"/>
      <c r="F3284"/>
      <c r="G3284"/>
      <c r="H3284"/>
      <c r="I3284"/>
    </row>
    <row r="3285" spans="1:9">
      <c r="A3285"/>
      <c r="B3285"/>
      <c r="C3285"/>
      <c r="D3285"/>
      <c r="E3285"/>
      <c r="F3285"/>
      <c r="G3285"/>
      <c r="H3285"/>
      <c r="I3285"/>
    </row>
    <row r="3286" spans="1:9">
      <c r="A3286"/>
      <c r="B3286"/>
      <c r="C3286"/>
      <c r="D3286"/>
      <c r="E3286"/>
      <c r="F3286"/>
      <c r="G3286"/>
      <c r="H3286"/>
      <c r="I3286"/>
    </row>
    <row r="3287" spans="1:9">
      <c r="A3287"/>
      <c r="B3287"/>
      <c r="C3287"/>
      <c r="D3287"/>
      <c r="E3287"/>
      <c r="F3287"/>
      <c r="G3287"/>
      <c r="H3287"/>
      <c r="I3287"/>
    </row>
    <row r="3288" spans="1:9">
      <c r="A3288"/>
      <c r="B3288"/>
      <c r="C3288"/>
      <c r="D3288"/>
      <c r="E3288"/>
      <c r="F3288"/>
      <c r="G3288"/>
      <c r="H3288"/>
      <c r="I3288"/>
    </row>
    <row r="3289" spans="1:9">
      <c r="A3289"/>
      <c r="B3289"/>
      <c r="C3289"/>
      <c r="D3289"/>
      <c r="E3289"/>
      <c r="F3289"/>
      <c r="G3289"/>
      <c r="H3289"/>
      <c r="I3289"/>
    </row>
    <row r="3290" spans="1:9">
      <c r="A3290"/>
      <c r="B3290"/>
      <c r="C3290"/>
      <c r="D3290"/>
      <c r="E3290"/>
      <c r="F3290"/>
      <c r="G3290"/>
      <c r="H3290"/>
      <c r="I3290"/>
    </row>
    <row r="3291" spans="1:9">
      <c r="A3291"/>
      <c r="B3291"/>
      <c r="C3291"/>
      <c r="D3291"/>
      <c r="E3291"/>
      <c r="F3291"/>
      <c r="G3291"/>
      <c r="H3291"/>
      <c r="I3291"/>
    </row>
    <row r="3292" spans="1:9">
      <c r="A3292"/>
      <c r="B3292"/>
      <c r="C3292"/>
      <c r="D3292"/>
      <c r="E3292"/>
      <c r="F3292"/>
      <c r="G3292"/>
      <c r="H3292"/>
      <c r="I3292"/>
    </row>
    <row r="3293" spans="1:9">
      <c r="A3293"/>
      <c r="B3293"/>
      <c r="C3293"/>
      <c r="D3293"/>
      <c r="E3293"/>
      <c r="F3293"/>
      <c r="G3293"/>
      <c r="H3293"/>
      <c r="I3293"/>
    </row>
    <row r="3294" spans="1:9">
      <c r="A3294"/>
      <c r="B3294"/>
      <c r="C3294"/>
      <c r="D3294"/>
      <c r="E3294"/>
      <c r="F3294"/>
      <c r="G3294"/>
      <c r="H3294"/>
      <c r="I3294"/>
    </row>
    <row r="3295" spans="1:9">
      <c r="A3295"/>
      <c r="B3295"/>
      <c r="C3295"/>
      <c r="D3295"/>
      <c r="E3295"/>
      <c r="F3295"/>
      <c r="G3295"/>
      <c r="H3295"/>
      <c r="I3295"/>
    </row>
    <row r="3296" spans="1:9">
      <c r="A3296"/>
      <c r="B3296"/>
      <c r="C3296"/>
      <c r="D3296"/>
      <c r="E3296"/>
      <c r="F3296"/>
      <c r="G3296"/>
      <c r="H3296"/>
      <c r="I3296"/>
    </row>
    <row r="3297" spans="1:9">
      <c r="A3297"/>
      <c r="B3297"/>
      <c r="C3297"/>
      <c r="D3297"/>
      <c r="E3297"/>
      <c r="F3297"/>
      <c r="G3297"/>
      <c r="H3297"/>
      <c r="I3297"/>
    </row>
    <row r="3298" spans="1:9">
      <c r="A3298"/>
      <c r="B3298"/>
      <c r="C3298"/>
      <c r="D3298"/>
      <c r="E3298"/>
      <c r="F3298"/>
      <c r="G3298"/>
      <c r="H3298"/>
      <c r="I3298"/>
    </row>
    <row r="3299" spans="1:9">
      <c r="A3299"/>
      <c r="B3299"/>
      <c r="C3299"/>
      <c r="D3299"/>
      <c r="E3299"/>
      <c r="F3299"/>
      <c r="G3299"/>
      <c r="H3299"/>
      <c r="I3299"/>
    </row>
    <row r="3300" spans="1:9">
      <c r="A3300"/>
      <c r="B3300"/>
      <c r="C3300"/>
      <c r="D3300"/>
      <c r="E3300"/>
      <c r="F3300"/>
      <c r="G3300"/>
      <c r="H3300"/>
      <c r="I3300"/>
    </row>
    <row r="3301" spans="1:9">
      <c r="A3301"/>
      <c r="B3301"/>
      <c r="C3301"/>
      <c r="D3301"/>
      <c r="E3301"/>
      <c r="F3301"/>
      <c r="G3301"/>
      <c r="H3301"/>
      <c r="I3301"/>
    </row>
    <row r="3302" spans="1:9">
      <c r="A3302"/>
      <c r="B3302"/>
      <c r="C3302"/>
      <c r="D3302"/>
      <c r="E3302"/>
      <c r="F3302"/>
      <c r="G3302"/>
      <c r="H3302"/>
      <c r="I3302"/>
    </row>
    <row r="3303" spans="1:9">
      <c r="A3303"/>
      <c r="B3303"/>
      <c r="C3303"/>
      <c r="D3303"/>
      <c r="E3303"/>
      <c r="F3303"/>
      <c r="G3303"/>
      <c r="H3303"/>
      <c r="I3303"/>
    </row>
    <row r="3304" spans="1:9">
      <c r="A3304"/>
      <c r="B3304"/>
      <c r="C3304"/>
      <c r="D3304"/>
      <c r="E3304"/>
      <c r="F3304"/>
      <c r="G3304"/>
      <c r="H3304"/>
      <c r="I3304"/>
    </row>
    <row r="3305" spans="1:9">
      <c r="A3305"/>
      <c r="B3305"/>
      <c r="C3305"/>
      <c r="D3305"/>
      <c r="E3305"/>
      <c r="F3305"/>
      <c r="G3305"/>
      <c r="H3305"/>
      <c r="I3305"/>
    </row>
    <row r="3306" spans="1:9">
      <c r="A3306"/>
      <c r="B3306"/>
      <c r="C3306"/>
      <c r="D3306"/>
      <c r="E3306"/>
      <c r="F3306"/>
      <c r="G3306"/>
      <c r="H3306"/>
      <c r="I3306"/>
    </row>
    <row r="3307" spans="1:9">
      <c r="A3307"/>
      <c r="B3307"/>
      <c r="C3307"/>
      <c r="D3307"/>
      <c r="E3307"/>
      <c r="F3307"/>
      <c r="G3307"/>
      <c r="H3307"/>
      <c r="I3307"/>
    </row>
    <row r="3308" spans="1:9">
      <c r="A3308"/>
      <c r="B3308"/>
      <c r="C3308"/>
      <c r="D3308"/>
      <c r="E3308"/>
      <c r="F3308"/>
      <c r="G3308"/>
      <c r="H3308"/>
      <c r="I3308"/>
    </row>
    <row r="3309" spans="1:9">
      <c r="A3309"/>
      <c r="B3309"/>
      <c r="C3309"/>
      <c r="D3309"/>
      <c r="E3309"/>
      <c r="F3309"/>
      <c r="G3309"/>
      <c r="H3309"/>
      <c r="I3309"/>
    </row>
    <row r="3310" spans="1:9">
      <c r="A3310"/>
      <c r="B3310"/>
      <c r="C3310"/>
      <c r="D3310"/>
      <c r="E3310"/>
      <c r="F3310"/>
      <c r="G3310"/>
      <c r="H3310"/>
      <c r="I3310"/>
    </row>
    <row r="3311" spans="1:9">
      <c r="A3311"/>
      <c r="B3311"/>
      <c r="C3311"/>
      <c r="D3311"/>
      <c r="E3311"/>
      <c r="F3311"/>
      <c r="G3311"/>
      <c r="H3311"/>
      <c r="I3311"/>
    </row>
    <row r="3312" spans="1:9">
      <c r="A3312"/>
      <c r="B3312"/>
      <c r="C3312"/>
      <c r="D3312"/>
      <c r="E3312"/>
      <c r="F3312"/>
      <c r="G3312"/>
      <c r="H3312"/>
      <c r="I3312"/>
    </row>
    <row r="3313" spans="1:9">
      <c r="A3313"/>
      <c r="B3313"/>
      <c r="C3313"/>
      <c r="D3313"/>
      <c r="E3313"/>
      <c r="F3313"/>
      <c r="G3313"/>
      <c r="H3313"/>
      <c r="I3313"/>
    </row>
    <row r="3314" spans="1:9">
      <c r="A3314"/>
      <c r="B3314"/>
      <c r="C3314"/>
      <c r="D3314"/>
      <c r="E3314"/>
      <c r="F3314"/>
      <c r="G3314"/>
      <c r="H3314"/>
      <c r="I3314"/>
    </row>
    <row r="3315" spans="1:9">
      <c r="A3315"/>
      <c r="B3315"/>
      <c r="C3315"/>
      <c r="D3315"/>
      <c r="E3315"/>
      <c r="F3315"/>
      <c r="G3315"/>
      <c r="H3315"/>
      <c r="I3315"/>
    </row>
    <row r="3316" spans="1:9">
      <c r="A3316"/>
      <c r="B3316"/>
      <c r="C3316"/>
      <c r="D3316"/>
      <c r="E3316"/>
      <c r="F3316"/>
      <c r="G3316"/>
      <c r="H3316"/>
      <c r="I3316"/>
    </row>
    <row r="3317" spans="1:9">
      <c r="A3317"/>
      <c r="B3317"/>
      <c r="C3317"/>
      <c r="D3317"/>
      <c r="E3317"/>
      <c r="F3317"/>
      <c r="G3317"/>
      <c r="H3317"/>
      <c r="I3317"/>
    </row>
    <row r="3318" spans="1:9">
      <c r="A3318"/>
      <c r="B3318"/>
      <c r="C3318"/>
      <c r="D3318"/>
      <c r="E3318"/>
      <c r="F3318"/>
      <c r="G3318"/>
      <c r="H3318"/>
      <c r="I3318"/>
    </row>
    <row r="3319" spans="1:9">
      <c r="A3319"/>
      <c r="B3319"/>
      <c r="C3319"/>
      <c r="D3319"/>
      <c r="E3319"/>
      <c r="F3319"/>
      <c r="G3319"/>
      <c r="H3319"/>
      <c r="I3319"/>
    </row>
    <row r="3320" spans="1:9">
      <c r="A3320"/>
      <c r="B3320"/>
      <c r="C3320"/>
      <c r="D3320"/>
      <c r="E3320"/>
      <c r="F3320"/>
      <c r="G3320"/>
      <c r="H3320"/>
      <c r="I3320"/>
    </row>
    <row r="3321" spans="1:9">
      <c r="A3321"/>
      <c r="B3321"/>
      <c r="C3321"/>
      <c r="D3321"/>
      <c r="E3321"/>
      <c r="F3321"/>
      <c r="G3321"/>
      <c r="H3321"/>
      <c r="I3321"/>
    </row>
    <row r="3322" spans="1:9">
      <c r="A3322"/>
      <c r="B3322"/>
      <c r="C3322"/>
      <c r="D3322"/>
      <c r="E3322"/>
      <c r="F3322"/>
      <c r="G3322"/>
      <c r="H3322"/>
      <c r="I3322"/>
    </row>
    <row r="3323" spans="1:9">
      <c r="A3323"/>
      <c r="B3323"/>
      <c r="C3323"/>
      <c r="D3323"/>
      <c r="E3323"/>
      <c r="F3323"/>
      <c r="G3323"/>
      <c r="H3323"/>
      <c r="I3323"/>
    </row>
    <row r="3324" spans="1:9">
      <c r="A3324"/>
      <c r="B3324"/>
      <c r="C3324"/>
      <c r="D3324"/>
      <c r="E3324"/>
      <c r="F3324"/>
      <c r="G3324"/>
      <c r="H3324"/>
      <c r="I3324"/>
    </row>
    <row r="3325" spans="1:9">
      <c r="A3325"/>
      <c r="B3325"/>
      <c r="C3325"/>
      <c r="D3325"/>
      <c r="E3325"/>
      <c r="F3325"/>
      <c r="G3325"/>
      <c r="H3325"/>
      <c r="I3325"/>
    </row>
    <row r="3326" spans="1:9">
      <c r="A3326"/>
      <c r="B3326"/>
      <c r="C3326"/>
      <c r="D3326"/>
      <c r="E3326"/>
      <c r="F3326"/>
      <c r="G3326"/>
      <c r="H3326"/>
      <c r="I3326"/>
    </row>
    <row r="3327" spans="1:9">
      <c r="A3327"/>
      <c r="B3327"/>
      <c r="C3327"/>
      <c r="D3327"/>
      <c r="E3327"/>
      <c r="F3327"/>
      <c r="G3327"/>
      <c r="H3327"/>
      <c r="I3327"/>
    </row>
    <row r="3328" spans="1:9">
      <c r="A3328"/>
      <c r="B3328"/>
      <c r="C3328"/>
      <c r="D3328"/>
      <c r="E3328"/>
      <c r="F3328"/>
      <c r="G3328"/>
      <c r="H3328"/>
      <c r="I3328"/>
    </row>
    <row r="3329" spans="1:9">
      <c r="A3329"/>
      <c r="B3329"/>
      <c r="C3329"/>
      <c r="D3329"/>
      <c r="E3329"/>
      <c r="F3329"/>
      <c r="G3329"/>
      <c r="H3329"/>
      <c r="I3329"/>
    </row>
    <row r="3330" spans="1:9">
      <c r="A3330"/>
      <c r="B3330"/>
      <c r="C3330"/>
      <c r="D3330"/>
      <c r="E3330"/>
      <c r="F3330"/>
      <c r="G3330"/>
      <c r="H3330"/>
      <c r="I3330"/>
    </row>
    <row r="3331" spans="1:9">
      <c r="A3331"/>
      <c r="B3331"/>
      <c r="C3331"/>
      <c r="D3331"/>
      <c r="E3331"/>
      <c r="F3331"/>
      <c r="G3331"/>
      <c r="H3331"/>
      <c r="I3331"/>
    </row>
    <row r="3332" spans="1:9">
      <c r="A3332"/>
      <c r="B3332"/>
      <c r="C3332"/>
      <c r="D3332"/>
      <c r="E3332"/>
      <c r="F3332"/>
      <c r="G3332"/>
      <c r="H3332"/>
      <c r="I3332"/>
    </row>
    <row r="3333" spans="1:9">
      <c r="A3333"/>
      <c r="B3333"/>
      <c r="C3333"/>
      <c r="D3333"/>
      <c r="E3333"/>
      <c r="F3333"/>
      <c r="G3333"/>
      <c r="H3333"/>
      <c r="I3333"/>
    </row>
    <row r="3334" spans="1:9">
      <c r="A3334"/>
      <c r="B3334"/>
      <c r="C3334"/>
      <c r="D3334"/>
      <c r="E3334"/>
      <c r="F3334"/>
      <c r="G3334"/>
      <c r="H3334"/>
      <c r="I3334"/>
    </row>
    <row r="3335" spans="1:9">
      <c r="A3335"/>
      <c r="B3335"/>
      <c r="C3335"/>
      <c r="D3335"/>
      <c r="E3335"/>
      <c r="F3335"/>
      <c r="G3335"/>
      <c r="H3335"/>
      <c r="I3335"/>
    </row>
    <row r="3336" spans="1:9">
      <c r="A3336"/>
      <c r="B3336"/>
      <c r="C3336"/>
      <c r="D3336"/>
      <c r="E3336"/>
      <c r="F3336"/>
      <c r="G3336"/>
      <c r="H3336"/>
      <c r="I3336"/>
    </row>
    <row r="3337" spans="1:9">
      <c r="A3337"/>
      <c r="B3337"/>
      <c r="C3337"/>
      <c r="D3337"/>
      <c r="E3337"/>
      <c r="F3337"/>
      <c r="G3337"/>
      <c r="H3337"/>
      <c r="I3337"/>
    </row>
    <row r="3338" spans="1:9">
      <c r="A3338"/>
      <c r="B3338"/>
      <c r="C3338"/>
      <c r="D3338"/>
      <c r="E3338"/>
      <c r="F3338"/>
      <c r="G3338"/>
      <c r="H3338"/>
      <c r="I3338"/>
    </row>
    <row r="3339" spans="1:9">
      <c r="A3339"/>
      <c r="B3339"/>
      <c r="C3339"/>
      <c r="D3339"/>
      <c r="E3339"/>
      <c r="F3339"/>
      <c r="G3339"/>
      <c r="H3339"/>
      <c r="I3339"/>
    </row>
    <row r="3340" spans="1:9">
      <c r="A3340"/>
      <c r="B3340"/>
      <c r="C3340"/>
      <c r="D3340"/>
      <c r="E3340"/>
      <c r="F3340"/>
      <c r="G3340"/>
      <c r="H3340"/>
      <c r="I3340"/>
    </row>
    <row r="3341" spans="1:9">
      <c r="A3341"/>
      <c r="B3341"/>
      <c r="C3341"/>
      <c r="D3341"/>
      <c r="E3341"/>
      <c r="F3341"/>
      <c r="G3341"/>
      <c r="H3341"/>
      <c r="I3341"/>
    </row>
    <row r="3342" spans="1:9">
      <c r="A3342"/>
      <c r="B3342"/>
      <c r="C3342"/>
      <c r="D3342"/>
      <c r="E3342"/>
      <c r="F3342"/>
      <c r="G3342"/>
      <c r="H3342"/>
      <c r="I3342"/>
    </row>
    <row r="3343" spans="1:9">
      <c r="A3343"/>
      <c r="B3343"/>
      <c r="C3343"/>
      <c r="D3343"/>
      <c r="E3343"/>
      <c r="F3343"/>
      <c r="G3343"/>
      <c r="H3343"/>
      <c r="I3343"/>
    </row>
    <row r="3344" spans="1:9">
      <c r="A3344"/>
      <c r="B3344"/>
      <c r="C3344"/>
      <c r="D3344"/>
      <c r="E3344"/>
      <c r="F3344"/>
      <c r="G3344"/>
      <c r="H3344"/>
      <c r="I3344"/>
    </row>
    <row r="3345" spans="1:9">
      <c r="A3345"/>
      <c r="B3345"/>
      <c r="C3345"/>
      <c r="D3345"/>
      <c r="E3345"/>
      <c r="F3345"/>
      <c r="G3345"/>
      <c r="H3345"/>
      <c r="I3345"/>
    </row>
    <row r="3346" spans="1:9">
      <c r="A3346"/>
      <c r="B3346"/>
      <c r="C3346"/>
      <c r="D3346"/>
      <c r="E3346"/>
      <c r="F3346"/>
      <c r="G3346"/>
      <c r="H3346"/>
      <c r="I3346"/>
    </row>
    <row r="3347" spans="1:9">
      <c r="A3347"/>
      <c r="B3347"/>
      <c r="C3347"/>
      <c r="D3347"/>
      <c r="E3347"/>
      <c r="F3347"/>
      <c r="G3347"/>
      <c r="H3347"/>
      <c r="I3347"/>
    </row>
    <row r="3348" spans="1:9">
      <c r="A3348"/>
      <c r="B3348"/>
      <c r="C3348"/>
      <c r="D3348"/>
      <c r="E3348"/>
      <c r="F3348"/>
      <c r="G3348"/>
      <c r="H3348"/>
      <c r="I3348"/>
    </row>
    <row r="3349" spans="1:9">
      <c r="A3349"/>
      <c r="B3349"/>
      <c r="C3349"/>
      <c r="D3349"/>
      <c r="E3349"/>
      <c r="F3349"/>
      <c r="G3349"/>
      <c r="H3349"/>
      <c r="I3349"/>
    </row>
    <row r="3350" spans="1:9">
      <c r="A3350"/>
      <c r="B3350"/>
      <c r="C3350"/>
      <c r="D3350"/>
      <c r="E3350"/>
      <c r="F3350"/>
      <c r="G3350"/>
      <c r="H3350"/>
      <c r="I3350"/>
    </row>
    <row r="3351" spans="1:9">
      <c r="A3351"/>
      <c r="B3351"/>
      <c r="C3351"/>
      <c r="D3351"/>
      <c r="E3351"/>
      <c r="F3351"/>
      <c r="G3351"/>
      <c r="H3351"/>
      <c r="I3351"/>
    </row>
    <row r="3352" spans="1:9">
      <c r="A3352"/>
      <c r="B3352"/>
      <c r="C3352"/>
      <c r="D3352"/>
      <c r="E3352"/>
      <c r="F3352"/>
      <c r="G3352"/>
      <c r="H3352"/>
      <c r="I3352"/>
    </row>
    <row r="3353" spans="1:9">
      <c r="A3353"/>
      <c r="B3353"/>
      <c r="C3353"/>
      <c r="D3353"/>
      <c r="E3353"/>
      <c r="F3353"/>
      <c r="G3353"/>
      <c r="H3353"/>
      <c r="I3353"/>
    </row>
    <row r="3354" spans="1:9">
      <c r="A3354"/>
      <c r="B3354"/>
      <c r="C3354"/>
      <c r="D3354"/>
      <c r="E3354"/>
      <c r="F3354"/>
      <c r="G3354"/>
      <c r="H3354"/>
      <c r="I3354"/>
    </row>
    <row r="3355" spans="1:9">
      <c r="A3355"/>
      <c r="B3355"/>
      <c r="C3355"/>
      <c r="D3355"/>
      <c r="E3355"/>
      <c r="F3355"/>
      <c r="G3355"/>
      <c r="H3355"/>
      <c r="I3355"/>
    </row>
    <row r="3356" spans="1:9">
      <c r="A3356"/>
      <c r="B3356"/>
      <c r="C3356"/>
      <c r="D3356"/>
      <c r="E3356"/>
      <c r="F3356"/>
      <c r="G3356"/>
      <c r="H3356"/>
      <c r="I3356"/>
    </row>
    <row r="3357" spans="1:9">
      <c r="A3357"/>
      <c r="B3357"/>
      <c r="C3357"/>
      <c r="D3357"/>
      <c r="E3357"/>
      <c r="F3357"/>
      <c r="G3357"/>
      <c r="H3357"/>
      <c r="I3357"/>
    </row>
    <row r="3358" spans="1:9">
      <c r="A3358"/>
      <c r="B3358"/>
      <c r="C3358"/>
      <c r="D3358"/>
      <c r="E3358"/>
      <c r="F3358"/>
      <c r="G3358"/>
      <c r="H3358"/>
      <c r="I3358"/>
    </row>
    <row r="3359" spans="1:9">
      <c r="A3359"/>
      <c r="B3359"/>
      <c r="C3359"/>
      <c r="D3359"/>
      <c r="E3359"/>
      <c r="F3359"/>
      <c r="G3359"/>
      <c r="H3359"/>
      <c r="I3359"/>
    </row>
    <row r="3360" spans="1:9">
      <c r="A3360"/>
      <c r="B3360"/>
      <c r="C3360"/>
      <c r="D3360"/>
      <c r="E3360"/>
      <c r="F3360"/>
      <c r="G3360"/>
      <c r="H3360"/>
      <c r="I3360"/>
    </row>
    <row r="3361" spans="1:9">
      <c r="A3361"/>
      <c r="B3361"/>
      <c r="C3361"/>
      <c r="D3361"/>
      <c r="E3361"/>
      <c r="F3361"/>
      <c r="G3361"/>
      <c r="H3361"/>
      <c r="I3361"/>
    </row>
    <row r="3362" spans="1:9">
      <c r="A3362"/>
      <c r="B3362"/>
      <c r="C3362"/>
      <c r="D3362"/>
      <c r="E3362"/>
      <c r="F3362"/>
      <c r="G3362"/>
      <c r="H3362"/>
      <c r="I3362"/>
    </row>
    <row r="3363" spans="1:9">
      <c r="A3363"/>
      <c r="B3363"/>
      <c r="C3363"/>
      <c r="D3363"/>
      <c r="E3363"/>
      <c r="F3363"/>
      <c r="G3363"/>
      <c r="H3363"/>
      <c r="I3363"/>
    </row>
    <row r="3364" spans="1:9">
      <c r="A3364"/>
      <c r="B3364"/>
      <c r="C3364"/>
      <c r="D3364"/>
      <c r="E3364"/>
      <c r="F3364"/>
      <c r="G3364"/>
      <c r="H3364"/>
      <c r="I3364"/>
    </row>
    <row r="3365" spans="1:9">
      <c r="A3365"/>
      <c r="B3365"/>
      <c r="C3365"/>
      <c r="D3365"/>
      <c r="E3365"/>
      <c r="F3365"/>
      <c r="G3365"/>
      <c r="H3365"/>
      <c r="I3365"/>
    </row>
    <row r="3366" spans="1:9">
      <c r="A3366"/>
      <c r="B3366"/>
      <c r="C3366"/>
      <c r="D3366"/>
      <c r="E3366"/>
      <c r="F3366"/>
      <c r="G3366"/>
      <c r="H3366"/>
      <c r="I3366"/>
    </row>
    <row r="3367" spans="1:9">
      <c r="A3367"/>
      <c r="B3367"/>
      <c r="C3367"/>
      <c r="D3367"/>
      <c r="E3367"/>
      <c r="F3367"/>
      <c r="G3367"/>
      <c r="H3367"/>
      <c r="I3367"/>
    </row>
    <row r="3368" spans="1:9">
      <c r="A3368"/>
      <c r="B3368"/>
      <c r="C3368"/>
      <c r="D3368"/>
      <c r="E3368"/>
      <c r="F3368"/>
      <c r="G3368"/>
      <c r="H3368"/>
      <c r="I3368"/>
    </row>
    <row r="3369" spans="1:9">
      <c r="A3369"/>
      <c r="B3369"/>
      <c r="C3369"/>
      <c r="D3369"/>
      <c r="E3369"/>
      <c r="F3369"/>
      <c r="G3369"/>
      <c r="H3369"/>
      <c r="I3369"/>
    </row>
    <row r="3370" spans="1:9">
      <c r="A3370"/>
      <c r="B3370"/>
      <c r="C3370"/>
      <c r="D3370"/>
      <c r="E3370"/>
      <c r="F3370"/>
      <c r="G3370"/>
      <c r="H3370"/>
      <c r="I3370"/>
    </row>
    <row r="3371" spans="1:9">
      <c r="A3371"/>
      <c r="B3371"/>
      <c r="C3371"/>
      <c r="D3371"/>
      <c r="E3371"/>
      <c r="F3371"/>
      <c r="G3371"/>
      <c r="H3371"/>
      <c r="I3371"/>
    </row>
    <row r="3372" spans="1:9">
      <c r="A3372"/>
      <c r="B3372"/>
      <c r="C3372"/>
      <c r="D3372"/>
      <c r="E3372"/>
      <c r="F3372"/>
      <c r="G3372"/>
      <c r="H3372"/>
      <c r="I3372"/>
    </row>
    <row r="3373" spans="1:9">
      <c r="A3373"/>
      <c r="B3373"/>
      <c r="C3373"/>
      <c r="D3373"/>
      <c r="E3373"/>
      <c r="F3373"/>
      <c r="G3373"/>
      <c r="H3373"/>
      <c r="I3373"/>
    </row>
    <row r="3374" spans="1:9">
      <c r="A3374"/>
      <c r="B3374"/>
      <c r="C3374"/>
      <c r="D3374"/>
      <c r="E3374"/>
      <c r="F3374"/>
      <c r="G3374"/>
      <c r="H3374"/>
      <c r="I3374"/>
    </row>
    <row r="3375" spans="1:9">
      <c r="A3375"/>
      <c r="B3375"/>
      <c r="C3375"/>
      <c r="D3375"/>
      <c r="E3375"/>
      <c r="F3375"/>
      <c r="G3375"/>
      <c r="H3375"/>
      <c r="I3375"/>
    </row>
    <row r="3376" spans="1:9">
      <c r="A3376"/>
      <c r="B3376"/>
      <c r="C3376"/>
      <c r="D3376"/>
      <c r="E3376"/>
      <c r="F3376"/>
      <c r="G3376"/>
      <c r="H3376"/>
      <c r="I3376"/>
    </row>
    <row r="3377" spans="1:9">
      <c r="A3377"/>
      <c r="B3377"/>
      <c r="C3377"/>
      <c r="D3377"/>
      <c r="E3377"/>
      <c r="F3377"/>
      <c r="G3377"/>
      <c r="H3377"/>
      <c r="I3377"/>
    </row>
    <row r="3378" spans="1:9">
      <c r="A3378"/>
      <c r="B3378"/>
      <c r="C3378"/>
      <c r="D3378"/>
      <c r="E3378"/>
      <c r="F3378"/>
      <c r="G3378"/>
      <c r="H3378"/>
      <c r="I3378"/>
    </row>
    <row r="3379" spans="1:9">
      <c r="A3379"/>
      <c r="B3379"/>
      <c r="C3379"/>
      <c r="D3379"/>
      <c r="E3379"/>
      <c r="F3379"/>
      <c r="G3379"/>
      <c r="H3379"/>
      <c r="I3379"/>
    </row>
    <row r="3380" spans="1:9">
      <c r="A3380"/>
      <c r="B3380"/>
      <c r="C3380"/>
      <c r="D3380"/>
      <c r="E3380"/>
      <c r="F3380"/>
      <c r="G3380"/>
      <c r="H3380"/>
      <c r="I3380"/>
    </row>
    <row r="3381" spans="1:9">
      <c r="A3381"/>
      <c r="B3381"/>
      <c r="C3381"/>
      <c r="D3381"/>
      <c r="E3381"/>
      <c r="F3381"/>
      <c r="G3381"/>
      <c r="H3381"/>
      <c r="I3381"/>
    </row>
    <row r="3382" spans="1:9">
      <c r="A3382"/>
      <c r="B3382"/>
      <c r="C3382"/>
      <c r="D3382"/>
      <c r="E3382"/>
      <c r="F3382"/>
      <c r="G3382"/>
      <c r="H3382"/>
      <c r="I3382"/>
    </row>
    <row r="3383" spans="1:9">
      <c r="A3383"/>
      <c r="B3383"/>
      <c r="C3383"/>
      <c r="D3383"/>
      <c r="E3383"/>
      <c r="F3383"/>
      <c r="G3383"/>
      <c r="H3383"/>
      <c r="I3383"/>
    </row>
    <row r="3384" spans="1:9">
      <c r="A3384"/>
      <c r="B3384"/>
      <c r="C3384"/>
      <c r="D3384"/>
      <c r="E3384"/>
      <c r="F3384"/>
      <c r="G3384"/>
      <c r="H3384"/>
      <c r="I3384"/>
    </row>
    <row r="3385" spans="1:9">
      <c r="A3385"/>
      <c r="B3385"/>
      <c r="C3385"/>
      <c r="D3385"/>
      <c r="E3385"/>
      <c r="F3385"/>
      <c r="G3385"/>
      <c r="H3385"/>
      <c r="I3385"/>
    </row>
    <row r="3386" spans="1:9">
      <c r="A3386"/>
      <c r="B3386"/>
      <c r="C3386"/>
      <c r="D3386"/>
      <c r="E3386"/>
      <c r="F3386"/>
      <c r="G3386"/>
      <c r="H3386"/>
      <c r="I3386"/>
    </row>
    <row r="3387" spans="1:9">
      <c r="A3387"/>
      <c r="B3387"/>
      <c r="C3387"/>
      <c r="D3387"/>
      <c r="E3387"/>
      <c r="F3387"/>
      <c r="G3387"/>
      <c r="H3387"/>
      <c r="I3387"/>
    </row>
    <row r="3388" spans="1:9">
      <c r="A3388"/>
      <c r="B3388"/>
      <c r="C3388"/>
      <c r="D3388"/>
      <c r="E3388"/>
      <c r="F3388"/>
      <c r="G3388"/>
      <c r="H3388"/>
      <c r="I3388"/>
    </row>
    <row r="3389" spans="1:9">
      <c r="A3389"/>
      <c r="B3389"/>
      <c r="C3389"/>
      <c r="D3389"/>
      <c r="E3389"/>
      <c r="F3389"/>
      <c r="G3389"/>
      <c r="H3389"/>
      <c r="I3389"/>
    </row>
    <row r="3390" spans="1:9">
      <c r="A3390"/>
      <c r="B3390"/>
      <c r="C3390"/>
      <c r="D3390"/>
      <c r="E3390"/>
      <c r="F3390"/>
      <c r="G3390"/>
      <c r="H3390"/>
      <c r="I3390"/>
    </row>
    <row r="3391" spans="1:9">
      <c r="A3391"/>
      <c r="B3391"/>
      <c r="C3391"/>
      <c r="D3391"/>
      <c r="E3391"/>
      <c r="F3391"/>
      <c r="G3391"/>
      <c r="H3391"/>
      <c r="I3391"/>
    </row>
    <row r="3392" spans="1:9">
      <c r="A3392"/>
      <c r="B3392"/>
      <c r="C3392"/>
      <c r="D3392"/>
      <c r="E3392"/>
      <c r="F3392"/>
      <c r="G3392"/>
      <c r="H3392"/>
      <c r="I3392"/>
    </row>
    <row r="3393" spans="1:9">
      <c r="A3393"/>
      <c r="B3393"/>
      <c r="C3393"/>
      <c r="D3393"/>
      <c r="E3393"/>
      <c r="F3393"/>
      <c r="G3393"/>
      <c r="H3393"/>
      <c r="I3393"/>
    </row>
    <row r="3394" spans="1:9">
      <c r="A3394"/>
      <c r="B3394"/>
      <c r="C3394"/>
      <c r="D3394"/>
      <c r="E3394"/>
      <c r="F3394"/>
      <c r="G3394"/>
      <c r="H3394"/>
      <c r="I3394"/>
    </row>
    <row r="3395" spans="1:9">
      <c r="A3395"/>
      <c r="B3395"/>
      <c r="C3395"/>
      <c r="D3395"/>
      <c r="E3395"/>
      <c r="F3395"/>
      <c r="G3395"/>
      <c r="H3395"/>
      <c r="I3395"/>
    </row>
    <row r="3396" spans="1:9">
      <c r="A3396"/>
      <c r="B3396"/>
      <c r="C3396"/>
      <c r="D3396"/>
      <c r="E3396"/>
      <c r="F3396"/>
      <c r="G3396"/>
      <c r="H3396"/>
      <c r="I3396"/>
    </row>
    <row r="3397" spans="1:9">
      <c r="A3397"/>
      <c r="B3397"/>
      <c r="C3397"/>
      <c r="D3397"/>
      <c r="E3397"/>
      <c r="F3397"/>
      <c r="G3397"/>
      <c r="H3397"/>
      <c r="I3397"/>
    </row>
    <row r="3398" spans="1:9">
      <c r="A3398"/>
      <c r="B3398"/>
      <c r="C3398"/>
      <c r="D3398"/>
      <c r="E3398"/>
      <c r="F3398"/>
      <c r="G3398"/>
      <c r="H3398"/>
      <c r="I3398"/>
    </row>
    <row r="3399" spans="1:9">
      <c r="A3399"/>
      <c r="B3399"/>
      <c r="C3399"/>
      <c r="D3399"/>
      <c r="E3399"/>
      <c r="F3399"/>
      <c r="G3399"/>
      <c r="H3399"/>
      <c r="I3399"/>
    </row>
    <row r="3400" spans="1:9">
      <c r="A3400"/>
      <c r="B3400"/>
      <c r="C3400"/>
      <c r="D3400"/>
      <c r="E3400"/>
      <c r="F3400"/>
      <c r="G3400"/>
      <c r="H3400"/>
      <c r="I3400"/>
    </row>
    <row r="3401" spans="1:9">
      <c r="A3401"/>
      <c r="B3401"/>
      <c r="C3401"/>
      <c r="D3401"/>
      <c r="E3401"/>
      <c r="F3401"/>
      <c r="G3401"/>
      <c r="H3401"/>
      <c r="I3401"/>
    </row>
    <row r="3402" spans="1:9">
      <c r="A3402"/>
      <c r="B3402"/>
      <c r="C3402"/>
      <c r="D3402"/>
      <c r="E3402"/>
      <c r="F3402"/>
      <c r="G3402"/>
      <c r="H3402"/>
      <c r="I3402"/>
    </row>
    <row r="3403" spans="1:9">
      <c r="A3403"/>
      <c r="B3403"/>
      <c r="C3403"/>
      <c r="D3403"/>
      <c r="E3403"/>
      <c r="F3403"/>
      <c r="G3403"/>
      <c r="H3403"/>
      <c r="I3403"/>
    </row>
    <row r="3404" spans="1:9">
      <c r="A3404"/>
      <c r="B3404"/>
      <c r="C3404"/>
      <c r="D3404"/>
      <c r="E3404"/>
      <c r="F3404"/>
      <c r="G3404"/>
      <c r="H3404"/>
      <c r="I3404"/>
    </row>
    <row r="3405" spans="1:9">
      <c r="A3405"/>
      <c r="B3405"/>
      <c r="C3405"/>
      <c r="D3405"/>
      <c r="E3405"/>
      <c r="F3405"/>
      <c r="G3405"/>
      <c r="H3405"/>
      <c r="I3405"/>
    </row>
    <row r="3406" spans="1:9">
      <c r="A3406"/>
      <c r="B3406"/>
      <c r="C3406"/>
      <c r="D3406"/>
      <c r="E3406"/>
      <c r="F3406"/>
      <c r="G3406"/>
      <c r="H3406"/>
      <c r="I3406"/>
    </row>
    <row r="3407" spans="1:9">
      <c r="A3407"/>
      <c r="B3407"/>
      <c r="C3407"/>
      <c r="D3407"/>
      <c r="E3407"/>
      <c r="F3407"/>
      <c r="G3407"/>
      <c r="H3407"/>
      <c r="I3407"/>
    </row>
    <row r="3408" spans="1:9">
      <c r="A3408"/>
      <c r="B3408"/>
      <c r="C3408"/>
      <c r="D3408"/>
      <c r="E3408"/>
      <c r="F3408"/>
      <c r="G3408"/>
      <c r="H3408"/>
      <c r="I3408"/>
    </row>
    <row r="3409" spans="1:9">
      <c r="A3409"/>
      <c r="B3409"/>
      <c r="C3409"/>
      <c r="D3409"/>
      <c r="E3409"/>
      <c r="F3409"/>
      <c r="G3409"/>
      <c r="H3409"/>
      <c r="I3409"/>
    </row>
    <row r="3410" spans="1:9">
      <c r="A3410"/>
      <c r="B3410"/>
      <c r="C3410"/>
      <c r="D3410"/>
      <c r="E3410"/>
      <c r="F3410"/>
      <c r="G3410"/>
      <c r="H3410"/>
      <c r="I3410"/>
    </row>
    <row r="3411" spans="1:9">
      <c r="A3411"/>
      <c r="B3411"/>
      <c r="C3411"/>
      <c r="D3411"/>
      <c r="E3411"/>
      <c r="F3411"/>
      <c r="G3411"/>
      <c r="H3411"/>
      <c r="I3411"/>
    </row>
    <row r="3412" spans="1:9">
      <c r="A3412"/>
      <c r="B3412"/>
      <c r="C3412"/>
      <c r="D3412"/>
      <c r="E3412"/>
      <c r="F3412"/>
      <c r="G3412"/>
      <c r="H3412"/>
      <c r="I3412"/>
    </row>
    <row r="3413" spans="1:9">
      <c r="A3413"/>
      <c r="B3413"/>
      <c r="C3413"/>
      <c r="D3413"/>
      <c r="E3413"/>
      <c r="F3413"/>
      <c r="G3413"/>
      <c r="H3413"/>
      <c r="I3413"/>
    </row>
    <row r="3414" spans="1:9">
      <c r="A3414"/>
      <c r="B3414"/>
      <c r="C3414"/>
      <c r="D3414"/>
      <c r="E3414"/>
      <c r="F3414"/>
      <c r="G3414"/>
      <c r="H3414"/>
      <c r="I3414"/>
    </row>
    <row r="3415" spans="1:9">
      <c r="A3415"/>
      <c r="B3415"/>
      <c r="C3415"/>
      <c r="D3415"/>
      <c r="E3415"/>
      <c r="F3415"/>
      <c r="G3415"/>
      <c r="H3415"/>
      <c r="I3415"/>
    </row>
    <row r="3416" spans="1:9">
      <c r="A3416"/>
      <c r="B3416"/>
      <c r="C3416"/>
      <c r="D3416"/>
      <c r="E3416"/>
      <c r="F3416"/>
      <c r="G3416"/>
      <c r="H3416"/>
      <c r="I3416"/>
    </row>
    <row r="3417" spans="1:9">
      <c r="A3417"/>
      <c r="B3417"/>
      <c r="C3417"/>
      <c r="D3417"/>
      <c r="E3417"/>
      <c r="F3417"/>
      <c r="G3417"/>
      <c r="H3417"/>
      <c r="I3417"/>
    </row>
    <row r="3418" spans="1:9">
      <c r="A3418"/>
      <c r="B3418"/>
      <c r="C3418"/>
      <c r="D3418"/>
      <c r="E3418"/>
      <c r="F3418"/>
      <c r="G3418"/>
      <c r="H3418"/>
      <c r="I3418"/>
    </row>
    <row r="3419" spans="1:9">
      <c r="A3419"/>
      <c r="B3419"/>
      <c r="C3419"/>
      <c r="D3419"/>
      <c r="E3419"/>
      <c r="F3419"/>
      <c r="G3419"/>
      <c r="H3419"/>
      <c r="I3419"/>
    </row>
    <row r="3420" spans="1:9">
      <c r="A3420"/>
      <c r="B3420"/>
      <c r="C3420"/>
      <c r="D3420"/>
      <c r="E3420"/>
      <c r="F3420"/>
      <c r="G3420"/>
      <c r="H3420"/>
      <c r="I3420"/>
    </row>
    <row r="3421" spans="1:9">
      <c r="A3421"/>
      <c r="B3421"/>
      <c r="C3421"/>
      <c r="D3421"/>
      <c r="E3421"/>
      <c r="F3421"/>
      <c r="G3421"/>
      <c r="H3421"/>
      <c r="I3421"/>
    </row>
    <row r="3422" spans="1:9">
      <c r="A3422"/>
      <c r="B3422"/>
      <c r="C3422"/>
      <c r="D3422"/>
      <c r="E3422"/>
      <c r="F3422"/>
      <c r="G3422"/>
      <c r="H3422"/>
      <c r="I3422"/>
    </row>
    <row r="3423" spans="1:9">
      <c r="A3423"/>
      <c r="B3423"/>
      <c r="C3423"/>
      <c r="D3423"/>
      <c r="E3423"/>
      <c r="F3423"/>
      <c r="G3423"/>
      <c r="H3423"/>
      <c r="I3423"/>
    </row>
    <row r="3424" spans="1:9">
      <c r="A3424"/>
      <c r="B3424"/>
      <c r="C3424"/>
      <c r="D3424"/>
      <c r="E3424"/>
      <c r="F3424"/>
      <c r="G3424"/>
      <c r="H3424"/>
      <c r="I3424"/>
    </row>
    <row r="3425" spans="1:9">
      <c r="A3425"/>
      <c r="B3425"/>
      <c r="C3425"/>
      <c r="D3425"/>
      <c r="E3425"/>
      <c r="F3425"/>
      <c r="G3425"/>
      <c r="H3425"/>
      <c r="I3425"/>
    </row>
    <row r="3426" spans="1:9">
      <c r="A3426"/>
      <c r="B3426"/>
      <c r="C3426"/>
      <c r="D3426"/>
      <c r="E3426"/>
      <c r="F3426"/>
      <c r="G3426"/>
      <c r="H3426"/>
      <c r="I3426"/>
    </row>
    <row r="3427" spans="1:9">
      <c r="A3427"/>
      <c r="B3427"/>
      <c r="C3427"/>
      <c r="D3427"/>
      <c r="E3427"/>
      <c r="F3427"/>
      <c r="G3427"/>
      <c r="H3427"/>
      <c r="I3427"/>
    </row>
    <row r="3428" spans="1:9">
      <c r="A3428"/>
      <c r="B3428"/>
      <c r="C3428"/>
      <c r="D3428"/>
      <c r="E3428"/>
      <c r="F3428"/>
      <c r="G3428"/>
      <c r="H3428"/>
      <c r="I3428"/>
    </row>
    <row r="3429" spans="1:9">
      <c r="A3429"/>
      <c r="B3429"/>
      <c r="C3429"/>
      <c r="D3429"/>
      <c r="E3429"/>
      <c r="F3429"/>
      <c r="G3429"/>
      <c r="H3429"/>
      <c r="I3429"/>
    </row>
    <row r="3430" spans="1:9">
      <c r="A3430"/>
      <c r="B3430"/>
      <c r="C3430"/>
      <c r="D3430"/>
      <c r="E3430"/>
      <c r="F3430"/>
      <c r="G3430"/>
      <c r="H3430"/>
      <c r="I3430"/>
    </row>
    <row r="3431" spans="1:9">
      <c r="A3431"/>
      <c r="B3431"/>
      <c r="C3431"/>
      <c r="D3431"/>
      <c r="E3431"/>
      <c r="F3431"/>
      <c r="G3431"/>
      <c r="H3431"/>
      <c r="I3431"/>
    </row>
    <row r="3432" spans="1:9">
      <c r="A3432"/>
      <c r="B3432"/>
      <c r="C3432"/>
      <c r="D3432"/>
      <c r="E3432"/>
      <c r="F3432"/>
      <c r="G3432"/>
      <c r="H3432"/>
      <c r="I3432"/>
    </row>
    <row r="3433" spans="1:9">
      <c r="A3433"/>
      <c r="B3433"/>
      <c r="C3433"/>
      <c r="D3433"/>
      <c r="E3433"/>
      <c r="F3433"/>
      <c r="G3433"/>
      <c r="H3433"/>
      <c r="I3433"/>
    </row>
    <row r="3434" spans="1:9">
      <c r="A3434"/>
      <c r="B3434"/>
      <c r="C3434"/>
      <c r="D3434"/>
      <c r="E3434"/>
      <c r="F3434"/>
      <c r="G3434"/>
      <c r="H3434"/>
      <c r="I3434"/>
    </row>
    <row r="3435" spans="1:9">
      <c r="A3435"/>
      <c r="B3435"/>
      <c r="C3435"/>
      <c r="D3435"/>
      <c r="E3435"/>
      <c r="F3435"/>
      <c r="G3435"/>
      <c r="H3435"/>
      <c r="I3435"/>
    </row>
    <row r="3436" spans="1:9">
      <c r="A3436"/>
      <c r="B3436"/>
      <c r="C3436"/>
      <c r="D3436"/>
      <c r="E3436"/>
      <c r="F3436"/>
      <c r="G3436"/>
      <c r="H3436"/>
      <c r="I3436"/>
    </row>
    <row r="3437" spans="1:9">
      <c r="A3437"/>
      <c r="B3437"/>
      <c r="C3437"/>
      <c r="D3437"/>
      <c r="E3437"/>
      <c r="F3437"/>
      <c r="G3437"/>
      <c r="H3437"/>
      <c r="I3437"/>
    </row>
    <row r="3438" spans="1:9">
      <c r="A3438"/>
      <c r="B3438"/>
      <c r="C3438"/>
      <c r="D3438"/>
      <c r="E3438"/>
      <c r="F3438"/>
      <c r="G3438"/>
      <c r="H3438"/>
      <c r="I3438"/>
    </row>
    <row r="3439" spans="1:9">
      <c r="A3439"/>
      <c r="B3439"/>
      <c r="C3439"/>
      <c r="D3439"/>
      <c r="E3439"/>
      <c r="F3439"/>
      <c r="G3439"/>
      <c r="H3439"/>
      <c r="I3439"/>
    </row>
    <row r="3440" spans="1:9">
      <c r="A3440"/>
      <c r="B3440"/>
      <c r="C3440"/>
      <c r="D3440"/>
      <c r="E3440"/>
      <c r="F3440"/>
      <c r="G3440"/>
      <c r="H3440"/>
      <c r="I3440"/>
    </row>
    <row r="3441" spans="1:9">
      <c r="A3441"/>
      <c r="B3441"/>
      <c r="C3441"/>
      <c r="D3441"/>
      <c r="E3441"/>
      <c r="F3441"/>
      <c r="G3441"/>
      <c r="H3441"/>
      <c r="I3441"/>
    </row>
    <row r="3442" spans="1:9">
      <c r="A3442"/>
      <c r="B3442"/>
      <c r="C3442"/>
      <c r="D3442"/>
      <c r="E3442"/>
      <c r="F3442"/>
      <c r="G3442"/>
      <c r="H3442"/>
      <c r="I3442"/>
    </row>
    <row r="3443" spans="1:9">
      <c r="A3443"/>
      <c r="B3443"/>
      <c r="C3443"/>
      <c r="D3443"/>
      <c r="E3443"/>
      <c r="F3443"/>
      <c r="G3443"/>
      <c r="H3443"/>
      <c r="I3443"/>
    </row>
    <row r="3444" spans="1:9">
      <c r="A3444"/>
      <c r="B3444"/>
      <c r="C3444"/>
      <c r="D3444"/>
      <c r="E3444"/>
      <c r="F3444"/>
      <c r="G3444"/>
      <c r="H3444"/>
      <c r="I3444"/>
    </row>
    <row r="3445" spans="1:9">
      <c r="A3445"/>
      <c r="B3445"/>
      <c r="C3445"/>
      <c r="D3445"/>
      <c r="E3445"/>
      <c r="F3445"/>
      <c r="G3445"/>
      <c r="H3445"/>
      <c r="I3445"/>
    </row>
    <row r="3446" spans="1:9">
      <c r="A3446"/>
      <c r="B3446"/>
      <c r="C3446"/>
      <c r="D3446"/>
      <c r="E3446"/>
      <c r="F3446"/>
      <c r="G3446"/>
      <c r="H3446"/>
      <c r="I3446"/>
    </row>
    <row r="3447" spans="1:9">
      <c r="A3447"/>
      <c r="B3447"/>
      <c r="C3447"/>
      <c r="D3447"/>
      <c r="E3447"/>
      <c r="F3447"/>
      <c r="G3447"/>
      <c r="H3447"/>
      <c r="I3447"/>
    </row>
    <row r="3448" spans="1:9">
      <c r="A3448"/>
      <c r="B3448"/>
      <c r="C3448"/>
      <c r="D3448"/>
      <c r="E3448"/>
      <c r="F3448"/>
      <c r="G3448"/>
      <c r="H3448"/>
      <c r="I3448"/>
    </row>
    <row r="3449" spans="1:9">
      <c r="A3449"/>
      <c r="B3449"/>
      <c r="C3449"/>
      <c r="D3449"/>
      <c r="E3449"/>
      <c r="F3449"/>
      <c r="G3449"/>
      <c r="H3449"/>
      <c r="I3449"/>
    </row>
    <row r="3450" spans="1:9">
      <c r="A3450"/>
      <c r="B3450"/>
      <c r="C3450"/>
      <c r="D3450"/>
      <c r="E3450"/>
      <c r="F3450"/>
      <c r="G3450"/>
      <c r="H3450"/>
      <c r="I3450"/>
    </row>
    <row r="3451" spans="1:9">
      <c r="A3451"/>
      <c r="B3451"/>
      <c r="C3451"/>
      <c r="D3451"/>
      <c r="E3451"/>
      <c r="F3451"/>
      <c r="G3451"/>
      <c r="H3451"/>
      <c r="I3451"/>
    </row>
    <row r="3452" spans="1:9">
      <c r="A3452"/>
      <c r="B3452"/>
      <c r="C3452"/>
      <c r="D3452"/>
      <c r="E3452"/>
      <c r="F3452"/>
      <c r="G3452"/>
      <c r="H3452"/>
      <c r="I3452"/>
    </row>
    <row r="3453" spans="1:9">
      <c r="A3453"/>
      <c r="B3453"/>
      <c r="C3453"/>
      <c r="D3453"/>
      <c r="E3453"/>
      <c r="F3453"/>
      <c r="G3453"/>
      <c r="H3453"/>
      <c r="I3453"/>
    </row>
    <row r="3454" spans="1:9">
      <c r="A3454"/>
      <c r="B3454"/>
      <c r="C3454"/>
      <c r="D3454"/>
      <c r="E3454"/>
      <c r="F3454"/>
      <c r="G3454"/>
      <c r="H3454"/>
      <c r="I3454"/>
    </row>
    <row r="3455" spans="1:9">
      <c r="A3455"/>
      <c r="B3455"/>
      <c r="C3455"/>
      <c r="D3455"/>
      <c r="E3455"/>
      <c r="F3455"/>
      <c r="G3455"/>
      <c r="H3455"/>
      <c r="I3455"/>
    </row>
    <row r="3456" spans="1:9">
      <c r="A3456"/>
      <c r="B3456"/>
      <c r="C3456"/>
      <c r="D3456"/>
      <c r="E3456"/>
      <c r="F3456"/>
      <c r="G3456"/>
      <c r="H3456"/>
      <c r="I3456"/>
    </row>
    <row r="3457" spans="1:9">
      <c r="A3457"/>
      <c r="B3457"/>
      <c r="C3457"/>
      <c r="D3457"/>
      <c r="E3457"/>
      <c r="F3457"/>
      <c r="G3457"/>
      <c r="H3457"/>
      <c r="I3457"/>
    </row>
    <row r="3458" spans="1:9">
      <c r="A3458"/>
      <c r="B3458"/>
      <c r="C3458"/>
      <c r="D3458"/>
      <c r="E3458"/>
      <c r="F3458"/>
      <c r="G3458"/>
      <c r="H3458"/>
      <c r="I3458"/>
    </row>
    <row r="3459" spans="1:9">
      <c r="A3459"/>
      <c r="B3459"/>
      <c r="C3459"/>
      <c r="D3459"/>
      <c r="E3459"/>
      <c r="F3459"/>
      <c r="G3459"/>
      <c r="H3459"/>
      <c r="I3459"/>
    </row>
    <row r="3460" spans="1:9">
      <c r="A3460"/>
      <c r="B3460"/>
      <c r="C3460"/>
      <c r="D3460"/>
      <c r="E3460"/>
      <c r="F3460"/>
      <c r="G3460"/>
      <c r="H3460"/>
      <c r="I3460"/>
    </row>
    <row r="3461" spans="1:9">
      <c r="A3461"/>
      <c r="B3461"/>
      <c r="C3461"/>
      <c r="D3461"/>
      <c r="E3461"/>
      <c r="F3461"/>
      <c r="G3461"/>
      <c r="H3461"/>
      <c r="I3461"/>
    </row>
    <row r="3462" spans="1:9">
      <c r="A3462"/>
      <c r="B3462"/>
      <c r="C3462"/>
      <c r="D3462"/>
      <c r="E3462"/>
      <c r="F3462"/>
      <c r="G3462"/>
      <c r="H3462"/>
      <c r="I3462"/>
    </row>
    <row r="3463" spans="1:9">
      <c r="A3463"/>
      <c r="B3463"/>
      <c r="C3463"/>
      <c r="D3463"/>
      <c r="E3463"/>
      <c r="F3463"/>
      <c r="G3463"/>
      <c r="H3463"/>
      <c r="I3463"/>
    </row>
    <row r="3464" spans="1:9">
      <c r="A3464"/>
      <c r="B3464"/>
      <c r="C3464"/>
      <c r="D3464"/>
      <c r="E3464"/>
      <c r="F3464"/>
      <c r="G3464"/>
      <c r="H3464"/>
      <c r="I3464"/>
    </row>
    <row r="3465" spans="1:9">
      <c r="A3465"/>
      <c r="B3465"/>
      <c r="C3465"/>
      <c r="D3465"/>
      <c r="E3465"/>
      <c r="F3465"/>
      <c r="G3465"/>
      <c r="H3465"/>
      <c r="I3465"/>
    </row>
    <row r="3466" spans="1:9">
      <c r="A3466"/>
      <c r="B3466"/>
      <c r="C3466"/>
      <c r="D3466"/>
      <c r="E3466"/>
      <c r="F3466"/>
      <c r="G3466"/>
      <c r="H3466"/>
      <c r="I3466"/>
    </row>
    <row r="3467" spans="1:9">
      <c r="A3467"/>
      <c r="B3467"/>
      <c r="C3467"/>
      <c r="D3467"/>
      <c r="E3467"/>
      <c r="F3467"/>
      <c r="G3467"/>
      <c r="H3467"/>
      <c r="I3467"/>
    </row>
    <row r="3468" spans="1:9">
      <c r="A3468"/>
      <c r="B3468"/>
      <c r="C3468"/>
      <c r="D3468"/>
      <c r="E3468"/>
      <c r="F3468"/>
      <c r="G3468"/>
      <c r="H3468"/>
      <c r="I3468"/>
    </row>
    <row r="3469" spans="1:9">
      <c r="A3469"/>
      <c r="B3469"/>
      <c r="C3469"/>
      <c r="D3469"/>
      <c r="E3469"/>
      <c r="F3469"/>
      <c r="G3469"/>
      <c r="H3469"/>
      <c r="I3469"/>
    </row>
    <row r="3470" spans="1:9">
      <c r="A3470"/>
      <c r="B3470"/>
      <c r="C3470"/>
      <c r="D3470"/>
      <c r="E3470"/>
      <c r="F3470"/>
      <c r="G3470"/>
      <c r="H3470"/>
      <c r="I3470"/>
    </row>
    <row r="3471" spans="1:9">
      <c r="A3471"/>
      <c r="B3471"/>
      <c r="C3471"/>
      <c r="D3471"/>
      <c r="E3471"/>
      <c r="F3471"/>
      <c r="G3471"/>
      <c r="H3471"/>
      <c r="I3471"/>
    </row>
    <row r="3472" spans="1:9">
      <c r="A3472"/>
      <c r="B3472"/>
      <c r="C3472"/>
      <c r="D3472"/>
      <c r="E3472"/>
      <c r="F3472"/>
      <c r="G3472"/>
      <c r="H3472"/>
      <c r="I3472"/>
    </row>
    <row r="3473" spans="1:9">
      <c r="A3473"/>
      <c r="B3473"/>
      <c r="C3473"/>
      <c r="D3473"/>
      <c r="E3473"/>
      <c r="F3473"/>
      <c r="G3473"/>
      <c r="H3473"/>
      <c r="I3473"/>
    </row>
    <row r="3474" spans="1:9">
      <c r="A3474"/>
      <c r="B3474"/>
      <c r="C3474"/>
      <c r="D3474"/>
      <c r="E3474"/>
      <c r="F3474"/>
      <c r="G3474"/>
      <c r="H3474"/>
      <c r="I3474"/>
    </row>
    <row r="3475" spans="1:9">
      <c r="A3475"/>
      <c r="B3475"/>
      <c r="C3475"/>
      <c r="D3475"/>
      <c r="E3475"/>
      <c r="F3475"/>
      <c r="G3475"/>
      <c r="H3475"/>
      <c r="I3475"/>
    </row>
    <row r="3476" spans="1:9">
      <c r="A3476"/>
      <c r="B3476"/>
      <c r="C3476"/>
      <c r="D3476"/>
      <c r="E3476"/>
      <c r="F3476"/>
      <c r="G3476"/>
      <c r="H3476"/>
      <c r="I3476"/>
    </row>
    <row r="3477" spans="1:9">
      <c r="A3477"/>
      <c r="B3477"/>
      <c r="C3477"/>
      <c r="D3477"/>
      <c r="E3477"/>
      <c r="F3477"/>
      <c r="G3477"/>
      <c r="H3477"/>
      <c r="I3477"/>
    </row>
    <row r="3478" spans="1:9">
      <c r="A3478"/>
      <c r="B3478"/>
      <c r="C3478"/>
      <c r="D3478"/>
      <c r="E3478"/>
      <c r="F3478"/>
      <c r="G3478"/>
      <c r="H3478"/>
      <c r="I3478"/>
    </row>
    <row r="3479" spans="1:9">
      <c r="A3479"/>
      <c r="B3479"/>
      <c r="C3479"/>
      <c r="D3479"/>
      <c r="E3479"/>
      <c r="F3479"/>
      <c r="G3479"/>
      <c r="H3479"/>
      <c r="I3479"/>
    </row>
    <row r="3480" spans="1:9">
      <c r="A3480"/>
      <c r="B3480"/>
      <c r="C3480"/>
      <c r="D3480"/>
      <c r="E3480"/>
      <c r="F3480"/>
      <c r="G3480"/>
      <c r="H3480"/>
      <c r="I3480"/>
    </row>
    <row r="3481" spans="1:9">
      <c r="A3481"/>
      <c r="B3481"/>
      <c r="C3481"/>
      <c r="D3481"/>
      <c r="E3481"/>
      <c r="F3481"/>
      <c r="G3481"/>
      <c r="H3481"/>
      <c r="I3481"/>
    </row>
    <row r="3482" spans="1:9">
      <c r="A3482"/>
      <c r="B3482"/>
      <c r="C3482"/>
      <c r="D3482"/>
      <c r="E3482"/>
      <c r="F3482"/>
      <c r="G3482"/>
      <c r="H3482"/>
      <c r="I3482"/>
    </row>
    <row r="3483" spans="1:9">
      <c r="A3483"/>
      <c r="B3483"/>
      <c r="C3483"/>
      <c r="D3483"/>
      <c r="E3483"/>
      <c r="F3483"/>
      <c r="G3483"/>
      <c r="H3483"/>
      <c r="I3483"/>
    </row>
  </sheetData>
  <autoFilter ref="A1:M2283" xr:uid="{4CE91B71-8179-42AD-94BB-E2DBB4408F4E}"/>
  <conditionalFormatting sqref="A1:A1048576">
    <cfRule type="duplicateValues" dxfId="3" priority="1"/>
  </conditionalFormatting>
  <conditionalFormatting sqref="A400:A408">
    <cfRule type="duplicateValues" dxfId="2" priority="14"/>
  </conditionalFormatting>
  <conditionalFormatting sqref="A3484:A1048576 A1:A2271">
    <cfRule type="duplicateValues" dxfId="1" priority="2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0597-D81A-46D3-975C-629FC6BE4397}">
  <sheetPr>
    <tabColor rgb="FF7030A0"/>
  </sheetPr>
  <dimension ref="A1:Z1235"/>
  <sheetViews>
    <sheetView workbookViewId="0">
      <selection activeCell="A2" sqref="A2:Z1194"/>
    </sheetView>
  </sheetViews>
  <sheetFormatPr defaultRowHeight="14.25"/>
  <cols>
    <col min="1" max="1" width="12.7109375" bestFit="1" customWidth="1"/>
    <col min="2" max="2" width="33.28515625" bestFit="1" customWidth="1"/>
    <col min="3" max="3" width="27.85546875" bestFit="1" customWidth="1"/>
    <col min="4" max="4" width="10.85546875" bestFit="1" customWidth="1"/>
    <col min="5" max="5" width="19.28515625" bestFit="1" customWidth="1"/>
  </cols>
  <sheetData>
    <row r="1" spans="1:26" ht="15.75" thickBot="1">
      <c r="A1" s="174" t="s">
        <v>55</v>
      </c>
      <c r="B1" s="175" t="s">
        <v>5760</v>
      </c>
      <c r="C1" s="176" t="s">
        <v>5761</v>
      </c>
      <c r="D1" s="177" t="s">
        <v>5762</v>
      </c>
      <c r="E1" s="178" t="s">
        <v>5763</v>
      </c>
    </row>
    <row r="2" spans="1:26">
      <c r="A2" s="365" t="s">
        <v>1409</v>
      </c>
      <c r="B2" s="366" t="s">
        <v>5764</v>
      </c>
      <c r="C2" s="366" t="s">
        <v>2027</v>
      </c>
      <c r="D2" s="366" t="s">
        <v>3291</v>
      </c>
      <c r="E2" s="367">
        <v>45978</v>
      </c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  <c r="Z2" s="331"/>
    </row>
    <row r="3" spans="1:26">
      <c r="A3" s="245" t="s">
        <v>3553</v>
      </c>
      <c r="B3" s="246" t="s">
        <v>5765</v>
      </c>
      <c r="C3" s="246" t="s">
        <v>2027</v>
      </c>
      <c r="D3" s="246" t="s">
        <v>1125</v>
      </c>
      <c r="E3" s="309">
        <v>45978</v>
      </c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  <c r="S3" s="247"/>
      <c r="T3" s="247"/>
      <c r="U3" s="247"/>
      <c r="V3" s="247"/>
      <c r="W3" s="247"/>
      <c r="X3" s="247"/>
      <c r="Y3" s="247"/>
      <c r="Z3" s="248"/>
    </row>
    <row r="4" spans="1:26">
      <c r="A4" s="249" t="s">
        <v>3130</v>
      </c>
      <c r="B4" s="250" t="s">
        <v>5766</v>
      </c>
      <c r="C4" s="250" t="s">
        <v>2027</v>
      </c>
      <c r="D4" s="250" t="s">
        <v>1307</v>
      </c>
      <c r="E4" s="310">
        <v>45978</v>
      </c>
      <c r="F4" s="247"/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247"/>
      <c r="R4" s="247"/>
      <c r="S4" s="247"/>
      <c r="T4" s="247"/>
      <c r="U4" s="247"/>
      <c r="V4" s="247"/>
      <c r="W4" s="247"/>
      <c r="X4" s="247"/>
      <c r="Y4" s="247"/>
      <c r="Z4" s="248"/>
    </row>
    <row r="5" spans="1:26">
      <c r="A5" s="245" t="s">
        <v>2659</v>
      </c>
      <c r="B5" s="246" t="s">
        <v>5767</v>
      </c>
      <c r="C5" s="246" t="s">
        <v>2027</v>
      </c>
      <c r="D5" s="246" t="s">
        <v>945</v>
      </c>
      <c r="E5" s="309">
        <v>45978</v>
      </c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8"/>
    </row>
    <row r="6" spans="1:26">
      <c r="A6" s="249" t="s">
        <v>3221</v>
      </c>
      <c r="B6" s="250" t="s">
        <v>5765</v>
      </c>
      <c r="C6" s="250" t="s">
        <v>2027</v>
      </c>
      <c r="D6" s="250" t="s">
        <v>890</v>
      </c>
      <c r="E6" s="310">
        <v>45978</v>
      </c>
      <c r="F6" s="247"/>
      <c r="G6" s="247"/>
      <c r="H6" s="247"/>
      <c r="I6" s="247"/>
      <c r="J6" s="247"/>
      <c r="K6" s="247"/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8"/>
    </row>
    <row r="7" spans="1:26">
      <c r="A7" s="245" t="s">
        <v>2997</v>
      </c>
      <c r="B7" s="246" t="s">
        <v>5768</v>
      </c>
      <c r="C7" s="246" t="s">
        <v>2027</v>
      </c>
      <c r="D7" s="246" t="s">
        <v>1089</v>
      </c>
      <c r="E7" s="309">
        <v>45978</v>
      </c>
      <c r="F7" s="247"/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Z7" s="248"/>
    </row>
    <row r="8" spans="1:26">
      <c r="A8" s="249" t="s">
        <v>3277</v>
      </c>
      <c r="B8" s="250" t="s">
        <v>5768</v>
      </c>
      <c r="C8" s="250" t="s">
        <v>2027</v>
      </c>
      <c r="D8" s="250" t="s">
        <v>1109</v>
      </c>
      <c r="E8" s="310">
        <v>45978</v>
      </c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8"/>
    </row>
    <row r="9" spans="1:26">
      <c r="A9" s="245" t="s">
        <v>868</v>
      </c>
      <c r="B9" s="246" t="s">
        <v>5765</v>
      </c>
      <c r="C9" s="246" t="s">
        <v>2027</v>
      </c>
      <c r="D9" s="246" t="s">
        <v>542</v>
      </c>
      <c r="E9" s="309">
        <v>45978</v>
      </c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W9" s="247"/>
      <c r="X9" s="247"/>
      <c r="Y9" s="247"/>
      <c r="Z9" s="248"/>
    </row>
    <row r="10" spans="1:26">
      <c r="A10" s="249" t="s">
        <v>2532</v>
      </c>
      <c r="B10" s="250" t="s">
        <v>5766</v>
      </c>
      <c r="C10" s="250" t="s">
        <v>2027</v>
      </c>
      <c r="D10" s="250" t="s">
        <v>5769</v>
      </c>
      <c r="E10" s="310">
        <v>45978</v>
      </c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8"/>
    </row>
    <row r="11" spans="1:26">
      <c r="A11" s="245" t="s">
        <v>2937</v>
      </c>
      <c r="B11" s="246" t="s">
        <v>5768</v>
      </c>
      <c r="C11" s="246" t="s">
        <v>2027</v>
      </c>
      <c r="D11" s="246" t="s">
        <v>772</v>
      </c>
      <c r="E11" s="309">
        <v>45978</v>
      </c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8"/>
    </row>
    <row r="12" spans="1:26">
      <c r="A12" s="249" t="s">
        <v>220</v>
      </c>
      <c r="B12" s="250" t="s">
        <v>5765</v>
      </c>
      <c r="C12" s="250" t="s">
        <v>2027</v>
      </c>
      <c r="D12" s="250" t="s">
        <v>2697</v>
      </c>
      <c r="E12" s="310">
        <v>45978</v>
      </c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8"/>
    </row>
    <row r="13" spans="1:26">
      <c r="A13" s="245" t="s">
        <v>2720</v>
      </c>
      <c r="B13" s="246" t="s">
        <v>5770</v>
      </c>
      <c r="C13" s="246" t="s">
        <v>2027</v>
      </c>
      <c r="D13" s="246" t="s">
        <v>894</v>
      </c>
      <c r="E13" s="309">
        <v>45978</v>
      </c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247"/>
      <c r="U13" s="247"/>
      <c r="V13" s="247"/>
      <c r="W13" s="247"/>
      <c r="X13" s="247"/>
      <c r="Y13" s="247"/>
      <c r="Z13" s="248"/>
    </row>
    <row r="14" spans="1:26">
      <c r="A14" s="249" t="s">
        <v>3090</v>
      </c>
      <c r="B14" s="250" t="s">
        <v>5768</v>
      </c>
      <c r="C14" s="250" t="s">
        <v>2027</v>
      </c>
      <c r="D14" s="250" t="s">
        <v>1007</v>
      </c>
      <c r="E14" s="310">
        <v>45978</v>
      </c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8"/>
    </row>
    <row r="15" spans="1:26">
      <c r="A15" s="245" t="s">
        <v>1465</v>
      </c>
      <c r="B15" s="246" t="s">
        <v>5766</v>
      </c>
      <c r="C15" s="246" t="s">
        <v>2027</v>
      </c>
      <c r="D15" s="246" t="s">
        <v>1467</v>
      </c>
      <c r="E15" s="309">
        <v>45978</v>
      </c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  <c r="U15" s="247"/>
      <c r="V15" s="247"/>
      <c r="W15" s="247"/>
      <c r="X15" s="247"/>
      <c r="Y15" s="247"/>
      <c r="Z15" s="248"/>
    </row>
    <row r="16" spans="1:26">
      <c r="A16" s="249" t="s">
        <v>2591</v>
      </c>
      <c r="B16" s="250" t="s">
        <v>5765</v>
      </c>
      <c r="C16" s="250" t="s">
        <v>2027</v>
      </c>
      <c r="D16" s="250" t="s">
        <v>797</v>
      </c>
      <c r="E16" s="310">
        <v>45978</v>
      </c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247"/>
      <c r="U16" s="247"/>
      <c r="V16" s="247"/>
      <c r="W16" s="247"/>
      <c r="X16" s="247"/>
      <c r="Y16" s="247"/>
      <c r="Z16" s="248"/>
    </row>
    <row r="17" spans="1:26">
      <c r="A17" s="245" t="s">
        <v>3395</v>
      </c>
      <c r="B17" s="246" t="s">
        <v>5767</v>
      </c>
      <c r="C17" s="246" t="s">
        <v>2027</v>
      </c>
      <c r="D17" s="246" t="s">
        <v>1123</v>
      </c>
      <c r="E17" s="309">
        <v>45978</v>
      </c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247"/>
      <c r="U17" s="247"/>
      <c r="V17" s="247"/>
      <c r="W17" s="247"/>
      <c r="X17" s="247"/>
      <c r="Y17" s="247"/>
      <c r="Z17" s="248"/>
    </row>
    <row r="18" spans="1:26">
      <c r="A18" s="249" t="s">
        <v>3212</v>
      </c>
      <c r="B18" s="250" t="s">
        <v>5765</v>
      </c>
      <c r="C18" s="250" t="s">
        <v>2027</v>
      </c>
      <c r="D18" s="250" t="s">
        <v>890</v>
      </c>
      <c r="E18" s="310">
        <v>45978</v>
      </c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247"/>
      <c r="U18" s="247"/>
      <c r="V18" s="247"/>
      <c r="W18" s="247"/>
      <c r="X18" s="247"/>
      <c r="Y18" s="247"/>
      <c r="Z18" s="248"/>
    </row>
    <row r="19" spans="1:26">
      <c r="A19" s="245" t="s">
        <v>3348</v>
      </c>
      <c r="B19" s="246" t="s">
        <v>5770</v>
      </c>
      <c r="C19" s="246" t="s">
        <v>2027</v>
      </c>
      <c r="D19" s="246" t="s">
        <v>1123</v>
      </c>
      <c r="E19" s="309">
        <v>45978</v>
      </c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247"/>
      <c r="U19" s="247"/>
      <c r="V19" s="247"/>
      <c r="W19" s="247"/>
      <c r="X19" s="247"/>
      <c r="Y19" s="247"/>
      <c r="Z19" s="248"/>
    </row>
    <row r="20" spans="1:26">
      <c r="A20" s="249" t="s">
        <v>1374</v>
      </c>
      <c r="B20" s="250" t="s">
        <v>5765</v>
      </c>
      <c r="C20" s="250" t="s">
        <v>2027</v>
      </c>
      <c r="D20" s="250" t="s">
        <v>309</v>
      </c>
      <c r="E20" s="310">
        <v>45978</v>
      </c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247"/>
      <c r="U20" s="247"/>
      <c r="V20" s="247"/>
      <c r="W20" s="247"/>
      <c r="X20" s="247"/>
      <c r="Y20" s="247"/>
      <c r="Z20" s="248"/>
    </row>
    <row r="21" spans="1:26">
      <c r="A21" s="245" t="s">
        <v>3369</v>
      </c>
      <c r="B21" s="246" t="s">
        <v>5767</v>
      </c>
      <c r="C21" s="246" t="s">
        <v>2027</v>
      </c>
      <c r="D21" s="246" t="s">
        <v>1123</v>
      </c>
      <c r="E21" s="309">
        <v>45978</v>
      </c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247"/>
      <c r="U21" s="247"/>
      <c r="V21" s="247"/>
      <c r="W21" s="247"/>
      <c r="X21" s="247"/>
      <c r="Y21" s="247"/>
      <c r="Z21" s="248"/>
    </row>
    <row r="22" spans="1:26">
      <c r="A22" s="249" t="s">
        <v>3069</v>
      </c>
      <c r="B22" s="250" t="s">
        <v>5771</v>
      </c>
      <c r="C22" s="250" t="s">
        <v>2027</v>
      </c>
      <c r="D22" s="250" t="s">
        <v>900</v>
      </c>
      <c r="E22" s="310">
        <v>45978</v>
      </c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7"/>
      <c r="W22" s="247"/>
      <c r="X22" s="247"/>
      <c r="Y22" s="247"/>
      <c r="Z22" s="248"/>
    </row>
    <row r="23" spans="1:26">
      <c r="A23" s="245" t="s">
        <v>3353</v>
      </c>
      <c r="B23" s="246" t="s">
        <v>5767</v>
      </c>
      <c r="C23" s="246" t="s">
        <v>2027</v>
      </c>
      <c r="D23" s="246" t="s">
        <v>1123</v>
      </c>
      <c r="E23" s="309">
        <v>45978</v>
      </c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247"/>
      <c r="U23" s="247"/>
      <c r="V23" s="247"/>
      <c r="W23" s="247"/>
      <c r="X23" s="247"/>
      <c r="Y23" s="247"/>
      <c r="Z23" s="248"/>
    </row>
    <row r="24" spans="1:26">
      <c r="A24" s="249" t="s">
        <v>3393</v>
      </c>
      <c r="B24" s="250" t="s">
        <v>5767</v>
      </c>
      <c r="C24" s="250" t="s">
        <v>2027</v>
      </c>
      <c r="D24" s="250" t="s">
        <v>1123</v>
      </c>
      <c r="E24" s="310">
        <v>45978</v>
      </c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247"/>
      <c r="U24" s="247"/>
      <c r="V24" s="247"/>
      <c r="W24" s="247"/>
      <c r="X24" s="247"/>
      <c r="Y24" s="247"/>
      <c r="Z24" s="248"/>
    </row>
    <row r="25" spans="1:26">
      <c r="A25" s="245" t="s">
        <v>3515</v>
      </c>
      <c r="B25" s="246" t="s">
        <v>5765</v>
      </c>
      <c r="C25" s="246" t="s">
        <v>2027</v>
      </c>
      <c r="D25" s="246" t="s">
        <v>542</v>
      </c>
      <c r="E25" s="309">
        <v>45978</v>
      </c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247"/>
      <c r="U25" s="247"/>
      <c r="V25" s="247"/>
      <c r="W25" s="247"/>
      <c r="X25" s="247"/>
      <c r="Y25" s="247"/>
      <c r="Z25" s="248"/>
    </row>
    <row r="26" spans="1:26">
      <c r="A26" s="249" t="s">
        <v>3117</v>
      </c>
      <c r="B26" s="250" t="s">
        <v>5765</v>
      </c>
      <c r="C26" s="250" t="s">
        <v>2027</v>
      </c>
      <c r="D26" s="250" t="s">
        <v>1307</v>
      </c>
      <c r="E26" s="310">
        <v>45978</v>
      </c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247"/>
      <c r="U26" s="247"/>
      <c r="V26" s="247"/>
      <c r="W26" s="247"/>
      <c r="X26" s="247"/>
      <c r="Y26" s="247"/>
      <c r="Z26" s="248"/>
    </row>
    <row r="27" spans="1:26">
      <c r="A27" s="245" t="s">
        <v>3874</v>
      </c>
      <c r="B27" s="246" t="s">
        <v>5772</v>
      </c>
      <c r="C27" s="246" t="s">
        <v>2027</v>
      </c>
      <c r="D27" s="246" t="s">
        <v>3867</v>
      </c>
      <c r="E27" s="309">
        <v>45978</v>
      </c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247"/>
      <c r="U27" s="247"/>
      <c r="V27" s="247"/>
      <c r="W27" s="247"/>
      <c r="X27" s="247"/>
      <c r="Y27" s="247"/>
      <c r="Z27" s="248"/>
    </row>
    <row r="28" spans="1:26">
      <c r="A28" s="249" t="s">
        <v>5773</v>
      </c>
      <c r="B28" s="250" t="s">
        <v>5766</v>
      </c>
      <c r="C28" s="250" t="s">
        <v>2027</v>
      </c>
      <c r="D28" s="250" t="s">
        <v>797</v>
      </c>
      <c r="E28" s="310">
        <v>45978</v>
      </c>
      <c r="F28" s="247"/>
      <c r="G28" s="247"/>
      <c r="H28" s="247"/>
      <c r="I28" s="247"/>
      <c r="J28" s="247"/>
      <c r="K28" s="247"/>
      <c r="L28" s="247"/>
      <c r="M28" s="247"/>
      <c r="N28" s="247"/>
      <c r="O28" s="247"/>
      <c r="P28" s="247"/>
      <c r="Q28" s="247"/>
      <c r="R28" s="247"/>
      <c r="S28" s="247"/>
      <c r="T28" s="247"/>
      <c r="U28" s="247"/>
      <c r="V28" s="247"/>
      <c r="W28" s="247"/>
      <c r="X28" s="247"/>
      <c r="Y28" s="247"/>
      <c r="Z28" s="248"/>
    </row>
    <row r="29" spans="1:26">
      <c r="A29" s="245" t="s">
        <v>2665</v>
      </c>
      <c r="B29" s="246" t="s">
        <v>5774</v>
      </c>
      <c r="C29" s="246" t="s">
        <v>2027</v>
      </c>
      <c r="D29" s="246" t="s">
        <v>945</v>
      </c>
      <c r="E29" s="309">
        <v>45978</v>
      </c>
      <c r="F29" s="247"/>
      <c r="G29" s="247"/>
      <c r="H29" s="247"/>
      <c r="I29" s="247"/>
      <c r="J29" s="247"/>
      <c r="K29" s="247"/>
      <c r="L29" s="247"/>
      <c r="M29" s="247"/>
      <c r="N29" s="247"/>
      <c r="O29" s="247"/>
      <c r="P29" s="247"/>
      <c r="Q29" s="247"/>
      <c r="R29" s="247"/>
      <c r="S29" s="247"/>
      <c r="T29" s="247"/>
      <c r="U29" s="247"/>
      <c r="V29" s="247"/>
      <c r="W29" s="247"/>
      <c r="X29" s="247"/>
      <c r="Y29" s="247"/>
      <c r="Z29" s="248"/>
    </row>
    <row r="30" spans="1:26">
      <c r="A30" s="249" t="s">
        <v>3074</v>
      </c>
      <c r="B30" s="250" t="s">
        <v>5775</v>
      </c>
      <c r="C30" s="250" t="s">
        <v>2027</v>
      </c>
      <c r="D30" s="250" t="s">
        <v>5776</v>
      </c>
      <c r="E30" s="310">
        <v>45978</v>
      </c>
      <c r="F30" s="247"/>
      <c r="G30" s="247"/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247"/>
      <c r="U30" s="247"/>
      <c r="V30" s="247"/>
      <c r="W30" s="247"/>
      <c r="X30" s="247"/>
      <c r="Y30" s="247"/>
      <c r="Z30" s="248"/>
    </row>
    <row r="31" spans="1:26">
      <c r="A31" s="245" t="s">
        <v>3601</v>
      </c>
      <c r="B31" s="246" t="s">
        <v>5777</v>
      </c>
      <c r="C31" s="246" t="s">
        <v>2027</v>
      </c>
      <c r="D31" s="246" t="s">
        <v>5778</v>
      </c>
      <c r="E31" s="309">
        <v>45978</v>
      </c>
      <c r="F31" s="247"/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247"/>
      <c r="U31" s="247"/>
      <c r="V31" s="247"/>
      <c r="W31" s="247"/>
      <c r="X31" s="247"/>
      <c r="Y31" s="247"/>
      <c r="Z31" s="248"/>
    </row>
    <row r="32" spans="1:26">
      <c r="A32" s="249" t="s">
        <v>2682</v>
      </c>
      <c r="B32" s="250" t="s">
        <v>5767</v>
      </c>
      <c r="C32" s="250" t="s">
        <v>2027</v>
      </c>
      <c r="D32" s="250" t="s">
        <v>945</v>
      </c>
      <c r="E32" s="310">
        <v>45978</v>
      </c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247"/>
      <c r="U32" s="247"/>
      <c r="V32" s="247"/>
      <c r="W32" s="247"/>
      <c r="X32" s="247"/>
      <c r="Y32" s="247"/>
      <c r="Z32" s="248"/>
    </row>
    <row r="33" spans="1:26">
      <c r="A33" s="245" t="s">
        <v>711</v>
      </c>
      <c r="B33" s="246" t="s">
        <v>5779</v>
      </c>
      <c r="C33" s="246" t="s">
        <v>2027</v>
      </c>
      <c r="D33" s="246" t="s">
        <v>816</v>
      </c>
      <c r="E33" s="309">
        <v>45978</v>
      </c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247"/>
      <c r="U33" s="247"/>
      <c r="V33" s="247"/>
      <c r="W33" s="247"/>
      <c r="X33" s="247"/>
      <c r="Y33" s="247"/>
      <c r="Z33" s="248"/>
    </row>
    <row r="34" spans="1:26">
      <c r="A34" s="249" t="s">
        <v>3800</v>
      </c>
      <c r="B34" s="250" t="s">
        <v>5780</v>
      </c>
      <c r="C34" s="250" t="s">
        <v>2027</v>
      </c>
      <c r="D34" s="250" t="s">
        <v>816</v>
      </c>
      <c r="E34" s="310">
        <v>45978</v>
      </c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247"/>
      <c r="U34" s="247"/>
      <c r="V34" s="247"/>
      <c r="W34" s="247"/>
      <c r="X34" s="247"/>
      <c r="Y34" s="247"/>
      <c r="Z34" s="248"/>
    </row>
    <row r="35" spans="1:26">
      <c r="A35" s="245" t="s">
        <v>2457</v>
      </c>
      <c r="B35" s="246" t="s">
        <v>5765</v>
      </c>
      <c r="C35" s="246" t="s">
        <v>2027</v>
      </c>
      <c r="D35" s="246" t="s">
        <v>1152</v>
      </c>
      <c r="E35" s="309">
        <v>45978</v>
      </c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247"/>
      <c r="U35" s="247"/>
      <c r="V35" s="247"/>
      <c r="W35" s="247"/>
      <c r="X35" s="247"/>
      <c r="Y35" s="247"/>
      <c r="Z35" s="248"/>
    </row>
    <row r="36" spans="1:26">
      <c r="A36" s="249" t="s">
        <v>1692</v>
      </c>
      <c r="B36" s="250" t="s">
        <v>5779</v>
      </c>
      <c r="C36" s="250" t="s">
        <v>2027</v>
      </c>
      <c r="D36" s="250" t="s">
        <v>1089</v>
      </c>
      <c r="E36" s="310">
        <v>45978</v>
      </c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T36" s="247"/>
      <c r="U36" s="247"/>
      <c r="V36" s="247"/>
      <c r="W36" s="247"/>
      <c r="X36" s="247"/>
      <c r="Y36" s="247"/>
      <c r="Z36" s="248"/>
    </row>
    <row r="37" spans="1:26">
      <c r="A37" s="245" t="s">
        <v>2561</v>
      </c>
      <c r="B37" s="246" t="s">
        <v>5764</v>
      </c>
      <c r="C37" s="246" t="s">
        <v>2027</v>
      </c>
      <c r="D37" s="246" t="s">
        <v>736</v>
      </c>
      <c r="E37" s="309">
        <v>45978</v>
      </c>
      <c r="F37" s="247"/>
      <c r="G37" s="247"/>
      <c r="H37" s="247"/>
      <c r="I37" s="247"/>
      <c r="J37" s="247"/>
      <c r="K37" s="247"/>
      <c r="L37" s="247"/>
      <c r="M37" s="247"/>
      <c r="N37" s="247"/>
      <c r="O37" s="247"/>
      <c r="P37" s="247"/>
      <c r="Q37" s="247"/>
      <c r="R37" s="247"/>
      <c r="S37" s="247"/>
      <c r="T37" s="247"/>
      <c r="U37" s="247"/>
      <c r="V37" s="247"/>
      <c r="W37" s="247"/>
      <c r="X37" s="247"/>
      <c r="Y37" s="247"/>
      <c r="Z37" s="248"/>
    </row>
    <row r="38" spans="1:26">
      <c r="A38" s="249" t="s">
        <v>3470</v>
      </c>
      <c r="B38" s="250" t="s">
        <v>5774</v>
      </c>
      <c r="C38" s="250" t="s">
        <v>2027</v>
      </c>
      <c r="D38" s="250" t="s">
        <v>309</v>
      </c>
      <c r="E38" s="310">
        <v>45978</v>
      </c>
      <c r="F38" s="247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47"/>
      <c r="S38" s="247"/>
      <c r="T38" s="247"/>
      <c r="U38" s="247"/>
      <c r="V38" s="247"/>
      <c r="W38" s="247"/>
      <c r="X38" s="247"/>
      <c r="Y38" s="247"/>
      <c r="Z38" s="248"/>
    </row>
    <row r="39" spans="1:26">
      <c r="A39" s="245" t="s">
        <v>3275</v>
      </c>
      <c r="B39" s="246" t="s">
        <v>5780</v>
      </c>
      <c r="C39" s="246" t="s">
        <v>2027</v>
      </c>
      <c r="D39" s="246" t="s">
        <v>1109</v>
      </c>
      <c r="E39" s="309">
        <v>45978</v>
      </c>
      <c r="F39" s="247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  <c r="R39" s="247"/>
      <c r="S39" s="247"/>
      <c r="T39" s="247"/>
      <c r="U39" s="247"/>
      <c r="V39" s="247"/>
      <c r="W39" s="247"/>
      <c r="X39" s="247"/>
      <c r="Y39" s="247"/>
      <c r="Z39" s="248"/>
    </row>
    <row r="40" spans="1:26">
      <c r="A40" s="249" t="s">
        <v>2592</v>
      </c>
      <c r="B40" s="250" t="s">
        <v>5766</v>
      </c>
      <c r="C40" s="250" t="s">
        <v>2027</v>
      </c>
      <c r="D40" s="250" t="s">
        <v>797</v>
      </c>
      <c r="E40" s="310">
        <v>45978</v>
      </c>
      <c r="F40" s="247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  <c r="R40" s="247"/>
      <c r="S40" s="247"/>
      <c r="T40" s="247"/>
      <c r="U40" s="247"/>
      <c r="V40" s="247"/>
      <c r="W40" s="247"/>
      <c r="X40" s="247"/>
      <c r="Y40" s="247"/>
      <c r="Z40" s="248"/>
    </row>
    <row r="41" spans="1:26">
      <c r="A41" s="245" t="s">
        <v>1253</v>
      </c>
      <c r="B41" s="246" t="s">
        <v>5781</v>
      </c>
      <c r="C41" s="246" t="s">
        <v>2027</v>
      </c>
      <c r="D41" s="246" t="s">
        <v>772</v>
      </c>
      <c r="E41" s="309">
        <v>45978</v>
      </c>
      <c r="F41" s="247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  <c r="R41" s="247"/>
      <c r="S41" s="247"/>
      <c r="T41" s="247"/>
      <c r="U41" s="247"/>
      <c r="V41" s="247"/>
      <c r="W41" s="247"/>
      <c r="X41" s="247"/>
      <c r="Y41" s="247"/>
      <c r="Z41" s="248"/>
    </row>
    <row r="42" spans="1:26">
      <c r="A42" s="249" t="s">
        <v>3876</v>
      </c>
      <c r="B42" s="250" t="s">
        <v>5772</v>
      </c>
      <c r="C42" s="250" t="s">
        <v>2027</v>
      </c>
      <c r="D42" s="250" t="s">
        <v>3867</v>
      </c>
      <c r="E42" s="310">
        <v>45978</v>
      </c>
      <c r="F42" s="247"/>
      <c r="G42" s="247"/>
      <c r="H42" s="247"/>
      <c r="I42" s="247"/>
      <c r="J42" s="247"/>
      <c r="K42" s="247"/>
      <c r="L42" s="247"/>
      <c r="M42" s="247"/>
      <c r="N42" s="247"/>
      <c r="O42" s="247"/>
      <c r="P42" s="247"/>
      <c r="Q42" s="247"/>
      <c r="R42" s="247"/>
      <c r="S42" s="247"/>
      <c r="T42" s="247"/>
      <c r="U42" s="247"/>
      <c r="V42" s="247"/>
      <c r="W42" s="247"/>
      <c r="X42" s="247"/>
      <c r="Y42" s="247"/>
      <c r="Z42" s="248"/>
    </row>
    <row r="43" spans="1:26">
      <c r="A43" s="245" t="s">
        <v>3245</v>
      </c>
      <c r="B43" s="246" t="s">
        <v>5764</v>
      </c>
      <c r="C43" s="246" t="s">
        <v>2027</v>
      </c>
      <c r="D43" s="246" t="s">
        <v>1467</v>
      </c>
      <c r="E43" s="309">
        <v>45978</v>
      </c>
      <c r="F43" s="247"/>
      <c r="G43" s="247"/>
      <c r="H43" s="247"/>
      <c r="I43" s="247"/>
      <c r="J43" s="247"/>
      <c r="K43" s="247"/>
      <c r="L43" s="247"/>
      <c r="M43" s="247"/>
      <c r="N43" s="247"/>
      <c r="O43" s="247"/>
      <c r="P43" s="247"/>
      <c r="Q43" s="247"/>
      <c r="R43" s="247"/>
      <c r="S43" s="247"/>
      <c r="T43" s="247"/>
      <c r="U43" s="247"/>
      <c r="V43" s="247"/>
      <c r="W43" s="247"/>
      <c r="X43" s="247"/>
      <c r="Y43" s="247"/>
      <c r="Z43" s="248"/>
    </row>
    <row r="44" spans="1:26">
      <c r="A44" s="249" t="s">
        <v>1924</v>
      </c>
      <c r="B44" s="250" t="s">
        <v>5765</v>
      </c>
      <c r="C44" s="250" t="s">
        <v>2027</v>
      </c>
      <c r="D44" s="250" t="s">
        <v>947</v>
      </c>
      <c r="E44" s="310">
        <v>45978</v>
      </c>
      <c r="F44" s="247"/>
      <c r="G44" s="247"/>
      <c r="H44" s="247"/>
      <c r="I44" s="247"/>
      <c r="J44" s="247"/>
      <c r="K44" s="247"/>
      <c r="L44" s="247"/>
      <c r="M44" s="247"/>
      <c r="N44" s="247"/>
      <c r="O44" s="247"/>
      <c r="P44" s="247"/>
      <c r="Q44" s="247"/>
      <c r="R44" s="247"/>
      <c r="S44" s="247"/>
      <c r="T44" s="247"/>
      <c r="U44" s="247"/>
      <c r="V44" s="247"/>
      <c r="W44" s="247"/>
      <c r="X44" s="247"/>
      <c r="Y44" s="247"/>
      <c r="Z44" s="248"/>
    </row>
    <row r="45" spans="1:26">
      <c r="A45" s="245" t="s">
        <v>3108</v>
      </c>
      <c r="B45" s="246" t="s">
        <v>5766</v>
      </c>
      <c r="C45" s="246" t="s">
        <v>2027</v>
      </c>
      <c r="D45" s="246" t="s">
        <v>1307</v>
      </c>
      <c r="E45" s="309">
        <v>45978</v>
      </c>
      <c r="F45" s="247"/>
      <c r="G45" s="247"/>
      <c r="H45" s="247"/>
      <c r="I45" s="247"/>
      <c r="J45" s="247"/>
      <c r="K45" s="247"/>
      <c r="L45" s="247"/>
      <c r="M45" s="247"/>
      <c r="N45" s="247"/>
      <c r="O45" s="247"/>
      <c r="P45" s="247"/>
      <c r="Q45" s="247"/>
      <c r="R45" s="247"/>
      <c r="S45" s="247"/>
      <c r="T45" s="247"/>
      <c r="U45" s="247"/>
      <c r="V45" s="247"/>
      <c r="W45" s="247"/>
      <c r="X45" s="247"/>
      <c r="Y45" s="247"/>
      <c r="Z45" s="248"/>
    </row>
    <row r="46" spans="1:26">
      <c r="A46" s="249" t="s">
        <v>3546</v>
      </c>
      <c r="B46" s="250" t="s">
        <v>5777</v>
      </c>
      <c r="C46" s="250" t="s">
        <v>2027</v>
      </c>
      <c r="D46" s="250" t="s">
        <v>1125</v>
      </c>
      <c r="E46" s="310">
        <v>45978</v>
      </c>
      <c r="F46" s="247"/>
      <c r="G46" s="247"/>
      <c r="H46" s="247"/>
      <c r="I46" s="247"/>
      <c r="J46" s="247"/>
      <c r="K46" s="247"/>
      <c r="L46" s="247"/>
      <c r="M46" s="247"/>
      <c r="N46" s="247"/>
      <c r="O46" s="247"/>
      <c r="P46" s="247"/>
      <c r="Q46" s="247"/>
      <c r="R46" s="247"/>
      <c r="S46" s="247"/>
      <c r="T46" s="247"/>
      <c r="U46" s="247"/>
      <c r="V46" s="247"/>
      <c r="W46" s="247"/>
      <c r="X46" s="247"/>
      <c r="Y46" s="247"/>
      <c r="Z46" s="248"/>
    </row>
    <row r="47" spans="1:26">
      <c r="A47" s="245" t="s">
        <v>3297</v>
      </c>
      <c r="B47" s="246" t="s">
        <v>5764</v>
      </c>
      <c r="C47" s="246" t="s">
        <v>2027</v>
      </c>
      <c r="D47" s="246" t="s">
        <v>3291</v>
      </c>
      <c r="E47" s="309">
        <v>45978</v>
      </c>
      <c r="F47" s="247"/>
      <c r="G47" s="247"/>
      <c r="H47" s="247"/>
      <c r="I47" s="247"/>
      <c r="J47" s="247"/>
      <c r="K47" s="247"/>
      <c r="L47" s="247"/>
      <c r="M47" s="247"/>
      <c r="N47" s="247"/>
      <c r="O47" s="247"/>
      <c r="P47" s="247"/>
      <c r="Q47" s="247"/>
      <c r="R47" s="247"/>
      <c r="S47" s="247"/>
      <c r="T47" s="247"/>
      <c r="U47" s="247"/>
      <c r="V47" s="247"/>
      <c r="W47" s="247"/>
      <c r="X47" s="247"/>
      <c r="Y47" s="247"/>
      <c r="Z47" s="248"/>
    </row>
    <row r="48" spans="1:26">
      <c r="A48" s="249" t="s">
        <v>3065</v>
      </c>
      <c r="B48" s="250" t="s">
        <v>5771</v>
      </c>
      <c r="C48" s="250" t="s">
        <v>2027</v>
      </c>
      <c r="D48" s="250" t="s">
        <v>900</v>
      </c>
      <c r="E48" s="310">
        <v>45978</v>
      </c>
      <c r="F48" s="247"/>
      <c r="G48" s="247"/>
      <c r="H48" s="247"/>
      <c r="I48" s="247"/>
      <c r="J48" s="247"/>
      <c r="K48" s="247"/>
      <c r="L48" s="247"/>
      <c r="M48" s="247"/>
      <c r="N48" s="247"/>
      <c r="O48" s="247"/>
      <c r="P48" s="247"/>
      <c r="Q48" s="247"/>
      <c r="R48" s="247"/>
      <c r="S48" s="247"/>
      <c r="T48" s="247"/>
      <c r="U48" s="247"/>
      <c r="V48" s="247"/>
      <c r="W48" s="247"/>
      <c r="X48" s="247"/>
      <c r="Y48" s="247"/>
      <c r="Z48" s="248"/>
    </row>
    <row r="49" spans="1:26">
      <c r="A49" s="245" t="s">
        <v>3248</v>
      </c>
      <c r="B49" s="246" t="s">
        <v>5766</v>
      </c>
      <c r="C49" s="246" t="s">
        <v>2027</v>
      </c>
      <c r="D49" s="246" t="s">
        <v>1467</v>
      </c>
      <c r="E49" s="309">
        <v>45978</v>
      </c>
      <c r="F49" s="247"/>
      <c r="G49" s="247"/>
      <c r="H49" s="247"/>
      <c r="I49" s="247"/>
      <c r="J49" s="247"/>
      <c r="K49" s="247"/>
      <c r="L49" s="247"/>
      <c r="M49" s="247"/>
      <c r="N49" s="247"/>
      <c r="O49" s="247"/>
      <c r="P49" s="247"/>
      <c r="Q49" s="247"/>
      <c r="R49" s="247"/>
      <c r="S49" s="247"/>
      <c r="T49" s="247"/>
      <c r="U49" s="247"/>
      <c r="V49" s="247"/>
      <c r="W49" s="247"/>
      <c r="X49" s="247"/>
      <c r="Y49" s="247"/>
      <c r="Z49" s="248"/>
    </row>
    <row r="50" spans="1:26">
      <c r="A50" s="249" t="s">
        <v>3559</v>
      </c>
      <c r="B50" s="250" t="s">
        <v>5777</v>
      </c>
      <c r="C50" s="250" t="s">
        <v>2027</v>
      </c>
      <c r="D50" s="250" t="s">
        <v>1125</v>
      </c>
      <c r="E50" s="310">
        <v>45978</v>
      </c>
      <c r="F50" s="247"/>
      <c r="G50" s="247"/>
      <c r="H50" s="247"/>
      <c r="I50" s="247"/>
      <c r="J50" s="247"/>
      <c r="K50" s="247"/>
      <c r="L50" s="247"/>
      <c r="M50" s="247"/>
      <c r="N50" s="247"/>
      <c r="O50" s="247"/>
      <c r="P50" s="247"/>
      <c r="Q50" s="247"/>
      <c r="R50" s="247"/>
      <c r="S50" s="247"/>
      <c r="T50" s="247"/>
      <c r="U50" s="247"/>
      <c r="V50" s="247"/>
      <c r="W50" s="247"/>
      <c r="X50" s="247"/>
      <c r="Y50" s="247"/>
      <c r="Z50" s="248"/>
    </row>
    <row r="51" spans="1:26">
      <c r="A51" s="245" t="s">
        <v>2623</v>
      </c>
      <c r="B51" s="246" t="s">
        <v>5766</v>
      </c>
      <c r="C51" s="246" t="s">
        <v>2027</v>
      </c>
      <c r="D51" s="246" t="s">
        <v>797</v>
      </c>
      <c r="E51" s="309">
        <v>45978</v>
      </c>
      <c r="F51" s="247"/>
      <c r="G51" s="247"/>
      <c r="H51" s="247"/>
      <c r="I51" s="247"/>
      <c r="J51" s="247"/>
      <c r="K51" s="247"/>
      <c r="L51" s="247"/>
      <c r="M51" s="247"/>
      <c r="N51" s="247"/>
      <c r="O51" s="247"/>
      <c r="P51" s="247"/>
      <c r="Q51" s="247"/>
      <c r="R51" s="247"/>
      <c r="S51" s="247"/>
      <c r="T51" s="247"/>
      <c r="U51" s="247"/>
      <c r="V51" s="247"/>
      <c r="W51" s="247"/>
      <c r="X51" s="247"/>
      <c r="Y51" s="247"/>
      <c r="Z51" s="248"/>
    </row>
    <row r="52" spans="1:26">
      <c r="A52" s="249" t="s">
        <v>3132</v>
      </c>
      <c r="B52" s="250" t="s">
        <v>5765</v>
      </c>
      <c r="C52" s="250" t="s">
        <v>2027</v>
      </c>
      <c r="D52" s="250" t="s">
        <v>1307</v>
      </c>
      <c r="E52" s="310">
        <v>45978</v>
      </c>
      <c r="F52" s="247"/>
      <c r="G52" s="247"/>
      <c r="H52" s="247"/>
      <c r="I52" s="247"/>
      <c r="J52" s="247"/>
      <c r="K52" s="247"/>
      <c r="L52" s="247"/>
      <c r="M52" s="247"/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8"/>
    </row>
    <row r="53" spans="1:26">
      <c r="A53" s="245" t="s">
        <v>3368</v>
      </c>
      <c r="B53" s="246" t="s">
        <v>5772</v>
      </c>
      <c r="C53" s="246" t="s">
        <v>2027</v>
      </c>
      <c r="D53" s="246" t="s">
        <v>1123</v>
      </c>
      <c r="E53" s="309">
        <v>45978</v>
      </c>
      <c r="F53" s="247"/>
      <c r="G53" s="247"/>
      <c r="H53" s="247"/>
      <c r="I53" s="247"/>
      <c r="J53" s="247"/>
      <c r="K53" s="247"/>
      <c r="L53" s="247"/>
      <c r="M53" s="247"/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8"/>
    </row>
    <row r="54" spans="1:26">
      <c r="A54" s="249" t="s">
        <v>3288</v>
      </c>
      <c r="B54" s="250" t="s">
        <v>5765</v>
      </c>
      <c r="C54" s="250" t="s">
        <v>2027</v>
      </c>
      <c r="D54" s="250" t="s">
        <v>1109</v>
      </c>
      <c r="E54" s="310">
        <v>45978</v>
      </c>
      <c r="F54" s="247"/>
      <c r="G54" s="247"/>
      <c r="H54" s="247"/>
      <c r="I54" s="247"/>
      <c r="J54" s="247"/>
      <c r="K54" s="247"/>
      <c r="L54" s="247"/>
      <c r="M54" s="247"/>
      <c r="N54" s="247"/>
      <c r="O54" s="247"/>
      <c r="P54" s="247"/>
      <c r="Q54" s="247"/>
      <c r="R54" s="247"/>
      <c r="S54" s="247"/>
      <c r="T54" s="247"/>
      <c r="U54" s="247"/>
      <c r="V54" s="247"/>
      <c r="W54" s="247"/>
      <c r="X54" s="247"/>
      <c r="Y54" s="247"/>
      <c r="Z54" s="248"/>
    </row>
    <row r="55" spans="1:26">
      <c r="A55" s="245" t="s">
        <v>3590</v>
      </c>
      <c r="B55" s="246" t="s">
        <v>5766</v>
      </c>
      <c r="C55" s="246" t="s">
        <v>2027</v>
      </c>
      <c r="D55" s="246" t="s">
        <v>5778</v>
      </c>
      <c r="E55" s="309">
        <v>45978</v>
      </c>
      <c r="F55" s="247"/>
      <c r="G55" s="247"/>
      <c r="H55" s="247"/>
      <c r="I55" s="247"/>
      <c r="J55" s="247"/>
      <c r="K55" s="247"/>
      <c r="L55" s="247"/>
      <c r="M55" s="247"/>
      <c r="N55" s="247"/>
      <c r="O55" s="247"/>
      <c r="P55" s="247"/>
      <c r="Q55" s="247"/>
      <c r="R55" s="247"/>
      <c r="S55" s="247"/>
      <c r="T55" s="247"/>
      <c r="U55" s="247"/>
      <c r="V55" s="247"/>
      <c r="W55" s="247"/>
      <c r="X55" s="247"/>
      <c r="Y55" s="247"/>
      <c r="Z55" s="248"/>
    </row>
    <row r="56" spans="1:26">
      <c r="A56" s="249" t="s">
        <v>3732</v>
      </c>
      <c r="B56" s="250" t="s">
        <v>5765</v>
      </c>
      <c r="C56" s="250" t="s">
        <v>2027</v>
      </c>
      <c r="D56" s="250" t="s">
        <v>911</v>
      </c>
      <c r="E56" s="310">
        <v>45978</v>
      </c>
      <c r="F56" s="247"/>
      <c r="G56" s="247"/>
      <c r="H56" s="247"/>
      <c r="I56" s="247"/>
      <c r="J56" s="247"/>
      <c r="K56" s="247"/>
      <c r="L56" s="247"/>
      <c r="M56" s="247"/>
      <c r="N56" s="247"/>
      <c r="O56" s="247"/>
      <c r="P56" s="247"/>
      <c r="Q56" s="247"/>
      <c r="R56" s="247"/>
      <c r="S56" s="247"/>
      <c r="T56" s="247"/>
      <c r="U56" s="247"/>
      <c r="V56" s="247"/>
      <c r="W56" s="247"/>
      <c r="X56" s="247"/>
      <c r="Y56" s="247"/>
      <c r="Z56" s="248"/>
    </row>
    <row r="57" spans="1:26">
      <c r="A57" s="245" t="s">
        <v>909</v>
      </c>
      <c r="B57" s="246" t="s">
        <v>5765</v>
      </c>
      <c r="C57" s="246" t="s">
        <v>2027</v>
      </c>
      <c r="D57" s="246" t="s">
        <v>911</v>
      </c>
      <c r="E57" s="309">
        <v>45978</v>
      </c>
      <c r="F57" s="247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47"/>
      <c r="S57" s="247"/>
      <c r="T57" s="247"/>
      <c r="U57" s="247"/>
      <c r="V57" s="247"/>
      <c r="W57" s="247"/>
      <c r="X57" s="247"/>
      <c r="Y57" s="247"/>
      <c r="Z57" s="248"/>
    </row>
    <row r="58" spans="1:26">
      <c r="A58" s="249" t="s">
        <v>2704</v>
      </c>
      <c r="B58" s="250" t="s">
        <v>5765</v>
      </c>
      <c r="C58" s="250" t="s">
        <v>2027</v>
      </c>
      <c r="D58" s="250" t="s">
        <v>2697</v>
      </c>
      <c r="E58" s="310">
        <v>45978</v>
      </c>
      <c r="F58" s="247"/>
      <c r="G58" s="247"/>
      <c r="H58" s="247"/>
      <c r="I58" s="247"/>
      <c r="J58" s="247"/>
      <c r="K58" s="247"/>
      <c r="L58" s="247"/>
      <c r="M58" s="247"/>
      <c r="N58" s="247"/>
      <c r="O58" s="247"/>
      <c r="P58" s="247"/>
      <c r="Q58" s="247"/>
      <c r="R58" s="247"/>
      <c r="S58" s="247"/>
      <c r="T58" s="247"/>
      <c r="U58" s="247"/>
      <c r="V58" s="247"/>
      <c r="W58" s="247"/>
      <c r="X58" s="247"/>
      <c r="Y58" s="247"/>
      <c r="Z58" s="248"/>
    </row>
    <row r="59" spans="1:26">
      <c r="A59" s="249" t="s">
        <v>2580</v>
      </c>
      <c r="B59" s="250" t="s">
        <v>5766</v>
      </c>
      <c r="C59" s="250" t="s">
        <v>2027</v>
      </c>
      <c r="D59" s="250" t="s">
        <v>797</v>
      </c>
      <c r="E59" s="310">
        <v>45978</v>
      </c>
      <c r="F59" s="247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47"/>
      <c r="S59" s="247"/>
      <c r="T59" s="247"/>
      <c r="U59" s="247"/>
      <c r="V59" s="247"/>
      <c r="W59" s="247"/>
      <c r="X59" s="247"/>
      <c r="Y59" s="247"/>
      <c r="Z59" s="248"/>
    </row>
    <row r="60" spans="1:26">
      <c r="A60" s="245" t="s">
        <v>3379</v>
      </c>
      <c r="B60" s="246" t="s">
        <v>5782</v>
      </c>
      <c r="C60" s="246" t="s">
        <v>2027</v>
      </c>
      <c r="D60" s="246" t="s">
        <v>1123</v>
      </c>
      <c r="E60" s="309">
        <v>45978</v>
      </c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8"/>
    </row>
    <row r="61" spans="1:26">
      <c r="A61" s="249" t="s">
        <v>2662</v>
      </c>
      <c r="B61" s="250" t="s">
        <v>5767</v>
      </c>
      <c r="C61" s="250" t="s">
        <v>2027</v>
      </c>
      <c r="D61" s="250" t="s">
        <v>945</v>
      </c>
      <c r="E61" s="310">
        <v>45978</v>
      </c>
      <c r="F61" s="247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47"/>
      <c r="S61" s="247"/>
      <c r="T61" s="247"/>
      <c r="U61" s="247"/>
      <c r="V61" s="247"/>
      <c r="W61" s="247"/>
      <c r="X61" s="247"/>
      <c r="Y61" s="247"/>
      <c r="Z61" s="248"/>
    </row>
    <row r="62" spans="1:26">
      <c r="A62" s="245" t="s">
        <v>3298</v>
      </c>
      <c r="B62" s="246" t="s">
        <v>5764</v>
      </c>
      <c r="C62" s="246" t="s">
        <v>2027</v>
      </c>
      <c r="D62" s="246" t="s">
        <v>3291</v>
      </c>
      <c r="E62" s="309">
        <v>45978</v>
      </c>
      <c r="F62" s="247"/>
      <c r="G62" s="247"/>
      <c r="H62" s="247"/>
      <c r="I62" s="247"/>
      <c r="J62" s="247"/>
      <c r="K62" s="247"/>
      <c r="L62" s="247"/>
      <c r="M62" s="247"/>
      <c r="N62" s="247"/>
      <c r="O62" s="247"/>
      <c r="P62" s="247"/>
      <c r="Q62" s="247"/>
      <c r="R62" s="247"/>
      <c r="S62" s="247"/>
      <c r="T62" s="247"/>
      <c r="U62" s="247"/>
      <c r="V62" s="247"/>
      <c r="W62" s="247"/>
      <c r="X62" s="247"/>
      <c r="Y62" s="247"/>
      <c r="Z62" s="248"/>
    </row>
    <row r="63" spans="1:26">
      <c r="A63" s="249" t="s">
        <v>3745</v>
      </c>
      <c r="B63" s="250" t="s">
        <v>5765</v>
      </c>
      <c r="C63" s="250" t="s">
        <v>2027</v>
      </c>
      <c r="D63" s="250" t="s">
        <v>911</v>
      </c>
      <c r="E63" s="310">
        <v>45978</v>
      </c>
      <c r="F63" s="247"/>
      <c r="G63" s="247"/>
      <c r="H63" s="247"/>
      <c r="I63" s="247"/>
      <c r="J63" s="247"/>
      <c r="K63" s="247"/>
      <c r="L63" s="247"/>
      <c r="M63" s="247"/>
      <c r="N63" s="247"/>
      <c r="O63" s="247"/>
      <c r="P63" s="247"/>
      <c r="Q63" s="247"/>
      <c r="R63" s="247"/>
      <c r="S63" s="247"/>
      <c r="T63" s="247"/>
      <c r="U63" s="247"/>
      <c r="V63" s="247"/>
      <c r="W63" s="247"/>
      <c r="X63" s="247"/>
      <c r="Y63" s="247"/>
      <c r="Z63" s="248"/>
    </row>
    <row r="64" spans="1:26">
      <c r="A64" s="245" t="s">
        <v>3383</v>
      </c>
      <c r="B64" s="246" t="s">
        <v>5772</v>
      </c>
      <c r="C64" s="246" t="s">
        <v>2027</v>
      </c>
      <c r="D64" s="246" t="s">
        <v>1123</v>
      </c>
      <c r="E64" s="309">
        <v>45978</v>
      </c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7"/>
      <c r="Q64" s="247"/>
      <c r="R64" s="247"/>
      <c r="S64" s="247"/>
      <c r="T64" s="247"/>
      <c r="U64" s="247"/>
      <c r="V64" s="247"/>
      <c r="W64" s="247"/>
      <c r="X64" s="247"/>
      <c r="Y64" s="247"/>
      <c r="Z64" s="248"/>
    </row>
    <row r="65" spans="1:26">
      <c r="A65" s="249" t="s">
        <v>2521</v>
      </c>
      <c r="B65" s="250" t="s">
        <v>5777</v>
      </c>
      <c r="C65" s="250" t="s">
        <v>2027</v>
      </c>
      <c r="D65" s="250" t="s">
        <v>736</v>
      </c>
      <c r="E65" s="310">
        <v>45978</v>
      </c>
      <c r="F65" s="247"/>
      <c r="G65" s="247"/>
      <c r="H65" s="247"/>
      <c r="I65" s="247"/>
      <c r="J65" s="247"/>
      <c r="K65" s="247"/>
      <c r="L65" s="247"/>
      <c r="M65" s="247"/>
      <c r="N65" s="247"/>
      <c r="O65" s="247"/>
      <c r="P65" s="247"/>
      <c r="Q65" s="247"/>
      <c r="R65" s="247"/>
      <c r="S65" s="247"/>
      <c r="T65" s="247"/>
      <c r="U65" s="247"/>
      <c r="V65" s="247"/>
      <c r="W65" s="247"/>
      <c r="X65" s="247"/>
      <c r="Y65" s="247"/>
      <c r="Z65" s="248"/>
    </row>
    <row r="66" spans="1:26">
      <c r="A66" s="249" t="s">
        <v>1740</v>
      </c>
      <c r="B66" s="250" t="s">
        <v>5783</v>
      </c>
      <c r="C66" s="250" t="s">
        <v>2027</v>
      </c>
      <c r="D66" s="250" t="s">
        <v>861</v>
      </c>
      <c r="E66" s="310">
        <v>45978</v>
      </c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7"/>
      <c r="Q66" s="247"/>
      <c r="R66" s="247"/>
      <c r="S66" s="247"/>
      <c r="T66" s="247"/>
      <c r="U66" s="247"/>
      <c r="V66" s="247"/>
      <c r="W66" s="247"/>
      <c r="X66" s="247"/>
      <c r="Y66" s="247"/>
      <c r="Z66" s="248"/>
    </row>
    <row r="67" spans="1:26">
      <c r="A67" s="245" t="s">
        <v>3279</v>
      </c>
      <c r="B67" s="246" t="s">
        <v>5768</v>
      </c>
      <c r="C67" s="246" t="s">
        <v>2027</v>
      </c>
      <c r="D67" s="246" t="s">
        <v>1109</v>
      </c>
      <c r="E67" s="309">
        <v>45978</v>
      </c>
      <c r="F67" s="247"/>
      <c r="G67" s="247"/>
      <c r="H67" s="247"/>
      <c r="I67" s="247"/>
      <c r="J67" s="247"/>
      <c r="K67" s="247"/>
      <c r="L67" s="247"/>
      <c r="M67" s="247"/>
      <c r="N67" s="247"/>
      <c r="O67" s="247"/>
      <c r="P67" s="247"/>
      <c r="Q67" s="247"/>
      <c r="R67" s="247"/>
      <c r="S67" s="247"/>
      <c r="T67" s="247"/>
      <c r="U67" s="247"/>
      <c r="V67" s="247"/>
      <c r="W67" s="247"/>
      <c r="X67" s="247"/>
      <c r="Y67" s="247"/>
      <c r="Z67" s="248"/>
    </row>
    <row r="68" spans="1:26">
      <c r="A68" s="249" t="s">
        <v>3282</v>
      </c>
      <c r="B68" s="250" t="s">
        <v>5765</v>
      </c>
      <c r="C68" s="250" t="s">
        <v>2027</v>
      </c>
      <c r="D68" s="250" t="s">
        <v>1109</v>
      </c>
      <c r="E68" s="310">
        <v>45978</v>
      </c>
      <c r="F68" s="247"/>
      <c r="G68" s="247"/>
      <c r="H68" s="247"/>
      <c r="I68" s="247"/>
      <c r="J68" s="247"/>
      <c r="K68" s="247"/>
      <c r="L68" s="247"/>
      <c r="M68" s="247"/>
      <c r="N68" s="247"/>
      <c r="O68" s="247"/>
      <c r="P68" s="247"/>
      <c r="Q68" s="247"/>
      <c r="R68" s="247"/>
      <c r="S68" s="247"/>
      <c r="T68" s="247"/>
      <c r="U68" s="247"/>
      <c r="V68" s="247"/>
      <c r="W68" s="247"/>
      <c r="X68" s="247"/>
      <c r="Y68" s="247"/>
      <c r="Z68" s="248"/>
    </row>
    <row r="69" spans="1:26">
      <c r="A69" s="245" t="s">
        <v>980</v>
      </c>
      <c r="B69" s="246" t="s">
        <v>5783</v>
      </c>
      <c r="C69" s="246" t="s">
        <v>2027</v>
      </c>
      <c r="D69" s="246" t="s">
        <v>790</v>
      </c>
      <c r="E69" s="309">
        <v>45978</v>
      </c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7"/>
      <c r="Q69" s="247"/>
      <c r="R69" s="247"/>
      <c r="S69" s="247"/>
      <c r="T69" s="247"/>
      <c r="U69" s="247"/>
      <c r="V69" s="247"/>
      <c r="W69" s="247"/>
      <c r="X69" s="247"/>
      <c r="Y69" s="247"/>
      <c r="Z69" s="248"/>
    </row>
    <row r="70" spans="1:26">
      <c r="A70" s="249" t="s">
        <v>1014</v>
      </c>
      <c r="B70" s="250" t="s">
        <v>5775</v>
      </c>
      <c r="C70" s="250" t="s">
        <v>2027</v>
      </c>
      <c r="D70" s="250" t="s">
        <v>5784</v>
      </c>
      <c r="E70" s="310">
        <v>45978</v>
      </c>
      <c r="F70" s="247"/>
      <c r="G70" s="247"/>
      <c r="H70" s="247"/>
      <c r="I70" s="247"/>
      <c r="J70" s="247"/>
      <c r="K70" s="247"/>
      <c r="L70" s="247"/>
      <c r="M70" s="247"/>
      <c r="N70" s="247"/>
      <c r="O70" s="247"/>
      <c r="P70" s="247"/>
      <c r="Q70" s="247"/>
      <c r="R70" s="247"/>
      <c r="S70" s="247"/>
      <c r="T70" s="247"/>
      <c r="U70" s="247"/>
      <c r="V70" s="247"/>
      <c r="W70" s="247"/>
      <c r="X70" s="247"/>
      <c r="Y70" s="247"/>
      <c r="Z70" s="248"/>
    </row>
    <row r="71" spans="1:26">
      <c r="A71" s="245" t="s">
        <v>1735</v>
      </c>
      <c r="B71" s="246" t="s">
        <v>5774</v>
      </c>
      <c r="C71" s="246" t="s">
        <v>2027</v>
      </c>
      <c r="D71" s="246" t="s">
        <v>736</v>
      </c>
      <c r="E71" s="309">
        <v>45978</v>
      </c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7"/>
      <c r="Q71" s="247"/>
      <c r="R71" s="247"/>
      <c r="S71" s="247"/>
      <c r="T71" s="247"/>
      <c r="U71" s="247"/>
      <c r="V71" s="247"/>
      <c r="W71" s="247"/>
      <c r="X71" s="247"/>
      <c r="Y71" s="247"/>
      <c r="Z71" s="248"/>
    </row>
    <row r="72" spans="1:26">
      <c r="A72" s="249" t="s">
        <v>3373</v>
      </c>
      <c r="B72" s="250" t="s">
        <v>5770</v>
      </c>
      <c r="C72" s="250" t="s">
        <v>2027</v>
      </c>
      <c r="D72" s="250" t="s">
        <v>1123</v>
      </c>
      <c r="E72" s="310">
        <v>45978</v>
      </c>
      <c r="F72" s="247"/>
      <c r="G72" s="247"/>
      <c r="H72" s="247"/>
      <c r="I72" s="247"/>
      <c r="J72" s="247"/>
      <c r="K72" s="247"/>
      <c r="L72" s="247"/>
      <c r="M72" s="247"/>
      <c r="N72" s="247"/>
      <c r="O72" s="247"/>
      <c r="P72" s="247"/>
      <c r="Q72" s="247"/>
      <c r="R72" s="247"/>
      <c r="S72" s="247"/>
      <c r="T72" s="247"/>
      <c r="U72" s="247"/>
      <c r="V72" s="247"/>
      <c r="W72" s="247"/>
      <c r="X72" s="247"/>
      <c r="Y72" s="247"/>
      <c r="Z72" s="248"/>
    </row>
    <row r="73" spans="1:26">
      <c r="A73" s="245" t="s">
        <v>1263</v>
      </c>
      <c r="B73" s="246" t="s">
        <v>5765</v>
      </c>
      <c r="C73" s="246" t="s">
        <v>2027</v>
      </c>
      <c r="D73" s="246" t="s">
        <v>911</v>
      </c>
      <c r="E73" s="309">
        <v>45978</v>
      </c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7"/>
      <c r="Q73" s="247"/>
      <c r="R73" s="247"/>
      <c r="S73" s="247"/>
      <c r="T73" s="247"/>
      <c r="U73" s="247"/>
      <c r="V73" s="247"/>
      <c r="W73" s="247"/>
      <c r="X73" s="247"/>
      <c r="Y73" s="247"/>
      <c r="Z73" s="248"/>
    </row>
    <row r="74" spans="1:26">
      <c r="A74" s="249" t="s">
        <v>892</v>
      </c>
      <c r="B74" s="250" t="s">
        <v>5770</v>
      </c>
      <c r="C74" s="250" t="s">
        <v>2027</v>
      </c>
      <c r="D74" s="250" t="s">
        <v>894</v>
      </c>
      <c r="E74" s="310">
        <v>45978</v>
      </c>
      <c r="F74" s="247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47"/>
      <c r="S74" s="247"/>
      <c r="T74" s="247"/>
      <c r="U74" s="247"/>
      <c r="V74" s="247"/>
      <c r="W74" s="247"/>
      <c r="X74" s="247"/>
      <c r="Y74" s="247"/>
      <c r="Z74" s="248"/>
    </row>
    <row r="75" spans="1:26">
      <c r="A75" s="245" t="s">
        <v>3361</v>
      </c>
      <c r="B75" s="246" t="s">
        <v>5772</v>
      </c>
      <c r="C75" s="246" t="s">
        <v>2027</v>
      </c>
      <c r="D75" s="246" t="s">
        <v>1123</v>
      </c>
      <c r="E75" s="309">
        <v>45978</v>
      </c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7"/>
      <c r="Q75" s="247"/>
      <c r="R75" s="247"/>
      <c r="S75" s="247"/>
      <c r="T75" s="247"/>
      <c r="U75" s="247"/>
      <c r="V75" s="247"/>
      <c r="W75" s="247"/>
      <c r="X75" s="247"/>
      <c r="Y75" s="247"/>
      <c r="Z75" s="248"/>
    </row>
    <row r="76" spans="1:26">
      <c r="A76" s="249" t="s">
        <v>2924</v>
      </c>
      <c r="B76" s="250" t="s">
        <v>5781</v>
      </c>
      <c r="C76" s="250" t="s">
        <v>2027</v>
      </c>
      <c r="D76" s="250" t="s">
        <v>772</v>
      </c>
      <c r="E76" s="310">
        <v>45978</v>
      </c>
      <c r="F76" s="247"/>
      <c r="G76" s="247"/>
      <c r="H76" s="247"/>
      <c r="I76" s="247"/>
      <c r="J76" s="247"/>
      <c r="K76" s="247"/>
      <c r="L76" s="247"/>
      <c r="M76" s="247"/>
      <c r="N76" s="247"/>
      <c r="O76" s="247"/>
      <c r="P76" s="247"/>
      <c r="Q76" s="247"/>
      <c r="R76" s="247"/>
      <c r="S76" s="247"/>
      <c r="T76" s="247"/>
      <c r="U76" s="247"/>
      <c r="V76" s="247"/>
      <c r="W76" s="247"/>
      <c r="X76" s="247"/>
      <c r="Y76" s="247"/>
      <c r="Z76" s="248"/>
    </row>
    <row r="77" spans="1:26">
      <c r="A77" s="245" t="s">
        <v>1301</v>
      </c>
      <c r="B77" s="246" t="s">
        <v>5765</v>
      </c>
      <c r="C77" s="246" t="s">
        <v>2027</v>
      </c>
      <c r="D77" s="246" t="s">
        <v>911</v>
      </c>
      <c r="E77" s="309">
        <v>45978</v>
      </c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7"/>
      <c r="Q77" s="247"/>
      <c r="R77" s="247"/>
      <c r="S77" s="247"/>
      <c r="T77" s="247"/>
      <c r="U77" s="247"/>
      <c r="V77" s="247"/>
      <c r="W77" s="247"/>
      <c r="X77" s="247"/>
      <c r="Y77" s="247"/>
      <c r="Z77" s="248"/>
    </row>
    <row r="78" spans="1:26">
      <c r="A78" s="249" t="s">
        <v>3285</v>
      </c>
      <c r="B78" s="250" t="s">
        <v>5765</v>
      </c>
      <c r="C78" s="250" t="s">
        <v>2027</v>
      </c>
      <c r="D78" s="250" t="s">
        <v>1109</v>
      </c>
      <c r="E78" s="310">
        <v>45978</v>
      </c>
      <c r="F78" s="247"/>
      <c r="G78" s="247"/>
      <c r="H78" s="247"/>
      <c r="I78" s="247"/>
      <c r="J78" s="247"/>
      <c r="K78" s="247"/>
      <c r="L78" s="247"/>
      <c r="M78" s="247"/>
      <c r="N78" s="247"/>
      <c r="O78" s="247"/>
      <c r="P78" s="247"/>
      <c r="Q78" s="247"/>
      <c r="R78" s="247"/>
      <c r="S78" s="247"/>
      <c r="T78" s="247"/>
      <c r="U78" s="247"/>
      <c r="V78" s="247"/>
      <c r="W78" s="247"/>
      <c r="X78" s="247"/>
      <c r="Y78" s="247"/>
      <c r="Z78" s="248"/>
    </row>
    <row r="79" spans="1:26">
      <c r="A79" s="245" t="s">
        <v>2845</v>
      </c>
      <c r="B79" s="246" t="s">
        <v>5764</v>
      </c>
      <c r="C79" s="246" t="s">
        <v>2027</v>
      </c>
      <c r="D79" s="246" t="s">
        <v>783</v>
      </c>
      <c r="E79" s="309">
        <v>45978</v>
      </c>
      <c r="F79" s="247"/>
      <c r="G79" s="247"/>
      <c r="H79" s="247"/>
      <c r="I79" s="247"/>
      <c r="J79" s="247"/>
      <c r="K79" s="247"/>
      <c r="L79" s="247"/>
      <c r="M79" s="247"/>
      <c r="N79" s="247"/>
      <c r="O79" s="247"/>
      <c r="P79" s="247"/>
      <c r="Q79" s="247"/>
      <c r="R79" s="247"/>
      <c r="S79" s="247"/>
      <c r="T79" s="247"/>
      <c r="U79" s="247"/>
      <c r="V79" s="247"/>
      <c r="W79" s="247"/>
      <c r="X79" s="247"/>
      <c r="Y79" s="247"/>
      <c r="Z79" s="248"/>
    </row>
    <row r="80" spans="1:26">
      <c r="A80" s="249" t="s">
        <v>2495</v>
      </c>
      <c r="B80" s="250" t="s">
        <v>5765</v>
      </c>
      <c r="C80" s="250" t="s">
        <v>2027</v>
      </c>
      <c r="D80" s="250" t="s">
        <v>947</v>
      </c>
      <c r="E80" s="310">
        <v>45978</v>
      </c>
      <c r="F80" s="247"/>
      <c r="G80" s="247"/>
      <c r="H80" s="247"/>
      <c r="I80" s="247"/>
      <c r="J80" s="247"/>
      <c r="K80" s="247"/>
      <c r="L80" s="247"/>
      <c r="M80" s="247"/>
      <c r="N80" s="247"/>
      <c r="O80" s="247"/>
      <c r="P80" s="247"/>
      <c r="Q80" s="247"/>
      <c r="R80" s="247"/>
      <c r="S80" s="247"/>
      <c r="T80" s="247"/>
      <c r="U80" s="247"/>
      <c r="V80" s="247"/>
      <c r="W80" s="247"/>
      <c r="X80" s="247"/>
      <c r="Y80" s="247"/>
      <c r="Z80" s="248"/>
    </row>
    <row r="81" spans="1:26">
      <c r="A81" s="245" t="s">
        <v>2621</v>
      </c>
      <c r="B81" s="246" t="s">
        <v>5766</v>
      </c>
      <c r="C81" s="246" t="s">
        <v>2027</v>
      </c>
      <c r="D81" s="246" t="s">
        <v>797</v>
      </c>
      <c r="E81" s="309">
        <v>45978</v>
      </c>
      <c r="F81" s="247"/>
      <c r="G81" s="247"/>
      <c r="H81" s="247"/>
      <c r="I81" s="247"/>
      <c r="J81" s="247"/>
      <c r="K81" s="247"/>
      <c r="L81" s="247"/>
      <c r="M81" s="247"/>
      <c r="N81" s="247"/>
      <c r="O81" s="247"/>
      <c r="P81" s="247"/>
      <c r="Q81" s="247"/>
      <c r="R81" s="247"/>
      <c r="S81" s="247"/>
      <c r="T81" s="247"/>
      <c r="U81" s="247"/>
      <c r="V81" s="247"/>
      <c r="W81" s="247"/>
      <c r="X81" s="247"/>
      <c r="Y81" s="247"/>
      <c r="Z81" s="248"/>
    </row>
    <row r="82" spans="1:26">
      <c r="A82" s="249" t="s">
        <v>1489</v>
      </c>
      <c r="B82" s="250" t="s">
        <v>5774</v>
      </c>
      <c r="C82" s="250" t="s">
        <v>2027</v>
      </c>
      <c r="D82" s="250" t="s">
        <v>971</v>
      </c>
      <c r="E82" s="310">
        <v>45978</v>
      </c>
      <c r="F82" s="247"/>
      <c r="G82" s="247"/>
      <c r="H82" s="247"/>
      <c r="I82" s="247"/>
      <c r="J82" s="247"/>
      <c r="K82" s="247"/>
      <c r="L82" s="247"/>
      <c r="M82" s="247"/>
      <c r="N82" s="247"/>
      <c r="O82" s="247"/>
      <c r="P82" s="247"/>
      <c r="Q82" s="247"/>
      <c r="R82" s="247"/>
      <c r="S82" s="247"/>
      <c r="T82" s="247"/>
      <c r="U82" s="247"/>
      <c r="V82" s="247"/>
      <c r="W82" s="247"/>
      <c r="X82" s="247"/>
      <c r="Y82" s="247"/>
      <c r="Z82" s="248"/>
    </row>
    <row r="83" spans="1:26">
      <c r="A83" s="245" t="s">
        <v>2555</v>
      </c>
      <c r="B83" s="246" t="s">
        <v>5777</v>
      </c>
      <c r="C83" s="246" t="s">
        <v>2027</v>
      </c>
      <c r="D83" s="246" t="s">
        <v>736</v>
      </c>
      <c r="E83" s="309">
        <v>45978</v>
      </c>
      <c r="F83" s="247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47"/>
      <c r="S83" s="247"/>
      <c r="T83" s="247"/>
      <c r="U83" s="247"/>
      <c r="V83" s="247"/>
      <c r="W83" s="247"/>
      <c r="X83" s="247"/>
      <c r="Y83" s="247"/>
      <c r="Z83" s="248"/>
    </row>
    <row r="84" spans="1:26">
      <c r="A84" s="249" t="s">
        <v>3316</v>
      </c>
      <c r="B84" s="250" t="s">
        <v>5774</v>
      </c>
      <c r="C84" s="250" t="s">
        <v>2027</v>
      </c>
      <c r="D84" s="250" t="s">
        <v>5785</v>
      </c>
      <c r="E84" s="310">
        <v>45978</v>
      </c>
      <c r="F84" s="247"/>
      <c r="G84" s="247"/>
      <c r="H84" s="247"/>
      <c r="I84" s="247"/>
      <c r="J84" s="247"/>
      <c r="K84" s="247"/>
      <c r="L84" s="247"/>
      <c r="M84" s="247"/>
      <c r="N84" s="247"/>
      <c r="O84" s="247"/>
      <c r="P84" s="247"/>
      <c r="Q84" s="247"/>
      <c r="R84" s="247"/>
      <c r="S84" s="247"/>
      <c r="T84" s="247"/>
      <c r="U84" s="247"/>
      <c r="V84" s="247"/>
      <c r="W84" s="247"/>
      <c r="X84" s="247"/>
      <c r="Y84" s="247"/>
      <c r="Z84" s="248"/>
    </row>
    <row r="85" spans="1:26">
      <c r="A85" s="245" t="s">
        <v>2750</v>
      </c>
      <c r="B85" s="246" t="s">
        <v>5765</v>
      </c>
      <c r="C85" s="246" t="s">
        <v>2027</v>
      </c>
      <c r="D85" s="246" t="s">
        <v>790</v>
      </c>
      <c r="E85" s="309">
        <v>45978</v>
      </c>
      <c r="F85" s="247"/>
      <c r="G85" s="247"/>
      <c r="H85" s="247"/>
      <c r="I85" s="247"/>
      <c r="J85" s="247"/>
      <c r="K85" s="247"/>
      <c r="L85" s="247"/>
      <c r="M85" s="247"/>
      <c r="N85" s="247"/>
      <c r="O85" s="247"/>
      <c r="P85" s="247"/>
      <c r="Q85" s="247"/>
      <c r="R85" s="247"/>
      <c r="S85" s="247"/>
      <c r="T85" s="247"/>
      <c r="U85" s="247"/>
      <c r="V85" s="247"/>
      <c r="W85" s="247"/>
      <c r="X85" s="247"/>
      <c r="Y85" s="247"/>
      <c r="Z85" s="248"/>
    </row>
    <row r="86" spans="1:26">
      <c r="A86" s="249" t="s">
        <v>871</v>
      </c>
      <c r="B86" s="250" t="s">
        <v>5765</v>
      </c>
      <c r="C86" s="250" t="s">
        <v>2027</v>
      </c>
      <c r="D86" s="250" t="s">
        <v>1307</v>
      </c>
      <c r="E86" s="310">
        <v>45978</v>
      </c>
      <c r="F86" s="247"/>
      <c r="G86" s="247"/>
      <c r="H86" s="247"/>
      <c r="I86" s="247"/>
      <c r="J86" s="247"/>
      <c r="K86" s="247"/>
      <c r="L86" s="247"/>
      <c r="M86" s="247"/>
      <c r="N86" s="247"/>
      <c r="O86" s="247"/>
      <c r="P86" s="247"/>
      <c r="Q86" s="247"/>
      <c r="R86" s="247"/>
      <c r="S86" s="247"/>
      <c r="T86" s="247"/>
      <c r="U86" s="247"/>
      <c r="V86" s="247"/>
      <c r="W86" s="247"/>
      <c r="X86" s="247"/>
      <c r="Y86" s="247"/>
      <c r="Z86" s="248"/>
    </row>
    <row r="87" spans="1:26">
      <c r="A87" s="245" t="s">
        <v>1576</v>
      </c>
      <c r="B87" s="246" t="s">
        <v>5770</v>
      </c>
      <c r="C87" s="246" t="s">
        <v>2027</v>
      </c>
      <c r="D87" s="246" t="s">
        <v>1123</v>
      </c>
      <c r="E87" s="309">
        <v>45978</v>
      </c>
      <c r="F87" s="247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47"/>
      <c r="S87" s="247"/>
      <c r="T87" s="247"/>
      <c r="U87" s="247"/>
      <c r="V87" s="247"/>
      <c r="W87" s="247"/>
      <c r="X87" s="247"/>
      <c r="Y87" s="247"/>
      <c r="Z87" s="248"/>
    </row>
    <row r="88" spans="1:26">
      <c r="A88" s="249" t="s">
        <v>1567</v>
      </c>
      <c r="B88" s="250" t="s">
        <v>5765</v>
      </c>
      <c r="C88" s="250" t="s">
        <v>2027</v>
      </c>
      <c r="D88" s="250" t="s">
        <v>890</v>
      </c>
      <c r="E88" s="310">
        <v>45978</v>
      </c>
      <c r="F88" s="247"/>
      <c r="G88" s="247"/>
      <c r="H88" s="247"/>
      <c r="I88" s="247"/>
      <c r="J88" s="247"/>
      <c r="K88" s="247"/>
      <c r="L88" s="247"/>
      <c r="M88" s="247"/>
      <c r="N88" s="247"/>
      <c r="O88" s="247"/>
      <c r="P88" s="247"/>
      <c r="Q88" s="247"/>
      <c r="R88" s="247"/>
      <c r="S88" s="247"/>
      <c r="T88" s="247"/>
      <c r="U88" s="247"/>
      <c r="V88" s="247"/>
      <c r="W88" s="247"/>
      <c r="X88" s="247"/>
      <c r="Y88" s="247"/>
      <c r="Z88" s="248"/>
    </row>
    <row r="89" spans="1:26">
      <c r="A89" s="245" t="s">
        <v>2984</v>
      </c>
      <c r="B89" s="246" t="s">
        <v>5779</v>
      </c>
      <c r="C89" s="246" t="s">
        <v>2027</v>
      </c>
      <c r="D89" s="246" t="s">
        <v>1089</v>
      </c>
      <c r="E89" s="309">
        <v>45978</v>
      </c>
      <c r="F89" s="247"/>
      <c r="G89" s="247"/>
      <c r="H89" s="247"/>
      <c r="I89" s="247"/>
      <c r="J89" s="247"/>
      <c r="K89" s="247"/>
      <c r="L89" s="247"/>
      <c r="M89" s="247"/>
      <c r="N89" s="247"/>
      <c r="O89" s="247"/>
      <c r="P89" s="247"/>
      <c r="Q89" s="247"/>
      <c r="R89" s="247"/>
      <c r="S89" s="247"/>
      <c r="T89" s="247"/>
      <c r="U89" s="247"/>
      <c r="V89" s="247"/>
      <c r="W89" s="247"/>
      <c r="X89" s="247"/>
      <c r="Y89" s="247"/>
      <c r="Z89" s="248"/>
    </row>
    <row r="90" spans="1:26">
      <c r="A90" s="245" t="s">
        <v>1536</v>
      </c>
      <c r="B90" s="246" t="s">
        <v>5765</v>
      </c>
      <c r="C90" s="246" t="s">
        <v>2027</v>
      </c>
      <c r="D90" s="246" t="s">
        <v>911</v>
      </c>
      <c r="E90" s="309">
        <v>45978</v>
      </c>
      <c r="F90" s="247"/>
      <c r="G90" s="247"/>
      <c r="H90" s="247"/>
      <c r="I90" s="247"/>
      <c r="J90" s="247"/>
      <c r="K90" s="247"/>
      <c r="L90" s="247"/>
      <c r="M90" s="247"/>
      <c r="N90" s="247"/>
      <c r="O90" s="247"/>
      <c r="P90" s="247"/>
      <c r="Q90" s="247"/>
      <c r="R90" s="247"/>
      <c r="S90" s="247"/>
      <c r="T90" s="247"/>
      <c r="U90" s="247"/>
      <c r="V90" s="247"/>
      <c r="W90" s="247"/>
      <c r="X90" s="247"/>
      <c r="Y90" s="247"/>
      <c r="Z90" s="248"/>
    </row>
    <row r="91" spans="1:26">
      <c r="A91" s="249" t="s">
        <v>2885</v>
      </c>
      <c r="B91" s="250" t="s">
        <v>5765</v>
      </c>
      <c r="C91" s="250" t="s">
        <v>2027</v>
      </c>
      <c r="D91" s="250" t="s">
        <v>775</v>
      </c>
      <c r="E91" s="310">
        <v>45978</v>
      </c>
      <c r="F91" s="247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47"/>
      <c r="S91" s="247"/>
      <c r="T91" s="247"/>
      <c r="U91" s="247"/>
      <c r="V91" s="247"/>
      <c r="W91" s="247"/>
      <c r="X91" s="247"/>
      <c r="Y91" s="247"/>
      <c r="Z91" s="248"/>
    </row>
    <row r="92" spans="1:26">
      <c r="A92" s="245" t="s">
        <v>1277</v>
      </c>
      <c r="B92" s="246" t="s">
        <v>5772</v>
      </c>
      <c r="C92" s="246" t="s">
        <v>2027</v>
      </c>
      <c r="D92" s="246" t="s">
        <v>1123</v>
      </c>
      <c r="E92" s="309">
        <v>45978</v>
      </c>
      <c r="F92" s="247"/>
      <c r="G92" s="247"/>
      <c r="H92" s="247"/>
      <c r="I92" s="247"/>
      <c r="J92" s="247"/>
      <c r="K92" s="247"/>
      <c r="L92" s="247"/>
      <c r="M92" s="247"/>
      <c r="N92" s="247"/>
      <c r="O92" s="247"/>
      <c r="P92" s="247"/>
      <c r="Q92" s="247"/>
      <c r="R92" s="247"/>
      <c r="S92" s="247"/>
      <c r="T92" s="247"/>
      <c r="U92" s="247"/>
      <c r="V92" s="247"/>
      <c r="W92" s="247"/>
      <c r="X92" s="247"/>
      <c r="Y92" s="247"/>
      <c r="Z92" s="248"/>
    </row>
    <row r="93" spans="1:26">
      <c r="A93" s="249" t="s">
        <v>1238</v>
      </c>
      <c r="B93" s="250" t="s">
        <v>5766</v>
      </c>
      <c r="C93" s="250" t="s">
        <v>2027</v>
      </c>
      <c r="D93" s="250" t="s">
        <v>816</v>
      </c>
      <c r="E93" s="310">
        <v>45978</v>
      </c>
      <c r="F93" s="247"/>
      <c r="G93" s="247"/>
      <c r="H93" s="247"/>
      <c r="I93" s="247"/>
      <c r="J93" s="247"/>
      <c r="K93" s="247"/>
      <c r="L93" s="247"/>
      <c r="M93" s="247"/>
      <c r="N93" s="247"/>
      <c r="O93" s="247"/>
      <c r="P93" s="247"/>
      <c r="Q93" s="247"/>
      <c r="R93" s="247"/>
      <c r="S93" s="247"/>
      <c r="T93" s="247"/>
      <c r="U93" s="247"/>
      <c r="V93" s="247"/>
      <c r="W93" s="247"/>
      <c r="X93" s="247"/>
      <c r="Y93" s="247"/>
      <c r="Z93" s="248"/>
    </row>
    <row r="94" spans="1:26">
      <c r="A94" s="245" t="s">
        <v>2960</v>
      </c>
      <c r="B94" s="246" t="s">
        <v>5768</v>
      </c>
      <c r="C94" s="246" t="s">
        <v>2027</v>
      </c>
      <c r="D94" s="246" t="s">
        <v>1089</v>
      </c>
      <c r="E94" s="309">
        <v>45978</v>
      </c>
      <c r="F94" s="247"/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47"/>
      <c r="S94" s="247"/>
      <c r="T94" s="247"/>
      <c r="U94" s="247"/>
      <c r="V94" s="247"/>
      <c r="W94" s="247"/>
      <c r="X94" s="247"/>
      <c r="Y94" s="247"/>
      <c r="Z94" s="248"/>
    </row>
    <row r="95" spans="1:26">
      <c r="A95" s="245" t="s">
        <v>3730</v>
      </c>
      <c r="B95" s="246" t="s">
        <v>5774</v>
      </c>
      <c r="C95" s="246" t="s">
        <v>2027</v>
      </c>
      <c r="D95" s="246" t="s">
        <v>911</v>
      </c>
      <c r="E95" s="309">
        <v>45978</v>
      </c>
      <c r="F95" s="247"/>
      <c r="G95" s="247"/>
      <c r="H95" s="247"/>
      <c r="I95" s="247"/>
      <c r="J95" s="247"/>
      <c r="K95" s="247"/>
      <c r="L95" s="247"/>
      <c r="M95" s="247"/>
      <c r="N95" s="247"/>
      <c r="O95" s="247"/>
      <c r="P95" s="247"/>
      <c r="Q95" s="247"/>
      <c r="R95" s="247"/>
      <c r="S95" s="247"/>
      <c r="T95" s="247"/>
      <c r="U95" s="247"/>
      <c r="V95" s="247"/>
      <c r="W95" s="247"/>
      <c r="X95" s="247"/>
      <c r="Y95" s="247"/>
      <c r="Z95" s="248"/>
    </row>
    <row r="96" spans="1:26">
      <c r="A96" s="249" t="s">
        <v>2493</v>
      </c>
      <c r="B96" s="250" t="s">
        <v>5765</v>
      </c>
      <c r="C96" s="250" t="s">
        <v>2027</v>
      </c>
      <c r="D96" s="250" t="s">
        <v>947</v>
      </c>
      <c r="E96" s="310">
        <v>45978</v>
      </c>
      <c r="F96" s="247"/>
      <c r="G96" s="247"/>
      <c r="H96" s="247"/>
      <c r="I96" s="247"/>
      <c r="J96" s="247"/>
      <c r="K96" s="247"/>
      <c r="L96" s="247"/>
      <c r="M96" s="247"/>
      <c r="N96" s="247"/>
      <c r="O96" s="247"/>
      <c r="P96" s="247"/>
      <c r="Q96" s="247"/>
      <c r="R96" s="247"/>
      <c r="S96" s="247"/>
      <c r="T96" s="247"/>
      <c r="U96" s="247"/>
      <c r="V96" s="247"/>
      <c r="W96" s="247"/>
      <c r="X96" s="247"/>
      <c r="Y96" s="247"/>
      <c r="Z96" s="248"/>
    </row>
    <row r="97" spans="1:26">
      <c r="A97" s="245" t="s">
        <v>3352</v>
      </c>
      <c r="B97" s="246" t="s">
        <v>5767</v>
      </c>
      <c r="C97" s="246" t="s">
        <v>2027</v>
      </c>
      <c r="D97" s="246" t="s">
        <v>1123</v>
      </c>
      <c r="E97" s="309">
        <v>45978</v>
      </c>
      <c r="F97" s="247"/>
      <c r="G97" s="247"/>
      <c r="H97" s="247"/>
      <c r="I97" s="247"/>
      <c r="J97" s="247"/>
      <c r="K97" s="247"/>
      <c r="L97" s="247"/>
      <c r="M97" s="247"/>
      <c r="N97" s="247"/>
      <c r="O97" s="247"/>
      <c r="P97" s="247"/>
      <c r="Q97" s="247"/>
      <c r="R97" s="247"/>
      <c r="S97" s="247"/>
      <c r="T97" s="247"/>
      <c r="U97" s="247"/>
      <c r="V97" s="247"/>
      <c r="W97" s="247"/>
      <c r="X97" s="247"/>
      <c r="Y97" s="247"/>
      <c r="Z97" s="248"/>
    </row>
    <row r="98" spans="1:26">
      <c r="A98" s="249" t="s">
        <v>2618</v>
      </c>
      <c r="B98" s="250" t="s">
        <v>5766</v>
      </c>
      <c r="C98" s="250" t="s">
        <v>2027</v>
      </c>
      <c r="D98" s="250" t="s">
        <v>797</v>
      </c>
      <c r="E98" s="310">
        <v>45978</v>
      </c>
      <c r="F98" s="247"/>
      <c r="G98" s="247"/>
      <c r="H98" s="247"/>
      <c r="I98" s="247"/>
      <c r="J98" s="247"/>
      <c r="K98" s="247"/>
      <c r="L98" s="247"/>
      <c r="M98" s="247"/>
      <c r="N98" s="247"/>
      <c r="O98" s="247"/>
      <c r="P98" s="247"/>
      <c r="Q98" s="247"/>
      <c r="R98" s="247"/>
      <c r="S98" s="247"/>
      <c r="T98" s="247"/>
      <c r="U98" s="247"/>
      <c r="V98" s="247"/>
      <c r="W98" s="247"/>
      <c r="X98" s="247"/>
      <c r="Y98" s="247"/>
      <c r="Z98" s="248"/>
    </row>
    <row r="99" spans="1:26">
      <c r="A99" s="245" t="s">
        <v>3602</v>
      </c>
      <c r="B99" s="246" t="s">
        <v>5777</v>
      </c>
      <c r="C99" s="246" t="s">
        <v>2027</v>
      </c>
      <c r="D99" s="246" t="s">
        <v>1125</v>
      </c>
      <c r="E99" s="309">
        <v>45978</v>
      </c>
      <c r="F99" s="247"/>
      <c r="G99" s="247"/>
      <c r="H99" s="247"/>
      <c r="I99" s="247"/>
      <c r="J99" s="247"/>
      <c r="K99" s="247"/>
      <c r="L99" s="247"/>
      <c r="M99" s="247"/>
      <c r="N99" s="247"/>
      <c r="O99" s="247"/>
      <c r="P99" s="247"/>
      <c r="Q99" s="247"/>
      <c r="R99" s="247"/>
      <c r="S99" s="247"/>
      <c r="T99" s="247"/>
      <c r="U99" s="247"/>
      <c r="V99" s="247"/>
      <c r="W99" s="247"/>
      <c r="X99" s="247"/>
      <c r="Y99" s="247"/>
      <c r="Z99" s="248"/>
    </row>
    <row r="100" spans="1:26">
      <c r="A100" s="249" t="s">
        <v>2809</v>
      </c>
      <c r="B100" s="250" t="s">
        <v>5780</v>
      </c>
      <c r="C100" s="250" t="s">
        <v>2027</v>
      </c>
      <c r="D100" s="250" t="s">
        <v>1445</v>
      </c>
      <c r="E100" s="310">
        <v>45978</v>
      </c>
      <c r="F100" s="247"/>
      <c r="G100" s="247"/>
      <c r="H100" s="247"/>
      <c r="I100" s="247"/>
      <c r="J100" s="247"/>
      <c r="K100" s="247"/>
      <c r="L100" s="247"/>
      <c r="M100" s="247"/>
      <c r="N100" s="247"/>
      <c r="O100" s="247"/>
      <c r="P100" s="247"/>
      <c r="Q100" s="247"/>
      <c r="R100" s="247"/>
      <c r="S100" s="247"/>
      <c r="T100" s="247"/>
      <c r="U100" s="247"/>
      <c r="V100" s="247"/>
      <c r="W100" s="247"/>
      <c r="X100" s="247"/>
      <c r="Y100" s="247"/>
      <c r="Z100" s="248"/>
    </row>
    <row r="101" spans="1:26">
      <c r="A101" s="245" t="s">
        <v>1068</v>
      </c>
      <c r="B101" s="246" t="s">
        <v>5781</v>
      </c>
      <c r="C101" s="246" t="s">
        <v>2027</v>
      </c>
      <c r="D101" s="246" t="s">
        <v>890</v>
      </c>
      <c r="E101" s="309">
        <v>45978</v>
      </c>
      <c r="F101" s="247"/>
      <c r="G101" s="247"/>
      <c r="H101" s="247"/>
      <c r="I101" s="247"/>
      <c r="J101" s="247"/>
      <c r="K101" s="247"/>
      <c r="L101" s="247"/>
      <c r="M101" s="247"/>
      <c r="N101" s="247"/>
      <c r="O101" s="247"/>
      <c r="P101" s="247"/>
      <c r="Q101" s="247"/>
      <c r="R101" s="247"/>
      <c r="S101" s="247"/>
      <c r="T101" s="247"/>
      <c r="U101" s="247"/>
      <c r="V101" s="247"/>
      <c r="W101" s="247"/>
      <c r="X101" s="247"/>
      <c r="Y101" s="247"/>
      <c r="Z101" s="248"/>
    </row>
    <row r="102" spans="1:26">
      <c r="A102" s="249" t="s">
        <v>1325</v>
      </c>
      <c r="B102" s="250" t="s">
        <v>5768</v>
      </c>
      <c r="C102" s="250" t="s">
        <v>2027</v>
      </c>
      <c r="D102" s="250" t="s">
        <v>1007</v>
      </c>
      <c r="E102" s="310">
        <v>45978</v>
      </c>
      <c r="F102" s="247"/>
      <c r="G102" s="247"/>
      <c r="H102" s="247"/>
      <c r="I102" s="247"/>
      <c r="J102" s="247"/>
      <c r="K102" s="247"/>
      <c r="L102" s="247"/>
      <c r="M102" s="247"/>
      <c r="N102" s="247"/>
      <c r="O102" s="247"/>
      <c r="P102" s="247"/>
      <c r="Q102" s="247"/>
      <c r="R102" s="247"/>
      <c r="S102" s="247"/>
      <c r="T102" s="247"/>
      <c r="U102" s="247"/>
      <c r="V102" s="247"/>
      <c r="W102" s="247"/>
      <c r="X102" s="247"/>
      <c r="Y102" s="247"/>
      <c r="Z102" s="248"/>
    </row>
    <row r="103" spans="1:26">
      <c r="A103" s="245" t="s">
        <v>3576</v>
      </c>
      <c r="B103" s="246" t="s">
        <v>5765</v>
      </c>
      <c r="C103" s="246" t="s">
        <v>2027</v>
      </c>
      <c r="D103" s="246" t="s">
        <v>1125</v>
      </c>
      <c r="E103" s="309">
        <v>45978</v>
      </c>
      <c r="F103" s="247"/>
      <c r="G103" s="247"/>
      <c r="H103" s="247"/>
      <c r="I103" s="247"/>
      <c r="J103" s="247"/>
      <c r="K103" s="247"/>
      <c r="L103" s="247"/>
      <c r="M103" s="247"/>
      <c r="N103" s="247"/>
      <c r="O103" s="247"/>
      <c r="P103" s="247"/>
      <c r="Q103" s="247"/>
      <c r="R103" s="247"/>
      <c r="S103" s="247"/>
      <c r="T103" s="247"/>
      <c r="U103" s="247"/>
      <c r="V103" s="247"/>
      <c r="W103" s="247"/>
      <c r="X103" s="247"/>
      <c r="Y103" s="247"/>
      <c r="Z103" s="248"/>
    </row>
    <row r="104" spans="1:26">
      <c r="A104" s="249" t="s">
        <v>3325</v>
      </c>
      <c r="B104" s="250" t="s">
        <v>5774</v>
      </c>
      <c r="C104" s="250" t="s">
        <v>2027</v>
      </c>
      <c r="D104" s="250" t="s">
        <v>971</v>
      </c>
      <c r="E104" s="310">
        <v>45978</v>
      </c>
      <c r="F104" s="247"/>
      <c r="G104" s="247"/>
      <c r="H104" s="247"/>
      <c r="I104" s="247"/>
      <c r="J104" s="247"/>
      <c r="K104" s="247"/>
      <c r="L104" s="247"/>
      <c r="M104" s="247"/>
      <c r="N104" s="247"/>
      <c r="O104" s="247"/>
      <c r="P104" s="247"/>
      <c r="Q104" s="247"/>
      <c r="R104" s="247"/>
      <c r="S104" s="247"/>
      <c r="T104" s="247"/>
      <c r="U104" s="247"/>
      <c r="V104" s="247"/>
      <c r="W104" s="247"/>
      <c r="X104" s="247"/>
      <c r="Y104" s="247"/>
      <c r="Z104" s="248"/>
    </row>
    <row r="105" spans="1:26">
      <c r="A105" s="245" t="s">
        <v>1381</v>
      </c>
      <c r="B105" s="246" t="s">
        <v>5765</v>
      </c>
      <c r="C105" s="246" t="s">
        <v>2027</v>
      </c>
      <c r="D105" s="246" t="s">
        <v>890</v>
      </c>
      <c r="E105" s="309">
        <v>45978</v>
      </c>
      <c r="F105" s="247"/>
      <c r="G105" s="247"/>
      <c r="H105" s="247"/>
      <c r="I105" s="247"/>
      <c r="J105" s="247"/>
      <c r="K105" s="247"/>
      <c r="L105" s="247"/>
      <c r="M105" s="247"/>
      <c r="N105" s="247"/>
      <c r="O105" s="247"/>
      <c r="P105" s="247"/>
      <c r="Q105" s="247"/>
      <c r="R105" s="247"/>
      <c r="S105" s="247"/>
      <c r="T105" s="247"/>
      <c r="U105" s="247"/>
      <c r="V105" s="247"/>
      <c r="W105" s="247"/>
      <c r="X105" s="247"/>
      <c r="Y105" s="247"/>
      <c r="Z105" s="248"/>
    </row>
    <row r="106" spans="1:26">
      <c r="A106" s="249" t="s">
        <v>3915</v>
      </c>
      <c r="B106" s="250" t="s">
        <v>5765</v>
      </c>
      <c r="C106" s="250" t="s">
        <v>2027</v>
      </c>
      <c r="D106" s="250" t="s">
        <v>1131</v>
      </c>
      <c r="E106" s="310">
        <v>45978</v>
      </c>
      <c r="F106" s="247"/>
      <c r="G106" s="247"/>
      <c r="H106" s="247"/>
      <c r="I106" s="247"/>
      <c r="J106" s="247"/>
      <c r="K106" s="247"/>
      <c r="L106" s="247"/>
      <c r="M106" s="247"/>
      <c r="N106" s="247"/>
      <c r="O106" s="247"/>
      <c r="P106" s="247"/>
      <c r="Q106" s="247"/>
      <c r="R106" s="247"/>
      <c r="S106" s="247"/>
      <c r="T106" s="247"/>
      <c r="U106" s="247"/>
      <c r="V106" s="247"/>
      <c r="W106" s="247"/>
      <c r="X106" s="247"/>
      <c r="Y106" s="247"/>
      <c r="Z106" s="248"/>
    </row>
    <row r="107" spans="1:26">
      <c r="A107" s="245" t="s">
        <v>3711</v>
      </c>
      <c r="B107" s="246" t="s">
        <v>5765</v>
      </c>
      <c r="C107" s="246" t="s">
        <v>2027</v>
      </c>
      <c r="D107" s="246" t="s">
        <v>911</v>
      </c>
      <c r="E107" s="309">
        <v>45978</v>
      </c>
      <c r="F107" s="247"/>
      <c r="G107" s="247"/>
      <c r="H107" s="247"/>
      <c r="I107" s="247"/>
      <c r="J107" s="247"/>
      <c r="K107" s="247"/>
      <c r="L107" s="247"/>
      <c r="M107" s="247"/>
      <c r="N107" s="247"/>
      <c r="O107" s="247"/>
      <c r="P107" s="247"/>
      <c r="Q107" s="247"/>
      <c r="R107" s="247"/>
      <c r="S107" s="247"/>
      <c r="T107" s="247"/>
      <c r="U107" s="247"/>
      <c r="V107" s="247"/>
      <c r="W107" s="247"/>
      <c r="X107" s="247"/>
      <c r="Y107" s="247"/>
      <c r="Z107" s="248"/>
    </row>
    <row r="108" spans="1:26">
      <c r="A108" s="249" t="s">
        <v>2797</v>
      </c>
      <c r="B108" s="250" t="s">
        <v>5766</v>
      </c>
      <c r="C108" s="250" t="s">
        <v>2027</v>
      </c>
      <c r="D108" s="250" t="s">
        <v>5786</v>
      </c>
      <c r="E108" s="310">
        <v>45978</v>
      </c>
      <c r="F108" s="247"/>
      <c r="G108" s="247"/>
      <c r="H108" s="247"/>
      <c r="I108" s="247"/>
      <c r="J108" s="247"/>
      <c r="K108" s="247"/>
      <c r="L108" s="247"/>
      <c r="M108" s="247"/>
      <c r="N108" s="247"/>
      <c r="O108" s="247"/>
      <c r="P108" s="247"/>
      <c r="Q108" s="247"/>
      <c r="R108" s="247"/>
      <c r="S108" s="247"/>
      <c r="T108" s="247"/>
      <c r="U108" s="247"/>
      <c r="V108" s="247"/>
      <c r="W108" s="247"/>
      <c r="X108" s="247"/>
      <c r="Y108" s="247"/>
      <c r="Z108" s="248"/>
    </row>
    <row r="109" spans="1:26">
      <c r="A109" s="245" t="s">
        <v>3490</v>
      </c>
      <c r="B109" s="246" t="s">
        <v>5765</v>
      </c>
      <c r="C109" s="246" t="s">
        <v>2027</v>
      </c>
      <c r="D109" s="246" t="s">
        <v>967</v>
      </c>
      <c r="E109" s="309">
        <v>45978</v>
      </c>
      <c r="F109" s="247"/>
      <c r="G109" s="247"/>
      <c r="H109" s="247"/>
      <c r="I109" s="247"/>
      <c r="J109" s="247"/>
      <c r="K109" s="247"/>
      <c r="L109" s="247"/>
      <c r="M109" s="247"/>
      <c r="N109" s="247"/>
      <c r="O109" s="247"/>
      <c r="P109" s="247"/>
      <c r="Q109" s="247"/>
      <c r="R109" s="247"/>
      <c r="S109" s="247"/>
      <c r="T109" s="247"/>
      <c r="U109" s="247"/>
      <c r="V109" s="247"/>
      <c r="W109" s="247"/>
      <c r="X109" s="247"/>
      <c r="Y109" s="247"/>
      <c r="Z109" s="248"/>
    </row>
    <row r="110" spans="1:26">
      <c r="A110" s="245" t="s">
        <v>3391</v>
      </c>
      <c r="B110" s="246" t="s">
        <v>5767</v>
      </c>
      <c r="C110" s="246" t="s">
        <v>2027</v>
      </c>
      <c r="D110" s="246" t="s">
        <v>1123</v>
      </c>
      <c r="E110" s="309">
        <v>45978</v>
      </c>
      <c r="F110" s="247"/>
      <c r="G110" s="247"/>
      <c r="H110" s="247"/>
      <c r="I110" s="247"/>
      <c r="J110" s="247"/>
      <c r="K110" s="247"/>
      <c r="L110" s="247"/>
      <c r="M110" s="247"/>
      <c r="N110" s="247"/>
      <c r="O110" s="247"/>
      <c r="P110" s="247"/>
      <c r="Q110" s="247"/>
      <c r="R110" s="247"/>
      <c r="S110" s="247"/>
      <c r="T110" s="247"/>
      <c r="U110" s="247"/>
      <c r="V110" s="247"/>
      <c r="W110" s="247"/>
      <c r="X110" s="247"/>
      <c r="Y110" s="247"/>
      <c r="Z110" s="248"/>
    </row>
    <row r="111" spans="1:26">
      <c r="A111" s="249" t="s">
        <v>3618</v>
      </c>
      <c r="B111" s="250" t="s">
        <v>5768</v>
      </c>
      <c r="C111" s="250" t="s">
        <v>2027</v>
      </c>
      <c r="D111" s="250" t="s">
        <v>3611</v>
      </c>
      <c r="E111" s="310">
        <v>45978</v>
      </c>
      <c r="F111" s="247"/>
      <c r="G111" s="247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47"/>
      <c r="S111" s="247"/>
      <c r="T111" s="247"/>
      <c r="U111" s="247"/>
      <c r="V111" s="247"/>
      <c r="W111" s="247"/>
      <c r="X111" s="247"/>
      <c r="Y111" s="247"/>
      <c r="Z111" s="248"/>
    </row>
    <row r="112" spans="1:26">
      <c r="A112" s="249" t="s">
        <v>3687</v>
      </c>
      <c r="B112" s="250" t="s">
        <v>5765</v>
      </c>
      <c r="C112" s="250" t="s">
        <v>2027</v>
      </c>
      <c r="D112" s="250" t="s">
        <v>812</v>
      </c>
      <c r="E112" s="310">
        <v>45978</v>
      </c>
      <c r="F112" s="247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47"/>
      <c r="S112" s="247"/>
      <c r="T112" s="247"/>
      <c r="U112" s="247"/>
      <c r="V112" s="247"/>
      <c r="W112" s="247"/>
      <c r="X112" s="247"/>
      <c r="Y112" s="247"/>
      <c r="Z112" s="248"/>
    </row>
    <row r="113" spans="1:26">
      <c r="A113" s="245" t="s">
        <v>2566</v>
      </c>
      <c r="B113" s="246" t="s">
        <v>5766</v>
      </c>
      <c r="C113" s="246" t="s">
        <v>2027</v>
      </c>
      <c r="D113" s="246" t="s">
        <v>736</v>
      </c>
      <c r="E113" s="309">
        <v>45978</v>
      </c>
      <c r="F113" s="247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47"/>
      <c r="S113" s="247"/>
      <c r="T113" s="247"/>
      <c r="U113" s="247"/>
      <c r="V113" s="247"/>
      <c r="W113" s="247"/>
      <c r="X113" s="247"/>
      <c r="Y113" s="247"/>
      <c r="Z113" s="248"/>
    </row>
    <row r="114" spans="1:26">
      <c r="A114" s="249" t="s">
        <v>2670</v>
      </c>
      <c r="B114" s="250" t="s">
        <v>5767</v>
      </c>
      <c r="C114" s="250" t="s">
        <v>2027</v>
      </c>
      <c r="D114" s="250" t="s">
        <v>945</v>
      </c>
      <c r="E114" s="310">
        <v>45978</v>
      </c>
      <c r="F114" s="247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47"/>
      <c r="S114" s="247"/>
      <c r="T114" s="247"/>
      <c r="U114" s="247"/>
      <c r="V114" s="247"/>
      <c r="W114" s="247"/>
      <c r="X114" s="247"/>
      <c r="Y114" s="247"/>
      <c r="Z114" s="248"/>
    </row>
    <row r="115" spans="1:26">
      <c r="A115" s="245" t="s">
        <v>3905</v>
      </c>
      <c r="B115" s="246" t="s">
        <v>5765</v>
      </c>
      <c r="C115" s="246" t="s">
        <v>2027</v>
      </c>
      <c r="D115" s="246" t="s">
        <v>1131</v>
      </c>
      <c r="E115" s="309">
        <v>45978</v>
      </c>
      <c r="F115" s="247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47"/>
      <c r="S115" s="247"/>
      <c r="T115" s="247"/>
      <c r="U115" s="247"/>
      <c r="V115" s="247"/>
      <c r="W115" s="247"/>
      <c r="X115" s="247"/>
      <c r="Y115" s="247"/>
      <c r="Z115" s="248"/>
    </row>
    <row r="116" spans="1:26">
      <c r="A116" s="249" t="s">
        <v>3318</v>
      </c>
      <c r="B116" s="250" t="s">
        <v>5774</v>
      </c>
      <c r="C116" s="250" t="s">
        <v>2027</v>
      </c>
      <c r="D116" s="250" t="s">
        <v>971</v>
      </c>
      <c r="E116" s="310">
        <v>45978</v>
      </c>
      <c r="F116" s="247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47"/>
      <c r="S116" s="247"/>
      <c r="T116" s="247"/>
      <c r="U116" s="247"/>
      <c r="V116" s="247"/>
      <c r="W116" s="247"/>
      <c r="X116" s="247"/>
      <c r="Y116" s="247"/>
      <c r="Z116" s="248"/>
    </row>
    <row r="117" spans="1:26">
      <c r="A117" s="249" t="s">
        <v>734</v>
      </c>
      <c r="B117" s="250" t="s">
        <v>5764</v>
      </c>
      <c r="C117" s="250" t="s">
        <v>2027</v>
      </c>
      <c r="D117" s="250" t="s">
        <v>736</v>
      </c>
      <c r="E117" s="310">
        <v>45978</v>
      </c>
      <c r="F117" s="247"/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47"/>
      <c r="S117" s="247"/>
      <c r="T117" s="247"/>
      <c r="U117" s="247"/>
      <c r="V117" s="247"/>
      <c r="W117" s="247"/>
      <c r="X117" s="247"/>
      <c r="Y117" s="247"/>
      <c r="Z117" s="248"/>
    </row>
    <row r="118" spans="1:26">
      <c r="A118" s="245" t="s">
        <v>3359</v>
      </c>
      <c r="B118" s="246" t="s">
        <v>5772</v>
      </c>
      <c r="C118" s="246" t="s">
        <v>2027</v>
      </c>
      <c r="D118" s="246" t="s">
        <v>1123</v>
      </c>
      <c r="E118" s="309">
        <v>45978</v>
      </c>
      <c r="F118" s="247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47"/>
      <c r="S118" s="247"/>
      <c r="T118" s="247"/>
      <c r="U118" s="247"/>
      <c r="V118" s="247"/>
      <c r="W118" s="247"/>
      <c r="X118" s="247"/>
      <c r="Y118" s="247"/>
      <c r="Z118" s="248"/>
    </row>
    <row r="119" spans="1:26">
      <c r="A119" s="249" t="s">
        <v>3382</v>
      </c>
      <c r="B119" s="250" t="s">
        <v>5772</v>
      </c>
      <c r="C119" s="250" t="s">
        <v>2027</v>
      </c>
      <c r="D119" s="250" t="s">
        <v>1123</v>
      </c>
      <c r="E119" s="310">
        <v>45978</v>
      </c>
      <c r="F119" s="247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47"/>
      <c r="S119" s="247"/>
      <c r="T119" s="247"/>
      <c r="U119" s="247"/>
      <c r="V119" s="247"/>
      <c r="W119" s="247"/>
      <c r="X119" s="247"/>
      <c r="Y119" s="247"/>
      <c r="Z119" s="248"/>
    </row>
    <row r="120" spans="1:26">
      <c r="A120" s="245" t="s">
        <v>1543</v>
      </c>
      <c r="B120" s="246" t="s">
        <v>5781</v>
      </c>
      <c r="C120" s="246" t="s">
        <v>2027</v>
      </c>
      <c r="D120" s="246" t="s">
        <v>772</v>
      </c>
      <c r="E120" s="309">
        <v>45978</v>
      </c>
      <c r="F120" s="247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47"/>
      <c r="S120" s="247"/>
      <c r="T120" s="247"/>
      <c r="U120" s="247"/>
      <c r="V120" s="247"/>
      <c r="W120" s="247"/>
      <c r="X120" s="247"/>
      <c r="Y120" s="247"/>
      <c r="Z120" s="248"/>
    </row>
    <row r="121" spans="1:26">
      <c r="A121" s="245" t="s">
        <v>2444</v>
      </c>
      <c r="B121" s="246" t="s">
        <v>5777</v>
      </c>
      <c r="C121" s="246" t="s">
        <v>2027</v>
      </c>
      <c r="D121" s="246" t="s">
        <v>1152</v>
      </c>
      <c r="E121" s="309">
        <v>45978</v>
      </c>
      <c r="F121" s="247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47"/>
      <c r="S121" s="247"/>
      <c r="T121" s="247"/>
      <c r="U121" s="247"/>
      <c r="V121" s="247"/>
      <c r="W121" s="247"/>
      <c r="X121" s="247"/>
      <c r="Y121" s="247"/>
      <c r="Z121" s="248"/>
    </row>
    <row r="122" spans="1:26">
      <c r="A122" s="249" t="s">
        <v>2688</v>
      </c>
      <c r="B122" s="250" t="s">
        <v>5774</v>
      </c>
      <c r="C122" s="250" t="s">
        <v>2027</v>
      </c>
      <c r="D122" s="250" t="s">
        <v>945</v>
      </c>
      <c r="E122" s="310">
        <v>45978</v>
      </c>
      <c r="F122" s="247"/>
      <c r="G122" s="247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247"/>
      <c r="S122" s="247"/>
      <c r="T122" s="247"/>
      <c r="U122" s="247"/>
      <c r="V122" s="247"/>
      <c r="W122" s="247"/>
      <c r="X122" s="247"/>
      <c r="Y122" s="247"/>
      <c r="Z122" s="248"/>
    </row>
    <row r="123" spans="1:26">
      <c r="A123" s="245" t="s">
        <v>2455</v>
      </c>
      <c r="B123" s="246" t="s">
        <v>5777</v>
      </c>
      <c r="C123" s="246" t="s">
        <v>2027</v>
      </c>
      <c r="D123" s="246" t="s">
        <v>1152</v>
      </c>
      <c r="E123" s="309">
        <v>45978</v>
      </c>
      <c r="F123" s="247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47"/>
      <c r="S123" s="247"/>
      <c r="T123" s="247"/>
      <c r="U123" s="247"/>
      <c r="V123" s="247"/>
      <c r="W123" s="247"/>
      <c r="X123" s="247"/>
      <c r="Y123" s="247"/>
      <c r="Z123" s="248"/>
    </row>
    <row r="124" spans="1:26">
      <c r="A124" s="249" t="s">
        <v>1259</v>
      </c>
      <c r="B124" s="250" t="s">
        <v>5765</v>
      </c>
      <c r="C124" s="250" t="s">
        <v>2027</v>
      </c>
      <c r="D124" s="250" t="s">
        <v>309</v>
      </c>
      <c r="E124" s="310">
        <v>45978</v>
      </c>
      <c r="F124" s="247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47"/>
      <c r="S124" s="247"/>
      <c r="T124" s="247"/>
      <c r="U124" s="247"/>
      <c r="V124" s="247"/>
      <c r="W124" s="247"/>
      <c r="X124" s="247"/>
      <c r="Y124" s="247"/>
      <c r="Z124" s="248"/>
    </row>
    <row r="125" spans="1:26">
      <c r="A125" s="245" t="s">
        <v>3338</v>
      </c>
      <c r="B125" s="246" t="s">
        <v>5774</v>
      </c>
      <c r="C125" s="246" t="s">
        <v>2027</v>
      </c>
      <c r="D125" s="246" t="s">
        <v>5785</v>
      </c>
      <c r="E125" s="309">
        <v>45978</v>
      </c>
      <c r="F125" s="247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47"/>
      <c r="S125" s="247"/>
      <c r="T125" s="247"/>
      <c r="U125" s="247"/>
      <c r="V125" s="247"/>
      <c r="W125" s="247"/>
      <c r="X125" s="247"/>
      <c r="Y125" s="247"/>
      <c r="Z125" s="248"/>
    </row>
    <row r="126" spans="1:26">
      <c r="A126" s="249" t="s">
        <v>2560</v>
      </c>
      <c r="B126" s="250" t="s">
        <v>5764</v>
      </c>
      <c r="C126" s="250" t="s">
        <v>2027</v>
      </c>
      <c r="D126" s="250" t="s">
        <v>736</v>
      </c>
      <c r="E126" s="310">
        <v>45978</v>
      </c>
      <c r="F126" s="247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47"/>
      <c r="S126" s="247"/>
      <c r="T126" s="247"/>
      <c r="U126" s="247"/>
      <c r="V126" s="247"/>
      <c r="W126" s="247"/>
      <c r="X126" s="247"/>
      <c r="Y126" s="247"/>
      <c r="Z126" s="248"/>
    </row>
    <row r="127" spans="1:26">
      <c r="A127" s="245" t="s">
        <v>3613</v>
      </c>
      <c r="B127" s="246" t="s">
        <v>5768</v>
      </c>
      <c r="C127" s="246" t="s">
        <v>2027</v>
      </c>
      <c r="D127" s="246" t="s">
        <v>3611</v>
      </c>
      <c r="E127" s="309">
        <v>45978</v>
      </c>
      <c r="F127" s="247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47"/>
      <c r="S127" s="247"/>
      <c r="T127" s="247"/>
      <c r="U127" s="247"/>
      <c r="V127" s="247"/>
      <c r="W127" s="247"/>
      <c r="X127" s="247"/>
      <c r="Y127" s="247"/>
      <c r="Z127" s="248"/>
    </row>
    <row r="128" spans="1:26">
      <c r="A128" s="249" t="s">
        <v>3354</v>
      </c>
      <c r="B128" s="250" t="s">
        <v>5767</v>
      </c>
      <c r="C128" s="250" t="s">
        <v>2027</v>
      </c>
      <c r="D128" s="250" t="s">
        <v>1123</v>
      </c>
      <c r="E128" s="310">
        <v>45978</v>
      </c>
      <c r="F128" s="247"/>
      <c r="G128" s="247"/>
      <c r="H128" s="247"/>
      <c r="I128" s="247"/>
      <c r="J128" s="247"/>
      <c r="K128" s="247"/>
      <c r="L128" s="247"/>
      <c r="M128" s="247"/>
      <c r="N128" s="247"/>
      <c r="O128" s="247"/>
      <c r="P128" s="247"/>
      <c r="Q128" s="247"/>
      <c r="R128" s="247"/>
      <c r="S128" s="247"/>
      <c r="T128" s="247"/>
      <c r="U128" s="247"/>
      <c r="V128" s="247"/>
      <c r="W128" s="247"/>
      <c r="X128" s="247"/>
      <c r="Y128" s="247"/>
      <c r="Z128" s="248"/>
    </row>
    <row r="129" spans="1:26">
      <c r="A129" s="245" t="s">
        <v>1426</v>
      </c>
      <c r="B129" s="246" t="s">
        <v>5768</v>
      </c>
      <c r="C129" s="246" t="s">
        <v>2027</v>
      </c>
      <c r="D129" s="246" t="s">
        <v>1007</v>
      </c>
      <c r="E129" s="309">
        <v>45978</v>
      </c>
      <c r="F129" s="247"/>
      <c r="G129" s="247"/>
      <c r="H129" s="247"/>
      <c r="I129" s="247"/>
      <c r="J129" s="247"/>
      <c r="K129" s="247"/>
      <c r="L129" s="247"/>
      <c r="M129" s="247"/>
      <c r="N129" s="247"/>
      <c r="O129" s="247"/>
      <c r="P129" s="247"/>
      <c r="Q129" s="247"/>
      <c r="R129" s="247"/>
      <c r="S129" s="247"/>
      <c r="T129" s="247"/>
      <c r="U129" s="247"/>
      <c r="V129" s="247"/>
      <c r="W129" s="247"/>
      <c r="X129" s="247"/>
      <c r="Y129" s="247"/>
      <c r="Z129" s="248"/>
    </row>
    <row r="130" spans="1:26">
      <c r="A130" s="249" t="s">
        <v>3336</v>
      </c>
      <c r="B130" s="250" t="s">
        <v>5774</v>
      </c>
      <c r="C130" s="250" t="s">
        <v>2027</v>
      </c>
      <c r="D130" s="250" t="s">
        <v>971</v>
      </c>
      <c r="E130" s="310">
        <v>45978</v>
      </c>
      <c r="F130" s="247"/>
      <c r="G130" s="247"/>
      <c r="H130" s="247"/>
      <c r="I130" s="247"/>
      <c r="J130" s="247"/>
      <c r="K130" s="247"/>
      <c r="L130" s="247"/>
      <c r="M130" s="247"/>
      <c r="N130" s="247"/>
      <c r="O130" s="247"/>
      <c r="P130" s="247"/>
      <c r="Q130" s="247"/>
      <c r="R130" s="247"/>
      <c r="S130" s="247"/>
      <c r="T130" s="247"/>
      <c r="U130" s="247"/>
      <c r="V130" s="247"/>
      <c r="W130" s="247"/>
      <c r="X130" s="247"/>
      <c r="Y130" s="247"/>
      <c r="Z130" s="248"/>
    </row>
    <row r="131" spans="1:26">
      <c r="A131" s="245" t="s">
        <v>3717</v>
      </c>
      <c r="B131" s="246" t="s">
        <v>5774</v>
      </c>
      <c r="C131" s="246" t="s">
        <v>2027</v>
      </c>
      <c r="D131" s="246" t="s">
        <v>911</v>
      </c>
      <c r="E131" s="309">
        <v>45978</v>
      </c>
      <c r="F131" s="247"/>
      <c r="G131" s="247"/>
      <c r="H131" s="247"/>
      <c r="I131" s="247"/>
      <c r="J131" s="247"/>
      <c r="K131" s="247"/>
      <c r="L131" s="247"/>
      <c r="M131" s="247"/>
      <c r="N131" s="247"/>
      <c r="O131" s="247"/>
      <c r="P131" s="247"/>
      <c r="Q131" s="247"/>
      <c r="R131" s="247"/>
      <c r="S131" s="247"/>
      <c r="T131" s="247"/>
      <c r="U131" s="247"/>
      <c r="V131" s="247"/>
      <c r="W131" s="247"/>
      <c r="X131" s="247"/>
      <c r="Y131" s="247"/>
      <c r="Z131" s="248"/>
    </row>
    <row r="132" spans="1:26">
      <c r="A132" s="249" t="s">
        <v>1590</v>
      </c>
      <c r="B132" s="250" t="s">
        <v>5774</v>
      </c>
      <c r="C132" s="250" t="s">
        <v>2027</v>
      </c>
      <c r="D132" s="250" t="s">
        <v>5785</v>
      </c>
      <c r="E132" s="310">
        <v>45978</v>
      </c>
      <c r="F132" s="247"/>
      <c r="G132" s="247"/>
      <c r="H132" s="247"/>
      <c r="I132" s="247"/>
      <c r="J132" s="247"/>
      <c r="K132" s="247"/>
      <c r="L132" s="247"/>
      <c r="M132" s="247"/>
      <c r="N132" s="247"/>
      <c r="O132" s="247"/>
      <c r="P132" s="247"/>
      <c r="Q132" s="247"/>
      <c r="R132" s="247"/>
      <c r="S132" s="247"/>
      <c r="T132" s="247"/>
      <c r="U132" s="247"/>
      <c r="V132" s="247"/>
      <c r="W132" s="247"/>
      <c r="X132" s="247"/>
      <c r="Y132" s="247"/>
      <c r="Z132" s="248"/>
    </row>
    <row r="133" spans="1:26">
      <c r="A133" s="245" t="s">
        <v>1504</v>
      </c>
      <c r="B133" s="246" t="s">
        <v>5774</v>
      </c>
      <c r="C133" s="246" t="s">
        <v>2027</v>
      </c>
      <c r="D133" s="246" t="s">
        <v>971</v>
      </c>
      <c r="E133" s="309">
        <v>45978</v>
      </c>
      <c r="F133" s="247"/>
      <c r="G133" s="247"/>
      <c r="H133" s="247"/>
      <c r="I133" s="247"/>
      <c r="J133" s="247"/>
      <c r="K133" s="247"/>
      <c r="L133" s="247"/>
      <c r="M133" s="247"/>
      <c r="N133" s="247"/>
      <c r="O133" s="247"/>
      <c r="P133" s="247"/>
      <c r="Q133" s="247"/>
      <c r="R133" s="247"/>
      <c r="S133" s="247"/>
      <c r="T133" s="247"/>
      <c r="U133" s="247"/>
      <c r="V133" s="247"/>
      <c r="W133" s="247"/>
      <c r="X133" s="247"/>
      <c r="Y133" s="247"/>
      <c r="Z133" s="248"/>
    </row>
    <row r="134" spans="1:26">
      <c r="A134" s="249" t="s">
        <v>2999</v>
      </c>
      <c r="B134" s="250" t="s">
        <v>5765</v>
      </c>
      <c r="C134" s="250" t="s">
        <v>2027</v>
      </c>
      <c r="D134" s="250" t="s">
        <v>1089</v>
      </c>
      <c r="E134" s="310">
        <v>45978</v>
      </c>
      <c r="F134" s="247"/>
      <c r="G134" s="247"/>
      <c r="H134" s="247"/>
      <c r="I134" s="247"/>
      <c r="J134" s="247"/>
      <c r="K134" s="247"/>
      <c r="L134" s="247"/>
      <c r="M134" s="247"/>
      <c r="N134" s="247"/>
      <c r="O134" s="247"/>
      <c r="P134" s="247"/>
      <c r="Q134" s="247"/>
      <c r="R134" s="247"/>
      <c r="S134" s="247"/>
      <c r="T134" s="247"/>
      <c r="U134" s="247"/>
      <c r="V134" s="247"/>
      <c r="W134" s="247"/>
      <c r="X134" s="247"/>
      <c r="Y134" s="247"/>
      <c r="Z134" s="248"/>
    </row>
    <row r="135" spans="1:26">
      <c r="A135" s="245" t="s">
        <v>3350</v>
      </c>
      <c r="B135" s="246" t="s">
        <v>5770</v>
      </c>
      <c r="C135" s="246" t="s">
        <v>2027</v>
      </c>
      <c r="D135" s="246" t="s">
        <v>1123</v>
      </c>
      <c r="E135" s="309">
        <v>45978</v>
      </c>
      <c r="F135" s="247"/>
      <c r="G135" s="247"/>
      <c r="H135" s="247"/>
      <c r="I135" s="247"/>
      <c r="J135" s="247"/>
      <c r="K135" s="247"/>
      <c r="L135" s="247"/>
      <c r="M135" s="247"/>
      <c r="N135" s="247"/>
      <c r="O135" s="247"/>
      <c r="P135" s="247"/>
      <c r="Q135" s="247"/>
      <c r="R135" s="247"/>
      <c r="S135" s="247"/>
      <c r="T135" s="247"/>
      <c r="U135" s="247"/>
      <c r="V135" s="247"/>
      <c r="W135" s="247"/>
      <c r="X135" s="247"/>
      <c r="Y135" s="247"/>
      <c r="Z135" s="248"/>
    </row>
    <row r="136" spans="1:26">
      <c r="A136" s="249" t="s">
        <v>2550</v>
      </c>
      <c r="B136" s="250" t="s">
        <v>5777</v>
      </c>
      <c r="C136" s="250" t="s">
        <v>2027</v>
      </c>
      <c r="D136" s="250" t="s">
        <v>736</v>
      </c>
      <c r="E136" s="310">
        <v>45978</v>
      </c>
      <c r="F136" s="247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47"/>
      <c r="S136" s="247"/>
      <c r="T136" s="247"/>
      <c r="U136" s="247"/>
      <c r="V136" s="247"/>
      <c r="W136" s="247"/>
      <c r="X136" s="247"/>
      <c r="Y136" s="247"/>
      <c r="Z136" s="248"/>
    </row>
    <row r="137" spans="1:26">
      <c r="A137" s="245" t="s">
        <v>1289</v>
      </c>
      <c r="B137" s="246" t="s">
        <v>5774</v>
      </c>
      <c r="C137" s="246" t="s">
        <v>2027</v>
      </c>
      <c r="D137" s="246" t="s">
        <v>5785</v>
      </c>
      <c r="E137" s="309">
        <v>45978</v>
      </c>
      <c r="F137" s="247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47"/>
      <c r="S137" s="247"/>
      <c r="T137" s="247"/>
      <c r="U137" s="247"/>
      <c r="V137" s="247"/>
      <c r="W137" s="247"/>
      <c r="X137" s="247"/>
      <c r="Y137" s="247"/>
      <c r="Z137" s="248"/>
    </row>
    <row r="138" spans="1:26">
      <c r="A138" s="245" t="s">
        <v>1082</v>
      </c>
      <c r="B138" s="246" t="s">
        <v>5780</v>
      </c>
      <c r="C138" s="246" t="s">
        <v>2027</v>
      </c>
      <c r="D138" s="246" t="s">
        <v>816</v>
      </c>
      <c r="E138" s="309">
        <v>45978</v>
      </c>
      <c r="F138" s="247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47"/>
      <c r="S138" s="247"/>
      <c r="T138" s="247"/>
      <c r="U138" s="247"/>
      <c r="V138" s="247"/>
      <c r="W138" s="247"/>
      <c r="X138" s="247"/>
      <c r="Y138" s="247"/>
      <c r="Z138" s="248"/>
    </row>
    <row r="139" spans="1:26">
      <c r="A139" s="249" t="s">
        <v>2656</v>
      </c>
      <c r="B139" s="250" t="s">
        <v>5765</v>
      </c>
      <c r="C139" s="250" t="s">
        <v>2027</v>
      </c>
      <c r="D139" s="250" t="s">
        <v>945</v>
      </c>
      <c r="E139" s="310">
        <v>45978</v>
      </c>
      <c r="F139" s="247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47"/>
      <c r="S139" s="247"/>
      <c r="T139" s="247"/>
      <c r="U139" s="247"/>
      <c r="V139" s="247"/>
      <c r="W139" s="247"/>
      <c r="X139" s="247"/>
      <c r="Y139" s="247"/>
      <c r="Z139" s="248"/>
    </row>
    <row r="140" spans="1:26">
      <c r="A140" s="245" t="s">
        <v>2851</v>
      </c>
      <c r="B140" s="246" t="s">
        <v>5787</v>
      </c>
      <c r="C140" s="246" t="s">
        <v>2027</v>
      </c>
      <c r="D140" s="246" t="s">
        <v>783</v>
      </c>
      <c r="E140" s="309">
        <v>45978</v>
      </c>
      <c r="F140" s="247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47"/>
      <c r="S140" s="247"/>
      <c r="T140" s="247"/>
      <c r="U140" s="247"/>
      <c r="V140" s="247"/>
      <c r="W140" s="247"/>
      <c r="X140" s="247"/>
      <c r="Y140" s="247"/>
      <c r="Z140" s="248"/>
    </row>
    <row r="141" spans="1:26">
      <c r="A141" s="249" t="s">
        <v>3554</v>
      </c>
      <c r="B141" s="250" t="s">
        <v>5765</v>
      </c>
      <c r="C141" s="250" t="s">
        <v>2027</v>
      </c>
      <c r="D141" s="250" t="s">
        <v>1125</v>
      </c>
      <c r="E141" s="310">
        <v>45978</v>
      </c>
      <c r="F141" s="247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47"/>
      <c r="S141" s="247"/>
      <c r="T141" s="247"/>
      <c r="U141" s="247"/>
      <c r="V141" s="247"/>
      <c r="W141" s="247"/>
      <c r="X141" s="247"/>
      <c r="Y141" s="247"/>
      <c r="Z141" s="248"/>
    </row>
    <row r="142" spans="1:26">
      <c r="A142" s="245" t="s">
        <v>3073</v>
      </c>
      <c r="B142" s="246" t="s">
        <v>5771</v>
      </c>
      <c r="C142" s="246" t="s">
        <v>2027</v>
      </c>
      <c r="D142" s="246" t="s">
        <v>900</v>
      </c>
      <c r="E142" s="309">
        <v>45978</v>
      </c>
      <c r="F142" s="247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47"/>
      <c r="S142" s="247"/>
      <c r="T142" s="247"/>
      <c r="U142" s="247"/>
      <c r="V142" s="247"/>
      <c r="W142" s="247"/>
      <c r="X142" s="247"/>
      <c r="Y142" s="247"/>
      <c r="Z142" s="248"/>
    </row>
    <row r="143" spans="1:26">
      <c r="A143" s="249" t="s">
        <v>3628</v>
      </c>
      <c r="B143" s="250" t="s">
        <v>5765</v>
      </c>
      <c r="C143" s="250" t="s">
        <v>2027</v>
      </c>
      <c r="D143" s="250" t="s">
        <v>928</v>
      </c>
      <c r="E143" s="310">
        <v>45978</v>
      </c>
      <c r="F143" s="247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47"/>
      <c r="S143" s="247"/>
      <c r="T143" s="247"/>
      <c r="U143" s="247"/>
      <c r="V143" s="247"/>
      <c r="W143" s="247"/>
      <c r="X143" s="247"/>
      <c r="Y143" s="247"/>
      <c r="Z143" s="248"/>
    </row>
    <row r="144" spans="1:26">
      <c r="A144" s="245" t="s">
        <v>1748</v>
      </c>
      <c r="B144" s="246" t="s">
        <v>5765</v>
      </c>
      <c r="C144" s="246" t="s">
        <v>2027</v>
      </c>
      <c r="D144" s="246" t="s">
        <v>819</v>
      </c>
      <c r="E144" s="309">
        <v>45978</v>
      </c>
      <c r="F144" s="247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47"/>
      <c r="S144" s="247"/>
      <c r="T144" s="247"/>
      <c r="U144" s="247"/>
      <c r="V144" s="247"/>
      <c r="W144" s="247"/>
      <c r="X144" s="247"/>
      <c r="Y144" s="247"/>
      <c r="Z144" s="248"/>
    </row>
    <row r="145" spans="1:26">
      <c r="A145" s="249" t="s">
        <v>3392</v>
      </c>
      <c r="B145" s="250" t="s">
        <v>5767</v>
      </c>
      <c r="C145" s="250" t="s">
        <v>2027</v>
      </c>
      <c r="D145" s="250" t="s">
        <v>1123</v>
      </c>
      <c r="E145" s="310">
        <v>45978</v>
      </c>
      <c r="F145" s="247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47"/>
      <c r="S145" s="247"/>
      <c r="T145" s="247"/>
      <c r="U145" s="247"/>
      <c r="V145" s="247"/>
      <c r="W145" s="247"/>
      <c r="X145" s="247"/>
      <c r="Y145" s="247"/>
      <c r="Z145" s="248"/>
    </row>
    <row r="146" spans="1:26">
      <c r="A146" s="245" t="s">
        <v>723</v>
      </c>
      <c r="B146" s="246" t="s">
        <v>5767</v>
      </c>
      <c r="C146" s="246" t="s">
        <v>2027</v>
      </c>
      <c r="D146" s="246" t="s">
        <v>1123</v>
      </c>
      <c r="E146" s="309">
        <v>45978</v>
      </c>
      <c r="F146" s="247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47"/>
      <c r="S146" s="247"/>
      <c r="T146" s="247"/>
      <c r="U146" s="247"/>
      <c r="V146" s="247"/>
      <c r="W146" s="247"/>
      <c r="X146" s="247"/>
      <c r="Y146" s="247"/>
      <c r="Z146" s="248"/>
    </row>
    <row r="147" spans="1:26">
      <c r="A147" s="249" t="s">
        <v>1722</v>
      </c>
      <c r="B147" s="250" t="s">
        <v>5774</v>
      </c>
      <c r="C147" s="250" t="s">
        <v>2027</v>
      </c>
      <c r="D147" s="250" t="s">
        <v>736</v>
      </c>
      <c r="E147" s="310">
        <v>45978</v>
      </c>
      <c r="F147" s="247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47"/>
      <c r="S147" s="247"/>
      <c r="T147" s="247"/>
      <c r="U147" s="247"/>
      <c r="V147" s="247"/>
      <c r="W147" s="247"/>
      <c r="X147" s="247"/>
      <c r="Y147" s="247"/>
      <c r="Z147" s="248"/>
    </row>
    <row r="148" spans="1:26">
      <c r="A148" s="245" t="s">
        <v>984</v>
      </c>
      <c r="B148" s="246" t="s">
        <v>5765</v>
      </c>
      <c r="C148" s="246" t="s">
        <v>2027</v>
      </c>
      <c r="D148" s="246" t="s">
        <v>819</v>
      </c>
      <c r="E148" s="309">
        <v>45978</v>
      </c>
      <c r="F148" s="247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47"/>
      <c r="S148" s="247"/>
      <c r="T148" s="247"/>
      <c r="U148" s="247"/>
      <c r="V148" s="247"/>
      <c r="W148" s="247"/>
      <c r="X148" s="247"/>
      <c r="Y148" s="247"/>
      <c r="Z148" s="248"/>
    </row>
    <row r="149" spans="1:26">
      <c r="A149" s="249" t="s">
        <v>3997</v>
      </c>
      <c r="B149" s="250" t="s">
        <v>5788</v>
      </c>
      <c r="C149" s="250" t="s">
        <v>2027</v>
      </c>
      <c r="D149" s="250" t="s">
        <v>1007</v>
      </c>
      <c r="E149" s="310">
        <v>45978</v>
      </c>
      <c r="F149" s="247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47"/>
      <c r="S149" s="247"/>
      <c r="T149" s="247"/>
      <c r="U149" s="247"/>
      <c r="V149" s="247"/>
      <c r="W149" s="247"/>
      <c r="X149" s="247"/>
      <c r="Y149" s="247"/>
      <c r="Z149" s="248"/>
    </row>
    <row r="150" spans="1:26">
      <c r="A150" s="245" t="s">
        <v>3614</v>
      </c>
      <c r="B150" s="246" t="s">
        <v>5770</v>
      </c>
      <c r="C150" s="246" t="s">
        <v>2027</v>
      </c>
      <c r="D150" s="246" t="s">
        <v>3611</v>
      </c>
      <c r="E150" s="309">
        <v>45978</v>
      </c>
      <c r="F150" s="247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47"/>
      <c r="S150" s="247"/>
      <c r="T150" s="247"/>
      <c r="U150" s="247"/>
      <c r="V150" s="247"/>
      <c r="W150" s="247"/>
      <c r="X150" s="247"/>
      <c r="Y150" s="247"/>
      <c r="Z150" s="248"/>
    </row>
    <row r="151" spans="1:26">
      <c r="A151" s="249" t="s">
        <v>3388</v>
      </c>
      <c r="B151" s="250" t="s">
        <v>5772</v>
      </c>
      <c r="C151" s="250" t="s">
        <v>2027</v>
      </c>
      <c r="D151" s="250" t="s">
        <v>1123</v>
      </c>
      <c r="E151" s="310">
        <v>45978</v>
      </c>
      <c r="F151" s="247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47"/>
      <c r="S151" s="247"/>
      <c r="T151" s="247"/>
      <c r="U151" s="247"/>
      <c r="V151" s="247"/>
      <c r="W151" s="247"/>
      <c r="X151" s="247"/>
      <c r="Y151" s="247"/>
      <c r="Z151" s="248"/>
    </row>
    <row r="152" spans="1:26">
      <c r="A152" s="245" t="s">
        <v>3375</v>
      </c>
      <c r="B152" s="246" t="s">
        <v>5772</v>
      </c>
      <c r="C152" s="246" t="s">
        <v>2027</v>
      </c>
      <c r="D152" s="246" t="s">
        <v>1123</v>
      </c>
      <c r="E152" s="309">
        <v>45978</v>
      </c>
      <c r="F152" s="247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47"/>
      <c r="S152" s="247"/>
      <c r="T152" s="247"/>
      <c r="U152" s="247"/>
      <c r="V152" s="247"/>
      <c r="W152" s="247"/>
      <c r="X152" s="247"/>
      <c r="Y152" s="247"/>
      <c r="Z152" s="248"/>
    </row>
    <row r="153" spans="1:26">
      <c r="A153" s="249" t="s">
        <v>2588</v>
      </c>
      <c r="B153" s="250" t="s">
        <v>5765</v>
      </c>
      <c r="C153" s="250" t="s">
        <v>2027</v>
      </c>
      <c r="D153" s="250" t="s">
        <v>797</v>
      </c>
      <c r="E153" s="310">
        <v>45978</v>
      </c>
      <c r="F153" s="247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47"/>
      <c r="S153" s="247"/>
      <c r="T153" s="247"/>
      <c r="U153" s="247"/>
      <c r="V153" s="247"/>
      <c r="W153" s="247"/>
      <c r="X153" s="247"/>
      <c r="Y153" s="247"/>
      <c r="Z153" s="248"/>
    </row>
    <row r="154" spans="1:26">
      <c r="A154" s="245" t="s">
        <v>750</v>
      </c>
      <c r="B154" s="246" t="s">
        <v>5765</v>
      </c>
      <c r="C154" s="246" t="s">
        <v>2027</v>
      </c>
      <c r="D154" s="246" t="s">
        <v>971</v>
      </c>
      <c r="E154" s="309">
        <v>45978</v>
      </c>
      <c r="F154" s="247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47"/>
      <c r="S154" s="247"/>
      <c r="T154" s="247"/>
      <c r="U154" s="247"/>
      <c r="V154" s="247"/>
      <c r="W154" s="247"/>
      <c r="X154" s="247"/>
      <c r="Y154" s="247"/>
      <c r="Z154" s="248"/>
    </row>
    <row r="155" spans="1:26">
      <c r="A155" s="249" t="s">
        <v>1087</v>
      </c>
      <c r="B155" s="250" t="s">
        <v>5770</v>
      </c>
      <c r="C155" s="250" t="s">
        <v>2027</v>
      </c>
      <c r="D155" s="250" t="s">
        <v>1089</v>
      </c>
      <c r="E155" s="310">
        <v>45978</v>
      </c>
      <c r="F155" s="247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47"/>
      <c r="S155" s="247"/>
      <c r="T155" s="247"/>
      <c r="U155" s="247"/>
      <c r="V155" s="247"/>
      <c r="W155" s="247"/>
      <c r="X155" s="247"/>
      <c r="Y155" s="247"/>
      <c r="Z155" s="248"/>
    </row>
    <row r="156" spans="1:26">
      <c r="A156" s="245" t="s">
        <v>3493</v>
      </c>
      <c r="B156" s="246" t="s">
        <v>5765</v>
      </c>
      <c r="C156" s="246" t="s">
        <v>2027</v>
      </c>
      <c r="D156" s="246" t="s">
        <v>967</v>
      </c>
      <c r="E156" s="309">
        <v>45978</v>
      </c>
      <c r="F156" s="247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47"/>
      <c r="S156" s="247"/>
      <c r="T156" s="247"/>
      <c r="U156" s="247"/>
      <c r="V156" s="247"/>
      <c r="W156" s="247"/>
      <c r="X156" s="247"/>
      <c r="Y156" s="247"/>
      <c r="Z156" s="248"/>
    </row>
    <row r="157" spans="1:26">
      <c r="A157" s="249" t="s">
        <v>1833</v>
      </c>
      <c r="B157" s="250" t="s">
        <v>5768</v>
      </c>
      <c r="C157" s="250" t="s">
        <v>2027</v>
      </c>
      <c r="D157" s="250" t="s">
        <v>816</v>
      </c>
      <c r="E157" s="310">
        <v>45978</v>
      </c>
      <c r="F157" s="247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47"/>
      <c r="S157" s="247"/>
      <c r="T157" s="247"/>
      <c r="U157" s="247"/>
      <c r="V157" s="247"/>
      <c r="W157" s="247"/>
      <c r="X157" s="247"/>
      <c r="Y157" s="247"/>
      <c r="Z157" s="248"/>
    </row>
    <row r="158" spans="1:26">
      <c r="A158" s="245" t="s">
        <v>3312</v>
      </c>
      <c r="B158" s="246" t="s">
        <v>5774</v>
      </c>
      <c r="C158" s="246" t="s">
        <v>2027</v>
      </c>
      <c r="D158" s="246" t="s">
        <v>5785</v>
      </c>
      <c r="E158" s="309">
        <v>45978</v>
      </c>
      <c r="F158" s="247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47"/>
      <c r="S158" s="247"/>
      <c r="T158" s="247"/>
      <c r="U158" s="247"/>
      <c r="V158" s="247"/>
      <c r="W158" s="247"/>
      <c r="X158" s="247"/>
      <c r="Y158" s="247"/>
      <c r="Z158" s="248"/>
    </row>
    <row r="159" spans="1:26">
      <c r="A159" s="249" t="s">
        <v>3070</v>
      </c>
      <c r="B159" s="250" t="s">
        <v>5771</v>
      </c>
      <c r="C159" s="250" t="s">
        <v>2027</v>
      </c>
      <c r="D159" s="250" t="s">
        <v>5789</v>
      </c>
      <c r="E159" s="310">
        <v>45978</v>
      </c>
      <c r="F159" s="247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47"/>
      <c r="S159" s="247"/>
      <c r="T159" s="247"/>
      <c r="U159" s="247"/>
      <c r="V159" s="247"/>
      <c r="W159" s="247"/>
      <c r="X159" s="247"/>
      <c r="Y159" s="247"/>
      <c r="Z159" s="248"/>
    </row>
    <row r="160" spans="1:26">
      <c r="A160" s="245" t="s">
        <v>1449</v>
      </c>
      <c r="B160" s="246" t="s">
        <v>5765</v>
      </c>
      <c r="C160" s="246" t="s">
        <v>2027</v>
      </c>
      <c r="D160" s="246" t="s">
        <v>967</v>
      </c>
      <c r="E160" s="309">
        <v>45978</v>
      </c>
      <c r="F160" s="247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47"/>
      <c r="S160" s="247"/>
      <c r="T160" s="247"/>
      <c r="U160" s="247"/>
      <c r="V160" s="247"/>
      <c r="W160" s="247"/>
      <c r="X160" s="247"/>
      <c r="Y160" s="247"/>
      <c r="Z160" s="248"/>
    </row>
    <row r="161" spans="1:26">
      <c r="A161" s="249" t="s">
        <v>2939</v>
      </c>
      <c r="B161" s="250" t="s">
        <v>5768</v>
      </c>
      <c r="C161" s="250" t="s">
        <v>2027</v>
      </c>
      <c r="D161" s="250" t="s">
        <v>772</v>
      </c>
      <c r="E161" s="310">
        <v>45978</v>
      </c>
      <c r="F161" s="247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47"/>
      <c r="S161" s="247"/>
      <c r="T161" s="247"/>
      <c r="U161" s="247"/>
      <c r="V161" s="247"/>
      <c r="W161" s="247"/>
      <c r="X161" s="247"/>
      <c r="Y161" s="247"/>
      <c r="Z161" s="248"/>
    </row>
    <row r="162" spans="1:26">
      <c r="A162" s="245" t="s">
        <v>3662</v>
      </c>
      <c r="B162" s="246" t="s">
        <v>5765</v>
      </c>
      <c r="C162" s="246" t="s">
        <v>2027</v>
      </c>
      <c r="D162" s="246" t="s">
        <v>928</v>
      </c>
      <c r="E162" s="309">
        <v>45978</v>
      </c>
      <c r="F162" s="247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47"/>
      <c r="S162" s="247"/>
      <c r="T162" s="247"/>
      <c r="U162" s="247"/>
      <c r="V162" s="247"/>
      <c r="W162" s="247"/>
      <c r="X162" s="247"/>
      <c r="Y162" s="247"/>
      <c r="Z162" s="248"/>
    </row>
    <row r="163" spans="1:26">
      <c r="A163" s="249" t="s">
        <v>2950</v>
      </c>
      <c r="B163" s="250" t="s">
        <v>5768</v>
      </c>
      <c r="C163" s="250" t="s">
        <v>2027</v>
      </c>
      <c r="D163" s="250" t="s">
        <v>772</v>
      </c>
      <c r="E163" s="310">
        <v>45978</v>
      </c>
      <c r="F163" s="247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47"/>
      <c r="S163" s="247"/>
      <c r="T163" s="247"/>
      <c r="U163" s="247"/>
      <c r="V163" s="247"/>
      <c r="W163" s="247"/>
      <c r="X163" s="247"/>
      <c r="Y163" s="247"/>
      <c r="Z163" s="248"/>
    </row>
    <row r="164" spans="1:26">
      <c r="A164" s="245" t="s">
        <v>3264</v>
      </c>
      <c r="B164" s="246" t="s">
        <v>5765</v>
      </c>
      <c r="C164" s="246" t="s">
        <v>2027</v>
      </c>
      <c r="D164" s="246" t="s">
        <v>1109</v>
      </c>
      <c r="E164" s="309">
        <v>45978</v>
      </c>
      <c r="F164" s="247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47"/>
      <c r="S164" s="247"/>
      <c r="T164" s="247"/>
      <c r="U164" s="247"/>
      <c r="V164" s="247"/>
      <c r="W164" s="247"/>
      <c r="X164" s="247"/>
      <c r="Y164" s="247"/>
      <c r="Z164" s="248"/>
    </row>
    <row r="165" spans="1:26">
      <c r="A165" s="249" t="s">
        <v>3427</v>
      </c>
      <c r="B165" s="250" t="s">
        <v>5765</v>
      </c>
      <c r="C165" s="250" t="s">
        <v>2027</v>
      </c>
      <c r="D165" s="250" t="s">
        <v>3420</v>
      </c>
      <c r="E165" s="310">
        <v>45978</v>
      </c>
      <c r="F165" s="247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47"/>
      <c r="S165" s="247"/>
      <c r="T165" s="247"/>
      <c r="U165" s="247"/>
      <c r="V165" s="247"/>
      <c r="W165" s="247"/>
      <c r="X165" s="247"/>
      <c r="Y165" s="247"/>
      <c r="Z165" s="248"/>
    </row>
    <row r="166" spans="1:26">
      <c r="A166" s="245" t="s">
        <v>3641</v>
      </c>
      <c r="B166" s="246" t="s">
        <v>5766</v>
      </c>
      <c r="C166" s="246" t="s">
        <v>2027</v>
      </c>
      <c r="D166" s="246" t="s">
        <v>928</v>
      </c>
      <c r="E166" s="309">
        <v>45978</v>
      </c>
      <c r="F166" s="247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47"/>
      <c r="S166" s="247"/>
      <c r="T166" s="247"/>
      <c r="U166" s="247"/>
      <c r="V166" s="247"/>
      <c r="W166" s="247"/>
      <c r="X166" s="247"/>
      <c r="Y166" s="247"/>
      <c r="Z166" s="248"/>
    </row>
    <row r="167" spans="1:26">
      <c r="A167" s="249" t="s">
        <v>3727</v>
      </c>
      <c r="B167" s="250" t="s">
        <v>5765</v>
      </c>
      <c r="C167" s="250" t="s">
        <v>2027</v>
      </c>
      <c r="D167" s="250" t="s">
        <v>911</v>
      </c>
      <c r="E167" s="310">
        <v>45978</v>
      </c>
      <c r="F167" s="247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47"/>
      <c r="S167" s="247"/>
      <c r="T167" s="247"/>
      <c r="U167" s="247"/>
      <c r="V167" s="247"/>
      <c r="W167" s="247"/>
      <c r="X167" s="247"/>
      <c r="Y167" s="247"/>
      <c r="Z167" s="248"/>
    </row>
    <row r="168" spans="1:26">
      <c r="A168" s="245" t="s">
        <v>1837</v>
      </c>
      <c r="B168" s="246" t="s">
        <v>5766</v>
      </c>
      <c r="C168" s="246" t="s">
        <v>2027</v>
      </c>
      <c r="D168" s="246" t="s">
        <v>736</v>
      </c>
      <c r="E168" s="309">
        <v>45978</v>
      </c>
      <c r="F168" s="247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47"/>
      <c r="S168" s="247"/>
      <c r="T168" s="247"/>
      <c r="U168" s="247"/>
      <c r="V168" s="247"/>
      <c r="W168" s="247"/>
      <c r="X168" s="247"/>
      <c r="Y168" s="247"/>
      <c r="Z168" s="248"/>
    </row>
    <row r="169" spans="1:26">
      <c r="A169" s="249" t="s">
        <v>3381</v>
      </c>
      <c r="B169" s="250" t="s">
        <v>5767</v>
      </c>
      <c r="C169" s="250" t="s">
        <v>2027</v>
      </c>
      <c r="D169" s="250" t="s">
        <v>1123</v>
      </c>
      <c r="E169" s="310">
        <v>45978</v>
      </c>
      <c r="F169" s="247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47"/>
      <c r="S169" s="247"/>
      <c r="T169" s="247"/>
      <c r="U169" s="247"/>
      <c r="V169" s="247"/>
      <c r="W169" s="247"/>
      <c r="X169" s="247"/>
      <c r="Y169" s="247"/>
      <c r="Z169" s="248"/>
    </row>
    <row r="170" spans="1:26">
      <c r="A170" s="245" t="s">
        <v>2684</v>
      </c>
      <c r="B170" s="246" t="s">
        <v>5767</v>
      </c>
      <c r="C170" s="246" t="s">
        <v>2027</v>
      </c>
      <c r="D170" s="246" t="s">
        <v>945</v>
      </c>
      <c r="E170" s="309">
        <v>45978</v>
      </c>
      <c r="F170" s="247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47"/>
      <c r="S170" s="247"/>
      <c r="T170" s="247"/>
      <c r="U170" s="247"/>
      <c r="V170" s="247"/>
      <c r="W170" s="247"/>
      <c r="X170" s="247"/>
      <c r="Y170" s="247"/>
      <c r="Z170" s="248"/>
    </row>
    <row r="171" spans="1:26">
      <c r="A171" s="249" t="s">
        <v>3066</v>
      </c>
      <c r="B171" s="250" t="s">
        <v>5775</v>
      </c>
      <c r="C171" s="250" t="s">
        <v>2027</v>
      </c>
      <c r="D171" s="250" t="s">
        <v>5784</v>
      </c>
      <c r="E171" s="310">
        <v>45978</v>
      </c>
      <c r="F171" s="247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47"/>
      <c r="S171" s="247"/>
      <c r="T171" s="247"/>
      <c r="U171" s="247"/>
      <c r="V171" s="247"/>
      <c r="W171" s="247"/>
      <c r="X171" s="247"/>
      <c r="Y171" s="247"/>
      <c r="Z171" s="248"/>
    </row>
    <row r="172" spans="1:26">
      <c r="A172" s="245" t="s">
        <v>3173</v>
      </c>
      <c r="B172" s="246" t="s">
        <v>5765</v>
      </c>
      <c r="C172" s="246" t="s">
        <v>2027</v>
      </c>
      <c r="D172" s="246" t="s">
        <v>3174</v>
      </c>
      <c r="E172" s="309">
        <v>45978</v>
      </c>
      <c r="F172" s="247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47"/>
      <c r="S172" s="247"/>
      <c r="T172" s="247"/>
      <c r="U172" s="247"/>
      <c r="V172" s="247"/>
      <c r="W172" s="247"/>
      <c r="X172" s="247"/>
      <c r="Y172" s="247"/>
      <c r="Z172" s="248"/>
    </row>
    <row r="173" spans="1:26">
      <c r="A173" s="249" t="s">
        <v>3363</v>
      </c>
      <c r="B173" s="250" t="s">
        <v>5772</v>
      </c>
      <c r="C173" s="250" t="s">
        <v>2027</v>
      </c>
      <c r="D173" s="250" t="s">
        <v>1123</v>
      </c>
      <c r="E173" s="310">
        <v>45978</v>
      </c>
      <c r="F173" s="247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47"/>
      <c r="S173" s="247"/>
      <c r="T173" s="247"/>
      <c r="U173" s="247"/>
      <c r="V173" s="247"/>
      <c r="W173" s="247"/>
      <c r="X173" s="247"/>
      <c r="Y173" s="247"/>
      <c r="Z173" s="248"/>
    </row>
    <row r="174" spans="1:26">
      <c r="A174" s="245" t="s">
        <v>2562</v>
      </c>
      <c r="B174" s="246" t="s">
        <v>5764</v>
      </c>
      <c r="C174" s="246" t="s">
        <v>2027</v>
      </c>
      <c r="D174" s="246" t="s">
        <v>736</v>
      </c>
      <c r="E174" s="309">
        <v>45978</v>
      </c>
      <c r="F174" s="247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47"/>
      <c r="S174" s="247"/>
      <c r="T174" s="247"/>
      <c r="U174" s="247"/>
      <c r="V174" s="247"/>
      <c r="W174" s="247"/>
      <c r="X174" s="247"/>
      <c r="Y174" s="247"/>
      <c r="Z174" s="248"/>
    </row>
    <row r="175" spans="1:26">
      <c r="A175" s="249" t="s">
        <v>3356</v>
      </c>
      <c r="B175" s="250" t="s">
        <v>5767</v>
      </c>
      <c r="C175" s="250" t="s">
        <v>2027</v>
      </c>
      <c r="D175" s="250" t="s">
        <v>1123</v>
      </c>
      <c r="E175" s="310">
        <v>45978</v>
      </c>
      <c r="F175" s="247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47"/>
      <c r="S175" s="247"/>
      <c r="T175" s="247"/>
      <c r="U175" s="247"/>
      <c r="V175" s="247"/>
      <c r="W175" s="247"/>
      <c r="X175" s="247"/>
      <c r="Y175" s="247"/>
      <c r="Z175" s="248"/>
    </row>
    <row r="176" spans="1:26">
      <c r="A176" s="245" t="s">
        <v>3086</v>
      </c>
      <c r="B176" s="246" t="s">
        <v>5768</v>
      </c>
      <c r="C176" s="246" t="s">
        <v>2027</v>
      </c>
      <c r="D176" s="246" t="s">
        <v>1007</v>
      </c>
      <c r="E176" s="309">
        <v>45978</v>
      </c>
      <c r="F176" s="247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47"/>
      <c r="S176" s="247"/>
      <c r="T176" s="247"/>
      <c r="U176" s="247"/>
      <c r="V176" s="247"/>
      <c r="W176" s="247"/>
      <c r="X176" s="247"/>
      <c r="Y176" s="247"/>
      <c r="Z176" s="248"/>
    </row>
    <row r="177" spans="1:26">
      <c r="A177" s="249" t="s">
        <v>2915</v>
      </c>
      <c r="B177" s="250" t="s">
        <v>5768</v>
      </c>
      <c r="C177" s="250" t="s">
        <v>2027</v>
      </c>
      <c r="D177" s="250" t="s">
        <v>772</v>
      </c>
      <c r="E177" s="310">
        <v>45978</v>
      </c>
      <c r="F177" s="247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47"/>
      <c r="S177" s="247"/>
      <c r="T177" s="247"/>
      <c r="U177" s="247"/>
      <c r="V177" s="247"/>
      <c r="W177" s="247"/>
      <c r="X177" s="247"/>
      <c r="Y177" s="247"/>
      <c r="Z177" s="248"/>
    </row>
    <row r="178" spans="1:26">
      <c r="A178" s="245" t="s">
        <v>3464</v>
      </c>
      <c r="B178" s="246" t="s">
        <v>5765</v>
      </c>
      <c r="C178" s="246" t="s">
        <v>2027</v>
      </c>
      <c r="D178" s="246" t="s">
        <v>309</v>
      </c>
      <c r="E178" s="309">
        <v>45978</v>
      </c>
      <c r="F178" s="247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47"/>
      <c r="S178" s="247"/>
      <c r="T178" s="247"/>
      <c r="U178" s="247"/>
      <c r="V178" s="247"/>
      <c r="W178" s="247"/>
      <c r="X178" s="247"/>
      <c r="Y178" s="247"/>
      <c r="Z178" s="248"/>
    </row>
    <row r="179" spans="1:26">
      <c r="A179" s="249" t="s">
        <v>1024</v>
      </c>
      <c r="B179" s="250" t="s">
        <v>5765</v>
      </c>
      <c r="C179" s="250" t="s">
        <v>2027</v>
      </c>
      <c r="D179" s="250" t="s">
        <v>971</v>
      </c>
      <c r="E179" s="310">
        <v>45978</v>
      </c>
      <c r="F179" s="247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47"/>
      <c r="S179" s="247"/>
      <c r="T179" s="247"/>
      <c r="U179" s="247"/>
      <c r="V179" s="247"/>
      <c r="W179" s="247"/>
      <c r="X179" s="247"/>
      <c r="Y179" s="247"/>
      <c r="Z179" s="248"/>
    </row>
    <row r="180" spans="1:26">
      <c r="A180" s="245" t="s">
        <v>3214</v>
      </c>
      <c r="B180" s="246" t="s">
        <v>5765</v>
      </c>
      <c r="C180" s="246" t="s">
        <v>2027</v>
      </c>
      <c r="D180" s="246" t="s">
        <v>890</v>
      </c>
      <c r="E180" s="309">
        <v>45978</v>
      </c>
      <c r="F180" s="247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47"/>
      <c r="S180" s="247"/>
      <c r="T180" s="247"/>
      <c r="U180" s="247"/>
      <c r="V180" s="247"/>
      <c r="W180" s="247"/>
      <c r="X180" s="247"/>
      <c r="Y180" s="247"/>
      <c r="Z180" s="248"/>
    </row>
    <row r="181" spans="1:26">
      <c r="A181" s="249" t="s">
        <v>3411</v>
      </c>
      <c r="B181" s="250" t="s">
        <v>5781</v>
      </c>
      <c r="C181" s="250" t="s">
        <v>2027</v>
      </c>
      <c r="D181" s="250" t="s">
        <v>3407</v>
      </c>
      <c r="E181" s="310">
        <v>45978</v>
      </c>
      <c r="F181" s="247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47"/>
      <c r="S181" s="247"/>
      <c r="T181" s="247"/>
      <c r="U181" s="247"/>
      <c r="V181" s="247"/>
      <c r="W181" s="247"/>
      <c r="X181" s="247"/>
      <c r="Y181" s="247"/>
      <c r="Z181" s="248"/>
    </row>
    <row r="182" spans="1:26">
      <c r="A182" s="245" t="s">
        <v>1071</v>
      </c>
      <c r="B182" s="246" t="s">
        <v>5765</v>
      </c>
      <c r="C182" s="246" t="s">
        <v>2027</v>
      </c>
      <c r="D182" s="246" t="s">
        <v>890</v>
      </c>
      <c r="E182" s="309">
        <v>45978</v>
      </c>
      <c r="F182" s="247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47"/>
      <c r="S182" s="247"/>
      <c r="T182" s="247"/>
      <c r="U182" s="247"/>
      <c r="V182" s="247"/>
      <c r="W182" s="247"/>
      <c r="X182" s="247"/>
      <c r="Y182" s="247"/>
      <c r="Z182" s="248"/>
    </row>
    <row r="183" spans="1:26">
      <c r="A183" s="249" t="s">
        <v>2735</v>
      </c>
      <c r="B183" s="250" t="s">
        <v>5770</v>
      </c>
      <c r="C183" s="250" t="s">
        <v>2027</v>
      </c>
      <c r="D183" s="250" t="s">
        <v>894</v>
      </c>
      <c r="E183" s="310">
        <v>45978</v>
      </c>
      <c r="F183" s="247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47"/>
      <c r="S183" s="247"/>
      <c r="T183" s="247"/>
      <c r="U183" s="247"/>
      <c r="V183" s="247"/>
      <c r="W183" s="247"/>
      <c r="X183" s="247"/>
      <c r="Y183" s="247"/>
      <c r="Z183" s="248"/>
    </row>
    <row r="184" spans="1:26">
      <c r="A184" s="245" t="s">
        <v>1029</v>
      </c>
      <c r="B184" s="246" t="s">
        <v>5765</v>
      </c>
      <c r="C184" s="246" t="s">
        <v>2027</v>
      </c>
      <c r="D184" s="246" t="s">
        <v>309</v>
      </c>
      <c r="E184" s="309">
        <v>45978</v>
      </c>
      <c r="F184" s="247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47"/>
      <c r="S184" s="247"/>
      <c r="T184" s="247"/>
      <c r="U184" s="247"/>
      <c r="V184" s="247"/>
      <c r="W184" s="247"/>
      <c r="X184" s="247"/>
      <c r="Y184" s="247"/>
      <c r="Z184" s="248"/>
    </row>
    <row r="185" spans="1:26">
      <c r="A185" s="249" t="s">
        <v>1069</v>
      </c>
      <c r="B185" s="250" t="s">
        <v>5765</v>
      </c>
      <c r="C185" s="250" t="s">
        <v>2027</v>
      </c>
      <c r="D185" s="250" t="s">
        <v>911</v>
      </c>
      <c r="E185" s="310">
        <v>45978</v>
      </c>
      <c r="F185" s="247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47"/>
      <c r="S185" s="247"/>
      <c r="T185" s="247"/>
      <c r="U185" s="247"/>
      <c r="V185" s="247"/>
      <c r="W185" s="247"/>
      <c r="X185" s="247"/>
      <c r="Y185" s="247"/>
      <c r="Z185" s="248"/>
    </row>
    <row r="186" spans="1:26">
      <c r="A186" s="245" t="s">
        <v>3910</v>
      </c>
      <c r="B186" s="246" t="s">
        <v>5765</v>
      </c>
      <c r="C186" s="246" t="s">
        <v>2027</v>
      </c>
      <c r="D186" s="246" t="s">
        <v>1131</v>
      </c>
      <c r="E186" s="309">
        <v>45978</v>
      </c>
      <c r="F186" s="247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47"/>
      <c r="S186" s="247"/>
      <c r="T186" s="247"/>
      <c r="U186" s="247"/>
      <c r="V186" s="247"/>
      <c r="W186" s="247"/>
      <c r="X186" s="247"/>
      <c r="Y186" s="247"/>
      <c r="Z186" s="248"/>
    </row>
    <row r="187" spans="1:26">
      <c r="A187" s="249" t="s">
        <v>827</v>
      </c>
      <c r="B187" s="250" t="s">
        <v>5772</v>
      </c>
      <c r="C187" s="250" t="s">
        <v>2027</v>
      </c>
      <c r="D187" s="250" t="s">
        <v>1123</v>
      </c>
      <c r="E187" s="310">
        <v>45978</v>
      </c>
      <c r="F187" s="247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47"/>
      <c r="S187" s="247"/>
      <c r="T187" s="247"/>
      <c r="U187" s="247"/>
      <c r="V187" s="247"/>
      <c r="W187" s="247"/>
      <c r="X187" s="247"/>
      <c r="Y187" s="247"/>
      <c r="Z187" s="248"/>
    </row>
    <row r="188" spans="1:26">
      <c r="A188" s="245" t="s">
        <v>1866</v>
      </c>
      <c r="B188" s="246" t="s">
        <v>5770</v>
      </c>
      <c r="C188" s="246" t="s">
        <v>2027</v>
      </c>
      <c r="D188" s="246" t="s">
        <v>1123</v>
      </c>
      <c r="E188" s="309">
        <v>45978</v>
      </c>
      <c r="F188" s="247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47"/>
      <c r="S188" s="247"/>
      <c r="T188" s="247"/>
      <c r="U188" s="247"/>
      <c r="V188" s="247"/>
      <c r="W188" s="247"/>
      <c r="X188" s="247"/>
      <c r="Y188" s="247"/>
      <c r="Z188" s="248"/>
    </row>
    <row r="189" spans="1:26">
      <c r="A189" s="249" t="s">
        <v>3589</v>
      </c>
      <c r="B189" s="250" t="s">
        <v>5777</v>
      </c>
      <c r="C189" s="250" t="s">
        <v>2027</v>
      </c>
      <c r="D189" s="250" t="s">
        <v>1125</v>
      </c>
      <c r="E189" s="310">
        <v>45978</v>
      </c>
      <c r="F189" s="247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47"/>
      <c r="S189" s="247"/>
      <c r="T189" s="247"/>
      <c r="U189" s="247"/>
      <c r="V189" s="247"/>
      <c r="W189" s="247"/>
      <c r="X189" s="247"/>
      <c r="Y189" s="247"/>
      <c r="Z189" s="248"/>
    </row>
    <row r="190" spans="1:26">
      <c r="A190" s="245" t="s">
        <v>3570</v>
      </c>
      <c r="B190" s="246" t="s">
        <v>5770</v>
      </c>
      <c r="C190" s="246" t="s">
        <v>2027</v>
      </c>
      <c r="D190" s="246" t="s">
        <v>1125</v>
      </c>
      <c r="E190" s="309">
        <v>45978</v>
      </c>
      <c r="F190" s="247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47"/>
      <c r="S190" s="247"/>
      <c r="T190" s="247"/>
      <c r="U190" s="247"/>
      <c r="V190" s="247"/>
      <c r="W190" s="247"/>
      <c r="X190" s="247"/>
      <c r="Y190" s="247"/>
      <c r="Z190" s="248"/>
    </row>
    <row r="191" spans="1:26">
      <c r="A191" s="249" t="s">
        <v>1641</v>
      </c>
      <c r="B191" s="250" t="s">
        <v>5770</v>
      </c>
      <c r="C191" s="250" t="s">
        <v>2027</v>
      </c>
      <c r="D191" s="250" t="s">
        <v>1089</v>
      </c>
      <c r="E191" s="310">
        <v>45978</v>
      </c>
      <c r="F191" s="247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47"/>
      <c r="S191" s="247"/>
      <c r="T191" s="247"/>
      <c r="U191" s="247"/>
      <c r="V191" s="247"/>
      <c r="W191" s="247"/>
      <c r="X191" s="247"/>
      <c r="Y191" s="247"/>
      <c r="Z191" s="248"/>
    </row>
    <row r="192" spans="1:26">
      <c r="A192" s="245" t="s">
        <v>3340</v>
      </c>
      <c r="B192" s="246" t="s">
        <v>5765</v>
      </c>
      <c r="C192" s="246" t="s">
        <v>2027</v>
      </c>
      <c r="D192" s="246" t="s">
        <v>5786</v>
      </c>
      <c r="E192" s="309">
        <v>45978</v>
      </c>
      <c r="F192" s="247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47"/>
      <c r="S192" s="247"/>
      <c r="T192" s="247"/>
      <c r="U192" s="247"/>
      <c r="V192" s="247"/>
      <c r="W192" s="247"/>
      <c r="X192" s="247"/>
      <c r="Y192" s="247"/>
      <c r="Z192" s="248"/>
    </row>
    <row r="193" spans="1:26">
      <c r="A193" s="249" t="s">
        <v>2599</v>
      </c>
      <c r="B193" s="250" t="s">
        <v>5766</v>
      </c>
      <c r="C193" s="250" t="s">
        <v>2027</v>
      </c>
      <c r="D193" s="250" t="s">
        <v>797</v>
      </c>
      <c r="E193" s="310">
        <v>45978</v>
      </c>
      <c r="F193" s="247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47"/>
      <c r="S193" s="247"/>
      <c r="T193" s="247"/>
      <c r="U193" s="247"/>
      <c r="V193" s="247"/>
      <c r="W193" s="247"/>
      <c r="X193" s="247"/>
      <c r="Y193" s="247"/>
      <c r="Z193" s="248"/>
    </row>
    <row r="194" spans="1:26">
      <c r="A194" s="245" t="s">
        <v>1138</v>
      </c>
      <c r="B194" s="246" t="s">
        <v>5765</v>
      </c>
      <c r="C194" s="246" t="s">
        <v>2027</v>
      </c>
      <c r="D194" s="246" t="s">
        <v>967</v>
      </c>
      <c r="E194" s="309">
        <v>45978</v>
      </c>
      <c r="F194" s="247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47"/>
      <c r="S194" s="247"/>
      <c r="T194" s="247"/>
      <c r="U194" s="247"/>
      <c r="V194" s="247"/>
      <c r="W194" s="247"/>
      <c r="X194" s="247"/>
      <c r="Y194" s="247"/>
      <c r="Z194" s="248"/>
    </row>
    <row r="195" spans="1:26">
      <c r="A195" s="249" t="s">
        <v>3071</v>
      </c>
      <c r="B195" s="250" t="s">
        <v>5771</v>
      </c>
      <c r="C195" s="250" t="s">
        <v>2027</v>
      </c>
      <c r="D195" s="250" t="s">
        <v>900</v>
      </c>
      <c r="E195" s="310">
        <v>45978</v>
      </c>
      <c r="F195" s="247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47"/>
      <c r="S195" s="247"/>
      <c r="T195" s="247"/>
      <c r="U195" s="247"/>
      <c r="V195" s="247"/>
      <c r="W195" s="247"/>
      <c r="X195" s="247"/>
      <c r="Y195" s="247"/>
      <c r="Z195" s="248"/>
    </row>
    <row r="196" spans="1:26">
      <c r="A196" s="245" t="s">
        <v>1851</v>
      </c>
      <c r="B196" s="246" t="s">
        <v>5766</v>
      </c>
      <c r="C196" s="246" t="s">
        <v>2027</v>
      </c>
      <c r="D196" s="246" t="s">
        <v>897</v>
      </c>
      <c r="E196" s="309">
        <v>45978</v>
      </c>
      <c r="F196" s="247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47"/>
      <c r="S196" s="247"/>
      <c r="T196" s="247"/>
      <c r="U196" s="247"/>
      <c r="V196" s="247"/>
      <c r="W196" s="247"/>
      <c r="X196" s="247"/>
      <c r="Y196" s="247"/>
      <c r="Z196" s="248"/>
    </row>
    <row r="197" spans="1:26">
      <c r="A197" s="249" t="s">
        <v>2430</v>
      </c>
      <c r="B197" s="250" t="s">
        <v>5783</v>
      </c>
      <c r="C197" s="250" t="s">
        <v>2027</v>
      </c>
      <c r="D197" s="250" t="s">
        <v>1307</v>
      </c>
      <c r="E197" s="310">
        <v>45978</v>
      </c>
      <c r="F197" s="247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47"/>
      <c r="S197" s="247"/>
      <c r="T197" s="247"/>
      <c r="U197" s="247"/>
      <c r="V197" s="247"/>
      <c r="W197" s="247"/>
      <c r="X197" s="247"/>
      <c r="Y197" s="247"/>
      <c r="Z197" s="248"/>
    </row>
    <row r="198" spans="1:26">
      <c r="A198" s="245" t="s">
        <v>931</v>
      </c>
      <c r="B198" s="246" t="s">
        <v>5779</v>
      </c>
      <c r="C198" s="246" t="s">
        <v>2027</v>
      </c>
      <c r="D198" s="246" t="s">
        <v>816</v>
      </c>
      <c r="E198" s="309">
        <v>45978</v>
      </c>
      <c r="F198" s="247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47"/>
      <c r="S198" s="247"/>
      <c r="T198" s="247"/>
      <c r="U198" s="247"/>
      <c r="V198" s="247"/>
      <c r="W198" s="247"/>
      <c r="X198" s="247"/>
      <c r="Y198" s="247"/>
      <c r="Z198" s="248"/>
    </row>
    <row r="199" spans="1:26">
      <c r="A199" s="249" t="s">
        <v>2537</v>
      </c>
      <c r="B199" s="250" t="s">
        <v>5766</v>
      </c>
      <c r="C199" s="250" t="s">
        <v>2027</v>
      </c>
      <c r="D199" s="250" t="s">
        <v>736</v>
      </c>
      <c r="E199" s="310">
        <v>45978</v>
      </c>
      <c r="F199" s="247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47"/>
      <c r="S199" s="247"/>
      <c r="T199" s="247"/>
      <c r="U199" s="247"/>
      <c r="V199" s="247"/>
      <c r="W199" s="247"/>
      <c r="X199" s="247"/>
      <c r="Y199" s="247"/>
      <c r="Z199" s="248"/>
    </row>
    <row r="200" spans="1:26">
      <c r="A200" s="245" t="s">
        <v>2473</v>
      </c>
      <c r="B200" s="246" t="s">
        <v>5765</v>
      </c>
      <c r="C200" s="246" t="s">
        <v>2027</v>
      </c>
      <c r="D200" s="246" t="s">
        <v>947</v>
      </c>
      <c r="E200" s="309">
        <v>45978</v>
      </c>
      <c r="F200" s="247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47"/>
      <c r="S200" s="247"/>
      <c r="T200" s="247"/>
      <c r="U200" s="247"/>
      <c r="V200" s="247"/>
      <c r="W200" s="247"/>
      <c r="X200" s="247"/>
      <c r="Y200" s="247"/>
      <c r="Z200" s="248"/>
    </row>
    <row r="201" spans="1:26">
      <c r="A201" s="249" t="s">
        <v>2522</v>
      </c>
      <c r="B201" s="250" t="s">
        <v>5777</v>
      </c>
      <c r="C201" s="250" t="s">
        <v>2027</v>
      </c>
      <c r="D201" s="250" t="s">
        <v>736</v>
      </c>
      <c r="E201" s="310">
        <v>45978</v>
      </c>
      <c r="F201" s="247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47"/>
      <c r="S201" s="247"/>
      <c r="T201" s="247"/>
      <c r="U201" s="247"/>
      <c r="V201" s="247"/>
      <c r="W201" s="247"/>
      <c r="X201" s="247"/>
      <c r="Y201" s="247"/>
      <c r="Z201" s="248"/>
    </row>
    <row r="202" spans="1:26">
      <c r="A202" s="245" t="s">
        <v>1063</v>
      </c>
      <c r="B202" s="246" t="s">
        <v>5768</v>
      </c>
      <c r="C202" s="246" t="s">
        <v>2027</v>
      </c>
      <c r="D202" s="246" t="s">
        <v>772</v>
      </c>
      <c r="E202" s="309">
        <v>45978</v>
      </c>
      <c r="F202" s="247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47"/>
      <c r="S202" s="247"/>
      <c r="T202" s="247"/>
      <c r="U202" s="247"/>
      <c r="V202" s="247"/>
      <c r="W202" s="247"/>
      <c r="X202" s="247"/>
      <c r="Y202" s="247"/>
      <c r="Z202" s="248"/>
    </row>
    <row r="203" spans="1:26">
      <c r="A203" s="249" t="s">
        <v>3211</v>
      </c>
      <c r="B203" s="250" t="s">
        <v>5781</v>
      </c>
      <c r="C203" s="250" t="s">
        <v>2027</v>
      </c>
      <c r="D203" s="250" t="s">
        <v>890</v>
      </c>
      <c r="E203" s="310">
        <v>45978</v>
      </c>
      <c r="F203" s="247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47"/>
      <c r="S203" s="247"/>
      <c r="T203" s="247"/>
      <c r="U203" s="247"/>
      <c r="V203" s="247"/>
      <c r="W203" s="247"/>
      <c r="X203" s="247"/>
      <c r="Y203" s="247"/>
      <c r="Z203" s="248"/>
    </row>
    <row r="204" spans="1:26">
      <c r="A204" s="245" t="s">
        <v>3161</v>
      </c>
      <c r="B204" s="246" t="s">
        <v>5788</v>
      </c>
      <c r="C204" s="246" t="s">
        <v>2027</v>
      </c>
      <c r="D204" s="246" t="s">
        <v>1007</v>
      </c>
      <c r="E204" s="309">
        <v>45978</v>
      </c>
      <c r="F204" s="247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47"/>
      <c r="S204" s="247"/>
      <c r="T204" s="247"/>
      <c r="U204" s="247"/>
      <c r="V204" s="247"/>
      <c r="W204" s="247"/>
      <c r="X204" s="247"/>
      <c r="Y204" s="247"/>
      <c r="Z204" s="248"/>
    </row>
    <row r="205" spans="1:26">
      <c r="A205" s="249" t="s">
        <v>3057</v>
      </c>
      <c r="B205" s="250" t="s">
        <v>5775</v>
      </c>
      <c r="C205" s="250" t="s">
        <v>2027</v>
      </c>
      <c r="D205" s="250" t="s">
        <v>5784</v>
      </c>
      <c r="E205" s="310">
        <v>45978</v>
      </c>
      <c r="F205" s="247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47"/>
      <c r="S205" s="247"/>
      <c r="T205" s="247"/>
      <c r="U205" s="247"/>
      <c r="V205" s="247"/>
      <c r="W205" s="247"/>
      <c r="X205" s="247"/>
      <c r="Y205" s="247"/>
      <c r="Z205" s="248"/>
    </row>
    <row r="206" spans="1:26">
      <c r="A206" s="245" t="s">
        <v>1478</v>
      </c>
      <c r="B206" s="246" t="s">
        <v>5765</v>
      </c>
      <c r="C206" s="246" t="s">
        <v>2027</v>
      </c>
      <c r="D206" s="246" t="s">
        <v>971</v>
      </c>
      <c r="E206" s="309">
        <v>45978</v>
      </c>
      <c r="F206" s="247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47"/>
      <c r="S206" s="247"/>
      <c r="T206" s="247"/>
      <c r="U206" s="247"/>
      <c r="V206" s="247"/>
      <c r="W206" s="247"/>
      <c r="X206" s="247"/>
      <c r="Y206" s="247"/>
      <c r="Z206" s="248"/>
    </row>
    <row r="207" spans="1:26">
      <c r="A207" s="249" t="s">
        <v>3710</v>
      </c>
      <c r="B207" s="250" t="s">
        <v>5774</v>
      </c>
      <c r="C207" s="250" t="s">
        <v>2027</v>
      </c>
      <c r="D207" s="250" t="s">
        <v>911</v>
      </c>
      <c r="E207" s="310">
        <v>45978</v>
      </c>
      <c r="F207" s="247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47"/>
      <c r="S207" s="247"/>
      <c r="T207" s="247"/>
      <c r="U207" s="247"/>
      <c r="V207" s="247"/>
      <c r="W207" s="247"/>
      <c r="X207" s="247"/>
      <c r="Y207" s="247"/>
      <c r="Z207" s="248"/>
    </row>
    <row r="208" spans="1:26">
      <c r="A208" s="245" t="s">
        <v>2911</v>
      </c>
      <c r="B208" s="246" t="s">
        <v>5768</v>
      </c>
      <c r="C208" s="246" t="s">
        <v>2027</v>
      </c>
      <c r="D208" s="246" t="s">
        <v>772</v>
      </c>
      <c r="E208" s="309">
        <v>45978</v>
      </c>
      <c r="F208" s="247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47"/>
      <c r="S208" s="247"/>
      <c r="T208" s="247"/>
      <c r="U208" s="247"/>
      <c r="V208" s="247"/>
      <c r="W208" s="247"/>
      <c r="X208" s="247"/>
      <c r="Y208" s="247"/>
      <c r="Z208" s="248"/>
    </row>
    <row r="209" spans="1:26">
      <c r="A209" s="249" t="s">
        <v>2815</v>
      </c>
      <c r="B209" s="250" t="s">
        <v>5765</v>
      </c>
      <c r="C209" s="250" t="s">
        <v>2027</v>
      </c>
      <c r="D209" s="250" t="s">
        <v>1377</v>
      </c>
      <c r="E209" s="310">
        <v>45978</v>
      </c>
      <c r="F209" s="247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47"/>
      <c r="S209" s="247"/>
      <c r="T209" s="247"/>
      <c r="U209" s="247"/>
      <c r="V209" s="247"/>
      <c r="W209" s="247"/>
      <c r="X209" s="247"/>
      <c r="Y209" s="247"/>
      <c r="Z209" s="248"/>
    </row>
    <row r="210" spans="1:26">
      <c r="A210" s="245" t="s">
        <v>3584</v>
      </c>
      <c r="B210" s="246" t="s">
        <v>5765</v>
      </c>
      <c r="C210" s="246" t="s">
        <v>2027</v>
      </c>
      <c r="D210" s="246" t="s">
        <v>1125</v>
      </c>
      <c r="E210" s="309">
        <v>45978</v>
      </c>
      <c r="F210" s="247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47"/>
      <c r="S210" s="247"/>
      <c r="T210" s="247"/>
      <c r="U210" s="247"/>
      <c r="V210" s="247"/>
      <c r="W210" s="247"/>
      <c r="X210" s="247"/>
      <c r="Y210" s="247"/>
      <c r="Z210" s="248"/>
    </row>
    <row r="211" spans="1:26">
      <c r="A211" s="249" t="s">
        <v>2730</v>
      </c>
      <c r="B211" s="250" t="s">
        <v>5770</v>
      </c>
      <c r="C211" s="250" t="s">
        <v>2027</v>
      </c>
      <c r="D211" s="250" t="s">
        <v>894</v>
      </c>
      <c r="E211" s="310">
        <v>45978</v>
      </c>
      <c r="F211" s="247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47"/>
      <c r="S211" s="247"/>
      <c r="T211" s="247"/>
      <c r="U211" s="247"/>
      <c r="V211" s="247"/>
      <c r="W211" s="247"/>
      <c r="X211" s="247"/>
      <c r="Y211" s="247"/>
      <c r="Z211" s="248"/>
    </row>
    <row r="212" spans="1:26">
      <c r="A212" s="245" t="s">
        <v>3474</v>
      </c>
      <c r="B212" s="246" t="s">
        <v>5774</v>
      </c>
      <c r="C212" s="246" t="s">
        <v>2027</v>
      </c>
      <c r="D212" s="246" t="s">
        <v>309</v>
      </c>
      <c r="E212" s="309">
        <v>45978</v>
      </c>
      <c r="F212" s="247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47"/>
      <c r="S212" s="247"/>
      <c r="T212" s="247"/>
      <c r="U212" s="247"/>
      <c r="V212" s="247"/>
      <c r="W212" s="247"/>
      <c r="X212" s="247"/>
      <c r="Y212" s="247"/>
      <c r="Z212" s="248"/>
    </row>
    <row r="213" spans="1:26">
      <c r="A213" s="249" t="s">
        <v>3788</v>
      </c>
      <c r="B213" s="250" t="s">
        <v>5765</v>
      </c>
      <c r="C213" s="250" t="s">
        <v>2027</v>
      </c>
      <c r="D213" s="250" t="s">
        <v>816</v>
      </c>
      <c r="E213" s="310">
        <v>45978</v>
      </c>
      <c r="F213" s="247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47"/>
      <c r="S213" s="247"/>
      <c r="T213" s="247"/>
      <c r="U213" s="247"/>
      <c r="V213" s="247"/>
      <c r="W213" s="247"/>
      <c r="X213" s="247"/>
      <c r="Y213" s="247"/>
      <c r="Z213" s="248"/>
    </row>
    <row r="214" spans="1:26">
      <c r="A214" s="245" t="s">
        <v>2443</v>
      </c>
      <c r="B214" s="246" t="s">
        <v>5777</v>
      </c>
      <c r="C214" s="246" t="s">
        <v>2027</v>
      </c>
      <c r="D214" s="246" t="s">
        <v>1152</v>
      </c>
      <c r="E214" s="309">
        <v>45978</v>
      </c>
      <c r="F214" s="247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47"/>
      <c r="S214" s="247"/>
      <c r="T214" s="247"/>
      <c r="U214" s="247"/>
      <c r="V214" s="247"/>
      <c r="W214" s="247"/>
      <c r="X214" s="247"/>
      <c r="Y214" s="247"/>
      <c r="Z214" s="248"/>
    </row>
    <row r="215" spans="1:26">
      <c r="A215" s="249" t="s">
        <v>3220</v>
      </c>
      <c r="B215" s="250" t="s">
        <v>5765</v>
      </c>
      <c r="C215" s="250" t="s">
        <v>2027</v>
      </c>
      <c r="D215" s="250" t="s">
        <v>890</v>
      </c>
      <c r="E215" s="310">
        <v>45978</v>
      </c>
      <c r="F215" s="247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47"/>
      <c r="S215" s="247"/>
      <c r="T215" s="247"/>
      <c r="U215" s="247"/>
      <c r="V215" s="247"/>
      <c r="W215" s="247"/>
      <c r="X215" s="247"/>
      <c r="Y215" s="247"/>
      <c r="Z215" s="248"/>
    </row>
    <row r="216" spans="1:26">
      <c r="A216" s="245" t="s">
        <v>872</v>
      </c>
      <c r="B216" s="246" t="s">
        <v>5774</v>
      </c>
      <c r="C216" s="246" t="s">
        <v>2027</v>
      </c>
      <c r="D216" s="246" t="s">
        <v>542</v>
      </c>
      <c r="E216" s="309">
        <v>45978</v>
      </c>
      <c r="F216" s="247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47"/>
      <c r="S216" s="247"/>
      <c r="T216" s="247"/>
      <c r="U216" s="247"/>
      <c r="V216" s="247"/>
      <c r="W216" s="247"/>
      <c r="X216" s="247"/>
      <c r="Y216" s="247"/>
      <c r="Z216" s="248"/>
    </row>
    <row r="217" spans="1:26">
      <c r="A217" s="249" t="s">
        <v>3290</v>
      </c>
      <c r="B217" s="250" t="s">
        <v>5764</v>
      </c>
      <c r="C217" s="250" t="s">
        <v>2027</v>
      </c>
      <c r="D217" s="250" t="s">
        <v>3291</v>
      </c>
      <c r="E217" s="310">
        <v>45978</v>
      </c>
      <c r="F217" s="247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47"/>
      <c r="S217" s="247"/>
      <c r="T217" s="247"/>
      <c r="U217" s="247"/>
      <c r="V217" s="247"/>
      <c r="W217" s="247"/>
      <c r="X217" s="247"/>
      <c r="Y217" s="247"/>
      <c r="Z217" s="248"/>
    </row>
    <row r="218" spans="1:26">
      <c r="A218" s="245" t="s">
        <v>941</v>
      </c>
      <c r="B218" s="246" t="s">
        <v>5765</v>
      </c>
      <c r="C218" s="246" t="s">
        <v>2027</v>
      </c>
      <c r="D218" s="246" t="s">
        <v>928</v>
      </c>
      <c r="E218" s="309">
        <v>45978</v>
      </c>
      <c r="F218" s="247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47"/>
      <c r="S218" s="247"/>
      <c r="T218" s="247"/>
      <c r="U218" s="247"/>
      <c r="V218" s="247"/>
      <c r="W218" s="247"/>
      <c r="X218" s="247"/>
      <c r="Y218" s="247"/>
      <c r="Z218" s="248"/>
    </row>
    <row r="219" spans="1:26">
      <c r="A219" s="249" t="s">
        <v>3329</v>
      </c>
      <c r="B219" s="250" t="s">
        <v>5790</v>
      </c>
      <c r="C219" s="250" t="s">
        <v>2027</v>
      </c>
      <c r="D219" s="250" t="s">
        <v>971</v>
      </c>
      <c r="E219" s="310">
        <v>45978</v>
      </c>
      <c r="F219" s="247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47"/>
      <c r="S219" s="247"/>
      <c r="T219" s="247"/>
      <c r="U219" s="247"/>
      <c r="V219" s="247"/>
      <c r="W219" s="247"/>
      <c r="X219" s="247"/>
      <c r="Y219" s="247"/>
      <c r="Z219" s="248"/>
    </row>
    <row r="220" spans="1:26">
      <c r="A220" s="245" t="s">
        <v>3364</v>
      </c>
      <c r="B220" s="246" t="s">
        <v>5767</v>
      </c>
      <c r="C220" s="246" t="s">
        <v>2027</v>
      </c>
      <c r="D220" s="246" t="s">
        <v>1123</v>
      </c>
      <c r="E220" s="309">
        <v>45978</v>
      </c>
      <c r="F220" s="247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47"/>
      <c r="S220" s="247"/>
      <c r="T220" s="247"/>
      <c r="U220" s="247"/>
      <c r="V220" s="247"/>
      <c r="W220" s="247"/>
      <c r="X220" s="247"/>
      <c r="Y220" s="247"/>
      <c r="Z220" s="248"/>
    </row>
    <row r="221" spans="1:26">
      <c r="A221" s="249" t="s">
        <v>3736</v>
      </c>
      <c r="B221" s="250" t="s">
        <v>5765</v>
      </c>
      <c r="C221" s="250" t="s">
        <v>2027</v>
      </c>
      <c r="D221" s="250" t="s">
        <v>911</v>
      </c>
      <c r="E221" s="310">
        <v>45978</v>
      </c>
      <c r="F221" s="247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47"/>
      <c r="S221" s="247"/>
      <c r="T221" s="247"/>
      <c r="U221" s="247"/>
      <c r="V221" s="247"/>
      <c r="W221" s="247"/>
      <c r="X221" s="247"/>
      <c r="Y221" s="247"/>
      <c r="Z221" s="248"/>
    </row>
    <row r="222" spans="1:26">
      <c r="A222" s="245" t="s">
        <v>1167</v>
      </c>
      <c r="B222" s="246" t="s">
        <v>5781</v>
      </c>
      <c r="C222" s="246" t="s">
        <v>2027</v>
      </c>
      <c r="D222" s="246" t="s">
        <v>772</v>
      </c>
      <c r="E222" s="309">
        <v>45978</v>
      </c>
      <c r="F222" s="247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47"/>
      <c r="S222" s="247"/>
      <c r="T222" s="247"/>
      <c r="U222" s="247"/>
      <c r="V222" s="247"/>
      <c r="W222" s="247"/>
      <c r="X222" s="247"/>
      <c r="Y222" s="247"/>
      <c r="Z222" s="248"/>
    </row>
    <row r="223" spans="1:26">
      <c r="A223" s="249" t="s">
        <v>3300</v>
      </c>
      <c r="B223" s="250" t="s">
        <v>5764</v>
      </c>
      <c r="C223" s="250" t="s">
        <v>2027</v>
      </c>
      <c r="D223" s="250" t="s">
        <v>3291</v>
      </c>
      <c r="E223" s="310">
        <v>45978</v>
      </c>
      <c r="F223" s="247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47"/>
      <c r="S223" s="247"/>
      <c r="T223" s="247"/>
      <c r="U223" s="247"/>
      <c r="V223" s="247"/>
      <c r="W223" s="247"/>
      <c r="X223" s="247"/>
      <c r="Y223" s="247"/>
      <c r="Z223" s="248"/>
    </row>
    <row r="224" spans="1:26">
      <c r="A224" s="245" t="s">
        <v>3660</v>
      </c>
      <c r="B224" s="246" t="s">
        <v>5765</v>
      </c>
      <c r="C224" s="246" t="s">
        <v>2027</v>
      </c>
      <c r="D224" s="246" t="s">
        <v>928</v>
      </c>
      <c r="E224" s="309">
        <v>45978</v>
      </c>
      <c r="F224" s="247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47"/>
      <c r="S224" s="247"/>
      <c r="T224" s="247"/>
      <c r="U224" s="247"/>
      <c r="V224" s="247"/>
      <c r="W224" s="247"/>
      <c r="X224" s="247"/>
      <c r="Y224" s="247"/>
      <c r="Z224" s="248"/>
    </row>
    <row r="225" spans="1:26">
      <c r="A225" s="249" t="s">
        <v>2886</v>
      </c>
      <c r="B225" s="250" t="s">
        <v>5765</v>
      </c>
      <c r="C225" s="250" t="s">
        <v>2027</v>
      </c>
      <c r="D225" s="250" t="s">
        <v>775</v>
      </c>
      <c r="E225" s="310">
        <v>45978</v>
      </c>
      <c r="F225" s="247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47"/>
      <c r="S225" s="247"/>
      <c r="T225" s="247"/>
      <c r="U225" s="247"/>
      <c r="V225" s="247"/>
      <c r="W225" s="247"/>
      <c r="X225" s="247"/>
      <c r="Y225" s="247"/>
      <c r="Z225" s="248"/>
    </row>
    <row r="226" spans="1:26">
      <c r="A226" s="245" t="s">
        <v>1805</v>
      </c>
      <c r="B226" s="246" t="s">
        <v>5765</v>
      </c>
      <c r="C226" s="246" t="s">
        <v>2027</v>
      </c>
      <c r="D226" s="246" t="s">
        <v>890</v>
      </c>
      <c r="E226" s="309">
        <v>45978</v>
      </c>
      <c r="F226" s="247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47"/>
      <c r="S226" s="247"/>
      <c r="T226" s="247"/>
      <c r="U226" s="247"/>
      <c r="V226" s="247"/>
      <c r="W226" s="247"/>
      <c r="X226" s="247"/>
      <c r="Y226" s="247"/>
      <c r="Z226" s="248"/>
    </row>
    <row r="227" spans="1:26">
      <c r="A227" s="249" t="s">
        <v>2676</v>
      </c>
      <c r="B227" s="250" t="s">
        <v>5768</v>
      </c>
      <c r="C227" s="250" t="s">
        <v>2027</v>
      </c>
      <c r="D227" s="250" t="s">
        <v>945</v>
      </c>
      <c r="E227" s="310">
        <v>45978</v>
      </c>
      <c r="F227" s="247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47"/>
      <c r="S227" s="247"/>
      <c r="T227" s="247"/>
      <c r="U227" s="247"/>
      <c r="V227" s="247"/>
      <c r="W227" s="247"/>
      <c r="X227" s="247"/>
      <c r="Y227" s="247"/>
      <c r="Z227" s="248"/>
    </row>
    <row r="228" spans="1:26">
      <c r="A228" s="245" t="s">
        <v>886</v>
      </c>
      <c r="B228" s="246" t="s">
        <v>5766</v>
      </c>
      <c r="C228" s="246" t="s">
        <v>2027</v>
      </c>
      <c r="D228" s="246" t="s">
        <v>1307</v>
      </c>
      <c r="E228" s="309">
        <v>45978</v>
      </c>
      <c r="F228" s="247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47"/>
      <c r="S228" s="247"/>
      <c r="T228" s="247"/>
      <c r="U228" s="247"/>
      <c r="V228" s="247"/>
      <c r="W228" s="247"/>
      <c r="X228" s="247"/>
      <c r="Y228" s="247"/>
      <c r="Z228" s="248"/>
    </row>
    <row r="229" spans="1:26">
      <c r="A229" s="249" t="s">
        <v>3907</v>
      </c>
      <c r="B229" s="250" t="s">
        <v>5765</v>
      </c>
      <c r="C229" s="250" t="s">
        <v>2027</v>
      </c>
      <c r="D229" s="250" t="s">
        <v>1131</v>
      </c>
      <c r="E229" s="310">
        <v>45978</v>
      </c>
      <c r="F229" s="247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47"/>
      <c r="S229" s="247"/>
      <c r="T229" s="247"/>
      <c r="U229" s="247"/>
      <c r="V229" s="247"/>
      <c r="W229" s="247"/>
      <c r="X229" s="247"/>
      <c r="Y229" s="247"/>
      <c r="Z229" s="248"/>
    </row>
    <row r="230" spans="1:26">
      <c r="A230" s="245" t="s">
        <v>2634</v>
      </c>
      <c r="B230" s="246" t="s">
        <v>5765</v>
      </c>
      <c r="C230" s="246" t="s">
        <v>2027</v>
      </c>
      <c r="D230" s="246" t="s">
        <v>561</v>
      </c>
      <c r="E230" s="309">
        <v>45978</v>
      </c>
      <c r="F230" s="247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47"/>
      <c r="S230" s="247"/>
      <c r="T230" s="247"/>
      <c r="U230" s="247"/>
      <c r="V230" s="247"/>
      <c r="W230" s="247"/>
      <c r="X230" s="247"/>
      <c r="Y230" s="247"/>
      <c r="Z230" s="248"/>
    </row>
    <row r="231" spans="1:26">
      <c r="A231" s="249" t="s">
        <v>3299</v>
      </c>
      <c r="B231" s="250" t="s">
        <v>5764</v>
      </c>
      <c r="C231" s="250" t="s">
        <v>2027</v>
      </c>
      <c r="D231" s="250" t="s">
        <v>3291</v>
      </c>
      <c r="E231" s="310">
        <v>45978</v>
      </c>
      <c r="F231" s="247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47"/>
      <c r="S231" s="247"/>
      <c r="T231" s="247"/>
      <c r="U231" s="247"/>
      <c r="V231" s="247"/>
      <c r="W231" s="247"/>
      <c r="X231" s="247"/>
      <c r="Y231" s="247"/>
      <c r="Z231" s="248"/>
    </row>
    <row r="232" spans="1:26">
      <c r="A232" s="245" t="s">
        <v>1718</v>
      </c>
      <c r="B232" s="246" t="s">
        <v>5765</v>
      </c>
      <c r="C232" s="246" t="s">
        <v>2027</v>
      </c>
      <c r="D232" s="246" t="s">
        <v>890</v>
      </c>
      <c r="E232" s="309">
        <v>45978</v>
      </c>
      <c r="F232" s="247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47"/>
      <c r="S232" s="247"/>
      <c r="T232" s="247"/>
      <c r="U232" s="247"/>
      <c r="V232" s="247"/>
      <c r="W232" s="247"/>
      <c r="X232" s="247"/>
      <c r="Y232" s="247"/>
      <c r="Z232" s="248"/>
    </row>
    <row r="233" spans="1:26">
      <c r="A233" s="249" t="s">
        <v>3738</v>
      </c>
      <c r="B233" s="250" t="s">
        <v>5765</v>
      </c>
      <c r="C233" s="250" t="s">
        <v>2027</v>
      </c>
      <c r="D233" s="250" t="s">
        <v>911</v>
      </c>
      <c r="E233" s="310">
        <v>45978</v>
      </c>
      <c r="F233" s="247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47"/>
      <c r="S233" s="247"/>
      <c r="T233" s="247"/>
      <c r="U233" s="247"/>
      <c r="V233" s="247"/>
      <c r="W233" s="247"/>
      <c r="X233" s="247"/>
      <c r="Y233" s="247"/>
      <c r="Z233" s="248"/>
    </row>
    <row r="234" spans="1:26">
      <c r="A234" s="245" t="s">
        <v>1292</v>
      </c>
      <c r="B234" s="246" t="s">
        <v>5765</v>
      </c>
      <c r="C234" s="246" t="s">
        <v>2027</v>
      </c>
      <c r="D234" s="246" t="s">
        <v>1131</v>
      </c>
      <c r="E234" s="309">
        <v>45978</v>
      </c>
      <c r="F234" s="247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47"/>
      <c r="S234" s="247"/>
      <c r="T234" s="247"/>
      <c r="U234" s="247"/>
      <c r="V234" s="247"/>
      <c r="W234" s="247"/>
      <c r="X234" s="247"/>
      <c r="Y234" s="247"/>
      <c r="Z234" s="248"/>
    </row>
    <row r="235" spans="1:26">
      <c r="A235" s="249" t="s">
        <v>2649</v>
      </c>
      <c r="B235" s="250" t="s">
        <v>5768</v>
      </c>
      <c r="C235" s="250" t="s">
        <v>2027</v>
      </c>
      <c r="D235" s="250" t="s">
        <v>945</v>
      </c>
      <c r="E235" s="310">
        <v>45978</v>
      </c>
      <c r="F235" s="247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47"/>
      <c r="S235" s="247"/>
      <c r="T235" s="247"/>
      <c r="U235" s="247"/>
      <c r="V235" s="247"/>
      <c r="W235" s="247"/>
      <c r="X235" s="247"/>
      <c r="Y235" s="247"/>
      <c r="Z235" s="248"/>
    </row>
    <row r="236" spans="1:26">
      <c r="A236" s="245" t="s">
        <v>3986</v>
      </c>
      <c r="B236" s="246" t="s">
        <v>5764</v>
      </c>
      <c r="C236" s="246" t="s">
        <v>2027</v>
      </c>
      <c r="D236" s="246" t="s">
        <v>3291</v>
      </c>
      <c r="E236" s="309">
        <v>45978</v>
      </c>
      <c r="F236" s="247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47"/>
      <c r="S236" s="247"/>
      <c r="T236" s="247"/>
      <c r="U236" s="247"/>
      <c r="V236" s="247"/>
      <c r="W236" s="247"/>
      <c r="X236" s="247"/>
      <c r="Y236" s="247"/>
      <c r="Z236" s="248"/>
    </row>
    <row r="237" spans="1:26">
      <c r="A237" s="249" t="s">
        <v>834</v>
      </c>
      <c r="B237" s="250" t="s">
        <v>5765</v>
      </c>
      <c r="C237" s="250" t="s">
        <v>2027</v>
      </c>
      <c r="D237" s="250" t="s">
        <v>797</v>
      </c>
      <c r="E237" s="310">
        <v>45978</v>
      </c>
      <c r="F237" s="247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47"/>
      <c r="S237" s="247"/>
      <c r="T237" s="247"/>
      <c r="U237" s="247"/>
      <c r="V237" s="247"/>
      <c r="W237" s="247"/>
      <c r="X237" s="247"/>
      <c r="Y237" s="247"/>
      <c r="Z237" s="248"/>
    </row>
    <row r="238" spans="1:26">
      <c r="A238" s="245" t="s">
        <v>3869</v>
      </c>
      <c r="B238" s="246" t="s">
        <v>5772</v>
      </c>
      <c r="C238" s="246" t="s">
        <v>2027</v>
      </c>
      <c r="D238" s="246" t="s">
        <v>3867</v>
      </c>
      <c r="E238" s="309">
        <v>45978</v>
      </c>
      <c r="F238" s="247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47"/>
      <c r="S238" s="247"/>
      <c r="T238" s="247"/>
      <c r="U238" s="247"/>
      <c r="V238" s="247"/>
      <c r="W238" s="247"/>
      <c r="X238" s="247"/>
      <c r="Y238" s="247"/>
      <c r="Z238" s="248"/>
    </row>
    <row r="239" spans="1:26">
      <c r="A239" s="249" t="s">
        <v>687</v>
      </c>
      <c r="B239" s="250" t="s">
        <v>5765</v>
      </c>
      <c r="C239" s="250" t="s">
        <v>2027</v>
      </c>
      <c r="D239" s="250" t="s">
        <v>816</v>
      </c>
      <c r="E239" s="310">
        <v>45978</v>
      </c>
      <c r="F239" s="247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47"/>
      <c r="S239" s="247"/>
      <c r="T239" s="247"/>
      <c r="U239" s="247"/>
      <c r="V239" s="247"/>
      <c r="W239" s="247"/>
      <c r="X239" s="247"/>
      <c r="Y239" s="247"/>
      <c r="Z239" s="248"/>
    </row>
    <row r="240" spans="1:26">
      <c r="A240" s="245" t="s">
        <v>2685</v>
      </c>
      <c r="B240" s="246" t="s">
        <v>5767</v>
      </c>
      <c r="C240" s="246" t="s">
        <v>2027</v>
      </c>
      <c r="D240" s="246" t="s">
        <v>945</v>
      </c>
      <c r="E240" s="309">
        <v>45978</v>
      </c>
      <c r="F240" s="247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47"/>
      <c r="S240" s="247"/>
      <c r="T240" s="247"/>
      <c r="U240" s="247"/>
      <c r="V240" s="247"/>
      <c r="W240" s="247"/>
      <c r="X240" s="247"/>
      <c r="Y240" s="247"/>
      <c r="Z240" s="248"/>
    </row>
    <row r="241" spans="1:26">
      <c r="A241" s="249" t="s">
        <v>2998</v>
      </c>
      <c r="B241" s="250" t="s">
        <v>5765</v>
      </c>
      <c r="C241" s="250" t="s">
        <v>2027</v>
      </c>
      <c r="D241" s="250" t="s">
        <v>1089</v>
      </c>
      <c r="E241" s="310">
        <v>45978</v>
      </c>
      <c r="F241" s="247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47"/>
      <c r="S241" s="247"/>
      <c r="T241" s="247"/>
      <c r="U241" s="247"/>
      <c r="V241" s="247"/>
      <c r="W241" s="247"/>
      <c r="X241" s="247"/>
      <c r="Y241" s="247"/>
      <c r="Z241" s="248"/>
    </row>
    <row r="242" spans="1:26">
      <c r="A242" s="245" t="s">
        <v>3455</v>
      </c>
      <c r="B242" s="246" t="s">
        <v>5774</v>
      </c>
      <c r="C242" s="246" t="s">
        <v>2027</v>
      </c>
      <c r="D242" s="246" t="s">
        <v>309</v>
      </c>
      <c r="E242" s="309">
        <v>45978</v>
      </c>
      <c r="F242" s="247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47"/>
      <c r="S242" s="247"/>
      <c r="T242" s="247"/>
      <c r="U242" s="247"/>
      <c r="V242" s="247"/>
      <c r="W242" s="247"/>
      <c r="X242" s="247"/>
      <c r="Y242" s="247"/>
      <c r="Z242" s="248"/>
    </row>
    <row r="243" spans="1:26">
      <c r="A243" s="249" t="s">
        <v>3386</v>
      </c>
      <c r="B243" s="250" t="s">
        <v>5770</v>
      </c>
      <c r="C243" s="250" t="s">
        <v>2027</v>
      </c>
      <c r="D243" s="250" t="s">
        <v>1123</v>
      </c>
      <c r="E243" s="310">
        <v>45978</v>
      </c>
      <c r="F243" s="247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47"/>
      <c r="S243" s="247"/>
      <c r="T243" s="247"/>
      <c r="U243" s="247"/>
      <c r="V243" s="247"/>
      <c r="W243" s="247"/>
      <c r="X243" s="247"/>
      <c r="Y243" s="247"/>
      <c r="Z243" s="248"/>
    </row>
    <row r="244" spans="1:26">
      <c r="A244" s="245" t="s">
        <v>3598</v>
      </c>
      <c r="B244" s="246" t="s">
        <v>5777</v>
      </c>
      <c r="C244" s="246" t="s">
        <v>2027</v>
      </c>
      <c r="D244" s="246" t="s">
        <v>1125</v>
      </c>
      <c r="E244" s="309">
        <v>45978</v>
      </c>
      <c r="F244" s="247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47"/>
      <c r="S244" s="247"/>
      <c r="T244" s="247"/>
      <c r="U244" s="247"/>
      <c r="V244" s="247"/>
      <c r="W244" s="247"/>
      <c r="X244" s="247"/>
      <c r="Y244" s="247"/>
      <c r="Z244" s="248"/>
    </row>
    <row r="245" spans="1:26">
      <c r="A245" s="249" t="s">
        <v>1031</v>
      </c>
      <c r="B245" s="250" t="s">
        <v>5765</v>
      </c>
      <c r="C245" s="250" t="s">
        <v>2027</v>
      </c>
      <c r="D245" s="250" t="s">
        <v>783</v>
      </c>
      <c r="E245" s="310">
        <v>45978</v>
      </c>
      <c r="F245" s="247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47"/>
      <c r="S245" s="247"/>
      <c r="T245" s="247"/>
      <c r="U245" s="247"/>
      <c r="V245" s="247"/>
      <c r="W245" s="247"/>
      <c r="X245" s="247"/>
      <c r="Y245" s="247"/>
      <c r="Z245" s="248"/>
    </row>
    <row r="246" spans="1:26">
      <c r="A246" s="245" t="s">
        <v>1959</v>
      </c>
      <c r="B246" s="246" t="s">
        <v>5770</v>
      </c>
      <c r="C246" s="246" t="s">
        <v>2027</v>
      </c>
      <c r="D246" s="246" t="s">
        <v>1123</v>
      </c>
      <c r="E246" s="309">
        <v>45978</v>
      </c>
      <c r="F246" s="247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47"/>
      <c r="S246" s="247"/>
      <c r="T246" s="247"/>
      <c r="U246" s="247"/>
      <c r="V246" s="247"/>
      <c r="W246" s="247"/>
      <c r="X246" s="247"/>
      <c r="Y246" s="247"/>
      <c r="Z246" s="248"/>
    </row>
    <row r="247" spans="1:26">
      <c r="A247" s="249" t="s">
        <v>986</v>
      </c>
      <c r="B247" s="250" t="s">
        <v>5774</v>
      </c>
      <c r="C247" s="250" t="s">
        <v>2027</v>
      </c>
      <c r="D247" s="250" t="s">
        <v>967</v>
      </c>
      <c r="E247" s="310">
        <v>45978</v>
      </c>
      <c r="F247" s="247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47"/>
      <c r="S247" s="247"/>
      <c r="T247" s="247"/>
      <c r="U247" s="247"/>
      <c r="V247" s="247"/>
      <c r="W247" s="247"/>
      <c r="X247" s="247"/>
      <c r="Y247" s="247"/>
      <c r="Z247" s="248"/>
    </row>
    <row r="248" spans="1:26">
      <c r="A248" s="245" t="s">
        <v>3243</v>
      </c>
      <c r="B248" s="246" t="s">
        <v>5766</v>
      </c>
      <c r="C248" s="246" t="s">
        <v>2027</v>
      </c>
      <c r="D248" s="246" t="s">
        <v>1467</v>
      </c>
      <c r="E248" s="309">
        <v>45978</v>
      </c>
      <c r="F248" s="247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47"/>
      <c r="S248" s="247"/>
      <c r="T248" s="247"/>
      <c r="U248" s="247"/>
      <c r="V248" s="247"/>
      <c r="W248" s="247"/>
      <c r="X248" s="247"/>
      <c r="Y248" s="247"/>
      <c r="Z248" s="248"/>
    </row>
    <row r="249" spans="1:26">
      <c r="A249" s="245" t="s">
        <v>3466</v>
      </c>
      <c r="B249" s="246" t="s">
        <v>5774</v>
      </c>
      <c r="C249" s="246" t="s">
        <v>2027</v>
      </c>
      <c r="D249" s="246" t="s">
        <v>309</v>
      </c>
      <c r="E249" s="309">
        <v>45978</v>
      </c>
      <c r="F249" s="247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47"/>
      <c r="S249" s="247"/>
      <c r="T249" s="247"/>
      <c r="U249" s="247"/>
      <c r="V249" s="247"/>
      <c r="W249" s="247"/>
      <c r="X249" s="247"/>
      <c r="Y249" s="247"/>
      <c r="Z249" s="248"/>
    </row>
    <row r="250" spans="1:26">
      <c r="A250" s="249" t="s">
        <v>3489</v>
      </c>
      <c r="B250" s="250" t="s">
        <v>5766</v>
      </c>
      <c r="C250" s="250" t="s">
        <v>2027</v>
      </c>
      <c r="D250" s="250" t="s">
        <v>967</v>
      </c>
      <c r="E250" s="310">
        <v>45978</v>
      </c>
      <c r="F250" s="247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47"/>
      <c r="S250" s="247"/>
      <c r="T250" s="247"/>
      <c r="U250" s="247"/>
      <c r="V250" s="247"/>
      <c r="W250" s="247"/>
      <c r="X250" s="247"/>
      <c r="Y250" s="247"/>
      <c r="Z250" s="248"/>
    </row>
    <row r="251" spans="1:26">
      <c r="A251" s="245" t="s">
        <v>3384</v>
      </c>
      <c r="B251" s="246" t="s">
        <v>5770</v>
      </c>
      <c r="C251" s="246" t="s">
        <v>2027</v>
      </c>
      <c r="D251" s="246" t="s">
        <v>1123</v>
      </c>
      <c r="E251" s="309">
        <v>45978</v>
      </c>
      <c r="F251" s="247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47"/>
      <c r="S251" s="247"/>
      <c r="T251" s="247"/>
      <c r="U251" s="247"/>
      <c r="V251" s="247"/>
      <c r="W251" s="247"/>
      <c r="X251" s="247"/>
      <c r="Y251" s="247"/>
      <c r="Z251" s="248"/>
    </row>
    <row r="252" spans="1:26">
      <c r="A252" s="249" t="s">
        <v>2558</v>
      </c>
      <c r="B252" s="250" t="s">
        <v>5766</v>
      </c>
      <c r="C252" s="250" t="s">
        <v>2027</v>
      </c>
      <c r="D252" s="250" t="s">
        <v>736</v>
      </c>
      <c r="E252" s="310">
        <v>45978</v>
      </c>
      <c r="F252" s="247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47"/>
      <c r="S252" s="247"/>
      <c r="T252" s="247"/>
      <c r="U252" s="247"/>
      <c r="V252" s="247"/>
      <c r="W252" s="247"/>
      <c r="X252" s="247"/>
      <c r="Y252" s="247"/>
      <c r="Z252" s="248"/>
    </row>
    <row r="253" spans="1:26">
      <c r="A253" s="245" t="s">
        <v>2728</v>
      </c>
      <c r="B253" s="246" t="s">
        <v>5770</v>
      </c>
      <c r="C253" s="246" t="s">
        <v>2027</v>
      </c>
      <c r="D253" s="246" t="s">
        <v>894</v>
      </c>
      <c r="E253" s="309">
        <v>45978</v>
      </c>
      <c r="F253" s="247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47"/>
      <c r="S253" s="247"/>
      <c r="T253" s="247"/>
      <c r="U253" s="247"/>
      <c r="V253" s="247"/>
      <c r="W253" s="247"/>
      <c r="X253" s="247"/>
      <c r="Y253" s="247"/>
      <c r="Z253" s="248"/>
    </row>
    <row r="254" spans="1:26">
      <c r="A254" s="249" t="s">
        <v>3978</v>
      </c>
      <c r="B254" s="250" t="s">
        <v>5765</v>
      </c>
      <c r="C254" s="250" t="s">
        <v>2027</v>
      </c>
      <c r="D254" s="250" t="s">
        <v>861</v>
      </c>
      <c r="E254" s="310">
        <v>45978</v>
      </c>
      <c r="F254" s="247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47"/>
      <c r="S254" s="247"/>
      <c r="T254" s="247"/>
      <c r="U254" s="247"/>
      <c r="V254" s="247"/>
      <c r="W254" s="247"/>
      <c r="X254" s="247"/>
      <c r="Y254" s="247"/>
      <c r="Z254" s="248"/>
    </row>
    <row r="255" spans="1:26">
      <c r="A255" s="245" t="s">
        <v>2553</v>
      </c>
      <c r="B255" s="246" t="s">
        <v>5777</v>
      </c>
      <c r="C255" s="246" t="s">
        <v>2027</v>
      </c>
      <c r="D255" s="246" t="s">
        <v>736</v>
      </c>
      <c r="E255" s="309">
        <v>45978</v>
      </c>
      <c r="F255" s="247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47"/>
      <c r="S255" s="247"/>
      <c r="T255" s="247"/>
      <c r="U255" s="247"/>
      <c r="V255" s="247"/>
      <c r="W255" s="247"/>
      <c r="X255" s="247"/>
      <c r="Y255" s="247"/>
      <c r="Z255" s="248"/>
    </row>
    <row r="256" spans="1:26">
      <c r="A256" s="249" t="s">
        <v>1948</v>
      </c>
      <c r="B256" s="250" t="s">
        <v>5765</v>
      </c>
      <c r="C256" s="250" t="s">
        <v>2027</v>
      </c>
      <c r="D256" s="250" t="s">
        <v>890</v>
      </c>
      <c r="E256" s="310">
        <v>45978</v>
      </c>
      <c r="F256" s="247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47"/>
      <c r="S256" s="247"/>
      <c r="T256" s="247"/>
      <c r="U256" s="247"/>
      <c r="V256" s="247"/>
      <c r="W256" s="247"/>
      <c r="X256" s="247"/>
      <c r="Y256" s="247"/>
      <c r="Z256" s="248"/>
    </row>
    <row r="257" spans="1:26">
      <c r="A257" s="245" t="s">
        <v>1686</v>
      </c>
      <c r="B257" s="246" t="s">
        <v>5766</v>
      </c>
      <c r="C257" s="246" t="s">
        <v>2027</v>
      </c>
      <c r="D257" s="246" t="s">
        <v>797</v>
      </c>
      <c r="E257" s="309">
        <v>45978</v>
      </c>
      <c r="F257" s="247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47"/>
      <c r="S257" s="247"/>
      <c r="T257" s="247"/>
      <c r="U257" s="247"/>
      <c r="V257" s="247"/>
      <c r="W257" s="247"/>
      <c r="X257" s="247"/>
      <c r="Y257" s="247"/>
      <c r="Z257" s="248"/>
    </row>
    <row r="258" spans="1:26">
      <c r="A258" s="249" t="s">
        <v>1090</v>
      </c>
      <c r="B258" s="250" t="s">
        <v>5791</v>
      </c>
      <c r="C258" s="250" t="s">
        <v>2027</v>
      </c>
      <c r="D258" s="250" t="s">
        <v>928</v>
      </c>
      <c r="E258" s="310">
        <v>45978</v>
      </c>
      <c r="F258" s="247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47"/>
      <c r="S258" s="247"/>
      <c r="T258" s="247"/>
      <c r="U258" s="247"/>
      <c r="V258" s="247"/>
      <c r="W258" s="247"/>
      <c r="X258" s="247"/>
      <c r="Y258" s="247"/>
      <c r="Z258" s="248"/>
    </row>
    <row r="259" spans="1:26">
      <c r="A259" s="249" t="s">
        <v>1914</v>
      </c>
      <c r="B259" s="250" t="s">
        <v>5780</v>
      </c>
      <c r="C259" s="250" t="s">
        <v>2027</v>
      </c>
      <c r="D259" s="250" t="s">
        <v>1109</v>
      </c>
      <c r="E259" s="310">
        <v>45978</v>
      </c>
      <c r="F259" s="247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47"/>
      <c r="S259" s="247"/>
      <c r="T259" s="247"/>
      <c r="U259" s="247"/>
      <c r="V259" s="247"/>
      <c r="W259" s="247"/>
      <c r="X259" s="247"/>
      <c r="Y259" s="247"/>
      <c r="Z259" s="248"/>
    </row>
    <row r="260" spans="1:26">
      <c r="A260" s="249" t="s">
        <v>3085</v>
      </c>
      <c r="B260" s="250" t="s">
        <v>5768</v>
      </c>
      <c r="C260" s="250" t="s">
        <v>2027</v>
      </c>
      <c r="D260" s="250" t="s">
        <v>1007</v>
      </c>
      <c r="E260" s="310">
        <v>45978</v>
      </c>
      <c r="F260" s="247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47"/>
      <c r="S260" s="247"/>
      <c r="T260" s="247"/>
      <c r="U260" s="247"/>
      <c r="V260" s="247"/>
      <c r="W260" s="247"/>
      <c r="X260" s="247"/>
      <c r="Y260" s="247"/>
      <c r="Z260" s="248"/>
    </row>
    <row r="261" spans="1:26">
      <c r="A261" s="245" t="s">
        <v>3286</v>
      </c>
      <c r="B261" s="246" t="s">
        <v>5765</v>
      </c>
      <c r="C261" s="246" t="s">
        <v>2027</v>
      </c>
      <c r="D261" s="246" t="s">
        <v>1109</v>
      </c>
      <c r="E261" s="309">
        <v>45978</v>
      </c>
      <c r="F261" s="247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47"/>
      <c r="S261" s="247"/>
      <c r="T261" s="247"/>
      <c r="U261" s="247"/>
      <c r="V261" s="247"/>
      <c r="W261" s="247"/>
      <c r="X261" s="247"/>
      <c r="Y261" s="247"/>
      <c r="Z261" s="248"/>
    </row>
    <row r="262" spans="1:26">
      <c r="A262" s="249" t="s">
        <v>3403</v>
      </c>
      <c r="B262" s="250" t="s">
        <v>5765</v>
      </c>
      <c r="C262" s="250" t="s">
        <v>2027</v>
      </c>
      <c r="D262" s="250" t="s">
        <v>3420</v>
      </c>
      <c r="E262" s="310">
        <v>45978</v>
      </c>
      <c r="F262" s="247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47"/>
      <c r="S262" s="247"/>
      <c r="T262" s="247"/>
      <c r="U262" s="247"/>
      <c r="V262" s="247"/>
      <c r="W262" s="247"/>
      <c r="X262" s="247"/>
      <c r="Y262" s="247"/>
      <c r="Z262" s="248"/>
    </row>
    <row r="263" spans="1:26">
      <c r="A263" s="245" t="s">
        <v>2615</v>
      </c>
      <c r="B263" s="246" t="s">
        <v>5766</v>
      </c>
      <c r="C263" s="246" t="s">
        <v>2027</v>
      </c>
      <c r="D263" s="246" t="s">
        <v>797</v>
      </c>
      <c r="E263" s="309">
        <v>45978</v>
      </c>
      <c r="F263" s="247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47"/>
      <c r="S263" s="247"/>
      <c r="T263" s="247"/>
      <c r="U263" s="247"/>
      <c r="V263" s="247"/>
      <c r="W263" s="247"/>
      <c r="X263" s="247"/>
      <c r="Y263" s="247"/>
      <c r="Z263" s="248"/>
    </row>
    <row r="264" spans="1:26">
      <c r="A264" s="249" t="s">
        <v>1097</v>
      </c>
      <c r="B264" s="250" t="s">
        <v>5765</v>
      </c>
      <c r="C264" s="250" t="s">
        <v>2027</v>
      </c>
      <c r="D264" s="250" t="s">
        <v>911</v>
      </c>
      <c r="E264" s="310">
        <v>45978</v>
      </c>
      <c r="F264" s="247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47"/>
      <c r="S264" s="247"/>
      <c r="T264" s="247"/>
      <c r="U264" s="247"/>
      <c r="V264" s="247"/>
      <c r="W264" s="247"/>
      <c r="X264" s="247"/>
      <c r="Y264" s="247"/>
      <c r="Z264" s="248"/>
    </row>
    <row r="265" spans="1:26">
      <c r="A265" s="245" t="s">
        <v>1240</v>
      </c>
      <c r="B265" s="246" t="s">
        <v>5765</v>
      </c>
      <c r="C265" s="246" t="s">
        <v>2027</v>
      </c>
      <c r="D265" s="246" t="s">
        <v>1152</v>
      </c>
      <c r="E265" s="309">
        <v>45978</v>
      </c>
      <c r="F265" s="247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47"/>
      <c r="S265" s="247"/>
      <c r="T265" s="247"/>
      <c r="U265" s="247"/>
      <c r="V265" s="247"/>
      <c r="W265" s="247"/>
      <c r="X265" s="247"/>
      <c r="Y265" s="247"/>
      <c r="Z265" s="248"/>
    </row>
    <row r="266" spans="1:26">
      <c r="A266" s="249" t="s">
        <v>1476</v>
      </c>
      <c r="B266" s="250" t="s">
        <v>5774</v>
      </c>
      <c r="C266" s="250" t="s">
        <v>2027</v>
      </c>
      <c r="D266" s="250" t="s">
        <v>971</v>
      </c>
      <c r="E266" s="310">
        <v>45978</v>
      </c>
      <c r="F266" s="247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47"/>
      <c r="S266" s="247"/>
      <c r="T266" s="247"/>
      <c r="U266" s="247"/>
      <c r="V266" s="247"/>
      <c r="W266" s="247"/>
      <c r="X266" s="247"/>
      <c r="Y266" s="247"/>
      <c r="Z266" s="248"/>
    </row>
    <row r="267" spans="1:26">
      <c r="A267" s="245" t="s">
        <v>2424</v>
      </c>
      <c r="B267" s="246" t="s">
        <v>5777</v>
      </c>
      <c r="C267" s="246" t="s">
        <v>2027</v>
      </c>
      <c r="D267" s="246" t="s">
        <v>5792</v>
      </c>
      <c r="E267" s="309">
        <v>45978</v>
      </c>
      <c r="F267" s="247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47"/>
      <c r="S267" s="247"/>
      <c r="T267" s="247"/>
      <c r="U267" s="247"/>
      <c r="V267" s="247"/>
      <c r="W267" s="247"/>
      <c r="X267" s="247"/>
      <c r="Y267" s="247"/>
      <c r="Z267" s="248"/>
    </row>
    <row r="268" spans="1:26">
      <c r="A268" s="249" t="s">
        <v>3582</v>
      </c>
      <c r="B268" s="250" t="s">
        <v>5777</v>
      </c>
      <c r="C268" s="250" t="s">
        <v>2027</v>
      </c>
      <c r="D268" s="250" t="s">
        <v>1125</v>
      </c>
      <c r="E268" s="310">
        <v>45978</v>
      </c>
      <c r="F268" s="247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47"/>
      <c r="S268" s="247"/>
      <c r="T268" s="247"/>
      <c r="U268" s="247"/>
      <c r="V268" s="247"/>
      <c r="W268" s="247"/>
      <c r="X268" s="247"/>
      <c r="Y268" s="247"/>
      <c r="Z268" s="248"/>
    </row>
    <row r="269" spans="1:26">
      <c r="A269" s="245" t="s">
        <v>2757</v>
      </c>
      <c r="B269" s="246" t="s">
        <v>5783</v>
      </c>
      <c r="C269" s="246" t="s">
        <v>2027</v>
      </c>
      <c r="D269" s="246" t="s">
        <v>790</v>
      </c>
      <c r="E269" s="309">
        <v>45978</v>
      </c>
      <c r="F269" s="247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47"/>
      <c r="S269" s="247"/>
      <c r="T269" s="247"/>
      <c r="U269" s="247"/>
      <c r="V269" s="247"/>
      <c r="W269" s="247"/>
      <c r="X269" s="247"/>
      <c r="Y269" s="247"/>
      <c r="Z269" s="248"/>
    </row>
    <row r="270" spans="1:26">
      <c r="A270" s="249" t="s">
        <v>1429</v>
      </c>
      <c r="B270" s="250" t="s">
        <v>5765</v>
      </c>
      <c r="C270" s="250" t="s">
        <v>2027</v>
      </c>
      <c r="D270" s="250" t="s">
        <v>1377</v>
      </c>
      <c r="E270" s="310">
        <v>45978</v>
      </c>
      <c r="F270" s="247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47"/>
      <c r="S270" s="247"/>
      <c r="T270" s="247"/>
      <c r="U270" s="247"/>
      <c r="V270" s="247"/>
      <c r="W270" s="247"/>
      <c r="X270" s="247"/>
      <c r="Y270" s="247"/>
      <c r="Z270" s="248"/>
    </row>
    <row r="271" spans="1:26">
      <c r="A271" s="245" t="s">
        <v>1854</v>
      </c>
      <c r="B271" s="246" t="s">
        <v>5765</v>
      </c>
      <c r="C271" s="246" t="s">
        <v>2027</v>
      </c>
      <c r="D271" s="246" t="s">
        <v>790</v>
      </c>
      <c r="E271" s="309">
        <v>45978</v>
      </c>
      <c r="F271" s="247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47"/>
      <c r="S271" s="247"/>
      <c r="T271" s="247"/>
      <c r="U271" s="247"/>
      <c r="V271" s="247"/>
      <c r="W271" s="247"/>
      <c r="X271" s="247"/>
      <c r="Y271" s="247"/>
      <c r="Z271" s="248"/>
    </row>
    <row r="272" spans="1:26">
      <c r="A272" s="249" t="s">
        <v>3426</v>
      </c>
      <c r="B272" s="250" t="s">
        <v>5765</v>
      </c>
      <c r="C272" s="250" t="s">
        <v>2027</v>
      </c>
      <c r="D272" s="250" t="s">
        <v>3420</v>
      </c>
      <c r="E272" s="310">
        <v>45978</v>
      </c>
      <c r="F272" s="247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47"/>
      <c r="S272" s="247"/>
      <c r="T272" s="247"/>
      <c r="U272" s="247"/>
      <c r="V272" s="247"/>
      <c r="W272" s="247"/>
      <c r="X272" s="247"/>
      <c r="Y272" s="247"/>
      <c r="Z272" s="248"/>
    </row>
    <row r="273" spans="1:26">
      <c r="A273" s="245" t="s">
        <v>1423</v>
      </c>
      <c r="B273" s="246" t="s">
        <v>5765</v>
      </c>
      <c r="C273" s="246" t="s">
        <v>2027</v>
      </c>
      <c r="D273" s="246" t="s">
        <v>309</v>
      </c>
      <c r="E273" s="309">
        <v>45978</v>
      </c>
      <c r="F273" s="247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47"/>
      <c r="S273" s="247"/>
      <c r="T273" s="247"/>
      <c r="U273" s="247"/>
      <c r="V273" s="247"/>
      <c r="W273" s="247"/>
      <c r="X273" s="247"/>
      <c r="Y273" s="247"/>
      <c r="Z273" s="248"/>
    </row>
    <row r="274" spans="1:26">
      <c r="A274" s="249" t="s">
        <v>1066</v>
      </c>
      <c r="B274" s="250" t="s">
        <v>5781</v>
      </c>
      <c r="C274" s="250" t="s">
        <v>2027</v>
      </c>
      <c r="D274" s="250" t="s">
        <v>890</v>
      </c>
      <c r="E274" s="310">
        <v>45978</v>
      </c>
      <c r="F274" s="247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47"/>
      <c r="S274" s="247"/>
      <c r="T274" s="247"/>
      <c r="U274" s="247"/>
      <c r="V274" s="247"/>
      <c r="W274" s="247"/>
      <c r="X274" s="247"/>
      <c r="Y274" s="247"/>
      <c r="Z274" s="248"/>
    </row>
    <row r="275" spans="1:26">
      <c r="A275" s="245" t="s">
        <v>3744</v>
      </c>
      <c r="B275" s="246" t="s">
        <v>5765</v>
      </c>
      <c r="C275" s="246" t="s">
        <v>2027</v>
      </c>
      <c r="D275" s="246" t="s">
        <v>911</v>
      </c>
      <c r="E275" s="309">
        <v>45978</v>
      </c>
      <c r="F275" s="247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47"/>
      <c r="S275" s="247"/>
      <c r="T275" s="247"/>
      <c r="U275" s="247"/>
      <c r="V275" s="247"/>
      <c r="W275" s="247"/>
      <c r="X275" s="247"/>
      <c r="Y275" s="247"/>
      <c r="Z275" s="248"/>
    </row>
    <row r="276" spans="1:26">
      <c r="A276" s="249" t="s">
        <v>880</v>
      </c>
      <c r="B276" s="250" t="s">
        <v>5780</v>
      </c>
      <c r="C276" s="250" t="s">
        <v>2027</v>
      </c>
      <c r="D276" s="250" t="s">
        <v>816</v>
      </c>
      <c r="E276" s="310">
        <v>45978</v>
      </c>
      <c r="F276" s="247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47"/>
      <c r="S276" s="247"/>
      <c r="T276" s="247"/>
      <c r="U276" s="247"/>
      <c r="V276" s="247"/>
      <c r="W276" s="247"/>
      <c r="X276" s="247"/>
      <c r="Y276" s="247"/>
      <c r="Z276" s="248"/>
    </row>
    <row r="277" spans="1:26">
      <c r="A277" s="245" t="s">
        <v>3217</v>
      </c>
      <c r="B277" s="246" t="s">
        <v>5765</v>
      </c>
      <c r="C277" s="246" t="s">
        <v>2027</v>
      </c>
      <c r="D277" s="246" t="s">
        <v>890</v>
      </c>
      <c r="E277" s="309">
        <v>45978</v>
      </c>
      <c r="F277" s="247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47"/>
      <c r="S277" s="247"/>
      <c r="T277" s="247"/>
      <c r="U277" s="247"/>
      <c r="V277" s="247"/>
      <c r="W277" s="247"/>
      <c r="X277" s="247"/>
      <c r="Y277" s="247"/>
      <c r="Z277" s="248"/>
    </row>
    <row r="278" spans="1:26">
      <c r="A278" s="249" t="s">
        <v>3068</v>
      </c>
      <c r="B278" s="250" t="s">
        <v>5775</v>
      </c>
      <c r="C278" s="250" t="s">
        <v>2027</v>
      </c>
      <c r="D278" s="250" t="s">
        <v>5776</v>
      </c>
      <c r="E278" s="310">
        <v>45978</v>
      </c>
      <c r="F278" s="247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47"/>
      <c r="S278" s="247"/>
      <c r="T278" s="247"/>
      <c r="U278" s="247"/>
      <c r="V278" s="247"/>
      <c r="W278" s="247"/>
      <c r="X278" s="247"/>
      <c r="Y278" s="247"/>
      <c r="Z278" s="248"/>
    </row>
    <row r="279" spans="1:26">
      <c r="A279" s="245" t="s">
        <v>2734</v>
      </c>
      <c r="B279" s="246" t="s">
        <v>5770</v>
      </c>
      <c r="C279" s="246" t="s">
        <v>2027</v>
      </c>
      <c r="D279" s="246" t="s">
        <v>894</v>
      </c>
      <c r="E279" s="309">
        <v>45978</v>
      </c>
      <c r="F279" s="247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47"/>
      <c r="S279" s="247"/>
      <c r="T279" s="247"/>
      <c r="U279" s="247"/>
      <c r="V279" s="247"/>
      <c r="W279" s="247"/>
      <c r="X279" s="247"/>
      <c r="Y279" s="247"/>
      <c r="Z279" s="248"/>
    </row>
    <row r="280" spans="1:26">
      <c r="A280" s="245" t="s">
        <v>3385</v>
      </c>
      <c r="B280" s="246" t="s">
        <v>5770</v>
      </c>
      <c r="C280" s="246" t="s">
        <v>2027</v>
      </c>
      <c r="D280" s="246" t="s">
        <v>1123</v>
      </c>
      <c r="E280" s="309">
        <v>45978</v>
      </c>
      <c r="F280" s="247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47"/>
      <c r="S280" s="247"/>
      <c r="T280" s="247"/>
      <c r="U280" s="247"/>
      <c r="V280" s="247"/>
      <c r="W280" s="247"/>
      <c r="X280" s="247"/>
      <c r="Y280" s="247"/>
      <c r="Z280" s="248"/>
    </row>
    <row r="281" spans="1:26">
      <c r="A281" s="249" t="s">
        <v>3494</v>
      </c>
      <c r="B281" s="250" t="s">
        <v>5765</v>
      </c>
      <c r="C281" s="250" t="s">
        <v>2027</v>
      </c>
      <c r="D281" s="250" t="s">
        <v>967</v>
      </c>
      <c r="E281" s="310">
        <v>45978</v>
      </c>
      <c r="F281" s="247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47"/>
      <c r="S281" s="247"/>
      <c r="T281" s="247"/>
      <c r="U281" s="247"/>
      <c r="V281" s="247"/>
      <c r="W281" s="247"/>
      <c r="X281" s="247"/>
      <c r="Y281" s="247"/>
      <c r="Z281" s="248"/>
    </row>
    <row r="282" spans="1:26">
      <c r="A282" s="245" t="s">
        <v>3206</v>
      </c>
      <c r="B282" s="246" t="s">
        <v>5765</v>
      </c>
      <c r="C282" s="246" t="s">
        <v>2027</v>
      </c>
      <c r="D282" s="246" t="s">
        <v>890</v>
      </c>
      <c r="E282" s="309">
        <v>45978</v>
      </c>
      <c r="F282" s="247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47"/>
      <c r="S282" s="247"/>
      <c r="T282" s="247"/>
      <c r="U282" s="247"/>
      <c r="V282" s="247"/>
      <c r="W282" s="247"/>
      <c r="X282" s="247"/>
      <c r="Y282" s="247"/>
      <c r="Z282" s="248"/>
    </row>
    <row r="283" spans="1:26">
      <c r="A283" s="249" t="s">
        <v>3294</v>
      </c>
      <c r="B283" s="250" t="s">
        <v>5764</v>
      </c>
      <c r="C283" s="250" t="s">
        <v>2027</v>
      </c>
      <c r="D283" s="250" t="s">
        <v>3291</v>
      </c>
      <c r="E283" s="310">
        <v>45978</v>
      </c>
      <c r="F283" s="247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47"/>
      <c r="S283" s="247"/>
      <c r="T283" s="247"/>
      <c r="U283" s="247"/>
      <c r="V283" s="247"/>
      <c r="W283" s="247"/>
      <c r="X283" s="247"/>
      <c r="Y283" s="247"/>
      <c r="Z283" s="248"/>
    </row>
    <row r="284" spans="1:26">
      <c r="A284" s="245" t="s">
        <v>1804</v>
      </c>
      <c r="B284" s="246" t="s">
        <v>5765</v>
      </c>
      <c r="C284" s="246" t="s">
        <v>2027</v>
      </c>
      <c r="D284" s="246" t="s">
        <v>890</v>
      </c>
      <c r="E284" s="309">
        <v>45978</v>
      </c>
      <c r="F284" s="247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47"/>
      <c r="S284" s="247"/>
      <c r="T284" s="247"/>
      <c r="U284" s="247"/>
      <c r="V284" s="247"/>
      <c r="W284" s="247"/>
      <c r="X284" s="247"/>
      <c r="Y284" s="247"/>
      <c r="Z284" s="248"/>
    </row>
    <row r="285" spans="1:26">
      <c r="A285" s="249" t="s">
        <v>3287</v>
      </c>
      <c r="B285" s="250" t="s">
        <v>5765</v>
      </c>
      <c r="C285" s="250" t="s">
        <v>2027</v>
      </c>
      <c r="D285" s="250" t="s">
        <v>1109</v>
      </c>
      <c r="E285" s="310">
        <v>45978</v>
      </c>
      <c r="F285" s="247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47"/>
      <c r="S285" s="247"/>
      <c r="T285" s="247"/>
      <c r="U285" s="247"/>
      <c r="V285" s="247"/>
      <c r="W285" s="247"/>
      <c r="X285" s="247"/>
      <c r="Y285" s="247"/>
      <c r="Z285" s="248"/>
    </row>
    <row r="286" spans="1:26">
      <c r="A286" s="245" t="s">
        <v>2981</v>
      </c>
      <c r="B286" s="246" t="s">
        <v>5765</v>
      </c>
      <c r="C286" s="246" t="s">
        <v>2027</v>
      </c>
      <c r="D286" s="246" t="s">
        <v>1089</v>
      </c>
      <c r="E286" s="309">
        <v>45978</v>
      </c>
      <c r="F286" s="247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47"/>
      <c r="S286" s="247"/>
      <c r="T286" s="247"/>
      <c r="U286" s="247"/>
      <c r="V286" s="247"/>
      <c r="W286" s="247"/>
      <c r="X286" s="247"/>
      <c r="Y286" s="247"/>
      <c r="Z286" s="248"/>
    </row>
    <row r="287" spans="1:26">
      <c r="A287" s="249" t="s">
        <v>3051</v>
      </c>
      <c r="B287" s="250" t="s">
        <v>5775</v>
      </c>
      <c r="C287" s="250" t="s">
        <v>2027</v>
      </c>
      <c r="D287" s="250" t="s">
        <v>5784</v>
      </c>
      <c r="E287" s="310">
        <v>45978</v>
      </c>
      <c r="F287" s="247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47"/>
      <c r="S287" s="247"/>
      <c r="T287" s="247"/>
      <c r="U287" s="247"/>
      <c r="V287" s="247"/>
      <c r="W287" s="247"/>
      <c r="X287" s="247"/>
      <c r="Y287" s="247"/>
      <c r="Z287" s="248"/>
    </row>
    <row r="288" spans="1:26">
      <c r="A288" s="245" t="s">
        <v>2817</v>
      </c>
      <c r="B288" s="246" t="s">
        <v>5765</v>
      </c>
      <c r="C288" s="246" t="s">
        <v>2027</v>
      </c>
      <c r="D288" s="246" t="s">
        <v>1377</v>
      </c>
      <c r="E288" s="309">
        <v>45978</v>
      </c>
      <c r="F288" s="247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47"/>
      <c r="S288" s="247"/>
      <c r="T288" s="247"/>
      <c r="U288" s="247"/>
      <c r="V288" s="247"/>
      <c r="W288" s="247"/>
      <c r="X288" s="247"/>
      <c r="Y288" s="247"/>
      <c r="Z288" s="248"/>
    </row>
    <row r="289" spans="1:26">
      <c r="A289" s="249" t="s">
        <v>2706</v>
      </c>
      <c r="B289" s="250" t="s">
        <v>5765</v>
      </c>
      <c r="C289" s="250" t="s">
        <v>2027</v>
      </c>
      <c r="D289" s="250" t="s">
        <v>2697</v>
      </c>
      <c r="E289" s="310">
        <v>45978</v>
      </c>
      <c r="F289" s="247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47"/>
      <c r="S289" s="247"/>
      <c r="T289" s="247"/>
      <c r="U289" s="247"/>
      <c r="V289" s="247"/>
      <c r="W289" s="247"/>
      <c r="X289" s="247"/>
      <c r="Y289" s="247"/>
      <c r="Z289" s="248"/>
    </row>
    <row r="290" spans="1:26">
      <c r="A290" s="245" t="s">
        <v>679</v>
      </c>
      <c r="B290" s="246" t="s">
        <v>5793</v>
      </c>
      <c r="C290" s="246" t="s">
        <v>2027</v>
      </c>
      <c r="D290" s="246" t="s">
        <v>900</v>
      </c>
      <c r="E290" s="309">
        <v>45978</v>
      </c>
      <c r="F290" s="247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47"/>
      <c r="S290" s="247"/>
      <c r="T290" s="247"/>
      <c r="U290" s="247"/>
      <c r="V290" s="247"/>
      <c r="W290" s="247"/>
      <c r="X290" s="247"/>
      <c r="Y290" s="247"/>
      <c r="Z290" s="248"/>
    </row>
    <row r="291" spans="1:26">
      <c r="A291" s="249" t="s">
        <v>3866</v>
      </c>
      <c r="B291" s="250" t="s">
        <v>5768</v>
      </c>
      <c r="C291" s="250" t="s">
        <v>2027</v>
      </c>
      <c r="D291" s="250" t="s">
        <v>3867</v>
      </c>
      <c r="E291" s="310">
        <v>45978</v>
      </c>
      <c r="F291" s="247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47"/>
      <c r="S291" s="247"/>
      <c r="T291" s="247"/>
      <c r="U291" s="247"/>
      <c r="V291" s="247"/>
      <c r="W291" s="247"/>
      <c r="X291" s="247"/>
      <c r="Y291" s="247"/>
      <c r="Z291" s="248"/>
    </row>
    <row r="292" spans="1:26">
      <c r="A292" s="245" t="s">
        <v>3904</v>
      </c>
      <c r="B292" s="246" t="s">
        <v>5765</v>
      </c>
      <c r="C292" s="246" t="s">
        <v>2027</v>
      </c>
      <c r="D292" s="246" t="s">
        <v>1131</v>
      </c>
      <c r="E292" s="309">
        <v>45978</v>
      </c>
      <c r="F292" s="247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47"/>
      <c r="S292" s="247"/>
      <c r="T292" s="247"/>
      <c r="U292" s="247"/>
      <c r="V292" s="247"/>
      <c r="W292" s="247"/>
      <c r="X292" s="247"/>
      <c r="Y292" s="247"/>
      <c r="Z292" s="248"/>
    </row>
    <row r="293" spans="1:26">
      <c r="A293" s="249" t="s">
        <v>2416</v>
      </c>
      <c r="B293" s="250" t="s">
        <v>5777</v>
      </c>
      <c r="C293" s="250" t="s">
        <v>2027</v>
      </c>
      <c r="D293" s="250" t="s">
        <v>1152</v>
      </c>
      <c r="E293" s="310">
        <v>45978</v>
      </c>
      <c r="F293" s="247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47"/>
      <c r="S293" s="247"/>
      <c r="T293" s="247"/>
      <c r="U293" s="247"/>
      <c r="V293" s="247"/>
      <c r="W293" s="247"/>
      <c r="X293" s="247"/>
      <c r="Y293" s="247"/>
      <c r="Z293" s="248"/>
    </row>
    <row r="294" spans="1:26">
      <c r="A294" s="245" t="s">
        <v>3093</v>
      </c>
      <c r="B294" s="246" t="s">
        <v>5780</v>
      </c>
      <c r="C294" s="246" t="s">
        <v>2027</v>
      </c>
      <c r="D294" s="246" t="s">
        <v>3094</v>
      </c>
      <c r="E294" s="309">
        <v>45978</v>
      </c>
      <c r="F294" s="247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47"/>
      <c r="S294" s="247"/>
      <c r="T294" s="247"/>
      <c r="U294" s="247"/>
      <c r="V294" s="247"/>
      <c r="W294" s="247"/>
      <c r="X294" s="247"/>
      <c r="Y294" s="247"/>
      <c r="Z294" s="248"/>
    </row>
    <row r="295" spans="1:26">
      <c r="A295" s="249" t="s">
        <v>858</v>
      </c>
      <c r="B295" s="250" t="s">
        <v>5768</v>
      </c>
      <c r="C295" s="250" t="s">
        <v>2027</v>
      </c>
      <c r="D295" s="250" t="s">
        <v>772</v>
      </c>
      <c r="E295" s="310">
        <v>45978</v>
      </c>
      <c r="F295" s="247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47"/>
      <c r="S295" s="247"/>
      <c r="T295" s="247"/>
      <c r="U295" s="247"/>
      <c r="V295" s="247"/>
      <c r="W295" s="247"/>
      <c r="X295" s="247"/>
      <c r="Y295" s="247"/>
      <c r="Z295" s="248"/>
    </row>
    <row r="296" spans="1:26">
      <c r="A296" s="245" t="s">
        <v>2944</v>
      </c>
      <c r="B296" s="246" t="s">
        <v>5768</v>
      </c>
      <c r="C296" s="246" t="s">
        <v>2027</v>
      </c>
      <c r="D296" s="246" t="s">
        <v>772</v>
      </c>
      <c r="E296" s="309">
        <v>45978</v>
      </c>
      <c r="F296" s="247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47"/>
      <c r="S296" s="247"/>
      <c r="T296" s="247"/>
      <c r="U296" s="247"/>
      <c r="V296" s="247"/>
      <c r="W296" s="247"/>
      <c r="X296" s="247"/>
      <c r="Y296" s="247"/>
      <c r="Z296" s="248"/>
    </row>
    <row r="297" spans="1:26">
      <c r="A297" s="249" t="s">
        <v>848</v>
      </c>
      <c r="B297" s="250" t="s">
        <v>5765</v>
      </c>
      <c r="C297" s="250" t="s">
        <v>2027</v>
      </c>
      <c r="D297" s="250" t="s">
        <v>911</v>
      </c>
      <c r="E297" s="310">
        <v>45978</v>
      </c>
      <c r="F297" s="247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47"/>
      <c r="S297" s="247"/>
      <c r="T297" s="247"/>
      <c r="U297" s="247"/>
      <c r="V297" s="247"/>
      <c r="W297" s="247"/>
      <c r="X297" s="247"/>
      <c r="Y297" s="247"/>
      <c r="Z297" s="248"/>
    </row>
    <row r="298" spans="1:26">
      <c r="A298" s="245" t="s">
        <v>3241</v>
      </c>
      <c r="B298" s="246" t="s">
        <v>5766</v>
      </c>
      <c r="C298" s="246" t="s">
        <v>2027</v>
      </c>
      <c r="D298" s="246" t="s">
        <v>1467</v>
      </c>
      <c r="E298" s="309">
        <v>45978</v>
      </c>
      <c r="F298" s="247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47"/>
      <c r="S298" s="247"/>
      <c r="T298" s="247"/>
      <c r="U298" s="247"/>
      <c r="V298" s="247"/>
      <c r="W298" s="247"/>
      <c r="X298" s="247"/>
      <c r="Y298" s="247"/>
      <c r="Z298" s="248"/>
    </row>
    <row r="299" spans="1:26">
      <c r="A299" s="249" t="s">
        <v>3498</v>
      </c>
      <c r="B299" s="250" t="s">
        <v>5765</v>
      </c>
      <c r="C299" s="250" t="s">
        <v>2027</v>
      </c>
      <c r="D299" s="250" t="s">
        <v>967</v>
      </c>
      <c r="E299" s="310">
        <v>45978</v>
      </c>
      <c r="F299" s="247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47"/>
      <c r="S299" s="247"/>
      <c r="T299" s="247"/>
      <c r="U299" s="247"/>
      <c r="V299" s="247"/>
      <c r="W299" s="247"/>
      <c r="X299" s="247"/>
      <c r="Y299" s="247"/>
      <c r="Z299" s="248"/>
    </row>
    <row r="300" spans="1:26">
      <c r="A300" s="245" t="s">
        <v>3610</v>
      </c>
      <c r="B300" s="246" t="s">
        <v>5768</v>
      </c>
      <c r="C300" s="246" t="s">
        <v>2027</v>
      </c>
      <c r="D300" s="246" t="s">
        <v>3611</v>
      </c>
      <c r="E300" s="309">
        <v>45978</v>
      </c>
      <c r="F300" s="247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47"/>
      <c r="S300" s="247"/>
      <c r="T300" s="247"/>
      <c r="U300" s="247"/>
      <c r="V300" s="247"/>
      <c r="W300" s="247"/>
      <c r="X300" s="247"/>
      <c r="Y300" s="247"/>
      <c r="Z300" s="248"/>
    </row>
    <row r="301" spans="1:26">
      <c r="A301" s="249" t="s">
        <v>3377</v>
      </c>
      <c r="B301" s="250" t="s">
        <v>5767</v>
      </c>
      <c r="C301" s="250" t="s">
        <v>2027</v>
      </c>
      <c r="D301" s="250" t="s">
        <v>1123</v>
      </c>
      <c r="E301" s="310">
        <v>45978</v>
      </c>
      <c r="F301" s="247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47"/>
      <c r="S301" s="247"/>
      <c r="T301" s="247"/>
      <c r="U301" s="247"/>
      <c r="V301" s="247"/>
      <c r="W301" s="247"/>
      <c r="X301" s="247"/>
      <c r="Y301" s="247"/>
      <c r="Z301" s="248"/>
    </row>
    <row r="302" spans="1:26">
      <c r="A302" s="245" t="s">
        <v>3157</v>
      </c>
      <c r="B302" s="246" t="s">
        <v>5766</v>
      </c>
      <c r="C302" s="246" t="s">
        <v>2027</v>
      </c>
      <c r="D302" s="246" t="s">
        <v>779</v>
      </c>
      <c r="E302" s="309">
        <v>45978</v>
      </c>
      <c r="F302" s="247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47"/>
      <c r="S302" s="247"/>
      <c r="T302" s="247"/>
      <c r="U302" s="247"/>
      <c r="V302" s="247"/>
      <c r="W302" s="247"/>
      <c r="X302" s="247"/>
      <c r="Y302" s="247"/>
      <c r="Z302" s="248"/>
    </row>
    <row r="303" spans="1:26">
      <c r="A303" s="249" t="s">
        <v>2459</v>
      </c>
      <c r="B303" s="250" t="s">
        <v>5765</v>
      </c>
      <c r="C303" s="250" t="s">
        <v>2027</v>
      </c>
      <c r="D303" s="250" t="s">
        <v>1152</v>
      </c>
      <c r="E303" s="310">
        <v>45978</v>
      </c>
      <c r="F303" s="247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47"/>
      <c r="S303" s="247"/>
      <c r="T303" s="247"/>
      <c r="U303" s="247"/>
      <c r="V303" s="247"/>
      <c r="W303" s="247"/>
      <c r="X303" s="247"/>
      <c r="Y303" s="247"/>
      <c r="Z303" s="248"/>
    </row>
    <row r="304" spans="1:26">
      <c r="A304" s="245" t="s">
        <v>3362</v>
      </c>
      <c r="B304" s="246" t="s">
        <v>5770</v>
      </c>
      <c r="C304" s="246" t="s">
        <v>2027</v>
      </c>
      <c r="D304" s="246" t="s">
        <v>1123</v>
      </c>
      <c r="E304" s="309">
        <v>45978</v>
      </c>
      <c r="F304" s="247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47"/>
      <c r="S304" s="247"/>
      <c r="T304" s="247"/>
      <c r="U304" s="247"/>
      <c r="V304" s="247"/>
      <c r="W304" s="247"/>
      <c r="X304" s="247"/>
      <c r="Y304" s="247"/>
      <c r="Z304" s="248"/>
    </row>
    <row r="305" spans="1:26">
      <c r="A305" s="249" t="s">
        <v>3413</v>
      </c>
      <c r="B305" s="250" t="s">
        <v>5780</v>
      </c>
      <c r="C305" s="250" t="s">
        <v>2027</v>
      </c>
      <c r="D305" s="250" t="s">
        <v>3407</v>
      </c>
      <c r="E305" s="310">
        <v>45978</v>
      </c>
      <c r="F305" s="247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47"/>
      <c r="S305" s="247"/>
      <c r="T305" s="247"/>
      <c r="U305" s="247"/>
      <c r="V305" s="247"/>
      <c r="W305" s="247"/>
      <c r="X305" s="247"/>
      <c r="Y305" s="247"/>
      <c r="Z305" s="248"/>
    </row>
    <row r="306" spans="1:26">
      <c r="A306" s="245" t="s">
        <v>3424</v>
      </c>
      <c r="B306" s="246" t="s">
        <v>5765</v>
      </c>
      <c r="C306" s="246" t="s">
        <v>2027</v>
      </c>
      <c r="D306" s="246" t="s">
        <v>3420</v>
      </c>
      <c r="E306" s="309">
        <v>45978</v>
      </c>
      <c r="F306" s="247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47"/>
      <c r="S306" s="247"/>
      <c r="T306" s="247"/>
      <c r="U306" s="247"/>
      <c r="V306" s="247"/>
      <c r="W306" s="247"/>
      <c r="X306" s="247"/>
      <c r="Y306" s="247"/>
      <c r="Z306" s="248"/>
    </row>
    <row r="307" spans="1:26">
      <c r="A307" s="249" t="s">
        <v>3096</v>
      </c>
      <c r="B307" s="250" t="s">
        <v>5780</v>
      </c>
      <c r="C307" s="250" t="s">
        <v>2027</v>
      </c>
      <c r="D307" s="250" t="s">
        <v>3094</v>
      </c>
      <c r="E307" s="310">
        <v>45978</v>
      </c>
      <c r="F307" s="247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47"/>
      <c r="S307" s="247"/>
      <c r="T307" s="247"/>
      <c r="U307" s="247"/>
      <c r="V307" s="247"/>
      <c r="W307" s="247"/>
      <c r="X307" s="247"/>
      <c r="Y307" s="247"/>
      <c r="Z307" s="248"/>
    </row>
    <row r="308" spans="1:26">
      <c r="A308" s="245" t="s">
        <v>1842</v>
      </c>
      <c r="B308" s="246" t="s">
        <v>5774</v>
      </c>
      <c r="C308" s="246" t="s">
        <v>2027</v>
      </c>
      <c r="D308" s="246" t="s">
        <v>971</v>
      </c>
      <c r="E308" s="309">
        <v>45978</v>
      </c>
      <c r="F308" s="247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47"/>
      <c r="S308" s="247"/>
      <c r="T308" s="247"/>
      <c r="U308" s="247"/>
      <c r="V308" s="247"/>
      <c r="W308" s="247"/>
      <c r="X308" s="247"/>
      <c r="Y308" s="247"/>
      <c r="Z308" s="248"/>
    </row>
    <row r="309" spans="1:26">
      <c r="A309" s="249" t="s">
        <v>3906</v>
      </c>
      <c r="B309" s="250" t="s">
        <v>5765</v>
      </c>
      <c r="C309" s="250" t="s">
        <v>2027</v>
      </c>
      <c r="D309" s="250" t="s">
        <v>1131</v>
      </c>
      <c r="E309" s="310">
        <v>45978</v>
      </c>
      <c r="F309" s="247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47"/>
      <c r="S309" s="247"/>
      <c r="T309" s="247"/>
      <c r="U309" s="247"/>
      <c r="V309" s="247"/>
      <c r="W309" s="247"/>
      <c r="X309" s="247"/>
      <c r="Y309" s="247"/>
      <c r="Z309" s="248"/>
    </row>
    <row r="310" spans="1:26">
      <c r="A310" s="245" t="s">
        <v>2687</v>
      </c>
      <c r="B310" s="246" t="s">
        <v>5774</v>
      </c>
      <c r="C310" s="246" t="s">
        <v>2027</v>
      </c>
      <c r="D310" s="246" t="s">
        <v>945</v>
      </c>
      <c r="E310" s="309">
        <v>45978</v>
      </c>
      <c r="F310" s="247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47"/>
      <c r="S310" s="247"/>
      <c r="T310" s="247"/>
      <c r="U310" s="247"/>
      <c r="V310" s="247"/>
      <c r="W310" s="247"/>
      <c r="X310" s="247"/>
      <c r="Y310" s="247"/>
      <c r="Z310" s="248"/>
    </row>
    <row r="311" spans="1:26">
      <c r="A311" s="249" t="s">
        <v>3115</v>
      </c>
      <c r="B311" s="250" t="s">
        <v>5794</v>
      </c>
      <c r="C311" s="250" t="s">
        <v>2027</v>
      </c>
      <c r="D311" s="250" t="s">
        <v>1307</v>
      </c>
      <c r="E311" s="310">
        <v>45978</v>
      </c>
      <c r="F311" s="247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47"/>
      <c r="S311" s="247"/>
      <c r="T311" s="247"/>
      <c r="U311" s="247"/>
      <c r="V311" s="247"/>
      <c r="W311" s="247"/>
      <c r="X311" s="247"/>
      <c r="Y311" s="247"/>
      <c r="Z311" s="248"/>
    </row>
    <row r="312" spans="1:26">
      <c r="A312" s="245" t="s">
        <v>1107</v>
      </c>
      <c r="B312" s="246" t="s">
        <v>5766</v>
      </c>
      <c r="C312" s="246" t="s">
        <v>2027</v>
      </c>
      <c r="D312" s="246" t="s">
        <v>5795</v>
      </c>
      <c r="E312" s="309">
        <v>45978</v>
      </c>
      <c r="F312" s="247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47"/>
      <c r="S312" s="247"/>
      <c r="T312" s="247"/>
      <c r="U312" s="247"/>
      <c r="V312" s="247"/>
      <c r="W312" s="247"/>
      <c r="X312" s="247"/>
      <c r="Y312" s="247"/>
      <c r="Z312" s="248"/>
    </row>
    <row r="313" spans="1:26">
      <c r="A313" s="249" t="s">
        <v>3339</v>
      </c>
      <c r="B313" s="250" t="s">
        <v>5774</v>
      </c>
      <c r="C313" s="250" t="s">
        <v>2027</v>
      </c>
      <c r="D313" s="250" t="s">
        <v>971</v>
      </c>
      <c r="E313" s="310">
        <v>45978</v>
      </c>
      <c r="F313" s="247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47"/>
      <c r="S313" s="247"/>
      <c r="T313" s="247"/>
      <c r="U313" s="247"/>
      <c r="V313" s="247"/>
      <c r="W313" s="247"/>
      <c r="X313" s="247"/>
      <c r="Y313" s="247"/>
      <c r="Z313" s="248"/>
    </row>
    <row r="314" spans="1:26">
      <c r="A314" s="245" t="s">
        <v>1631</v>
      </c>
      <c r="B314" s="246" t="s">
        <v>5765</v>
      </c>
      <c r="C314" s="246" t="s">
        <v>2027</v>
      </c>
      <c r="D314" s="246" t="s">
        <v>1307</v>
      </c>
      <c r="E314" s="309">
        <v>45978</v>
      </c>
      <c r="F314" s="247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47"/>
      <c r="S314" s="247"/>
      <c r="T314" s="247"/>
      <c r="U314" s="247"/>
      <c r="V314" s="247"/>
      <c r="W314" s="247"/>
      <c r="X314" s="247"/>
      <c r="Y314" s="247"/>
      <c r="Z314" s="248"/>
    </row>
    <row r="315" spans="1:26">
      <c r="A315" s="249" t="s">
        <v>3219</v>
      </c>
      <c r="B315" s="250" t="s">
        <v>5765</v>
      </c>
      <c r="C315" s="250" t="s">
        <v>2027</v>
      </c>
      <c r="D315" s="250" t="s">
        <v>890</v>
      </c>
      <c r="E315" s="310">
        <v>45978</v>
      </c>
      <c r="F315" s="247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47"/>
      <c r="S315" s="247"/>
      <c r="T315" s="247"/>
      <c r="U315" s="247"/>
      <c r="V315" s="247"/>
      <c r="W315" s="247"/>
      <c r="X315" s="247"/>
      <c r="Y315" s="247"/>
      <c r="Z315" s="248"/>
    </row>
    <row r="316" spans="1:26">
      <c r="A316" s="245" t="s">
        <v>2926</v>
      </c>
      <c r="B316" s="246" t="s">
        <v>5768</v>
      </c>
      <c r="C316" s="246" t="s">
        <v>2027</v>
      </c>
      <c r="D316" s="246" t="s">
        <v>772</v>
      </c>
      <c r="E316" s="309">
        <v>45978</v>
      </c>
      <c r="F316" s="247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47"/>
      <c r="S316" s="247"/>
      <c r="T316" s="247"/>
      <c r="U316" s="247"/>
      <c r="V316" s="247"/>
      <c r="W316" s="247"/>
      <c r="X316" s="247"/>
      <c r="Y316" s="247"/>
      <c r="Z316" s="248"/>
    </row>
    <row r="317" spans="1:26">
      <c r="A317" s="249" t="s">
        <v>1917</v>
      </c>
      <c r="B317" s="250" t="s">
        <v>5783</v>
      </c>
      <c r="C317" s="250" t="s">
        <v>2027</v>
      </c>
      <c r="D317" s="250" t="s">
        <v>790</v>
      </c>
      <c r="E317" s="310">
        <v>45978</v>
      </c>
      <c r="F317" s="247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47"/>
      <c r="S317" s="247"/>
      <c r="T317" s="247"/>
      <c r="U317" s="247"/>
      <c r="V317" s="247"/>
      <c r="W317" s="247"/>
      <c r="X317" s="247"/>
      <c r="Y317" s="247"/>
      <c r="Z317" s="248"/>
    </row>
    <row r="318" spans="1:26">
      <c r="A318" s="245" t="s">
        <v>2680</v>
      </c>
      <c r="B318" s="246" t="s">
        <v>5768</v>
      </c>
      <c r="C318" s="246" t="s">
        <v>2027</v>
      </c>
      <c r="D318" s="246" t="s">
        <v>945</v>
      </c>
      <c r="E318" s="309">
        <v>45978</v>
      </c>
      <c r="F318" s="247"/>
      <c r="G318" s="247"/>
      <c r="H318" s="247"/>
      <c r="I318" s="247"/>
      <c r="J318" s="247"/>
      <c r="K318" s="247"/>
      <c r="L318" s="247"/>
      <c r="M318" s="247"/>
      <c r="N318" s="247"/>
      <c r="O318" s="247"/>
      <c r="P318" s="247"/>
      <c r="Q318" s="247"/>
      <c r="R318" s="247"/>
      <c r="S318" s="247"/>
      <c r="T318" s="247"/>
      <c r="U318" s="247"/>
      <c r="V318" s="247"/>
      <c r="W318" s="247"/>
      <c r="X318" s="247"/>
      <c r="Y318" s="247"/>
      <c r="Z318" s="248"/>
    </row>
    <row r="319" spans="1:26">
      <c r="A319" s="249" t="s">
        <v>2672</v>
      </c>
      <c r="B319" s="250" t="s">
        <v>5774</v>
      </c>
      <c r="C319" s="250" t="s">
        <v>2027</v>
      </c>
      <c r="D319" s="250" t="s">
        <v>945</v>
      </c>
      <c r="E319" s="310">
        <v>45978</v>
      </c>
      <c r="F319" s="247"/>
      <c r="G319" s="247"/>
      <c r="H319" s="247"/>
      <c r="I319" s="247"/>
      <c r="J319" s="247"/>
      <c r="K319" s="247"/>
      <c r="L319" s="247"/>
      <c r="M319" s="247"/>
      <c r="N319" s="247"/>
      <c r="O319" s="247"/>
      <c r="P319" s="247"/>
      <c r="Q319" s="247"/>
      <c r="R319" s="247"/>
      <c r="S319" s="247"/>
      <c r="T319" s="247"/>
      <c r="U319" s="247"/>
      <c r="V319" s="247"/>
      <c r="W319" s="247"/>
      <c r="X319" s="247"/>
      <c r="Y319" s="247"/>
      <c r="Z319" s="248"/>
    </row>
    <row r="320" spans="1:26">
      <c r="A320" s="245" t="s">
        <v>3715</v>
      </c>
      <c r="B320" s="246" t="s">
        <v>5774</v>
      </c>
      <c r="C320" s="246" t="s">
        <v>2027</v>
      </c>
      <c r="D320" s="246" t="s">
        <v>911</v>
      </c>
      <c r="E320" s="309">
        <v>45978</v>
      </c>
      <c r="F320" s="247"/>
      <c r="G320" s="247"/>
      <c r="H320" s="247"/>
      <c r="I320" s="247"/>
      <c r="J320" s="247"/>
      <c r="K320" s="247"/>
      <c r="L320" s="247"/>
      <c r="M320" s="247"/>
      <c r="N320" s="247"/>
      <c r="O320" s="247"/>
      <c r="P320" s="247"/>
      <c r="Q320" s="247"/>
      <c r="R320" s="247"/>
      <c r="S320" s="247"/>
      <c r="T320" s="247"/>
      <c r="U320" s="247"/>
      <c r="V320" s="247"/>
      <c r="W320" s="247"/>
      <c r="X320" s="247"/>
      <c r="Y320" s="247"/>
      <c r="Z320" s="248"/>
    </row>
    <row r="321" spans="1:26">
      <c r="A321" s="249" t="s">
        <v>2461</v>
      </c>
      <c r="B321" s="250" t="s">
        <v>5765</v>
      </c>
      <c r="C321" s="250" t="s">
        <v>2027</v>
      </c>
      <c r="D321" s="250" t="s">
        <v>1152</v>
      </c>
      <c r="E321" s="310">
        <v>45978</v>
      </c>
      <c r="F321" s="247"/>
      <c r="G321" s="247"/>
      <c r="H321" s="247"/>
      <c r="I321" s="247"/>
      <c r="J321" s="247"/>
      <c r="K321" s="247"/>
      <c r="L321" s="247"/>
      <c r="M321" s="247"/>
      <c r="N321" s="247"/>
      <c r="O321" s="247"/>
      <c r="P321" s="247"/>
      <c r="Q321" s="247"/>
      <c r="R321" s="247"/>
      <c r="S321" s="247"/>
      <c r="T321" s="247"/>
      <c r="U321" s="247"/>
      <c r="V321" s="247"/>
      <c r="W321" s="247"/>
      <c r="X321" s="247"/>
      <c r="Y321" s="247"/>
      <c r="Z321" s="248"/>
    </row>
    <row r="322" spans="1:26">
      <c r="A322" s="245" t="s">
        <v>1738</v>
      </c>
      <c r="B322" s="246" t="s">
        <v>5765</v>
      </c>
      <c r="C322" s="246" t="s">
        <v>2027</v>
      </c>
      <c r="D322" s="246" t="s">
        <v>797</v>
      </c>
      <c r="E322" s="309">
        <v>45978</v>
      </c>
      <c r="F322" s="247"/>
      <c r="G322" s="247"/>
      <c r="H322" s="247"/>
      <c r="I322" s="247"/>
      <c r="J322" s="247"/>
      <c r="K322" s="247"/>
      <c r="L322" s="247"/>
      <c r="M322" s="247"/>
      <c r="N322" s="247"/>
      <c r="O322" s="247"/>
      <c r="P322" s="247"/>
      <c r="Q322" s="247"/>
      <c r="R322" s="247"/>
      <c r="S322" s="247"/>
      <c r="T322" s="247"/>
      <c r="U322" s="247"/>
      <c r="V322" s="247"/>
      <c r="W322" s="247"/>
      <c r="X322" s="247"/>
      <c r="Y322" s="247"/>
      <c r="Z322" s="248"/>
    </row>
    <row r="323" spans="1:26">
      <c r="A323" s="249" t="s">
        <v>3438</v>
      </c>
      <c r="B323" s="250" t="s">
        <v>5781</v>
      </c>
      <c r="C323" s="250" t="s">
        <v>2027</v>
      </c>
      <c r="D323" s="250" t="s">
        <v>3439</v>
      </c>
      <c r="E323" s="310">
        <v>45978</v>
      </c>
      <c r="F323" s="247"/>
      <c r="G323" s="247"/>
      <c r="H323" s="247"/>
      <c r="I323" s="247"/>
      <c r="J323" s="247"/>
      <c r="K323" s="247"/>
      <c r="L323" s="247"/>
      <c r="M323" s="247"/>
      <c r="N323" s="247"/>
      <c r="O323" s="247"/>
      <c r="P323" s="247"/>
      <c r="Q323" s="247"/>
      <c r="R323" s="247"/>
      <c r="S323" s="247"/>
      <c r="T323" s="247"/>
      <c r="U323" s="247"/>
      <c r="V323" s="247"/>
      <c r="W323" s="247"/>
      <c r="X323" s="247"/>
      <c r="Y323" s="247"/>
      <c r="Z323" s="248"/>
    </row>
    <row r="324" spans="1:26">
      <c r="A324" s="245" t="s">
        <v>3725</v>
      </c>
      <c r="B324" s="246" t="s">
        <v>5765</v>
      </c>
      <c r="C324" s="246" t="s">
        <v>2027</v>
      </c>
      <c r="D324" s="246" t="s">
        <v>911</v>
      </c>
      <c r="E324" s="309">
        <v>45978</v>
      </c>
      <c r="F324" s="247"/>
      <c r="G324" s="247"/>
      <c r="H324" s="247"/>
      <c r="I324" s="247"/>
      <c r="J324" s="247"/>
      <c r="K324" s="247"/>
      <c r="L324" s="247"/>
      <c r="M324" s="247"/>
      <c r="N324" s="247"/>
      <c r="O324" s="247"/>
      <c r="P324" s="247"/>
      <c r="Q324" s="247"/>
      <c r="R324" s="247"/>
      <c r="S324" s="247"/>
      <c r="T324" s="247"/>
      <c r="U324" s="247"/>
      <c r="V324" s="247"/>
      <c r="W324" s="247"/>
      <c r="X324" s="247"/>
      <c r="Y324" s="247"/>
      <c r="Z324" s="248"/>
    </row>
    <row r="325" spans="1:26">
      <c r="A325" s="249" t="s">
        <v>1530</v>
      </c>
      <c r="B325" s="250" t="s">
        <v>5765</v>
      </c>
      <c r="C325" s="250" t="s">
        <v>2027</v>
      </c>
      <c r="D325" s="250" t="s">
        <v>890</v>
      </c>
      <c r="E325" s="310">
        <v>45978</v>
      </c>
      <c r="F325" s="247"/>
      <c r="G325" s="247"/>
      <c r="H325" s="247"/>
      <c r="I325" s="247"/>
      <c r="J325" s="247"/>
      <c r="K325" s="247"/>
      <c r="L325" s="247"/>
      <c r="M325" s="247"/>
      <c r="N325" s="247"/>
      <c r="O325" s="247"/>
      <c r="P325" s="247"/>
      <c r="Q325" s="247"/>
      <c r="R325" s="247"/>
      <c r="S325" s="247"/>
      <c r="T325" s="247"/>
      <c r="U325" s="247"/>
      <c r="V325" s="247"/>
      <c r="W325" s="247"/>
      <c r="X325" s="247"/>
      <c r="Y325" s="247"/>
      <c r="Z325" s="248"/>
    </row>
    <row r="326" spans="1:26">
      <c r="A326" s="245" t="s">
        <v>3914</v>
      </c>
      <c r="B326" s="246" t="s">
        <v>5765</v>
      </c>
      <c r="C326" s="246" t="s">
        <v>2027</v>
      </c>
      <c r="D326" s="246" t="s">
        <v>1131</v>
      </c>
      <c r="E326" s="309">
        <v>45978</v>
      </c>
      <c r="F326" s="247"/>
      <c r="G326" s="247"/>
      <c r="H326" s="247"/>
      <c r="I326" s="247"/>
      <c r="J326" s="247"/>
      <c r="K326" s="247"/>
      <c r="L326" s="247"/>
      <c r="M326" s="247"/>
      <c r="N326" s="247"/>
      <c r="O326" s="247"/>
      <c r="P326" s="247"/>
      <c r="Q326" s="247"/>
      <c r="R326" s="247"/>
      <c r="S326" s="247"/>
      <c r="T326" s="247"/>
      <c r="U326" s="247"/>
      <c r="V326" s="247"/>
      <c r="W326" s="247"/>
      <c r="X326" s="247"/>
      <c r="Y326" s="247"/>
      <c r="Z326" s="248"/>
    </row>
    <row r="327" spans="1:26">
      <c r="A327" s="249" t="s">
        <v>3813</v>
      </c>
      <c r="B327" s="250" t="s">
        <v>5765</v>
      </c>
      <c r="C327" s="250" t="s">
        <v>2027</v>
      </c>
      <c r="D327" s="250" t="s">
        <v>816</v>
      </c>
      <c r="E327" s="310">
        <v>45978</v>
      </c>
      <c r="F327" s="247"/>
      <c r="G327" s="247"/>
      <c r="H327" s="247"/>
      <c r="I327" s="247"/>
      <c r="J327" s="247"/>
      <c r="K327" s="247"/>
      <c r="L327" s="247"/>
      <c r="M327" s="247"/>
      <c r="N327" s="247"/>
      <c r="O327" s="247"/>
      <c r="P327" s="247"/>
      <c r="Q327" s="247"/>
      <c r="R327" s="247"/>
      <c r="S327" s="247"/>
      <c r="T327" s="247"/>
      <c r="U327" s="247"/>
      <c r="V327" s="247"/>
      <c r="W327" s="247"/>
      <c r="X327" s="247"/>
      <c r="Y327" s="247"/>
      <c r="Z327" s="248"/>
    </row>
    <row r="328" spans="1:26">
      <c r="A328" s="245" t="s">
        <v>2548</v>
      </c>
      <c r="B328" s="246" t="s">
        <v>5766</v>
      </c>
      <c r="C328" s="246" t="s">
        <v>2027</v>
      </c>
      <c r="D328" s="246" t="s">
        <v>736</v>
      </c>
      <c r="E328" s="309">
        <v>45978</v>
      </c>
      <c r="F328" s="247"/>
      <c r="G328" s="247"/>
      <c r="H328" s="247"/>
      <c r="I328" s="247"/>
      <c r="J328" s="247"/>
      <c r="K328" s="247"/>
      <c r="L328" s="247"/>
      <c r="M328" s="247"/>
      <c r="N328" s="247"/>
      <c r="O328" s="247"/>
      <c r="P328" s="247"/>
      <c r="Q328" s="247"/>
      <c r="R328" s="247"/>
      <c r="S328" s="247"/>
      <c r="T328" s="247"/>
      <c r="U328" s="247"/>
      <c r="V328" s="247"/>
      <c r="W328" s="247"/>
      <c r="X328" s="247"/>
      <c r="Y328" s="247"/>
      <c r="Z328" s="248"/>
    </row>
    <row r="329" spans="1:26">
      <c r="A329" s="249" t="s">
        <v>3516</v>
      </c>
      <c r="B329" s="250" t="s">
        <v>5764</v>
      </c>
      <c r="C329" s="250" t="s">
        <v>2027</v>
      </c>
      <c r="D329" s="250" t="s">
        <v>542</v>
      </c>
      <c r="E329" s="310">
        <v>45978</v>
      </c>
      <c r="F329" s="247"/>
      <c r="G329" s="247"/>
      <c r="H329" s="247"/>
      <c r="I329" s="247"/>
      <c r="J329" s="247"/>
      <c r="K329" s="247"/>
      <c r="L329" s="247"/>
      <c r="M329" s="247"/>
      <c r="N329" s="247"/>
      <c r="O329" s="247"/>
      <c r="P329" s="247"/>
      <c r="Q329" s="247"/>
      <c r="R329" s="247"/>
      <c r="S329" s="247"/>
      <c r="T329" s="247"/>
      <c r="U329" s="247"/>
      <c r="V329" s="247"/>
      <c r="W329" s="247"/>
      <c r="X329" s="247"/>
      <c r="Y329" s="247"/>
      <c r="Z329" s="248"/>
    </row>
    <row r="330" spans="1:26">
      <c r="A330" s="245" t="s">
        <v>2563</v>
      </c>
      <c r="B330" s="246" t="s">
        <v>5766</v>
      </c>
      <c r="C330" s="246" t="s">
        <v>2027</v>
      </c>
      <c r="D330" s="246" t="s">
        <v>736</v>
      </c>
      <c r="E330" s="309">
        <v>45978</v>
      </c>
      <c r="F330" s="247"/>
      <c r="G330" s="247"/>
      <c r="H330" s="247"/>
      <c r="I330" s="247"/>
      <c r="J330" s="247"/>
      <c r="K330" s="247"/>
      <c r="L330" s="247"/>
      <c r="M330" s="247"/>
      <c r="N330" s="247"/>
      <c r="O330" s="247"/>
      <c r="P330" s="247"/>
      <c r="Q330" s="247"/>
      <c r="R330" s="247"/>
      <c r="S330" s="247"/>
      <c r="T330" s="247"/>
      <c r="U330" s="247"/>
      <c r="V330" s="247"/>
      <c r="W330" s="247"/>
      <c r="X330" s="247"/>
      <c r="Y330" s="247"/>
      <c r="Z330" s="248"/>
    </row>
    <row r="331" spans="1:26">
      <c r="A331" s="249" t="s">
        <v>1151</v>
      </c>
      <c r="B331" s="250" t="s">
        <v>5791</v>
      </c>
      <c r="C331" s="250" t="s">
        <v>2027</v>
      </c>
      <c r="D331" s="250" t="s">
        <v>897</v>
      </c>
      <c r="E331" s="310">
        <v>45978</v>
      </c>
      <c r="F331" s="247"/>
      <c r="G331" s="247"/>
      <c r="H331" s="247"/>
      <c r="I331" s="247"/>
      <c r="J331" s="247"/>
      <c r="K331" s="247"/>
      <c r="L331" s="247"/>
      <c r="M331" s="247"/>
      <c r="N331" s="247"/>
      <c r="O331" s="247"/>
      <c r="P331" s="247"/>
      <c r="Q331" s="247"/>
      <c r="R331" s="247"/>
      <c r="S331" s="247"/>
      <c r="T331" s="247"/>
      <c r="U331" s="247"/>
      <c r="V331" s="247"/>
      <c r="W331" s="247"/>
      <c r="X331" s="247"/>
      <c r="Y331" s="247"/>
      <c r="Z331" s="248"/>
    </row>
    <row r="332" spans="1:26">
      <c r="A332" s="245" t="s">
        <v>2584</v>
      </c>
      <c r="B332" s="246" t="s">
        <v>5765</v>
      </c>
      <c r="C332" s="246" t="s">
        <v>2027</v>
      </c>
      <c r="D332" s="246" t="s">
        <v>797</v>
      </c>
      <c r="E332" s="309">
        <v>45978</v>
      </c>
      <c r="F332" s="247"/>
      <c r="G332" s="247"/>
      <c r="H332" s="247"/>
      <c r="I332" s="247"/>
      <c r="J332" s="247"/>
      <c r="K332" s="247"/>
      <c r="L332" s="247"/>
      <c r="M332" s="247"/>
      <c r="N332" s="247"/>
      <c r="O332" s="247"/>
      <c r="P332" s="247"/>
      <c r="Q332" s="247"/>
      <c r="R332" s="247"/>
      <c r="S332" s="247"/>
      <c r="T332" s="247"/>
      <c r="U332" s="247"/>
      <c r="V332" s="247"/>
      <c r="W332" s="247"/>
      <c r="X332" s="247"/>
      <c r="Y332" s="247"/>
      <c r="Z332" s="248"/>
    </row>
    <row r="333" spans="1:26">
      <c r="A333" s="249" t="s">
        <v>2545</v>
      </c>
      <c r="B333" s="250" t="s">
        <v>5777</v>
      </c>
      <c r="C333" s="250" t="s">
        <v>2027</v>
      </c>
      <c r="D333" s="250" t="s">
        <v>5769</v>
      </c>
      <c r="E333" s="310">
        <v>45978</v>
      </c>
      <c r="F333" s="247"/>
      <c r="G333" s="247"/>
      <c r="H333" s="247"/>
      <c r="I333" s="247"/>
      <c r="J333" s="247"/>
      <c r="K333" s="247"/>
      <c r="L333" s="247"/>
      <c r="M333" s="247"/>
      <c r="N333" s="247"/>
      <c r="O333" s="247"/>
      <c r="P333" s="247"/>
      <c r="Q333" s="247"/>
      <c r="R333" s="247"/>
      <c r="S333" s="247"/>
      <c r="T333" s="247"/>
      <c r="U333" s="247"/>
      <c r="V333" s="247"/>
      <c r="W333" s="247"/>
      <c r="X333" s="247"/>
      <c r="Y333" s="247"/>
      <c r="Z333" s="248"/>
    </row>
    <row r="334" spans="1:26">
      <c r="A334" s="245" t="s">
        <v>2683</v>
      </c>
      <c r="B334" s="246" t="s">
        <v>5768</v>
      </c>
      <c r="C334" s="246" t="s">
        <v>2027</v>
      </c>
      <c r="D334" s="246" t="s">
        <v>945</v>
      </c>
      <c r="E334" s="309">
        <v>45978</v>
      </c>
      <c r="F334" s="247"/>
      <c r="G334" s="247"/>
      <c r="H334" s="247"/>
      <c r="I334" s="247"/>
      <c r="J334" s="247"/>
      <c r="K334" s="247"/>
      <c r="L334" s="247"/>
      <c r="M334" s="247"/>
      <c r="N334" s="247"/>
      <c r="O334" s="247"/>
      <c r="P334" s="247"/>
      <c r="Q334" s="247"/>
      <c r="R334" s="247"/>
      <c r="S334" s="247"/>
      <c r="T334" s="247"/>
      <c r="U334" s="247"/>
      <c r="V334" s="247"/>
      <c r="W334" s="247"/>
      <c r="X334" s="247"/>
      <c r="Y334" s="247"/>
      <c r="Z334" s="248"/>
    </row>
    <row r="335" spans="1:26">
      <c r="A335" s="249" t="s">
        <v>2936</v>
      </c>
      <c r="B335" s="250" t="s">
        <v>5781</v>
      </c>
      <c r="C335" s="250" t="s">
        <v>2027</v>
      </c>
      <c r="D335" s="250" t="s">
        <v>772</v>
      </c>
      <c r="E335" s="310">
        <v>45978</v>
      </c>
      <c r="F335" s="247"/>
      <c r="G335" s="247"/>
      <c r="H335" s="247"/>
      <c r="I335" s="247"/>
      <c r="J335" s="247"/>
      <c r="K335" s="247"/>
      <c r="L335" s="247"/>
      <c r="M335" s="247"/>
      <c r="N335" s="247"/>
      <c r="O335" s="247"/>
      <c r="P335" s="247"/>
      <c r="Q335" s="247"/>
      <c r="R335" s="247"/>
      <c r="S335" s="247"/>
      <c r="T335" s="247"/>
      <c r="U335" s="247"/>
      <c r="V335" s="247"/>
      <c r="W335" s="247"/>
      <c r="X335" s="247"/>
      <c r="Y335" s="247"/>
      <c r="Z335" s="248"/>
    </row>
    <row r="336" spans="1:26">
      <c r="A336" s="245" t="s">
        <v>1506</v>
      </c>
      <c r="B336" s="246" t="s">
        <v>5765</v>
      </c>
      <c r="C336" s="246" t="s">
        <v>2027</v>
      </c>
      <c r="D336" s="246" t="s">
        <v>911</v>
      </c>
      <c r="E336" s="309">
        <v>45978</v>
      </c>
      <c r="F336" s="247"/>
      <c r="G336" s="247"/>
      <c r="H336" s="247"/>
      <c r="I336" s="247"/>
      <c r="J336" s="247"/>
      <c r="K336" s="247"/>
      <c r="L336" s="247"/>
      <c r="M336" s="247"/>
      <c r="N336" s="247"/>
      <c r="O336" s="247"/>
      <c r="P336" s="247"/>
      <c r="Q336" s="247"/>
      <c r="R336" s="247"/>
      <c r="S336" s="247"/>
      <c r="T336" s="247"/>
      <c r="U336" s="247"/>
      <c r="V336" s="247"/>
      <c r="W336" s="247"/>
      <c r="X336" s="247"/>
      <c r="Y336" s="247"/>
      <c r="Z336" s="248"/>
    </row>
    <row r="337" spans="1:26">
      <c r="A337" s="249" t="s">
        <v>2568</v>
      </c>
      <c r="B337" s="250" t="s">
        <v>5774</v>
      </c>
      <c r="C337" s="250" t="s">
        <v>2027</v>
      </c>
      <c r="D337" s="250" t="s">
        <v>736</v>
      </c>
      <c r="E337" s="310">
        <v>45978</v>
      </c>
      <c r="F337" s="247"/>
      <c r="G337" s="247"/>
      <c r="H337" s="247"/>
      <c r="I337" s="247"/>
      <c r="J337" s="247"/>
      <c r="K337" s="247"/>
      <c r="L337" s="247"/>
      <c r="M337" s="247"/>
      <c r="N337" s="247"/>
      <c r="O337" s="247"/>
      <c r="P337" s="247"/>
      <c r="Q337" s="247"/>
      <c r="R337" s="247"/>
      <c r="S337" s="247"/>
      <c r="T337" s="247"/>
      <c r="U337" s="247"/>
      <c r="V337" s="247"/>
      <c r="W337" s="247"/>
      <c r="X337" s="247"/>
      <c r="Y337" s="247"/>
      <c r="Z337" s="248"/>
    </row>
    <row r="338" spans="1:26">
      <c r="A338" s="245" t="s">
        <v>3996</v>
      </c>
      <c r="B338" s="246" t="s">
        <v>5788</v>
      </c>
      <c r="C338" s="246" t="s">
        <v>2027</v>
      </c>
      <c r="D338" s="246" t="s">
        <v>1007</v>
      </c>
      <c r="E338" s="309">
        <v>45978</v>
      </c>
      <c r="F338" s="247"/>
      <c r="G338" s="247"/>
      <c r="H338" s="247"/>
      <c r="I338" s="247"/>
      <c r="J338" s="247"/>
      <c r="K338" s="247"/>
      <c r="L338" s="247"/>
      <c r="M338" s="247"/>
      <c r="N338" s="247"/>
      <c r="O338" s="247"/>
      <c r="P338" s="247"/>
      <c r="Q338" s="247"/>
      <c r="R338" s="247"/>
      <c r="S338" s="247"/>
      <c r="T338" s="247"/>
      <c r="U338" s="247"/>
      <c r="V338" s="247"/>
      <c r="W338" s="247"/>
      <c r="X338" s="247"/>
      <c r="Y338" s="247"/>
      <c r="Z338" s="248"/>
    </row>
    <row r="339" spans="1:26">
      <c r="A339" s="249" t="s">
        <v>814</v>
      </c>
      <c r="B339" s="250" t="s">
        <v>5765</v>
      </c>
      <c r="C339" s="250" t="s">
        <v>2027</v>
      </c>
      <c r="D339" s="250" t="s">
        <v>816</v>
      </c>
      <c r="E339" s="310">
        <v>45978</v>
      </c>
      <c r="F339" s="247"/>
      <c r="G339" s="247"/>
      <c r="H339" s="247"/>
      <c r="I339" s="247"/>
      <c r="J339" s="247"/>
      <c r="K339" s="247"/>
      <c r="L339" s="247"/>
      <c r="M339" s="247"/>
      <c r="N339" s="247"/>
      <c r="O339" s="247"/>
      <c r="P339" s="247"/>
      <c r="Q339" s="247"/>
      <c r="R339" s="247"/>
      <c r="S339" s="247"/>
      <c r="T339" s="247"/>
      <c r="U339" s="247"/>
      <c r="V339" s="247"/>
      <c r="W339" s="247"/>
      <c r="X339" s="247"/>
      <c r="Y339" s="247"/>
      <c r="Z339" s="248"/>
    </row>
    <row r="340" spans="1:26">
      <c r="A340" s="245" t="s">
        <v>3355</v>
      </c>
      <c r="B340" s="246" t="s">
        <v>5767</v>
      </c>
      <c r="C340" s="246" t="s">
        <v>2027</v>
      </c>
      <c r="D340" s="246" t="s">
        <v>1123</v>
      </c>
      <c r="E340" s="309">
        <v>45978</v>
      </c>
      <c r="F340" s="247"/>
      <c r="G340" s="247"/>
      <c r="H340" s="247"/>
      <c r="I340" s="247"/>
      <c r="J340" s="247"/>
      <c r="K340" s="247"/>
      <c r="L340" s="247"/>
      <c r="M340" s="247"/>
      <c r="N340" s="247"/>
      <c r="O340" s="247"/>
      <c r="P340" s="247"/>
      <c r="Q340" s="247"/>
      <c r="R340" s="247"/>
      <c r="S340" s="247"/>
      <c r="T340" s="247"/>
      <c r="U340" s="247"/>
      <c r="V340" s="247"/>
      <c r="W340" s="247"/>
      <c r="X340" s="247"/>
      <c r="Y340" s="247"/>
      <c r="Z340" s="248"/>
    </row>
    <row r="341" spans="1:26">
      <c r="A341" s="249" t="s">
        <v>3739</v>
      </c>
      <c r="B341" s="250" t="s">
        <v>5765</v>
      </c>
      <c r="C341" s="250" t="s">
        <v>2027</v>
      </c>
      <c r="D341" s="250" t="s">
        <v>911</v>
      </c>
      <c r="E341" s="310">
        <v>45978</v>
      </c>
      <c r="F341" s="247"/>
      <c r="G341" s="247"/>
      <c r="H341" s="247"/>
      <c r="I341" s="247"/>
      <c r="J341" s="247"/>
      <c r="K341" s="247"/>
      <c r="L341" s="247"/>
      <c r="M341" s="247"/>
      <c r="N341" s="247"/>
      <c r="O341" s="247"/>
      <c r="P341" s="247"/>
      <c r="Q341" s="247"/>
      <c r="R341" s="247"/>
      <c r="S341" s="247"/>
      <c r="T341" s="247"/>
      <c r="U341" s="247"/>
      <c r="V341" s="247"/>
      <c r="W341" s="247"/>
      <c r="X341" s="247"/>
      <c r="Y341" s="247"/>
      <c r="Z341" s="248"/>
    </row>
    <row r="342" spans="1:26">
      <c r="A342" s="245" t="s">
        <v>3695</v>
      </c>
      <c r="B342" s="246" t="s">
        <v>5765</v>
      </c>
      <c r="C342" s="246" t="s">
        <v>2027</v>
      </c>
      <c r="D342" s="246" t="s">
        <v>812</v>
      </c>
      <c r="E342" s="309">
        <v>45978</v>
      </c>
      <c r="F342" s="247"/>
      <c r="G342" s="247"/>
      <c r="H342" s="247"/>
      <c r="I342" s="247"/>
      <c r="J342" s="247"/>
      <c r="K342" s="247"/>
      <c r="L342" s="247"/>
      <c r="M342" s="247"/>
      <c r="N342" s="247"/>
      <c r="O342" s="247"/>
      <c r="P342" s="247"/>
      <c r="Q342" s="247"/>
      <c r="R342" s="247"/>
      <c r="S342" s="247"/>
      <c r="T342" s="247"/>
      <c r="U342" s="247"/>
      <c r="V342" s="247"/>
      <c r="W342" s="247"/>
      <c r="X342" s="247"/>
      <c r="Y342" s="247"/>
      <c r="Z342" s="248"/>
    </row>
    <row r="343" spans="1:26">
      <c r="A343" s="249" t="s">
        <v>863</v>
      </c>
      <c r="B343" s="250" t="s">
        <v>5765</v>
      </c>
      <c r="C343" s="250" t="s">
        <v>2027</v>
      </c>
      <c r="D343" s="250" t="s">
        <v>1307</v>
      </c>
      <c r="E343" s="310">
        <v>45978</v>
      </c>
      <c r="F343" s="247"/>
      <c r="G343" s="247"/>
      <c r="H343" s="247"/>
      <c r="I343" s="247"/>
      <c r="J343" s="247"/>
      <c r="K343" s="247"/>
      <c r="L343" s="247"/>
      <c r="M343" s="247"/>
      <c r="N343" s="247"/>
      <c r="O343" s="247"/>
      <c r="P343" s="247"/>
      <c r="Q343" s="247"/>
      <c r="R343" s="247"/>
      <c r="S343" s="247"/>
      <c r="T343" s="247"/>
      <c r="U343" s="247"/>
      <c r="V343" s="247"/>
      <c r="W343" s="247"/>
      <c r="X343" s="247"/>
      <c r="Y343" s="247"/>
      <c r="Z343" s="248"/>
    </row>
    <row r="344" spans="1:26">
      <c r="A344" s="245" t="s">
        <v>3347</v>
      </c>
      <c r="B344" s="246" t="s">
        <v>5774</v>
      </c>
      <c r="C344" s="246" t="s">
        <v>2027</v>
      </c>
      <c r="D344" s="246" t="s">
        <v>5785</v>
      </c>
      <c r="E344" s="309">
        <v>45978</v>
      </c>
      <c r="F344" s="247"/>
      <c r="G344" s="247"/>
      <c r="H344" s="247"/>
      <c r="I344" s="247"/>
      <c r="J344" s="247"/>
      <c r="K344" s="247"/>
      <c r="L344" s="247"/>
      <c r="M344" s="247"/>
      <c r="N344" s="247"/>
      <c r="O344" s="247"/>
      <c r="P344" s="247"/>
      <c r="Q344" s="247"/>
      <c r="R344" s="247"/>
      <c r="S344" s="247"/>
      <c r="T344" s="247"/>
      <c r="U344" s="247"/>
      <c r="V344" s="247"/>
      <c r="W344" s="247"/>
      <c r="X344" s="247"/>
      <c r="Y344" s="247"/>
      <c r="Z344" s="248"/>
    </row>
    <row r="345" spans="1:26">
      <c r="A345" s="249" t="s">
        <v>2529</v>
      </c>
      <c r="B345" s="250" t="s">
        <v>5766</v>
      </c>
      <c r="C345" s="250" t="s">
        <v>2027</v>
      </c>
      <c r="D345" s="250" t="s">
        <v>736</v>
      </c>
      <c r="E345" s="310">
        <v>45978</v>
      </c>
      <c r="F345" s="247"/>
      <c r="G345" s="247"/>
      <c r="H345" s="247"/>
      <c r="I345" s="247"/>
      <c r="J345" s="247"/>
      <c r="K345" s="247"/>
      <c r="L345" s="247"/>
      <c r="M345" s="247"/>
      <c r="N345" s="247"/>
      <c r="O345" s="247"/>
      <c r="P345" s="247"/>
      <c r="Q345" s="247"/>
      <c r="R345" s="247"/>
      <c r="S345" s="247"/>
      <c r="T345" s="247"/>
      <c r="U345" s="247"/>
      <c r="V345" s="247"/>
      <c r="W345" s="247"/>
      <c r="X345" s="247"/>
      <c r="Y345" s="247"/>
      <c r="Z345" s="248"/>
    </row>
    <row r="346" spans="1:26">
      <c r="A346" s="245" t="s">
        <v>1668</v>
      </c>
      <c r="B346" s="246" t="s">
        <v>5765</v>
      </c>
      <c r="C346" s="246" t="s">
        <v>2027</v>
      </c>
      <c r="D346" s="246" t="s">
        <v>967</v>
      </c>
      <c r="E346" s="309">
        <v>45978</v>
      </c>
      <c r="F346" s="247"/>
      <c r="G346" s="247"/>
      <c r="H346" s="247"/>
      <c r="I346" s="247"/>
      <c r="J346" s="247"/>
      <c r="K346" s="247"/>
      <c r="L346" s="247"/>
      <c r="M346" s="247"/>
      <c r="N346" s="247"/>
      <c r="O346" s="247"/>
      <c r="P346" s="247"/>
      <c r="Q346" s="247"/>
      <c r="R346" s="247"/>
      <c r="S346" s="247"/>
      <c r="T346" s="247"/>
      <c r="U346" s="247"/>
      <c r="V346" s="247"/>
      <c r="W346" s="247"/>
      <c r="X346" s="247"/>
      <c r="Y346" s="247"/>
      <c r="Z346" s="248"/>
    </row>
    <row r="347" spans="1:26">
      <c r="A347" s="249" t="s">
        <v>3815</v>
      </c>
      <c r="B347" s="250" t="s">
        <v>5768</v>
      </c>
      <c r="C347" s="250" t="s">
        <v>2027</v>
      </c>
      <c r="D347" s="250" t="s">
        <v>816</v>
      </c>
      <c r="E347" s="310">
        <v>45978</v>
      </c>
      <c r="F347" s="247"/>
      <c r="G347" s="247"/>
      <c r="H347" s="247"/>
      <c r="I347" s="247"/>
      <c r="J347" s="247"/>
      <c r="K347" s="247"/>
      <c r="L347" s="247"/>
      <c r="M347" s="247"/>
      <c r="N347" s="247"/>
      <c r="O347" s="247"/>
      <c r="P347" s="247"/>
      <c r="Q347" s="247"/>
      <c r="R347" s="247"/>
      <c r="S347" s="247"/>
      <c r="T347" s="247"/>
      <c r="U347" s="247"/>
      <c r="V347" s="247"/>
      <c r="W347" s="247"/>
      <c r="X347" s="247"/>
      <c r="Y347" s="247"/>
      <c r="Z347" s="248"/>
    </row>
    <row r="348" spans="1:26">
      <c r="A348" s="245" t="s">
        <v>3249</v>
      </c>
      <c r="B348" s="246" t="s">
        <v>5766</v>
      </c>
      <c r="C348" s="246" t="s">
        <v>2027</v>
      </c>
      <c r="D348" s="246" t="s">
        <v>1467</v>
      </c>
      <c r="E348" s="309">
        <v>45978</v>
      </c>
      <c r="F348" s="247"/>
      <c r="G348" s="247"/>
      <c r="H348" s="247"/>
      <c r="I348" s="247"/>
      <c r="J348" s="247"/>
      <c r="K348" s="247"/>
      <c r="L348" s="247"/>
      <c r="M348" s="247"/>
      <c r="N348" s="247"/>
      <c r="O348" s="247"/>
      <c r="P348" s="247"/>
      <c r="Q348" s="247"/>
      <c r="R348" s="247"/>
      <c r="S348" s="247"/>
      <c r="T348" s="247"/>
      <c r="U348" s="247"/>
      <c r="V348" s="247"/>
      <c r="W348" s="247"/>
      <c r="X348" s="247"/>
      <c r="Y348" s="247"/>
      <c r="Z348" s="248"/>
    </row>
    <row r="349" spans="1:26">
      <c r="A349" s="249" t="s">
        <v>3371</v>
      </c>
      <c r="B349" s="250" t="s">
        <v>5770</v>
      </c>
      <c r="C349" s="250" t="s">
        <v>2027</v>
      </c>
      <c r="D349" s="250" t="s">
        <v>1123</v>
      </c>
      <c r="E349" s="310">
        <v>45978</v>
      </c>
      <c r="F349" s="247"/>
      <c r="G349" s="247"/>
      <c r="H349" s="247"/>
      <c r="I349" s="247"/>
      <c r="J349" s="247"/>
      <c r="K349" s="247"/>
      <c r="L349" s="247"/>
      <c r="M349" s="247"/>
      <c r="N349" s="247"/>
      <c r="O349" s="247"/>
      <c r="P349" s="247"/>
      <c r="Q349" s="247"/>
      <c r="R349" s="247"/>
      <c r="S349" s="247"/>
      <c r="T349" s="247"/>
      <c r="U349" s="247"/>
      <c r="V349" s="247"/>
      <c r="W349" s="247"/>
      <c r="X349" s="247"/>
      <c r="Y349" s="247"/>
      <c r="Z349" s="248"/>
    </row>
    <row r="350" spans="1:26">
      <c r="A350" s="245" t="s">
        <v>1460</v>
      </c>
      <c r="B350" s="246" t="s">
        <v>5764</v>
      </c>
      <c r="C350" s="246" t="s">
        <v>2027</v>
      </c>
      <c r="D350" s="246" t="s">
        <v>3291</v>
      </c>
      <c r="E350" s="309">
        <v>45978</v>
      </c>
      <c r="F350" s="247"/>
      <c r="G350" s="247"/>
      <c r="H350" s="247"/>
      <c r="I350" s="247"/>
      <c r="J350" s="247"/>
      <c r="K350" s="247"/>
      <c r="L350" s="247"/>
      <c r="M350" s="247"/>
      <c r="N350" s="247"/>
      <c r="O350" s="247"/>
      <c r="P350" s="247"/>
      <c r="Q350" s="247"/>
      <c r="R350" s="247"/>
      <c r="S350" s="247"/>
      <c r="T350" s="247"/>
      <c r="U350" s="247"/>
      <c r="V350" s="247"/>
      <c r="W350" s="247"/>
      <c r="X350" s="247"/>
      <c r="Y350" s="247"/>
      <c r="Z350" s="248"/>
    </row>
    <row r="351" spans="1:26">
      <c r="A351" s="249" t="s">
        <v>3376</v>
      </c>
      <c r="B351" s="250" t="s">
        <v>5770</v>
      </c>
      <c r="C351" s="250" t="s">
        <v>2027</v>
      </c>
      <c r="D351" s="250" t="s">
        <v>1123</v>
      </c>
      <c r="E351" s="310">
        <v>45978</v>
      </c>
      <c r="F351" s="247"/>
      <c r="G351" s="247"/>
      <c r="H351" s="247"/>
      <c r="I351" s="247"/>
      <c r="J351" s="247"/>
      <c r="K351" s="247"/>
      <c r="L351" s="247"/>
      <c r="M351" s="247"/>
      <c r="N351" s="247"/>
      <c r="O351" s="247"/>
      <c r="P351" s="247"/>
      <c r="Q351" s="247"/>
      <c r="R351" s="247"/>
      <c r="S351" s="247"/>
      <c r="T351" s="247"/>
      <c r="U351" s="247"/>
      <c r="V351" s="247"/>
      <c r="W351" s="247"/>
      <c r="X351" s="247"/>
      <c r="Y351" s="247"/>
      <c r="Z351" s="248"/>
    </row>
    <row r="352" spans="1:26">
      <c r="A352" s="245" t="s">
        <v>3394</v>
      </c>
      <c r="B352" s="246" t="s">
        <v>5772</v>
      </c>
      <c r="C352" s="246" t="s">
        <v>2027</v>
      </c>
      <c r="D352" s="246" t="s">
        <v>1123</v>
      </c>
      <c r="E352" s="309">
        <v>45978</v>
      </c>
      <c r="F352" s="247"/>
      <c r="G352" s="247"/>
      <c r="H352" s="247"/>
      <c r="I352" s="247"/>
      <c r="J352" s="247"/>
      <c r="K352" s="247"/>
      <c r="L352" s="247"/>
      <c r="M352" s="247"/>
      <c r="N352" s="247"/>
      <c r="O352" s="247"/>
      <c r="P352" s="247"/>
      <c r="Q352" s="247"/>
      <c r="R352" s="247"/>
      <c r="S352" s="247"/>
      <c r="T352" s="247"/>
      <c r="U352" s="247"/>
      <c r="V352" s="247"/>
      <c r="W352" s="247"/>
      <c r="X352" s="247"/>
      <c r="Y352" s="247"/>
      <c r="Z352" s="248"/>
    </row>
    <row r="353" spans="1:26">
      <c r="A353" s="249" t="s">
        <v>2759</v>
      </c>
      <c r="B353" s="250" t="s">
        <v>5783</v>
      </c>
      <c r="C353" s="250" t="s">
        <v>2027</v>
      </c>
      <c r="D353" s="250" t="s">
        <v>790</v>
      </c>
      <c r="E353" s="310">
        <v>45978</v>
      </c>
      <c r="F353" s="247"/>
      <c r="G353" s="247"/>
      <c r="H353" s="247"/>
      <c r="I353" s="247"/>
      <c r="J353" s="247"/>
      <c r="K353" s="247"/>
      <c r="L353" s="247"/>
      <c r="M353" s="247"/>
      <c r="N353" s="247"/>
      <c r="O353" s="247"/>
      <c r="P353" s="247"/>
      <c r="Q353" s="247"/>
      <c r="R353" s="247"/>
      <c r="S353" s="247"/>
      <c r="T353" s="247"/>
      <c r="U353" s="247"/>
      <c r="V353" s="247"/>
      <c r="W353" s="247"/>
      <c r="X353" s="247"/>
      <c r="Y353" s="247"/>
      <c r="Z353" s="248"/>
    </row>
    <row r="354" spans="1:26">
      <c r="A354" s="245" t="s">
        <v>3365</v>
      </c>
      <c r="B354" s="246" t="s">
        <v>5770</v>
      </c>
      <c r="C354" s="246" t="s">
        <v>2027</v>
      </c>
      <c r="D354" s="246" t="s">
        <v>1123</v>
      </c>
      <c r="E354" s="309">
        <v>45978</v>
      </c>
      <c r="F354" s="247"/>
      <c r="G354" s="247"/>
      <c r="H354" s="247"/>
      <c r="I354" s="247"/>
      <c r="J354" s="247"/>
      <c r="K354" s="247"/>
      <c r="L354" s="247"/>
      <c r="M354" s="247"/>
      <c r="N354" s="247"/>
      <c r="O354" s="247"/>
      <c r="P354" s="247"/>
      <c r="Q354" s="247"/>
      <c r="R354" s="247"/>
      <c r="S354" s="247"/>
      <c r="T354" s="247"/>
      <c r="U354" s="247"/>
      <c r="V354" s="247"/>
      <c r="W354" s="247"/>
      <c r="X354" s="247"/>
      <c r="Y354" s="247"/>
      <c r="Z354" s="248"/>
    </row>
    <row r="355" spans="1:26">
      <c r="A355" s="249" t="s">
        <v>2494</v>
      </c>
      <c r="B355" s="250" t="s">
        <v>5765</v>
      </c>
      <c r="C355" s="250" t="s">
        <v>2027</v>
      </c>
      <c r="D355" s="250" t="s">
        <v>947</v>
      </c>
      <c r="E355" s="310">
        <v>45978</v>
      </c>
      <c r="F355" s="247"/>
      <c r="G355" s="247"/>
      <c r="H355" s="247"/>
      <c r="I355" s="247"/>
      <c r="J355" s="247"/>
      <c r="K355" s="247"/>
      <c r="L355" s="247"/>
      <c r="M355" s="247"/>
      <c r="N355" s="247"/>
      <c r="O355" s="247"/>
      <c r="P355" s="247"/>
      <c r="Q355" s="247"/>
      <c r="R355" s="247"/>
      <c r="S355" s="247"/>
      <c r="T355" s="247"/>
      <c r="U355" s="247"/>
      <c r="V355" s="247"/>
      <c r="W355" s="247"/>
      <c r="X355" s="247"/>
      <c r="Y355" s="247"/>
      <c r="Z355" s="248"/>
    </row>
    <row r="356" spans="1:26">
      <c r="A356" s="245" t="s">
        <v>2447</v>
      </c>
      <c r="B356" s="246" t="s">
        <v>5777</v>
      </c>
      <c r="C356" s="246" t="s">
        <v>2027</v>
      </c>
      <c r="D356" s="246" t="s">
        <v>1152</v>
      </c>
      <c r="E356" s="309">
        <v>45978</v>
      </c>
      <c r="F356" s="247"/>
      <c r="G356" s="247"/>
      <c r="H356" s="247"/>
      <c r="I356" s="247"/>
      <c r="J356" s="247"/>
      <c r="K356" s="247"/>
      <c r="L356" s="247"/>
      <c r="M356" s="247"/>
      <c r="N356" s="247"/>
      <c r="O356" s="247"/>
      <c r="P356" s="247"/>
      <c r="Q356" s="247"/>
      <c r="R356" s="247"/>
      <c r="S356" s="247"/>
      <c r="T356" s="247"/>
      <c r="U356" s="247"/>
      <c r="V356" s="247"/>
      <c r="W356" s="247"/>
      <c r="X356" s="247"/>
      <c r="Y356" s="247"/>
      <c r="Z356" s="248"/>
    </row>
    <row r="357" spans="1:26">
      <c r="A357" s="249" t="s">
        <v>2445</v>
      </c>
      <c r="B357" s="250" t="s">
        <v>5777</v>
      </c>
      <c r="C357" s="250" t="s">
        <v>2027</v>
      </c>
      <c r="D357" s="250" t="s">
        <v>1152</v>
      </c>
      <c r="E357" s="310">
        <v>45978</v>
      </c>
      <c r="F357" s="247"/>
      <c r="G357" s="247"/>
      <c r="H357" s="247"/>
      <c r="I357" s="247"/>
      <c r="J357" s="247"/>
      <c r="K357" s="247"/>
      <c r="L357" s="247"/>
      <c r="M357" s="247"/>
      <c r="N357" s="247"/>
      <c r="O357" s="247"/>
      <c r="P357" s="247"/>
      <c r="Q357" s="247"/>
      <c r="R357" s="247"/>
      <c r="S357" s="247"/>
      <c r="T357" s="247"/>
      <c r="U357" s="247"/>
      <c r="V357" s="247"/>
      <c r="W357" s="247"/>
      <c r="X357" s="247"/>
      <c r="Y357" s="247"/>
      <c r="Z357" s="248"/>
    </row>
    <row r="358" spans="1:26">
      <c r="A358" s="245" t="s">
        <v>3372</v>
      </c>
      <c r="B358" s="246" t="s">
        <v>5767</v>
      </c>
      <c r="C358" s="246" t="s">
        <v>2027</v>
      </c>
      <c r="D358" s="246" t="s">
        <v>1123</v>
      </c>
      <c r="E358" s="309">
        <v>45978</v>
      </c>
      <c r="F358" s="247"/>
      <c r="G358" s="247"/>
      <c r="H358" s="247"/>
      <c r="I358" s="247"/>
      <c r="J358" s="247"/>
      <c r="K358" s="247"/>
      <c r="L358" s="247"/>
      <c r="M358" s="247"/>
      <c r="N358" s="247"/>
      <c r="O358" s="247"/>
      <c r="P358" s="247"/>
      <c r="Q358" s="247"/>
      <c r="R358" s="247"/>
      <c r="S358" s="247"/>
      <c r="T358" s="247"/>
      <c r="U358" s="247"/>
      <c r="V358" s="247"/>
      <c r="W358" s="247"/>
      <c r="X358" s="247"/>
      <c r="Y358" s="247"/>
      <c r="Z358" s="248"/>
    </row>
    <row r="359" spans="1:26">
      <c r="A359" s="249" t="s">
        <v>2798</v>
      </c>
      <c r="B359" s="250" t="s">
        <v>5766</v>
      </c>
      <c r="C359" s="250" t="s">
        <v>2027</v>
      </c>
      <c r="D359" s="250" t="s">
        <v>5786</v>
      </c>
      <c r="E359" s="310">
        <v>45978</v>
      </c>
      <c r="F359" s="247"/>
      <c r="G359" s="247"/>
      <c r="H359" s="247"/>
      <c r="I359" s="247"/>
      <c r="J359" s="247"/>
      <c r="K359" s="247"/>
      <c r="L359" s="247"/>
      <c r="M359" s="247"/>
      <c r="N359" s="247"/>
      <c r="O359" s="247"/>
      <c r="P359" s="247"/>
      <c r="Q359" s="247"/>
      <c r="R359" s="247"/>
      <c r="S359" s="247"/>
      <c r="T359" s="247"/>
      <c r="U359" s="247"/>
      <c r="V359" s="247"/>
      <c r="W359" s="247"/>
      <c r="X359" s="247"/>
      <c r="Y359" s="247"/>
      <c r="Z359" s="248"/>
    </row>
    <row r="360" spans="1:26">
      <c r="A360" s="245" t="s">
        <v>3326</v>
      </c>
      <c r="B360" s="246" t="s">
        <v>5774</v>
      </c>
      <c r="C360" s="246" t="s">
        <v>2027</v>
      </c>
      <c r="D360" s="246" t="s">
        <v>971</v>
      </c>
      <c r="E360" s="309">
        <v>45978</v>
      </c>
      <c r="F360" s="247"/>
      <c r="G360" s="247"/>
      <c r="H360" s="247"/>
      <c r="I360" s="247"/>
      <c r="J360" s="247"/>
      <c r="K360" s="247"/>
      <c r="L360" s="247"/>
      <c r="M360" s="247"/>
      <c r="N360" s="247"/>
      <c r="O360" s="247"/>
      <c r="P360" s="247"/>
      <c r="Q360" s="247"/>
      <c r="R360" s="247"/>
      <c r="S360" s="247"/>
      <c r="T360" s="247"/>
      <c r="U360" s="247"/>
      <c r="V360" s="247"/>
      <c r="W360" s="247"/>
      <c r="X360" s="247"/>
      <c r="Y360" s="247"/>
      <c r="Z360" s="248"/>
    </row>
    <row r="361" spans="1:26">
      <c r="A361" s="249" t="s">
        <v>3431</v>
      </c>
      <c r="B361" s="250" t="s">
        <v>5781</v>
      </c>
      <c r="C361" s="250" t="s">
        <v>2027</v>
      </c>
      <c r="D361" s="250" t="s">
        <v>1942</v>
      </c>
      <c r="E361" s="310">
        <v>45978</v>
      </c>
      <c r="F361" s="247"/>
      <c r="G361" s="247"/>
      <c r="H361" s="247"/>
      <c r="I361" s="247"/>
      <c r="J361" s="247"/>
      <c r="K361" s="247"/>
      <c r="L361" s="247"/>
      <c r="M361" s="247"/>
      <c r="N361" s="247"/>
      <c r="O361" s="247"/>
      <c r="P361" s="247"/>
      <c r="Q361" s="247"/>
      <c r="R361" s="247"/>
      <c r="S361" s="247"/>
      <c r="T361" s="247"/>
      <c r="U361" s="247"/>
      <c r="V361" s="247"/>
      <c r="W361" s="247"/>
      <c r="X361" s="247"/>
      <c r="Y361" s="247"/>
      <c r="Z361" s="248"/>
    </row>
    <row r="362" spans="1:26">
      <c r="A362" s="245" t="s">
        <v>3314</v>
      </c>
      <c r="B362" s="246" t="s">
        <v>5774</v>
      </c>
      <c r="C362" s="246" t="s">
        <v>2027</v>
      </c>
      <c r="D362" s="246" t="s">
        <v>5785</v>
      </c>
      <c r="E362" s="309">
        <v>45978</v>
      </c>
      <c r="F362" s="247"/>
      <c r="G362" s="247"/>
      <c r="H362" s="247"/>
      <c r="I362" s="247"/>
      <c r="J362" s="247"/>
      <c r="K362" s="247"/>
      <c r="L362" s="247"/>
      <c r="M362" s="247"/>
      <c r="N362" s="247"/>
      <c r="O362" s="247"/>
      <c r="P362" s="247"/>
      <c r="Q362" s="247"/>
      <c r="R362" s="247"/>
      <c r="S362" s="247"/>
      <c r="T362" s="247"/>
      <c r="U362" s="247"/>
      <c r="V362" s="247"/>
      <c r="W362" s="247"/>
      <c r="X362" s="247"/>
      <c r="Y362" s="247"/>
      <c r="Z362" s="248"/>
    </row>
    <row r="363" spans="1:26">
      <c r="A363" s="249" t="s">
        <v>2597</v>
      </c>
      <c r="B363" s="250" t="s">
        <v>5766</v>
      </c>
      <c r="C363" s="250" t="s">
        <v>2027</v>
      </c>
      <c r="D363" s="250" t="s">
        <v>797</v>
      </c>
      <c r="E363" s="310">
        <v>45978</v>
      </c>
      <c r="F363" s="247"/>
      <c r="G363" s="247"/>
      <c r="H363" s="247"/>
      <c r="I363" s="247"/>
      <c r="J363" s="247"/>
      <c r="K363" s="247"/>
      <c r="L363" s="247"/>
      <c r="M363" s="247"/>
      <c r="N363" s="247"/>
      <c r="O363" s="247"/>
      <c r="P363" s="247"/>
      <c r="Q363" s="247"/>
      <c r="R363" s="247"/>
      <c r="S363" s="247"/>
      <c r="T363" s="247"/>
      <c r="U363" s="247"/>
      <c r="V363" s="247"/>
      <c r="W363" s="247"/>
      <c r="X363" s="247"/>
      <c r="Y363" s="247"/>
      <c r="Z363" s="248"/>
    </row>
    <row r="364" spans="1:26">
      <c r="A364" s="245" t="s">
        <v>2707</v>
      </c>
      <c r="B364" s="246" t="s">
        <v>5765</v>
      </c>
      <c r="C364" s="246" t="s">
        <v>2027</v>
      </c>
      <c r="D364" s="246" t="s">
        <v>2697</v>
      </c>
      <c r="E364" s="309">
        <v>45978</v>
      </c>
      <c r="F364" s="247"/>
      <c r="G364" s="247"/>
      <c r="H364" s="247"/>
      <c r="I364" s="247"/>
      <c r="J364" s="247"/>
      <c r="K364" s="247"/>
      <c r="L364" s="247"/>
      <c r="M364" s="247"/>
      <c r="N364" s="247"/>
      <c r="O364" s="247"/>
      <c r="P364" s="247"/>
      <c r="Q364" s="247"/>
      <c r="R364" s="247"/>
      <c r="S364" s="247"/>
      <c r="T364" s="247"/>
      <c r="U364" s="247"/>
      <c r="V364" s="247"/>
      <c r="W364" s="247"/>
      <c r="X364" s="247"/>
      <c r="Y364" s="247"/>
      <c r="Z364" s="248"/>
    </row>
    <row r="365" spans="1:26">
      <c r="A365" s="249" t="s">
        <v>1054</v>
      </c>
      <c r="B365" s="250" t="s">
        <v>5768</v>
      </c>
      <c r="C365" s="250" t="s">
        <v>2027</v>
      </c>
      <c r="D365" s="250" t="s">
        <v>772</v>
      </c>
      <c r="E365" s="310">
        <v>45978</v>
      </c>
      <c r="F365" s="247"/>
      <c r="G365" s="247"/>
      <c r="H365" s="247"/>
      <c r="I365" s="247"/>
      <c r="J365" s="247"/>
      <c r="K365" s="247"/>
      <c r="L365" s="247"/>
      <c r="M365" s="247"/>
      <c r="N365" s="247"/>
      <c r="O365" s="247"/>
      <c r="P365" s="247"/>
      <c r="Q365" s="247"/>
      <c r="R365" s="247"/>
      <c r="S365" s="247"/>
      <c r="T365" s="247"/>
      <c r="U365" s="247"/>
      <c r="V365" s="247"/>
      <c r="W365" s="247"/>
      <c r="X365" s="247"/>
      <c r="Y365" s="247"/>
      <c r="Z365" s="248"/>
    </row>
    <row r="366" spans="1:26">
      <c r="A366" s="245" t="s">
        <v>1121</v>
      </c>
      <c r="B366" s="246" t="s">
        <v>5767</v>
      </c>
      <c r="C366" s="246" t="s">
        <v>2027</v>
      </c>
      <c r="D366" s="246" t="s">
        <v>1123</v>
      </c>
      <c r="E366" s="309">
        <v>45978</v>
      </c>
      <c r="F366" s="247"/>
      <c r="G366" s="247"/>
      <c r="H366" s="247"/>
      <c r="I366" s="247"/>
      <c r="J366" s="247"/>
      <c r="K366" s="247"/>
      <c r="L366" s="247"/>
      <c r="M366" s="247"/>
      <c r="N366" s="247"/>
      <c r="O366" s="247"/>
      <c r="P366" s="247"/>
      <c r="Q366" s="247"/>
      <c r="R366" s="247"/>
      <c r="S366" s="247"/>
      <c r="T366" s="247"/>
      <c r="U366" s="247"/>
      <c r="V366" s="247"/>
      <c r="W366" s="247"/>
      <c r="X366" s="247"/>
      <c r="Y366" s="247"/>
      <c r="Z366" s="248"/>
    </row>
    <row r="367" spans="1:26">
      <c r="A367" s="249" t="s">
        <v>3351</v>
      </c>
      <c r="B367" s="250" t="s">
        <v>5772</v>
      </c>
      <c r="C367" s="250" t="s">
        <v>2027</v>
      </c>
      <c r="D367" s="250" t="s">
        <v>1123</v>
      </c>
      <c r="E367" s="310">
        <v>45978</v>
      </c>
      <c r="F367" s="247"/>
      <c r="G367" s="247"/>
      <c r="H367" s="247"/>
      <c r="I367" s="247"/>
      <c r="J367" s="247"/>
      <c r="K367" s="247"/>
      <c r="L367" s="247"/>
      <c r="M367" s="247"/>
      <c r="N367" s="247"/>
      <c r="O367" s="247"/>
      <c r="P367" s="247"/>
      <c r="Q367" s="247"/>
      <c r="R367" s="247"/>
      <c r="S367" s="247"/>
      <c r="T367" s="247"/>
      <c r="U367" s="247"/>
      <c r="V367" s="247"/>
      <c r="W367" s="247"/>
      <c r="X367" s="247"/>
      <c r="Y367" s="247"/>
      <c r="Z367" s="248"/>
    </row>
    <row r="368" spans="1:26">
      <c r="A368" s="245" t="s">
        <v>1770</v>
      </c>
      <c r="B368" s="246" t="s">
        <v>5766</v>
      </c>
      <c r="C368" s="246" t="s">
        <v>2027</v>
      </c>
      <c r="D368" s="246" t="s">
        <v>797</v>
      </c>
      <c r="E368" s="309">
        <v>45978</v>
      </c>
      <c r="F368" s="247"/>
      <c r="G368" s="247"/>
      <c r="H368" s="247"/>
      <c r="I368" s="247"/>
      <c r="J368" s="247"/>
      <c r="K368" s="247"/>
      <c r="L368" s="247"/>
      <c r="M368" s="247"/>
      <c r="N368" s="247"/>
      <c r="O368" s="247"/>
      <c r="P368" s="247"/>
      <c r="Q368" s="247"/>
      <c r="R368" s="247"/>
      <c r="S368" s="247"/>
      <c r="T368" s="247"/>
      <c r="U368" s="247"/>
      <c r="V368" s="247"/>
      <c r="W368" s="247"/>
      <c r="X368" s="247"/>
      <c r="Y368" s="247"/>
      <c r="Z368" s="248"/>
    </row>
    <row r="369" spans="1:26">
      <c r="A369" s="249" t="s">
        <v>2438</v>
      </c>
      <c r="B369" s="250" t="s">
        <v>5774</v>
      </c>
      <c r="C369" s="250" t="s">
        <v>2027</v>
      </c>
      <c r="D369" s="250" t="s">
        <v>1152</v>
      </c>
      <c r="E369" s="310">
        <v>45978</v>
      </c>
      <c r="F369" s="247"/>
      <c r="G369" s="247"/>
      <c r="H369" s="247"/>
      <c r="I369" s="247"/>
      <c r="J369" s="247"/>
      <c r="K369" s="247"/>
      <c r="L369" s="247"/>
      <c r="M369" s="247"/>
      <c r="N369" s="247"/>
      <c r="O369" s="247"/>
      <c r="P369" s="247"/>
      <c r="Q369" s="247"/>
      <c r="R369" s="247"/>
      <c r="S369" s="247"/>
      <c r="T369" s="247"/>
      <c r="U369" s="247"/>
      <c r="V369" s="247"/>
      <c r="W369" s="247"/>
      <c r="X369" s="247"/>
      <c r="Y369" s="247"/>
      <c r="Z369" s="248"/>
    </row>
    <row r="370" spans="1:26">
      <c r="A370" s="245" t="s">
        <v>1847</v>
      </c>
      <c r="B370" s="246" t="s">
        <v>5787</v>
      </c>
      <c r="C370" s="246" t="s">
        <v>2027</v>
      </c>
      <c r="D370" s="246" t="s">
        <v>783</v>
      </c>
      <c r="E370" s="309">
        <v>45978</v>
      </c>
      <c r="F370" s="247"/>
      <c r="G370" s="247"/>
      <c r="H370" s="247"/>
      <c r="I370" s="247"/>
      <c r="J370" s="247"/>
      <c r="K370" s="247"/>
      <c r="L370" s="247"/>
      <c r="M370" s="247"/>
      <c r="N370" s="247"/>
      <c r="O370" s="247"/>
      <c r="P370" s="247"/>
      <c r="Q370" s="247"/>
      <c r="R370" s="247"/>
      <c r="S370" s="247"/>
      <c r="T370" s="247"/>
      <c r="U370" s="247"/>
      <c r="V370" s="247"/>
      <c r="W370" s="247"/>
      <c r="X370" s="247"/>
      <c r="Y370" s="247"/>
      <c r="Z370" s="248"/>
    </row>
    <row r="371" spans="1:26">
      <c r="A371" s="249" t="s">
        <v>3345</v>
      </c>
      <c r="B371" s="250" t="s">
        <v>5774</v>
      </c>
      <c r="C371" s="250" t="s">
        <v>2027</v>
      </c>
      <c r="D371" s="250" t="s">
        <v>971</v>
      </c>
      <c r="E371" s="310">
        <v>45978</v>
      </c>
      <c r="F371" s="247"/>
      <c r="G371" s="247"/>
      <c r="H371" s="247"/>
      <c r="I371" s="247"/>
      <c r="J371" s="247"/>
      <c r="K371" s="247"/>
      <c r="L371" s="247"/>
      <c r="M371" s="247"/>
      <c r="N371" s="247"/>
      <c r="O371" s="247"/>
      <c r="P371" s="247"/>
      <c r="Q371" s="247"/>
      <c r="R371" s="247"/>
      <c r="S371" s="247"/>
      <c r="T371" s="247"/>
      <c r="U371" s="247"/>
      <c r="V371" s="247"/>
      <c r="W371" s="247"/>
      <c r="X371" s="247"/>
      <c r="Y371" s="247"/>
      <c r="Z371" s="248"/>
    </row>
    <row r="372" spans="1:26">
      <c r="A372" s="245" t="s">
        <v>3387</v>
      </c>
      <c r="B372" s="246" t="s">
        <v>5772</v>
      </c>
      <c r="C372" s="246" t="s">
        <v>2027</v>
      </c>
      <c r="D372" s="246" t="s">
        <v>1123</v>
      </c>
      <c r="E372" s="309">
        <v>45978</v>
      </c>
      <c r="F372" s="247"/>
      <c r="G372" s="247"/>
      <c r="H372" s="247"/>
      <c r="I372" s="247"/>
      <c r="J372" s="247"/>
      <c r="K372" s="247"/>
      <c r="L372" s="247"/>
      <c r="M372" s="247"/>
      <c r="N372" s="247"/>
      <c r="O372" s="247"/>
      <c r="P372" s="247"/>
      <c r="Q372" s="247"/>
      <c r="R372" s="247"/>
      <c r="S372" s="247"/>
      <c r="T372" s="247"/>
      <c r="U372" s="247"/>
      <c r="V372" s="247"/>
      <c r="W372" s="247"/>
      <c r="X372" s="247"/>
      <c r="Y372" s="247"/>
      <c r="Z372" s="248"/>
    </row>
    <row r="373" spans="1:26">
      <c r="A373" s="245" t="s">
        <v>1455</v>
      </c>
      <c r="B373" s="246" t="s">
        <v>5774</v>
      </c>
      <c r="C373" s="246" t="s">
        <v>2027</v>
      </c>
      <c r="D373" s="246" t="s">
        <v>945</v>
      </c>
      <c r="E373" s="309">
        <v>45978</v>
      </c>
      <c r="F373" s="247"/>
      <c r="G373" s="247"/>
      <c r="H373" s="247"/>
      <c r="I373" s="247"/>
      <c r="J373" s="247"/>
      <c r="K373" s="247"/>
      <c r="L373" s="247"/>
      <c r="M373" s="247"/>
      <c r="N373" s="247"/>
      <c r="O373" s="247"/>
      <c r="P373" s="247"/>
      <c r="Q373" s="247"/>
      <c r="R373" s="247"/>
      <c r="S373" s="247"/>
      <c r="T373" s="247"/>
      <c r="U373" s="247"/>
      <c r="V373" s="247"/>
      <c r="W373" s="247"/>
      <c r="X373" s="247"/>
      <c r="Y373" s="247"/>
      <c r="Z373" s="248"/>
    </row>
    <row r="374" spans="1:26">
      <c r="A374" s="249" t="s">
        <v>3337</v>
      </c>
      <c r="B374" s="250" t="s">
        <v>5790</v>
      </c>
      <c r="C374" s="250" t="s">
        <v>2027</v>
      </c>
      <c r="D374" s="250" t="s">
        <v>971</v>
      </c>
      <c r="E374" s="310">
        <v>45978</v>
      </c>
      <c r="F374" s="247"/>
      <c r="G374" s="247"/>
      <c r="H374" s="247"/>
      <c r="I374" s="247"/>
      <c r="J374" s="247"/>
      <c r="K374" s="247"/>
      <c r="L374" s="247"/>
      <c r="M374" s="247"/>
      <c r="N374" s="247"/>
      <c r="O374" s="247"/>
      <c r="P374" s="247"/>
      <c r="Q374" s="247"/>
      <c r="R374" s="247"/>
      <c r="S374" s="247"/>
      <c r="T374" s="247"/>
      <c r="U374" s="247"/>
      <c r="V374" s="247"/>
      <c r="W374" s="247"/>
      <c r="X374" s="247"/>
      <c r="Y374" s="247"/>
      <c r="Z374" s="248"/>
    </row>
    <row r="375" spans="1:26">
      <c r="A375" s="245" t="s">
        <v>2751</v>
      </c>
      <c r="B375" s="246" t="s">
        <v>5765</v>
      </c>
      <c r="C375" s="246" t="s">
        <v>2027</v>
      </c>
      <c r="D375" s="246" t="s">
        <v>790</v>
      </c>
      <c r="E375" s="309">
        <v>45978</v>
      </c>
      <c r="F375" s="247"/>
      <c r="G375" s="247"/>
      <c r="H375" s="247"/>
      <c r="I375" s="247"/>
      <c r="J375" s="247"/>
      <c r="K375" s="247"/>
      <c r="L375" s="247"/>
      <c r="M375" s="247"/>
      <c r="N375" s="247"/>
      <c r="O375" s="247"/>
      <c r="P375" s="247"/>
      <c r="Q375" s="247"/>
      <c r="R375" s="247"/>
      <c r="S375" s="247"/>
      <c r="T375" s="247"/>
      <c r="U375" s="247"/>
      <c r="V375" s="247"/>
      <c r="W375" s="247"/>
      <c r="X375" s="247"/>
      <c r="Y375" s="247"/>
      <c r="Z375" s="248"/>
    </row>
    <row r="376" spans="1:26">
      <c r="A376" s="249" t="s">
        <v>2949</v>
      </c>
      <c r="B376" s="250" t="s">
        <v>5768</v>
      </c>
      <c r="C376" s="250" t="s">
        <v>2027</v>
      </c>
      <c r="D376" s="250" t="s">
        <v>772</v>
      </c>
      <c r="E376" s="310">
        <v>45978</v>
      </c>
      <c r="F376" s="247"/>
      <c r="G376" s="247"/>
      <c r="H376" s="247"/>
      <c r="I376" s="247"/>
      <c r="J376" s="247"/>
      <c r="K376" s="247"/>
      <c r="L376" s="247"/>
      <c r="M376" s="247"/>
      <c r="N376" s="247"/>
      <c r="O376" s="247"/>
      <c r="P376" s="247"/>
      <c r="Q376" s="247"/>
      <c r="R376" s="247"/>
      <c r="S376" s="247"/>
      <c r="T376" s="247"/>
      <c r="U376" s="247"/>
      <c r="V376" s="247"/>
      <c r="W376" s="247"/>
      <c r="X376" s="247"/>
      <c r="Y376" s="247"/>
      <c r="Z376" s="248"/>
    </row>
    <row r="377" spans="1:26">
      <c r="A377" s="245" t="s">
        <v>740</v>
      </c>
      <c r="B377" s="246" t="s">
        <v>5764</v>
      </c>
      <c r="C377" s="246" t="s">
        <v>2027</v>
      </c>
      <c r="D377" s="246" t="s">
        <v>736</v>
      </c>
      <c r="E377" s="309">
        <v>45978</v>
      </c>
      <c r="F377" s="247"/>
      <c r="G377" s="247"/>
      <c r="H377" s="247"/>
      <c r="I377" s="247"/>
      <c r="J377" s="247"/>
      <c r="K377" s="247"/>
      <c r="L377" s="247"/>
      <c r="M377" s="247"/>
      <c r="N377" s="247"/>
      <c r="O377" s="247"/>
      <c r="P377" s="247"/>
      <c r="Q377" s="247"/>
      <c r="R377" s="247"/>
      <c r="S377" s="247"/>
      <c r="T377" s="247"/>
      <c r="U377" s="247"/>
      <c r="V377" s="247"/>
      <c r="W377" s="247"/>
      <c r="X377" s="247"/>
      <c r="Y377" s="247"/>
      <c r="Z377" s="248"/>
    </row>
    <row r="378" spans="1:26">
      <c r="A378" s="249" t="s">
        <v>2413</v>
      </c>
      <c r="B378" s="250" t="s">
        <v>5793</v>
      </c>
      <c r="C378" s="250" t="s">
        <v>2027</v>
      </c>
      <c r="D378" s="250" t="s">
        <v>5792</v>
      </c>
      <c r="E378" s="310">
        <v>45978</v>
      </c>
      <c r="F378" s="247"/>
      <c r="G378" s="247"/>
      <c r="H378" s="247"/>
      <c r="I378" s="247"/>
      <c r="J378" s="247"/>
      <c r="K378" s="247"/>
      <c r="L378" s="247"/>
      <c r="M378" s="247"/>
      <c r="N378" s="247"/>
      <c r="O378" s="247"/>
      <c r="P378" s="247"/>
      <c r="Q378" s="247"/>
      <c r="R378" s="247"/>
      <c r="S378" s="247"/>
      <c r="T378" s="247"/>
      <c r="U378" s="247"/>
      <c r="V378" s="247"/>
      <c r="W378" s="247"/>
      <c r="X378" s="247"/>
      <c r="Y378" s="247"/>
      <c r="Z378" s="248"/>
    </row>
    <row r="379" spans="1:26">
      <c r="A379" s="249" t="s">
        <v>1338</v>
      </c>
      <c r="B379" s="250" t="s">
        <v>5768</v>
      </c>
      <c r="C379" s="250" t="s">
        <v>2027</v>
      </c>
      <c r="D379" s="250" t="s">
        <v>1340</v>
      </c>
      <c r="E379" s="310">
        <v>45978</v>
      </c>
      <c r="F379" s="247"/>
      <c r="G379" s="247"/>
      <c r="H379" s="247"/>
      <c r="I379" s="247"/>
      <c r="J379" s="247"/>
      <c r="K379" s="247"/>
      <c r="L379" s="247"/>
      <c r="M379" s="247"/>
      <c r="N379" s="247"/>
      <c r="O379" s="247"/>
      <c r="P379" s="247"/>
      <c r="Q379" s="247"/>
      <c r="R379" s="247"/>
      <c r="S379" s="247"/>
      <c r="T379" s="247"/>
      <c r="U379" s="247"/>
      <c r="V379" s="247"/>
      <c r="W379" s="247"/>
      <c r="X379" s="247"/>
      <c r="Y379" s="247"/>
      <c r="Z379" s="248"/>
    </row>
    <row r="380" spans="1:26">
      <c r="A380" s="245" t="s">
        <v>2439</v>
      </c>
      <c r="B380" s="246" t="s">
        <v>5777</v>
      </c>
      <c r="C380" s="246" t="s">
        <v>2027</v>
      </c>
      <c r="D380" s="246" t="s">
        <v>1152</v>
      </c>
      <c r="E380" s="309">
        <v>45978</v>
      </c>
      <c r="F380" s="247"/>
      <c r="G380" s="247"/>
      <c r="H380" s="247"/>
      <c r="I380" s="247"/>
      <c r="J380" s="247"/>
      <c r="K380" s="247"/>
      <c r="L380" s="247"/>
      <c r="M380" s="247"/>
      <c r="N380" s="247"/>
      <c r="O380" s="247"/>
      <c r="P380" s="247"/>
      <c r="Q380" s="247"/>
      <c r="R380" s="247"/>
      <c r="S380" s="247"/>
      <c r="T380" s="247"/>
      <c r="U380" s="247"/>
      <c r="V380" s="247"/>
      <c r="W380" s="247"/>
      <c r="X380" s="247"/>
      <c r="Y380" s="247"/>
      <c r="Z380" s="248"/>
    </row>
    <row r="381" spans="1:26">
      <c r="A381" s="249" t="s">
        <v>875</v>
      </c>
      <c r="B381" s="250" t="s">
        <v>5775</v>
      </c>
      <c r="C381" s="250" t="s">
        <v>2027</v>
      </c>
      <c r="D381" s="250" t="s">
        <v>5776</v>
      </c>
      <c r="E381" s="310">
        <v>45978</v>
      </c>
      <c r="F381" s="247"/>
      <c r="G381" s="247"/>
      <c r="H381" s="247"/>
      <c r="I381" s="247"/>
      <c r="J381" s="247"/>
      <c r="K381" s="247"/>
      <c r="L381" s="247"/>
      <c r="M381" s="247"/>
      <c r="N381" s="247"/>
      <c r="O381" s="247"/>
      <c r="P381" s="247"/>
      <c r="Q381" s="247"/>
      <c r="R381" s="247"/>
      <c r="S381" s="247"/>
      <c r="T381" s="247"/>
      <c r="U381" s="247"/>
      <c r="V381" s="247"/>
      <c r="W381" s="247"/>
      <c r="X381" s="247"/>
      <c r="Y381" s="247"/>
      <c r="Z381" s="248"/>
    </row>
    <row r="382" spans="1:26">
      <c r="A382" s="245" t="s">
        <v>3301</v>
      </c>
      <c r="B382" s="246" t="s">
        <v>5790</v>
      </c>
      <c r="C382" s="246" t="s">
        <v>2027</v>
      </c>
      <c r="D382" s="246" t="s">
        <v>971</v>
      </c>
      <c r="E382" s="309">
        <v>45978</v>
      </c>
      <c r="F382" s="247"/>
      <c r="G382" s="247"/>
      <c r="H382" s="247"/>
      <c r="I382" s="247"/>
      <c r="J382" s="247"/>
      <c r="K382" s="247"/>
      <c r="L382" s="247"/>
      <c r="M382" s="247"/>
      <c r="N382" s="247"/>
      <c r="O382" s="247"/>
      <c r="P382" s="247"/>
      <c r="Q382" s="247"/>
      <c r="R382" s="247"/>
      <c r="S382" s="247"/>
      <c r="T382" s="247"/>
      <c r="U382" s="247"/>
      <c r="V382" s="247"/>
      <c r="W382" s="247"/>
      <c r="X382" s="247"/>
      <c r="Y382" s="247"/>
      <c r="Z382" s="248"/>
    </row>
    <row r="383" spans="1:26">
      <c r="A383" s="249" t="s">
        <v>1938</v>
      </c>
      <c r="B383" s="250" t="s">
        <v>5787</v>
      </c>
      <c r="C383" s="250" t="s">
        <v>2027</v>
      </c>
      <c r="D383" s="250" t="s">
        <v>900</v>
      </c>
      <c r="E383" s="310">
        <v>45978</v>
      </c>
      <c r="F383" s="247"/>
      <c r="G383" s="247"/>
      <c r="H383" s="247"/>
      <c r="I383" s="247"/>
      <c r="J383" s="247"/>
      <c r="K383" s="247"/>
      <c r="L383" s="247"/>
      <c r="M383" s="247"/>
      <c r="N383" s="247"/>
      <c r="O383" s="247"/>
      <c r="P383" s="247"/>
      <c r="Q383" s="247"/>
      <c r="R383" s="247"/>
      <c r="S383" s="247"/>
      <c r="T383" s="247"/>
      <c r="U383" s="247"/>
      <c r="V383" s="247"/>
      <c r="W383" s="247"/>
      <c r="X383" s="247"/>
      <c r="Y383" s="247"/>
      <c r="Z383" s="248"/>
    </row>
    <row r="384" spans="1:26">
      <c r="A384" s="245" t="s">
        <v>3114</v>
      </c>
      <c r="B384" s="246" t="s">
        <v>5765</v>
      </c>
      <c r="C384" s="246" t="s">
        <v>2027</v>
      </c>
      <c r="D384" s="246" t="s">
        <v>1307</v>
      </c>
      <c r="E384" s="309">
        <v>45978</v>
      </c>
      <c r="F384" s="247"/>
      <c r="G384" s="247"/>
      <c r="H384" s="247"/>
      <c r="I384" s="247"/>
      <c r="J384" s="247"/>
      <c r="K384" s="247"/>
      <c r="L384" s="247"/>
      <c r="M384" s="247"/>
      <c r="N384" s="247"/>
      <c r="O384" s="247"/>
      <c r="P384" s="247"/>
      <c r="Q384" s="247"/>
      <c r="R384" s="247"/>
      <c r="S384" s="247"/>
      <c r="T384" s="247"/>
      <c r="U384" s="247"/>
      <c r="V384" s="247"/>
      <c r="W384" s="247"/>
      <c r="X384" s="247"/>
      <c r="Y384" s="247"/>
      <c r="Z384" s="248"/>
    </row>
    <row r="385" spans="1:26">
      <c r="A385" s="249" t="s">
        <v>1946</v>
      </c>
      <c r="B385" s="250" t="s">
        <v>5771</v>
      </c>
      <c r="C385" s="250" t="s">
        <v>2027</v>
      </c>
      <c r="D385" s="250" t="s">
        <v>5796</v>
      </c>
      <c r="E385" s="310">
        <v>45978</v>
      </c>
      <c r="F385" s="247"/>
      <c r="G385" s="247"/>
      <c r="H385" s="247"/>
      <c r="I385" s="247"/>
      <c r="J385" s="247"/>
      <c r="K385" s="247"/>
      <c r="L385" s="247"/>
      <c r="M385" s="247"/>
      <c r="N385" s="247"/>
      <c r="O385" s="247"/>
      <c r="P385" s="247"/>
      <c r="Q385" s="247"/>
      <c r="R385" s="247"/>
      <c r="S385" s="247"/>
      <c r="T385" s="247"/>
      <c r="U385" s="247"/>
      <c r="V385" s="247"/>
      <c r="W385" s="247"/>
      <c r="X385" s="247"/>
      <c r="Y385" s="247"/>
      <c r="Z385" s="248"/>
    </row>
    <row r="386" spans="1:26">
      <c r="A386" s="245" t="s">
        <v>1146</v>
      </c>
      <c r="B386" s="246" t="s">
        <v>5765</v>
      </c>
      <c r="C386" s="246" t="s">
        <v>2027</v>
      </c>
      <c r="D386" s="246" t="s">
        <v>5785</v>
      </c>
      <c r="E386" s="309">
        <v>45978</v>
      </c>
      <c r="F386" s="247"/>
      <c r="G386" s="247"/>
      <c r="H386" s="247"/>
      <c r="I386" s="247"/>
      <c r="J386" s="247"/>
      <c r="K386" s="247"/>
      <c r="L386" s="247"/>
      <c r="M386" s="247"/>
      <c r="N386" s="247"/>
      <c r="O386" s="247"/>
      <c r="P386" s="247"/>
      <c r="Q386" s="247"/>
      <c r="R386" s="247"/>
      <c r="S386" s="247"/>
      <c r="T386" s="247"/>
      <c r="U386" s="247"/>
      <c r="V386" s="247"/>
      <c r="W386" s="247"/>
      <c r="X386" s="247"/>
      <c r="Y386" s="247"/>
      <c r="Z386" s="248"/>
    </row>
    <row r="387" spans="1:26">
      <c r="A387" s="249" t="s">
        <v>1971</v>
      </c>
      <c r="B387" s="250" t="s">
        <v>5765</v>
      </c>
      <c r="C387" s="250" t="s">
        <v>2027</v>
      </c>
      <c r="D387" s="250" t="s">
        <v>1125</v>
      </c>
      <c r="E387" s="310">
        <v>45978</v>
      </c>
      <c r="F387" s="247"/>
      <c r="G387" s="247"/>
      <c r="H387" s="247"/>
      <c r="I387" s="247"/>
      <c r="J387" s="247"/>
      <c r="K387" s="247"/>
      <c r="L387" s="247"/>
      <c r="M387" s="247"/>
      <c r="N387" s="247"/>
      <c r="O387" s="247"/>
      <c r="P387" s="247"/>
      <c r="Q387" s="247"/>
      <c r="R387" s="247"/>
      <c r="S387" s="247"/>
      <c r="T387" s="247"/>
      <c r="U387" s="247"/>
      <c r="V387" s="247"/>
      <c r="W387" s="247"/>
      <c r="X387" s="247"/>
      <c r="Y387" s="247"/>
      <c r="Z387" s="248"/>
    </row>
    <row r="388" spans="1:26">
      <c r="A388" s="245" t="s">
        <v>1803</v>
      </c>
      <c r="B388" s="246" t="s">
        <v>5765</v>
      </c>
      <c r="C388" s="246" t="s">
        <v>2027</v>
      </c>
      <c r="D388" s="246" t="s">
        <v>890</v>
      </c>
      <c r="E388" s="309">
        <v>45978</v>
      </c>
      <c r="F388" s="247"/>
      <c r="G388" s="247"/>
      <c r="H388" s="247"/>
      <c r="I388" s="247"/>
      <c r="J388" s="247"/>
      <c r="K388" s="247"/>
      <c r="L388" s="247"/>
      <c r="M388" s="247"/>
      <c r="N388" s="247"/>
      <c r="O388" s="247"/>
      <c r="P388" s="247"/>
      <c r="Q388" s="247"/>
      <c r="R388" s="247"/>
      <c r="S388" s="247"/>
      <c r="T388" s="247"/>
      <c r="U388" s="247"/>
      <c r="V388" s="247"/>
      <c r="W388" s="247"/>
      <c r="X388" s="247"/>
      <c r="Y388" s="247"/>
      <c r="Z388" s="248"/>
    </row>
    <row r="389" spans="1:26">
      <c r="A389" s="249" t="s">
        <v>1666</v>
      </c>
      <c r="B389" s="250" t="s">
        <v>5765</v>
      </c>
      <c r="C389" s="250" t="s">
        <v>2027</v>
      </c>
      <c r="D389" s="250" t="s">
        <v>911</v>
      </c>
      <c r="E389" s="310">
        <v>45978</v>
      </c>
      <c r="F389" s="247"/>
      <c r="G389" s="247"/>
      <c r="H389" s="247"/>
      <c r="I389" s="247"/>
      <c r="J389" s="247"/>
      <c r="K389" s="247"/>
      <c r="L389" s="247"/>
      <c r="M389" s="247"/>
      <c r="N389" s="247"/>
      <c r="O389" s="247"/>
      <c r="P389" s="247"/>
      <c r="Q389" s="247"/>
      <c r="R389" s="247"/>
      <c r="S389" s="247"/>
      <c r="T389" s="247"/>
      <c r="U389" s="247"/>
      <c r="V389" s="247"/>
      <c r="W389" s="247"/>
      <c r="X389" s="247"/>
      <c r="Y389" s="247"/>
      <c r="Z389" s="248"/>
    </row>
    <row r="390" spans="1:26">
      <c r="A390" s="245" t="s">
        <v>3694</v>
      </c>
      <c r="B390" s="246" t="s">
        <v>5766</v>
      </c>
      <c r="C390" s="246" t="s">
        <v>2027</v>
      </c>
      <c r="D390" s="246" t="s">
        <v>5797</v>
      </c>
      <c r="E390" s="309">
        <v>45978</v>
      </c>
      <c r="F390" s="247"/>
      <c r="G390" s="247"/>
      <c r="H390" s="247"/>
      <c r="I390" s="247"/>
      <c r="J390" s="247"/>
      <c r="K390" s="247"/>
      <c r="L390" s="247"/>
      <c r="M390" s="247"/>
      <c r="N390" s="247"/>
      <c r="O390" s="247"/>
      <c r="P390" s="247"/>
      <c r="Q390" s="247"/>
      <c r="R390" s="247"/>
      <c r="S390" s="247"/>
      <c r="T390" s="247"/>
      <c r="U390" s="247"/>
      <c r="V390" s="247"/>
      <c r="W390" s="247"/>
      <c r="X390" s="247"/>
      <c r="Y390" s="247"/>
      <c r="Z390" s="248"/>
    </row>
    <row r="391" spans="1:26">
      <c r="A391" s="249" t="s">
        <v>5798</v>
      </c>
      <c r="B391" s="250" t="s">
        <v>5781</v>
      </c>
      <c r="C391" s="250" t="s">
        <v>2027</v>
      </c>
      <c r="D391" s="250" t="s">
        <v>1445</v>
      </c>
      <c r="E391" s="310">
        <v>45978</v>
      </c>
      <c r="F391" s="247"/>
      <c r="G391" s="247"/>
      <c r="H391" s="247"/>
      <c r="I391" s="247"/>
      <c r="J391" s="247"/>
      <c r="K391" s="247"/>
      <c r="L391" s="247"/>
      <c r="M391" s="247"/>
      <c r="N391" s="247"/>
      <c r="O391" s="247"/>
      <c r="P391" s="247"/>
      <c r="Q391" s="247"/>
      <c r="R391" s="247"/>
      <c r="S391" s="247"/>
      <c r="T391" s="247"/>
      <c r="U391" s="247"/>
      <c r="V391" s="247"/>
      <c r="W391" s="247"/>
      <c r="X391" s="247"/>
      <c r="Y391" s="247"/>
      <c r="Z391" s="248"/>
    </row>
    <row r="392" spans="1:26">
      <c r="A392" s="245" t="s">
        <v>2538</v>
      </c>
      <c r="B392" s="246" t="s">
        <v>5764</v>
      </c>
      <c r="C392" s="246" t="s">
        <v>2027</v>
      </c>
      <c r="D392" s="246" t="s">
        <v>736</v>
      </c>
      <c r="E392" s="309">
        <v>45978</v>
      </c>
      <c r="F392" s="247"/>
      <c r="G392" s="247"/>
      <c r="H392" s="247"/>
      <c r="I392" s="247"/>
      <c r="J392" s="247"/>
      <c r="K392" s="247"/>
      <c r="L392" s="247"/>
      <c r="M392" s="247"/>
      <c r="N392" s="247"/>
      <c r="O392" s="247"/>
      <c r="P392" s="247"/>
      <c r="Q392" s="247"/>
      <c r="R392" s="247"/>
      <c r="S392" s="247"/>
      <c r="T392" s="247"/>
      <c r="U392" s="247"/>
      <c r="V392" s="247"/>
      <c r="W392" s="247"/>
      <c r="X392" s="247"/>
      <c r="Y392" s="247"/>
      <c r="Z392" s="248"/>
    </row>
    <row r="393" spans="1:26">
      <c r="A393" s="249" t="s">
        <v>2941</v>
      </c>
      <c r="B393" s="250" t="s">
        <v>5768</v>
      </c>
      <c r="C393" s="250" t="s">
        <v>2027</v>
      </c>
      <c r="D393" s="250" t="s">
        <v>772</v>
      </c>
      <c r="E393" s="310">
        <v>45978</v>
      </c>
      <c r="F393" s="247"/>
      <c r="G393" s="247"/>
      <c r="H393" s="247"/>
      <c r="I393" s="247"/>
      <c r="J393" s="247"/>
      <c r="K393" s="247"/>
      <c r="L393" s="247"/>
      <c r="M393" s="247"/>
      <c r="N393" s="247"/>
      <c r="O393" s="247"/>
      <c r="P393" s="247"/>
      <c r="Q393" s="247"/>
      <c r="R393" s="247"/>
      <c r="S393" s="247"/>
      <c r="T393" s="247"/>
      <c r="U393" s="247"/>
      <c r="V393" s="247"/>
      <c r="W393" s="247"/>
      <c r="X393" s="247"/>
      <c r="Y393" s="247"/>
      <c r="Z393" s="248"/>
    </row>
    <row r="394" spans="1:26">
      <c r="A394" s="245" t="s">
        <v>3234</v>
      </c>
      <c r="B394" s="246" t="s">
        <v>5766</v>
      </c>
      <c r="C394" s="246" t="s">
        <v>2027</v>
      </c>
      <c r="D394" s="246" t="s">
        <v>1467</v>
      </c>
      <c r="E394" s="309">
        <v>45978</v>
      </c>
      <c r="F394" s="247"/>
      <c r="G394" s="247"/>
      <c r="H394" s="247"/>
      <c r="I394" s="247"/>
      <c r="J394" s="247"/>
      <c r="K394" s="247"/>
      <c r="L394" s="247"/>
      <c r="M394" s="247"/>
      <c r="N394" s="247"/>
      <c r="O394" s="247"/>
      <c r="P394" s="247"/>
      <c r="Q394" s="247"/>
      <c r="R394" s="247"/>
      <c r="S394" s="247"/>
      <c r="T394" s="247"/>
      <c r="U394" s="247"/>
      <c r="V394" s="247"/>
      <c r="W394" s="247"/>
      <c r="X394" s="247"/>
      <c r="Y394" s="247"/>
      <c r="Z394" s="248"/>
    </row>
    <row r="395" spans="1:26">
      <c r="A395" s="249" t="s">
        <v>1605</v>
      </c>
      <c r="B395" s="250" t="s">
        <v>5765</v>
      </c>
      <c r="C395" s="250" t="s">
        <v>2027</v>
      </c>
      <c r="D395" s="250" t="s">
        <v>890</v>
      </c>
      <c r="E395" s="310">
        <v>45978</v>
      </c>
      <c r="F395" s="247"/>
      <c r="G395" s="247"/>
      <c r="H395" s="247"/>
      <c r="I395" s="247"/>
      <c r="J395" s="247"/>
      <c r="K395" s="247"/>
      <c r="L395" s="247"/>
      <c r="M395" s="247"/>
      <c r="N395" s="247"/>
      <c r="O395" s="247"/>
      <c r="P395" s="247"/>
      <c r="Q395" s="247"/>
      <c r="R395" s="247"/>
      <c r="S395" s="247"/>
      <c r="T395" s="247"/>
      <c r="U395" s="247"/>
      <c r="V395" s="247"/>
      <c r="W395" s="247"/>
      <c r="X395" s="247"/>
      <c r="Y395" s="247"/>
      <c r="Z395" s="248"/>
    </row>
    <row r="396" spans="1:26">
      <c r="A396" s="245" t="s">
        <v>3341</v>
      </c>
      <c r="B396" s="246" t="s">
        <v>5774</v>
      </c>
      <c r="C396" s="246" t="s">
        <v>2027</v>
      </c>
      <c r="D396" s="246" t="s">
        <v>971</v>
      </c>
      <c r="E396" s="309">
        <v>45978</v>
      </c>
      <c r="F396" s="247"/>
      <c r="G396" s="247"/>
      <c r="H396" s="247"/>
      <c r="I396" s="247"/>
      <c r="J396" s="247"/>
      <c r="K396" s="247"/>
      <c r="L396" s="247"/>
      <c r="M396" s="247"/>
      <c r="N396" s="247"/>
      <c r="O396" s="247"/>
      <c r="P396" s="247"/>
      <c r="Q396" s="247"/>
      <c r="R396" s="247"/>
      <c r="S396" s="247"/>
      <c r="T396" s="247"/>
      <c r="U396" s="247"/>
      <c r="V396" s="247"/>
      <c r="W396" s="247"/>
      <c r="X396" s="247"/>
      <c r="Y396" s="247"/>
      <c r="Z396" s="248"/>
    </row>
    <row r="397" spans="1:26">
      <c r="A397" s="249" t="s">
        <v>1264</v>
      </c>
      <c r="B397" s="250" t="s">
        <v>5766</v>
      </c>
      <c r="C397" s="250" t="s">
        <v>2027</v>
      </c>
      <c r="D397" s="250" t="s">
        <v>783</v>
      </c>
      <c r="E397" s="310">
        <v>45978</v>
      </c>
      <c r="F397" s="247"/>
      <c r="G397" s="247"/>
      <c r="H397" s="247"/>
      <c r="I397" s="247"/>
      <c r="J397" s="247"/>
      <c r="K397" s="247"/>
      <c r="L397" s="247"/>
      <c r="M397" s="247"/>
      <c r="N397" s="247"/>
      <c r="O397" s="247"/>
      <c r="P397" s="247"/>
      <c r="Q397" s="247"/>
      <c r="R397" s="247"/>
      <c r="S397" s="247"/>
      <c r="T397" s="247"/>
      <c r="U397" s="247"/>
      <c r="V397" s="247"/>
      <c r="W397" s="247"/>
      <c r="X397" s="247"/>
      <c r="Y397" s="247"/>
      <c r="Z397" s="248"/>
    </row>
    <row r="398" spans="1:26">
      <c r="A398" s="245" t="s">
        <v>1574</v>
      </c>
      <c r="B398" s="246" t="s">
        <v>5768</v>
      </c>
      <c r="C398" s="246" t="s">
        <v>2027</v>
      </c>
      <c r="D398" s="246" t="s">
        <v>816</v>
      </c>
      <c r="E398" s="309">
        <v>45978</v>
      </c>
      <c r="F398" s="247"/>
      <c r="G398" s="247"/>
      <c r="H398" s="247"/>
      <c r="I398" s="247"/>
      <c r="J398" s="247"/>
      <c r="K398" s="247"/>
      <c r="L398" s="247"/>
      <c r="M398" s="247"/>
      <c r="N398" s="247"/>
      <c r="O398" s="247"/>
      <c r="P398" s="247"/>
      <c r="Q398" s="247"/>
      <c r="R398" s="247"/>
      <c r="S398" s="247"/>
      <c r="T398" s="247"/>
      <c r="U398" s="247"/>
      <c r="V398" s="247"/>
      <c r="W398" s="247"/>
      <c r="X398" s="247"/>
      <c r="Y398" s="247"/>
      <c r="Z398" s="248"/>
    </row>
    <row r="399" spans="1:26">
      <c r="A399" s="249" t="s">
        <v>1607</v>
      </c>
      <c r="B399" s="250" t="s">
        <v>5770</v>
      </c>
      <c r="C399" s="250" t="s">
        <v>2027</v>
      </c>
      <c r="D399" s="250" t="s">
        <v>1125</v>
      </c>
      <c r="E399" s="310">
        <v>45978</v>
      </c>
      <c r="F399" s="247"/>
      <c r="G399" s="247"/>
      <c r="H399" s="247"/>
      <c r="I399" s="247"/>
      <c r="J399" s="247"/>
      <c r="K399" s="247"/>
      <c r="L399" s="247"/>
      <c r="M399" s="247"/>
      <c r="N399" s="247"/>
      <c r="O399" s="247"/>
      <c r="P399" s="247"/>
      <c r="Q399" s="247"/>
      <c r="R399" s="247"/>
      <c r="S399" s="247"/>
      <c r="T399" s="247"/>
      <c r="U399" s="247"/>
      <c r="V399" s="247"/>
      <c r="W399" s="247"/>
      <c r="X399" s="247"/>
      <c r="Y399" s="247"/>
      <c r="Z399" s="248"/>
    </row>
    <row r="400" spans="1:26">
      <c r="A400" s="245" t="s">
        <v>2864</v>
      </c>
      <c r="B400" s="246" t="s">
        <v>5765</v>
      </c>
      <c r="C400" s="246" t="s">
        <v>2027</v>
      </c>
      <c r="D400" s="246" t="s">
        <v>775</v>
      </c>
      <c r="E400" s="309">
        <v>45978</v>
      </c>
      <c r="F400" s="247"/>
      <c r="G400" s="247"/>
      <c r="H400" s="247"/>
      <c r="I400" s="247"/>
      <c r="J400" s="247"/>
      <c r="K400" s="247"/>
      <c r="L400" s="247"/>
      <c r="M400" s="247"/>
      <c r="N400" s="247"/>
      <c r="O400" s="247"/>
      <c r="P400" s="247"/>
      <c r="Q400" s="247"/>
      <c r="R400" s="247"/>
      <c r="S400" s="247"/>
      <c r="T400" s="247"/>
      <c r="U400" s="247"/>
      <c r="V400" s="247"/>
      <c r="W400" s="247"/>
      <c r="X400" s="247"/>
      <c r="Y400" s="247"/>
      <c r="Z400" s="248"/>
    </row>
    <row r="401" spans="1:26">
      <c r="A401" s="249" t="s">
        <v>3491</v>
      </c>
      <c r="B401" s="250" t="s">
        <v>5765</v>
      </c>
      <c r="C401" s="250" t="s">
        <v>2027</v>
      </c>
      <c r="D401" s="250" t="s">
        <v>967</v>
      </c>
      <c r="E401" s="310">
        <v>45978</v>
      </c>
      <c r="F401" s="247"/>
      <c r="G401" s="247"/>
      <c r="H401" s="247"/>
      <c r="I401" s="247"/>
      <c r="J401" s="247"/>
      <c r="K401" s="247"/>
      <c r="L401" s="247"/>
      <c r="M401" s="247"/>
      <c r="N401" s="247"/>
      <c r="O401" s="247"/>
      <c r="P401" s="247"/>
      <c r="Q401" s="247"/>
      <c r="R401" s="247"/>
      <c r="S401" s="247"/>
      <c r="T401" s="247"/>
      <c r="U401" s="247"/>
      <c r="V401" s="247"/>
      <c r="W401" s="247"/>
      <c r="X401" s="247"/>
      <c r="Y401" s="247"/>
      <c r="Z401" s="248"/>
    </row>
    <row r="402" spans="1:26">
      <c r="A402" s="245" t="s">
        <v>664</v>
      </c>
      <c r="B402" s="246" t="s">
        <v>5764</v>
      </c>
      <c r="C402" s="246" t="s">
        <v>2027</v>
      </c>
      <c r="D402" s="246" t="s">
        <v>736</v>
      </c>
      <c r="E402" s="309">
        <v>45978</v>
      </c>
      <c r="F402" s="247"/>
      <c r="G402" s="247"/>
      <c r="H402" s="247"/>
      <c r="I402" s="247"/>
      <c r="J402" s="247"/>
      <c r="K402" s="247"/>
      <c r="L402" s="247"/>
      <c r="M402" s="247"/>
      <c r="N402" s="247"/>
      <c r="O402" s="247"/>
      <c r="P402" s="247"/>
      <c r="Q402" s="247"/>
      <c r="R402" s="247"/>
      <c r="S402" s="247"/>
      <c r="T402" s="247"/>
      <c r="U402" s="247"/>
      <c r="V402" s="247"/>
      <c r="W402" s="247"/>
      <c r="X402" s="247"/>
      <c r="Y402" s="247"/>
      <c r="Z402" s="248"/>
    </row>
    <row r="403" spans="1:26">
      <c r="A403" s="249" t="s">
        <v>3349</v>
      </c>
      <c r="B403" s="250" t="s">
        <v>5770</v>
      </c>
      <c r="C403" s="250" t="s">
        <v>2027</v>
      </c>
      <c r="D403" s="250" t="s">
        <v>1123</v>
      </c>
      <c r="E403" s="310">
        <v>45978</v>
      </c>
      <c r="F403" s="247"/>
      <c r="G403" s="247"/>
      <c r="H403" s="247"/>
      <c r="I403" s="247"/>
      <c r="J403" s="247"/>
      <c r="K403" s="247"/>
      <c r="L403" s="247"/>
      <c r="M403" s="247"/>
      <c r="N403" s="247"/>
      <c r="O403" s="247"/>
      <c r="P403" s="247"/>
      <c r="Q403" s="247"/>
      <c r="R403" s="247"/>
      <c r="S403" s="247"/>
      <c r="T403" s="247"/>
      <c r="U403" s="247"/>
      <c r="V403" s="247"/>
      <c r="W403" s="247"/>
      <c r="X403" s="247"/>
      <c r="Y403" s="247"/>
      <c r="Z403" s="248"/>
    </row>
    <row r="404" spans="1:26">
      <c r="A404" s="245" t="s">
        <v>3251</v>
      </c>
      <c r="B404" s="246" t="s">
        <v>5764</v>
      </c>
      <c r="C404" s="246" t="s">
        <v>2027</v>
      </c>
      <c r="D404" s="246" t="s">
        <v>1467</v>
      </c>
      <c r="E404" s="309">
        <v>45978</v>
      </c>
      <c r="F404" s="247"/>
      <c r="G404" s="247"/>
      <c r="H404" s="247"/>
      <c r="I404" s="247"/>
      <c r="J404" s="247"/>
      <c r="K404" s="247"/>
      <c r="L404" s="247"/>
      <c r="M404" s="247"/>
      <c r="N404" s="247"/>
      <c r="O404" s="247"/>
      <c r="P404" s="247"/>
      <c r="Q404" s="247"/>
      <c r="R404" s="247"/>
      <c r="S404" s="247"/>
      <c r="T404" s="247"/>
      <c r="U404" s="247"/>
      <c r="V404" s="247"/>
      <c r="W404" s="247"/>
      <c r="X404" s="247"/>
      <c r="Y404" s="247"/>
      <c r="Z404" s="248"/>
    </row>
    <row r="405" spans="1:26">
      <c r="A405" s="249" t="s">
        <v>1148</v>
      </c>
      <c r="B405" s="250" t="s">
        <v>5765</v>
      </c>
      <c r="C405" s="250" t="s">
        <v>2027</v>
      </c>
      <c r="D405" s="250" t="s">
        <v>861</v>
      </c>
      <c r="E405" s="310">
        <v>45978</v>
      </c>
      <c r="F405" s="247"/>
      <c r="G405" s="247"/>
      <c r="H405" s="247"/>
      <c r="I405" s="247"/>
      <c r="J405" s="247"/>
      <c r="K405" s="247"/>
      <c r="L405" s="247"/>
      <c r="M405" s="247"/>
      <c r="N405" s="247"/>
      <c r="O405" s="247"/>
      <c r="P405" s="247"/>
      <c r="Q405" s="247"/>
      <c r="R405" s="247"/>
      <c r="S405" s="247"/>
      <c r="T405" s="247"/>
      <c r="U405" s="247"/>
      <c r="V405" s="247"/>
      <c r="W405" s="247"/>
      <c r="X405" s="247"/>
      <c r="Y405" s="247"/>
      <c r="Z405" s="248"/>
    </row>
    <row r="406" spans="1:26">
      <c r="A406" s="245" t="s">
        <v>3616</v>
      </c>
      <c r="B406" s="246" t="s">
        <v>5768</v>
      </c>
      <c r="C406" s="246" t="s">
        <v>2027</v>
      </c>
      <c r="D406" s="246" t="s">
        <v>3611</v>
      </c>
      <c r="E406" s="309">
        <v>45978</v>
      </c>
      <c r="F406" s="247"/>
      <c r="G406" s="247"/>
      <c r="H406" s="247"/>
      <c r="I406" s="247"/>
      <c r="J406" s="247"/>
      <c r="K406" s="247"/>
      <c r="L406" s="247"/>
      <c r="M406" s="247"/>
      <c r="N406" s="247"/>
      <c r="O406" s="247"/>
      <c r="P406" s="247"/>
      <c r="Q406" s="247"/>
      <c r="R406" s="247"/>
      <c r="S406" s="247"/>
      <c r="T406" s="247"/>
      <c r="U406" s="247"/>
      <c r="V406" s="247"/>
      <c r="W406" s="247"/>
      <c r="X406" s="247"/>
      <c r="Y406" s="247"/>
      <c r="Z406" s="248"/>
    </row>
    <row r="407" spans="1:26">
      <c r="A407" s="249" t="s">
        <v>3389</v>
      </c>
      <c r="B407" s="250" t="s">
        <v>5770</v>
      </c>
      <c r="C407" s="250" t="s">
        <v>2027</v>
      </c>
      <c r="D407" s="250" t="s">
        <v>1123</v>
      </c>
      <c r="E407" s="310">
        <v>45978</v>
      </c>
      <c r="F407" s="247"/>
      <c r="G407" s="247"/>
      <c r="H407" s="247"/>
      <c r="I407" s="247"/>
      <c r="J407" s="247"/>
      <c r="K407" s="247"/>
      <c r="L407" s="247"/>
      <c r="M407" s="247"/>
      <c r="N407" s="247"/>
      <c r="O407" s="247"/>
      <c r="P407" s="247"/>
      <c r="Q407" s="247"/>
      <c r="R407" s="247"/>
      <c r="S407" s="247"/>
      <c r="T407" s="247"/>
      <c r="U407" s="247"/>
      <c r="V407" s="247"/>
      <c r="W407" s="247"/>
      <c r="X407" s="247"/>
      <c r="Y407" s="247"/>
      <c r="Z407" s="248"/>
    </row>
    <row r="408" spans="1:26">
      <c r="A408" s="245" t="s">
        <v>3367</v>
      </c>
      <c r="B408" s="246" t="s">
        <v>5783</v>
      </c>
      <c r="C408" s="246" t="s">
        <v>2027</v>
      </c>
      <c r="D408" s="246" t="s">
        <v>1123</v>
      </c>
      <c r="E408" s="309">
        <v>45978</v>
      </c>
      <c r="F408" s="247"/>
      <c r="G408" s="247"/>
      <c r="H408" s="247"/>
      <c r="I408" s="247"/>
      <c r="J408" s="247"/>
      <c r="K408" s="247"/>
      <c r="L408" s="247"/>
      <c r="M408" s="247"/>
      <c r="N408" s="247"/>
      <c r="O408" s="247"/>
      <c r="P408" s="247"/>
      <c r="Q408" s="247"/>
      <c r="R408" s="247"/>
      <c r="S408" s="247"/>
      <c r="T408" s="247"/>
      <c r="U408" s="247"/>
      <c r="V408" s="247"/>
      <c r="W408" s="247"/>
      <c r="X408" s="247"/>
      <c r="Y408" s="247"/>
      <c r="Z408" s="248"/>
    </row>
    <row r="409" spans="1:26">
      <c r="A409" s="249" t="s">
        <v>3222</v>
      </c>
      <c r="B409" s="250" t="s">
        <v>5765</v>
      </c>
      <c r="C409" s="250" t="s">
        <v>2027</v>
      </c>
      <c r="D409" s="250" t="s">
        <v>890</v>
      </c>
      <c r="E409" s="310">
        <v>45978</v>
      </c>
      <c r="F409" s="247"/>
      <c r="G409" s="247"/>
      <c r="H409" s="247"/>
      <c r="I409" s="247"/>
      <c r="J409" s="247"/>
      <c r="K409" s="247"/>
      <c r="L409" s="247"/>
      <c r="M409" s="247"/>
      <c r="N409" s="247"/>
      <c r="O409" s="247"/>
      <c r="P409" s="247"/>
      <c r="Q409" s="247"/>
      <c r="R409" s="247"/>
      <c r="S409" s="247"/>
      <c r="T409" s="247"/>
      <c r="U409" s="247"/>
      <c r="V409" s="247"/>
      <c r="W409" s="247"/>
      <c r="X409" s="247"/>
      <c r="Y409" s="247"/>
      <c r="Z409" s="248"/>
    </row>
    <row r="410" spans="1:26">
      <c r="A410" s="245" t="s">
        <v>3319</v>
      </c>
      <c r="B410" s="246" t="s">
        <v>5790</v>
      </c>
      <c r="C410" s="246" t="s">
        <v>2027</v>
      </c>
      <c r="D410" s="246" t="s">
        <v>971</v>
      </c>
      <c r="E410" s="309">
        <v>45978</v>
      </c>
      <c r="F410" s="247"/>
      <c r="G410" s="247"/>
      <c r="H410" s="247"/>
      <c r="I410" s="247"/>
      <c r="J410" s="247"/>
      <c r="K410" s="247"/>
      <c r="L410" s="247"/>
      <c r="M410" s="247"/>
      <c r="N410" s="247"/>
      <c r="O410" s="247"/>
      <c r="P410" s="247"/>
      <c r="Q410" s="247"/>
      <c r="R410" s="247"/>
      <c r="S410" s="247"/>
      <c r="T410" s="247"/>
      <c r="U410" s="247"/>
      <c r="V410" s="247"/>
      <c r="W410" s="247"/>
      <c r="X410" s="247"/>
      <c r="Y410" s="247"/>
      <c r="Z410" s="248"/>
    </row>
    <row r="411" spans="1:26">
      <c r="A411" s="249" t="s">
        <v>759</v>
      </c>
      <c r="B411" s="250" t="s">
        <v>5771</v>
      </c>
      <c r="C411" s="250" t="s">
        <v>2027</v>
      </c>
      <c r="D411" s="250" t="s">
        <v>900</v>
      </c>
      <c r="E411" s="310">
        <v>45978</v>
      </c>
      <c r="F411" s="247"/>
      <c r="G411" s="247"/>
      <c r="H411" s="247"/>
      <c r="I411" s="247"/>
      <c r="J411" s="247"/>
      <c r="K411" s="247"/>
      <c r="L411" s="247"/>
      <c r="M411" s="247"/>
      <c r="N411" s="247"/>
      <c r="O411" s="247"/>
      <c r="P411" s="247"/>
      <c r="Q411" s="247"/>
      <c r="R411" s="247"/>
      <c r="S411" s="247"/>
      <c r="T411" s="247"/>
      <c r="U411" s="247"/>
      <c r="V411" s="247"/>
      <c r="W411" s="247"/>
      <c r="X411" s="247"/>
      <c r="Y411" s="247"/>
      <c r="Z411" s="248"/>
    </row>
    <row r="412" spans="1:26">
      <c r="A412" s="245" t="s">
        <v>1439</v>
      </c>
      <c r="B412" s="246" t="s">
        <v>5766</v>
      </c>
      <c r="C412" s="246" t="s">
        <v>2027</v>
      </c>
      <c r="D412" s="246" t="s">
        <v>1307</v>
      </c>
      <c r="E412" s="309">
        <v>45978</v>
      </c>
      <c r="F412" s="247"/>
      <c r="G412" s="247"/>
      <c r="H412" s="247"/>
      <c r="I412" s="247"/>
      <c r="J412" s="247"/>
      <c r="K412" s="247"/>
      <c r="L412" s="247"/>
      <c r="M412" s="247"/>
      <c r="N412" s="247"/>
      <c r="O412" s="247"/>
      <c r="P412" s="247"/>
      <c r="Q412" s="247"/>
      <c r="R412" s="247"/>
      <c r="S412" s="247"/>
      <c r="T412" s="247"/>
      <c r="U412" s="247"/>
      <c r="V412" s="247"/>
      <c r="W412" s="247"/>
      <c r="X412" s="247"/>
      <c r="Y412" s="247"/>
      <c r="Z412" s="248"/>
    </row>
    <row r="413" spans="1:26">
      <c r="A413" s="249" t="s">
        <v>937</v>
      </c>
      <c r="B413" s="250" t="s">
        <v>5768</v>
      </c>
      <c r="C413" s="250" t="s">
        <v>2027</v>
      </c>
      <c r="D413" s="250" t="s">
        <v>939</v>
      </c>
      <c r="E413" s="310">
        <v>45977</v>
      </c>
      <c r="F413" s="247"/>
      <c r="G413" s="247"/>
      <c r="H413" s="247"/>
      <c r="I413" s="247"/>
      <c r="J413" s="247"/>
      <c r="K413" s="247"/>
      <c r="L413" s="247"/>
      <c r="M413" s="247"/>
      <c r="N413" s="247"/>
      <c r="O413" s="247"/>
      <c r="P413" s="247"/>
      <c r="Q413" s="247"/>
      <c r="R413" s="247"/>
      <c r="S413" s="247"/>
      <c r="T413" s="247"/>
      <c r="U413" s="247"/>
      <c r="V413" s="247"/>
      <c r="W413" s="247"/>
      <c r="X413" s="247"/>
      <c r="Y413" s="247"/>
      <c r="Z413" s="248"/>
    </row>
    <row r="414" spans="1:26">
      <c r="A414" s="245" t="s">
        <v>3987</v>
      </c>
      <c r="B414" s="246" t="s">
        <v>5781</v>
      </c>
      <c r="C414" s="246" t="s">
        <v>2027</v>
      </c>
      <c r="D414" s="246" t="s">
        <v>3291</v>
      </c>
      <c r="E414" s="309">
        <v>45977</v>
      </c>
      <c r="F414" s="247"/>
      <c r="G414" s="247"/>
      <c r="H414" s="247"/>
      <c r="I414" s="247"/>
      <c r="J414" s="247"/>
      <c r="K414" s="247"/>
      <c r="L414" s="247"/>
      <c r="M414" s="247"/>
      <c r="N414" s="247"/>
      <c r="O414" s="247"/>
      <c r="P414" s="247"/>
      <c r="Q414" s="247"/>
      <c r="R414" s="247"/>
      <c r="S414" s="247"/>
      <c r="T414" s="247"/>
      <c r="U414" s="247"/>
      <c r="V414" s="247"/>
      <c r="W414" s="247"/>
      <c r="X414" s="247"/>
      <c r="Y414" s="247"/>
      <c r="Z414" s="248"/>
    </row>
    <row r="415" spans="1:26">
      <c r="A415" s="249" t="s">
        <v>1784</v>
      </c>
      <c r="B415" s="250" t="s">
        <v>5783</v>
      </c>
      <c r="C415" s="250" t="s">
        <v>2027</v>
      </c>
      <c r="D415" s="250" t="s">
        <v>790</v>
      </c>
      <c r="E415" s="310">
        <v>45977</v>
      </c>
      <c r="F415" s="247"/>
      <c r="G415" s="247"/>
      <c r="H415" s="247"/>
      <c r="I415" s="247"/>
      <c r="J415" s="247"/>
      <c r="K415" s="247"/>
      <c r="L415" s="247"/>
      <c r="M415" s="247"/>
      <c r="N415" s="247"/>
      <c r="O415" s="247"/>
      <c r="P415" s="247"/>
      <c r="Q415" s="247"/>
      <c r="R415" s="247"/>
      <c r="S415" s="247"/>
      <c r="T415" s="247"/>
      <c r="U415" s="247"/>
      <c r="V415" s="247"/>
      <c r="W415" s="247"/>
      <c r="X415" s="247"/>
      <c r="Y415" s="247"/>
      <c r="Z415" s="248"/>
    </row>
    <row r="416" spans="1:26">
      <c r="A416" s="245" t="s">
        <v>5713</v>
      </c>
      <c r="B416" s="246" t="s">
        <v>5765</v>
      </c>
      <c r="C416" s="246" t="s">
        <v>2027</v>
      </c>
      <c r="D416" s="246" t="s">
        <v>1245</v>
      </c>
      <c r="E416" s="309">
        <v>45977</v>
      </c>
      <c r="F416" s="247"/>
      <c r="G416" s="247"/>
      <c r="H416" s="247"/>
      <c r="I416" s="247"/>
      <c r="J416" s="247"/>
      <c r="K416" s="247"/>
      <c r="L416" s="247"/>
      <c r="M416" s="247"/>
      <c r="N416" s="247"/>
      <c r="O416" s="247"/>
      <c r="P416" s="247"/>
      <c r="Q416" s="247"/>
      <c r="R416" s="247"/>
      <c r="S416" s="247"/>
      <c r="T416" s="247"/>
      <c r="U416" s="247"/>
      <c r="V416" s="247"/>
      <c r="W416" s="247"/>
      <c r="X416" s="247"/>
      <c r="Y416" s="247"/>
      <c r="Z416" s="248"/>
    </row>
    <row r="417" spans="1:26">
      <c r="A417" s="249" t="s">
        <v>3726</v>
      </c>
      <c r="B417" s="250" t="s">
        <v>5765</v>
      </c>
      <c r="C417" s="250" t="s">
        <v>2027</v>
      </c>
      <c r="D417" s="250" t="s">
        <v>911</v>
      </c>
      <c r="E417" s="310">
        <v>45977</v>
      </c>
      <c r="F417" s="247"/>
      <c r="G417" s="247"/>
      <c r="H417" s="247"/>
      <c r="I417" s="247"/>
      <c r="J417" s="247"/>
      <c r="K417" s="247"/>
      <c r="L417" s="247"/>
      <c r="M417" s="247"/>
      <c r="N417" s="247"/>
      <c r="O417" s="247"/>
      <c r="P417" s="247"/>
      <c r="Q417" s="247"/>
      <c r="R417" s="247"/>
      <c r="S417" s="247"/>
      <c r="T417" s="247"/>
      <c r="U417" s="247"/>
      <c r="V417" s="247"/>
      <c r="W417" s="247"/>
      <c r="X417" s="247"/>
      <c r="Y417" s="247"/>
      <c r="Z417" s="248"/>
    </row>
    <row r="418" spans="1:26">
      <c r="A418" s="245" t="s">
        <v>2733</v>
      </c>
      <c r="B418" s="246" t="s">
        <v>5770</v>
      </c>
      <c r="C418" s="246" t="s">
        <v>2027</v>
      </c>
      <c r="D418" s="246" t="s">
        <v>894</v>
      </c>
      <c r="E418" s="309">
        <v>45977</v>
      </c>
      <c r="F418" s="247"/>
      <c r="G418" s="247"/>
      <c r="H418" s="247"/>
      <c r="I418" s="247"/>
      <c r="J418" s="247"/>
      <c r="K418" s="247"/>
      <c r="L418" s="247"/>
      <c r="M418" s="247"/>
      <c r="N418" s="247"/>
      <c r="O418" s="247"/>
      <c r="P418" s="247"/>
      <c r="Q418" s="247"/>
      <c r="R418" s="247"/>
      <c r="S418" s="247"/>
      <c r="T418" s="247"/>
      <c r="U418" s="247"/>
      <c r="V418" s="247"/>
      <c r="W418" s="247"/>
      <c r="X418" s="247"/>
      <c r="Y418" s="247"/>
      <c r="Z418" s="248"/>
    </row>
    <row r="419" spans="1:26">
      <c r="A419" s="249" t="s">
        <v>2964</v>
      </c>
      <c r="B419" s="250" t="s">
        <v>5768</v>
      </c>
      <c r="C419" s="250" t="s">
        <v>2027</v>
      </c>
      <c r="D419" s="250" t="s">
        <v>1089</v>
      </c>
      <c r="E419" s="310">
        <v>45977</v>
      </c>
      <c r="F419" s="247"/>
      <c r="G419" s="247"/>
      <c r="H419" s="247"/>
      <c r="I419" s="247"/>
      <c r="J419" s="247"/>
      <c r="K419" s="247"/>
      <c r="L419" s="247"/>
      <c r="M419" s="247"/>
      <c r="N419" s="247"/>
      <c r="O419" s="247"/>
      <c r="P419" s="247"/>
      <c r="Q419" s="247"/>
      <c r="R419" s="247"/>
      <c r="S419" s="247"/>
      <c r="T419" s="247"/>
      <c r="U419" s="247"/>
      <c r="V419" s="247"/>
      <c r="W419" s="247"/>
      <c r="X419" s="247"/>
      <c r="Y419" s="247"/>
      <c r="Z419" s="248"/>
    </row>
    <row r="420" spans="1:26">
      <c r="A420" s="245" t="s">
        <v>3749</v>
      </c>
      <c r="B420" s="246" t="s">
        <v>5768</v>
      </c>
      <c r="C420" s="246" t="s">
        <v>2027</v>
      </c>
      <c r="D420" s="246" t="s">
        <v>939</v>
      </c>
      <c r="E420" s="309">
        <v>45977</v>
      </c>
      <c r="F420" s="247"/>
      <c r="G420" s="247"/>
      <c r="H420" s="247"/>
      <c r="I420" s="247"/>
      <c r="J420" s="247"/>
      <c r="K420" s="247"/>
      <c r="L420" s="247"/>
      <c r="M420" s="247"/>
      <c r="N420" s="247"/>
      <c r="O420" s="247"/>
      <c r="P420" s="247"/>
      <c r="Q420" s="247"/>
      <c r="R420" s="247"/>
      <c r="S420" s="247"/>
      <c r="T420" s="247"/>
      <c r="U420" s="247"/>
      <c r="V420" s="247"/>
      <c r="W420" s="247"/>
      <c r="X420" s="247"/>
      <c r="Y420" s="247"/>
      <c r="Z420" s="248"/>
    </row>
    <row r="421" spans="1:26">
      <c r="A421" s="249" t="s">
        <v>3977</v>
      </c>
      <c r="B421" s="250" t="s">
        <v>5780</v>
      </c>
      <c r="C421" s="250" t="s">
        <v>2027</v>
      </c>
      <c r="D421" s="250" t="s">
        <v>861</v>
      </c>
      <c r="E421" s="310">
        <v>45977</v>
      </c>
      <c r="F421" s="247"/>
      <c r="G421" s="247"/>
      <c r="H421" s="247"/>
      <c r="I421" s="247"/>
      <c r="J421" s="247"/>
      <c r="K421" s="247"/>
      <c r="L421" s="247"/>
      <c r="M421" s="247"/>
      <c r="N421" s="247"/>
      <c r="O421" s="247"/>
      <c r="P421" s="247"/>
      <c r="Q421" s="247"/>
      <c r="R421" s="247"/>
      <c r="S421" s="247"/>
      <c r="T421" s="247"/>
      <c r="U421" s="247"/>
      <c r="V421" s="247"/>
      <c r="W421" s="247"/>
      <c r="X421" s="247"/>
      <c r="Y421" s="247"/>
      <c r="Z421" s="248"/>
    </row>
    <row r="422" spans="1:26">
      <c r="A422" s="245" t="s">
        <v>1556</v>
      </c>
      <c r="B422" s="246" t="s">
        <v>5765</v>
      </c>
      <c r="C422" s="246" t="s">
        <v>2027</v>
      </c>
      <c r="D422" s="246" t="s">
        <v>911</v>
      </c>
      <c r="E422" s="309">
        <v>45977</v>
      </c>
      <c r="F422" s="247"/>
      <c r="G422" s="247"/>
      <c r="H422" s="247"/>
      <c r="I422" s="247"/>
      <c r="J422" s="247"/>
      <c r="K422" s="247"/>
      <c r="L422" s="247"/>
      <c r="M422" s="247"/>
      <c r="N422" s="247"/>
      <c r="O422" s="247"/>
      <c r="P422" s="247"/>
      <c r="Q422" s="247"/>
      <c r="R422" s="247"/>
      <c r="S422" s="247"/>
      <c r="T422" s="247"/>
      <c r="U422" s="247"/>
      <c r="V422" s="247"/>
      <c r="W422" s="247"/>
      <c r="X422" s="247"/>
      <c r="Y422" s="247"/>
      <c r="Z422" s="248"/>
    </row>
    <row r="423" spans="1:26">
      <c r="A423" s="249" t="s">
        <v>1180</v>
      </c>
      <c r="B423" s="250" t="s">
        <v>5765</v>
      </c>
      <c r="C423" s="250" t="s">
        <v>2027</v>
      </c>
      <c r="D423" s="250" t="s">
        <v>783</v>
      </c>
      <c r="E423" s="310">
        <v>45977</v>
      </c>
      <c r="F423" s="247"/>
      <c r="G423" s="247"/>
      <c r="H423" s="247"/>
      <c r="I423" s="247"/>
      <c r="J423" s="247"/>
      <c r="K423" s="247"/>
      <c r="L423" s="247"/>
      <c r="M423" s="247"/>
      <c r="N423" s="247"/>
      <c r="O423" s="247"/>
      <c r="P423" s="247"/>
      <c r="Q423" s="247"/>
      <c r="R423" s="247"/>
      <c r="S423" s="247"/>
      <c r="T423" s="247"/>
      <c r="U423" s="247"/>
      <c r="V423" s="247"/>
      <c r="W423" s="247"/>
      <c r="X423" s="247"/>
      <c r="Y423" s="247"/>
      <c r="Z423" s="248"/>
    </row>
    <row r="424" spans="1:26">
      <c r="A424" s="245" t="s">
        <v>1101</v>
      </c>
      <c r="B424" s="246" t="s">
        <v>5781</v>
      </c>
      <c r="C424" s="246" t="s">
        <v>2027</v>
      </c>
      <c r="D424" s="246" t="s">
        <v>1089</v>
      </c>
      <c r="E424" s="309">
        <v>45977</v>
      </c>
      <c r="F424" s="247"/>
      <c r="G424" s="247"/>
      <c r="H424" s="247"/>
      <c r="I424" s="247"/>
      <c r="J424" s="247"/>
      <c r="K424" s="247"/>
      <c r="L424" s="247"/>
      <c r="M424" s="247"/>
      <c r="N424" s="247"/>
      <c r="O424" s="247"/>
      <c r="P424" s="247"/>
      <c r="Q424" s="247"/>
      <c r="R424" s="247"/>
      <c r="S424" s="247"/>
      <c r="T424" s="247"/>
      <c r="U424" s="247"/>
      <c r="V424" s="247"/>
      <c r="W424" s="247"/>
      <c r="X424" s="247"/>
      <c r="Y424" s="247"/>
      <c r="Z424" s="248"/>
    </row>
    <row r="425" spans="1:26">
      <c r="A425" s="249" t="s">
        <v>2602</v>
      </c>
      <c r="B425" s="250" t="s">
        <v>5765</v>
      </c>
      <c r="C425" s="250" t="s">
        <v>2027</v>
      </c>
      <c r="D425" s="250" t="s">
        <v>797</v>
      </c>
      <c r="E425" s="310">
        <v>45977</v>
      </c>
      <c r="F425" s="247"/>
      <c r="G425" s="247"/>
      <c r="H425" s="247"/>
      <c r="I425" s="247"/>
      <c r="J425" s="247"/>
      <c r="K425" s="247"/>
      <c r="L425" s="247"/>
      <c r="M425" s="247"/>
      <c r="N425" s="247"/>
      <c r="O425" s="247"/>
      <c r="P425" s="247"/>
      <c r="Q425" s="247"/>
      <c r="R425" s="247"/>
      <c r="S425" s="247"/>
      <c r="T425" s="247"/>
      <c r="U425" s="247"/>
      <c r="V425" s="247"/>
      <c r="W425" s="247"/>
      <c r="X425" s="247"/>
      <c r="Y425" s="247"/>
      <c r="Z425" s="248"/>
    </row>
    <row r="426" spans="1:26">
      <c r="A426" s="245" t="s">
        <v>2577</v>
      </c>
      <c r="B426" s="246" t="s">
        <v>5765</v>
      </c>
      <c r="C426" s="246" t="s">
        <v>2027</v>
      </c>
      <c r="D426" s="246" t="s">
        <v>797</v>
      </c>
      <c r="E426" s="309">
        <v>45977</v>
      </c>
      <c r="F426" s="247"/>
      <c r="G426" s="247"/>
      <c r="H426" s="247"/>
      <c r="I426" s="247"/>
      <c r="J426" s="247"/>
      <c r="K426" s="247"/>
      <c r="L426" s="247"/>
      <c r="M426" s="247"/>
      <c r="N426" s="247"/>
      <c r="O426" s="247"/>
      <c r="P426" s="247"/>
      <c r="Q426" s="247"/>
      <c r="R426" s="247"/>
      <c r="S426" s="247"/>
      <c r="T426" s="247"/>
      <c r="U426" s="247"/>
      <c r="V426" s="247"/>
      <c r="W426" s="247"/>
      <c r="X426" s="247"/>
      <c r="Y426" s="247"/>
      <c r="Z426" s="248"/>
    </row>
    <row r="427" spans="1:26">
      <c r="A427" s="249" t="s">
        <v>3810</v>
      </c>
      <c r="B427" s="250" t="s">
        <v>5770</v>
      </c>
      <c r="C427" s="250" t="s">
        <v>2027</v>
      </c>
      <c r="D427" s="250" t="s">
        <v>816</v>
      </c>
      <c r="E427" s="310">
        <v>45977</v>
      </c>
      <c r="F427" s="247"/>
      <c r="G427" s="247"/>
      <c r="H427" s="247"/>
      <c r="I427" s="247"/>
      <c r="J427" s="247"/>
      <c r="K427" s="247"/>
      <c r="L427" s="247"/>
      <c r="M427" s="247"/>
      <c r="N427" s="247"/>
      <c r="O427" s="247"/>
      <c r="P427" s="247"/>
      <c r="Q427" s="247"/>
      <c r="R427" s="247"/>
      <c r="S427" s="247"/>
      <c r="T427" s="247"/>
      <c r="U427" s="247"/>
      <c r="V427" s="247"/>
      <c r="W427" s="247"/>
      <c r="X427" s="247"/>
      <c r="Y427" s="247"/>
      <c r="Z427" s="248"/>
    </row>
    <row r="428" spans="1:26">
      <c r="A428" s="245" t="s">
        <v>3429</v>
      </c>
      <c r="B428" s="246" t="s">
        <v>5766</v>
      </c>
      <c r="C428" s="246" t="s">
        <v>2027</v>
      </c>
      <c r="D428" s="246" t="s">
        <v>897</v>
      </c>
      <c r="E428" s="309">
        <v>45977</v>
      </c>
      <c r="F428" s="247"/>
      <c r="G428" s="247"/>
      <c r="H428" s="247"/>
      <c r="I428" s="247"/>
      <c r="J428" s="247"/>
      <c r="K428" s="247"/>
      <c r="L428" s="247"/>
      <c r="M428" s="247"/>
      <c r="N428" s="247"/>
      <c r="O428" s="247"/>
      <c r="P428" s="247"/>
      <c r="Q428" s="247"/>
      <c r="R428" s="247"/>
      <c r="S428" s="247"/>
      <c r="T428" s="247"/>
      <c r="U428" s="247"/>
      <c r="V428" s="247"/>
      <c r="W428" s="247"/>
      <c r="X428" s="247"/>
      <c r="Y428" s="247"/>
      <c r="Z428" s="248"/>
    </row>
    <row r="429" spans="1:26">
      <c r="A429" s="245" t="s">
        <v>1862</v>
      </c>
      <c r="B429" s="246" t="s">
        <v>5768</v>
      </c>
      <c r="C429" s="246" t="s">
        <v>2027</v>
      </c>
      <c r="D429" s="246" t="s">
        <v>309</v>
      </c>
      <c r="E429" s="309">
        <v>45977</v>
      </c>
      <c r="F429" s="247"/>
      <c r="G429" s="247"/>
      <c r="H429" s="247"/>
      <c r="I429" s="247"/>
      <c r="J429" s="247"/>
      <c r="K429" s="247"/>
      <c r="L429" s="247"/>
      <c r="M429" s="247"/>
      <c r="N429" s="247"/>
      <c r="O429" s="247"/>
      <c r="P429" s="247"/>
      <c r="Q429" s="247"/>
      <c r="R429" s="247"/>
      <c r="S429" s="247"/>
      <c r="T429" s="247"/>
      <c r="U429" s="247"/>
      <c r="V429" s="247"/>
      <c r="W429" s="247"/>
      <c r="X429" s="247"/>
      <c r="Y429" s="247"/>
      <c r="Z429" s="248"/>
    </row>
    <row r="430" spans="1:26">
      <c r="A430" s="249" t="s">
        <v>3273</v>
      </c>
      <c r="B430" s="250" t="s">
        <v>5768</v>
      </c>
      <c r="C430" s="250" t="s">
        <v>2027</v>
      </c>
      <c r="D430" s="250" t="s">
        <v>1115</v>
      </c>
      <c r="E430" s="310">
        <v>45977</v>
      </c>
      <c r="F430" s="247"/>
      <c r="G430" s="247"/>
      <c r="H430" s="247"/>
      <c r="I430" s="247"/>
      <c r="J430" s="247"/>
      <c r="K430" s="247"/>
      <c r="L430" s="247"/>
      <c r="M430" s="247"/>
      <c r="N430" s="247"/>
      <c r="O430" s="247"/>
      <c r="P430" s="247"/>
      <c r="Q430" s="247"/>
      <c r="R430" s="247"/>
      <c r="S430" s="247"/>
      <c r="T430" s="247"/>
      <c r="U430" s="247"/>
      <c r="V430" s="247"/>
      <c r="W430" s="247"/>
      <c r="X430" s="247"/>
      <c r="Y430" s="247"/>
      <c r="Z430" s="248"/>
    </row>
    <row r="431" spans="1:26">
      <c r="A431" s="245" t="s">
        <v>3989</v>
      </c>
      <c r="B431" s="246" t="s">
        <v>5765</v>
      </c>
      <c r="C431" s="246" t="s">
        <v>2027</v>
      </c>
      <c r="D431" s="246" t="s">
        <v>3291</v>
      </c>
      <c r="E431" s="309">
        <v>45977</v>
      </c>
      <c r="F431" s="247"/>
      <c r="G431" s="247"/>
      <c r="H431" s="247"/>
      <c r="I431" s="247"/>
      <c r="J431" s="247"/>
      <c r="K431" s="247"/>
      <c r="L431" s="247"/>
      <c r="M431" s="247"/>
      <c r="N431" s="247"/>
      <c r="O431" s="247"/>
      <c r="P431" s="247"/>
      <c r="Q431" s="247"/>
      <c r="R431" s="247"/>
      <c r="S431" s="247"/>
      <c r="T431" s="247"/>
      <c r="U431" s="247"/>
      <c r="V431" s="247"/>
      <c r="W431" s="247"/>
      <c r="X431" s="247"/>
      <c r="Y431" s="247"/>
      <c r="Z431" s="248"/>
    </row>
    <row r="432" spans="1:26">
      <c r="A432" s="249" t="s">
        <v>3459</v>
      </c>
      <c r="B432" s="250" t="s">
        <v>5768</v>
      </c>
      <c r="C432" s="250" t="s">
        <v>2027</v>
      </c>
      <c r="D432" s="250" t="s">
        <v>309</v>
      </c>
      <c r="E432" s="310">
        <v>45977</v>
      </c>
      <c r="F432" s="247"/>
      <c r="G432" s="247"/>
      <c r="H432" s="247"/>
      <c r="I432" s="247"/>
      <c r="J432" s="247"/>
      <c r="K432" s="247"/>
      <c r="L432" s="247"/>
      <c r="M432" s="247"/>
      <c r="N432" s="247"/>
      <c r="O432" s="247"/>
      <c r="P432" s="247"/>
      <c r="Q432" s="247"/>
      <c r="R432" s="247"/>
      <c r="S432" s="247"/>
      <c r="T432" s="247"/>
      <c r="U432" s="247"/>
      <c r="V432" s="247"/>
      <c r="W432" s="247"/>
      <c r="X432" s="247"/>
      <c r="Y432" s="247"/>
      <c r="Z432" s="248"/>
    </row>
    <row r="433" spans="1:26">
      <c r="A433" s="245" t="s">
        <v>2616</v>
      </c>
      <c r="B433" s="246" t="s">
        <v>5766</v>
      </c>
      <c r="C433" s="246" t="s">
        <v>2027</v>
      </c>
      <c r="D433" s="246" t="s">
        <v>797</v>
      </c>
      <c r="E433" s="309">
        <v>45977</v>
      </c>
      <c r="F433" s="247"/>
      <c r="G433" s="247"/>
      <c r="H433" s="247"/>
      <c r="I433" s="247"/>
      <c r="J433" s="247"/>
      <c r="K433" s="247"/>
      <c r="L433" s="247"/>
      <c r="M433" s="247"/>
      <c r="N433" s="247"/>
      <c r="O433" s="247"/>
      <c r="P433" s="247"/>
      <c r="Q433" s="247"/>
      <c r="R433" s="247"/>
      <c r="S433" s="247"/>
      <c r="T433" s="247"/>
      <c r="U433" s="247"/>
      <c r="V433" s="247"/>
      <c r="W433" s="247"/>
      <c r="X433" s="247"/>
      <c r="Y433" s="247"/>
      <c r="Z433" s="248"/>
    </row>
    <row r="434" spans="1:26">
      <c r="A434" s="249" t="s">
        <v>1388</v>
      </c>
      <c r="B434" s="250" t="s">
        <v>5779</v>
      </c>
      <c r="C434" s="250" t="s">
        <v>2027</v>
      </c>
      <c r="D434" s="250" t="s">
        <v>816</v>
      </c>
      <c r="E434" s="310">
        <v>45977</v>
      </c>
      <c r="F434" s="247"/>
      <c r="G434" s="247"/>
      <c r="H434" s="247"/>
      <c r="I434" s="247"/>
      <c r="J434" s="247"/>
      <c r="K434" s="247"/>
      <c r="L434" s="247"/>
      <c r="M434" s="247"/>
      <c r="N434" s="247"/>
      <c r="O434" s="247"/>
      <c r="P434" s="247"/>
      <c r="Q434" s="247"/>
      <c r="R434" s="247"/>
      <c r="S434" s="247"/>
      <c r="T434" s="247"/>
      <c r="U434" s="247"/>
      <c r="V434" s="247"/>
      <c r="W434" s="247"/>
      <c r="X434" s="247"/>
      <c r="Y434" s="247"/>
      <c r="Z434" s="248"/>
    </row>
    <row r="435" spans="1:26">
      <c r="A435" s="245" t="s">
        <v>988</v>
      </c>
      <c r="B435" s="246" t="s">
        <v>5765</v>
      </c>
      <c r="C435" s="246" t="s">
        <v>2027</v>
      </c>
      <c r="D435" s="246" t="s">
        <v>1245</v>
      </c>
      <c r="E435" s="309">
        <v>45977</v>
      </c>
      <c r="F435" s="247"/>
      <c r="G435" s="247"/>
      <c r="H435" s="247"/>
      <c r="I435" s="247"/>
      <c r="J435" s="247"/>
      <c r="K435" s="247"/>
      <c r="L435" s="247"/>
      <c r="M435" s="247"/>
      <c r="N435" s="247"/>
      <c r="O435" s="247"/>
      <c r="P435" s="247"/>
      <c r="Q435" s="247"/>
      <c r="R435" s="247"/>
      <c r="S435" s="247"/>
      <c r="T435" s="247"/>
      <c r="U435" s="247"/>
      <c r="V435" s="247"/>
      <c r="W435" s="247"/>
      <c r="X435" s="247"/>
      <c r="Y435" s="247"/>
      <c r="Z435" s="248"/>
    </row>
    <row r="436" spans="1:26">
      <c r="A436" s="249" t="s">
        <v>1182</v>
      </c>
      <c r="B436" s="250" t="s">
        <v>5781</v>
      </c>
      <c r="C436" s="250" t="s">
        <v>2027</v>
      </c>
      <c r="D436" s="250" t="s">
        <v>772</v>
      </c>
      <c r="E436" s="310">
        <v>45977</v>
      </c>
      <c r="F436" s="247"/>
      <c r="G436" s="247"/>
      <c r="H436" s="247"/>
      <c r="I436" s="247"/>
      <c r="J436" s="247"/>
      <c r="K436" s="247"/>
      <c r="L436" s="247"/>
      <c r="M436" s="247"/>
      <c r="N436" s="247"/>
      <c r="O436" s="247"/>
      <c r="P436" s="247"/>
      <c r="Q436" s="247"/>
      <c r="R436" s="247"/>
      <c r="S436" s="247"/>
      <c r="T436" s="247"/>
      <c r="U436" s="247"/>
      <c r="V436" s="247"/>
      <c r="W436" s="247"/>
      <c r="X436" s="247"/>
      <c r="Y436" s="247"/>
      <c r="Z436" s="248"/>
    </row>
    <row r="437" spans="1:26">
      <c r="A437" s="245" t="s">
        <v>3587</v>
      </c>
      <c r="B437" s="246" t="s">
        <v>5770</v>
      </c>
      <c r="C437" s="246" t="s">
        <v>2027</v>
      </c>
      <c r="D437" s="246" t="s">
        <v>1125</v>
      </c>
      <c r="E437" s="309">
        <v>45977</v>
      </c>
      <c r="F437" s="247"/>
      <c r="G437" s="247"/>
      <c r="H437" s="247"/>
      <c r="I437" s="247"/>
      <c r="J437" s="247"/>
      <c r="K437" s="247"/>
      <c r="L437" s="247"/>
      <c r="M437" s="247"/>
      <c r="N437" s="247"/>
      <c r="O437" s="247"/>
      <c r="P437" s="247"/>
      <c r="Q437" s="247"/>
      <c r="R437" s="247"/>
      <c r="S437" s="247"/>
      <c r="T437" s="247"/>
      <c r="U437" s="247"/>
      <c r="V437" s="247"/>
      <c r="W437" s="247"/>
      <c r="X437" s="247"/>
      <c r="Y437" s="247"/>
      <c r="Z437" s="248"/>
    </row>
    <row r="438" spans="1:26">
      <c r="A438" s="249" t="s">
        <v>705</v>
      </c>
      <c r="B438" s="250" t="s">
        <v>5780</v>
      </c>
      <c r="C438" s="250" t="s">
        <v>2027</v>
      </c>
      <c r="D438" s="250" t="s">
        <v>1109</v>
      </c>
      <c r="E438" s="310">
        <v>45977</v>
      </c>
      <c r="F438" s="247"/>
      <c r="G438" s="247"/>
      <c r="H438" s="247"/>
      <c r="I438" s="247"/>
      <c r="J438" s="247"/>
      <c r="K438" s="247"/>
      <c r="L438" s="247"/>
      <c r="M438" s="247"/>
      <c r="N438" s="247"/>
      <c r="O438" s="247"/>
      <c r="P438" s="247"/>
      <c r="Q438" s="247"/>
      <c r="R438" s="247"/>
      <c r="S438" s="247"/>
      <c r="T438" s="247"/>
      <c r="U438" s="247"/>
      <c r="V438" s="247"/>
      <c r="W438" s="247"/>
      <c r="X438" s="247"/>
      <c r="Y438" s="247"/>
      <c r="Z438" s="248"/>
    </row>
    <row r="439" spans="1:26">
      <c r="A439" s="245" t="s">
        <v>2613</v>
      </c>
      <c r="B439" s="246" t="s">
        <v>5765</v>
      </c>
      <c r="C439" s="246" t="s">
        <v>2027</v>
      </c>
      <c r="D439" s="246" t="s">
        <v>797</v>
      </c>
      <c r="E439" s="309">
        <v>45977</v>
      </c>
      <c r="F439" s="247"/>
      <c r="G439" s="247"/>
      <c r="H439" s="247"/>
      <c r="I439" s="247"/>
      <c r="J439" s="247"/>
      <c r="K439" s="247"/>
      <c r="L439" s="247"/>
      <c r="M439" s="247"/>
      <c r="N439" s="247"/>
      <c r="O439" s="247"/>
      <c r="P439" s="247"/>
      <c r="Q439" s="247"/>
      <c r="R439" s="247"/>
      <c r="S439" s="247"/>
      <c r="T439" s="247"/>
      <c r="U439" s="247"/>
      <c r="V439" s="247"/>
      <c r="W439" s="247"/>
      <c r="X439" s="247"/>
      <c r="Y439" s="247"/>
      <c r="Z439" s="248"/>
    </row>
    <row r="440" spans="1:26">
      <c r="A440" s="249" t="s">
        <v>1962</v>
      </c>
      <c r="B440" s="250" t="s">
        <v>5781</v>
      </c>
      <c r="C440" s="250" t="s">
        <v>2027</v>
      </c>
      <c r="D440" s="250" t="s">
        <v>797</v>
      </c>
      <c r="E440" s="310">
        <v>45977</v>
      </c>
      <c r="F440" s="247"/>
      <c r="G440" s="247"/>
      <c r="H440" s="247"/>
      <c r="I440" s="247"/>
      <c r="J440" s="247"/>
      <c r="K440" s="247"/>
      <c r="L440" s="247"/>
      <c r="M440" s="247"/>
      <c r="N440" s="247"/>
      <c r="O440" s="247"/>
      <c r="P440" s="247"/>
      <c r="Q440" s="247"/>
      <c r="R440" s="247"/>
      <c r="S440" s="247"/>
      <c r="T440" s="247"/>
      <c r="U440" s="247"/>
      <c r="V440" s="247"/>
      <c r="W440" s="247"/>
      <c r="X440" s="247"/>
      <c r="Y440" s="247"/>
      <c r="Z440" s="248"/>
    </row>
    <row r="441" spans="1:26">
      <c r="A441" s="245" t="s">
        <v>2620</v>
      </c>
      <c r="B441" s="246" t="s">
        <v>5766</v>
      </c>
      <c r="C441" s="246" t="s">
        <v>2027</v>
      </c>
      <c r="D441" s="246" t="s">
        <v>797</v>
      </c>
      <c r="E441" s="309">
        <v>45977</v>
      </c>
      <c r="F441" s="247"/>
      <c r="G441" s="247"/>
      <c r="H441" s="247"/>
      <c r="I441" s="247"/>
      <c r="J441" s="247"/>
      <c r="K441" s="247"/>
      <c r="L441" s="247"/>
      <c r="M441" s="247"/>
      <c r="N441" s="247"/>
      <c r="O441" s="247"/>
      <c r="P441" s="247"/>
      <c r="Q441" s="247"/>
      <c r="R441" s="247"/>
      <c r="S441" s="247"/>
      <c r="T441" s="247"/>
      <c r="U441" s="247"/>
      <c r="V441" s="247"/>
      <c r="W441" s="247"/>
      <c r="X441" s="247"/>
      <c r="Y441" s="247"/>
      <c r="Z441" s="248"/>
    </row>
    <row r="442" spans="1:26">
      <c r="A442" s="249" t="s">
        <v>1233</v>
      </c>
      <c r="B442" s="250" t="s">
        <v>5768</v>
      </c>
      <c r="C442" s="250" t="s">
        <v>2027</v>
      </c>
      <c r="D442" s="250" t="s">
        <v>1125</v>
      </c>
      <c r="E442" s="310">
        <v>45977</v>
      </c>
      <c r="F442" s="247"/>
      <c r="G442" s="247"/>
      <c r="H442" s="247"/>
      <c r="I442" s="247"/>
      <c r="J442" s="247"/>
      <c r="K442" s="247"/>
      <c r="L442" s="247"/>
      <c r="M442" s="247"/>
      <c r="N442" s="247"/>
      <c r="O442" s="247"/>
      <c r="P442" s="247"/>
      <c r="Q442" s="247"/>
      <c r="R442" s="247"/>
      <c r="S442" s="247"/>
      <c r="T442" s="247"/>
      <c r="U442" s="247"/>
      <c r="V442" s="247"/>
      <c r="W442" s="247"/>
      <c r="X442" s="247"/>
      <c r="Y442" s="247"/>
      <c r="Z442" s="248"/>
    </row>
    <row r="443" spans="1:26">
      <c r="A443" s="245" t="s">
        <v>3873</v>
      </c>
      <c r="B443" s="246" t="s">
        <v>5772</v>
      </c>
      <c r="C443" s="246" t="s">
        <v>2027</v>
      </c>
      <c r="D443" s="246" t="s">
        <v>3867</v>
      </c>
      <c r="E443" s="309">
        <v>45977</v>
      </c>
      <c r="F443" s="247"/>
      <c r="G443" s="247"/>
      <c r="H443" s="247"/>
      <c r="I443" s="247"/>
      <c r="J443" s="247"/>
      <c r="K443" s="247"/>
      <c r="L443" s="247"/>
      <c r="M443" s="247"/>
      <c r="N443" s="247"/>
      <c r="O443" s="247"/>
      <c r="P443" s="247"/>
      <c r="Q443" s="247"/>
      <c r="R443" s="247"/>
      <c r="S443" s="247"/>
      <c r="T443" s="247"/>
      <c r="U443" s="247"/>
      <c r="V443" s="247"/>
      <c r="W443" s="247"/>
      <c r="X443" s="247"/>
      <c r="Y443" s="247"/>
      <c r="Z443" s="248"/>
    </row>
    <row r="444" spans="1:26">
      <c r="A444" s="249" t="s">
        <v>1178</v>
      </c>
      <c r="B444" s="250" t="s">
        <v>5765</v>
      </c>
      <c r="C444" s="250" t="s">
        <v>2027</v>
      </c>
      <c r="D444" s="250" t="s">
        <v>911</v>
      </c>
      <c r="E444" s="310">
        <v>45977</v>
      </c>
      <c r="F444" s="247"/>
      <c r="G444" s="247"/>
      <c r="H444" s="247"/>
      <c r="I444" s="247"/>
      <c r="J444" s="247"/>
      <c r="K444" s="247"/>
      <c r="L444" s="247"/>
      <c r="M444" s="247"/>
      <c r="N444" s="247"/>
      <c r="O444" s="247"/>
      <c r="P444" s="247"/>
      <c r="Q444" s="247"/>
      <c r="R444" s="247"/>
      <c r="S444" s="247"/>
      <c r="T444" s="247"/>
      <c r="U444" s="247"/>
      <c r="V444" s="247"/>
      <c r="W444" s="247"/>
      <c r="X444" s="247"/>
      <c r="Y444" s="247"/>
      <c r="Z444" s="248"/>
    </row>
    <row r="445" spans="1:26">
      <c r="A445" s="245" t="s">
        <v>3557</v>
      </c>
      <c r="B445" s="246" t="s">
        <v>5770</v>
      </c>
      <c r="C445" s="246" t="s">
        <v>2027</v>
      </c>
      <c r="D445" s="246" t="s">
        <v>1125</v>
      </c>
      <c r="E445" s="309">
        <v>45977</v>
      </c>
      <c r="F445" s="247"/>
      <c r="G445" s="247"/>
      <c r="H445" s="247"/>
      <c r="I445" s="247"/>
      <c r="J445" s="247"/>
      <c r="K445" s="247"/>
      <c r="L445" s="247"/>
      <c r="M445" s="247"/>
      <c r="N445" s="247"/>
      <c r="O445" s="247"/>
      <c r="P445" s="247"/>
      <c r="Q445" s="247"/>
      <c r="R445" s="247"/>
      <c r="S445" s="247"/>
      <c r="T445" s="247"/>
      <c r="U445" s="247"/>
      <c r="V445" s="247"/>
      <c r="W445" s="247"/>
      <c r="X445" s="247"/>
      <c r="Y445" s="247"/>
      <c r="Z445" s="248"/>
    </row>
    <row r="446" spans="1:26">
      <c r="A446" s="249" t="s">
        <v>2971</v>
      </c>
      <c r="B446" s="250" t="s">
        <v>5768</v>
      </c>
      <c r="C446" s="250" t="s">
        <v>2027</v>
      </c>
      <c r="D446" s="250" t="s">
        <v>1089</v>
      </c>
      <c r="E446" s="310">
        <v>45977</v>
      </c>
      <c r="F446" s="247"/>
      <c r="G446" s="247"/>
      <c r="H446" s="247"/>
      <c r="I446" s="247"/>
      <c r="J446" s="247"/>
      <c r="K446" s="247"/>
      <c r="L446" s="247"/>
      <c r="M446" s="247"/>
      <c r="N446" s="247"/>
      <c r="O446" s="247"/>
      <c r="P446" s="247"/>
      <c r="Q446" s="247"/>
      <c r="R446" s="247"/>
      <c r="S446" s="247"/>
      <c r="T446" s="247"/>
      <c r="U446" s="247"/>
      <c r="V446" s="247"/>
      <c r="W446" s="247"/>
      <c r="X446" s="247"/>
      <c r="Y446" s="247"/>
      <c r="Z446" s="248"/>
    </row>
    <row r="447" spans="1:26">
      <c r="A447" s="245" t="s">
        <v>866</v>
      </c>
      <c r="B447" s="246" t="s">
        <v>5765</v>
      </c>
      <c r="C447" s="246" t="s">
        <v>2027</v>
      </c>
      <c r="D447" s="246" t="s">
        <v>1307</v>
      </c>
      <c r="E447" s="309">
        <v>45977</v>
      </c>
      <c r="F447" s="247"/>
      <c r="G447" s="247"/>
      <c r="H447" s="247"/>
      <c r="I447" s="247"/>
      <c r="J447" s="247"/>
      <c r="K447" s="247"/>
      <c r="L447" s="247"/>
      <c r="M447" s="247"/>
      <c r="N447" s="247"/>
      <c r="O447" s="247"/>
      <c r="P447" s="247"/>
      <c r="Q447" s="247"/>
      <c r="R447" s="247"/>
      <c r="S447" s="247"/>
      <c r="T447" s="247"/>
      <c r="U447" s="247"/>
      <c r="V447" s="247"/>
      <c r="W447" s="247"/>
      <c r="X447" s="247"/>
      <c r="Y447" s="247"/>
      <c r="Z447" s="248"/>
    </row>
    <row r="448" spans="1:26">
      <c r="A448" s="245" t="s">
        <v>3138</v>
      </c>
      <c r="B448" s="246" t="s">
        <v>5765</v>
      </c>
      <c r="C448" s="246" t="s">
        <v>2027</v>
      </c>
      <c r="D448" s="246" t="s">
        <v>1307</v>
      </c>
      <c r="E448" s="309">
        <v>45977</v>
      </c>
      <c r="F448" s="247"/>
      <c r="G448" s="247"/>
      <c r="H448" s="247"/>
      <c r="I448" s="247"/>
      <c r="J448" s="247"/>
      <c r="K448" s="247"/>
      <c r="L448" s="247"/>
      <c r="M448" s="247"/>
      <c r="N448" s="247"/>
      <c r="O448" s="247"/>
      <c r="P448" s="247"/>
      <c r="Q448" s="247"/>
      <c r="R448" s="247"/>
      <c r="S448" s="247"/>
      <c r="T448" s="247"/>
      <c r="U448" s="247"/>
      <c r="V448" s="247"/>
      <c r="W448" s="247"/>
      <c r="X448" s="247"/>
      <c r="Y448" s="247"/>
      <c r="Z448" s="248"/>
    </row>
    <row r="449" spans="1:26">
      <c r="A449" s="249" t="s">
        <v>3600</v>
      </c>
      <c r="B449" s="250" t="s">
        <v>5777</v>
      </c>
      <c r="C449" s="250" t="s">
        <v>2027</v>
      </c>
      <c r="D449" s="250" t="s">
        <v>1125</v>
      </c>
      <c r="E449" s="310">
        <v>45977</v>
      </c>
      <c r="F449" s="247"/>
      <c r="G449" s="247"/>
      <c r="H449" s="247"/>
      <c r="I449" s="247"/>
      <c r="J449" s="247"/>
      <c r="K449" s="247"/>
      <c r="L449" s="247"/>
      <c r="M449" s="247"/>
      <c r="N449" s="247"/>
      <c r="O449" s="247"/>
      <c r="P449" s="247"/>
      <c r="Q449" s="247"/>
      <c r="R449" s="247"/>
      <c r="S449" s="247"/>
      <c r="T449" s="247"/>
      <c r="U449" s="247"/>
      <c r="V449" s="247"/>
      <c r="W449" s="247"/>
      <c r="X449" s="247"/>
      <c r="Y449" s="247"/>
      <c r="Z449" s="248"/>
    </row>
    <row r="450" spans="1:26">
      <c r="A450" s="245" t="s">
        <v>3575</v>
      </c>
      <c r="B450" s="246" t="s">
        <v>5768</v>
      </c>
      <c r="C450" s="246" t="s">
        <v>2027</v>
      </c>
      <c r="D450" s="246" t="s">
        <v>1125</v>
      </c>
      <c r="E450" s="309">
        <v>45977</v>
      </c>
      <c r="F450" s="247"/>
      <c r="G450" s="247"/>
      <c r="H450" s="247"/>
      <c r="I450" s="247"/>
      <c r="J450" s="247"/>
      <c r="K450" s="247"/>
      <c r="L450" s="247"/>
      <c r="M450" s="247"/>
      <c r="N450" s="247"/>
      <c r="O450" s="247"/>
      <c r="P450" s="247"/>
      <c r="Q450" s="247"/>
      <c r="R450" s="247"/>
      <c r="S450" s="247"/>
      <c r="T450" s="247"/>
      <c r="U450" s="247"/>
      <c r="V450" s="247"/>
      <c r="W450" s="247"/>
      <c r="X450" s="247"/>
      <c r="Y450" s="247"/>
      <c r="Z450" s="248"/>
    </row>
    <row r="451" spans="1:26">
      <c r="A451" s="249" t="s">
        <v>2791</v>
      </c>
      <c r="B451" s="250" t="s">
        <v>5765</v>
      </c>
      <c r="C451" s="250" t="s">
        <v>2027</v>
      </c>
      <c r="D451" s="250" t="s">
        <v>1245</v>
      </c>
      <c r="E451" s="310">
        <v>45977</v>
      </c>
      <c r="F451" s="247"/>
      <c r="G451" s="247"/>
      <c r="H451" s="247"/>
      <c r="I451" s="247"/>
      <c r="J451" s="247"/>
      <c r="K451" s="247"/>
      <c r="L451" s="247"/>
      <c r="M451" s="247"/>
      <c r="N451" s="247"/>
      <c r="O451" s="247"/>
      <c r="P451" s="247"/>
      <c r="Q451" s="247"/>
      <c r="R451" s="247"/>
      <c r="S451" s="247"/>
      <c r="T451" s="247"/>
      <c r="U451" s="247"/>
      <c r="V451" s="247"/>
      <c r="W451" s="247"/>
      <c r="X451" s="247"/>
      <c r="Y451" s="247"/>
      <c r="Z451" s="248"/>
    </row>
    <row r="452" spans="1:26">
      <c r="A452" s="245" t="s">
        <v>3762</v>
      </c>
      <c r="B452" s="246" t="s">
        <v>5768</v>
      </c>
      <c r="C452" s="246" t="s">
        <v>2027</v>
      </c>
      <c r="D452" s="246" t="s">
        <v>939</v>
      </c>
      <c r="E452" s="309">
        <v>45977</v>
      </c>
      <c r="F452" s="247"/>
      <c r="G452" s="247"/>
      <c r="H452" s="247"/>
      <c r="I452" s="247"/>
      <c r="J452" s="247"/>
      <c r="K452" s="247"/>
      <c r="L452" s="247"/>
      <c r="M452" s="247"/>
      <c r="N452" s="247"/>
      <c r="O452" s="247"/>
      <c r="P452" s="247"/>
      <c r="Q452" s="247"/>
      <c r="R452" s="247"/>
      <c r="S452" s="247"/>
      <c r="T452" s="247"/>
      <c r="U452" s="247"/>
      <c r="V452" s="247"/>
      <c r="W452" s="247"/>
      <c r="X452" s="247"/>
      <c r="Y452" s="247"/>
      <c r="Z452" s="248"/>
    </row>
    <row r="453" spans="1:26">
      <c r="A453" s="249" t="s">
        <v>3808</v>
      </c>
      <c r="B453" s="250" t="s">
        <v>5768</v>
      </c>
      <c r="C453" s="250" t="s">
        <v>2027</v>
      </c>
      <c r="D453" s="250" t="s">
        <v>816</v>
      </c>
      <c r="E453" s="310">
        <v>45977</v>
      </c>
      <c r="F453" s="247"/>
      <c r="G453" s="247"/>
      <c r="H453" s="247"/>
      <c r="I453" s="247"/>
      <c r="J453" s="247"/>
      <c r="K453" s="247"/>
      <c r="L453" s="247"/>
      <c r="M453" s="247"/>
      <c r="N453" s="247"/>
      <c r="O453" s="247"/>
      <c r="P453" s="247"/>
      <c r="Q453" s="247"/>
      <c r="R453" s="247"/>
      <c r="S453" s="247"/>
      <c r="T453" s="247"/>
      <c r="U453" s="247"/>
      <c r="V453" s="247"/>
      <c r="W453" s="247"/>
      <c r="X453" s="247"/>
      <c r="Y453" s="247"/>
      <c r="Z453" s="248"/>
    </row>
    <row r="454" spans="1:26">
      <c r="A454" s="245" t="s">
        <v>3792</v>
      </c>
      <c r="B454" s="246" t="s">
        <v>5770</v>
      </c>
      <c r="C454" s="246" t="s">
        <v>2027</v>
      </c>
      <c r="D454" s="246" t="s">
        <v>816</v>
      </c>
      <c r="E454" s="309">
        <v>45977</v>
      </c>
      <c r="F454" s="247"/>
      <c r="G454" s="247"/>
      <c r="H454" s="247"/>
      <c r="I454" s="247"/>
      <c r="J454" s="247"/>
      <c r="K454" s="247"/>
      <c r="L454" s="247"/>
      <c r="M454" s="247"/>
      <c r="N454" s="247"/>
      <c r="O454" s="247"/>
      <c r="P454" s="247"/>
      <c r="Q454" s="247"/>
      <c r="R454" s="247"/>
      <c r="S454" s="247"/>
      <c r="T454" s="247"/>
      <c r="U454" s="247"/>
      <c r="V454" s="247"/>
      <c r="W454" s="247"/>
      <c r="X454" s="247"/>
      <c r="Y454" s="247"/>
      <c r="Z454" s="248"/>
    </row>
    <row r="455" spans="1:26">
      <c r="A455" s="249" t="s">
        <v>3761</v>
      </c>
      <c r="B455" s="250" t="s">
        <v>5768</v>
      </c>
      <c r="C455" s="250" t="s">
        <v>2027</v>
      </c>
      <c r="D455" s="250" t="s">
        <v>939</v>
      </c>
      <c r="E455" s="310">
        <v>45977</v>
      </c>
      <c r="F455" s="247"/>
      <c r="G455" s="247"/>
      <c r="H455" s="247"/>
      <c r="I455" s="247"/>
      <c r="J455" s="247"/>
      <c r="K455" s="247"/>
      <c r="L455" s="247"/>
      <c r="M455" s="247"/>
      <c r="N455" s="247"/>
      <c r="O455" s="247"/>
      <c r="P455" s="247"/>
      <c r="Q455" s="247"/>
      <c r="R455" s="247"/>
      <c r="S455" s="247"/>
      <c r="T455" s="247"/>
      <c r="U455" s="247"/>
      <c r="V455" s="247"/>
      <c r="W455" s="247"/>
      <c r="X455" s="247"/>
      <c r="Y455" s="247"/>
      <c r="Z455" s="248"/>
    </row>
    <row r="456" spans="1:26">
      <c r="A456" s="245" t="s">
        <v>1469</v>
      </c>
      <c r="B456" s="246" t="s">
        <v>5770</v>
      </c>
      <c r="C456" s="246" t="s">
        <v>2027</v>
      </c>
      <c r="D456" s="246" t="s">
        <v>1125</v>
      </c>
      <c r="E456" s="309">
        <v>45977</v>
      </c>
      <c r="F456" s="247"/>
      <c r="G456" s="247"/>
      <c r="H456" s="247"/>
      <c r="I456" s="247"/>
      <c r="J456" s="247"/>
      <c r="K456" s="247"/>
      <c r="L456" s="247"/>
      <c r="M456" s="247"/>
      <c r="N456" s="247"/>
      <c r="O456" s="247"/>
      <c r="P456" s="247"/>
      <c r="Q456" s="247"/>
      <c r="R456" s="247"/>
      <c r="S456" s="247"/>
      <c r="T456" s="247"/>
      <c r="U456" s="247"/>
      <c r="V456" s="247"/>
      <c r="W456" s="247"/>
      <c r="X456" s="247"/>
      <c r="Y456" s="247"/>
      <c r="Z456" s="248"/>
    </row>
    <row r="457" spans="1:26">
      <c r="A457" s="249" t="s">
        <v>3267</v>
      </c>
      <c r="B457" s="250" t="s">
        <v>5780</v>
      </c>
      <c r="C457" s="250" t="s">
        <v>2027</v>
      </c>
      <c r="D457" s="250" t="s">
        <v>1109</v>
      </c>
      <c r="E457" s="310">
        <v>45977</v>
      </c>
      <c r="F457" s="247"/>
      <c r="G457" s="247"/>
      <c r="H457" s="247"/>
      <c r="I457" s="247"/>
      <c r="J457" s="247"/>
      <c r="K457" s="247"/>
      <c r="L457" s="247"/>
      <c r="M457" s="247"/>
      <c r="N457" s="247"/>
      <c r="O457" s="247"/>
      <c r="P457" s="247"/>
      <c r="Q457" s="247"/>
      <c r="R457" s="247"/>
      <c r="S457" s="247"/>
      <c r="T457" s="247"/>
      <c r="U457" s="247"/>
      <c r="V457" s="247"/>
      <c r="W457" s="247"/>
      <c r="X457" s="247"/>
      <c r="Y457" s="247"/>
      <c r="Z457" s="248"/>
    </row>
    <row r="458" spans="1:26">
      <c r="A458" s="245" t="s">
        <v>3875</v>
      </c>
      <c r="B458" s="246" t="s">
        <v>5772</v>
      </c>
      <c r="C458" s="246" t="s">
        <v>2027</v>
      </c>
      <c r="D458" s="246" t="s">
        <v>3867</v>
      </c>
      <c r="E458" s="309">
        <v>45977</v>
      </c>
      <c r="F458" s="247"/>
      <c r="G458" s="247"/>
      <c r="H458" s="247"/>
      <c r="I458" s="247"/>
      <c r="J458" s="247"/>
      <c r="K458" s="247"/>
      <c r="L458" s="247"/>
      <c r="M458" s="247"/>
      <c r="N458" s="247"/>
      <c r="O458" s="247"/>
      <c r="P458" s="247"/>
      <c r="Q458" s="247"/>
      <c r="R458" s="247"/>
      <c r="S458" s="247"/>
      <c r="T458" s="247"/>
      <c r="U458" s="247"/>
      <c r="V458" s="247"/>
      <c r="W458" s="247"/>
      <c r="X458" s="247"/>
      <c r="Y458" s="247"/>
      <c r="Z458" s="248"/>
    </row>
    <row r="459" spans="1:26">
      <c r="A459" s="249" t="s">
        <v>1693</v>
      </c>
      <c r="B459" s="250" t="s">
        <v>5791</v>
      </c>
      <c r="C459" s="250" t="s">
        <v>2027</v>
      </c>
      <c r="D459" s="250" t="s">
        <v>928</v>
      </c>
      <c r="E459" s="310">
        <v>45977</v>
      </c>
      <c r="F459" s="247"/>
      <c r="G459" s="247"/>
      <c r="H459" s="247"/>
      <c r="I459" s="247"/>
      <c r="J459" s="247"/>
      <c r="K459" s="247"/>
      <c r="L459" s="247"/>
      <c r="M459" s="247"/>
      <c r="N459" s="247"/>
      <c r="O459" s="247"/>
      <c r="P459" s="247"/>
      <c r="Q459" s="247"/>
      <c r="R459" s="247"/>
      <c r="S459" s="247"/>
      <c r="T459" s="247"/>
      <c r="U459" s="247"/>
      <c r="V459" s="247"/>
      <c r="W459" s="247"/>
      <c r="X459" s="247"/>
      <c r="Y459" s="247"/>
      <c r="Z459" s="248"/>
    </row>
    <row r="460" spans="1:26">
      <c r="A460" s="245" t="s">
        <v>2731</v>
      </c>
      <c r="B460" s="246" t="s">
        <v>5770</v>
      </c>
      <c r="C460" s="246" t="s">
        <v>2027</v>
      </c>
      <c r="D460" s="246" t="s">
        <v>894</v>
      </c>
      <c r="E460" s="309">
        <v>45977</v>
      </c>
      <c r="F460" s="247"/>
      <c r="G460" s="247"/>
      <c r="H460" s="247"/>
      <c r="I460" s="247"/>
      <c r="J460" s="247"/>
      <c r="K460" s="247"/>
      <c r="L460" s="247"/>
      <c r="M460" s="247"/>
      <c r="N460" s="247"/>
      <c r="O460" s="247"/>
      <c r="P460" s="247"/>
      <c r="Q460" s="247"/>
      <c r="R460" s="247"/>
      <c r="S460" s="247"/>
      <c r="T460" s="247"/>
      <c r="U460" s="247"/>
      <c r="V460" s="247"/>
      <c r="W460" s="247"/>
      <c r="X460" s="247"/>
      <c r="Y460" s="247"/>
      <c r="Z460" s="248"/>
    </row>
    <row r="461" spans="1:26">
      <c r="A461" s="249" t="s">
        <v>1424</v>
      </c>
      <c r="B461" s="250" t="s">
        <v>5779</v>
      </c>
      <c r="C461" s="250" t="s">
        <v>2027</v>
      </c>
      <c r="D461" s="250" t="s">
        <v>816</v>
      </c>
      <c r="E461" s="310">
        <v>45977</v>
      </c>
      <c r="F461" s="247"/>
      <c r="G461" s="247"/>
      <c r="H461" s="247"/>
      <c r="I461" s="247"/>
      <c r="J461" s="247"/>
      <c r="K461" s="247"/>
      <c r="L461" s="247"/>
      <c r="M461" s="247"/>
      <c r="N461" s="247"/>
      <c r="O461" s="247"/>
      <c r="P461" s="247"/>
      <c r="Q461" s="247"/>
      <c r="R461" s="247"/>
      <c r="S461" s="247"/>
      <c r="T461" s="247"/>
      <c r="U461" s="247"/>
      <c r="V461" s="247"/>
      <c r="W461" s="247"/>
      <c r="X461" s="247"/>
      <c r="Y461" s="247"/>
      <c r="Z461" s="248"/>
    </row>
    <row r="462" spans="1:26">
      <c r="A462" s="245" t="s">
        <v>3010</v>
      </c>
      <c r="B462" s="246" t="s">
        <v>5780</v>
      </c>
      <c r="C462" s="246" t="s">
        <v>2027</v>
      </c>
      <c r="D462" s="246" t="s">
        <v>1601</v>
      </c>
      <c r="E462" s="309">
        <v>45977</v>
      </c>
      <c r="F462" s="247"/>
      <c r="G462" s="247"/>
      <c r="H462" s="247"/>
      <c r="I462" s="247"/>
      <c r="J462" s="247"/>
      <c r="K462" s="247"/>
      <c r="L462" s="247"/>
      <c r="M462" s="247"/>
      <c r="N462" s="247"/>
      <c r="O462" s="247"/>
      <c r="P462" s="247"/>
      <c r="Q462" s="247"/>
      <c r="R462" s="247"/>
      <c r="S462" s="247"/>
      <c r="T462" s="247"/>
      <c r="U462" s="247"/>
      <c r="V462" s="247"/>
      <c r="W462" s="247"/>
      <c r="X462" s="247"/>
      <c r="Y462" s="247"/>
      <c r="Z462" s="248"/>
    </row>
    <row r="463" spans="1:26">
      <c r="A463" s="249" t="s">
        <v>1080</v>
      </c>
      <c r="B463" s="250" t="s">
        <v>5780</v>
      </c>
      <c r="C463" s="250" t="s">
        <v>2027</v>
      </c>
      <c r="D463" s="250" t="s">
        <v>816</v>
      </c>
      <c r="E463" s="310">
        <v>45977</v>
      </c>
      <c r="F463" s="247"/>
      <c r="G463" s="247"/>
      <c r="H463" s="247"/>
      <c r="I463" s="247"/>
      <c r="J463" s="247"/>
      <c r="K463" s="247"/>
      <c r="L463" s="247"/>
      <c r="M463" s="247"/>
      <c r="N463" s="247"/>
      <c r="O463" s="247"/>
      <c r="P463" s="247"/>
      <c r="Q463" s="247"/>
      <c r="R463" s="247"/>
      <c r="S463" s="247"/>
      <c r="T463" s="247"/>
      <c r="U463" s="247"/>
      <c r="V463" s="247"/>
      <c r="W463" s="247"/>
      <c r="X463" s="247"/>
      <c r="Y463" s="247"/>
      <c r="Z463" s="248"/>
    </row>
    <row r="464" spans="1:26">
      <c r="A464" s="245" t="s">
        <v>1362</v>
      </c>
      <c r="B464" s="246" t="s">
        <v>5765</v>
      </c>
      <c r="C464" s="246" t="s">
        <v>2027</v>
      </c>
      <c r="D464" s="246" t="s">
        <v>1307</v>
      </c>
      <c r="E464" s="309">
        <v>45977</v>
      </c>
      <c r="F464" s="247"/>
      <c r="G464" s="247"/>
      <c r="H464" s="247"/>
      <c r="I464" s="247"/>
      <c r="J464" s="247"/>
      <c r="K464" s="247"/>
      <c r="L464" s="247"/>
      <c r="M464" s="247"/>
      <c r="N464" s="247"/>
      <c r="O464" s="247"/>
      <c r="P464" s="247"/>
      <c r="Q464" s="247"/>
      <c r="R464" s="247"/>
      <c r="S464" s="247"/>
      <c r="T464" s="247"/>
      <c r="U464" s="247"/>
      <c r="V464" s="247"/>
      <c r="W464" s="247"/>
      <c r="X464" s="247"/>
      <c r="Y464" s="247"/>
      <c r="Z464" s="248"/>
    </row>
    <row r="465" spans="1:26">
      <c r="A465" s="245" t="s">
        <v>3573</v>
      </c>
      <c r="B465" s="246" t="s">
        <v>5770</v>
      </c>
      <c r="C465" s="246" t="s">
        <v>2027</v>
      </c>
      <c r="D465" s="246" t="s">
        <v>1125</v>
      </c>
      <c r="E465" s="309">
        <v>45977</v>
      </c>
      <c r="F465" s="247"/>
      <c r="G465" s="247"/>
      <c r="H465" s="247"/>
      <c r="I465" s="247"/>
      <c r="J465" s="247"/>
      <c r="K465" s="247"/>
      <c r="L465" s="247"/>
      <c r="M465" s="247"/>
      <c r="N465" s="247"/>
      <c r="O465" s="247"/>
      <c r="P465" s="247"/>
      <c r="Q465" s="247"/>
      <c r="R465" s="247"/>
      <c r="S465" s="247"/>
      <c r="T465" s="247"/>
      <c r="U465" s="247"/>
      <c r="V465" s="247"/>
      <c r="W465" s="247"/>
      <c r="X465" s="247"/>
      <c r="Y465" s="247"/>
      <c r="Z465" s="248"/>
    </row>
    <row r="466" spans="1:26">
      <c r="A466" s="249" t="s">
        <v>1110</v>
      </c>
      <c r="B466" s="250" t="s">
        <v>5780</v>
      </c>
      <c r="C466" s="250" t="s">
        <v>2027</v>
      </c>
      <c r="D466" s="250" t="s">
        <v>1109</v>
      </c>
      <c r="E466" s="310">
        <v>45977</v>
      </c>
      <c r="F466" s="247"/>
      <c r="G466" s="247"/>
      <c r="H466" s="247"/>
      <c r="I466" s="247"/>
      <c r="J466" s="247"/>
      <c r="K466" s="247"/>
      <c r="L466" s="247"/>
      <c r="M466" s="247"/>
      <c r="N466" s="247"/>
      <c r="O466" s="247"/>
      <c r="P466" s="247"/>
      <c r="Q466" s="247"/>
      <c r="R466" s="247"/>
      <c r="S466" s="247"/>
      <c r="T466" s="247"/>
      <c r="U466" s="247"/>
      <c r="V466" s="247"/>
      <c r="W466" s="247"/>
      <c r="X466" s="247"/>
      <c r="Y466" s="247"/>
      <c r="Z466" s="248"/>
    </row>
    <row r="467" spans="1:26">
      <c r="A467" s="245" t="s">
        <v>3782</v>
      </c>
      <c r="B467" s="246" t="s">
        <v>5779</v>
      </c>
      <c r="C467" s="246" t="s">
        <v>2027</v>
      </c>
      <c r="D467" s="246" t="s">
        <v>816</v>
      </c>
      <c r="E467" s="309">
        <v>45977</v>
      </c>
      <c r="F467" s="247"/>
      <c r="G467" s="247"/>
      <c r="H467" s="247"/>
      <c r="I467" s="247"/>
      <c r="J467" s="247"/>
      <c r="K467" s="247"/>
      <c r="L467" s="247"/>
      <c r="M467" s="247"/>
      <c r="N467" s="247"/>
      <c r="O467" s="247"/>
      <c r="P467" s="247"/>
      <c r="Q467" s="247"/>
      <c r="R467" s="247"/>
      <c r="S467" s="247"/>
      <c r="T467" s="247"/>
      <c r="U467" s="247"/>
      <c r="V467" s="247"/>
      <c r="W467" s="247"/>
      <c r="X467" s="247"/>
      <c r="Y467" s="247"/>
      <c r="Z467" s="248"/>
    </row>
    <row r="468" spans="1:26">
      <c r="A468" s="249" t="s">
        <v>2702</v>
      </c>
      <c r="B468" s="250" t="s">
        <v>5781</v>
      </c>
      <c r="C468" s="250" t="s">
        <v>2027</v>
      </c>
      <c r="D468" s="250" t="s">
        <v>2697</v>
      </c>
      <c r="E468" s="310">
        <v>45977</v>
      </c>
      <c r="F468" s="247"/>
      <c r="G468" s="247"/>
      <c r="H468" s="247"/>
      <c r="I468" s="247"/>
      <c r="J468" s="247"/>
      <c r="K468" s="247"/>
      <c r="L468" s="247"/>
      <c r="M468" s="247"/>
      <c r="N468" s="247"/>
      <c r="O468" s="247"/>
      <c r="P468" s="247"/>
      <c r="Q468" s="247"/>
      <c r="R468" s="247"/>
      <c r="S468" s="247"/>
      <c r="T468" s="247"/>
      <c r="U468" s="247"/>
      <c r="V468" s="247"/>
      <c r="W468" s="247"/>
      <c r="X468" s="247"/>
      <c r="Y468" s="247"/>
      <c r="Z468" s="248"/>
    </row>
    <row r="469" spans="1:26">
      <c r="A469" s="245" t="s">
        <v>2933</v>
      </c>
      <c r="B469" s="246" t="s">
        <v>5781</v>
      </c>
      <c r="C469" s="246" t="s">
        <v>2027</v>
      </c>
      <c r="D469" s="246" t="s">
        <v>772</v>
      </c>
      <c r="E469" s="309">
        <v>45977</v>
      </c>
      <c r="F469" s="247"/>
      <c r="G469" s="247"/>
      <c r="H469" s="247"/>
      <c r="I469" s="247"/>
      <c r="J469" s="247"/>
      <c r="K469" s="247"/>
      <c r="L469" s="247"/>
      <c r="M469" s="247"/>
      <c r="N469" s="247"/>
      <c r="O469" s="247"/>
      <c r="P469" s="247"/>
      <c r="Q469" s="247"/>
      <c r="R469" s="247"/>
      <c r="S469" s="247"/>
      <c r="T469" s="247"/>
      <c r="U469" s="247"/>
      <c r="V469" s="247"/>
      <c r="W469" s="247"/>
      <c r="X469" s="247"/>
      <c r="Y469" s="247"/>
      <c r="Z469" s="248"/>
    </row>
    <row r="470" spans="1:26">
      <c r="A470" s="249" t="s">
        <v>831</v>
      </c>
      <c r="B470" s="250" t="s">
        <v>5765</v>
      </c>
      <c r="C470" s="250" t="s">
        <v>2027</v>
      </c>
      <c r="D470" s="250" t="s">
        <v>561</v>
      </c>
      <c r="E470" s="310">
        <v>45977</v>
      </c>
      <c r="F470" s="247"/>
      <c r="G470" s="247"/>
      <c r="H470" s="247"/>
      <c r="I470" s="247"/>
      <c r="J470" s="247"/>
      <c r="K470" s="247"/>
      <c r="L470" s="247"/>
      <c r="M470" s="247"/>
      <c r="N470" s="247"/>
      <c r="O470" s="247"/>
      <c r="P470" s="247"/>
      <c r="Q470" s="247"/>
      <c r="R470" s="247"/>
      <c r="S470" s="247"/>
      <c r="T470" s="247"/>
      <c r="U470" s="247"/>
      <c r="V470" s="247"/>
      <c r="W470" s="247"/>
      <c r="X470" s="247"/>
      <c r="Y470" s="247"/>
      <c r="Z470" s="248"/>
    </row>
    <row r="471" spans="1:26">
      <c r="A471" s="245" t="s">
        <v>3428</v>
      </c>
      <c r="B471" s="246" t="s">
        <v>5766</v>
      </c>
      <c r="C471" s="246" t="s">
        <v>2027</v>
      </c>
      <c r="D471" s="246" t="s">
        <v>897</v>
      </c>
      <c r="E471" s="309">
        <v>45977</v>
      </c>
      <c r="F471" s="247"/>
      <c r="G471" s="247"/>
      <c r="H471" s="247"/>
      <c r="I471" s="247"/>
      <c r="J471" s="247"/>
      <c r="K471" s="247"/>
      <c r="L471" s="247"/>
      <c r="M471" s="247"/>
      <c r="N471" s="247"/>
      <c r="O471" s="247"/>
      <c r="P471" s="247"/>
      <c r="Q471" s="247"/>
      <c r="R471" s="247"/>
      <c r="S471" s="247"/>
      <c r="T471" s="247"/>
      <c r="U471" s="247"/>
      <c r="V471" s="247"/>
      <c r="W471" s="247"/>
      <c r="X471" s="247"/>
      <c r="Y471" s="247"/>
      <c r="Z471" s="248"/>
    </row>
    <row r="472" spans="1:26">
      <c r="A472" s="249" t="s">
        <v>3982</v>
      </c>
      <c r="B472" s="250" t="s">
        <v>5765</v>
      </c>
      <c r="C472" s="250" t="s">
        <v>2027</v>
      </c>
      <c r="D472" s="250" t="s">
        <v>3291</v>
      </c>
      <c r="E472" s="310">
        <v>45977</v>
      </c>
      <c r="F472" s="247"/>
      <c r="G472" s="247"/>
      <c r="H472" s="247"/>
      <c r="I472" s="247"/>
      <c r="J472" s="247"/>
      <c r="K472" s="247"/>
      <c r="L472" s="247"/>
      <c r="M472" s="247"/>
      <c r="N472" s="247"/>
      <c r="O472" s="247"/>
      <c r="P472" s="247"/>
      <c r="Q472" s="247"/>
      <c r="R472" s="247"/>
      <c r="S472" s="247"/>
      <c r="T472" s="247"/>
      <c r="U472" s="247"/>
      <c r="V472" s="247"/>
      <c r="W472" s="247"/>
      <c r="X472" s="247"/>
      <c r="Y472" s="247"/>
      <c r="Z472" s="248"/>
    </row>
    <row r="473" spans="1:26">
      <c r="A473" s="245" t="s">
        <v>3547</v>
      </c>
      <c r="B473" s="246" t="s">
        <v>5768</v>
      </c>
      <c r="C473" s="246" t="s">
        <v>2027</v>
      </c>
      <c r="D473" s="246" t="s">
        <v>1125</v>
      </c>
      <c r="E473" s="309">
        <v>45977</v>
      </c>
      <c r="F473" s="247"/>
      <c r="G473" s="247"/>
      <c r="H473" s="247"/>
      <c r="I473" s="247"/>
      <c r="J473" s="247"/>
      <c r="K473" s="247"/>
      <c r="L473" s="247"/>
      <c r="M473" s="247"/>
      <c r="N473" s="247"/>
      <c r="O473" s="247"/>
      <c r="P473" s="247"/>
      <c r="Q473" s="247"/>
      <c r="R473" s="247"/>
      <c r="S473" s="247"/>
      <c r="T473" s="247"/>
      <c r="U473" s="247"/>
      <c r="V473" s="247"/>
      <c r="W473" s="247"/>
      <c r="X473" s="247"/>
      <c r="Y473" s="247"/>
      <c r="Z473" s="248"/>
    </row>
    <row r="474" spans="1:26">
      <c r="A474" s="249" t="s">
        <v>2609</v>
      </c>
      <c r="B474" s="250" t="s">
        <v>5766</v>
      </c>
      <c r="C474" s="250" t="s">
        <v>2027</v>
      </c>
      <c r="D474" s="250" t="s">
        <v>797</v>
      </c>
      <c r="E474" s="310">
        <v>45977</v>
      </c>
      <c r="F474" s="247"/>
      <c r="G474" s="247"/>
      <c r="H474" s="247"/>
      <c r="I474" s="247"/>
      <c r="J474" s="247"/>
      <c r="K474" s="247"/>
      <c r="L474" s="247"/>
      <c r="M474" s="247"/>
      <c r="N474" s="247"/>
      <c r="O474" s="247"/>
      <c r="P474" s="247"/>
      <c r="Q474" s="247"/>
      <c r="R474" s="247"/>
      <c r="S474" s="247"/>
      <c r="T474" s="247"/>
      <c r="U474" s="247"/>
      <c r="V474" s="247"/>
      <c r="W474" s="247"/>
      <c r="X474" s="247"/>
      <c r="Y474" s="247"/>
      <c r="Z474" s="248"/>
    </row>
    <row r="475" spans="1:26">
      <c r="A475" s="245" t="s">
        <v>3756</v>
      </c>
      <c r="B475" s="246" t="s">
        <v>5768</v>
      </c>
      <c r="C475" s="246" t="s">
        <v>2027</v>
      </c>
      <c r="D475" s="246" t="s">
        <v>939</v>
      </c>
      <c r="E475" s="309">
        <v>45977</v>
      </c>
      <c r="F475" s="247"/>
      <c r="G475" s="247"/>
      <c r="H475" s="247"/>
      <c r="I475" s="247"/>
      <c r="J475" s="247"/>
      <c r="K475" s="247"/>
      <c r="L475" s="247"/>
      <c r="M475" s="247"/>
      <c r="N475" s="247"/>
      <c r="O475" s="247"/>
      <c r="P475" s="247"/>
      <c r="Q475" s="247"/>
      <c r="R475" s="247"/>
      <c r="S475" s="247"/>
      <c r="T475" s="247"/>
      <c r="U475" s="247"/>
      <c r="V475" s="247"/>
      <c r="W475" s="247"/>
      <c r="X475" s="247"/>
      <c r="Y475" s="247"/>
      <c r="Z475" s="248"/>
    </row>
    <row r="476" spans="1:26">
      <c r="A476" s="245" t="s">
        <v>2968</v>
      </c>
      <c r="B476" s="246" t="s">
        <v>5781</v>
      </c>
      <c r="C476" s="246" t="s">
        <v>2027</v>
      </c>
      <c r="D476" s="246" t="s">
        <v>1089</v>
      </c>
      <c r="E476" s="309">
        <v>45977</v>
      </c>
      <c r="F476" s="247"/>
      <c r="G476" s="247"/>
      <c r="H476" s="247"/>
      <c r="I476" s="247"/>
      <c r="J476" s="247"/>
      <c r="K476" s="247"/>
      <c r="L476" s="247"/>
      <c r="M476" s="247"/>
      <c r="N476" s="247"/>
      <c r="O476" s="247"/>
      <c r="P476" s="247"/>
      <c r="Q476" s="247"/>
      <c r="R476" s="247"/>
      <c r="S476" s="247"/>
      <c r="T476" s="247"/>
      <c r="U476" s="247"/>
      <c r="V476" s="247"/>
      <c r="W476" s="247"/>
      <c r="X476" s="247"/>
      <c r="Y476" s="247"/>
      <c r="Z476" s="248"/>
    </row>
    <row r="477" spans="1:26">
      <c r="A477" s="249" t="s">
        <v>2972</v>
      </c>
      <c r="B477" s="250" t="s">
        <v>5765</v>
      </c>
      <c r="C477" s="250" t="s">
        <v>2027</v>
      </c>
      <c r="D477" s="250" t="s">
        <v>1089</v>
      </c>
      <c r="E477" s="310">
        <v>45977</v>
      </c>
      <c r="F477" s="247"/>
      <c r="G477" s="247"/>
      <c r="H477" s="247"/>
      <c r="I477" s="247"/>
      <c r="J477" s="247"/>
      <c r="K477" s="247"/>
      <c r="L477" s="247"/>
      <c r="M477" s="247"/>
      <c r="N477" s="247"/>
      <c r="O477" s="247"/>
      <c r="P477" s="247"/>
      <c r="Q477" s="247"/>
      <c r="R477" s="247"/>
      <c r="S477" s="247"/>
      <c r="T477" s="247"/>
      <c r="U477" s="247"/>
      <c r="V477" s="247"/>
      <c r="W477" s="247"/>
      <c r="X477" s="247"/>
      <c r="Y477" s="247"/>
      <c r="Z477" s="248"/>
    </row>
    <row r="478" spans="1:26">
      <c r="A478" s="245" t="s">
        <v>3649</v>
      </c>
      <c r="B478" s="246" t="s">
        <v>5765</v>
      </c>
      <c r="C478" s="246" t="s">
        <v>2027</v>
      </c>
      <c r="D478" s="246" t="s">
        <v>928</v>
      </c>
      <c r="E478" s="309">
        <v>45977</v>
      </c>
      <c r="F478" s="247"/>
      <c r="G478" s="247"/>
      <c r="H478" s="247"/>
      <c r="I478" s="247"/>
      <c r="J478" s="247"/>
      <c r="K478" s="247"/>
      <c r="L478" s="247"/>
      <c r="M478" s="247"/>
      <c r="N478" s="247"/>
      <c r="O478" s="247"/>
      <c r="P478" s="247"/>
      <c r="Q478" s="247"/>
      <c r="R478" s="247"/>
      <c r="S478" s="247"/>
      <c r="T478" s="247"/>
      <c r="U478" s="247"/>
      <c r="V478" s="247"/>
      <c r="W478" s="247"/>
      <c r="X478" s="247"/>
      <c r="Y478" s="247"/>
      <c r="Z478" s="248"/>
    </row>
    <row r="479" spans="1:26">
      <c r="A479" s="249" t="s">
        <v>3640</v>
      </c>
      <c r="B479" s="250" t="s">
        <v>5765</v>
      </c>
      <c r="C479" s="250" t="s">
        <v>2027</v>
      </c>
      <c r="D479" s="250" t="s">
        <v>928</v>
      </c>
      <c r="E479" s="310">
        <v>45977</v>
      </c>
      <c r="F479" s="247"/>
      <c r="G479" s="247"/>
      <c r="H479" s="247"/>
      <c r="I479" s="247"/>
      <c r="J479" s="247"/>
      <c r="K479" s="247"/>
      <c r="L479" s="247"/>
      <c r="M479" s="247"/>
      <c r="N479" s="247"/>
      <c r="O479" s="247"/>
      <c r="P479" s="247"/>
      <c r="Q479" s="247"/>
      <c r="R479" s="247"/>
      <c r="S479" s="247"/>
      <c r="T479" s="247"/>
      <c r="U479" s="247"/>
      <c r="V479" s="247"/>
      <c r="W479" s="247"/>
      <c r="X479" s="247"/>
      <c r="Y479" s="247"/>
      <c r="Z479" s="248"/>
    </row>
    <row r="480" spans="1:26">
      <c r="A480" s="245" t="s">
        <v>1372</v>
      </c>
      <c r="B480" s="246" t="s">
        <v>5765</v>
      </c>
      <c r="C480" s="246" t="s">
        <v>2027</v>
      </c>
      <c r="D480" s="246" t="s">
        <v>542</v>
      </c>
      <c r="E480" s="309">
        <v>45977</v>
      </c>
      <c r="F480" s="247"/>
      <c r="G480" s="247"/>
      <c r="H480" s="247"/>
      <c r="I480" s="247"/>
      <c r="J480" s="247"/>
      <c r="K480" s="247"/>
      <c r="L480" s="247"/>
      <c r="M480" s="247"/>
      <c r="N480" s="247"/>
      <c r="O480" s="247"/>
      <c r="P480" s="247"/>
      <c r="Q480" s="247"/>
      <c r="R480" s="247"/>
      <c r="S480" s="247"/>
      <c r="T480" s="247"/>
      <c r="U480" s="247"/>
      <c r="V480" s="247"/>
      <c r="W480" s="247"/>
      <c r="X480" s="247"/>
      <c r="Y480" s="247"/>
      <c r="Z480" s="248"/>
    </row>
    <row r="481" spans="1:26">
      <c r="A481" s="249" t="s">
        <v>3716</v>
      </c>
      <c r="B481" s="250" t="s">
        <v>5765</v>
      </c>
      <c r="C481" s="250" t="s">
        <v>2027</v>
      </c>
      <c r="D481" s="250" t="s">
        <v>911</v>
      </c>
      <c r="E481" s="310">
        <v>45977</v>
      </c>
      <c r="F481" s="247"/>
      <c r="G481" s="247"/>
      <c r="H481" s="247"/>
      <c r="I481" s="247"/>
      <c r="J481" s="247"/>
      <c r="K481" s="247"/>
      <c r="L481" s="247"/>
      <c r="M481" s="247"/>
      <c r="N481" s="247"/>
      <c r="O481" s="247"/>
      <c r="P481" s="247"/>
      <c r="Q481" s="247"/>
      <c r="R481" s="247"/>
      <c r="S481" s="247"/>
      <c r="T481" s="247"/>
      <c r="U481" s="247"/>
      <c r="V481" s="247"/>
      <c r="W481" s="247"/>
      <c r="X481" s="247"/>
      <c r="Y481" s="247"/>
      <c r="Z481" s="248"/>
    </row>
    <row r="482" spans="1:26">
      <c r="A482" s="249" t="s">
        <v>2341</v>
      </c>
      <c r="B482" s="250" t="s">
        <v>5779</v>
      </c>
      <c r="C482" s="250" t="s">
        <v>2027</v>
      </c>
      <c r="D482" s="250" t="s">
        <v>816</v>
      </c>
      <c r="E482" s="310">
        <v>45977</v>
      </c>
      <c r="F482" s="247"/>
      <c r="G482" s="247"/>
      <c r="H482" s="247"/>
      <c r="I482" s="247"/>
      <c r="J482" s="247"/>
      <c r="K482" s="247"/>
      <c r="L482" s="247"/>
      <c r="M482" s="247"/>
      <c r="N482" s="247"/>
      <c r="O482" s="247"/>
      <c r="P482" s="247"/>
      <c r="Q482" s="247"/>
      <c r="R482" s="247"/>
      <c r="S482" s="247"/>
      <c r="T482" s="247"/>
      <c r="U482" s="247"/>
      <c r="V482" s="247"/>
      <c r="W482" s="247"/>
      <c r="X482" s="247"/>
      <c r="Y482" s="247"/>
      <c r="Z482" s="248"/>
    </row>
    <row r="483" spans="1:26">
      <c r="A483" s="245" t="s">
        <v>2612</v>
      </c>
      <c r="B483" s="246" t="s">
        <v>5765</v>
      </c>
      <c r="C483" s="246" t="s">
        <v>2027</v>
      </c>
      <c r="D483" s="246" t="s">
        <v>797</v>
      </c>
      <c r="E483" s="309">
        <v>45977</v>
      </c>
      <c r="F483" s="247"/>
      <c r="G483" s="247"/>
      <c r="H483" s="247"/>
      <c r="I483" s="247"/>
      <c r="J483" s="247"/>
      <c r="K483" s="247"/>
      <c r="L483" s="247"/>
      <c r="M483" s="247"/>
      <c r="N483" s="247"/>
      <c r="O483" s="247"/>
      <c r="P483" s="247"/>
      <c r="Q483" s="247"/>
      <c r="R483" s="247"/>
      <c r="S483" s="247"/>
      <c r="T483" s="247"/>
      <c r="U483" s="247"/>
      <c r="V483" s="247"/>
      <c r="W483" s="247"/>
      <c r="X483" s="247"/>
      <c r="Y483" s="247"/>
      <c r="Z483" s="248"/>
    </row>
    <row r="484" spans="1:26">
      <c r="A484" s="249" t="s">
        <v>3872</v>
      </c>
      <c r="B484" s="250" t="s">
        <v>5772</v>
      </c>
      <c r="C484" s="250" t="s">
        <v>2027</v>
      </c>
      <c r="D484" s="250" t="s">
        <v>3867</v>
      </c>
      <c r="E484" s="310">
        <v>45977</v>
      </c>
      <c r="F484" s="247"/>
      <c r="G484" s="247"/>
      <c r="H484" s="247"/>
      <c r="I484" s="247"/>
      <c r="J484" s="247"/>
      <c r="K484" s="247"/>
      <c r="L484" s="247"/>
      <c r="M484" s="247"/>
      <c r="N484" s="247"/>
      <c r="O484" s="247"/>
      <c r="P484" s="247"/>
      <c r="Q484" s="247"/>
      <c r="R484" s="247"/>
      <c r="S484" s="247"/>
      <c r="T484" s="247"/>
      <c r="U484" s="247"/>
      <c r="V484" s="247"/>
      <c r="W484" s="247"/>
      <c r="X484" s="247"/>
      <c r="Y484" s="247"/>
      <c r="Z484" s="248"/>
    </row>
    <row r="485" spans="1:26">
      <c r="A485" s="245" t="s">
        <v>3449</v>
      </c>
      <c r="B485" s="246" t="s">
        <v>5768</v>
      </c>
      <c r="C485" s="246" t="s">
        <v>2027</v>
      </c>
      <c r="D485" s="246" t="s">
        <v>309</v>
      </c>
      <c r="E485" s="309">
        <v>45977</v>
      </c>
      <c r="F485" s="247"/>
      <c r="G485" s="247"/>
      <c r="H485" s="247"/>
      <c r="I485" s="247"/>
      <c r="J485" s="247"/>
      <c r="K485" s="247"/>
      <c r="L485" s="247"/>
      <c r="M485" s="247"/>
      <c r="N485" s="247"/>
      <c r="O485" s="247"/>
      <c r="P485" s="247"/>
      <c r="Q485" s="247"/>
      <c r="R485" s="247"/>
      <c r="S485" s="247"/>
      <c r="T485" s="247"/>
      <c r="U485" s="247"/>
      <c r="V485" s="247"/>
      <c r="W485" s="247"/>
      <c r="X485" s="247"/>
      <c r="Y485" s="247"/>
      <c r="Z485" s="248"/>
    </row>
    <row r="486" spans="1:26">
      <c r="A486" s="249" t="s">
        <v>2978</v>
      </c>
      <c r="B486" s="250" t="s">
        <v>5765</v>
      </c>
      <c r="C486" s="250" t="s">
        <v>2027</v>
      </c>
      <c r="D486" s="250" t="s">
        <v>1089</v>
      </c>
      <c r="E486" s="310">
        <v>45977</v>
      </c>
      <c r="F486" s="247"/>
      <c r="G486" s="247"/>
      <c r="H486" s="247"/>
      <c r="I486" s="247"/>
      <c r="J486" s="247"/>
      <c r="K486" s="247"/>
      <c r="L486" s="247"/>
      <c r="M486" s="247"/>
      <c r="N486" s="247"/>
      <c r="O486" s="247"/>
      <c r="P486" s="247"/>
      <c r="Q486" s="247"/>
      <c r="R486" s="247"/>
      <c r="S486" s="247"/>
      <c r="T486" s="247"/>
      <c r="U486" s="247"/>
      <c r="V486" s="247"/>
      <c r="W486" s="247"/>
      <c r="X486" s="247"/>
      <c r="Y486" s="247"/>
      <c r="Z486" s="248"/>
    </row>
    <row r="487" spans="1:26">
      <c r="A487" s="245" t="s">
        <v>1018</v>
      </c>
      <c r="B487" s="246" t="s">
        <v>5779</v>
      </c>
      <c r="C487" s="246" t="s">
        <v>2027</v>
      </c>
      <c r="D487" s="246" t="s">
        <v>816</v>
      </c>
      <c r="E487" s="309">
        <v>45977</v>
      </c>
      <c r="F487" s="247"/>
      <c r="G487" s="247"/>
      <c r="H487" s="247"/>
      <c r="I487" s="247"/>
      <c r="J487" s="247"/>
      <c r="K487" s="247"/>
      <c r="L487" s="247"/>
      <c r="M487" s="247"/>
      <c r="N487" s="247"/>
      <c r="O487" s="247"/>
      <c r="P487" s="247"/>
      <c r="Q487" s="247"/>
      <c r="R487" s="247"/>
      <c r="S487" s="247"/>
      <c r="T487" s="247"/>
      <c r="U487" s="247"/>
      <c r="V487" s="247"/>
      <c r="W487" s="247"/>
      <c r="X487" s="247"/>
      <c r="Y487" s="247"/>
      <c r="Z487" s="248"/>
    </row>
    <row r="488" spans="1:26">
      <c r="A488" s="249" t="s">
        <v>3479</v>
      </c>
      <c r="B488" s="250" t="s">
        <v>5774</v>
      </c>
      <c r="C488" s="250" t="s">
        <v>2027</v>
      </c>
      <c r="D488" s="250" t="s">
        <v>309</v>
      </c>
      <c r="E488" s="310">
        <v>45977</v>
      </c>
      <c r="F488" s="247"/>
      <c r="G488" s="247"/>
      <c r="H488" s="247"/>
      <c r="I488" s="247"/>
      <c r="J488" s="247"/>
      <c r="K488" s="247"/>
      <c r="L488" s="247"/>
      <c r="M488" s="247"/>
      <c r="N488" s="247"/>
      <c r="O488" s="247"/>
      <c r="P488" s="247"/>
      <c r="Q488" s="247"/>
      <c r="R488" s="247"/>
      <c r="S488" s="247"/>
      <c r="T488" s="247"/>
      <c r="U488" s="247"/>
      <c r="V488" s="247"/>
      <c r="W488" s="247"/>
      <c r="X488" s="247"/>
      <c r="Y488" s="247"/>
      <c r="Z488" s="248"/>
    </row>
    <row r="489" spans="1:26">
      <c r="A489" s="245" t="s">
        <v>3471</v>
      </c>
      <c r="B489" s="246" t="s">
        <v>5768</v>
      </c>
      <c r="C489" s="246" t="s">
        <v>2027</v>
      </c>
      <c r="D489" s="246" t="s">
        <v>309</v>
      </c>
      <c r="E489" s="309">
        <v>45977</v>
      </c>
      <c r="F489" s="247"/>
      <c r="G489" s="247"/>
      <c r="H489" s="247"/>
      <c r="I489" s="247"/>
      <c r="J489" s="247"/>
      <c r="K489" s="247"/>
      <c r="L489" s="247"/>
      <c r="M489" s="247"/>
      <c r="N489" s="247"/>
      <c r="O489" s="247"/>
      <c r="P489" s="247"/>
      <c r="Q489" s="247"/>
      <c r="R489" s="247"/>
      <c r="S489" s="247"/>
      <c r="T489" s="247"/>
      <c r="U489" s="247"/>
      <c r="V489" s="247"/>
      <c r="W489" s="247"/>
      <c r="X489" s="247"/>
      <c r="Y489" s="247"/>
      <c r="Z489" s="248"/>
    </row>
    <row r="490" spans="1:26">
      <c r="A490" s="249" t="s">
        <v>3283</v>
      </c>
      <c r="B490" s="250" t="s">
        <v>5765</v>
      </c>
      <c r="C490" s="250" t="s">
        <v>2027</v>
      </c>
      <c r="D490" s="250" t="s">
        <v>1109</v>
      </c>
      <c r="E490" s="310">
        <v>45977</v>
      </c>
      <c r="F490" s="247"/>
      <c r="G490" s="247"/>
      <c r="H490" s="247"/>
      <c r="I490" s="247"/>
      <c r="J490" s="247"/>
      <c r="K490" s="247"/>
      <c r="L490" s="247"/>
      <c r="M490" s="247"/>
      <c r="N490" s="247"/>
      <c r="O490" s="247"/>
      <c r="P490" s="247"/>
      <c r="Q490" s="247"/>
      <c r="R490" s="247"/>
      <c r="S490" s="247"/>
      <c r="T490" s="247"/>
      <c r="U490" s="247"/>
      <c r="V490" s="247"/>
      <c r="W490" s="247"/>
      <c r="X490" s="247"/>
      <c r="Y490" s="247"/>
      <c r="Z490" s="248"/>
    </row>
    <row r="491" spans="1:26">
      <c r="A491" s="245" t="s">
        <v>1905</v>
      </c>
      <c r="B491" s="246" t="s">
        <v>5765</v>
      </c>
      <c r="C491" s="246" t="s">
        <v>2027</v>
      </c>
      <c r="D491" s="246" t="s">
        <v>797</v>
      </c>
      <c r="E491" s="309">
        <v>45977</v>
      </c>
      <c r="F491" s="247"/>
      <c r="G491" s="247"/>
      <c r="H491" s="247"/>
      <c r="I491" s="247"/>
      <c r="J491" s="247"/>
      <c r="K491" s="247"/>
      <c r="L491" s="247"/>
      <c r="M491" s="247"/>
      <c r="N491" s="247"/>
      <c r="O491" s="247"/>
      <c r="P491" s="247"/>
      <c r="Q491" s="247"/>
      <c r="R491" s="247"/>
      <c r="S491" s="247"/>
      <c r="T491" s="247"/>
      <c r="U491" s="247"/>
      <c r="V491" s="247"/>
      <c r="W491" s="247"/>
      <c r="X491" s="247"/>
      <c r="Y491" s="247"/>
      <c r="Z491" s="248"/>
    </row>
    <row r="492" spans="1:26">
      <c r="A492" s="249" t="s">
        <v>3000</v>
      </c>
      <c r="B492" s="250" t="s">
        <v>5765</v>
      </c>
      <c r="C492" s="250" t="s">
        <v>2027</v>
      </c>
      <c r="D492" s="250" t="s">
        <v>1089</v>
      </c>
      <c r="E492" s="310">
        <v>45977</v>
      </c>
      <c r="F492" s="247"/>
      <c r="G492" s="247"/>
      <c r="H492" s="247"/>
      <c r="I492" s="247"/>
      <c r="J492" s="247"/>
      <c r="K492" s="247"/>
      <c r="L492" s="247"/>
      <c r="M492" s="247"/>
      <c r="N492" s="247"/>
      <c r="O492" s="247"/>
      <c r="P492" s="247"/>
      <c r="Q492" s="247"/>
      <c r="R492" s="247"/>
      <c r="S492" s="247"/>
      <c r="T492" s="247"/>
      <c r="U492" s="247"/>
      <c r="V492" s="247"/>
      <c r="W492" s="247"/>
      <c r="X492" s="247"/>
      <c r="Y492" s="247"/>
      <c r="Z492" s="248"/>
    </row>
    <row r="493" spans="1:26">
      <c r="A493" s="249" t="s">
        <v>3023</v>
      </c>
      <c r="B493" s="250" t="s">
        <v>5791</v>
      </c>
      <c r="C493" s="250" t="s">
        <v>2027</v>
      </c>
      <c r="D493" s="250" t="s">
        <v>1601</v>
      </c>
      <c r="E493" s="310">
        <v>45977</v>
      </c>
      <c r="F493" s="247"/>
      <c r="G493" s="247"/>
      <c r="H493" s="247"/>
      <c r="I493" s="247"/>
      <c r="J493" s="247"/>
      <c r="K493" s="247"/>
      <c r="L493" s="247"/>
      <c r="M493" s="247"/>
      <c r="N493" s="247"/>
      <c r="O493" s="247"/>
      <c r="P493" s="247"/>
      <c r="Q493" s="247"/>
      <c r="R493" s="247"/>
      <c r="S493" s="247"/>
      <c r="T493" s="247"/>
      <c r="U493" s="247"/>
      <c r="V493" s="247"/>
      <c r="W493" s="247"/>
      <c r="X493" s="247"/>
      <c r="Y493" s="247"/>
      <c r="Z493" s="248"/>
    </row>
    <row r="494" spans="1:26">
      <c r="A494" s="245" t="s">
        <v>2973</v>
      </c>
      <c r="B494" s="246" t="s">
        <v>5768</v>
      </c>
      <c r="C494" s="246" t="s">
        <v>2027</v>
      </c>
      <c r="D494" s="246" t="s">
        <v>1089</v>
      </c>
      <c r="E494" s="309">
        <v>45977</v>
      </c>
      <c r="F494" s="247"/>
      <c r="G494" s="247"/>
      <c r="H494" s="247"/>
      <c r="I494" s="247"/>
      <c r="J494" s="247"/>
      <c r="K494" s="247"/>
      <c r="L494" s="247"/>
      <c r="M494" s="247"/>
      <c r="N494" s="247"/>
      <c r="O494" s="247"/>
      <c r="P494" s="247"/>
      <c r="Q494" s="247"/>
      <c r="R494" s="247"/>
      <c r="S494" s="247"/>
      <c r="T494" s="247"/>
      <c r="U494" s="247"/>
      <c r="V494" s="247"/>
      <c r="W494" s="247"/>
      <c r="X494" s="247"/>
      <c r="Y494" s="247"/>
      <c r="Z494" s="248"/>
    </row>
    <row r="495" spans="1:26">
      <c r="A495" s="249" t="s">
        <v>2727</v>
      </c>
      <c r="B495" s="250" t="s">
        <v>5770</v>
      </c>
      <c r="C495" s="250" t="s">
        <v>2027</v>
      </c>
      <c r="D495" s="250" t="s">
        <v>894</v>
      </c>
      <c r="E495" s="310">
        <v>45977</v>
      </c>
      <c r="F495" s="247"/>
      <c r="G495" s="247"/>
      <c r="H495" s="247"/>
      <c r="I495" s="247"/>
      <c r="J495" s="247"/>
      <c r="K495" s="247"/>
      <c r="L495" s="247"/>
      <c r="M495" s="247"/>
      <c r="N495" s="247"/>
      <c r="O495" s="247"/>
      <c r="P495" s="247"/>
      <c r="Q495" s="247"/>
      <c r="R495" s="247"/>
      <c r="S495" s="247"/>
      <c r="T495" s="247"/>
      <c r="U495" s="247"/>
      <c r="V495" s="247"/>
      <c r="W495" s="247"/>
      <c r="X495" s="247"/>
      <c r="Y495" s="247"/>
      <c r="Z495" s="248"/>
    </row>
    <row r="496" spans="1:26">
      <c r="A496" s="245" t="s">
        <v>3031</v>
      </c>
      <c r="B496" s="246" t="s">
        <v>5780</v>
      </c>
      <c r="C496" s="246" t="s">
        <v>2027</v>
      </c>
      <c r="D496" s="246" t="s">
        <v>1601</v>
      </c>
      <c r="E496" s="309">
        <v>45977</v>
      </c>
      <c r="F496" s="247"/>
      <c r="G496" s="247"/>
      <c r="H496" s="247"/>
      <c r="I496" s="247"/>
      <c r="J496" s="247"/>
      <c r="K496" s="247"/>
      <c r="L496" s="247"/>
      <c r="M496" s="247"/>
      <c r="N496" s="247"/>
      <c r="O496" s="247"/>
      <c r="P496" s="247"/>
      <c r="Q496" s="247"/>
      <c r="R496" s="247"/>
      <c r="S496" s="247"/>
      <c r="T496" s="247"/>
      <c r="U496" s="247"/>
      <c r="V496" s="247"/>
      <c r="W496" s="247"/>
      <c r="X496" s="247"/>
      <c r="Y496" s="247"/>
      <c r="Z496" s="248"/>
    </row>
    <row r="497" spans="1:26">
      <c r="A497" s="249" t="s">
        <v>2559</v>
      </c>
      <c r="B497" s="250" t="s">
        <v>5777</v>
      </c>
      <c r="C497" s="250" t="s">
        <v>2027</v>
      </c>
      <c r="D497" s="250" t="s">
        <v>736</v>
      </c>
      <c r="E497" s="310">
        <v>45977</v>
      </c>
      <c r="F497" s="247"/>
      <c r="G497" s="247"/>
      <c r="H497" s="247"/>
      <c r="I497" s="247"/>
      <c r="J497" s="247"/>
      <c r="K497" s="247"/>
      <c r="L497" s="247"/>
      <c r="M497" s="247"/>
      <c r="N497" s="247"/>
      <c r="O497" s="247"/>
      <c r="P497" s="247"/>
      <c r="Q497" s="247"/>
      <c r="R497" s="247"/>
      <c r="S497" s="247"/>
      <c r="T497" s="247"/>
      <c r="U497" s="247"/>
      <c r="V497" s="247"/>
      <c r="W497" s="247"/>
      <c r="X497" s="247"/>
      <c r="Y497" s="247"/>
      <c r="Z497" s="248"/>
    </row>
    <row r="498" spans="1:26">
      <c r="A498" s="245" t="s">
        <v>2989</v>
      </c>
      <c r="B498" s="246" t="s">
        <v>5765</v>
      </c>
      <c r="C498" s="246" t="s">
        <v>2027</v>
      </c>
      <c r="D498" s="246" t="s">
        <v>1089</v>
      </c>
      <c r="E498" s="309">
        <v>45977</v>
      </c>
      <c r="F498" s="247"/>
      <c r="G498" s="247"/>
      <c r="H498" s="247"/>
      <c r="I498" s="247"/>
      <c r="J498" s="247"/>
      <c r="K498" s="247"/>
      <c r="L498" s="247"/>
      <c r="M498" s="247"/>
      <c r="N498" s="247"/>
      <c r="O498" s="247"/>
      <c r="P498" s="247"/>
      <c r="Q498" s="247"/>
      <c r="R498" s="247"/>
      <c r="S498" s="247"/>
      <c r="T498" s="247"/>
      <c r="U498" s="247"/>
      <c r="V498" s="247"/>
      <c r="W498" s="247"/>
      <c r="X498" s="247"/>
      <c r="Y498" s="247"/>
      <c r="Z498" s="248"/>
    </row>
    <row r="499" spans="1:26">
      <c r="A499" s="249" t="s">
        <v>3752</v>
      </c>
      <c r="B499" s="250" t="s">
        <v>5780</v>
      </c>
      <c r="C499" s="250" t="s">
        <v>2027</v>
      </c>
      <c r="D499" s="250" t="s">
        <v>939</v>
      </c>
      <c r="E499" s="310">
        <v>45977</v>
      </c>
      <c r="F499" s="247"/>
      <c r="G499" s="247"/>
      <c r="H499" s="247"/>
      <c r="I499" s="247"/>
      <c r="J499" s="247"/>
      <c r="K499" s="247"/>
      <c r="L499" s="247"/>
      <c r="M499" s="247"/>
      <c r="N499" s="247"/>
      <c r="O499" s="247"/>
      <c r="P499" s="247"/>
      <c r="Q499" s="247"/>
      <c r="R499" s="247"/>
      <c r="S499" s="247"/>
      <c r="T499" s="247"/>
      <c r="U499" s="247"/>
      <c r="V499" s="247"/>
      <c r="W499" s="247"/>
      <c r="X499" s="247"/>
      <c r="Y499" s="247"/>
      <c r="Z499" s="248"/>
    </row>
    <row r="500" spans="1:26">
      <c r="A500" s="245" t="s">
        <v>912</v>
      </c>
      <c r="B500" s="246" t="s">
        <v>5765</v>
      </c>
      <c r="C500" s="246" t="s">
        <v>2027</v>
      </c>
      <c r="D500" s="246" t="s">
        <v>542</v>
      </c>
      <c r="E500" s="309">
        <v>45977</v>
      </c>
      <c r="F500" s="247"/>
      <c r="G500" s="247"/>
      <c r="H500" s="247"/>
      <c r="I500" s="247"/>
      <c r="J500" s="247"/>
      <c r="K500" s="247"/>
      <c r="L500" s="247"/>
      <c r="M500" s="247"/>
      <c r="N500" s="247"/>
      <c r="O500" s="247"/>
      <c r="P500" s="247"/>
      <c r="Q500" s="247"/>
      <c r="R500" s="247"/>
      <c r="S500" s="247"/>
      <c r="T500" s="247"/>
      <c r="U500" s="247"/>
      <c r="V500" s="247"/>
      <c r="W500" s="247"/>
      <c r="X500" s="247"/>
      <c r="Y500" s="247"/>
      <c r="Z500" s="248"/>
    </row>
    <row r="501" spans="1:26">
      <c r="A501" s="249" t="s">
        <v>2586</v>
      </c>
      <c r="B501" s="250" t="s">
        <v>5765</v>
      </c>
      <c r="C501" s="250" t="s">
        <v>2027</v>
      </c>
      <c r="D501" s="250" t="s">
        <v>797</v>
      </c>
      <c r="E501" s="310">
        <v>45977</v>
      </c>
      <c r="F501" s="247"/>
      <c r="G501" s="247"/>
      <c r="H501" s="247"/>
      <c r="I501" s="247"/>
      <c r="J501" s="247"/>
      <c r="K501" s="247"/>
      <c r="L501" s="247"/>
      <c r="M501" s="247"/>
      <c r="N501" s="247"/>
      <c r="O501" s="247"/>
      <c r="P501" s="247"/>
      <c r="Q501" s="247"/>
      <c r="R501" s="247"/>
      <c r="S501" s="247"/>
      <c r="T501" s="247"/>
      <c r="U501" s="247"/>
      <c r="V501" s="247"/>
      <c r="W501" s="247"/>
      <c r="X501" s="247"/>
      <c r="Y501" s="247"/>
      <c r="Z501" s="248"/>
    </row>
    <row r="502" spans="1:26">
      <c r="A502" s="245" t="s">
        <v>3988</v>
      </c>
      <c r="B502" s="246" t="s">
        <v>5766</v>
      </c>
      <c r="C502" s="246" t="s">
        <v>2027</v>
      </c>
      <c r="D502" s="246" t="s">
        <v>3291</v>
      </c>
      <c r="E502" s="309">
        <v>45977</v>
      </c>
      <c r="F502" s="247"/>
      <c r="G502" s="247"/>
      <c r="H502" s="247"/>
      <c r="I502" s="247"/>
      <c r="J502" s="247"/>
      <c r="K502" s="247"/>
      <c r="L502" s="247"/>
      <c r="M502" s="247"/>
      <c r="N502" s="247"/>
      <c r="O502" s="247"/>
      <c r="P502" s="247"/>
      <c r="Q502" s="247"/>
      <c r="R502" s="247"/>
      <c r="S502" s="247"/>
      <c r="T502" s="247"/>
      <c r="U502" s="247"/>
      <c r="V502" s="247"/>
      <c r="W502" s="247"/>
      <c r="X502" s="247"/>
      <c r="Y502" s="247"/>
      <c r="Z502" s="248"/>
    </row>
    <row r="503" spans="1:26">
      <c r="A503" s="249" t="s">
        <v>3022</v>
      </c>
      <c r="B503" s="250" t="s">
        <v>5780</v>
      </c>
      <c r="C503" s="250" t="s">
        <v>2027</v>
      </c>
      <c r="D503" s="250" t="s">
        <v>1601</v>
      </c>
      <c r="E503" s="310">
        <v>45977</v>
      </c>
      <c r="F503" s="247"/>
      <c r="G503" s="247"/>
      <c r="H503" s="247"/>
      <c r="I503" s="247"/>
      <c r="J503" s="247"/>
      <c r="K503" s="247"/>
      <c r="L503" s="247"/>
      <c r="M503" s="247"/>
      <c r="N503" s="247"/>
      <c r="O503" s="247"/>
      <c r="P503" s="247"/>
      <c r="Q503" s="247"/>
      <c r="R503" s="247"/>
      <c r="S503" s="247"/>
      <c r="T503" s="247"/>
      <c r="U503" s="247"/>
      <c r="V503" s="247"/>
      <c r="W503" s="247"/>
      <c r="X503" s="247"/>
      <c r="Y503" s="247"/>
      <c r="Z503" s="248"/>
    </row>
    <row r="504" spans="1:26">
      <c r="A504" s="245" t="s">
        <v>3579</v>
      </c>
      <c r="B504" s="246" t="s">
        <v>5770</v>
      </c>
      <c r="C504" s="246" t="s">
        <v>2027</v>
      </c>
      <c r="D504" s="246" t="s">
        <v>1125</v>
      </c>
      <c r="E504" s="309">
        <v>45977</v>
      </c>
      <c r="F504" s="247"/>
      <c r="G504" s="247"/>
      <c r="H504" s="247"/>
      <c r="I504" s="247"/>
      <c r="J504" s="247"/>
      <c r="K504" s="247"/>
      <c r="L504" s="247"/>
      <c r="M504" s="247"/>
      <c r="N504" s="247"/>
      <c r="O504" s="247"/>
      <c r="P504" s="247"/>
      <c r="Q504" s="247"/>
      <c r="R504" s="247"/>
      <c r="S504" s="247"/>
      <c r="T504" s="247"/>
      <c r="U504" s="247"/>
      <c r="V504" s="247"/>
      <c r="W504" s="247"/>
      <c r="X504" s="247"/>
      <c r="Y504" s="247"/>
      <c r="Z504" s="248"/>
    </row>
    <row r="505" spans="1:26">
      <c r="A505" s="249" t="s">
        <v>2544</v>
      </c>
      <c r="B505" s="250" t="s">
        <v>5764</v>
      </c>
      <c r="C505" s="250" t="s">
        <v>2027</v>
      </c>
      <c r="D505" s="250" t="s">
        <v>736</v>
      </c>
      <c r="E505" s="310">
        <v>45977</v>
      </c>
      <c r="F505" s="247"/>
      <c r="G505" s="247"/>
      <c r="H505" s="247"/>
      <c r="I505" s="247"/>
      <c r="J505" s="247"/>
      <c r="K505" s="247"/>
      <c r="L505" s="247"/>
      <c r="M505" s="247"/>
      <c r="N505" s="247"/>
      <c r="O505" s="247"/>
      <c r="P505" s="247"/>
      <c r="Q505" s="247"/>
      <c r="R505" s="247"/>
      <c r="S505" s="247"/>
      <c r="T505" s="247"/>
      <c r="U505" s="247"/>
      <c r="V505" s="247"/>
      <c r="W505" s="247"/>
      <c r="X505" s="247"/>
      <c r="Y505" s="247"/>
      <c r="Z505" s="248"/>
    </row>
    <row r="506" spans="1:26">
      <c r="A506" s="245" t="s">
        <v>3763</v>
      </c>
      <c r="B506" s="246" t="s">
        <v>5770</v>
      </c>
      <c r="C506" s="246" t="s">
        <v>2027</v>
      </c>
      <c r="D506" s="246" t="s">
        <v>816</v>
      </c>
      <c r="E506" s="309">
        <v>45977</v>
      </c>
      <c r="F506" s="247"/>
      <c r="G506" s="247"/>
      <c r="H506" s="247"/>
      <c r="I506" s="247"/>
      <c r="J506" s="247"/>
      <c r="K506" s="247"/>
      <c r="L506" s="247"/>
      <c r="M506" s="247"/>
      <c r="N506" s="247"/>
      <c r="O506" s="247"/>
      <c r="P506" s="247"/>
      <c r="Q506" s="247"/>
      <c r="R506" s="247"/>
      <c r="S506" s="247"/>
      <c r="T506" s="247"/>
      <c r="U506" s="247"/>
      <c r="V506" s="247"/>
      <c r="W506" s="247"/>
      <c r="X506" s="247"/>
      <c r="Y506" s="247"/>
      <c r="Z506" s="248"/>
    </row>
    <row r="507" spans="1:26">
      <c r="A507" s="249" t="s">
        <v>1084</v>
      </c>
      <c r="B507" s="250" t="s">
        <v>5766</v>
      </c>
      <c r="C507" s="250" t="s">
        <v>2027</v>
      </c>
      <c r="D507" s="250" t="s">
        <v>797</v>
      </c>
      <c r="E507" s="310">
        <v>45977</v>
      </c>
      <c r="F507" s="247"/>
      <c r="G507" s="247"/>
      <c r="H507" s="247"/>
      <c r="I507" s="247"/>
      <c r="J507" s="247"/>
      <c r="K507" s="247"/>
      <c r="L507" s="247"/>
      <c r="M507" s="247"/>
      <c r="N507" s="247"/>
      <c r="O507" s="247"/>
      <c r="P507" s="247"/>
      <c r="Q507" s="247"/>
      <c r="R507" s="247"/>
      <c r="S507" s="247"/>
      <c r="T507" s="247"/>
      <c r="U507" s="247"/>
      <c r="V507" s="247"/>
      <c r="W507" s="247"/>
      <c r="X507" s="247"/>
      <c r="Y507" s="247"/>
      <c r="Z507" s="248"/>
    </row>
    <row r="508" spans="1:26">
      <c r="A508" s="245" t="s">
        <v>3129</v>
      </c>
      <c r="B508" s="246" t="s">
        <v>5766</v>
      </c>
      <c r="C508" s="246" t="s">
        <v>2027</v>
      </c>
      <c r="D508" s="246" t="s">
        <v>1307</v>
      </c>
      <c r="E508" s="309">
        <v>45977</v>
      </c>
      <c r="F508" s="247"/>
      <c r="G508" s="247"/>
      <c r="H508" s="247"/>
      <c r="I508" s="247"/>
      <c r="J508" s="247"/>
      <c r="K508" s="247"/>
      <c r="L508" s="247"/>
      <c r="M508" s="247"/>
      <c r="N508" s="247"/>
      <c r="O508" s="247"/>
      <c r="P508" s="247"/>
      <c r="Q508" s="247"/>
      <c r="R508" s="247"/>
      <c r="S508" s="247"/>
      <c r="T508" s="247"/>
      <c r="U508" s="247"/>
      <c r="V508" s="247"/>
      <c r="W508" s="247"/>
      <c r="X508" s="247"/>
      <c r="Y508" s="247"/>
      <c r="Z508" s="248"/>
    </row>
    <row r="509" spans="1:26">
      <c r="A509" s="249" t="s">
        <v>3270</v>
      </c>
      <c r="B509" s="250" t="s">
        <v>5768</v>
      </c>
      <c r="C509" s="250" t="s">
        <v>2027</v>
      </c>
      <c r="D509" s="250" t="s">
        <v>1115</v>
      </c>
      <c r="E509" s="310">
        <v>45977</v>
      </c>
      <c r="F509" s="247"/>
      <c r="G509" s="247"/>
      <c r="H509" s="247"/>
      <c r="I509" s="247"/>
      <c r="J509" s="247"/>
      <c r="K509" s="247"/>
      <c r="L509" s="247"/>
      <c r="M509" s="247"/>
      <c r="N509" s="247"/>
      <c r="O509" s="247"/>
      <c r="P509" s="247"/>
      <c r="Q509" s="247"/>
      <c r="R509" s="247"/>
      <c r="S509" s="247"/>
      <c r="T509" s="247"/>
      <c r="U509" s="247"/>
      <c r="V509" s="247"/>
      <c r="W509" s="247"/>
      <c r="X509" s="247"/>
      <c r="Y509" s="247"/>
      <c r="Z509" s="248"/>
    </row>
    <row r="510" spans="1:26">
      <c r="A510" s="245" t="s">
        <v>3137</v>
      </c>
      <c r="B510" s="246" t="s">
        <v>5765</v>
      </c>
      <c r="C510" s="246" t="s">
        <v>2027</v>
      </c>
      <c r="D510" s="246" t="s">
        <v>1307</v>
      </c>
      <c r="E510" s="309">
        <v>45977</v>
      </c>
      <c r="F510" s="247"/>
      <c r="G510" s="247"/>
      <c r="H510" s="247"/>
      <c r="I510" s="247"/>
      <c r="J510" s="247"/>
      <c r="K510" s="247"/>
      <c r="L510" s="247"/>
      <c r="M510" s="247"/>
      <c r="N510" s="247"/>
      <c r="O510" s="247"/>
      <c r="P510" s="247"/>
      <c r="Q510" s="247"/>
      <c r="R510" s="247"/>
      <c r="S510" s="247"/>
      <c r="T510" s="247"/>
      <c r="U510" s="247"/>
      <c r="V510" s="247"/>
      <c r="W510" s="247"/>
      <c r="X510" s="247"/>
      <c r="Y510" s="247"/>
      <c r="Z510" s="248"/>
    </row>
    <row r="511" spans="1:26">
      <c r="A511" s="249" t="s">
        <v>3482</v>
      </c>
      <c r="B511" s="250" t="s">
        <v>5765</v>
      </c>
      <c r="C511" s="250" t="s">
        <v>2027</v>
      </c>
      <c r="D511" s="250" t="s">
        <v>309</v>
      </c>
      <c r="E511" s="310">
        <v>45977</v>
      </c>
      <c r="F511" s="247"/>
      <c r="G511" s="247"/>
      <c r="H511" s="247"/>
      <c r="I511" s="247"/>
      <c r="J511" s="247"/>
      <c r="K511" s="247"/>
      <c r="L511" s="247"/>
      <c r="M511" s="247"/>
      <c r="N511" s="247"/>
      <c r="O511" s="247"/>
      <c r="P511" s="247"/>
      <c r="Q511" s="247"/>
      <c r="R511" s="247"/>
      <c r="S511" s="247"/>
      <c r="T511" s="247"/>
      <c r="U511" s="247"/>
      <c r="V511" s="247"/>
      <c r="W511" s="247"/>
      <c r="X511" s="247"/>
      <c r="Y511" s="247"/>
      <c r="Z511" s="248"/>
    </row>
    <row r="512" spans="1:26">
      <c r="A512" s="245" t="s">
        <v>3139</v>
      </c>
      <c r="B512" s="246" t="s">
        <v>5765</v>
      </c>
      <c r="C512" s="246" t="s">
        <v>2027</v>
      </c>
      <c r="D512" s="246" t="s">
        <v>1307</v>
      </c>
      <c r="E512" s="309">
        <v>45977</v>
      </c>
      <c r="F512" s="247"/>
      <c r="G512" s="247"/>
      <c r="H512" s="247"/>
      <c r="I512" s="247"/>
      <c r="J512" s="247"/>
      <c r="K512" s="247"/>
      <c r="L512" s="247"/>
      <c r="M512" s="247"/>
      <c r="N512" s="247"/>
      <c r="O512" s="247"/>
      <c r="P512" s="247"/>
      <c r="Q512" s="247"/>
      <c r="R512" s="247"/>
      <c r="S512" s="247"/>
      <c r="T512" s="247"/>
      <c r="U512" s="247"/>
      <c r="V512" s="247"/>
      <c r="W512" s="247"/>
      <c r="X512" s="247"/>
      <c r="Y512" s="247"/>
      <c r="Z512" s="248"/>
    </row>
    <row r="513" spans="1:26">
      <c r="A513" s="249" t="s">
        <v>1169</v>
      </c>
      <c r="B513" s="250" t="s">
        <v>5779</v>
      </c>
      <c r="C513" s="250" t="s">
        <v>2027</v>
      </c>
      <c r="D513" s="250" t="s">
        <v>1307</v>
      </c>
      <c r="E513" s="310">
        <v>45977</v>
      </c>
      <c r="F513" s="247"/>
      <c r="G513" s="247"/>
      <c r="H513" s="247"/>
      <c r="I513" s="247"/>
      <c r="J513" s="247"/>
      <c r="K513" s="247"/>
      <c r="L513" s="247"/>
      <c r="M513" s="247"/>
      <c r="N513" s="247"/>
      <c r="O513" s="247"/>
      <c r="P513" s="247"/>
      <c r="Q513" s="247"/>
      <c r="R513" s="247"/>
      <c r="S513" s="247"/>
      <c r="T513" s="247"/>
      <c r="U513" s="247"/>
      <c r="V513" s="247"/>
      <c r="W513" s="247"/>
      <c r="X513" s="247"/>
      <c r="Y513" s="247"/>
      <c r="Z513" s="248"/>
    </row>
    <row r="514" spans="1:26">
      <c r="A514" s="245" t="s">
        <v>1354</v>
      </c>
      <c r="B514" s="246" t="s">
        <v>5765</v>
      </c>
      <c r="C514" s="246" t="s">
        <v>2027</v>
      </c>
      <c r="D514" s="246" t="s">
        <v>1307</v>
      </c>
      <c r="E514" s="309">
        <v>45977</v>
      </c>
      <c r="F514" s="247"/>
      <c r="G514" s="247"/>
      <c r="H514" s="247"/>
      <c r="I514" s="247"/>
      <c r="J514" s="247"/>
      <c r="K514" s="247"/>
      <c r="L514" s="247"/>
      <c r="M514" s="247"/>
      <c r="N514" s="247"/>
      <c r="O514" s="247"/>
      <c r="P514" s="247"/>
      <c r="Q514" s="247"/>
      <c r="R514" s="247"/>
      <c r="S514" s="247"/>
      <c r="T514" s="247"/>
      <c r="U514" s="247"/>
      <c r="V514" s="247"/>
      <c r="W514" s="247"/>
      <c r="X514" s="247"/>
      <c r="Y514" s="247"/>
      <c r="Z514" s="248"/>
    </row>
    <row r="515" spans="1:26">
      <c r="A515" s="249" t="s">
        <v>3018</v>
      </c>
      <c r="B515" s="250" t="s">
        <v>5780</v>
      </c>
      <c r="C515" s="250" t="s">
        <v>2027</v>
      </c>
      <c r="D515" s="250" t="s">
        <v>1601</v>
      </c>
      <c r="E515" s="310">
        <v>45977</v>
      </c>
      <c r="F515" s="247"/>
      <c r="G515" s="247"/>
      <c r="H515" s="247"/>
      <c r="I515" s="247"/>
      <c r="J515" s="247"/>
      <c r="K515" s="247"/>
      <c r="L515" s="247"/>
      <c r="M515" s="247"/>
      <c r="N515" s="247"/>
      <c r="O515" s="247"/>
      <c r="P515" s="247"/>
      <c r="Q515" s="247"/>
      <c r="R515" s="247"/>
      <c r="S515" s="247"/>
      <c r="T515" s="247"/>
      <c r="U515" s="247"/>
      <c r="V515" s="247"/>
      <c r="W515" s="247"/>
      <c r="X515" s="247"/>
      <c r="Y515" s="247"/>
      <c r="Z515" s="248"/>
    </row>
    <row r="516" spans="1:26">
      <c r="A516" s="245" t="s">
        <v>2458</v>
      </c>
      <c r="B516" s="246" t="s">
        <v>5765</v>
      </c>
      <c r="C516" s="246" t="s">
        <v>2027</v>
      </c>
      <c r="D516" s="246" t="s">
        <v>1152</v>
      </c>
      <c r="E516" s="309">
        <v>45977</v>
      </c>
      <c r="F516" s="247"/>
      <c r="G516" s="247"/>
      <c r="H516" s="247"/>
      <c r="I516" s="247"/>
      <c r="J516" s="247"/>
      <c r="K516" s="247"/>
      <c r="L516" s="247"/>
      <c r="M516" s="247"/>
      <c r="N516" s="247"/>
      <c r="O516" s="247"/>
      <c r="P516" s="247"/>
      <c r="Q516" s="247"/>
      <c r="R516" s="247"/>
      <c r="S516" s="247"/>
      <c r="T516" s="247"/>
      <c r="U516" s="247"/>
      <c r="V516" s="247"/>
      <c r="W516" s="247"/>
      <c r="X516" s="247"/>
      <c r="Y516" s="247"/>
      <c r="Z516" s="248"/>
    </row>
    <row r="517" spans="1:26">
      <c r="A517" s="249" t="s">
        <v>3658</v>
      </c>
      <c r="B517" s="250" t="s">
        <v>5765</v>
      </c>
      <c r="C517" s="250" t="s">
        <v>2027</v>
      </c>
      <c r="D517" s="250" t="s">
        <v>928</v>
      </c>
      <c r="E517" s="310">
        <v>45977</v>
      </c>
      <c r="F517" s="247"/>
      <c r="G517" s="247"/>
      <c r="H517" s="247"/>
      <c r="I517" s="247"/>
      <c r="J517" s="247"/>
      <c r="K517" s="247"/>
      <c r="L517" s="247"/>
      <c r="M517" s="247"/>
      <c r="N517" s="247"/>
      <c r="O517" s="247"/>
      <c r="P517" s="247"/>
      <c r="Q517" s="247"/>
      <c r="R517" s="247"/>
      <c r="S517" s="247"/>
      <c r="T517" s="247"/>
      <c r="U517" s="247"/>
      <c r="V517" s="247"/>
      <c r="W517" s="247"/>
      <c r="X517" s="247"/>
      <c r="Y517" s="247"/>
      <c r="Z517" s="248"/>
    </row>
    <row r="518" spans="1:26">
      <c r="A518" s="245" t="s">
        <v>1048</v>
      </c>
      <c r="B518" s="246" t="s">
        <v>5768</v>
      </c>
      <c r="C518" s="246" t="s">
        <v>2027</v>
      </c>
      <c r="D518" s="246" t="s">
        <v>816</v>
      </c>
      <c r="E518" s="309">
        <v>45977</v>
      </c>
      <c r="F518" s="247"/>
      <c r="G518" s="247"/>
      <c r="H518" s="247"/>
      <c r="I518" s="247"/>
      <c r="J518" s="247"/>
      <c r="K518" s="247"/>
      <c r="L518" s="247"/>
      <c r="M518" s="247"/>
      <c r="N518" s="247"/>
      <c r="O518" s="247"/>
      <c r="P518" s="247"/>
      <c r="Q518" s="247"/>
      <c r="R518" s="247"/>
      <c r="S518" s="247"/>
      <c r="T518" s="247"/>
      <c r="U518" s="247"/>
      <c r="V518" s="247"/>
      <c r="W518" s="247"/>
      <c r="X518" s="247"/>
      <c r="Y518" s="247"/>
      <c r="Z518" s="248"/>
    </row>
    <row r="519" spans="1:26">
      <c r="A519" s="249" t="s">
        <v>3741</v>
      </c>
      <c r="B519" s="250" t="s">
        <v>5765</v>
      </c>
      <c r="C519" s="250" t="s">
        <v>2027</v>
      </c>
      <c r="D519" s="250" t="s">
        <v>911</v>
      </c>
      <c r="E519" s="310">
        <v>45977</v>
      </c>
      <c r="F519" s="247"/>
      <c r="G519" s="247"/>
      <c r="H519" s="247"/>
      <c r="I519" s="247"/>
      <c r="J519" s="247"/>
      <c r="K519" s="247"/>
      <c r="L519" s="247"/>
      <c r="M519" s="247"/>
      <c r="N519" s="247"/>
      <c r="O519" s="247"/>
      <c r="P519" s="247"/>
      <c r="Q519" s="247"/>
      <c r="R519" s="247"/>
      <c r="S519" s="247"/>
      <c r="T519" s="247"/>
      <c r="U519" s="247"/>
      <c r="V519" s="247"/>
      <c r="W519" s="247"/>
      <c r="X519" s="247"/>
      <c r="Y519" s="247"/>
      <c r="Z519" s="248"/>
    </row>
    <row r="520" spans="1:26">
      <c r="A520" s="245" t="s">
        <v>3806</v>
      </c>
      <c r="B520" s="246" t="s">
        <v>5780</v>
      </c>
      <c r="C520" s="246" t="s">
        <v>2027</v>
      </c>
      <c r="D520" s="246" t="s">
        <v>816</v>
      </c>
      <c r="E520" s="309">
        <v>45977</v>
      </c>
      <c r="F520" s="247"/>
      <c r="G520" s="247"/>
      <c r="H520" s="247"/>
      <c r="I520" s="247"/>
      <c r="J520" s="247"/>
      <c r="K520" s="247"/>
      <c r="L520" s="247"/>
      <c r="M520" s="247"/>
      <c r="N520" s="247"/>
      <c r="O520" s="247"/>
      <c r="P520" s="247"/>
      <c r="Q520" s="247"/>
      <c r="R520" s="247"/>
      <c r="S520" s="247"/>
      <c r="T520" s="247"/>
      <c r="U520" s="247"/>
      <c r="V520" s="247"/>
      <c r="W520" s="247"/>
      <c r="X520" s="247"/>
      <c r="Y520" s="247"/>
      <c r="Z520" s="248"/>
    </row>
    <row r="521" spans="1:26">
      <c r="A521" s="249" t="s">
        <v>1509</v>
      </c>
      <c r="B521" s="250" t="s">
        <v>5777</v>
      </c>
      <c r="C521" s="250" t="s">
        <v>2027</v>
      </c>
      <c r="D521" s="250" t="s">
        <v>2451</v>
      </c>
      <c r="E521" s="310">
        <v>45977</v>
      </c>
      <c r="F521" s="247"/>
      <c r="G521" s="247"/>
      <c r="H521" s="247"/>
      <c r="I521" s="247"/>
      <c r="J521" s="247"/>
      <c r="K521" s="247"/>
      <c r="L521" s="247"/>
      <c r="M521" s="247"/>
      <c r="N521" s="247"/>
      <c r="O521" s="247"/>
      <c r="P521" s="247"/>
      <c r="Q521" s="247"/>
      <c r="R521" s="247"/>
      <c r="S521" s="247"/>
      <c r="T521" s="247"/>
      <c r="U521" s="247"/>
      <c r="V521" s="247"/>
      <c r="W521" s="247"/>
      <c r="X521" s="247"/>
      <c r="Y521" s="247"/>
      <c r="Z521" s="248"/>
    </row>
    <row r="522" spans="1:26">
      <c r="A522" s="245" t="s">
        <v>891</v>
      </c>
      <c r="B522" s="246" t="s">
        <v>5781</v>
      </c>
      <c r="C522" s="246" t="s">
        <v>2027</v>
      </c>
      <c r="D522" s="246" t="s">
        <v>797</v>
      </c>
      <c r="E522" s="309">
        <v>45977</v>
      </c>
      <c r="F522" s="247"/>
      <c r="G522" s="247"/>
      <c r="H522" s="247"/>
      <c r="I522" s="247"/>
      <c r="J522" s="247"/>
      <c r="K522" s="247"/>
      <c r="L522" s="247"/>
      <c r="M522" s="247"/>
      <c r="N522" s="247"/>
      <c r="O522" s="247"/>
      <c r="P522" s="247"/>
      <c r="Q522" s="247"/>
      <c r="R522" s="247"/>
      <c r="S522" s="247"/>
      <c r="T522" s="247"/>
      <c r="U522" s="247"/>
      <c r="V522" s="247"/>
      <c r="W522" s="247"/>
      <c r="X522" s="247"/>
      <c r="Y522" s="247"/>
      <c r="Z522" s="248"/>
    </row>
    <row r="523" spans="1:26">
      <c r="A523" s="249" t="s">
        <v>3462</v>
      </c>
      <c r="B523" s="250" t="s">
        <v>5768</v>
      </c>
      <c r="C523" s="250" t="s">
        <v>2027</v>
      </c>
      <c r="D523" s="250" t="s">
        <v>309</v>
      </c>
      <c r="E523" s="310">
        <v>45977</v>
      </c>
      <c r="F523" s="247"/>
      <c r="G523" s="247"/>
      <c r="H523" s="247"/>
      <c r="I523" s="247"/>
      <c r="J523" s="247"/>
      <c r="K523" s="247"/>
      <c r="L523" s="247"/>
      <c r="M523" s="247"/>
      <c r="N523" s="247"/>
      <c r="O523" s="247"/>
      <c r="P523" s="247"/>
      <c r="Q523" s="247"/>
      <c r="R523" s="247"/>
      <c r="S523" s="247"/>
      <c r="T523" s="247"/>
      <c r="U523" s="247"/>
      <c r="V523" s="247"/>
      <c r="W523" s="247"/>
      <c r="X523" s="247"/>
      <c r="Y523" s="247"/>
      <c r="Z523" s="248"/>
    </row>
    <row r="524" spans="1:26">
      <c r="A524" s="245" t="s">
        <v>2601</v>
      </c>
      <c r="B524" s="246" t="s">
        <v>5766</v>
      </c>
      <c r="C524" s="246" t="s">
        <v>2027</v>
      </c>
      <c r="D524" s="246" t="s">
        <v>797</v>
      </c>
      <c r="E524" s="309">
        <v>45977</v>
      </c>
      <c r="F524" s="247"/>
      <c r="G524" s="247"/>
      <c r="H524" s="247"/>
      <c r="I524" s="247"/>
      <c r="J524" s="247"/>
      <c r="K524" s="247"/>
      <c r="L524" s="247"/>
      <c r="M524" s="247"/>
      <c r="N524" s="247"/>
      <c r="O524" s="247"/>
      <c r="P524" s="247"/>
      <c r="Q524" s="247"/>
      <c r="R524" s="247"/>
      <c r="S524" s="247"/>
      <c r="T524" s="247"/>
      <c r="U524" s="247"/>
      <c r="V524" s="247"/>
      <c r="W524" s="247"/>
      <c r="X524" s="247"/>
      <c r="Y524" s="247"/>
      <c r="Z524" s="248"/>
    </row>
    <row r="525" spans="1:26">
      <c r="A525" s="249" t="s">
        <v>3877</v>
      </c>
      <c r="B525" s="250" t="s">
        <v>5772</v>
      </c>
      <c r="C525" s="250" t="s">
        <v>2027</v>
      </c>
      <c r="D525" s="250" t="s">
        <v>3867</v>
      </c>
      <c r="E525" s="310">
        <v>45977</v>
      </c>
      <c r="F525" s="247"/>
      <c r="G525" s="247"/>
      <c r="H525" s="247"/>
      <c r="I525" s="247"/>
      <c r="J525" s="247"/>
      <c r="K525" s="247"/>
      <c r="L525" s="247"/>
      <c r="M525" s="247"/>
      <c r="N525" s="247"/>
      <c r="O525" s="247"/>
      <c r="P525" s="247"/>
      <c r="Q525" s="247"/>
      <c r="R525" s="247"/>
      <c r="S525" s="247"/>
      <c r="T525" s="247"/>
      <c r="U525" s="247"/>
      <c r="V525" s="247"/>
      <c r="W525" s="247"/>
      <c r="X525" s="247"/>
      <c r="Y525" s="247"/>
      <c r="Z525" s="248"/>
    </row>
    <row r="526" spans="1:26">
      <c r="A526" s="245" t="s">
        <v>1790</v>
      </c>
      <c r="B526" s="246" t="s">
        <v>5779</v>
      </c>
      <c r="C526" s="246" t="s">
        <v>2027</v>
      </c>
      <c r="D526" s="246" t="s">
        <v>861</v>
      </c>
      <c r="E526" s="309">
        <v>45977</v>
      </c>
      <c r="F526" s="247"/>
      <c r="G526" s="247"/>
      <c r="H526" s="247"/>
      <c r="I526" s="247"/>
      <c r="J526" s="247"/>
      <c r="K526" s="247"/>
      <c r="L526" s="247"/>
      <c r="M526" s="247"/>
      <c r="N526" s="247"/>
      <c r="O526" s="247"/>
      <c r="P526" s="247"/>
      <c r="Q526" s="247"/>
      <c r="R526" s="247"/>
      <c r="S526" s="247"/>
      <c r="T526" s="247"/>
      <c r="U526" s="247"/>
      <c r="V526" s="247"/>
      <c r="W526" s="247"/>
      <c r="X526" s="247"/>
      <c r="Y526" s="247"/>
      <c r="Z526" s="248"/>
    </row>
    <row r="527" spans="1:26">
      <c r="A527" s="249" t="s">
        <v>1591</v>
      </c>
      <c r="B527" s="250" t="s">
        <v>5777</v>
      </c>
      <c r="C527" s="250" t="s">
        <v>2027</v>
      </c>
      <c r="D527" s="250" t="s">
        <v>1115</v>
      </c>
      <c r="E527" s="310">
        <v>45977</v>
      </c>
      <c r="F527" s="247"/>
      <c r="G527" s="247"/>
      <c r="H527" s="247"/>
      <c r="I527" s="247"/>
      <c r="J527" s="247"/>
      <c r="K527" s="247"/>
      <c r="L527" s="247"/>
      <c r="M527" s="247"/>
      <c r="N527" s="247"/>
      <c r="O527" s="247"/>
      <c r="P527" s="247"/>
      <c r="Q527" s="247"/>
      <c r="R527" s="247"/>
      <c r="S527" s="247"/>
      <c r="T527" s="247"/>
      <c r="U527" s="247"/>
      <c r="V527" s="247"/>
      <c r="W527" s="247"/>
      <c r="X527" s="247"/>
      <c r="Y527" s="247"/>
      <c r="Z527" s="248"/>
    </row>
    <row r="528" spans="1:26">
      <c r="A528" s="245" t="s">
        <v>3790</v>
      </c>
      <c r="B528" s="246" t="s">
        <v>5779</v>
      </c>
      <c r="C528" s="246" t="s">
        <v>2027</v>
      </c>
      <c r="D528" s="246" t="s">
        <v>816</v>
      </c>
      <c r="E528" s="309">
        <v>45977</v>
      </c>
      <c r="F528" s="247"/>
      <c r="G528" s="247"/>
      <c r="H528" s="247"/>
      <c r="I528" s="247"/>
      <c r="J528" s="247"/>
      <c r="K528" s="247"/>
      <c r="L528" s="247"/>
      <c r="M528" s="247"/>
      <c r="N528" s="247"/>
      <c r="O528" s="247"/>
      <c r="P528" s="247"/>
      <c r="Q528" s="247"/>
      <c r="R528" s="247"/>
      <c r="S528" s="247"/>
      <c r="T528" s="247"/>
      <c r="U528" s="247"/>
      <c r="V528" s="247"/>
      <c r="W528" s="247"/>
      <c r="X528" s="247"/>
      <c r="Y528" s="247"/>
      <c r="Z528" s="248"/>
    </row>
    <row r="529" spans="1:26">
      <c r="A529" s="249" t="s">
        <v>2714</v>
      </c>
      <c r="B529" s="250" t="s">
        <v>5770</v>
      </c>
      <c r="C529" s="250" t="s">
        <v>2027</v>
      </c>
      <c r="D529" s="250" t="s">
        <v>894</v>
      </c>
      <c r="E529" s="310">
        <v>45977</v>
      </c>
      <c r="F529" s="247"/>
      <c r="G529" s="247"/>
      <c r="H529" s="247"/>
      <c r="I529" s="247"/>
      <c r="J529" s="247"/>
      <c r="K529" s="247"/>
      <c r="L529" s="247"/>
      <c r="M529" s="247"/>
      <c r="N529" s="247"/>
      <c r="O529" s="247"/>
      <c r="P529" s="247"/>
      <c r="Q529" s="247"/>
      <c r="R529" s="247"/>
      <c r="S529" s="247"/>
      <c r="T529" s="247"/>
      <c r="U529" s="247"/>
      <c r="V529" s="247"/>
      <c r="W529" s="247"/>
      <c r="X529" s="247"/>
      <c r="Y529" s="247"/>
      <c r="Z529" s="248"/>
    </row>
    <row r="530" spans="1:26">
      <c r="A530" s="245" t="s">
        <v>2547</v>
      </c>
      <c r="B530" s="246" t="s">
        <v>5766</v>
      </c>
      <c r="C530" s="246" t="s">
        <v>2027</v>
      </c>
      <c r="D530" s="246" t="s">
        <v>736</v>
      </c>
      <c r="E530" s="309">
        <v>45977</v>
      </c>
      <c r="F530" s="247"/>
      <c r="G530" s="247"/>
      <c r="H530" s="247"/>
      <c r="I530" s="247"/>
      <c r="J530" s="247"/>
      <c r="K530" s="247"/>
      <c r="L530" s="247"/>
      <c r="M530" s="247"/>
      <c r="N530" s="247"/>
      <c r="O530" s="247"/>
      <c r="P530" s="247"/>
      <c r="Q530" s="247"/>
      <c r="R530" s="247"/>
      <c r="S530" s="247"/>
      <c r="T530" s="247"/>
      <c r="U530" s="247"/>
      <c r="V530" s="247"/>
      <c r="W530" s="247"/>
      <c r="X530" s="247"/>
      <c r="Y530" s="247"/>
      <c r="Z530" s="248"/>
    </row>
    <row r="531" spans="1:26">
      <c r="A531" s="249" t="s">
        <v>738</v>
      </c>
      <c r="B531" s="250" t="s">
        <v>5777</v>
      </c>
      <c r="C531" s="250" t="s">
        <v>2027</v>
      </c>
      <c r="D531" s="250" t="s">
        <v>736</v>
      </c>
      <c r="E531" s="310">
        <v>45977</v>
      </c>
      <c r="F531" s="247"/>
      <c r="G531" s="247"/>
      <c r="H531" s="247"/>
      <c r="I531" s="247"/>
      <c r="J531" s="247"/>
      <c r="K531" s="247"/>
      <c r="L531" s="247"/>
      <c r="M531" s="247"/>
      <c r="N531" s="247"/>
      <c r="O531" s="247"/>
      <c r="P531" s="247"/>
      <c r="Q531" s="247"/>
      <c r="R531" s="247"/>
      <c r="S531" s="247"/>
      <c r="T531" s="247"/>
      <c r="U531" s="247"/>
      <c r="V531" s="247"/>
      <c r="W531" s="247"/>
      <c r="X531" s="247"/>
      <c r="Y531" s="247"/>
      <c r="Z531" s="248"/>
    </row>
    <row r="532" spans="1:26">
      <c r="A532" s="245" t="s">
        <v>3871</v>
      </c>
      <c r="B532" s="246" t="s">
        <v>5772</v>
      </c>
      <c r="C532" s="246" t="s">
        <v>2027</v>
      </c>
      <c r="D532" s="246" t="s">
        <v>3867</v>
      </c>
      <c r="E532" s="309">
        <v>45977</v>
      </c>
      <c r="F532" s="247"/>
      <c r="G532" s="247"/>
      <c r="H532" s="247"/>
      <c r="I532" s="247"/>
      <c r="J532" s="247"/>
      <c r="K532" s="247"/>
      <c r="L532" s="247"/>
      <c r="M532" s="247"/>
      <c r="N532" s="247"/>
      <c r="O532" s="247"/>
      <c r="P532" s="247"/>
      <c r="Q532" s="247"/>
      <c r="R532" s="247"/>
      <c r="S532" s="247"/>
      <c r="T532" s="247"/>
      <c r="U532" s="247"/>
      <c r="V532" s="247"/>
      <c r="W532" s="247"/>
      <c r="X532" s="247"/>
      <c r="Y532" s="247"/>
      <c r="Z532" s="248"/>
    </row>
    <row r="533" spans="1:26">
      <c r="A533" s="249" t="s">
        <v>1376</v>
      </c>
      <c r="B533" s="250" t="s">
        <v>5765</v>
      </c>
      <c r="C533" s="250" t="s">
        <v>2027</v>
      </c>
      <c r="D533" s="250" t="s">
        <v>1377</v>
      </c>
      <c r="E533" s="310">
        <v>45977</v>
      </c>
      <c r="F533" s="247"/>
      <c r="G533" s="247"/>
      <c r="H533" s="247"/>
      <c r="I533" s="247"/>
      <c r="J533" s="247"/>
      <c r="K533" s="247"/>
      <c r="L533" s="247"/>
      <c r="M533" s="247"/>
      <c r="N533" s="247"/>
      <c r="O533" s="247"/>
      <c r="P533" s="247"/>
      <c r="Q533" s="247"/>
      <c r="R533" s="247"/>
      <c r="S533" s="247"/>
      <c r="T533" s="247"/>
      <c r="U533" s="247"/>
      <c r="V533" s="247"/>
      <c r="W533" s="247"/>
      <c r="X533" s="247"/>
      <c r="Y533" s="247"/>
      <c r="Z533" s="248"/>
    </row>
    <row r="534" spans="1:26">
      <c r="A534" s="245" t="s">
        <v>3116</v>
      </c>
      <c r="B534" s="246" t="s">
        <v>5766</v>
      </c>
      <c r="C534" s="246" t="s">
        <v>2027</v>
      </c>
      <c r="D534" s="246" t="s">
        <v>1307</v>
      </c>
      <c r="E534" s="309">
        <v>45977</v>
      </c>
      <c r="F534" s="247"/>
      <c r="G534" s="247"/>
      <c r="H534" s="247"/>
      <c r="I534" s="247"/>
      <c r="J534" s="247"/>
      <c r="K534" s="247"/>
      <c r="L534" s="247"/>
      <c r="M534" s="247"/>
      <c r="N534" s="247"/>
      <c r="O534" s="247"/>
      <c r="P534" s="247"/>
      <c r="Q534" s="247"/>
      <c r="R534" s="247"/>
      <c r="S534" s="247"/>
      <c r="T534" s="247"/>
      <c r="U534" s="247"/>
      <c r="V534" s="247"/>
      <c r="W534" s="247"/>
      <c r="X534" s="247"/>
      <c r="Y534" s="247"/>
      <c r="Z534" s="248"/>
    </row>
    <row r="535" spans="1:26">
      <c r="A535" s="249" t="s">
        <v>2976</v>
      </c>
      <c r="B535" s="250" t="s">
        <v>5765</v>
      </c>
      <c r="C535" s="250" t="s">
        <v>2027</v>
      </c>
      <c r="D535" s="250" t="s">
        <v>1089</v>
      </c>
      <c r="E535" s="310">
        <v>45977</v>
      </c>
      <c r="F535" s="247"/>
      <c r="G535" s="247"/>
      <c r="H535" s="247"/>
      <c r="I535" s="247"/>
      <c r="J535" s="247"/>
      <c r="K535" s="247"/>
      <c r="L535" s="247"/>
      <c r="M535" s="247"/>
      <c r="N535" s="247"/>
      <c r="O535" s="247"/>
      <c r="P535" s="247"/>
      <c r="Q535" s="247"/>
      <c r="R535" s="247"/>
      <c r="S535" s="247"/>
      <c r="T535" s="247"/>
      <c r="U535" s="247"/>
      <c r="V535" s="247"/>
      <c r="W535" s="247"/>
      <c r="X535" s="247"/>
      <c r="Y535" s="247"/>
      <c r="Z535" s="248"/>
    </row>
    <row r="536" spans="1:26">
      <c r="A536" s="245" t="s">
        <v>1414</v>
      </c>
      <c r="B536" s="246" t="s">
        <v>5781</v>
      </c>
      <c r="C536" s="246" t="s">
        <v>2027</v>
      </c>
      <c r="D536" s="246" t="s">
        <v>3439</v>
      </c>
      <c r="E536" s="309">
        <v>45976</v>
      </c>
      <c r="F536" s="247"/>
      <c r="G536" s="247"/>
      <c r="H536" s="247"/>
      <c r="I536" s="247"/>
      <c r="J536" s="247"/>
      <c r="K536" s="247"/>
      <c r="L536" s="247"/>
      <c r="M536" s="247"/>
      <c r="N536" s="247"/>
      <c r="O536" s="247"/>
      <c r="P536" s="247"/>
      <c r="Q536" s="247"/>
      <c r="R536" s="247"/>
      <c r="S536" s="247"/>
      <c r="T536" s="247"/>
      <c r="U536" s="247"/>
      <c r="V536" s="247"/>
      <c r="W536" s="247"/>
      <c r="X536" s="247"/>
      <c r="Y536" s="247"/>
      <c r="Z536" s="248"/>
    </row>
    <row r="537" spans="1:26">
      <c r="A537" s="249" t="s">
        <v>1269</v>
      </c>
      <c r="B537" s="250" t="s">
        <v>5774</v>
      </c>
      <c r="C537" s="250" t="s">
        <v>2027</v>
      </c>
      <c r="D537" s="250" t="s">
        <v>971</v>
      </c>
      <c r="E537" s="310">
        <v>45976</v>
      </c>
      <c r="F537" s="247"/>
      <c r="G537" s="247"/>
      <c r="H537" s="247"/>
      <c r="I537" s="247"/>
      <c r="J537" s="247"/>
      <c r="K537" s="247"/>
      <c r="L537" s="247"/>
      <c r="M537" s="247"/>
      <c r="N537" s="247"/>
      <c r="O537" s="247"/>
      <c r="P537" s="247"/>
      <c r="Q537" s="247"/>
      <c r="R537" s="247"/>
      <c r="S537" s="247"/>
      <c r="T537" s="247"/>
      <c r="U537" s="247"/>
      <c r="V537" s="247"/>
      <c r="W537" s="247"/>
      <c r="X537" s="247"/>
      <c r="Y537" s="247"/>
      <c r="Z537" s="248"/>
    </row>
    <row r="538" spans="1:26">
      <c r="A538" s="245" t="s">
        <v>3686</v>
      </c>
      <c r="B538" s="246" t="s">
        <v>5765</v>
      </c>
      <c r="C538" s="246" t="s">
        <v>2027</v>
      </c>
      <c r="D538" s="246" t="s">
        <v>812</v>
      </c>
      <c r="E538" s="309">
        <v>45976</v>
      </c>
      <c r="F538" s="247"/>
      <c r="G538" s="247"/>
      <c r="H538" s="247"/>
      <c r="I538" s="247"/>
      <c r="J538" s="247"/>
      <c r="K538" s="247"/>
      <c r="L538" s="247"/>
      <c r="M538" s="247"/>
      <c r="N538" s="247"/>
      <c r="O538" s="247"/>
      <c r="P538" s="247"/>
      <c r="Q538" s="247"/>
      <c r="R538" s="247"/>
      <c r="S538" s="247"/>
      <c r="T538" s="247"/>
      <c r="U538" s="247"/>
      <c r="V538" s="247"/>
      <c r="W538" s="247"/>
      <c r="X538" s="247"/>
      <c r="Y538" s="247"/>
      <c r="Z538" s="248"/>
    </row>
    <row r="539" spans="1:26">
      <c r="A539" s="249" t="s">
        <v>3706</v>
      </c>
      <c r="B539" s="250" t="s">
        <v>5765</v>
      </c>
      <c r="C539" s="250" t="s">
        <v>2027</v>
      </c>
      <c r="D539" s="250" t="s">
        <v>911</v>
      </c>
      <c r="E539" s="310">
        <v>45976</v>
      </c>
      <c r="F539" s="247"/>
      <c r="G539" s="247"/>
      <c r="H539" s="247"/>
      <c r="I539" s="247"/>
      <c r="J539" s="247"/>
      <c r="K539" s="247"/>
      <c r="L539" s="247"/>
      <c r="M539" s="247"/>
      <c r="N539" s="247"/>
      <c r="O539" s="247"/>
      <c r="P539" s="247"/>
      <c r="Q539" s="247"/>
      <c r="R539" s="247"/>
      <c r="S539" s="247"/>
      <c r="T539" s="247"/>
      <c r="U539" s="247"/>
      <c r="V539" s="247"/>
      <c r="W539" s="247"/>
      <c r="X539" s="247"/>
      <c r="Y539" s="247"/>
      <c r="Z539" s="248"/>
    </row>
    <row r="540" spans="1:26">
      <c r="A540" s="245" t="s">
        <v>1174</v>
      </c>
      <c r="B540" s="246" t="s">
        <v>5765</v>
      </c>
      <c r="C540" s="246" t="s">
        <v>2027</v>
      </c>
      <c r="D540" s="246" t="s">
        <v>1109</v>
      </c>
      <c r="E540" s="309">
        <v>45976</v>
      </c>
      <c r="F540" s="247"/>
      <c r="G540" s="247"/>
      <c r="H540" s="247"/>
      <c r="I540" s="247"/>
      <c r="J540" s="247"/>
      <c r="K540" s="247"/>
      <c r="L540" s="247"/>
      <c r="M540" s="247"/>
      <c r="N540" s="247"/>
      <c r="O540" s="247"/>
      <c r="P540" s="247"/>
      <c r="Q540" s="247"/>
      <c r="R540" s="247"/>
      <c r="S540" s="247"/>
      <c r="T540" s="247"/>
      <c r="U540" s="247"/>
      <c r="V540" s="247"/>
      <c r="W540" s="247"/>
      <c r="X540" s="247"/>
      <c r="Y540" s="247"/>
      <c r="Z540" s="248"/>
    </row>
    <row r="541" spans="1:26">
      <c r="A541" s="249" t="s">
        <v>3833</v>
      </c>
      <c r="B541" s="250" t="s">
        <v>5766</v>
      </c>
      <c r="C541" s="250" t="s">
        <v>2027</v>
      </c>
      <c r="D541" s="250" t="s">
        <v>1190</v>
      </c>
      <c r="E541" s="310">
        <v>45976</v>
      </c>
      <c r="F541" s="247"/>
      <c r="G541" s="247"/>
      <c r="H541" s="247"/>
      <c r="I541" s="247"/>
      <c r="J541" s="247"/>
      <c r="K541" s="247"/>
      <c r="L541" s="247"/>
      <c r="M541" s="247"/>
      <c r="N541" s="247"/>
      <c r="O541" s="247"/>
      <c r="P541" s="247"/>
      <c r="Q541" s="247"/>
      <c r="R541" s="247"/>
      <c r="S541" s="247"/>
      <c r="T541" s="247"/>
      <c r="U541" s="247"/>
      <c r="V541" s="247"/>
      <c r="W541" s="247"/>
      <c r="X541" s="247"/>
      <c r="Y541" s="247"/>
      <c r="Z541" s="248"/>
    </row>
    <row r="542" spans="1:26">
      <c r="A542" s="245" t="s">
        <v>1710</v>
      </c>
      <c r="B542" s="246" t="s">
        <v>5774</v>
      </c>
      <c r="C542" s="246" t="s">
        <v>2027</v>
      </c>
      <c r="D542" s="246" t="s">
        <v>911</v>
      </c>
      <c r="E542" s="309">
        <v>45976</v>
      </c>
      <c r="F542" s="247"/>
      <c r="G542" s="247"/>
      <c r="H542" s="247"/>
      <c r="I542" s="247"/>
      <c r="J542" s="247"/>
      <c r="K542" s="247"/>
      <c r="L542" s="247"/>
      <c r="M542" s="247"/>
      <c r="N542" s="247"/>
      <c r="O542" s="247"/>
      <c r="P542" s="247"/>
      <c r="Q542" s="247"/>
      <c r="R542" s="247"/>
      <c r="S542" s="247"/>
      <c r="T542" s="247"/>
      <c r="U542" s="247"/>
      <c r="V542" s="247"/>
      <c r="W542" s="247"/>
      <c r="X542" s="247"/>
      <c r="Y542" s="247"/>
      <c r="Z542" s="248"/>
    </row>
    <row r="543" spans="1:26">
      <c r="A543" s="249" t="s">
        <v>2415</v>
      </c>
      <c r="B543" s="250" t="s">
        <v>5765</v>
      </c>
      <c r="C543" s="250" t="s">
        <v>2027</v>
      </c>
      <c r="D543" s="250" t="s">
        <v>1152</v>
      </c>
      <c r="E543" s="310">
        <v>45976</v>
      </c>
      <c r="F543" s="247"/>
      <c r="G543" s="247"/>
      <c r="H543" s="247"/>
      <c r="I543" s="247"/>
      <c r="J543" s="247"/>
      <c r="K543" s="247"/>
      <c r="L543" s="247"/>
      <c r="M543" s="247"/>
      <c r="N543" s="247"/>
      <c r="O543" s="247"/>
      <c r="P543" s="247"/>
      <c r="Q543" s="247"/>
      <c r="R543" s="247"/>
      <c r="S543" s="247"/>
      <c r="T543" s="247"/>
      <c r="U543" s="247"/>
      <c r="V543" s="247"/>
      <c r="W543" s="247"/>
      <c r="X543" s="247"/>
      <c r="Y543" s="247"/>
      <c r="Z543" s="248"/>
    </row>
    <row r="544" spans="1:26">
      <c r="A544" s="245" t="s">
        <v>3731</v>
      </c>
      <c r="B544" s="246" t="s">
        <v>5765</v>
      </c>
      <c r="C544" s="246" t="s">
        <v>2027</v>
      </c>
      <c r="D544" s="246" t="s">
        <v>911</v>
      </c>
      <c r="E544" s="309">
        <v>45976</v>
      </c>
      <c r="F544" s="247"/>
      <c r="G544" s="247"/>
      <c r="H544" s="247"/>
      <c r="I544" s="247"/>
      <c r="J544" s="247"/>
      <c r="K544" s="247"/>
      <c r="L544" s="247"/>
      <c r="M544" s="247"/>
      <c r="N544" s="247"/>
      <c r="O544" s="247"/>
      <c r="P544" s="247"/>
      <c r="Q544" s="247"/>
      <c r="R544" s="247"/>
      <c r="S544" s="247"/>
      <c r="T544" s="247"/>
      <c r="U544" s="247"/>
      <c r="V544" s="247"/>
      <c r="W544" s="247"/>
      <c r="X544" s="247"/>
      <c r="Y544" s="247"/>
      <c r="Z544" s="248"/>
    </row>
    <row r="545" spans="1:26">
      <c r="A545" s="249" t="s">
        <v>2540</v>
      </c>
      <c r="B545" s="250" t="s">
        <v>5777</v>
      </c>
      <c r="C545" s="250" t="s">
        <v>2027</v>
      </c>
      <c r="D545" s="250" t="s">
        <v>736</v>
      </c>
      <c r="E545" s="310">
        <v>45976</v>
      </c>
      <c r="F545" s="247"/>
      <c r="G545" s="247"/>
      <c r="H545" s="247"/>
      <c r="I545" s="247"/>
      <c r="J545" s="247"/>
      <c r="K545" s="247"/>
      <c r="L545" s="247"/>
      <c r="M545" s="247"/>
      <c r="N545" s="247"/>
      <c r="O545" s="247"/>
      <c r="P545" s="247"/>
      <c r="Q545" s="247"/>
      <c r="R545" s="247"/>
      <c r="S545" s="247"/>
      <c r="T545" s="247"/>
      <c r="U545" s="247"/>
      <c r="V545" s="247"/>
      <c r="W545" s="247"/>
      <c r="X545" s="247"/>
      <c r="Y545" s="247"/>
      <c r="Z545" s="248"/>
    </row>
    <row r="546" spans="1:26">
      <c r="A546" s="245" t="s">
        <v>3688</v>
      </c>
      <c r="B546" s="246" t="s">
        <v>5765</v>
      </c>
      <c r="C546" s="246" t="s">
        <v>2027</v>
      </c>
      <c r="D546" s="246" t="s">
        <v>812</v>
      </c>
      <c r="E546" s="309">
        <v>45976</v>
      </c>
      <c r="F546" s="247"/>
      <c r="G546" s="247"/>
      <c r="H546" s="247"/>
      <c r="I546" s="247"/>
      <c r="J546" s="247"/>
      <c r="K546" s="247"/>
      <c r="L546" s="247"/>
      <c r="M546" s="247"/>
      <c r="N546" s="247"/>
      <c r="O546" s="247"/>
      <c r="P546" s="247"/>
      <c r="Q546" s="247"/>
      <c r="R546" s="247"/>
      <c r="S546" s="247"/>
      <c r="T546" s="247"/>
      <c r="U546" s="247"/>
      <c r="V546" s="247"/>
      <c r="W546" s="247"/>
      <c r="X546" s="247"/>
      <c r="Y546" s="247"/>
      <c r="Z546" s="248"/>
    </row>
    <row r="547" spans="1:26">
      <c r="A547" s="249" t="s">
        <v>2982</v>
      </c>
      <c r="B547" s="250" t="s">
        <v>5765</v>
      </c>
      <c r="C547" s="250" t="s">
        <v>2027</v>
      </c>
      <c r="D547" s="250" t="s">
        <v>1089</v>
      </c>
      <c r="E547" s="310">
        <v>45976</v>
      </c>
      <c r="F547" s="247"/>
      <c r="G547" s="247"/>
      <c r="H547" s="247"/>
      <c r="I547" s="247"/>
      <c r="J547" s="247"/>
      <c r="K547" s="247"/>
      <c r="L547" s="247"/>
      <c r="M547" s="247"/>
      <c r="N547" s="247"/>
      <c r="O547" s="247"/>
      <c r="P547" s="247"/>
      <c r="Q547" s="247"/>
      <c r="R547" s="247"/>
      <c r="S547" s="247"/>
      <c r="T547" s="247"/>
      <c r="U547" s="247"/>
      <c r="V547" s="247"/>
      <c r="W547" s="247"/>
      <c r="X547" s="247"/>
      <c r="Y547" s="247"/>
      <c r="Z547" s="248"/>
    </row>
    <row r="548" spans="1:26">
      <c r="A548" s="245" t="s">
        <v>1857</v>
      </c>
      <c r="B548" s="246" t="s">
        <v>5764</v>
      </c>
      <c r="C548" s="246" t="s">
        <v>2027</v>
      </c>
      <c r="D548" s="246" t="s">
        <v>783</v>
      </c>
      <c r="E548" s="309">
        <v>45976</v>
      </c>
      <c r="F548" s="247"/>
      <c r="G548" s="247"/>
      <c r="H548" s="247"/>
      <c r="I548" s="247"/>
      <c r="J548" s="247"/>
      <c r="K548" s="247"/>
      <c r="L548" s="247"/>
      <c r="M548" s="247"/>
      <c r="N548" s="247"/>
      <c r="O548" s="247"/>
      <c r="P548" s="247"/>
      <c r="Q548" s="247"/>
      <c r="R548" s="247"/>
      <c r="S548" s="247"/>
      <c r="T548" s="247"/>
      <c r="U548" s="247"/>
      <c r="V548" s="247"/>
      <c r="W548" s="247"/>
      <c r="X548" s="247"/>
      <c r="Y548" s="247"/>
      <c r="Z548" s="248"/>
    </row>
    <row r="549" spans="1:26">
      <c r="A549" s="249" t="s">
        <v>3099</v>
      </c>
      <c r="B549" s="250" t="s">
        <v>5766</v>
      </c>
      <c r="C549" s="250" t="s">
        <v>2027</v>
      </c>
      <c r="D549" s="250" t="s">
        <v>1077</v>
      </c>
      <c r="E549" s="310">
        <v>45976</v>
      </c>
      <c r="F549" s="247"/>
      <c r="G549" s="247"/>
      <c r="H549" s="247"/>
      <c r="I549" s="247"/>
      <c r="J549" s="247"/>
      <c r="K549" s="247"/>
      <c r="L549" s="247"/>
      <c r="M549" s="247"/>
      <c r="N549" s="247"/>
      <c r="O549" s="247"/>
      <c r="P549" s="247"/>
      <c r="Q549" s="247"/>
      <c r="R549" s="247"/>
      <c r="S549" s="247"/>
      <c r="T549" s="247"/>
      <c r="U549" s="247"/>
      <c r="V549" s="247"/>
      <c r="W549" s="247"/>
      <c r="X549" s="247"/>
      <c r="Y549" s="247"/>
      <c r="Z549" s="248"/>
    </row>
    <row r="550" spans="1:26">
      <c r="A550" s="245" t="s">
        <v>3492</v>
      </c>
      <c r="B550" s="246" t="s">
        <v>5774</v>
      </c>
      <c r="C550" s="246" t="s">
        <v>2027</v>
      </c>
      <c r="D550" s="246" t="s">
        <v>967</v>
      </c>
      <c r="E550" s="309">
        <v>45976</v>
      </c>
      <c r="F550" s="247"/>
      <c r="G550" s="247"/>
      <c r="H550" s="247"/>
      <c r="I550" s="247"/>
      <c r="J550" s="247"/>
      <c r="K550" s="247"/>
      <c r="L550" s="247"/>
      <c r="M550" s="247"/>
      <c r="N550" s="247"/>
      <c r="O550" s="247"/>
      <c r="P550" s="247"/>
      <c r="Q550" s="247"/>
      <c r="R550" s="247"/>
      <c r="S550" s="247"/>
      <c r="T550" s="247"/>
      <c r="U550" s="247"/>
      <c r="V550" s="247"/>
      <c r="W550" s="247"/>
      <c r="X550" s="247"/>
      <c r="Y550" s="247"/>
      <c r="Z550" s="248"/>
    </row>
    <row r="551" spans="1:26">
      <c r="A551" s="249" t="s">
        <v>2991</v>
      </c>
      <c r="B551" s="250" t="s">
        <v>5765</v>
      </c>
      <c r="C551" s="250" t="s">
        <v>2027</v>
      </c>
      <c r="D551" s="250" t="s">
        <v>1089</v>
      </c>
      <c r="E551" s="310">
        <v>45976</v>
      </c>
      <c r="F551" s="247"/>
      <c r="G551" s="247"/>
      <c r="H551" s="247"/>
      <c r="I551" s="247"/>
      <c r="J551" s="247"/>
      <c r="K551" s="247"/>
      <c r="L551" s="247"/>
      <c r="M551" s="247"/>
      <c r="N551" s="247"/>
      <c r="O551" s="247"/>
      <c r="P551" s="247"/>
      <c r="Q551" s="247"/>
      <c r="R551" s="247"/>
      <c r="S551" s="247"/>
      <c r="T551" s="247"/>
      <c r="U551" s="247"/>
      <c r="V551" s="247"/>
      <c r="W551" s="247"/>
      <c r="X551" s="247"/>
      <c r="Y551" s="247"/>
      <c r="Z551" s="248"/>
    </row>
    <row r="552" spans="1:26">
      <c r="A552" s="245" t="s">
        <v>2709</v>
      </c>
      <c r="B552" s="246" t="s">
        <v>5765</v>
      </c>
      <c r="C552" s="246" t="s">
        <v>2027</v>
      </c>
      <c r="D552" s="246" t="s">
        <v>2697</v>
      </c>
      <c r="E552" s="309">
        <v>45976</v>
      </c>
      <c r="F552" s="247"/>
      <c r="G552" s="247"/>
      <c r="H552" s="247"/>
      <c r="I552" s="247"/>
      <c r="J552" s="247"/>
      <c r="K552" s="247"/>
      <c r="L552" s="247"/>
      <c r="M552" s="247"/>
      <c r="N552" s="247"/>
      <c r="O552" s="247"/>
      <c r="P552" s="247"/>
      <c r="Q552" s="247"/>
      <c r="R552" s="247"/>
      <c r="S552" s="247"/>
      <c r="T552" s="247"/>
      <c r="U552" s="247"/>
      <c r="V552" s="247"/>
      <c r="W552" s="247"/>
      <c r="X552" s="247"/>
      <c r="Y552" s="247"/>
      <c r="Z552" s="248"/>
    </row>
    <row r="553" spans="1:26">
      <c r="A553" s="249" t="s">
        <v>3609</v>
      </c>
      <c r="B553" s="250" t="s">
        <v>5765</v>
      </c>
      <c r="C553" s="250" t="s">
        <v>2027</v>
      </c>
      <c r="D553" s="250" t="s">
        <v>905</v>
      </c>
      <c r="E553" s="310">
        <v>45976</v>
      </c>
      <c r="F553" s="247"/>
      <c r="G553" s="247"/>
      <c r="H553" s="247"/>
      <c r="I553" s="247"/>
      <c r="J553" s="247"/>
      <c r="K553" s="247"/>
      <c r="L553" s="247"/>
      <c r="M553" s="247"/>
      <c r="N553" s="247"/>
      <c r="O553" s="247"/>
      <c r="P553" s="247"/>
      <c r="Q553" s="247"/>
      <c r="R553" s="247"/>
      <c r="S553" s="247"/>
      <c r="T553" s="247"/>
      <c r="U553" s="247"/>
      <c r="V553" s="247"/>
      <c r="W553" s="247"/>
      <c r="X553" s="247"/>
      <c r="Y553" s="247"/>
      <c r="Z553" s="248"/>
    </row>
    <row r="554" spans="1:26">
      <c r="A554" s="249" t="s">
        <v>1719</v>
      </c>
      <c r="B554" s="250" t="s">
        <v>5765</v>
      </c>
      <c r="C554" s="250" t="s">
        <v>2027</v>
      </c>
      <c r="D554" s="250" t="s">
        <v>911</v>
      </c>
      <c r="E554" s="310">
        <v>45976</v>
      </c>
      <c r="F554" s="247"/>
      <c r="G554" s="247"/>
      <c r="H554" s="247"/>
      <c r="I554" s="247"/>
      <c r="J554" s="247"/>
      <c r="K554" s="247"/>
      <c r="L554" s="247"/>
      <c r="M554" s="247"/>
      <c r="N554" s="247"/>
      <c r="O554" s="247"/>
      <c r="P554" s="247"/>
      <c r="Q554" s="247"/>
      <c r="R554" s="247"/>
      <c r="S554" s="247"/>
      <c r="T554" s="247"/>
      <c r="U554" s="247"/>
      <c r="V554" s="247"/>
      <c r="W554" s="247"/>
      <c r="X554" s="247"/>
      <c r="Y554" s="247"/>
      <c r="Z554" s="248"/>
    </row>
    <row r="555" spans="1:26">
      <c r="A555" s="245" t="s">
        <v>2427</v>
      </c>
      <c r="B555" s="246" t="s">
        <v>5779</v>
      </c>
      <c r="C555" s="246" t="s">
        <v>2027</v>
      </c>
      <c r="D555" s="246" t="s">
        <v>1307</v>
      </c>
      <c r="E555" s="309">
        <v>45976</v>
      </c>
      <c r="F555" s="247"/>
      <c r="G555" s="247"/>
      <c r="H555" s="247"/>
      <c r="I555" s="247"/>
      <c r="J555" s="247"/>
      <c r="K555" s="247"/>
      <c r="L555" s="247"/>
      <c r="M555" s="247"/>
      <c r="N555" s="247"/>
      <c r="O555" s="247"/>
      <c r="P555" s="247"/>
      <c r="Q555" s="247"/>
      <c r="R555" s="247"/>
      <c r="S555" s="247"/>
      <c r="T555" s="247"/>
      <c r="U555" s="247"/>
      <c r="V555" s="247"/>
      <c r="W555" s="247"/>
      <c r="X555" s="247"/>
      <c r="Y555" s="247"/>
      <c r="Z555" s="248"/>
    </row>
    <row r="556" spans="1:26">
      <c r="A556" s="249" t="s">
        <v>3103</v>
      </c>
      <c r="B556" s="250" t="s">
        <v>5766</v>
      </c>
      <c r="C556" s="250" t="s">
        <v>2027</v>
      </c>
      <c r="D556" s="250" t="s">
        <v>1077</v>
      </c>
      <c r="E556" s="310">
        <v>45976</v>
      </c>
      <c r="F556" s="247"/>
      <c r="G556" s="247"/>
      <c r="H556" s="247"/>
      <c r="I556" s="247"/>
      <c r="J556" s="247"/>
      <c r="K556" s="247"/>
      <c r="L556" s="247"/>
      <c r="M556" s="247"/>
      <c r="N556" s="247"/>
      <c r="O556" s="247"/>
      <c r="P556" s="247"/>
      <c r="Q556" s="247"/>
      <c r="R556" s="247"/>
      <c r="S556" s="247"/>
      <c r="T556" s="247"/>
      <c r="U556" s="247"/>
      <c r="V556" s="247"/>
      <c r="W556" s="247"/>
      <c r="X556" s="247"/>
      <c r="Y556" s="247"/>
      <c r="Z556" s="248"/>
    </row>
    <row r="557" spans="1:26">
      <c r="A557" s="245" t="s">
        <v>1052</v>
      </c>
      <c r="B557" s="246" t="s">
        <v>5765</v>
      </c>
      <c r="C557" s="246" t="s">
        <v>2027</v>
      </c>
      <c r="D557" s="246" t="s">
        <v>309</v>
      </c>
      <c r="E557" s="309">
        <v>45976</v>
      </c>
      <c r="F557" s="247"/>
      <c r="G557" s="247"/>
      <c r="H557" s="247"/>
      <c r="I557" s="247"/>
      <c r="J557" s="247"/>
      <c r="K557" s="247"/>
      <c r="L557" s="247"/>
      <c r="M557" s="247"/>
      <c r="N557" s="247"/>
      <c r="O557" s="247"/>
      <c r="P557" s="247"/>
      <c r="Q557" s="247"/>
      <c r="R557" s="247"/>
      <c r="S557" s="247"/>
      <c r="T557" s="247"/>
      <c r="U557" s="247"/>
      <c r="V557" s="247"/>
      <c r="W557" s="247"/>
      <c r="X557" s="247"/>
      <c r="Y557" s="247"/>
      <c r="Z557" s="248"/>
    </row>
    <row r="558" spans="1:26">
      <c r="A558" s="249" t="s">
        <v>1759</v>
      </c>
      <c r="B558" s="250" t="s">
        <v>5779</v>
      </c>
      <c r="C558" s="250" t="s">
        <v>2027</v>
      </c>
      <c r="D558" s="250" t="s">
        <v>900</v>
      </c>
      <c r="E558" s="310">
        <v>45976</v>
      </c>
      <c r="F558" s="247"/>
      <c r="G558" s="247"/>
      <c r="H558" s="247"/>
      <c r="I558" s="247"/>
      <c r="J558" s="247"/>
      <c r="K558" s="247"/>
      <c r="L558" s="247"/>
      <c r="M558" s="247"/>
      <c r="N558" s="247"/>
      <c r="O558" s="247"/>
      <c r="P558" s="247"/>
      <c r="Q558" s="247"/>
      <c r="R558" s="247"/>
      <c r="S558" s="247"/>
      <c r="T558" s="247"/>
      <c r="U558" s="247"/>
      <c r="V558" s="247"/>
      <c r="W558" s="247"/>
      <c r="X558" s="247"/>
      <c r="Y558" s="247"/>
      <c r="Z558" s="248"/>
    </row>
    <row r="559" spans="1:26">
      <c r="A559" s="245" t="s">
        <v>3087</v>
      </c>
      <c r="B559" s="246" t="s">
        <v>5768</v>
      </c>
      <c r="C559" s="246" t="s">
        <v>2027</v>
      </c>
      <c r="D559" s="246" t="s">
        <v>1007</v>
      </c>
      <c r="E559" s="309">
        <v>45976</v>
      </c>
      <c r="F559" s="247"/>
      <c r="G559" s="247"/>
      <c r="H559" s="247"/>
      <c r="I559" s="247"/>
      <c r="J559" s="247"/>
      <c r="K559" s="247"/>
      <c r="L559" s="247"/>
      <c r="M559" s="247"/>
      <c r="N559" s="247"/>
      <c r="O559" s="247"/>
      <c r="P559" s="247"/>
      <c r="Q559" s="247"/>
      <c r="R559" s="247"/>
      <c r="S559" s="247"/>
      <c r="T559" s="247"/>
      <c r="U559" s="247"/>
      <c r="V559" s="247"/>
      <c r="W559" s="247"/>
      <c r="X559" s="247"/>
      <c r="Y559" s="247"/>
      <c r="Z559" s="248"/>
    </row>
    <row r="560" spans="1:26">
      <c r="A560" s="249" t="s">
        <v>2994</v>
      </c>
      <c r="B560" s="250" t="s">
        <v>5768</v>
      </c>
      <c r="C560" s="250" t="s">
        <v>2027</v>
      </c>
      <c r="D560" s="250" t="s">
        <v>1089</v>
      </c>
      <c r="E560" s="310">
        <v>45976</v>
      </c>
      <c r="F560" s="247"/>
      <c r="G560" s="247"/>
      <c r="H560" s="247"/>
      <c r="I560" s="247"/>
      <c r="J560" s="247"/>
      <c r="K560" s="247"/>
      <c r="L560" s="247"/>
      <c r="M560" s="247"/>
      <c r="N560" s="247"/>
      <c r="O560" s="247"/>
      <c r="P560" s="247"/>
      <c r="Q560" s="247"/>
      <c r="R560" s="247"/>
      <c r="S560" s="247"/>
      <c r="T560" s="247"/>
      <c r="U560" s="247"/>
      <c r="V560" s="247"/>
      <c r="W560" s="247"/>
      <c r="X560" s="247"/>
      <c r="Y560" s="247"/>
      <c r="Z560" s="248"/>
    </row>
    <row r="561" spans="1:26">
      <c r="A561" s="245" t="s">
        <v>1593</v>
      </c>
      <c r="B561" s="246" t="s">
        <v>5768</v>
      </c>
      <c r="C561" s="246" t="s">
        <v>2027</v>
      </c>
      <c r="D561" s="246" t="s">
        <v>309</v>
      </c>
      <c r="E561" s="309">
        <v>45976</v>
      </c>
      <c r="F561" s="247"/>
      <c r="G561" s="247"/>
      <c r="H561" s="247"/>
      <c r="I561" s="247"/>
      <c r="J561" s="247"/>
      <c r="K561" s="247"/>
      <c r="L561" s="247"/>
      <c r="M561" s="247"/>
      <c r="N561" s="247"/>
      <c r="O561" s="247"/>
      <c r="P561" s="247"/>
      <c r="Q561" s="247"/>
      <c r="R561" s="247"/>
      <c r="S561" s="247"/>
      <c r="T561" s="247"/>
      <c r="U561" s="247"/>
      <c r="V561" s="247"/>
      <c r="W561" s="247"/>
      <c r="X561" s="247"/>
      <c r="Y561" s="247"/>
      <c r="Z561" s="248"/>
    </row>
    <row r="562" spans="1:26">
      <c r="A562" s="249" t="s">
        <v>3733</v>
      </c>
      <c r="B562" s="250" t="s">
        <v>5774</v>
      </c>
      <c r="C562" s="250" t="s">
        <v>2027</v>
      </c>
      <c r="D562" s="250" t="s">
        <v>911</v>
      </c>
      <c r="E562" s="310">
        <v>45976</v>
      </c>
      <c r="F562" s="247"/>
      <c r="G562" s="247"/>
      <c r="H562" s="247"/>
      <c r="I562" s="247"/>
      <c r="J562" s="247"/>
      <c r="K562" s="247"/>
      <c r="L562" s="247"/>
      <c r="M562" s="247"/>
      <c r="N562" s="247"/>
      <c r="O562" s="247"/>
      <c r="P562" s="247"/>
      <c r="Q562" s="247"/>
      <c r="R562" s="247"/>
      <c r="S562" s="247"/>
      <c r="T562" s="247"/>
      <c r="U562" s="247"/>
      <c r="V562" s="247"/>
      <c r="W562" s="247"/>
      <c r="X562" s="247"/>
      <c r="Y562" s="247"/>
      <c r="Z562" s="248"/>
    </row>
    <row r="563" spans="1:26">
      <c r="A563" s="245" t="s">
        <v>3437</v>
      </c>
      <c r="B563" s="246" t="s">
        <v>5781</v>
      </c>
      <c r="C563" s="246" t="s">
        <v>2027</v>
      </c>
      <c r="D563" s="246" t="s">
        <v>1942</v>
      </c>
      <c r="E563" s="309">
        <v>45976</v>
      </c>
      <c r="F563" s="247"/>
      <c r="G563" s="247"/>
      <c r="H563" s="247"/>
      <c r="I563" s="247"/>
      <c r="J563" s="247"/>
      <c r="K563" s="247"/>
      <c r="L563" s="247"/>
      <c r="M563" s="247"/>
      <c r="N563" s="247"/>
      <c r="O563" s="247"/>
      <c r="P563" s="247"/>
      <c r="Q563" s="247"/>
      <c r="R563" s="247"/>
      <c r="S563" s="247"/>
      <c r="T563" s="247"/>
      <c r="U563" s="247"/>
      <c r="V563" s="247"/>
      <c r="W563" s="247"/>
      <c r="X563" s="247"/>
      <c r="Y563" s="247"/>
      <c r="Z563" s="248"/>
    </row>
    <row r="564" spans="1:26">
      <c r="A564" s="249" t="s">
        <v>702</v>
      </c>
      <c r="B564" s="250" t="s">
        <v>5774</v>
      </c>
      <c r="C564" s="250" t="s">
        <v>2027</v>
      </c>
      <c r="D564" s="250" t="s">
        <v>736</v>
      </c>
      <c r="E564" s="310">
        <v>45976</v>
      </c>
      <c r="F564" s="247"/>
      <c r="G564" s="247"/>
      <c r="H564" s="247"/>
      <c r="I564" s="247"/>
      <c r="J564" s="247"/>
      <c r="K564" s="247"/>
      <c r="L564" s="247"/>
      <c r="M564" s="247"/>
      <c r="N564" s="247"/>
      <c r="O564" s="247"/>
      <c r="P564" s="247"/>
      <c r="Q564" s="247"/>
      <c r="R564" s="247"/>
      <c r="S564" s="247"/>
      <c r="T564" s="247"/>
      <c r="U564" s="247"/>
      <c r="V564" s="247"/>
      <c r="W564" s="247"/>
      <c r="X564" s="247"/>
      <c r="Y564" s="247"/>
      <c r="Z564" s="248"/>
    </row>
    <row r="565" spans="1:26">
      <c r="A565" s="245" t="s">
        <v>3811</v>
      </c>
      <c r="B565" s="246" t="s">
        <v>5766</v>
      </c>
      <c r="C565" s="246" t="s">
        <v>2027</v>
      </c>
      <c r="D565" s="246" t="s">
        <v>816</v>
      </c>
      <c r="E565" s="309">
        <v>45976</v>
      </c>
      <c r="F565" s="247"/>
      <c r="G565" s="247"/>
      <c r="H565" s="247"/>
      <c r="I565" s="247"/>
      <c r="J565" s="247"/>
      <c r="K565" s="247"/>
      <c r="L565" s="247"/>
      <c r="M565" s="247"/>
      <c r="N565" s="247"/>
      <c r="O565" s="247"/>
      <c r="P565" s="247"/>
      <c r="Q565" s="247"/>
      <c r="R565" s="247"/>
      <c r="S565" s="247"/>
      <c r="T565" s="247"/>
      <c r="U565" s="247"/>
      <c r="V565" s="247"/>
      <c r="W565" s="247"/>
      <c r="X565" s="247"/>
      <c r="Y565" s="247"/>
      <c r="Z565" s="248"/>
    </row>
    <row r="566" spans="1:26">
      <c r="A566" s="249" t="s">
        <v>3729</v>
      </c>
      <c r="B566" s="250" t="s">
        <v>5774</v>
      </c>
      <c r="C566" s="250" t="s">
        <v>2027</v>
      </c>
      <c r="D566" s="250" t="s">
        <v>911</v>
      </c>
      <c r="E566" s="310">
        <v>45976</v>
      </c>
      <c r="F566" s="247"/>
      <c r="G566" s="247"/>
      <c r="H566" s="247"/>
      <c r="I566" s="247"/>
      <c r="J566" s="247"/>
      <c r="K566" s="247"/>
      <c r="L566" s="247"/>
      <c r="M566" s="247"/>
      <c r="N566" s="247"/>
      <c r="O566" s="247"/>
      <c r="P566" s="247"/>
      <c r="Q566" s="247"/>
      <c r="R566" s="247"/>
      <c r="S566" s="247"/>
      <c r="T566" s="247"/>
      <c r="U566" s="247"/>
      <c r="V566" s="247"/>
      <c r="W566" s="247"/>
      <c r="X566" s="247"/>
      <c r="Y566" s="247"/>
      <c r="Z566" s="248"/>
    </row>
    <row r="567" spans="1:26">
      <c r="A567" s="245" t="s">
        <v>3680</v>
      </c>
      <c r="B567" s="246" t="s">
        <v>5779</v>
      </c>
      <c r="C567" s="246" t="s">
        <v>2027</v>
      </c>
      <c r="D567" s="246" t="s">
        <v>812</v>
      </c>
      <c r="E567" s="309">
        <v>45976</v>
      </c>
      <c r="F567" s="247"/>
      <c r="G567" s="247"/>
      <c r="H567" s="247"/>
      <c r="I567" s="247"/>
      <c r="J567" s="247"/>
      <c r="K567" s="247"/>
      <c r="L567" s="247"/>
      <c r="M567" s="247"/>
      <c r="N567" s="247"/>
      <c r="O567" s="247"/>
      <c r="P567" s="247"/>
      <c r="Q567" s="247"/>
      <c r="R567" s="247"/>
      <c r="S567" s="247"/>
      <c r="T567" s="247"/>
      <c r="U567" s="247"/>
      <c r="V567" s="247"/>
      <c r="W567" s="247"/>
      <c r="X567" s="247"/>
      <c r="Y567" s="247"/>
      <c r="Z567" s="248"/>
    </row>
    <row r="568" spans="1:26">
      <c r="A568" s="249" t="s">
        <v>1579</v>
      </c>
      <c r="B568" s="250" t="s">
        <v>5799</v>
      </c>
      <c r="C568" s="250" t="s">
        <v>2027</v>
      </c>
      <c r="D568" s="250" t="s">
        <v>5800</v>
      </c>
      <c r="E568" s="310">
        <v>45976</v>
      </c>
      <c r="F568" s="247"/>
      <c r="G568" s="247"/>
      <c r="H568" s="247"/>
      <c r="I568" s="247"/>
      <c r="J568" s="247"/>
      <c r="K568" s="247"/>
      <c r="L568" s="247"/>
      <c r="M568" s="247"/>
      <c r="N568" s="247"/>
      <c r="O568" s="247"/>
      <c r="P568" s="247"/>
      <c r="Q568" s="247"/>
      <c r="R568" s="247"/>
      <c r="S568" s="247"/>
      <c r="T568" s="247"/>
      <c r="U568" s="247"/>
      <c r="V568" s="247"/>
      <c r="W568" s="247"/>
      <c r="X568" s="247"/>
      <c r="Y568" s="247"/>
      <c r="Z568" s="248"/>
    </row>
    <row r="569" spans="1:26">
      <c r="A569" s="245" t="s">
        <v>2741</v>
      </c>
      <c r="B569" s="246" t="s">
        <v>5783</v>
      </c>
      <c r="C569" s="246" t="s">
        <v>2027</v>
      </c>
      <c r="D569" s="246" t="s">
        <v>790</v>
      </c>
      <c r="E569" s="309">
        <v>45976</v>
      </c>
      <c r="F569" s="247"/>
      <c r="G569" s="247"/>
      <c r="H569" s="247"/>
      <c r="I569" s="247"/>
      <c r="J569" s="247"/>
      <c r="K569" s="247"/>
      <c r="L569" s="247"/>
      <c r="M569" s="247"/>
      <c r="N569" s="247"/>
      <c r="O569" s="247"/>
      <c r="P569" s="247"/>
      <c r="Q569" s="247"/>
      <c r="R569" s="247"/>
      <c r="S569" s="247"/>
      <c r="T569" s="247"/>
      <c r="U569" s="247"/>
      <c r="V569" s="247"/>
      <c r="W569" s="247"/>
      <c r="X569" s="247"/>
      <c r="Y569" s="247"/>
      <c r="Z569" s="248"/>
    </row>
    <row r="570" spans="1:26">
      <c r="A570" s="249" t="s">
        <v>3140</v>
      </c>
      <c r="B570" s="250" t="s">
        <v>5780</v>
      </c>
      <c r="C570" s="250" t="s">
        <v>2027</v>
      </c>
      <c r="D570" s="250" t="s">
        <v>1307</v>
      </c>
      <c r="E570" s="310">
        <v>45976</v>
      </c>
      <c r="F570" s="247"/>
      <c r="G570" s="247"/>
      <c r="H570" s="247"/>
      <c r="I570" s="247"/>
      <c r="J570" s="247"/>
      <c r="K570" s="247"/>
      <c r="L570" s="247"/>
      <c r="M570" s="247"/>
      <c r="N570" s="247"/>
      <c r="O570" s="247"/>
      <c r="P570" s="247"/>
      <c r="Q570" s="247"/>
      <c r="R570" s="247"/>
      <c r="S570" s="247"/>
      <c r="T570" s="247"/>
      <c r="U570" s="247"/>
      <c r="V570" s="247"/>
      <c r="W570" s="247"/>
      <c r="X570" s="247"/>
      <c r="Y570" s="247"/>
      <c r="Z570" s="248"/>
    </row>
    <row r="571" spans="1:26">
      <c r="A571" s="245" t="s">
        <v>1482</v>
      </c>
      <c r="B571" s="246" t="s">
        <v>5770</v>
      </c>
      <c r="C571" s="246" t="s">
        <v>2027</v>
      </c>
      <c r="D571" s="246" t="s">
        <v>1125</v>
      </c>
      <c r="E571" s="309">
        <v>45976</v>
      </c>
      <c r="F571" s="247"/>
      <c r="G571" s="247"/>
      <c r="H571" s="247"/>
      <c r="I571" s="247"/>
      <c r="J571" s="247"/>
      <c r="K571" s="247"/>
      <c r="L571" s="247"/>
      <c r="M571" s="247"/>
      <c r="N571" s="247"/>
      <c r="O571" s="247"/>
      <c r="P571" s="247"/>
      <c r="Q571" s="247"/>
      <c r="R571" s="247"/>
      <c r="S571" s="247"/>
      <c r="T571" s="247"/>
      <c r="U571" s="247"/>
      <c r="V571" s="247"/>
      <c r="W571" s="247"/>
      <c r="X571" s="247"/>
      <c r="Y571" s="247"/>
      <c r="Z571" s="248"/>
    </row>
    <row r="572" spans="1:26">
      <c r="A572" s="249" t="s">
        <v>3486</v>
      </c>
      <c r="B572" s="250" t="s">
        <v>5765</v>
      </c>
      <c r="C572" s="250" t="s">
        <v>2027</v>
      </c>
      <c r="D572" s="250" t="s">
        <v>309</v>
      </c>
      <c r="E572" s="310">
        <v>45976</v>
      </c>
      <c r="F572" s="247"/>
      <c r="G572" s="247"/>
      <c r="H572" s="247"/>
      <c r="I572" s="247"/>
      <c r="J572" s="247"/>
      <c r="K572" s="247"/>
      <c r="L572" s="247"/>
      <c r="M572" s="247"/>
      <c r="N572" s="247"/>
      <c r="O572" s="247"/>
      <c r="P572" s="247"/>
      <c r="Q572" s="247"/>
      <c r="R572" s="247"/>
      <c r="S572" s="247"/>
      <c r="T572" s="247"/>
      <c r="U572" s="247"/>
      <c r="V572" s="247"/>
      <c r="W572" s="247"/>
      <c r="X572" s="247"/>
      <c r="Y572" s="247"/>
      <c r="Z572" s="248"/>
    </row>
    <row r="573" spans="1:26">
      <c r="A573" s="245" t="s">
        <v>3999</v>
      </c>
      <c r="B573" s="246" t="s">
        <v>5788</v>
      </c>
      <c r="C573" s="246" t="s">
        <v>2027</v>
      </c>
      <c r="D573" s="246" t="s">
        <v>1007</v>
      </c>
      <c r="E573" s="309">
        <v>45976</v>
      </c>
      <c r="F573" s="247"/>
      <c r="G573" s="247"/>
      <c r="H573" s="247"/>
      <c r="I573" s="247"/>
      <c r="J573" s="247"/>
      <c r="K573" s="247"/>
      <c r="L573" s="247"/>
      <c r="M573" s="247"/>
      <c r="N573" s="247"/>
      <c r="O573" s="247"/>
      <c r="P573" s="247"/>
      <c r="Q573" s="247"/>
      <c r="R573" s="247"/>
      <c r="S573" s="247"/>
      <c r="T573" s="247"/>
      <c r="U573" s="247"/>
      <c r="V573" s="247"/>
      <c r="W573" s="247"/>
      <c r="X573" s="247"/>
      <c r="Y573" s="247"/>
      <c r="Z573" s="248"/>
    </row>
    <row r="574" spans="1:26">
      <c r="A574" s="249" t="s">
        <v>1586</v>
      </c>
      <c r="B574" s="250" t="s">
        <v>5781</v>
      </c>
      <c r="C574" s="250" t="s">
        <v>2027</v>
      </c>
      <c r="D574" s="250" t="s">
        <v>1089</v>
      </c>
      <c r="E574" s="310">
        <v>45976</v>
      </c>
      <c r="F574" s="247"/>
      <c r="G574" s="247"/>
      <c r="H574" s="247"/>
      <c r="I574" s="247"/>
      <c r="J574" s="247"/>
      <c r="K574" s="247"/>
      <c r="L574" s="247"/>
      <c r="M574" s="247"/>
      <c r="N574" s="247"/>
      <c r="O574" s="247"/>
      <c r="P574" s="247"/>
      <c r="Q574" s="247"/>
      <c r="R574" s="247"/>
      <c r="S574" s="247"/>
      <c r="T574" s="247"/>
      <c r="U574" s="247"/>
      <c r="V574" s="247"/>
      <c r="W574" s="247"/>
      <c r="X574" s="247"/>
      <c r="Y574" s="247"/>
      <c r="Z574" s="248"/>
    </row>
    <row r="575" spans="1:26">
      <c r="A575" s="245" t="s">
        <v>2450</v>
      </c>
      <c r="B575" s="246" t="s">
        <v>5774</v>
      </c>
      <c r="C575" s="246" t="s">
        <v>2027</v>
      </c>
      <c r="D575" s="246" t="s">
        <v>1152</v>
      </c>
      <c r="E575" s="309">
        <v>45976</v>
      </c>
      <c r="F575" s="247"/>
      <c r="G575" s="247"/>
      <c r="H575" s="247"/>
      <c r="I575" s="247"/>
      <c r="J575" s="247"/>
      <c r="K575" s="247"/>
      <c r="L575" s="247"/>
      <c r="M575" s="247"/>
      <c r="N575" s="247"/>
      <c r="O575" s="247"/>
      <c r="P575" s="247"/>
      <c r="Q575" s="247"/>
      <c r="R575" s="247"/>
      <c r="S575" s="247"/>
      <c r="T575" s="247"/>
      <c r="U575" s="247"/>
      <c r="V575" s="247"/>
      <c r="W575" s="247"/>
      <c r="X575" s="247"/>
      <c r="Y575" s="247"/>
      <c r="Z575" s="248"/>
    </row>
    <row r="576" spans="1:26">
      <c r="A576" s="249" t="s">
        <v>821</v>
      </c>
      <c r="B576" s="250" t="s">
        <v>5768</v>
      </c>
      <c r="C576" s="250" t="s">
        <v>2027</v>
      </c>
      <c r="D576" s="250" t="s">
        <v>1089</v>
      </c>
      <c r="E576" s="310">
        <v>45976</v>
      </c>
      <c r="F576" s="247"/>
      <c r="G576" s="247"/>
      <c r="H576" s="247"/>
      <c r="I576" s="247"/>
      <c r="J576" s="247"/>
      <c r="K576" s="247"/>
      <c r="L576" s="247"/>
      <c r="M576" s="247"/>
      <c r="N576" s="247"/>
      <c r="O576" s="247"/>
      <c r="P576" s="247"/>
      <c r="Q576" s="247"/>
      <c r="R576" s="247"/>
      <c r="S576" s="247"/>
      <c r="T576" s="247"/>
      <c r="U576" s="247"/>
      <c r="V576" s="247"/>
      <c r="W576" s="247"/>
      <c r="X576" s="247"/>
      <c r="Y576" s="247"/>
      <c r="Z576" s="248"/>
    </row>
    <row r="577" spans="1:26">
      <c r="A577" s="245" t="s">
        <v>3791</v>
      </c>
      <c r="B577" s="246" t="s">
        <v>5779</v>
      </c>
      <c r="C577" s="246" t="s">
        <v>2027</v>
      </c>
      <c r="D577" s="246" t="s">
        <v>816</v>
      </c>
      <c r="E577" s="309">
        <v>45976</v>
      </c>
      <c r="F577" s="247"/>
      <c r="G577" s="247"/>
      <c r="H577" s="247"/>
      <c r="I577" s="247"/>
      <c r="J577" s="247"/>
      <c r="K577" s="247"/>
      <c r="L577" s="247"/>
      <c r="M577" s="247"/>
      <c r="N577" s="247"/>
      <c r="O577" s="247"/>
      <c r="P577" s="247"/>
      <c r="Q577" s="247"/>
      <c r="R577" s="247"/>
      <c r="S577" s="247"/>
      <c r="T577" s="247"/>
      <c r="U577" s="247"/>
      <c r="V577" s="247"/>
      <c r="W577" s="247"/>
      <c r="X577" s="247"/>
      <c r="Y577" s="247"/>
      <c r="Z577" s="248"/>
    </row>
    <row r="578" spans="1:26">
      <c r="A578" s="249" t="s">
        <v>3055</v>
      </c>
      <c r="B578" s="250" t="s">
        <v>5783</v>
      </c>
      <c r="C578" s="250" t="s">
        <v>2027</v>
      </c>
      <c r="D578" s="250" t="s">
        <v>900</v>
      </c>
      <c r="E578" s="310">
        <v>45976</v>
      </c>
      <c r="F578" s="247"/>
      <c r="G578" s="247"/>
      <c r="H578" s="247"/>
      <c r="I578" s="247"/>
      <c r="J578" s="247"/>
      <c r="K578" s="247"/>
      <c r="L578" s="247"/>
      <c r="M578" s="247"/>
      <c r="N578" s="247"/>
      <c r="O578" s="247"/>
      <c r="P578" s="247"/>
      <c r="Q578" s="247"/>
      <c r="R578" s="247"/>
      <c r="S578" s="247"/>
      <c r="T578" s="247"/>
      <c r="U578" s="247"/>
      <c r="V578" s="247"/>
      <c r="W578" s="247"/>
      <c r="X578" s="247"/>
      <c r="Y578" s="247"/>
      <c r="Z578" s="248"/>
    </row>
    <row r="579" spans="1:26">
      <c r="A579" s="245" t="s">
        <v>3620</v>
      </c>
      <c r="B579" s="246" t="s">
        <v>5768</v>
      </c>
      <c r="C579" s="246" t="s">
        <v>2027</v>
      </c>
      <c r="D579" s="246" t="s">
        <v>3611</v>
      </c>
      <c r="E579" s="309">
        <v>45976</v>
      </c>
      <c r="F579" s="247"/>
      <c r="G579" s="247"/>
      <c r="H579" s="247"/>
      <c r="I579" s="247"/>
      <c r="J579" s="247"/>
      <c r="K579" s="247"/>
      <c r="L579" s="247"/>
      <c r="M579" s="247"/>
      <c r="N579" s="247"/>
      <c r="O579" s="247"/>
      <c r="P579" s="247"/>
      <c r="Q579" s="247"/>
      <c r="R579" s="247"/>
      <c r="S579" s="247"/>
      <c r="T579" s="247"/>
      <c r="U579" s="247"/>
      <c r="V579" s="247"/>
      <c r="W579" s="247"/>
      <c r="X579" s="247"/>
      <c r="Y579" s="247"/>
      <c r="Z579" s="248"/>
    </row>
    <row r="580" spans="1:26">
      <c r="A580" s="249" t="s">
        <v>3476</v>
      </c>
      <c r="B580" s="250" t="s">
        <v>5774</v>
      </c>
      <c r="C580" s="250" t="s">
        <v>2027</v>
      </c>
      <c r="D580" s="250" t="s">
        <v>309</v>
      </c>
      <c r="E580" s="310">
        <v>45976</v>
      </c>
      <c r="F580" s="247"/>
      <c r="G580" s="247"/>
      <c r="H580" s="247"/>
      <c r="I580" s="247"/>
      <c r="J580" s="247"/>
      <c r="K580" s="247"/>
      <c r="L580" s="247"/>
      <c r="M580" s="247"/>
      <c r="N580" s="247"/>
      <c r="O580" s="247"/>
      <c r="P580" s="247"/>
      <c r="Q580" s="247"/>
      <c r="R580" s="247"/>
      <c r="S580" s="247"/>
      <c r="T580" s="247"/>
      <c r="U580" s="247"/>
      <c r="V580" s="247"/>
      <c r="W580" s="247"/>
      <c r="X580" s="247"/>
      <c r="Y580" s="247"/>
      <c r="Z580" s="248"/>
    </row>
    <row r="581" spans="1:26">
      <c r="A581" s="245" t="s">
        <v>976</v>
      </c>
      <c r="B581" s="246" t="s">
        <v>5780</v>
      </c>
      <c r="C581" s="246" t="s">
        <v>2027</v>
      </c>
      <c r="D581" s="246" t="s">
        <v>561</v>
      </c>
      <c r="E581" s="309">
        <v>45976</v>
      </c>
      <c r="F581" s="247"/>
      <c r="G581" s="247"/>
      <c r="H581" s="247"/>
      <c r="I581" s="247"/>
      <c r="J581" s="247"/>
      <c r="K581" s="247"/>
      <c r="L581" s="247"/>
      <c r="M581" s="247"/>
      <c r="N581" s="247"/>
      <c r="O581" s="247"/>
      <c r="P581" s="247"/>
      <c r="Q581" s="247"/>
      <c r="R581" s="247"/>
      <c r="S581" s="247"/>
      <c r="T581" s="247"/>
      <c r="U581" s="247"/>
      <c r="V581" s="247"/>
      <c r="W581" s="247"/>
      <c r="X581" s="247"/>
      <c r="Y581" s="247"/>
      <c r="Z581" s="248"/>
    </row>
    <row r="582" spans="1:26">
      <c r="A582" s="249" t="s">
        <v>3753</v>
      </c>
      <c r="B582" s="250" t="s">
        <v>5768</v>
      </c>
      <c r="C582" s="250" t="s">
        <v>2027</v>
      </c>
      <c r="D582" s="250" t="s">
        <v>939</v>
      </c>
      <c r="E582" s="310">
        <v>45976</v>
      </c>
      <c r="F582" s="247"/>
      <c r="G582" s="247"/>
      <c r="H582" s="247"/>
      <c r="I582" s="247"/>
      <c r="J582" s="247"/>
      <c r="K582" s="247"/>
      <c r="L582" s="247"/>
      <c r="M582" s="247"/>
      <c r="N582" s="247"/>
      <c r="O582" s="247"/>
      <c r="P582" s="247"/>
      <c r="Q582" s="247"/>
      <c r="R582" s="247"/>
      <c r="S582" s="247"/>
      <c r="T582" s="247"/>
      <c r="U582" s="247"/>
      <c r="V582" s="247"/>
      <c r="W582" s="247"/>
      <c r="X582" s="247"/>
      <c r="Y582" s="247"/>
      <c r="Z582" s="248"/>
    </row>
    <row r="583" spans="1:26">
      <c r="A583" s="245" t="s">
        <v>1532</v>
      </c>
      <c r="B583" s="246" t="s">
        <v>5766</v>
      </c>
      <c r="C583" s="246" t="s">
        <v>2027</v>
      </c>
      <c r="D583" s="246" t="s">
        <v>1190</v>
      </c>
      <c r="E583" s="309">
        <v>45976</v>
      </c>
      <c r="F583" s="247"/>
      <c r="G583" s="247"/>
      <c r="H583" s="247"/>
      <c r="I583" s="247"/>
      <c r="J583" s="247"/>
      <c r="K583" s="247"/>
      <c r="L583" s="247"/>
      <c r="M583" s="247"/>
      <c r="N583" s="247"/>
      <c r="O583" s="247"/>
      <c r="P583" s="247"/>
      <c r="Q583" s="247"/>
      <c r="R583" s="247"/>
      <c r="S583" s="247"/>
      <c r="T583" s="247"/>
      <c r="U583" s="247"/>
      <c r="V583" s="247"/>
      <c r="W583" s="247"/>
      <c r="X583" s="247"/>
      <c r="Y583" s="247"/>
      <c r="Z583" s="248"/>
    </row>
    <row r="584" spans="1:26">
      <c r="A584" s="249" t="s">
        <v>2696</v>
      </c>
      <c r="B584" s="250" t="s">
        <v>5765</v>
      </c>
      <c r="C584" s="250" t="s">
        <v>2027</v>
      </c>
      <c r="D584" s="250" t="s">
        <v>1115</v>
      </c>
      <c r="E584" s="310">
        <v>45976</v>
      </c>
      <c r="F584" s="247"/>
      <c r="G584" s="247"/>
      <c r="H584" s="247"/>
      <c r="I584" s="247"/>
      <c r="J584" s="247"/>
      <c r="K584" s="247"/>
      <c r="L584" s="247"/>
      <c r="M584" s="247"/>
      <c r="N584" s="247"/>
      <c r="O584" s="247"/>
      <c r="P584" s="247"/>
      <c r="Q584" s="247"/>
      <c r="R584" s="247"/>
      <c r="S584" s="247"/>
      <c r="T584" s="247"/>
      <c r="U584" s="247"/>
      <c r="V584" s="247"/>
      <c r="W584" s="247"/>
      <c r="X584" s="247"/>
      <c r="Y584" s="247"/>
      <c r="Z584" s="248"/>
    </row>
    <row r="585" spans="1:26">
      <c r="A585" s="245" t="s">
        <v>716</v>
      </c>
      <c r="B585" s="246" t="s">
        <v>5766</v>
      </c>
      <c r="C585" s="246" t="s">
        <v>2027</v>
      </c>
      <c r="D585" s="246" t="s">
        <v>816</v>
      </c>
      <c r="E585" s="309">
        <v>45976</v>
      </c>
      <c r="F585" s="247"/>
      <c r="G585" s="247"/>
      <c r="H585" s="247"/>
      <c r="I585" s="247"/>
      <c r="J585" s="247"/>
      <c r="K585" s="247"/>
      <c r="L585" s="247"/>
      <c r="M585" s="247"/>
      <c r="N585" s="247"/>
      <c r="O585" s="247"/>
      <c r="P585" s="247"/>
      <c r="Q585" s="247"/>
      <c r="R585" s="247"/>
      <c r="S585" s="247"/>
      <c r="T585" s="247"/>
      <c r="U585" s="247"/>
      <c r="V585" s="247"/>
      <c r="W585" s="247"/>
      <c r="X585" s="247"/>
      <c r="Y585" s="247"/>
      <c r="Z585" s="248"/>
    </row>
    <row r="586" spans="1:26">
      <c r="A586" s="249" t="s">
        <v>3072</v>
      </c>
      <c r="B586" s="250" t="s">
        <v>5771</v>
      </c>
      <c r="C586" s="250" t="s">
        <v>2027</v>
      </c>
      <c r="D586" s="250" t="s">
        <v>947</v>
      </c>
      <c r="E586" s="310">
        <v>45976</v>
      </c>
      <c r="F586" s="247"/>
      <c r="G586" s="247"/>
      <c r="H586" s="247"/>
      <c r="I586" s="247"/>
      <c r="J586" s="247"/>
      <c r="K586" s="247"/>
      <c r="L586" s="247"/>
      <c r="M586" s="247"/>
      <c r="N586" s="247"/>
      <c r="O586" s="247"/>
      <c r="P586" s="247"/>
      <c r="Q586" s="247"/>
      <c r="R586" s="247"/>
      <c r="S586" s="247"/>
      <c r="T586" s="247"/>
      <c r="U586" s="247"/>
      <c r="V586" s="247"/>
      <c r="W586" s="247"/>
      <c r="X586" s="247"/>
      <c r="Y586" s="247"/>
      <c r="Z586" s="248"/>
    </row>
    <row r="587" spans="1:26">
      <c r="A587" s="245" t="s">
        <v>3134</v>
      </c>
      <c r="B587" s="246" t="s">
        <v>5766</v>
      </c>
      <c r="C587" s="246" t="s">
        <v>2027</v>
      </c>
      <c r="D587" s="246" t="s">
        <v>1307</v>
      </c>
      <c r="E587" s="309">
        <v>45976</v>
      </c>
      <c r="F587" s="247"/>
      <c r="G587" s="247"/>
      <c r="H587" s="247"/>
      <c r="I587" s="247"/>
      <c r="J587" s="247"/>
      <c r="K587" s="247"/>
      <c r="L587" s="247"/>
      <c r="M587" s="247"/>
      <c r="N587" s="247"/>
      <c r="O587" s="247"/>
      <c r="P587" s="247"/>
      <c r="Q587" s="247"/>
      <c r="R587" s="247"/>
      <c r="S587" s="247"/>
      <c r="T587" s="247"/>
      <c r="U587" s="247"/>
      <c r="V587" s="247"/>
      <c r="W587" s="247"/>
      <c r="X587" s="247"/>
      <c r="Y587" s="247"/>
      <c r="Z587" s="248"/>
    </row>
    <row r="588" spans="1:26">
      <c r="A588" s="249" t="s">
        <v>3857</v>
      </c>
      <c r="B588" s="250" t="s">
        <v>5765</v>
      </c>
      <c r="C588" s="250" t="s">
        <v>2027</v>
      </c>
      <c r="D588" s="250" t="s">
        <v>819</v>
      </c>
      <c r="E588" s="310">
        <v>45976</v>
      </c>
      <c r="F588" s="247"/>
      <c r="G588" s="247"/>
      <c r="H588" s="247"/>
      <c r="I588" s="247"/>
      <c r="J588" s="247"/>
      <c r="K588" s="247"/>
      <c r="L588" s="247"/>
      <c r="M588" s="247"/>
      <c r="N588" s="247"/>
      <c r="O588" s="247"/>
      <c r="P588" s="247"/>
      <c r="Q588" s="247"/>
      <c r="R588" s="247"/>
      <c r="S588" s="247"/>
      <c r="T588" s="247"/>
      <c r="U588" s="247"/>
      <c r="V588" s="247"/>
      <c r="W588" s="247"/>
      <c r="X588" s="247"/>
      <c r="Y588" s="247"/>
      <c r="Z588" s="248"/>
    </row>
    <row r="589" spans="1:26">
      <c r="A589" s="245" t="s">
        <v>3781</v>
      </c>
      <c r="B589" s="246" t="s">
        <v>5770</v>
      </c>
      <c r="C589" s="246" t="s">
        <v>2027</v>
      </c>
      <c r="D589" s="246" t="s">
        <v>816</v>
      </c>
      <c r="E589" s="309">
        <v>45976</v>
      </c>
      <c r="F589" s="247"/>
      <c r="G589" s="247"/>
      <c r="H589" s="247"/>
      <c r="I589" s="247"/>
      <c r="J589" s="247"/>
      <c r="K589" s="247"/>
      <c r="L589" s="247"/>
      <c r="M589" s="247"/>
      <c r="N589" s="247"/>
      <c r="O589" s="247"/>
      <c r="P589" s="247"/>
      <c r="Q589" s="247"/>
      <c r="R589" s="247"/>
      <c r="S589" s="247"/>
      <c r="T589" s="247"/>
      <c r="U589" s="247"/>
      <c r="V589" s="247"/>
      <c r="W589" s="247"/>
      <c r="X589" s="247"/>
      <c r="Y589" s="247"/>
      <c r="Z589" s="248"/>
    </row>
    <row r="590" spans="1:26">
      <c r="A590" s="249" t="s">
        <v>1074</v>
      </c>
      <c r="B590" s="250" t="s">
        <v>5765</v>
      </c>
      <c r="C590" s="250" t="s">
        <v>2027</v>
      </c>
      <c r="D590" s="250" t="s">
        <v>309</v>
      </c>
      <c r="E590" s="310">
        <v>45976</v>
      </c>
      <c r="F590" s="247"/>
      <c r="G590" s="247"/>
      <c r="H590" s="247"/>
      <c r="I590" s="247"/>
      <c r="J590" s="247"/>
      <c r="K590" s="247"/>
      <c r="L590" s="247"/>
      <c r="M590" s="247"/>
      <c r="N590" s="247"/>
      <c r="O590" s="247"/>
      <c r="P590" s="247"/>
      <c r="Q590" s="247"/>
      <c r="R590" s="247"/>
      <c r="S590" s="247"/>
      <c r="T590" s="247"/>
      <c r="U590" s="247"/>
      <c r="V590" s="247"/>
      <c r="W590" s="247"/>
      <c r="X590" s="247"/>
      <c r="Y590" s="247"/>
      <c r="Z590" s="248"/>
    </row>
    <row r="591" spans="1:26">
      <c r="A591" s="245" t="s">
        <v>3652</v>
      </c>
      <c r="B591" s="246" t="s">
        <v>5765</v>
      </c>
      <c r="C591" s="246" t="s">
        <v>2027</v>
      </c>
      <c r="D591" s="246" t="s">
        <v>928</v>
      </c>
      <c r="E591" s="309">
        <v>45976</v>
      </c>
      <c r="F591" s="247"/>
      <c r="G591" s="247"/>
      <c r="H591" s="247"/>
      <c r="I591" s="247"/>
      <c r="J591" s="247"/>
      <c r="K591" s="247"/>
      <c r="L591" s="247"/>
      <c r="M591" s="247"/>
      <c r="N591" s="247"/>
      <c r="O591" s="247"/>
      <c r="P591" s="247"/>
      <c r="Q591" s="247"/>
      <c r="R591" s="247"/>
      <c r="S591" s="247"/>
      <c r="T591" s="247"/>
      <c r="U591" s="247"/>
      <c r="V591" s="247"/>
      <c r="W591" s="247"/>
      <c r="X591" s="247"/>
      <c r="Y591" s="247"/>
      <c r="Z591" s="248"/>
    </row>
    <row r="592" spans="1:26">
      <c r="A592" s="249" t="s">
        <v>2514</v>
      </c>
      <c r="B592" s="250" t="s">
        <v>5766</v>
      </c>
      <c r="C592" s="250" t="s">
        <v>2027</v>
      </c>
      <c r="D592" s="250" t="s">
        <v>861</v>
      </c>
      <c r="E592" s="310">
        <v>45976</v>
      </c>
      <c r="F592" s="247"/>
      <c r="G592" s="247"/>
      <c r="H592" s="247"/>
      <c r="I592" s="247"/>
      <c r="J592" s="247"/>
      <c r="K592" s="247"/>
      <c r="L592" s="247"/>
      <c r="M592" s="247"/>
      <c r="N592" s="247"/>
      <c r="O592" s="247"/>
      <c r="P592" s="247"/>
      <c r="Q592" s="247"/>
      <c r="R592" s="247"/>
      <c r="S592" s="247"/>
      <c r="T592" s="247"/>
      <c r="U592" s="247"/>
      <c r="V592" s="247"/>
      <c r="W592" s="247"/>
      <c r="X592" s="247"/>
      <c r="Y592" s="247"/>
      <c r="Z592" s="248"/>
    </row>
    <row r="593" spans="1:26">
      <c r="A593" s="245" t="s">
        <v>1757</v>
      </c>
      <c r="B593" s="246" t="s">
        <v>5771</v>
      </c>
      <c r="C593" s="246" t="s">
        <v>2027</v>
      </c>
      <c r="D593" s="246" t="s">
        <v>947</v>
      </c>
      <c r="E593" s="309">
        <v>45976</v>
      </c>
      <c r="F593" s="247"/>
      <c r="G593" s="247"/>
      <c r="H593" s="247"/>
      <c r="I593" s="247"/>
      <c r="J593" s="247"/>
      <c r="K593" s="247"/>
      <c r="L593" s="247"/>
      <c r="M593" s="247"/>
      <c r="N593" s="247"/>
      <c r="O593" s="247"/>
      <c r="P593" s="247"/>
      <c r="Q593" s="247"/>
      <c r="R593" s="247"/>
      <c r="S593" s="247"/>
      <c r="T593" s="247"/>
      <c r="U593" s="247"/>
      <c r="V593" s="247"/>
      <c r="W593" s="247"/>
      <c r="X593" s="247"/>
      <c r="Y593" s="247"/>
      <c r="Z593" s="248"/>
    </row>
    <row r="594" spans="1:26">
      <c r="A594" s="249" t="s">
        <v>837</v>
      </c>
      <c r="B594" s="250" t="s">
        <v>5765</v>
      </c>
      <c r="C594" s="250" t="s">
        <v>2027</v>
      </c>
      <c r="D594" s="250" t="s">
        <v>967</v>
      </c>
      <c r="E594" s="310">
        <v>45976</v>
      </c>
      <c r="F594" s="247"/>
      <c r="G594" s="247"/>
      <c r="H594" s="247"/>
      <c r="I594" s="247"/>
      <c r="J594" s="247"/>
      <c r="K594" s="247"/>
      <c r="L594" s="247"/>
      <c r="M594" s="247"/>
      <c r="N594" s="247"/>
      <c r="O594" s="247"/>
      <c r="P594" s="247"/>
      <c r="Q594" s="247"/>
      <c r="R594" s="247"/>
      <c r="S594" s="247"/>
      <c r="T594" s="247"/>
      <c r="U594" s="247"/>
      <c r="V594" s="247"/>
      <c r="W594" s="247"/>
      <c r="X594" s="247"/>
      <c r="Y594" s="247"/>
      <c r="Z594" s="248"/>
    </row>
    <row r="595" spans="1:26">
      <c r="A595" s="245" t="s">
        <v>3475</v>
      </c>
      <c r="B595" s="246" t="s">
        <v>5774</v>
      </c>
      <c r="C595" s="246" t="s">
        <v>2027</v>
      </c>
      <c r="D595" s="246" t="s">
        <v>309</v>
      </c>
      <c r="E595" s="309">
        <v>45976</v>
      </c>
      <c r="F595" s="247"/>
      <c r="G595" s="247"/>
      <c r="H595" s="247"/>
      <c r="I595" s="247"/>
      <c r="J595" s="247"/>
      <c r="K595" s="247"/>
      <c r="L595" s="247"/>
      <c r="M595" s="247"/>
      <c r="N595" s="247"/>
      <c r="O595" s="247"/>
      <c r="P595" s="247"/>
      <c r="Q595" s="247"/>
      <c r="R595" s="247"/>
      <c r="S595" s="247"/>
      <c r="T595" s="247"/>
      <c r="U595" s="247"/>
      <c r="V595" s="247"/>
      <c r="W595" s="247"/>
      <c r="X595" s="247"/>
      <c r="Y595" s="247"/>
      <c r="Z595" s="248"/>
    </row>
    <row r="596" spans="1:26">
      <c r="A596" s="249" t="s">
        <v>2725</v>
      </c>
      <c r="B596" s="250" t="s">
        <v>5770</v>
      </c>
      <c r="C596" s="250" t="s">
        <v>2027</v>
      </c>
      <c r="D596" s="250" t="s">
        <v>894</v>
      </c>
      <c r="E596" s="310">
        <v>45976</v>
      </c>
      <c r="F596" s="247"/>
      <c r="G596" s="247"/>
      <c r="H596" s="247"/>
      <c r="I596" s="247"/>
      <c r="J596" s="247"/>
      <c r="K596" s="247"/>
      <c r="L596" s="247"/>
      <c r="M596" s="247"/>
      <c r="N596" s="247"/>
      <c r="O596" s="247"/>
      <c r="P596" s="247"/>
      <c r="Q596" s="247"/>
      <c r="R596" s="247"/>
      <c r="S596" s="247"/>
      <c r="T596" s="247"/>
      <c r="U596" s="247"/>
      <c r="V596" s="247"/>
      <c r="W596" s="247"/>
      <c r="X596" s="247"/>
      <c r="Y596" s="247"/>
      <c r="Z596" s="248"/>
    </row>
    <row r="597" spans="1:26">
      <c r="A597" s="249" t="s">
        <v>860</v>
      </c>
      <c r="B597" s="250" t="s">
        <v>5766</v>
      </c>
      <c r="C597" s="250" t="s">
        <v>2027</v>
      </c>
      <c r="D597" s="250" t="s">
        <v>861</v>
      </c>
      <c r="E597" s="310">
        <v>45976</v>
      </c>
      <c r="F597" s="247"/>
      <c r="G597" s="247"/>
      <c r="H597" s="247"/>
      <c r="I597" s="247"/>
      <c r="J597" s="247"/>
      <c r="K597" s="247"/>
      <c r="L597" s="247"/>
      <c r="M597" s="247"/>
      <c r="N597" s="247"/>
      <c r="O597" s="247"/>
      <c r="P597" s="247"/>
      <c r="Q597" s="247"/>
      <c r="R597" s="247"/>
      <c r="S597" s="247"/>
      <c r="T597" s="247"/>
      <c r="U597" s="247"/>
      <c r="V597" s="247"/>
      <c r="W597" s="247"/>
      <c r="X597" s="247"/>
      <c r="Y597" s="247"/>
      <c r="Z597" s="248"/>
    </row>
    <row r="598" spans="1:26">
      <c r="A598" s="245" t="s">
        <v>1004</v>
      </c>
      <c r="B598" s="246" t="s">
        <v>5765</v>
      </c>
      <c r="C598" s="246" t="s">
        <v>2027</v>
      </c>
      <c r="D598" s="246" t="s">
        <v>890</v>
      </c>
      <c r="E598" s="309">
        <v>45976</v>
      </c>
      <c r="F598" s="247"/>
      <c r="G598" s="247"/>
      <c r="H598" s="247"/>
      <c r="I598" s="247"/>
      <c r="J598" s="247"/>
      <c r="K598" s="247"/>
      <c r="L598" s="247"/>
      <c r="M598" s="247"/>
      <c r="N598" s="247"/>
      <c r="O598" s="247"/>
      <c r="P598" s="247"/>
      <c r="Q598" s="247"/>
      <c r="R598" s="247"/>
      <c r="S598" s="247"/>
      <c r="T598" s="247"/>
      <c r="U598" s="247"/>
      <c r="V598" s="247"/>
      <c r="W598" s="247"/>
      <c r="X598" s="247"/>
      <c r="Y598" s="247"/>
      <c r="Z598" s="248"/>
    </row>
    <row r="599" spans="1:26">
      <c r="A599" s="249" t="s">
        <v>5724</v>
      </c>
      <c r="B599" s="250" t="s">
        <v>5766</v>
      </c>
      <c r="C599" s="250" t="s">
        <v>2027</v>
      </c>
      <c r="D599" s="250" t="s">
        <v>812</v>
      </c>
      <c r="E599" s="310">
        <v>45976</v>
      </c>
      <c r="F599" s="247"/>
      <c r="G599" s="247"/>
      <c r="H599" s="247"/>
      <c r="I599" s="247"/>
      <c r="J599" s="247"/>
      <c r="K599" s="247"/>
      <c r="L599" s="247"/>
      <c r="M599" s="247"/>
      <c r="N599" s="247"/>
      <c r="O599" s="247"/>
      <c r="P599" s="247"/>
      <c r="Q599" s="247"/>
      <c r="R599" s="247"/>
      <c r="S599" s="247"/>
      <c r="T599" s="247"/>
      <c r="U599" s="247"/>
      <c r="V599" s="247"/>
      <c r="W599" s="247"/>
      <c r="X599" s="247"/>
      <c r="Y599" s="247"/>
      <c r="Z599" s="248"/>
    </row>
    <row r="600" spans="1:26">
      <c r="A600" s="245" t="s">
        <v>730</v>
      </c>
      <c r="B600" s="246" t="s">
        <v>5790</v>
      </c>
      <c r="C600" s="246" t="s">
        <v>2027</v>
      </c>
      <c r="D600" s="246" t="s">
        <v>971</v>
      </c>
      <c r="E600" s="309">
        <v>45976</v>
      </c>
      <c r="F600" s="247"/>
      <c r="G600" s="247"/>
      <c r="H600" s="247"/>
      <c r="I600" s="247"/>
      <c r="J600" s="247"/>
      <c r="K600" s="247"/>
      <c r="L600" s="247"/>
      <c r="M600" s="247"/>
      <c r="N600" s="247"/>
      <c r="O600" s="247"/>
      <c r="P600" s="247"/>
      <c r="Q600" s="247"/>
      <c r="R600" s="247"/>
      <c r="S600" s="247"/>
      <c r="T600" s="247"/>
      <c r="U600" s="247"/>
      <c r="V600" s="247"/>
      <c r="W600" s="247"/>
      <c r="X600" s="247"/>
      <c r="Y600" s="247"/>
      <c r="Z600" s="248"/>
    </row>
    <row r="601" spans="1:26">
      <c r="A601" s="249" t="s">
        <v>3448</v>
      </c>
      <c r="B601" s="250" t="s">
        <v>5768</v>
      </c>
      <c r="C601" s="250" t="s">
        <v>2027</v>
      </c>
      <c r="D601" s="250" t="s">
        <v>309</v>
      </c>
      <c r="E601" s="310">
        <v>45976</v>
      </c>
      <c r="F601" s="247"/>
      <c r="G601" s="247"/>
      <c r="H601" s="247"/>
      <c r="I601" s="247"/>
      <c r="J601" s="247"/>
      <c r="K601" s="247"/>
      <c r="L601" s="247"/>
      <c r="M601" s="247"/>
      <c r="N601" s="247"/>
      <c r="O601" s="247"/>
      <c r="P601" s="247"/>
      <c r="Q601" s="247"/>
      <c r="R601" s="247"/>
      <c r="S601" s="247"/>
      <c r="T601" s="247"/>
      <c r="U601" s="247"/>
      <c r="V601" s="247"/>
      <c r="W601" s="247"/>
      <c r="X601" s="247"/>
      <c r="Y601" s="247"/>
      <c r="Z601" s="248"/>
    </row>
    <row r="602" spans="1:26">
      <c r="A602" s="245" t="s">
        <v>2487</v>
      </c>
      <c r="B602" s="246" t="s">
        <v>5777</v>
      </c>
      <c r="C602" s="246" t="s">
        <v>2027</v>
      </c>
      <c r="D602" s="246" t="s">
        <v>736</v>
      </c>
      <c r="E602" s="309">
        <v>45976</v>
      </c>
      <c r="F602" s="247"/>
      <c r="G602" s="247"/>
      <c r="H602" s="247"/>
      <c r="I602" s="247"/>
      <c r="J602" s="247"/>
      <c r="K602" s="247"/>
      <c r="L602" s="247"/>
      <c r="M602" s="247"/>
      <c r="N602" s="247"/>
      <c r="O602" s="247"/>
      <c r="P602" s="247"/>
      <c r="Q602" s="247"/>
      <c r="R602" s="247"/>
      <c r="S602" s="247"/>
      <c r="T602" s="247"/>
      <c r="U602" s="247"/>
      <c r="V602" s="247"/>
      <c r="W602" s="247"/>
      <c r="X602" s="247"/>
      <c r="Y602" s="247"/>
      <c r="Z602" s="248"/>
    </row>
    <row r="603" spans="1:26">
      <c r="A603" s="249" t="s">
        <v>3985</v>
      </c>
      <c r="B603" s="250" t="s">
        <v>5781</v>
      </c>
      <c r="C603" s="250" t="s">
        <v>2027</v>
      </c>
      <c r="D603" s="250" t="s">
        <v>3291</v>
      </c>
      <c r="E603" s="310">
        <v>45976</v>
      </c>
      <c r="F603" s="247"/>
      <c r="G603" s="247"/>
      <c r="H603" s="247"/>
      <c r="I603" s="247"/>
      <c r="J603" s="247"/>
      <c r="K603" s="247"/>
      <c r="L603" s="247"/>
      <c r="M603" s="247"/>
      <c r="N603" s="247"/>
      <c r="O603" s="247"/>
      <c r="P603" s="247"/>
      <c r="Q603" s="247"/>
      <c r="R603" s="247"/>
      <c r="S603" s="247"/>
      <c r="T603" s="247"/>
      <c r="U603" s="247"/>
      <c r="V603" s="247"/>
      <c r="W603" s="247"/>
      <c r="X603" s="247"/>
      <c r="Y603" s="247"/>
      <c r="Z603" s="248"/>
    </row>
    <row r="604" spans="1:26">
      <c r="A604" s="245" t="s">
        <v>3721</v>
      </c>
      <c r="B604" s="246" t="s">
        <v>5774</v>
      </c>
      <c r="C604" s="246" t="s">
        <v>2027</v>
      </c>
      <c r="D604" s="246" t="s">
        <v>911</v>
      </c>
      <c r="E604" s="309">
        <v>45976</v>
      </c>
      <c r="F604" s="247"/>
      <c r="G604" s="247"/>
      <c r="H604" s="247"/>
      <c r="I604" s="247"/>
      <c r="J604" s="247"/>
      <c r="K604" s="247"/>
      <c r="L604" s="247"/>
      <c r="M604" s="247"/>
      <c r="N604" s="247"/>
      <c r="O604" s="247"/>
      <c r="P604" s="247"/>
      <c r="Q604" s="247"/>
      <c r="R604" s="247"/>
      <c r="S604" s="247"/>
      <c r="T604" s="247"/>
      <c r="U604" s="247"/>
      <c r="V604" s="247"/>
      <c r="W604" s="247"/>
      <c r="X604" s="247"/>
      <c r="Y604" s="247"/>
      <c r="Z604" s="248"/>
    </row>
    <row r="605" spans="1:26">
      <c r="A605" s="249" t="s">
        <v>3789</v>
      </c>
      <c r="B605" s="250" t="s">
        <v>5779</v>
      </c>
      <c r="C605" s="250" t="s">
        <v>2027</v>
      </c>
      <c r="D605" s="250" t="s">
        <v>816</v>
      </c>
      <c r="E605" s="310">
        <v>45976</v>
      </c>
      <c r="F605" s="247"/>
      <c r="G605" s="247"/>
      <c r="H605" s="247"/>
      <c r="I605" s="247"/>
      <c r="J605" s="247"/>
      <c r="K605" s="247"/>
      <c r="L605" s="247"/>
      <c r="M605" s="247"/>
      <c r="N605" s="247"/>
      <c r="O605" s="247"/>
      <c r="P605" s="247"/>
      <c r="Q605" s="247"/>
      <c r="R605" s="247"/>
      <c r="S605" s="247"/>
      <c r="T605" s="247"/>
      <c r="U605" s="247"/>
      <c r="V605" s="247"/>
      <c r="W605" s="247"/>
      <c r="X605" s="247"/>
      <c r="Y605" s="247"/>
      <c r="Z605" s="248"/>
    </row>
    <row r="606" spans="1:26">
      <c r="A606" s="245" t="s">
        <v>3812</v>
      </c>
      <c r="B606" s="246" t="s">
        <v>5765</v>
      </c>
      <c r="C606" s="246" t="s">
        <v>2027</v>
      </c>
      <c r="D606" s="246" t="s">
        <v>816</v>
      </c>
      <c r="E606" s="309">
        <v>45976</v>
      </c>
      <c r="F606" s="247"/>
      <c r="G606" s="247"/>
      <c r="H606" s="247"/>
      <c r="I606" s="247"/>
      <c r="J606" s="247"/>
      <c r="K606" s="247"/>
      <c r="L606" s="247"/>
      <c r="M606" s="247"/>
      <c r="N606" s="247"/>
      <c r="O606" s="247"/>
      <c r="P606" s="247"/>
      <c r="Q606" s="247"/>
      <c r="R606" s="247"/>
      <c r="S606" s="247"/>
      <c r="T606" s="247"/>
      <c r="U606" s="247"/>
      <c r="V606" s="247"/>
      <c r="W606" s="247"/>
      <c r="X606" s="247"/>
      <c r="Y606" s="247"/>
      <c r="Z606" s="248"/>
    </row>
    <row r="607" spans="1:26">
      <c r="A607" s="249" t="s">
        <v>1778</v>
      </c>
      <c r="B607" s="250" t="s">
        <v>5770</v>
      </c>
      <c r="C607" s="250" t="s">
        <v>2027</v>
      </c>
      <c r="D607" s="250" t="s">
        <v>1125</v>
      </c>
      <c r="E607" s="310">
        <v>45976</v>
      </c>
      <c r="F607" s="247"/>
      <c r="G607" s="247"/>
      <c r="H607" s="247"/>
      <c r="I607" s="247"/>
      <c r="J607" s="247"/>
      <c r="K607" s="247"/>
      <c r="L607" s="247"/>
      <c r="M607" s="247"/>
      <c r="N607" s="247"/>
      <c r="O607" s="247"/>
      <c r="P607" s="247"/>
      <c r="Q607" s="247"/>
      <c r="R607" s="247"/>
      <c r="S607" s="247"/>
      <c r="T607" s="247"/>
      <c r="U607" s="247"/>
      <c r="V607" s="247"/>
      <c r="W607" s="247"/>
      <c r="X607" s="247"/>
      <c r="Y607" s="247"/>
      <c r="Z607" s="248"/>
    </row>
    <row r="608" spans="1:26">
      <c r="A608" s="245" t="s">
        <v>3607</v>
      </c>
      <c r="B608" s="246" t="s">
        <v>5765</v>
      </c>
      <c r="C608" s="246" t="s">
        <v>2027</v>
      </c>
      <c r="D608" s="246" t="s">
        <v>905</v>
      </c>
      <c r="E608" s="309">
        <v>45976</v>
      </c>
      <c r="F608" s="247"/>
      <c r="G608" s="247"/>
      <c r="H608" s="247"/>
      <c r="I608" s="247"/>
      <c r="J608" s="247"/>
      <c r="K608" s="247"/>
      <c r="L608" s="247"/>
      <c r="M608" s="247"/>
      <c r="N608" s="247"/>
      <c r="O608" s="247"/>
      <c r="P608" s="247"/>
      <c r="Q608" s="247"/>
      <c r="R608" s="247"/>
      <c r="S608" s="247"/>
      <c r="T608" s="247"/>
      <c r="U608" s="247"/>
      <c r="V608" s="247"/>
      <c r="W608" s="247"/>
      <c r="X608" s="247"/>
      <c r="Y608" s="247"/>
      <c r="Z608" s="248"/>
    </row>
    <row r="609" spans="1:26">
      <c r="A609" s="249" t="s">
        <v>2533</v>
      </c>
      <c r="B609" s="250" t="s">
        <v>5766</v>
      </c>
      <c r="C609" s="250" t="s">
        <v>2027</v>
      </c>
      <c r="D609" s="250" t="s">
        <v>736</v>
      </c>
      <c r="E609" s="310">
        <v>45976</v>
      </c>
      <c r="F609" s="247"/>
      <c r="G609" s="247"/>
      <c r="H609" s="247"/>
      <c r="I609" s="247"/>
      <c r="J609" s="247"/>
      <c r="K609" s="247"/>
      <c r="L609" s="247"/>
      <c r="M609" s="247"/>
      <c r="N609" s="247"/>
      <c r="O609" s="247"/>
      <c r="P609" s="247"/>
      <c r="Q609" s="247"/>
      <c r="R609" s="247"/>
      <c r="S609" s="247"/>
      <c r="T609" s="247"/>
      <c r="U609" s="247"/>
      <c r="V609" s="247"/>
      <c r="W609" s="247"/>
      <c r="X609" s="247"/>
      <c r="Y609" s="247"/>
      <c r="Z609" s="248"/>
    </row>
    <row r="610" spans="1:26">
      <c r="A610" s="245" t="s">
        <v>2454</v>
      </c>
      <c r="B610" s="246" t="s">
        <v>5765</v>
      </c>
      <c r="C610" s="246" t="s">
        <v>2027</v>
      </c>
      <c r="D610" s="246" t="s">
        <v>1152</v>
      </c>
      <c r="E610" s="309">
        <v>45976</v>
      </c>
      <c r="F610" s="247"/>
      <c r="G610" s="247"/>
      <c r="H610" s="247"/>
      <c r="I610" s="247"/>
      <c r="J610" s="247"/>
      <c r="K610" s="247"/>
      <c r="L610" s="247"/>
      <c r="M610" s="247"/>
      <c r="N610" s="247"/>
      <c r="O610" s="247"/>
      <c r="P610" s="247"/>
      <c r="Q610" s="247"/>
      <c r="R610" s="247"/>
      <c r="S610" s="247"/>
      <c r="T610" s="247"/>
      <c r="U610" s="247"/>
      <c r="V610" s="247"/>
      <c r="W610" s="247"/>
      <c r="X610" s="247"/>
      <c r="Y610" s="247"/>
      <c r="Z610" s="248"/>
    </row>
    <row r="611" spans="1:26">
      <c r="A611" s="249" t="s">
        <v>1820</v>
      </c>
      <c r="B611" s="250" t="s">
        <v>5779</v>
      </c>
      <c r="C611" s="250" t="s">
        <v>2027</v>
      </c>
      <c r="D611" s="250" t="s">
        <v>816</v>
      </c>
      <c r="E611" s="310">
        <v>45976</v>
      </c>
      <c r="F611" s="247"/>
      <c r="G611" s="247"/>
      <c r="H611" s="247"/>
      <c r="I611" s="247"/>
      <c r="J611" s="247"/>
      <c r="K611" s="247"/>
      <c r="L611" s="247"/>
      <c r="M611" s="247"/>
      <c r="N611" s="247"/>
      <c r="O611" s="247"/>
      <c r="P611" s="247"/>
      <c r="Q611" s="247"/>
      <c r="R611" s="247"/>
      <c r="S611" s="247"/>
      <c r="T611" s="247"/>
      <c r="U611" s="247"/>
      <c r="V611" s="247"/>
      <c r="W611" s="247"/>
      <c r="X611" s="247"/>
      <c r="Y611" s="247"/>
      <c r="Z611" s="248"/>
    </row>
    <row r="612" spans="1:26">
      <c r="A612" s="245" t="s">
        <v>1633</v>
      </c>
      <c r="B612" s="246" t="s">
        <v>5765</v>
      </c>
      <c r="C612" s="246" t="s">
        <v>2027</v>
      </c>
      <c r="D612" s="246" t="s">
        <v>1245</v>
      </c>
      <c r="E612" s="309">
        <v>45976</v>
      </c>
      <c r="F612" s="247"/>
      <c r="G612" s="247"/>
      <c r="H612" s="247"/>
      <c r="I612" s="247"/>
      <c r="J612" s="247"/>
      <c r="K612" s="247"/>
      <c r="L612" s="247"/>
      <c r="M612" s="247"/>
      <c r="N612" s="247"/>
      <c r="O612" s="247"/>
      <c r="P612" s="247"/>
      <c r="Q612" s="247"/>
      <c r="R612" s="247"/>
      <c r="S612" s="247"/>
      <c r="T612" s="247"/>
      <c r="U612" s="247"/>
      <c r="V612" s="247"/>
      <c r="W612" s="247"/>
      <c r="X612" s="247"/>
      <c r="Y612" s="247"/>
      <c r="Z612" s="248"/>
    </row>
    <row r="613" spans="1:26">
      <c r="A613" s="249" t="s">
        <v>3797</v>
      </c>
      <c r="B613" s="250" t="s">
        <v>5765</v>
      </c>
      <c r="C613" s="250" t="s">
        <v>2027</v>
      </c>
      <c r="D613" s="250" t="s">
        <v>816</v>
      </c>
      <c r="E613" s="310">
        <v>45976</v>
      </c>
      <c r="F613" s="247"/>
      <c r="G613" s="247"/>
      <c r="H613" s="247"/>
      <c r="I613" s="247"/>
      <c r="J613" s="247"/>
      <c r="K613" s="247"/>
      <c r="L613" s="247"/>
      <c r="M613" s="247"/>
      <c r="N613" s="247"/>
      <c r="O613" s="247"/>
      <c r="P613" s="247"/>
      <c r="Q613" s="247"/>
      <c r="R613" s="247"/>
      <c r="S613" s="247"/>
      <c r="T613" s="247"/>
      <c r="U613" s="247"/>
      <c r="V613" s="247"/>
      <c r="W613" s="247"/>
      <c r="X613" s="247"/>
      <c r="Y613" s="247"/>
      <c r="Z613" s="248"/>
    </row>
    <row r="614" spans="1:26">
      <c r="A614" s="245" t="s">
        <v>2990</v>
      </c>
      <c r="B614" s="246" t="s">
        <v>5765</v>
      </c>
      <c r="C614" s="246" t="s">
        <v>2027</v>
      </c>
      <c r="D614" s="246" t="s">
        <v>1089</v>
      </c>
      <c r="E614" s="309">
        <v>45976</v>
      </c>
      <c r="F614" s="247"/>
      <c r="G614" s="247"/>
      <c r="H614" s="247"/>
      <c r="I614" s="247"/>
      <c r="J614" s="247"/>
      <c r="K614" s="247"/>
      <c r="L614" s="247"/>
      <c r="M614" s="247"/>
      <c r="N614" s="247"/>
      <c r="O614" s="247"/>
      <c r="P614" s="247"/>
      <c r="Q614" s="247"/>
      <c r="R614" s="247"/>
      <c r="S614" s="247"/>
      <c r="T614" s="247"/>
      <c r="U614" s="247"/>
      <c r="V614" s="247"/>
      <c r="W614" s="247"/>
      <c r="X614" s="247"/>
      <c r="Y614" s="247"/>
      <c r="Z614" s="248"/>
    </row>
    <row r="615" spans="1:26">
      <c r="A615" s="249" t="s">
        <v>4247</v>
      </c>
      <c r="B615" s="250" t="s">
        <v>5770</v>
      </c>
      <c r="C615" s="250" t="s">
        <v>2027</v>
      </c>
      <c r="D615" s="250" t="s">
        <v>1089</v>
      </c>
      <c r="E615" s="310">
        <v>45976</v>
      </c>
      <c r="F615" s="247"/>
      <c r="G615" s="247"/>
      <c r="H615" s="247"/>
      <c r="I615" s="247"/>
      <c r="J615" s="247"/>
      <c r="K615" s="247"/>
      <c r="L615" s="247"/>
      <c r="M615" s="247"/>
      <c r="N615" s="247"/>
      <c r="O615" s="247"/>
      <c r="P615" s="247"/>
      <c r="Q615" s="247"/>
      <c r="R615" s="247"/>
      <c r="S615" s="247"/>
      <c r="T615" s="247"/>
      <c r="U615" s="247"/>
      <c r="V615" s="247"/>
      <c r="W615" s="247"/>
      <c r="X615" s="247"/>
      <c r="Y615" s="247"/>
      <c r="Z615" s="248"/>
    </row>
    <row r="616" spans="1:26">
      <c r="A616" s="245" t="s">
        <v>1076</v>
      </c>
      <c r="B616" s="246" t="s">
        <v>5766</v>
      </c>
      <c r="C616" s="246" t="s">
        <v>2027</v>
      </c>
      <c r="D616" s="246" t="s">
        <v>1077</v>
      </c>
      <c r="E616" s="309">
        <v>45976</v>
      </c>
      <c r="F616" s="247"/>
      <c r="G616" s="247"/>
      <c r="H616" s="247"/>
      <c r="I616" s="247"/>
      <c r="J616" s="247"/>
      <c r="K616" s="247"/>
      <c r="L616" s="247"/>
      <c r="M616" s="247"/>
      <c r="N616" s="247"/>
      <c r="O616" s="247"/>
      <c r="P616" s="247"/>
      <c r="Q616" s="247"/>
      <c r="R616" s="247"/>
      <c r="S616" s="247"/>
      <c r="T616" s="247"/>
      <c r="U616" s="247"/>
      <c r="V616" s="247"/>
      <c r="W616" s="247"/>
      <c r="X616" s="247"/>
      <c r="Y616" s="247"/>
      <c r="Z616" s="248"/>
    </row>
    <row r="617" spans="1:26">
      <c r="A617" s="249" t="s">
        <v>2708</v>
      </c>
      <c r="B617" s="250" t="s">
        <v>5765</v>
      </c>
      <c r="C617" s="250" t="s">
        <v>2027</v>
      </c>
      <c r="D617" s="250" t="s">
        <v>2697</v>
      </c>
      <c r="E617" s="310">
        <v>45976</v>
      </c>
      <c r="F617" s="247"/>
      <c r="G617" s="247"/>
      <c r="H617" s="247"/>
      <c r="I617" s="247"/>
      <c r="J617" s="247"/>
      <c r="K617" s="247"/>
      <c r="L617" s="247"/>
      <c r="M617" s="247"/>
      <c r="N617" s="247"/>
      <c r="O617" s="247"/>
      <c r="P617" s="247"/>
      <c r="Q617" s="247"/>
      <c r="R617" s="247"/>
      <c r="S617" s="247"/>
      <c r="T617" s="247"/>
      <c r="U617" s="247"/>
      <c r="V617" s="247"/>
      <c r="W617" s="247"/>
      <c r="X617" s="247"/>
      <c r="Y617" s="247"/>
      <c r="Z617" s="248"/>
    </row>
    <row r="618" spans="1:26">
      <c r="A618" s="245" t="s">
        <v>3956</v>
      </c>
      <c r="B618" s="246" t="s">
        <v>5781</v>
      </c>
      <c r="C618" s="246" t="s">
        <v>2027</v>
      </c>
      <c r="D618" s="246" t="s">
        <v>3439</v>
      </c>
      <c r="E618" s="309">
        <v>45976</v>
      </c>
      <c r="F618" s="247"/>
      <c r="G618" s="247"/>
      <c r="H618" s="247"/>
      <c r="I618" s="247"/>
      <c r="J618" s="247"/>
      <c r="K618" s="247"/>
      <c r="L618" s="247"/>
      <c r="M618" s="247"/>
      <c r="N618" s="247"/>
      <c r="O618" s="247"/>
      <c r="P618" s="247"/>
      <c r="Q618" s="247"/>
      <c r="R618" s="247"/>
      <c r="S618" s="247"/>
      <c r="T618" s="247"/>
      <c r="U618" s="247"/>
      <c r="V618" s="247"/>
      <c r="W618" s="247"/>
      <c r="X618" s="247"/>
      <c r="Y618" s="247"/>
      <c r="Z618" s="248"/>
    </row>
    <row r="619" spans="1:26">
      <c r="A619" s="249" t="s">
        <v>3861</v>
      </c>
      <c r="B619" s="250" t="s">
        <v>5765</v>
      </c>
      <c r="C619" s="250" t="s">
        <v>2027</v>
      </c>
      <c r="D619" s="250" t="s">
        <v>819</v>
      </c>
      <c r="E619" s="310">
        <v>45976</v>
      </c>
      <c r="F619" s="247"/>
      <c r="G619" s="247"/>
      <c r="H619" s="247"/>
      <c r="I619" s="247"/>
      <c r="J619" s="247"/>
      <c r="K619" s="247"/>
      <c r="L619" s="247"/>
      <c r="M619" s="247"/>
      <c r="N619" s="247"/>
      <c r="O619" s="247"/>
      <c r="P619" s="247"/>
      <c r="Q619" s="247"/>
      <c r="R619" s="247"/>
      <c r="S619" s="247"/>
      <c r="T619" s="247"/>
      <c r="U619" s="247"/>
      <c r="V619" s="247"/>
      <c r="W619" s="247"/>
      <c r="X619" s="247"/>
      <c r="Y619" s="247"/>
      <c r="Z619" s="248"/>
    </row>
    <row r="620" spans="1:26">
      <c r="A620" s="245" t="s">
        <v>3735</v>
      </c>
      <c r="B620" s="246" t="s">
        <v>5765</v>
      </c>
      <c r="C620" s="246" t="s">
        <v>2027</v>
      </c>
      <c r="D620" s="246" t="s">
        <v>911</v>
      </c>
      <c r="E620" s="309">
        <v>45976</v>
      </c>
      <c r="F620" s="247"/>
      <c r="G620" s="247"/>
      <c r="H620" s="247"/>
      <c r="I620" s="247"/>
      <c r="J620" s="247"/>
      <c r="K620" s="247"/>
      <c r="L620" s="247"/>
      <c r="M620" s="247"/>
      <c r="N620" s="247"/>
      <c r="O620" s="247"/>
      <c r="P620" s="247"/>
      <c r="Q620" s="247"/>
      <c r="R620" s="247"/>
      <c r="S620" s="247"/>
      <c r="T620" s="247"/>
      <c r="U620" s="247"/>
      <c r="V620" s="247"/>
      <c r="W620" s="247"/>
      <c r="X620" s="247"/>
      <c r="Y620" s="247"/>
      <c r="Z620" s="248"/>
    </row>
    <row r="621" spans="1:26">
      <c r="A621" s="249" t="s">
        <v>3699</v>
      </c>
      <c r="B621" s="250" t="s">
        <v>5780</v>
      </c>
      <c r="C621" s="250" t="s">
        <v>2027</v>
      </c>
      <c r="D621" s="250" t="s">
        <v>812</v>
      </c>
      <c r="E621" s="310">
        <v>45976</v>
      </c>
      <c r="F621" s="247"/>
      <c r="G621" s="247"/>
      <c r="H621" s="247"/>
      <c r="I621" s="247"/>
      <c r="J621" s="247"/>
      <c r="K621" s="247"/>
      <c r="L621" s="247"/>
      <c r="M621" s="247"/>
      <c r="N621" s="247"/>
      <c r="O621" s="247"/>
      <c r="P621" s="247"/>
      <c r="Q621" s="247"/>
      <c r="R621" s="247"/>
      <c r="S621" s="247"/>
      <c r="T621" s="247"/>
      <c r="U621" s="247"/>
      <c r="V621" s="247"/>
      <c r="W621" s="247"/>
      <c r="X621" s="247"/>
      <c r="Y621" s="247"/>
      <c r="Z621" s="248"/>
    </row>
    <row r="622" spans="1:26">
      <c r="A622" s="245" t="s">
        <v>1516</v>
      </c>
      <c r="B622" s="246" t="s">
        <v>5765</v>
      </c>
      <c r="C622" s="246" t="s">
        <v>2027</v>
      </c>
      <c r="D622" s="246" t="s">
        <v>816</v>
      </c>
      <c r="E622" s="309">
        <v>45976</v>
      </c>
      <c r="F622" s="247"/>
      <c r="G622" s="247"/>
      <c r="H622" s="247"/>
      <c r="I622" s="247"/>
      <c r="J622" s="247"/>
      <c r="K622" s="247"/>
      <c r="L622" s="247"/>
      <c r="M622" s="247"/>
      <c r="N622" s="247"/>
      <c r="O622" s="247"/>
      <c r="P622" s="247"/>
      <c r="Q622" s="247"/>
      <c r="R622" s="247"/>
      <c r="S622" s="247"/>
      <c r="T622" s="247"/>
      <c r="U622" s="247"/>
      <c r="V622" s="247"/>
      <c r="W622" s="247"/>
      <c r="X622" s="247"/>
      <c r="Y622" s="247"/>
      <c r="Z622" s="248"/>
    </row>
    <row r="623" spans="1:26">
      <c r="A623" s="249" t="s">
        <v>1228</v>
      </c>
      <c r="B623" s="250" t="s">
        <v>5770</v>
      </c>
      <c r="C623" s="250" t="s">
        <v>2027</v>
      </c>
      <c r="D623" s="250" t="s">
        <v>1125</v>
      </c>
      <c r="E623" s="310">
        <v>45976</v>
      </c>
      <c r="F623" s="247"/>
      <c r="G623" s="247"/>
      <c r="H623" s="247"/>
      <c r="I623" s="247"/>
      <c r="J623" s="247"/>
      <c r="K623" s="247"/>
      <c r="L623" s="247"/>
      <c r="M623" s="247"/>
      <c r="N623" s="247"/>
      <c r="O623" s="247"/>
      <c r="P623" s="247"/>
      <c r="Q623" s="247"/>
      <c r="R623" s="247"/>
      <c r="S623" s="247"/>
      <c r="T623" s="247"/>
      <c r="U623" s="247"/>
      <c r="V623" s="247"/>
      <c r="W623" s="247"/>
      <c r="X623" s="247"/>
      <c r="Y623" s="247"/>
      <c r="Z623" s="248"/>
    </row>
    <row r="624" spans="1:26">
      <c r="A624" s="245" t="s">
        <v>3737</v>
      </c>
      <c r="B624" s="246" t="s">
        <v>5765</v>
      </c>
      <c r="C624" s="246" t="s">
        <v>2027</v>
      </c>
      <c r="D624" s="246" t="s">
        <v>911</v>
      </c>
      <c r="E624" s="309">
        <v>45976</v>
      </c>
      <c r="F624" s="247"/>
      <c r="G624" s="247"/>
      <c r="H624" s="247"/>
      <c r="I624" s="247"/>
      <c r="J624" s="247"/>
      <c r="K624" s="247"/>
      <c r="L624" s="247"/>
      <c r="M624" s="247"/>
      <c r="N624" s="247"/>
      <c r="O624" s="247"/>
      <c r="P624" s="247"/>
      <c r="Q624" s="247"/>
      <c r="R624" s="247"/>
      <c r="S624" s="247"/>
      <c r="T624" s="247"/>
      <c r="U624" s="247"/>
      <c r="V624" s="247"/>
      <c r="W624" s="247"/>
      <c r="X624" s="247"/>
      <c r="Y624" s="247"/>
      <c r="Z624" s="248"/>
    </row>
    <row r="625" spans="1:26">
      <c r="A625" s="249" t="s">
        <v>3056</v>
      </c>
      <c r="B625" s="250" t="s">
        <v>5783</v>
      </c>
      <c r="C625" s="250" t="s">
        <v>2027</v>
      </c>
      <c r="D625" s="250" t="s">
        <v>900</v>
      </c>
      <c r="E625" s="310">
        <v>45976</v>
      </c>
      <c r="F625" s="247"/>
      <c r="G625" s="247"/>
      <c r="H625" s="247"/>
      <c r="I625" s="247"/>
      <c r="J625" s="247"/>
      <c r="K625" s="247"/>
      <c r="L625" s="247"/>
      <c r="M625" s="247"/>
      <c r="N625" s="247"/>
      <c r="O625" s="247"/>
      <c r="P625" s="247"/>
      <c r="Q625" s="247"/>
      <c r="R625" s="247"/>
      <c r="S625" s="247"/>
      <c r="T625" s="247"/>
      <c r="U625" s="247"/>
      <c r="V625" s="247"/>
      <c r="W625" s="247"/>
      <c r="X625" s="247"/>
      <c r="Y625" s="247"/>
      <c r="Z625" s="248"/>
    </row>
    <row r="626" spans="1:26">
      <c r="A626" s="245" t="s">
        <v>2543</v>
      </c>
      <c r="B626" s="246" t="s">
        <v>5777</v>
      </c>
      <c r="C626" s="246" t="s">
        <v>2027</v>
      </c>
      <c r="D626" s="246" t="s">
        <v>736</v>
      </c>
      <c r="E626" s="309">
        <v>45976</v>
      </c>
      <c r="F626" s="247"/>
      <c r="G626" s="247"/>
      <c r="H626" s="247"/>
      <c r="I626" s="247"/>
      <c r="J626" s="247"/>
      <c r="K626" s="247"/>
      <c r="L626" s="247"/>
      <c r="M626" s="247"/>
      <c r="N626" s="247"/>
      <c r="O626" s="247"/>
      <c r="P626" s="247"/>
      <c r="Q626" s="247"/>
      <c r="R626" s="247"/>
      <c r="S626" s="247"/>
      <c r="T626" s="247"/>
      <c r="U626" s="247"/>
      <c r="V626" s="247"/>
      <c r="W626" s="247"/>
      <c r="X626" s="247"/>
      <c r="Y626" s="247"/>
      <c r="Z626" s="248"/>
    </row>
    <row r="627" spans="1:26">
      <c r="A627" s="249" t="s">
        <v>1116</v>
      </c>
      <c r="B627" s="250" t="s">
        <v>5791</v>
      </c>
      <c r="C627" s="250" t="s">
        <v>2027</v>
      </c>
      <c r="D627" s="250" t="s">
        <v>1115</v>
      </c>
      <c r="E627" s="310">
        <v>45976</v>
      </c>
      <c r="F627" s="247"/>
      <c r="G627" s="247"/>
      <c r="H627" s="247"/>
      <c r="I627" s="247"/>
      <c r="J627" s="247"/>
      <c r="K627" s="247"/>
      <c r="L627" s="247"/>
      <c r="M627" s="247"/>
      <c r="N627" s="247"/>
      <c r="O627" s="247"/>
      <c r="P627" s="247"/>
      <c r="Q627" s="247"/>
      <c r="R627" s="247"/>
      <c r="S627" s="247"/>
      <c r="T627" s="247"/>
      <c r="U627" s="247"/>
      <c r="V627" s="247"/>
      <c r="W627" s="247"/>
      <c r="X627" s="247"/>
      <c r="Y627" s="247"/>
      <c r="Z627" s="248"/>
    </row>
    <row r="628" spans="1:26">
      <c r="A628" s="245" t="s">
        <v>3878</v>
      </c>
      <c r="B628" s="246" t="s">
        <v>5772</v>
      </c>
      <c r="C628" s="246" t="s">
        <v>2027</v>
      </c>
      <c r="D628" s="246" t="s">
        <v>3867</v>
      </c>
      <c r="E628" s="309">
        <v>45976</v>
      </c>
      <c r="F628" s="247"/>
      <c r="G628" s="247"/>
      <c r="H628" s="247"/>
      <c r="I628" s="247"/>
      <c r="J628" s="247"/>
      <c r="K628" s="247"/>
      <c r="L628" s="247"/>
      <c r="M628" s="247"/>
      <c r="N628" s="247"/>
      <c r="O628" s="247"/>
      <c r="P628" s="247"/>
      <c r="Q628" s="247"/>
      <c r="R628" s="247"/>
      <c r="S628" s="247"/>
      <c r="T628" s="247"/>
      <c r="U628" s="247"/>
      <c r="V628" s="247"/>
      <c r="W628" s="247"/>
      <c r="X628" s="247"/>
      <c r="Y628" s="247"/>
      <c r="Z628" s="248"/>
    </row>
    <row r="629" spans="1:26">
      <c r="A629" s="249" t="s">
        <v>3042</v>
      </c>
      <c r="B629" s="250" t="s">
        <v>5783</v>
      </c>
      <c r="C629" s="250" t="s">
        <v>2027</v>
      </c>
      <c r="D629" s="250" t="s">
        <v>900</v>
      </c>
      <c r="E629" s="310">
        <v>45976</v>
      </c>
      <c r="F629" s="247"/>
      <c r="G629" s="247"/>
      <c r="H629" s="247"/>
      <c r="I629" s="247"/>
      <c r="J629" s="247"/>
      <c r="K629" s="247"/>
      <c r="L629" s="247"/>
      <c r="M629" s="247"/>
      <c r="N629" s="247"/>
      <c r="O629" s="247"/>
      <c r="P629" s="247"/>
      <c r="Q629" s="247"/>
      <c r="R629" s="247"/>
      <c r="S629" s="247"/>
      <c r="T629" s="247"/>
      <c r="U629" s="247"/>
      <c r="V629" s="247"/>
      <c r="W629" s="247"/>
      <c r="X629" s="247"/>
      <c r="Y629" s="247"/>
      <c r="Z629" s="248"/>
    </row>
    <row r="630" spans="1:26">
      <c r="A630" s="245" t="s">
        <v>1472</v>
      </c>
      <c r="B630" s="246" t="s">
        <v>5788</v>
      </c>
      <c r="C630" s="246" t="s">
        <v>2027</v>
      </c>
      <c r="D630" s="246" t="s">
        <v>812</v>
      </c>
      <c r="E630" s="309">
        <v>45976</v>
      </c>
      <c r="F630" s="247"/>
      <c r="G630" s="247"/>
      <c r="H630" s="247"/>
      <c r="I630" s="247"/>
      <c r="J630" s="247"/>
      <c r="K630" s="247"/>
      <c r="L630" s="247"/>
      <c r="M630" s="247"/>
      <c r="N630" s="247"/>
      <c r="O630" s="247"/>
      <c r="P630" s="247"/>
      <c r="Q630" s="247"/>
      <c r="R630" s="247"/>
      <c r="S630" s="247"/>
      <c r="T630" s="247"/>
      <c r="U630" s="247"/>
      <c r="V630" s="247"/>
      <c r="W630" s="247"/>
      <c r="X630" s="247"/>
      <c r="Y630" s="247"/>
      <c r="Z630" s="248"/>
    </row>
    <row r="631" spans="1:26">
      <c r="A631" s="249" t="s">
        <v>1136</v>
      </c>
      <c r="B631" s="250" t="s">
        <v>5766</v>
      </c>
      <c r="C631" s="250" t="s">
        <v>2027</v>
      </c>
      <c r="D631" s="250" t="s">
        <v>1307</v>
      </c>
      <c r="E631" s="310">
        <v>45976</v>
      </c>
      <c r="F631" s="247"/>
      <c r="G631" s="247"/>
      <c r="H631" s="247"/>
      <c r="I631" s="247"/>
      <c r="J631" s="247"/>
      <c r="K631" s="247"/>
      <c r="L631" s="247"/>
      <c r="M631" s="247"/>
      <c r="N631" s="247"/>
      <c r="O631" s="247"/>
      <c r="P631" s="247"/>
      <c r="Q631" s="247"/>
      <c r="R631" s="247"/>
      <c r="S631" s="247"/>
      <c r="T631" s="247"/>
      <c r="U631" s="247"/>
      <c r="V631" s="247"/>
      <c r="W631" s="247"/>
      <c r="X631" s="247"/>
      <c r="Y631" s="247"/>
      <c r="Z631" s="248"/>
    </row>
    <row r="632" spans="1:26">
      <c r="A632" s="249" t="s">
        <v>788</v>
      </c>
      <c r="B632" s="250" t="s">
        <v>5783</v>
      </c>
      <c r="C632" s="250" t="s">
        <v>2027</v>
      </c>
      <c r="D632" s="250" t="s">
        <v>790</v>
      </c>
      <c r="E632" s="310">
        <v>45976</v>
      </c>
      <c r="F632" s="247"/>
      <c r="G632" s="247"/>
      <c r="H632" s="247"/>
      <c r="I632" s="247"/>
      <c r="J632" s="247"/>
      <c r="K632" s="247"/>
      <c r="L632" s="247"/>
      <c r="M632" s="247"/>
      <c r="N632" s="247"/>
      <c r="O632" s="247"/>
      <c r="P632" s="247"/>
      <c r="Q632" s="247"/>
      <c r="R632" s="247"/>
      <c r="S632" s="247"/>
      <c r="T632" s="247"/>
      <c r="U632" s="247"/>
      <c r="V632" s="247"/>
      <c r="W632" s="247"/>
      <c r="X632" s="247"/>
      <c r="Y632" s="247"/>
      <c r="Z632" s="248"/>
    </row>
    <row r="633" spans="1:26">
      <c r="A633" s="245" t="s">
        <v>3816</v>
      </c>
      <c r="B633" s="246" t="s">
        <v>5765</v>
      </c>
      <c r="C633" s="246" t="s">
        <v>2027</v>
      </c>
      <c r="D633" s="246" t="s">
        <v>816</v>
      </c>
      <c r="E633" s="309">
        <v>45976</v>
      </c>
      <c r="F633" s="247"/>
      <c r="G633" s="247"/>
      <c r="H633" s="247"/>
      <c r="I633" s="247"/>
      <c r="J633" s="247"/>
      <c r="K633" s="247"/>
      <c r="L633" s="247"/>
      <c r="M633" s="247"/>
      <c r="N633" s="247"/>
      <c r="O633" s="247"/>
      <c r="P633" s="247"/>
      <c r="Q633" s="247"/>
      <c r="R633" s="247"/>
      <c r="S633" s="247"/>
      <c r="T633" s="247"/>
      <c r="U633" s="247"/>
      <c r="V633" s="247"/>
      <c r="W633" s="247"/>
      <c r="X633" s="247"/>
      <c r="Y633" s="247"/>
      <c r="Z633" s="248"/>
    </row>
    <row r="634" spans="1:26">
      <c r="A634" s="249" t="s">
        <v>1351</v>
      </c>
      <c r="B634" s="250" t="s">
        <v>5768</v>
      </c>
      <c r="C634" s="250" t="s">
        <v>2027</v>
      </c>
      <c r="D634" s="250" t="s">
        <v>939</v>
      </c>
      <c r="E634" s="310">
        <v>45976</v>
      </c>
      <c r="F634" s="247"/>
      <c r="G634" s="247"/>
      <c r="H634" s="247"/>
      <c r="I634" s="247"/>
      <c r="J634" s="247"/>
      <c r="K634" s="247"/>
      <c r="L634" s="247"/>
      <c r="M634" s="247"/>
      <c r="N634" s="247"/>
      <c r="O634" s="247"/>
      <c r="P634" s="247"/>
      <c r="Q634" s="247"/>
      <c r="R634" s="247"/>
      <c r="S634" s="247"/>
      <c r="T634" s="247"/>
      <c r="U634" s="247"/>
      <c r="V634" s="247"/>
      <c r="W634" s="247"/>
      <c r="X634" s="247"/>
      <c r="Y634" s="247"/>
      <c r="Z634" s="248"/>
    </row>
    <row r="635" spans="1:26">
      <c r="A635" s="245" t="s">
        <v>1549</v>
      </c>
      <c r="B635" s="246" t="s">
        <v>5768</v>
      </c>
      <c r="C635" s="246" t="s">
        <v>2027</v>
      </c>
      <c r="D635" s="246" t="s">
        <v>816</v>
      </c>
      <c r="E635" s="309">
        <v>45976</v>
      </c>
      <c r="F635" s="247"/>
      <c r="G635" s="247"/>
      <c r="H635" s="247"/>
      <c r="I635" s="247"/>
      <c r="J635" s="247"/>
      <c r="K635" s="247"/>
      <c r="L635" s="247"/>
      <c r="M635" s="247"/>
      <c r="N635" s="247"/>
      <c r="O635" s="247"/>
      <c r="P635" s="247"/>
      <c r="Q635" s="247"/>
      <c r="R635" s="247"/>
      <c r="S635" s="247"/>
      <c r="T635" s="247"/>
      <c r="U635" s="247"/>
      <c r="V635" s="247"/>
      <c r="W635" s="247"/>
      <c r="X635" s="247"/>
      <c r="Y635" s="247"/>
      <c r="Z635" s="248"/>
    </row>
    <row r="636" spans="1:26">
      <c r="A636" s="249" t="s">
        <v>1788</v>
      </c>
      <c r="B636" s="250" t="s">
        <v>5766</v>
      </c>
      <c r="C636" s="250" t="s">
        <v>2027</v>
      </c>
      <c r="D636" s="250" t="s">
        <v>816</v>
      </c>
      <c r="E636" s="310">
        <v>45976</v>
      </c>
      <c r="F636" s="247"/>
      <c r="G636" s="247"/>
      <c r="H636" s="247"/>
      <c r="I636" s="247"/>
      <c r="J636" s="247"/>
      <c r="K636" s="247"/>
      <c r="L636" s="247"/>
      <c r="M636" s="247"/>
      <c r="N636" s="247"/>
      <c r="O636" s="247"/>
      <c r="P636" s="247"/>
      <c r="Q636" s="247"/>
      <c r="R636" s="247"/>
      <c r="S636" s="247"/>
      <c r="T636" s="247"/>
      <c r="U636" s="247"/>
      <c r="V636" s="247"/>
      <c r="W636" s="247"/>
      <c r="X636" s="247"/>
      <c r="Y636" s="247"/>
      <c r="Z636" s="248"/>
    </row>
    <row r="637" spans="1:26">
      <c r="A637" s="245" t="s">
        <v>3593</v>
      </c>
      <c r="B637" s="246" t="s">
        <v>5770</v>
      </c>
      <c r="C637" s="246" t="s">
        <v>2027</v>
      </c>
      <c r="D637" s="246" t="s">
        <v>1125</v>
      </c>
      <c r="E637" s="309">
        <v>45976</v>
      </c>
      <c r="F637" s="247"/>
      <c r="G637" s="247"/>
      <c r="H637" s="247"/>
      <c r="I637" s="247"/>
      <c r="J637" s="247"/>
      <c r="K637" s="247"/>
      <c r="L637" s="247"/>
      <c r="M637" s="247"/>
      <c r="N637" s="247"/>
      <c r="O637" s="247"/>
      <c r="P637" s="247"/>
      <c r="Q637" s="247"/>
      <c r="R637" s="247"/>
      <c r="S637" s="247"/>
      <c r="T637" s="247"/>
      <c r="U637" s="247"/>
      <c r="V637" s="247"/>
      <c r="W637" s="247"/>
      <c r="X637" s="247"/>
      <c r="Y637" s="247"/>
      <c r="Z637" s="248"/>
    </row>
    <row r="638" spans="1:26">
      <c r="A638" s="249" t="s">
        <v>2739</v>
      </c>
      <c r="B638" s="250" t="s">
        <v>5783</v>
      </c>
      <c r="C638" s="250" t="s">
        <v>2027</v>
      </c>
      <c r="D638" s="250" t="s">
        <v>790</v>
      </c>
      <c r="E638" s="310">
        <v>45976</v>
      </c>
      <c r="F638" s="247"/>
      <c r="G638" s="247"/>
      <c r="H638" s="247"/>
      <c r="I638" s="247"/>
      <c r="J638" s="247"/>
      <c r="K638" s="247"/>
      <c r="L638" s="247"/>
      <c r="M638" s="247"/>
      <c r="N638" s="247"/>
      <c r="O638" s="247"/>
      <c r="P638" s="247"/>
      <c r="Q638" s="247"/>
      <c r="R638" s="247"/>
      <c r="S638" s="247"/>
      <c r="T638" s="247"/>
      <c r="U638" s="247"/>
      <c r="V638" s="247"/>
      <c r="W638" s="247"/>
      <c r="X638" s="247"/>
      <c r="Y638" s="247"/>
      <c r="Z638" s="248"/>
    </row>
    <row r="639" spans="1:26">
      <c r="A639" s="245" t="s">
        <v>3495</v>
      </c>
      <c r="B639" s="246" t="s">
        <v>5774</v>
      </c>
      <c r="C639" s="246" t="s">
        <v>2027</v>
      </c>
      <c r="D639" s="246" t="s">
        <v>967</v>
      </c>
      <c r="E639" s="309">
        <v>45976</v>
      </c>
      <c r="F639" s="247"/>
      <c r="G639" s="247"/>
      <c r="H639" s="247"/>
      <c r="I639" s="247"/>
      <c r="J639" s="247"/>
      <c r="K639" s="247"/>
      <c r="L639" s="247"/>
      <c r="M639" s="247"/>
      <c r="N639" s="247"/>
      <c r="O639" s="247"/>
      <c r="P639" s="247"/>
      <c r="Q639" s="247"/>
      <c r="R639" s="247"/>
      <c r="S639" s="247"/>
      <c r="T639" s="247"/>
      <c r="U639" s="247"/>
      <c r="V639" s="247"/>
      <c r="W639" s="247"/>
      <c r="X639" s="247"/>
      <c r="Y639" s="247"/>
      <c r="Z639" s="248"/>
    </row>
    <row r="640" spans="1:26">
      <c r="A640" s="249" t="s">
        <v>3740</v>
      </c>
      <c r="B640" s="250" t="s">
        <v>5765</v>
      </c>
      <c r="C640" s="250" t="s">
        <v>2027</v>
      </c>
      <c r="D640" s="250" t="s">
        <v>911</v>
      </c>
      <c r="E640" s="310">
        <v>45976</v>
      </c>
      <c r="F640" s="247"/>
      <c r="G640" s="247"/>
      <c r="H640" s="247"/>
      <c r="I640" s="247"/>
      <c r="J640" s="247"/>
      <c r="K640" s="247"/>
      <c r="L640" s="247"/>
      <c r="M640" s="247"/>
      <c r="N640" s="247"/>
      <c r="O640" s="247"/>
      <c r="P640" s="247"/>
      <c r="Q640" s="247"/>
      <c r="R640" s="247"/>
      <c r="S640" s="247"/>
      <c r="T640" s="247"/>
      <c r="U640" s="247"/>
      <c r="V640" s="247"/>
      <c r="W640" s="247"/>
      <c r="X640" s="247"/>
      <c r="Y640" s="247"/>
      <c r="Z640" s="248"/>
    </row>
    <row r="641" spans="1:26">
      <c r="A641" s="245" t="s">
        <v>3698</v>
      </c>
      <c r="B641" s="246" t="s">
        <v>5779</v>
      </c>
      <c r="C641" s="246" t="s">
        <v>2027</v>
      </c>
      <c r="D641" s="246" t="s">
        <v>812</v>
      </c>
      <c r="E641" s="309">
        <v>45976</v>
      </c>
      <c r="F641" s="247"/>
      <c r="G641" s="247"/>
      <c r="H641" s="247"/>
      <c r="I641" s="247"/>
      <c r="J641" s="247"/>
      <c r="K641" s="247"/>
      <c r="L641" s="247"/>
      <c r="M641" s="247"/>
      <c r="N641" s="247"/>
      <c r="O641" s="247"/>
      <c r="P641" s="247"/>
      <c r="Q641" s="247"/>
      <c r="R641" s="247"/>
      <c r="S641" s="247"/>
      <c r="T641" s="247"/>
      <c r="U641" s="247"/>
      <c r="V641" s="247"/>
      <c r="W641" s="247"/>
      <c r="X641" s="247"/>
      <c r="Y641" s="247"/>
      <c r="Z641" s="248"/>
    </row>
    <row r="642" spans="1:26">
      <c r="A642" s="249" t="s">
        <v>2432</v>
      </c>
      <c r="B642" s="250" t="s">
        <v>5777</v>
      </c>
      <c r="C642" s="250" t="s">
        <v>2027</v>
      </c>
      <c r="D642" s="250" t="s">
        <v>1307</v>
      </c>
      <c r="E642" s="310">
        <v>45976</v>
      </c>
      <c r="F642" s="247"/>
      <c r="G642" s="247"/>
      <c r="H642" s="247"/>
      <c r="I642" s="247"/>
      <c r="J642" s="247"/>
      <c r="K642" s="247"/>
      <c r="L642" s="247"/>
      <c r="M642" s="247"/>
      <c r="N642" s="247"/>
      <c r="O642" s="247"/>
      <c r="P642" s="247"/>
      <c r="Q642" s="247"/>
      <c r="R642" s="247"/>
      <c r="S642" s="247"/>
      <c r="T642" s="247"/>
      <c r="U642" s="247"/>
      <c r="V642" s="247"/>
      <c r="W642" s="247"/>
      <c r="X642" s="247"/>
      <c r="Y642" s="247"/>
      <c r="Z642" s="248"/>
    </row>
    <row r="643" spans="1:26">
      <c r="A643" s="245" t="s">
        <v>3263</v>
      </c>
      <c r="B643" s="246" t="s">
        <v>5780</v>
      </c>
      <c r="C643" s="246" t="s">
        <v>2027</v>
      </c>
      <c r="D643" s="246" t="s">
        <v>1109</v>
      </c>
      <c r="E643" s="309">
        <v>45976</v>
      </c>
      <c r="F643" s="247"/>
      <c r="G643" s="247"/>
      <c r="H643" s="247"/>
      <c r="I643" s="247"/>
      <c r="J643" s="247"/>
      <c r="K643" s="247"/>
      <c r="L643" s="247"/>
      <c r="M643" s="247"/>
      <c r="N643" s="247"/>
      <c r="O643" s="247"/>
      <c r="P643" s="247"/>
      <c r="Q643" s="247"/>
      <c r="R643" s="247"/>
      <c r="S643" s="247"/>
      <c r="T643" s="247"/>
      <c r="U643" s="247"/>
      <c r="V643" s="247"/>
      <c r="W643" s="247"/>
      <c r="X643" s="247"/>
      <c r="Y643" s="247"/>
      <c r="Z643" s="248"/>
    </row>
    <row r="644" spans="1:26">
      <c r="A644" s="249" t="s">
        <v>3796</v>
      </c>
      <c r="B644" s="250" t="s">
        <v>5770</v>
      </c>
      <c r="C644" s="250" t="s">
        <v>2027</v>
      </c>
      <c r="D644" s="250" t="s">
        <v>816</v>
      </c>
      <c r="E644" s="310">
        <v>45976</v>
      </c>
      <c r="F644" s="247"/>
      <c r="G644" s="247"/>
      <c r="H644" s="247"/>
      <c r="I644" s="247"/>
      <c r="J644" s="247"/>
      <c r="K644" s="247"/>
      <c r="L644" s="247"/>
      <c r="M644" s="247"/>
      <c r="N644" s="247"/>
      <c r="O644" s="247"/>
      <c r="P644" s="247"/>
      <c r="Q644" s="247"/>
      <c r="R644" s="247"/>
      <c r="S644" s="247"/>
      <c r="T644" s="247"/>
      <c r="U644" s="247"/>
      <c r="V644" s="247"/>
      <c r="W644" s="247"/>
      <c r="X644" s="247"/>
      <c r="Y644" s="247"/>
      <c r="Z644" s="248"/>
    </row>
    <row r="645" spans="1:26">
      <c r="A645" s="245" t="s">
        <v>1112</v>
      </c>
      <c r="B645" s="246" t="s">
        <v>5780</v>
      </c>
      <c r="C645" s="246" t="s">
        <v>2027</v>
      </c>
      <c r="D645" s="246" t="s">
        <v>1109</v>
      </c>
      <c r="E645" s="309">
        <v>45976</v>
      </c>
      <c r="F645" s="247"/>
      <c r="G645" s="247"/>
      <c r="H645" s="247"/>
      <c r="I645" s="247"/>
      <c r="J645" s="247"/>
      <c r="K645" s="247"/>
      <c r="L645" s="247"/>
      <c r="M645" s="247"/>
      <c r="N645" s="247"/>
      <c r="O645" s="247"/>
      <c r="P645" s="247"/>
      <c r="Q645" s="247"/>
      <c r="R645" s="247"/>
      <c r="S645" s="247"/>
      <c r="T645" s="247"/>
      <c r="U645" s="247"/>
      <c r="V645" s="247"/>
      <c r="W645" s="247"/>
      <c r="X645" s="247"/>
      <c r="Y645" s="247"/>
      <c r="Z645" s="248"/>
    </row>
    <row r="646" spans="1:26">
      <c r="A646" s="249" t="s">
        <v>3606</v>
      </c>
      <c r="B646" s="250" t="s">
        <v>5765</v>
      </c>
      <c r="C646" s="250" t="s">
        <v>2027</v>
      </c>
      <c r="D646" s="250" t="s">
        <v>905</v>
      </c>
      <c r="E646" s="310">
        <v>45976</v>
      </c>
      <c r="F646" s="247"/>
      <c r="G646" s="247"/>
      <c r="H646" s="247"/>
      <c r="I646" s="247"/>
      <c r="J646" s="247"/>
      <c r="K646" s="247"/>
      <c r="L646" s="247"/>
      <c r="M646" s="247"/>
      <c r="N646" s="247"/>
      <c r="O646" s="247"/>
      <c r="P646" s="247"/>
      <c r="Q646" s="247"/>
      <c r="R646" s="247"/>
      <c r="S646" s="247"/>
      <c r="T646" s="247"/>
      <c r="U646" s="247"/>
      <c r="V646" s="247"/>
      <c r="W646" s="247"/>
      <c r="X646" s="247"/>
      <c r="Y646" s="247"/>
      <c r="Z646" s="248"/>
    </row>
    <row r="647" spans="1:26">
      <c r="A647" s="245" t="s">
        <v>2732</v>
      </c>
      <c r="B647" s="246" t="s">
        <v>5770</v>
      </c>
      <c r="C647" s="246" t="s">
        <v>2027</v>
      </c>
      <c r="D647" s="246" t="s">
        <v>894</v>
      </c>
      <c r="E647" s="309">
        <v>45976</v>
      </c>
      <c r="F647" s="247"/>
      <c r="G647" s="247"/>
      <c r="H647" s="247"/>
      <c r="I647" s="247"/>
      <c r="J647" s="247"/>
      <c r="K647" s="247"/>
      <c r="L647" s="247"/>
      <c r="M647" s="247"/>
      <c r="N647" s="247"/>
      <c r="O647" s="247"/>
      <c r="P647" s="247"/>
      <c r="Q647" s="247"/>
      <c r="R647" s="247"/>
      <c r="S647" s="247"/>
      <c r="T647" s="247"/>
      <c r="U647" s="247"/>
      <c r="V647" s="247"/>
      <c r="W647" s="247"/>
      <c r="X647" s="247"/>
      <c r="Y647" s="247"/>
      <c r="Z647" s="248"/>
    </row>
    <row r="648" spans="1:26">
      <c r="A648" s="249" t="s">
        <v>1398</v>
      </c>
      <c r="B648" s="250" t="s">
        <v>5781</v>
      </c>
      <c r="C648" s="250" t="s">
        <v>2027</v>
      </c>
      <c r="D648" s="250" t="s">
        <v>1089</v>
      </c>
      <c r="E648" s="310">
        <v>45976</v>
      </c>
      <c r="F648" s="247"/>
      <c r="G648" s="247"/>
      <c r="H648" s="247"/>
      <c r="I648" s="247"/>
      <c r="J648" s="247"/>
      <c r="K648" s="247"/>
      <c r="L648" s="247"/>
      <c r="M648" s="247"/>
      <c r="N648" s="247"/>
      <c r="O648" s="247"/>
      <c r="P648" s="247"/>
      <c r="Q648" s="247"/>
      <c r="R648" s="247"/>
      <c r="S648" s="247"/>
      <c r="T648" s="247"/>
      <c r="U648" s="247"/>
      <c r="V648" s="247"/>
      <c r="W648" s="247"/>
      <c r="X648" s="247"/>
      <c r="Y648" s="247"/>
      <c r="Z648" s="248"/>
    </row>
    <row r="649" spans="1:26">
      <c r="A649" s="245" t="s">
        <v>2515</v>
      </c>
      <c r="B649" s="246" t="s">
        <v>5765</v>
      </c>
      <c r="C649" s="246" t="s">
        <v>2027</v>
      </c>
      <c r="D649" s="246" t="s">
        <v>861</v>
      </c>
      <c r="E649" s="309">
        <v>45976</v>
      </c>
      <c r="F649" s="247"/>
      <c r="G649" s="247"/>
      <c r="H649" s="247"/>
      <c r="I649" s="247"/>
      <c r="J649" s="247"/>
      <c r="K649" s="247"/>
      <c r="L649" s="247"/>
      <c r="M649" s="247"/>
      <c r="N649" s="247"/>
      <c r="O649" s="247"/>
      <c r="P649" s="247"/>
      <c r="Q649" s="247"/>
      <c r="R649" s="247"/>
      <c r="S649" s="247"/>
      <c r="T649" s="247"/>
      <c r="U649" s="247"/>
      <c r="V649" s="247"/>
      <c r="W649" s="247"/>
      <c r="X649" s="247"/>
      <c r="Y649" s="247"/>
      <c r="Z649" s="248"/>
    </row>
    <row r="650" spans="1:26">
      <c r="A650" s="249" t="s">
        <v>753</v>
      </c>
      <c r="B650" s="250" t="s">
        <v>5766</v>
      </c>
      <c r="C650" s="250" t="s">
        <v>2027</v>
      </c>
      <c r="D650" s="250" t="s">
        <v>1307</v>
      </c>
      <c r="E650" s="310">
        <v>45976</v>
      </c>
      <c r="F650" s="247"/>
      <c r="G650" s="247"/>
      <c r="H650" s="247"/>
      <c r="I650" s="247"/>
      <c r="J650" s="247"/>
      <c r="K650" s="247"/>
      <c r="L650" s="247"/>
      <c r="M650" s="247"/>
      <c r="N650" s="247"/>
      <c r="O650" s="247"/>
      <c r="P650" s="247"/>
      <c r="Q650" s="247"/>
      <c r="R650" s="247"/>
      <c r="S650" s="247"/>
      <c r="T650" s="247"/>
      <c r="U650" s="247"/>
      <c r="V650" s="247"/>
      <c r="W650" s="247"/>
      <c r="X650" s="247"/>
      <c r="Y650" s="247"/>
      <c r="Z650" s="248"/>
    </row>
    <row r="651" spans="1:26">
      <c r="A651" s="245" t="s">
        <v>1529</v>
      </c>
      <c r="B651" s="246" t="s">
        <v>5765</v>
      </c>
      <c r="C651" s="246" t="s">
        <v>2027</v>
      </c>
      <c r="D651" s="246" t="s">
        <v>5786</v>
      </c>
      <c r="E651" s="309">
        <v>45976</v>
      </c>
      <c r="F651" s="247"/>
      <c r="G651" s="247"/>
      <c r="H651" s="247"/>
      <c r="I651" s="247"/>
      <c r="J651" s="247"/>
      <c r="K651" s="247"/>
      <c r="L651" s="247"/>
      <c r="M651" s="247"/>
      <c r="N651" s="247"/>
      <c r="O651" s="247"/>
      <c r="P651" s="247"/>
      <c r="Q651" s="247"/>
      <c r="R651" s="247"/>
      <c r="S651" s="247"/>
      <c r="T651" s="247"/>
      <c r="U651" s="247"/>
      <c r="V651" s="247"/>
      <c r="W651" s="247"/>
      <c r="X651" s="247"/>
      <c r="Y651" s="247"/>
      <c r="Z651" s="248"/>
    </row>
    <row r="652" spans="1:26">
      <c r="A652" s="249" t="s">
        <v>3472</v>
      </c>
      <c r="B652" s="250" t="s">
        <v>5774</v>
      </c>
      <c r="C652" s="250" t="s">
        <v>2027</v>
      </c>
      <c r="D652" s="250" t="s">
        <v>309</v>
      </c>
      <c r="E652" s="310">
        <v>45976</v>
      </c>
      <c r="F652" s="247"/>
      <c r="G652" s="247"/>
      <c r="H652" s="247"/>
      <c r="I652" s="247"/>
      <c r="J652" s="247"/>
      <c r="K652" s="247"/>
      <c r="L652" s="247"/>
      <c r="M652" s="247"/>
      <c r="N652" s="247"/>
      <c r="O652" s="247"/>
      <c r="P652" s="247"/>
      <c r="Q652" s="247"/>
      <c r="R652" s="247"/>
      <c r="S652" s="247"/>
      <c r="T652" s="247"/>
      <c r="U652" s="247"/>
      <c r="V652" s="247"/>
      <c r="W652" s="247"/>
      <c r="X652" s="247"/>
      <c r="Y652" s="247"/>
      <c r="Z652" s="248"/>
    </row>
    <row r="653" spans="1:26">
      <c r="A653" s="245" t="s">
        <v>1864</v>
      </c>
      <c r="B653" s="246" t="s">
        <v>5770</v>
      </c>
      <c r="C653" s="246" t="s">
        <v>2027</v>
      </c>
      <c r="D653" s="246" t="s">
        <v>1089</v>
      </c>
      <c r="E653" s="309">
        <v>45976</v>
      </c>
      <c r="F653" s="247"/>
      <c r="G653" s="247"/>
      <c r="H653" s="247"/>
      <c r="I653" s="247"/>
      <c r="J653" s="247"/>
      <c r="K653" s="247"/>
      <c r="L653" s="247"/>
      <c r="M653" s="247"/>
      <c r="N653" s="247"/>
      <c r="O653" s="247"/>
      <c r="P653" s="247"/>
      <c r="Q653" s="247"/>
      <c r="R653" s="247"/>
      <c r="S653" s="247"/>
      <c r="T653" s="247"/>
      <c r="U653" s="247"/>
      <c r="V653" s="247"/>
      <c r="W653" s="247"/>
      <c r="X653" s="247"/>
      <c r="Y653" s="247"/>
      <c r="Z653" s="248"/>
    </row>
    <row r="654" spans="1:26">
      <c r="A654" s="249" t="s">
        <v>3979</v>
      </c>
      <c r="B654" s="250" t="s">
        <v>5765</v>
      </c>
      <c r="C654" s="250" t="s">
        <v>2027</v>
      </c>
      <c r="D654" s="250" t="s">
        <v>3291</v>
      </c>
      <c r="E654" s="310">
        <v>45976</v>
      </c>
      <c r="F654" s="247"/>
      <c r="G654" s="247"/>
      <c r="H654" s="247"/>
      <c r="I654" s="247"/>
      <c r="J654" s="247"/>
      <c r="K654" s="247"/>
      <c r="L654" s="247"/>
      <c r="M654" s="247"/>
      <c r="N654" s="247"/>
      <c r="O654" s="247"/>
      <c r="P654" s="247"/>
      <c r="Q654" s="247"/>
      <c r="R654" s="247"/>
      <c r="S654" s="247"/>
      <c r="T654" s="247"/>
      <c r="U654" s="247"/>
      <c r="V654" s="247"/>
      <c r="W654" s="247"/>
      <c r="X654" s="247"/>
      <c r="Y654" s="247"/>
      <c r="Z654" s="248"/>
    </row>
    <row r="655" spans="1:26">
      <c r="A655" s="245" t="s">
        <v>3478</v>
      </c>
      <c r="B655" s="246" t="s">
        <v>5774</v>
      </c>
      <c r="C655" s="246" t="s">
        <v>2027</v>
      </c>
      <c r="D655" s="246" t="s">
        <v>5801</v>
      </c>
      <c r="E655" s="309">
        <v>45975</v>
      </c>
      <c r="F655" s="247"/>
      <c r="G655" s="247"/>
      <c r="H655" s="247"/>
      <c r="I655" s="247"/>
      <c r="J655" s="247"/>
      <c r="K655" s="247"/>
      <c r="L655" s="247"/>
      <c r="M655" s="247"/>
      <c r="N655" s="247"/>
      <c r="O655" s="247"/>
      <c r="P655" s="247"/>
      <c r="Q655" s="247"/>
      <c r="R655" s="247"/>
      <c r="S655" s="247"/>
      <c r="T655" s="247"/>
      <c r="U655" s="247"/>
      <c r="V655" s="247"/>
      <c r="W655" s="247"/>
      <c r="X655" s="247"/>
      <c r="Y655" s="247"/>
      <c r="Z655" s="248"/>
    </row>
    <row r="656" spans="1:26">
      <c r="A656" s="249" t="s">
        <v>5802</v>
      </c>
      <c r="B656" s="250" t="s">
        <v>5781</v>
      </c>
      <c r="C656" s="250" t="s">
        <v>2027</v>
      </c>
      <c r="D656" s="250" t="s">
        <v>775</v>
      </c>
      <c r="E656" s="310">
        <v>45975</v>
      </c>
      <c r="F656" s="247"/>
      <c r="G656" s="247"/>
      <c r="H656" s="247"/>
      <c r="I656" s="247"/>
      <c r="J656" s="247"/>
      <c r="K656" s="247"/>
      <c r="L656" s="247"/>
      <c r="M656" s="247"/>
      <c r="N656" s="247"/>
      <c r="O656" s="247"/>
      <c r="P656" s="247"/>
      <c r="Q656" s="247"/>
      <c r="R656" s="247"/>
      <c r="S656" s="247"/>
      <c r="T656" s="247"/>
      <c r="U656" s="247"/>
      <c r="V656" s="247"/>
      <c r="W656" s="247"/>
      <c r="X656" s="247"/>
      <c r="Y656" s="247"/>
      <c r="Z656" s="248"/>
    </row>
    <row r="657" spans="1:26">
      <c r="A657" s="245" t="s">
        <v>3807</v>
      </c>
      <c r="B657" s="246" t="s">
        <v>5770</v>
      </c>
      <c r="C657" s="246" t="s">
        <v>2027</v>
      </c>
      <c r="D657" s="246" t="s">
        <v>816</v>
      </c>
      <c r="E657" s="309">
        <v>45975</v>
      </c>
      <c r="F657" s="247"/>
      <c r="G657" s="247"/>
      <c r="H657" s="247"/>
      <c r="I657" s="247"/>
      <c r="J657" s="247"/>
      <c r="K657" s="247"/>
      <c r="L657" s="247"/>
      <c r="M657" s="247"/>
      <c r="N657" s="247"/>
      <c r="O657" s="247"/>
      <c r="P657" s="247"/>
      <c r="Q657" s="247"/>
      <c r="R657" s="247"/>
      <c r="S657" s="247"/>
      <c r="T657" s="247"/>
      <c r="U657" s="247"/>
      <c r="V657" s="247"/>
      <c r="W657" s="247"/>
      <c r="X657" s="247"/>
      <c r="Y657" s="247"/>
      <c r="Z657" s="248"/>
    </row>
    <row r="658" spans="1:26">
      <c r="A658" s="249" t="s">
        <v>564</v>
      </c>
      <c r="B658" s="250" t="s">
        <v>5768</v>
      </c>
      <c r="C658" s="250" t="s">
        <v>2027</v>
      </c>
      <c r="D658" s="250" t="s">
        <v>939</v>
      </c>
      <c r="E658" s="310">
        <v>45975</v>
      </c>
      <c r="F658" s="247"/>
      <c r="G658" s="247"/>
      <c r="H658" s="247"/>
      <c r="I658" s="247"/>
      <c r="J658" s="247"/>
      <c r="K658" s="247"/>
      <c r="L658" s="247"/>
      <c r="M658" s="247"/>
      <c r="N658" s="247"/>
      <c r="O658" s="247"/>
      <c r="P658" s="247"/>
      <c r="Q658" s="247"/>
      <c r="R658" s="247"/>
      <c r="S658" s="247"/>
      <c r="T658" s="247"/>
      <c r="U658" s="247"/>
      <c r="V658" s="247"/>
      <c r="W658" s="247"/>
      <c r="X658" s="247"/>
      <c r="Y658" s="247"/>
      <c r="Z658" s="248"/>
    </row>
    <row r="659" spans="1:26">
      <c r="A659" s="245" t="s">
        <v>3170</v>
      </c>
      <c r="B659" s="246" t="s">
        <v>5766</v>
      </c>
      <c r="C659" s="246" t="s">
        <v>2027</v>
      </c>
      <c r="D659" s="246" t="s">
        <v>779</v>
      </c>
      <c r="E659" s="309">
        <v>45975</v>
      </c>
      <c r="F659" s="247"/>
      <c r="G659" s="247"/>
      <c r="H659" s="247"/>
      <c r="I659" s="247"/>
      <c r="J659" s="247"/>
      <c r="K659" s="247"/>
      <c r="L659" s="247"/>
      <c r="M659" s="247"/>
      <c r="N659" s="247"/>
      <c r="O659" s="247"/>
      <c r="P659" s="247"/>
      <c r="Q659" s="247"/>
      <c r="R659" s="247"/>
      <c r="S659" s="247"/>
      <c r="T659" s="247"/>
      <c r="U659" s="247"/>
      <c r="V659" s="247"/>
      <c r="W659" s="247"/>
      <c r="X659" s="247"/>
      <c r="Y659" s="247"/>
      <c r="Z659" s="248"/>
    </row>
    <row r="660" spans="1:26">
      <c r="A660" s="249" t="s">
        <v>2974</v>
      </c>
      <c r="B660" s="250" t="s">
        <v>5781</v>
      </c>
      <c r="C660" s="250" t="s">
        <v>2027</v>
      </c>
      <c r="D660" s="250" t="s">
        <v>1089</v>
      </c>
      <c r="E660" s="310">
        <v>45975</v>
      </c>
      <c r="F660" s="247"/>
      <c r="G660" s="247"/>
      <c r="H660" s="247"/>
      <c r="I660" s="247"/>
      <c r="J660" s="247"/>
      <c r="K660" s="247"/>
      <c r="L660" s="247"/>
      <c r="M660" s="247"/>
      <c r="N660" s="247"/>
      <c r="O660" s="247"/>
      <c r="P660" s="247"/>
      <c r="Q660" s="247"/>
      <c r="R660" s="247"/>
      <c r="S660" s="247"/>
      <c r="T660" s="247"/>
      <c r="U660" s="247"/>
      <c r="V660" s="247"/>
      <c r="W660" s="247"/>
      <c r="X660" s="247"/>
      <c r="Y660" s="247"/>
      <c r="Z660" s="248"/>
    </row>
    <row r="661" spans="1:26">
      <c r="A661" s="245" t="s">
        <v>3060</v>
      </c>
      <c r="B661" s="246" t="s">
        <v>5764</v>
      </c>
      <c r="C661" s="246" t="s">
        <v>2027</v>
      </c>
      <c r="D661" s="246" t="s">
        <v>736</v>
      </c>
      <c r="E661" s="309">
        <v>45975</v>
      </c>
      <c r="F661" s="247"/>
      <c r="G661" s="247"/>
      <c r="H661" s="247"/>
      <c r="I661" s="247"/>
      <c r="J661" s="247"/>
      <c r="K661" s="247"/>
      <c r="L661" s="247"/>
      <c r="M661" s="247"/>
      <c r="N661" s="247"/>
      <c r="O661" s="247"/>
      <c r="P661" s="247"/>
      <c r="Q661" s="247"/>
      <c r="R661" s="247"/>
      <c r="S661" s="247"/>
      <c r="T661" s="247"/>
      <c r="U661" s="247"/>
      <c r="V661" s="247"/>
      <c r="W661" s="247"/>
      <c r="X661" s="247"/>
      <c r="Y661" s="247"/>
      <c r="Z661" s="248"/>
    </row>
    <row r="662" spans="1:26">
      <c r="A662" s="249" t="s">
        <v>799</v>
      </c>
      <c r="B662" s="250" t="s">
        <v>5783</v>
      </c>
      <c r="C662" s="250" t="s">
        <v>2027</v>
      </c>
      <c r="D662" s="250" t="s">
        <v>772</v>
      </c>
      <c r="E662" s="310">
        <v>45975</v>
      </c>
      <c r="F662" s="247"/>
      <c r="G662" s="247"/>
      <c r="H662" s="247"/>
      <c r="I662" s="247"/>
      <c r="J662" s="247"/>
      <c r="K662" s="247"/>
      <c r="L662" s="247"/>
      <c r="M662" s="247"/>
      <c r="N662" s="247"/>
      <c r="O662" s="247"/>
      <c r="P662" s="247"/>
      <c r="Q662" s="247"/>
      <c r="R662" s="247"/>
      <c r="S662" s="247"/>
      <c r="T662" s="247"/>
      <c r="U662" s="247"/>
      <c r="V662" s="247"/>
      <c r="W662" s="247"/>
      <c r="X662" s="247"/>
      <c r="Y662" s="247"/>
      <c r="Z662" s="248"/>
    </row>
    <row r="663" spans="1:26">
      <c r="A663" s="245" t="s">
        <v>3588</v>
      </c>
      <c r="B663" s="246" t="s">
        <v>5770</v>
      </c>
      <c r="C663" s="246" t="s">
        <v>2027</v>
      </c>
      <c r="D663" s="246" t="s">
        <v>1125</v>
      </c>
      <c r="E663" s="309">
        <v>45975</v>
      </c>
      <c r="F663" s="247"/>
      <c r="G663" s="247"/>
      <c r="H663" s="247"/>
      <c r="I663" s="247"/>
      <c r="J663" s="247"/>
      <c r="K663" s="247"/>
      <c r="L663" s="247"/>
      <c r="M663" s="247"/>
      <c r="N663" s="247"/>
      <c r="O663" s="247"/>
      <c r="P663" s="247"/>
      <c r="Q663" s="247"/>
      <c r="R663" s="247"/>
      <c r="S663" s="247"/>
      <c r="T663" s="247"/>
      <c r="U663" s="247"/>
      <c r="V663" s="247"/>
      <c r="W663" s="247"/>
      <c r="X663" s="247"/>
      <c r="Y663" s="247"/>
      <c r="Z663" s="248"/>
    </row>
    <row r="664" spans="1:26">
      <c r="A664" s="249" t="s">
        <v>667</v>
      </c>
      <c r="B664" s="250" t="s">
        <v>5780</v>
      </c>
      <c r="C664" s="250" t="s">
        <v>2027</v>
      </c>
      <c r="D664" s="250" t="s">
        <v>816</v>
      </c>
      <c r="E664" s="310">
        <v>45975</v>
      </c>
      <c r="F664" s="247"/>
      <c r="G664" s="247"/>
      <c r="H664" s="247"/>
      <c r="I664" s="247"/>
      <c r="J664" s="247"/>
      <c r="K664" s="247"/>
      <c r="L664" s="247"/>
      <c r="M664" s="247"/>
      <c r="N664" s="247"/>
      <c r="O664" s="247"/>
      <c r="P664" s="247"/>
      <c r="Q664" s="247"/>
      <c r="R664" s="247"/>
      <c r="S664" s="247"/>
      <c r="T664" s="247"/>
      <c r="U664" s="247"/>
      <c r="V664" s="247"/>
      <c r="W664" s="247"/>
      <c r="X664" s="247"/>
      <c r="Y664" s="247"/>
      <c r="Z664" s="248"/>
    </row>
    <row r="665" spans="1:26">
      <c r="A665" s="245" t="s">
        <v>3692</v>
      </c>
      <c r="B665" s="246" t="s">
        <v>5766</v>
      </c>
      <c r="C665" s="246" t="s">
        <v>2027</v>
      </c>
      <c r="D665" s="246" t="s">
        <v>812</v>
      </c>
      <c r="E665" s="309">
        <v>45975</v>
      </c>
      <c r="F665" s="247"/>
      <c r="G665" s="247"/>
      <c r="H665" s="247"/>
      <c r="I665" s="247"/>
      <c r="J665" s="247"/>
      <c r="K665" s="247"/>
      <c r="L665" s="247"/>
      <c r="M665" s="247"/>
      <c r="N665" s="247"/>
      <c r="O665" s="247"/>
      <c r="P665" s="247"/>
      <c r="Q665" s="247"/>
      <c r="R665" s="247"/>
      <c r="S665" s="247"/>
      <c r="T665" s="247"/>
      <c r="U665" s="247"/>
      <c r="V665" s="247"/>
      <c r="W665" s="247"/>
      <c r="X665" s="247"/>
      <c r="Y665" s="247"/>
      <c r="Z665" s="248"/>
    </row>
    <row r="666" spans="1:26">
      <c r="A666" s="249" t="s">
        <v>3058</v>
      </c>
      <c r="B666" s="250" t="s">
        <v>5793</v>
      </c>
      <c r="C666" s="250" t="s">
        <v>2027</v>
      </c>
      <c r="D666" s="250" t="s">
        <v>900</v>
      </c>
      <c r="E666" s="310">
        <v>45975</v>
      </c>
      <c r="F666" s="247"/>
      <c r="G666" s="247"/>
      <c r="H666" s="247"/>
      <c r="I666" s="247"/>
      <c r="J666" s="247"/>
      <c r="K666" s="247"/>
      <c r="L666" s="247"/>
      <c r="M666" s="247"/>
      <c r="N666" s="247"/>
      <c r="O666" s="247"/>
      <c r="P666" s="247"/>
      <c r="Q666" s="247"/>
      <c r="R666" s="247"/>
      <c r="S666" s="247"/>
      <c r="T666" s="247"/>
      <c r="U666" s="247"/>
      <c r="V666" s="247"/>
      <c r="W666" s="247"/>
      <c r="X666" s="247"/>
      <c r="Y666" s="247"/>
      <c r="Z666" s="248"/>
    </row>
    <row r="667" spans="1:26">
      <c r="A667" s="245" t="s">
        <v>1357</v>
      </c>
      <c r="B667" s="246" t="s">
        <v>5765</v>
      </c>
      <c r="C667" s="246" t="s">
        <v>2027</v>
      </c>
      <c r="D667" s="246" t="s">
        <v>1089</v>
      </c>
      <c r="E667" s="309">
        <v>45975</v>
      </c>
      <c r="F667" s="247"/>
      <c r="G667" s="247"/>
      <c r="H667" s="247"/>
      <c r="I667" s="247"/>
      <c r="J667" s="247"/>
      <c r="K667" s="247"/>
      <c r="L667" s="247"/>
      <c r="M667" s="247"/>
      <c r="N667" s="247"/>
      <c r="O667" s="247"/>
      <c r="P667" s="247"/>
      <c r="Q667" s="247"/>
      <c r="R667" s="247"/>
      <c r="S667" s="247"/>
      <c r="T667" s="247"/>
      <c r="U667" s="247"/>
      <c r="V667" s="247"/>
      <c r="W667" s="247"/>
      <c r="X667" s="247"/>
      <c r="Y667" s="247"/>
      <c r="Z667" s="248"/>
    </row>
    <row r="668" spans="1:26">
      <c r="A668" s="249" t="s">
        <v>1318</v>
      </c>
      <c r="B668" s="250" t="s">
        <v>5765</v>
      </c>
      <c r="C668" s="250" t="s">
        <v>2027</v>
      </c>
      <c r="D668" s="250" t="s">
        <v>309</v>
      </c>
      <c r="E668" s="310">
        <v>45975</v>
      </c>
      <c r="F668" s="247"/>
      <c r="G668" s="247"/>
      <c r="H668" s="247"/>
      <c r="I668" s="247"/>
      <c r="J668" s="247"/>
      <c r="K668" s="247"/>
      <c r="L668" s="247"/>
      <c r="M668" s="247"/>
      <c r="N668" s="247"/>
      <c r="O668" s="247"/>
      <c r="P668" s="247"/>
      <c r="Q668" s="247"/>
      <c r="R668" s="247"/>
      <c r="S668" s="247"/>
      <c r="T668" s="247"/>
      <c r="U668" s="247"/>
      <c r="V668" s="247"/>
      <c r="W668" s="247"/>
      <c r="X668" s="247"/>
      <c r="Y668" s="247"/>
      <c r="Z668" s="248"/>
    </row>
    <row r="669" spans="1:26">
      <c r="A669" s="245" t="s">
        <v>3718</v>
      </c>
      <c r="B669" s="246" t="s">
        <v>5765</v>
      </c>
      <c r="C669" s="246" t="s">
        <v>2027</v>
      </c>
      <c r="D669" s="246" t="s">
        <v>911</v>
      </c>
      <c r="E669" s="309">
        <v>45975</v>
      </c>
      <c r="F669" s="247"/>
      <c r="G669" s="247"/>
      <c r="H669" s="247"/>
      <c r="I669" s="247"/>
      <c r="J669" s="247"/>
      <c r="K669" s="247"/>
      <c r="L669" s="247"/>
      <c r="M669" s="247"/>
      <c r="N669" s="247"/>
      <c r="O669" s="247"/>
      <c r="P669" s="247"/>
      <c r="Q669" s="247"/>
      <c r="R669" s="247"/>
      <c r="S669" s="247"/>
      <c r="T669" s="247"/>
      <c r="U669" s="247"/>
      <c r="V669" s="247"/>
      <c r="W669" s="247"/>
      <c r="X669" s="247"/>
      <c r="Y669" s="247"/>
      <c r="Z669" s="248"/>
    </row>
    <row r="670" spans="1:26">
      <c r="A670" s="249" t="s">
        <v>1806</v>
      </c>
      <c r="B670" s="250" t="s">
        <v>5774</v>
      </c>
      <c r="C670" s="250" t="s">
        <v>2027</v>
      </c>
      <c r="D670" s="250" t="s">
        <v>971</v>
      </c>
      <c r="E670" s="310">
        <v>45975</v>
      </c>
      <c r="F670" s="247"/>
      <c r="G670" s="247"/>
      <c r="H670" s="247"/>
      <c r="I670" s="247"/>
      <c r="J670" s="247"/>
      <c r="K670" s="247"/>
      <c r="L670" s="247"/>
      <c r="M670" s="247"/>
      <c r="N670" s="247"/>
      <c r="O670" s="247"/>
      <c r="P670" s="247"/>
      <c r="Q670" s="247"/>
      <c r="R670" s="247"/>
      <c r="S670" s="247"/>
      <c r="T670" s="247"/>
      <c r="U670" s="247"/>
      <c r="V670" s="247"/>
      <c r="W670" s="247"/>
      <c r="X670" s="247"/>
      <c r="Y670" s="247"/>
      <c r="Z670" s="248"/>
    </row>
    <row r="671" spans="1:26">
      <c r="A671" s="245" t="s">
        <v>2448</v>
      </c>
      <c r="B671" s="246" t="s">
        <v>5777</v>
      </c>
      <c r="C671" s="246" t="s">
        <v>2027</v>
      </c>
      <c r="D671" s="246" t="s">
        <v>1152</v>
      </c>
      <c r="E671" s="309">
        <v>45975</v>
      </c>
      <c r="F671" s="247"/>
      <c r="G671" s="247"/>
      <c r="H671" s="247"/>
      <c r="I671" s="247"/>
      <c r="J671" s="247"/>
      <c r="K671" s="247"/>
      <c r="L671" s="247"/>
      <c r="M671" s="247"/>
      <c r="N671" s="247"/>
      <c r="O671" s="247"/>
      <c r="P671" s="247"/>
      <c r="Q671" s="247"/>
      <c r="R671" s="247"/>
      <c r="S671" s="247"/>
      <c r="T671" s="247"/>
      <c r="U671" s="247"/>
      <c r="V671" s="247"/>
      <c r="W671" s="247"/>
      <c r="X671" s="247"/>
      <c r="Y671" s="247"/>
      <c r="Z671" s="248"/>
    </row>
    <row r="672" spans="1:26">
      <c r="A672" s="249" t="s">
        <v>2572</v>
      </c>
      <c r="B672" s="250" t="s">
        <v>5774</v>
      </c>
      <c r="C672" s="250" t="s">
        <v>2027</v>
      </c>
      <c r="D672" s="250" t="s">
        <v>736</v>
      </c>
      <c r="E672" s="310">
        <v>45975</v>
      </c>
      <c r="F672" s="247"/>
      <c r="G672" s="247"/>
      <c r="H672" s="247"/>
      <c r="I672" s="247"/>
      <c r="J672" s="247"/>
      <c r="K672" s="247"/>
      <c r="L672" s="247"/>
      <c r="M672" s="247"/>
      <c r="N672" s="247"/>
      <c r="O672" s="247"/>
      <c r="P672" s="247"/>
      <c r="Q672" s="247"/>
      <c r="R672" s="247"/>
      <c r="S672" s="247"/>
      <c r="T672" s="247"/>
      <c r="U672" s="247"/>
      <c r="V672" s="247"/>
      <c r="W672" s="247"/>
      <c r="X672" s="247"/>
      <c r="Y672" s="247"/>
      <c r="Z672" s="248"/>
    </row>
    <row r="673" spans="1:26">
      <c r="A673" s="245" t="s">
        <v>1916</v>
      </c>
      <c r="B673" s="246" t="s">
        <v>5777</v>
      </c>
      <c r="C673" s="246" t="s">
        <v>2027</v>
      </c>
      <c r="D673" s="246" t="s">
        <v>736</v>
      </c>
      <c r="E673" s="309">
        <v>45975</v>
      </c>
      <c r="F673" s="247"/>
      <c r="G673" s="247"/>
      <c r="H673" s="247"/>
      <c r="I673" s="247"/>
      <c r="J673" s="247"/>
      <c r="K673" s="247"/>
      <c r="L673" s="247"/>
      <c r="M673" s="247"/>
      <c r="N673" s="247"/>
      <c r="O673" s="247"/>
      <c r="P673" s="247"/>
      <c r="Q673" s="247"/>
      <c r="R673" s="247"/>
      <c r="S673" s="247"/>
      <c r="T673" s="247"/>
      <c r="U673" s="247"/>
      <c r="V673" s="247"/>
      <c r="W673" s="247"/>
      <c r="X673" s="247"/>
      <c r="Y673" s="247"/>
      <c r="Z673" s="248"/>
    </row>
    <row r="674" spans="1:26">
      <c r="A674" s="249" t="s">
        <v>2433</v>
      </c>
      <c r="B674" s="250" t="s">
        <v>5793</v>
      </c>
      <c r="C674" s="250" t="s">
        <v>2027</v>
      </c>
      <c r="D674" s="250" t="s">
        <v>5792</v>
      </c>
      <c r="E674" s="310">
        <v>45975</v>
      </c>
      <c r="F674" s="247"/>
      <c r="G674" s="247"/>
      <c r="H674" s="247"/>
      <c r="I674" s="247"/>
      <c r="J674" s="247"/>
      <c r="K674" s="247"/>
      <c r="L674" s="247"/>
      <c r="M674" s="247"/>
      <c r="N674" s="247"/>
      <c r="O674" s="247"/>
      <c r="P674" s="247"/>
      <c r="Q674" s="247"/>
      <c r="R674" s="247"/>
      <c r="S674" s="247"/>
      <c r="T674" s="247"/>
      <c r="U674" s="247"/>
      <c r="V674" s="247"/>
      <c r="W674" s="247"/>
      <c r="X674" s="247"/>
      <c r="Y674" s="247"/>
      <c r="Z674" s="248"/>
    </row>
    <row r="675" spans="1:26">
      <c r="A675" s="245" t="s">
        <v>968</v>
      </c>
      <c r="B675" s="246" t="s">
        <v>5803</v>
      </c>
      <c r="C675" s="246" t="s">
        <v>2027</v>
      </c>
      <c r="D675" s="246" t="s">
        <v>900</v>
      </c>
      <c r="E675" s="309">
        <v>45975</v>
      </c>
      <c r="F675" s="247"/>
      <c r="G675" s="247"/>
      <c r="H675" s="247"/>
      <c r="I675" s="247"/>
      <c r="J675" s="247"/>
      <c r="K675" s="247"/>
      <c r="L675" s="247"/>
      <c r="M675" s="247"/>
      <c r="N675" s="247"/>
      <c r="O675" s="247"/>
      <c r="P675" s="247"/>
      <c r="Q675" s="247"/>
      <c r="R675" s="247"/>
      <c r="S675" s="247"/>
      <c r="T675" s="247"/>
      <c r="U675" s="247"/>
      <c r="V675" s="247"/>
      <c r="W675" s="247"/>
      <c r="X675" s="247"/>
      <c r="Y675" s="247"/>
      <c r="Z675" s="248"/>
    </row>
    <row r="676" spans="1:26">
      <c r="A676" s="249" t="s">
        <v>5804</v>
      </c>
      <c r="B676" s="250" t="s">
        <v>5781</v>
      </c>
      <c r="C676" s="250" t="s">
        <v>2027</v>
      </c>
      <c r="D676" s="250" t="s">
        <v>1445</v>
      </c>
      <c r="E676" s="310">
        <v>45975</v>
      </c>
      <c r="F676" s="247"/>
      <c r="G676" s="247"/>
      <c r="H676" s="247"/>
      <c r="I676" s="247"/>
      <c r="J676" s="247"/>
      <c r="K676" s="247"/>
      <c r="L676" s="247"/>
      <c r="M676" s="247"/>
      <c r="N676" s="247"/>
      <c r="O676" s="247"/>
      <c r="P676" s="247"/>
      <c r="Q676" s="247"/>
      <c r="R676" s="247"/>
      <c r="S676" s="247"/>
      <c r="T676" s="247"/>
      <c r="U676" s="247"/>
      <c r="V676" s="247"/>
      <c r="W676" s="247"/>
      <c r="X676" s="247"/>
      <c r="Y676" s="247"/>
      <c r="Z676" s="248"/>
    </row>
    <row r="677" spans="1:26">
      <c r="A677" s="245" t="s">
        <v>3599</v>
      </c>
      <c r="B677" s="246" t="s">
        <v>5777</v>
      </c>
      <c r="C677" s="246" t="s">
        <v>2027</v>
      </c>
      <c r="D677" s="246" t="s">
        <v>1125</v>
      </c>
      <c r="E677" s="309">
        <v>45975</v>
      </c>
      <c r="F677" s="247"/>
      <c r="G677" s="247"/>
      <c r="H677" s="247"/>
      <c r="I677" s="247"/>
      <c r="J677" s="247"/>
      <c r="K677" s="247"/>
      <c r="L677" s="247"/>
      <c r="M677" s="247"/>
      <c r="N677" s="247"/>
      <c r="O677" s="247"/>
      <c r="P677" s="247"/>
      <c r="Q677" s="247"/>
      <c r="R677" s="247"/>
      <c r="S677" s="247"/>
      <c r="T677" s="247"/>
      <c r="U677" s="247"/>
      <c r="V677" s="247"/>
      <c r="W677" s="247"/>
      <c r="X677" s="247"/>
      <c r="Y677" s="247"/>
      <c r="Z677" s="248"/>
    </row>
    <row r="678" spans="1:26">
      <c r="A678" s="249" t="s">
        <v>1648</v>
      </c>
      <c r="B678" s="250" t="s">
        <v>5805</v>
      </c>
      <c r="C678" s="250" t="s">
        <v>2027</v>
      </c>
      <c r="D678" s="250" t="s">
        <v>1467</v>
      </c>
      <c r="E678" s="310">
        <v>45975</v>
      </c>
      <c r="F678" s="247"/>
      <c r="G678" s="247"/>
      <c r="H678" s="247"/>
      <c r="I678" s="247"/>
      <c r="J678" s="247"/>
      <c r="K678" s="247"/>
      <c r="L678" s="247"/>
      <c r="M678" s="247"/>
      <c r="N678" s="247"/>
      <c r="O678" s="247"/>
      <c r="P678" s="247"/>
      <c r="Q678" s="247"/>
      <c r="R678" s="247"/>
      <c r="S678" s="247"/>
      <c r="T678" s="247"/>
      <c r="U678" s="247"/>
      <c r="V678" s="247"/>
      <c r="W678" s="247"/>
      <c r="X678" s="247"/>
      <c r="Y678" s="247"/>
      <c r="Z678" s="248"/>
    </row>
    <row r="679" spans="1:26">
      <c r="A679" s="245" t="s">
        <v>1201</v>
      </c>
      <c r="B679" s="246" t="s">
        <v>5803</v>
      </c>
      <c r="C679" s="246" t="s">
        <v>2027</v>
      </c>
      <c r="D679" s="246" t="s">
        <v>736</v>
      </c>
      <c r="E679" s="309">
        <v>45975</v>
      </c>
      <c r="F679" s="247"/>
      <c r="G679" s="247"/>
      <c r="H679" s="247"/>
      <c r="I679" s="247"/>
      <c r="J679" s="247"/>
      <c r="K679" s="247"/>
      <c r="L679" s="247"/>
      <c r="M679" s="247"/>
      <c r="N679" s="247"/>
      <c r="O679" s="247"/>
      <c r="P679" s="247"/>
      <c r="Q679" s="247"/>
      <c r="R679" s="247"/>
      <c r="S679" s="247"/>
      <c r="T679" s="247"/>
      <c r="U679" s="247"/>
      <c r="V679" s="247"/>
      <c r="W679" s="247"/>
      <c r="X679" s="247"/>
      <c r="Y679" s="247"/>
      <c r="Z679" s="248"/>
    </row>
    <row r="680" spans="1:26">
      <c r="A680" s="249" t="s">
        <v>1175</v>
      </c>
      <c r="B680" s="250" t="s">
        <v>5768</v>
      </c>
      <c r="C680" s="250" t="s">
        <v>2027</v>
      </c>
      <c r="D680" s="250" t="s">
        <v>309</v>
      </c>
      <c r="E680" s="310">
        <v>45975</v>
      </c>
      <c r="F680" s="247"/>
      <c r="G680" s="247"/>
      <c r="H680" s="247"/>
      <c r="I680" s="247"/>
      <c r="J680" s="247"/>
      <c r="K680" s="247"/>
      <c r="L680" s="247"/>
      <c r="M680" s="247"/>
      <c r="N680" s="247"/>
      <c r="O680" s="247"/>
      <c r="P680" s="247"/>
      <c r="Q680" s="247"/>
      <c r="R680" s="247"/>
      <c r="S680" s="247"/>
      <c r="T680" s="247"/>
      <c r="U680" s="247"/>
      <c r="V680" s="247"/>
      <c r="W680" s="247"/>
      <c r="X680" s="247"/>
      <c r="Y680" s="247"/>
      <c r="Z680" s="248"/>
    </row>
    <row r="681" spans="1:26">
      <c r="A681" s="245" t="s">
        <v>1541</v>
      </c>
      <c r="B681" s="246" t="s">
        <v>5783</v>
      </c>
      <c r="C681" s="246" t="s">
        <v>2027</v>
      </c>
      <c r="D681" s="246" t="s">
        <v>790</v>
      </c>
      <c r="E681" s="309">
        <v>45975</v>
      </c>
      <c r="F681" s="247"/>
      <c r="G681" s="247"/>
      <c r="H681" s="247"/>
      <c r="I681" s="247"/>
      <c r="J681" s="247"/>
      <c r="K681" s="247"/>
      <c r="L681" s="247"/>
      <c r="M681" s="247"/>
      <c r="N681" s="247"/>
      <c r="O681" s="247"/>
      <c r="P681" s="247"/>
      <c r="Q681" s="247"/>
      <c r="R681" s="247"/>
      <c r="S681" s="247"/>
      <c r="T681" s="247"/>
      <c r="U681" s="247"/>
      <c r="V681" s="247"/>
      <c r="W681" s="247"/>
      <c r="X681" s="247"/>
      <c r="Y681" s="247"/>
      <c r="Z681" s="248"/>
    </row>
    <row r="682" spans="1:26">
      <c r="A682" s="249" t="s">
        <v>3460</v>
      </c>
      <c r="B682" s="250" t="s">
        <v>5768</v>
      </c>
      <c r="C682" s="250" t="s">
        <v>2027</v>
      </c>
      <c r="D682" s="250" t="s">
        <v>309</v>
      </c>
      <c r="E682" s="310">
        <v>45975</v>
      </c>
      <c r="F682" s="247"/>
      <c r="G682" s="247"/>
      <c r="H682" s="247"/>
      <c r="I682" s="247"/>
      <c r="J682" s="247"/>
      <c r="K682" s="247"/>
      <c r="L682" s="247"/>
      <c r="M682" s="247"/>
      <c r="N682" s="247"/>
      <c r="O682" s="247"/>
      <c r="P682" s="247"/>
      <c r="Q682" s="247"/>
      <c r="R682" s="247"/>
      <c r="S682" s="247"/>
      <c r="T682" s="247"/>
      <c r="U682" s="247"/>
      <c r="V682" s="247"/>
      <c r="W682" s="247"/>
      <c r="X682" s="247"/>
      <c r="Y682" s="247"/>
      <c r="Z682" s="248"/>
    </row>
    <row r="683" spans="1:26">
      <c r="A683" s="245" t="s">
        <v>3136</v>
      </c>
      <c r="B683" s="246" t="s">
        <v>5794</v>
      </c>
      <c r="C683" s="246" t="s">
        <v>2027</v>
      </c>
      <c r="D683" s="246" t="s">
        <v>1307</v>
      </c>
      <c r="E683" s="309">
        <v>45975</v>
      </c>
      <c r="F683" s="247"/>
      <c r="G683" s="247"/>
      <c r="H683" s="247"/>
      <c r="I683" s="247"/>
      <c r="J683" s="247"/>
      <c r="K683" s="247"/>
      <c r="L683" s="247"/>
      <c r="M683" s="247"/>
      <c r="N683" s="247"/>
      <c r="O683" s="247"/>
      <c r="P683" s="247"/>
      <c r="Q683" s="247"/>
      <c r="R683" s="247"/>
      <c r="S683" s="247"/>
      <c r="T683" s="247"/>
      <c r="U683" s="247"/>
      <c r="V683" s="247"/>
      <c r="W683" s="247"/>
      <c r="X683" s="247"/>
      <c r="Y683" s="247"/>
      <c r="Z683" s="248"/>
    </row>
    <row r="684" spans="1:26">
      <c r="A684" s="249" t="s">
        <v>3477</v>
      </c>
      <c r="B684" s="250" t="s">
        <v>5765</v>
      </c>
      <c r="C684" s="250" t="s">
        <v>2027</v>
      </c>
      <c r="D684" s="250" t="s">
        <v>309</v>
      </c>
      <c r="E684" s="310">
        <v>45975</v>
      </c>
      <c r="F684" s="247"/>
      <c r="G684" s="247"/>
      <c r="H684" s="247"/>
      <c r="I684" s="247"/>
      <c r="J684" s="247"/>
      <c r="K684" s="247"/>
      <c r="L684" s="247"/>
      <c r="M684" s="247"/>
      <c r="N684" s="247"/>
      <c r="O684" s="247"/>
      <c r="P684" s="247"/>
      <c r="Q684" s="247"/>
      <c r="R684" s="247"/>
      <c r="S684" s="247"/>
      <c r="T684" s="247"/>
      <c r="U684" s="247"/>
      <c r="V684" s="247"/>
      <c r="W684" s="247"/>
      <c r="X684" s="247"/>
      <c r="Y684" s="247"/>
      <c r="Z684" s="248"/>
    </row>
    <row r="685" spans="1:26">
      <c r="A685" s="245" t="s">
        <v>1809</v>
      </c>
      <c r="B685" s="246" t="s">
        <v>5772</v>
      </c>
      <c r="C685" s="246" t="s">
        <v>2027</v>
      </c>
      <c r="D685" s="246" t="s">
        <v>3867</v>
      </c>
      <c r="E685" s="309">
        <v>45975</v>
      </c>
      <c r="F685" s="247"/>
      <c r="G685" s="247"/>
      <c r="H685" s="247"/>
      <c r="I685" s="247"/>
      <c r="J685" s="247"/>
      <c r="K685" s="247"/>
      <c r="L685" s="247"/>
      <c r="M685" s="247"/>
      <c r="N685" s="247"/>
      <c r="O685" s="247"/>
      <c r="P685" s="247"/>
      <c r="Q685" s="247"/>
      <c r="R685" s="247"/>
      <c r="S685" s="247"/>
      <c r="T685" s="247"/>
      <c r="U685" s="247"/>
      <c r="V685" s="247"/>
      <c r="W685" s="247"/>
      <c r="X685" s="247"/>
      <c r="Y685" s="247"/>
      <c r="Z685" s="248"/>
    </row>
    <row r="686" spans="1:26">
      <c r="A686" s="249" t="s">
        <v>3088</v>
      </c>
      <c r="B686" s="250" t="s">
        <v>5768</v>
      </c>
      <c r="C686" s="250" t="s">
        <v>2027</v>
      </c>
      <c r="D686" s="250" t="s">
        <v>1007</v>
      </c>
      <c r="E686" s="310">
        <v>45974</v>
      </c>
      <c r="F686" s="247"/>
      <c r="G686" s="247"/>
      <c r="H686" s="247"/>
      <c r="I686" s="247"/>
      <c r="J686" s="247"/>
      <c r="K686" s="247"/>
      <c r="L686" s="247"/>
      <c r="M686" s="247"/>
      <c r="N686" s="247"/>
      <c r="O686" s="247"/>
      <c r="P686" s="247"/>
      <c r="Q686" s="247"/>
      <c r="R686" s="247"/>
      <c r="S686" s="247"/>
      <c r="T686" s="247"/>
      <c r="U686" s="247"/>
      <c r="V686" s="247"/>
      <c r="W686" s="247"/>
      <c r="X686" s="247"/>
      <c r="Y686" s="247"/>
      <c r="Z686" s="248"/>
    </row>
    <row r="687" spans="1:26">
      <c r="A687" s="245" t="s">
        <v>1839</v>
      </c>
      <c r="B687" s="246" t="s">
        <v>5764</v>
      </c>
      <c r="C687" s="246" t="s">
        <v>2027</v>
      </c>
      <c r="D687" s="246" t="s">
        <v>5769</v>
      </c>
      <c r="E687" s="309">
        <v>45974</v>
      </c>
      <c r="F687" s="247"/>
      <c r="G687" s="247"/>
      <c r="H687" s="247"/>
      <c r="I687" s="247"/>
      <c r="J687" s="247"/>
      <c r="K687" s="247"/>
      <c r="L687" s="247"/>
      <c r="M687" s="247"/>
      <c r="N687" s="247"/>
      <c r="O687" s="247"/>
      <c r="P687" s="247"/>
      <c r="Q687" s="247"/>
      <c r="R687" s="247"/>
      <c r="S687" s="247"/>
      <c r="T687" s="247"/>
      <c r="U687" s="247"/>
      <c r="V687" s="247"/>
      <c r="W687" s="247"/>
      <c r="X687" s="247"/>
      <c r="Y687" s="247"/>
      <c r="Z687" s="248"/>
    </row>
    <row r="688" spans="1:26">
      <c r="A688" s="249" t="s">
        <v>1750</v>
      </c>
      <c r="B688" s="250" t="s">
        <v>5777</v>
      </c>
      <c r="C688" s="250" t="s">
        <v>2027</v>
      </c>
      <c r="D688" s="250" t="s">
        <v>309</v>
      </c>
      <c r="E688" s="310">
        <v>45974</v>
      </c>
      <c r="F688" s="247"/>
      <c r="G688" s="247"/>
      <c r="H688" s="247"/>
      <c r="I688" s="247"/>
      <c r="J688" s="247"/>
      <c r="K688" s="247"/>
      <c r="L688" s="247"/>
      <c r="M688" s="247"/>
      <c r="N688" s="247"/>
      <c r="O688" s="247"/>
      <c r="P688" s="247"/>
      <c r="Q688" s="247"/>
      <c r="R688" s="247"/>
      <c r="S688" s="247"/>
      <c r="T688" s="247"/>
      <c r="U688" s="247"/>
      <c r="V688" s="247"/>
      <c r="W688" s="247"/>
      <c r="X688" s="247"/>
      <c r="Y688" s="247"/>
      <c r="Z688" s="248"/>
    </row>
    <row r="689" spans="1:26">
      <c r="A689" s="245" t="s">
        <v>624</v>
      </c>
      <c r="B689" s="246" t="s">
        <v>5768</v>
      </c>
      <c r="C689" s="246" t="s">
        <v>2027</v>
      </c>
      <c r="D689" s="246" t="s">
        <v>945</v>
      </c>
      <c r="E689" s="309">
        <v>45974</v>
      </c>
      <c r="F689" s="247"/>
      <c r="G689" s="247"/>
      <c r="H689" s="247"/>
      <c r="I689" s="247"/>
      <c r="J689" s="247"/>
      <c r="K689" s="247"/>
      <c r="L689" s="247"/>
      <c r="M689" s="247"/>
      <c r="N689" s="247"/>
      <c r="O689" s="247"/>
      <c r="P689" s="247"/>
      <c r="Q689" s="247"/>
      <c r="R689" s="247"/>
      <c r="S689" s="247"/>
      <c r="T689" s="247"/>
      <c r="U689" s="247"/>
      <c r="V689" s="247"/>
      <c r="W689" s="247"/>
      <c r="X689" s="247"/>
      <c r="Y689" s="247"/>
      <c r="Z689" s="248"/>
    </row>
    <row r="690" spans="1:26">
      <c r="A690" s="249" t="s">
        <v>631</v>
      </c>
      <c r="B690" s="250" t="s">
        <v>5779</v>
      </c>
      <c r="C690" s="250" t="s">
        <v>2027</v>
      </c>
      <c r="D690" s="250" t="s">
        <v>900</v>
      </c>
      <c r="E690" s="310">
        <v>45974</v>
      </c>
      <c r="F690" s="247"/>
      <c r="G690" s="247"/>
      <c r="H690" s="247"/>
      <c r="I690" s="247"/>
      <c r="J690" s="247"/>
      <c r="K690" s="247"/>
      <c r="L690" s="247"/>
      <c r="M690" s="247"/>
      <c r="N690" s="247"/>
      <c r="O690" s="247"/>
      <c r="P690" s="247"/>
      <c r="Q690" s="247"/>
      <c r="R690" s="247"/>
      <c r="S690" s="247"/>
      <c r="T690" s="247"/>
      <c r="U690" s="247"/>
      <c r="V690" s="247"/>
      <c r="W690" s="247"/>
      <c r="X690" s="247"/>
      <c r="Y690" s="247"/>
      <c r="Z690" s="248"/>
    </row>
    <row r="691" spans="1:26">
      <c r="A691" s="245" t="s">
        <v>1885</v>
      </c>
      <c r="B691" s="246" t="s">
        <v>5780</v>
      </c>
      <c r="C691" s="246" t="s">
        <v>2027</v>
      </c>
      <c r="D691" s="246" t="s">
        <v>1109</v>
      </c>
      <c r="E691" s="309">
        <v>45974</v>
      </c>
      <c r="F691" s="247"/>
      <c r="G691" s="247"/>
      <c r="H691" s="247"/>
      <c r="I691" s="247"/>
      <c r="J691" s="247"/>
      <c r="K691" s="247"/>
      <c r="L691" s="247"/>
      <c r="M691" s="247"/>
      <c r="N691" s="247"/>
      <c r="O691" s="247"/>
      <c r="P691" s="247"/>
      <c r="Q691" s="247"/>
      <c r="R691" s="247"/>
      <c r="S691" s="247"/>
      <c r="T691" s="247"/>
      <c r="U691" s="247"/>
      <c r="V691" s="247"/>
      <c r="W691" s="247"/>
      <c r="X691" s="247"/>
      <c r="Y691" s="247"/>
      <c r="Z691" s="248"/>
    </row>
    <row r="692" spans="1:26">
      <c r="A692" s="249" t="s">
        <v>990</v>
      </c>
      <c r="B692" s="250" t="s">
        <v>5791</v>
      </c>
      <c r="C692" s="250" t="s">
        <v>2027</v>
      </c>
      <c r="D692" s="250" t="s">
        <v>928</v>
      </c>
      <c r="E692" s="310">
        <v>45974</v>
      </c>
      <c r="F692" s="247"/>
      <c r="G692" s="247"/>
      <c r="H692" s="247"/>
      <c r="I692" s="247"/>
      <c r="J692" s="247"/>
      <c r="K692" s="247"/>
      <c r="L692" s="247"/>
      <c r="M692" s="247"/>
      <c r="N692" s="247"/>
      <c r="O692" s="247"/>
      <c r="P692" s="247"/>
      <c r="Q692" s="247"/>
      <c r="R692" s="247"/>
      <c r="S692" s="247"/>
      <c r="T692" s="247"/>
      <c r="U692" s="247"/>
      <c r="V692" s="247"/>
      <c r="W692" s="247"/>
      <c r="X692" s="247"/>
      <c r="Y692" s="247"/>
      <c r="Z692" s="248"/>
    </row>
    <row r="693" spans="1:26">
      <c r="A693" s="245" t="s">
        <v>2966</v>
      </c>
      <c r="B693" s="246" t="s">
        <v>5770</v>
      </c>
      <c r="C693" s="246" t="s">
        <v>2027</v>
      </c>
      <c r="D693" s="246" t="s">
        <v>1089</v>
      </c>
      <c r="E693" s="309">
        <v>45974</v>
      </c>
      <c r="F693" s="247"/>
      <c r="G693" s="247"/>
      <c r="H693" s="247"/>
      <c r="I693" s="247"/>
      <c r="J693" s="247"/>
      <c r="K693" s="247"/>
      <c r="L693" s="247"/>
      <c r="M693" s="247"/>
      <c r="N693" s="247"/>
      <c r="O693" s="247"/>
      <c r="P693" s="247"/>
      <c r="Q693" s="247"/>
      <c r="R693" s="247"/>
      <c r="S693" s="247"/>
      <c r="T693" s="247"/>
      <c r="U693" s="247"/>
      <c r="V693" s="247"/>
      <c r="W693" s="247"/>
      <c r="X693" s="247"/>
      <c r="Y693" s="247"/>
      <c r="Z693" s="248"/>
    </row>
    <row r="694" spans="1:26">
      <c r="A694" s="249" t="s">
        <v>3343</v>
      </c>
      <c r="B694" s="250" t="s">
        <v>5765</v>
      </c>
      <c r="C694" s="250" t="s">
        <v>2027</v>
      </c>
      <c r="D694" s="250" t="s">
        <v>5786</v>
      </c>
      <c r="E694" s="310">
        <v>45974</v>
      </c>
      <c r="F694" s="247"/>
      <c r="G694" s="247"/>
      <c r="H694" s="247"/>
      <c r="I694" s="247"/>
      <c r="J694" s="247"/>
      <c r="K694" s="247"/>
      <c r="L694" s="247"/>
      <c r="M694" s="247"/>
      <c r="N694" s="247"/>
      <c r="O694" s="247"/>
      <c r="P694" s="247"/>
      <c r="Q694" s="247"/>
      <c r="R694" s="247"/>
      <c r="S694" s="247"/>
      <c r="T694" s="247"/>
      <c r="U694" s="247"/>
      <c r="V694" s="247"/>
      <c r="W694" s="247"/>
      <c r="X694" s="247"/>
      <c r="Y694" s="247"/>
      <c r="Z694" s="248"/>
    </row>
    <row r="695" spans="1:26">
      <c r="A695" s="245" t="s">
        <v>1580</v>
      </c>
      <c r="B695" s="246" t="s">
        <v>5799</v>
      </c>
      <c r="C695" s="246" t="s">
        <v>2027</v>
      </c>
      <c r="D695" s="246" t="s">
        <v>1190</v>
      </c>
      <c r="E695" s="309">
        <v>45974</v>
      </c>
      <c r="F695" s="247"/>
      <c r="G695" s="247"/>
      <c r="H695" s="247"/>
      <c r="I695" s="247"/>
      <c r="J695" s="247"/>
      <c r="K695" s="247"/>
      <c r="L695" s="247"/>
      <c r="M695" s="247"/>
      <c r="N695" s="247"/>
      <c r="O695" s="247"/>
      <c r="P695" s="247"/>
      <c r="Q695" s="247"/>
      <c r="R695" s="247"/>
      <c r="S695" s="247"/>
      <c r="T695" s="247"/>
      <c r="U695" s="247"/>
      <c r="V695" s="247"/>
      <c r="W695" s="247"/>
      <c r="X695" s="247"/>
      <c r="Y695" s="247"/>
      <c r="Z695" s="248"/>
    </row>
    <row r="696" spans="1:26">
      <c r="A696" s="249" t="s">
        <v>3696</v>
      </c>
      <c r="B696" s="250" t="s">
        <v>5765</v>
      </c>
      <c r="C696" s="250" t="s">
        <v>2027</v>
      </c>
      <c r="D696" s="250" t="s">
        <v>812</v>
      </c>
      <c r="E696" s="310">
        <v>45974</v>
      </c>
      <c r="F696" s="247"/>
      <c r="G696" s="247"/>
      <c r="H696" s="247"/>
      <c r="I696" s="247"/>
      <c r="J696" s="247"/>
      <c r="K696" s="247"/>
      <c r="L696" s="247"/>
      <c r="M696" s="247"/>
      <c r="N696" s="247"/>
      <c r="O696" s="247"/>
      <c r="P696" s="247"/>
      <c r="Q696" s="247"/>
      <c r="R696" s="247"/>
      <c r="S696" s="247"/>
      <c r="T696" s="247"/>
      <c r="U696" s="247"/>
      <c r="V696" s="247"/>
      <c r="W696" s="247"/>
      <c r="X696" s="247"/>
      <c r="Y696" s="247"/>
      <c r="Z696" s="248"/>
    </row>
    <row r="697" spans="1:26">
      <c r="A697" s="245" t="s">
        <v>627</v>
      </c>
      <c r="B697" s="246" t="s">
        <v>5765</v>
      </c>
      <c r="C697" s="246" t="s">
        <v>2027</v>
      </c>
      <c r="D697" s="246" t="s">
        <v>947</v>
      </c>
      <c r="E697" s="309">
        <v>45974</v>
      </c>
      <c r="F697" s="247"/>
      <c r="G697" s="247"/>
      <c r="H697" s="247"/>
      <c r="I697" s="247"/>
      <c r="J697" s="247"/>
      <c r="K697" s="247"/>
      <c r="L697" s="247"/>
      <c r="M697" s="247"/>
      <c r="N697" s="247"/>
      <c r="O697" s="247"/>
      <c r="P697" s="247"/>
      <c r="Q697" s="247"/>
      <c r="R697" s="247"/>
      <c r="S697" s="247"/>
      <c r="T697" s="247"/>
      <c r="U697" s="247"/>
      <c r="V697" s="247"/>
      <c r="W697" s="247"/>
      <c r="X697" s="247"/>
      <c r="Y697" s="247"/>
      <c r="Z697" s="248"/>
    </row>
    <row r="698" spans="1:26">
      <c r="A698" s="249" t="s">
        <v>552</v>
      </c>
      <c r="B698" s="250" t="s">
        <v>5779</v>
      </c>
      <c r="C698" s="250" t="s">
        <v>2027</v>
      </c>
      <c r="D698" s="250" t="s">
        <v>1089</v>
      </c>
      <c r="E698" s="310">
        <v>45974</v>
      </c>
      <c r="F698" s="247"/>
      <c r="G698" s="247"/>
      <c r="H698" s="247"/>
      <c r="I698" s="247"/>
      <c r="J698" s="247"/>
      <c r="K698" s="247"/>
      <c r="L698" s="247"/>
      <c r="M698" s="247"/>
      <c r="N698" s="247"/>
      <c r="O698" s="247"/>
      <c r="P698" s="247"/>
      <c r="Q698" s="247"/>
      <c r="R698" s="247"/>
      <c r="S698" s="247"/>
      <c r="T698" s="247"/>
      <c r="U698" s="247"/>
      <c r="V698" s="247"/>
      <c r="W698" s="247"/>
      <c r="X698" s="247"/>
      <c r="Y698" s="247"/>
      <c r="Z698" s="248"/>
    </row>
    <row r="699" spans="1:26">
      <c r="A699" s="245" t="s">
        <v>3278</v>
      </c>
      <c r="B699" s="246" t="s">
        <v>5765</v>
      </c>
      <c r="C699" s="246" t="s">
        <v>2027</v>
      </c>
      <c r="D699" s="246" t="s">
        <v>1109</v>
      </c>
      <c r="E699" s="309">
        <v>45974</v>
      </c>
      <c r="F699" s="247"/>
      <c r="G699" s="247"/>
      <c r="H699" s="247"/>
      <c r="I699" s="247"/>
      <c r="J699" s="247"/>
      <c r="K699" s="247"/>
      <c r="L699" s="247"/>
      <c r="M699" s="247"/>
      <c r="N699" s="247"/>
      <c r="O699" s="247"/>
      <c r="P699" s="247"/>
      <c r="Q699" s="247"/>
      <c r="R699" s="247"/>
      <c r="S699" s="247"/>
      <c r="T699" s="247"/>
      <c r="U699" s="247"/>
      <c r="V699" s="247"/>
      <c r="W699" s="247"/>
      <c r="X699" s="247"/>
      <c r="Y699" s="247"/>
      <c r="Z699" s="248"/>
    </row>
    <row r="700" spans="1:26">
      <c r="A700" s="249" t="s">
        <v>1732</v>
      </c>
      <c r="B700" s="250" t="s">
        <v>5777</v>
      </c>
      <c r="C700" s="250" t="s">
        <v>2027</v>
      </c>
      <c r="D700" s="250" t="s">
        <v>900</v>
      </c>
      <c r="E700" s="310">
        <v>45974</v>
      </c>
      <c r="F700" s="247"/>
      <c r="G700" s="247"/>
      <c r="H700" s="247"/>
      <c r="I700" s="247"/>
      <c r="J700" s="247"/>
      <c r="K700" s="247"/>
      <c r="L700" s="247"/>
      <c r="M700" s="247"/>
      <c r="N700" s="247"/>
      <c r="O700" s="247"/>
      <c r="P700" s="247"/>
      <c r="Q700" s="247"/>
      <c r="R700" s="247"/>
      <c r="S700" s="247"/>
      <c r="T700" s="247"/>
      <c r="U700" s="247"/>
      <c r="V700" s="247"/>
      <c r="W700" s="247"/>
      <c r="X700" s="247"/>
      <c r="Y700" s="247"/>
      <c r="Z700" s="248"/>
    </row>
    <row r="701" spans="1:26">
      <c r="A701" s="245" t="s">
        <v>3216</v>
      </c>
      <c r="B701" s="246" t="s">
        <v>5765</v>
      </c>
      <c r="C701" s="246" t="s">
        <v>2027</v>
      </c>
      <c r="D701" s="246" t="s">
        <v>890</v>
      </c>
      <c r="E701" s="309">
        <v>45974</v>
      </c>
      <c r="F701" s="247"/>
      <c r="G701" s="247"/>
      <c r="H701" s="247"/>
      <c r="I701" s="247"/>
      <c r="J701" s="247"/>
      <c r="K701" s="247"/>
      <c r="L701" s="247"/>
      <c r="M701" s="247"/>
      <c r="N701" s="247"/>
      <c r="O701" s="247"/>
      <c r="P701" s="247"/>
      <c r="Q701" s="247"/>
      <c r="R701" s="247"/>
      <c r="S701" s="247"/>
      <c r="T701" s="247"/>
      <c r="U701" s="247"/>
      <c r="V701" s="247"/>
      <c r="W701" s="247"/>
      <c r="X701" s="247"/>
      <c r="Y701" s="247"/>
      <c r="Z701" s="248"/>
    </row>
    <row r="702" spans="1:26">
      <c r="A702" s="249" t="s">
        <v>3719</v>
      </c>
      <c r="B702" s="250" t="s">
        <v>5765</v>
      </c>
      <c r="C702" s="250" t="s">
        <v>2027</v>
      </c>
      <c r="D702" s="250" t="s">
        <v>911</v>
      </c>
      <c r="E702" s="310">
        <v>45974</v>
      </c>
      <c r="F702" s="247"/>
      <c r="G702" s="247"/>
      <c r="H702" s="247"/>
      <c r="I702" s="247"/>
      <c r="J702" s="247"/>
      <c r="K702" s="247"/>
      <c r="L702" s="247"/>
      <c r="M702" s="247"/>
      <c r="N702" s="247"/>
      <c r="O702" s="247"/>
      <c r="P702" s="247"/>
      <c r="Q702" s="247"/>
      <c r="R702" s="247"/>
      <c r="S702" s="247"/>
      <c r="T702" s="247"/>
      <c r="U702" s="247"/>
      <c r="V702" s="247"/>
      <c r="W702" s="247"/>
      <c r="X702" s="247"/>
      <c r="Y702" s="247"/>
      <c r="Z702" s="248"/>
    </row>
    <row r="703" spans="1:26">
      <c r="A703" s="245" t="s">
        <v>1979</v>
      </c>
      <c r="B703" s="246" t="s">
        <v>5777</v>
      </c>
      <c r="C703" s="246" t="s">
        <v>2027</v>
      </c>
      <c r="D703" s="246" t="s">
        <v>736</v>
      </c>
      <c r="E703" s="309">
        <v>45974</v>
      </c>
      <c r="F703" s="247"/>
      <c r="G703" s="247"/>
      <c r="H703" s="247"/>
      <c r="I703" s="247"/>
      <c r="J703" s="247"/>
      <c r="K703" s="247"/>
      <c r="L703" s="247"/>
      <c r="M703" s="247"/>
      <c r="N703" s="247"/>
      <c r="O703" s="247"/>
      <c r="P703" s="247"/>
      <c r="Q703" s="247"/>
      <c r="R703" s="247"/>
      <c r="S703" s="247"/>
      <c r="T703" s="247"/>
      <c r="U703" s="247"/>
      <c r="V703" s="247"/>
      <c r="W703" s="247"/>
      <c r="X703" s="247"/>
      <c r="Y703" s="247"/>
      <c r="Z703" s="248"/>
    </row>
    <row r="704" spans="1:26">
      <c r="A704" s="249" t="s">
        <v>3250</v>
      </c>
      <c r="B704" s="250" t="s">
        <v>5764</v>
      </c>
      <c r="C704" s="250" t="s">
        <v>2027</v>
      </c>
      <c r="D704" s="250" t="s">
        <v>1467</v>
      </c>
      <c r="E704" s="310">
        <v>45974</v>
      </c>
      <c r="F704" s="247"/>
      <c r="G704" s="247"/>
      <c r="H704" s="247"/>
      <c r="I704" s="247"/>
      <c r="J704" s="247"/>
      <c r="K704" s="247"/>
      <c r="L704" s="247"/>
      <c r="M704" s="247"/>
      <c r="N704" s="247"/>
      <c r="O704" s="247"/>
      <c r="P704" s="247"/>
      <c r="Q704" s="247"/>
      <c r="R704" s="247"/>
      <c r="S704" s="247"/>
      <c r="T704" s="247"/>
      <c r="U704" s="247"/>
      <c r="V704" s="247"/>
      <c r="W704" s="247"/>
      <c r="X704" s="247"/>
      <c r="Y704" s="247"/>
      <c r="Z704" s="248"/>
    </row>
    <row r="705" spans="1:26">
      <c r="A705" s="245" t="s">
        <v>1441</v>
      </c>
      <c r="B705" s="246" t="s">
        <v>5764</v>
      </c>
      <c r="C705" s="246" t="s">
        <v>2027</v>
      </c>
      <c r="D705" s="246" t="s">
        <v>736</v>
      </c>
      <c r="E705" s="309">
        <v>45974</v>
      </c>
      <c r="F705" s="247"/>
      <c r="G705" s="247"/>
      <c r="H705" s="247"/>
      <c r="I705" s="247"/>
      <c r="J705" s="247"/>
      <c r="K705" s="247"/>
      <c r="L705" s="247"/>
      <c r="M705" s="247"/>
      <c r="N705" s="247"/>
      <c r="O705" s="247"/>
      <c r="P705" s="247"/>
      <c r="Q705" s="247"/>
      <c r="R705" s="247"/>
      <c r="S705" s="247"/>
      <c r="T705" s="247"/>
      <c r="U705" s="247"/>
      <c r="V705" s="247"/>
      <c r="W705" s="247"/>
      <c r="X705" s="247"/>
      <c r="Y705" s="247"/>
      <c r="Z705" s="248"/>
    </row>
    <row r="706" spans="1:26">
      <c r="A706" s="249" t="s">
        <v>3374</v>
      </c>
      <c r="B706" s="250" t="s">
        <v>5770</v>
      </c>
      <c r="C706" s="250" t="s">
        <v>2027</v>
      </c>
      <c r="D706" s="250" t="s">
        <v>1123</v>
      </c>
      <c r="E706" s="310">
        <v>45974</v>
      </c>
      <c r="F706" s="247"/>
      <c r="G706" s="247"/>
      <c r="H706" s="247"/>
      <c r="I706" s="247"/>
      <c r="J706" s="247"/>
      <c r="K706" s="247"/>
      <c r="L706" s="247"/>
      <c r="M706" s="247"/>
      <c r="N706" s="247"/>
      <c r="O706" s="247"/>
      <c r="P706" s="247"/>
      <c r="Q706" s="247"/>
      <c r="R706" s="247"/>
      <c r="S706" s="247"/>
      <c r="T706" s="247"/>
      <c r="U706" s="247"/>
      <c r="V706" s="247"/>
      <c r="W706" s="247"/>
      <c r="X706" s="247"/>
      <c r="Y706" s="247"/>
      <c r="Z706" s="248"/>
    </row>
    <row r="707" spans="1:26">
      <c r="A707" s="245" t="s">
        <v>3701</v>
      </c>
      <c r="B707" s="246" t="s">
        <v>5765</v>
      </c>
      <c r="C707" s="246" t="s">
        <v>2027</v>
      </c>
      <c r="D707" s="246" t="s">
        <v>911</v>
      </c>
      <c r="E707" s="309">
        <v>45974</v>
      </c>
      <c r="F707" s="247"/>
      <c r="G707" s="247"/>
      <c r="H707" s="247"/>
      <c r="I707" s="247"/>
      <c r="J707" s="247"/>
      <c r="K707" s="247"/>
      <c r="L707" s="247"/>
      <c r="M707" s="247"/>
      <c r="N707" s="247"/>
      <c r="O707" s="247"/>
      <c r="P707" s="247"/>
      <c r="Q707" s="247"/>
      <c r="R707" s="247"/>
      <c r="S707" s="247"/>
      <c r="T707" s="247"/>
      <c r="U707" s="247"/>
      <c r="V707" s="247"/>
      <c r="W707" s="247"/>
      <c r="X707" s="247"/>
      <c r="Y707" s="247"/>
      <c r="Z707" s="248"/>
    </row>
    <row r="708" spans="1:26">
      <c r="A708" s="249" t="s">
        <v>3091</v>
      </c>
      <c r="B708" s="250" t="s">
        <v>5768</v>
      </c>
      <c r="C708" s="250" t="s">
        <v>2027</v>
      </c>
      <c r="D708" s="250" t="s">
        <v>1007</v>
      </c>
      <c r="E708" s="310">
        <v>45974</v>
      </c>
      <c r="F708" s="247"/>
      <c r="G708" s="247"/>
      <c r="H708" s="247"/>
      <c r="I708" s="247"/>
      <c r="J708" s="247"/>
      <c r="K708" s="247"/>
      <c r="L708" s="247"/>
      <c r="M708" s="247"/>
      <c r="N708" s="247"/>
      <c r="O708" s="247"/>
      <c r="P708" s="247"/>
      <c r="Q708" s="247"/>
      <c r="R708" s="247"/>
      <c r="S708" s="247"/>
      <c r="T708" s="247"/>
      <c r="U708" s="247"/>
      <c r="V708" s="247"/>
      <c r="W708" s="247"/>
      <c r="X708" s="247"/>
      <c r="Y708" s="247"/>
      <c r="Z708" s="248"/>
    </row>
    <row r="709" spans="1:26">
      <c r="A709" s="245" t="s">
        <v>3485</v>
      </c>
      <c r="B709" s="246" t="s">
        <v>5765</v>
      </c>
      <c r="C709" s="246" t="s">
        <v>2027</v>
      </c>
      <c r="D709" s="246" t="s">
        <v>309</v>
      </c>
      <c r="E709" s="309">
        <v>45974</v>
      </c>
      <c r="F709" s="247"/>
      <c r="G709" s="247"/>
      <c r="H709" s="247"/>
      <c r="I709" s="247"/>
      <c r="J709" s="247"/>
      <c r="K709" s="247"/>
      <c r="L709" s="247"/>
      <c r="M709" s="247"/>
      <c r="N709" s="247"/>
      <c r="O709" s="247"/>
      <c r="P709" s="247"/>
      <c r="Q709" s="247"/>
      <c r="R709" s="247"/>
      <c r="S709" s="247"/>
      <c r="T709" s="247"/>
      <c r="U709" s="247"/>
      <c r="V709" s="247"/>
      <c r="W709" s="247"/>
      <c r="X709" s="247"/>
      <c r="Y709" s="247"/>
      <c r="Z709" s="248"/>
    </row>
    <row r="710" spans="1:26">
      <c r="A710" s="249" t="s">
        <v>3709</v>
      </c>
      <c r="B710" s="250" t="s">
        <v>5765</v>
      </c>
      <c r="C710" s="250" t="s">
        <v>2027</v>
      </c>
      <c r="D710" s="250" t="s">
        <v>911</v>
      </c>
      <c r="E710" s="310">
        <v>45974</v>
      </c>
      <c r="F710" s="247"/>
      <c r="G710" s="247"/>
      <c r="H710" s="247"/>
      <c r="I710" s="247"/>
      <c r="J710" s="247"/>
      <c r="K710" s="247"/>
      <c r="L710" s="247"/>
      <c r="M710" s="247"/>
      <c r="N710" s="247"/>
      <c r="O710" s="247"/>
      <c r="P710" s="247"/>
      <c r="Q710" s="247"/>
      <c r="R710" s="247"/>
      <c r="S710" s="247"/>
      <c r="T710" s="247"/>
      <c r="U710" s="247"/>
      <c r="V710" s="247"/>
      <c r="W710" s="247"/>
      <c r="X710" s="247"/>
      <c r="Y710" s="247"/>
      <c r="Z710" s="248"/>
    </row>
    <row r="711" spans="1:26">
      <c r="A711" s="245" t="s">
        <v>621</v>
      </c>
      <c r="B711" s="246" t="s">
        <v>5765</v>
      </c>
      <c r="C711" s="246" t="s">
        <v>2027</v>
      </c>
      <c r="D711" s="246" t="s">
        <v>890</v>
      </c>
      <c r="E711" s="309">
        <v>45974</v>
      </c>
      <c r="F711" s="247"/>
      <c r="G711" s="247"/>
      <c r="H711" s="247"/>
      <c r="I711" s="247"/>
      <c r="J711" s="247"/>
      <c r="K711" s="247"/>
      <c r="L711" s="247"/>
      <c r="M711" s="247"/>
      <c r="N711" s="247"/>
      <c r="O711" s="247"/>
      <c r="P711" s="247"/>
      <c r="Q711" s="247"/>
      <c r="R711" s="247"/>
      <c r="S711" s="247"/>
      <c r="T711" s="247"/>
      <c r="U711" s="247"/>
      <c r="V711" s="247"/>
      <c r="W711" s="247"/>
      <c r="X711" s="247"/>
      <c r="Y711" s="247"/>
      <c r="Z711" s="248"/>
    </row>
    <row r="712" spans="1:26">
      <c r="A712" s="249" t="s">
        <v>1204</v>
      </c>
      <c r="B712" s="250" t="s">
        <v>5781</v>
      </c>
      <c r="C712" s="250" t="s">
        <v>2027</v>
      </c>
      <c r="D712" s="250" t="s">
        <v>1089</v>
      </c>
      <c r="E712" s="310">
        <v>45974</v>
      </c>
      <c r="F712" s="247"/>
      <c r="G712" s="247"/>
      <c r="H712" s="247"/>
      <c r="I712" s="247"/>
      <c r="J712" s="247"/>
      <c r="K712" s="247"/>
      <c r="L712" s="247"/>
      <c r="M712" s="247"/>
      <c r="N712" s="247"/>
      <c r="O712" s="247"/>
      <c r="P712" s="247"/>
      <c r="Q712" s="247"/>
      <c r="R712" s="247"/>
      <c r="S712" s="247"/>
      <c r="T712" s="247"/>
      <c r="U712" s="247"/>
      <c r="V712" s="247"/>
      <c r="W712" s="247"/>
      <c r="X712" s="247"/>
      <c r="Y712" s="247"/>
      <c r="Z712" s="248"/>
    </row>
    <row r="713" spans="1:26">
      <c r="A713" s="245" t="s">
        <v>953</v>
      </c>
      <c r="B713" s="246" t="s">
        <v>5770</v>
      </c>
      <c r="C713" s="246" t="s">
        <v>2027</v>
      </c>
      <c r="D713" s="246" t="s">
        <v>816</v>
      </c>
      <c r="E713" s="309">
        <v>45974</v>
      </c>
      <c r="F713" s="247"/>
      <c r="G713" s="247"/>
      <c r="H713" s="247"/>
      <c r="I713" s="247"/>
      <c r="J713" s="247"/>
      <c r="K713" s="247"/>
      <c r="L713" s="247"/>
      <c r="M713" s="247"/>
      <c r="N713" s="247"/>
      <c r="O713" s="247"/>
      <c r="P713" s="247"/>
      <c r="Q713" s="247"/>
      <c r="R713" s="247"/>
      <c r="S713" s="247"/>
      <c r="T713" s="247"/>
      <c r="U713" s="247"/>
      <c r="V713" s="247"/>
      <c r="W713" s="247"/>
      <c r="X713" s="247"/>
      <c r="Y713" s="247"/>
      <c r="Z713" s="248"/>
    </row>
    <row r="714" spans="1:26">
      <c r="A714" s="249" t="s">
        <v>634</v>
      </c>
      <c r="B714" s="250" t="s">
        <v>5791</v>
      </c>
      <c r="C714" s="250" t="s">
        <v>2027</v>
      </c>
      <c r="D714" s="250" t="s">
        <v>900</v>
      </c>
      <c r="E714" s="310">
        <v>45974</v>
      </c>
      <c r="F714" s="247"/>
      <c r="G714" s="247"/>
      <c r="H714" s="247"/>
      <c r="I714" s="247"/>
      <c r="J714" s="247"/>
      <c r="K714" s="247"/>
      <c r="L714" s="247"/>
      <c r="M714" s="247"/>
      <c r="N714" s="247"/>
      <c r="O714" s="247"/>
      <c r="P714" s="247"/>
      <c r="Q714" s="247"/>
      <c r="R714" s="247"/>
      <c r="S714" s="247"/>
      <c r="T714" s="247"/>
      <c r="U714" s="247"/>
      <c r="V714" s="247"/>
      <c r="W714" s="247"/>
      <c r="X714" s="247"/>
      <c r="Y714" s="247"/>
      <c r="Z714" s="248"/>
    </row>
    <row r="715" spans="1:26">
      <c r="A715" s="245" t="s">
        <v>1422</v>
      </c>
      <c r="B715" s="246" t="s">
        <v>5765</v>
      </c>
      <c r="C715" s="246" t="s">
        <v>2027</v>
      </c>
      <c r="D715" s="246" t="s">
        <v>309</v>
      </c>
      <c r="E715" s="309">
        <v>45973</v>
      </c>
      <c r="F715" s="247"/>
      <c r="G715" s="247"/>
      <c r="H715" s="247"/>
      <c r="I715" s="247"/>
      <c r="J715" s="247"/>
      <c r="K715" s="247"/>
      <c r="L715" s="247"/>
      <c r="M715" s="247"/>
      <c r="N715" s="247"/>
      <c r="O715" s="247"/>
      <c r="P715" s="247"/>
      <c r="Q715" s="247"/>
      <c r="R715" s="247"/>
      <c r="S715" s="247"/>
      <c r="T715" s="247"/>
      <c r="U715" s="247"/>
      <c r="V715" s="247"/>
      <c r="W715" s="247"/>
      <c r="X715" s="247"/>
      <c r="Y715" s="247"/>
      <c r="Z715" s="248"/>
    </row>
    <row r="716" spans="1:26">
      <c r="A716" s="249" t="s">
        <v>574</v>
      </c>
      <c r="B716" s="250" t="s">
        <v>5764</v>
      </c>
      <c r="C716" s="250" t="s">
        <v>2027</v>
      </c>
      <c r="D716" s="250" t="s">
        <v>5789</v>
      </c>
      <c r="E716" s="310">
        <v>45973</v>
      </c>
      <c r="F716" s="247"/>
      <c r="G716" s="247"/>
      <c r="H716" s="247"/>
      <c r="I716" s="247"/>
      <c r="J716" s="247"/>
      <c r="K716" s="247"/>
      <c r="L716" s="247"/>
      <c r="M716" s="247"/>
      <c r="N716" s="247"/>
      <c r="O716" s="247"/>
      <c r="P716" s="247"/>
      <c r="Q716" s="247"/>
      <c r="R716" s="247"/>
      <c r="S716" s="247"/>
      <c r="T716" s="247"/>
      <c r="U716" s="247"/>
      <c r="V716" s="247"/>
      <c r="W716" s="247"/>
      <c r="X716" s="247"/>
      <c r="Y716" s="247"/>
      <c r="Z716" s="248"/>
    </row>
    <row r="717" spans="1:26">
      <c r="A717" s="245" t="s">
        <v>908</v>
      </c>
      <c r="B717" s="246" t="s">
        <v>5765</v>
      </c>
      <c r="C717" s="246" t="s">
        <v>2027</v>
      </c>
      <c r="D717" s="246" t="s">
        <v>890</v>
      </c>
      <c r="E717" s="309">
        <v>45973</v>
      </c>
      <c r="F717" s="247"/>
      <c r="G717" s="247"/>
      <c r="H717" s="247"/>
      <c r="I717" s="247"/>
      <c r="J717" s="247"/>
      <c r="K717" s="247"/>
      <c r="L717" s="247"/>
      <c r="M717" s="247"/>
      <c r="N717" s="247"/>
      <c r="O717" s="247"/>
      <c r="P717" s="247"/>
      <c r="Q717" s="247"/>
      <c r="R717" s="247"/>
      <c r="S717" s="247"/>
      <c r="T717" s="247"/>
      <c r="U717" s="247"/>
      <c r="V717" s="247"/>
      <c r="W717" s="247"/>
      <c r="X717" s="247"/>
      <c r="Y717" s="247"/>
      <c r="Z717" s="248"/>
    </row>
    <row r="718" spans="1:26">
      <c r="A718" s="249" t="s">
        <v>1762</v>
      </c>
      <c r="B718" s="250" t="s">
        <v>5768</v>
      </c>
      <c r="C718" s="250" t="s">
        <v>2027</v>
      </c>
      <c r="D718" s="250" t="s">
        <v>772</v>
      </c>
      <c r="E718" s="310">
        <v>45973</v>
      </c>
      <c r="F718" s="247"/>
      <c r="G718" s="247"/>
      <c r="H718" s="247"/>
      <c r="I718" s="247"/>
      <c r="J718" s="247"/>
      <c r="K718" s="247"/>
      <c r="L718" s="247"/>
      <c r="M718" s="247"/>
      <c r="N718" s="247"/>
      <c r="O718" s="247"/>
      <c r="P718" s="247"/>
      <c r="Q718" s="247"/>
      <c r="R718" s="247"/>
      <c r="S718" s="247"/>
      <c r="T718" s="247"/>
      <c r="U718" s="247"/>
      <c r="V718" s="247"/>
      <c r="W718" s="247"/>
      <c r="X718" s="247"/>
      <c r="Y718" s="247"/>
      <c r="Z718" s="248"/>
    </row>
    <row r="719" spans="1:26">
      <c r="A719" s="245" t="s">
        <v>3728</v>
      </c>
      <c r="B719" s="246" t="s">
        <v>5777</v>
      </c>
      <c r="C719" s="246" t="s">
        <v>2027</v>
      </c>
      <c r="D719" s="246" t="s">
        <v>911</v>
      </c>
      <c r="E719" s="309">
        <v>45973</v>
      </c>
      <c r="F719" s="247"/>
      <c r="G719" s="247"/>
      <c r="H719" s="247"/>
      <c r="I719" s="247"/>
      <c r="J719" s="247"/>
      <c r="K719" s="247"/>
      <c r="L719" s="247"/>
      <c r="M719" s="247"/>
      <c r="N719" s="247"/>
      <c r="O719" s="247"/>
      <c r="P719" s="247"/>
      <c r="Q719" s="247"/>
      <c r="R719" s="247"/>
      <c r="S719" s="247"/>
      <c r="T719" s="247"/>
      <c r="U719" s="247"/>
      <c r="V719" s="247"/>
      <c r="W719" s="247"/>
      <c r="X719" s="247"/>
      <c r="Y719" s="247"/>
      <c r="Z719" s="248"/>
    </row>
    <row r="720" spans="1:26">
      <c r="A720" s="249" t="s">
        <v>3619</v>
      </c>
      <c r="B720" s="250" t="s">
        <v>5768</v>
      </c>
      <c r="C720" s="250" t="s">
        <v>2027</v>
      </c>
      <c r="D720" s="250" t="s">
        <v>3611</v>
      </c>
      <c r="E720" s="310">
        <v>45973</v>
      </c>
      <c r="F720" s="247"/>
      <c r="G720" s="247"/>
      <c r="H720" s="247"/>
      <c r="I720" s="247"/>
      <c r="J720" s="247"/>
      <c r="K720" s="247"/>
      <c r="L720" s="247"/>
      <c r="M720" s="247"/>
      <c r="N720" s="247"/>
      <c r="O720" s="247"/>
      <c r="P720" s="247"/>
      <c r="Q720" s="247"/>
      <c r="R720" s="247"/>
      <c r="S720" s="247"/>
      <c r="T720" s="247"/>
      <c r="U720" s="247"/>
      <c r="V720" s="247"/>
      <c r="W720" s="247"/>
      <c r="X720" s="247"/>
      <c r="Y720" s="247"/>
      <c r="Z720" s="248"/>
    </row>
    <row r="721" spans="1:26">
      <c r="A721" s="245" t="s">
        <v>1196</v>
      </c>
      <c r="B721" s="246" t="s">
        <v>5791</v>
      </c>
      <c r="C721" s="246" t="s">
        <v>2027</v>
      </c>
      <c r="D721" s="246" t="s">
        <v>928</v>
      </c>
      <c r="E721" s="309">
        <v>45973</v>
      </c>
      <c r="F721" s="247"/>
      <c r="G721" s="247"/>
      <c r="H721" s="247"/>
      <c r="I721" s="247"/>
      <c r="J721" s="247"/>
      <c r="K721" s="247"/>
      <c r="L721" s="247"/>
      <c r="M721" s="247"/>
      <c r="N721" s="247"/>
      <c r="O721" s="247"/>
      <c r="P721" s="247"/>
      <c r="Q721" s="247"/>
      <c r="R721" s="247"/>
      <c r="S721" s="247"/>
      <c r="T721" s="247"/>
      <c r="U721" s="247"/>
      <c r="V721" s="247"/>
      <c r="W721" s="247"/>
      <c r="X721" s="247"/>
      <c r="Y721" s="247"/>
      <c r="Z721" s="248"/>
    </row>
    <row r="722" spans="1:26">
      <c r="A722" s="249" t="s">
        <v>647</v>
      </c>
      <c r="B722" s="250" t="s">
        <v>5774</v>
      </c>
      <c r="C722" s="250" t="s">
        <v>2027</v>
      </c>
      <c r="D722" s="250" t="s">
        <v>945</v>
      </c>
      <c r="E722" s="310">
        <v>45973</v>
      </c>
      <c r="F722" s="247"/>
      <c r="G722" s="247"/>
      <c r="H722" s="247"/>
      <c r="I722" s="247"/>
      <c r="J722" s="247"/>
      <c r="K722" s="247"/>
      <c r="L722" s="247"/>
      <c r="M722" s="247"/>
      <c r="N722" s="247"/>
      <c r="O722" s="247"/>
      <c r="P722" s="247"/>
      <c r="Q722" s="247"/>
      <c r="R722" s="247"/>
      <c r="S722" s="247"/>
      <c r="T722" s="247"/>
      <c r="U722" s="247"/>
      <c r="V722" s="247"/>
      <c r="W722" s="247"/>
      <c r="X722" s="247"/>
      <c r="Y722" s="247"/>
      <c r="Z722" s="248"/>
    </row>
    <row r="723" spans="1:26">
      <c r="A723" s="245" t="s">
        <v>2440</v>
      </c>
      <c r="B723" s="246" t="s">
        <v>5777</v>
      </c>
      <c r="C723" s="246" t="s">
        <v>2027</v>
      </c>
      <c r="D723" s="246" t="s">
        <v>1307</v>
      </c>
      <c r="E723" s="309">
        <v>45973</v>
      </c>
      <c r="F723" s="247"/>
      <c r="G723" s="247"/>
      <c r="H723" s="247"/>
      <c r="I723" s="247"/>
      <c r="J723" s="247"/>
      <c r="K723" s="247"/>
      <c r="L723" s="247"/>
      <c r="M723" s="247"/>
      <c r="N723" s="247"/>
      <c r="O723" s="247"/>
      <c r="P723" s="247"/>
      <c r="Q723" s="247"/>
      <c r="R723" s="247"/>
      <c r="S723" s="247"/>
      <c r="T723" s="247"/>
      <c r="U723" s="247"/>
      <c r="V723" s="247"/>
      <c r="W723" s="247"/>
      <c r="X723" s="247"/>
      <c r="Y723" s="247"/>
      <c r="Z723" s="248"/>
    </row>
    <row r="724" spans="1:26">
      <c r="A724" s="249" t="s">
        <v>498</v>
      </c>
      <c r="B724" s="250" t="s">
        <v>5771</v>
      </c>
      <c r="C724" s="250" t="s">
        <v>2027</v>
      </c>
      <c r="D724" s="250" t="s">
        <v>900</v>
      </c>
      <c r="E724" s="310">
        <v>45973</v>
      </c>
      <c r="F724" s="247"/>
      <c r="G724" s="247"/>
      <c r="H724" s="247"/>
      <c r="I724" s="247"/>
      <c r="J724" s="247"/>
      <c r="K724" s="247"/>
      <c r="L724" s="247"/>
      <c r="M724" s="247"/>
      <c r="N724" s="247"/>
      <c r="O724" s="247"/>
      <c r="P724" s="247"/>
      <c r="Q724" s="247"/>
      <c r="R724" s="247"/>
      <c r="S724" s="247"/>
      <c r="T724" s="247"/>
      <c r="U724" s="247"/>
      <c r="V724" s="247"/>
      <c r="W724" s="247"/>
      <c r="X724" s="247"/>
      <c r="Y724" s="247"/>
      <c r="Z724" s="248"/>
    </row>
    <row r="725" spans="1:26">
      <c r="A725" s="245" t="s">
        <v>1286</v>
      </c>
      <c r="B725" s="246" t="s">
        <v>5775</v>
      </c>
      <c r="C725" s="246" t="s">
        <v>2027</v>
      </c>
      <c r="D725" s="246" t="s">
        <v>5806</v>
      </c>
      <c r="E725" s="309">
        <v>45973</v>
      </c>
      <c r="F725" s="247"/>
      <c r="G725" s="247"/>
      <c r="H725" s="247"/>
      <c r="I725" s="247"/>
      <c r="J725" s="247"/>
      <c r="K725" s="247"/>
      <c r="L725" s="247"/>
      <c r="M725" s="247"/>
      <c r="N725" s="247"/>
      <c r="O725" s="247"/>
      <c r="P725" s="247"/>
      <c r="Q725" s="247"/>
      <c r="R725" s="247"/>
      <c r="S725" s="247"/>
      <c r="T725" s="247"/>
      <c r="U725" s="247"/>
      <c r="V725" s="247"/>
      <c r="W725" s="247"/>
      <c r="X725" s="247"/>
      <c r="Y725" s="247"/>
      <c r="Z725" s="248"/>
    </row>
    <row r="726" spans="1:26">
      <c r="A726" s="249" t="s">
        <v>2841</v>
      </c>
      <c r="B726" s="250" t="s">
        <v>5765</v>
      </c>
      <c r="C726" s="250" t="s">
        <v>2027</v>
      </c>
      <c r="D726" s="250" t="s">
        <v>783</v>
      </c>
      <c r="E726" s="310">
        <v>45973</v>
      </c>
      <c r="F726" s="247"/>
      <c r="G726" s="247"/>
      <c r="H726" s="247"/>
      <c r="I726" s="247"/>
      <c r="J726" s="247"/>
      <c r="K726" s="247"/>
      <c r="L726" s="247"/>
      <c r="M726" s="247"/>
      <c r="N726" s="247"/>
      <c r="O726" s="247"/>
      <c r="P726" s="247"/>
      <c r="Q726" s="247"/>
      <c r="R726" s="247"/>
      <c r="S726" s="247"/>
      <c r="T726" s="247"/>
      <c r="U726" s="247"/>
      <c r="V726" s="247"/>
      <c r="W726" s="247"/>
      <c r="X726" s="247"/>
      <c r="Y726" s="247"/>
      <c r="Z726" s="248"/>
    </row>
    <row r="727" spans="1:26">
      <c r="A727" s="245" t="s">
        <v>2564</v>
      </c>
      <c r="B727" s="246" t="s">
        <v>5766</v>
      </c>
      <c r="C727" s="246" t="s">
        <v>2027</v>
      </c>
      <c r="D727" s="246" t="s">
        <v>736</v>
      </c>
      <c r="E727" s="309">
        <v>45973</v>
      </c>
      <c r="F727" s="247"/>
      <c r="G727" s="247"/>
      <c r="H727" s="247"/>
      <c r="I727" s="247"/>
      <c r="J727" s="247"/>
      <c r="K727" s="247"/>
      <c r="L727" s="247"/>
      <c r="M727" s="247"/>
      <c r="N727" s="247"/>
      <c r="O727" s="247"/>
      <c r="P727" s="247"/>
      <c r="Q727" s="247"/>
      <c r="R727" s="247"/>
      <c r="S727" s="247"/>
      <c r="T727" s="247"/>
      <c r="U727" s="247"/>
      <c r="V727" s="247"/>
      <c r="W727" s="247"/>
      <c r="X727" s="247"/>
      <c r="Y727" s="247"/>
      <c r="Z727" s="248"/>
    </row>
    <row r="728" spans="1:26">
      <c r="A728" s="249" t="s">
        <v>3327</v>
      </c>
      <c r="B728" s="250" t="s">
        <v>5774</v>
      </c>
      <c r="C728" s="250" t="s">
        <v>2027</v>
      </c>
      <c r="D728" s="250" t="s">
        <v>971</v>
      </c>
      <c r="E728" s="310">
        <v>45973</v>
      </c>
      <c r="F728" s="247"/>
      <c r="G728" s="247"/>
      <c r="H728" s="247"/>
      <c r="I728" s="247"/>
      <c r="J728" s="247"/>
      <c r="K728" s="247"/>
      <c r="L728" s="247"/>
      <c r="M728" s="247"/>
      <c r="N728" s="247"/>
      <c r="O728" s="247"/>
      <c r="P728" s="247"/>
      <c r="Q728" s="247"/>
      <c r="R728" s="247"/>
      <c r="S728" s="247"/>
      <c r="T728" s="247"/>
      <c r="U728" s="247"/>
      <c r="V728" s="247"/>
      <c r="W728" s="247"/>
      <c r="X728" s="247"/>
      <c r="Y728" s="247"/>
      <c r="Z728" s="248"/>
    </row>
    <row r="729" spans="1:26">
      <c r="A729" s="245" t="s">
        <v>2498</v>
      </c>
      <c r="B729" s="246" t="s">
        <v>5766</v>
      </c>
      <c r="C729" s="246" t="s">
        <v>2027</v>
      </c>
      <c r="D729" s="246" t="s">
        <v>5807</v>
      </c>
      <c r="E729" s="309">
        <v>45973</v>
      </c>
      <c r="F729" s="247"/>
      <c r="G729" s="247"/>
      <c r="H729" s="247"/>
      <c r="I729" s="247"/>
      <c r="J729" s="247"/>
      <c r="K729" s="247"/>
      <c r="L729" s="247"/>
      <c r="M729" s="247"/>
      <c r="N729" s="247"/>
      <c r="O729" s="247"/>
      <c r="P729" s="247"/>
      <c r="Q729" s="247"/>
      <c r="R729" s="247"/>
      <c r="S729" s="247"/>
      <c r="T729" s="247"/>
      <c r="U729" s="247"/>
      <c r="V729" s="247"/>
      <c r="W729" s="247"/>
      <c r="X729" s="247"/>
      <c r="Y729" s="247"/>
      <c r="Z729" s="248"/>
    </row>
    <row r="730" spans="1:26">
      <c r="A730" s="249" t="s">
        <v>353</v>
      </c>
      <c r="B730" s="250" t="s">
        <v>5781</v>
      </c>
      <c r="C730" s="250" t="s">
        <v>2027</v>
      </c>
      <c r="D730" s="250" t="s">
        <v>772</v>
      </c>
      <c r="E730" s="310">
        <v>45973</v>
      </c>
      <c r="F730" s="247"/>
      <c r="G730" s="247"/>
      <c r="H730" s="247"/>
      <c r="I730" s="247"/>
      <c r="J730" s="247"/>
      <c r="K730" s="247"/>
      <c r="L730" s="247"/>
      <c r="M730" s="247"/>
      <c r="N730" s="247"/>
      <c r="O730" s="247"/>
      <c r="P730" s="247"/>
      <c r="Q730" s="247"/>
      <c r="R730" s="247"/>
      <c r="S730" s="247"/>
      <c r="T730" s="247"/>
      <c r="U730" s="247"/>
      <c r="V730" s="247"/>
      <c r="W730" s="247"/>
      <c r="X730" s="247"/>
      <c r="Y730" s="247"/>
      <c r="Z730" s="248"/>
    </row>
    <row r="731" spans="1:26">
      <c r="A731" s="245" t="s">
        <v>3458</v>
      </c>
      <c r="B731" s="246" t="s">
        <v>5768</v>
      </c>
      <c r="C731" s="246" t="s">
        <v>2027</v>
      </c>
      <c r="D731" s="246" t="s">
        <v>309</v>
      </c>
      <c r="E731" s="309">
        <v>45973</v>
      </c>
      <c r="F731" s="247"/>
      <c r="G731" s="247"/>
      <c r="H731" s="247"/>
      <c r="I731" s="247"/>
      <c r="J731" s="247"/>
      <c r="K731" s="247"/>
      <c r="L731" s="247"/>
      <c r="M731" s="247"/>
      <c r="N731" s="247"/>
      <c r="O731" s="247"/>
      <c r="P731" s="247"/>
      <c r="Q731" s="247"/>
      <c r="R731" s="247"/>
      <c r="S731" s="247"/>
      <c r="T731" s="247"/>
      <c r="U731" s="247"/>
      <c r="V731" s="247"/>
      <c r="W731" s="247"/>
      <c r="X731" s="247"/>
      <c r="Y731" s="247"/>
      <c r="Z731" s="248"/>
    </row>
    <row r="732" spans="1:26">
      <c r="A732" s="249" t="s">
        <v>617</v>
      </c>
      <c r="B732" s="250" t="s">
        <v>5781</v>
      </c>
      <c r="C732" s="250" t="s">
        <v>2027</v>
      </c>
      <c r="D732" s="250" t="s">
        <v>1190</v>
      </c>
      <c r="E732" s="310">
        <v>45973</v>
      </c>
      <c r="F732" s="247"/>
      <c r="G732" s="247"/>
      <c r="H732" s="247"/>
      <c r="I732" s="247"/>
      <c r="J732" s="247"/>
      <c r="K732" s="247"/>
      <c r="L732" s="247"/>
      <c r="M732" s="247"/>
      <c r="N732" s="247"/>
      <c r="O732" s="247"/>
      <c r="P732" s="247"/>
      <c r="Q732" s="247"/>
      <c r="R732" s="247"/>
      <c r="S732" s="247"/>
      <c r="T732" s="247"/>
      <c r="U732" s="247"/>
      <c r="V732" s="247"/>
      <c r="W732" s="247"/>
      <c r="X732" s="247"/>
      <c r="Y732" s="247"/>
      <c r="Z732" s="248"/>
    </row>
    <row r="733" spans="1:26">
      <c r="A733" s="245" t="s">
        <v>1965</v>
      </c>
      <c r="B733" s="246" t="s">
        <v>5780</v>
      </c>
      <c r="C733" s="246" t="s">
        <v>2027</v>
      </c>
      <c r="D733" s="246" t="s">
        <v>1109</v>
      </c>
      <c r="E733" s="309">
        <v>45973</v>
      </c>
      <c r="F733" s="247"/>
      <c r="G733" s="247"/>
      <c r="H733" s="247"/>
      <c r="I733" s="247"/>
      <c r="J733" s="247"/>
      <c r="K733" s="247"/>
      <c r="L733" s="247"/>
      <c r="M733" s="247"/>
      <c r="N733" s="247"/>
      <c r="O733" s="247"/>
      <c r="P733" s="247"/>
      <c r="Q733" s="247"/>
      <c r="R733" s="247"/>
      <c r="S733" s="247"/>
      <c r="T733" s="247"/>
      <c r="U733" s="247"/>
      <c r="V733" s="247"/>
      <c r="W733" s="247"/>
      <c r="X733" s="247"/>
      <c r="Y733" s="247"/>
      <c r="Z733" s="248"/>
    </row>
    <row r="734" spans="1:26">
      <c r="A734" s="249" t="s">
        <v>1726</v>
      </c>
      <c r="B734" s="250" t="s">
        <v>5765</v>
      </c>
      <c r="C734" s="250" t="s">
        <v>2027</v>
      </c>
      <c r="D734" s="250" t="s">
        <v>928</v>
      </c>
      <c r="E734" s="310">
        <v>45973</v>
      </c>
      <c r="F734" s="247"/>
      <c r="G734" s="247"/>
      <c r="H734" s="247"/>
      <c r="I734" s="247"/>
      <c r="J734" s="247"/>
      <c r="K734" s="247"/>
      <c r="L734" s="247"/>
      <c r="M734" s="247"/>
      <c r="N734" s="247"/>
      <c r="O734" s="247"/>
      <c r="P734" s="247"/>
      <c r="Q734" s="247"/>
      <c r="R734" s="247"/>
      <c r="S734" s="247"/>
      <c r="T734" s="247"/>
      <c r="U734" s="247"/>
      <c r="V734" s="247"/>
      <c r="W734" s="247"/>
      <c r="X734" s="247"/>
      <c r="Y734" s="247"/>
      <c r="Z734" s="248"/>
    </row>
    <row r="735" spans="1:26">
      <c r="A735" s="245" t="s">
        <v>2456</v>
      </c>
      <c r="B735" s="246" t="s">
        <v>5765</v>
      </c>
      <c r="C735" s="246" t="s">
        <v>2027</v>
      </c>
      <c r="D735" s="246" t="s">
        <v>5792</v>
      </c>
      <c r="E735" s="309">
        <v>45972</v>
      </c>
      <c r="F735" s="247"/>
      <c r="G735" s="247"/>
      <c r="H735" s="247"/>
      <c r="I735" s="247"/>
      <c r="J735" s="247"/>
      <c r="K735" s="247"/>
      <c r="L735" s="247"/>
      <c r="M735" s="247"/>
      <c r="N735" s="247"/>
      <c r="O735" s="247"/>
      <c r="P735" s="247"/>
      <c r="Q735" s="247"/>
      <c r="R735" s="247"/>
      <c r="S735" s="247"/>
      <c r="T735" s="247"/>
      <c r="U735" s="247"/>
      <c r="V735" s="247"/>
      <c r="W735" s="247"/>
      <c r="X735" s="247"/>
      <c r="Y735" s="247"/>
      <c r="Z735" s="248"/>
    </row>
    <row r="736" spans="1:26">
      <c r="A736" s="249" t="s">
        <v>2492</v>
      </c>
      <c r="B736" s="250" t="s">
        <v>5765</v>
      </c>
      <c r="C736" s="250" t="s">
        <v>2027</v>
      </c>
      <c r="D736" s="250" t="s">
        <v>5807</v>
      </c>
      <c r="E736" s="310">
        <v>45972</v>
      </c>
      <c r="F736" s="247"/>
      <c r="G736" s="247"/>
      <c r="H736" s="247"/>
      <c r="I736" s="247"/>
      <c r="J736" s="247"/>
      <c r="K736" s="247"/>
      <c r="L736" s="247"/>
      <c r="M736" s="247"/>
      <c r="N736" s="247"/>
      <c r="O736" s="247"/>
      <c r="P736" s="247"/>
      <c r="Q736" s="247"/>
      <c r="R736" s="247"/>
      <c r="S736" s="247"/>
      <c r="T736" s="247"/>
      <c r="U736" s="247"/>
      <c r="V736" s="247"/>
      <c r="W736" s="247"/>
      <c r="X736" s="247"/>
      <c r="Y736" s="247"/>
      <c r="Z736" s="248"/>
    </row>
    <row r="737" spans="1:26">
      <c r="A737" s="245" t="s">
        <v>394</v>
      </c>
      <c r="B737" s="246" t="s">
        <v>5765</v>
      </c>
      <c r="C737" s="246" t="s">
        <v>2027</v>
      </c>
      <c r="D737" s="246" t="s">
        <v>1109</v>
      </c>
      <c r="E737" s="309">
        <v>45972</v>
      </c>
      <c r="F737" s="247"/>
      <c r="G737" s="247"/>
      <c r="H737" s="247"/>
      <c r="I737" s="247"/>
      <c r="J737" s="247"/>
      <c r="K737" s="247"/>
      <c r="L737" s="247"/>
      <c r="M737" s="247"/>
      <c r="N737" s="247"/>
      <c r="O737" s="247"/>
      <c r="P737" s="247"/>
      <c r="Q737" s="247"/>
      <c r="R737" s="247"/>
      <c r="S737" s="247"/>
      <c r="T737" s="247"/>
      <c r="U737" s="247"/>
      <c r="V737" s="247"/>
      <c r="W737" s="247"/>
      <c r="X737" s="247"/>
      <c r="Y737" s="247"/>
      <c r="Z737" s="248"/>
    </row>
    <row r="738" spans="1:26">
      <c r="A738" s="249" t="s">
        <v>2916</v>
      </c>
      <c r="B738" s="250" t="s">
        <v>5768</v>
      </c>
      <c r="C738" s="250" t="s">
        <v>2027</v>
      </c>
      <c r="D738" s="250" t="s">
        <v>772</v>
      </c>
      <c r="E738" s="310">
        <v>45972</v>
      </c>
      <c r="F738" s="247"/>
      <c r="G738" s="247"/>
      <c r="H738" s="247"/>
      <c r="I738" s="247"/>
      <c r="J738" s="247"/>
      <c r="K738" s="247"/>
      <c r="L738" s="247"/>
      <c r="M738" s="247"/>
      <c r="N738" s="247"/>
      <c r="O738" s="247"/>
      <c r="P738" s="247"/>
      <c r="Q738" s="247"/>
      <c r="R738" s="247"/>
      <c r="S738" s="247"/>
      <c r="T738" s="247"/>
      <c r="U738" s="247"/>
      <c r="V738" s="247"/>
      <c r="W738" s="247"/>
      <c r="X738" s="247"/>
      <c r="Y738" s="247"/>
      <c r="Z738" s="248"/>
    </row>
    <row r="739" spans="1:26">
      <c r="A739" s="245" t="s">
        <v>608</v>
      </c>
      <c r="B739" s="246" t="s">
        <v>5791</v>
      </c>
      <c r="C739" s="246" t="s">
        <v>2027</v>
      </c>
      <c r="D739" s="246" t="s">
        <v>900</v>
      </c>
      <c r="E739" s="309">
        <v>45972</v>
      </c>
      <c r="F739" s="247"/>
      <c r="G739" s="247"/>
      <c r="H739" s="247"/>
      <c r="I739" s="247"/>
      <c r="J739" s="247"/>
      <c r="K739" s="247"/>
      <c r="L739" s="247"/>
      <c r="M739" s="247"/>
      <c r="N739" s="247"/>
      <c r="O739" s="247"/>
      <c r="P739" s="247"/>
      <c r="Q739" s="247"/>
      <c r="R739" s="247"/>
      <c r="S739" s="247"/>
      <c r="T739" s="247"/>
      <c r="U739" s="247"/>
      <c r="V739" s="247"/>
      <c r="W739" s="247"/>
      <c r="X739" s="247"/>
      <c r="Y739" s="247"/>
      <c r="Z739" s="248"/>
    </row>
    <row r="740" spans="1:26">
      <c r="A740" s="249" t="s">
        <v>619</v>
      </c>
      <c r="B740" s="250" t="s">
        <v>5766</v>
      </c>
      <c r="C740" s="250" t="s">
        <v>2027</v>
      </c>
      <c r="D740" s="250" t="s">
        <v>1307</v>
      </c>
      <c r="E740" s="310">
        <v>45972</v>
      </c>
      <c r="F740" s="247"/>
      <c r="G740" s="247"/>
      <c r="H740" s="247"/>
      <c r="I740" s="247"/>
      <c r="J740" s="247"/>
      <c r="K740" s="247"/>
      <c r="L740" s="247"/>
      <c r="M740" s="247"/>
      <c r="N740" s="247"/>
      <c r="O740" s="247"/>
      <c r="P740" s="247"/>
      <c r="Q740" s="247"/>
      <c r="R740" s="247"/>
      <c r="S740" s="247"/>
      <c r="T740" s="247"/>
      <c r="U740" s="247"/>
      <c r="V740" s="247"/>
      <c r="W740" s="247"/>
      <c r="X740" s="247"/>
      <c r="Y740" s="247"/>
      <c r="Z740" s="248"/>
    </row>
    <row r="741" spans="1:26">
      <c r="A741" s="245" t="s">
        <v>3713</v>
      </c>
      <c r="B741" s="246" t="s">
        <v>5777</v>
      </c>
      <c r="C741" s="246" t="s">
        <v>2027</v>
      </c>
      <c r="D741" s="246" t="s">
        <v>911</v>
      </c>
      <c r="E741" s="309">
        <v>45972</v>
      </c>
      <c r="F741" s="247"/>
      <c r="G741" s="247"/>
      <c r="H741" s="247"/>
      <c r="I741" s="247"/>
      <c r="J741" s="247"/>
      <c r="K741" s="247"/>
      <c r="L741" s="247"/>
      <c r="M741" s="247"/>
      <c r="N741" s="247"/>
      <c r="O741" s="247"/>
      <c r="P741" s="247"/>
      <c r="Q741" s="247"/>
      <c r="R741" s="247"/>
      <c r="S741" s="247"/>
      <c r="T741" s="247"/>
      <c r="U741" s="247"/>
      <c r="V741" s="247"/>
      <c r="W741" s="247"/>
      <c r="X741" s="247"/>
      <c r="Y741" s="247"/>
      <c r="Z741" s="248"/>
    </row>
    <row r="742" spans="1:26">
      <c r="A742" s="249" t="s">
        <v>2767</v>
      </c>
      <c r="B742" s="250" t="s">
        <v>5781</v>
      </c>
      <c r="C742" s="250" t="s">
        <v>2027</v>
      </c>
      <c r="D742" s="250" t="s">
        <v>1119</v>
      </c>
      <c r="E742" s="310">
        <v>45971</v>
      </c>
      <c r="F742" s="247"/>
      <c r="G742" s="247"/>
      <c r="H742" s="247"/>
      <c r="I742" s="247"/>
      <c r="J742" s="247"/>
      <c r="K742" s="247"/>
      <c r="L742" s="247"/>
      <c r="M742" s="247"/>
      <c r="N742" s="247"/>
      <c r="O742" s="247"/>
      <c r="P742" s="247"/>
      <c r="Q742" s="247"/>
      <c r="R742" s="247"/>
      <c r="S742" s="247"/>
      <c r="T742" s="247"/>
      <c r="U742" s="247"/>
      <c r="V742" s="247"/>
      <c r="W742" s="247"/>
      <c r="X742" s="247"/>
      <c r="Y742" s="247"/>
      <c r="Z742" s="248"/>
    </row>
    <row r="743" spans="1:26">
      <c r="A743" s="245" t="s">
        <v>2772</v>
      </c>
      <c r="B743" s="246" t="s">
        <v>5781</v>
      </c>
      <c r="C743" s="246" t="s">
        <v>2027</v>
      </c>
      <c r="D743" s="246" t="s">
        <v>1119</v>
      </c>
      <c r="E743" s="309">
        <v>45971</v>
      </c>
      <c r="F743" s="247"/>
      <c r="G743" s="247"/>
      <c r="H743" s="247"/>
      <c r="I743" s="247"/>
      <c r="J743" s="247"/>
      <c r="K743" s="247"/>
      <c r="L743" s="247"/>
      <c r="M743" s="247"/>
      <c r="N743" s="247"/>
      <c r="O743" s="247"/>
      <c r="P743" s="247"/>
      <c r="Q743" s="247"/>
      <c r="R743" s="247"/>
      <c r="S743" s="247"/>
      <c r="T743" s="247"/>
      <c r="U743" s="247"/>
      <c r="V743" s="247"/>
      <c r="W743" s="247"/>
      <c r="X743" s="247"/>
      <c r="Y743" s="247"/>
      <c r="Z743" s="248"/>
    </row>
    <row r="744" spans="1:26">
      <c r="A744" s="249" t="s">
        <v>3053</v>
      </c>
      <c r="B744" s="250" t="s">
        <v>5764</v>
      </c>
      <c r="C744" s="250" t="s">
        <v>2027</v>
      </c>
      <c r="D744" s="250" t="s">
        <v>5769</v>
      </c>
      <c r="E744" s="310">
        <v>45971</v>
      </c>
      <c r="F744" s="247"/>
      <c r="G744" s="247"/>
      <c r="H744" s="247"/>
      <c r="I744" s="247"/>
      <c r="J744" s="247"/>
      <c r="K744" s="247"/>
      <c r="L744" s="247"/>
      <c r="M744" s="247"/>
      <c r="N744" s="247"/>
      <c r="O744" s="247"/>
      <c r="P744" s="247"/>
      <c r="Q744" s="247"/>
      <c r="R744" s="247"/>
      <c r="S744" s="247"/>
      <c r="T744" s="247"/>
      <c r="U744" s="247"/>
      <c r="V744" s="247"/>
      <c r="W744" s="247"/>
      <c r="X744" s="247"/>
      <c r="Y744" s="247"/>
      <c r="Z744" s="248"/>
    </row>
    <row r="745" spans="1:26">
      <c r="A745" s="245" t="s">
        <v>656</v>
      </c>
      <c r="B745" s="246" t="s">
        <v>5770</v>
      </c>
      <c r="C745" s="246" t="s">
        <v>2027</v>
      </c>
      <c r="D745" s="246" t="s">
        <v>1089</v>
      </c>
      <c r="E745" s="309">
        <v>45971</v>
      </c>
      <c r="F745" s="247"/>
      <c r="G745" s="247"/>
      <c r="H745" s="247"/>
      <c r="I745" s="247"/>
      <c r="J745" s="247"/>
      <c r="K745" s="247"/>
      <c r="L745" s="247"/>
      <c r="M745" s="247"/>
      <c r="N745" s="247"/>
      <c r="O745" s="247"/>
      <c r="P745" s="247"/>
      <c r="Q745" s="247"/>
      <c r="R745" s="247"/>
      <c r="S745" s="247"/>
      <c r="T745" s="247"/>
      <c r="U745" s="247"/>
      <c r="V745" s="247"/>
      <c r="W745" s="247"/>
      <c r="X745" s="247"/>
      <c r="Y745" s="247"/>
      <c r="Z745" s="248"/>
    </row>
    <row r="746" spans="1:26">
      <c r="A746" s="249" t="s">
        <v>1496</v>
      </c>
      <c r="B746" s="250" t="s">
        <v>5781</v>
      </c>
      <c r="C746" s="250" t="s">
        <v>2027</v>
      </c>
      <c r="D746" s="250" t="s">
        <v>1119</v>
      </c>
      <c r="E746" s="310">
        <v>45971</v>
      </c>
      <c r="F746" s="247"/>
      <c r="G746" s="247"/>
      <c r="H746" s="247"/>
      <c r="I746" s="247"/>
      <c r="J746" s="247"/>
      <c r="K746" s="247"/>
      <c r="L746" s="247"/>
      <c r="M746" s="247"/>
      <c r="N746" s="247"/>
      <c r="O746" s="247"/>
      <c r="P746" s="247"/>
      <c r="Q746" s="247"/>
      <c r="R746" s="247"/>
      <c r="S746" s="247"/>
      <c r="T746" s="247"/>
      <c r="U746" s="247"/>
      <c r="V746" s="247"/>
      <c r="W746" s="247"/>
      <c r="X746" s="247"/>
      <c r="Y746" s="247"/>
      <c r="Z746" s="248"/>
    </row>
    <row r="747" spans="1:26">
      <c r="A747" s="245" t="s">
        <v>629</v>
      </c>
      <c r="B747" s="246" t="s">
        <v>5768</v>
      </c>
      <c r="C747" s="246" t="s">
        <v>2027</v>
      </c>
      <c r="D747" s="246" t="s">
        <v>945</v>
      </c>
      <c r="E747" s="309">
        <v>45971</v>
      </c>
      <c r="F747" s="247"/>
      <c r="G747" s="247"/>
      <c r="H747" s="247"/>
      <c r="I747" s="247"/>
      <c r="J747" s="247"/>
      <c r="K747" s="247"/>
      <c r="L747" s="247"/>
      <c r="M747" s="247"/>
      <c r="N747" s="247"/>
      <c r="O747" s="247"/>
      <c r="P747" s="247"/>
      <c r="Q747" s="247"/>
      <c r="R747" s="247"/>
      <c r="S747" s="247"/>
      <c r="T747" s="247"/>
      <c r="U747" s="247"/>
      <c r="V747" s="247"/>
      <c r="W747" s="247"/>
      <c r="X747" s="247"/>
      <c r="Y747" s="247"/>
      <c r="Z747" s="248"/>
    </row>
    <row r="748" spans="1:26">
      <c r="A748" s="249" t="s">
        <v>3296</v>
      </c>
      <c r="B748" s="250" t="s">
        <v>5764</v>
      </c>
      <c r="C748" s="250" t="s">
        <v>2027</v>
      </c>
      <c r="D748" s="250" t="s">
        <v>3291</v>
      </c>
      <c r="E748" s="310">
        <v>45971</v>
      </c>
      <c r="F748" s="247"/>
      <c r="G748" s="247"/>
      <c r="H748" s="247"/>
      <c r="I748" s="247"/>
      <c r="J748" s="247"/>
      <c r="K748" s="247"/>
      <c r="L748" s="247"/>
      <c r="M748" s="247"/>
      <c r="N748" s="247"/>
      <c r="O748" s="247"/>
      <c r="P748" s="247"/>
      <c r="Q748" s="247"/>
      <c r="R748" s="247"/>
      <c r="S748" s="247"/>
      <c r="T748" s="247"/>
      <c r="U748" s="247"/>
      <c r="V748" s="247"/>
      <c r="W748" s="247"/>
      <c r="X748" s="247"/>
      <c r="Y748" s="247"/>
      <c r="Z748" s="248"/>
    </row>
    <row r="749" spans="1:26">
      <c r="A749" s="245" t="s">
        <v>401</v>
      </c>
      <c r="B749" s="246" t="s">
        <v>5766</v>
      </c>
      <c r="C749" s="246" t="s">
        <v>2027</v>
      </c>
      <c r="D749" s="246" t="s">
        <v>5795</v>
      </c>
      <c r="E749" s="309">
        <v>45971</v>
      </c>
      <c r="F749" s="247"/>
      <c r="G749" s="247"/>
      <c r="H749" s="247"/>
      <c r="I749" s="247"/>
      <c r="J749" s="247"/>
      <c r="K749" s="247"/>
      <c r="L749" s="247"/>
      <c r="M749" s="247"/>
      <c r="N749" s="247"/>
      <c r="O749" s="247"/>
      <c r="P749" s="247"/>
      <c r="Q749" s="247"/>
      <c r="R749" s="247"/>
      <c r="S749" s="247"/>
      <c r="T749" s="247"/>
      <c r="U749" s="247"/>
      <c r="V749" s="247"/>
      <c r="W749" s="247"/>
      <c r="X749" s="247"/>
      <c r="Y749" s="247"/>
      <c r="Z749" s="248"/>
    </row>
    <row r="750" spans="1:26">
      <c r="A750" s="249" t="s">
        <v>923</v>
      </c>
      <c r="B750" s="250" t="s">
        <v>5780</v>
      </c>
      <c r="C750" s="250" t="s">
        <v>2027</v>
      </c>
      <c r="D750" s="250" t="s">
        <v>1119</v>
      </c>
      <c r="E750" s="310">
        <v>45970</v>
      </c>
      <c r="F750" s="247"/>
      <c r="G750" s="247"/>
      <c r="H750" s="247"/>
      <c r="I750" s="247"/>
      <c r="J750" s="247"/>
      <c r="K750" s="247"/>
      <c r="L750" s="247"/>
      <c r="M750" s="247"/>
      <c r="N750" s="247"/>
      <c r="O750" s="247"/>
      <c r="P750" s="247"/>
      <c r="Q750" s="247"/>
      <c r="R750" s="247"/>
      <c r="S750" s="247"/>
      <c r="T750" s="247"/>
      <c r="U750" s="247"/>
      <c r="V750" s="247"/>
      <c r="W750" s="247"/>
      <c r="X750" s="247"/>
      <c r="Y750" s="247"/>
      <c r="Z750" s="248"/>
    </row>
    <row r="751" spans="1:26">
      <c r="A751" s="245" t="s">
        <v>3879</v>
      </c>
      <c r="B751" s="246" t="s">
        <v>5805</v>
      </c>
      <c r="C751" s="246" t="s">
        <v>2027</v>
      </c>
      <c r="D751" s="246" t="s">
        <v>1344</v>
      </c>
      <c r="E751" s="309">
        <v>45970</v>
      </c>
      <c r="F751" s="247"/>
      <c r="G751" s="247"/>
      <c r="H751" s="247"/>
      <c r="I751" s="247"/>
      <c r="J751" s="247"/>
      <c r="K751" s="247"/>
      <c r="L751" s="247"/>
      <c r="M751" s="247"/>
      <c r="N751" s="247"/>
      <c r="O751" s="247"/>
      <c r="P751" s="247"/>
      <c r="Q751" s="247"/>
      <c r="R751" s="247"/>
      <c r="S751" s="247"/>
      <c r="T751" s="247"/>
      <c r="U751" s="247"/>
      <c r="V751" s="247"/>
      <c r="W751" s="247"/>
      <c r="X751" s="247"/>
      <c r="Y751" s="247"/>
      <c r="Z751" s="248"/>
    </row>
    <row r="752" spans="1:26">
      <c r="A752" s="249" t="s">
        <v>903</v>
      </c>
      <c r="B752" s="250" t="s">
        <v>5765</v>
      </c>
      <c r="C752" s="250" t="s">
        <v>2027</v>
      </c>
      <c r="D752" s="250" t="s">
        <v>905</v>
      </c>
      <c r="E752" s="310">
        <v>45969</v>
      </c>
      <c r="F752" s="247"/>
      <c r="G752" s="247"/>
      <c r="H752" s="247"/>
      <c r="I752" s="247"/>
      <c r="J752" s="247"/>
      <c r="K752" s="247"/>
      <c r="L752" s="247"/>
      <c r="M752" s="247"/>
      <c r="N752" s="247"/>
      <c r="O752" s="247"/>
      <c r="P752" s="247"/>
      <c r="Q752" s="247"/>
      <c r="R752" s="247"/>
      <c r="S752" s="247"/>
      <c r="T752" s="247"/>
      <c r="U752" s="247"/>
      <c r="V752" s="247"/>
      <c r="W752" s="247"/>
      <c r="X752" s="247"/>
      <c r="Y752" s="247"/>
      <c r="Z752" s="248"/>
    </row>
    <row r="753" spans="1:26">
      <c r="A753" s="245" t="s">
        <v>3787</v>
      </c>
      <c r="B753" s="246" t="s">
        <v>5768</v>
      </c>
      <c r="C753" s="246" t="s">
        <v>2027</v>
      </c>
      <c r="D753" s="246" t="s">
        <v>816</v>
      </c>
      <c r="E753" s="309">
        <v>45969</v>
      </c>
      <c r="F753" s="247"/>
      <c r="G753" s="247"/>
      <c r="H753" s="247"/>
      <c r="I753" s="247"/>
      <c r="J753" s="247"/>
      <c r="K753" s="247"/>
      <c r="L753" s="247"/>
      <c r="M753" s="247"/>
      <c r="N753" s="247"/>
      <c r="O753" s="247"/>
      <c r="P753" s="247"/>
      <c r="Q753" s="247"/>
      <c r="R753" s="247"/>
      <c r="S753" s="247"/>
      <c r="T753" s="247"/>
      <c r="U753" s="247"/>
      <c r="V753" s="247"/>
      <c r="W753" s="247"/>
      <c r="X753" s="247"/>
      <c r="Y753" s="247"/>
      <c r="Z753" s="248"/>
    </row>
    <row r="754" spans="1:26">
      <c r="A754" s="249" t="s">
        <v>391</v>
      </c>
      <c r="B754" s="250" t="s">
        <v>5765</v>
      </c>
      <c r="C754" s="250" t="s">
        <v>2027</v>
      </c>
      <c r="D754" s="250" t="s">
        <v>1307</v>
      </c>
      <c r="E754" s="310">
        <v>45969</v>
      </c>
      <c r="F754" s="247"/>
      <c r="G754" s="247"/>
      <c r="H754" s="247"/>
      <c r="I754" s="247"/>
      <c r="J754" s="247"/>
      <c r="K754" s="247"/>
      <c r="L754" s="247"/>
      <c r="M754" s="247"/>
      <c r="N754" s="247"/>
      <c r="O754" s="247"/>
      <c r="P754" s="247"/>
      <c r="Q754" s="247"/>
      <c r="R754" s="247"/>
      <c r="S754" s="247"/>
      <c r="T754" s="247"/>
      <c r="U754" s="247"/>
      <c r="V754" s="247"/>
      <c r="W754" s="247"/>
      <c r="X754" s="247"/>
      <c r="Y754" s="247"/>
      <c r="Z754" s="248"/>
    </row>
    <row r="755" spans="1:26">
      <c r="A755" s="245" t="s">
        <v>3210</v>
      </c>
      <c r="B755" s="246" t="s">
        <v>5791</v>
      </c>
      <c r="C755" s="246" t="s">
        <v>2027</v>
      </c>
      <c r="D755" s="246" t="s">
        <v>890</v>
      </c>
      <c r="E755" s="309">
        <v>45969</v>
      </c>
      <c r="F755" s="247"/>
      <c r="G755" s="247"/>
      <c r="H755" s="247"/>
      <c r="I755" s="247"/>
      <c r="J755" s="247"/>
      <c r="K755" s="247"/>
      <c r="L755" s="247"/>
      <c r="M755" s="247"/>
      <c r="N755" s="247"/>
      <c r="O755" s="247"/>
      <c r="P755" s="247"/>
      <c r="Q755" s="247"/>
      <c r="R755" s="247"/>
      <c r="S755" s="247"/>
      <c r="T755" s="247"/>
      <c r="U755" s="247"/>
      <c r="V755" s="247"/>
      <c r="W755" s="247"/>
      <c r="X755" s="247"/>
      <c r="Y755" s="247"/>
      <c r="Z755" s="248"/>
    </row>
    <row r="756" spans="1:26">
      <c r="A756" s="249" t="s">
        <v>607</v>
      </c>
      <c r="B756" s="250" t="s">
        <v>5764</v>
      </c>
      <c r="C756" s="250" t="s">
        <v>2027</v>
      </c>
      <c r="D756" s="250" t="s">
        <v>736</v>
      </c>
      <c r="E756" s="310">
        <v>45968</v>
      </c>
      <c r="F756" s="247"/>
      <c r="G756" s="247"/>
      <c r="H756" s="247"/>
      <c r="I756" s="247"/>
      <c r="J756" s="247"/>
      <c r="K756" s="247"/>
      <c r="L756" s="247"/>
      <c r="M756" s="247"/>
      <c r="N756" s="247"/>
      <c r="O756" s="247"/>
      <c r="P756" s="247"/>
      <c r="Q756" s="247"/>
      <c r="R756" s="247"/>
      <c r="S756" s="247"/>
      <c r="T756" s="247"/>
      <c r="U756" s="247"/>
      <c r="V756" s="247"/>
      <c r="W756" s="247"/>
      <c r="X756" s="247"/>
      <c r="Y756" s="247"/>
      <c r="Z756" s="248"/>
    </row>
    <row r="757" spans="1:26">
      <c r="A757" s="245" t="s">
        <v>283</v>
      </c>
      <c r="B757" s="246" t="s">
        <v>5770</v>
      </c>
      <c r="C757" s="246" t="s">
        <v>2027</v>
      </c>
      <c r="D757" s="246" t="s">
        <v>816</v>
      </c>
      <c r="E757" s="309">
        <v>45968</v>
      </c>
      <c r="F757" s="247"/>
      <c r="G757" s="247"/>
      <c r="H757" s="247"/>
      <c r="I757" s="247"/>
      <c r="J757" s="247"/>
      <c r="K757" s="247"/>
      <c r="L757" s="247"/>
      <c r="M757" s="247"/>
      <c r="N757" s="247"/>
      <c r="O757" s="247"/>
      <c r="P757" s="247"/>
      <c r="Q757" s="247"/>
      <c r="R757" s="247"/>
      <c r="S757" s="247"/>
      <c r="T757" s="247"/>
      <c r="U757" s="247"/>
      <c r="V757" s="247"/>
      <c r="W757" s="247"/>
      <c r="X757" s="247"/>
      <c r="Y757" s="247"/>
      <c r="Z757" s="248"/>
    </row>
    <row r="758" spans="1:26">
      <c r="A758" s="249" t="s">
        <v>659</v>
      </c>
      <c r="B758" s="250" t="s">
        <v>5765</v>
      </c>
      <c r="C758" s="250" t="s">
        <v>2027</v>
      </c>
      <c r="D758" s="250" t="s">
        <v>542</v>
      </c>
      <c r="E758" s="310">
        <v>45968</v>
      </c>
      <c r="F758" s="247"/>
      <c r="G758" s="247"/>
      <c r="H758" s="247"/>
      <c r="I758" s="247"/>
      <c r="J758" s="247"/>
      <c r="K758" s="247"/>
      <c r="L758" s="247"/>
      <c r="M758" s="247"/>
      <c r="N758" s="247"/>
      <c r="O758" s="247"/>
      <c r="P758" s="247"/>
      <c r="Q758" s="247"/>
      <c r="R758" s="247"/>
      <c r="S758" s="247"/>
      <c r="T758" s="247"/>
      <c r="U758" s="247"/>
      <c r="V758" s="247"/>
      <c r="W758" s="247"/>
      <c r="X758" s="247"/>
      <c r="Y758" s="247"/>
      <c r="Z758" s="248"/>
    </row>
    <row r="759" spans="1:26">
      <c r="A759" s="245" t="s">
        <v>3801</v>
      </c>
      <c r="B759" s="246" t="s">
        <v>5780</v>
      </c>
      <c r="C759" s="246" t="s">
        <v>2027</v>
      </c>
      <c r="D759" s="246" t="s">
        <v>1307</v>
      </c>
      <c r="E759" s="309">
        <v>45968</v>
      </c>
      <c r="F759" s="247"/>
      <c r="G759" s="247"/>
      <c r="H759" s="247"/>
      <c r="I759" s="247"/>
      <c r="J759" s="247"/>
      <c r="K759" s="247"/>
      <c r="L759" s="247"/>
      <c r="M759" s="247"/>
      <c r="N759" s="247"/>
      <c r="O759" s="247"/>
      <c r="P759" s="247"/>
      <c r="Q759" s="247"/>
      <c r="R759" s="247"/>
      <c r="S759" s="247"/>
      <c r="T759" s="247"/>
      <c r="U759" s="247"/>
      <c r="V759" s="247"/>
      <c r="W759" s="247"/>
      <c r="X759" s="247"/>
      <c r="Y759" s="247"/>
      <c r="Z759" s="248"/>
    </row>
    <row r="760" spans="1:26">
      <c r="A760" s="249" t="s">
        <v>2481</v>
      </c>
      <c r="B760" s="250" t="s">
        <v>5777</v>
      </c>
      <c r="C760" s="250" t="s">
        <v>2027</v>
      </c>
      <c r="D760" s="250" t="s">
        <v>947</v>
      </c>
      <c r="E760" s="310">
        <v>45968</v>
      </c>
      <c r="F760" s="247"/>
      <c r="G760" s="247"/>
      <c r="H760" s="247"/>
      <c r="I760" s="247"/>
      <c r="J760" s="247"/>
      <c r="K760" s="247"/>
      <c r="L760" s="247"/>
      <c r="M760" s="247"/>
      <c r="N760" s="247"/>
      <c r="O760" s="247"/>
      <c r="P760" s="247"/>
      <c r="Q760" s="247"/>
      <c r="R760" s="247"/>
      <c r="S760" s="247"/>
      <c r="T760" s="247"/>
      <c r="U760" s="247"/>
      <c r="V760" s="247"/>
      <c r="W760" s="247"/>
      <c r="X760" s="247"/>
      <c r="Y760" s="247"/>
      <c r="Z760" s="248"/>
    </row>
    <row r="761" spans="1:26">
      <c r="A761" s="245" t="s">
        <v>1045</v>
      </c>
      <c r="B761" s="246" t="s">
        <v>5768</v>
      </c>
      <c r="C761" s="246" t="s">
        <v>2027</v>
      </c>
      <c r="D761" s="246" t="s">
        <v>1007</v>
      </c>
      <c r="E761" s="309">
        <v>45968</v>
      </c>
      <c r="F761" s="247"/>
      <c r="G761" s="247"/>
      <c r="H761" s="247"/>
      <c r="I761" s="247"/>
      <c r="J761" s="247"/>
      <c r="K761" s="247"/>
      <c r="L761" s="247"/>
      <c r="M761" s="247"/>
      <c r="N761" s="247"/>
      <c r="O761" s="247"/>
      <c r="P761" s="247"/>
      <c r="Q761" s="247"/>
      <c r="R761" s="247"/>
      <c r="S761" s="247"/>
      <c r="T761" s="247"/>
      <c r="U761" s="247"/>
      <c r="V761" s="247"/>
      <c r="W761" s="247"/>
      <c r="X761" s="247"/>
      <c r="Y761" s="247"/>
      <c r="Z761" s="248"/>
    </row>
    <row r="762" spans="1:26">
      <c r="A762" s="249" t="s">
        <v>651</v>
      </c>
      <c r="B762" s="250" t="s">
        <v>5777</v>
      </c>
      <c r="C762" s="250" t="s">
        <v>2027</v>
      </c>
      <c r="D762" s="250" t="s">
        <v>542</v>
      </c>
      <c r="E762" s="310">
        <v>45968</v>
      </c>
      <c r="F762" s="247"/>
      <c r="G762" s="247"/>
      <c r="H762" s="247"/>
      <c r="I762" s="247"/>
      <c r="J762" s="247"/>
      <c r="K762" s="247"/>
      <c r="L762" s="247"/>
      <c r="M762" s="247"/>
      <c r="N762" s="247"/>
      <c r="O762" s="247"/>
      <c r="P762" s="247"/>
      <c r="Q762" s="247"/>
      <c r="R762" s="247"/>
      <c r="S762" s="247"/>
      <c r="T762" s="247"/>
      <c r="U762" s="247"/>
      <c r="V762" s="247"/>
      <c r="W762" s="247"/>
      <c r="X762" s="247"/>
      <c r="Y762" s="247"/>
      <c r="Z762" s="248"/>
    </row>
    <row r="763" spans="1:26">
      <c r="A763" s="245" t="s">
        <v>3830</v>
      </c>
      <c r="B763" s="246" t="s">
        <v>5766</v>
      </c>
      <c r="C763" s="246" t="s">
        <v>2027</v>
      </c>
      <c r="D763" s="246" t="s">
        <v>1190</v>
      </c>
      <c r="E763" s="309">
        <v>45968</v>
      </c>
      <c r="F763" s="247"/>
      <c r="G763" s="247"/>
      <c r="H763" s="247"/>
      <c r="I763" s="247"/>
      <c r="J763" s="247"/>
      <c r="K763" s="247"/>
      <c r="L763" s="247"/>
      <c r="M763" s="247"/>
      <c r="N763" s="247"/>
      <c r="O763" s="247"/>
      <c r="P763" s="247"/>
      <c r="Q763" s="247"/>
      <c r="R763" s="247"/>
      <c r="S763" s="247"/>
      <c r="T763" s="247"/>
      <c r="U763" s="247"/>
      <c r="V763" s="247"/>
      <c r="W763" s="247"/>
      <c r="X763" s="247"/>
      <c r="Y763" s="247"/>
      <c r="Z763" s="248"/>
    </row>
    <row r="764" spans="1:26">
      <c r="A764" s="249" t="s">
        <v>3344</v>
      </c>
      <c r="B764" s="250" t="s">
        <v>5765</v>
      </c>
      <c r="C764" s="250" t="s">
        <v>2027</v>
      </c>
      <c r="D764" s="250" t="s">
        <v>5786</v>
      </c>
      <c r="E764" s="310">
        <v>45968</v>
      </c>
      <c r="F764" s="247"/>
      <c r="G764" s="247"/>
      <c r="H764" s="247"/>
      <c r="I764" s="247"/>
      <c r="J764" s="247"/>
      <c r="K764" s="247"/>
      <c r="L764" s="247"/>
      <c r="M764" s="247"/>
      <c r="N764" s="247"/>
      <c r="O764" s="247"/>
      <c r="P764" s="247"/>
      <c r="Q764" s="247"/>
      <c r="R764" s="247"/>
      <c r="S764" s="247"/>
      <c r="T764" s="247"/>
      <c r="U764" s="247"/>
      <c r="V764" s="247"/>
      <c r="W764" s="247"/>
      <c r="X764" s="247"/>
      <c r="Y764" s="247"/>
      <c r="Z764" s="248"/>
    </row>
    <row r="765" spans="1:26">
      <c r="A765" s="245" t="s">
        <v>358</v>
      </c>
      <c r="B765" s="246" t="s">
        <v>5781</v>
      </c>
      <c r="C765" s="246" t="s">
        <v>2027</v>
      </c>
      <c r="D765" s="246" t="s">
        <v>3439</v>
      </c>
      <c r="E765" s="309">
        <v>45968</v>
      </c>
      <c r="F765" s="247"/>
      <c r="G765" s="247"/>
      <c r="H765" s="247"/>
      <c r="I765" s="247"/>
      <c r="J765" s="247"/>
      <c r="K765" s="247"/>
      <c r="L765" s="247"/>
      <c r="M765" s="247"/>
      <c r="N765" s="247"/>
      <c r="O765" s="247"/>
      <c r="P765" s="247"/>
      <c r="Q765" s="247"/>
      <c r="R765" s="247"/>
      <c r="S765" s="247"/>
      <c r="T765" s="247"/>
      <c r="U765" s="247"/>
      <c r="V765" s="247"/>
      <c r="W765" s="247"/>
      <c r="X765" s="247"/>
      <c r="Y765" s="247"/>
      <c r="Z765" s="248"/>
    </row>
    <row r="766" spans="1:26">
      <c r="A766" s="249" t="s">
        <v>657</v>
      </c>
      <c r="B766" s="250" t="s">
        <v>5770</v>
      </c>
      <c r="C766" s="250" t="s">
        <v>2027</v>
      </c>
      <c r="D766" s="250" t="s">
        <v>1089</v>
      </c>
      <c r="E766" s="310">
        <v>45968</v>
      </c>
      <c r="F766" s="247"/>
      <c r="G766" s="247"/>
      <c r="H766" s="247"/>
      <c r="I766" s="247"/>
      <c r="J766" s="247"/>
      <c r="K766" s="247"/>
      <c r="L766" s="247"/>
      <c r="M766" s="247"/>
      <c r="N766" s="247"/>
      <c r="O766" s="247"/>
      <c r="P766" s="247"/>
      <c r="Q766" s="247"/>
      <c r="R766" s="247"/>
      <c r="S766" s="247"/>
      <c r="T766" s="247"/>
      <c r="U766" s="247"/>
      <c r="V766" s="247"/>
      <c r="W766" s="247"/>
      <c r="X766" s="247"/>
      <c r="Y766" s="247"/>
      <c r="Z766" s="248"/>
    </row>
    <row r="767" spans="1:26">
      <c r="A767" s="245" t="s">
        <v>387</v>
      </c>
      <c r="B767" s="246" t="s">
        <v>5765</v>
      </c>
      <c r="C767" s="246" t="s">
        <v>2027</v>
      </c>
      <c r="D767" s="246" t="s">
        <v>1307</v>
      </c>
      <c r="E767" s="309">
        <v>45967</v>
      </c>
      <c r="F767" s="247"/>
      <c r="G767" s="247"/>
      <c r="H767" s="247"/>
      <c r="I767" s="247"/>
      <c r="J767" s="247"/>
      <c r="K767" s="247"/>
      <c r="L767" s="247"/>
      <c r="M767" s="247"/>
      <c r="N767" s="247"/>
      <c r="O767" s="247"/>
      <c r="P767" s="247"/>
      <c r="Q767" s="247"/>
      <c r="R767" s="247"/>
      <c r="S767" s="247"/>
      <c r="T767" s="247"/>
      <c r="U767" s="247"/>
      <c r="V767" s="247"/>
      <c r="W767" s="247"/>
      <c r="X767" s="247"/>
      <c r="Y767" s="247"/>
      <c r="Z767" s="248"/>
    </row>
    <row r="768" spans="1:26">
      <c r="A768" s="249" t="s">
        <v>3734</v>
      </c>
      <c r="B768" s="250" t="s">
        <v>5777</v>
      </c>
      <c r="C768" s="250" t="s">
        <v>2027</v>
      </c>
      <c r="D768" s="250" t="s">
        <v>911</v>
      </c>
      <c r="E768" s="310">
        <v>45967</v>
      </c>
      <c r="F768" s="247"/>
      <c r="G768" s="247"/>
      <c r="H768" s="247"/>
      <c r="I768" s="247"/>
      <c r="J768" s="247"/>
      <c r="K768" s="247"/>
      <c r="L768" s="247"/>
      <c r="M768" s="247"/>
      <c r="N768" s="247"/>
      <c r="O768" s="247"/>
      <c r="P768" s="247"/>
      <c r="Q768" s="247"/>
      <c r="R768" s="247"/>
      <c r="S768" s="247"/>
      <c r="T768" s="247"/>
      <c r="U768" s="247"/>
      <c r="V768" s="247"/>
      <c r="W768" s="247"/>
      <c r="X768" s="247"/>
      <c r="Y768" s="247"/>
      <c r="Z768" s="248"/>
    </row>
    <row r="769" spans="1:26">
      <c r="A769" s="245" t="s">
        <v>3457</v>
      </c>
      <c r="B769" s="246" t="s">
        <v>5765</v>
      </c>
      <c r="C769" s="246" t="s">
        <v>2027</v>
      </c>
      <c r="D769" s="246" t="s">
        <v>5801</v>
      </c>
      <c r="E769" s="309">
        <v>45967</v>
      </c>
      <c r="F769" s="247"/>
      <c r="G769" s="247"/>
      <c r="H769" s="247"/>
      <c r="I769" s="247"/>
      <c r="J769" s="247"/>
      <c r="K769" s="247"/>
      <c r="L769" s="247"/>
      <c r="M769" s="247"/>
      <c r="N769" s="247"/>
      <c r="O769" s="247"/>
      <c r="P769" s="247"/>
      <c r="Q769" s="247"/>
      <c r="R769" s="247"/>
      <c r="S769" s="247"/>
      <c r="T769" s="247"/>
      <c r="U769" s="247"/>
      <c r="V769" s="247"/>
      <c r="W769" s="247"/>
      <c r="X769" s="247"/>
      <c r="Y769" s="247"/>
      <c r="Z769" s="248"/>
    </row>
    <row r="770" spans="1:26">
      <c r="A770" s="249" t="s">
        <v>2486</v>
      </c>
      <c r="B770" s="250" t="s">
        <v>5777</v>
      </c>
      <c r="C770" s="250" t="s">
        <v>2027</v>
      </c>
      <c r="D770" s="250" t="s">
        <v>947</v>
      </c>
      <c r="E770" s="310">
        <v>45967</v>
      </c>
      <c r="F770" s="247"/>
      <c r="G770" s="247"/>
      <c r="H770" s="247"/>
      <c r="I770" s="247"/>
      <c r="J770" s="247"/>
      <c r="K770" s="247"/>
      <c r="L770" s="247"/>
      <c r="M770" s="247"/>
      <c r="N770" s="247"/>
      <c r="O770" s="247"/>
      <c r="P770" s="247"/>
      <c r="Q770" s="247"/>
      <c r="R770" s="247"/>
      <c r="S770" s="247"/>
      <c r="T770" s="247"/>
      <c r="U770" s="247"/>
      <c r="V770" s="247"/>
      <c r="W770" s="247"/>
      <c r="X770" s="247"/>
      <c r="Y770" s="247"/>
      <c r="Z770" s="248"/>
    </row>
    <row r="771" spans="1:26">
      <c r="A771" s="245" t="s">
        <v>3331</v>
      </c>
      <c r="B771" s="246" t="s">
        <v>5765</v>
      </c>
      <c r="C771" s="246" t="s">
        <v>2027</v>
      </c>
      <c r="D771" s="246" t="s">
        <v>5786</v>
      </c>
      <c r="E771" s="309">
        <v>45967</v>
      </c>
      <c r="F771" s="247"/>
      <c r="G771" s="247"/>
      <c r="H771" s="247"/>
      <c r="I771" s="247"/>
      <c r="J771" s="247"/>
      <c r="K771" s="247"/>
      <c r="L771" s="247"/>
      <c r="M771" s="247"/>
      <c r="N771" s="247"/>
      <c r="O771" s="247"/>
      <c r="P771" s="247"/>
      <c r="Q771" s="247"/>
      <c r="R771" s="247"/>
      <c r="S771" s="247"/>
      <c r="T771" s="247"/>
      <c r="U771" s="247"/>
      <c r="V771" s="247"/>
      <c r="W771" s="247"/>
      <c r="X771" s="247"/>
      <c r="Y771" s="247"/>
      <c r="Z771" s="248"/>
    </row>
    <row r="772" spans="1:26">
      <c r="A772" s="249" t="s">
        <v>1159</v>
      </c>
      <c r="B772" s="250" t="s">
        <v>5793</v>
      </c>
      <c r="C772" s="250" t="s">
        <v>2027</v>
      </c>
      <c r="D772" s="250" t="s">
        <v>900</v>
      </c>
      <c r="E772" s="310">
        <v>45967</v>
      </c>
      <c r="F772" s="247"/>
      <c r="G772" s="247"/>
      <c r="H772" s="247"/>
      <c r="I772" s="247"/>
      <c r="J772" s="247"/>
      <c r="K772" s="247"/>
      <c r="L772" s="247"/>
      <c r="M772" s="247"/>
      <c r="N772" s="247"/>
      <c r="O772" s="247"/>
      <c r="P772" s="247"/>
      <c r="Q772" s="247"/>
      <c r="R772" s="247"/>
      <c r="S772" s="247"/>
      <c r="T772" s="247"/>
      <c r="U772" s="247"/>
      <c r="V772" s="247"/>
      <c r="W772" s="247"/>
      <c r="X772" s="247"/>
      <c r="Y772" s="247"/>
      <c r="Z772" s="248"/>
    </row>
    <row r="773" spans="1:26">
      <c r="A773" s="245" t="s">
        <v>226</v>
      </c>
      <c r="B773" s="246" t="s">
        <v>5765</v>
      </c>
      <c r="C773" s="246" t="s">
        <v>2027</v>
      </c>
      <c r="D773" s="246" t="s">
        <v>3174</v>
      </c>
      <c r="E773" s="309">
        <v>45967</v>
      </c>
      <c r="F773" s="247"/>
      <c r="G773" s="247"/>
      <c r="H773" s="247"/>
      <c r="I773" s="247"/>
      <c r="J773" s="247"/>
      <c r="K773" s="247"/>
      <c r="L773" s="247"/>
      <c r="M773" s="247"/>
      <c r="N773" s="247"/>
      <c r="O773" s="247"/>
      <c r="P773" s="247"/>
      <c r="Q773" s="247"/>
      <c r="R773" s="247"/>
      <c r="S773" s="247"/>
      <c r="T773" s="247"/>
      <c r="U773" s="247"/>
      <c r="V773" s="247"/>
      <c r="W773" s="247"/>
      <c r="X773" s="247"/>
      <c r="Y773" s="247"/>
      <c r="Z773" s="248"/>
    </row>
    <row r="774" spans="1:26">
      <c r="A774" s="249" t="s">
        <v>393</v>
      </c>
      <c r="B774" s="250" t="s">
        <v>5765</v>
      </c>
      <c r="C774" s="250" t="s">
        <v>2027</v>
      </c>
      <c r="D774" s="250" t="s">
        <v>1307</v>
      </c>
      <c r="E774" s="310">
        <v>45967</v>
      </c>
      <c r="F774" s="247"/>
      <c r="G774" s="247"/>
      <c r="H774" s="247"/>
      <c r="I774" s="247"/>
      <c r="J774" s="247"/>
      <c r="K774" s="247"/>
      <c r="L774" s="247"/>
      <c r="M774" s="247"/>
      <c r="N774" s="247"/>
      <c r="O774" s="247"/>
      <c r="P774" s="247"/>
      <c r="Q774" s="247"/>
      <c r="R774" s="247"/>
      <c r="S774" s="247"/>
      <c r="T774" s="247"/>
      <c r="U774" s="247"/>
      <c r="V774" s="247"/>
      <c r="W774" s="247"/>
      <c r="X774" s="247"/>
      <c r="Y774" s="247"/>
      <c r="Z774" s="248"/>
    </row>
    <row r="775" spans="1:26">
      <c r="A775" s="245" t="s">
        <v>712</v>
      </c>
      <c r="B775" s="246" t="s">
        <v>5768</v>
      </c>
      <c r="C775" s="246" t="s">
        <v>2027</v>
      </c>
      <c r="D775" s="246" t="s">
        <v>939</v>
      </c>
      <c r="E775" s="309">
        <v>45967</v>
      </c>
      <c r="F775" s="247"/>
      <c r="G775" s="247"/>
      <c r="H775" s="247"/>
      <c r="I775" s="247"/>
      <c r="J775" s="247"/>
      <c r="K775" s="247"/>
      <c r="L775" s="247"/>
      <c r="M775" s="247"/>
      <c r="N775" s="247"/>
      <c r="O775" s="247"/>
      <c r="P775" s="247"/>
      <c r="Q775" s="247"/>
      <c r="R775" s="247"/>
      <c r="S775" s="247"/>
      <c r="T775" s="247"/>
      <c r="U775" s="247"/>
      <c r="V775" s="247"/>
      <c r="W775" s="247"/>
      <c r="X775" s="247"/>
      <c r="Y775" s="247"/>
      <c r="Z775" s="248"/>
    </row>
    <row r="776" spans="1:26">
      <c r="A776" s="249" t="s">
        <v>1896</v>
      </c>
      <c r="B776" s="250" t="s">
        <v>5781</v>
      </c>
      <c r="C776" s="250" t="s">
        <v>2027</v>
      </c>
      <c r="D776" s="250" t="s">
        <v>3407</v>
      </c>
      <c r="E776" s="310">
        <v>45967</v>
      </c>
      <c r="F776" s="247"/>
      <c r="G776" s="247"/>
      <c r="H776" s="247"/>
      <c r="I776" s="247"/>
      <c r="J776" s="247"/>
      <c r="K776" s="247"/>
      <c r="L776" s="247"/>
      <c r="M776" s="247"/>
      <c r="N776" s="247"/>
      <c r="O776" s="247"/>
      <c r="P776" s="247"/>
      <c r="Q776" s="247"/>
      <c r="R776" s="247"/>
      <c r="S776" s="247"/>
      <c r="T776" s="247"/>
      <c r="U776" s="247"/>
      <c r="V776" s="247"/>
      <c r="W776" s="247"/>
      <c r="X776" s="247"/>
      <c r="Y776" s="247"/>
      <c r="Z776" s="248"/>
    </row>
    <row r="777" spans="1:26">
      <c r="A777" s="245" t="s">
        <v>949</v>
      </c>
      <c r="B777" s="246" t="s">
        <v>5791</v>
      </c>
      <c r="C777" s="246" t="s">
        <v>2027</v>
      </c>
      <c r="D777" s="246" t="s">
        <v>928</v>
      </c>
      <c r="E777" s="309">
        <v>45967</v>
      </c>
      <c r="F777" s="247"/>
      <c r="G777" s="247"/>
      <c r="H777" s="247"/>
      <c r="I777" s="247"/>
      <c r="J777" s="247"/>
      <c r="K777" s="247"/>
      <c r="L777" s="247"/>
      <c r="M777" s="247"/>
      <c r="N777" s="247"/>
      <c r="O777" s="247"/>
      <c r="P777" s="247"/>
      <c r="Q777" s="247"/>
      <c r="R777" s="247"/>
      <c r="S777" s="247"/>
      <c r="T777" s="247"/>
      <c r="U777" s="247"/>
      <c r="V777" s="247"/>
      <c r="W777" s="247"/>
      <c r="X777" s="247"/>
      <c r="Y777" s="247"/>
      <c r="Z777" s="248"/>
    </row>
    <row r="778" spans="1:26">
      <c r="A778" s="249" t="s">
        <v>2996</v>
      </c>
      <c r="B778" s="250" t="s">
        <v>5770</v>
      </c>
      <c r="C778" s="250" t="s">
        <v>2027</v>
      </c>
      <c r="D778" s="250" t="s">
        <v>1089</v>
      </c>
      <c r="E778" s="310">
        <v>45966</v>
      </c>
      <c r="F778" s="247"/>
      <c r="G778" s="247"/>
      <c r="H778" s="247"/>
      <c r="I778" s="247"/>
      <c r="J778" s="247"/>
      <c r="K778" s="247"/>
      <c r="L778" s="247"/>
      <c r="M778" s="247"/>
      <c r="N778" s="247"/>
      <c r="O778" s="247"/>
      <c r="P778" s="247"/>
      <c r="Q778" s="247"/>
      <c r="R778" s="247"/>
      <c r="S778" s="247"/>
      <c r="T778" s="247"/>
      <c r="U778" s="247"/>
      <c r="V778" s="247"/>
      <c r="W778" s="247"/>
      <c r="X778" s="247"/>
      <c r="Y778" s="247"/>
      <c r="Z778" s="248"/>
    </row>
    <row r="779" spans="1:26">
      <c r="A779" s="245" t="s">
        <v>540</v>
      </c>
      <c r="B779" s="246" t="s">
        <v>5765</v>
      </c>
      <c r="C779" s="246" t="s">
        <v>2027</v>
      </c>
      <c r="D779" s="246" t="s">
        <v>542</v>
      </c>
      <c r="E779" s="309">
        <v>45966</v>
      </c>
      <c r="F779" s="247"/>
      <c r="G779" s="247"/>
      <c r="H779" s="247"/>
      <c r="I779" s="247"/>
      <c r="J779" s="247"/>
      <c r="K779" s="247"/>
      <c r="L779" s="247"/>
      <c r="M779" s="247"/>
      <c r="N779" s="247"/>
      <c r="O779" s="247"/>
      <c r="P779" s="247"/>
      <c r="Q779" s="247"/>
      <c r="R779" s="247"/>
      <c r="S779" s="247"/>
      <c r="T779" s="247"/>
      <c r="U779" s="247"/>
      <c r="V779" s="247"/>
      <c r="W779" s="247"/>
      <c r="X779" s="247"/>
      <c r="Y779" s="247"/>
      <c r="Z779" s="248"/>
    </row>
    <row r="780" spans="1:26">
      <c r="A780" s="249" t="s">
        <v>592</v>
      </c>
      <c r="B780" s="250" t="s">
        <v>5766</v>
      </c>
      <c r="C780" s="250" t="s">
        <v>2027</v>
      </c>
      <c r="D780" s="250" t="s">
        <v>1307</v>
      </c>
      <c r="E780" s="310">
        <v>45966</v>
      </c>
      <c r="F780" s="247"/>
      <c r="G780" s="247"/>
      <c r="H780" s="247"/>
      <c r="I780" s="247"/>
      <c r="J780" s="247"/>
      <c r="K780" s="247"/>
      <c r="L780" s="247"/>
      <c r="M780" s="247"/>
      <c r="N780" s="247"/>
      <c r="O780" s="247"/>
      <c r="P780" s="247"/>
      <c r="Q780" s="247"/>
      <c r="R780" s="247"/>
      <c r="S780" s="247"/>
      <c r="T780" s="247"/>
      <c r="U780" s="247"/>
      <c r="V780" s="247"/>
      <c r="W780" s="247"/>
      <c r="X780" s="247"/>
      <c r="Y780" s="247"/>
      <c r="Z780" s="248"/>
    </row>
    <row r="781" spans="1:26">
      <c r="A781" s="245" t="s">
        <v>2979</v>
      </c>
      <c r="B781" s="246" t="s">
        <v>5781</v>
      </c>
      <c r="C781" s="246" t="s">
        <v>2027</v>
      </c>
      <c r="D781" s="246" t="s">
        <v>1089</v>
      </c>
      <c r="E781" s="309">
        <v>45966</v>
      </c>
      <c r="F781" s="247"/>
      <c r="G781" s="247"/>
      <c r="H781" s="247"/>
      <c r="I781" s="247"/>
      <c r="J781" s="247"/>
      <c r="K781" s="247"/>
      <c r="L781" s="247"/>
      <c r="M781" s="247"/>
      <c r="N781" s="247"/>
      <c r="O781" s="247"/>
      <c r="P781" s="247"/>
      <c r="Q781" s="247"/>
      <c r="R781" s="247"/>
      <c r="S781" s="247"/>
      <c r="T781" s="247"/>
      <c r="U781" s="247"/>
      <c r="V781" s="247"/>
      <c r="W781" s="247"/>
      <c r="X781" s="247"/>
      <c r="Y781" s="247"/>
      <c r="Z781" s="248"/>
    </row>
    <row r="782" spans="1:26">
      <c r="A782" s="249" t="s">
        <v>572</v>
      </c>
      <c r="B782" s="250" t="s">
        <v>5766</v>
      </c>
      <c r="C782" s="250" t="s">
        <v>2027</v>
      </c>
      <c r="D782" s="250" t="s">
        <v>1307</v>
      </c>
      <c r="E782" s="310">
        <v>45966</v>
      </c>
      <c r="F782" s="247"/>
      <c r="G782" s="247"/>
      <c r="H782" s="247"/>
      <c r="I782" s="247"/>
      <c r="J782" s="247"/>
      <c r="K782" s="247"/>
      <c r="L782" s="247"/>
      <c r="M782" s="247"/>
      <c r="N782" s="247"/>
      <c r="O782" s="247"/>
      <c r="P782" s="247"/>
      <c r="Q782" s="247"/>
      <c r="R782" s="247"/>
      <c r="S782" s="247"/>
      <c r="T782" s="247"/>
      <c r="U782" s="247"/>
      <c r="V782" s="247"/>
      <c r="W782" s="247"/>
      <c r="X782" s="247"/>
      <c r="Y782" s="247"/>
      <c r="Z782" s="248"/>
    </row>
    <row r="783" spans="1:26">
      <c r="A783" s="245" t="s">
        <v>612</v>
      </c>
      <c r="B783" s="246" t="s">
        <v>5781</v>
      </c>
      <c r="C783" s="246" t="s">
        <v>2027</v>
      </c>
      <c r="D783" s="246" t="s">
        <v>1190</v>
      </c>
      <c r="E783" s="309">
        <v>45966</v>
      </c>
      <c r="F783" s="247"/>
      <c r="G783" s="247"/>
      <c r="H783" s="247"/>
      <c r="I783" s="247"/>
      <c r="J783" s="247"/>
      <c r="K783" s="247"/>
      <c r="L783" s="247"/>
      <c r="M783" s="247"/>
      <c r="N783" s="247"/>
      <c r="O783" s="247"/>
      <c r="P783" s="247"/>
      <c r="Q783" s="247"/>
      <c r="R783" s="247"/>
      <c r="S783" s="247"/>
      <c r="T783" s="247"/>
      <c r="U783" s="247"/>
      <c r="V783" s="247"/>
      <c r="W783" s="247"/>
      <c r="X783" s="247"/>
      <c r="Y783" s="247"/>
      <c r="Z783" s="248"/>
    </row>
    <row r="784" spans="1:26">
      <c r="A784" s="249" t="s">
        <v>538</v>
      </c>
      <c r="B784" s="250" t="s">
        <v>5765</v>
      </c>
      <c r="C784" s="250" t="s">
        <v>2027</v>
      </c>
      <c r="D784" s="250" t="s">
        <v>911</v>
      </c>
      <c r="E784" s="310">
        <v>45966</v>
      </c>
      <c r="F784" s="247"/>
      <c r="G784" s="247"/>
      <c r="H784" s="247"/>
      <c r="I784" s="247"/>
      <c r="J784" s="247"/>
      <c r="K784" s="247"/>
      <c r="L784" s="247"/>
      <c r="M784" s="247"/>
      <c r="N784" s="247"/>
      <c r="O784" s="247"/>
      <c r="P784" s="247"/>
      <c r="Q784" s="247"/>
      <c r="R784" s="247"/>
      <c r="S784" s="247"/>
      <c r="T784" s="247"/>
      <c r="U784" s="247"/>
      <c r="V784" s="247"/>
      <c r="W784" s="247"/>
      <c r="X784" s="247"/>
      <c r="Y784" s="247"/>
      <c r="Z784" s="248"/>
    </row>
    <row r="785" spans="1:26">
      <c r="A785" s="245" t="s">
        <v>3456</v>
      </c>
      <c r="B785" s="246" t="s">
        <v>5765</v>
      </c>
      <c r="C785" s="246" t="s">
        <v>2027</v>
      </c>
      <c r="D785" s="246" t="s">
        <v>309</v>
      </c>
      <c r="E785" s="309">
        <v>45966</v>
      </c>
      <c r="F785" s="247"/>
      <c r="G785" s="247"/>
      <c r="H785" s="247"/>
      <c r="I785" s="247"/>
      <c r="J785" s="247"/>
      <c r="K785" s="247"/>
      <c r="L785" s="247"/>
      <c r="M785" s="247"/>
      <c r="N785" s="247"/>
      <c r="O785" s="247"/>
      <c r="P785" s="247"/>
      <c r="Q785" s="247"/>
      <c r="R785" s="247"/>
      <c r="S785" s="247"/>
      <c r="T785" s="247"/>
      <c r="U785" s="247"/>
      <c r="V785" s="247"/>
      <c r="W785" s="247"/>
      <c r="X785" s="247"/>
      <c r="Y785" s="247"/>
      <c r="Z785" s="248"/>
    </row>
    <row r="786" spans="1:26">
      <c r="A786" s="249" t="s">
        <v>355</v>
      </c>
      <c r="B786" s="250" t="s">
        <v>5783</v>
      </c>
      <c r="C786" s="250" t="s">
        <v>2027</v>
      </c>
      <c r="D786" s="250" t="s">
        <v>790</v>
      </c>
      <c r="E786" s="310">
        <v>45966</v>
      </c>
      <c r="F786" s="247"/>
      <c r="G786" s="247"/>
      <c r="H786" s="247"/>
      <c r="I786" s="247"/>
      <c r="J786" s="247"/>
      <c r="K786" s="247"/>
      <c r="L786" s="247"/>
      <c r="M786" s="247"/>
      <c r="N786" s="247"/>
      <c r="O786" s="247"/>
      <c r="P786" s="247"/>
      <c r="Q786" s="247"/>
      <c r="R786" s="247"/>
      <c r="S786" s="247"/>
      <c r="T786" s="247"/>
      <c r="U786" s="247"/>
      <c r="V786" s="247"/>
      <c r="W786" s="247"/>
      <c r="X786" s="247"/>
      <c r="Y786" s="247"/>
      <c r="Z786" s="248"/>
    </row>
    <row r="787" spans="1:26">
      <c r="A787" s="245" t="s">
        <v>3689</v>
      </c>
      <c r="B787" s="246" t="s">
        <v>5765</v>
      </c>
      <c r="C787" s="246" t="s">
        <v>2027</v>
      </c>
      <c r="D787" s="246" t="s">
        <v>812</v>
      </c>
      <c r="E787" s="309">
        <v>45966</v>
      </c>
      <c r="F787" s="247"/>
      <c r="G787" s="247"/>
      <c r="H787" s="247"/>
      <c r="I787" s="247"/>
      <c r="J787" s="247"/>
      <c r="K787" s="247"/>
      <c r="L787" s="247"/>
      <c r="M787" s="247"/>
      <c r="N787" s="247"/>
      <c r="O787" s="247"/>
      <c r="P787" s="247"/>
      <c r="Q787" s="247"/>
      <c r="R787" s="247"/>
      <c r="S787" s="247"/>
      <c r="T787" s="247"/>
      <c r="U787" s="247"/>
      <c r="V787" s="247"/>
      <c r="W787" s="247"/>
      <c r="X787" s="247"/>
      <c r="Y787" s="247"/>
      <c r="Z787" s="248"/>
    </row>
    <row r="788" spans="1:26">
      <c r="A788" s="249" t="s">
        <v>2719</v>
      </c>
      <c r="B788" s="250" t="s">
        <v>5770</v>
      </c>
      <c r="C788" s="250" t="s">
        <v>2027</v>
      </c>
      <c r="D788" s="250" t="s">
        <v>894</v>
      </c>
      <c r="E788" s="310">
        <v>45965</v>
      </c>
      <c r="F788" s="247"/>
      <c r="G788" s="247"/>
      <c r="H788" s="247"/>
      <c r="I788" s="247"/>
      <c r="J788" s="247"/>
      <c r="K788" s="247"/>
      <c r="L788" s="247"/>
      <c r="M788" s="247"/>
      <c r="N788" s="247"/>
      <c r="O788" s="247"/>
      <c r="P788" s="247"/>
      <c r="Q788" s="247"/>
      <c r="R788" s="247"/>
      <c r="S788" s="247"/>
      <c r="T788" s="247"/>
      <c r="U788" s="247"/>
      <c r="V788" s="247"/>
      <c r="W788" s="247"/>
      <c r="X788" s="247"/>
      <c r="Y788" s="247"/>
      <c r="Z788" s="248"/>
    </row>
    <row r="789" spans="1:26">
      <c r="A789" s="245" t="s">
        <v>2594</v>
      </c>
      <c r="B789" s="246" t="s">
        <v>5765</v>
      </c>
      <c r="C789" s="246" t="s">
        <v>2027</v>
      </c>
      <c r="D789" s="246" t="s">
        <v>797</v>
      </c>
      <c r="E789" s="309">
        <v>45965</v>
      </c>
      <c r="F789" s="247"/>
      <c r="G789" s="247"/>
      <c r="H789" s="247"/>
      <c r="I789" s="247"/>
      <c r="J789" s="247"/>
      <c r="K789" s="247"/>
      <c r="L789" s="247"/>
      <c r="M789" s="247"/>
      <c r="N789" s="247"/>
      <c r="O789" s="247"/>
      <c r="P789" s="247"/>
      <c r="Q789" s="247"/>
      <c r="R789" s="247"/>
      <c r="S789" s="247"/>
      <c r="T789" s="247"/>
      <c r="U789" s="247"/>
      <c r="V789" s="247"/>
      <c r="W789" s="247"/>
      <c r="X789" s="247"/>
      <c r="Y789" s="247"/>
      <c r="Z789" s="248"/>
    </row>
    <row r="790" spans="1:26">
      <c r="A790" s="249" t="s">
        <v>547</v>
      </c>
      <c r="B790" s="250" t="s">
        <v>5774</v>
      </c>
      <c r="C790" s="250" t="s">
        <v>2027</v>
      </c>
      <c r="D790" s="250" t="s">
        <v>5808</v>
      </c>
      <c r="E790" s="310">
        <v>45965</v>
      </c>
      <c r="F790" s="247"/>
      <c r="G790" s="247"/>
      <c r="H790" s="247"/>
      <c r="I790" s="247"/>
      <c r="J790" s="247"/>
      <c r="K790" s="247"/>
      <c r="L790" s="247"/>
      <c r="M790" s="247"/>
      <c r="N790" s="247"/>
      <c r="O790" s="247"/>
      <c r="P790" s="247"/>
      <c r="Q790" s="247"/>
      <c r="R790" s="247"/>
      <c r="S790" s="247"/>
      <c r="T790" s="247"/>
      <c r="U790" s="247"/>
      <c r="V790" s="247"/>
      <c r="W790" s="247"/>
      <c r="X790" s="247"/>
      <c r="Y790" s="247"/>
      <c r="Z790" s="248"/>
    </row>
    <row r="791" spans="1:26">
      <c r="A791" s="245" t="s">
        <v>658</v>
      </c>
      <c r="B791" s="246" t="s">
        <v>5779</v>
      </c>
      <c r="C791" s="246" t="s">
        <v>2027</v>
      </c>
      <c r="D791" s="246" t="s">
        <v>1089</v>
      </c>
      <c r="E791" s="309">
        <v>45965</v>
      </c>
      <c r="F791" s="247"/>
      <c r="G791" s="247"/>
      <c r="H791" s="247"/>
      <c r="I791" s="247"/>
      <c r="J791" s="247"/>
      <c r="K791" s="247"/>
      <c r="L791" s="247"/>
      <c r="M791" s="247"/>
      <c r="N791" s="247"/>
      <c r="O791" s="247"/>
      <c r="P791" s="247"/>
      <c r="Q791" s="247"/>
      <c r="R791" s="247"/>
      <c r="S791" s="247"/>
      <c r="T791" s="247"/>
      <c r="U791" s="247"/>
      <c r="V791" s="247"/>
      <c r="W791" s="247"/>
      <c r="X791" s="247"/>
      <c r="Y791" s="247"/>
      <c r="Z791" s="248"/>
    </row>
    <row r="792" spans="1:26">
      <c r="A792" s="249" t="s">
        <v>3284</v>
      </c>
      <c r="B792" s="250" t="s">
        <v>5765</v>
      </c>
      <c r="C792" s="250" t="s">
        <v>2027</v>
      </c>
      <c r="D792" s="250" t="s">
        <v>1109</v>
      </c>
      <c r="E792" s="310">
        <v>45964</v>
      </c>
      <c r="F792" s="247"/>
      <c r="G792" s="247"/>
      <c r="H792" s="247"/>
      <c r="I792" s="247"/>
      <c r="J792" s="247"/>
      <c r="K792" s="247"/>
      <c r="L792" s="247"/>
      <c r="M792" s="247"/>
      <c r="N792" s="247"/>
      <c r="O792" s="247"/>
      <c r="P792" s="247"/>
      <c r="Q792" s="247"/>
      <c r="R792" s="247"/>
      <c r="S792" s="247"/>
      <c r="T792" s="247"/>
      <c r="U792" s="247"/>
      <c r="V792" s="247"/>
      <c r="W792" s="247"/>
      <c r="X792" s="247"/>
      <c r="Y792" s="247"/>
      <c r="Z792" s="248"/>
    </row>
    <row r="793" spans="1:26">
      <c r="A793" s="245" t="s">
        <v>1389</v>
      </c>
      <c r="B793" s="246" t="s">
        <v>5781</v>
      </c>
      <c r="C793" s="246" t="s">
        <v>2027</v>
      </c>
      <c r="D793" s="246" t="s">
        <v>1089</v>
      </c>
      <c r="E793" s="309">
        <v>45964</v>
      </c>
      <c r="F793" s="247"/>
      <c r="G793" s="247"/>
      <c r="H793" s="247"/>
      <c r="I793" s="247"/>
      <c r="J793" s="247"/>
      <c r="K793" s="247"/>
      <c r="L793" s="247"/>
      <c r="M793" s="247"/>
      <c r="N793" s="247"/>
      <c r="O793" s="247"/>
      <c r="P793" s="247"/>
      <c r="Q793" s="247"/>
      <c r="R793" s="247"/>
      <c r="S793" s="247"/>
      <c r="T793" s="247"/>
      <c r="U793" s="247"/>
      <c r="V793" s="247"/>
      <c r="W793" s="247"/>
      <c r="X793" s="247"/>
      <c r="Y793" s="247"/>
      <c r="Z793" s="248"/>
    </row>
    <row r="794" spans="1:26">
      <c r="A794" s="249" t="s">
        <v>3487</v>
      </c>
      <c r="B794" s="250" t="s">
        <v>5765</v>
      </c>
      <c r="C794" s="250" t="s">
        <v>2027</v>
      </c>
      <c r="D794" s="250" t="s">
        <v>967</v>
      </c>
      <c r="E794" s="310">
        <v>45964</v>
      </c>
      <c r="F794" s="247"/>
      <c r="G794" s="247"/>
      <c r="H794" s="247"/>
      <c r="I794" s="247"/>
      <c r="J794" s="247"/>
      <c r="K794" s="247"/>
      <c r="L794" s="247"/>
      <c r="M794" s="247"/>
      <c r="N794" s="247"/>
      <c r="O794" s="247"/>
      <c r="P794" s="247"/>
      <c r="Q794" s="247"/>
      <c r="R794" s="247"/>
      <c r="S794" s="247"/>
      <c r="T794" s="247"/>
      <c r="U794" s="247"/>
      <c r="V794" s="247"/>
      <c r="W794" s="247"/>
      <c r="X794" s="247"/>
      <c r="Y794" s="247"/>
      <c r="Z794" s="248"/>
    </row>
    <row r="795" spans="1:26">
      <c r="A795" s="245" t="s">
        <v>554</v>
      </c>
      <c r="B795" s="246" t="s">
        <v>5781</v>
      </c>
      <c r="C795" s="246" t="s">
        <v>2027</v>
      </c>
      <c r="D795" s="246" t="s">
        <v>2697</v>
      </c>
      <c r="E795" s="309">
        <v>45964</v>
      </c>
      <c r="F795" s="247"/>
      <c r="G795" s="247"/>
      <c r="H795" s="247"/>
      <c r="I795" s="247"/>
      <c r="J795" s="247"/>
      <c r="K795" s="247"/>
      <c r="L795" s="247"/>
      <c r="M795" s="247"/>
      <c r="N795" s="247"/>
      <c r="O795" s="247"/>
      <c r="P795" s="247"/>
      <c r="Q795" s="247"/>
      <c r="R795" s="247"/>
      <c r="S795" s="247"/>
      <c r="T795" s="247"/>
      <c r="U795" s="247"/>
      <c r="V795" s="247"/>
      <c r="W795" s="247"/>
      <c r="X795" s="247"/>
      <c r="Y795" s="247"/>
      <c r="Z795" s="248"/>
    </row>
    <row r="796" spans="1:26">
      <c r="A796" s="249" t="s">
        <v>640</v>
      </c>
      <c r="B796" s="250" t="s">
        <v>5766</v>
      </c>
      <c r="C796" s="250" t="s">
        <v>2027</v>
      </c>
      <c r="D796" s="250" t="s">
        <v>1467</v>
      </c>
      <c r="E796" s="310">
        <v>45964</v>
      </c>
      <c r="F796" s="247"/>
      <c r="G796" s="247"/>
      <c r="H796" s="247"/>
      <c r="I796" s="247"/>
      <c r="J796" s="247"/>
      <c r="K796" s="247"/>
      <c r="L796" s="247"/>
      <c r="M796" s="247"/>
      <c r="N796" s="247"/>
      <c r="O796" s="247"/>
      <c r="P796" s="247"/>
      <c r="Q796" s="247"/>
      <c r="R796" s="247"/>
      <c r="S796" s="247"/>
      <c r="T796" s="247"/>
      <c r="U796" s="247"/>
      <c r="V796" s="247"/>
      <c r="W796" s="247"/>
      <c r="X796" s="247"/>
      <c r="Y796" s="247"/>
      <c r="Z796" s="248"/>
    </row>
    <row r="797" spans="1:26">
      <c r="A797" s="245" t="s">
        <v>636</v>
      </c>
      <c r="B797" s="246" t="s">
        <v>5781</v>
      </c>
      <c r="C797" s="246" t="s">
        <v>2027</v>
      </c>
      <c r="D797" s="246" t="s">
        <v>911</v>
      </c>
      <c r="E797" s="309">
        <v>45964</v>
      </c>
      <c r="F797" s="247"/>
      <c r="G797" s="247"/>
      <c r="H797" s="247"/>
      <c r="I797" s="247"/>
      <c r="J797" s="247"/>
      <c r="K797" s="247"/>
      <c r="L797" s="247"/>
      <c r="M797" s="247"/>
      <c r="N797" s="247"/>
      <c r="O797" s="247"/>
      <c r="P797" s="247"/>
      <c r="Q797" s="247"/>
      <c r="R797" s="247"/>
      <c r="S797" s="247"/>
      <c r="T797" s="247"/>
      <c r="U797" s="247"/>
      <c r="V797" s="247"/>
      <c r="W797" s="247"/>
      <c r="X797" s="247"/>
      <c r="Y797" s="247"/>
      <c r="Z797" s="248"/>
    </row>
    <row r="798" spans="1:26">
      <c r="A798" s="249" t="s">
        <v>160</v>
      </c>
      <c r="B798" s="250" t="s">
        <v>5770</v>
      </c>
      <c r="C798" s="250" t="s">
        <v>2027</v>
      </c>
      <c r="D798" s="250" t="s">
        <v>3611</v>
      </c>
      <c r="E798" s="310">
        <v>45964</v>
      </c>
      <c r="F798" s="247"/>
      <c r="G798" s="247"/>
      <c r="H798" s="247"/>
      <c r="I798" s="247"/>
      <c r="J798" s="247"/>
      <c r="K798" s="247"/>
      <c r="L798" s="247"/>
      <c r="M798" s="247"/>
      <c r="N798" s="247"/>
      <c r="O798" s="247"/>
      <c r="P798" s="247"/>
      <c r="Q798" s="247"/>
      <c r="R798" s="247"/>
      <c r="S798" s="247"/>
      <c r="T798" s="247"/>
      <c r="U798" s="247"/>
      <c r="V798" s="247"/>
      <c r="W798" s="247"/>
      <c r="X798" s="247"/>
      <c r="Y798" s="247"/>
      <c r="Z798" s="248"/>
    </row>
    <row r="799" spans="1:26">
      <c r="A799" s="245" t="s">
        <v>1599</v>
      </c>
      <c r="B799" s="246" t="s">
        <v>5791</v>
      </c>
      <c r="C799" s="246" t="s">
        <v>2027</v>
      </c>
      <c r="D799" s="246" t="s">
        <v>1601</v>
      </c>
      <c r="E799" s="309">
        <v>45962</v>
      </c>
      <c r="F799" s="247"/>
      <c r="G799" s="247"/>
      <c r="H799" s="247"/>
      <c r="I799" s="247"/>
      <c r="J799" s="247"/>
      <c r="K799" s="247"/>
      <c r="L799" s="247"/>
      <c r="M799" s="247"/>
      <c r="N799" s="247"/>
      <c r="O799" s="247"/>
      <c r="P799" s="247"/>
      <c r="Q799" s="247"/>
      <c r="R799" s="247"/>
      <c r="S799" s="247"/>
      <c r="T799" s="247"/>
      <c r="U799" s="247"/>
      <c r="V799" s="247"/>
      <c r="W799" s="247"/>
      <c r="X799" s="247"/>
      <c r="Y799" s="247"/>
      <c r="Z799" s="248"/>
    </row>
    <row r="800" spans="1:26">
      <c r="A800" s="249" t="s">
        <v>896</v>
      </c>
      <c r="B800" s="250" t="s">
        <v>5777</v>
      </c>
      <c r="C800" s="250" t="s">
        <v>2027</v>
      </c>
      <c r="D800" s="250" t="s">
        <v>897</v>
      </c>
      <c r="E800" s="310">
        <v>45962</v>
      </c>
      <c r="F800" s="247"/>
      <c r="G800" s="247"/>
      <c r="H800" s="247"/>
      <c r="I800" s="247"/>
      <c r="J800" s="247"/>
      <c r="K800" s="247"/>
      <c r="L800" s="247"/>
      <c r="M800" s="247"/>
      <c r="N800" s="247"/>
      <c r="O800" s="247"/>
      <c r="P800" s="247"/>
      <c r="Q800" s="247"/>
      <c r="R800" s="247"/>
      <c r="S800" s="247"/>
      <c r="T800" s="247"/>
      <c r="U800" s="247"/>
      <c r="V800" s="247"/>
      <c r="W800" s="247"/>
      <c r="X800" s="247"/>
      <c r="Y800" s="247"/>
      <c r="Z800" s="248"/>
    </row>
    <row r="801" spans="1:26">
      <c r="A801" s="245" t="s">
        <v>215</v>
      </c>
      <c r="B801" s="246" t="s">
        <v>5765</v>
      </c>
      <c r="C801" s="246" t="s">
        <v>2027</v>
      </c>
      <c r="D801" s="246" t="s">
        <v>2697</v>
      </c>
      <c r="E801" s="309">
        <v>45961</v>
      </c>
      <c r="F801" s="247"/>
      <c r="G801" s="247"/>
      <c r="H801" s="247"/>
      <c r="I801" s="247"/>
      <c r="J801" s="247"/>
      <c r="K801" s="247"/>
      <c r="L801" s="247"/>
      <c r="M801" s="247"/>
      <c r="N801" s="247"/>
      <c r="O801" s="247"/>
      <c r="P801" s="247"/>
      <c r="Q801" s="247"/>
      <c r="R801" s="247"/>
      <c r="S801" s="247"/>
      <c r="T801" s="247"/>
      <c r="U801" s="247"/>
      <c r="V801" s="247"/>
      <c r="W801" s="247"/>
      <c r="X801" s="247"/>
      <c r="Y801" s="247"/>
      <c r="Z801" s="248"/>
    </row>
    <row r="802" spans="1:26">
      <c r="A802" s="249" t="s">
        <v>1982</v>
      </c>
      <c r="B802" s="250" t="s">
        <v>5791</v>
      </c>
      <c r="C802" s="250" t="s">
        <v>2027</v>
      </c>
      <c r="D802" s="250" t="s">
        <v>783</v>
      </c>
      <c r="E802" s="310">
        <v>45961</v>
      </c>
      <c r="F802" s="247"/>
      <c r="G802" s="247"/>
      <c r="H802" s="247"/>
      <c r="I802" s="247"/>
      <c r="J802" s="247"/>
      <c r="K802" s="247"/>
      <c r="L802" s="247"/>
      <c r="M802" s="247"/>
      <c r="N802" s="247"/>
      <c r="O802" s="247"/>
      <c r="P802" s="247"/>
      <c r="Q802" s="247"/>
      <c r="R802" s="247"/>
      <c r="S802" s="247"/>
      <c r="T802" s="247"/>
      <c r="U802" s="247"/>
      <c r="V802" s="247"/>
      <c r="W802" s="247"/>
      <c r="X802" s="247"/>
      <c r="Y802" s="247"/>
      <c r="Z802" s="248"/>
    </row>
    <row r="803" spans="1:26">
      <c r="A803" s="245" t="s">
        <v>2945</v>
      </c>
      <c r="B803" s="246" t="s">
        <v>5783</v>
      </c>
      <c r="C803" s="246" t="s">
        <v>2027</v>
      </c>
      <c r="D803" s="246" t="s">
        <v>772</v>
      </c>
      <c r="E803" s="309">
        <v>45961</v>
      </c>
      <c r="F803" s="247"/>
      <c r="G803" s="247"/>
      <c r="H803" s="247"/>
      <c r="I803" s="247"/>
      <c r="J803" s="247"/>
      <c r="K803" s="247"/>
      <c r="L803" s="247"/>
      <c r="M803" s="247"/>
      <c r="N803" s="247"/>
      <c r="O803" s="247"/>
      <c r="P803" s="247"/>
      <c r="Q803" s="247"/>
      <c r="R803" s="247"/>
      <c r="S803" s="247"/>
      <c r="T803" s="247"/>
      <c r="U803" s="247"/>
      <c r="V803" s="247"/>
      <c r="W803" s="247"/>
      <c r="X803" s="247"/>
      <c r="Y803" s="247"/>
      <c r="Z803" s="248"/>
    </row>
    <row r="804" spans="1:26">
      <c r="A804" s="245" t="s">
        <v>439</v>
      </c>
      <c r="B804" s="246" t="s">
        <v>5777</v>
      </c>
      <c r="C804" s="246" t="s">
        <v>2027</v>
      </c>
      <c r="D804" s="246" t="s">
        <v>1125</v>
      </c>
      <c r="E804" s="309">
        <v>45961</v>
      </c>
      <c r="F804" s="247"/>
      <c r="G804" s="247"/>
      <c r="H804" s="247"/>
      <c r="I804" s="247"/>
      <c r="J804" s="247"/>
      <c r="K804" s="247"/>
      <c r="L804" s="247"/>
      <c r="M804" s="247"/>
      <c r="N804" s="247"/>
      <c r="O804" s="247"/>
      <c r="P804" s="247"/>
      <c r="Q804" s="247"/>
      <c r="R804" s="247"/>
      <c r="S804" s="247"/>
      <c r="T804" s="247"/>
      <c r="U804" s="247"/>
      <c r="V804" s="247"/>
      <c r="W804" s="247"/>
      <c r="X804" s="247"/>
      <c r="Y804" s="247"/>
      <c r="Z804" s="248"/>
    </row>
    <row r="805" spans="1:26">
      <c r="A805" s="249" t="s">
        <v>3480</v>
      </c>
      <c r="B805" s="250" t="s">
        <v>5774</v>
      </c>
      <c r="C805" s="250" t="s">
        <v>2027</v>
      </c>
      <c r="D805" s="250" t="s">
        <v>5801</v>
      </c>
      <c r="E805" s="310">
        <v>45960</v>
      </c>
      <c r="F805" s="247"/>
      <c r="G805" s="247"/>
      <c r="H805" s="247"/>
      <c r="I805" s="247"/>
      <c r="J805" s="247"/>
      <c r="K805" s="247"/>
      <c r="L805" s="247"/>
      <c r="M805" s="247"/>
      <c r="N805" s="247"/>
      <c r="O805" s="247"/>
      <c r="P805" s="247"/>
      <c r="Q805" s="247"/>
      <c r="R805" s="247"/>
      <c r="S805" s="247"/>
      <c r="T805" s="247"/>
      <c r="U805" s="247"/>
      <c r="V805" s="247"/>
      <c r="W805" s="247"/>
      <c r="X805" s="247"/>
      <c r="Y805" s="247"/>
      <c r="Z805" s="248"/>
    </row>
    <row r="806" spans="1:26">
      <c r="A806" s="245" t="s">
        <v>2870</v>
      </c>
      <c r="B806" s="246" t="s">
        <v>5781</v>
      </c>
      <c r="C806" s="246" t="s">
        <v>2027</v>
      </c>
      <c r="D806" s="246" t="s">
        <v>775</v>
      </c>
      <c r="E806" s="309">
        <v>45960</v>
      </c>
      <c r="F806" s="247"/>
      <c r="G806" s="247"/>
      <c r="H806" s="247"/>
      <c r="I806" s="247"/>
      <c r="J806" s="247"/>
      <c r="K806" s="247"/>
      <c r="L806" s="247"/>
      <c r="M806" s="247"/>
      <c r="N806" s="247"/>
      <c r="O806" s="247"/>
      <c r="P806" s="247"/>
      <c r="Q806" s="247"/>
      <c r="R806" s="247"/>
      <c r="S806" s="247"/>
      <c r="T806" s="247"/>
      <c r="U806" s="247"/>
      <c r="V806" s="247"/>
      <c r="W806" s="247"/>
      <c r="X806" s="247"/>
      <c r="Y806" s="247"/>
      <c r="Z806" s="248"/>
    </row>
    <row r="807" spans="1:26">
      <c r="A807" s="249" t="s">
        <v>461</v>
      </c>
      <c r="B807" s="250" t="s">
        <v>5766</v>
      </c>
      <c r="C807" s="250" t="s">
        <v>2027</v>
      </c>
      <c r="D807" s="250" t="s">
        <v>1307</v>
      </c>
      <c r="E807" s="310">
        <v>45960</v>
      </c>
      <c r="F807" s="247"/>
      <c r="G807" s="247"/>
      <c r="H807" s="247"/>
      <c r="I807" s="247"/>
      <c r="J807" s="247"/>
      <c r="K807" s="247"/>
      <c r="L807" s="247"/>
      <c r="M807" s="247"/>
      <c r="N807" s="247"/>
      <c r="O807" s="247"/>
      <c r="P807" s="247"/>
      <c r="Q807" s="247"/>
      <c r="R807" s="247"/>
      <c r="S807" s="247"/>
      <c r="T807" s="247"/>
      <c r="U807" s="247"/>
      <c r="V807" s="247"/>
      <c r="W807" s="247"/>
      <c r="X807" s="247"/>
      <c r="Y807" s="247"/>
      <c r="Z807" s="248"/>
    </row>
    <row r="808" spans="1:26">
      <c r="A808" s="245" t="s">
        <v>1313</v>
      </c>
      <c r="B808" s="246" t="s">
        <v>5791</v>
      </c>
      <c r="C808" s="246" t="s">
        <v>2027</v>
      </c>
      <c r="D808" s="246" t="s">
        <v>928</v>
      </c>
      <c r="E808" s="309">
        <v>45960</v>
      </c>
      <c r="F808" s="247"/>
      <c r="G808" s="247"/>
      <c r="H808" s="247"/>
      <c r="I808" s="247"/>
      <c r="J808" s="247"/>
      <c r="K808" s="247"/>
      <c r="L808" s="247"/>
      <c r="M808" s="247"/>
      <c r="N808" s="247"/>
      <c r="O808" s="247"/>
      <c r="P808" s="247"/>
      <c r="Q808" s="247"/>
      <c r="R808" s="247"/>
      <c r="S808" s="247"/>
      <c r="T808" s="247"/>
      <c r="U808" s="247"/>
      <c r="V808" s="247"/>
      <c r="W808" s="247"/>
      <c r="X808" s="247"/>
      <c r="Y808" s="247"/>
      <c r="Z808" s="248"/>
    </row>
    <row r="809" spans="1:26">
      <c r="A809" s="249" t="s">
        <v>463</v>
      </c>
      <c r="B809" s="250" t="s">
        <v>5772</v>
      </c>
      <c r="C809" s="250" t="s">
        <v>2027</v>
      </c>
      <c r="D809" s="250" t="s">
        <v>3867</v>
      </c>
      <c r="E809" s="310">
        <v>45960</v>
      </c>
      <c r="F809" s="247"/>
      <c r="G809" s="247"/>
      <c r="H809" s="247"/>
      <c r="I809" s="247"/>
      <c r="J809" s="247"/>
      <c r="K809" s="247"/>
      <c r="L809" s="247"/>
      <c r="M809" s="247"/>
      <c r="N809" s="247"/>
      <c r="O809" s="247"/>
      <c r="P809" s="247"/>
      <c r="Q809" s="247"/>
      <c r="R809" s="247"/>
      <c r="S809" s="247"/>
      <c r="T809" s="247"/>
      <c r="U809" s="247"/>
      <c r="V809" s="247"/>
      <c r="W809" s="247"/>
      <c r="X809" s="247"/>
      <c r="Y809" s="247"/>
      <c r="Z809" s="248"/>
    </row>
    <row r="810" spans="1:26">
      <c r="A810" s="245" t="s">
        <v>3834</v>
      </c>
      <c r="B810" s="246" t="s">
        <v>5766</v>
      </c>
      <c r="C810" s="246" t="s">
        <v>2027</v>
      </c>
      <c r="D810" s="246" t="s">
        <v>1190</v>
      </c>
      <c r="E810" s="309">
        <v>45960</v>
      </c>
      <c r="F810" s="247"/>
      <c r="G810" s="247"/>
      <c r="H810" s="247"/>
      <c r="I810" s="247"/>
      <c r="J810" s="247"/>
      <c r="K810" s="247"/>
      <c r="L810" s="247"/>
      <c r="M810" s="247"/>
      <c r="N810" s="247"/>
      <c r="O810" s="247"/>
      <c r="P810" s="247"/>
      <c r="Q810" s="247"/>
      <c r="R810" s="247"/>
      <c r="S810" s="247"/>
      <c r="T810" s="247"/>
      <c r="U810" s="247"/>
      <c r="V810" s="247"/>
      <c r="W810" s="247"/>
      <c r="X810" s="247"/>
      <c r="Y810" s="247"/>
      <c r="Z810" s="248"/>
    </row>
    <row r="811" spans="1:26">
      <c r="A811" s="249" t="s">
        <v>380</v>
      </c>
      <c r="B811" s="250" t="s">
        <v>5765</v>
      </c>
      <c r="C811" s="250" t="s">
        <v>2027</v>
      </c>
      <c r="D811" s="250" t="s">
        <v>5786</v>
      </c>
      <c r="E811" s="310">
        <v>45959</v>
      </c>
      <c r="F811" s="247"/>
      <c r="G811" s="247"/>
      <c r="H811" s="247"/>
      <c r="I811" s="247"/>
      <c r="J811" s="247"/>
      <c r="K811" s="247"/>
      <c r="L811" s="247"/>
      <c r="M811" s="247"/>
      <c r="N811" s="247"/>
      <c r="O811" s="247"/>
      <c r="P811" s="247"/>
      <c r="Q811" s="247"/>
      <c r="R811" s="247"/>
      <c r="S811" s="247"/>
      <c r="T811" s="247"/>
      <c r="U811" s="247"/>
      <c r="V811" s="247"/>
      <c r="W811" s="247"/>
      <c r="X811" s="247"/>
      <c r="Y811" s="247"/>
      <c r="Z811" s="248"/>
    </row>
    <row r="812" spans="1:26">
      <c r="A812" s="245" t="s">
        <v>458</v>
      </c>
      <c r="B812" s="246" t="s">
        <v>5791</v>
      </c>
      <c r="C812" s="246" t="s">
        <v>2027</v>
      </c>
      <c r="D812" s="246" t="s">
        <v>928</v>
      </c>
      <c r="E812" s="309">
        <v>45959</v>
      </c>
      <c r="F812" s="247"/>
      <c r="G812" s="247"/>
      <c r="H812" s="247"/>
      <c r="I812" s="247"/>
      <c r="J812" s="247"/>
      <c r="K812" s="247"/>
      <c r="L812" s="247"/>
      <c r="M812" s="247"/>
      <c r="N812" s="247"/>
      <c r="O812" s="247"/>
      <c r="P812" s="247"/>
      <c r="Q812" s="247"/>
      <c r="R812" s="247"/>
      <c r="S812" s="247"/>
      <c r="T812" s="247"/>
      <c r="U812" s="247"/>
      <c r="V812" s="247"/>
      <c r="W812" s="247"/>
      <c r="X812" s="247"/>
      <c r="Y812" s="247"/>
      <c r="Z812" s="248"/>
    </row>
    <row r="813" spans="1:26">
      <c r="A813" s="249" t="s">
        <v>653</v>
      </c>
      <c r="B813" s="250" t="s">
        <v>5779</v>
      </c>
      <c r="C813" s="250" t="s">
        <v>2027</v>
      </c>
      <c r="D813" s="250" t="s">
        <v>1089</v>
      </c>
      <c r="E813" s="310">
        <v>45959</v>
      </c>
      <c r="F813" s="247"/>
      <c r="G813" s="247"/>
      <c r="H813" s="247"/>
      <c r="I813" s="247"/>
      <c r="J813" s="247"/>
      <c r="K813" s="247"/>
      <c r="L813" s="247"/>
      <c r="M813" s="247"/>
      <c r="N813" s="247"/>
      <c r="O813" s="247"/>
      <c r="P813" s="247"/>
      <c r="Q813" s="247"/>
      <c r="R813" s="247"/>
      <c r="S813" s="247"/>
      <c r="T813" s="247"/>
      <c r="U813" s="247"/>
      <c r="V813" s="247"/>
      <c r="W813" s="247"/>
      <c r="X813" s="247"/>
      <c r="Y813" s="247"/>
      <c r="Z813" s="248"/>
    </row>
    <row r="814" spans="1:26">
      <c r="A814" s="245" t="s">
        <v>1165</v>
      </c>
      <c r="B814" s="246" t="s">
        <v>5787</v>
      </c>
      <c r="C814" s="246" t="s">
        <v>2027</v>
      </c>
      <c r="D814" s="246" t="s">
        <v>1115</v>
      </c>
      <c r="E814" s="309">
        <v>45959</v>
      </c>
      <c r="F814" s="247"/>
      <c r="G814" s="247"/>
      <c r="H814" s="247"/>
      <c r="I814" s="247"/>
      <c r="J814" s="247"/>
      <c r="K814" s="247"/>
      <c r="L814" s="247"/>
      <c r="M814" s="247"/>
      <c r="N814" s="247"/>
      <c r="O814" s="247"/>
      <c r="P814" s="247"/>
      <c r="Q814" s="247"/>
      <c r="R814" s="247"/>
      <c r="S814" s="247"/>
      <c r="T814" s="247"/>
      <c r="U814" s="247"/>
      <c r="V814" s="247"/>
      <c r="W814" s="247"/>
      <c r="X814" s="247"/>
      <c r="Y814" s="247"/>
      <c r="Z814" s="248"/>
    </row>
    <row r="815" spans="1:26">
      <c r="A815" s="249" t="s">
        <v>1458</v>
      </c>
      <c r="B815" s="250" t="s">
        <v>5779</v>
      </c>
      <c r="C815" s="250" t="s">
        <v>2027</v>
      </c>
      <c r="D815" s="250" t="s">
        <v>1089</v>
      </c>
      <c r="E815" s="310">
        <v>45959</v>
      </c>
      <c r="F815" s="247"/>
      <c r="G815" s="247"/>
      <c r="H815" s="247"/>
      <c r="I815" s="247"/>
      <c r="J815" s="247"/>
      <c r="K815" s="247"/>
      <c r="L815" s="247"/>
      <c r="M815" s="247"/>
      <c r="N815" s="247"/>
      <c r="O815" s="247"/>
      <c r="P815" s="247"/>
      <c r="Q815" s="247"/>
      <c r="R815" s="247"/>
      <c r="S815" s="247"/>
      <c r="T815" s="247"/>
      <c r="U815" s="247"/>
      <c r="V815" s="247"/>
      <c r="W815" s="247"/>
      <c r="X815" s="247"/>
      <c r="Y815" s="247"/>
      <c r="Z815" s="248"/>
    </row>
    <row r="816" spans="1:26">
      <c r="A816" s="245" t="s">
        <v>1612</v>
      </c>
      <c r="B816" s="246" t="s">
        <v>5793</v>
      </c>
      <c r="C816" s="246" t="s">
        <v>2027</v>
      </c>
      <c r="D816" s="246" t="s">
        <v>900</v>
      </c>
      <c r="E816" s="309">
        <v>45959</v>
      </c>
      <c r="F816" s="247"/>
      <c r="G816" s="247"/>
      <c r="H816" s="247"/>
      <c r="I816" s="247"/>
      <c r="J816" s="247"/>
      <c r="K816" s="247"/>
      <c r="L816" s="247"/>
      <c r="M816" s="247"/>
      <c r="N816" s="247"/>
      <c r="O816" s="247"/>
      <c r="P816" s="247"/>
      <c r="Q816" s="247"/>
      <c r="R816" s="247"/>
      <c r="S816" s="247"/>
      <c r="T816" s="247"/>
      <c r="U816" s="247"/>
      <c r="V816" s="247"/>
      <c r="W816" s="247"/>
      <c r="X816" s="247"/>
      <c r="Y816" s="247"/>
      <c r="Z816" s="248"/>
    </row>
    <row r="817" spans="1:26">
      <c r="A817" s="249" t="s">
        <v>187</v>
      </c>
      <c r="B817" s="250" t="s">
        <v>5790</v>
      </c>
      <c r="C817" s="250" t="s">
        <v>2027</v>
      </c>
      <c r="D817" s="250" t="s">
        <v>971</v>
      </c>
      <c r="E817" s="310">
        <v>45958</v>
      </c>
      <c r="F817" s="247"/>
      <c r="G817" s="247"/>
      <c r="H817" s="247"/>
      <c r="I817" s="247"/>
      <c r="J817" s="247"/>
      <c r="K817" s="247"/>
      <c r="L817" s="247"/>
      <c r="M817" s="247"/>
      <c r="N817" s="247"/>
      <c r="O817" s="247"/>
      <c r="P817" s="247"/>
      <c r="Q817" s="247"/>
      <c r="R817" s="247"/>
      <c r="S817" s="247"/>
      <c r="T817" s="247"/>
      <c r="U817" s="247"/>
      <c r="V817" s="247"/>
      <c r="W817" s="247"/>
      <c r="X817" s="247"/>
      <c r="Y817" s="247"/>
      <c r="Z817" s="248"/>
    </row>
    <row r="818" spans="1:26">
      <c r="A818" s="245" t="s">
        <v>254</v>
      </c>
      <c r="B818" s="246" t="s">
        <v>5781</v>
      </c>
      <c r="C818" s="246" t="s">
        <v>2027</v>
      </c>
      <c r="D818" s="246" t="s">
        <v>772</v>
      </c>
      <c r="E818" s="309">
        <v>45958</v>
      </c>
      <c r="F818" s="247"/>
      <c r="G818" s="247"/>
      <c r="H818" s="247"/>
      <c r="I818" s="247"/>
      <c r="J818" s="247"/>
      <c r="K818" s="247"/>
      <c r="L818" s="247"/>
      <c r="M818" s="247"/>
      <c r="N818" s="247"/>
      <c r="O818" s="247"/>
      <c r="P818" s="247"/>
      <c r="Q818" s="247"/>
      <c r="R818" s="247"/>
      <c r="S818" s="247"/>
      <c r="T818" s="247"/>
      <c r="U818" s="247"/>
      <c r="V818" s="247"/>
      <c r="W818" s="247"/>
      <c r="X818" s="247"/>
      <c r="Y818" s="247"/>
      <c r="Z818" s="248"/>
    </row>
    <row r="819" spans="1:26">
      <c r="A819" s="249" t="s">
        <v>1172</v>
      </c>
      <c r="B819" s="250" t="s">
        <v>5781</v>
      </c>
      <c r="C819" s="250" t="s">
        <v>2027</v>
      </c>
      <c r="D819" s="250" t="s">
        <v>1119</v>
      </c>
      <c r="E819" s="310">
        <v>45958</v>
      </c>
      <c r="F819" s="247"/>
      <c r="G819" s="247"/>
      <c r="H819" s="247"/>
      <c r="I819" s="247"/>
      <c r="J819" s="247"/>
      <c r="K819" s="247"/>
      <c r="L819" s="247"/>
      <c r="M819" s="247"/>
      <c r="N819" s="247"/>
      <c r="O819" s="247"/>
      <c r="P819" s="247"/>
      <c r="Q819" s="247"/>
      <c r="R819" s="247"/>
      <c r="S819" s="247"/>
      <c r="T819" s="247"/>
      <c r="U819" s="247"/>
      <c r="V819" s="247"/>
      <c r="W819" s="247"/>
      <c r="X819" s="247"/>
      <c r="Y819" s="247"/>
      <c r="Z819" s="248"/>
    </row>
    <row r="820" spans="1:26">
      <c r="A820" s="245" t="s">
        <v>550</v>
      </c>
      <c r="B820" s="246" t="s">
        <v>5777</v>
      </c>
      <c r="C820" s="246" t="s">
        <v>2027</v>
      </c>
      <c r="D820" s="246" t="s">
        <v>542</v>
      </c>
      <c r="E820" s="309">
        <v>45957</v>
      </c>
      <c r="F820" s="247"/>
      <c r="G820" s="247"/>
      <c r="H820" s="247"/>
      <c r="I820" s="247"/>
      <c r="J820" s="247"/>
      <c r="K820" s="247"/>
      <c r="L820" s="247"/>
      <c r="M820" s="247"/>
      <c r="N820" s="247"/>
      <c r="O820" s="247"/>
      <c r="P820" s="247"/>
      <c r="Q820" s="247"/>
      <c r="R820" s="247"/>
      <c r="S820" s="247"/>
      <c r="T820" s="247"/>
      <c r="U820" s="247"/>
      <c r="V820" s="247"/>
      <c r="W820" s="247"/>
      <c r="X820" s="247"/>
      <c r="Y820" s="247"/>
      <c r="Z820" s="248"/>
    </row>
    <row r="821" spans="1:26">
      <c r="A821" s="249" t="s">
        <v>166</v>
      </c>
      <c r="B821" s="250" t="s">
        <v>5770</v>
      </c>
      <c r="C821" s="250" t="s">
        <v>2027</v>
      </c>
      <c r="D821" s="250" t="s">
        <v>1125</v>
      </c>
      <c r="E821" s="310">
        <v>45957</v>
      </c>
      <c r="F821" s="247"/>
      <c r="G821" s="247"/>
      <c r="H821" s="247"/>
      <c r="I821" s="247"/>
      <c r="J821" s="247"/>
      <c r="K821" s="247"/>
      <c r="L821" s="247"/>
      <c r="M821" s="247"/>
      <c r="N821" s="247"/>
      <c r="O821" s="247"/>
      <c r="P821" s="247"/>
      <c r="Q821" s="247"/>
      <c r="R821" s="247"/>
      <c r="S821" s="247"/>
      <c r="T821" s="247"/>
      <c r="U821" s="247"/>
      <c r="V821" s="247"/>
      <c r="W821" s="247"/>
      <c r="X821" s="247"/>
      <c r="Y821" s="247"/>
      <c r="Z821" s="248"/>
    </row>
    <row r="822" spans="1:26">
      <c r="A822" s="245" t="s">
        <v>3827</v>
      </c>
      <c r="B822" s="246" t="s">
        <v>5781</v>
      </c>
      <c r="C822" s="246" t="s">
        <v>2027</v>
      </c>
      <c r="D822" s="246" t="s">
        <v>1190</v>
      </c>
      <c r="E822" s="309">
        <v>45957</v>
      </c>
      <c r="F822" s="247"/>
      <c r="G822" s="247"/>
      <c r="H822" s="247"/>
      <c r="I822" s="247"/>
      <c r="J822" s="247"/>
      <c r="K822" s="247"/>
      <c r="L822" s="247"/>
      <c r="M822" s="247"/>
      <c r="N822" s="247"/>
      <c r="O822" s="247"/>
      <c r="P822" s="247"/>
      <c r="Q822" s="247"/>
      <c r="R822" s="247"/>
      <c r="S822" s="247"/>
      <c r="T822" s="247"/>
      <c r="U822" s="247"/>
      <c r="V822" s="247"/>
      <c r="W822" s="247"/>
      <c r="X822" s="247"/>
      <c r="Y822" s="247"/>
      <c r="Z822" s="248"/>
    </row>
    <row r="823" spans="1:26">
      <c r="A823" s="249" t="s">
        <v>655</v>
      </c>
      <c r="B823" s="250" t="s">
        <v>5781</v>
      </c>
      <c r="C823" s="250" t="s">
        <v>2027</v>
      </c>
      <c r="D823" s="250" t="s">
        <v>1089</v>
      </c>
      <c r="E823" s="310">
        <v>45957</v>
      </c>
      <c r="F823" s="247"/>
      <c r="G823" s="247"/>
      <c r="H823" s="247"/>
      <c r="I823" s="247"/>
      <c r="J823" s="247"/>
      <c r="K823" s="247"/>
      <c r="L823" s="247"/>
      <c r="M823" s="247"/>
      <c r="N823" s="247"/>
      <c r="O823" s="247"/>
      <c r="P823" s="247"/>
      <c r="Q823" s="247"/>
      <c r="R823" s="247"/>
      <c r="S823" s="247"/>
      <c r="T823" s="247"/>
      <c r="U823" s="247"/>
      <c r="V823" s="247"/>
      <c r="W823" s="247"/>
      <c r="X823" s="247"/>
      <c r="Y823" s="247"/>
      <c r="Z823" s="248"/>
    </row>
    <row r="824" spans="1:26">
      <c r="A824" s="245" t="s">
        <v>1447</v>
      </c>
      <c r="B824" s="246" t="s">
        <v>5777</v>
      </c>
      <c r="C824" s="246" t="s">
        <v>2027</v>
      </c>
      <c r="D824" s="246" t="s">
        <v>1445</v>
      </c>
      <c r="E824" s="309">
        <v>45956</v>
      </c>
      <c r="F824" s="247"/>
      <c r="G824" s="247"/>
      <c r="H824" s="247"/>
      <c r="I824" s="247"/>
      <c r="J824" s="247"/>
      <c r="K824" s="247"/>
      <c r="L824" s="247"/>
      <c r="M824" s="247"/>
      <c r="N824" s="247"/>
      <c r="O824" s="247"/>
      <c r="P824" s="247"/>
      <c r="Q824" s="247"/>
      <c r="R824" s="247"/>
      <c r="S824" s="247"/>
      <c r="T824" s="247"/>
      <c r="U824" s="247"/>
      <c r="V824" s="247"/>
      <c r="W824" s="247"/>
      <c r="X824" s="247"/>
      <c r="Y824" s="247"/>
      <c r="Z824" s="248"/>
    </row>
    <row r="825" spans="1:26">
      <c r="A825" s="249" t="s">
        <v>1571</v>
      </c>
      <c r="B825" s="250" t="s">
        <v>5777</v>
      </c>
      <c r="C825" s="250" t="s">
        <v>2027</v>
      </c>
      <c r="D825" s="250" t="s">
        <v>1125</v>
      </c>
      <c r="E825" s="310">
        <v>45956</v>
      </c>
      <c r="F825" s="247"/>
      <c r="G825" s="247"/>
      <c r="H825" s="247"/>
      <c r="I825" s="247"/>
      <c r="J825" s="247"/>
      <c r="K825" s="247"/>
      <c r="L825" s="247"/>
      <c r="M825" s="247"/>
      <c r="N825" s="247"/>
      <c r="O825" s="247"/>
      <c r="P825" s="247"/>
      <c r="Q825" s="247"/>
      <c r="R825" s="247"/>
      <c r="S825" s="247"/>
      <c r="T825" s="247"/>
      <c r="U825" s="247"/>
      <c r="V825" s="247"/>
      <c r="W825" s="247"/>
      <c r="X825" s="247"/>
      <c r="Y825" s="247"/>
      <c r="Z825" s="248"/>
    </row>
    <row r="826" spans="1:26">
      <c r="A826" s="245" t="s">
        <v>3044</v>
      </c>
      <c r="B826" s="246" t="s">
        <v>5779</v>
      </c>
      <c r="C826" s="246" t="s">
        <v>2027</v>
      </c>
      <c r="D826" s="246" t="s">
        <v>900</v>
      </c>
      <c r="E826" s="309">
        <v>45955</v>
      </c>
      <c r="F826" s="247"/>
      <c r="G826" s="247"/>
      <c r="H826" s="247"/>
      <c r="I826" s="247"/>
      <c r="J826" s="247"/>
      <c r="K826" s="247"/>
      <c r="L826" s="247"/>
      <c r="M826" s="247"/>
      <c r="N826" s="247"/>
      <c r="O826" s="247"/>
      <c r="P826" s="247"/>
      <c r="Q826" s="247"/>
      <c r="R826" s="247"/>
      <c r="S826" s="247"/>
      <c r="T826" s="247"/>
      <c r="U826" s="247"/>
      <c r="V826" s="247"/>
      <c r="W826" s="247"/>
      <c r="X826" s="247"/>
      <c r="Y826" s="247"/>
      <c r="Z826" s="248"/>
    </row>
    <row r="827" spans="1:26">
      <c r="A827" s="249" t="s">
        <v>2862</v>
      </c>
      <c r="B827" s="250" t="s">
        <v>5765</v>
      </c>
      <c r="C827" s="250" t="s">
        <v>2027</v>
      </c>
      <c r="D827" s="250" t="s">
        <v>775</v>
      </c>
      <c r="E827" s="310">
        <v>45953</v>
      </c>
      <c r="F827" s="247"/>
      <c r="G827" s="247"/>
      <c r="H827" s="247"/>
      <c r="I827" s="247"/>
      <c r="J827" s="247"/>
      <c r="K827" s="247"/>
      <c r="L827" s="247"/>
      <c r="M827" s="247"/>
      <c r="N827" s="247"/>
      <c r="O827" s="247"/>
      <c r="P827" s="247"/>
      <c r="Q827" s="247"/>
      <c r="R827" s="247"/>
      <c r="S827" s="247"/>
      <c r="T827" s="247"/>
      <c r="U827" s="247"/>
      <c r="V827" s="247"/>
      <c r="W827" s="247"/>
      <c r="X827" s="247"/>
      <c r="Y827" s="247"/>
      <c r="Z827" s="248"/>
    </row>
    <row r="828" spans="1:26">
      <c r="A828" s="245" t="s">
        <v>345</v>
      </c>
      <c r="B828" s="246" t="s">
        <v>5774</v>
      </c>
      <c r="C828" s="246" t="s">
        <v>2027</v>
      </c>
      <c r="D828" s="246" t="s">
        <v>967</v>
      </c>
      <c r="E828" s="309">
        <v>45953</v>
      </c>
      <c r="F828" s="247"/>
      <c r="G828" s="247"/>
      <c r="H828" s="247"/>
      <c r="I828" s="247"/>
      <c r="J828" s="247"/>
      <c r="K828" s="247"/>
      <c r="L828" s="247"/>
      <c r="M828" s="247"/>
      <c r="N828" s="247"/>
      <c r="O828" s="247"/>
      <c r="P828" s="247"/>
      <c r="Q828" s="247"/>
      <c r="R828" s="247"/>
      <c r="S828" s="247"/>
      <c r="T828" s="247"/>
      <c r="U828" s="247"/>
      <c r="V828" s="247"/>
      <c r="W828" s="247"/>
      <c r="X828" s="247"/>
      <c r="Y828" s="247"/>
      <c r="Z828" s="248"/>
    </row>
    <row r="829" spans="1:26">
      <c r="A829" s="249" t="s">
        <v>362</v>
      </c>
      <c r="B829" s="250" t="s">
        <v>5777</v>
      </c>
      <c r="C829" s="250" t="s">
        <v>2027</v>
      </c>
      <c r="D829" s="250" t="s">
        <v>1445</v>
      </c>
      <c r="E829" s="310">
        <v>45953</v>
      </c>
      <c r="F829" s="247"/>
      <c r="G829" s="247"/>
      <c r="H829" s="247"/>
      <c r="I829" s="247"/>
      <c r="J829" s="247"/>
      <c r="K829" s="247"/>
      <c r="L829" s="247"/>
      <c r="M829" s="247"/>
      <c r="N829" s="247"/>
      <c r="O829" s="247"/>
      <c r="P829" s="247"/>
      <c r="Q829" s="247"/>
      <c r="R829" s="247"/>
      <c r="S829" s="247"/>
      <c r="T829" s="247"/>
      <c r="U829" s="247"/>
      <c r="V829" s="247"/>
      <c r="W829" s="247"/>
      <c r="X829" s="247"/>
      <c r="Y829" s="247"/>
      <c r="Z829" s="248"/>
    </row>
    <row r="830" spans="1:26">
      <c r="A830" s="245" t="s">
        <v>143</v>
      </c>
      <c r="B830" s="246" t="s">
        <v>5765</v>
      </c>
      <c r="C830" s="246" t="s">
        <v>2027</v>
      </c>
      <c r="D830" s="246" t="s">
        <v>890</v>
      </c>
      <c r="E830" s="309">
        <v>45950</v>
      </c>
      <c r="F830" s="247"/>
      <c r="G830" s="247"/>
      <c r="H830" s="247"/>
      <c r="I830" s="247"/>
      <c r="J830" s="247"/>
      <c r="K830" s="247"/>
      <c r="L830" s="247"/>
      <c r="M830" s="247"/>
      <c r="N830" s="247"/>
      <c r="O830" s="247"/>
      <c r="P830" s="247"/>
      <c r="Q830" s="247"/>
      <c r="R830" s="247"/>
      <c r="S830" s="247"/>
      <c r="T830" s="247"/>
      <c r="U830" s="247"/>
      <c r="V830" s="247"/>
      <c r="W830" s="247"/>
      <c r="X830" s="247"/>
      <c r="Y830" s="247"/>
      <c r="Z830" s="248"/>
    </row>
    <row r="831" spans="1:26">
      <c r="A831" s="249" t="s">
        <v>1057</v>
      </c>
      <c r="B831" s="250" t="s">
        <v>5780</v>
      </c>
      <c r="C831" s="250" t="s">
        <v>2027</v>
      </c>
      <c r="D831" s="250" t="s">
        <v>861</v>
      </c>
      <c r="E831" s="310">
        <v>45950</v>
      </c>
      <c r="F831" s="247"/>
      <c r="G831" s="247"/>
      <c r="H831" s="247"/>
      <c r="I831" s="247"/>
      <c r="J831" s="247"/>
      <c r="K831" s="247"/>
      <c r="L831" s="247"/>
      <c r="M831" s="247"/>
      <c r="N831" s="247"/>
      <c r="O831" s="247"/>
      <c r="P831" s="247"/>
      <c r="Q831" s="247"/>
      <c r="R831" s="247"/>
      <c r="S831" s="247"/>
      <c r="T831" s="247"/>
      <c r="U831" s="247"/>
      <c r="V831" s="247"/>
      <c r="W831" s="247"/>
      <c r="X831" s="247"/>
      <c r="Y831" s="247"/>
      <c r="Z831" s="248"/>
    </row>
    <row r="832" spans="1:26">
      <c r="A832" s="245" t="s">
        <v>2799</v>
      </c>
      <c r="B832" s="246" t="s">
        <v>5765</v>
      </c>
      <c r="C832" s="246" t="s">
        <v>2027</v>
      </c>
      <c r="D832" s="246" t="s">
        <v>1245</v>
      </c>
      <c r="E832" s="309">
        <v>45949</v>
      </c>
      <c r="F832" s="247"/>
      <c r="G832" s="247"/>
      <c r="H832" s="247"/>
      <c r="I832" s="247"/>
      <c r="J832" s="247"/>
      <c r="K832" s="247"/>
      <c r="L832" s="247"/>
      <c r="M832" s="247"/>
      <c r="N832" s="247"/>
      <c r="O832" s="247"/>
      <c r="P832" s="247"/>
      <c r="Q832" s="247"/>
      <c r="R832" s="247"/>
      <c r="S832" s="247"/>
      <c r="T832" s="247"/>
      <c r="U832" s="247"/>
      <c r="V832" s="247"/>
      <c r="W832" s="247"/>
      <c r="X832" s="247"/>
      <c r="Y832" s="247"/>
      <c r="Z832" s="248"/>
    </row>
    <row r="833" spans="1:26">
      <c r="A833" s="249" t="s">
        <v>1308</v>
      </c>
      <c r="B833" s="250" t="s">
        <v>5780</v>
      </c>
      <c r="C833" s="250" t="s">
        <v>2027</v>
      </c>
      <c r="D833" s="250" t="s">
        <v>861</v>
      </c>
      <c r="E833" s="310">
        <v>45949</v>
      </c>
      <c r="F833" s="247"/>
      <c r="G833" s="247"/>
      <c r="H833" s="247"/>
      <c r="I833" s="247"/>
      <c r="J833" s="247"/>
      <c r="K833" s="247"/>
      <c r="L833" s="247"/>
      <c r="M833" s="247"/>
      <c r="N833" s="247"/>
      <c r="O833" s="247"/>
      <c r="P833" s="247"/>
      <c r="Q833" s="247"/>
      <c r="R833" s="247"/>
      <c r="S833" s="247"/>
      <c r="T833" s="247"/>
      <c r="U833" s="247"/>
      <c r="V833" s="247"/>
      <c r="W833" s="247"/>
      <c r="X833" s="247"/>
      <c r="Y833" s="247"/>
      <c r="Z833" s="248"/>
    </row>
    <row r="834" spans="1:26">
      <c r="A834" s="245" t="s">
        <v>418</v>
      </c>
      <c r="B834" s="246" t="s">
        <v>5777</v>
      </c>
      <c r="C834" s="246" t="s">
        <v>2027</v>
      </c>
      <c r="D834" s="246" t="s">
        <v>309</v>
      </c>
      <c r="E834" s="309">
        <v>45948</v>
      </c>
      <c r="F834" s="247"/>
      <c r="G834" s="247"/>
      <c r="H834" s="247"/>
      <c r="I834" s="247"/>
      <c r="J834" s="247"/>
      <c r="K834" s="247"/>
      <c r="L834" s="247"/>
      <c r="M834" s="247"/>
      <c r="N834" s="247"/>
      <c r="O834" s="247"/>
      <c r="P834" s="247"/>
      <c r="Q834" s="247"/>
      <c r="R834" s="247"/>
      <c r="S834" s="247"/>
      <c r="T834" s="247"/>
      <c r="U834" s="247"/>
      <c r="V834" s="247"/>
      <c r="W834" s="247"/>
      <c r="X834" s="247"/>
      <c r="Y834" s="247"/>
      <c r="Z834" s="248"/>
    </row>
    <row r="835" spans="1:26">
      <c r="A835" s="249" t="s">
        <v>3585</v>
      </c>
      <c r="B835" s="250" t="s">
        <v>5803</v>
      </c>
      <c r="C835" s="250" t="s">
        <v>2027</v>
      </c>
      <c r="D835" s="250" t="s">
        <v>1125</v>
      </c>
      <c r="E835" s="310">
        <v>45948</v>
      </c>
      <c r="F835" s="247"/>
      <c r="G835" s="247"/>
      <c r="H835" s="247"/>
      <c r="I835" s="247"/>
      <c r="J835" s="247"/>
      <c r="K835" s="247"/>
      <c r="L835" s="247"/>
      <c r="M835" s="247"/>
      <c r="N835" s="247"/>
      <c r="O835" s="247"/>
      <c r="P835" s="247"/>
      <c r="Q835" s="247"/>
      <c r="R835" s="247"/>
      <c r="S835" s="247"/>
      <c r="T835" s="247"/>
      <c r="U835" s="247"/>
      <c r="V835" s="247"/>
      <c r="W835" s="247"/>
      <c r="X835" s="247"/>
      <c r="Y835" s="247"/>
      <c r="Z835" s="248"/>
    </row>
    <row r="836" spans="1:26">
      <c r="A836" s="245" t="s">
        <v>295</v>
      </c>
      <c r="B836" s="246" t="s">
        <v>5768</v>
      </c>
      <c r="C836" s="246" t="s">
        <v>2027</v>
      </c>
      <c r="D836" s="246" t="s">
        <v>945</v>
      </c>
      <c r="E836" s="309">
        <v>45948</v>
      </c>
      <c r="F836" s="247"/>
      <c r="G836" s="247"/>
      <c r="H836" s="247"/>
      <c r="I836" s="247"/>
      <c r="J836" s="247"/>
      <c r="K836" s="247"/>
      <c r="L836" s="247"/>
      <c r="M836" s="247"/>
      <c r="N836" s="247"/>
      <c r="O836" s="247"/>
      <c r="P836" s="247"/>
      <c r="Q836" s="247"/>
      <c r="R836" s="247"/>
      <c r="S836" s="247"/>
      <c r="T836" s="247"/>
      <c r="U836" s="247"/>
      <c r="V836" s="247"/>
      <c r="W836" s="247"/>
      <c r="X836" s="247"/>
      <c r="Y836" s="247"/>
      <c r="Z836" s="248"/>
    </row>
    <row r="837" spans="1:26">
      <c r="A837" s="249" t="s">
        <v>1134</v>
      </c>
      <c r="B837" s="250" t="s">
        <v>5783</v>
      </c>
      <c r="C837" s="250" t="s">
        <v>2027</v>
      </c>
      <c r="D837" s="250" t="s">
        <v>1123</v>
      </c>
      <c r="E837" s="310">
        <v>45947</v>
      </c>
      <c r="F837" s="247"/>
      <c r="G837" s="247"/>
      <c r="H837" s="247"/>
      <c r="I837" s="247"/>
      <c r="J837" s="247"/>
      <c r="K837" s="247"/>
      <c r="L837" s="247"/>
      <c r="M837" s="247"/>
      <c r="N837" s="247"/>
      <c r="O837" s="247"/>
      <c r="P837" s="247"/>
      <c r="Q837" s="247"/>
      <c r="R837" s="247"/>
      <c r="S837" s="247"/>
      <c r="T837" s="247"/>
      <c r="U837" s="247"/>
      <c r="V837" s="247"/>
      <c r="W837" s="247"/>
      <c r="X837" s="247"/>
      <c r="Y837" s="247"/>
      <c r="Z837" s="248"/>
    </row>
    <row r="838" spans="1:26">
      <c r="A838" s="245" t="s">
        <v>3574</v>
      </c>
      <c r="B838" s="246" t="s">
        <v>5803</v>
      </c>
      <c r="C838" s="246" t="s">
        <v>2027</v>
      </c>
      <c r="D838" s="246" t="s">
        <v>1125</v>
      </c>
      <c r="E838" s="309">
        <v>45947</v>
      </c>
      <c r="F838" s="247"/>
      <c r="G838" s="247"/>
      <c r="H838" s="247"/>
      <c r="I838" s="247"/>
      <c r="J838" s="247"/>
      <c r="K838" s="247"/>
      <c r="L838" s="247"/>
      <c r="M838" s="247"/>
      <c r="N838" s="247"/>
      <c r="O838" s="247"/>
      <c r="P838" s="247"/>
      <c r="Q838" s="247"/>
      <c r="R838" s="247"/>
      <c r="S838" s="247"/>
      <c r="T838" s="247"/>
      <c r="U838" s="247"/>
      <c r="V838" s="247"/>
      <c r="W838" s="247"/>
      <c r="X838" s="247"/>
      <c r="Y838" s="247"/>
      <c r="Z838" s="248"/>
    </row>
    <row r="839" spans="1:26">
      <c r="A839" s="249" t="s">
        <v>3166</v>
      </c>
      <c r="B839" s="250" t="s">
        <v>5780</v>
      </c>
      <c r="C839" s="250" t="s">
        <v>2027</v>
      </c>
      <c r="D839" s="250" t="s">
        <v>861</v>
      </c>
      <c r="E839" s="310">
        <v>45947</v>
      </c>
      <c r="F839" s="247"/>
      <c r="G839" s="247"/>
      <c r="H839" s="247"/>
      <c r="I839" s="247"/>
      <c r="J839" s="247"/>
      <c r="K839" s="247"/>
      <c r="L839" s="247"/>
      <c r="M839" s="247"/>
      <c r="N839" s="247"/>
      <c r="O839" s="247"/>
      <c r="P839" s="247"/>
      <c r="Q839" s="247"/>
      <c r="R839" s="247"/>
      <c r="S839" s="247"/>
      <c r="T839" s="247"/>
      <c r="U839" s="247"/>
      <c r="V839" s="247"/>
      <c r="W839" s="247"/>
      <c r="X839" s="247"/>
      <c r="Y839" s="247"/>
      <c r="Z839" s="248"/>
    </row>
    <row r="840" spans="1:26">
      <c r="A840" s="245" t="s">
        <v>3591</v>
      </c>
      <c r="B840" s="246" t="s">
        <v>5780</v>
      </c>
      <c r="C840" s="246" t="s">
        <v>2027</v>
      </c>
      <c r="D840" s="246" t="s">
        <v>1125</v>
      </c>
      <c r="E840" s="309">
        <v>45946</v>
      </c>
      <c r="F840" s="247"/>
      <c r="G840" s="247"/>
      <c r="H840" s="247"/>
      <c r="I840" s="247"/>
      <c r="J840" s="247"/>
      <c r="K840" s="247"/>
      <c r="L840" s="247"/>
      <c r="M840" s="247"/>
      <c r="N840" s="247"/>
      <c r="O840" s="247"/>
      <c r="P840" s="247"/>
      <c r="Q840" s="247"/>
      <c r="R840" s="247"/>
      <c r="S840" s="247"/>
      <c r="T840" s="247"/>
      <c r="U840" s="247"/>
      <c r="V840" s="247"/>
      <c r="W840" s="247"/>
      <c r="X840" s="247"/>
      <c r="Y840" s="247"/>
      <c r="Z840" s="248"/>
    </row>
    <row r="841" spans="1:26">
      <c r="A841" s="249" t="s">
        <v>1767</v>
      </c>
      <c r="B841" s="250" t="s">
        <v>5780</v>
      </c>
      <c r="C841" s="250" t="s">
        <v>2027</v>
      </c>
      <c r="D841" s="250" t="s">
        <v>5797</v>
      </c>
      <c r="E841" s="310">
        <v>45946</v>
      </c>
      <c r="F841" s="247"/>
      <c r="G841" s="247"/>
      <c r="H841" s="247"/>
      <c r="I841" s="247"/>
      <c r="J841" s="247"/>
      <c r="K841" s="247"/>
      <c r="L841" s="247"/>
      <c r="M841" s="247"/>
      <c r="N841" s="247"/>
      <c r="O841" s="247"/>
      <c r="P841" s="247"/>
      <c r="Q841" s="247"/>
      <c r="R841" s="247"/>
      <c r="S841" s="247"/>
      <c r="T841" s="247"/>
      <c r="U841" s="247"/>
      <c r="V841" s="247"/>
      <c r="W841" s="247"/>
      <c r="X841" s="247"/>
      <c r="Y841" s="247"/>
      <c r="Z841" s="248"/>
    </row>
    <row r="842" spans="1:26">
      <c r="A842" s="245" t="s">
        <v>2808</v>
      </c>
      <c r="B842" s="246" t="s">
        <v>5805</v>
      </c>
      <c r="C842" s="246" t="s">
        <v>2027</v>
      </c>
      <c r="D842" s="246" t="s">
        <v>911</v>
      </c>
      <c r="E842" s="309">
        <v>45946</v>
      </c>
      <c r="F842" s="247"/>
      <c r="G842" s="247"/>
      <c r="H842" s="247"/>
      <c r="I842" s="247"/>
      <c r="J842" s="247"/>
      <c r="K842" s="247"/>
      <c r="L842" s="247"/>
      <c r="M842" s="247"/>
      <c r="N842" s="247"/>
      <c r="O842" s="247"/>
      <c r="P842" s="247"/>
      <c r="Q842" s="247"/>
      <c r="R842" s="247"/>
      <c r="S842" s="247"/>
      <c r="T842" s="247"/>
      <c r="U842" s="247"/>
      <c r="V842" s="247"/>
      <c r="W842" s="247"/>
      <c r="X842" s="247"/>
      <c r="Y842" s="247"/>
      <c r="Z842" s="248"/>
    </row>
    <row r="843" spans="1:26">
      <c r="A843" s="249" t="s">
        <v>3571</v>
      </c>
      <c r="B843" s="250" t="s">
        <v>5780</v>
      </c>
      <c r="C843" s="250" t="s">
        <v>2027</v>
      </c>
      <c r="D843" s="250" t="s">
        <v>1125</v>
      </c>
      <c r="E843" s="310">
        <v>45945</v>
      </c>
      <c r="F843" s="247"/>
      <c r="G843" s="247"/>
      <c r="H843" s="247"/>
      <c r="I843" s="247"/>
      <c r="J843" s="247"/>
      <c r="K843" s="247"/>
      <c r="L843" s="247"/>
      <c r="M843" s="247"/>
      <c r="N843" s="247"/>
      <c r="O843" s="247"/>
      <c r="P843" s="247"/>
      <c r="Q843" s="247"/>
      <c r="R843" s="247"/>
      <c r="S843" s="247"/>
      <c r="T843" s="247"/>
      <c r="U843" s="247"/>
      <c r="V843" s="247"/>
      <c r="W843" s="247"/>
      <c r="X843" s="247"/>
      <c r="Y843" s="247"/>
      <c r="Z843" s="248"/>
    </row>
    <row r="844" spans="1:26">
      <c r="A844" s="245" t="s">
        <v>327</v>
      </c>
      <c r="B844" s="246" t="s">
        <v>5775</v>
      </c>
      <c r="C844" s="246" t="s">
        <v>2027</v>
      </c>
      <c r="D844" s="246" t="s">
        <v>5789</v>
      </c>
      <c r="E844" s="309">
        <v>45944</v>
      </c>
      <c r="F844" s="247"/>
      <c r="G844" s="247"/>
      <c r="H844" s="247"/>
      <c r="I844" s="247"/>
      <c r="J844" s="247"/>
      <c r="K844" s="247"/>
      <c r="L844" s="247"/>
      <c r="M844" s="247"/>
      <c r="N844" s="247"/>
      <c r="O844" s="247"/>
      <c r="P844" s="247"/>
      <c r="Q844" s="247"/>
      <c r="R844" s="247"/>
      <c r="S844" s="247"/>
      <c r="T844" s="247"/>
      <c r="U844" s="247"/>
      <c r="V844" s="247"/>
      <c r="W844" s="247"/>
      <c r="X844" s="247"/>
      <c r="Y844" s="247"/>
      <c r="Z844" s="248"/>
    </row>
    <row r="845" spans="1:26">
      <c r="A845" s="249" t="s">
        <v>3690</v>
      </c>
      <c r="B845" s="250" t="s">
        <v>5780</v>
      </c>
      <c r="C845" s="250" t="s">
        <v>2027</v>
      </c>
      <c r="D845" s="250" t="s">
        <v>5797</v>
      </c>
      <c r="E845" s="310">
        <v>45944</v>
      </c>
      <c r="F845" s="247"/>
      <c r="G845" s="247"/>
      <c r="H845" s="247"/>
      <c r="I845" s="247"/>
      <c r="J845" s="247"/>
      <c r="K845" s="247"/>
      <c r="L845" s="247"/>
      <c r="M845" s="247"/>
      <c r="N845" s="247"/>
      <c r="O845" s="247"/>
      <c r="P845" s="247"/>
      <c r="Q845" s="247"/>
      <c r="R845" s="247"/>
      <c r="S845" s="247"/>
      <c r="T845" s="247"/>
      <c r="U845" s="247"/>
      <c r="V845" s="247"/>
      <c r="W845" s="247"/>
      <c r="X845" s="247"/>
      <c r="Y845" s="247"/>
      <c r="Z845" s="248"/>
    </row>
    <row r="846" spans="1:26">
      <c r="A846" s="245" t="s">
        <v>2472</v>
      </c>
      <c r="B846" s="246" t="s">
        <v>5803</v>
      </c>
      <c r="C846" s="246" t="s">
        <v>2027</v>
      </c>
      <c r="D846" s="246" t="s">
        <v>947</v>
      </c>
      <c r="E846" s="309">
        <v>45944</v>
      </c>
      <c r="F846" s="247"/>
      <c r="G846" s="247"/>
      <c r="H846" s="247"/>
      <c r="I846" s="247"/>
      <c r="J846" s="247"/>
      <c r="K846" s="247"/>
      <c r="L846" s="247"/>
      <c r="M846" s="247"/>
      <c r="N846" s="247"/>
      <c r="O846" s="247"/>
      <c r="P846" s="247"/>
      <c r="Q846" s="247"/>
      <c r="R846" s="247"/>
      <c r="S846" s="247"/>
      <c r="T846" s="247"/>
      <c r="U846" s="247"/>
      <c r="V846" s="247"/>
      <c r="W846" s="247"/>
      <c r="X846" s="247"/>
      <c r="Y846" s="247"/>
      <c r="Z846" s="248"/>
    </row>
    <row r="847" spans="1:26">
      <c r="A847" s="249" t="s">
        <v>1486</v>
      </c>
      <c r="B847" s="250" t="s">
        <v>5768</v>
      </c>
      <c r="C847" s="250" t="s">
        <v>2027</v>
      </c>
      <c r="D847" s="250" t="s">
        <v>939</v>
      </c>
      <c r="E847" s="310">
        <v>45944</v>
      </c>
      <c r="F847" s="247"/>
      <c r="G847" s="247"/>
      <c r="H847" s="247"/>
      <c r="I847" s="247"/>
      <c r="J847" s="247"/>
      <c r="K847" s="247"/>
      <c r="L847" s="247"/>
      <c r="M847" s="247"/>
      <c r="N847" s="247"/>
      <c r="O847" s="247"/>
      <c r="P847" s="247"/>
      <c r="Q847" s="247"/>
      <c r="R847" s="247"/>
      <c r="S847" s="247"/>
      <c r="T847" s="247"/>
      <c r="U847" s="247"/>
      <c r="V847" s="247"/>
      <c r="W847" s="247"/>
      <c r="X847" s="247"/>
      <c r="Y847" s="247"/>
      <c r="Z847" s="248"/>
    </row>
    <row r="848" spans="1:26">
      <c r="A848" s="245" t="s">
        <v>2882</v>
      </c>
      <c r="B848" s="246" t="s">
        <v>5781</v>
      </c>
      <c r="C848" s="246" t="s">
        <v>2027</v>
      </c>
      <c r="D848" s="246" t="s">
        <v>775</v>
      </c>
      <c r="E848" s="309">
        <v>45943</v>
      </c>
      <c r="F848" s="247"/>
      <c r="G848" s="247"/>
      <c r="H848" s="247"/>
      <c r="I848" s="247"/>
      <c r="J848" s="247"/>
      <c r="K848" s="247"/>
      <c r="L848" s="247"/>
      <c r="M848" s="247"/>
      <c r="N848" s="247"/>
      <c r="O848" s="247"/>
      <c r="P848" s="247"/>
      <c r="Q848" s="247"/>
      <c r="R848" s="247"/>
      <c r="S848" s="247"/>
      <c r="T848" s="247"/>
      <c r="U848" s="247"/>
      <c r="V848" s="247"/>
      <c r="W848" s="247"/>
      <c r="X848" s="247"/>
      <c r="Y848" s="247"/>
      <c r="Z848" s="248"/>
    </row>
    <row r="849" spans="1:26">
      <c r="A849" s="249" t="s">
        <v>1900</v>
      </c>
      <c r="B849" s="250" t="s">
        <v>5781</v>
      </c>
      <c r="C849" s="250" t="s">
        <v>2027</v>
      </c>
      <c r="D849" s="250" t="s">
        <v>775</v>
      </c>
      <c r="E849" s="310">
        <v>45943</v>
      </c>
      <c r="F849" s="247"/>
      <c r="G849" s="247"/>
      <c r="H849" s="247"/>
      <c r="I849" s="247"/>
      <c r="J849" s="247"/>
      <c r="K849" s="247"/>
      <c r="L849" s="247"/>
      <c r="M849" s="247"/>
      <c r="N849" s="247"/>
      <c r="O849" s="247"/>
      <c r="P849" s="247"/>
      <c r="Q849" s="247"/>
      <c r="R849" s="247"/>
      <c r="S849" s="247"/>
      <c r="T849" s="247"/>
      <c r="U849" s="247"/>
      <c r="V849" s="247"/>
      <c r="W849" s="247"/>
      <c r="X849" s="247"/>
      <c r="Y849" s="247"/>
      <c r="Z849" s="248"/>
    </row>
    <row r="850" spans="1:26">
      <c r="A850" s="245" t="s">
        <v>1983</v>
      </c>
      <c r="B850" s="246" t="s">
        <v>5781</v>
      </c>
      <c r="C850" s="246" t="s">
        <v>2027</v>
      </c>
      <c r="D850" s="246" t="s">
        <v>775</v>
      </c>
      <c r="E850" s="309">
        <v>45943</v>
      </c>
      <c r="F850" s="247"/>
      <c r="G850" s="247"/>
      <c r="H850" s="247"/>
      <c r="I850" s="247"/>
      <c r="J850" s="247"/>
      <c r="K850" s="247"/>
      <c r="L850" s="247"/>
      <c r="M850" s="247"/>
      <c r="N850" s="247"/>
      <c r="O850" s="247"/>
      <c r="P850" s="247"/>
      <c r="Q850" s="247"/>
      <c r="R850" s="247"/>
      <c r="S850" s="247"/>
      <c r="T850" s="247"/>
      <c r="U850" s="247"/>
      <c r="V850" s="247"/>
      <c r="W850" s="247"/>
      <c r="X850" s="247"/>
      <c r="Y850" s="247"/>
      <c r="Z850" s="248"/>
    </row>
    <row r="851" spans="1:26">
      <c r="A851" s="249" t="s">
        <v>2887</v>
      </c>
      <c r="B851" s="250" t="s">
        <v>5781</v>
      </c>
      <c r="C851" s="250" t="s">
        <v>2027</v>
      </c>
      <c r="D851" s="250" t="s">
        <v>775</v>
      </c>
      <c r="E851" s="310">
        <v>45943</v>
      </c>
      <c r="F851" s="247"/>
      <c r="G851" s="247"/>
      <c r="H851" s="247"/>
      <c r="I851" s="247"/>
      <c r="J851" s="247"/>
      <c r="K851" s="247"/>
      <c r="L851" s="247"/>
      <c r="M851" s="247"/>
      <c r="N851" s="247"/>
      <c r="O851" s="247"/>
      <c r="P851" s="247"/>
      <c r="Q851" s="247"/>
      <c r="R851" s="247"/>
      <c r="S851" s="247"/>
      <c r="T851" s="247"/>
      <c r="U851" s="247"/>
      <c r="V851" s="247"/>
      <c r="W851" s="247"/>
      <c r="X851" s="247"/>
      <c r="Y851" s="247"/>
      <c r="Z851" s="248"/>
    </row>
    <row r="852" spans="1:26">
      <c r="A852" s="245" t="s">
        <v>1736</v>
      </c>
      <c r="B852" s="246" t="s">
        <v>5803</v>
      </c>
      <c r="C852" s="246" t="s">
        <v>2027</v>
      </c>
      <c r="D852" s="246" t="s">
        <v>911</v>
      </c>
      <c r="E852" s="309">
        <v>45943</v>
      </c>
      <c r="F852" s="247"/>
      <c r="G852" s="247"/>
      <c r="H852" s="247"/>
      <c r="I852" s="247"/>
      <c r="J852" s="247"/>
      <c r="K852" s="247"/>
      <c r="L852" s="247"/>
      <c r="M852" s="247"/>
      <c r="N852" s="247"/>
      <c r="O852" s="247"/>
      <c r="P852" s="247"/>
      <c r="Q852" s="247"/>
      <c r="R852" s="247"/>
      <c r="S852" s="247"/>
      <c r="T852" s="247"/>
      <c r="U852" s="247"/>
      <c r="V852" s="247"/>
      <c r="W852" s="247"/>
      <c r="X852" s="247"/>
      <c r="Y852" s="247"/>
      <c r="Z852" s="248"/>
    </row>
    <row r="853" spans="1:26">
      <c r="A853" s="249" t="s">
        <v>3826</v>
      </c>
      <c r="B853" s="250" t="s">
        <v>5766</v>
      </c>
      <c r="C853" s="250" t="s">
        <v>2027</v>
      </c>
      <c r="D853" s="250" t="s">
        <v>1190</v>
      </c>
      <c r="E853" s="310">
        <v>45943</v>
      </c>
      <c r="F853" s="247"/>
      <c r="G853" s="247"/>
      <c r="H853" s="247"/>
      <c r="I853" s="247"/>
      <c r="J853" s="247"/>
      <c r="K853" s="247"/>
      <c r="L853" s="247"/>
      <c r="M853" s="247"/>
      <c r="N853" s="247"/>
      <c r="O853" s="247"/>
      <c r="P853" s="247"/>
      <c r="Q853" s="247"/>
      <c r="R853" s="247"/>
      <c r="S853" s="247"/>
      <c r="T853" s="247"/>
      <c r="U853" s="247"/>
      <c r="V853" s="247"/>
      <c r="W853" s="247"/>
      <c r="X853" s="247"/>
      <c r="Y853" s="247"/>
      <c r="Z853" s="248"/>
    </row>
    <row r="854" spans="1:26">
      <c r="A854" s="245" t="s">
        <v>2872</v>
      </c>
      <c r="B854" s="246" t="s">
        <v>5781</v>
      </c>
      <c r="C854" s="246" t="s">
        <v>2027</v>
      </c>
      <c r="D854" s="246" t="s">
        <v>775</v>
      </c>
      <c r="E854" s="309">
        <v>45943</v>
      </c>
      <c r="F854" s="247"/>
      <c r="G854" s="247"/>
      <c r="H854" s="247"/>
      <c r="I854" s="247"/>
      <c r="J854" s="247"/>
      <c r="K854" s="247"/>
      <c r="L854" s="247"/>
      <c r="M854" s="247"/>
      <c r="N854" s="247"/>
      <c r="O854" s="247"/>
      <c r="P854" s="247"/>
      <c r="Q854" s="247"/>
      <c r="R854" s="247"/>
      <c r="S854" s="247"/>
      <c r="T854" s="247"/>
      <c r="U854" s="247"/>
      <c r="V854" s="247"/>
      <c r="W854" s="247"/>
      <c r="X854" s="247"/>
      <c r="Y854" s="247"/>
      <c r="Z854" s="248"/>
    </row>
    <row r="855" spans="1:26">
      <c r="A855" s="249" t="s">
        <v>496</v>
      </c>
      <c r="B855" s="250" t="s">
        <v>5765</v>
      </c>
      <c r="C855" s="250" t="s">
        <v>2027</v>
      </c>
      <c r="D855" s="250" t="s">
        <v>2697</v>
      </c>
      <c r="E855" s="310">
        <v>45942</v>
      </c>
      <c r="F855" s="247"/>
      <c r="G855" s="247"/>
      <c r="H855" s="247"/>
      <c r="I855" s="247"/>
      <c r="J855" s="247"/>
      <c r="K855" s="247"/>
      <c r="L855" s="247"/>
      <c r="M855" s="247"/>
      <c r="N855" s="247"/>
      <c r="O855" s="247"/>
      <c r="P855" s="247"/>
      <c r="Q855" s="247"/>
      <c r="R855" s="247"/>
      <c r="S855" s="247"/>
      <c r="T855" s="247"/>
      <c r="U855" s="247"/>
      <c r="V855" s="247"/>
      <c r="W855" s="247"/>
      <c r="X855" s="247"/>
      <c r="Y855" s="247"/>
      <c r="Z855" s="248"/>
    </row>
    <row r="856" spans="1:26">
      <c r="A856" s="245" t="s">
        <v>3244</v>
      </c>
      <c r="B856" s="246" t="s">
        <v>5780</v>
      </c>
      <c r="C856" s="246" t="s">
        <v>2027</v>
      </c>
      <c r="D856" s="246" t="s">
        <v>1467</v>
      </c>
      <c r="E856" s="309">
        <v>45942</v>
      </c>
      <c r="F856" s="247"/>
      <c r="G856" s="247"/>
      <c r="H856" s="247"/>
      <c r="I856" s="247"/>
      <c r="J856" s="247"/>
      <c r="K856" s="247"/>
      <c r="L856" s="247"/>
      <c r="M856" s="247"/>
      <c r="N856" s="247"/>
      <c r="O856" s="247"/>
      <c r="P856" s="247"/>
      <c r="Q856" s="247"/>
      <c r="R856" s="247"/>
      <c r="S856" s="247"/>
      <c r="T856" s="247"/>
      <c r="U856" s="247"/>
      <c r="V856" s="247"/>
      <c r="W856" s="247"/>
      <c r="X856" s="247"/>
      <c r="Y856" s="247"/>
      <c r="Z856" s="248"/>
    </row>
    <row r="857" spans="1:26">
      <c r="A857" s="249" t="s">
        <v>2880</v>
      </c>
      <c r="B857" s="250" t="s">
        <v>5781</v>
      </c>
      <c r="C857" s="250" t="s">
        <v>2027</v>
      </c>
      <c r="D857" s="250" t="s">
        <v>775</v>
      </c>
      <c r="E857" s="310">
        <v>45941</v>
      </c>
      <c r="F857" s="247"/>
      <c r="G857" s="247"/>
      <c r="H857" s="247"/>
      <c r="I857" s="247"/>
      <c r="J857" s="247"/>
      <c r="K857" s="247"/>
      <c r="L857" s="247"/>
      <c r="M857" s="247"/>
      <c r="N857" s="247"/>
      <c r="O857" s="247"/>
      <c r="P857" s="247"/>
      <c r="Q857" s="247"/>
      <c r="R857" s="247"/>
      <c r="S857" s="247"/>
      <c r="T857" s="247"/>
      <c r="U857" s="247"/>
      <c r="V857" s="247"/>
      <c r="W857" s="247"/>
      <c r="X857" s="247"/>
      <c r="Y857" s="247"/>
      <c r="Z857" s="248"/>
    </row>
    <row r="858" spans="1:26">
      <c r="A858" s="245" t="s">
        <v>1987</v>
      </c>
      <c r="B858" s="246" t="s">
        <v>5780</v>
      </c>
      <c r="C858" s="246" t="s">
        <v>2027</v>
      </c>
      <c r="D858" s="246" t="s">
        <v>1190</v>
      </c>
      <c r="E858" s="309">
        <v>45941</v>
      </c>
      <c r="F858" s="247"/>
      <c r="G858" s="247"/>
      <c r="H858" s="247"/>
      <c r="I858" s="247"/>
      <c r="J858" s="247"/>
      <c r="K858" s="247"/>
      <c r="L858" s="247"/>
      <c r="M858" s="247"/>
      <c r="N858" s="247"/>
      <c r="O858" s="247"/>
      <c r="P858" s="247"/>
      <c r="Q858" s="247"/>
      <c r="R858" s="247"/>
      <c r="S858" s="247"/>
      <c r="T858" s="247"/>
      <c r="U858" s="247"/>
      <c r="V858" s="247"/>
      <c r="W858" s="247"/>
      <c r="X858" s="247"/>
      <c r="Y858" s="247"/>
      <c r="Z858" s="248"/>
    </row>
    <row r="859" spans="1:26">
      <c r="A859" s="249" t="s">
        <v>3828</v>
      </c>
      <c r="B859" s="250" t="s">
        <v>5781</v>
      </c>
      <c r="C859" s="250" t="s">
        <v>2027</v>
      </c>
      <c r="D859" s="250" t="s">
        <v>1190</v>
      </c>
      <c r="E859" s="310">
        <v>45941</v>
      </c>
      <c r="F859" s="247"/>
      <c r="G859" s="247"/>
      <c r="H859" s="247"/>
      <c r="I859" s="247"/>
      <c r="J859" s="247"/>
      <c r="K859" s="247"/>
      <c r="L859" s="247"/>
      <c r="M859" s="247"/>
      <c r="N859" s="247"/>
      <c r="O859" s="247"/>
      <c r="P859" s="247"/>
      <c r="Q859" s="247"/>
      <c r="R859" s="247"/>
      <c r="S859" s="247"/>
      <c r="T859" s="247"/>
      <c r="U859" s="247"/>
      <c r="V859" s="247"/>
      <c r="W859" s="247"/>
      <c r="X859" s="247"/>
      <c r="Y859" s="247"/>
      <c r="Z859" s="248"/>
    </row>
    <row r="860" spans="1:26">
      <c r="A860" s="245" t="s">
        <v>3831</v>
      </c>
      <c r="B860" s="246" t="s">
        <v>5781</v>
      </c>
      <c r="C860" s="246" t="s">
        <v>2027</v>
      </c>
      <c r="D860" s="246" t="s">
        <v>1190</v>
      </c>
      <c r="E860" s="309">
        <v>45941</v>
      </c>
      <c r="F860" s="247"/>
      <c r="G860" s="247"/>
      <c r="H860" s="247"/>
      <c r="I860" s="247"/>
      <c r="J860" s="247"/>
      <c r="K860" s="247"/>
      <c r="L860" s="247"/>
      <c r="M860" s="247"/>
      <c r="N860" s="247"/>
      <c r="O860" s="247"/>
      <c r="P860" s="247"/>
      <c r="Q860" s="247"/>
      <c r="R860" s="247"/>
      <c r="S860" s="247"/>
      <c r="T860" s="247"/>
      <c r="U860" s="247"/>
      <c r="V860" s="247"/>
      <c r="W860" s="247"/>
      <c r="X860" s="247"/>
      <c r="Y860" s="247"/>
      <c r="Z860" s="248"/>
    </row>
    <row r="861" spans="1:26">
      <c r="A861" s="249" t="s">
        <v>292</v>
      </c>
      <c r="B861" s="250" t="s">
        <v>5765</v>
      </c>
      <c r="C861" s="250" t="s">
        <v>2027</v>
      </c>
      <c r="D861" s="250" t="s">
        <v>309</v>
      </c>
      <c r="E861" s="310">
        <v>45941</v>
      </c>
      <c r="F861" s="247"/>
      <c r="G861" s="247"/>
      <c r="H861" s="247"/>
      <c r="I861" s="247"/>
      <c r="J861" s="247"/>
      <c r="K861" s="247"/>
      <c r="L861" s="247"/>
      <c r="M861" s="247"/>
      <c r="N861" s="247"/>
      <c r="O861" s="247"/>
      <c r="P861" s="247"/>
      <c r="Q861" s="247"/>
      <c r="R861" s="247"/>
      <c r="S861" s="247"/>
      <c r="T861" s="247"/>
      <c r="U861" s="247"/>
      <c r="V861" s="247"/>
      <c r="W861" s="247"/>
      <c r="X861" s="247"/>
      <c r="Y861" s="247"/>
      <c r="Z861" s="248"/>
    </row>
    <row r="862" spans="1:26">
      <c r="A862" s="245" t="s">
        <v>3226</v>
      </c>
      <c r="B862" s="246" t="s">
        <v>5782</v>
      </c>
      <c r="C862" s="246" t="s">
        <v>2027</v>
      </c>
      <c r="D862" s="246" t="s">
        <v>1467</v>
      </c>
      <c r="E862" s="309">
        <v>45941</v>
      </c>
      <c r="F862" s="247"/>
      <c r="G862" s="247"/>
      <c r="H862" s="247"/>
      <c r="I862" s="247"/>
      <c r="J862" s="247"/>
      <c r="K862" s="247"/>
      <c r="L862" s="247"/>
      <c r="M862" s="247"/>
      <c r="N862" s="247"/>
      <c r="O862" s="247"/>
      <c r="P862" s="247"/>
      <c r="Q862" s="247"/>
      <c r="R862" s="247"/>
      <c r="S862" s="247"/>
      <c r="T862" s="247"/>
      <c r="U862" s="247"/>
      <c r="V862" s="247"/>
      <c r="W862" s="247"/>
      <c r="X862" s="247"/>
      <c r="Y862" s="247"/>
      <c r="Z862" s="248"/>
    </row>
    <row r="863" spans="1:26">
      <c r="A863" s="249" t="s">
        <v>3305</v>
      </c>
      <c r="B863" s="250" t="s">
        <v>5771</v>
      </c>
      <c r="C863" s="250" t="s">
        <v>2027</v>
      </c>
      <c r="D863" s="250" t="s">
        <v>971</v>
      </c>
      <c r="E863" s="310">
        <v>45941</v>
      </c>
      <c r="F863" s="247"/>
      <c r="G863" s="247"/>
      <c r="H863" s="247"/>
      <c r="I863" s="247"/>
      <c r="J863" s="247"/>
      <c r="K863" s="247"/>
      <c r="L863" s="247"/>
      <c r="M863" s="247"/>
      <c r="N863" s="247"/>
      <c r="O863" s="247"/>
      <c r="P863" s="247"/>
      <c r="Q863" s="247"/>
      <c r="R863" s="247"/>
      <c r="S863" s="247"/>
      <c r="T863" s="247"/>
      <c r="U863" s="247"/>
      <c r="V863" s="247"/>
      <c r="W863" s="247"/>
      <c r="X863" s="247"/>
      <c r="Y863" s="247"/>
      <c r="Z863" s="248"/>
    </row>
    <row r="864" spans="1:26">
      <c r="A864" s="245" t="s">
        <v>4249</v>
      </c>
      <c r="B864" s="246" t="s">
        <v>5783</v>
      </c>
      <c r="C864" s="246" t="s">
        <v>2027</v>
      </c>
      <c r="D864" s="246" t="s">
        <v>1190</v>
      </c>
      <c r="E864" s="309">
        <v>45941</v>
      </c>
      <c r="F864" s="247"/>
      <c r="G864" s="247"/>
      <c r="H864" s="247"/>
      <c r="I864" s="247"/>
      <c r="J864" s="247"/>
      <c r="K864" s="247"/>
      <c r="L864" s="247"/>
      <c r="M864" s="247"/>
      <c r="N864" s="247"/>
      <c r="O864" s="247"/>
      <c r="P864" s="247"/>
      <c r="Q864" s="247"/>
      <c r="R864" s="247"/>
      <c r="S864" s="247"/>
      <c r="T864" s="247"/>
      <c r="U864" s="247"/>
      <c r="V864" s="247"/>
      <c r="W864" s="247"/>
      <c r="X864" s="247"/>
      <c r="Y864" s="247"/>
      <c r="Z864" s="248"/>
    </row>
    <row r="865" spans="1:26">
      <c r="A865" s="249" t="s">
        <v>672</v>
      </c>
      <c r="B865" s="250" t="s">
        <v>5787</v>
      </c>
      <c r="C865" s="250" t="s">
        <v>2027</v>
      </c>
      <c r="D865" s="250" t="s">
        <v>1467</v>
      </c>
      <c r="E865" s="310">
        <v>45941</v>
      </c>
      <c r="F865" s="247"/>
      <c r="G865" s="247"/>
      <c r="H865" s="247"/>
      <c r="I865" s="247"/>
      <c r="J865" s="247"/>
      <c r="K865" s="247"/>
      <c r="L865" s="247"/>
      <c r="M865" s="247"/>
      <c r="N865" s="247"/>
      <c r="O865" s="247"/>
      <c r="P865" s="247"/>
      <c r="Q865" s="247"/>
      <c r="R865" s="247"/>
      <c r="S865" s="247"/>
      <c r="T865" s="247"/>
      <c r="U865" s="247"/>
      <c r="V865" s="247"/>
      <c r="W865" s="247"/>
      <c r="X865" s="247"/>
      <c r="Y865" s="247"/>
      <c r="Z865" s="248"/>
    </row>
    <row r="866" spans="1:26">
      <c r="A866" s="245" t="s">
        <v>3246</v>
      </c>
      <c r="B866" s="246" t="s">
        <v>5780</v>
      </c>
      <c r="C866" s="246" t="s">
        <v>2027</v>
      </c>
      <c r="D866" s="246" t="s">
        <v>1467</v>
      </c>
      <c r="E866" s="309">
        <v>45941</v>
      </c>
      <c r="F866" s="247"/>
      <c r="G866" s="247"/>
      <c r="H866" s="247"/>
      <c r="I866" s="247"/>
      <c r="J866" s="247"/>
      <c r="K866" s="247"/>
      <c r="L866" s="247"/>
      <c r="M866" s="247"/>
      <c r="N866" s="247"/>
      <c r="O866" s="247"/>
      <c r="P866" s="247"/>
      <c r="Q866" s="247"/>
      <c r="R866" s="247"/>
      <c r="S866" s="247"/>
      <c r="T866" s="247"/>
      <c r="U866" s="247"/>
      <c r="V866" s="247"/>
      <c r="W866" s="247"/>
      <c r="X866" s="247"/>
      <c r="Y866" s="247"/>
      <c r="Z866" s="248"/>
    </row>
    <row r="867" spans="1:26">
      <c r="A867" s="249" t="s">
        <v>3592</v>
      </c>
      <c r="B867" s="250" t="s">
        <v>5780</v>
      </c>
      <c r="C867" s="250" t="s">
        <v>2027</v>
      </c>
      <c r="D867" s="250" t="s">
        <v>1125</v>
      </c>
      <c r="E867" s="310">
        <v>45940</v>
      </c>
      <c r="F867" s="247"/>
      <c r="G867" s="247"/>
      <c r="H867" s="247"/>
      <c r="I867" s="247"/>
      <c r="J867" s="247"/>
      <c r="K867" s="247"/>
      <c r="L867" s="247"/>
      <c r="M867" s="247"/>
      <c r="N867" s="247"/>
      <c r="O867" s="247"/>
      <c r="P867" s="247"/>
      <c r="Q867" s="247"/>
      <c r="R867" s="247"/>
      <c r="S867" s="247"/>
      <c r="T867" s="247"/>
      <c r="U867" s="247"/>
      <c r="V867" s="247"/>
      <c r="W867" s="247"/>
      <c r="X867" s="247"/>
      <c r="Y867" s="247"/>
      <c r="Z867" s="248"/>
    </row>
    <row r="868" spans="1:26">
      <c r="A868" s="245" t="s">
        <v>3760</v>
      </c>
      <c r="B868" s="246" t="s">
        <v>5780</v>
      </c>
      <c r="C868" s="246" t="s">
        <v>2027</v>
      </c>
      <c r="D868" s="246" t="s">
        <v>939</v>
      </c>
      <c r="E868" s="309">
        <v>45940</v>
      </c>
      <c r="F868" s="247"/>
      <c r="G868" s="247"/>
      <c r="H868" s="247"/>
      <c r="I868" s="247"/>
      <c r="J868" s="247"/>
      <c r="K868" s="247"/>
      <c r="L868" s="247"/>
      <c r="M868" s="247"/>
      <c r="N868" s="247"/>
      <c r="O868" s="247"/>
      <c r="P868" s="247"/>
      <c r="Q868" s="247"/>
      <c r="R868" s="247"/>
      <c r="S868" s="247"/>
      <c r="T868" s="247"/>
      <c r="U868" s="247"/>
      <c r="V868" s="247"/>
      <c r="W868" s="247"/>
      <c r="X868" s="247"/>
      <c r="Y868" s="247"/>
      <c r="Z868" s="248"/>
    </row>
    <row r="869" spans="1:26">
      <c r="A869" s="249" t="s">
        <v>2805</v>
      </c>
      <c r="B869" s="250" t="s">
        <v>5780</v>
      </c>
      <c r="C869" s="250" t="s">
        <v>2027</v>
      </c>
      <c r="D869" s="250" t="s">
        <v>1445</v>
      </c>
      <c r="E869" s="310">
        <v>45940</v>
      </c>
      <c r="F869" s="247"/>
      <c r="G869" s="247"/>
      <c r="H869" s="247"/>
      <c r="I869" s="247"/>
      <c r="J869" s="247"/>
      <c r="K869" s="247"/>
      <c r="L869" s="247"/>
      <c r="M869" s="247"/>
      <c r="N869" s="247"/>
      <c r="O869" s="247"/>
      <c r="P869" s="247"/>
      <c r="Q869" s="247"/>
      <c r="R869" s="247"/>
      <c r="S869" s="247"/>
      <c r="T869" s="247"/>
      <c r="U869" s="247"/>
      <c r="V869" s="247"/>
      <c r="W869" s="247"/>
      <c r="X869" s="247"/>
      <c r="Y869" s="247"/>
      <c r="Z869" s="248"/>
    </row>
    <row r="870" spans="1:26">
      <c r="A870" s="245" t="s">
        <v>3746</v>
      </c>
      <c r="B870" s="246" t="s">
        <v>5780</v>
      </c>
      <c r="C870" s="246" t="s">
        <v>2027</v>
      </c>
      <c r="D870" s="246" t="s">
        <v>939</v>
      </c>
      <c r="E870" s="309">
        <v>45940</v>
      </c>
      <c r="F870" s="247"/>
      <c r="G870" s="247"/>
      <c r="H870" s="247"/>
      <c r="I870" s="247"/>
      <c r="J870" s="247"/>
      <c r="K870" s="247"/>
      <c r="L870" s="247"/>
      <c r="M870" s="247"/>
      <c r="N870" s="247"/>
      <c r="O870" s="247"/>
      <c r="P870" s="247"/>
      <c r="Q870" s="247"/>
      <c r="R870" s="247"/>
      <c r="S870" s="247"/>
      <c r="T870" s="247"/>
      <c r="U870" s="247"/>
      <c r="V870" s="247"/>
      <c r="W870" s="247"/>
      <c r="X870" s="247"/>
      <c r="Y870" s="247"/>
      <c r="Z870" s="248"/>
    </row>
    <row r="871" spans="1:26">
      <c r="A871" s="249" t="s">
        <v>2789</v>
      </c>
      <c r="B871" s="250" t="s">
        <v>5765</v>
      </c>
      <c r="C871" s="250" t="s">
        <v>2027</v>
      </c>
      <c r="D871" s="250" t="s">
        <v>1245</v>
      </c>
      <c r="E871" s="310">
        <v>45940</v>
      </c>
      <c r="F871" s="247"/>
      <c r="G871" s="247"/>
      <c r="H871" s="247"/>
      <c r="I871" s="247"/>
      <c r="J871" s="247"/>
      <c r="K871" s="247"/>
      <c r="L871" s="247"/>
      <c r="M871" s="247"/>
      <c r="N871" s="247"/>
      <c r="O871" s="247"/>
      <c r="P871" s="247"/>
      <c r="Q871" s="247"/>
      <c r="R871" s="247"/>
      <c r="S871" s="247"/>
      <c r="T871" s="247"/>
      <c r="U871" s="247"/>
      <c r="V871" s="247"/>
      <c r="W871" s="247"/>
      <c r="X871" s="247"/>
      <c r="Y871" s="247"/>
      <c r="Z871" s="248"/>
    </row>
    <row r="872" spans="1:26">
      <c r="A872" s="245" t="s">
        <v>1140</v>
      </c>
      <c r="B872" s="246" t="s">
        <v>5794</v>
      </c>
      <c r="C872" s="246" t="s">
        <v>2027</v>
      </c>
      <c r="D872" s="246" t="s">
        <v>928</v>
      </c>
      <c r="E872" s="309">
        <v>45940</v>
      </c>
      <c r="F872" s="247"/>
      <c r="G872" s="247"/>
      <c r="H872" s="247"/>
      <c r="I872" s="247"/>
      <c r="J872" s="247"/>
      <c r="K872" s="247"/>
      <c r="L872" s="247"/>
      <c r="M872" s="247"/>
      <c r="N872" s="247"/>
      <c r="O872" s="247"/>
      <c r="P872" s="247"/>
      <c r="Q872" s="247"/>
      <c r="R872" s="247"/>
      <c r="S872" s="247"/>
      <c r="T872" s="247"/>
      <c r="U872" s="247"/>
      <c r="V872" s="247"/>
      <c r="W872" s="247"/>
      <c r="X872" s="247"/>
      <c r="Y872" s="247"/>
      <c r="Z872" s="248"/>
    </row>
    <row r="873" spans="1:26">
      <c r="A873" s="249" t="s">
        <v>1957</v>
      </c>
      <c r="B873" s="250" t="s">
        <v>5779</v>
      </c>
      <c r="C873" s="250" t="s">
        <v>2027</v>
      </c>
      <c r="D873" s="250" t="s">
        <v>861</v>
      </c>
      <c r="E873" s="310">
        <v>45940</v>
      </c>
      <c r="F873" s="247"/>
      <c r="G873" s="247"/>
      <c r="H873" s="247"/>
      <c r="I873" s="247"/>
      <c r="J873" s="247"/>
      <c r="K873" s="247"/>
      <c r="L873" s="247"/>
      <c r="M873" s="247"/>
      <c r="N873" s="247"/>
      <c r="O873" s="247"/>
      <c r="P873" s="247"/>
      <c r="Q873" s="247"/>
      <c r="R873" s="247"/>
      <c r="S873" s="247"/>
      <c r="T873" s="247"/>
      <c r="U873" s="247"/>
      <c r="V873" s="247"/>
      <c r="W873" s="247"/>
      <c r="X873" s="247"/>
      <c r="Y873" s="247"/>
      <c r="Z873" s="248"/>
    </row>
    <row r="874" spans="1:26">
      <c r="A874" s="245" t="s">
        <v>2811</v>
      </c>
      <c r="B874" s="246" t="s">
        <v>5780</v>
      </c>
      <c r="C874" s="246" t="s">
        <v>2027</v>
      </c>
      <c r="D874" s="246" t="s">
        <v>1445</v>
      </c>
      <c r="E874" s="309">
        <v>45940</v>
      </c>
      <c r="F874" s="247"/>
      <c r="G874" s="247"/>
      <c r="H874" s="247"/>
      <c r="I874" s="247"/>
      <c r="J874" s="247"/>
      <c r="K874" s="247"/>
      <c r="L874" s="247"/>
      <c r="M874" s="247"/>
      <c r="N874" s="247"/>
      <c r="O874" s="247"/>
      <c r="P874" s="247"/>
      <c r="Q874" s="247"/>
      <c r="R874" s="247"/>
      <c r="S874" s="247"/>
      <c r="T874" s="247"/>
      <c r="U874" s="247"/>
      <c r="V874" s="247"/>
      <c r="W874" s="247"/>
      <c r="X874" s="247"/>
      <c r="Y874" s="247"/>
      <c r="Z874" s="248"/>
    </row>
    <row r="875" spans="1:26">
      <c r="A875" s="249" t="s">
        <v>2888</v>
      </c>
      <c r="B875" s="250" t="s">
        <v>5781</v>
      </c>
      <c r="C875" s="250" t="s">
        <v>2027</v>
      </c>
      <c r="D875" s="250" t="s">
        <v>775</v>
      </c>
      <c r="E875" s="310">
        <v>45939</v>
      </c>
      <c r="F875" s="247"/>
      <c r="G875" s="247"/>
      <c r="H875" s="247"/>
      <c r="I875" s="247"/>
      <c r="J875" s="247"/>
      <c r="K875" s="247"/>
      <c r="L875" s="247"/>
      <c r="M875" s="247"/>
      <c r="N875" s="247"/>
      <c r="O875" s="247"/>
      <c r="P875" s="247"/>
      <c r="Q875" s="247"/>
      <c r="R875" s="247"/>
      <c r="S875" s="247"/>
      <c r="T875" s="247"/>
      <c r="U875" s="247"/>
      <c r="V875" s="247"/>
      <c r="W875" s="247"/>
      <c r="X875" s="247"/>
      <c r="Y875" s="247"/>
      <c r="Z875" s="248"/>
    </row>
    <row r="876" spans="1:26">
      <c r="A876" s="245" t="s">
        <v>3832</v>
      </c>
      <c r="B876" s="246" t="s">
        <v>5781</v>
      </c>
      <c r="C876" s="246" t="s">
        <v>2027</v>
      </c>
      <c r="D876" s="246" t="s">
        <v>1190</v>
      </c>
      <c r="E876" s="309">
        <v>45939</v>
      </c>
      <c r="F876" s="247"/>
      <c r="G876" s="247"/>
      <c r="H876" s="247"/>
      <c r="I876" s="247"/>
      <c r="J876" s="247"/>
      <c r="K876" s="247"/>
      <c r="L876" s="247"/>
      <c r="M876" s="247"/>
      <c r="N876" s="247"/>
      <c r="O876" s="247"/>
      <c r="P876" s="247"/>
      <c r="Q876" s="247"/>
      <c r="R876" s="247"/>
      <c r="S876" s="247"/>
      <c r="T876" s="247"/>
      <c r="U876" s="247"/>
      <c r="V876" s="247"/>
      <c r="W876" s="247"/>
      <c r="X876" s="247"/>
      <c r="Y876" s="247"/>
      <c r="Z876" s="248"/>
    </row>
    <row r="877" spans="1:26">
      <c r="A877" s="249" t="s">
        <v>699</v>
      </c>
      <c r="B877" s="250" t="s">
        <v>5777</v>
      </c>
      <c r="C877" s="250" t="s">
        <v>2027</v>
      </c>
      <c r="D877" s="250" t="s">
        <v>1152</v>
      </c>
      <c r="E877" s="310">
        <v>45939</v>
      </c>
      <c r="F877" s="247"/>
      <c r="G877" s="247"/>
      <c r="H877" s="247"/>
      <c r="I877" s="247"/>
      <c r="J877" s="247"/>
      <c r="K877" s="247"/>
      <c r="L877" s="247"/>
      <c r="M877" s="247"/>
      <c r="N877" s="247"/>
      <c r="O877" s="247"/>
      <c r="P877" s="247"/>
      <c r="Q877" s="247"/>
      <c r="R877" s="247"/>
      <c r="S877" s="247"/>
      <c r="T877" s="247"/>
      <c r="U877" s="247"/>
      <c r="V877" s="247"/>
      <c r="W877" s="247"/>
      <c r="X877" s="247"/>
      <c r="Y877" s="247"/>
      <c r="Z877" s="248"/>
    </row>
    <row r="878" spans="1:26">
      <c r="A878" s="245" t="s">
        <v>2865</v>
      </c>
      <c r="B878" s="246" t="s">
        <v>5799</v>
      </c>
      <c r="C878" s="246" t="s">
        <v>2027</v>
      </c>
      <c r="D878" s="246" t="s">
        <v>775</v>
      </c>
      <c r="E878" s="309">
        <v>45939</v>
      </c>
      <c r="F878" s="247"/>
      <c r="G878" s="247"/>
      <c r="H878" s="247"/>
      <c r="I878" s="247"/>
      <c r="J878" s="247"/>
      <c r="K878" s="247"/>
      <c r="L878" s="247"/>
      <c r="M878" s="247"/>
      <c r="N878" s="247"/>
      <c r="O878" s="247"/>
      <c r="P878" s="247"/>
      <c r="Q878" s="247"/>
      <c r="R878" s="247"/>
      <c r="S878" s="247"/>
      <c r="T878" s="247"/>
      <c r="U878" s="247"/>
      <c r="V878" s="247"/>
      <c r="W878" s="247"/>
      <c r="X878" s="247"/>
      <c r="Y878" s="247"/>
      <c r="Z878" s="248"/>
    </row>
    <row r="879" spans="1:26">
      <c r="A879" s="249" t="s">
        <v>2511</v>
      </c>
      <c r="B879" s="250" t="s">
        <v>5783</v>
      </c>
      <c r="C879" s="250" t="s">
        <v>2027</v>
      </c>
      <c r="D879" s="250" t="s">
        <v>861</v>
      </c>
      <c r="E879" s="310">
        <v>45938</v>
      </c>
      <c r="F879" s="247"/>
      <c r="G879" s="247"/>
      <c r="H879" s="247"/>
      <c r="I879" s="247"/>
      <c r="J879" s="247"/>
      <c r="K879" s="247"/>
      <c r="L879" s="247"/>
      <c r="M879" s="247"/>
      <c r="N879" s="247"/>
      <c r="O879" s="247"/>
      <c r="P879" s="247"/>
      <c r="Q879" s="247"/>
      <c r="R879" s="247"/>
      <c r="S879" s="247"/>
      <c r="T879" s="247"/>
      <c r="U879" s="247"/>
      <c r="V879" s="247"/>
      <c r="W879" s="247"/>
      <c r="X879" s="247"/>
      <c r="Y879" s="247"/>
      <c r="Z879" s="248"/>
    </row>
    <row r="880" spans="1:26">
      <c r="A880" s="245" t="s">
        <v>2631</v>
      </c>
      <c r="B880" s="246" t="s">
        <v>5780</v>
      </c>
      <c r="C880" s="246" t="s">
        <v>2027</v>
      </c>
      <c r="D880" s="246" t="s">
        <v>561</v>
      </c>
      <c r="E880" s="309">
        <v>45938</v>
      </c>
      <c r="F880" s="247"/>
      <c r="G880" s="247"/>
      <c r="H880" s="247"/>
      <c r="I880" s="247"/>
      <c r="J880" s="247"/>
      <c r="K880" s="247"/>
      <c r="L880" s="247"/>
      <c r="M880" s="247"/>
      <c r="N880" s="247"/>
      <c r="O880" s="247"/>
      <c r="P880" s="247"/>
      <c r="Q880" s="247"/>
      <c r="R880" s="247"/>
      <c r="S880" s="247"/>
      <c r="T880" s="247"/>
      <c r="U880" s="247"/>
      <c r="V880" s="247"/>
      <c r="W880" s="247"/>
      <c r="X880" s="247"/>
      <c r="Y880" s="247"/>
      <c r="Z880" s="248"/>
    </row>
    <row r="881" spans="1:26">
      <c r="A881" s="249" t="s">
        <v>3884</v>
      </c>
      <c r="B881" s="250" t="s">
        <v>5780</v>
      </c>
      <c r="C881" s="250" t="s">
        <v>2027</v>
      </c>
      <c r="D881" s="250" t="s">
        <v>1344</v>
      </c>
      <c r="E881" s="310">
        <v>45938</v>
      </c>
      <c r="F881" s="247"/>
      <c r="G881" s="247"/>
      <c r="H881" s="247"/>
      <c r="I881" s="247"/>
      <c r="J881" s="247"/>
      <c r="K881" s="247"/>
      <c r="L881" s="247"/>
      <c r="M881" s="247"/>
      <c r="N881" s="247"/>
      <c r="O881" s="247"/>
      <c r="P881" s="247"/>
      <c r="Q881" s="247"/>
      <c r="R881" s="247"/>
      <c r="S881" s="247"/>
      <c r="T881" s="247"/>
      <c r="U881" s="247"/>
      <c r="V881" s="247"/>
      <c r="W881" s="247"/>
      <c r="X881" s="247"/>
      <c r="Y881" s="247"/>
      <c r="Z881" s="248"/>
    </row>
    <row r="882" spans="1:26">
      <c r="A882" s="245" t="s">
        <v>421</v>
      </c>
      <c r="B882" s="246" t="s">
        <v>5781</v>
      </c>
      <c r="C882" s="246" t="s">
        <v>2027</v>
      </c>
      <c r="D882" s="246" t="s">
        <v>911</v>
      </c>
      <c r="E882" s="309">
        <v>45938</v>
      </c>
      <c r="F882" s="247"/>
      <c r="G882" s="247"/>
      <c r="H882" s="247"/>
      <c r="I882" s="247"/>
      <c r="J882" s="247"/>
      <c r="K882" s="247"/>
      <c r="L882" s="247"/>
      <c r="M882" s="247"/>
      <c r="N882" s="247"/>
      <c r="O882" s="247"/>
      <c r="P882" s="247"/>
      <c r="Q882" s="247"/>
      <c r="R882" s="247"/>
      <c r="S882" s="247"/>
      <c r="T882" s="247"/>
      <c r="U882" s="247"/>
      <c r="V882" s="247"/>
      <c r="W882" s="247"/>
      <c r="X882" s="247"/>
      <c r="Y882" s="247"/>
      <c r="Z882" s="248"/>
    </row>
    <row r="883" spans="1:26">
      <c r="A883" s="249" t="s">
        <v>696</v>
      </c>
      <c r="B883" s="250" t="s">
        <v>5803</v>
      </c>
      <c r="C883" s="250" t="s">
        <v>2027</v>
      </c>
      <c r="D883" s="250" t="s">
        <v>911</v>
      </c>
      <c r="E883" s="310">
        <v>45938</v>
      </c>
      <c r="F883" s="247"/>
      <c r="G883" s="247"/>
      <c r="H883" s="247"/>
      <c r="I883" s="247"/>
      <c r="J883" s="247"/>
      <c r="K883" s="247"/>
      <c r="L883" s="247"/>
      <c r="M883" s="247"/>
      <c r="N883" s="247"/>
      <c r="O883" s="247"/>
      <c r="P883" s="247"/>
      <c r="Q883" s="247"/>
      <c r="R883" s="247"/>
      <c r="S883" s="247"/>
      <c r="T883" s="247"/>
      <c r="U883" s="247"/>
      <c r="V883" s="247"/>
      <c r="W883" s="247"/>
      <c r="X883" s="247"/>
      <c r="Y883" s="247"/>
      <c r="Z883" s="248"/>
    </row>
    <row r="884" spans="1:26">
      <c r="A884" s="245" t="s">
        <v>3886</v>
      </c>
      <c r="B884" s="246" t="s">
        <v>5780</v>
      </c>
      <c r="C884" s="246" t="s">
        <v>2027</v>
      </c>
      <c r="D884" s="246" t="s">
        <v>1344</v>
      </c>
      <c r="E884" s="309">
        <v>45938</v>
      </c>
      <c r="F884" s="247"/>
      <c r="G884" s="247"/>
      <c r="H884" s="247"/>
      <c r="I884" s="247"/>
      <c r="J884" s="247"/>
      <c r="K884" s="247"/>
      <c r="L884" s="247"/>
      <c r="M884" s="247"/>
      <c r="N884" s="247"/>
      <c r="O884" s="247"/>
      <c r="P884" s="247"/>
      <c r="Q884" s="247"/>
      <c r="R884" s="247"/>
      <c r="S884" s="247"/>
      <c r="T884" s="247"/>
      <c r="U884" s="247"/>
      <c r="V884" s="247"/>
      <c r="W884" s="247"/>
      <c r="X884" s="247"/>
      <c r="Y884" s="247"/>
      <c r="Z884" s="248"/>
    </row>
    <row r="885" spans="1:26">
      <c r="A885" s="249" t="s">
        <v>330</v>
      </c>
      <c r="B885" s="250" t="s">
        <v>5765</v>
      </c>
      <c r="C885" s="250" t="s">
        <v>2027</v>
      </c>
      <c r="D885" s="250" t="s">
        <v>911</v>
      </c>
      <c r="E885" s="310">
        <v>45938</v>
      </c>
      <c r="F885" s="247"/>
      <c r="G885" s="247"/>
      <c r="H885" s="247"/>
      <c r="I885" s="247"/>
      <c r="J885" s="247"/>
      <c r="K885" s="247"/>
      <c r="L885" s="247"/>
      <c r="M885" s="247"/>
      <c r="N885" s="247"/>
      <c r="O885" s="247"/>
      <c r="P885" s="247"/>
      <c r="Q885" s="247"/>
      <c r="R885" s="247"/>
      <c r="S885" s="247"/>
      <c r="T885" s="247"/>
      <c r="U885" s="247"/>
      <c r="V885" s="247"/>
      <c r="W885" s="247"/>
      <c r="X885" s="247"/>
      <c r="Y885" s="247"/>
      <c r="Z885" s="248"/>
    </row>
    <row r="886" spans="1:26">
      <c r="A886" s="245" t="s">
        <v>244</v>
      </c>
      <c r="B886" s="246" t="s">
        <v>5780</v>
      </c>
      <c r="C886" s="246" t="s">
        <v>2027</v>
      </c>
      <c r="D886" s="246" t="s">
        <v>861</v>
      </c>
      <c r="E886" s="309">
        <v>45938</v>
      </c>
      <c r="F886" s="247"/>
      <c r="G886" s="247"/>
      <c r="H886" s="247"/>
      <c r="I886" s="247"/>
      <c r="J886" s="247"/>
      <c r="K886" s="247"/>
      <c r="L886" s="247"/>
      <c r="M886" s="247"/>
      <c r="N886" s="247"/>
      <c r="O886" s="247"/>
      <c r="P886" s="247"/>
      <c r="Q886" s="247"/>
      <c r="R886" s="247"/>
      <c r="S886" s="247"/>
      <c r="T886" s="247"/>
      <c r="U886" s="247"/>
      <c r="V886" s="247"/>
      <c r="W886" s="247"/>
      <c r="X886" s="247"/>
      <c r="Y886" s="247"/>
      <c r="Z886" s="248"/>
    </row>
    <row r="887" spans="1:26">
      <c r="A887" s="249" t="s">
        <v>3772</v>
      </c>
      <c r="B887" s="250" t="s">
        <v>5781</v>
      </c>
      <c r="C887" s="250" t="s">
        <v>2027</v>
      </c>
      <c r="D887" s="250" t="s">
        <v>816</v>
      </c>
      <c r="E887" s="310">
        <v>45938</v>
      </c>
      <c r="F887" s="247"/>
      <c r="G887" s="247"/>
      <c r="H887" s="247"/>
      <c r="I887" s="247"/>
      <c r="J887" s="247"/>
      <c r="K887" s="247"/>
      <c r="L887" s="247"/>
      <c r="M887" s="247"/>
      <c r="N887" s="247"/>
      <c r="O887" s="247"/>
      <c r="P887" s="247"/>
      <c r="Q887" s="247"/>
      <c r="R887" s="247"/>
      <c r="S887" s="247"/>
      <c r="T887" s="247"/>
      <c r="U887" s="247"/>
      <c r="V887" s="247"/>
      <c r="W887" s="247"/>
      <c r="X887" s="247"/>
      <c r="Y887" s="247"/>
      <c r="Z887" s="248"/>
    </row>
    <row r="888" spans="1:26">
      <c r="A888" s="245" t="s">
        <v>2477</v>
      </c>
      <c r="B888" s="246" t="s">
        <v>5803</v>
      </c>
      <c r="C888" s="246" t="s">
        <v>2027</v>
      </c>
      <c r="D888" s="246" t="s">
        <v>947</v>
      </c>
      <c r="E888" s="309">
        <v>45938</v>
      </c>
      <c r="F888" s="247"/>
      <c r="G888" s="247"/>
      <c r="H888" s="247"/>
      <c r="I888" s="247"/>
      <c r="J888" s="247"/>
      <c r="K888" s="247"/>
      <c r="L888" s="247"/>
      <c r="M888" s="247"/>
      <c r="N888" s="247"/>
      <c r="O888" s="247"/>
      <c r="P888" s="247"/>
      <c r="Q888" s="247"/>
      <c r="R888" s="247"/>
      <c r="S888" s="247"/>
      <c r="T888" s="247"/>
      <c r="U888" s="247"/>
      <c r="V888" s="247"/>
      <c r="W888" s="247"/>
      <c r="X888" s="247"/>
      <c r="Y888" s="247"/>
      <c r="Z888" s="248"/>
    </row>
    <row r="889" spans="1:26">
      <c r="A889" s="249" t="s">
        <v>199</v>
      </c>
      <c r="B889" s="250" t="s">
        <v>5768</v>
      </c>
      <c r="C889" s="250" t="s">
        <v>2027</v>
      </c>
      <c r="D889" s="250" t="s">
        <v>309</v>
      </c>
      <c r="E889" s="310">
        <v>45937</v>
      </c>
      <c r="F889" s="247"/>
      <c r="G889" s="247"/>
      <c r="H889" s="247"/>
      <c r="I889" s="247"/>
      <c r="J889" s="247"/>
      <c r="K889" s="247"/>
      <c r="L889" s="247"/>
      <c r="M889" s="247"/>
      <c r="N889" s="247"/>
      <c r="O889" s="247"/>
      <c r="P889" s="247"/>
      <c r="Q889" s="247"/>
      <c r="R889" s="247"/>
      <c r="S889" s="247"/>
      <c r="T889" s="247"/>
      <c r="U889" s="247"/>
      <c r="V889" s="247"/>
      <c r="W889" s="247"/>
      <c r="X889" s="247"/>
      <c r="Y889" s="247"/>
      <c r="Z889" s="248"/>
    </row>
    <row r="890" spans="1:26">
      <c r="A890" s="245" t="s">
        <v>2468</v>
      </c>
      <c r="B890" s="246" t="s">
        <v>5794</v>
      </c>
      <c r="C890" s="246" t="s">
        <v>2027</v>
      </c>
      <c r="D890" s="246" t="s">
        <v>947</v>
      </c>
      <c r="E890" s="309">
        <v>45937</v>
      </c>
      <c r="F890" s="247"/>
      <c r="G890" s="247"/>
      <c r="H890" s="247"/>
      <c r="I890" s="247"/>
      <c r="J890" s="247"/>
      <c r="K890" s="247"/>
      <c r="L890" s="247"/>
      <c r="M890" s="247"/>
      <c r="N890" s="247"/>
      <c r="O890" s="247"/>
      <c r="P890" s="247"/>
      <c r="Q890" s="247"/>
      <c r="R890" s="247"/>
      <c r="S890" s="247"/>
      <c r="T890" s="247"/>
      <c r="U890" s="247"/>
      <c r="V890" s="247"/>
      <c r="W890" s="247"/>
      <c r="X890" s="247"/>
      <c r="Y890" s="247"/>
      <c r="Z890" s="248"/>
    </row>
    <row r="891" spans="1:26">
      <c r="A891" s="249" t="s">
        <v>3972</v>
      </c>
      <c r="B891" s="250" t="s">
        <v>5780</v>
      </c>
      <c r="C891" s="250" t="s">
        <v>2027</v>
      </c>
      <c r="D891" s="250" t="s">
        <v>861</v>
      </c>
      <c r="E891" s="310">
        <v>45937</v>
      </c>
      <c r="F891" s="247"/>
      <c r="G891" s="247"/>
      <c r="H891" s="247"/>
      <c r="I891" s="247"/>
      <c r="J891" s="247"/>
      <c r="K891" s="247"/>
      <c r="L891" s="247"/>
      <c r="M891" s="247"/>
      <c r="N891" s="247"/>
      <c r="O891" s="247"/>
      <c r="P891" s="247"/>
      <c r="Q891" s="247"/>
      <c r="R891" s="247"/>
      <c r="S891" s="247"/>
      <c r="T891" s="247"/>
      <c r="U891" s="247"/>
      <c r="V891" s="247"/>
      <c r="W891" s="247"/>
      <c r="X891" s="247"/>
      <c r="Y891" s="247"/>
      <c r="Z891" s="248"/>
    </row>
    <row r="892" spans="1:26">
      <c r="A892" s="245" t="s">
        <v>1061</v>
      </c>
      <c r="B892" s="246" t="s">
        <v>5780</v>
      </c>
      <c r="C892" s="246" t="s">
        <v>2027</v>
      </c>
      <c r="D892" s="246" t="s">
        <v>861</v>
      </c>
      <c r="E892" s="309">
        <v>45937</v>
      </c>
      <c r="F892" s="247"/>
      <c r="G892" s="247"/>
      <c r="H892" s="247"/>
      <c r="I892" s="247"/>
      <c r="J892" s="247"/>
      <c r="K892" s="247"/>
      <c r="L892" s="247"/>
      <c r="M892" s="247"/>
      <c r="N892" s="247"/>
      <c r="O892" s="247"/>
      <c r="P892" s="247"/>
      <c r="Q892" s="247"/>
      <c r="R892" s="247"/>
      <c r="S892" s="247"/>
      <c r="T892" s="247"/>
      <c r="U892" s="247"/>
      <c r="V892" s="247"/>
      <c r="W892" s="247"/>
      <c r="X892" s="247"/>
      <c r="Y892" s="247"/>
      <c r="Z892" s="248"/>
    </row>
    <row r="893" spans="1:26">
      <c r="A893" s="249" t="s">
        <v>2606</v>
      </c>
      <c r="B893" s="250" t="s">
        <v>5780</v>
      </c>
      <c r="C893" s="250" t="s">
        <v>2027</v>
      </c>
      <c r="D893" s="250" t="s">
        <v>797</v>
      </c>
      <c r="E893" s="310">
        <v>45936</v>
      </c>
      <c r="F893" s="247"/>
      <c r="G893" s="247"/>
      <c r="H893" s="247"/>
      <c r="I893" s="247"/>
      <c r="J893" s="247"/>
      <c r="K893" s="247"/>
      <c r="L893" s="247"/>
      <c r="M893" s="247"/>
      <c r="N893" s="247"/>
      <c r="O893" s="247"/>
      <c r="P893" s="247"/>
      <c r="Q893" s="247"/>
      <c r="R893" s="247"/>
      <c r="S893" s="247"/>
      <c r="T893" s="247"/>
      <c r="U893" s="247"/>
      <c r="V893" s="247"/>
      <c r="W893" s="247"/>
      <c r="X893" s="247"/>
      <c r="Y893" s="247"/>
      <c r="Z893" s="248"/>
    </row>
    <row r="894" spans="1:26">
      <c r="A894" s="245" t="s">
        <v>194</v>
      </c>
      <c r="B894" s="246" t="s">
        <v>5768</v>
      </c>
      <c r="C894" s="246" t="s">
        <v>2027</v>
      </c>
      <c r="D894" s="246" t="s">
        <v>945</v>
      </c>
      <c r="E894" s="309">
        <v>45936</v>
      </c>
      <c r="F894" s="247"/>
      <c r="G894" s="247"/>
      <c r="H894" s="247"/>
      <c r="I894" s="247"/>
      <c r="J894" s="247"/>
      <c r="K894" s="247"/>
      <c r="L894" s="247"/>
      <c r="M894" s="247"/>
      <c r="N894" s="247"/>
      <c r="O894" s="247"/>
      <c r="P894" s="247"/>
      <c r="Q894" s="247"/>
      <c r="R894" s="247"/>
      <c r="S894" s="247"/>
      <c r="T894" s="247"/>
      <c r="U894" s="247"/>
      <c r="V894" s="247"/>
      <c r="W894" s="247"/>
      <c r="X894" s="247"/>
      <c r="Y894" s="247"/>
      <c r="Z894" s="248"/>
    </row>
    <row r="895" spans="1:26">
      <c r="A895" s="249" t="s">
        <v>3029</v>
      </c>
      <c r="B895" s="250" t="s">
        <v>5780</v>
      </c>
      <c r="C895" s="250" t="s">
        <v>2027</v>
      </c>
      <c r="D895" s="250" t="s">
        <v>1601</v>
      </c>
      <c r="E895" s="310">
        <v>45936</v>
      </c>
      <c r="F895" s="247"/>
      <c r="G895" s="247"/>
      <c r="H895" s="247"/>
      <c r="I895" s="247"/>
      <c r="J895" s="247"/>
      <c r="K895" s="247"/>
      <c r="L895" s="247"/>
      <c r="M895" s="247"/>
      <c r="N895" s="247"/>
      <c r="O895" s="247"/>
      <c r="P895" s="247"/>
      <c r="Q895" s="247"/>
      <c r="R895" s="247"/>
      <c r="S895" s="247"/>
      <c r="T895" s="247"/>
      <c r="U895" s="247"/>
      <c r="V895" s="247"/>
      <c r="W895" s="247"/>
      <c r="X895" s="247"/>
      <c r="Y895" s="247"/>
      <c r="Z895" s="248"/>
    </row>
    <row r="896" spans="1:26">
      <c r="A896" s="245" t="s">
        <v>3015</v>
      </c>
      <c r="B896" s="246" t="s">
        <v>5780</v>
      </c>
      <c r="C896" s="246" t="s">
        <v>2027</v>
      </c>
      <c r="D896" s="246" t="s">
        <v>1601</v>
      </c>
      <c r="E896" s="309">
        <v>45936</v>
      </c>
      <c r="F896" s="247"/>
      <c r="G896" s="247"/>
      <c r="H896" s="247"/>
      <c r="I896" s="247"/>
      <c r="J896" s="247"/>
      <c r="K896" s="247"/>
      <c r="L896" s="247"/>
      <c r="M896" s="247"/>
      <c r="N896" s="247"/>
      <c r="O896" s="247"/>
      <c r="P896" s="247"/>
      <c r="Q896" s="247"/>
      <c r="R896" s="247"/>
      <c r="S896" s="247"/>
      <c r="T896" s="247"/>
      <c r="U896" s="247"/>
      <c r="V896" s="247"/>
      <c r="W896" s="247"/>
      <c r="X896" s="247"/>
      <c r="Y896" s="247"/>
      <c r="Z896" s="248"/>
    </row>
    <row r="897" spans="1:26">
      <c r="A897" s="249" t="s">
        <v>3038</v>
      </c>
      <c r="B897" s="250" t="s">
        <v>5780</v>
      </c>
      <c r="C897" s="250" t="s">
        <v>2027</v>
      </c>
      <c r="D897" s="250" t="s">
        <v>1601</v>
      </c>
      <c r="E897" s="310">
        <v>45936</v>
      </c>
      <c r="F897" s="247"/>
      <c r="G897" s="247"/>
      <c r="H897" s="247"/>
      <c r="I897" s="247"/>
      <c r="J897" s="247"/>
      <c r="K897" s="247"/>
      <c r="L897" s="247"/>
      <c r="M897" s="247"/>
      <c r="N897" s="247"/>
      <c r="O897" s="247"/>
      <c r="P897" s="247"/>
      <c r="Q897" s="247"/>
      <c r="R897" s="247"/>
      <c r="S897" s="247"/>
      <c r="T897" s="247"/>
      <c r="U897" s="247"/>
      <c r="V897" s="247"/>
      <c r="W897" s="247"/>
      <c r="X897" s="247"/>
      <c r="Y897" s="247"/>
      <c r="Z897" s="248"/>
    </row>
    <row r="898" spans="1:26">
      <c r="A898" s="245" t="s">
        <v>1955</v>
      </c>
      <c r="B898" s="246" t="s">
        <v>5783</v>
      </c>
      <c r="C898" s="246" t="s">
        <v>2027</v>
      </c>
      <c r="D898" s="246" t="s">
        <v>861</v>
      </c>
      <c r="E898" s="309">
        <v>45936</v>
      </c>
      <c r="F898" s="247"/>
      <c r="G898" s="247"/>
      <c r="H898" s="247"/>
      <c r="I898" s="247"/>
      <c r="J898" s="247"/>
      <c r="K898" s="247"/>
      <c r="L898" s="247"/>
      <c r="M898" s="247"/>
      <c r="N898" s="247"/>
      <c r="O898" s="247"/>
      <c r="P898" s="247"/>
      <c r="Q898" s="247"/>
      <c r="R898" s="247"/>
      <c r="S898" s="247"/>
      <c r="T898" s="247"/>
      <c r="U898" s="247"/>
      <c r="V898" s="247"/>
      <c r="W898" s="247"/>
      <c r="X898" s="247"/>
      <c r="Y898" s="247"/>
      <c r="Z898" s="248"/>
    </row>
    <row r="899" spans="1:26">
      <c r="A899" s="249" t="s">
        <v>768</v>
      </c>
      <c r="B899" s="250" t="s">
        <v>5781</v>
      </c>
      <c r="C899" s="250" t="s">
        <v>2027</v>
      </c>
      <c r="D899" s="250" t="s">
        <v>772</v>
      </c>
      <c r="E899" s="310">
        <v>45936</v>
      </c>
      <c r="F899" s="247"/>
      <c r="G899" s="247"/>
      <c r="H899" s="247"/>
      <c r="I899" s="247"/>
      <c r="J899" s="247"/>
      <c r="K899" s="247"/>
      <c r="L899" s="247"/>
      <c r="M899" s="247"/>
      <c r="N899" s="247"/>
      <c r="O899" s="247"/>
      <c r="P899" s="247"/>
      <c r="Q899" s="247"/>
      <c r="R899" s="247"/>
      <c r="S899" s="247"/>
      <c r="T899" s="247"/>
      <c r="U899" s="247"/>
      <c r="V899" s="247"/>
      <c r="W899" s="247"/>
      <c r="X899" s="247"/>
      <c r="Y899" s="247"/>
      <c r="Z899" s="248"/>
    </row>
    <row r="900" spans="1:26">
      <c r="A900" s="245" t="s">
        <v>3793</v>
      </c>
      <c r="B900" s="246" t="s">
        <v>5780</v>
      </c>
      <c r="C900" s="246" t="s">
        <v>2027</v>
      </c>
      <c r="D900" s="246" t="s">
        <v>816</v>
      </c>
      <c r="E900" s="309">
        <v>45936</v>
      </c>
      <c r="F900" s="247"/>
      <c r="G900" s="247"/>
      <c r="H900" s="247"/>
      <c r="I900" s="247"/>
      <c r="J900" s="247"/>
      <c r="K900" s="247"/>
      <c r="L900" s="247"/>
      <c r="M900" s="247"/>
      <c r="N900" s="247"/>
      <c r="O900" s="247"/>
      <c r="P900" s="247"/>
      <c r="Q900" s="247"/>
      <c r="R900" s="247"/>
      <c r="S900" s="247"/>
      <c r="T900" s="247"/>
      <c r="U900" s="247"/>
      <c r="V900" s="247"/>
      <c r="W900" s="247"/>
      <c r="X900" s="247"/>
      <c r="Y900" s="247"/>
      <c r="Z900" s="248"/>
    </row>
    <row r="901" spans="1:26">
      <c r="A901" s="249" t="s">
        <v>3805</v>
      </c>
      <c r="B901" s="250" t="s">
        <v>5780</v>
      </c>
      <c r="C901" s="250" t="s">
        <v>2027</v>
      </c>
      <c r="D901" s="250" t="s">
        <v>816</v>
      </c>
      <c r="E901" s="310">
        <v>45936</v>
      </c>
      <c r="F901" s="247"/>
      <c r="G901" s="247"/>
      <c r="H901" s="247"/>
      <c r="I901" s="247"/>
      <c r="J901" s="247"/>
      <c r="K901" s="247"/>
      <c r="L901" s="247"/>
      <c r="M901" s="247"/>
      <c r="N901" s="247"/>
      <c r="O901" s="247"/>
      <c r="P901" s="247"/>
      <c r="Q901" s="247"/>
      <c r="R901" s="247"/>
      <c r="S901" s="247"/>
      <c r="T901" s="247"/>
      <c r="U901" s="247"/>
      <c r="V901" s="247"/>
      <c r="W901" s="247"/>
      <c r="X901" s="247"/>
      <c r="Y901" s="247"/>
      <c r="Z901" s="248"/>
    </row>
    <row r="902" spans="1:26">
      <c r="A902" s="245" t="s">
        <v>2603</v>
      </c>
      <c r="B902" s="246" t="s">
        <v>5781</v>
      </c>
      <c r="C902" s="246" t="s">
        <v>2027</v>
      </c>
      <c r="D902" s="246" t="s">
        <v>797</v>
      </c>
      <c r="E902" s="309">
        <v>45936</v>
      </c>
      <c r="F902" s="247"/>
      <c r="G902" s="247"/>
      <c r="H902" s="247"/>
      <c r="I902" s="247"/>
      <c r="J902" s="247"/>
      <c r="K902" s="247"/>
      <c r="L902" s="247"/>
      <c r="M902" s="247"/>
      <c r="N902" s="247"/>
      <c r="O902" s="247"/>
      <c r="P902" s="247"/>
      <c r="Q902" s="247"/>
      <c r="R902" s="247"/>
      <c r="S902" s="247"/>
      <c r="T902" s="247"/>
      <c r="U902" s="247"/>
      <c r="V902" s="247"/>
      <c r="W902" s="247"/>
      <c r="X902" s="247"/>
      <c r="Y902" s="247"/>
      <c r="Z902" s="248"/>
    </row>
    <row r="903" spans="1:26">
      <c r="A903" s="249" t="s">
        <v>3011</v>
      </c>
      <c r="B903" s="250" t="s">
        <v>5780</v>
      </c>
      <c r="C903" s="250" t="s">
        <v>2027</v>
      </c>
      <c r="D903" s="250" t="s">
        <v>1601</v>
      </c>
      <c r="E903" s="310">
        <v>45936</v>
      </c>
      <c r="F903" s="247"/>
      <c r="G903" s="247"/>
      <c r="H903" s="247"/>
      <c r="I903" s="247"/>
      <c r="J903" s="247"/>
      <c r="K903" s="247"/>
      <c r="L903" s="247"/>
      <c r="M903" s="247"/>
      <c r="N903" s="247"/>
      <c r="O903" s="247"/>
      <c r="P903" s="247"/>
      <c r="Q903" s="247"/>
      <c r="R903" s="247"/>
      <c r="S903" s="247"/>
      <c r="T903" s="247"/>
      <c r="U903" s="247"/>
      <c r="V903" s="247"/>
      <c r="W903" s="247"/>
      <c r="X903" s="247"/>
      <c r="Y903" s="247"/>
      <c r="Z903" s="248"/>
    </row>
    <row r="904" spans="1:26">
      <c r="A904" s="245" t="s">
        <v>3036</v>
      </c>
      <c r="B904" s="246" t="s">
        <v>5780</v>
      </c>
      <c r="C904" s="246" t="s">
        <v>2027</v>
      </c>
      <c r="D904" s="246" t="s">
        <v>1601</v>
      </c>
      <c r="E904" s="309">
        <v>45936</v>
      </c>
      <c r="F904" s="247"/>
      <c r="G904" s="247"/>
      <c r="H904" s="247"/>
      <c r="I904" s="247"/>
      <c r="J904" s="247"/>
      <c r="K904" s="247"/>
      <c r="L904" s="247"/>
      <c r="M904" s="247"/>
      <c r="N904" s="247"/>
      <c r="O904" s="247"/>
      <c r="P904" s="247"/>
      <c r="Q904" s="247"/>
      <c r="R904" s="247"/>
      <c r="S904" s="247"/>
      <c r="T904" s="247"/>
      <c r="U904" s="247"/>
      <c r="V904" s="247"/>
      <c r="W904" s="247"/>
      <c r="X904" s="247"/>
      <c r="Y904" s="247"/>
      <c r="Z904" s="248"/>
    </row>
    <row r="905" spans="1:26">
      <c r="A905" s="249" t="s">
        <v>2578</v>
      </c>
      <c r="B905" s="250" t="s">
        <v>5781</v>
      </c>
      <c r="C905" s="250" t="s">
        <v>2027</v>
      </c>
      <c r="D905" s="250" t="s">
        <v>797</v>
      </c>
      <c r="E905" s="310">
        <v>45936</v>
      </c>
      <c r="F905" s="247"/>
      <c r="G905" s="247"/>
      <c r="H905" s="247"/>
      <c r="I905" s="247"/>
      <c r="J905" s="247"/>
      <c r="K905" s="247"/>
      <c r="L905" s="247"/>
      <c r="M905" s="247"/>
      <c r="N905" s="247"/>
      <c r="O905" s="247"/>
      <c r="P905" s="247"/>
      <c r="Q905" s="247"/>
      <c r="R905" s="247"/>
      <c r="S905" s="247"/>
      <c r="T905" s="247"/>
      <c r="U905" s="247"/>
      <c r="V905" s="247"/>
      <c r="W905" s="247"/>
      <c r="X905" s="247"/>
      <c r="Y905" s="247"/>
      <c r="Z905" s="248"/>
    </row>
    <row r="906" spans="1:26">
      <c r="A906" s="245" t="s">
        <v>2948</v>
      </c>
      <c r="B906" s="246" t="s">
        <v>5781</v>
      </c>
      <c r="C906" s="246" t="s">
        <v>2027</v>
      </c>
      <c r="D906" s="246" t="s">
        <v>772</v>
      </c>
      <c r="E906" s="309">
        <v>45936</v>
      </c>
      <c r="F906" s="247"/>
      <c r="G906" s="247"/>
      <c r="H906" s="247"/>
      <c r="I906" s="247"/>
      <c r="J906" s="247"/>
      <c r="K906" s="247"/>
      <c r="L906" s="247"/>
      <c r="M906" s="247"/>
      <c r="N906" s="247"/>
      <c r="O906" s="247"/>
      <c r="P906" s="247"/>
      <c r="Q906" s="247"/>
      <c r="R906" s="247"/>
      <c r="S906" s="247"/>
      <c r="T906" s="247"/>
      <c r="U906" s="247"/>
      <c r="V906" s="247"/>
      <c r="W906" s="247"/>
      <c r="X906" s="247"/>
      <c r="Y906" s="247"/>
      <c r="Z906" s="248"/>
    </row>
    <row r="907" spans="1:26">
      <c r="A907" s="249" t="s">
        <v>3804</v>
      </c>
      <c r="B907" s="250" t="s">
        <v>5780</v>
      </c>
      <c r="C907" s="250" t="s">
        <v>2027</v>
      </c>
      <c r="D907" s="250" t="s">
        <v>816</v>
      </c>
      <c r="E907" s="310">
        <v>45936</v>
      </c>
      <c r="F907" s="247"/>
      <c r="G907" s="247"/>
      <c r="H907" s="247"/>
      <c r="I907" s="247"/>
      <c r="J907" s="247"/>
      <c r="K907" s="247"/>
      <c r="L907" s="247"/>
      <c r="M907" s="247"/>
      <c r="N907" s="247"/>
      <c r="O907" s="247"/>
      <c r="P907" s="247"/>
      <c r="Q907" s="247"/>
      <c r="R907" s="247"/>
      <c r="S907" s="247"/>
      <c r="T907" s="247"/>
      <c r="U907" s="247"/>
      <c r="V907" s="247"/>
      <c r="W907" s="247"/>
      <c r="X907" s="247"/>
      <c r="Y907" s="247"/>
      <c r="Z907" s="248"/>
    </row>
    <row r="908" spans="1:26">
      <c r="A908" s="245" t="s">
        <v>3013</v>
      </c>
      <c r="B908" s="246" t="s">
        <v>5780</v>
      </c>
      <c r="C908" s="246" t="s">
        <v>2027</v>
      </c>
      <c r="D908" s="246" t="s">
        <v>1601</v>
      </c>
      <c r="E908" s="309">
        <v>45936</v>
      </c>
      <c r="F908" s="247"/>
      <c r="G908" s="247"/>
      <c r="H908" s="247"/>
      <c r="I908" s="247"/>
      <c r="J908" s="247"/>
      <c r="K908" s="247"/>
      <c r="L908" s="247"/>
      <c r="M908" s="247"/>
      <c r="N908" s="247"/>
      <c r="O908" s="247"/>
      <c r="P908" s="247"/>
      <c r="Q908" s="247"/>
      <c r="R908" s="247"/>
      <c r="S908" s="247"/>
      <c r="T908" s="247"/>
      <c r="U908" s="247"/>
      <c r="V908" s="247"/>
      <c r="W908" s="247"/>
      <c r="X908" s="247"/>
      <c r="Y908" s="247"/>
      <c r="Z908" s="248"/>
    </row>
    <row r="909" spans="1:26">
      <c r="A909" s="249" t="s">
        <v>3970</v>
      </c>
      <c r="B909" s="250" t="s">
        <v>5787</v>
      </c>
      <c r="C909" s="250" t="s">
        <v>2027</v>
      </c>
      <c r="D909" s="250" t="s">
        <v>861</v>
      </c>
      <c r="E909" s="310">
        <v>45936</v>
      </c>
      <c r="F909" s="247"/>
      <c r="G909" s="247"/>
      <c r="H909" s="247"/>
      <c r="I909" s="247"/>
      <c r="J909" s="247"/>
      <c r="K909" s="247"/>
      <c r="L909" s="247"/>
      <c r="M909" s="247"/>
      <c r="N909" s="247"/>
      <c r="O909" s="247"/>
      <c r="P909" s="247"/>
      <c r="Q909" s="247"/>
      <c r="R909" s="247"/>
      <c r="S909" s="247"/>
      <c r="T909" s="247"/>
      <c r="U909" s="247"/>
      <c r="V909" s="247"/>
      <c r="W909" s="247"/>
      <c r="X909" s="247"/>
      <c r="Y909" s="247"/>
      <c r="Z909" s="248"/>
    </row>
    <row r="910" spans="1:26">
      <c r="A910" s="245" t="s">
        <v>3017</v>
      </c>
      <c r="B910" s="246" t="s">
        <v>5780</v>
      </c>
      <c r="C910" s="246" t="s">
        <v>2027</v>
      </c>
      <c r="D910" s="246" t="s">
        <v>1601</v>
      </c>
      <c r="E910" s="309">
        <v>45936</v>
      </c>
      <c r="F910" s="247"/>
      <c r="G910" s="247"/>
      <c r="H910" s="247"/>
      <c r="I910" s="247"/>
      <c r="J910" s="247"/>
      <c r="K910" s="247"/>
      <c r="L910" s="247"/>
      <c r="M910" s="247"/>
      <c r="N910" s="247"/>
      <c r="O910" s="247"/>
      <c r="P910" s="247"/>
      <c r="Q910" s="247"/>
      <c r="R910" s="247"/>
      <c r="S910" s="247"/>
      <c r="T910" s="247"/>
      <c r="U910" s="247"/>
      <c r="V910" s="247"/>
      <c r="W910" s="247"/>
      <c r="X910" s="247"/>
      <c r="Y910" s="247"/>
      <c r="Z910" s="248"/>
    </row>
    <row r="911" spans="1:26">
      <c r="A911" s="249" t="s">
        <v>2917</v>
      </c>
      <c r="B911" s="250" t="s">
        <v>5787</v>
      </c>
      <c r="C911" s="250" t="s">
        <v>2027</v>
      </c>
      <c r="D911" s="250" t="s">
        <v>772</v>
      </c>
      <c r="E911" s="310">
        <v>45936</v>
      </c>
      <c r="F911" s="247"/>
      <c r="G911" s="247"/>
      <c r="H911" s="247"/>
      <c r="I911" s="247"/>
      <c r="J911" s="247"/>
      <c r="K911" s="247"/>
      <c r="L911" s="247"/>
      <c r="M911" s="247"/>
      <c r="N911" s="247"/>
      <c r="O911" s="247"/>
      <c r="P911" s="247"/>
      <c r="Q911" s="247"/>
      <c r="R911" s="247"/>
      <c r="S911" s="247"/>
      <c r="T911" s="247"/>
      <c r="U911" s="247"/>
      <c r="V911" s="247"/>
      <c r="W911" s="247"/>
      <c r="X911" s="247"/>
      <c r="Y911" s="247"/>
      <c r="Z911" s="248"/>
    </row>
    <row r="912" spans="1:26">
      <c r="A912" s="245" t="s">
        <v>2951</v>
      </c>
      <c r="B912" s="246" t="s">
        <v>5781</v>
      </c>
      <c r="C912" s="246" t="s">
        <v>2027</v>
      </c>
      <c r="D912" s="246" t="s">
        <v>772</v>
      </c>
      <c r="E912" s="309">
        <v>45936</v>
      </c>
      <c r="F912" s="247"/>
      <c r="G912" s="247"/>
      <c r="H912" s="247"/>
      <c r="I912" s="247"/>
      <c r="J912" s="247"/>
      <c r="K912" s="247"/>
      <c r="L912" s="247"/>
      <c r="M912" s="247"/>
      <c r="N912" s="247"/>
      <c r="O912" s="247"/>
      <c r="P912" s="247"/>
      <c r="Q912" s="247"/>
      <c r="R912" s="247"/>
      <c r="S912" s="247"/>
      <c r="T912" s="247"/>
      <c r="U912" s="247"/>
      <c r="V912" s="247"/>
      <c r="W912" s="247"/>
      <c r="X912" s="247"/>
      <c r="Y912" s="247"/>
      <c r="Z912" s="248"/>
    </row>
    <row r="913" spans="1:26">
      <c r="A913" s="249" t="s">
        <v>2658</v>
      </c>
      <c r="B913" s="250" t="s">
        <v>5781</v>
      </c>
      <c r="C913" s="250" t="s">
        <v>2027</v>
      </c>
      <c r="D913" s="250" t="s">
        <v>945</v>
      </c>
      <c r="E913" s="310">
        <v>45935</v>
      </c>
      <c r="F913" s="247"/>
      <c r="G913" s="247"/>
      <c r="H913" s="247"/>
      <c r="I913" s="247"/>
      <c r="J913" s="247"/>
      <c r="K913" s="247"/>
      <c r="L913" s="247"/>
      <c r="M913" s="247"/>
      <c r="N913" s="247"/>
      <c r="O913" s="247"/>
      <c r="P913" s="247"/>
      <c r="Q913" s="247"/>
      <c r="R913" s="247"/>
      <c r="S913" s="247"/>
      <c r="T913" s="247"/>
      <c r="U913" s="247"/>
      <c r="V913" s="247"/>
      <c r="W913" s="247"/>
      <c r="X913" s="247"/>
      <c r="Y913" s="247"/>
      <c r="Z913" s="248"/>
    </row>
    <row r="914" spans="1:26">
      <c r="A914" s="245" t="s">
        <v>1951</v>
      </c>
      <c r="B914" s="246" t="s">
        <v>5783</v>
      </c>
      <c r="C914" s="246" t="s">
        <v>2027</v>
      </c>
      <c r="D914" s="246" t="s">
        <v>861</v>
      </c>
      <c r="E914" s="309">
        <v>45935</v>
      </c>
      <c r="F914" s="247"/>
      <c r="G914" s="247"/>
      <c r="H914" s="247"/>
      <c r="I914" s="247"/>
      <c r="J914" s="247"/>
      <c r="K914" s="247"/>
      <c r="L914" s="247"/>
      <c r="M914" s="247"/>
      <c r="N914" s="247"/>
      <c r="O914" s="247"/>
      <c r="P914" s="247"/>
      <c r="Q914" s="247"/>
      <c r="R914" s="247"/>
      <c r="S914" s="247"/>
      <c r="T914" s="247"/>
      <c r="U914" s="247"/>
      <c r="V914" s="247"/>
      <c r="W914" s="247"/>
      <c r="X914" s="247"/>
      <c r="Y914" s="247"/>
      <c r="Z914" s="248"/>
    </row>
    <row r="915" spans="1:26">
      <c r="A915" s="245" t="s">
        <v>2800</v>
      </c>
      <c r="B915" s="246" t="s">
        <v>5782</v>
      </c>
      <c r="C915" s="246" t="s">
        <v>2027</v>
      </c>
      <c r="D915" s="246" t="s">
        <v>1445</v>
      </c>
      <c r="E915" s="309">
        <v>45934</v>
      </c>
      <c r="F915" s="247"/>
      <c r="G915" s="247"/>
      <c r="H915" s="247"/>
      <c r="I915" s="247"/>
      <c r="J915" s="247"/>
      <c r="K915" s="247"/>
      <c r="L915" s="247"/>
      <c r="M915" s="247"/>
      <c r="N915" s="247"/>
      <c r="O915" s="247"/>
      <c r="P915" s="247"/>
      <c r="Q915" s="247"/>
      <c r="R915" s="247"/>
      <c r="S915" s="247"/>
      <c r="T915" s="247"/>
      <c r="U915" s="247"/>
      <c r="V915" s="247"/>
      <c r="W915" s="247"/>
      <c r="X915" s="247"/>
      <c r="Y915" s="247"/>
      <c r="Z915" s="248"/>
    </row>
    <row r="916" spans="1:26">
      <c r="A916" s="249" t="s">
        <v>137</v>
      </c>
      <c r="B916" s="250" t="s">
        <v>5765</v>
      </c>
      <c r="C916" s="250" t="s">
        <v>2027</v>
      </c>
      <c r="D916" s="250" t="s">
        <v>890</v>
      </c>
      <c r="E916" s="310">
        <v>45934</v>
      </c>
      <c r="F916" s="247"/>
      <c r="G916" s="247"/>
      <c r="H916" s="247"/>
      <c r="I916" s="247"/>
      <c r="J916" s="247"/>
      <c r="K916" s="247"/>
      <c r="L916" s="247"/>
      <c r="M916" s="247"/>
      <c r="N916" s="247"/>
      <c r="O916" s="247"/>
      <c r="P916" s="247"/>
      <c r="Q916" s="247"/>
      <c r="R916" s="247"/>
      <c r="S916" s="247"/>
      <c r="T916" s="247"/>
      <c r="U916" s="247"/>
      <c r="V916" s="247"/>
      <c r="W916" s="247"/>
      <c r="X916" s="247"/>
      <c r="Y916" s="247"/>
      <c r="Z916" s="248"/>
    </row>
    <row r="917" spans="1:26">
      <c r="A917" s="245" t="s">
        <v>590</v>
      </c>
      <c r="B917" s="246" t="s">
        <v>5766</v>
      </c>
      <c r="C917" s="246" t="s">
        <v>2027</v>
      </c>
      <c r="D917" s="246" t="s">
        <v>1307</v>
      </c>
      <c r="E917" s="309">
        <v>45934</v>
      </c>
      <c r="F917" s="247"/>
      <c r="G917" s="247"/>
      <c r="H917" s="247"/>
      <c r="I917" s="247"/>
      <c r="J917" s="247"/>
      <c r="K917" s="247"/>
      <c r="L917" s="247"/>
      <c r="M917" s="247"/>
      <c r="N917" s="247"/>
      <c r="O917" s="247"/>
      <c r="P917" s="247"/>
      <c r="Q917" s="247"/>
      <c r="R917" s="247"/>
      <c r="S917" s="247"/>
      <c r="T917" s="247"/>
      <c r="U917" s="247"/>
      <c r="V917" s="247"/>
      <c r="W917" s="247"/>
      <c r="X917" s="247"/>
      <c r="Y917" s="247"/>
      <c r="Z917" s="248"/>
    </row>
    <row r="918" spans="1:26">
      <c r="A918" s="249" t="s">
        <v>3332</v>
      </c>
      <c r="B918" s="250" t="s">
        <v>5771</v>
      </c>
      <c r="C918" s="250" t="s">
        <v>2027</v>
      </c>
      <c r="D918" s="250" t="s">
        <v>971</v>
      </c>
      <c r="E918" s="310">
        <v>45934</v>
      </c>
      <c r="F918" s="247"/>
      <c r="G918" s="247"/>
      <c r="H918" s="247"/>
      <c r="I918" s="247"/>
      <c r="J918" s="247"/>
      <c r="K918" s="247"/>
      <c r="L918" s="247"/>
      <c r="M918" s="247"/>
      <c r="N918" s="247"/>
      <c r="O918" s="247"/>
      <c r="P918" s="247"/>
      <c r="Q918" s="247"/>
      <c r="R918" s="247"/>
      <c r="S918" s="247"/>
      <c r="T918" s="247"/>
      <c r="U918" s="247"/>
      <c r="V918" s="247"/>
      <c r="W918" s="247"/>
      <c r="X918" s="247"/>
      <c r="Y918" s="247"/>
      <c r="Z918" s="248"/>
    </row>
    <row r="919" spans="1:26">
      <c r="A919" s="245" t="s">
        <v>773</v>
      </c>
      <c r="B919" s="246" t="s">
        <v>5781</v>
      </c>
      <c r="C919" s="246" t="s">
        <v>2027</v>
      </c>
      <c r="D919" s="246" t="s">
        <v>775</v>
      </c>
      <c r="E919" s="309">
        <v>45933</v>
      </c>
      <c r="F919" s="247"/>
      <c r="G919" s="247"/>
      <c r="H919" s="247"/>
      <c r="I919" s="247"/>
      <c r="J919" s="247"/>
      <c r="K919" s="247"/>
      <c r="L919" s="247"/>
      <c r="M919" s="247"/>
      <c r="N919" s="247"/>
      <c r="O919" s="247"/>
      <c r="P919" s="247"/>
      <c r="Q919" s="247"/>
      <c r="R919" s="247"/>
      <c r="S919" s="247"/>
      <c r="T919" s="247"/>
      <c r="U919" s="247"/>
      <c r="V919" s="247"/>
      <c r="W919" s="247"/>
      <c r="X919" s="247"/>
      <c r="Y919" s="247"/>
      <c r="Z919" s="248"/>
    </row>
    <row r="920" spans="1:26">
      <c r="A920" s="249" t="s">
        <v>1921</v>
      </c>
      <c r="B920" s="250" t="s">
        <v>5783</v>
      </c>
      <c r="C920" s="250" t="s">
        <v>2027</v>
      </c>
      <c r="D920" s="250" t="s">
        <v>939</v>
      </c>
      <c r="E920" s="310">
        <v>45932</v>
      </c>
      <c r="F920" s="247"/>
      <c r="G920" s="247"/>
      <c r="H920" s="247"/>
      <c r="I920" s="247"/>
      <c r="J920" s="247"/>
      <c r="K920" s="247"/>
      <c r="L920" s="247"/>
      <c r="M920" s="247"/>
      <c r="N920" s="247"/>
      <c r="O920" s="247"/>
      <c r="P920" s="247"/>
      <c r="Q920" s="247"/>
      <c r="R920" s="247"/>
      <c r="S920" s="247"/>
      <c r="T920" s="247"/>
      <c r="U920" s="247"/>
      <c r="V920" s="247"/>
      <c r="W920" s="247"/>
      <c r="X920" s="247"/>
      <c r="Y920" s="247"/>
      <c r="Z920" s="248"/>
    </row>
    <row r="921" spans="1:26">
      <c r="A921" s="245" t="s">
        <v>2881</v>
      </c>
      <c r="B921" s="246" t="s">
        <v>5781</v>
      </c>
      <c r="C921" s="246" t="s">
        <v>2027</v>
      </c>
      <c r="D921" s="246" t="s">
        <v>775</v>
      </c>
      <c r="E921" s="309">
        <v>45932</v>
      </c>
      <c r="F921" s="247"/>
      <c r="G921" s="247"/>
      <c r="H921" s="247"/>
      <c r="I921" s="247"/>
      <c r="J921" s="247"/>
      <c r="K921" s="247"/>
      <c r="L921" s="247"/>
      <c r="M921" s="247"/>
      <c r="N921" s="247"/>
      <c r="O921" s="247"/>
      <c r="P921" s="247"/>
      <c r="Q921" s="247"/>
      <c r="R921" s="247"/>
      <c r="S921" s="247"/>
      <c r="T921" s="247"/>
      <c r="U921" s="247"/>
      <c r="V921" s="247"/>
      <c r="W921" s="247"/>
      <c r="X921" s="247"/>
      <c r="Y921" s="247"/>
      <c r="Z921" s="248"/>
    </row>
    <row r="922" spans="1:26">
      <c r="A922" s="249" t="s">
        <v>1444</v>
      </c>
      <c r="B922" s="250" t="s">
        <v>5780</v>
      </c>
      <c r="C922" s="250" t="s">
        <v>2027</v>
      </c>
      <c r="D922" s="250" t="s">
        <v>1445</v>
      </c>
      <c r="E922" s="310">
        <v>45932</v>
      </c>
      <c r="F922" s="247"/>
      <c r="G922" s="247"/>
      <c r="H922" s="247"/>
      <c r="I922" s="247"/>
      <c r="J922" s="247"/>
      <c r="K922" s="247"/>
      <c r="L922" s="247"/>
      <c r="M922" s="247"/>
      <c r="N922" s="247"/>
      <c r="O922" s="247"/>
      <c r="P922" s="247"/>
      <c r="Q922" s="247"/>
      <c r="R922" s="247"/>
      <c r="S922" s="247"/>
      <c r="T922" s="247"/>
      <c r="U922" s="247"/>
      <c r="V922" s="247"/>
      <c r="W922" s="247"/>
      <c r="X922" s="247"/>
      <c r="Y922" s="247"/>
      <c r="Z922" s="248"/>
    </row>
    <row r="923" spans="1:26">
      <c r="A923" s="245" t="s">
        <v>883</v>
      </c>
      <c r="B923" s="246" t="s">
        <v>5788</v>
      </c>
      <c r="C923" s="246" t="s">
        <v>2027</v>
      </c>
      <c r="D923" s="246" t="s">
        <v>1307</v>
      </c>
      <c r="E923" s="309">
        <v>45932</v>
      </c>
      <c r="F923" s="247"/>
      <c r="G923" s="247"/>
      <c r="H923" s="247"/>
      <c r="I923" s="247"/>
      <c r="J923" s="247"/>
      <c r="K923" s="247"/>
      <c r="L923" s="247"/>
      <c r="M923" s="247"/>
      <c r="N923" s="247"/>
      <c r="O923" s="247"/>
      <c r="P923" s="247"/>
      <c r="Q923" s="247"/>
      <c r="R923" s="247"/>
      <c r="S923" s="247"/>
      <c r="T923" s="247"/>
      <c r="U923" s="247"/>
      <c r="V923" s="247"/>
      <c r="W923" s="247"/>
      <c r="X923" s="247"/>
      <c r="Y923" s="247"/>
      <c r="Z923" s="248"/>
    </row>
    <row r="924" spans="1:26">
      <c r="A924" s="249" t="s">
        <v>3566</v>
      </c>
      <c r="B924" s="250" t="s">
        <v>5780</v>
      </c>
      <c r="C924" s="250" t="s">
        <v>2027</v>
      </c>
      <c r="D924" s="250" t="s">
        <v>1125</v>
      </c>
      <c r="E924" s="310">
        <v>45932</v>
      </c>
      <c r="F924" s="247"/>
      <c r="G924" s="247"/>
      <c r="H924" s="247"/>
      <c r="I924" s="247"/>
      <c r="J924" s="247"/>
      <c r="K924" s="247"/>
      <c r="L924" s="247"/>
      <c r="M924" s="247"/>
      <c r="N924" s="247"/>
      <c r="O924" s="247"/>
      <c r="P924" s="247"/>
      <c r="Q924" s="247"/>
      <c r="R924" s="247"/>
      <c r="S924" s="247"/>
      <c r="T924" s="247"/>
      <c r="U924" s="247"/>
      <c r="V924" s="247"/>
      <c r="W924" s="247"/>
      <c r="X924" s="247"/>
      <c r="Y924" s="247"/>
      <c r="Z924" s="248"/>
    </row>
    <row r="925" spans="1:26">
      <c r="A925" s="245" t="s">
        <v>3766</v>
      </c>
      <c r="B925" s="246" t="s">
        <v>5781</v>
      </c>
      <c r="C925" s="246" t="s">
        <v>2027</v>
      </c>
      <c r="D925" s="246" t="s">
        <v>816</v>
      </c>
      <c r="E925" s="309">
        <v>45932</v>
      </c>
      <c r="F925" s="247"/>
      <c r="G925" s="247"/>
      <c r="H925" s="247"/>
      <c r="I925" s="247"/>
      <c r="J925" s="247"/>
      <c r="K925" s="247"/>
      <c r="L925" s="247"/>
      <c r="M925" s="247"/>
      <c r="N925" s="247"/>
      <c r="O925" s="247"/>
      <c r="P925" s="247"/>
      <c r="Q925" s="247"/>
      <c r="R925" s="247"/>
      <c r="S925" s="247"/>
      <c r="T925" s="247"/>
      <c r="U925" s="247"/>
      <c r="V925" s="247"/>
      <c r="W925" s="247"/>
      <c r="X925" s="247"/>
      <c r="Y925" s="247"/>
      <c r="Z925" s="248"/>
    </row>
    <row r="926" spans="1:26">
      <c r="A926" s="249" t="s">
        <v>776</v>
      </c>
      <c r="B926" s="250" t="s">
        <v>5779</v>
      </c>
      <c r="C926" s="250" t="s">
        <v>2027</v>
      </c>
      <c r="D926" s="250" t="s">
        <v>779</v>
      </c>
      <c r="E926" s="310">
        <v>45932</v>
      </c>
      <c r="F926" s="247"/>
      <c r="G926" s="247"/>
      <c r="H926" s="247"/>
      <c r="I926" s="247"/>
      <c r="J926" s="247"/>
      <c r="K926" s="247"/>
      <c r="L926" s="247"/>
      <c r="M926" s="247"/>
      <c r="N926" s="247"/>
      <c r="O926" s="247"/>
      <c r="P926" s="247"/>
      <c r="Q926" s="247"/>
      <c r="R926" s="247"/>
      <c r="S926" s="247"/>
      <c r="T926" s="247"/>
      <c r="U926" s="247"/>
      <c r="V926" s="247"/>
      <c r="W926" s="247"/>
      <c r="X926" s="247"/>
      <c r="Y926" s="247"/>
      <c r="Z926" s="248"/>
    </row>
    <row r="927" spans="1:26">
      <c r="A927" s="245" t="s">
        <v>1236</v>
      </c>
      <c r="B927" s="246" t="s">
        <v>5780</v>
      </c>
      <c r="C927" s="246" t="s">
        <v>2027</v>
      </c>
      <c r="D927" s="246" t="s">
        <v>1125</v>
      </c>
      <c r="E927" s="309">
        <v>45931</v>
      </c>
      <c r="F927" s="247"/>
      <c r="G927" s="247"/>
      <c r="H927" s="247"/>
      <c r="I927" s="247"/>
      <c r="J927" s="247"/>
      <c r="K927" s="247"/>
      <c r="L927" s="247"/>
      <c r="M927" s="247"/>
      <c r="N927" s="247"/>
      <c r="O927" s="247"/>
      <c r="P927" s="247"/>
      <c r="Q927" s="247"/>
      <c r="R927" s="247"/>
      <c r="S927" s="247"/>
      <c r="T927" s="247"/>
      <c r="U927" s="247"/>
      <c r="V927" s="247"/>
      <c r="W927" s="247"/>
      <c r="X927" s="247"/>
      <c r="Y927" s="247"/>
      <c r="Z927" s="248"/>
    </row>
    <row r="928" spans="1:26">
      <c r="A928" s="249" t="s">
        <v>211</v>
      </c>
      <c r="B928" s="250" t="s">
        <v>5770</v>
      </c>
      <c r="C928" s="250" t="s">
        <v>2027</v>
      </c>
      <c r="D928" s="250" t="s">
        <v>1089</v>
      </c>
      <c r="E928" s="310">
        <v>45931</v>
      </c>
      <c r="F928" s="247"/>
      <c r="G928" s="247"/>
      <c r="H928" s="247"/>
      <c r="I928" s="247"/>
      <c r="J928" s="247"/>
      <c r="K928" s="247"/>
      <c r="L928" s="247"/>
      <c r="M928" s="247"/>
      <c r="N928" s="247"/>
      <c r="O928" s="247"/>
      <c r="P928" s="247"/>
      <c r="Q928" s="247"/>
      <c r="R928" s="247"/>
      <c r="S928" s="247"/>
      <c r="T928" s="247"/>
      <c r="U928" s="247"/>
      <c r="V928" s="247"/>
      <c r="W928" s="247"/>
      <c r="X928" s="247"/>
      <c r="Y928" s="247"/>
      <c r="Z928" s="248"/>
    </row>
    <row r="929" spans="1:26">
      <c r="A929" s="245" t="s">
        <v>2681</v>
      </c>
      <c r="B929" s="246" t="s">
        <v>5781</v>
      </c>
      <c r="C929" s="246" t="s">
        <v>2027</v>
      </c>
      <c r="D929" s="246" t="s">
        <v>945</v>
      </c>
      <c r="E929" s="309">
        <v>45930</v>
      </c>
      <c r="F929" s="247"/>
      <c r="G929" s="247"/>
      <c r="H929" s="247"/>
      <c r="I929" s="247"/>
      <c r="J929" s="247"/>
      <c r="K929" s="247"/>
      <c r="L929" s="247"/>
      <c r="M929" s="247"/>
      <c r="N929" s="247"/>
      <c r="O929" s="247"/>
      <c r="P929" s="247"/>
      <c r="Q929" s="247"/>
      <c r="R929" s="247"/>
      <c r="S929" s="247"/>
      <c r="T929" s="247"/>
      <c r="U929" s="247"/>
      <c r="V929" s="247"/>
      <c r="W929" s="247"/>
      <c r="X929" s="247"/>
      <c r="Y929" s="247"/>
      <c r="Z929" s="248"/>
    </row>
    <row r="930" spans="1:26">
      <c r="A930" s="249" t="s">
        <v>3595</v>
      </c>
      <c r="B930" s="250" t="s">
        <v>5803</v>
      </c>
      <c r="C930" s="250" t="s">
        <v>2027</v>
      </c>
      <c r="D930" s="250" t="s">
        <v>1125</v>
      </c>
      <c r="E930" s="310">
        <v>45930</v>
      </c>
      <c r="F930" s="247"/>
      <c r="G930" s="247"/>
      <c r="H930" s="247"/>
      <c r="I930" s="247"/>
      <c r="J930" s="247"/>
      <c r="K930" s="247"/>
      <c r="L930" s="247"/>
      <c r="M930" s="247"/>
      <c r="N930" s="247"/>
      <c r="O930" s="247"/>
      <c r="P930" s="247"/>
      <c r="Q930" s="247"/>
      <c r="R930" s="247"/>
      <c r="S930" s="247"/>
      <c r="T930" s="247"/>
      <c r="U930" s="247"/>
      <c r="V930" s="247"/>
      <c r="W930" s="247"/>
      <c r="X930" s="247"/>
      <c r="Y930" s="247"/>
      <c r="Z930" s="248"/>
    </row>
    <row r="931" spans="1:26">
      <c r="A931" s="245" t="s">
        <v>3975</v>
      </c>
      <c r="B931" s="246" t="s">
        <v>5780</v>
      </c>
      <c r="C931" s="246" t="s">
        <v>2027</v>
      </c>
      <c r="D931" s="246" t="s">
        <v>861</v>
      </c>
      <c r="E931" s="309">
        <v>45930</v>
      </c>
      <c r="F931" s="247"/>
      <c r="G931" s="247"/>
      <c r="H931" s="247"/>
      <c r="I931" s="247"/>
      <c r="J931" s="247"/>
      <c r="K931" s="247"/>
      <c r="L931" s="247"/>
      <c r="M931" s="247"/>
      <c r="N931" s="247"/>
      <c r="O931" s="247"/>
      <c r="P931" s="247"/>
      <c r="Q931" s="247"/>
      <c r="R931" s="247"/>
      <c r="S931" s="247"/>
      <c r="T931" s="247"/>
      <c r="U931" s="247"/>
      <c r="V931" s="247"/>
      <c r="W931" s="247"/>
      <c r="X931" s="247"/>
      <c r="Y931" s="247"/>
      <c r="Z931" s="248"/>
    </row>
    <row r="932" spans="1:26">
      <c r="A932" s="249" t="s">
        <v>2512</v>
      </c>
      <c r="B932" s="250" t="s">
        <v>5783</v>
      </c>
      <c r="C932" s="250" t="s">
        <v>2027</v>
      </c>
      <c r="D932" s="250" t="s">
        <v>861</v>
      </c>
      <c r="E932" s="310">
        <v>45930</v>
      </c>
      <c r="F932" s="247"/>
      <c r="G932" s="247"/>
      <c r="H932" s="247"/>
      <c r="I932" s="247"/>
      <c r="J932" s="247"/>
      <c r="K932" s="247"/>
      <c r="L932" s="247"/>
      <c r="M932" s="247"/>
      <c r="N932" s="247"/>
      <c r="O932" s="247"/>
      <c r="P932" s="247"/>
      <c r="Q932" s="247"/>
      <c r="R932" s="247"/>
      <c r="S932" s="247"/>
      <c r="T932" s="247"/>
      <c r="U932" s="247"/>
      <c r="V932" s="247"/>
      <c r="W932" s="247"/>
      <c r="X932" s="247"/>
      <c r="Y932" s="247"/>
      <c r="Z932" s="248"/>
    </row>
    <row r="933" spans="1:26">
      <c r="A933" s="245" t="s">
        <v>719</v>
      </c>
      <c r="B933" s="246" t="s">
        <v>5780</v>
      </c>
      <c r="C933" s="246" t="s">
        <v>2027</v>
      </c>
      <c r="D933" s="246" t="s">
        <v>861</v>
      </c>
      <c r="E933" s="309">
        <v>45930</v>
      </c>
      <c r="F933" s="247"/>
      <c r="G933" s="247"/>
      <c r="H933" s="247"/>
      <c r="I933" s="247"/>
      <c r="J933" s="247"/>
      <c r="K933" s="247"/>
      <c r="L933" s="247"/>
      <c r="M933" s="247"/>
      <c r="N933" s="247"/>
      <c r="O933" s="247"/>
      <c r="P933" s="247"/>
      <c r="Q933" s="247"/>
      <c r="R933" s="247"/>
      <c r="S933" s="247"/>
      <c r="T933" s="247"/>
      <c r="U933" s="247"/>
      <c r="V933" s="247"/>
      <c r="W933" s="247"/>
      <c r="X933" s="247"/>
      <c r="Y933" s="247"/>
      <c r="Z933" s="248"/>
    </row>
    <row r="934" spans="1:26">
      <c r="A934" s="249" t="s">
        <v>351</v>
      </c>
      <c r="B934" s="250" t="s">
        <v>5781</v>
      </c>
      <c r="C934" s="250" t="s">
        <v>2027</v>
      </c>
      <c r="D934" s="250" t="s">
        <v>772</v>
      </c>
      <c r="E934" s="310">
        <v>45930</v>
      </c>
      <c r="F934" s="247"/>
      <c r="G934" s="247"/>
      <c r="H934" s="247"/>
      <c r="I934" s="247"/>
      <c r="J934" s="247"/>
      <c r="K934" s="247"/>
      <c r="L934" s="247"/>
      <c r="M934" s="247"/>
      <c r="N934" s="247"/>
      <c r="O934" s="247"/>
      <c r="P934" s="247"/>
      <c r="Q934" s="247"/>
      <c r="R934" s="247"/>
      <c r="S934" s="247"/>
      <c r="T934" s="247"/>
      <c r="U934" s="247"/>
      <c r="V934" s="247"/>
      <c r="W934" s="247"/>
      <c r="X934" s="247"/>
      <c r="Y934" s="247"/>
      <c r="Z934" s="248"/>
    </row>
    <row r="935" spans="1:26">
      <c r="A935" s="245" t="s">
        <v>1800</v>
      </c>
      <c r="B935" s="246" t="s">
        <v>5794</v>
      </c>
      <c r="C935" s="246" t="s">
        <v>2027</v>
      </c>
      <c r="D935" s="246" t="s">
        <v>947</v>
      </c>
      <c r="E935" s="309">
        <v>45929</v>
      </c>
      <c r="F935" s="247"/>
      <c r="G935" s="247"/>
      <c r="H935" s="247"/>
      <c r="I935" s="247"/>
      <c r="J935" s="247"/>
      <c r="K935" s="247"/>
      <c r="L935" s="247"/>
      <c r="M935" s="247"/>
      <c r="N935" s="247"/>
      <c r="O935" s="247"/>
      <c r="P935" s="247"/>
      <c r="Q935" s="247"/>
      <c r="R935" s="247"/>
      <c r="S935" s="247"/>
      <c r="T935" s="247"/>
      <c r="U935" s="247"/>
      <c r="V935" s="247"/>
      <c r="W935" s="247"/>
      <c r="X935" s="247"/>
      <c r="Y935" s="247"/>
      <c r="Z935" s="248"/>
    </row>
    <row r="936" spans="1:26">
      <c r="A936" s="245" t="s">
        <v>3030</v>
      </c>
      <c r="B936" s="246" t="s">
        <v>5787</v>
      </c>
      <c r="C936" s="246" t="s">
        <v>2027</v>
      </c>
      <c r="D936" s="246" t="s">
        <v>1601</v>
      </c>
      <c r="E936" s="309">
        <v>45929</v>
      </c>
      <c r="F936" s="247"/>
      <c r="G936" s="247"/>
      <c r="H936" s="247"/>
      <c r="I936" s="247"/>
      <c r="J936" s="247"/>
      <c r="K936" s="247"/>
      <c r="L936" s="247"/>
      <c r="M936" s="247"/>
      <c r="N936" s="247"/>
      <c r="O936" s="247"/>
      <c r="P936" s="247"/>
      <c r="Q936" s="247"/>
      <c r="R936" s="247"/>
      <c r="S936" s="247"/>
      <c r="T936" s="247"/>
      <c r="U936" s="247"/>
      <c r="V936" s="247"/>
      <c r="W936" s="247"/>
      <c r="X936" s="247"/>
      <c r="Y936" s="247"/>
      <c r="Z936" s="248"/>
    </row>
    <row r="937" spans="1:26">
      <c r="A937" s="249" t="s">
        <v>1889</v>
      </c>
      <c r="B937" s="250" t="s">
        <v>5783</v>
      </c>
      <c r="C937" s="250" t="s">
        <v>2027</v>
      </c>
      <c r="D937" s="250" t="s">
        <v>861</v>
      </c>
      <c r="E937" s="310">
        <v>45929</v>
      </c>
      <c r="F937" s="247"/>
      <c r="G937" s="247"/>
      <c r="H937" s="247"/>
      <c r="I937" s="247"/>
      <c r="J937" s="247"/>
      <c r="K937" s="247"/>
      <c r="L937" s="247"/>
      <c r="M937" s="247"/>
      <c r="N937" s="247"/>
      <c r="O937" s="247"/>
      <c r="P937" s="247"/>
      <c r="Q937" s="247"/>
      <c r="R937" s="247"/>
      <c r="S937" s="247"/>
      <c r="T937" s="247"/>
      <c r="U937" s="247"/>
      <c r="V937" s="247"/>
      <c r="W937" s="247"/>
      <c r="X937" s="247"/>
      <c r="Y937" s="247"/>
      <c r="Z937" s="248"/>
    </row>
    <row r="938" spans="1:26">
      <c r="A938" s="245" t="s">
        <v>691</v>
      </c>
      <c r="B938" s="246" t="s">
        <v>5780</v>
      </c>
      <c r="C938" s="246" t="s">
        <v>2027</v>
      </c>
      <c r="D938" s="246" t="s">
        <v>816</v>
      </c>
      <c r="E938" s="309">
        <v>45929</v>
      </c>
      <c r="F938" s="247"/>
      <c r="G938" s="247"/>
      <c r="H938" s="247"/>
      <c r="I938" s="247"/>
      <c r="J938" s="247"/>
      <c r="K938" s="247"/>
      <c r="L938" s="247"/>
      <c r="M938" s="247"/>
      <c r="N938" s="247"/>
      <c r="O938" s="247"/>
      <c r="P938" s="247"/>
      <c r="Q938" s="247"/>
      <c r="R938" s="247"/>
      <c r="S938" s="247"/>
      <c r="T938" s="247"/>
      <c r="U938" s="247"/>
      <c r="V938" s="247"/>
      <c r="W938" s="247"/>
      <c r="X938" s="247"/>
      <c r="Y938" s="247"/>
      <c r="Z938" s="248"/>
    </row>
    <row r="939" spans="1:26">
      <c r="A939" s="249" t="s">
        <v>3020</v>
      </c>
      <c r="B939" s="250" t="s">
        <v>5787</v>
      </c>
      <c r="C939" s="250" t="s">
        <v>2027</v>
      </c>
      <c r="D939" s="250" t="s">
        <v>1601</v>
      </c>
      <c r="E939" s="310">
        <v>45929</v>
      </c>
      <c r="F939" s="247"/>
      <c r="G939" s="247"/>
      <c r="H939" s="247"/>
      <c r="I939" s="247"/>
      <c r="J939" s="247"/>
      <c r="K939" s="247"/>
      <c r="L939" s="247"/>
      <c r="M939" s="247"/>
      <c r="N939" s="247"/>
      <c r="O939" s="247"/>
      <c r="P939" s="247"/>
      <c r="Q939" s="247"/>
      <c r="R939" s="247"/>
      <c r="S939" s="247"/>
      <c r="T939" s="247"/>
      <c r="U939" s="247"/>
      <c r="V939" s="247"/>
      <c r="W939" s="247"/>
      <c r="X939" s="247"/>
      <c r="Y939" s="247"/>
      <c r="Z939" s="248"/>
    </row>
    <row r="940" spans="1:26">
      <c r="A940" s="245" t="s">
        <v>268</v>
      </c>
      <c r="B940" s="246" t="s">
        <v>5777</v>
      </c>
      <c r="C940" s="246" t="s">
        <v>2027</v>
      </c>
      <c r="D940" s="246" t="s">
        <v>1125</v>
      </c>
      <c r="E940" s="309">
        <v>45929</v>
      </c>
      <c r="F940" s="247"/>
      <c r="G940" s="247"/>
      <c r="H940" s="247"/>
      <c r="I940" s="247"/>
      <c r="J940" s="247"/>
      <c r="K940" s="247"/>
      <c r="L940" s="247"/>
      <c r="M940" s="247"/>
      <c r="N940" s="247"/>
      <c r="O940" s="247"/>
      <c r="P940" s="247"/>
      <c r="Q940" s="247"/>
      <c r="R940" s="247"/>
      <c r="S940" s="247"/>
      <c r="T940" s="247"/>
      <c r="U940" s="247"/>
      <c r="V940" s="247"/>
      <c r="W940" s="247"/>
      <c r="X940" s="247"/>
      <c r="Y940" s="247"/>
      <c r="Z940" s="248"/>
    </row>
    <row r="941" spans="1:26">
      <c r="A941" s="249" t="s">
        <v>2679</v>
      </c>
      <c r="B941" s="250" t="s">
        <v>5781</v>
      </c>
      <c r="C941" s="250" t="s">
        <v>2027</v>
      </c>
      <c r="D941" s="250" t="s">
        <v>945</v>
      </c>
      <c r="E941" s="310">
        <v>45929</v>
      </c>
      <c r="F941" s="247"/>
      <c r="G941" s="247"/>
      <c r="H941" s="247"/>
      <c r="I941" s="247"/>
      <c r="J941" s="247"/>
      <c r="K941" s="247"/>
      <c r="L941" s="247"/>
      <c r="M941" s="247"/>
      <c r="N941" s="247"/>
      <c r="O941" s="247"/>
      <c r="P941" s="247"/>
      <c r="Q941" s="247"/>
      <c r="R941" s="247"/>
      <c r="S941" s="247"/>
      <c r="T941" s="247"/>
      <c r="U941" s="247"/>
      <c r="V941" s="247"/>
      <c r="W941" s="247"/>
      <c r="X941" s="247"/>
      <c r="Y941" s="247"/>
      <c r="Z941" s="248"/>
    </row>
    <row r="942" spans="1:26">
      <c r="A942" s="245" t="s">
        <v>171</v>
      </c>
      <c r="B942" s="246" t="s">
        <v>5766</v>
      </c>
      <c r="C942" s="246" t="s">
        <v>2027</v>
      </c>
      <c r="D942" s="246" t="s">
        <v>1190</v>
      </c>
      <c r="E942" s="309">
        <v>45929</v>
      </c>
      <c r="F942" s="247"/>
      <c r="G942" s="247"/>
      <c r="H942" s="247"/>
      <c r="I942" s="247"/>
      <c r="J942" s="247"/>
      <c r="K942" s="247"/>
      <c r="L942" s="247"/>
      <c r="M942" s="247"/>
      <c r="N942" s="247"/>
      <c r="O942" s="247"/>
      <c r="P942" s="247"/>
      <c r="Q942" s="247"/>
      <c r="R942" s="247"/>
      <c r="S942" s="247"/>
      <c r="T942" s="247"/>
      <c r="U942" s="247"/>
      <c r="V942" s="247"/>
      <c r="W942" s="247"/>
      <c r="X942" s="247"/>
      <c r="Y942" s="247"/>
      <c r="Z942" s="248"/>
    </row>
    <row r="943" spans="1:26">
      <c r="A943" s="249" t="s">
        <v>3025</v>
      </c>
      <c r="B943" s="250" t="s">
        <v>5787</v>
      </c>
      <c r="C943" s="250" t="s">
        <v>2027</v>
      </c>
      <c r="D943" s="250" t="s">
        <v>1601</v>
      </c>
      <c r="E943" s="310">
        <v>45929</v>
      </c>
      <c r="F943" s="247"/>
      <c r="G943" s="247"/>
      <c r="H943" s="247"/>
      <c r="I943" s="247"/>
      <c r="J943" s="247"/>
      <c r="K943" s="247"/>
      <c r="L943" s="247"/>
      <c r="M943" s="247"/>
      <c r="N943" s="247"/>
      <c r="O943" s="247"/>
      <c r="P943" s="247"/>
      <c r="Q943" s="247"/>
      <c r="R943" s="247"/>
      <c r="S943" s="247"/>
      <c r="T943" s="247"/>
      <c r="U943" s="247"/>
      <c r="V943" s="247"/>
      <c r="W943" s="247"/>
      <c r="X943" s="247"/>
      <c r="Y943" s="247"/>
      <c r="Z943" s="248"/>
    </row>
    <row r="944" spans="1:26">
      <c r="A944" s="245" t="s">
        <v>1940</v>
      </c>
      <c r="B944" s="246" t="s">
        <v>5781</v>
      </c>
      <c r="C944" s="246" t="s">
        <v>2027</v>
      </c>
      <c r="D944" s="246" t="s">
        <v>1942</v>
      </c>
      <c r="E944" s="309">
        <v>45929</v>
      </c>
      <c r="F944" s="247"/>
      <c r="G944" s="247"/>
      <c r="H944" s="247"/>
      <c r="I944" s="247"/>
      <c r="J944" s="247"/>
      <c r="K944" s="247"/>
      <c r="L944" s="247"/>
      <c r="M944" s="247"/>
      <c r="N944" s="247"/>
      <c r="O944" s="247"/>
      <c r="P944" s="247"/>
      <c r="Q944" s="247"/>
      <c r="R944" s="247"/>
      <c r="S944" s="247"/>
      <c r="T944" s="247"/>
      <c r="U944" s="247"/>
      <c r="V944" s="247"/>
      <c r="W944" s="247"/>
      <c r="X944" s="247"/>
      <c r="Y944" s="247"/>
      <c r="Z944" s="248"/>
    </row>
    <row r="945" spans="1:26">
      <c r="A945" s="249" t="s">
        <v>3032</v>
      </c>
      <c r="B945" s="250" t="s">
        <v>5780</v>
      </c>
      <c r="C945" s="250" t="s">
        <v>2027</v>
      </c>
      <c r="D945" s="250" t="s">
        <v>1601</v>
      </c>
      <c r="E945" s="310">
        <v>45929</v>
      </c>
      <c r="F945" s="247"/>
      <c r="G945" s="247"/>
      <c r="H945" s="247"/>
      <c r="I945" s="247"/>
      <c r="J945" s="247"/>
      <c r="K945" s="247"/>
      <c r="L945" s="247"/>
      <c r="M945" s="247"/>
      <c r="N945" s="247"/>
      <c r="O945" s="247"/>
      <c r="P945" s="247"/>
      <c r="Q945" s="247"/>
      <c r="R945" s="247"/>
      <c r="S945" s="247"/>
      <c r="T945" s="247"/>
      <c r="U945" s="247"/>
      <c r="V945" s="247"/>
      <c r="W945" s="247"/>
      <c r="X945" s="247"/>
      <c r="Y945" s="247"/>
      <c r="Z945" s="248"/>
    </row>
    <row r="946" spans="1:26">
      <c r="A946" s="245" t="s">
        <v>3803</v>
      </c>
      <c r="B946" s="246" t="s">
        <v>5780</v>
      </c>
      <c r="C946" s="246" t="s">
        <v>2027</v>
      </c>
      <c r="D946" s="246" t="s">
        <v>816</v>
      </c>
      <c r="E946" s="309">
        <v>45928</v>
      </c>
      <c r="F946" s="247"/>
      <c r="G946" s="247"/>
      <c r="H946" s="247"/>
      <c r="I946" s="247"/>
      <c r="J946" s="247"/>
      <c r="K946" s="247"/>
      <c r="L946" s="247"/>
      <c r="M946" s="247"/>
      <c r="N946" s="247"/>
      <c r="O946" s="247"/>
      <c r="P946" s="247"/>
      <c r="Q946" s="247"/>
      <c r="R946" s="247"/>
      <c r="S946" s="247"/>
      <c r="T946" s="247"/>
      <c r="U946" s="247"/>
      <c r="V946" s="247"/>
      <c r="W946" s="247"/>
      <c r="X946" s="247"/>
      <c r="Y946" s="247"/>
      <c r="Z946" s="248"/>
    </row>
    <row r="947" spans="1:26">
      <c r="A947" s="249" t="s">
        <v>1331</v>
      </c>
      <c r="B947" s="250" t="s">
        <v>5777</v>
      </c>
      <c r="C947" s="250" t="s">
        <v>2027</v>
      </c>
      <c r="D947" s="250" t="s">
        <v>1125</v>
      </c>
      <c r="E947" s="310">
        <v>45928</v>
      </c>
      <c r="F947" s="247"/>
      <c r="G947" s="247"/>
      <c r="H947" s="247"/>
      <c r="I947" s="247"/>
      <c r="J947" s="247"/>
      <c r="K947" s="247"/>
      <c r="L947" s="247"/>
      <c r="M947" s="247"/>
      <c r="N947" s="247"/>
      <c r="O947" s="247"/>
      <c r="P947" s="247"/>
      <c r="Q947" s="247"/>
      <c r="R947" s="247"/>
      <c r="S947" s="247"/>
      <c r="T947" s="247"/>
      <c r="U947" s="247"/>
      <c r="V947" s="247"/>
      <c r="W947" s="247"/>
      <c r="X947" s="247"/>
      <c r="Y947" s="247"/>
      <c r="Z947" s="248"/>
    </row>
    <row r="948" spans="1:26">
      <c r="A948" s="245" t="s">
        <v>3034</v>
      </c>
      <c r="B948" s="246" t="s">
        <v>5780</v>
      </c>
      <c r="C948" s="246" t="s">
        <v>2027</v>
      </c>
      <c r="D948" s="246" t="s">
        <v>1601</v>
      </c>
      <c r="E948" s="309">
        <v>45928</v>
      </c>
      <c r="F948" s="247"/>
      <c r="G948" s="247"/>
      <c r="H948" s="247"/>
      <c r="I948" s="247"/>
      <c r="J948" s="247"/>
      <c r="K948" s="247"/>
      <c r="L948" s="247"/>
      <c r="M948" s="247"/>
      <c r="N948" s="247"/>
      <c r="O948" s="247"/>
      <c r="P948" s="247"/>
      <c r="Q948" s="247"/>
      <c r="R948" s="247"/>
      <c r="S948" s="247"/>
      <c r="T948" s="247"/>
      <c r="U948" s="247"/>
      <c r="V948" s="247"/>
      <c r="W948" s="247"/>
      <c r="X948" s="247"/>
      <c r="Y948" s="247"/>
      <c r="Z948" s="248"/>
    </row>
    <row r="949" spans="1:26">
      <c r="A949" s="249" t="s">
        <v>707</v>
      </c>
      <c r="B949" s="250" t="s">
        <v>5781</v>
      </c>
      <c r="C949" s="250" t="s">
        <v>2027</v>
      </c>
      <c r="D949" s="250" t="s">
        <v>1942</v>
      </c>
      <c r="E949" s="310">
        <v>45927</v>
      </c>
      <c r="F949" s="247"/>
      <c r="G949" s="247"/>
      <c r="H949" s="247"/>
      <c r="I949" s="247"/>
      <c r="J949" s="247"/>
      <c r="K949" s="247"/>
      <c r="L949" s="247"/>
      <c r="M949" s="247"/>
      <c r="N949" s="247"/>
      <c r="O949" s="247"/>
      <c r="P949" s="247"/>
      <c r="Q949" s="247"/>
      <c r="R949" s="247"/>
      <c r="S949" s="247"/>
      <c r="T949" s="247"/>
      <c r="U949" s="247"/>
      <c r="V949" s="247"/>
      <c r="W949" s="247"/>
      <c r="X949" s="247"/>
      <c r="Y949" s="247"/>
      <c r="Z949" s="248"/>
    </row>
    <row r="950" spans="1:26">
      <c r="A950" s="245" t="s">
        <v>3027</v>
      </c>
      <c r="B950" s="246" t="s">
        <v>5780</v>
      </c>
      <c r="C950" s="246" t="s">
        <v>2027</v>
      </c>
      <c r="D950" s="246" t="s">
        <v>1601</v>
      </c>
      <c r="E950" s="309">
        <v>45927</v>
      </c>
      <c r="F950" s="247"/>
      <c r="G950" s="247"/>
      <c r="H950" s="247"/>
      <c r="I950" s="247"/>
      <c r="J950" s="247"/>
      <c r="K950" s="247"/>
      <c r="L950" s="247"/>
      <c r="M950" s="247"/>
      <c r="N950" s="247"/>
      <c r="O950" s="247"/>
      <c r="P950" s="247"/>
      <c r="Q950" s="247"/>
      <c r="R950" s="247"/>
      <c r="S950" s="247"/>
      <c r="T950" s="247"/>
      <c r="U950" s="247"/>
      <c r="V950" s="247"/>
      <c r="W950" s="247"/>
      <c r="X950" s="247"/>
      <c r="Y950" s="247"/>
      <c r="Z950" s="248"/>
    </row>
    <row r="951" spans="1:26">
      <c r="A951" s="249" t="s">
        <v>365</v>
      </c>
      <c r="B951" s="250" t="s">
        <v>5787</v>
      </c>
      <c r="C951" s="250" t="s">
        <v>2027</v>
      </c>
      <c r="D951" s="250" t="s">
        <v>772</v>
      </c>
      <c r="E951" s="310">
        <v>45927</v>
      </c>
      <c r="F951" s="247"/>
      <c r="G951" s="247"/>
      <c r="H951" s="247"/>
      <c r="I951" s="247"/>
      <c r="J951" s="247"/>
      <c r="K951" s="247"/>
      <c r="L951" s="247"/>
      <c r="M951" s="247"/>
      <c r="N951" s="247"/>
      <c r="O951" s="247"/>
      <c r="P951" s="247"/>
      <c r="Q951" s="247"/>
      <c r="R951" s="247"/>
      <c r="S951" s="247"/>
      <c r="T951" s="247"/>
      <c r="U951" s="247"/>
      <c r="V951" s="247"/>
      <c r="W951" s="247"/>
      <c r="X951" s="247"/>
      <c r="Y951" s="247"/>
      <c r="Z951" s="248"/>
    </row>
    <row r="952" spans="1:26">
      <c r="A952" s="245" t="s">
        <v>3436</v>
      </c>
      <c r="B952" s="246" t="s">
        <v>5781</v>
      </c>
      <c r="C952" s="246" t="s">
        <v>2027</v>
      </c>
      <c r="D952" s="246" t="s">
        <v>1942</v>
      </c>
      <c r="E952" s="309">
        <v>45927</v>
      </c>
      <c r="F952" s="247"/>
      <c r="G952" s="247"/>
      <c r="H952" s="247"/>
      <c r="I952" s="247"/>
      <c r="J952" s="247"/>
      <c r="K952" s="247"/>
      <c r="L952" s="247"/>
      <c r="M952" s="247"/>
      <c r="N952" s="247"/>
      <c r="O952" s="247"/>
      <c r="P952" s="247"/>
      <c r="Q952" s="247"/>
      <c r="R952" s="247"/>
      <c r="S952" s="247"/>
      <c r="T952" s="247"/>
      <c r="U952" s="247"/>
      <c r="V952" s="247"/>
      <c r="W952" s="247"/>
      <c r="X952" s="247"/>
      <c r="Y952" s="247"/>
      <c r="Z952" s="248"/>
    </row>
    <row r="953" spans="1:26">
      <c r="A953" s="249" t="s">
        <v>2496</v>
      </c>
      <c r="B953" s="250" t="s">
        <v>5780</v>
      </c>
      <c r="C953" s="250" t="s">
        <v>2027</v>
      </c>
      <c r="D953" s="250" t="s">
        <v>947</v>
      </c>
      <c r="E953" s="310">
        <v>45926</v>
      </c>
      <c r="F953" s="247"/>
      <c r="G953" s="247"/>
      <c r="H953" s="247"/>
      <c r="I953" s="247"/>
      <c r="J953" s="247"/>
      <c r="K953" s="247"/>
      <c r="L953" s="247"/>
      <c r="M953" s="247"/>
      <c r="N953" s="247"/>
      <c r="O953" s="247"/>
      <c r="P953" s="247"/>
      <c r="Q953" s="247"/>
      <c r="R953" s="247"/>
      <c r="S953" s="247"/>
      <c r="T953" s="247"/>
      <c r="U953" s="247"/>
      <c r="V953" s="247"/>
      <c r="W953" s="247"/>
      <c r="X953" s="247"/>
      <c r="Y953" s="247"/>
      <c r="Z953" s="248"/>
    </row>
    <row r="954" spans="1:26">
      <c r="A954" s="245" t="s">
        <v>642</v>
      </c>
      <c r="B954" s="246" t="s">
        <v>5781</v>
      </c>
      <c r="C954" s="246" t="s">
        <v>2027</v>
      </c>
      <c r="D954" s="246" t="s">
        <v>772</v>
      </c>
      <c r="E954" s="309">
        <v>45926</v>
      </c>
      <c r="F954" s="247"/>
      <c r="G954" s="247"/>
      <c r="H954" s="247"/>
      <c r="I954" s="247"/>
      <c r="J954" s="247"/>
      <c r="K954" s="247"/>
      <c r="L954" s="247"/>
      <c r="M954" s="247"/>
      <c r="N954" s="247"/>
      <c r="O954" s="247"/>
      <c r="P954" s="247"/>
      <c r="Q954" s="247"/>
      <c r="R954" s="247"/>
      <c r="S954" s="247"/>
      <c r="T954" s="247"/>
      <c r="U954" s="247"/>
      <c r="V954" s="247"/>
      <c r="W954" s="247"/>
      <c r="X954" s="247"/>
      <c r="Y954" s="247"/>
      <c r="Z954" s="248"/>
    </row>
    <row r="955" spans="1:26">
      <c r="A955" s="249" t="s">
        <v>444</v>
      </c>
      <c r="B955" s="250" t="s">
        <v>5766</v>
      </c>
      <c r="C955" s="250" t="s">
        <v>2027</v>
      </c>
      <c r="D955" s="250" t="s">
        <v>1467</v>
      </c>
      <c r="E955" s="310">
        <v>45926</v>
      </c>
      <c r="F955" s="247"/>
      <c r="G955" s="247"/>
      <c r="H955" s="247"/>
      <c r="I955" s="247"/>
      <c r="J955" s="247"/>
      <c r="K955" s="247"/>
      <c r="L955" s="247"/>
      <c r="M955" s="247"/>
      <c r="N955" s="247"/>
      <c r="O955" s="247"/>
      <c r="P955" s="247"/>
      <c r="Q955" s="247"/>
      <c r="R955" s="247"/>
      <c r="S955" s="247"/>
      <c r="T955" s="247"/>
      <c r="U955" s="247"/>
      <c r="V955" s="247"/>
      <c r="W955" s="247"/>
      <c r="X955" s="247"/>
      <c r="Y955" s="247"/>
      <c r="Z955" s="248"/>
    </row>
    <row r="956" spans="1:26">
      <c r="A956" s="245" t="s">
        <v>2497</v>
      </c>
      <c r="B956" s="246" t="s">
        <v>5777</v>
      </c>
      <c r="C956" s="246" t="s">
        <v>2027</v>
      </c>
      <c r="D956" s="246" t="s">
        <v>947</v>
      </c>
      <c r="E956" s="309">
        <v>45925</v>
      </c>
      <c r="F956" s="247"/>
      <c r="G956" s="247"/>
      <c r="H956" s="247"/>
      <c r="I956" s="247"/>
      <c r="J956" s="247"/>
      <c r="K956" s="247"/>
      <c r="L956" s="247"/>
      <c r="M956" s="247"/>
      <c r="N956" s="247"/>
      <c r="O956" s="247"/>
      <c r="P956" s="247"/>
      <c r="Q956" s="247"/>
      <c r="R956" s="247"/>
      <c r="S956" s="247"/>
      <c r="T956" s="247"/>
      <c r="U956" s="247"/>
      <c r="V956" s="247"/>
      <c r="W956" s="247"/>
      <c r="X956" s="247"/>
      <c r="Y956" s="247"/>
      <c r="Z956" s="248"/>
    </row>
    <row r="957" spans="1:26">
      <c r="A957" s="249" t="s">
        <v>374</v>
      </c>
      <c r="B957" s="250" t="s">
        <v>5774</v>
      </c>
      <c r="C957" s="250" t="s">
        <v>2027</v>
      </c>
      <c r="D957" s="250" t="s">
        <v>1152</v>
      </c>
      <c r="E957" s="310">
        <v>45925</v>
      </c>
      <c r="F957" s="247"/>
      <c r="G957" s="247"/>
      <c r="H957" s="247"/>
      <c r="I957" s="247"/>
      <c r="J957" s="247"/>
      <c r="K957" s="247"/>
      <c r="L957" s="247"/>
      <c r="M957" s="247"/>
      <c r="N957" s="247"/>
      <c r="O957" s="247"/>
      <c r="P957" s="247"/>
      <c r="Q957" s="247"/>
      <c r="R957" s="247"/>
      <c r="S957" s="247"/>
      <c r="T957" s="247"/>
      <c r="U957" s="247"/>
      <c r="V957" s="247"/>
      <c r="W957" s="247"/>
      <c r="X957" s="247"/>
      <c r="Y957" s="247"/>
      <c r="Z957" s="248"/>
    </row>
    <row r="958" spans="1:26">
      <c r="A958" s="245" t="s">
        <v>145</v>
      </c>
      <c r="B958" s="246" t="s">
        <v>5765</v>
      </c>
      <c r="C958" s="246" t="s">
        <v>2027</v>
      </c>
      <c r="D958" s="246" t="s">
        <v>928</v>
      </c>
      <c r="E958" s="309">
        <v>45925</v>
      </c>
      <c r="F958" s="247"/>
      <c r="G958" s="247"/>
      <c r="H958" s="247"/>
      <c r="I958" s="247"/>
      <c r="J958" s="247"/>
      <c r="K958" s="247"/>
      <c r="L958" s="247"/>
      <c r="M958" s="247"/>
      <c r="N958" s="247"/>
      <c r="O958" s="247"/>
      <c r="P958" s="247"/>
      <c r="Q958" s="247"/>
      <c r="R958" s="247"/>
      <c r="S958" s="247"/>
      <c r="T958" s="247"/>
      <c r="U958" s="247"/>
      <c r="V958" s="247"/>
      <c r="W958" s="247"/>
      <c r="X958" s="247"/>
      <c r="Y958" s="247"/>
      <c r="Z958" s="248"/>
    </row>
    <row r="959" spans="1:26">
      <c r="A959" s="249" t="s">
        <v>1207</v>
      </c>
      <c r="B959" s="250" t="s">
        <v>5803</v>
      </c>
      <c r="C959" s="250" t="s">
        <v>2027</v>
      </c>
      <c r="D959" s="250" t="s">
        <v>947</v>
      </c>
      <c r="E959" s="310">
        <v>45924</v>
      </c>
      <c r="F959" s="247"/>
      <c r="G959" s="247"/>
      <c r="H959" s="247"/>
      <c r="I959" s="247"/>
      <c r="J959" s="247"/>
      <c r="K959" s="247"/>
      <c r="L959" s="247"/>
      <c r="M959" s="247"/>
      <c r="N959" s="247"/>
      <c r="O959" s="247"/>
      <c r="P959" s="247"/>
      <c r="Q959" s="247"/>
      <c r="R959" s="247"/>
      <c r="S959" s="247"/>
      <c r="T959" s="247"/>
      <c r="U959" s="247"/>
      <c r="V959" s="247"/>
      <c r="W959" s="247"/>
      <c r="X959" s="247"/>
      <c r="Y959" s="247"/>
      <c r="Z959" s="248"/>
    </row>
    <row r="960" spans="1:26">
      <c r="A960" s="245" t="s">
        <v>3844</v>
      </c>
      <c r="B960" s="246" t="s">
        <v>5780</v>
      </c>
      <c r="C960" s="246" t="s">
        <v>2027</v>
      </c>
      <c r="D960" s="246" t="s">
        <v>819</v>
      </c>
      <c r="E960" s="309">
        <v>45924</v>
      </c>
      <c r="F960" s="247"/>
      <c r="G960" s="247"/>
      <c r="H960" s="247"/>
      <c r="I960" s="247"/>
      <c r="J960" s="247"/>
      <c r="K960" s="247"/>
      <c r="L960" s="247"/>
      <c r="M960" s="247"/>
      <c r="N960" s="247"/>
      <c r="O960" s="247"/>
      <c r="P960" s="247"/>
      <c r="Q960" s="247"/>
      <c r="R960" s="247"/>
      <c r="S960" s="247"/>
      <c r="T960" s="247"/>
      <c r="U960" s="247"/>
      <c r="V960" s="247"/>
      <c r="W960" s="247"/>
      <c r="X960" s="247"/>
      <c r="Y960" s="247"/>
      <c r="Z960" s="248"/>
    </row>
    <row r="961" spans="1:26">
      <c r="A961" s="249" t="s">
        <v>3846</v>
      </c>
      <c r="B961" s="250" t="s">
        <v>5780</v>
      </c>
      <c r="C961" s="250" t="s">
        <v>2027</v>
      </c>
      <c r="D961" s="250" t="s">
        <v>819</v>
      </c>
      <c r="E961" s="310">
        <v>45923</v>
      </c>
      <c r="F961" s="247"/>
      <c r="G961" s="247"/>
      <c r="H961" s="247"/>
      <c r="I961" s="247"/>
      <c r="J961" s="247"/>
      <c r="K961" s="247"/>
      <c r="L961" s="247"/>
      <c r="M961" s="247"/>
      <c r="N961" s="247"/>
      <c r="O961" s="247"/>
      <c r="P961" s="247"/>
      <c r="Q961" s="247"/>
      <c r="R961" s="247"/>
      <c r="S961" s="247"/>
      <c r="T961" s="247"/>
      <c r="U961" s="247"/>
      <c r="V961" s="247"/>
      <c r="W961" s="247"/>
      <c r="X961" s="247"/>
      <c r="Y961" s="247"/>
      <c r="Z961" s="248"/>
    </row>
    <row r="962" spans="1:26">
      <c r="A962" s="245" t="s">
        <v>3637</v>
      </c>
      <c r="B962" s="246" t="s">
        <v>5791</v>
      </c>
      <c r="C962" s="246" t="s">
        <v>2027</v>
      </c>
      <c r="D962" s="246" t="s">
        <v>928</v>
      </c>
      <c r="E962" s="309">
        <v>45923</v>
      </c>
      <c r="F962" s="247"/>
      <c r="G962" s="247"/>
      <c r="H962" s="247"/>
      <c r="I962" s="247"/>
      <c r="J962" s="247"/>
      <c r="K962" s="247"/>
      <c r="L962" s="247"/>
      <c r="M962" s="247"/>
      <c r="N962" s="247"/>
      <c r="O962" s="247"/>
      <c r="P962" s="247"/>
      <c r="Q962" s="247"/>
      <c r="R962" s="247"/>
      <c r="S962" s="247"/>
      <c r="T962" s="247"/>
      <c r="U962" s="247"/>
      <c r="V962" s="247"/>
      <c r="W962" s="247"/>
      <c r="X962" s="247"/>
      <c r="Y962" s="247"/>
      <c r="Z962" s="248"/>
    </row>
    <row r="963" spans="1:26">
      <c r="A963" s="249" t="s">
        <v>435</v>
      </c>
      <c r="B963" s="250" t="s">
        <v>5770</v>
      </c>
      <c r="C963" s="250" t="s">
        <v>2027</v>
      </c>
      <c r="D963" s="250" t="s">
        <v>894</v>
      </c>
      <c r="E963" s="310">
        <v>45922</v>
      </c>
      <c r="F963" s="247"/>
      <c r="G963" s="247"/>
      <c r="H963" s="247"/>
      <c r="I963" s="247"/>
      <c r="J963" s="247"/>
      <c r="K963" s="247"/>
      <c r="L963" s="247"/>
      <c r="M963" s="247"/>
      <c r="N963" s="247"/>
      <c r="O963" s="247"/>
      <c r="P963" s="247"/>
      <c r="Q963" s="247"/>
      <c r="R963" s="247"/>
      <c r="S963" s="247"/>
      <c r="T963" s="247"/>
      <c r="U963" s="247"/>
      <c r="V963" s="247"/>
      <c r="W963" s="247"/>
      <c r="X963" s="247"/>
      <c r="Y963" s="247"/>
      <c r="Z963" s="248"/>
    </row>
    <row r="964" spans="1:26">
      <c r="A964" s="245" t="s">
        <v>889</v>
      </c>
      <c r="B964" s="246" t="s">
        <v>5799</v>
      </c>
      <c r="C964" s="246" t="s">
        <v>2027</v>
      </c>
      <c r="D964" s="246" t="s">
        <v>890</v>
      </c>
      <c r="E964" s="309">
        <v>45922</v>
      </c>
      <c r="F964" s="247"/>
      <c r="G964" s="247"/>
      <c r="H964" s="247"/>
      <c r="I964" s="247"/>
      <c r="J964" s="247"/>
      <c r="K964" s="247"/>
      <c r="L964" s="247"/>
      <c r="M964" s="247"/>
      <c r="N964" s="247"/>
      <c r="O964" s="247"/>
      <c r="P964" s="247"/>
      <c r="Q964" s="247"/>
      <c r="R964" s="247"/>
      <c r="S964" s="247"/>
      <c r="T964" s="247"/>
      <c r="U964" s="247"/>
      <c r="V964" s="247"/>
      <c r="W964" s="247"/>
      <c r="X964" s="247"/>
      <c r="Y964" s="247"/>
      <c r="Z964" s="248"/>
    </row>
    <row r="965" spans="1:26">
      <c r="A965" s="249" t="s">
        <v>428</v>
      </c>
      <c r="B965" s="250" t="s">
        <v>5787</v>
      </c>
      <c r="C965" s="250" t="s">
        <v>2027</v>
      </c>
      <c r="D965" s="250" t="s">
        <v>561</v>
      </c>
      <c r="E965" s="310">
        <v>45922</v>
      </c>
      <c r="F965" s="247"/>
      <c r="G965" s="247"/>
      <c r="H965" s="247"/>
      <c r="I965" s="247"/>
      <c r="J965" s="247"/>
      <c r="K965" s="247"/>
      <c r="L965" s="247"/>
      <c r="M965" s="247"/>
      <c r="N965" s="247"/>
      <c r="O965" s="247"/>
      <c r="P965" s="247"/>
      <c r="Q965" s="247"/>
      <c r="R965" s="247"/>
      <c r="S965" s="247"/>
      <c r="T965" s="247"/>
      <c r="U965" s="247"/>
      <c r="V965" s="247"/>
      <c r="W965" s="247"/>
      <c r="X965" s="247"/>
      <c r="Y965" s="247"/>
      <c r="Z965" s="248"/>
    </row>
    <row r="966" spans="1:26">
      <c r="A966" s="245" t="s">
        <v>3465</v>
      </c>
      <c r="B966" s="246" t="s">
        <v>5781</v>
      </c>
      <c r="C966" s="246" t="s">
        <v>2027</v>
      </c>
      <c r="D966" s="246" t="s">
        <v>309</v>
      </c>
      <c r="E966" s="309">
        <v>45922</v>
      </c>
      <c r="F966" s="247"/>
      <c r="G966" s="247"/>
      <c r="H966" s="247"/>
      <c r="I966" s="247"/>
      <c r="J966" s="247"/>
      <c r="K966" s="247"/>
      <c r="L966" s="247"/>
      <c r="M966" s="247"/>
      <c r="N966" s="247"/>
      <c r="O966" s="247"/>
      <c r="P966" s="247"/>
      <c r="Q966" s="247"/>
      <c r="R966" s="247"/>
      <c r="S966" s="247"/>
      <c r="T966" s="247"/>
      <c r="U966" s="247"/>
      <c r="V966" s="247"/>
      <c r="W966" s="247"/>
      <c r="X966" s="247"/>
      <c r="Y966" s="247"/>
      <c r="Z966" s="248"/>
    </row>
    <row r="967" spans="1:26">
      <c r="A967" s="249" t="s">
        <v>3848</v>
      </c>
      <c r="B967" s="250" t="s">
        <v>5780</v>
      </c>
      <c r="C967" s="250" t="s">
        <v>2027</v>
      </c>
      <c r="D967" s="250" t="s">
        <v>819</v>
      </c>
      <c r="E967" s="310">
        <v>45922</v>
      </c>
      <c r="F967" s="247"/>
      <c r="G967" s="247"/>
      <c r="H967" s="247"/>
      <c r="I967" s="247"/>
      <c r="J967" s="247"/>
      <c r="K967" s="247"/>
      <c r="L967" s="247"/>
      <c r="M967" s="247"/>
      <c r="N967" s="247"/>
      <c r="O967" s="247"/>
      <c r="P967" s="247"/>
      <c r="Q967" s="247"/>
      <c r="R967" s="247"/>
      <c r="S967" s="247"/>
      <c r="T967" s="247"/>
      <c r="U967" s="247"/>
      <c r="V967" s="247"/>
      <c r="W967" s="247"/>
      <c r="X967" s="247"/>
      <c r="Y967" s="247"/>
      <c r="Z967" s="248"/>
    </row>
    <row r="968" spans="1:26">
      <c r="A968" s="245" t="s">
        <v>3040</v>
      </c>
      <c r="B968" s="246" t="s">
        <v>5780</v>
      </c>
      <c r="C968" s="246" t="s">
        <v>2027</v>
      </c>
      <c r="D968" s="246" t="s">
        <v>1601</v>
      </c>
      <c r="E968" s="309">
        <v>45921</v>
      </c>
      <c r="F968" s="247"/>
      <c r="G968" s="247"/>
      <c r="H968" s="247"/>
      <c r="I968" s="247"/>
      <c r="J968" s="247"/>
      <c r="K968" s="247"/>
      <c r="L968" s="247"/>
      <c r="M968" s="247"/>
      <c r="N968" s="247"/>
      <c r="O968" s="247"/>
      <c r="P968" s="247"/>
      <c r="Q968" s="247"/>
      <c r="R968" s="247"/>
      <c r="S968" s="247"/>
      <c r="T968" s="247"/>
      <c r="U968" s="247"/>
      <c r="V968" s="247"/>
      <c r="W968" s="247"/>
      <c r="X968" s="247"/>
      <c r="Y968" s="247"/>
      <c r="Z968" s="248"/>
    </row>
    <row r="969" spans="1:26">
      <c r="A969" s="249" t="s">
        <v>2957</v>
      </c>
      <c r="B969" s="250" t="s">
        <v>5781</v>
      </c>
      <c r="C969" s="250" t="s">
        <v>2027</v>
      </c>
      <c r="D969" s="250" t="s">
        <v>1089</v>
      </c>
      <c r="E969" s="310">
        <v>45921</v>
      </c>
      <c r="F969" s="247"/>
      <c r="G969" s="247"/>
      <c r="H969" s="247"/>
      <c r="I969" s="247"/>
      <c r="J969" s="247"/>
      <c r="K969" s="247"/>
      <c r="L969" s="247"/>
      <c r="M969" s="247"/>
      <c r="N969" s="247"/>
      <c r="O969" s="247"/>
      <c r="P969" s="247"/>
      <c r="Q969" s="247"/>
      <c r="R969" s="247"/>
      <c r="S969" s="247"/>
      <c r="T969" s="247"/>
      <c r="U969" s="247"/>
      <c r="V969" s="247"/>
      <c r="W969" s="247"/>
      <c r="X969" s="247"/>
      <c r="Y969" s="247"/>
      <c r="Z969" s="248"/>
    </row>
    <row r="970" spans="1:26">
      <c r="A970" s="245" t="s">
        <v>1209</v>
      </c>
      <c r="B970" s="246" t="s">
        <v>5777</v>
      </c>
      <c r="C970" s="246" t="s">
        <v>2027</v>
      </c>
      <c r="D970" s="246" t="s">
        <v>736</v>
      </c>
      <c r="E970" s="309">
        <v>45921</v>
      </c>
      <c r="F970" s="247"/>
      <c r="G970" s="247"/>
      <c r="H970" s="247"/>
      <c r="I970" s="247"/>
      <c r="J970" s="247"/>
      <c r="K970" s="247"/>
      <c r="L970" s="247"/>
      <c r="M970" s="247"/>
      <c r="N970" s="247"/>
      <c r="O970" s="247"/>
      <c r="P970" s="247"/>
      <c r="Q970" s="247"/>
      <c r="R970" s="247"/>
      <c r="S970" s="247"/>
      <c r="T970" s="247"/>
      <c r="U970" s="247"/>
      <c r="V970" s="247"/>
      <c r="W970" s="247"/>
      <c r="X970" s="247"/>
      <c r="Y970" s="247"/>
      <c r="Z970" s="248"/>
    </row>
    <row r="971" spans="1:26">
      <c r="A971" s="249" t="s">
        <v>210</v>
      </c>
      <c r="B971" s="250" t="s">
        <v>5768</v>
      </c>
      <c r="C971" s="250" t="s">
        <v>2027</v>
      </c>
      <c r="D971" s="250" t="s">
        <v>945</v>
      </c>
      <c r="E971" s="310">
        <v>45920</v>
      </c>
      <c r="F971" s="247"/>
      <c r="G971" s="247"/>
      <c r="H971" s="247"/>
      <c r="I971" s="247"/>
      <c r="J971" s="247"/>
      <c r="K971" s="247"/>
      <c r="L971" s="247"/>
      <c r="M971" s="247"/>
      <c r="N971" s="247"/>
      <c r="O971" s="247"/>
      <c r="P971" s="247"/>
      <c r="Q971" s="247"/>
      <c r="R971" s="247"/>
      <c r="S971" s="247"/>
      <c r="T971" s="247"/>
      <c r="U971" s="247"/>
      <c r="V971" s="247"/>
      <c r="W971" s="247"/>
      <c r="X971" s="247"/>
      <c r="Y971" s="247"/>
      <c r="Z971" s="248"/>
    </row>
    <row r="972" spans="1:26">
      <c r="A972" s="245" t="s">
        <v>2835</v>
      </c>
      <c r="B972" s="246" t="s">
        <v>5791</v>
      </c>
      <c r="C972" s="246" t="s">
        <v>2027</v>
      </c>
      <c r="D972" s="246" t="s">
        <v>783</v>
      </c>
      <c r="E972" s="309">
        <v>45919</v>
      </c>
      <c r="F972" s="247"/>
      <c r="G972" s="247"/>
      <c r="H972" s="247"/>
      <c r="I972" s="247"/>
      <c r="J972" s="247"/>
      <c r="K972" s="247"/>
      <c r="L972" s="247"/>
      <c r="M972" s="247"/>
      <c r="N972" s="247"/>
      <c r="O972" s="247"/>
      <c r="P972" s="247"/>
      <c r="Q972" s="247"/>
      <c r="R972" s="247"/>
      <c r="S972" s="247"/>
      <c r="T972" s="247"/>
      <c r="U972" s="247"/>
      <c r="V972" s="247"/>
      <c r="W972" s="247"/>
      <c r="X972" s="247"/>
      <c r="Y972" s="247"/>
      <c r="Z972" s="248"/>
    </row>
    <row r="973" spans="1:26">
      <c r="A973" s="249" t="s">
        <v>2925</v>
      </c>
      <c r="B973" s="250" t="s">
        <v>5781</v>
      </c>
      <c r="C973" s="250" t="s">
        <v>2027</v>
      </c>
      <c r="D973" s="250" t="s">
        <v>772</v>
      </c>
      <c r="E973" s="310">
        <v>45919</v>
      </c>
      <c r="F973" s="247"/>
      <c r="G973" s="247"/>
      <c r="H973" s="247"/>
      <c r="I973" s="247"/>
      <c r="J973" s="247"/>
      <c r="K973" s="247"/>
      <c r="L973" s="247"/>
      <c r="M973" s="247"/>
      <c r="N973" s="247"/>
      <c r="O973" s="247"/>
      <c r="P973" s="247"/>
      <c r="Q973" s="247"/>
      <c r="R973" s="247"/>
      <c r="S973" s="247"/>
      <c r="T973" s="247"/>
      <c r="U973" s="247"/>
      <c r="V973" s="247"/>
      <c r="W973" s="247"/>
      <c r="X973" s="247"/>
      <c r="Y973" s="247"/>
      <c r="Z973" s="248"/>
    </row>
    <row r="974" spans="1:26">
      <c r="A974" s="245" t="s">
        <v>1501</v>
      </c>
      <c r="B974" s="246" t="s">
        <v>5781</v>
      </c>
      <c r="C974" s="246" t="s">
        <v>2027</v>
      </c>
      <c r="D974" s="246" t="s">
        <v>945</v>
      </c>
      <c r="E974" s="309">
        <v>45918</v>
      </c>
      <c r="F974" s="247"/>
      <c r="G974" s="247"/>
      <c r="H974" s="247"/>
      <c r="I974" s="247"/>
      <c r="J974" s="247"/>
      <c r="K974" s="247"/>
      <c r="L974" s="247"/>
      <c r="M974" s="247"/>
      <c r="N974" s="247"/>
      <c r="O974" s="247"/>
      <c r="P974" s="247"/>
      <c r="Q974" s="247"/>
      <c r="R974" s="247"/>
      <c r="S974" s="247"/>
      <c r="T974" s="247"/>
      <c r="U974" s="247"/>
      <c r="V974" s="247"/>
      <c r="W974" s="247"/>
      <c r="X974" s="247"/>
      <c r="Y974" s="247"/>
      <c r="Z974" s="248"/>
    </row>
    <row r="975" spans="1:26">
      <c r="A975" s="249" t="s">
        <v>3483</v>
      </c>
      <c r="B975" s="250" t="s">
        <v>5774</v>
      </c>
      <c r="C975" s="250" t="s">
        <v>2027</v>
      </c>
      <c r="D975" s="250" t="s">
        <v>309</v>
      </c>
      <c r="E975" s="310">
        <v>45917</v>
      </c>
      <c r="F975" s="247"/>
      <c r="G975" s="247"/>
      <c r="H975" s="247"/>
      <c r="I975" s="247"/>
      <c r="J975" s="247"/>
      <c r="K975" s="247"/>
      <c r="L975" s="247"/>
      <c r="M975" s="247"/>
      <c r="N975" s="247"/>
      <c r="O975" s="247"/>
      <c r="P975" s="247"/>
      <c r="Q975" s="247"/>
      <c r="R975" s="247"/>
      <c r="S975" s="247"/>
      <c r="T975" s="247"/>
      <c r="U975" s="247"/>
      <c r="V975" s="247"/>
      <c r="W975" s="247"/>
      <c r="X975" s="247"/>
      <c r="Y975" s="247"/>
      <c r="Z975" s="248"/>
    </row>
    <row r="976" spans="1:26">
      <c r="A976" s="245" t="s">
        <v>207</v>
      </c>
      <c r="B976" s="246" t="s">
        <v>5767</v>
      </c>
      <c r="C976" s="246" t="s">
        <v>2027</v>
      </c>
      <c r="D976" s="246" t="s">
        <v>945</v>
      </c>
      <c r="E976" s="309">
        <v>45916</v>
      </c>
      <c r="F976" s="247"/>
      <c r="G976" s="247"/>
      <c r="H976" s="247"/>
      <c r="I976" s="247"/>
      <c r="J976" s="247"/>
      <c r="K976" s="247"/>
      <c r="L976" s="247"/>
      <c r="M976" s="247"/>
      <c r="N976" s="247"/>
      <c r="O976" s="247"/>
      <c r="P976" s="247"/>
      <c r="Q976" s="247"/>
      <c r="R976" s="247"/>
      <c r="S976" s="247"/>
      <c r="T976" s="247"/>
      <c r="U976" s="247"/>
      <c r="V976" s="247"/>
      <c r="W976" s="247"/>
      <c r="X976" s="247"/>
      <c r="Y976" s="247"/>
      <c r="Z976" s="248"/>
    </row>
    <row r="977" spans="1:26">
      <c r="A977" s="249" t="s">
        <v>1215</v>
      </c>
      <c r="B977" s="250" t="s">
        <v>5780</v>
      </c>
      <c r="C977" s="250" t="s">
        <v>2027</v>
      </c>
      <c r="D977" s="250" t="s">
        <v>779</v>
      </c>
      <c r="E977" s="310">
        <v>45916</v>
      </c>
      <c r="F977" s="247"/>
      <c r="G977" s="247"/>
      <c r="H977" s="247"/>
      <c r="I977" s="247"/>
      <c r="J977" s="247"/>
      <c r="K977" s="247"/>
      <c r="L977" s="247"/>
      <c r="M977" s="247"/>
      <c r="N977" s="247"/>
      <c r="O977" s="247"/>
      <c r="P977" s="247"/>
      <c r="Q977" s="247"/>
      <c r="R977" s="247"/>
      <c r="S977" s="247"/>
      <c r="T977" s="247"/>
      <c r="U977" s="247"/>
      <c r="V977" s="247"/>
      <c r="W977" s="247"/>
      <c r="X977" s="247"/>
      <c r="Y977" s="247"/>
      <c r="Z977" s="248"/>
    </row>
    <row r="978" spans="1:26">
      <c r="A978" s="245" t="s">
        <v>792</v>
      </c>
      <c r="B978" s="246" t="s">
        <v>5791</v>
      </c>
      <c r="C978" s="246" t="s">
        <v>2027</v>
      </c>
      <c r="D978" s="246" t="s">
        <v>783</v>
      </c>
      <c r="E978" s="309">
        <v>45916</v>
      </c>
      <c r="F978" s="247"/>
      <c r="G978" s="247"/>
      <c r="H978" s="247"/>
      <c r="I978" s="247"/>
      <c r="J978" s="247"/>
      <c r="K978" s="247"/>
      <c r="L978" s="247"/>
      <c r="M978" s="247"/>
      <c r="N978" s="247"/>
      <c r="O978" s="247"/>
      <c r="P978" s="247"/>
      <c r="Q978" s="247"/>
      <c r="R978" s="247"/>
      <c r="S978" s="247"/>
      <c r="T978" s="247"/>
      <c r="U978" s="247"/>
      <c r="V978" s="247"/>
      <c r="W978" s="247"/>
      <c r="X978" s="247"/>
      <c r="Y978" s="247"/>
      <c r="Z978" s="248"/>
    </row>
    <row r="979" spans="1:26">
      <c r="A979" s="249" t="s">
        <v>158</v>
      </c>
      <c r="B979" s="250" t="s">
        <v>5780</v>
      </c>
      <c r="C979" s="250" t="s">
        <v>2027</v>
      </c>
      <c r="D979" s="250" t="s">
        <v>779</v>
      </c>
      <c r="E979" s="310">
        <v>45916</v>
      </c>
      <c r="F979" s="247"/>
      <c r="G979" s="247"/>
      <c r="H979" s="247"/>
      <c r="I979" s="247"/>
      <c r="J979" s="247"/>
      <c r="K979" s="247"/>
      <c r="L979" s="247"/>
      <c r="M979" s="247"/>
      <c r="N979" s="247"/>
      <c r="O979" s="247"/>
      <c r="P979" s="247"/>
      <c r="Q979" s="247"/>
      <c r="R979" s="247"/>
      <c r="S979" s="247"/>
      <c r="T979" s="247"/>
      <c r="U979" s="247"/>
      <c r="V979" s="247"/>
      <c r="W979" s="247"/>
      <c r="X979" s="247"/>
      <c r="Y979" s="247"/>
      <c r="Z979" s="248"/>
    </row>
    <row r="980" spans="1:26">
      <c r="A980" s="245" t="s">
        <v>2771</v>
      </c>
      <c r="B980" s="246" t="s">
        <v>5781</v>
      </c>
      <c r="C980" s="246" t="s">
        <v>2027</v>
      </c>
      <c r="D980" s="246" t="s">
        <v>1119</v>
      </c>
      <c r="E980" s="309">
        <v>45915</v>
      </c>
      <c r="F980" s="247"/>
      <c r="G980" s="247"/>
      <c r="H980" s="247"/>
      <c r="I980" s="247"/>
      <c r="J980" s="247"/>
      <c r="K980" s="247"/>
      <c r="L980" s="247"/>
      <c r="M980" s="247"/>
      <c r="N980" s="247"/>
      <c r="O980" s="247"/>
      <c r="P980" s="247"/>
      <c r="Q980" s="247"/>
      <c r="R980" s="247"/>
      <c r="S980" s="247"/>
      <c r="T980" s="247"/>
      <c r="U980" s="247"/>
      <c r="V980" s="247"/>
      <c r="W980" s="247"/>
      <c r="X980" s="247"/>
      <c r="Y980" s="247"/>
      <c r="Z980" s="248"/>
    </row>
    <row r="981" spans="1:26">
      <c r="A981" s="249" t="s">
        <v>1753</v>
      </c>
      <c r="B981" s="250" t="s">
        <v>5780</v>
      </c>
      <c r="C981" s="250" t="s">
        <v>2027</v>
      </c>
      <c r="D981" s="250" t="s">
        <v>1245</v>
      </c>
      <c r="E981" s="310">
        <v>45915</v>
      </c>
      <c r="F981" s="247"/>
      <c r="G981" s="247"/>
      <c r="H981" s="247"/>
      <c r="I981" s="247"/>
      <c r="J981" s="247"/>
      <c r="K981" s="247"/>
      <c r="L981" s="247"/>
      <c r="M981" s="247"/>
      <c r="N981" s="247"/>
      <c r="O981" s="247"/>
      <c r="P981" s="247"/>
      <c r="Q981" s="247"/>
      <c r="R981" s="247"/>
      <c r="S981" s="247"/>
      <c r="T981" s="247"/>
      <c r="U981" s="247"/>
      <c r="V981" s="247"/>
      <c r="W981" s="247"/>
      <c r="X981" s="247"/>
      <c r="Y981" s="247"/>
      <c r="Z981" s="248"/>
    </row>
    <row r="982" spans="1:26">
      <c r="A982" s="245" t="s">
        <v>972</v>
      </c>
      <c r="B982" s="246" t="s">
        <v>5771</v>
      </c>
      <c r="C982" s="246" t="s">
        <v>2027</v>
      </c>
      <c r="D982" s="246" t="s">
        <v>971</v>
      </c>
      <c r="E982" s="309">
        <v>45915</v>
      </c>
      <c r="F982" s="247"/>
      <c r="G982" s="247"/>
      <c r="H982" s="247"/>
      <c r="I982" s="247"/>
      <c r="J982" s="247"/>
      <c r="K982" s="247"/>
      <c r="L982" s="247"/>
      <c r="M982" s="247"/>
      <c r="N982" s="247"/>
      <c r="O982" s="247"/>
      <c r="P982" s="247"/>
      <c r="Q982" s="247"/>
      <c r="R982" s="247"/>
      <c r="S982" s="247"/>
      <c r="T982" s="247"/>
      <c r="U982" s="247"/>
      <c r="V982" s="247"/>
      <c r="W982" s="247"/>
      <c r="X982" s="247"/>
      <c r="Y982" s="247"/>
      <c r="Z982" s="248"/>
    </row>
    <row r="983" spans="1:26">
      <c r="A983" s="249" t="s">
        <v>175</v>
      </c>
      <c r="B983" s="250" t="s">
        <v>5766</v>
      </c>
      <c r="C983" s="250" t="s">
        <v>2027</v>
      </c>
      <c r="D983" s="250" t="s">
        <v>1190</v>
      </c>
      <c r="E983" s="310">
        <v>45915</v>
      </c>
      <c r="F983" s="247"/>
      <c r="G983" s="247"/>
      <c r="H983" s="247"/>
      <c r="I983" s="247"/>
      <c r="J983" s="247"/>
      <c r="K983" s="247"/>
      <c r="L983" s="247"/>
      <c r="M983" s="247"/>
      <c r="N983" s="247"/>
      <c r="O983" s="247"/>
      <c r="P983" s="247"/>
      <c r="Q983" s="247"/>
      <c r="R983" s="247"/>
      <c r="S983" s="247"/>
      <c r="T983" s="247"/>
      <c r="U983" s="247"/>
      <c r="V983" s="247"/>
      <c r="W983" s="247"/>
      <c r="X983" s="247"/>
      <c r="Y983" s="247"/>
      <c r="Z983" s="248"/>
    </row>
    <row r="984" spans="1:26">
      <c r="A984" s="245" t="s">
        <v>2793</v>
      </c>
      <c r="B984" s="246" t="s">
        <v>5780</v>
      </c>
      <c r="C984" s="246" t="s">
        <v>2027</v>
      </c>
      <c r="D984" s="246" t="s">
        <v>1245</v>
      </c>
      <c r="E984" s="309">
        <v>45915</v>
      </c>
      <c r="F984" s="247"/>
      <c r="G984" s="247"/>
      <c r="H984" s="247"/>
      <c r="I984" s="247"/>
      <c r="J984" s="247"/>
      <c r="K984" s="247"/>
      <c r="L984" s="247"/>
      <c r="M984" s="247"/>
      <c r="N984" s="247"/>
      <c r="O984" s="247"/>
      <c r="P984" s="247"/>
      <c r="Q984" s="247"/>
      <c r="R984" s="247"/>
      <c r="S984" s="247"/>
      <c r="T984" s="247"/>
      <c r="U984" s="247"/>
      <c r="V984" s="247"/>
      <c r="W984" s="247"/>
      <c r="X984" s="247"/>
      <c r="Y984" s="247"/>
      <c r="Z984" s="248"/>
    </row>
    <row r="985" spans="1:26">
      <c r="A985" s="249" t="s">
        <v>2795</v>
      </c>
      <c r="B985" s="250" t="s">
        <v>5780</v>
      </c>
      <c r="C985" s="250" t="s">
        <v>2027</v>
      </c>
      <c r="D985" s="250" t="s">
        <v>1245</v>
      </c>
      <c r="E985" s="310">
        <v>45915</v>
      </c>
      <c r="F985" s="247"/>
      <c r="G985" s="247"/>
      <c r="H985" s="247"/>
      <c r="I985" s="247"/>
      <c r="J985" s="247"/>
      <c r="K985" s="247"/>
      <c r="L985" s="247"/>
      <c r="M985" s="247"/>
      <c r="N985" s="247"/>
      <c r="O985" s="247"/>
      <c r="P985" s="247"/>
      <c r="Q985" s="247"/>
      <c r="R985" s="247"/>
      <c r="S985" s="247"/>
      <c r="T985" s="247"/>
      <c r="U985" s="247"/>
      <c r="V985" s="247"/>
      <c r="W985" s="247"/>
      <c r="X985" s="247"/>
      <c r="Y985" s="247"/>
      <c r="Z985" s="248"/>
    </row>
    <row r="986" spans="1:26">
      <c r="A986" s="245" t="s">
        <v>3167</v>
      </c>
      <c r="B986" s="246" t="s">
        <v>5780</v>
      </c>
      <c r="C986" s="246" t="s">
        <v>2027</v>
      </c>
      <c r="D986" s="246" t="s">
        <v>779</v>
      </c>
      <c r="E986" s="309">
        <v>45915</v>
      </c>
      <c r="F986" s="247"/>
      <c r="G986" s="247"/>
      <c r="H986" s="247"/>
      <c r="I986" s="247"/>
      <c r="J986" s="247"/>
      <c r="K986" s="247"/>
      <c r="L986" s="247"/>
      <c r="M986" s="247"/>
      <c r="N986" s="247"/>
      <c r="O986" s="247"/>
      <c r="P986" s="247"/>
      <c r="Q986" s="247"/>
      <c r="R986" s="247"/>
      <c r="S986" s="247"/>
      <c r="T986" s="247"/>
      <c r="U986" s="247"/>
      <c r="V986" s="247"/>
      <c r="W986" s="247"/>
      <c r="X986" s="247"/>
      <c r="Y986" s="247"/>
      <c r="Z986" s="248"/>
    </row>
    <row r="987" spans="1:26">
      <c r="A987" s="249" t="s">
        <v>1012</v>
      </c>
      <c r="B987" s="250" t="s">
        <v>5781</v>
      </c>
      <c r="C987" s="250" t="s">
        <v>2027</v>
      </c>
      <c r="D987" s="250" t="s">
        <v>797</v>
      </c>
      <c r="E987" s="310">
        <v>45915</v>
      </c>
      <c r="F987" s="247"/>
      <c r="G987" s="247"/>
      <c r="H987" s="247"/>
      <c r="I987" s="247"/>
      <c r="J987" s="247"/>
      <c r="K987" s="247"/>
      <c r="L987" s="247"/>
      <c r="M987" s="247"/>
      <c r="N987" s="247"/>
      <c r="O987" s="247"/>
      <c r="P987" s="247"/>
      <c r="Q987" s="247"/>
      <c r="R987" s="247"/>
      <c r="S987" s="247"/>
      <c r="T987" s="247"/>
      <c r="U987" s="247"/>
      <c r="V987" s="247"/>
      <c r="W987" s="247"/>
      <c r="X987" s="247"/>
      <c r="Y987" s="247"/>
      <c r="Z987" s="248"/>
    </row>
    <row r="988" spans="1:26">
      <c r="A988" s="245" t="s">
        <v>3171</v>
      </c>
      <c r="B988" s="246" t="s">
        <v>5780</v>
      </c>
      <c r="C988" s="246" t="s">
        <v>2027</v>
      </c>
      <c r="D988" s="246" t="s">
        <v>779</v>
      </c>
      <c r="E988" s="309">
        <v>45915</v>
      </c>
      <c r="F988" s="247"/>
      <c r="G988" s="247"/>
      <c r="H988" s="247"/>
      <c r="I988" s="247"/>
      <c r="J988" s="247"/>
      <c r="K988" s="247"/>
      <c r="L988" s="247"/>
      <c r="M988" s="247"/>
      <c r="N988" s="247"/>
      <c r="O988" s="247"/>
      <c r="P988" s="247"/>
      <c r="Q988" s="247"/>
      <c r="R988" s="247"/>
      <c r="S988" s="247"/>
      <c r="T988" s="247"/>
      <c r="U988" s="247"/>
      <c r="V988" s="247"/>
      <c r="W988" s="247"/>
      <c r="X988" s="247"/>
      <c r="Y988" s="247"/>
      <c r="Z988" s="248"/>
    </row>
    <row r="989" spans="1:26">
      <c r="A989" s="249" t="s">
        <v>2768</v>
      </c>
      <c r="B989" s="250" t="s">
        <v>5781</v>
      </c>
      <c r="C989" s="250" t="s">
        <v>2027</v>
      </c>
      <c r="D989" s="250" t="s">
        <v>1119</v>
      </c>
      <c r="E989" s="310">
        <v>45915</v>
      </c>
      <c r="F989" s="247"/>
      <c r="G989" s="247"/>
      <c r="H989" s="247"/>
      <c r="I989" s="247"/>
      <c r="J989" s="247"/>
      <c r="K989" s="247"/>
      <c r="L989" s="247"/>
      <c r="M989" s="247"/>
      <c r="N989" s="247"/>
      <c r="O989" s="247"/>
      <c r="P989" s="247"/>
      <c r="Q989" s="247"/>
      <c r="R989" s="247"/>
      <c r="S989" s="247"/>
      <c r="T989" s="247"/>
      <c r="U989" s="247"/>
      <c r="V989" s="247"/>
      <c r="W989" s="247"/>
      <c r="X989" s="247"/>
      <c r="Y989" s="247"/>
      <c r="Z989" s="248"/>
    </row>
    <row r="990" spans="1:26">
      <c r="A990" s="245" t="s">
        <v>271</v>
      </c>
      <c r="B990" s="246" t="s">
        <v>5777</v>
      </c>
      <c r="C990" s="246" t="s">
        <v>2027</v>
      </c>
      <c r="D990" s="246" t="s">
        <v>1125</v>
      </c>
      <c r="E990" s="309">
        <v>45914</v>
      </c>
      <c r="F990" s="247"/>
      <c r="G990" s="247"/>
      <c r="H990" s="247"/>
      <c r="I990" s="247"/>
      <c r="J990" s="247"/>
      <c r="K990" s="247"/>
      <c r="L990" s="247"/>
      <c r="M990" s="247"/>
      <c r="N990" s="247"/>
      <c r="O990" s="247"/>
      <c r="P990" s="247"/>
      <c r="Q990" s="247"/>
      <c r="R990" s="247"/>
      <c r="S990" s="247"/>
      <c r="T990" s="247"/>
      <c r="U990" s="247"/>
      <c r="V990" s="247"/>
      <c r="W990" s="247"/>
      <c r="X990" s="247"/>
      <c r="Y990" s="247"/>
      <c r="Z990" s="248"/>
    </row>
    <row r="991" spans="1:26">
      <c r="A991" s="249" t="s">
        <v>2663</v>
      </c>
      <c r="B991" s="250" t="s">
        <v>5781</v>
      </c>
      <c r="C991" s="250" t="s">
        <v>2027</v>
      </c>
      <c r="D991" s="250" t="s">
        <v>945</v>
      </c>
      <c r="E991" s="310">
        <v>45914</v>
      </c>
      <c r="F991" s="247"/>
      <c r="G991" s="247"/>
      <c r="H991" s="247"/>
      <c r="I991" s="247"/>
      <c r="J991" s="247"/>
      <c r="K991" s="247"/>
      <c r="L991" s="247"/>
      <c r="M991" s="247"/>
      <c r="N991" s="247"/>
      <c r="O991" s="247"/>
      <c r="P991" s="247"/>
      <c r="Q991" s="247"/>
      <c r="R991" s="247"/>
      <c r="S991" s="247"/>
      <c r="T991" s="247"/>
      <c r="U991" s="247"/>
      <c r="V991" s="247"/>
      <c r="W991" s="247"/>
      <c r="X991" s="247"/>
      <c r="Y991" s="247"/>
      <c r="Z991" s="248"/>
    </row>
    <row r="992" spans="1:26">
      <c r="A992" s="245" t="s">
        <v>3630</v>
      </c>
      <c r="B992" s="246" t="s">
        <v>5791</v>
      </c>
      <c r="C992" s="246" t="s">
        <v>2027</v>
      </c>
      <c r="D992" s="246" t="s">
        <v>928</v>
      </c>
      <c r="E992" s="309">
        <v>45914</v>
      </c>
      <c r="F992" s="247"/>
      <c r="G992" s="247"/>
      <c r="H992" s="247"/>
      <c r="I992" s="247"/>
      <c r="J992" s="247"/>
      <c r="K992" s="247"/>
      <c r="L992" s="247"/>
      <c r="M992" s="247"/>
      <c r="N992" s="247"/>
      <c r="O992" s="247"/>
      <c r="P992" s="247"/>
      <c r="Q992" s="247"/>
      <c r="R992" s="247"/>
      <c r="S992" s="247"/>
      <c r="T992" s="247"/>
      <c r="U992" s="247"/>
      <c r="V992" s="247"/>
      <c r="W992" s="247"/>
      <c r="X992" s="247"/>
      <c r="Y992" s="247"/>
      <c r="Z992" s="248"/>
    </row>
    <row r="993" spans="1:26">
      <c r="A993" s="249" t="s">
        <v>683</v>
      </c>
      <c r="B993" s="250" t="s">
        <v>5780</v>
      </c>
      <c r="C993" s="250" t="s">
        <v>2027</v>
      </c>
      <c r="D993" s="250" t="s">
        <v>1245</v>
      </c>
      <c r="E993" s="310">
        <v>45914</v>
      </c>
      <c r="F993" s="247"/>
      <c r="G993" s="247"/>
      <c r="H993" s="247"/>
      <c r="I993" s="247"/>
      <c r="J993" s="247"/>
      <c r="K993" s="247"/>
      <c r="L993" s="247"/>
      <c r="M993" s="247"/>
      <c r="N993" s="247"/>
      <c r="O993" s="247"/>
      <c r="P993" s="247"/>
      <c r="Q993" s="247"/>
      <c r="R993" s="247"/>
      <c r="S993" s="247"/>
      <c r="T993" s="247"/>
      <c r="U993" s="247"/>
      <c r="V993" s="247"/>
      <c r="W993" s="247"/>
      <c r="X993" s="247"/>
      <c r="Y993" s="247"/>
      <c r="Z993" s="248"/>
    </row>
    <row r="994" spans="1:26">
      <c r="A994" s="245" t="s">
        <v>3147</v>
      </c>
      <c r="B994" s="246" t="s">
        <v>5780</v>
      </c>
      <c r="C994" s="246" t="s">
        <v>2027</v>
      </c>
      <c r="D994" s="246" t="s">
        <v>779</v>
      </c>
      <c r="E994" s="309">
        <v>45913</v>
      </c>
      <c r="F994" s="247"/>
      <c r="G994" s="247"/>
      <c r="H994" s="247"/>
      <c r="I994" s="247"/>
      <c r="J994" s="247"/>
      <c r="K994" s="247"/>
      <c r="L994" s="247"/>
      <c r="M994" s="247"/>
      <c r="N994" s="247"/>
      <c r="O994" s="247"/>
      <c r="P994" s="247"/>
      <c r="Q994" s="247"/>
      <c r="R994" s="247"/>
      <c r="S994" s="247"/>
      <c r="T994" s="247"/>
      <c r="U994" s="247"/>
      <c r="V994" s="247"/>
      <c r="W994" s="247"/>
      <c r="X994" s="247"/>
      <c r="Y994" s="247"/>
      <c r="Z994" s="248"/>
    </row>
    <row r="995" spans="1:26">
      <c r="A995" s="249" t="s">
        <v>2780</v>
      </c>
      <c r="B995" s="250" t="s">
        <v>5780</v>
      </c>
      <c r="C995" s="250" t="s">
        <v>2027</v>
      </c>
      <c r="D995" s="250" t="s">
        <v>1245</v>
      </c>
      <c r="E995" s="310">
        <v>45913</v>
      </c>
      <c r="F995" s="247"/>
      <c r="G995" s="247"/>
      <c r="H995" s="247"/>
      <c r="I995" s="247"/>
      <c r="J995" s="247"/>
      <c r="K995" s="247"/>
      <c r="L995" s="247"/>
      <c r="M995" s="247"/>
      <c r="N995" s="247"/>
      <c r="O995" s="247"/>
      <c r="P995" s="247"/>
      <c r="Q995" s="247"/>
      <c r="R995" s="247"/>
      <c r="S995" s="247"/>
      <c r="T995" s="247"/>
      <c r="U995" s="247"/>
      <c r="V995" s="247"/>
      <c r="W995" s="247"/>
      <c r="X995" s="247"/>
      <c r="Y995" s="247"/>
      <c r="Z995" s="248"/>
    </row>
    <row r="996" spans="1:26">
      <c r="A996" s="245" t="s">
        <v>1242</v>
      </c>
      <c r="B996" s="246" t="s">
        <v>5794</v>
      </c>
      <c r="C996" s="246" t="s">
        <v>2027</v>
      </c>
      <c r="D996" s="246" t="s">
        <v>1245</v>
      </c>
      <c r="E996" s="309">
        <v>45913</v>
      </c>
      <c r="F996" s="247"/>
      <c r="G996" s="247"/>
      <c r="H996" s="247"/>
      <c r="I996" s="247"/>
      <c r="J996" s="247"/>
      <c r="K996" s="247"/>
      <c r="L996" s="247"/>
      <c r="M996" s="247"/>
      <c r="N996" s="247"/>
      <c r="O996" s="247"/>
      <c r="P996" s="247"/>
      <c r="Q996" s="247"/>
      <c r="R996" s="247"/>
      <c r="S996" s="247"/>
      <c r="T996" s="247"/>
      <c r="U996" s="247"/>
      <c r="V996" s="247"/>
      <c r="W996" s="247"/>
      <c r="X996" s="247"/>
      <c r="Y996" s="247"/>
      <c r="Z996" s="248"/>
    </row>
    <row r="997" spans="1:26">
      <c r="A997" s="249" t="s">
        <v>257</v>
      </c>
      <c r="B997" s="250" t="s">
        <v>5765</v>
      </c>
      <c r="C997" s="250" t="s">
        <v>2027</v>
      </c>
      <c r="D997" s="250" t="s">
        <v>945</v>
      </c>
      <c r="E997" s="310">
        <v>45913</v>
      </c>
      <c r="F997" s="247"/>
      <c r="G997" s="247"/>
      <c r="H997" s="247"/>
      <c r="I997" s="247"/>
      <c r="J997" s="247"/>
      <c r="K997" s="247"/>
      <c r="L997" s="247"/>
      <c r="M997" s="247"/>
      <c r="N997" s="247"/>
      <c r="O997" s="247"/>
      <c r="P997" s="247"/>
      <c r="Q997" s="247"/>
      <c r="R997" s="247"/>
      <c r="S997" s="247"/>
      <c r="T997" s="247"/>
      <c r="U997" s="247"/>
      <c r="V997" s="247"/>
      <c r="W997" s="247"/>
      <c r="X997" s="247"/>
      <c r="Y997" s="247"/>
      <c r="Z997" s="248"/>
    </row>
    <row r="998" spans="1:26">
      <c r="A998" s="245" t="s">
        <v>480</v>
      </c>
      <c r="B998" s="246" t="s">
        <v>5765</v>
      </c>
      <c r="C998" s="246" t="s">
        <v>2027</v>
      </c>
      <c r="D998" s="246" t="s">
        <v>971</v>
      </c>
      <c r="E998" s="309">
        <v>45912</v>
      </c>
      <c r="F998" s="247"/>
      <c r="G998" s="247"/>
      <c r="H998" s="247"/>
      <c r="I998" s="247"/>
      <c r="J998" s="247"/>
      <c r="K998" s="247"/>
      <c r="L998" s="247"/>
      <c r="M998" s="247"/>
      <c r="N998" s="247"/>
      <c r="O998" s="247"/>
      <c r="P998" s="247"/>
      <c r="Q998" s="247"/>
      <c r="R998" s="247"/>
      <c r="S998" s="247"/>
      <c r="T998" s="247"/>
      <c r="U998" s="247"/>
      <c r="V998" s="247"/>
      <c r="W998" s="247"/>
      <c r="X998" s="247"/>
      <c r="Y998" s="247"/>
      <c r="Z998" s="248"/>
    </row>
    <row r="999" spans="1:26">
      <c r="A999" s="249" t="s">
        <v>5809</v>
      </c>
      <c r="B999" s="250" t="s">
        <v>5810</v>
      </c>
      <c r="C999" s="250" t="s">
        <v>2027</v>
      </c>
      <c r="D999" s="250" t="s">
        <v>1123</v>
      </c>
      <c r="E999" s="310">
        <v>45912</v>
      </c>
      <c r="F999" s="247"/>
      <c r="G999" s="247"/>
      <c r="H999" s="247"/>
      <c r="I999" s="247"/>
      <c r="J999" s="247"/>
      <c r="K999" s="247"/>
      <c r="L999" s="247"/>
      <c r="M999" s="247"/>
      <c r="N999" s="247"/>
      <c r="O999" s="247"/>
      <c r="P999" s="247"/>
      <c r="Q999" s="247"/>
      <c r="R999" s="247"/>
      <c r="S999" s="247"/>
      <c r="T999" s="247"/>
      <c r="U999" s="247"/>
      <c r="V999" s="247"/>
      <c r="W999" s="247"/>
      <c r="X999" s="247"/>
      <c r="Y999" s="247"/>
      <c r="Z999" s="248"/>
    </row>
    <row r="1000" spans="1:26">
      <c r="A1000" s="245" t="s">
        <v>3080</v>
      </c>
      <c r="B1000" s="246" t="s">
        <v>5781</v>
      </c>
      <c r="C1000" s="246" t="s">
        <v>2027</v>
      </c>
      <c r="D1000" s="246" t="s">
        <v>1007</v>
      </c>
      <c r="E1000" s="309">
        <v>45912</v>
      </c>
      <c r="F1000" s="247"/>
      <c r="G1000" s="247"/>
      <c r="H1000" s="247"/>
      <c r="I1000" s="247"/>
      <c r="J1000" s="247"/>
      <c r="K1000" s="247"/>
      <c r="L1000" s="247"/>
      <c r="M1000" s="247"/>
      <c r="N1000" s="247"/>
      <c r="O1000" s="247"/>
      <c r="P1000" s="247"/>
      <c r="Q1000" s="247"/>
      <c r="R1000" s="247"/>
      <c r="S1000" s="247"/>
      <c r="T1000" s="247"/>
      <c r="U1000" s="247"/>
      <c r="V1000" s="247"/>
      <c r="W1000" s="247"/>
      <c r="X1000" s="247"/>
      <c r="Y1000" s="247"/>
      <c r="Z1000" s="248"/>
    </row>
    <row r="1001" spans="1:26">
      <c r="A1001" s="249" t="s">
        <v>3432</v>
      </c>
      <c r="B1001" s="250" t="s">
        <v>5781</v>
      </c>
      <c r="C1001" s="250" t="s">
        <v>2027</v>
      </c>
      <c r="D1001" s="250" t="s">
        <v>1942</v>
      </c>
      <c r="E1001" s="310">
        <v>45912</v>
      </c>
      <c r="F1001" s="247"/>
      <c r="G1001" s="247"/>
      <c r="H1001" s="247"/>
      <c r="I1001" s="247"/>
      <c r="J1001" s="247"/>
      <c r="K1001" s="247"/>
      <c r="L1001" s="247"/>
      <c r="M1001" s="247"/>
      <c r="N1001" s="247"/>
      <c r="O1001" s="247"/>
      <c r="P1001" s="247"/>
      <c r="Q1001" s="247"/>
      <c r="R1001" s="247"/>
      <c r="S1001" s="247"/>
      <c r="T1001" s="247"/>
      <c r="U1001" s="247"/>
      <c r="V1001" s="247"/>
      <c r="W1001" s="247"/>
      <c r="X1001" s="247"/>
      <c r="Y1001" s="247"/>
      <c r="Z1001" s="248"/>
    </row>
    <row r="1002" spans="1:26">
      <c r="A1002" s="245" t="s">
        <v>615</v>
      </c>
      <c r="B1002" s="246" t="s">
        <v>5781</v>
      </c>
      <c r="C1002" s="246" t="s">
        <v>2027</v>
      </c>
      <c r="D1002" s="246" t="s">
        <v>1190</v>
      </c>
      <c r="E1002" s="309">
        <v>45911</v>
      </c>
      <c r="F1002" s="247"/>
      <c r="G1002" s="247"/>
      <c r="H1002" s="247"/>
      <c r="I1002" s="247"/>
      <c r="J1002" s="247"/>
      <c r="K1002" s="247"/>
      <c r="L1002" s="247"/>
      <c r="M1002" s="247"/>
      <c r="N1002" s="247"/>
      <c r="O1002" s="247"/>
      <c r="P1002" s="247"/>
      <c r="Q1002" s="247"/>
      <c r="R1002" s="247"/>
      <c r="S1002" s="247"/>
      <c r="T1002" s="247"/>
      <c r="U1002" s="247"/>
      <c r="V1002" s="247"/>
      <c r="W1002" s="247"/>
      <c r="X1002" s="247"/>
      <c r="Y1002" s="247"/>
      <c r="Z1002" s="248"/>
    </row>
    <row r="1003" spans="1:26">
      <c r="A1003" s="249" t="s">
        <v>1218</v>
      </c>
      <c r="B1003" s="250" t="s">
        <v>5780</v>
      </c>
      <c r="C1003" s="250" t="s">
        <v>2027</v>
      </c>
      <c r="D1003" s="250" t="s">
        <v>779</v>
      </c>
      <c r="E1003" s="310">
        <v>45911</v>
      </c>
      <c r="F1003" s="247"/>
      <c r="G1003" s="247"/>
      <c r="H1003" s="247"/>
      <c r="I1003" s="247"/>
      <c r="J1003" s="247"/>
      <c r="K1003" s="247"/>
      <c r="L1003" s="247"/>
      <c r="M1003" s="247"/>
      <c r="N1003" s="247"/>
      <c r="O1003" s="247"/>
      <c r="P1003" s="247"/>
      <c r="Q1003" s="247"/>
      <c r="R1003" s="247"/>
      <c r="S1003" s="247"/>
      <c r="T1003" s="247"/>
      <c r="U1003" s="247"/>
      <c r="V1003" s="247"/>
      <c r="W1003" s="247"/>
      <c r="X1003" s="247"/>
      <c r="Y1003" s="247"/>
      <c r="Z1003" s="248"/>
    </row>
    <row r="1004" spans="1:26">
      <c r="A1004" s="245" t="s">
        <v>5811</v>
      </c>
      <c r="B1004" s="246" t="s">
        <v>5780</v>
      </c>
      <c r="C1004" s="246" t="s">
        <v>2027</v>
      </c>
      <c r="D1004" s="246" t="s">
        <v>939</v>
      </c>
      <c r="E1004" s="309">
        <v>45911</v>
      </c>
      <c r="F1004" s="247"/>
      <c r="G1004" s="247"/>
      <c r="H1004" s="247"/>
      <c r="I1004" s="247"/>
      <c r="J1004" s="247"/>
      <c r="K1004" s="247"/>
      <c r="L1004" s="247"/>
      <c r="M1004" s="247"/>
      <c r="N1004" s="247"/>
      <c r="O1004" s="247"/>
      <c r="P1004" s="247"/>
      <c r="Q1004" s="247"/>
      <c r="R1004" s="247"/>
      <c r="S1004" s="247"/>
      <c r="T1004" s="247"/>
      <c r="U1004" s="247"/>
      <c r="V1004" s="247"/>
      <c r="W1004" s="247"/>
      <c r="X1004" s="247"/>
      <c r="Y1004" s="247"/>
      <c r="Z1004" s="248"/>
    </row>
    <row r="1005" spans="1:26">
      <c r="A1005" s="249" t="s">
        <v>3670</v>
      </c>
      <c r="B1005" s="250" t="s">
        <v>5780</v>
      </c>
      <c r="C1005" s="250" t="s">
        <v>2027</v>
      </c>
      <c r="D1005" s="250" t="s">
        <v>812</v>
      </c>
      <c r="E1005" s="310">
        <v>45911</v>
      </c>
      <c r="F1005" s="247"/>
      <c r="G1005" s="247"/>
      <c r="H1005" s="247"/>
      <c r="I1005" s="247"/>
      <c r="J1005" s="247"/>
      <c r="K1005" s="247"/>
      <c r="L1005" s="247"/>
      <c r="M1005" s="247"/>
      <c r="N1005" s="247"/>
      <c r="O1005" s="247"/>
      <c r="P1005" s="247"/>
      <c r="Q1005" s="247"/>
      <c r="R1005" s="247"/>
      <c r="S1005" s="247"/>
      <c r="T1005" s="247"/>
      <c r="U1005" s="247"/>
      <c r="V1005" s="247"/>
      <c r="W1005" s="247"/>
      <c r="X1005" s="247"/>
      <c r="Y1005" s="247"/>
      <c r="Z1005" s="248"/>
    </row>
    <row r="1006" spans="1:26">
      <c r="A1006" s="245" t="s">
        <v>2677</v>
      </c>
      <c r="B1006" s="246" t="s">
        <v>5781</v>
      </c>
      <c r="C1006" s="246" t="s">
        <v>2027</v>
      </c>
      <c r="D1006" s="246" t="s">
        <v>945</v>
      </c>
      <c r="E1006" s="309">
        <v>45911</v>
      </c>
      <c r="F1006" s="247"/>
      <c r="G1006" s="247"/>
      <c r="H1006" s="247"/>
      <c r="I1006" s="247"/>
      <c r="J1006" s="247"/>
      <c r="K1006" s="247"/>
      <c r="L1006" s="247"/>
      <c r="M1006" s="247"/>
      <c r="N1006" s="247"/>
      <c r="O1006" s="247"/>
      <c r="P1006" s="247"/>
      <c r="Q1006" s="247"/>
      <c r="R1006" s="247"/>
      <c r="S1006" s="247"/>
      <c r="T1006" s="247"/>
      <c r="U1006" s="247"/>
      <c r="V1006" s="247"/>
      <c r="W1006" s="247"/>
      <c r="X1006" s="247"/>
      <c r="Y1006" s="247"/>
      <c r="Z1006" s="248"/>
    </row>
    <row r="1007" spans="1:26">
      <c r="A1007" s="249" t="s">
        <v>2778</v>
      </c>
      <c r="B1007" s="250" t="s">
        <v>5780</v>
      </c>
      <c r="C1007" s="250" t="s">
        <v>2027</v>
      </c>
      <c r="D1007" s="250" t="s">
        <v>1245</v>
      </c>
      <c r="E1007" s="310">
        <v>45910</v>
      </c>
      <c r="F1007" s="247"/>
      <c r="G1007" s="247"/>
      <c r="H1007" s="247"/>
      <c r="I1007" s="247"/>
      <c r="J1007" s="247"/>
      <c r="K1007" s="247"/>
      <c r="L1007" s="247"/>
      <c r="M1007" s="247"/>
      <c r="N1007" s="247"/>
      <c r="O1007" s="247"/>
      <c r="P1007" s="247"/>
      <c r="Q1007" s="247"/>
      <c r="R1007" s="247"/>
      <c r="S1007" s="247"/>
      <c r="T1007" s="247"/>
      <c r="U1007" s="247"/>
      <c r="V1007" s="247"/>
      <c r="W1007" s="247"/>
      <c r="X1007" s="247"/>
      <c r="Y1007" s="247"/>
      <c r="Z1007" s="248"/>
    </row>
    <row r="1008" spans="1:26">
      <c r="A1008" s="245" t="s">
        <v>2654</v>
      </c>
      <c r="B1008" s="246" t="s">
        <v>5781</v>
      </c>
      <c r="C1008" s="246" t="s">
        <v>2027</v>
      </c>
      <c r="D1008" s="246" t="s">
        <v>945</v>
      </c>
      <c r="E1008" s="309">
        <v>45910</v>
      </c>
      <c r="F1008" s="247"/>
      <c r="G1008" s="247"/>
      <c r="H1008" s="247"/>
      <c r="I1008" s="247"/>
      <c r="J1008" s="247"/>
      <c r="K1008" s="247"/>
      <c r="L1008" s="247"/>
      <c r="M1008" s="247"/>
      <c r="N1008" s="247"/>
      <c r="O1008" s="247"/>
      <c r="P1008" s="247"/>
      <c r="Q1008" s="247"/>
      <c r="R1008" s="247"/>
      <c r="S1008" s="247"/>
      <c r="T1008" s="247"/>
      <c r="U1008" s="247"/>
      <c r="V1008" s="247"/>
      <c r="W1008" s="247"/>
      <c r="X1008" s="247"/>
      <c r="Y1008" s="247"/>
      <c r="Z1008" s="248"/>
    </row>
    <row r="1009" spans="1:26">
      <c r="A1009" s="249" t="s">
        <v>786</v>
      </c>
      <c r="B1009" s="250" t="s">
        <v>5777</v>
      </c>
      <c r="C1009" s="250" t="s">
        <v>2027</v>
      </c>
      <c r="D1009" s="250" t="s">
        <v>736</v>
      </c>
      <c r="E1009" s="310">
        <v>45910</v>
      </c>
      <c r="F1009" s="247"/>
      <c r="G1009" s="247"/>
      <c r="H1009" s="247"/>
      <c r="I1009" s="247"/>
      <c r="J1009" s="247"/>
      <c r="K1009" s="247"/>
      <c r="L1009" s="247"/>
      <c r="M1009" s="247"/>
      <c r="N1009" s="247"/>
      <c r="O1009" s="247"/>
      <c r="P1009" s="247"/>
      <c r="Q1009" s="247"/>
      <c r="R1009" s="247"/>
      <c r="S1009" s="247"/>
      <c r="T1009" s="247"/>
      <c r="U1009" s="247"/>
      <c r="V1009" s="247"/>
      <c r="W1009" s="247"/>
      <c r="X1009" s="247"/>
      <c r="Y1009" s="247"/>
      <c r="Z1009" s="248"/>
    </row>
    <row r="1010" spans="1:26">
      <c r="A1010" s="245" t="s">
        <v>3634</v>
      </c>
      <c r="B1010" s="246" t="s">
        <v>5791</v>
      </c>
      <c r="C1010" s="246" t="s">
        <v>2027</v>
      </c>
      <c r="D1010" s="246" t="s">
        <v>928</v>
      </c>
      <c r="E1010" s="309">
        <v>45910</v>
      </c>
      <c r="F1010" s="247"/>
      <c r="G1010" s="247"/>
      <c r="H1010" s="247"/>
      <c r="I1010" s="247"/>
      <c r="J1010" s="247"/>
      <c r="K1010" s="247"/>
      <c r="L1010" s="247"/>
      <c r="M1010" s="247"/>
      <c r="N1010" s="247"/>
      <c r="O1010" s="247"/>
      <c r="P1010" s="247"/>
      <c r="Q1010" s="247"/>
      <c r="R1010" s="247"/>
      <c r="S1010" s="247"/>
      <c r="T1010" s="247"/>
      <c r="U1010" s="247"/>
      <c r="V1010" s="247"/>
      <c r="W1010" s="247"/>
      <c r="X1010" s="247"/>
      <c r="Y1010" s="247"/>
      <c r="Z1010" s="248"/>
    </row>
    <row r="1011" spans="1:26">
      <c r="A1011" s="249" t="s">
        <v>1231</v>
      </c>
      <c r="B1011" s="250" t="s">
        <v>5780</v>
      </c>
      <c r="C1011" s="250" t="s">
        <v>2027</v>
      </c>
      <c r="D1011" s="250" t="s">
        <v>1125</v>
      </c>
      <c r="E1011" s="310">
        <v>45909</v>
      </c>
      <c r="F1011" s="247"/>
      <c r="G1011" s="247"/>
      <c r="H1011" s="247"/>
      <c r="I1011" s="247"/>
      <c r="J1011" s="247"/>
      <c r="K1011" s="247"/>
      <c r="L1011" s="247"/>
      <c r="M1011" s="247"/>
      <c r="N1011" s="247"/>
      <c r="O1011" s="247"/>
      <c r="P1011" s="247"/>
      <c r="Q1011" s="247"/>
      <c r="R1011" s="247"/>
      <c r="S1011" s="247"/>
      <c r="T1011" s="247"/>
      <c r="U1011" s="247"/>
      <c r="V1011" s="247"/>
      <c r="W1011" s="247"/>
      <c r="X1011" s="247"/>
      <c r="Y1011" s="247"/>
      <c r="Z1011" s="248"/>
    </row>
    <row r="1012" spans="1:26">
      <c r="A1012" s="245" t="s">
        <v>3850</v>
      </c>
      <c r="B1012" s="246" t="s">
        <v>5780</v>
      </c>
      <c r="C1012" s="246" t="s">
        <v>2027</v>
      </c>
      <c r="D1012" s="246" t="s">
        <v>819</v>
      </c>
      <c r="E1012" s="309">
        <v>45909</v>
      </c>
      <c r="F1012" s="247"/>
      <c r="G1012" s="247"/>
      <c r="H1012" s="247"/>
      <c r="I1012" s="247"/>
      <c r="J1012" s="247"/>
      <c r="K1012" s="247"/>
      <c r="L1012" s="247"/>
      <c r="M1012" s="247"/>
      <c r="N1012" s="247"/>
      <c r="O1012" s="247"/>
      <c r="P1012" s="247"/>
      <c r="Q1012" s="247"/>
      <c r="R1012" s="247"/>
      <c r="S1012" s="247"/>
      <c r="T1012" s="247"/>
      <c r="U1012" s="247"/>
      <c r="V1012" s="247"/>
      <c r="W1012" s="247"/>
      <c r="X1012" s="247"/>
      <c r="Y1012" s="247"/>
      <c r="Z1012" s="248"/>
    </row>
    <row r="1013" spans="1:26">
      <c r="A1013" s="249" t="s">
        <v>1684</v>
      </c>
      <c r="B1013" s="250" t="s">
        <v>5765</v>
      </c>
      <c r="C1013" s="250" t="s">
        <v>2027</v>
      </c>
      <c r="D1013" s="250" t="s">
        <v>5792</v>
      </c>
      <c r="E1013" s="310">
        <v>45908</v>
      </c>
      <c r="F1013" s="247"/>
      <c r="G1013" s="247"/>
      <c r="H1013" s="247"/>
      <c r="I1013" s="247"/>
      <c r="J1013" s="247"/>
      <c r="K1013" s="247"/>
      <c r="L1013" s="247"/>
      <c r="M1013" s="247"/>
      <c r="N1013" s="247"/>
      <c r="O1013" s="247"/>
      <c r="P1013" s="247"/>
      <c r="Q1013" s="247"/>
      <c r="R1013" s="247"/>
      <c r="S1013" s="247"/>
      <c r="T1013" s="247"/>
      <c r="U1013" s="247"/>
      <c r="V1013" s="247"/>
      <c r="W1013" s="247"/>
      <c r="X1013" s="247"/>
      <c r="Y1013" s="247"/>
      <c r="Z1013" s="248"/>
    </row>
    <row r="1014" spans="1:26">
      <c r="A1014" s="245" t="s">
        <v>795</v>
      </c>
      <c r="B1014" s="246" t="s">
        <v>5779</v>
      </c>
      <c r="C1014" s="246" t="s">
        <v>2027</v>
      </c>
      <c r="D1014" s="246" t="s">
        <v>797</v>
      </c>
      <c r="E1014" s="309">
        <v>45908</v>
      </c>
      <c r="F1014" s="247"/>
      <c r="G1014" s="247"/>
      <c r="H1014" s="247"/>
      <c r="I1014" s="247"/>
      <c r="J1014" s="247"/>
      <c r="K1014" s="247"/>
      <c r="L1014" s="247"/>
      <c r="M1014" s="247"/>
      <c r="N1014" s="247"/>
      <c r="O1014" s="247"/>
      <c r="P1014" s="247"/>
      <c r="Q1014" s="247"/>
      <c r="R1014" s="247"/>
      <c r="S1014" s="247"/>
      <c r="T1014" s="247"/>
      <c r="U1014" s="247"/>
      <c r="V1014" s="247"/>
      <c r="W1014" s="247"/>
      <c r="X1014" s="247"/>
      <c r="Y1014" s="247"/>
      <c r="Z1014" s="248"/>
    </row>
    <row r="1015" spans="1:26">
      <c r="A1015" s="249" t="s">
        <v>2412</v>
      </c>
      <c r="B1015" s="250" t="s">
        <v>5782</v>
      </c>
      <c r="C1015" s="250" t="s">
        <v>2027</v>
      </c>
      <c r="D1015" s="250" t="s">
        <v>1307</v>
      </c>
      <c r="E1015" s="310">
        <v>45908</v>
      </c>
      <c r="F1015" s="247"/>
      <c r="G1015" s="247"/>
      <c r="H1015" s="247"/>
      <c r="I1015" s="247"/>
      <c r="J1015" s="247"/>
      <c r="K1015" s="247"/>
      <c r="L1015" s="247"/>
      <c r="M1015" s="247"/>
      <c r="N1015" s="247"/>
      <c r="O1015" s="247"/>
      <c r="P1015" s="247"/>
      <c r="Q1015" s="247"/>
      <c r="R1015" s="247"/>
      <c r="S1015" s="247"/>
      <c r="T1015" s="247"/>
      <c r="U1015" s="247"/>
      <c r="V1015" s="247"/>
      <c r="W1015" s="247"/>
      <c r="X1015" s="247"/>
      <c r="Y1015" s="247"/>
      <c r="Z1015" s="248"/>
    </row>
    <row r="1016" spans="1:26">
      <c r="A1016" s="245" t="s">
        <v>2668</v>
      </c>
      <c r="B1016" s="246" t="s">
        <v>5781</v>
      </c>
      <c r="C1016" s="246" t="s">
        <v>2027</v>
      </c>
      <c r="D1016" s="246" t="s">
        <v>945</v>
      </c>
      <c r="E1016" s="309">
        <v>45908</v>
      </c>
      <c r="F1016" s="247"/>
      <c r="G1016" s="247"/>
      <c r="H1016" s="247"/>
      <c r="I1016" s="247"/>
      <c r="J1016" s="247"/>
      <c r="K1016" s="247"/>
      <c r="L1016" s="247"/>
      <c r="M1016" s="247"/>
      <c r="N1016" s="247"/>
      <c r="O1016" s="247"/>
      <c r="P1016" s="247"/>
      <c r="Q1016" s="247"/>
      <c r="R1016" s="247"/>
      <c r="S1016" s="247"/>
      <c r="T1016" s="247"/>
      <c r="U1016" s="247"/>
      <c r="V1016" s="247"/>
      <c r="W1016" s="247"/>
      <c r="X1016" s="247"/>
      <c r="Y1016" s="247"/>
      <c r="Z1016" s="248"/>
    </row>
    <row r="1017" spans="1:26">
      <c r="A1017" s="249" t="s">
        <v>3677</v>
      </c>
      <c r="B1017" s="250" t="s">
        <v>5779</v>
      </c>
      <c r="C1017" s="250" t="s">
        <v>2027</v>
      </c>
      <c r="D1017" s="250" t="s">
        <v>812</v>
      </c>
      <c r="E1017" s="310">
        <v>45906</v>
      </c>
      <c r="F1017" s="247"/>
      <c r="G1017" s="247"/>
      <c r="H1017" s="247"/>
      <c r="I1017" s="247"/>
      <c r="J1017" s="247"/>
      <c r="K1017" s="247"/>
      <c r="L1017" s="247"/>
      <c r="M1017" s="247"/>
      <c r="N1017" s="247"/>
      <c r="O1017" s="247"/>
      <c r="P1017" s="247"/>
      <c r="Q1017" s="247"/>
      <c r="R1017" s="247"/>
      <c r="S1017" s="247"/>
      <c r="T1017" s="247"/>
      <c r="U1017" s="247"/>
      <c r="V1017" s="247"/>
      <c r="W1017" s="247"/>
      <c r="X1017" s="247"/>
      <c r="Y1017" s="247"/>
      <c r="Z1017" s="248"/>
    </row>
    <row r="1018" spans="1:26">
      <c r="A1018" s="245" t="s">
        <v>3860</v>
      </c>
      <c r="B1018" s="246" t="s">
        <v>5780</v>
      </c>
      <c r="C1018" s="246" t="s">
        <v>2027</v>
      </c>
      <c r="D1018" s="246" t="s">
        <v>819</v>
      </c>
      <c r="E1018" s="309">
        <v>45905</v>
      </c>
      <c r="F1018" s="247"/>
      <c r="G1018" s="247"/>
      <c r="H1018" s="247"/>
      <c r="I1018" s="247"/>
      <c r="J1018" s="247"/>
      <c r="K1018" s="247"/>
      <c r="L1018" s="247"/>
      <c r="M1018" s="247"/>
      <c r="N1018" s="247"/>
      <c r="O1018" s="247"/>
      <c r="P1018" s="247"/>
      <c r="Q1018" s="247"/>
      <c r="R1018" s="247"/>
      <c r="S1018" s="247"/>
      <c r="T1018" s="247"/>
      <c r="U1018" s="247"/>
      <c r="V1018" s="247"/>
      <c r="W1018" s="247"/>
      <c r="X1018" s="247"/>
      <c r="Y1018" s="247"/>
      <c r="Z1018" s="248"/>
    </row>
    <row r="1019" spans="1:26">
      <c r="A1019" s="249" t="s">
        <v>1194</v>
      </c>
      <c r="B1019" s="250" t="s">
        <v>5791</v>
      </c>
      <c r="C1019" s="250" t="s">
        <v>2027</v>
      </c>
      <c r="D1019" s="250" t="s">
        <v>928</v>
      </c>
      <c r="E1019" s="310">
        <v>45905</v>
      </c>
      <c r="F1019" s="247"/>
      <c r="G1019" s="247"/>
      <c r="H1019" s="247"/>
      <c r="I1019" s="247"/>
      <c r="J1019" s="247"/>
      <c r="K1019" s="247"/>
      <c r="L1019" s="247"/>
      <c r="M1019" s="247"/>
      <c r="N1019" s="247"/>
      <c r="O1019" s="247"/>
      <c r="P1019" s="247"/>
      <c r="Q1019" s="247"/>
      <c r="R1019" s="247"/>
      <c r="S1019" s="247"/>
      <c r="T1019" s="247"/>
      <c r="U1019" s="247"/>
      <c r="V1019" s="247"/>
      <c r="W1019" s="247"/>
      <c r="X1019" s="247"/>
      <c r="Y1019" s="247"/>
      <c r="Z1019" s="248"/>
    </row>
    <row r="1020" spans="1:26">
      <c r="A1020" s="245" t="s">
        <v>1358</v>
      </c>
      <c r="B1020" s="246" t="s">
        <v>5780</v>
      </c>
      <c r="C1020" s="246" t="s">
        <v>2027</v>
      </c>
      <c r="D1020" s="246" t="s">
        <v>816</v>
      </c>
      <c r="E1020" s="309">
        <v>45904</v>
      </c>
      <c r="F1020" s="247"/>
      <c r="G1020" s="247"/>
      <c r="H1020" s="247"/>
      <c r="I1020" s="247"/>
      <c r="J1020" s="247"/>
      <c r="K1020" s="247"/>
      <c r="L1020" s="247"/>
      <c r="M1020" s="247"/>
      <c r="N1020" s="247"/>
      <c r="O1020" s="247"/>
      <c r="P1020" s="247"/>
      <c r="Q1020" s="247"/>
      <c r="R1020" s="247"/>
      <c r="S1020" s="247"/>
      <c r="T1020" s="247"/>
      <c r="U1020" s="247"/>
      <c r="V1020" s="247"/>
      <c r="W1020" s="247"/>
      <c r="X1020" s="247"/>
      <c r="Y1020" s="247"/>
      <c r="Z1020" s="248"/>
    </row>
    <row r="1021" spans="1:26">
      <c r="A1021" s="249" t="s">
        <v>467</v>
      </c>
      <c r="B1021" s="250" t="s">
        <v>5803</v>
      </c>
      <c r="C1021" s="250" t="s">
        <v>2027</v>
      </c>
      <c r="D1021" s="250" t="s">
        <v>1125</v>
      </c>
      <c r="E1021" s="310">
        <v>45903</v>
      </c>
      <c r="F1021" s="247"/>
      <c r="G1021" s="247"/>
      <c r="H1021" s="247"/>
      <c r="I1021" s="247"/>
      <c r="J1021" s="247"/>
      <c r="K1021" s="247"/>
      <c r="L1021" s="247"/>
      <c r="M1021" s="247"/>
      <c r="N1021" s="247"/>
      <c r="O1021" s="247"/>
      <c r="P1021" s="247"/>
      <c r="Q1021" s="247"/>
      <c r="R1021" s="247"/>
      <c r="S1021" s="247"/>
      <c r="T1021" s="247"/>
      <c r="U1021" s="247"/>
      <c r="V1021" s="247"/>
      <c r="W1021" s="247"/>
      <c r="X1021" s="247"/>
      <c r="Y1021" s="247"/>
      <c r="Z1021" s="248"/>
    </row>
    <row r="1022" spans="1:26">
      <c r="A1022" s="245" t="s">
        <v>1328</v>
      </c>
      <c r="B1022" s="246" t="s">
        <v>5803</v>
      </c>
      <c r="C1022" s="246" t="s">
        <v>2027</v>
      </c>
      <c r="D1022" s="246" t="s">
        <v>947</v>
      </c>
      <c r="E1022" s="309">
        <v>45903</v>
      </c>
      <c r="F1022" s="247"/>
      <c r="G1022" s="247"/>
      <c r="H1022" s="247"/>
      <c r="I1022" s="247"/>
      <c r="J1022" s="247"/>
      <c r="K1022" s="247"/>
      <c r="L1022" s="247"/>
      <c r="M1022" s="247"/>
      <c r="N1022" s="247"/>
      <c r="O1022" s="247"/>
      <c r="P1022" s="247"/>
      <c r="Q1022" s="247"/>
      <c r="R1022" s="247"/>
      <c r="S1022" s="247"/>
      <c r="T1022" s="247"/>
      <c r="U1022" s="247"/>
      <c r="V1022" s="247"/>
      <c r="W1022" s="247"/>
      <c r="X1022" s="247"/>
      <c r="Y1022" s="247"/>
      <c r="Z1022" s="248"/>
    </row>
    <row r="1023" spans="1:26">
      <c r="A1023" s="249" t="s">
        <v>803</v>
      </c>
      <c r="B1023" s="250" t="s">
        <v>5791</v>
      </c>
      <c r="C1023" s="250" t="s">
        <v>2027</v>
      </c>
      <c r="D1023" s="250" t="s">
        <v>783</v>
      </c>
      <c r="E1023" s="310">
        <v>45902</v>
      </c>
      <c r="F1023" s="247"/>
      <c r="G1023" s="247"/>
      <c r="H1023" s="247"/>
      <c r="I1023" s="247"/>
      <c r="J1023" s="247"/>
      <c r="K1023" s="247"/>
      <c r="L1023" s="247"/>
      <c r="M1023" s="247"/>
      <c r="N1023" s="247"/>
      <c r="O1023" s="247"/>
      <c r="P1023" s="247"/>
      <c r="Q1023" s="247"/>
      <c r="R1023" s="247"/>
      <c r="S1023" s="247"/>
      <c r="T1023" s="247"/>
      <c r="U1023" s="247"/>
      <c r="V1023" s="247"/>
      <c r="W1023" s="247"/>
      <c r="X1023" s="247"/>
      <c r="Y1023" s="247"/>
      <c r="Z1023" s="248"/>
    </row>
    <row r="1024" spans="1:26">
      <c r="A1024" s="245" t="s">
        <v>781</v>
      </c>
      <c r="B1024" s="246" t="s">
        <v>5791</v>
      </c>
      <c r="C1024" s="246" t="s">
        <v>2027</v>
      </c>
      <c r="D1024" s="246" t="s">
        <v>783</v>
      </c>
      <c r="E1024" s="309">
        <v>45901</v>
      </c>
      <c r="F1024" s="247"/>
      <c r="G1024" s="247"/>
      <c r="H1024" s="247"/>
      <c r="I1024" s="247"/>
      <c r="J1024" s="247"/>
      <c r="K1024" s="247"/>
      <c r="L1024" s="247"/>
      <c r="M1024" s="247"/>
      <c r="N1024" s="247"/>
      <c r="O1024" s="247"/>
      <c r="P1024" s="247"/>
      <c r="Q1024" s="247"/>
      <c r="R1024" s="247"/>
      <c r="S1024" s="247"/>
      <c r="T1024" s="247"/>
      <c r="U1024" s="247"/>
      <c r="V1024" s="247"/>
      <c r="W1024" s="247"/>
      <c r="X1024" s="247"/>
      <c r="Y1024" s="247"/>
      <c r="Z1024" s="248"/>
    </row>
    <row r="1025" spans="1:26">
      <c r="A1025" s="249" t="s">
        <v>2429</v>
      </c>
      <c r="B1025" s="250" t="s">
        <v>5782</v>
      </c>
      <c r="C1025" s="250" t="s">
        <v>2027</v>
      </c>
      <c r="D1025" s="250" t="s">
        <v>2451</v>
      </c>
      <c r="E1025" s="310">
        <v>45900</v>
      </c>
      <c r="F1025" s="247"/>
      <c r="G1025" s="247"/>
      <c r="H1025" s="247"/>
      <c r="I1025" s="247"/>
      <c r="J1025" s="247"/>
      <c r="K1025" s="247"/>
      <c r="L1025" s="247"/>
      <c r="M1025" s="247"/>
      <c r="N1025" s="247"/>
      <c r="O1025" s="247"/>
      <c r="P1025" s="247"/>
      <c r="Q1025" s="247"/>
      <c r="R1025" s="247"/>
      <c r="S1025" s="247"/>
      <c r="T1025" s="247"/>
      <c r="U1025" s="247"/>
      <c r="V1025" s="247"/>
      <c r="W1025" s="247"/>
      <c r="X1025" s="247"/>
      <c r="Y1025" s="247"/>
      <c r="Z1025" s="248"/>
    </row>
    <row r="1026" spans="1:26">
      <c r="A1026" s="245" t="s">
        <v>557</v>
      </c>
      <c r="B1026" s="246" t="s">
        <v>5777</v>
      </c>
      <c r="C1026" s="246" t="s">
        <v>2027</v>
      </c>
      <c r="D1026" s="246" t="s">
        <v>1125</v>
      </c>
      <c r="E1026" s="309">
        <v>45900</v>
      </c>
      <c r="F1026" s="247"/>
      <c r="G1026" s="247"/>
      <c r="H1026" s="247"/>
      <c r="I1026" s="247"/>
      <c r="J1026" s="247"/>
      <c r="K1026" s="247"/>
      <c r="L1026" s="247"/>
      <c r="M1026" s="247"/>
      <c r="N1026" s="247"/>
      <c r="O1026" s="247"/>
      <c r="P1026" s="247"/>
      <c r="Q1026" s="247"/>
      <c r="R1026" s="247"/>
      <c r="S1026" s="247"/>
      <c r="T1026" s="247"/>
      <c r="U1026" s="247"/>
      <c r="V1026" s="247"/>
      <c r="W1026" s="247"/>
      <c r="X1026" s="247"/>
      <c r="Y1026" s="247"/>
      <c r="Z1026" s="248"/>
    </row>
    <row r="1027" spans="1:26">
      <c r="A1027" s="249" t="s">
        <v>2410</v>
      </c>
      <c r="B1027" s="250" t="s">
        <v>5782</v>
      </c>
      <c r="C1027" s="250" t="s">
        <v>2027</v>
      </c>
      <c r="D1027" s="250" t="s">
        <v>1152</v>
      </c>
      <c r="E1027" s="310">
        <v>45900</v>
      </c>
      <c r="F1027" s="247"/>
      <c r="G1027" s="247"/>
      <c r="H1027" s="247"/>
      <c r="I1027" s="247"/>
      <c r="J1027" s="247"/>
      <c r="K1027" s="247"/>
      <c r="L1027" s="247"/>
      <c r="M1027" s="247"/>
      <c r="N1027" s="247"/>
      <c r="O1027" s="247"/>
      <c r="P1027" s="247"/>
      <c r="Q1027" s="247"/>
      <c r="R1027" s="247"/>
      <c r="S1027" s="247"/>
      <c r="T1027" s="247"/>
      <c r="U1027" s="247"/>
      <c r="V1027" s="247"/>
      <c r="W1027" s="247"/>
      <c r="X1027" s="247"/>
      <c r="Y1027" s="247"/>
      <c r="Z1027" s="248"/>
    </row>
    <row r="1028" spans="1:26">
      <c r="A1028" s="245" t="s">
        <v>2421</v>
      </c>
      <c r="B1028" s="246" t="s">
        <v>5787</v>
      </c>
      <c r="C1028" s="246" t="s">
        <v>2027</v>
      </c>
      <c r="D1028" s="246" t="s">
        <v>2451</v>
      </c>
      <c r="E1028" s="309">
        <v>45899</v>
      </c>
      <c r="F1028" s="247"/>
      <c r="G1028" s="247"/>
      <c r="H1028" s="247"/>
      <c r="I1028" s="247"/>
      <c r="J1028" s="247"/>
      <c r="K1028" s="247"/>
      <c r="L1028" s="247"/>
      <c r="M1028" s="247"/>
      <c r="N1028" s="247"/>
      <c r="O1028" s="247"/>
      <c r="P1028" s="247"/>
      <c r="Q1028" s="247"/>
      <c r="R1028" s="247"/>
      <c r="S1028" s="247"/>
      <c r="T1028" s="247"/>
      <c r="U1028" s="247"/>
      <c r="V1028" s="247"/>
      <c r="W1028" s="247"/>
      <c r="X1028" s="247"/>
      <c r="Y1028" s="247"/>
      <c r="Z1028" s="248"/>
    </row>
    <row r="1029" spans="1:26">
      <c r="A1029" s="249" t="s">
        <v>280</v>
      </c>
      <c r="B1029" s="250" t="s">
        <v>5768</v>
      </c>
      <c r="C1029" s="250" t="s">
        <v>2027</v>
      </c>
      <c r="D1029" s="250" t="s">
        <v>1340</v>
      </c>
      <c r="E1029" s="310">
        <v>45899</v>
      </c>
      <c r="F1029" s="247"/>
      <c r="G1029" s="247"/>
      <c r="H1029" s="247"/>
      <c r="I1029" s="247"/>
      <c r="J1029" s="247"/>
      <c r="K1029" s="247"/>
      <c r="L1029" s="247"/>
      <c r="M1029" s="247"/>
      <c r="N1029" s="247"/>
      <c r="O1029" s="247"/>
      <c r="P1029" s="247"/>
      <c r="Q1029" s="247"/>
      <c r="R1029" s="247"/>
      <c r="S1029" s="247"/>
      <c r="T1029" s="247"/>
      <c r="U1029" s="247"/>
      <c r="V1029" s="247"/>
      <c r="W1029" s="247"/>
      <c r="X1029" s="247"/>
      <c r="Y1029" s="247"/>
      <c r="Z1029" s="248"/>
    </row>
    <row r="1030" spans="1:26">
      <c r="A1030" s="245" t="s">
        <v>2453</v>
      </c>
      <c r="B1030" s="246" t="s">
        <v>5787</v>
      </c>
      <c r="C1030" s="246" t="s">
        <v>2027</v>
      </c>
      <c r="D1030" s="246" t="s">
        <v>2451</v>
      </c>
      <c r="E1030" s="309">
        <v>45899</v>
      </c>
      <c r="F1030" s="247"/>
      <c r="G1030" s="247"/>
      <c r="H1030" s="247"/>
      <c r="I1030" s="247"/>
      <c r="J1030" s="247"/>
      <c r="K1030" s="247"/>
      <c r="L1030" s="247"/>
      <c r="M1030" s="247"/>
      <c r="N1030" s="247"/>
      <c r="O1030" s="247"/>
      <c r="P1030" s="247"/>
      <c r="Q1030" s="247"/>
      <c r="R1030" s="247"/>
      <c r="S1030" s="247"/>
      <c r="T1030" s="247"/>
      <c r="U1030" s="247"/>
      <c r="V1030" s="247"/>
      <c r="W1030" s="247"/>
      <c r="X1030" s="247"/>
      <c r="Y1030" s="247"/>
      <c r="Z1030" s="248"/>
    </row>
    <row r="1031" spans="1:26">
      <c r="A1031" s="249" t="s">
        <v>5812</v>
      </c>
      <c r="B1031" s="250" t="s">
        <v>5780</v>
      </c>
      <c r="C1031" s="250" t="s">
        <v>2027</v>
      </c>
      <c r="D1031" s="250" t="s">
        <v>816</v>
      </c>
      <c r="E1031" s="310">
        <v>45898</v>
      </c>
      <c r="F1031" s="247"/>
      <c r="G1031" s="247"/>
      <c r="H1031" s="247"/>
      <c r="I1031" s="247"/>
      <c r="J1031" s="247"/>
      <c r="K1031" s="247"/>
      <c r="L1031" s="247"/>
      <c r="M1031" s="247"/>
      <c r="N1031" s="247"/>
      <c r="O1031" s="247"/>
      <c r="P1031" s="247"/>
      <c r="Q1031" s="247"/>
      <c r="R1031" s="247"/>
      <c r="S1031" s="247"/>
      <c r="T1031" s="247"/>
      <c r="U1031" s="247"/>
      <c r="V1031" s="247"/>
      <c r="W1031" s="247"/>
      <c r="X1031" s="247"/>
      <c r="Y1031" s="247"/>
      <c r="Z1031" s="248"/>
    </row>
    <row r="1032" spans="1:26">
      <c r="A1032" s="245" t="s">
        <v>1198</v>
      </c>
      <c r="B1032" s="246" t="s">
        <v>5780</v>
      </c>
      <c r="C1032" s="246" t="s">
        <v>2027</v>
      </c>
      <c r="D1032" s="246" t="s">
        <v>779</v>
      </c>
      <c r="E1032" s="309">
        <v>45897</v>
      </c>
      <c r="F1032" s="247"/>
      <c r="G1032" s="247"/>
      <c r="H1032" s="247"/>
      <c r="I1032" s="247"/>
      <c r="J1032" s="247"/>
      <c r="K1032" s="247"/>
      <c r="L1032" s="247"/>
      <c r="M1032" s="247"/>
      <c r="N1032" s="247"/>
      <c r="O1032" s="247"/>
      <c r="P1032" s="247"/>
      <c r="Q1032" s="247"/>
      <c r="R1032" s="247"/>
      <c r="S1032" s="247"/>
      <c r="T1032" s="247"/>
      <c r="U1032" s="247"/>
      <c r="V1032" s="247"/>
      <c r="W1032" s="247"/>
      <c r="X1032" s="247"/>
      <c r="Y1032" s="247"/>
      <c r="Z1032" s="248"/>
    </row>
    <row r="1033" spans="1:26">
      <c r="A1033" s="249" t="s">
        <v>177</v>
      </c>
      <c r="B1033" s="250" t="s">
        <v>5777</v>
      </c>
      <c r="C1033" s="250" t="s">
        <v>2027</v>
      </c>
      <c r="D1033" s="250" t="s">
        <v>736</v>
      </c>
      <c r="E1033" s="310">
        <v>45897</v>
      </c>
      <c r="F1033" s="247"/>
      <c r="G1033" s="247"/>
      <c r="H1033" s="247"/>
      <c r="I1033" s="247"/>
      <c r="J1033" s="247"/>
      <c r="K1033" s="247"/>
      <c r="L1033" s="247"/>
      <c r="M1033" s="247"/>
      <c r="N1033" s="247"/>
      <c r="O1033" s="247"/>
      <c r="P1033" s="247"/>
      <c r="Q1033" s="247"/>
      <c r="R1033" s="247"/>
      <c r="S1033" s="247"/>
      <c r="T1033" s="247"/>
      <c r="U1033" s="247"/>
      <c r="V1033" s="247"/>
      <c r="W1033" s="247"/>
      <c r="X1033" s="247"/>
      <c r="Y1033" s="247"/>
      <c r="Z1033" s="248"/>
    </row>
    <row r="1034" spans="1:26">
      <c r="A1034" s="245" t="s">
        <v>3858</v>
      </c>
      <c r="B1034" s="246" t="s">
        <v>5780</v>
      </c>
      <c r="C1034" s="246" t="s">
        <v>2027</v>
      </c>
      <c r="D1034" s="246" t="s">
        <v>819</v>
      </c>
      <c r="E1034" s="309">
        <v>45896</v>
      </c>
      <c r="F1034" s="247"/>
      <c r="G1034" s="247"/>
      <c r="H1034" s="247"/>
      <c r="I1034" s="247"/>
      <c r="J1034" s="247"/>
      <c r="K1034" s="247"/>
      <c r="L1034" s="247"/>
      <c r="M1034" s="247"/>
      <c r="N1034" s="247"/>
      <c r="O1034" s="247"/>
      <c r="P1034" s="247"/>
      <c r="Q1034" s="247"/>
      <c r="R1034" s="247"/>
      <c r="S1034" s="247"/>
      <c r="T1034" s="247"/>
      <c r="U1034" s="247"/>
      <c r="V1034" s="247"/>
      <c r="W1034" s="247"/>
      <c r="X1034" s="247"/>
      <c r="Y1034" s="247"/>
      <c r="Z1034" s="248"/>
    </row>
    <row r="1035" spans="1:26">
      <c r="A1035" s="249" t="s">
        <v>965</v>
      </c>
      <c r="B1035" s="250" t="s">
        <v>5803</v>
      </c>
      <c r="C1035" s="250" t="s">
        <v>2027</v>
      </c>
      <c r="D1035" s="250" t="s">
        <v>967</v>
      </c>
      <c r="E1035" s="310">
        <v>45896</v>
      </c>
      <c r="F1035" s="247"/>
      <c r="G1035" s="247"/>
      <c r="H1035" s="247"/>
      <c r="I1035" s="247"/>
      <c r="J1035" s="247"/>
      <c r="K1035" s="247"/>
      <c r="L1035" s="247"/>
      <c r="M1035" s="247"/>
      <c r="N1035" s="247"/>
      <c r="O1035" s="247"/>
      <c r="P1035" s="247"/>
      <c r="Q1035" s="247"/>
      <c r="R1035" s="247"/>
      <c r="S1035" s="247"/>
      <c r="T1035" s="247"/>
      <c r="U1035" s="247"/>
      <c r="V1035" s="247"/>
      <c r="W1035" s="247"/>
      <c r="X1035" s="247"/>
      <c r="Y1035" s="247"/>
      <c r="Z1035" s="248"/>
    </row>
    <row r="1036" spans="1:26">
      <c r="A1036" s="245" t="s">
        <v>1568</v>
      </c>
      <c r="B1036" s="246" t="s">
        <v>5780</v>
      </c>
      <c r="C1036" s="246" t="s">
        <v>2027</v>
      </c>
      <c r="D1036" s="246" t="s">
        <v>1125</v>
      </c>
      <c r="E1036" s="309">
        <v>45895</v>
      </c>
      <c r="F1036" s="247"/>
      <c r="G1036" s="247"/>
      <c r="H1036" s="247"/>
      <c r="I1036" s="247"/>
      <c r="J1036" s="247"/>
      <c r="K1036" s="247"/>
      <c r="L1036" s="247"/>
      <c r="M1036" s="247"/>
      <c r="N1036" s="247"/>
      <c r="O1036" s="247"/>
      <c r="P1036" s="247"/>
      <c r="Q1036" s="247"/>
      <c r="R1036" s="247"/>
      <c r="S1036" s="247"/>
      <c r="T1036" s="247"/>
      <c r="U1036" s="247"/>
      <c r="V1036" s="247"/>
      <c r="W1036" s="247"/>
      <c r="X1036" s="247"/>
      <c r="Y1036" s="247"/>
      <c r="Z1036" s="248"/>
    </row>
    <row r="1037" spans="1:26">
      <c r="A1037" s="249" t="s">
        <v>96</v>
      </c>
      <c r="B1037" s="250" t="s">
        <v>5781</v>
      </c>
      <c r="C1037" s="250" t="s">
        <v>2027</v>
      </c>
      <c r="D1037" s="250" t="s">
        <v>1007</v>
      </c>
      <c r="E1037" s="310">
        <v>45892</v>
      </c>
      <c r="F1037" s="247"/>
      <c r="G1037" s="247"/>
      <c r="H1037" s="247"/>
      <c r="I1037" s="247"/>
      <c r="J1037" s="247"/>
      <c r="K1037" s="247"/>
      <c r="L1037" s="247"/>
      <c r="M1037" s="247"/>
      <c r="N1037" s="247"/>
      <c r="O1037" s="247"/>
      <c r="P1037" s="247"/>
      <c r="Q1037" s="247"/>
      <c r="R1037" s="247"/>
      <c r="S1037" s="247"/>
      <c r="T1037" s="247"/>
      <c r="U1037" s="247"/>
      <c r="V1037" s="247"/>
      <c r="W1037" s="247"/>
      <c r="X1037" s="247"/>
      <c r="Y1037" s="247"/>
      <c r="Z1037" s="248"/>
    </row>
    <row r="1038" spans="1:26">
      <c r="A1038" s="245" t="s">
        <v>982</v>
      </c>
      <c r="B1038" s="246" t="s">
        <v>5782</v>
      </c>
      <c r="C1038" s="246" t="s">
        <v>2027</v>
      </c>
      <c r="D1038" s="246" t="s">
        <v>971</v>
      </c>
      <c r="E1038" s="309">
        <v>45891</v>
      </c>
      <c r="F1038" s="247"/>
      <c r="G1038" s="247"/>
      <c r="H1038" s="247"/>
      <c r="I1038" s="247"/>
      <c r="J1038" s="247"/>
      <c r="K1038" s="247"/>
      <c r="L1038" s="247"/>
      <c r="M1038" s="247"/>
      <c r="N1038" s="247"/>
      <c r="O1038" s="247"/>
      <c r="P1038" s="247"/>
      <c r="Q1038" s="247"/>
      <c r="R1038" s="247"/>
      <c r="S1038" s="247"/>
      <c r="T1038" s="247"/>
      <c r="U1038" s="247"/>
      <c r="V1038" s="247"/>
      <c r="W1038" s="247"/>
      <c r="X1038" s="247"/>
      <c r="Y1038" s="247"/>
      <c r="Z1038" s="248"/>
    </row>
    <row r="1039" spans="1:26">
      <c r="A1039" s="249" t="s">
        <v>974</v>
      </c>
      <c r="B1039" s="250" t="s">
        <v>5803</v>
      </c>
      <c r="C1039" s="250" t="s">
        <v>2027</v>
      </c>
      <c r="D1039" s="250" t="s">
        <v>947</v>
      </c>
      <c r="E1039" s="310">
        <v>45891</v>
      </c>
      <c r="F1039" s="247"/>
      <c r="G1039" s="247"/>
      <c r="H1039" s="247"/>
      <c r="I1039" s="247"/>
      <c r="J1039" s="247"/>
      <c r="K1039" s="247"/>
      <c r="L1039" s="247"/>
      <c r="M1039" s="247"/>
      <c r="N1039" s="247"/>
      <c r="O1039" s="247"/>
      <c r="P1039" s="247"/>
      <c r="Q1039" s="247"/>
      <c r="R1039" s="247"/>
      <c r="S1039" s="247"/>
      <c r="T1039" s="247"/>
      <c r="U1039" s="247"/>
      <c r="V1039" s="247"/>
      <c r="W1039" s="247"/>
      <c r="X1039" s="247"/>
      <c r="Y1039" s="247"/>
      <c r="Z1039" s="248"/>
    </row>
    <row r="1040" spans="1:26">
      <c r="A1040" s="245" t="s">
        <v>2849</v>
      </c>
      <c r="B1040" s="246" t="s">
        <v>5764</v>
      </c>
      <c r="C1040" s="246" t="s">
        <v>2027</v>
      </c>
      <c r="D1040" s="246" t="s">
        <v>783</v>
      </c>
      <c r="E1040" s="309">
        <v>45889</v>
      </c>
      <c r="F1040" s="247"/>
      <c r="G1040" s="247"/>
      <c r="H1040" s="247"/>
      <c r="I1040" s="247"/>
      <c r="J1040" s="247"/>
      <c r="K1040" s="247"/>
      <c r="L1040" s="247"/>
      <c r="M1040" s="247"/>
      <c r="N1040" s="247"/>
      <c r="O1040" s="247"/>
      <c r="P1040" s="247"/>
      <c r="Q1040" s="247"/>
      <c r="R1040" s="247"/>
      <c r="S1040" s="247"/>
      <c r="T1040" s="247"/>
      <c r="U1040" s="247"/>
      <c r="V1040" s="247"/>
      <c r="W1040" s="247"/>
      <c r="X1040" s="247"/>
      <c r="Y1040" s="247"/>
      <c r="Z1040" s="248"/>
    </row>
    <row r="1041" spans="1:26">
      <c r="A1041" s="249" t="s">
        <v>3855</v>
      </c>
      <c r="B1041" s="250" t="s">
        <v>5780</v>
      </c>
      <c r="C1041" s="250" t="s">
        <v>2027</v>
      </c>
      <c r="D1041" s="250" t="s">
        <v>819</v>
      </c>
      <c r="E1041" s="310">
        <v>45889</v>
      </c>
      <c r="F1041" s="247"/>
      <c r="G1041" s="247"/>
      <c r="H1041" s="247"/>
      <c r="I1041" s="247"/>
      <c r="J1041" s="247"/>
      <c r="K1041" s="247"/>
      <c r="L1041" s="247"/>
      <c r="M1041" s="247"/>
      <c r="N1041" s="247"/>
      <c r="O1041" s="247"/>
      <c r="P1041" s="247"/>
      <c r="Q1041" s="247"/>
      <c r="R1041" s="247"/>
      <c r="S1041" s="247"/>
      <c r="T1041" s="247"/>
      <c r="U1041" s="247"/>
      <c r="V1041" s="247"/>
      <c r="W1041" s="247"/>
      <c r="X1041" s="247"/>
      <c r="Y1041" s="247"/>
      <c r="Z1041" s="248"/>
    </row>
    <row r="1042" spans="1:26">
      <c r="A1042" s="245" t="s">
        <v>1480</v>
      </c>
      <c r="B1042" s="246" t="s">
        <v>5803</v>
      </c>
      <c r="C1042" s="246" t="s">
        <v>2027</v>
      </c>
      <c r="D1042" s="246" t="s">
        <v>5807</v>
      </c>
      <c r="E1042" s="309">
        <v>45888</v>
      </c>
      <c r="F1042" s="247"/>
      <c r="G1042" s="247"/>
      <c r="H1042" s="247"/>
      <c r="I1042" s="247"/>
      <c r="J1042" s="247"/>
      <c r="K1042" s="247"/>
      <c r="L1042" s="247"/>
      <c r="M1042" s="247"/>
      <c r="N1042" s="247"/>
      <c r="O1042" s="247"/>
      <c r="P1042" s="247"/>
      <c r="Q1042" s="247"/>
      <c r="R1042" s="247"/>
      <c r="S1042" s="247"/>
      <c r="T1042" s="247"/>
      <c r="U1042" s="247"/>
      <c r="V1042" s="247"/>
      <c r="W1042" s="247"/>
      <c r="X1042" s="247"/>
      <c r="Y1042" s="247"/>
      <c r="Z1042" s="248"/>
    </row>
    <row r="1043" spans="1:26">
      <c r="A1043" s="249" t="s">
        <v>1587</v>
      </c>
      <c r="B1043" s="250" t="s">
        <v>5781</v>
      </c>
      <c r="C1043" s="250" t="s">
        <v>2027</v>
      </c>
      <c r="D1043" s="250" t="s">
        <v>797</v>
      </c>
      <c r="E1043" s="310">
        <v>45888</v>
      </c>
      <c r="F1043" s="247"/>
      <c r="G1043" s="247"/>
      <c r="H1043" s="247"/>
      <c r="I1043" s="247"/>
      <c r="J1043" s="247"/>
      <c r="K1043" s="247"/>
      <c r="L1043" s="247"/>
      <c r="M1043" s="247"/>
      <c r="N1043" s="247"/>
      <c r="O1043" s="247"/>
      <c r="P1043" s="247"/>
      <c r="Q1043" s="247"/>
      <c r="R1043" s="247"/>
      <c r="S1043" s="247"/>
      <c r="T1043" s="247"/>
      <c r="U1043" s="247"/>
      <c r="V1043" s="247"/>
      <c r="W1043" s="247"/>
      <c r="X1043" s="247"/>
      <c r="Y1043" s="247"/>
      <c r="Z1043" s="248"/>
    </row>
    <row r="1044" spans="1:26">
      <c r="A1044" s="245" t="s">
        <v>3835</v>
      </c>
      <c r="B1044" s="246" t="s">
        <v>5780</v>
      </c>
      <c r="C1044" s="246" t="s">
        <v>2027</v>
      </c>
      <c r="D1044" s="246" t="s">
        <v>819</v>
      </c>
      <c r="E1044" s="309">
        <v>45888</v>
      </c>
      <c r="F1044" s="247"/>
      <c r="G1044" s="247"/>
      <c r="H1044" s="247"/>
      <c r="I1044" s="247"/>
      <c r="J1044" s="247"/>
      <c r="K1044" s="247"/>
      <c r="L1044" s="247"/>
      <c r="M1044" s="247"/>
      <c r="N1044" s="247"/>
      <c r="O1044" s="247"/>
      <c r="P1044" s="247"/>
      <c r="Q1044" s="247"/>
      <c r="R1044" s="247"/>
      <c r="S1044" s="247"/>
      <c r="T1044" s="247"/>
      <c r="U1044" s="247"/>
      <c r="V1044" s="247"/>
      <c r="W1044" s="247"/>
      <c r="X1044" s="247"/>
      <c r="Y1044" s="247"/>
      <c r="Z1044" s="248"/>
    </row>
    <row r="1045" spans="1:26">
      <c r="A1045" s="249" t="s">
        <v>1360</v>
      </c>
      <c r="B1045" s="250" t="s">
        <v>5780</v>
      </c>
      <c r="C1045" s="250" t="s">
        <v>2027</v>
      </c>
      <c r="D1045" s="250" t="s">
        <v>1245</v>
      </c>
      <c r="E1045" s="310">
        <v>45885</v>
      </c>
      <c r="F1045" s="247"/>
      <c r="G1045" s="247"/>
      <c r="H1045" s="247"/>
      <c r="I1045" s="247"/>
      <c r="J1045" s="247"/>
      <c r="K1045" s="247"/>
      <c r="L1045" s="247"/>
      <c r="M1045" s="247"/>
      <c r="N1045" s="247"/>
      <c r="O1045" s="247"/>
      <c r="P1045" s="247"/>
      <c r="Q1045" s="247"/>
      <c r="R1045" s="247"/>
      <c r="S1045" s="247"/>
      <c r="T1045" s="247"/>
      <c r="U1045" s="247"/>
      <c r="V1045" s="247"/>
      <c r="W1045" s="247"/>
      <c r="X1045" s="247"/>
      <c r="Y1045" s="247"/>
      <c r="Z1045" s="248"/>
    </row>
    <row r="1046" spans="1:26">
      <c r="A1046" s="245" t="s">
        <v>2852</v>
      </c>
      <c r="B1046" s="246" t="s">
        <v>5791</v>
      </c>
      <c r="C1046" s="246" t="s">
        <v>2027</v>
      </c>
      <c r="D1046" s="246" t="s">
        <v>783</v>
      </c>
      <c r="E1046" s="309">
        <v>45885</v>
      </c>
      <c r="F1046" s="247"/>
      <c r="G1046" s="247"/>
      <c r="H1046" s="247"/>
      <c r="I1046" s="247"/>
      <c r="J1046" s="247"/>
      <c r="K1046" s="247"/>
      <c r="L1046" s="247"/>
      <c r="M1046" s="247"/>
      <c r="N1046" s="247"/>
      <c r="O1046" s="247"/>
      <c r="P1046" s="247"/>
      <c r="Q1046" s="247"/>
      <c r="R1046" s="247"/>
      <c r="S1046" s="247"/>
      <c r="T1046" s="247"/>
      <c r="U1046" s="247"/>
      <c r="V1046" s="247"/>
      <c r="W1046" s="247"/>
      <c r="X1046" s="247"/>
      <c r="Y1046" s="247"/>
      <c r="Z1046" s="248"/>
    </row>
    <row r="1047" spans="1:26">
      <c r="A1047" s="249" t="s">
        <v>311</v>
      </c>
      <c r="B1047" s="250" t="s">
        <v>5766</v>
      </c>
      <c r="C1047" s="250" t="s">
        <v>2027</v>
      </c>
      <c r="D1047" s="250" t="s">
        <v>1125</v>
      </c>
      <c r="E1047" s="310">
        <v>45884</v>
      </c>
      <c r="F1047" s="247"/>
      <c r="G1047" s="247"/>
      <c r="H1047" s="247"/>
      <c r="I1047" s="247"/>
      <c r="J1047" s="247"/>
      <c r="K1047" s="247"/>
      <c r="L1047" s="247"/>
      <c r="M1047" s="247"/>
      <c r="N1047" s="247"/>
      <c r="O1047" s="247"/>
      <c r="P1047" s="247"/>
      <c r="Q1047" s="247"/>
      <c r="R1047" s="247"/>
      <c r="S1047" s="247"/>
      <c r="T1047" s="247"/>
      <c r="U1047" s="247"/>
      <c r="V1047" s="247"/>
      <c r="W1047" s="247"/>
      <c r="X1047" s="247"/>
      <c r="Y1047" s="247"/>
      <c r="Z1047" s="248"/>
    </row>
    <row r="1048" spans="1:26">
      <c r="A1048" s="245" t="s">
        <v>2900</v>
      </c>
      <c r="B1048" s="246" t="s">
        <v>5781</v>
      </c>
      <c r="C1048" s="246" t="s">
        <v>2027</v>
      </c>
      <c r="D1048" s="246" t="s">
        <v>1554</v>
      </c>
      <c r="E1048" s="309">
        <v>45881</v>
      </c>
      <c r="F1048" s="247"/>
      <c r="G1048" s="247"/>
      <c r="H1048" s="247"/>
      <c r="I1048" s="247"/>
      <c r="J1048" s="247"/>
      <c r="K1048" s="247"/>
      <c r="L1048" s="247"/>
      <c r="M1048" s="247"/>
      <c r="N1048" s="247"/>
      <c r="O1048" s="247"/>
      <c r="P1048" s="247"/>
      <c r="Q1048" s="247"/>
      <c r="R1048" s="247"/>
      <c r="S1048" s="247"/>
      <c r="T1048" s="247"/>
      <c r="U1048" s="247"/>
      <c r="V1048" s="247"/>
      <c r="W1048" s="247"/>
      <c r="X1048" s="247"/>
      <c r="Y1048" s="247"/>
      <c r="Z1048" s="248"/>
    </row>
    <row r="1049" spans="1:26">
      <c r="A1049" s="249" t="s">
        <v>2910</v>
      </c>
      <c r="B1049" s="250" t="s">
        <v>5781</v>
      </c>
      <c r="C1049" s="250" t="s">
        <v>2027</v>
      </c>
      <c r="D1049" s="250" t="s">
        <v>1554</v>
      </c>
      <c r="E1049" s="310">
        <v>45881</v>
      </c>
      <c r="F1049" s="247"/>
      <c r="G1049" s="247"/>
      <c r="H1049" s="247"/>
      <c r="I1049" s="247"/>
      <c r="J1049" s="247"/>
      <c r="K1049" s="247"/>
      <c r="L1049" s="247"/>
      <c r="M1049" s="247"/>
      <c r="N1049" s="247"/>
      <c r="O1049" s="247"/>
      <c r="P1049" s="247"/>
      <c r="Q1049" s="247"/>
      <c r="R1049" s="247"/>
      <c r="S1049" s="247"/>
      <c r="T1049" s="247"/>
      <c r="U1049" s="247"/>
      <c r="V1049" s="247"/>
      <c r="W1049" s="247"/>
      <c r="X1049" s="247"/>
      <c r="Y1049" s="247"/>
      <c r="Z1049" s="248"/>
    </row>
    <row r="1050" spans="1:26">
      <c r="A1050" s="245" t="s">
        <v>2906</v>
      </c>
      <c r="B1050" s="246" t="s">
        <v>5781</v>
      </c>
      <c r="C1050" s="246" t="s">
        <v>2027</v>
      </c>
      <c r="D1050" s="246" t="s">
        <v>1554</v>
      </c>
      <c r="E1050" s="309">
        <v>45881</v>
      </c>
      <c r="F1050" s="247"/>
      <c r="G1050" s="247"/>
      <c r="H1050" s="247"/>
      <c r="I1050" s="247"/>
      <c r="J1050" s="247"/>
      <c r="K1050" s="247"/>
      <c r="L1050" s="247"/>
      <c r="M1050" s="247"/>
      <c r="N1050" s="247"/>
      <c r="O1050" s="247"/>
      <c r="P1050" s="247"/>
      <c r="Q1050" s="247"/>
      <c r="R1050" s="247"/>
      <c r="S1050" s="247"/>
      <c r="T1050" s="247"/>
      <c r="U1050" s="247"/>
      <c r="V1050" s="247"/>
      <c r="W1050" s="247"/>
      <c r="X1050" s="247"/>
      <c r="Y1050" s="247"/>
      <c r="Z1050" s="248"/>
    </row>
    <row r="1051" spans="1:26">
      <c r="A1051" s="249" t="s">
        <v>1552</v>
      </c>
      <c r="B1051" s="250" t="s">
        <v>5781</v>
      </c>
      <c r="C1051" s="250" t="s">
        <v>2027</v>
      </c>
      <c r="D1051" s="250" t="s">
        <v>1554</v>
      </c>
      <c r="E1051" s="310">
        <v>45880</v>
      </c>
      <c r="F1051" s="247"/>
      <c r="G1051" s="247"/>
      <c r="H1051" s="247"/>
      <c r="I1051" s="247"/>
      <c r="J1051" s="247"/>
      <c r="K1051" s="247"/>
      <c r="L1051" s="247"/>
      <c r="M1051" s="247"/>
      <c r="N1051" s="247"/>
      <c r="O1051" s="247"/>
      <c r="P1051" s="247"/>
      <c r="Q1051" s="247"/>
      <c r="R1051" s="247"/>
      <c r="S1051" s="247"/>
      <c r="T1051" s="247"/>
      <c r="U1051" s="247"/>
      <c r="V1051" s="247"/>
      <c r="W1051" s="247"/>
      <c r="X1051" s="247"/>
      <c r="Y1051" s="247"/>
      <c r="Z1051" s="248"/>
    </row>
    <row r="1052" spans="1:26">
      <c r="A1052" s="245" t="s">
        <v>2904</v>
      </c>
      <c r="B1052" s="246" t="s">
        <v>5781</v>
      </c>
      <c r="C1052" s="246" t="s">
        <v>2027</v>
      </c>
      <c r="D1052" s="246" t="s">
        <v>1554</v>
      </c>
      <c r="E1052" s="309">
        <v>45879</v>
      </c>
      <c r="F1052" s="247"/>
      <c r="G1052" s="247"/>
      <c r="H1052" s="247"/>
      <c r="I1052" s="247"/>
      <c r="J1052" s="247"/>
      <c r="K1052" s="247"/>
      <c r="L1052" s="247"/>
      <c r="M1052" s="247"/>
      <c r="N1052" s="247"/>
      <c r="O1052" s="247"/>
      <c r="P1052" s="247"/>
      <c r="Q1052" s="247"/>
      <c r="R1052" s="247"/>
      <c r="S1052" s="247"/>
      <c r="T1052" s="247"/>
      <c r="U1052" s="247"/>
      <c r="V1052" s="247"/>
      <c r="W1052" s="247"/>
      <c r="X1052" s="247"/>
      <c r="Y1052" s="247"/>
      <c r="Z1052" s="248"/>
    </row>
    <row r="1053" spans="1:26">
      <c r="A1053" s="249" t="s">
        <v>100</v>
      </c>
      <c r="B1053" s="250" t="s">
        <v>5781</v>
      </c>
      <c r="C1053" s="250" t="s">
        <v>2027</v>
      </c>
      <c r="D1053" s="250" t="s">
        <v>1942</v>
      </c>
      <c r="E1053" s="310">
        <v>45878</v>
      </c>
      <c r="F1053" s="247"/>
      <c r="G1053" s="247"/>
      <c r="H1053" s="247"/>
      <c r="I1053" s="247"/>
      <c r="J1053" s="247"/>
      <c r="K1053" s="247"/>
      <c r="L1053" s="247"/>
      <c r="M1053" s="247"/>
      <c r="N1053" s="247"/>
      <c r="O1053" s="247"/>
      <c r="P1053" s="247"/>
      <c r="Q1053" s="247"/>
      <c r="R1053" s="247"/>
      <c r="S1053" s="247"/>
      <c r="T1053" s="247"/>
      <c r="U1053" s="247"/>
      <c r="V1053" s="247"/>
      <c r="W1053" s="247"/>
      <c r="X1053" s="247"/>
      <c r="Y1053" s="247"/>
      <c r="Z1053" s="248"/>
    </row>
    <row r="1054" spans="1:26">
      <c r="A1054" s="245" t="s">
        <v>209</v>
      </c>
      <c r="B1054" s="246" t="s">
        <v>5768</v>
      </c>
      <c r="C1054" s="246" t="s">
        <v>2027</v>
      </c>
      <c r="D1054" s="246" t="s">
        <v>945</v>
      </c>
      <c r="E1054" s="309">
        <v>45878</v>
      </c>
      <c r="F1054" s="247"/>
      <c r="G1054" s="247"/>
      <c r="H1054" s="247"/>
      <c r="I1054" s="247"/>
      <c r="J1054" s="247"/>
      <c r="K1054" s="247"/>
      <c r="L1054" s="247"/>
      <c r="M1054" s="247"/>
      <c r="N1054" s="247"/>
      <c r="O1054" s="247"/>
      <c r="P1054" s="247"/>
      <c r="Q1054" s="247"/>
      <c r="R1054" s="247"/>
      <c r="S1054" s="247"/>
      <c r="T1054" s="247"/>
      <c r="U1054" s="247"/>
      <c r="V1054" s="247"/>
      <c r="W1054" s="247"/>
      <c r="X1054" s="247"/>
      <c r="Y1054" s="247"/>
      <c r="Z1054" s="248"/>
    </row>
    <row r="1055" spans="1:26">
      <c r="A1055" s="249" t="s">
        <v>507</v>
      </c>
      <c r="B1055" s="250" t="s">
        <v>5780</v>
      </c>
      <c r="C1055" s="250" t="s">
        <v>2027</v>
      </c>
      <c r="D1055" s="250" t="s">
        <v>861</v>
      </c>
      <c r="E1055" s="310">
        <v>45877</v>
      </c>
      <c r="F1055" s="247"/>
      <c r="G1055" s="247"/>
      <c r="H1055" s="247"/>
      <c r="I1055" s="247"/>
      <c r="J1055" s="247"/>
      <c r="K1055" s="247"/>
      <c r="L1055" s="247"/>
      <c r="M1055" s="247"/>
      <c r="N1055" s="247"/>
      <c r="O1055" s="247"/>
      <c r="P1055" s="247"/>
      <c r="Q1055" s="247"/>
      <c r="R1055" s="247"/>
      <c r="S1055" s="247"/>
      <c r="T1055" s="247"/>
      <c r="U1055" s="247"/>
      <c r="V1055" s="247"/>
      <c r="W1055" s="247"/>
      <c r="X1055" s="247"/>
      <c r="Y1055" s="247"/>
      <c r="Z1055" s="248"/>
    </row>
    <row r="1056" spans="1:26">
      <c r="A1056" s="245" t="s">
        <v>4796</v>
      </c>
      <c r="B1056" s="246" t="s">
        <v>5779</v>
      </c>
      <c r="C1056" s="246" t="s">
        <v>2027</v>
      </c>
      <c r="D1056" s="246" t="s">
        <v>797</v>
      </c>
      <c r="E1056" s="309">
        <v>45875</v>
      </c>
      <c r="F1056" s="247"/>
      <c r="G1056" s="247"/>
      <c r="H1056" s="247"/>
      <c r="I1056" s="247"/>
      <c r="J1056" s="247"/>
      <c r="K1056" s="247"/>
      <c r="L1056" s="247"/>
      <c r="M1056" s="247"/>
      <c r="N1056" s="247"/>
      <c r="O1056" s="247"/>
      <c r="P1056" s="247"/>
      <c r="Q1056" s="247"/>
      <c r="R1056" s="247"/>
      <c r="S1056" s="247"/>
      <c r="T1056" s="247"/>
      <c r="U1056" s="247"/>
      <c r="V1056" s="247"/>
      <c r="W1056" s="247"/>
      <c r="X1056" s="247"/>
      <c r="Y1056" s="247"/>
      <c r="Z1056" s="248"/>
    </row>
    <row r="1057" spans="1:26">
      <c r="A1057" s="249" t="s">
        <v>3153</v>
      </c>
      <c r="B1057" s="250" t="s">
        <v>5783</v>
      </c>
      <c r="C1057" s="250" t="s">
        <v>2027</v>
      </c>
      <c r="D1057" s="250" t="s">
        <v>779</v>
      </c>
      <c r="E1057" s="310">
        <v>45875</v>
      </c>
      <c r="F1057" s="247"/>
      <c r="G1057" s="247"/>
      <c r="H1057" s="247"/>
      <c r="I1057" s="247"/>
      <c r="J1057" s="247"/>
      <c r="K1057" s="247"/>
      <c r="L1057" s="247"/>
      <c r="M1057" s="247"/>
      <c r="N1057" s="247"/>
      <c r="O1057" s="247"/>
      <c r="P1057" s="247"/>
      <c r="Q1057" s="247"/>
      <c r="R1057" s="247"/>
      <c r="S1057" s="247"/>
      <c r="T1057" s="247"/>
      <c r="U1057" s="247"/>
      <c r="V1057" s="247"/>
      <c r="W1057" s="247"/>
      <c r="X1057" s="247"/>
      <c r="Y1057" s="247"/>
      <c r="Z1057" s="248"/>
    </row>
    <row r="1058" spans="1:26">
      <c r="A1058" s="245" t="s">
        <v>261</v>
      </c>
      <c r="B1058" s="246" t="s">
        <v>5781</v>
      </c>
      <c r="C1058" s="246" t="s">
        <v>2027</v>
      </c>
      <c r="D1058" s="246" t="s">
        <v>890</v>
      </c>
      <c r="E1058" s="309">
        <v>45875</v>
      </c>
      <c r="F1058" s="247"/>
      <c r="G1058" s="247"/>
      <c r="H1058" s="247"/>
      <c r="I1058" s="247"/>
      <c r="J1058" s="247"/>
      <c r="K1058" s="247"/>
      <c r="L1058" s="247"/>
      <c r="M1058" s="247"/>
      <c r="N1058" s="247"/>
      <c r="O1058" s="247"/>
      <c r="P1058" s="247"/>
      <c r="Q1058" s="247"/>
      <c r="R1058" s="247"/>
      <c r="S1058" s="247"/>
      <c r="T1058" s="247"/>
      <c r="U1058" s="247"/>
      <c r="V1058" s="247"/>
      <c r="W1058" s="247"/>
      <c r="X1058" s="247"/>
      <c r="Y1058" s="247"/>
      <c r="Z1058" s="248"/>
    </row>
    <row r="1059" spans="1:26">
      <c r="A1059" s="249" t="s">
        <v>5813</v>
      </c>
      <c r="B1059" s="250" t="s">
        <v>5781</v>
      </c>
      <c r="C1059" s="250" t="s">
        <v>2027</v>
      </c>
      <c r="D1059" s="250" t="s">
        <v>939</v>
      </c>
      <c r="E1059" s="310">
        <v>45874</v>
      </c>
      <c r="F1059" s="247"/>
      <c r="G1059" s="247"/>
      <c r="H1059" s="247"/>
      <c r="I1059" s="247"/>
      <c r="J1059" s="247"/>
      <c r="K1059" s="247"/>
      <c r="L1059" s="247"/>
      <c r="M1059" s="247"/>
      <c r="N1059" s="247"/>
      <c r="O1059" s="247"/>
      <c r="P1059" s="247"/>
      <c r="Q1059" s="247"/>
      <c r="R1059" s="247"/>
      <c r="S1059" s="247"/>
      <c r="T1059" s="247"/>
      <c r="U1059" s="247"/>
      <c r="V1059" s="247"/>
      <c r="W1059" s="247"/>
      <c r="X1059" s="247"/>
      <c r="Y1059" s="247"/>
      <c r="Z1059" s="248"/>
    </row>
    <row r="1060" spans="1:26">
      <c r="A1060" s="245" t="s">
        <v>2829</v>
      </c>
      <c r="B1060" s="246" t="s">
        <v>5791</v>
      </c>
      <c r="C1060" s="246" t="s">
        <v>2027</v>
      </c>
      <c r="D1060" s="246" t="s">
        <v>783</v>
      </c>
      <c r="E1060" s="309">
        <v>45874</v>
      </c>
      <c r="F1060" s="247"/>
      <c r="G1060" s="247"/>
      <c r="H1060" s="247"/>
      <c r="I1060" s="247"/>
      <c r="J1060" s="247"/>
      <c r="K1060" s="247"/>
      <c r="L1060" s="247"/>
      <c r="M1060" s="247"/>
      <c r="N1060" s="247"/>
      <c r="O1060" s="247"/>
      <c r="P1060" s="247"/>
      <c r="Q1060" s="247"/>
      <c r="R1060" s="247"/>
      <c r="S1060" s="247"/>
      <c r="T1060" s="247"/>
      <c r="U1060" s="247"/>
      <c r="V1060" s="247"/>
      <c r="W1060" s="247"/>
      <c r="X1060" s="247"/>
      <c r="Y1060" s="247"/>
      <c r="Z1060" s="248"/>
    </row>
    <row r="1061" spans="1:26">
      <c r="A1061" s="249" t="s">
        <v>2895</v>
      </c>
      <c r="B1061" s="250" t="s">
        <v>5781</v>
      </c>
      <c r="C1061" s="250" t="s">
        <v>2027</v>
      </c>
      <c r="D1061" s="250" t="s">
        <v>1554</v>
      </c>
      <c r="E1061" s="310">
        <v>45874</v>
      </c>
      <c r="F1061" s="247"/>
      <c r="G1061" s="247"/>
      <c r="H1061" s="247"/>
      <c r="I1061" s="247"/>
      <c r="J1061" s="247"/>
      <c r="K1061" s="247"/>
      <c r="L1061" s="247"/>
      <c r="M1061" s="247"/>
      <c r="N1061" s="247"/>
      <c r="O1061" s="247"/>
      <c r="P1061" s="247"/>
      <c r="Q1061" s="247"/>
      <c r="R1061" s="247"/>
      <c r="S1061" s="247"/>
      <c r="T1061" s="247"/>
      <c r="U1061" s="247"/>
      <c r="V1061" s="247"/>
      <c r="W1061" s="247"/>
      <c r="X1061" s="247"/>
      <c r="Y1061" s="247"/>
      <c r="Z1061" s="248"/>
    </row>
    <row r="1062" spans="1:26">
      <c r="A1062" s="245" t="s">
        <v>513</v>
      </c>
      <c r="B1062" s="246" t="s">
        <v>5782</v>
      </c>
      <c r="C1062" s="246" t="s">
        <v>2027</v>
      </c>
      <c r="D1062" s="246" t="s">
        <v>2451</v>
      </c>
      <c r="E1062" s="309">
        <v>45871</v>
      </c>
      <c r="F1062" s="247"/>
      <c r="G1062" s="247"/>
      <c r="H1062" s="247"/>
      <c r="I1062" s="247"/>
      <c r="J1062" s="247"/>
      <c r="K1062" s="247"/>
      <c r="L1062" s="247"/>
      <c r="M1062" s="247"/>
      <c r="N1062" s="247"/>
      <c r="O1062" s="247"/>
      <c r="P1062" s="247"/>
      <c r="Q1062" s="247"/>
      <c r="R1062" s="247"/>
      <c r="S1062" s="247"/>
      <c r="T1062" s="247"/>
      <c r="U1062" s="247"/>
      <c r="V1062" s="247"/>
      <c r="W1062" s="247"/>
      <c r="X1062" s="247"/>
      <c r="Y1062" s="247"/>
      <c r="Z1062" s="248"/>
    </row>
    <row r="1063" spans="1:26">
      <c r="A1063" s="249" t="s">
        <v>2484</v>
      </c>
      <c r="B1063" s="250" t="s">
        <v>5805</v>
      </c>
      <c r="C1063" s="250" t="s">
        <v>2027</v>
      </c>
      <c r="D1063" s="250" t="s">
        <v>947</v>
      </c>
      <c r="E1063" s="310">
        <v>45870</v>
      </c>
      <c r="F1063" s="247"/>
      <c r="G1063" s="247"/>
      <c r="H1063" s="247"/>
      <c r="I1063" s="247"/>
      <c r="J1063" s="247"/>
      <c r="K1063" s="247"/>
      <c r="L1063" s="247"/>
      <c r="M1063" s="247"/>
      <c r="N1063" s="247"/>
      <c r="O1063" s="247"/>
      <c r="P1063" s="247"/>
      <c r="Q1063" s="247"/>
      <c r="R1063" s="247"/>
      <c r="S1063" s="247"/>
      <c r="T1063" s="247"/>
      <c r="U1063" s="247"/>
      <c r="V1063" s="247"/>
      <c r="W1063" s="247"/>
      <c r="X1063" s="247"/>
      <c r="Y1063" s="247"/>
      <c r="Z1063" s="248"/>
    </row>
    <row r="1064" spans="1:26">
      <c r="A1064" s="245" t="s">
        <v>2527</v>
      </c>
      <c r="B1064" s="246" t="s">
        <v>5805</v>
      </c>
      <c r="C1064" s="246" t="s">
        <v>2027</v>
      </c>
      <c r="D1064" s="246" t="s">
        <v>736</v>
      </c>
      <c r="E1064" s="309">
        <v>45869</v>
      </c>
      <c r="F1064" s="247"/>
      <c r="G1064" s="247"/>
      <c r="H1064" s="247"/>
      <c r="I1064" s="247"/>
      <c r="J1064" s="247"/>
      <c r="K1064" s="247"/>
      <c r="L1064" s="247"/>
      <c r="M1064" s="247"/>
      <c r="N1064" s="247"/>
      <c r="O1064" s="247"/>
      <c r="P1064" s="247"/>
      <c r="Q1064" s="247"/>
      <c r="R1064" s="247"/>
      <c r="S1064" s="247"/>
      <c r="T1064" s="247"/>
      <c r="U1064" s="247"/>
      <c r="V1064" s="247"/>
      <c r="W1064" s="247"/>
      <c r="X1064" s="247"/>
      <c r="Y1064" s="247"/>
      <c r="Z1064" s="248"/>
    </row>
    <row r="1065" spans="1:26">
      <c r="A1065" s="249" t="s">
        <v>1185</v>
      </c>
      <c r="B1065" s="250" t="s">
        <v>5777</v>
      </c>
      <c r="C1065" s="250" t="s">
        <v>2027</v>
      </c>
      <c r="D1065" s="250" t="s">
        <v>790</v>
      </c>
      <c r="E1065" s="310">
        <v>45869</v>
      </c>
      <c r="F1065" s="247"/>
      <c r="G1065" s="247"/>
      <c r="H1065" s="247"/>
      <c r="I1065" s="247"/>
      <c r="J1065" s="247"/>
      <c r="K1065" s="247"/>
      <c r="L1065" s="247"/>
      <c r="M1065" s="247"/>
      <c r="N1065" s="247"/>
      <c r="O1065" s="247"/>
      <c r="P1065" s="247"/>
      <c r="Q1065" s="247"/>
      <c r="R1065" s="247"/>
      <c r="S1065" s="247"/>
      <c r="T1065" s="247"/>
      <c r="U1065" s="247"/>
      <c r="V1065" s="247"/>
      <c r="W1065" s="247"/>
      <c r="X1065" s="247"/>
      <c r="Y1065" s="247"/>
      <c r="Z1065" s="248"/>
    </row>
    <row r="1066" spans="1:26">
      <c r="A1066" s="245" t="s">
        <v>451</v>
      </c>
      <c r="B1066" s="246" t="s">
        <v>5766</v>
      </c>
      <c r="C1066" s="246" t="s">
        <v>2027</v>
      </c>
      <c r="D1066" s="246" t="s">
        <v>1467</v>
      </c>
      <c r="E1066" s="309">
        <v>45869</v>
      </c>
      <c r="F1066" s="247"/>
      <c r="G1066" s="247"/>
      <c r="H1066" s="247"/>
      <c r="I1066" s="247"/>
      <c r="J1066" s="247"/>
      <c r="K1066" s="247"/>
      <c r="L1066" s="247"/>
      <c r="M1066" s="247"/>
      <c r="N1066" s="247"/>
      <c r="O1066" s="247"/>
      <c r="P1066" s="247"/>
      <c r="Q1066" s="247"/>
      <c r="R1066" s="247"/>
      <c r="S1066" s="247"/>
      <c r="T1066" s="247"/>
      <c r="U1066" s="247"/>
      <c r="V1066" s="247"/>
      <c r="W1066" s="247"/>
      <c r="X1066" s="247"/>
      <c r="Y1066" s="247"/>
      <c r="Z1066" s="248"/>
    </row>
    <row r="1067" spans="1:26">
      <c r="A1067" s="249" t="s">
        <v>661</v>
      </c>
      <c r="B1067" s="250" t="s">
        <v>5791</v>
      </c>
      <c r="C1067" s="250" t="s">
        <v>2027</v>
      </c>
      <c r="D1067" s="250" t="s">
        <v>928</v>
      </c>
      <c r="E1067" s="310">
        <v>45868</v>
      </c>
      <c r="F1067" s="247"/>
      <c r="G1067" s="247"/>
      <c r="H1067" s="247"/>
      <c r="I1067" s="247"/>
      <c r="J1067" s="247"/>
      <c r="K1067" s="247"/>
      <c r="L1067" s="247"/>
      <c r="M1067" s="247"/>
      <c r="N1067" s="247"/>
      <c r="O1067" s="247"/>
      <c r="P1067" s="247"/>
      <c r="Q1067" s="247"/>
      <c r="R1067" s="247"/>
      <c r="S1067" s="247"/>
      <c r="T1067" s="247"/>
      <c r="U1067" s="247"/>
      <c r="V1067" s="247"/>
      <c r="W1067" s="247"/>
      <c r="X1067" s="247"/>
      <c r="Y1067" s="247"/>
      <c r="Z1067" s="248"/>
    </row>
    <row r="1068" spans="1:26">
      <c r="A1068" s="245" t="s">
        <v>315</v>
      </c>
      <c r="B1068" s="246" t="s">
        <v>5770</v>
      </c>
      <c r="C1068" s="246" t="s">
        <v>2027</v>
      </c>
      <c r="D1068" s="246" t="s">
        <v>1089</v>
      </c>
      <c r="E1068" s="309">
        <v>45867</v>
      </c>
      <c r="F1068" s="247"/>
      <c r="G1068" s="247"/>
      <c r="H1068" s="247"/>
      <c r="I1068" s="247"/>
      <c r="J1068" s="247"/>
      <c r="K1068" s="247"/>
      <c r="L1068" s="247"/>
      <c r="M1068" s="247"/>
      <c r="N1068" s="247"/>
      <c r="O1068" s="247"/>
      <c r="P1068" s="247"/>
      <c r="Q1068" s="247"/>
      <c r="R1068" s="247"/>
      <c r="S1068" s="247"/>
      <c r="T1068" s="247"/>
      <c r="U1068" s="247"/>
      <c r="V1068" s="247"/>
      <c r="W1068" s="247"/>
      <c r="X1068" s="247"/>
      <c r="Y1068" s="247"/>
      <c r="Z1068" s="248"/>
    </row>
    <row r="1069" spans="1:26">
      <c r="A1069" s="249" t="s">
        <v>231</v>
      </c>
      <c r="B1069" s="250" t="s">
        <v>5805</v>
      </c>
      <c r="C1069" s="250" t="s">
        <v>2027</v>
      </c>
      <c r="D1069" s="250" t="s">
        <v>1467</v>
      </c>
      <c r="E1069" s="310">
        <v>45865</v>
      </c>
      <c r="F1069" s="247"/>
      <c r="G1069" s="247"/>
      <c r="H1069" s="247"/>
      <c r="I1069" s="247"/>
      <c r="J1069" s="247"/>
      <c r="K1069" s="247"/>
      <c r="L1069" s="247"/>
      <c r="M1069" s="247"/>
      <c r="N1069" s="247"/>
      <c r="O1069" s="247"/>
      <c r="P1069" s="247"/>
      <c r="Q1069" s="247"/>
      <c r="R1069" s="247"/>
      <c r="S1069" s="247"/>
      <c r="T1069" s="247"/>
      <c r="U1069" s="247"/>
      <c r="V1069" s="247"/>
      <c r="W1069" s="247"/>
      <c r="X1069" s="247"/>
      <c r="Y1069" s="247"/>
      <c r="Z1069" s="248"/>
    </row>
    <row r="1070" spans="1:26">
      <c r="A1070" s="245" t="s">
        <v>5734</v>
      </c>
      <c r="B1070" s="246" t="s">
        <v>5783</v>
      </c>
      <c r="C1070" s="246" t="s">
        <v>2027</v>
      </c>
      <c r="D1070" s="246" t="s">
        <v>861</v>
      </c>
      <c r="E1070" s="309">
        <v>45865</v>
      </c>
      <c r="F1070" s="247"/>
      <c r="G1070" s="247"/>
      <c r="H1070" s="247"/>
      <c r="I1070" s="247"/>
      <c r="J1070" s="247"/>
      <c r="K1070" s="247"/>
      <c r="L1070" s="247"/>
      <c r="M1070" s="247"/>
      <c r="N1070" s="247"/>
      <c r="O1070" s="247"/>
      <c r="P1070" s="247"/>
      <c r="Q1070" s="247"/>
      <c r="R1070" s="247"/>
      <c r="S1070" s="247"/>
      <c r="T1070" s="247"/>
      <c r="U1070" s="247"/>
      <c r="V1070" s="247"/>
      <c r="W1070" s="247"/>
      <c r="X1070" s="247"/>
      <c r="Y1070" s="247"/>
      <c r="Z1070" s="248"/>
    </row>
    <row r="1071" spans="1:26">
      <c r="A1071" s="249" t="s">
        <v>3238</v>
      </c>
      <c r="B1071" s="250" t="s">
        <v>5805</v>
      </c>
      <c r="C1071" s="250" t="s">
        <v>2027</v>
      </c>
      <c r="D1071" s="250" t="s">
        <v>1467</v>
      </c>
      <c r="E1071" s="310">
        <v>45865</v>
      </c>
      <c r="F1071" s="247"/>
      <c r="G1071" s="247"/>
      <c r="H1071" s="247"/>
      <c r="I1071" s="247"/>
      <c r="J1071" s="247"/>
      <c r="K1071" s="247"/>
      <c r="L1071" s="247"/>
      <c r="M1071" s="247"/>
      <c r="N1071" s="247"/>
      <c r="O1071" s="247"/>
      <c r="P1071" s="247"/>
      <c r="Q1071" s="247"/>
      <c r="R1071" s="247"/>
      <c r="S1071" s="247"/>
      <c r="T1071" s="247"/>
      <c r="U1071" s="247"/>
      <c r="V1071" s="247"/>
      <c r="W1071" s="247"/>
      <c r="X1071" s="247"/>
      <c r="Y1071" s="247"/>
      <c r="Z1071" s="248"/>
    </row>
    <row r="1072" spans="1:26">
      <c r="A1072" s="245" t="s">
        <v>3237</v>
      </c>
      <c r="B1072" s="246" t="s">
        <v>5805</v>
      </c>
      <c r="C1072" s="246" t="s">
        <v>2027</v>
      </c>
      <c r="D1072" s="246" t="s">
        <v>1467</v>
      </c>
      <c r="E1072" s="309">
        <v>45864</v>
      </c>
      <c r="F1072" s="247"/>
      <c r="G1072" s="247"/>
      <c r="H1072" s="247"/>
      <c r="I1072" s="247"/>
      <c r="J1072" s="247"/>
      <c r="K1072" s="247"/>
      <c r="L1072" s="247"/>
      <c r="M1072" s="247"/>
      <c r="N1072" s="247"/>
      <c r="O1072" s="247"/>
      <c r="P1072" s="247"/>
      <c r="Q1072" s="247"/>
      <c r="R1072" s="247"/>
      <c r="S1072" s="247"/>
      <c r="T1072" s="247"/>
      <c r="U1072" s="247"/>
      <c r="V1072" s="247"/>
      <c r="W1072" s="247"/>
      <c r="X1072" s="247"/>
      <c r="Y1072" s="247"/>
      <c r="Z1072" s="248"/>
    </row>
    <row r="1073" spans="1:26">
      <c r="A1073" s="249" t="s">
        <v>3223</v>
      </c>
      <c r="B1073" s="250" t="s">
        <v>5805</v>
      </c>
      <c r="C1073" s="250" t="s">
        <v>2027</v>
      </c>
      <c r="D1073" s="250" t="s">
        <v>1467</v>
      </c>
      <c r="E1073" s="310">
        <v>45864</v>
      </c>
      <c r="F1073" s="247"/>
      <c r="G1073" s="247"/>
      <c r="H1073" s="247"/>
      <c r="I1073" s="247"/>
      <c r="J1073" s="247"/>
      <c r="K1073" s="247"/>
      <c r="L1073" s="247"/>
      <c r="M1073" s="247"/>
      <c r="N1073" s="247"/>
      <c r="O1073" s="247"/>
      <c r="P1073" s="247"/>
      <c r="Q1073" s="247"/>
      <c r="R1073" s="247"/>
      <c r="S1073" s="247"/>
      <c r="T1073" s="247"/>
      <c r="U1073" s="247"/>
      <c r="V1073" s="247"/>
      <c r="W1073" s="247"/>
      <c r="X1073" s="247"/>
      <c r="Y1073" s="247"/>
      <c r="Z1073" s="248"/>
    </row>
    <row r="1074" spans="1:26">
      <c r="A1074" s="245" t="s">
        <v>3973</v>
      </c>
      <c r="B1074" s="246" t="s">
        <v>5783</v>
      </c>
      <c r="C1074" s="246" t="s">
        <v>2027</v>
      </c>
      <c r="D1074" s="246" t="s">
        <v>861</v>
      </c>
      <c r="E1074" s="309">
        <v>45864</v>
      </c>
      <c r="F1074" s="247"/>
      <c r="G1074" s="247"/>
      <c r="H1074" s="247"/>
      <c r="I1074" s="247"/>
      <c r="J1074" s="247"/>
      <c r="K1074" s="247"/>
      <c r="L1074" s="247"/>
      <c r="M1074" s="247"/>
      <c r="N1074" s="247"/>
      <c r="O1074" s="247"/>
      <c r="P1074" s="247"/>
      <c r="Q1074" s="247"/>
      <c r="R1074" s="247"/>
      <c r="S1074" s="247"/>
      <c r="T1074" s="247"/>
      <c r="U1074" s="247"/>
      <c r="V1074" s="247"/>
      <c r="W1074" s="247"/>
      <c r="X1074" s="247"/>
      <c r="Y1074" s="247"/>
      <c r="Z1074" s="248"/>
    </row>
    <row r="1075" spans="1:26">
      <c r="A1075" s="249" t="s">
        <v>644</v>
      </c>
      <c r="B1075" s="250" t="s">
        <v>5805</v>
      </c>
      <c r="C1075" s="250" t="s">
        <v>2027</v>
      </c>
      <c r="D1075" s="250" t="s">
        <v>1467</v>
      </c>
      <c r="E1075" s="310">
        <v>45864</v>
      </c>
      <c r="F1075" s="247"/>
      <c r="G1075" s="247"/>
      <c r="H1075" s="247"/>
      <c r="I1075" s="247"/>
      <c r="J1075" s="247"/>
      <c r="K1075" s="247"/>
      <c r="L1075" s="247"/>
      <c r="M1075" s="247"/>
      <c r="N1075" s="247"/>
      <c r="O1075" s="247"/>
      <c r="P1075" s="247"/>
      <c r="Q1075" s="247"/>
      <c r="R1075" s="247"/>
      <c r="S1075" s="247"/>
      <c r="T1075" s="247"/>
      <c r="U1075" s="247"/>
      <c r="V1075" s="247"/>
      <c r="W1075" s="247"/>
      <c r="X1075" s="247"/>
      <c r="Y1075" s="247"/>
      <c r="Z1075" s="248"/>
    </row>
    <row r="1076" spans="1:26">
      <c r="A1076" s="245" t="s">
        <v>3235</v>
      </c>
      <c r="B1076" s="246" t="s">
        <v>5805</v>
      </c>
      <c r="C1076" s="246" t="s">
        <v>2027</v>
      </c>
      <c r="D1076" s="246" t="s">
        <v>1467</v>
      </c>
      <c r="E1076" s="309">
        <v>45864</v>
      </c>
      <c r="F1076" s="247"/>
      <c r="G1076" s="247"/>
      <c r="H1076" s="247"/>
      <c r="I1076" s="247"/>
      <c r="J1076" s="247"/>
      <c r="K1076" s="247"/>
      <c r="L1076" s="247"/>
      <c r="M1076" s="247"/>
      <c r="N1076" s="247"/>
      <c r="O1076" s="247"/>
      <c r="P1076" s="247"/>
      <c r="Q1076" s="247"/>
      <c r="R1076" s="247"/>
      <c r="S1076" s="247"/>
      <c r="T1076" s="247"/>
      <c r="U1076" s="247"/>
      <c r="V1076" s="247"/>
      <c r="W1076" s="247"/>
      <c r="X1076" s="247"/>
      <c r="Y1076" s="247"/>
      <c r="Z1076" s="248"/>
    </row>
    <row r="1077" spans="1:26">
      <c r="A1077" s="249" t="s">
        <v>1869</v>
      </c>
      <c r="B1077" s="250" t="s">
        <v>5781</v>
      </c>
      <c r="C1077" s="250" t="s">
        <v>2027</v>
      </c>
      <c r="D1077" s="250" t="s">
        <v>1007</v>
      </c>
      <c r="E1077" s="310">
        <v>45863</v>
      </c>
      <c r="F1077" s="247"/>
      <c r="G1077" s="247"/>
      <c r="H1077" s="247"/>
      <c r="I1077" s="247"/>
      <c r="J1077" s="247"/>
      <c r="K1077" s="247"/>
      <c r="L1077" s="247"/>
      <c r="M1077" s="247"/>
      <c r="N1077" s="247"/>
      <c r="O1077" s="247"/>
      <c r="P1077" s="247"/>
      <c r="Q1077" s="247"/>
      <c r="R1077" s="247"/>
      <c r="S1077" s="247"/>
      <c r="T1077" s="247"/>
      <c r="U1077" s="247"/>
      <c r="V1077" s="247"/>
      <c r="W1077" s="247"/>
      <c r="X1077" s="247"/>
      <c r="Y1077" s="247"/>
      <c r="Z1077" s="248"/>
    </row>
    <row r="1078" spans="1:26">
      <c r="A1078" s="245" t="s">
        <v>3666</v>
      </c>
      <c r="B1078" s="246" t="s">
        <v>5799</v>
      </c>
      <c r="C1078" s="246" t="s">
        <v>2027</v>
      </c>
      <c r="D1078" s="246" t="s">
        <v>812</v>
      </c>
      <c r="E1078" s="309">
        <v>45862</v>
      </c>
      <c r="F1078" s="247"/>
      <c r="G1078" s="247"/>
      <c r="H1078" s="247"/>
      <c r="I1078" s="247"/>
      <c r="J1078" s="247"/>
      <c r="K1078" s="247"/>
      <c r="L1078" s="247"/>
      <c r="M1078" s="247"/>
      <c r="N1078" s="247"/>
      <c r="O1078" s="247"/>
      <c r="P1078" s="247"/>
      <c r="Q1078" s="247"/>
      <c r="R1078" s="247"/>
      <c r="S1078" s="247"/>
      <c r="T1078" s="247"/>
      <c r="U1078" s="247"/>
      <c r="V1078" s="247"/>
      <c r="W1078" s="247"/>
      <c r="X1078" s="247"/>
      <c r="Y1078" s="247"/>
      <c r="Z1078" s="248"/>
    </row>
    <row r="1079" spans="1:26">
      <c r="A1079" s="249" t="s">
        <v>501</v>
      </c>
      <c r="B1079" s="250" t="s">
        <v>5780</v>
      </c>
      <c r="C1079" s="250" t="s">
        <v>2027</v>
      </c>
      <c r="D1079" s="250" t="s">
        <v>3420</v>
      </c>
      <c r="E1079" s="310">
        <v>45861</v>
      </c>
      <c r="F1079" s="247"/>
      <c r="G1079" s="247"/>
      <c r="H1079" s="247"/>
      <c r="I1079" s="247"/>
      <c r="J1079" s="247"/>
      <c r="K1079" s="247"/>
      <c r="L1079" s="247"/>
      <c r="M1079" s="247"/>
      <c r="N1079" s="247"/>
      <c r="O1079" s="247"/>
      <c r="P1079" s="247"/>
      <c r="Q1079" s="247"/>
      <c r="R1079" s="247"/>
      <c r="S1079" s="247"/>
      <c r="T1079" s="247"/>
      <c r="U1079" s="247"/>
      <c r="V1079" s="247"/>
      <c r="W1079" s="247"/>
      <c r="X1079" s="247"/>
      <c r="Y1079" s="247"/>
      <c r="Z1079" s="248"/>
    </row>
    <row r="1080" spans="1:26">
      <c r="A1080" s="245" t="s">
        <v>1674</v>
      </c>
      <c r="B1080" s="246" t="s">
        <v>5781</v>
      </c>
      <c r="C1080" s="246" t="s">
        <v>2027</v>
      </c>
      <c r="D1080" s="246" t="s">
        <v>3439</v>
      </c>
      <c r="E1080" s="309">
        <v>45861</v>
      </c>
      <c r="F1080" s="247"/>
      <c r="G1080" s="247"/>
      <c r="H1080" s="247"/>
      <c r="I1080" s="247"/>
      <c r="J1080" s="247"/>
      <c r="K1080" s="247"/>
      <c r="L1080" s="247"/>
      <c r="M1080" s="247"/>
      <c r="N1080" s="247"/>
      <c r="O1080" s="247"/>
      <c r="P1080" s="247"/>
      <c r="Q1080" s="247"/>
      <c r="R1080" s="247"/>
      <c r="S1080" s="247"/>
      <c r="T1080" s="247"/>
      <c r="U1080" s="247"/>
      <c r="V1080" s="247"/>
      <c r="W1080" s="247"/>
      <c r="X1080" s="247"/>
      <c r="Y1080" s="247"/>
      <c r="Z1080" s="248"/>
    </row>
    <row r="1081" spans="1:26">
      <c r="A1081" s="249" t="s">
        <v>3672</v>
      </c>
      <c r="B1081" s="250" t="s">
        <v>5783</v>
      </c>
      <c r="C1081" s="250" t="s">
        <v>2027</v>
      </c>
      <c r="D1081" s="250" t="s">
        <v>812</v>
      </c>
      <c r="E1081" s="310">
        <v>45861</v>
      </c>
      <c r="F1081" s="247"/>
      <c r="G1081" s="247"/>
      <c r="H1081" s="247"/>
      <c r="I1081" s="247"/>
      <c r="J1081" s="247"/>
      <c r="K1081" s="247"/>
      <c r="L1081" s="247"/>
      <c r="M1081" s="247"/>
      <c r="N1081" s="247"/>
      <c r="O1081" s="247"/>
      <c r="P1081" s="247"/>
      <c r="Q1081" s="247"/>
      <c r="R1081" s="247"/>
      <c r="S1081" s="247"/>
      <c r="T1081" s="247"/>
      <c r="U1081" s="247"/>
      <c r="V1081" s="247"/>
      <c r="W1081" s="247"/>
      <c r="X1081" s="247"/>
      <c r="Y1081" s="247"/>
      <c r="Z1081" s="248"/>
    </row>
    <row r="1082" spans="1:26">
      <c r="A1082" s="245" t="s">
        <v>5814</v>
      </c>
      <c r="B1082" s="246" t="s">
        <v>5799</v>
      </c>
      <c r="C1082" s="246" t="s">
        <v>2027</v>
      </c>
      <c r="D1082" s="246" t="s">
        <v>3867</v>
      </c>
      <c r="E1082" s="309">
        <v>45861</v>
      </c>
      <c r="F1082" s="247"/>
      <c r="G1082" s="247"/>
      <c r="H1082" s="247"/>
      <c r="I1082" s="247"/>
      <c r="J1082" s="247"/>
      <c r="K1082" s="247"/>
      <c r="L1082" s="247"/>
      <c r="M1082" s="247"/>
      <c r="N1082" s="247"/>
      <c r="O1082" s="247"/>
      <c r="P1082" s="247"/>
      <c r="Q1082" s="247"/>
      <c r="R1082" s="247"/>
      <c r="S1082" s="247"/>
      <c r="T1082" s="247"/>
      <c r="U1082" s="247"/>
      <c r="V1082" s="247"/>
      <c r="W1082" s="247"/>
      <c r="X1082" s="247"/>
      <c r="Y1082" s="247"/>
      <c r="Z1082" s="248"/>
    </row>
    <row r="1083" spans="1:26">
      <c r="A1083" s="249" t="s">
        <v>3240</v>
      </c>
      <c r="B1083" s="250" t="s">
        <v>5805</v>
      </c>
      <c r="C1083" s="250" t="s">
        <v>2027</v>
      </c>
      <c r="D1083" s="250" t="s">
        <v>1467</v>
      </c>
      <c r="E1083" s="310">
        <v>45860</v>
      </c>
      <c r="F1083" s="247"/>
      <c r="G1083" s="247"/>
      <c r="H1083" s="247"/>
      <c r="I1083" s="247"/>
      <c r="J1083" s="247"/>
      <c r="K1083" s="247"/>
      <c r="L1083" s="247"/>
      <c r="M1083" s="247"/>
      <c r="N1083" s="247"/>
      <c r="O1083" s="247"/>
      <c r="P1083" s="247"/>
      <c r="Q1083" s="247"/>
      <c r="R1083" s="247"/>
      <c r="S1083" s="247"/>
      <c r="T1083" s="247"/>
      <c r="U1083" s="247"/>
      <c r="V1083" s="247"/>
      <c r="W1083" s="247"/>
      <c r="X1083" s="247"/>
      <c r="Y1083" s="247"/>
      <c r="Z1083" s="248"/>
    </row>
    <row r="1084" spans="1:26">
      <c r="A1084" s="245" t="s">
        <v>504</v>
      </c>
      <c r="B1084" s="246" t="s">
        <v>5799</v>
      </c>
      <c r="C1084" s="246" t="s">
        <v>2027</v>
      </c>
      <c r="D1084" s="246" t="s">
        <v>775</v>
      </c>
      <c r="E1084" s="309">
        <v>45860</v>
      </c>
      <c r="F1084" s="247"/>
      <c r="G1084" s="247"/>
      <c r="H1084" s="247"/>
      <c r="I1084" s="247"/>
      <c r="J1084" s="247"/>
      <c r="K1084" s="247"/>
      <c r="L1084" s="247"/>
      <c r="M1084" s="247"/>
      <c r="N1084" s="247"/>
      <c r="O1084" s="247"/>
      <c r="P1084" s="247"/>
      <c r="Q1084" s="247"/>
      <c r="R1084" s="247"/>
      <c r="S1084" s="247"/>
      <c r="T1084" s="247"/>
      <c r="U1084" s="247"/>
      <c r="V1084" s="247"/>
      <c r="W1084" s="247"/>
      <c r="X1084" s="247"/>
      <c r="Y1084" s="247"/>
      <c r="Z1084" s="248"/>
    </row>
    <row r="1085" spans="1:26">
      <c r="A1085" s="249" t="s">
        <v>1973</v>
      </c>
      <c r="B1085" s="250" t="s">
        <v>5781</v>
      </c>
      <c r="C1085" s="250" t="s">
        <v>2027</v>
      </c>
      <c r="D1085" s="250" t="s">
        <v>3439</v>
      </c>
      <c r="E1085" s="310">
        <v>45860</v>
      </c>
      <c r="F1085" s="247"/>
      <c r="G1085" s="247"/>
      <c r="H1085" s="247"/>
      <c r="I1085" s="247"/>
      <c r="J1085" s="247"/>
      <c r="K1085" s="247"/>
      <c r="L1085" s="247"/>
      <c r="M1085" s="247"/>
      <c r="N1085" s="247"/>
      <c r="O1085" s="247"/>
      <c r="P1085" s="247"/>
      <c r="Q1085" s="247"/>
      <c r="R1085" s="247"/>
      <c r="S1085" s="247"/>
      <c r="T1085" s="247"/>
      <c r="U1085" s="247"/>
      <c r="V1085" s="247"/>
      <c r="W1085" s="247"/>
      <c r="X1085" s="247"/>
      <c r="Y1085" s="247"/>
      <c r="Z1085" s="248"/>
    </row>
    <row r="1086" spans="1:26">
      <c r="A1086" s="245" t="s">
        <v>3239</v>
      </c>
      <c r="B1086" s="246" t="s">
        <v>5805</v>
      </c>
      <c r="C1086" s="246" t="s">
        <v>2027</v>
      </c>
      <c r="D1086" s="246" t="s">
        <v>1467</v>
      </c>
      <c r="E1086" s="309">
        <v>45857</v>
      </c>
      <c r="F1086" s="247"/>
      <c r="G1086" s="247"/>
      <c r="H1086" s="247"/>
      <c r="I1086" s="247"/>
      <c r="J1086" s="247"/>
      <c r="K1086" s="247"/>
      <c r="L1086" s="247"/>
      <c r="M1086" s="247"/>
      <c r="N1086" s="247"/>
      <c r="O1086" s="247"/>
      <c r="P1086" s="247"/>
      <c r="Q1086" s="247"/>
      <c r="R1086" s="247"/>
      <c r="S1086" s="247"/>
      <c r="T1086" s="247"/>
      <c r="U1086" s="247"/>
      <c r="V1086" s="247"/>
      <c r="W1086" s="247"/>
      <c r="X1086" s="247"/>
      <c r="Y1086" s="247"/>
      <c r="Z1086" s="248"/>
    </row>
    <row r="1087" spans="1:26">
      <c r="A1087" s="249" t="s">
        <v>3236</v>
      </c>
      <c r="B1087" s="250" t="s">
        <v>5805</v>
      </c>
      <c r="C1087" s="250" t="s">
        <v>2027</v>
      </c>
      <c r="D1087" s="250" t="s">
        <v>1467</v>
      </c>
      <c r="E1087" s="310">
        <v>45857</v>
      </c>
      <c r="F1087" s="247"/>
      <c r="G1087" s="247"/>
      <c r="H1087" s="247"/>
      <c r="I1087" s="247"/>
      <c r="J1087" s="247"/>
      <c r="K1087" s="247"/>
      <c r="L1087" s="247"/>
      <c r="M1087" s="247"/>
      <c r="N1087" s="247"/>
      <c r="O1087" s="247"/>
      <c r="P1087" s="247"/>
      <c r="Q1087" s="247"/>
      <c r="R1087" s="247"/>
      <c r="S1087" s="247"/>
      <c r="T1087" s="247"/>
      <c r="U1087" s="247"/>
      <c r="V1087" s="247"/>
      <c r="W1087" s="247"/>
      <c r="X1087" s="247"/>
      <c r="Y1087" s="247"/>
      <c r="Z1087" s="248"/>
    </row>
    <row r="1088" spans="1:26">
      <c r="A1088" s="245" t="s">
        <v>1364</v>
      </c>
      <c r="B1088" s="246" t="s">
        <v>5799</v>
      </c>
      <c r="C1088" s="246" t="s">
        <v>2027</v>
      </c>
      <c r="D1088" s="246" t="s">
        <v>816</v>
      </c>
      <c r="E1088" s="309">
        <v>45854</v>
      </c>
      <c r="F1088" s="247"/>
      <c r="G1088" s="247"/>
      <c r="H1088" s="247"/>
      <c r="I1088" s="247"/>
      <c r="J1088" s="247"/>
      <c r="K1088" s="247"/>
      <c r="L1088" s="247"/>
      <c r="M1088" s="247"/>
      <c r="N1088" s="247"/>
      <c r="O1088" s="247"/>
      <c r="P1088" s="247"/>
      <c r="Q1088" s="247"/>
      <c r="R1088" s="247"/>
      <c r="S1088" s="247"/>
      <c r="T1088" s="247"/>
      <c r="U1088" s="247"/>
      <c r="V1088" s="247"/>
      <c r="W1088" s="247"/>
      <c r="X1088" s="247"/>
      <c r="Y1088" s="247"/>
      <c r="Z1088" s="248"/>
    </row>
    <row r="1089" spans="1:26">
      <c r="A1089" s="249" t="s">
        <v>5815</v>
      </c>
      <c r="B1089" s="250" t="s">
        <v>5799</v>
      </c>
      <c r="C1089" s="250" t="s">
        <v>2027</v>
      </c>
      <c r="D1089" s="250" t="s">
        <v>1123</v>
      </c>
      <c r="E1089" s="310">
        <v>45854</v>
      </c>
      <c r="F1089" s="247"/>
      <c r="G1089" s="247"/>
      <c r="H1089" s="247"/>
      <c r="I1089" s="247"/>
      <c r="J1089" s="247"/>
      <c r="K1089" s="247"/>
      <c r="L1089" s="247"/>
      <c r="M1089" s="247"/>
      <c r="N1089" s="247"/>
      <c r="O1089" s="247"/>
      <c r="P1089" s="247"/>
      <c r="Q1089" s="247"/>
      <c r="R1089" s="247"/>
      <c r="S1089" s="247"/>
      <c r="T1089" s="247"/>
      <c r="U1089" s="247"/>
      <c r="V1089" s="247"/>
      <c r="W1089" s="247"/>
      <c r="X1089" s="247"/>
      <c r="Y1089" s="247"/>
      <c r="Z1089" s="248"/>
    </row>
    <row r="1090" spans="1:26">
      <c r="A1090" s="245" t="s">
        <v>415</v>
      </c>
      <c r="B1090" s="246" t="s">
        <v>5799</v>
      </c>
      <c r="C1090" s="246" t="s">
        <v>2027</v>
      </c>
      <c r="D1090" s="246" t="s">
        <v>911</v>
      </c>
      <c r="E1090" s="309">
        <v>45852</v>
      </c>
      <c r="F1090" s="247"/>
      <c r="G1090" s="247"/>
      <c r="H1090" s="247"/>
      <c r="I1090" s="247"/>
      <c r="J1090" s="247"/>
      <c r="K1090" s="247"/>
      <c r="L1090" s="247"/>
      <c r="M1090" s="247"/>
      <c r="N1090" s="247"/>
      <c r="O1090" s="247"/>
      <c r="P1090" s="247"/>
      <c r="Q1090" s="247"/>
      <c r="R1090" s="247"/>
      <c r="S1090" s="247"/>
      <c r="T1090" s="247"/>
      <c r="U1090" s="247"/>
      <c r="V1090" s="247"/>
      <c r="W1090" s="247"/>
      <c r="X1090" s="247"/>
      <c r="Y1090" s="247"/>
      <c r="Z1090" s="248"/>
    </row>
    <row r="1091" spans="1:26">
      <c r="A1091" s="249" t="s">
        <v>1225</v>
      </c>
      <c r="B1091" s="250" t="s">
        <v>5799</v>
      </c>
      <c r="C1091" s="250" t="s">
        <v>2027</v>
      </c>
      <c r="D1091" s="250" t="s">
        <v>1125</v>
      </c>
      <c r="E1091" s="310">
        <v>45850</v>
      </c>
      <c r="F1091" s="247"/>
      <c r="G1091" s="247"/>
      <c r="H1091" s="247"/>
      <c r="I1091" s="247"/>
      <c r="J1091" s="247"/>
      <c r="K1091" s="247"/>
      <c r="L1091" s="247"/>
      <c r="M1091" s="247"/>
      <c r="N1091" s="247"/>
      <c r="O1091" s="247"/>
      <c r="P1091" s="247"/>
      <c r="Q1091" s="247"/>
      <c r="R1091" s="247"/>
      <c r="S1091" s="247"/>
      <c r="T1091" s="247"/>
      <c r="U1091" s="247"/>
      <c r="V1091" s="247"/>
      <c r="W1091" s="247"/>
      <c r="X1091" s="247"/>
      <c r="Y1091" s="247"/>
      <c r="Z1091" s="248"/>
    </row>
    <row r="1092" spans="1:26">
      <c r="A1092" s="245" t="s">
        <v>5816</v>
      </c>
      <c r="B1092" s="246" t="s">
        <v>5799</v>
      </c>
      <c r="C1092" s="246" t="s">
        <v>2027</v>
      </c>
      <c r="D1092" s="246" t="s">
        <v>1109</v>
      </c>
      <c r="E1092" s="309">
        <v>45849</v>
      </c>
      <c r="F1092" s="247"/>
      <c r="G1092" s="247"/>
      <c r="H1092" s="247"/>
      <c r="I1092" s="247"/>
      <c r="J1092" s="247"/>
      <c r="K1092" s="247"/>
      <c r="L1092" s="247"/>
      <c r="M1092" s="247"/>
      <c r="N1092" s="247"/>
      <c r="O1092" s="247"/>
      <c r="P1092" s="247"/>
      <c r="Q1092" s="247"/>
      <c r="R1092" s="247"/>
      <c r="S1092" s="247"/>
      <c r="T1092" s="247"/>
      <c r="U1092" s="247"/>
      <c r="V1092" s="247"/>
      <c r="W1092" s="247"/>
      <c r="X1092" s="247"/>
      <c r="Y1092" s="247"/>
      <c r="Z1092" s="248"/>
    </row>
    <row r="1093" spans="1:26">
      <c r="A1093" s="249" t="s">
        <v>3506</v>
      </c>
      <c r="B1093" s="250" t="s">
        <v>5783</v>
      </c>
      <c r="C1093" s="250" t="s">
        <v>2027</v>
      </c>
      <c r="D1093" s="250" t="s">
        <v>967</v>
      </c>
      <c r="E1093" s="310">
        <v>45849</v>
      </c>
      <c r="F1093" s="247"/>
      <c r="G1093" s="247"/>
      <c r="H1093" s="247"/>
      <c r="I1093" s="247"/>
      <c r="J1093" s="247"/>
      <c r="K1093" s="247"/>
      <c r="L1093" s="247"/>
      <c r="M1093" s="247"/>
      <c r="N1093" s="247"/>
      <c r="O1093" s="247"/>
      <c r="P1093" s="247"/>
      <c r="Q1093" s="247"/>
      <c r="R1093" s="247"/>
      <c r="S1093" s="247"/>
      <c r="T1093" s="247"/>
      <c r="U1093" s="247"/>
      <c r="V1093" s="247"/>
      <c r="W1093" s="247"/>
      <c r="X1093" s="247"/>
      <c r="Y1093" s="247"/>
      <c r="Z1093" s="248"/>
    </row>
    <row r="1094" spans="1:26">
      <c r="A1094" s="245" t="s">
        <v>92</v>
      </c>
      <c r="B1094" s="246" t="s">
        <v>5817</v>
      </c>
      <c r="C1094" s="246" t="s">
        <v>2027</v>
      </c>
      <c r="D1094" s="246" t="s">
        <v>309</v>
      </c>
      <c r="E1094" s="309">
        <v>45848</v>
      </c>
      <c r="F1094" s="247"/>
      <c r="G1094" s="247"/>
      <c r="H1094" s="247"/>
      <c r="I1094" s="247"/>
      <c r="J1094" s="247"/>
      <c r="K1094" s="247"/>
      <c r="L1094" s="247"/>
      <c r="M1094" s="247"/>
      <c r="N1094" s="247"/>
      <c r="O1094" s="247"/>
      <c r="P1094" s="247"/>
      <c r="Q1094" s="247"/>
      <c r="R1094" s="247"/>
      <c r="S1094" s="247"/>
      <c r="T1094" s="247"/>
      <c r="U1094" s="247"/>
      <c r="V1094" s="247"/>
      <c r="W1094" s="247"/>
      <c r="X1094" s="247"/>
      <c r="Y1094" s="247"/>
      <c r="Z1094" s="248"/>
    </row>
    <row r="1095" spans="1:26">
      <c r="A1095" s="249" t="s">
        <v>3675</v>
      </c>
      <c r="B1095" s="250" t="s">
        <v>5783</v>
      </c>
      <c r="C1095" s="250" t="s">
        <v>2027</v>
      </c>
      <c r="D1095" s="250" t="s">
        <v>5797</v>
      </c>
      <c r="E1095" s="310">
        <v>45848</v>
      </c>
      <c r="F1095" s="247"/>
      <c r="G1095" s="247"/>
      <c r="H1095" s="247"/>
      <c r="I1095" s="247"/>
      <c r="J1095" s="247"/>
      <c r="K1095" s="247"/>
      <c r="L1095" s="247"/>
      <c r="M1095" s="247"/>
      <c r="N1095" s="247"/>
      <c r="O1095" s="247"/>
      <c r="P1095" s="247"/>
      <c r="Q1095" s="247"/>
      <c r="R1095" s="247"/>
      <c r="S1095" s="247"/>
      <c r="T1095" s="247"/>
      <c r="U1095" s="247"/>
      <c r="V1095" s="247"/>
      <c r="W1095" s="247"/>
      <c r="X1095" s="247"/>
      <c r="Y1095" s="247"/>
      <c r="Z1095" s="248"/>
    </row>
    <row r="1096" spans="1:26">
      <c r="A1096" s="245" t="s">
        <v>2921</v>
      </c>
      <c r="B1096" s="246" t="s">
        <v>5781</v>
      </c>
      <c r="C1096" s="246" t="s">
        <v>2027</v>
      </c>
      <c r="D1096" s="246" t="s">
        <v>772</v>
      </c>
      <c r="E1096" s="309">
        <v>45848</v>
      </c>
      <c r="F1096" s="247"/>
      <c r="G1096" s="247"/>
      <c r="H1096" s="247"/>
      <c r="I1096" s="247"/>
      <c r="J1096" s="247"/>
      <c r="K1096" s="247"/>
      <c r="L1096" s="247"/>
      <c r="M1096" s="247"/>
      <c r="N1096" s="247"/>
      <c r="O1096" s="247"/>
      <c r="P1096" s="247"/>
      <c r="Q1096" s="247"/>
      <c r="R1096" s="247"/>
      <c r="S1096" s="247"/>
      <c r="T1096" s="247"/>
      <c r="U1096" s="247"/>
      <c r="V1096" s="247"/>
      <c r="W1096" s="247"/>
      <c r="X1096" s="247"/>
      <c r="Y1096" s="247"/>
      <c r="Z1096" s="248"/>
    </row>
    <row r="1097" spans="1:26">
      <c r="A1097" s="249" t="s">
        <v>3265</v>
      </c>
      <c r="B1097" s="250" t="s">
        <v>5805</v>
      </c>
      <c r="C1097" s="250" t="s">
        <v>2027</v>
      </c>
      <c r="D1097" s="250" t="s">
        <v>5795</v>
      </c>
      <c r="E1097" s="310">
        <v>45848</v>
      </c>
      <c r="F1097" s="247"/>
      <c r="G1097" s="247"/>
      <c r="H1097" s="247"/>
      <c r="I1097" s="247"/>
      <c r="J1097" s="247"/>
      <c r="K1097" s="247"/>
      <c r="L1097" s="247"/>
      <c r="M1097" s="247"/>
      <c r="N1097" s="247"/>
      <c r="O1097" s="247"/>
      <c r="P1097" s="247"/>
      <c r="Q1097" s="247"/>
      <c r="R1097" s="247"/>
      <c r="S1097" s="247"/>
      <c r="T1097" s="247"/>
      <c r="U1097" s="247"/>
      <c r="V1097" s="247"/>
      <c r="W1097" s="247"/>
      <c r="X1097" s="247"/>
      <c r="Y1097" s="247"/>
      <c r="Z1097" s="248"/>
    </row>
    <row r="1098" spans="1:26">
      <c r="A1098" s="245" t="s">
        <v>337</v>
      </c>
      <c r="B1098" s="246" t="s">
        <v>5780</v>
      </c>
      <c r="C1098" s="246" t="s">
        <v>2027</v>
      </c>
      <c r="D1098" s="246" t="s">
        <v>1445</v>
      </c>
      <c r="E1098" s="309">
        <v>45848</v>
      </c>
      <c r="F1098" s="247"/>
      <c r="G1098" s="247"/>
      <c r="H1098" s="247"/>
      <c r="I1098" s="247"/>
      <c r="J1098" s="247"/>
      <c r="K1098" s="247"/>
      <c r="L1098" s="247"/>
      <c r="M1098" s="247"/>
      <c r="N1098" s="247"/>
      <c r="O1098" s="247"/>
      <c r="P1098" s="247"/>
      <c r="Q1098" s="247"/>
      <c r="R1098" s="247"/>
      <c r="S1098" s="247"/>
      <c r="T1098" s="247"/>
      <c r="U1098" s="247"/>
      <c r="V1098" s="247"/>
      <c r="W1098" s="247"/>
      <c r="X1098" s="247"/>
      <c r="Y1098" s="247"/>
      <c r="Z1098" s="248"/>
    </row>
    <row r="1099" spans="1:26">
      <c r="A1099" s="249" t="s">
        <v>3536</v>
      </c>
      <c r="B1099" s="250" t="s">
        <v>5777</v>
      </c>
      <c r="C1099" s="250" t="s">
        <v>2027</v>
      </c>
      <c r="D1099" s="250" t="s">
        <v>3519</v>
      </c>
      <c r="E1099" s="310">
        <v>45846</v>
      </c>
      <c r="F1099" s="247"/>
      <c r="G1099" s="247"/>
      <c r="H1099" s="247"/>
      <c r="I1099" s="247"/>
      <c r="J1099" s="247"/>
      <c r="K1099" s="247"/>
      <c r="L1099" s="247"/>
      <c r="M1099" s="247"/>
      <c r="N1099" s="247"/>
      <c r="O1099" s="247"/>
      <c r="P1099" s="247"/>
      <c r="Q1099" s="247"/>
      <c r="R1099" s="247"/>
      <c r="S1099" s="247"/>
      <c r="T1099" s="247"/>
      <c r="U1099" s="247"/>
      <c r="V1099" s="247"/>
      <c r="W1099" s="247"/>
      <c r="X1099" s="247"/>
      <c r="Y1099" s="247"/>
      <c r="Z1099" s="248"/>
    </row>
    <row r="1100" spans="1:26">
      <c r="A1100" s="245" t="s">
        <v>2652</v>
      </c>
      <c r="B1100" s="246" t="s">
        <v>5777</v>
      </c>
      <c r="C1100" s="246" t="s">
        <v>2027</v>
      </c>
      <c r="D1100" s="246" t="s">
        <v>945</v>
      </c>
      <c r="E1100" s="309">
        <v>45846</v>
      </c>
      <c r="F1100" s="247"/>
      <c r="G1100" s="247"/>
      <c r="H1100" s="247"/>
      <c r="I1100" s="247"/>
      <c r="J1100" s="247"/>
      <c r="K1100" s="247"/>
      <c r="L1100" s="247"/>
      <c r="M1100" s="247"/>
      <c r="N1100" s="247"/>
      <c r="O1100" s="247"/>
      <c r="P1100" s="247"/>
      <c r="Q1100" s="247"/>
      <c r="R1100" s="247"/>
      <c r="S1100" s="247"/>
      <c r="T1100" s="247"/>
      <c r="U1100" s="247"/>
      <c r="V1100" s="247"/>
      <c r="W1100" s="247"/>
      <c r="X1100" s="247"/>
      <c r="Y1100" s="247"/>
      <c r="Z1100" s="248"/>
    </row>
    <row r="1101" spans="1:26">
      <c r="A1101" s="249" t="s">
        <v>3534</v>
      </c>
      <c r="B1101" s="250" t="s">
        <v>5777</v>
      </c>
      <c r="C1101" s="250" t="s">
        <v>2027</v>
      </c>
      <c r="D1101" s="250" t="s">
        <v>3519</v>
      </c>
      <c r="E1101" s="310">
        <v>45846</v>
      </c>
      <c r="F1101" s="247"/>
      <c r="G1101" s="247"/>
      <c r="H1101" s="247"/>
      <c r="I1101" s="247"/>
      <c r="J1101" s="247"/>
      <c r="K1101" s="247"/>
      <c r="L1101" s="247"/>
      <c r="M1101" s="247"/>
      <c r="N1101" s="247"/>
      <c r="O1101" s="247"/>
      <c r="P1101" s="247"/>
      <c r="Q1101" s="247"/>
      <c r="R1101" s="247"/>
      <c r="S1101" s="247"/>
      <c r="T1101" s="247"/>
      <c r="U1101" s="247"/>
      <c r="V1101" s="247"/>
      <c r="W1101" s="247"/>
      <c r="X1101" s="247"/>
      <c r="Y1101" s="247"/>
      <c r="Z1101" s="248"/>
    </row>
    <row r="1102" spans="1:26">
      <c r="A1102" s="245" t="s">
        <v>208</v>
      </c>
      <c r="B1102" s="246" t="s">
        <v>5768</v>
      </c>
      <c r="C1102" s="246" t="s">
        <v>2027</v>
      </c>
      <c r="D1102" s="246" t="s">
        <v>945</v>
      </c>
      <c r="E1102" s="309">
        <v>45845</v>
      </c>
      <c r="F1102" s="247"/>
      <c r="G1102" s="247"/>
      <c r="H1102" s="247"/>
      <c r="I1102" s="247"/>
      <c r="J1102" s="247"/>
      <c r="K1102" s="247"/>
      <c r="L1102" s="247"/>
      <c r="M1102" s="247"/>
      <c r="N1102" s="247"/>
      <c r="O1102" s="247"/>
      <c r="P1102" s="247"/>
      <c r="Q1102" s="247"/>
      <c r="R1102" s="247"/>
      <c r="S1102" s="247"/>
      <c r="T1102" s="247"/>
      <c r="U1102" s="247"/>
      <c r="V1102" s="247"/>
      <c r="W1102" s="247"/>
      <c r="X1102" s="247"/>
      <c r="Y1102" s="247"/>
      <c r="Z1102" s="248"/>
    </row>
    <row r="1103" spans="1:26">
      <c r="A1103" s="249" t="s">
        <v>845</v>
      </c>
      <c r="B1103" s="250" t="s">
        <v>5803</v>
      </c>
      <c r="C1103" s="250" t="s">
        <v>2027</v>
      </c>
      <c r="D1103" s="250" t="s">
        <v>947</v>
      </c>
      <c r="E1103" s="310">
        <v>45845</v>
      </c>
      <c r="F1103" s="247"/>
      <c r="G1103" s="247"/>
      <c r="H1103" s="247"/>
      <c r="I1103" s="247"/>
      <c r="J1103" s="247"/>
      <c r="K1103" s="247"/>
      <c r="L1103" s="247"/>
      <c r="M1103" s="247"/>
      <c r="N1103" s="247"/>
      <c r="O1103" s="247"/>
      <c r="P1103" s="247"/>
      <c r="Q1103" s="247"/>
      <c r="R1103" s="247"/>
      <c r="S1103" s="247"/>
      <c r="T1103" s="247"/>
      <c r="U1103" s="247"/>
      <c r="V1103" s="247"/>
      <c r="W1103" s="247"/>
      <c r="X1103" s="247"/>
      <c r="Y1103" s="247"/>
      <c r="Z1103" s="248"/>
    </row>
    <row r="1104" spans="1:26">
      <c r="A1104" s="245" t="s">
        <v>2838</v>
      </c>
      <c r="B1104" s="246" t="s">
        <v>5805</v>
      </c>
      <c r="C1104" s="246" t="s">
        <v>2027</v>
      </c>
      <c r="D1104" s="246" t="s">
        <v>783</v>
      </c>
      <c r="E1104" s="309">
        <v>45843</v>
      </c>
      <c r="F1104" s="247"/>
      <c r="G1104" s="247"/>
      <c r="H1104" s="247"/>
      <c r="I1104" s="247"/>
      <c r="J1104" s="247"/>
      <c r="K1104" s="247"/>
      <c r="L1104" s="247"/>
      <c r="M1104" s="247"/>
      <c r="N1104" s="247"/>
      <c r="O1104" s="247"/>
      <c r="P1104" s="247"/>
      <c r="Q1104" s="247"/>
      <c r="R1104" s="247"/>
      <c r="S1104" s="247"/>
      <c r="T1104" s="247"/>
      <c r="U1104" s="247"/>
      <c r="V1104" s="247"/>
      <c r="W1104" s="247"/>
      <c r="X1104" s="247"/>
      <c r="Y1104" s="247"/>
      <c r="Z1104" s="248"/>
    </row>
    <row r="1105" spans="1:26">
      <c r="A1105" s="249" t="s">
        <v>1118</v>
      </c>
      <c r="B1105" s="250" t="s">
        <v>5781</v>
      </c>
      <c r="C1105" s="250" t="s">
        <v>2027</v>
      </c>
      <c r="D1105" s="250" t="s">
        <v>1119</v>
      </c>
      <c r="E1105" s="310">
        <v>45842</v>
      </c>
      <c r="F1105" s="247"/>
      <c r="G1105" s="247"/>
      <c r="H1105" s="247"/>
      <c r="I1105" s="247"/>
      <c r="J1105" s="247"/>
      <c r="K1105" s="247"/>
      <c r="L1105" s="247"/>
      <c r="M1105" s="247"/>
      <c r="N1105" s="247"/>
      <c r="O1105" s="247"/>
      <c r="P1105" s="247"/>
      <c r="Q1105" s="247"/>
      <c r="R1105" s="247"/>
      <c r="S1105" s="247"/>
      <c r="T1105" s="247"/>
      <c r="U1105" s="247"/>
      <c r="V1105" s="247"/>
      <c r="W1105" s="247"/>
      <c r="X1105" s="247"/>
      <c r="Y1105" s="247"/>
      <c r="Z1105" s="248"/>
    </row>
    <row r="1106" spans="1:26">
      <c r="A1106" s="245" t="s">
        <v>2541</v>
      </c>
      <c r="B1106" s="246" t="s">
        <v>5777</v>
      </c>
      <c r="C1106" s="246" t="s">
        <v>2027</v>
      </c>
      <c r="D1106" s="246" t="s">
        <v>5769</v>
      </c>
      <c r="E1106" s="309">
        <v>45842</v>
      </c>
      <c r="F1106" s="247"/>
      <c r="G1106" s="247"/>
      <c r="H1106" s="247"/>
      <c r="I1106" s="247"/>
      <c r="J1106" s="247"/>
      <c r="K1106" s="247"/>
      <c r="L1106" s="247"/>
      <c r="M1106" s="247"/>
      <c r="N1106" s="247"/>
      <c r="O1106" s="247"/>
      <c r="P1106" s="247"/>
      <c r="Q1106" s="247"/>
      <c r="R1106" s="247"/>
      <c r="S1106" s="247"/>
      <c r="T1106" s="247"/>
      <c r="U1106" s="247"/>
      <c r="V1106" s="247"/>
      <c r="W1106" s="247"/>
      <c r="X1106" s="247"/>
      <c r="Y1106" s="247"/>
      <c r="Z1106" s="248"/>
    </row>
    <row r="1107" spans="1:26">
      <c r="A1107" s="249" t="s">
        <v>2650</v>
      </c>
      <c r="B1107" s="250" t="s">
        <v>5777</v>
      </c>
      <c r="C1107" s="250" t="s">
        <v>2027</v>
      </c>
      <c r="D1107" s="250" t="s">
        <v>945</v>
      </c>
      <c r="E1107" s="310">
        <v>45842</v>
      </c>
      <c r="F1107" s="247"/>
      <c r="G1107" s="247"/>
      <c r="H1107" s="247"/>
      <c r="I1107" s="247"/>
      <c r="J1107" s="247"/>
      <c r="K1107" s="247"/>
      <c r="L1107" s="247"/>
      <c r="M1107" s="247"/>
      <c r="N1107" s="247"/>
      <c r="O1107" s="247"/>
      <c r="P1107" s="247"/>
      <c r="Q1107" s="247"/>
      <c r="R1107" s="247"/>
      <c r="S1107" s="247"/>
      <c r="T1107" s="247"/>
      <c r="U1107" s="247"/>
      <c r="V1107" s="247"/>
      <c r="W1107" s="247"/>
      <c r="X1107" s="247"/>
      <c r="Y1107" s="247"/>
      <c r="Z1107" s="248"/>
    </row>
    <row r="1108" spans="1:26">
      <c r="A1108" s="245" t="s">
        <v>5818</v>
      </c>
      <c r="B1108" s="246" t="s">
        <v>5799</v>
      </c>
      <c r="C1108" s="246" t="s">
        <v>2027</v>
      </c>
      <c r="D1108" s="246" t="s">
        <v>1089</v>
      </c>
      <c r="E1108" s="309">
        <v>45841</v>
      </c>
      <c r="F1108" s="247"/>
      <c r="G1108" s="247"/>
      <c r="H1108" s="247"/>
      <c r="I1108" s="247"/>
      <c r="J1108" s="247"/>
      <c r="K1108" s="247"/>
      <c r="L1108" s="247"/>
      <c r="M1108" s="247"/>
      <c r="N1108" s="247"/>
      <c r="O1108" s="247"/>
      <c r="P1108" s="247"/>
      <c r="Q1108" s="247"/>
      <c r="R1108" s="247"/>
      <c r="S1108" s="247"/>
      <c r="T1108" s="247"/>
      <c r="U1108" s="247"/>
      <c r="V1108" s="247"/>
      <c r="W1108" s="247"/>
      <c r="X1108" s="247"/>
      <c r="Y1108" s="247"/>
      <c r="Z1108" s="248"/>
    </row>
    <row r="1109" spans="1:26">
      <c r="A1109" s="249" t="s">
        <v>3268</v>
      </c>
      <c r="B1109" s="250" t="s">
        <v>5799</v>
      </c>
      <c r="C1109" s="250" t="s">
        <v>2027</v>
      </c>
      <c r="D1109" s="250" t="s">
        <v>1109</v>
      </c>
      <c r="E1109" s="310">
        <v>45839</v>
      </c>
      <c r="F1109" s="247"/>
      <c r="G1109" s="247"/>
      <c r="H1109" s="247"/>
      <c r="I1109" s="247"/>
      <c r="J1109" s="247"/>
      <c r="K1109" s="247"/>
      <c r="L1109" s="247"/>
      <c r="M1109" s="247"/>
      <c r="N1109" s="247"/>
      <c r="O1109" s="247"/>
      <c r="P1109" s="247"/>
      <c r="Q1109" s="247"/>
      <c r="R1109" s="247"/>
      <c r="S1109" s="247"/>
      <c r="T1109" s="247"/>
      <c r="U1109" s="247"/>
      <c r="V1109" s="247"/>
      <c r="W1109" s="247"/>
      <c r="X1109" s="247"/>
      <c r="Y1109" s="247"/>
      <c r="Z1109" s="248"/>
    </row>
    <row r="1110" spans="1:26">
      <c r="A1110" s="245" t="s">
        <v>693</v>
      </c>
      <c r="B1110" s="246" t="s">
        <v>5781</v>
      </c>
      <c r="C1110" s="246" t="s">
        <v>2027</v>
      </c>
      <c r="D1110" s="246" t="s">
        <v>1007</v>
      </c>
      <c r="E1110" s="309">
        <v>45839</v>
      </c>
      <c r="F1110" s="247"/>
      <c r="G1110" s="247"/>
      <c r="H1110" s="247"/>
      <c r="I1110" s="247"/>
      <c r="J1110" s="247"/>
      <c r="K1110" s="247"/>
      <c r="L1110" s="247"/>
      <c r="M1110" s="247"/>
      <c r="N1110" s="247"/>
      <c r="O1110" s="247"/>
      <c r="P1110" s="247"/>
      <c r="Q1110" s="247"/>
      <c r="R1110" s="247"/>
      <c r="S1110" s="247"/>
      <c r="T1110" s="247"/>
      <c r="U1110" s="247"/>
      <c r="V1110" s="247"/>
      <c r="W1110" s="247"/>
      <c r="X1110" s="247"/>
      <c r="Y1110" s="247"/>
      <c r="Z1110" s="248"/>
    </row>
    <row r="1111" spans="1:26">
      <c r="A1111" s="249" t="s">
        <v>241</v>
      </c>
      <c r="B1111" s="250" t="s">
        <v>5766</v>
      </c>
      <c r="C1111" s="250" t="s">
        <v>2027</v>
      </c>
      <c r="D1111" s="250" t="s">
        <v>1190</v>
      </c>
      <c r="E1111" s="310">
        <v>45838</v>
      </c>
      <c r="F1111" s="247"/>
      <c r="G1111" s="247"/>
      <c r="H1111" s="247"/>
      <c r="I1111" s="247"/>
      <c r="J1111" s="247"/>
      <c r="K1111" s="247"/>
      <c r="L1111" s="247"/>
      <c r="M1111" s="247"/>
      <c r="N1111" s="247"/>
      <c r="O1111" s="247"/>
      <c r="P1111" s="247"/>
      <c r="Q1111" s="247"/>
      <c r="R1111" s="247"/>
      <c r="S1111" s="247"/>
      <c r="T1111" s="247"/>
      <c r="U1111" s="247"/>
      <c r="V1111" s="247"/>
      <c r="W1111" s="247"/>
      <c r="X1111" s="247"/>
      <c r="Y1111" s="247"/>
      <c r="Z1111" s="248"/>
    </row>
    <row r="1112" spans="1:26">
      <c r="A1112" s="245" t="s">
        <v>476</v>
      </c>
      <c r="B1112" s="246" t="s">
        <v>5765</v>
      </c>
      <c r="C1112" s="246" t="s">
        <v>2027</v>
      </c>
      <c r="D1112" s="246" t="s">
        <v>1089</v>
      </c>
      <c r="E1112" s="309">
        <v>45838</v>
      </c>
      <c r="F1112" s="247"/>
      <c r="G1112" s="247"/>
      <c r="H1112" s="247"/>
      <c r="I1112" s="247"/>
      <c r="J1112" s="247"/>
      <c r="K1112" s="247"/>
      <c r="L1112" s="247"/>
      <c r="M1112" s="247"/>
      <c r="N1112" s="247"/>
      <c r="O1112" s="247"/>
      <c r="P1112" s="247"/>
      <c r="Q1112" s="247"/>
      <c r="R1112" s="247"/>
      <c r="S1112" s="247"/>
      <c r="T1112" s="247"/>
      <c r="U1112" s="247"/>
      <c r="V1112" s="247"/>
      <c r="W1112" s="247"/>
      <c r="X1112" s="247"/>
      <c r="Y1112" s="247"/>
      <c r="Z1112" s="248"/>
    </row>
    <row r="1113" spans="1:26">
      <c r="A1113" s="249" t="s">
        <v>122</v>
      </c>
      <c r="B1113" s="250" t="s">
        <v>5765</v>
      </c>
      <c r="C1113" s="250" t="s">
        <v>2027</v>
      </c>
      <c r="D1113" s="250" t="s">
        <v>971</v>
      </c>
      <c r="E1113" s="310">
        <v>45836</v>
      </c>
      <c r="F1113" s="247"/>
      <c r="G1113" s="247"/>
      <c r="H1113" s="247"/>
      <c r="I1113" s="247"/>
      <c r="J1113" s="247"/>
      <c r="K1113" s="247"/>
      <c r="L1113" s="247"/>
      <c r="M1113" s="247"/>
      <c r="N1113" s="247"/>
      <c r="O1113" s="247"/>
      <c r="P1113" s="247"/>
      <c r="Q1113" s="247"/>
      <c r="R1113" s="247"/>
      <c r="S1113" s="247"/>
      <c r="T1113" s="247"/>
      <c r="U1113" s="247"/>
      <c r="V1113" s="247"/>
      <c r="W1113" s="247"/>
      <c r="X1113" s="247"/>
      <c r="Y1113" s="247"/>
      <c r="Z1113" s="248"/>
    </row>
    <row r="1114" spans="1:26">
      <c r="A1114" s="245" t="s">
        <v>823</v>
      </c>
      <c r="B1114" s="246" t="s">
        <v>5799</v>
      </c>
      <c r="C1114" s="246" t="s">
        <v>2027</v>
      </c>
      <c r="D1114" s="246" t="s">
        <v>819</v>
      </c>
      <c r="E1114" s="309">
        <v>45830</v>
      </c>
      <c r="F1114" s="247"/>
      <c r="G1114" s="247"/>
      <c r="H1114" s="247"/>
      <c r="I1114" s="247"/>
      <c r="J1114" s="247"/>
      <c r="K1114" s="247"/>
      <c r="L1114" s="247"/>
      <c r="M1114" s="247"/>
      <c r="N1114" s="247"/>
      <c r="O1114" s="247"/>
      <c r="P1114" s="247"/>
      <c r="Q1114" s="247"/>
      <c r="R1114" s="247"/>
      <c r="S1114" s="247"/>
      <c r="T1114" s="247"/>
      <c r="U1114" s="247"/>
      <c r="V1114" s="247"/>
      <c r="W1114" s="247"/>
      <c r="X1114" s="247"/>
      <c r="Y1114" s="247"/>
      <c r="Z1114" s="248"/>
    </row>
    <row r="1115" spans="1:26">
      <c r="A1115" s="249" t="s">
        <v>5731</v>
      </c>
      <c r="B1115" s="250" t="s">
        <v>5783</v>
      </c>
      <c r="C1115" s="250" t="s">
        <v>2027</v>
      </c>
      <c r="D1115" s="250" t="s">
        <v>5795</v>
      </c>
      <c r="E1115" s="310">
        <v>45828</v>
      </c>
      <c r="F1115" s="247"/>
      <c r="G1115" s="247"/>
      <c r="H1115" s="247"/>
      <c r="I1115" s="247"/>
      <c r="J1115" s="247"/>
      <c r="K1115" s="247"/>
      <c r="L1115" s="247"/>
      <c r="M1115" s="247"/>
      <c r="N1115" s="247"/>
      <c r="O1115" s="247"/>
      <c r="P1115" s="247"/>
      <c r="Q1115" s="247"/>
      <c r="R1115" s="247"/>
      <c r="S1115" s="247"/>
      <c r="T1115" s="247"/>
      <c r="U1115" s="247"/>
      <c r="V1115" s="247"/>
      <c r="W1115" s="247"/>
      <c r="X1115" s="247"/>
      <c r="Y1115" s="247"/>
      <c r="Z1115" s="248"/>
    </row>
    <row r="1116" spans="1:26">
      <c r="A1116" s="245" t="s">
        <v>2867</v>
      </c>
      <c r="B1116" s="246" t="s">
        <v>5787</v>
      </c>
      <c r="C1116" s="246" t="s">
        <v>2027</v>
      </c>
      <c r="D1116" s="246" t="s">
        <v>775</v>
      </c>
      <c r="E1116" s="309">
        <v>45825</v>
      </c>
      <c r="F1116" s="247"/>
      <c r="G1116" s="247"/>
      <c r="H1116" s="247"/>
      <c r="I1116" s="247"/>
      <c r="J1116" s="247"/>
      <c r="K1116" s="247"/>
      <c r="L1116" s="247"/>
      <c r="M1116" s="247"/>
      <c r="N1116" s="247"/>
      <c r="O1116" s="247"/>
      <c r="P1116" s="247"/>
      <c r="Q1116" s="247"/>
      <c r="R1116" s="247"/>
      <c r="S1116" s="247"/>
      <c r="T1116" s="247"/>
      <c r="U1116" s="247"/>
      <c r="V1116" s="247"/>
      <c r="W1116" s="247"/>
      <c r="X1116" s="247"/>
      <c r="Y1116" s="247"/>
      <c r="Z1116" s="248"/>
    </row>
    <row r="1117" spans="1:26">
      <c r="A1117" s="249" t="s">
        <v>2902</v>
      </c>
      <c r="B1117" s="250" t="s">
        <v>5783</v>
      </c>
      <c r="C1117" s="250" t="s">
        <v>2027</v>
      </c>
      <c r="D1117" s="250" t="s">
        <v>1554</v>
      </c>
      <c r="E1117" s="310">
        <v>45824</v>
      </c>
      <c r="F1117" s="247"/>
      <c r="G1117" s="247"/>
      <c r="H1117" s="247"/>
      <c r="I1117" s="247"/>
      <c r="J1117" s="247"/>
      <c r="K1117" s="247"/>
      <c r="L1117" s="247"/>
      <c r="M1117" s="247"/>
      <c r="N1117" s="247"/>
      <c r="O1117" s="247"/>
      <c r="P1117" s="247"/>
      <c r="Q1117" s="247"/>
      <c r="R1117" s="247"/>
      <c r="S1117" s="247"/>
      <c r="T1117" s="247"/>
      <c r="U1117" s="247"/>
      <c r="V1117" s="247"/>
      <c r="W1117" s="247"/>
      <c r="X1117" s="247"/>
      <c r="Y1117" s="247"/>
      <c r="Z1117" s="248"/>
    </row>
    <row r="1118" spans="1:26">
      <c r="A1118" s="245" t="s">
        <v>1513</v>
      </c>
      <c r="B1118" s="246" t="s">
        <v>5805</v>
      </c>
      <c r="C1118" s="246" t="s">
        <v>2027</v>
      </c>
      <c r="D1118" s="246" t="s">
        <v>1125</v>
      </c>
      <c r="E1118" s="309">
        <v>45821</v>
      </c>
      <c r="F1118" s="247"/>
      <c r="G1118" s="247"/>
      <c r="H1118" s="247"/>
      <c r="I1118" s="247"/>
      <c r="J1118" s="247"/>
      <c r="K1118" s="247"/>
      <c r="L1118" s="247"/>
      <c r="M1118" s="247"/>
      <c r="N1118" s="247"/>
      <c r="O1118" s="247"/>
      <c r="P1118" s="247"/>
      <c r="Q1118" s="247"/>
      <c r="R1118" s="247"/>
      <c r="S1118" s="247"/>
      <c r="T1118" s="247"/>
      <c r="U1118" s="247"/>
      <c r="V1118" s="247"/>
      <c r="W1118" s="247"/>
      <c r="X1118" s="247"/>
      <c r="Y1118" s="247"/>
      <c r="Z1118" s="248"/>
    </row>
    <row r="1119" spans="1:26">
      <c r="A1119" s="249" t="s">
        <v>3151</v>
      </c>
      <c r="B1119" s="250" t="s">
        <v>5783</v>
      </c>
      <c r="C1119" s="250" t="s">
        <v>2027</v>
      </c>
      <c r="D1119" s="250" t="s">
        <v>779</v>
      </c>
      <c r="E1119" s="310">
        <v>45820</v>
      </c>
      <c r="F1119" s="247"/>
      <c r="G1119" s="247"/>
      <c r="H1119" s="247"/>
      <c r="I1119" s="247"/>
      <c r="J1119" s="247"/>
      <c r="K1119" s="247"/>
      <c r="L1119" s="247"/>
      <c r="M1119" s="247"/>
      <c r="N1119" s="247"/>
      <c r="O1119" s="247"/>
      <c r="P1119" s="247"/>
      <c r="Q1119" s="247"/>
      <c r="R1119" s="247"/>
      <c r="S1119" s="247"/>
      <c r="T1119" s="247"/>
      <c r="U1119" s="247"/>
      <c r="V1119" s="247"/>
      <c r="W1119" s="247"/>
      <c r="X1119" s="247"/>
      <c r="Y1119" s="247"/>
      <c r="Z1119" s="248"/>
    </row>
    <row r="1120" spans="1:26">
      <c r="A1120" s="245" t="s">
        <v>2833</v>
      </c>
      <c r="B1120" s="246" t="s">
        <v>5805</v>
      </c>
      <c r="C1120" s="246" t="s">
        <v>2027</v>
      </c>
      <c r="D1120" s="246" t="s">
        <v>783</v>
      </c>
      <c r="E1120" s="309">
        <v>45820</v>
      </c>
      <c r="F1120" s="247"/>
      <c r="G1120" s="247"/>
      <c r="H1120" s="247"/>
      <c r="I1120" s="247"/>
      <c r="J1120" s="247"/>
      <c r="K1120" s="247"/>
      <c r="L1120" s="247"/>
      <c r="M1120" s="247"/>
      <c r="N1120" s="247"/>
      <c r="O1120" s="247"/>
      <c r="P1120" s="247"/>
      <c r="Q1120" s="247"/>
      <c r="R1120" s="247"/>
      <c r="S1120" s="247"/>
      <c r="T1120" s="247"/>
      <c r="U1120" s="247"/>
      <c r="V1120" s="247"/>
      <c r="W1120" s="247"/>
      <c r="X1120" s="247"/>
      <c r="Y1120" s="247"/>
      <c r="Z1120" s="248"/>
    </row>
    <row r="1121" spans="1:26">
      <c r="A1121" s="249" t="s">
        <v>3047</v>
      </c>
      <c r="B1121" s="250" t="s">
        <v>5788</v>
      </c>
      <c r="C1121" s="250" t="s">
        <v>2027</v>
      </c>
      <c r="D1121" s="250" t="s">
        <v>5789</v>
      </c>
      <c r="E1121" s="310">
        <v>45820</v>
      </c>
      <c r="F1121" s="247"/>
      <c r="G1121" s="247"/>
      <c r="H1121" s="247"/>
      <c r="I1121" s="247"/>
      <c r="J1121" s="247"/>
      <c r="K1121" s="247"/>
      <c r="L1121" s="247"/>
      <c r="M1121" s="247"/>
      <c r="N1121" s="247"/>
      <c r="O1121" s="247"/>
      <c r="P1121" s="247"/>
      <c r="Q1121" s="247"/>
      <c r="R1121" s="247"/>
      <c r="S1121" s="247"/>
      <c r="T1121" s="247"/>
      <c r="U1121" s="247"/>
      <c r="V1121" s="247"/>
      <c r="W1121" s="247"/>
      <c r="X1121" s="247"/>
      <c r="Y1121" s="247"/>
      <c r="Z1121" s="248"/>
    </row>
    <row r="1122" spans="1:26">
      <c r="A1122" s="245" t="s">
        <v>149</v>
      </c>
      <c r="B1122" s="246" t="s">
        <v>5777</v>
      </c>
      <c r="C1122" s="246" t="s">
        <v>2027</v>
      </c>
      <c r="D1122" s="246" t="s">
        <v>911</v>
      </c>
      <c r="E1122" s="309">
        <v>45818</v>
      </c>
      <c r="F1122" s="247"/>
      <c r="G1122" s="247"/>
      <c r="H1122" s="247"/>
      <c r="I1122" s="247"/>
      <c r="J1122" s="247"/>
      <c r="K1122" s="247"/>
      <c r="L1122" s="247"/>
      <c r="M1122" s="247"/>
      <c r="N1122" s="247"/>
      <c r="O1122" s="247"/>
      <c r="P1122" s="247"/>
      <c r="Q1122" s="247"/>
      <c r="R1122" s="247"/>
      <c r="S1122" s="247"/>
      <c r="T1122" s="247"/>
      <c r="U1122" s="247"/>
      <c r="V1122" s="247"/>
      <c r="W1122" s="247"/>
      <c r="X1122" s="247"/>
      <c r="Y1122" s="247"/>
      <c r="Z1122" s="248"/>
    </row>
    <row r="1123" spans="1:26">
      <c r="A1123" s="249" t="s">
        <v>3123</v>
      </c>
      <c r="B1123" s="250" t="s">
        <v>5805</v>
      </c>
      <c r="C1123" s="250" t="s">
        <v>2027</v>
      </c>
      <c r="D1123" s="250" t="s">
        <v>1307</v>
      </c>
      <c r="E1123" s="310">
        <v>45817</v>
      </c>
      <c r="F1123" s="247"/>
      <c r="G1123" s="247"/>
      <c r="H1123" s="247"/>
      <c r="I1123" s="247"/>
      <c r="J1123" s="247"/>
      <c r="K1123" s="247"/>
      <c r="L1123" s="247"/>
      <c r="M1123" s="247"/>
      <c r="N1123" s="247"/>
      <c r="O1123" s="247"/>
      <c r="P1123" s="247"/>
      <c r="Q1123" s="247"/>
      <c r="R1123" s="247"/>
      <c r="S1123" s="247"/>
      <c r="T1123" s="247"/>
      <c r="U1123" s="247"/>
      <c r="V1123" s="247"/>
      <c r="W1123" s="247"/>
      <c r="X1123" s="247"/>
      <c r="Y1123" s="247"/>
      <c r="Z1123" s="248"/>
    </row>
    <row r="1124" spans="1:26">
      <c r="A1124" s="245" t="s">
        <v>1645</v>
      </c>
      <c r="B1124" s="246" t="s">
        <v>5799</v>
      </c>
      <c r="C1124" s="246" t="s">
        <v>2027</v>
      </c>
      <c r="D1124" s="246" t="s">
        <v>1245</v>
      </c>
      <c r="E1124" s="309">
        <v>45817</v>
      </c>
      <c r="F1124" s="247"/>
      <c r="G1124" s="247"/>
      <c r="H1124" s="247"/>
      <c r="I1124" s="247"/>
      <c r="J1124" s="247"/>
      <c r="K1124" s="247"/>
      <c r="L1124" s="247"/>
      <c r="M1124" s="247"/>
      <c r="N1124" s="247"/>
      <c r="O1124" s="247"/>
      <c r="P1124" s="247"/>
      <c r="Q1124" s="247"/>
      <c r="R1124" s="247"/>
      <c r="S1124" s="247"/>
      <c r="T1124" s="247"/>
      <c r="U1124" s="247"/>
      <c r="V1124" s="247"/>
      <c r="W1124" s="247"/>
      <c r="X1124" s="247"/>
      <c r="Y1124" s="247"/>
      <c r="Z1124" s="248"/>
    </row>
    <row r="1125" spans="1:26">
      <c r="A1125" s="249" t="s">
        <v>2760</v>
      </c>
      <c r="B1125" s="250" t="s">
        <v>5805</v>
      </c>
      <c r="C1125" s="250" t="s">
        <v>2027</v>
      </c>
      <c r="D1125" s="250" t="s">
        <v>790</v>
      </c>
      <c r="E1125" s="310">
        <v>45813</v>
      </c>
      <c r="F1125" s="247"/>
      <c r="G1125" s="247"/>
      <c r="H1125" s="247"/>
      <c r="I1125" s="247"/>
      <c r="J1125" s="247"/>
      <c r="K1125" s="247"/>
      <c r="L1125" s="247"/>
      <c r="M1125" s="247"/>
      <c r="N1125" s="247"/>
      <c r="O1125" s="247"/>
      <c r="P1125" s="247"/>
      <c r="Q1125" s="247"/>
      <c r="R1125" s="247"/>
      <c r="S1125" s="247"/>
      <c r="T1125" s="247"/>
      <c r="U1125" s="247"/>
      <c r="V1125" s="247"/>
      <c r="W1125" s="247"/>
      <c r="X1125" s="247"/>
      <c r="Y1125" s="247"/>
      <c r="Z1125" s="248"/>
    </row>
    <row r="1126" spans="1:26">
      <c r="A1126" s="245" t="s">
        <v>2831</v>
      </c>
      <c r="B1126" s="246" t="s">
        <v>5787</v>
      </c>
      <c r="C1126" s="246" t="s">
        <v>2027</v>
      </c>
      <c r="D1126" s="246" t="s">
        <v>783</v>
      </c>
      <c r="E1126" s="309">
        <v>45813</v>
      </c>
      <c r="F1126" s="247"/>
      <c r="G1126" s="247"/>
      <c r="H1126" s="247"/>
      <c r="I1126" s="247"/>
      <c r="J1126" s="247"/>
      <c r="K1126" s="247"/>
      <c r="L1126" s="247"/>
      <c r="M1126" s="247"/>
      <c r="N1126" s="247"/>
      <c r="O1126" s="247"/>
      <c r="P1126" s="247"/>
      <c r="Q1126" s="247"/>
      <c r="R1126" s="247"/>
      <c r="S1126" s="247"/>
      <c r="T1126" s="247"/>
      <c r="U1126" s="247"/>
      <c r="V1126" s="247"/>
      <c r="W1126" s="247"/>
      <c r="X1126" s="247"/>
      <c r="Y1126" s="247"/>
      <c r="Z1126" s="248"/>
    </row>
    <row r="1127" spans="1:26">
      <c r="A1127" s="249" t="s">
        <v>3159</v>
      </c>
      <c r="B1127" s="250" t="s">
        <v>5780</v>
      </c>
      <c r="C1127" s="250" t="s">
        <v>2027</v>
      </c>
      <c r="D1127" s="250" t="s">
        <v>779</v>
      </c>
      <c r="E1127" s="310">
        <v>45812</v>
      </c>
      <c r="F1127" s="247"/>
      <c r="G1127" s="247"/>
      <c r="H1127" s="247"/>
      <c r="I1127" s="247"/>
      <c r="J1127" s="247"/>
      <c r="K1127" s="247"/>
      <c r="L1127" s="247"/>
      <c r="M1127" s="247"/>
      <c r="N1127" s="247"/>
      <c r="O1127" s="247"/>
      <c r="P1127" s="247"/>
      <c r="Q1127" s="247"/>
      <c r="R1127" s="247"/>
      <c r="S1127" s="247"/>
      <c r="T1127" s="247"/>
      <c r="U1127" s="247"/>
      <c r="V1127" s="247"/>
      <c r="W1127" s="247"/>
      <c r="X1127" s="247"/>
      <c r="Y1127" s="247"/>
      <c r="Z1127" s="248"/>
    </row>
    <row r="1128" spans="1:26">
      <c r="A1128" s="245" t="s">
        <v>4900</v>
      </c>
      <c r="B1128" s="246" t="s">
        <v>5805</v>
      </c>
      <c r="C1128" s="246" t="s">
        <v>2027</v>
      </c>
      <c r="D1128" s="246" t="s">
        <v>736</v>
      </c>
      <c r="E1128" s="309">
        <v>45812</v>
      </c>
      <c r="F1128" s="247"/>
      <c r="G1128" s="247"/>
      <c r="H1128" s="247"/>
      <c r="I1128" s="247"/>
      <c r="J1128" s="247"/>
      <c r="K1128" s="247"/>
      <c r="L1128" s="247"/>
      <c r="M1128" s="247"/>
      <c r="N1128" s="247"/>
      <c r="O1128" s="247"/>
      <c r="P1128" s="247"/>
      <c r="Q1128" s="247"/>
      <c r="R1128" s="247"/>
      <c r="S1128" s="247"/>
      <c r="T1128" s="247"/>
      <c r="U1128" s="247"/>
      <c r="V1128" s="247"/>
      <c r="W1128" s="247"/>
      <c r="X1128" s="247"/>
      <c r="Y1128" s="247"/>
      <c r="Z1128" s="248"/>
    </row>
    <row r="1129" spans="1:26">
      <c r="A1129" s="249" t="s">
        <v>2723</v>
      </c>
      <c r="B1129" s="250" t="s">
        <v>5783</v>
      </c>
      <c r="C1129" s="250" t="s">
        <v>2027</v>
      </c>
      <c r="D1129" s="250" t="s">
        <v>894</v>
      </c>
      <c r="E1129" s="310">
        <v>45810</v>
      </c>
      <c r="F1129" s="247"/>
      <c r="G1129" s="247"/>
      <c r="H1129" s="247"/>
      <c r="I1129" s="247"/>
      <c r="J1129" s="247"/>
      <c r="K1129" s="247"/>
      <c r="L1129" s="247"/>
      <c r="M1129" s="247"/>
      <c r="N1129" s="247"/>
      <c r="O1129" s="247"/>
      <c r="P1129" s="247"/>
      <c r="Q1129" s="247"/>
      <c r="R1129" s="247"/>
      <c r="S1129" s="247"/>
      <c r="T1129" s="247"/>
      <c r="U1129" s="247"/>
      <c r="V1129" s="247"/>
      <c r="W1129" s="247"/>
      <c r="X1129" s="247"/>
      <c r="Y1129" s="247"/>
      <c r="Z1129" s="248"/>
    </row>
    <row r="1130" spans="1:26">
      <c r="A1130" s="245" t="s">
        <v>2806</v>
      </c>
      <c r="B1130" s="246" t="s">
        <v>5805</v>
      </c>
      <c r="C1130" s="246" t="s">
        <v>2027</v>
      </c>
      <c r="D1130" s="246" t="s">
        <v>5819</v>
      </c>
      <c r="E1130" s="309">
        <v>45810</v>
      </c>
      <c r="F1130" s="247"/>
      <c r="G1130" s="247"/>
      <c r="H1130" s="247"/>
      <c r="I1130" s="247"/>
      <c r="J1130" s="247"/>
      <c r="K1130" s="247"/>
      <c r="L1130" s="247"/>
      <c r="M1130" s="247"/>
      <c r="N1130" s="247"/>
      <c r="O1130" s="247"/>
      <c r="P1130" s="247"/>
      <c r="Q1130" s="247"/>
      <c r="R1130" s="247"/>
      <c r="S1130" s="247"/>
      <c r="T1130" s="247"/>
      <c r="U1130" s="247"/>
      <c r="V1130" s="247"/>
      <c r="W1130" s="247"/>
      <c r="X1130" s="247"/>
      <c r="Y1130" s="247"/>
      <c r="Z1130" s="248"/>
    </row>
    <row r="1131" spans="1:26">
      <c r="A1131" s="249" t="s">
        <v>3784</v>
      </c>
      <c r="B1131" s="250" t="s">
        <v>5783</v>
      </c>
      <c r="C1131" s="250" t="s">
        <v>2027</v>
      </c>
      <c r="D1131" s="250" t="s">
        <v>816</v>
      </c>
      <c r="E1131" s="310">
        <v>45810</v>
      </c>
      <c r="F1131" s="247"/>
      <c r="G1131" s="247"/>
      <c r="H1131" s="247"/>
      <c r="I1131" s="247"/>
      <c r="J1131" s="247"/>
      <c r="K1131" s="247"/>
      <c r="L1131" s="247"/>
      <c r="M1131" s="247"/>
      <c r="N1131" s="247"/>
      <c r="O1131" s="247"/>
      <c r="P1131" s="247"/>
      <c r="Q1131" s="247"/>
      <c r="R1131" s="247"/>
      <c r="S1131" s="247"/>
      <c r="T1131" s="247"/>
      <c r="U1131" s="247"/>
      <c r="V1131" s="247"/>
      <c r="W1131" s="247"/>
      <c r="X1131" s="247"/>
      <c r="Y1131" s="247"/>
      <c r="Z1131" s="248"/>
    </row>
    <row r="1132" spans="1:26">
      <c r="A1132" s="245" t="s">
        <v>3638</v>
      </c>
      <c r="B1132" s="246" t="s">
        <v>5787</v>
      </c>
      <c r="C1132" s="246" t="s">
        <v>2027</v>
      </c>
      <c r="D1132" s="246" t="s">
        <v>928</v>
      </c>
      <c r="E1132" s="309">
        <v>45810</v>
      </c>
      <c r="F1132" s="247"/>
      <c r="G1132" s="247"/>
      <c r="H1132" s="247"/>
      <c r="I1132" s="247"/>
      <c r="J1132" s="247"/>
      <c r="K1132" s="247"/>
      <c r="L1132" s="247"/>
      <c r="M1132" s="247"/>
      <c r="N1132" s="247"/>
      <c r="O1132" s="247"/>
      <c r="P1132" s="247"/>
      <c r="Q1132" s="247"/>
      <c r="R1132" s="247"/>
      <c r="S1132" s="247"/>
      <c r="T1132" s="247"/>
      <c r="U1132" s="247"/>
      <c r="V1132" s="247"/>
      <c r="W1132" s="247"/>
      <c r="X1132" s="247"/>
      <c r="Y1132" s="247"/>
      <c r="Z1132" s="248"/>
    </row>
    <row r="1133" spans="1:26">
      <c r="A1133" s="249" t="s">
        <v>4822</v>
      </c>
      <c r="B1133" s="250" t="s">
        <v>5777</v>
      </c>
      <c r="C1133" s="250" t="s">
        <v>2027</v>
      </c>
      <c r="D1133" s="250" t="s">
        <v>1115</v>
      </c>
      <c r="E1133" s="310">
        <v>45810</v>
      </c>
      <c r="F1133" s="247"/>
      <c r="G1133" s="247"/>
      <c r="H1133" s="247"/>
      <c r="I1133" s="247"/>
      <c r="J1133" s="247"/>
      <c r="K1133" s="247"/>
      <c r="L1133" s="247"/>
      <c r="M1133" s="247"/>
      <c r="N1133" s="247"/>
      <c r="O1133" s="247"/>
      <c r="P1133" s="247"/>
      <c r="Q1133" s="247"/>
      <c r="R1133" s="247"/>
      <c r="S1133" s="247"/>
      <c r="T1133" s="247"/>
      <c r="U1133" s="247"/>
      <c r="V1133" s="247"/>
      <c r="W1133" s="247"/>
      <c r="X1133" s="247"/>
      <c r="Y1133" s="247"/>
      <c r="Z1133" s="248"/>
    </row>
    <row r="1134" spans="1:26">
      <c r="A1134" s="245" t="s">
        <v>3525</v>
      </c>
      <c r="B1134" s="246" t="s">
        <v>5777</v>
      </c>
      <c r="C1134" s="246" t="s">
        <v>2027</v>
      </c>
      <c r="D1134" s="246" t="s">
        <v>3519</v>
      </c>
      <c r="E1134" s="309">
        <v>45810</v>
      </c>
      <c r="F1134" s="247"/>
      <c r="G1134" s="247"/>
      <c r="H1134" s="247"/>
      <c r="I1134" s="247"/>
      <c r="J1134" s="247"/>
      <c r="K1134" s="247"/>
      <c r="L1134" s="247"/>
      <c r="M1134" s="247"/>
      <c r="N1134" s="247"/>
      <c r="O1134" s="247"/>
      <c r="P1134" s="247"/>
      <c r="Q1134" s="247"/>
      <c r="R1134" s="247"/>
      <c r="S1134" s="247"/>
      <c r="T1134" s="247"/>
      <c r="U1134" s="247"/>
      <c r="V1134" s="247"/>
      <c r="W1134" s="247"/>
      <c r="X1134" s="247"/>
      <c r="Y1134" s="247"/>
      <c r="Z1134" s="248"/>
    </row>
    <row r="1135" spans="1:26">
      <c r="A1135" s="249" t="s">
        <v>2501</v>
      </c>
      <c r="B1135" s="250" t="s">
        <v>5805</v>
      </c>
      <c r="C1135" s="250" t="s">
        <v>2027</v>
      </c>
      <c r="D1135" s="250" t="s">
        <v>947</v>
      </c>
      <c r="E1135" s="310">
        <v>45808</v>
      </c>
      <c r="F1135" s="247"/>
      <c r="G1135" s="247"/>
      <c r="H1135" s="247"/>
      <c r="I1135" s="247"/>
      <c r="J1135" s="247"/>
      <c r="K1135" s="247"/>
      <c r="L1135" s="247"/>
      <c r="M1135" s="247"/>
      <c r="N1135" s="247"/>
      <c r="O1135" s="247"/>
      <c r="P1135" s="247"/>
      <c r="Q1135" s="247"/>
      <c r="R1135" s="247"/>
      <c r="S1135" s="247"/>
      <c r="T1135" s="247"/>
      <c r="U1135" s="247"/>
      <c r="V1135" s="247"/>
      <c r="W1135" s="247"/>
      <c r="X1135" s="247"/>
      <c r="Y1135" s="247"/>
      <c r="Z1135" s="248"/>
    </row>
    <row r="1136" spans="1:26">
      <c r="A1136" s="245" t="s">
        <v>1091</v>
      </c>
      <c r="B1136" s="246" t="s">
        <v>5799</v>
      </c>
      <c r="C1136" s="246" t="s">
        <v>2027</v>
      </c>
      <c r="D1136" s="246" t="s">
        <v>819</v>
      </c>
      <c r="E1136" s="309">
        <v>45794</v>
      </c>
      <c r="F1136" s="247"/>
      <c r="G1136" s="247"/>
      <c r="H1136" s="247"/>
      <c r="I1136" s="247"/>
      <c r="J1136" s="247"/>
      <c r="K1136" s="247"/>
      <c r="L1136" s="247"/>
      <c r="M1136" s="247"/>
      <c r="N1136" s="247"/>
      <c r="O1136" s="247"/>
      <c r="P1136" s="247"/>
      <c r="Q1136" s="247"/>
      <c r="R1136" s="247"/>
      <c r="S1136" s="247"/>
      <c r="T1136" s="247"/>
      <c r="U1136" s="247"/>
      <c r="V1136" s="247"/>
      <c r="W1136" s="247"/>
      <c r="X1136" s="247"/>
      <c r="Y1136" s="247"/>
      <c r="Z1136" s="248"/>
    </row>
    <row r="1137" spans="1:26">
      <c r="A1137" s="249" t="s">
        <v>1037</v>
      </c>
      <c r="B1137" s="250" t="s">
        <v>5799</v>
      </c>
      <c r="C1137" s="250" t="s">
        <v>2027</v>
      </c>
      <c r="D1137" s="250" t="s">
        <v>819</v>
      </c>
      <c r="E1137" s="310">
        <v>45793</v>
      </c>
      <c r="F1137" s="247"/>
      <c r="G1137" s="247"/>
      <c r="H1137" s="247"/>
      <c r="I1137" s="247"/>
      <c r="J1137" s="247"/>
      <c r="K1137" s="247"/>
      <c r="L1137" s="247"/>
      <c r="M1137" s="247"/>
      <c r="N1137" s="247"/>
      <c r="O1137" s="247"/>
      <c r="P1137" s="247"/>
      <c r="Q1137" s="247"/>
      <c r="R1137" s="247"/>
      <c r="S1137" s="247"/>
      <c r="T1137" s="247"/>
      <c r="U1137" s="247"/>
      <c r="V1137" s="247"/>
      <c r="W1137" s="247"/>
      <c r="X1137" s="247"/>
      <c r="Y1137" s="247"/>
      <c r="Z1137" s="248"/>
    </row>
    <row r="1138" spans="1:26">
      <c r="A1138" s="245" t="s">
        <v>1596</v>
      </c>
      <c r="B1138" s="246" t="s">
        <v>5780</v>
      </c>
      <c r="C1138" s="246" t="s">
        <v>2027</v>
      </c>
      <c r="D1138" s="246" t="s">
        <v>819</v>
      </c>
      <c r="E1138" s="309">
        <v>45793</v>
      </c>
      <c r="F1138" s="247"/>
      <c r="G1138" s="247"/>
      <c r="H1138" s="247"/>
      <c r="I1138" s="247"/>
      <c r="J1138" s="247"/>
      <c r="K1138" s="247"/>
      <c r="L1138" s="247"/>
      <c r="M1138" s="247"/>
      <c r="N1138" s="247"/>
      <c r="O1138" s="247"/>
      <c r="P1138" s="247"/>
      <c r="Q1138" s="247"/>
      <c r="R1138" s="247"/>
      <c r="S1138" s="247"/>
      <c r="T1138" s="247"/>
      <c r="U1138" s="247"/>
      <c r="V1138" s="247"/>
      <c r="W1138" s="247"/>
      <c r="X1138" s="247"/>
      <c r="Y1138" s="247"/>
      <c r="Z1138" s="248"/>
    </row>
    <row r="1139" spans="1:26">
      <c r="A1139" s="249" t="s">
        <v>128</v>
      </c>
      <c r="B1139" s="250" t="s">
        <v>5765</v>
      </c>
      <c r="C1139" s="250" t="s">
        <v>2027</v>
      </c>
      <c r="D1139" s="250" t="s">
        <v>775</v>
      </c>
      <c r="E1139" s="310">
        <v>45789</v>
      </c>
      <c r="F1139" s="247"/>
      <c r="G1139" s="247"/>
      <c r="H1139" s="247"/>
      <c r="I1139" s="247"/>
      <c r="J1139" s="247"/>
      <c r="K1139" s="247"/>
      <c r="L1139" s="247"/>
      <c r="M1139" s="247"/>
      <c r="N1139" s="247"/>
      <c r="O1139" s="247"/>
      <c r="P1139" s="247"/>
      <c r="Q1139" s="247"/>
      <c r="R1139" s="247"/>
      <c r="S1139" s="247"/>
      <c r="T1139" s="247"/>
      <c r="U1139" s="247"/>
      <c r="V1139" s="247"/>
      <c r="W1139" s="247"/>
      <c r="X1139" s="247"/>
      <c r="Y1139" s="247"/>
      <c r="Z1139" s="248"/>
    </row>
    <row r="1140" spans="1:26">
      <c r="A1140" s="245" t="s">
        <v>2506</v>
      </c>
      <c r="B1140" s="246" t="s">
        <v>5779</v>
      </c>
      <c r="C1140" s="246" t="s">
        <v>2027</v>
      </c>
      <c r="D1140" s="246" t="s">
        <v>861</v>
      </c>
      <c r="E1140" s="309">
        <v>45782</v>
      </c>
      <c r="F1140" s="247"/>
      <c r="G1140" s="247"/>
      <c r="H1140" s="247"/>
      <c r="I1140" s="247"/>
      <c r="J1140" s="247"/>
      <c r="K1140" s="247"/>
      <c r="L1140" s="247"/>
      <c r="M1140" s="247"/>
      <c r="N1140" s="247"/>
      <c r="O1140" s="247"/>
      <c r="P1140" s="247"/>
      <c r="Q1140" s="247"/>
      <c r="R1140" s="247"/>
      <c r="S1140" s="247"/>
      <c r="T1140" s="247"/>
      <c r="U1140" s="247"/>
      <c r="V1140" s="247"/>
      <c r="W1140" s="247"/>
      <c r="X1140" s="247"/>
      <c r="Y1140" s="247"/>
      <c r="Z1140" s="248"/>
    </row>
    <row r="1141" spans="1:26">
      <c r="A1141" s="249" t="s">
        <v>2474</v>
      </c>
      <c r="B1141" s="250" t="s">
        <v>5799</v>
      </c>
      <c r="C1141" s="250" t="s">
        <v>2027</v>
      </c>
      <c r="D1141" s="250" t="s">
        <v>947</v>
      </c>
      <c r="E1141" s="310">
        <v>45780</v>
      </c>
      <c r="F1141" s="247"/>
      <c r="G1141" s="247"/>
      <c r="H1141" s="247"/>
      <c r="I1141" s="247"/>
      <c r="J1141" s="247"/>
      <c r="K1141" s="247"/>
      <c r="L1141" s="247"/>
      <c r="M1141" s="247"/>
      <c r="N1141" s="247"/>
      <c r="O1141" s="247"/>
      <c r="P1141" s="247"/>
      <c r="Q1141" s="247"/>
      <c r="R1141" s="247"/>
      <c r="S1141" s="247"/>
      <c r="T1141" s="247"/>
      <c r="U1141" s="247"/>
      <c r="V1141" s="247"/>
      <c r="W1141" s="247"/>
      <c r="X1141" s="247"/>
      <c r="Y1141" s="247"/>
      <c r="Z1141" s="248"/>
    </row>
    <row r="1142" spans="1:26">
      <c r="A1142" s="245" t="s">
        <v>3529</v>
      </c>
      <c r="B1142" s="246" t="s">
        <v>5805</v>
      </c>
      <c r="C1142" s="246" t="s">
        <v>2027</v>
      </c>
      <c r="D1142" s="246" t="s">
        <v>3519</v>
      </c>
      <c r="E1142" s="309">
        <v>45778</v>
      </c>
      <c r="F1142" s="247"/>
      <c r="G1142" s="247"/>
      <c r="H1142" s="247"/>
      <c r="I1142" s="247"/>
      <c r="J1142" s="247"/>
      <c r="K1142" s="247"/>
      <c r="L1142" s="247"/>
      <c r="M1142" s="247"/>
      <c r="N1142" s="247"/>
      <c r="O1142" s="247"/>
      <c r="P1142" s="247"/>
      <c r="Q1142" s="247"/>
      <c r="R1142" s="247"/>
      <c r="S1142" s="247"/>
      <c r="T1142" s="247"/>
      <c r="U1142" s="247"/>
      <c r="V1142" s="247"/>
      <c r="W1142" s="247"/>
      <c r="X1142" s="247"/>
      <c r="Y1142" s="247"/>
      <c r="Z1142" s="248"/>
    </row>
    <row r="1143" spans="1:26">
      <c r="A1143" s="249" t="s">
        <v>3110</v>
      </c>
      <c r="B1143" s="250" t="s">
        <v>5799</v>
      </c>
      <c r="C1143" s="250" t="s">
        <v>2027</v>
      </c>
      <c r="D1143" s="250" t="s">
        <v>1307</v>
      </c>
      <c r="E1143" s="310">
        <v>45775</v>
      </c>
      <c r="F1143" s="247"/>
      <c r="G1143" s="247"/>
      <c r="H1143" s="247"/>
      <c r="I1143" s="247"/>
      <c r="J1143" s="247"/>
      <c r="K1143" s="247"/>
      <c r="L1143" s="247"/>
      <c r="M1143" s="247"/>
      <c r="N1143" s="247"/>
      <c r="O1143" s="247"/>
      <c r="P1143" s="247"/>
      <c r="Q1143" s="247"/>
      <c r="R1143" s="247"/>
      <c r="S1143" s="247"/>
      <c r="T1143" s="247"/>
      <c r="U1143" s="247"/>
      <c r="V1143" s="247"/>
      <c r="W1143" s="247"/>
      <c r="X1143" s="247"/>
      <c r="Y1143" s="247"/>
      <c r="Z1143" s="248"/>
    </row>
    <row r="1144" spans="1:26">
      <c r="A1144" s="245" t="s">
        <v>263</v>
      </c>
      <c r="B1144" s="246" t="s">
        <v>5799</v>
      </c>
      <c r="C1144" s="246" t="s">
        <v>2027</v>
      </c>
      <c r="D1144" s="246" t="s">
        <v>1445</v>
      </c>
      <c r="E1144" s="309">
        <v>45766</v>
      </c>
      <c r="F1144" s="247"/>
      <c r="G1144" s="247"/>
      <c r="H1144" s="247"/>
      <c r="I1144" s="247"/>
      <c r="J1144" s="247"/>
      <c r="K1144" s="247"/>
      <c r="L1144" s="247"/>
      <c r="M1144" s="247"/>
      <c r="N1144" s="247"/>
      <c r="O1144" s="247"/>
      <c r="P1144" s="247"/>
      <c r="Q1144" s="247"/>
      <c r="R1144" s="247"/>
      <c r="S1144" s="247"/>
      <c r="T1144" s="247"/>
      <c r="U1144" s="247"/>
      <c r="V1144" s="247"/>
      <c r="W1144" s="247"/>
      <c r="X1144" s="247"/>
      <c r="Y1144" s="247"/>
      <c r="Z1144" s="248"/>
    </row>
    <row r="1145" spans="1:26">
      <c r="A1145" s="249" t="s">
        <v>2534</v>
      </c>
      <c r="B1145" s="250" t="s">
        <v>5777</v>
      </c>
      <c r="C1145" s="250" t="s">
        <v>2027</v>
      </c>
      <c r="D1145" s="250" t="s">
        <v>736</v>
      </c>
      <c r="E1145" s="310">
        <v>45758</v>
      </c>
      <c r="F1145" s="247"/>
      <c r="G1145" s="247"/>
      <c r="H1145" s="247"/>
      <c r="I1145" s="247"/>
      <c r="J1145" s="247"/>
      <c r="K1145" s="247"/>
      <c r="L1145" s="247"/>
      <c r="M1145" s="247"/>
      <c r="N1145" s="247"/>
      <c r="O1145" s="247"/>
      <c r="P1145" s="247"/>
      <c r="Q1145" s="247"/>
      <c r="R1145" s="247"/>
      <c r="S1145" s="247"/>
      <c r="T1145" s="247"/>
      <c r="U1145" s="247"/>
      <c r="V1145" s="247"/>
      <c r="W1145" s="247"/>
      <c r="X1145" s="247"/>
      <c r="Y1145" s="247"/>
      <c r="Z1145" s="248"/>
    </row>
    <row r="1146" spans="1:26">
      <c r="A1146" s="245" t="s">
        <v>3231</v>
      </c>
      <c r="B1146" s="246" t="s">
        <v>5777</v>
      </c>
      <c r="C1146" s="246" t="s">
        <v>2027</v>
      </c>
      <c r="D1146" s="246" t="s">
        <v>1467</v>
      </c>
      <c r="E1146" s="309">
        <v>45757</v>
      </c>
      <c r="F1146" s="247"/>
      <c r="G1146" s="247"/>
      <c r="H1146" s="247"/>
      <c r="I1146" s="247"/>
      <c r="J1146" s="247"/>
      <c r="K1146" s="247"/>
      <c r="L1146" s="247"/>
      <c r="M1146" s="247"/>
      <c r="N1146" s="247"/>
      <c r="O1146" s="247"/>
      <c r="P1146" s="247"/>
      <c r="Q1146" s="247"/>
      <c r="R1146" s="247"/>
      <c r="S1146" s="247"/>
      <c r="T1146" s="247"/>
      <c r="U1146" s="247"/>
      <c r="V1146" s="247"/>
      <c r="W1146" s="247"/>
      <c r="X1146" s="247"/>
      <c r="Y1146" s="247"/>
      <c r="Z1146" s="248"/>
    </row>
    <row r="1147" spans="1:26">
      <c r="A1147" s="249" t="s">
        <v>3775</v>
      </c>
      <c r="B1147" s="250" t="s">
        <v>5805</v>
      </c>
      <c r="C1147" s="250" t="s">
        <v>2027</v>
      </c>
      <c r="D1147" s="250" t="s">
        <v>816</v>
      </c>
      <c r="E1147" s="310">
        <v>45752</v>
      </c>
      <c r="F1147" s="247"/>
      <c r="G1147" s="247"/>
      <c r="H1147" s="247"/>
      <c r="I1147" s="247"/>
      <c r="J1147" s="247"/>
      <c r="K1147" s="247"/>
      <c r="L1147" s="247"/>
      <c r="M1147" s="247"/>
      <c r="N1147" s="247"/>
      <c r="O1147" s="247"/>
      <c r="P1147" s="247"/>
      <c r="Q1147" s="247"/>
      <c r="R1147" s="247"/>
      <c r="S1147" s="247"/>
      <c r="T1147" s="247"/>
      <c r="U1147" s="247"/>
      <c r="V1147" s="247"/>
      <c r="W1147" s="247"/>
      <c r="X1147" s="247"/>
      <c r="Y1147" s="247"/>
      <c r="Z1147" s="248"/>
    </row>
    <row r="1148" spans="1:26">
      <c r="A1148" s="245" t="s">
        <v>1009</v>
      </c>
      <c r="B1148" s="246" t="s">
        <v>5799</v>
      </c>
      <c r="C1148" s="246" t="s">
        <v>2027</v>
      </c>
      <c r="D1148" s="246" t="s">
        <v>812</v>
      </c>
      <c r="E1148" s="309">
        <v>45752</v>
      </c>
      <c r="F1148" s="247"/>
      <c r="G1148" s="247"/>
      <c r="H1148" s="247"/>
      <c r="I1148" s="247"/>
      <c r="J1148" s="247"/>
      <c r="K1148" s="247"/>
      <c r="L1148" s="247"/>
      <c r="M1148" s="247"/>
      <c r="N1148" s="247"/>
      <c r="O1148" s="247"/>
      <c r="P1148" s="247"/>
      <c r="Q1148" s="247"/>
      <c r="R1148" s="247"/>
      <c r="S1148" s="247"/>
      <c r="T1148" s="247"/>
      <c r="U1148" s="247"/>
      <c r="V1148" s="247"/>
      <c r="W1148" s="247"/>
      <c r="X1148" s="247"/>
      <c r="Y1148" s="247"/>
      <c r="Z1148" s="248"/>
    </row>
    <row r="1149" spans="1:26">
      <c r="A1149" s="249" t="s">
        <v>1944</v>
      </c>
      <c r="B1149" s="250" t="s">
        <v>5768</v>
      </c>
      <c r="C1149" s="250" t="s">
        <v>2027</v>
      </c>
      <c r="D1149" s="250" t="s">
        <v>939</v>
      </c>
      <c r="E1149" s="310">
        <v>45751</v>
      </c>
      <c r="F1149" s="247"/>
      <c r="G1149" s="247"/>
      <c r="H1149" s="247"/>
      <c r="I1149" s="247"/>
      <c r="J1149" s="247"/>
      <c r="K1149" s="247"/>
      <c r="L1149" s="247"/>
      <c r="M1149" s="247"/>
      <c r="N1149" s="247"/>
      <c r="O1149" s="247"/>
      <c r="P1149" s="247"/>
      <c r="Q1149" s="247"/>
      <c r="R1149" s="247"/>
      <c r="S1149" s="247"/>
      <c r="T1149" s="247"/>
      <c r="U1149" s="247"/>
      <c r="V1149" s="247"/>
      <c r="W1149" s="247"/>
      <c r="X1149" s="247"/>
      <c r="Y1149" s="247"/>
      <c r="Z1149" s="248"/>
    </row>
    <row r="1150" spans="1:26">
      <c r="A1150" s="245" t="s">
        <v>1274</v>
      </c>
      <c r="B1150" s="246" t="s">
        <v>5781</v>
      </c>
      <c r="C1150" s="246" t="s">
        <v>2027</v>
      </c>
      <c r="D1150" s="246" t="s">
        <v>945</v>
      </c>
      <c r="E1150" s="309">
        <v>45748</v>
      </c>
      <c r="F1150" s="247"/>
      <c r="G1150" s="247"/>
      <c r="H1150" s="247"/>
      <c r="I1150" s="247"/>
      <c r="J1150" s="247"/>
      <c r="K1150" s="247"/>
      <c r="L1150" s="247"/>
      <c r="M1150" s="247"/>
      <c r="N1150" s="247"/>
      <c r="O1150" s="247"/>
      <c r="P1150" s="247"/>
      <c r="Q1150" s="247"/>
      <c r="R1150" s="247"/>
      <c r="S1150" s="247"/>
      <c r="T1150" s="247"/>
      <c r="U1150" s="247"/>
      <c r="V1150" s="247"/>
      <c r="W1150" s="247"/>
      <c r="X1150" s="247"/>
      <c r="Y1150" s="247"/>
      <c r="Z1150" s="248"/>
    </row>
    <row r="1151" spans="1:26">
      <c r="A1151" s="249" t="s">
        <v>2827</v>
      </c>
      <c r="B1151" s="250" t="s">
        <v>5794</v>
      </c>
      <c r="C1151" s="250" t="s">
        <v>2027</v>
      </c>
      <c r="D1151" s="250" t="s">
        <v>783</v>
      </c>
      <c r="E1151" s="310">
        <v>45748</v>
      </c>
      <c r="F1151" s="247"/>
      <c r="G1151" s="247"/>
      <c r="H1151" s="247"/>
      <c r="I1151" s="247"/>
      <c r="J1151" s="247"/>
      <c r="K1151" s="247"/>
      <c r="L1151" s="247"/>
      <c r="M1151" s="247"/>
      <c r="N1151" s="247"/>
      <c r="O1151" s="247"/>
      <c r="P1151" s="247"/>
      <c r="Q1151" s="247"/>
      <c r="R1151" s="247"/>
      <c r="S1151" s="247"/>
      <c r="T1151" s="247"/>
      <c r="U1151" s="247"/>
      <c r="V1151" s="247"/>
      <c r="W1151" s="247"/>
      <c r="X1151" s="247"/>
      <c r="Y1151" s="247"/>
      <c r="Z1151" s="248"/>
    </row>
    <row r="1152" spans="1:26">
      <c r="A1152" s="245" t="s">
        <v>851</v>
      </c>
      <c r="B1152" s="246" t="s">
        <v>5799</v>
      </c>
      <c r="C1152" s="246" t="s">
        <v>2027</v>
      </c>
      <c r="D1152" s="246" t="s">
        <v>561</v>
      </c>
      <c r="E1152" s="309">
        <v>45744</v>
      </c>
      <c r="F1152" s="247"/>
      <c r="G1152" s="247"/>
      <c r="H1152" s="247"/>
      <c r="I1152" s="247"/>
      <c r="J1152" s="247"/>
      <c r="K1152" s="247"/>
      <c r="L1152" s="247"/>
      <c r="M1152" s="247"/>
      <c r="N1152" s="247"/>
      <c r="O1152" s="247"/>
      <c r="P1152" s="247"/>
      <c r="Q1152" s="247"/>
      <c r="R1152" s="247"/>
      <c r="S1152" s="247"/>
      <c r="T1152" s="247"/>
      <c r="U1152" s="247"/>
      <c r="V1152" s="247"/>
      <c r="W1152" s="247"/>
      <c r="X1152" s="247"/>
      <c r="Y1152" s="247"/>
      <c r="Z1152" s="248"/>
    </row>
    <row r="1153" spans="1:26">
      <c r="A1153" s="249" t="s">
        <v>3227</v>
      </c>
      <c r="B1153" s="250" t="s">
        <v>5805</v>
      </c>
      <c r="C1153" s="250" t="s">
        <v>2027</v>
      </c>
      <c r="D1153" s="250" t="s">
        <v>1467</v>
      </c>
      <c r="E1153" s="310">
        <v>45742</v>
      </c>
      <c r="F1153" s="247"/>
      <c r="G1153" s="247"/>
      <c r="H1153" s="247"/>
      <c r="I1153" s="247"/>
      <c r="J1153" s="247"/>
      <c r="K1153" s="247"/>
      <c r="L1153" s="247"/>
      <c r="M1153" s="247"/>
      <c r="N1153" s="247"/>
      <c r="O1153" s="247"/>
      <c r="P1153" s="247"/>
      <c r="Q1153" s="247"/>
      <c r="R1153" s="247"/>
      <c r="S1153" s="247"/>
      <c r="T1153" s="247"/>
      <c r="U1153" s="247"/>
      <c r="V1153" s="247"/>
      <c r="W1153" s="247"/>
      <c r="X1153" s="247"/>
      <c r="Y1153" s="247"/>
      <c r="Z1153" s="248"/>
    </row>
    <row r="1154" spans="1:26">
      <c r="A1154" s="245" t="s">
        <v>3549</v>
      </c>
      <c r="B1154" s="246" t="s">
        <v>5805</v>
      </c>
      <c r="C1154" s="246" t="s">
        <v>2027</v>
      </c>
      <c r="D1154" s="246" t="s">
        <v>1125</v>
      </c>
      <c r="E1154" s="309">
        <v>45741</v>
      </c>
      <c r="F1154" s="247"/>
      <c r="G1154" s="247"/>
      <c r="H1154" s="247"/>
      <c r="I1154" s="247"/>
      <c r="J1154" s="247"/>
      <c r="K1154" s="247"/>
      <c r="L1154" s="247"/>
      <c r="M1154" s="247"/>
      <c r="N1154" s="247"/>
      <c r="O1154" s="247"/>
      <c r="P1154" s="247"/>
      <c r="Q1154" s="247"/>
      <c r="R1154" s="247"/>
      <c r="S1154" s="247"/>
      <c r="T1154" s="247"/>
      <c r="U1154" s="247"/>
      <c r="V1154" s="247"/>
      <c r="W1154" s="247"/>
      <c r="X1154" s="247"/>
      <c r="Y1154" s="247"/>
      <c r="Z1154" s="248"/>
    </row>
    <row r="1155" spans="1:26">
      <c r="A1155" s="249" t="s">
        <v>5820</v>
      </c>
      <c r="B1155" s="250" t="s">
        <v>5805</v>
      </c>
      <c r="C1155" s="250" t="s">
        <v>2027</v>
      </c>
      <c r="D1155" s="250" t="s">
        <v>967</v>
      </c>
      <c r="E1155" s="310">
        <v>45739</v>
      </c>
      <c r="F1155" s="247"/>
      <c r="G1155" s="247"/>
      <c r="H1155" s="247"/>
      <c r="I1155" s="247"/>
      <c r="J1155" s="247"/>
      <c r="K1155" s="247"/>
      <c r="L1155" s="247"/>
      <c r="M1155" s="247"/>
      <c r="N1155" s="247"/>
      <c r="O1155" s="247"/>
      <c r="P1155" s="247"/>
      <c r="Q1155" s="247"/>
      <c r="R1155" s="247"/>
      <c r="S1155" s="247"/>
      <c r="T1155" s="247"/>
      <c r="U1155" s="247"/>
      <c r="V1155" s="247"/>
      <c r="W1155" s="247"/>
      <c r="X1155" s="247"/>
      <c r="Y1155" s="247"/>
      <c r="Z1155" s="248"/>
    </row>
    <row r="1156" spans="1:26">
      <c r="A1156" s="245" t="s">
        <v>2897</v>
      </c>
      <c r="B1156" s="246" t="s">
        <v>5783</v>
      </c>
      <c r="C1156" s="246" t="s">
        <v>2027</v>
      </c>
      <c r="D1156" s="246" t="s">
        <v>1554</v>
      </c>
      <c r="E1156" s="309">
        <v>45737</v>
      </c>
      <c r="F1156" s="247"/>
      <c r="G1156" s="247"/>
      <c r="H1156" s="247"/>
      <c r="I1156" s="247"/>
      <c r="J1156" s="247"/>
      <c r="K1156" s="247"/>
      <c r="L1156" s="247"/>
      <c r="M1156" s="247"/>
      <c r="N1156" s="247"/>
      <c r="O1156" s="247"/>
      <c r="P1156" s="247"/>
      <c r="Q1156" s="247"/>
      <c r="R1156" s="247"/>
      <c r="S1156" s="247"/>
      <c r="T1156" s="247"/>
      <c r="U1156" s="247"/>
      <c r="V1156" s="247"/>
      <c r="W1156" s="247"/>
      <c r="X1156" s="247"/>
      <c r="Y1156" s="247"/>
      <c r="Z1156" s="248"/>
    </row>
    <row r="1157" spans="1:26">
      <c r="A1157" s="249" t="s">
        <v>413</v>
      </c>
      <c r="B1157" s="250" t="s">
        <v>5805</v>
      </c>
      <c r="C1157" s="250" t="s">
        <v>2027</v>
      </c>
      <c r="D1157" s="250" t="s">
        <v>2451</v>
      </c>
      <c r="E1157" s="310">
        <v>45736</v>
      </c>
      <c r="F1157" s="247"/>
      <c r="G1157" s="247"/>
      <c r="H1157" s="247"/>
      <c r="I1157" s="247"/>
      <c r="J1157" s="247"/>
      <c r="K1157" s="247"/>
      <c r="L1157" s="247"/>
      <c r="M1157" s="247"/>
      <c r="N1157" s="247"/>
      <c r="O1157" s="247"/>
      <c r="P1157" s="247"/>
      <c r="Q1157" s="247"/>
      <c r="R1157" s="247"/>
      <c r="S1157" s="247"/>
      <c r="T1157" s="247"/>
      <c r="U1157" s="247"/>
      <c r="V1157" s="247"/>
      <c r="W1157" s="247"/>
      <c r="X1157" s="247"/>
      <c r="Y1157" s="247"/>
      <c r="Z1157" s="248"/>
    </row>
    <row r="1158" spans="1:26">
      <c r="A1158" s="245" t="s">
        <v>87</v>
      </c>
      <c r="B1158" s="246" t="s">
        <v>5768</v>
      </c>
      <c r="C1158" s="246" t="s">
        <v>2027</v>
      </c>
      <c r="D1158" s="246" t="s">
        <v>309</v>
      </c>
      <c r="E1158" s="309">
        <v>45735</v>
      </c>
      <c r="F1158" s="247"/>
      <c r="G1158" s="247"/>
      <c r="H1158" s="247"/>
      <c r="I1158" s="247"/>
      <c r="J1158" s="247"/>
      <c r="K1158" s="247"/>
      <c r="L1158" s="247"/>
      <c r="M1158" s="247"/>
      <c r="N1158" s="247"/>
      <c r="O1158" s="247"/>
      <c r="P1158" s="247"/>
      <c r="Q1158" s="247"/>
      <c r="R1158" s="247"/>
      <c r="S1158" s="247"/>
      <c r="T1158" s="247"/>
      <c r="U1158" s="247"/>
      <c r="V1158" s="247"/>
      <c r="W1158" s="247"/>
      <c r="X1158" s="247"/>
      <c r="Y1158" s="247"/>
      <c r="Z1158" s="248"/>
    </row>
    <row r="1159" spans="1:26">
      <c r="A1159" s="249" t="s">
        <v>3778</v>
      </c>
      <c r="B1159" s="250" t="s">
        <v>5779</v>
      </c>
      <c r="C1159" s="250" t="s">
        <v>2027</v>
      </c>
      <c r="D1159" s="250" t="s">
        <v>816</v>
      </c>
      <c r="E1159" s="310">
        <v>45735</v>
      </c>
      <c r="F1159" s="247"/>
      <c r="G1159" s="247"/>
      <c r="H1159" s="247"/>
      <c r="I1159" s="247"/>
      <c r="J1159" s="247"/>
      <c r="K1159" s="247"/>
      <c r="L1159" s="247"/>
      <c r="M1159" s="247"/>
      <c r="N1159" s="247"/>
      <c r="O1159" s="247"/>
      <c r="P1159" s="247"/>
      <c r="Q1159" s="247"/>
      <c r="R1159" s="247"/>
      <c r="S1159" s="247"/>
      <c r="T1159" s="247"/>
      <c r="U1159" s="247"/>
      <c r="V1159" s="247"/>
      <c r="W1159" s="247"/>
      <c r="X1159" s="247"/>
      <c r="Y1159" s="247"/>
      <c r="Z1159" s="248"/>
    </row>
    <row r="1160" spans="1:26">
      <c r="A1160" s="245" t="s">
        <v>181</v>
      </c>
      <c r="B1160" s="246" t="s">
        <v>5799</v>
      </c>
      <c r="C1160" s="246" t="s">
        <v>2027</v>
      </c>
      <c r="D1160" s="246" t="s">
        <v>1554</v>
      </c>
      <c r="E1160" s="309">
        <v>45731</v>
      </c>
      <c r="F1160" s="247"/>
      <c r="G1160" s="247"/>
      <c r="H1160" s="247"/>
      <c r="I1160" s="247"/>
      <c r="J1160" s="247"/>
      <c r="K1160" s="247"/>
      <c r="L1160" s="247"/>
      <c r="M1160" s="247"/>
      <c r="N1160" s="247"/>
      <c r="O1160" s="247"/>
      <c r="P1160" s="247"/>
      <c r="Q1160" s="247"/>
      <c r="R1160" s="247"/>
      <c r="S1160" s="247"/>
      <c r="T1160" s="247"/>
      <c r="U1160" s="247"/>
      <c r="V1160" s="247"/>
      <c r="W1160" s="247"/>
      <c r="X1160" s="247"/>
      <c r="Y1160" s="247"/>
      <c r="Z1160" s="248"/>
    </row>
    <row r="1161" spans="1:26">
      <c r="A1161" s="249" t="s">
        <v>403</v>
      </c>
      <c r="B1161" s="250" t="s">
        <v>5765</v>
      </c>
      <c r="C1161" s="250" t="s">
        <v>2027</v>
      </c>
      <c r="D1161" s="250" t="s">
        <v>911</v>
      </c>
      <c r="E1161" s="310">
        <v>45730</v>
      </c>
      <c r="F1161" s="247"/>
      <c r="G1161" s="247"/>
      <c r="H1161" s="247"/>
      <c r="I1161" s="247"/>
      <c r="J1161" s="247"/>
      <c r="K1161" s="247"/>
      <c r="L1161" s="247"/>
      <c r="M1161" s="247"/>
      <c r="N1161" s="247"/>
      <c r="O1161" s="247"/>
      <c r="P1161" s="247"/>
      <c r="Q1161" s="247"/>
      <c r="R1161" s="247"/>
      <c r="S1161" s="247"/>
      <c r="T1161" s="247"/>
      <c r="U1161" s="247"/>
      <c r="V1161" s="247"/>
      <c r="W1161" s="247"/>
      <c r="X1161" s="247"/>
      <c r="Y1161" s="247"/>
      <c r="Z1161" s="248"/>
    </row>
    <row r="1162" spans="1:26">
      <c r="A1162" s="245" t="s">
        <v>2755</v>
      </c>
      <c r="B1162" s="246" t="s">
        <v>5777</v>
      </c>
      <c r="C1162" s="246" t="s">
        <v>2027</v>
      </c>
      <c r="D1162" s="246" t="s">
        <v>790</v>
      </c>
      <c r="E1162" s="309">
        <v>45723</v>
      </c>
      <c r="F1162" s="247"/>
      <c r="G1162" s="247"/>
      <c r="H1162" s="247"/>
      <c r="I1162" s="247"/>
      <c r="J1162" s="247"/>
      <c r="K1162" s="247"/>
      <c r="L1162" s="247"/>
      <c r="M1162" s="247"/>
      <c r="N1162" s="247"/>
      <c r="O1162" s="247"/>
      <c r="P1162" s="247"/>
      <c r="Q1162" s="247"/>
      <c r="R1162" s="247"/>
      <c r="S1162" s="247"/>
      <c r="T1162" s="247"/>
      <c r="U1162" s="247"/>
      <c r="V1162" s="247"/>
      <c r="W1162" s="247"/>
      <c r="X1162" s="247"/>
      <c r="Y1162" s="247"/>
      <c r="Z1162" s="248"/>
    </row>
    <row r="1163" spans="1:26">
      <c r="A1163" s="249" t="s">
        <v>2419</v>
      </c>
      <c r="B1163" s="250" t="s">
        <v>5777</v>
      </c>
      <c r="C1163" s="250" t="s">
        <v>2027</v>
      </c>
      <c r="D1163" s="250" t="s">
        <v>2451</v>
      </c>
      <c r="E1163" s="310">
        <v>45714</v>
      </c>
      <c r="F1163" s="247"/>
      <c r="G1163" s="247"/>
      <c r="H1163" s="247"/>
      <c r="I1163" s="247"/>
      <c r="J1163" s="247"/>
      <c r="K1163" s="247"/>
      <c r="L1163" s="247"/>
      <c r="M1163" s="247"/>
      <c r="N1163" s="247"/>
      <c r="O1163" s="247"/>
      <c r="P1163" s="247"/>
      <c r="Q1163" s="247"/>
      <c r="R1163" s="247"/>
      <c r="S1163" s="247"/>
      <c r="T1163" s="247"/>
      <c r="U1163" s="247"/>
      <c r="V1163" s="247"/>
      <c r="W1163" s="247"/>
      <c r="X1163" s="247"/>
      <c r="Y1163" s="247"/>
      <c r="Z1163" s="248"/>
    </row>
    <row r="1164" spans="1:26">
      <c r="A1164" s="245" t="s">
        <v>5821</v>
      </c>
      <c r="B1164" s="246" t="s">
        <v>5805</v>
      </c>
      <c r="C1164" s="246" t="s">
        <v>2027</v>
      </c>
      <c r="D1164" s="246" t="s">
        <v>1245</v>
      </c>
      <c r="E1164" s="309">
        <v>45711</v>
      </c>
      <c r="F1164" s="247"/>
      <c r="G1164" s="247"/>
      <c r="H1164" s="247"/>
      <c r="I1164" s="247"/>
      <c r="J1164" s="247"/>
      <c r="K1164" s="247"/>
      <c r="L1164" s="247"/>
      <c r="M1164" s="247"/>
      <c r="N1164" s="247"/>
      <c r="O1164" s="247"/>
      <c r="P1164" s="247"/>
      <c r="Q1164" s="247"/>
      <c r="R1164" s="247"/>
      <c r="S1164" s="247"/>
      <c r="T1164" s="247"/>
      <c r="U1164" s="247"/>
      <c r="V1164" s="247"/>
      <c r="W1164" s="247"/>
      <c r="X1164" s="247"/>
      <c r="Y1164" s="247"/>
      <c r="Z1164" s="248"/>
    </row>
    <row r="1165" spans="1:26">
      <c r="A1165" s="249" t="s">
        <v>2745</v>
      </c>
      <c r="B1165" s="250" t="s">
        <v>5805</v>
      </c>
      <c r="C1165" s="250" t="s">
        <v>2027</v>
      </c>
      <c r="D1165" s="250" t="s">
        <v>790</v>
      </c>
      <c r="E1165" s="310">
        <v>45710</v>
      </c>
      <c r="F1165" s="247"/>
      <c r="G1165" s="247"/>
      <c r="H1165" s="247"/>
      <c r="I1165" s="247"/>
      <c r="J1165" s="247"/>
      <c r="K1165" s="247"/>
      <c r="L1165" s="247"/>
      <c r="M1165" s="247"/>
      <c r="N1165" s="247"/>
      <c r="O1165" s="247"/>
      <c r="P1165" s="247"/>
      <c r="Q1165" s="247"/>
      <c r="R1165" s="247"/>
      <c r="S1165" s="247"/>
      <c r="T1165" s="247"/>
      <c r="U1165" s="247"/>
      <c r="V1165" s="247"/>
      <c r="W1165" s="247"/>
      <c r="X1165" s="247"/>
      <c r="Y1165" s="247"/>
      <c r="Z1165" s="248"/>
    </row>
    <row r="1166" spans="1:26">
      <c r="A1166" s="245" t="s">
        <v>288</v>
      </c>
      <c r="B1166" s="246" t="s">
        <v>5805</v>
      </c>
      <c r="C1166" s="246" t="s">
        <v>2027</v>
      </c>
      <c r="D1166" s="246" t="s">
        <v>1125</v>
      </c>
      <c r="E1166" s="309">
        <v>45709</v>
      </c>
      <c r="F1166" s="247"/>
      <c r="G1166" s="247"/>
      <c r="H1166" s="247"/>
      <c r="I1166" s="247"/>
      <c r="J1166" s="247"/>
      <c r="K1166" s="247"/>
      <c r="L1166" s="247"/>
      <c r="M1166" s="247"/>
      <c r="N1166" s="247"/>
      <c r="O1166" s="247"/>
      <c r="P1166" s="247"/>
      <c r="Q1166" s="247"/>
      <c r="R1166" s="247"/>
      <c r="S1166" s="247"/>
      <c r="T1166" s="247"/>
      <c r="U1166" s="247"/>
      <c r="V1166" s="247"/>
      <c r="W1166" s="247"/>
      <c r="X1166" s="247"/>
      <c r="Y1166" s="247"/>
      <c r="Z1166" s="248"/>
    </row>
    <row r="1167" spans="1:26">
      <c r="A1167" s="249" t="s">
        <v>77</v>
      </c>
      <c r="B1167" s="250" t="s">
        <v>5765</v>
      </c>
      <c r="C1167" s="250" t="s">
        <v>2027</v>
      </c>
      <c r="D1167" s="250" t="s">
        <v>812</v>
      </c>
      <c r="E1167" s="310">
        <v>45708</v>
      </c>
      <c r="F1167" s="247"/>
      <c r="G1167" s="247"/>
      <c r="H1167" s="247"/>
      <c r="I1167" s="247"/>
      <c r="J1167" s="247"/>
      <c r="K1167" s="247"/>
      <c r="L1167" s="247"/>
      <c r="M1167" s="247"/>
      <c r="N1167" s="247"/>
      <c r="O1167" s="247"/>
      <c r="P1167" s="247"/>
      <c r="Q1167" s="247"/>
      <c r="R1167" s="247"/>
      <c r="S1167" s="247"/>
      <c r="T1167" s="247"/>
      <c r="U1167" s="247"/>
      <c r="V1167" s="247"/>
      <c r="W1167" s="247"/>
      <c r="X1167" s="247"/>
      <c r="Y1167" s="247"/>
      <c r="Z1167" s="248"/>
    </row>
    <row r="1168" spans="1:26">
      <c r="A1168" s="245" t="s">
        <v>4350</v>
      </c>
      <c r="B1168" s="246" t="s">
        <v>5777</v>
      </c>
      <c r="C1168" s="246" t="s">
        <v>2027</v>
      </c>
      <c r="D1168" s="246" t="s">
        <v>5807</v>
      </c>
      <c r="E1168" s="309">
        <v>45706</v>
      </c>
      <c r="F1168" s="247"/>
      <c r="G1168" s="247"/>
      <c r="H1168" s="247"/>
      <c r="I1168" s="247"/>
      <c r="J1168" s="247"/>
      <c r="K1168" s="247"/>
      <c r="L1168" s="247"/>
      <c r="M1168" s="247"/>
      <c r="N1168" s="247"/>
      <c r="O1168" s="247"/>
      <c r="P1168" s="247"/>
      <c r="Q1168" s="247"/>
      <c r="R1168" s="247"/>
      <c r="S1168" s="247"/>
      <c r="T1168" s="247"/>
      <c r="U1168" s="247"/>
      <c r="V1168" s="247"/>
      <c r="W1168" s="247"/>
      <c r="X1168" s="247"/>
      <c r="Y1168" s="247"/>
      <c r="Z1168" s="248"/>
    </row>
    <row r="1169" spans="1:26">
      <c r="A1169" s="249" t="s">
        <v>191</v>
      </c>
      <c r="B1169" s="250" t="s">
        <v>5781</v>
      </c>
      <c r="C1169" s="250" t="s">
        <v>2027</v>
      </c>
      <c r="D1169" s="250" t="s">
        <v>1554</v>
      </c>
      <c r="E1169" s="310">
        <v>45703</v>
      </c>
      <c r="F1169" s="247"/>
      <c r="G1169" s="247"/>
      <c r="H1169" s="247"/>
      <c r="I1169" s="247"/>
      <c r="J1169" s="247"/>
      <c r="K1169" s="247"/>
      <c r="L1169" s="247"/>
      <c r="M1169" s="247"/>
      <c r="N1169" s="247"/>
      <c r="O1169" s="247"/>
      <c r="P1169" s="247"/>
      <c r="Q1169" s="247"/>
      <c r="R1169" s="247"/>
      <c r="S1169" s="247"/>
      <c r="T1169" s="247"/>
      <c r="U1169" s="247"/>
      <c r="V1169" s="247"/>
      <c r="W1169" s="247"/>
      <c r="X1169" s="247"/>
      <c r="Y1169" s="247"/>
      <c r="Z1169" s="248"/>
    </row>
    <row r="1170" spans="1:26">
      <c r="A1170" s="245" t="s">
        <v>4365</v>
      </c>
      <c r="B1170" s="246" t="s">
        <v>5777</v>
      </c>
      <c r="C1170" s="246" t="s">
        <v>2027</v>
      </c>
      <c r="D1170" s="246" t="s">
        <v>736</v>
      </c>
      <c r="E1170" s="309">
        <v>45701</v>
      </c>
      <c r="F1170" s="247"/>
      <c r="G1170" s="247"/>
      <c r="H1170" s="247"/>
      <c r="I1170" s="247"/>
      <c r="J1170" s="247"/>
      <c r="K1170" s="247"/>
      <c r="L1170" s="247"/>
      <c r="M1170" s="247"/>
      <c r="N1170" s="247"/>
      <c r="O1170" s="247"/>
      <c r="P1170" s="247"/>
      <c r="Q1170" s="247"/>
      <c r="R1170" s="247"/>
      <c r="S1170" s="247"/>
      <c r="T1170" s="247"/>
      <c r="U1170" s="247"/>
      <c r="V1170" s="247"/>
      <c r="W1170" s="247"/>
      <c r="X1170" s="247"/>
      <c r="Y1170" s="247"/>
      <c r="Z1170" s="248"/>
    </row>
    <row r="1171" spans="1:26">
      <c r="A1171" s="249" t="s">
        <v>1671</v>
      </c>
      <c r="B1171" s="250" t="s">
        <v>5777</v>
      </c>
      <c r="C1171" s="250" t="s">
        <v>2027</v>
      </c>
      <c r="D1171" s="250" t="s">
        <v>2451</v>
      </c>
      <c r="E1171" s="310">
        <v>45700</v>
      </c>
      <c r="F1171" s="247"/>
      <c r="G1171" s="247"/>
      <c r="H1171" s="247"/>
      <c r="I1171" s="247"/>
      <c r="J1171" s="247"/>
      <c r="K1171" s="247"/>
      <c r="L1171" s="247"/>
      <c r="M1171" s="247"/>
      <c r="N1171" s="247"/>
      <c r="O1171" s="247"/>
      <c r="P1171" s="247"/>
      <c r="Q1171" s="247"/>
      <c r="R1171" s="247"/>
      <c r="S1171" s="247"/>
      <c r="T1171" s="247"/>
      <c r="U1171" s="247"/>
      <c r="V1171" s="247"/>
      <c r="W1171" s="247"/>
      <c r="X1171" s="247"/>
      <c r="Y1171" s="247"/>
      <c r="Z1171" s="248"/>
    </row>
    <row r="1172" spans="1:26">
      <c r="A1172" s="245" t="s">
        <v>2783</v>
      </c>
      <c r="B1172" s="246" t="s">
        <v>5783</v>
      </c>
      <c r="C1172" s="246" t="s">
        <v>2027</v>
      </c>
      <c r="D1172" s="246" t="s">
        <v>1245</v>
      </c>
      <c r="E1172" s="309">
        <v>45696</v>
      </c>
      <c r="F1172" s="247"/>
      <c r="G1172" s="247"/>
      <c r="H1172" s="247"/>
      <c r="I1172" s="247"/>
      <c r="J1172" s="247"/>
      <c r="K1172" s="247"/>
      <c r="L1172" s="247"/>
      <c r="M1172" s="247"/>
      <c r="N1172" s="247"/>
      <c r="O1172" s="247"/>
      <c r="P1172" s="247"/>
      <c r="Q1172" s="247"/>
      <c r="R1172" s="247"/>
      <c r="S1172" s="247"/>
      <c r="T1172" s="247"/>
      <c r="U1172" s="247"/>
      <c r="V1172" s="247"/>
      <c r="W1172" s="247"/>
      <c r="X1172" s="247"/>
      <c r="Y1172" s="247"/>
      <c r="Z1172" s="248"/>
    </row>
    <row r="1173" spans="1:26">
      <c r="A1173" s="249" t="s">
        <v>3517</v>
      </c>
      <c r="B1173" s="250" t="s">
        <v>5777</v>
      </c>
      <c r="C1173" s="250" t="s">
        <v>2027</v>
      </c>
      <c r="D1173" s="250" t="s">
        <v>3519</v>
      </c>
      <c r="E1173" s="310">
        <v>45694</v>
      </c>
      <c r="F1173" s="247"/>
      <c r="G1173" s="247"/>
      <c r="H1173" s="247"/>
      <c r="I1173" s="247"/>
      <c r="J1173" s="247"/>
      <c r="K1173" s="247"/>
      <c r="L1173" s="247"/>
      <c r="M1173" s="247"/>
      <c r="N1173" s="247"/>
      <c r="O1173" s="247"/>
      <c r="P1173" s="247"/>
      <c r="Q1173" s="247"/>
      <c r="R1173" s="247"/>
      <c r="S1173" s="247"/>
      <c r="T1173" s="247"/>
      <c r="U1173" s="247"/>
      <c r="V1173" s="247"/>
      <c r="W1173" s="247"/>
      <c r="X1173" s="247"/>
      <c r="Y1173" s="247"/>
      <c r="Z1173" s="248"/>
    </row>
    <row r="1174" spans="1:26">
      <c r="A1174" s="245" t="s">
        <v>3564</v>
      </c>
      <c r="B1174" s="246" t="s">
        <v>5777</v>
      </c>
      <c r="C1174" s="246" t="s">
        <v>2027</v>
      </c>
      <c r="D1174" s="246" t="s">
        <v>1125</v>
      </c>
      <c r="E1174" s="309">
        <v>45684</v>
      </c>
      <c r="F1174" s="247"/>
      <c r="G1174" s="247"/>
      <c r="H1174" s="247"/>
      <c r="I1174" s="247"/>
      <c r="J1174" s="247"/>
      <c r="K1174" s="247"/>
      <c r="L1174" s="247"/>
      <c r="M1174" s="247"/>
      <c r="N1174" s="247"/>
      <c r="O1174" s="247"/>
      <c r="P1174" s="247"/>
      <c r="Q1174" s="247"/>
      <c r="R1174" s="247"/>
      <c r="S1174" s="247"/>
      <c r="T1174" s="247"/>
      <c r="U1174" s="247"/>
      <c r="V1174" s="247"/>
      <c r="W1174" s="247"/>
      <c r="X1174" s="247"/>
      <c r="Y1174" s="247"/>
      <c r="Z1174" s="248"/>
    </row>
    <row r="1175" spans="1:26">
      <c r="A1175" s="249" t="s">
        <v>5822</v>
      </c>
      <c r="B1175" s="250" t="s">
        <v>5781</v>
      </c>
      <c r="C1175" s="250" t="s">
        <v>2027</v>
      </c>
      <c r="D1175" s="250" t="s">
        <v>3420</v>
      </c>
      <c r="E1175" s="310">
        <v>45680</v>
      </c>
      <c r="F1175" s="247"/>
      <c r="G1175" s="247"/>
      <c r="H1175" s="247"/>
      <c r="I1175" s="247"/>
      <c r="J1175" s="247"/>
      <c r="K1175" s="247"/>
      <c r="L1175" s="247"/>
      <c r="M1175" s="247"/>
      <c r="N1175" s="247"/>
      <c r="O1175" s="247"/>
      <c r="P1175" s="247"/>
      <c r="Q1175" s="247"/>
      <c r="R1175" s="247"/>
      <c r="S1175" s="247"/>
      <c r="T1175" s="247"/>
      <c r="U1175" s="247"/>
      <c r="V1175" s="247"/>
      <c r="W1175" s="247"/>
      <c r="X1175" s="247"/>
      <c r="Y1175" s="247"/>
      <c r="Z1175" s="248"/>
    </row>
    <row r="1176" spans="1:26">
      <c r="A1176" s="245" t="s">
        <v>3562</v>
      </c>
      <c r="B1176" s="246" t="s">
        <v>5777</v>
      </c>
      <c r="C1176" s="246" t="s">
        <v>2027</v>
      </c>
      <c r="D1176" s="246" t="s">
        <v>1125</v>
      </c>
      <c r="E1176" s="309">
        <v>45679</v>
      </c>
      <c r="F1176" s="247"/>
      <c r="G1176" s="247"/>
      <c r="H1176" s="247"/>
      <c r="I1176" s="247"/>
      <c r="J1176" s="247"/>
      <c r="K1176" s="247"/>
      <c r="L1176" s="247"/>
      <c r="M1176" s="247"/>
      <c r="N1176" s="247"/>
      <c r="O1176" s="247"/>
      <c r="P1176" s="247"/>
      <c r="Q1176" s="247"/>
      <c r="R1176" s="247"/>
      <c r="S1176" s="247"/>
      <c r="T1176" s="247"/>
      <c r="U1176" s="247"/>
      <c r="V1176" s="247"/>
      <c r="W1176" s="247"/>
      <c r="X1176" s="247"/>
      <c r="Y1176" s="247"/>
      <c r="Z1176" s="248"/>
    </row>
    <row r="1177" spans="1:26">
      <c r="A1177" s="249" t="s">
        <v>106</v>
      </c>
      <c r="B1177" s="250" t="s">
        <v>5805</v>
      </c>
      <c r="C1177" s="250" t="s">
        <v>2027</v>
      </c>
      <c r="D1177" s="250" t="s">
        <v>1245</v>
      </c>
      <c r="E1177" s="310">
        <v>45677</v>
      </c>
      <c r="F1177" s="247"/>
      <c r="G1177" s="247"/>
      <c r="H1177" s="247"/>
      <c r="I1177" s="247"/>
      <c r="J1177" s="247"/>
      <c r="K1177" s="247"/>
      <c r="L1177" s="247"/>
      <c r="M1177" s="247"/>
      <c r="N1177" s="247"/>
      <c r="O1177" s="247"/>
      <c r="P1177" s="247"/>
      <c r="Q1177" s="247"/>
      <c r="R1177" s="247"/>
      <c r="S1177" s="247"/>
      <c r="T1177" s="247"/>
      <c r="U1177" s="247"/>
      <c r="V1177" s="247"/>
      <c r="W1177" s="247"/>
      <c r="X1177" s="247"/>
      <c r="Y1177" s="247"/>
      <c r="Z1177" s="248"/>
    </row>
    <row r="1178" spans="1:26">
      <c r="A1178" s="245" t="s">
        <v>536</v>
      </c>
      <c r="B1178" s="246" t="s">
        <v>5777</v>
      </c>
      <c r="C1178" s="246" t="s">
        <v>2027</v>
      </c>
      <c r="D1178" s="246" t="s">
        <v>1601</v>
      </c>
      <c r="E1178" s="309">
        <v>45676</v>
      </c>
      <c r="F1178" s="247"/>
      <c r="G1178" s="247"/>
      <c r="H1178" s="247"/>
      <c r="I1178" s="247"/>
      <c r="J1178" s="247"/>
      <c r="K1178" s="247"/>
      <c r="L1178" s="247"/>
      <c r="M1178" s="247"/>
      <c r="N1178" s="247"/>
      <c r="O1178" s="247"/>
      <c r="P1178" s="247"/>
      <c r="Q1178" s="247"/>
      <c r="R1178" s="247"/>
      <c r="S1178" s="247"/>
      <c r="T1178" s="247"/>
      <c r="U1178" s="247"/>
      <c r="V1178" s="247"/>
      <c r="W1178" s="247"/>
      <c r="X1178" s="247"/>
      <c r="Y1178" s="247"/>
      <c r="Z1178" s="248"/>
    </row>
    <row r="1179" spans="1:26">
      <c r="A1179" s="249" t="s">
        <v>3118</v>
      </c>
      <c r="B1179" s="250" t="s">
        <v>5783</v>
      </c>
      <c r="C1179" s="250" t="s">
        <v>2027</v>
      </c>
      <c r="D1179" s="250" t="s">
        <v>1307</v>
      </c>
      <c r="E1179" s="310">
        <v>45674</v>
      </c>
      <c r="F1179" s="247"/>
      <c r="G1179" s="247"/>
      <c r="H1179" s="247"/>
      <c r="I1179" s="247"/>
      <c r="J1179" s="247"/>
      <c r="K1179" s="247"/>
      <c r="L1179" s="247"/>
      <c r="M1179" s="247"/>
      <c r="N1179" s="247"/>
      <c r="O1179" s="247"/>
      <c r="P1179" s="247"/>
      <c r="Q1179" s="247"/>
      <c r="R1179" s="247"/>
      <c r="S1179" s="247"/>
      <c r="T1179" s="247"/>
      <c r="U1179" s="247"/>
      <c r="V1179" s="247"/>
      <c r="W1179" s="247"/>
      <c r="X1179" s="247"/>
      <c r="Y1179" s="247"/>
      <c r="Z1179" s="248"/>
    </row>
    <row r="1180" spans="1:26">
      <c r="A1180" s="245" t="s">
        <v>4251</v>
      </c>
      <c r="B1180" s="246" t="s">
        <v>5782</v>
      </c>
      <c r="C1180" s="246" t="s">
        <v>2027</v>
      </c>
      <c r="D1180" s="246" t="s">
        <v>1152</v>
      </c>
      <c r="E1180" s="309">
        <v>45673</v>
      </c>
      <c r="F1180" s="247"/>
      <c r="G1180" s="247"/>
      <c r="H1180" s="247"/>
      <c r="I1180" s="247"/>
      <c r="J1180" s="247"/>
      <c r="K1180" s="247"/>
      <c r="L1180" s="247"/>
      <c r="M1180" s="247"/>
      <c r="N1180" s="247"/>
      <c r="O1180" s="247"/>
      <c r="P1180" s="247"/>
      <c r="Q1180" s="247"/>
      <c r="R1180" s="247"/>
      <c r="S1180" s="247"/>
      <c r="T1180" s="247"/>
      <c r="U1180" s="247"/>
      <c r="V1180" s="247"/>
      <c r="W1180" s="247"/>
      <c r="X1180" s="247"/>
      <c r="Y1180" s="247"/>
      <c r="Z1180" s="248"/>
    </row>
    <row r="1181" spans="1:26">
      <c r="A1181" s="249" t="s">
        <v>237</v>
      </c>
      <c r="B1181" s="250" t="s">
        <v>5805</v>
      </c>
      <c r="C1181" s="250" t="s">
        <v>2027</v>
      </c>
      <c r="D1181" s="250" t="s">
        <v>1307</v>
      </c>
      <c r="E1181" s="310">
        <v>45656</v>
      </c>
      <c r="F1181" s="247"/>
      <c r="G1181" s="247"/>
      <c r="H1181" s="247"/>
      <c r="I1181" s="247"/>
      <c r="J1181" s="247"/>
      <c r="K1181" s="247"/>
      <c r="L1181" s="247"/>
      <c r="M1181" s="247"/>
      <c r="N1181" s="247"/>
      <c r="O1181" s="247"/>
      <c r="P1181" s="247"/>
      <c r="Q1181" s="247"/>
      <c r="R1181" s="247"/>
      <c r="S1181" s="247"/>
      <c r="T1181" s="247"/>
      <c r="U1181" s="247"/>
      <c r="V1181" s="247"/>
      <c r="W1181" s="247"/>
      <c r="X1181" s="247"/>
      <c r="Y1181" s="247"/>
      <c r="Z1181" s="248"/>
    </row>
    <row r="1182" spans="1:26">
      <c r="A1182" s="245" t="s">
        <v>203</v>
      </c>
      <c r="B1182" s="246" t="s">
        <v>5768</v>
      </c>
      <c r="C1182" s="246" t="s">
        <v>2027</v>
      </c>
      <c r="D1182" s="246" t="s">
        <v>945</v>
      </c>
      <c r="E1182" s="309">
        <v>45654</v>
      </c>
      <c r="F1182" s="247"/>
      <c r="G1182" s="247"/>
      <c r="H1182" s="247"/>
      <c r="I1182" s="247"/>
      <c r="J1182" s="247"/>
      <c r="K1182" s="247"/>
      <c r="L1182" s="247"/>
      <c r="M1182" s="247"/>
      <c r="N1182" s="247"/>
      <c r="O1182" s="247"/>
      <c r="P1182" s="247"/>
      <c r="Q1182" s="247"/>
      <c r="R1182" s="247"/>
      <c r="S1182" s="247"/>
      <c r="T1182" s="247"/>
      <c r="U1182" s="247"/>
      <c r="V1182" s="247"/>
      <c r="W1182" s="247"/>
      <c r="X1182" s="247"/>
      <c r="Y1182" s="247"/>
      <c r="Z1182" s="248"/>
    </row>
    <row r="1183" spans="1:26">
      <c r="A1183" s="249" t="s">
        <v>4668</v>
      </c>
      <c r="B1183" s="250" t="s">
        <v>5823</v>
      </c>
      <c r="C1183" s="250" t="s">
        <v>2027</v>
      </c>
      <c r="D1183" s="250" t="s">
        <v>1123</v>
      </c>
      <c r="E1183" s="310">
        <v>45649</v>
      </c>
      <c r="F1183" s="247"/>
      <c r="G1183" s="247"/>
      <c r="H1183" s="247"/>
      <c r="I1183" s="247"/>
      <c r="J1183" s="247"/>
      <c r="K1183" s="247"/>
      <c r="L1183" s="247"/>
      <c r="M1183" s="247"/>
      <c r="N1183" s="247"/>
      <c r="O1183" s="247"/>
      <c r="P1183" s="247"/>
      <c r="Q1183" s="247"/>
      <c r="R1183" s="247"/>
      <c r="S1183" s="247"/>
      <c r="T1183" s="247"/>
      <c r="U1183" s="247"/>
      <c r="V1183" s="247"/>
      <c r="W1183" s="247"/>
      <c r="X1183" s="247"/>
      <c r="Y1183" s="247"/>
      <c r="Z1183" s="248"/>
    </row>
    <row r="1184" spans="1:26">
      <c r="A1184" s="245" t="s">
        <v>5824</v>
      </c>
      <c r="B1184" s="246" t="s">
        <v>5805</v>
      </c>
      <c r="C1184" s="246" t="s">
        <v>2027</v>
      </c>
      <c r="D1184" s="246" t="s">
        <v>1307</v>
      </c>
      <c r="E1184" s="309">
        <v>45648</v>
      </c>
      <c r="F1184" s="247"/>
      <c r="G1184" s="247"/>
      <c r="H1184" s="247"/>
      <c r="I1184" s="247"/>
      <c r="J1184" s="247"/>
      <c r="K1184" s="247"/>
      <c r="L1184" s="247"/>
      <c r="M1184" s="247"/>
      <c r="N1184" s="247"/>
      <c r="O1184" s="247"/>
      <c r="P1184" s="247"/>
      <c r="Q1184" s="247"/>
      <c r="R1184" s="247"/>
      <c r="S1184" s="247"/>
      <c r="T1184" s="247"/>
      <c r="U1184" s="247"/>
      <c r="V1184" s="247"/>
      <c r="W1184" s="247"/>
      <c r="X1184" s="247"/>
      <c r="Y1184" s="247"/>
      <c r="Z1184" s="248"/>
    </row>
    <row r="1185" spans="1:26">
      <c r="A1185" s="249" t="s">
        <v>407</v>
      </c>
      <c r="B1185" s="250" t="s">
        <v>5787</v>
      </c>
      <c r="C1185" s="250" t="s">
        <v>2027</v>
      </c>
      <c r="D1185" s="250" t="s">
        <v>1115</v>
      </c>
      <c r="E1185" s="310">
        <v>45643</v>
      </c>
      <c r="F1185" s="247"/>
      <c r="G1185" s="247"/>
      <c r="H1185" s="247"/>
      <c r="I1185" s="247"/>
      <c r="J1185" s="247"/>
      <c r="K1185" s="247"/>
      <c r="L1185" s="247"/>
      <c r="M1185" s="247"/>
      <c r="N1185" s="247"/>
      <c r="O1185" s="247"/>
      <c r="P1185" s="247"/>
      <c r="Q1185" s="247"/>
      <c r="R1185" s="247"/>
      <c r="S1185" s="247"/>
      <c r="T1185" s="247"/>
      <c r="U1185" s="247"/>
      <c r="V1185" s="247"/>
      <c r="W1185" s="247"/>
      <c r="X1185" s="247"/>
      <c r="Y1185" s="247"/>
      <c r="Z1185" s="248"/>
    </row>
    <row r="1186" spans="1:26">
      <c r="A1186" s="245" t="s">
        <v>1420</v>
      </c>
      <c r="B1186" s="246" t="s">
        <v>5817</v>
      </c>
      <c r="C1186" s="246" t="s">
        <v>2027</v>
      </c>
      <c r="D1186" s="246" t="s">
        <v>911</v>
      </c>
      <c r="E1186" s="309">
        <v>45636</v>
      </c>
      <c r="F1186" s="247"/>
      <c r="G1186" s="247"/>
      <c r="H1186" s="247"/>
      <c r="I1186" s="247"/>
      <c r="J1186" s="247"/>
      <c r="K1186" s="247"/>
      <c r="L1186" s="247"/>
      <c r="M1186" s="247"/>
      <c r="N1186" s="247"/>
      <c r="O1186" s="247"/>
      <c r="P1186" s="247"/>
      <c r="Q1186" s="247"/>
      <c r="R1186" s="247"/>
      <c r="S1186" s="247"/>
      <c r="T1186" s="247"/>
      <c r="U1186" s="247"/>
      <c r="V1186" s="247"/>
      <c r="W1186" s="247"/>
      <c r="X1186" s="247"/>
      <c r="Y1186" s="247"/>
      <c r="Z1186" s="248"/>
    </row>
    <row r="1187" spans="1:26">
      <c r="A1187" s="249" t="s">
        <v>3683</v>
      </c>
      <c r="B1187" s="250" t="s">
        <v>5799</v>
      </c>
      <c r="C1187" s="250" t="s">
        <v>2027</v>
      </c>
      <c r="D1187" s="250" t="s">
        <v>812</v>
      </c>
      <c r="E1187" s="310">
        <v>45595</v>
      </c>
      <c r="F1187" s="247"/>
      <c r="G1187" s="247"/>
      <c r="H1187" s="247"/>
      <c r="I1187" s="247"/>
      <c r="J1187" s="247"/>
      <c r="K1187" s="247"/>
      <c r="L1187" s="247"/>
      <c r="M1187" s="247"/>
      <c r="N1187" s="247"/>
      <c r="O1187" s="247"/>
      <c r="P1187" s="247"/>
      <c r="Q1187" s="247"/>
      <c r="R1187" s="247"/>
      <c r="S1187" s="247"/>
      <c r="T1187" s="247"/>
      <c r="U1187" s="247"/>
      <c r="V1187" s="247"/>
      <c r="W1187" s="247"/>
      <c r="X1187" s="247"/>
      <c r="Y1187" s="247"/>
      <c r="Z1187" s="248"/>
    </row>
    <row r="1188" spans="1:26">
      <c r="A1188" s="245" t="s">
        <v>318</v>
      </c>
      <c r="B1188" s="246" t="s">
        <v>5765</v>
      </c>
      <c r="C1188" s="246" t="s">
        <v>2027</v>
      </c>
      <c r="D1188" s="246" t="s">
        <v>1377</v>
      </c>
      <c r="E1188" s="309">
        <v>45591</v>
      </c>
      <c r="F1188" s="247"/>
      <c r="G1188" s="247"/>
      <c r="H1188" s="247"/>
      <c r="I1188" s="247"/>
      <c r="J1188" s="247"/>
      <c r="K1188" s="247"/>
      <c r="L1188" s="247"/>
      <c r="M1188" s="247"/>
      <c r="N1188" s="247"/>
      <c r="O1188" s="247"/>
      <c r="P1188" s="247"/>
      <c r="Q1188" s="247"/>
      <c r="R1188" s="247"/>
      <c r="S1188" s="247"/>
      <c r="T1188" s="247"/>
      <c r="U1188" s="247"/>
      <c r="V1188" s="247"/>
      <c r="W1188" s="247"/>
      <c r="X1188" s="247"/>
      <c r="Y1188" s="247"/>
      <c r="Z1188" s="248"/>
    </row>
    <row r="1189" spans="1:26">
      <c r="A1189" s="249" t="s">
        <v>423</v>
      </c>
      <c r="B1189" s="250" t="s">
        <v>5777</v>
      </c>
      <c r="C1189" s="250" t="s">
        <v>2027</v>
      </c>
      <c r="D1189" s="250" t="s">
        <v>1152</v>
      </c>
      <c r="E1189" s="310">
        <v>45576</v>
      </c>
      <c r="F1189" s="247"/>
      <c r="G1189" s="247"/>
      <c r="H1189" s="247"/>
      <c r="I1189" s="247"/>
      <c r="J1189" s="247"/>
      <c r="K1189" s="247"/>
      <c r="L1189" s="247"/>
      <c r="M1189" s="247"/>
      <c r="N1189" s="247"/>
      <c r="O1189" s="247"/>
      <c r="P1189" s="247"/>
      <c r="Q1189" s="247"/>
      <c r="R1189" s="247"/>
      <c r="S1189" s="247"/>
      <c r="T1189" s="247"/>
      <c r="U1189" s="247"/>
      <c r="V1189" s="247"/>
      <c r="W1189" s="247"/>
      <c r="X1189" s="247"/>
      <c r="Y1189" s="247"/>
      <c r="Z1189" s="248"/>
    </row>
    <row r="1190" spans="1:26">
      <c r="A1190" s="245" t="s">
        <v>2907</v>
      </c>
      <c r="B1190" s="246" t="s">
        <v>5799</v>
      </c>
      <c r="C1190" s="246" t="s">
        <v>2027</v>
      </c>
      <c r="D1190" s="246" t="s">
        <v>1554</v>
      </c>
      <c r="E1190" s="309">
        <v>45563</v>
      </c>
      <c r="F1190" s="247"/>
      <c r="G1190" s="247"/>
      <c r="H1190" s="247"/>
      <c r="I1190" s="247"/>
      <c r="J1190" s="247"/>
      <c r="K1190" s="247"/>
      <c r="L1190" s="247"/>
      <c r="M1190" s="247"/>
      <c r="N1190" s="247"/>
      <c r="O1190" s="247"/>
      <c r="P1190" s="247"/>
      <c r="Q1190" s="247"/>
      <c r="R1190" s="247"/>
      <c r="S1190" s="247"/>
      <c r="T1190" s="247"/>
      <c r="U1190" s="247"/>
      <c r="V1190" s="247"/>
      <c r="W1190" s="247"/>
      <c r="X1190" s="247"/>
      <c r="Y1190" s="247"/>
      <c r="Z1190" s="248"/>
    </row>
    <row r="1191" spans="1:26">
      <c r="A1191" s="249" t="s">
        <v>325</v>
      </c>
      <c r="B1191" s="250" t="s">
        <v>5765</v>
      </c>
      <c r="C1191" s="250" t="s">
        <v>2027</v>
      </c>
      <c r="D1191" s="250" t="s">
        <v>890</v>
      </c>
      <c r="E1191" s="310">
        <v>45556</v>
      </c>
      <c r="F1191" s="247"/>
      <c r="G1191" s="247"/>
      <c r="H1191" s="247"/>
      <c r="I1191" s="247"/>
      <c r="J1191" s="247"/>
      <c r="K1191" s="247"/>
      <c r="L1191" s="247"/>
      <c r="M1191" s="247"/>
      <c r="N1191" s="247"/>
      <c r="O1191" s="247"/>
      <c r="P1191" s="247"/>
      <c r="Q1191" s="247"/>
      <c r="R1191" s="247"/>
      <c r="S1191" s="247"/>
      <c r="T1191" s="247"/>
      <c r="U1191" s="247"/>
      <c r="V1191" s="247"/>
      <c r="W1191" s="247"/>
      <c r="X1191" s="247"/>
      <c r="Y1191" s="247"/>
      <c r="Z1191" s="248"/>
    </row>
    <row r="1192" spans="1:26">
      <c r="A1192" s="245" t="s">
        <v>560</v>
      </c>
      <c r="B1192" s="246" t="s">
        <v>5783</v>
      </c>
      <c r="C1192" s="246" t="s">
        <v>2027</v>
      </c>
      <c r="D1192" s="246" t="s">
        <v>561</v>
      </c>
      <c r="E1192" s="309">
        <v>45542</v>
      </c>
      <c r="F1192" s="247"/>
      <c r="G1192" s="247"/>
      <c r="H1192" s="247"/>
      <c r="I1192" s="247"/>
      <c r="J1192" s="247"/>
      <c r="K1192" s="247"/>
      <c r="L1192" s="247"/>
      <c r="M1192" s="247"/>
      <c r="N1192" s="247"/>
      <c r="O1192" s="247"/>
      <c r="P1192" s="247"/>
      <c r="Q1192" s="247"/>
      <c r="R1192" s="247"/>
      <c r="S1192" s="247"/>
      <c r="T1192" s="247"/>
      <c r="U1192" s="247"/>
      <c r="V1192" s="247"/>
      <c r="W1192" s="247"/>
      <c r="X1192" s="247"/>
      <c r="Y1192" s="247"/>
      <c r="Z1192" s="248"/>
    </row>
    <row r="1193" spans="1:26">
      <c r="A1193" s="249" t="s">
        <v>303</v>
      </c>
      <c r="B1193" s="250" t="s">
        <v>5799</v>
      </c>
      <c r="C1193" s="250" t="s">
        <v>2027</v>
      </c>
      <c r="D1193" s="250" t="s">
        <v>3867</v>
      </c>
      <c r="E1193" s="310">
        <v>45540</v>
      </c>
      <c r="F1193" s="247"/>
      <c r="G1193" s="247"/>
      <c r="H1193" s="247"/>
      <c r="I1193" s="247"/>
      <c r="J1193" s="247"/>
      <c r="K1193" s="247"/>
      <c r="L1193" s="247"/>
      <c r="M1193" s="247"/>
      <c r="N1193" s="247"/>
      <c r="O1193" s="247"/>
      <c r="P1193" s="247"/>
      <c r="Q1193" s="247"/>
      <c r="R1193" s="247"/>
      <c r="S1193" s="247"/>
      <c r="T1193" s="247"/>
      <c r="U1193" s="247"/>
      <c r="V1193" s="247"/>
      <c r="W1193" s="247"/>
      <c r="X1193" s="247"/>
      <c r="Y1193" s="247"/>
      <c r="Z1193" s="248"/>
    </row>
    <row r="1194" spans="1:26">
      <c r="A1194" s="251" t="s">
        <v>431</v>
      </c>
      <c r="B1194" s="252" t="s">
        <v>5799</v>
      </c>
      <c r="C1194" s="252" t="s">
        <v>2027</v>
      </c>
      <c r="D1194" s="252" t="s">
        <v>1123</v>
      </c>
      <c r="E1194" s="311">
        <v>45466</v>
      </c>
      <c r="F1194" s="253"/>
      <c r="G1194" s="253"/>
      <c r="H1194" s="253"/>
      <c r="I1194" s="253"/>
      <c r="J1194" s="253"/>
      <c r="K1194" s="253"/>
      <c r="L1194" s="253"/>
      <c r="M1194" s="253"/>
      <c r="N1194" s="253"/>
      <c r="O1194" s="253"/>
      <c r="P1194" s="253"/>
      <c r="Q1194" s="253"/>
      <c r="R1194" s="253"/>
      <c r="S1194" s="253"/>
      <c r="T1194" s="253"/>
      <c r="U1194" s="253"/>
      <c r="V1194" s="253"/>
      <c r="W1194" s="253"/>
      <c r="X1194" s="253"/>
      <c r="Y1194" s="253"/>
      <c r="Z1194" s="254"/>
    </row>
    <row r="1195" spans="1:26">
      <c r="F1195" s="247"/>
      <c r="G1195" s="247"/>
      <c r="H1195" s="247"/>
      <c r="I1195" s="247"/>
      <c r="J1195" s="247"/>
      <c r="K1195" s="247"/>
      <c r="L1195" s="247"/>
      <c r="M1195" s="247"/>
      <c r="N1195" s="247"/>
      <c r="O1195" s="247"/>
      <c r="P1195" s="247"/>
      <c r="Q1195" s="247"/>
      <c r="R1195" s="247"/>
      <c r="S1195" s="247"/>
      <c r="T1195" s="247"/>
      <c r="U1195" s="247"/>
      <c r="V1195" s="247"/>
      <c r="W1195" s="247"/>
      <c r="X1195" s="247"/>
      <c r="Y1195" s="247"/>
      <c r="Z1195" s="248"/>
    </row>
    <row r="1196" spans="1:26">
      <c r="F1196" s="247"/>
      <c r="G1196" s="247"/>
      <c r="H1196" s="247"/>
      <c r="I1196" s="247"/>
      <c r="J1196" s="247"/>
      <c r="K1196" s="247"/>
      <c r="L1196" s="247"/>
      <c r="M1196" s="247"/>
      <c r="N1196" s="247"/>
      <c r="O1196" s="247"/>
      <c r="P1196" s="247"/>
      <c r="Q1196" s="247"/>
      <c r="R1196" s="247"/>
      <c r="S1196" s="247"/>
      <c r="T1196" s="247"/>
      <c r="U1196" s="247"/>
      <c r="V1196" s="247"/>
      <c r="W1196" s="247"/>
      <c r="X1196" s="247"/>
      <c r="Y1196" s="247"/>
      <c r="Z1196" s="248"/>
    </row>
    <row r="1197" spans="1:26">
      <c r="F1197" s="247"/>
      <c r="G1197" s="247"/>
      <c r="H1197" s="247"/>
      <c r="I1197" s="247"/>
      <c r="J1197" s="247"/>
      <c r="K1197" s="247"/>
      <c r="L1197" s="247"/>
      <c r="M1197" s="247"/>
      <c r="N1197" s="247"/>
      <c r="O1197" s="247"/>
      <c r="P1197" s="247"/>
      <c r="Q1197" s="247"/>
      <c r="R1197" s="247"/>
      <c r="S1197" s="247"/>
      <c r="T1197" s="247"/>
      <c r="U1197" s="247"/>
      <c r="V1197" s="247"/>
      <c r="W1197" s="247"/>
      <c r="X1197" s="247"/>
      <c r="Y1197" s="247"/>
      <c r="Z1197" s="248"/>
    </row>
    <row r="1198" spans="1:26">
      <c r="F1198" s="247"/>
      <c r="G1198" s="247"/>
      <c r="H1198" s="247"/>
      <c r="I1198" s="247"/>
      <c r="J1198" s="247"/>
      <c r="K1198" s="247"/>
      <c r="L1198" s="247"/>
      <c r="M1198" s="247"/>
      <c r="N1198" s="247"/>
      <c r="O1198" s="247"/>
      <c r="P1198" s="247"/>
      <c r="Q1198" s="247"/>
      <c r="R1198" s="247"/>
      <c r="S1198" s="247"/>
      <c r="T1198" s="247"/>
      <c r="U1198" s="247"/>
      <c r="V1198" s="247"/>
      <c r="W1198" s="247"/>
      <c r="X1198" s="247"/>
      <c r="Y1198" s="247"/>
      <c r="Z1198" s="248"/>
    </row>
    <row r="1199" spans="1:26">
      <c r="F1199" s="247"/>
      <c r="G1199" s="247"/>
      <c r="H1199" s="247"/>
      <c r="I1199" s="247"/>
      <c r="J1199" s="247"/>
      <c r="K1199" s="247"/>
      <c r="L1199" s="247"/>
      <c r="M1199" s="247"/>
      <c r="N1199" s="247"/>
      <c r="O1199" s="247"/>
      <c r="P1199" s="247"/>
      <c r="Q1199" s="247"/>
      <c r="R1199" s="247"/>
      <c r="S1199" s="247"/>
      <c r="T1199" s="247"/>
      <c r="U1199" s="247"/>
      <c r="V1199" s="247"/>
      <c r="W1199" s="247"/>
      <c r="X1199" s="247"/>
      <c r="Y1199" s="247"/>
      <c r="Z1199" s="248"/>
    </row>
    <row r="1200" spans="1:26">
      <c r="F1200" s="247"/>
      <c r="G1200" s="247"/>
      <c r="H1200" s="247"/>
      <c r="I1200" s="247"/>
      <c r="J1200" s="247"/>
      <c r="K1200" s="247"/>
      <c r="L1200" s="247"/>
      <c r="M1200" s="247"/>
      <c r="N1200" s="247"/>
      <c r="O1200" s="247"/>
      <c r="P1200" s="247"/>
      <c r="Q1200" s="247"/>
      <c r="R1200" s="247"/>
      <c r="S1200" s="247"/>
      <c r="T1200" s="247"/>
      <c r="U1200" s="247"/>
      <c r="V1200" s="247"/>
      <c r="W1200" s="247"/>
      <c r="X1200" s="247"/>
      <c r="Y1200" s="247"/>
      <c r="Z1200" s="248"/>
    </row>
    <row r="1201" spans="6:26">
      <c r="F1201" s="247"/>
      <c r="G1201" s="247"/>
      <c r="H1201" s="247"/>
      <c r="I1201" s="247"/>
      <c r="J1201" s="247"/>
      <c r="K1201" s="247"/>
      <c r="L1201" s="247"/>
      <c r="M1201" s="247"/>
      <c r="N1201" s="247"/>
      <c r="O1201" s="247"/>
      <c r="P1201" s="247"/>
      <c r="Q1201" s="247"/>
      <c r="R1201" s="247"/>
      <c r="S1201" s="247"/>
      <c r="T1201" s="247"/>
      <c r="U1201" s="247"/>
      <c r="V1201" s="247"/>
      <c r="W1201" s="247"/>
      <c r="X1201" s="247"/>
      <c r="Y1201" s="247"/>
      <c r="Z1201" s="248"/>
    </row>
    <row r="1202" spans="6:26">
      <c r="F1202" s="247"/>
      <c r="G1202" s="247"/>
      <c r="H1202" s="247"/>
      <c r="I1202" s="247"/>
      <c r="J1202" s="247"/>
      <c r="K1202" s="247"/>
      <c r="L1202" s="247"/>
      <c r="M1202" s="247"/>
      <c r="N1202" s="247"/>
      <c r="O1202" s="247"/>
      <c r="P1202" s="247"/>
      <c r="Q1202" s="247"/>
      <c r="R1202" s="247"/>
      <c r="S1202" s="247"/>
      <c r="T1202" s="247"/>
      <c r="U1202" s="247"/>
      <c r="V1202" s="247"/>
      <c r="W1202" s="247"/>
      <c r="X1202" s="247"/>
      <c r="Y1202" s="247"/>
      <c r="Z1202" s="248"/>
    </row>
    <row r="1203" spans="6:26">
      <c r="F1203" s="247"/>
      <c r="G1203" s="247"/>
      <c r="H1203" s="247"/>
      <c r="I1203" s="247"/>
      <c r="J1203" s="247"/>
      <c r="K1203" s="247"/>
      <c r="L1203" s="247"/>
      <c r="M1203" s="247"/>
      <c r="N1203" s="247"/>
      <c r="O1203" s="247"/>
      <c r="P1203" s="247"/>
      <c r="Q1203" s="247"/>
      <c r="R1203" s="247"/>
      <c r="S1203" s="247"/>
      <c r="T1203" s="247"/>
      <c r="U1203" s="247"/>
      <c r="V1203" s="247"/>
      <c r="W1203" s="247"/>
      <c r="X1203" s="247"/>
      <c r="Y1203" s="247"/>
      <c r="Z1203" s="248"/>
    </row>
    <row r="1204" spans="6:26">
      <c r="F1204" s="247"/>
      <c r="G1204" s="247"/>
      <c r="H1204" s="247"/>
      <c r="I1204" s="247"/>
      <c r="J1204" s="247"/>
      <c r="K1204" s="247"/>
      <c r="L1204" s="247"/>
      <c r="M1204" s="247"/>
      <c r="N1204" s="247"/>
      <c r="O1204" s="247"/>
      <c r="P1204" s="247"/>
      <c r="Q1204" s="247"/>
      <c r="R1204" s="247"/>
      <c r="S1204" s="247"/>
      <c r="T1204" s="247"/>
      <c r="U1204" s="247"/>
      <c r="V1204" s="247"/>
      <c r="W1204" s="247"/>
      <c r="X1204" s="247"/>
      <c r="Y1204" s="247"/>
      <c r="Z1204" s="248"/>
    </row>
    <row r="1205" spans="6:26">
      <c r="F1205" s="247"/>
      <c r="G1205" s="247"/>
      <c r="H1205" s="247"/>
      <c r="I1205" s="247"/>
      <c r="J1205" s="247"/>
      <c r="K1205" s="247"/>
      <c r="L1205" s="247"/>
      <c r="M1205" s="247"/>
      <c r="N1205" s="247"/>
      <c r="O1205" s="247"/>
      <c r="P1205" s="247"/>
      <c r="Q1205" s="247"/>
      <c r="R1205" s="247"/>
      <c r="S1205" s="247"/>
      <c r="T1205" s="247"/>
      <c r="U1205" s="247"/>
      <c r="V1205" s="247"/>
      <c r="W1205" s="247"/>
      <c r="X1205" s="247"/>
      <c r="Y1205" s="247"/>
      <c r="Z1205" s="248"/>
    </row>
    <row r="1206" spans="6:26">
      <c r="F1206" s="253"/>
      <c r="G1206" s="253"/>
      <c r="H1206" s="253"/>
      <c r="I1206" s="253"/>
      <c r="J1206" s="253"/>
      <c r="K1206" s="253"/>
      <c r="L1206" s="253"/>
      <c r="M1206" s="253"/>
      <c r="N1206" s="253"/>
      <c r="O1206" s="253"/>
      <c r="P1206" s="253"/>
      <c r="Q1206" s="253"/>
      <c r="R1206" s="253"/>
      <c r="S1206" s="253"/>
      <c r="T1206" s="253"/>
      <c r="U1206" s="253"/>
      <c r="V1206" s="253"/>
      <c r="W1206" s="253"/>
      <c r="X1206" s="253"/>
      <c r="Y1206" s="253"/>
      <c r="Z1206" s="254"/>
    </row>
    <row r="1207" spans="6:26">
      <c r="F1207" s="247"/>
      <c r="G1207" s="247"/>
      <c r="H1207" s="247"/>
      <c r="I1207" s="247"/>
      <c r="J1207" s="247"/>
      <c r="K1207" s="247"/>
      <c r="L1207" s="247"/>
      <c r="M1207" s="247"/>
      <c r="N1207" s="247"/>
      <c r="O1207" s="247"/>
      <c r="P1207" s="247"/>
      <c r="Q1207" s="247"/>
      <c r="R1207" s="247"/>
      <c r="S1207" s="247"/>
      <c r="T1207" s="247"/>
      <c r="U1207" s="247"/>
      <c r="V1207" s="247"/>
      <c r="W1207" s="247"/>
      <c r="X1207" s="247"/>
      <c r="Y1207" s="247"/>
      <c r="Z1207" s="248"/>
    </row>
    <row r="1208" spans="6:26">
      <c r="F1208" s="247"/>
      <c r="G1208" s="247"/>
      <c r="H1208" s="247"/>
      <c r="I1208" s="247"/>
      <c r="J1208" s="247"/>
      <c r="K1208" s="247"/>
      <c r="L1208" s="247"/>
      <c r="M1208" s="247"/>
      <c r="N1208" s="247"/>
      <c r="O1208" s="247"/>
      <c r="P1208" s="247"/>
      <c r="Q1208" s="247"/>
      <c r="R1208" s="247"/>
      <c r="S1208" s="247"/>
      <c r="T1208" s="247"/>
      <c r="U1208" s="247"/>
      <c r="V1208" s="247"/>
      <c r="W1208" s="247"/>
      <c r="X1208" s="247"/>
      <c r="Y1208" s="247"/>
      <c r="Z1208" s="248"/>
    </row>
    <row r="1209" spans="6:26">
      <c r="F1209" s="247"/>
      <c r="G1209" s="247"/>
      <c r="H1209" s="247"/>
      <c r="I1209" s="247"/>
      <c r="J1209" s="247"/>
      <c r="K1209" s="247"/>
      <c r="L1209" s="247"/>
      <c r="M1209" s="247"/>
      <c r="N1209" s="247"/>
      <c r="O1209" s="247"/>
      <c r="P1209" s="247"/>
      <c r="Q1209" s="247"/>
      <c r="R1209" s="247"/>
      <c r="S1209" s="247"/>
      <c r="T1209" s="247"/>
      <c r="U1209" s="247"/>
      <c r="V1209" s="247"/>
      <c r="W1209" s="247"/>
      <c r="X1209" s="247"/>
      <c r="Y1209" s="247"/>
      <c r="Z1209" s="248"/>
    </row>
    <row r="1210" spans="6:26">
      <c r="F1210" s="247"/>
      <c r="G1210" s="247"/>
      <c r="H1210" s="247"/>
      <c r="I1210" s="247"/>
      <c r="J1210" s="247"/>
      <c r="K1210" s="247"/>
      <c r="L1210" s="247"/>
      <c r="M1210" s="247"/>
      <c r="N1210" s="247"/>
      <c r="O1210" s="247"/>
      <c r="P1210" s="247"/>
      <c r="Q1210" s="247"/>
      <c r="R1210" s="247"/>
      <c r="S1210" s="247"/>
      <c r="T1210" s="247"/>
      <c r="U1210" s="247"/>
      <c r="V1210" s="247"/>
      <c r="W1210" s="247"/>
      <c r="X1210" s="247"/>
      <c r="Y1210" s="247"/>
      <c r="Z1210" s="248"/>
    </row>
    <row r="1211" spans="6:26">
      <c r="F1211" s="247"/>
      <c r="G1211" s="247"/>
      <c r="H1211" s="247"/>
      <c r="I1211" s="247"/>
      <c r="J1211" s="247"/>
      <c r="K1211" s="247"/>
      <c r="L1211" s="247"/>
      <c r="M1211" s="247"/>
      <c r="N1211" s="247"/>
      <c r="O1211" s="247"/>
      <c r="P1211" s="247"/>
      <c r="Q1211" s="247"/>
      <c r="R1211" s="247"/>
      <c r="S1211" s="247"/>
      <c r="T1211" s="247"/>
      <c r="U1211" s="247"/>
      <c r="V1211" s="247"/>
      <c r="W1211" s="247"/>
      <c r="X1211" s="247"/>
      <c r="Y1211" s="247"/>
      <c r="Z1211" s="248"/>
    </row>
    <row r="1212" spans="6:26">
      <c r="F1212" s="247"/>
      <c r="G1212" s="247"/>
      <c r="H1212" s="247"/>
      <c r="I1212" s="247"/>
      <c r="J1212" s="247"/>
      <c r="K1212" s="247"/>
      <c r="L1212" s="247"/>
      <c r="M1212" s="247"/>
      <c r="N1212" s="247"/>
      <c r="O1212" s="247"/>
      <c r="P1212" s="247"/>
      <c r="Q1212" s="247"/>
      <c r="R1212" s="247"/>
      <c r="S1212" s="247"/>
      <c r="T1212" s="247"/>
      <c r="U1212" s="247"/>
      <c r="V1212" s="247"/>
      <c r="W1212" s="247"/>
      <c r="X1212" s="247"/>
      <c r="Y1212" s="247"/>
      <c r="Z1212" s="248"/>
    </row>
    <row r="1213" spans="6:26">
      <c r="F1213" s="247"/>
      <c r="G1213" s="247"/>
      <c r="H1213" s="247"/>
      <c r="I1213" s="247"/>
      <c r="J1213" s="247"/>
      <c r="K1213" s="247"/>
      <c r="L1213" s="247"/>
      <c r="M1213" s="247"/>
      <c r="N1213" s="247"/>
      <c r="O1213" s="247"/>
      <c r="P1213" s="247"/>
      <c r="Q1213" s="247"/>
      <c r="R1213" s="247"/>
      <c r="S1213" s="247"/>
      <c r="T1213" s="247"/>
      <c r="U1213" s="247"/>
      <c r="V1213" s="247"/>
      <c r="W1213" s="247"/>
      <c r="X1213" s="247"/>
      <c r="Y1213" s="247"/>
      <c r="Z1213" s="248"/>
    </row>
    <row r="1214" spans="6:26">
      <c r="F1214" s="247"/>
      <c r="G1214" s="247"/>
      <c r="H1214" s="247"/>
      <c r="I1214" s="247"/>
      <c r="J1214" s="247"/>
      <c r="K1214" s="247"/>
      <c r="L1214" s="247"/>
      <c r="M1214" s="247"/>
      <c r="N1214" s="247"/>
      <c r="O1214" s="247"/>
      <c r="P1214" s="247"/>
      <c r="Q1214" s="247"/>
      <c r="R1214" s="247"/>
      <c r="S1214" s="247"/>
      <c r="T1214" s="247"/>
      <c r="U1214" s="247"/>
      <c r="V1214" s="247"/>
      <c r="W1214" s="247"/>
      <c r="X1214" s="247"/>
      <c r="Y1214" s="247"/>
      <c r="Z1214" s="248"/>
    </row>
    <row r="1215" spans="6:26">
      <c r="F1215" s="247"/>
      <c r="G1215" s="247"/>
      <c r="H1215" s="247"/>
      <c r="I1215" s="247"/>
      <c r="J1215" s="247"/>
      <c r="K1215" s="247"/>
      <c r="L1215" s="247"/>
      <c r="M1215" s="247"/>
      <c r="N1215" s="247"/>
      <c r="O1215" s="247"/>
      <c r="P1215" s="247"/>
      <c r="Q1215" s="247"/>
      <c r="R1215" s="247"/>
      <c r="S1215" s="247"/>
      <c r="T1215" s="247"/>
      <c r="U1215" s="247"/>
      <c r="V1215" s="247"/>
      <c r="W1215" s="247"/>
      <c r="X1215" s="247"/>
      <c r="Y1215" s="247"/>
      <c r="Z1215" s="248"/>
    </row>
    <row r="1216" spans="6:26">
      <c r="F1216" s="247"/>
      <c r="G1216" s="247"/>
      <c r="H1216" s="247"/>
      <c r="I1216" s="247"/>
      <c r="J1216" s="247"/>
      <c r="K1216" s="247"/>
      <c r="L1216" s="247"/>
      <c r="M1216" s="247"/>
      <c r="N1216" s="247"/>
      <c r="O1216" s="247"/>
      <c r="P1216" s="247"/>
      <c r="Q1216" s="247"/>
      <c r="R1216" s="247"/>
      <c r="S1216" s="247"/>
      <c r="T1216" s="247"/>
      <c r="U1216" s="247"/>
      <c r="V1216" s="247"/>
      <c r="W1216" s="247"/>
      <c r="X1216" s="247"/>
      <c r="Y1216" s="247"/>
      <c r="Z1216" s="248"/>
    </row>
    <row r="1217" spans="6:26">
      <c r="F1217" s="247"/>
      <c r="G1217" s="247"/>
      <c r="H1217" s="247"/>
      <c r="I1217" s="247"/>
      <c r="J1217" s="247"/>
      <c r="K1217" s="247"/>
      <c r="L1217" s="247"/>
      <c r="M1217" s="247"/>
      <c r="N1217" s="247"/>
      <c r="O1217" s="247"/>
      <c r="P1217" s="247"/>
      <c r="Q1217" s="247"/>
      <c r="R1217" s="247"/>
      <c r="S1217" s="247"/>
      <c r="T1217" s="247"/>
      <c r="U1217" s="247"/>
      <c r="V1217" s="247"/>
      <c r="W1217" s="247"/>
      <c r="X1217" s="247"/>
      <c r="Y1217" s="247"/>
      <c r="Z1217" s="248"/>
    </row>
    <row r="1218" spans="6:26">
      <c r="F1218" s="247"/>
      <c r="G1218" s="247"/>
      <c r="H1218" s="247"/>
      <c r="I1218" s="247"/>
      <c r="J1218" s="247"/>
      <c r="K1218" s="247"/>
      <c r="L1218" s="247"/>
      <c r="M1218" s="247"/>
      <c r="N1218" s="247"/>
      <c r="O1218" s="247"/>
      <c r="P1218" s="247"/>
      <c r="Q1218" s="247"/>
      <c r="R1218" s="247"/>
      <c r="S1218" s="247"/>
      <c r="T1218" s="247"/>
      <c r="U1218" s="247"/>
      <c r="V1218" s="247"/>
      <c r="W1218" s="247"/>
      <c r="X1218" s="247"/>
      <c r="Y1218" s="247"/>
      <c r="Z1218" s="248"/>
    </row>
    <row r="1219" spans="6:26">
      <c r="F1219" s="247"/>
      <c r="G1219" s="247"/>
      <c r="H1219" s="247"/>
      <c r="I1219" s="247"/>
      <c r="J1219" s="247"/>
      <c r="K1219" s="247"/>
      <c r="L1219" s="247"/>
      <c r="M1219" s="247"/>
      <c r="N1219" s="247"/>
      <c r="O1219" s="247"/>
      <c r="P1219" s="247"/>
      <c r="Q1219" s="247"/>
      <c r="R1219" s="247"/>
      <c r="S1219" s="247"/>
      <c r="T1219" s="247"/>
      <c r="U1219" s="247"/>
      <c r="V1219" s="247"/>
      <c r="W1219" s="247"/>
      <c r="X1219" s="247"/>
      <c r="Y1219" s="247"/>
      <c r="Z1219" s="248"/>
    </row>
    <row r="1220" spans="6:26">
      <c r="F1220" s="247"/>
      <c r="G1220" s="247"/>
      <c r="H1220" s="247"/>
      <c r="I1220" s="247"/>
      <c r="J1220" s="247"/>
      <c r="K1220" s="247"/>
      <c r="L1220" s="247"/>
      <c r="M1220" s="247"/>
      <c r="N1220" s="247"/>
      <c r="O1220" s="247"/>
      <c r="P1220" s="247"/>
      <c r="Q1220" s="247"/>
      <c r="R1220" s="247"/>
      <c r="S1220" s="247"/>
      <c r="T1220" s="247"/>
      <c r="U1220" s="247"/>
      <c r="V1220" s="247"/>
      <c r="W1220" s="247"/>
      <c r="X1220" s="247"/>
      <c r="Y1220" s="247"/>
      <c r="Z1220" s="248"/>
    </row>
    <row r="1221" spans="6:26">
      <c r="F1221" s="247"/>
      <c r="G1221" s="247"/>
      <c r="H1221" s="247"/>
      <c r="I1221" s="247"/>
      <c r="J1221" s="247"/>
      <c r="K1221" s="247"/>
      <c r="L1221" s="247"/>
      <c r="M1221" s="247"/>
      <c r="N1221" s="247"/>
      <c r="O1221" s="247"/>
      <c r="P1221" s="247"/>
      <c r="Q1221" s="247"/>
      <c r="R1221" s="247"/>
      <c r="S1221" s="247"/>
      <c r="T1221" s="247"/>
      <c r="U1221" s="247"/>
      <c r="V1221" s="247"/>
      <c r="W1221" s="247"/>
      <c r="X1221" s="247"/>
      <c r="Y1221" s="247"/>
      <c r="Z1221" s="248"/>
    </row>
    <row r="1222" spans="6:26">
      <c r="F1222" s="247"/>
      <c r="G1222" s="247"/>
      <c r="H1222" s="247"/>
      <c r="I1222" s="247"/>
      <c r="J1222" s="247"/>
      <c r="K1222" s="247"/>
      <c r="L1222" s="247"/>
      <c r="M1222" s="247"/>
      <c r="N1222" s="247"/>
      <c r="O1222" s="247"/>
      <c r="P1222" s="247"/>
      <c r="Q1222" s="247"/>
      <c r="R1222" s="247"/>
      <c r="S1222" s="247"/>
      <c r="T1222" s="247"/>
      <c r="U1222" s="247"/>
      <c r="V1222" s="247"/>
      <c r="W1222" s="247"/>
      <c r="X1222" s="247"/>
      <c r="Y1222" s="247"/>
      <c r="Z1222" s="248"/>
    </row>
    <row r="1223" spans="6:26">
      <c r="F1223" s="247"/>
      <c r="G1223" s="247"/>
      <c r="H1223" s="247"/>
      <c r="I1223" s="247"/>
      <c r="J1223" s="247"/>
      <c r="K1223" s="247"/>
      <c r="L1223" s="247"/>
      <c r="M1223" s="247"/>
      <c r="N1223" s="247"/>
      <c r="O1223" s="247"/>
      <c r="P1223" s="247"/>
      <c r="Q1223" s="247"/>
      <c r="R1223" s="247"/>
      <c r="S1223" s="247"/>
      <c r="T1223" s="247"/>
      <c r="U1223" s="247"/>
      <c r="V1223" s="247"/>
      <c r="W1223" s="247"/>
      <c r="X1223" s="247"/>
      <c r="Y1223" s="247"/>
      <c r="Z1223" s="248"/>
    </row>
    <row r="1224" spans="6:26">
      <c r="F1224" s="247"/>
      <c r="G1224" s="247"/>
      <c r="H1224" s="247"/>
      <c r="I1224" s="247"/>
      <c r="J1224" s="247"/>
      <c r="K1224" s="247"/>
      <c r="L1224" s="247"/>
      <c r="M1224" s="247"/>
      <c r="N1224" s="247"/>
      <c r="O1224" s="247"/>
      <c r="P1224" s="247"/>
      <c r="Q1224" s="247"/>
      <c r="R1224" s="247"/>
      <c r="S1224" s="247"/>
      <c r="T1224" s="247"/>
      <c r="U1224" s="247"/>
      <c r="V1224" s="247"/>
      <c r="W1224" s="247"/>
      <c r="X1224" s="247"/>
      <c r="Y1224" s="247"/>
      <c r="Z1224" s="248"/>
    </row>
    <row r="1225" spans="6:26">
      <c r="F1225" s="247"/>
      <c r="G1225" s="247"/>
      <c r="H1225" s="247"/>
      <c r="I1225" s="247"/>
      <c r="J1225" s="247"/>
      <c r="K1225" s="247"/>
      <c r="L1225" s="247"/>
      <c r="M1225" s="247"/>
      <c r="N1225" s="247"/>
      <c r="O1225" s="247"/>
      <c r="P1225" s="247"/>
      <c r="Q1225" s="247"/>
      <c r="R1225" s="247"/>
      <c r="S1225" s="247"/>
      <c r="T1225" s="247"/>
      <c r="U1225" s="247"/>
      <c r="V1225" s="247"/>
      <c r="W1225" s="247"/>
      <c r="X1225" s="247"/>
      <c r="Y1225" s="247"/>
      <c r="Z1225" s="248"/>
    </row>
    <row r="1226" spans="6:26">
      <c r="F1226" s="247"/>
      <c r="G1226" s="247"/>
      <c r="H1226" s="247"/>
      <c r="I1226" s="247"/>
      <c r="J1226" s="247"/>
      <c r="K1226" s="247"/>
      <c r="L1226" s="247"/>
      <c r="M1226" s="247"/>
      <c r="N1226" s="247"/>
      <c r="O1226" s="247"/>
      <c r="P1226" s="247"/>
      <c r="Q1226" s="247"/>
      <c r="R1226" s="247"/>
      <c r="S1226" s="247"/>
      <c r="T1226" s="247"/>
      <c r="U1226" s="247"/>
      <c r="V1226" s="247"/>
      <c r="W1226" s="247"/>
      <c r="X1226" s="247"/>
      <c r="Y1226" s="247"/>
      <c r="Z1226" s="248"/>
    </row>
    <row r="1227" spans="6:26">
      <c r="F1227" s="247"/>
      <c r="G1227" s="247"/>
      <c r="H1227" s="247"/>
      <c r="I1227" s="247"/>
      <c r="J1227" s="247"/>
      <c r="K1227" s="247"/>
      <c r="L1227" s="247"/>
      <c r="M1227" s="247"/>
      <c r="N1227" s="247"/>
      <c r="O1227" s="247"/>
      <c r="P1227" s="247"/>
      <c r="Q1227" s="247"/>
      <c r="R1227" s="247"/>
      <c r="S1227" s="247"/>
      <c r="T1227" s="247"/>
      <c r="U1227" s="247"/>
      <c r="V1227" s="247"/>
      <c r="W1227" s="247"/>
      <c r="X1227" s="247"/>
      <c r="Y1227" s="247"/>
      <c r="Z1227" s="248"/>
    </row>
    <row r="1228" spans="6:26">
      <c r="F1228" s="247"/>
      <c r="G1228" s="247"/>
      <c r="H1228" s="247"/>
      <c r="I1228" s="247"/>
      <c r="J1228" s="247"/>
      <c r="K1228" s="247"/>
      <c r="L1228" s="247"/>
      <c r="M1228" s="247"/>
      <c r="N1228" s="247"/>
      <c r="O1228" s="247"/>
      <c r="P1228" s="247"/>
      <c r="Q1228" s="247"/>
      <c r="R1228" s="247"/>
      <c r="S1228" s="247"/>
      <c r="T1228" s="247"/>
      <c r="U1228" s="247"/>
      <c r="V1228" s="247"/>
      <c r="W1228" s="247"/>
      <c r="X1228" s="247"/>
      <c r="Y1228" s="247"/>
      <c r="Z1228" s="248"/>
    </row>
    <row r="1229" spans="6:26">
      <c r="F1229" s="247"/>
      <c r="G1229" s="247"/>
      <c r="H1229" s="247"/>
      <c r="I1229" s="247"/>
      <c r="J1229" s="247"/>
      <c r="K1229" s="247"/>
      <c r="L1229" s="247"/>
      <c r="M1229" s="247"/>
      <c r="N1229" s="247"/>
      <c r="O1229" s="247"/>
      <c r="P1229" s="247"/>
      <c r="Q1229" s="247"/>
      <c r="R1229" s="247"/>
      <c r="S1229" s="247"/>
      <c r="T1229" s="247"/>
      <c r="U1229" s="247"/>
      <c r="V1229" s="247"/>
      <c r="W1229" s="247"/>
      <c r="X1229" s="247"/>
      <c r="Y1229" s="247"/>
      <c r="Z1229" s="248"/>
    </row>
    <row r="1230" spans="6:26">
      <c r="F1230" s="247"/>
      <c r="G1230" s="247"/>
      <c r="H1230" s="247"/>
      <c r="I1230" s="247"/>
      <c r="J1230" s="247"/>
      <c r="K1230" s="247"/>
      <c r="L1230" s="247"/>
      <c r="M1230" s="247"/>
      <c r="N1230" s="247"/>
      <c r="O1230" s="247"/>
      <c r="P1230" s="247"/>
      <c r="Q1230" s="247"/>
      <c r="R1230" s="247"/>
      <c r="S1230" s="247"/>
      <c r="T1230" s="247"/>
      <c r="U1230" s="247"/>
      <c r="V1230" s="247"/>
      <c r="W1230" s="247"/>
      <c r="X1230" s="247"/>
      <c r="Y1230" s="247"/>
      <c r="Z1230" s="248"/>
    </row>
    <row r="1231" spans="6:26">
      <c r="F1231" s="247"/>
      <c r="G1231" s="247"/>
      <c r="H1231" s="247"/>
      <c r="I1231" s="247"/>
      <c r="J1231" s="247"/>
      <c r="K1231" s="247"/>
      <c r="L1231" s="247"/>
      <c r="M1231" s="247"/>
      <c r="N1231" s="247"/>
      <c r="O1231" s="247"/>
      <c r="P1231" s="247"/>
      <c r="Q1231" s="247"/>
      <c r="R1231" s="247"/>
      <c r="S1231" s="247"/>
      <c r="T1231" s="247"/>
      <c r="U1231" s="247"/>
      <c r="V1231" s="247"/>
      <c r="W1231" s="247"/>
      <c r="X1231" s="247"/>
      <c r="Y1231" s="247"/>
      <c r="Z1231" s="248"/>
    </row>
    <row r="1232" spans="6:26">
      <c r="F1232" s="247"/>
      <c r="G1232" s="247"/>
      <c r="H1232" s="247"/>
      <c r="I1232" s="247"/>
      <c r="J1232" s="247"/>
      <c r="K1232" s="247"/>
      <c r="L1232" s="247"/>
      <c r="M1232" s="247"/>
      <c r="N1232" s="247"/>
      <c r="O1232" s="247"/>
      <c r="P1232" s="247"/>
      <c r="Q1232" s="247"/>
      <c r="R1232" s="247"/>
      <c r="S1232" s="247"/>
      <c r="T1232" s="247"/>
      <c r="U1232" s="247"/>
      <c r="V1232" s="247"/>
      <c r="W1232" s="247"/>
      <c r="X1232" s="247"/>
      <c r="Y1232" s="247"/>
      <c r="Z1232" s="248"/>
    </row>
    <row r="1233" spans="6:26">
      <c r="F1233" s="247"/>
      <c r="G1233" s="247"/>
      <c r="H1233" s="247"/>
      <c r="I1233" s="247"/>
      <c r="J1233" s="247"/>
      <c r="K1233" s="247"/>
      <c r="L1233" s="247"/>
      <c r="M1233" s="247"/>
      <c r="N1233" s="247"/>
      <c r="O1233" s="247"/>
      <c r="P1233" s="247"/>
      <c r="Q1233" s="247"/>
      <c r="R1233" s="247"/>
      <c r="S1233" s="247"/>
      <c r="T1233" s="247"/>
      <c r="U1233" s="247"/>
      <c r="V1233" s="247"/>
      <c r="W1233" s="247"/>
      <c r="X1233" s="247"/>
      <c r="Y1233" s="247"/>
      <c r="Z1233" s="248"/>
    </row>
    <row r="1234" spans="6:26">
      <c r="F1234" s="247"/>
      <c r="G1234" s="247"/>
      <c r="H1234" s="247"/>
      <c r="I1234" s="247"/>
      <c r="J1234" s="247"/>
      <c r="K1234" s="247"/>
      <c r="L1234" s="247"/>
      <c r="M1234" s="247"/>
      <c r="N1234" s="247"/>
      <c r="O1234" s="247"/>
      <c r="P1234" s="247"/>
      <c r="Q1234" s="247"/>
      <c r="R1234" s="247"/>
      <c r="S1234" s="247"/>
      <c r="T1234" s="247"/>
      <c r="U1234" s="247"/>
      <c r="V1234" s="247"/>
      <c r="W1234" s="247"/>
      <c r="X1234" s="247"/>
      <c r="Y1234" s="247"/>
      <c r="Z1234" s="248"/>
    </row>
    <row r="1235" spans="6:26">
      <c r="F1235" s="253"/>
      <c r="G1235" s="253"/>
      <c r="H1235" s="253"/>
      <c r="I1235" s="253"/>
      <c r="J1235" s="253"/>
      <c r="K1235" s="253"/>
      <c r="L1235" s="253"/>
      <c r="M1235" s="253"/>
      <c r="N1235" s="253"/>
      <c r="O1235" s="253"/>
      <c r="P1235" s="253"/>
      <c r="Q1235" s="253"/>
      <c r="R1235" s="253"/>
      <c r="S1235" s="253"/>
      <c r="T1235" s="253"/>
      <c r="U1235" s="253"/>
      <c r="V1235" s="253"/>
      <c r="W1235" s="253"/>
      <c r="X1235" s="253"/>
      <c r="Y1235" s="253"/>
      <c r="Z1235" s="254"/>
    </row>
  </sheetData>
  <autoFilter ref="A1:E1194" xr:uid="{74FC0597-D81A-46D3-975C-629FC6BE4397}">
    <sortState xmlns:xlrd2="http://schemas.microsoft.com/office/spreadsheetml/2017/richdata2" ref="A2:E1194">
      <sortCondition ref="E1:E1194"/>
    </sortState>
  </autoFilter>
  <conditionalFormatting sqref="A1 A1236:A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EF409-4572-48AE-9393-4C665D08ECD4}">
  <sheetPr>
    <tabColor rgb="FFFF0000"/>
  </sheetPr>
  <dimension ref="A1:G2007"/>
  <sheetViews>
    <sheetView topLeftCell="A1456" workbookViewId="0">
      <selection activeCell="A1465" sqref="A1465"/>
    </sheetView>
  </sheetViews>
  <sheetFormatPr defaultRowHeight="14.25"/>
  <cols>
    <col min="1" max="1" width="9.7109375" bestFit="1" customWidth="1"/>
    <col min="2" max="3" width="11.7109375" bestFit="1" customWidth="1"/>
    <col min="4" max="4" width="14.42578125" bestFit="1" customWidth="1"/>
    <col min="5" max="5" width="10.5703125" bestFit="1" customWidth="1"/>
    <col min="6" max="6" width="20.28515625" bestFit="1" customWidth="1"/>
    <col min="7" max="7" width="11.7109375" bestFit="1" customWidth="1"/>
  </cols>
  <sheetData>
    <row r="1" spans="1:7">
      <c r="A1" s="182" t="s">
        <v>55</v>
      </c>
      <c r="B1" s="182" t="s">
        <v>5825</v>
      </c>
      <c r="C1" s="182" t="s">
        <v>5826</v>
      </c>
      <c r="D1" s="182" t="s">
        <v>5827</v>
      </c>
      <c r="E1" s="182" t="s">
        <v>5828</v>
      </c>
      <c r="F1" s="182" t="s">
        <v>5829</v>
      </c>
      <c r="G1" s="182" t="s">
        <v>5830</v>
      </c>
    </row>
    <row r="2" spans="1:7">
      <c r="A2" s="183" t="s">
        <v>3116</v>
      </c>
      <c r="B2" s="184">
        <f>IFERROR(VLOOKUP(A2,'Base ML'!A:E,5,)," ")</f>
        <v>45977</v>
      </c>
      <c r="C2" s="184">
        <f t="shared" ref="C2:C65" ca="1" si="0">IFERROR(IF(OR(F2="Carregado", F2="Operando"), TODAY()-1, ""), "")</f>
        <v>45977</v>
      </c>
      <c r="D2" s="184" t="s">
        <v>2024</v>
      </c>
      <c r="E2" s="5">
        <f t="shared" ref="E2:E65" ca="1" si="1">MAX(B2:D2)</f>
        <v>45977</v>
      </c>
      <c r="F2" s="6" t="str">
        <f>IFERROR(VLOOKUP(A2,Tabela9[[Placa]:[Status]],2,FALSE),"")</f>
        <v>Operando</v>
      </c>
      <c r="G2" s="4">
        <v>3</v>
      </c>
    </row>
    <row r="3" spans="1:7">
      <c r="A3" s="183" t="s">
        <v>2378</v>
      </c>
      <c r="B3" s="184" t="str">
        <f>IFERROR(VLOOKUP(A3,'Base ML'!A:E,5,)," ")</f>
        <v xml:space="preserve"> </v>
      </c>
      <c r="C3" s="184" t="str">
        <f t="shared" ca="1" si="0"/>
        <v/>
      </c>
      <c r="D3" s="184" t="s">
        <v>2024</v>
      </c>
      <c r="E3" s="5">
        <f t="shared" ca="1" si="1"/>
        <v>0</v>
      </c>
      <c r="F3" s="6" t="str">
        <f>IFERROR(VLOOKUP(A3,Tabela9[[Placa]:[Status]],2,FALSE),"")</f>
        <v> </v>
      </c>
      <c r="G3" s="4">
        <v>1</v>
      </c>
    </row>
    <row r="4" spans="1:7">
      <c r="A4" s="183" t="s">
        <v>2580</v>
      </c>
      <c r="B4" s="184">
        <f>IFERROR(VLOOKUP(A4,'Base ML'!A:E,5,)," ")</f>
        <v>45978</v>
      </c>
      <c r="C4" s="184">
        <f t="shared" ca="1" si="0"/>
        <v>45977</v>
      </c>
      <c r="D4" s="184" t="s">
        <v>2024</v>
      </c>
      <c r="E4" s="5">
        <f t="shared" ca="1" si="1"/>
        <v>45978</v>
      </c>
      <c r="F4" s="6" t="str">
        <f>IFERROR(VLOOKUP(A4,Tabela9[[Placa]:[Status]],2,FALSE),"")</f>
        <v>Operando</v>
      </c>
      <c r="G4" s="4">
        <v>1</v>
      </c>
    </row>
    <row r="5" spans="1:7">
      <c r="A5" s="183" t="s">
        <v>2599</v>
      </c>
      <c r="B5" s="184">
        <f>IFERROR(VLOOKUP(A5,'Base ML'!A:E,5,)," ")</f>
        <v>45978</v>
      </c>
      <c r="C5" s="184">
        <f t="shared" ca="1" si="0"/>
        <v>45977</v>
      </c>
      <c r="D5" s="184" t="s">
        <v>2024</v>
      </c>
      <c r="E5" s="5">
        <f t="shared" ca="1" si="1"/>
        <v>45978</v>
      </c>
      <c r="F5" s="6" t="str">
        <f>IFERROR(VLOOKUP(A5,Tabela9[[Placa]:[Status]],2,FALSE),"")</f>
        <v>Operando</v>
      </c>
      <c r="G5" s="4">
        <v>2</v>
      </c>
    </row>
    <row r="6" spans="1:7">
      <c r="A6" s="183" t="s">
        <v>2597</v>
      </c>
      <c r="B6" s="184">
        <f>IFERROR(VLOOKUP(A6,'Base ML'!A:E,5,)," ")</f>
        <v>45978</v>
      </c>
      <c r="C6" s="184">
        <f t="shared" ca="1" si="0"/>
        <v>45977</v>
      </c>
      <c r="D6" s="184" t="s">
        <v>2024</v>
      </c>
      <c r="E6" s="5">
        <f t="shared" ca="1" si="1"/>
        <v>45978</v>
      </c>
      <c r="F6" s="6" t="str">
        <f>IFERROR(VLOOKUP(A6,Tabela9[[Placa]:[Status]],2,FALSE),"")</f>
        <v>Operando</v>
      </c>
      <c r="G6" s="4">
        <v>2</v>
      </c>
    </row>
    <row r="7" spans="1:7">
      <c r="A7" s="183" t="s">
        <v>2621</v>
      </c>
      <c r="B7" s="184">
        <f>IFERROR(VLOOKUP(A7,'Base ML'!A:E,5,)," ")</f>
        <v>45978</v>
      </c>
      <c r="C7" s="184">
        <f t="shared" ca="1" si="0"/>
        <v>45977</v>
      </c>
      <c r="D7" s="184" t="s">
        <v>2024</v>
      </c>
      <c r="E7" s="5">
        <f t="shared" ca="1" si="1"/>
        <v>45978</v>
      </c>
      <c r="F7" s="6" t="str">
        <f>IFERROR(VLOOKUP(A7,Tabela9[[Placa]:[Status]],2,FALSE),"")</f>
        <v>Operando</v>
      </c>
      <c r="G7" s="4">
        <v>2</v>
      </c>
    </row>
    <row r="8" spans="1:7">
      <c r="A8" s="183" t="s">
        <v>2368</v>
      </c>
      <c r="B8" s="184" t="str">
        <f>IFERROR(VLOOKUP(A8,'Base ML'!A:E,5,)," ")</f>
        <v xml:space="preserve"> </v>
      </c>
      <c r="C8" s="184" t="str">
        <f t="shared" ca="1" si="0"/>
        <v/>
      </c>
      <c r="D8" s="184" t="s">
        <v>2024</v>
      </c>
      <c r="E8" s="5">
        <f t="shared" ca="1" si="1"/>
        <v>0</v>
      </c>
      <c r="F8" s="6" t="str">
        <f>IFERROR(VLOOKUP(A8,Tabela9[[Placa]:[Status]],2,FALSE),"")</f>
        <v> </v>
      </c>
      <c r="G8" s="4">
        <v>1</v>
      </c>
    </row>
    <row r="9" spans="1:7">
      <c r="A9" s="183" t="s">
        <v>2620</v>
      </c>
      <c r="B9" s="184">
        <f>IFERROR(VLOOKUP(A9,'Base ML'!A:E,5,)," ")</f>
        <v>45977</v>
      </c>
      <c r="C9" s="184">
        <f t="shared" ca="1" si="0"/>
        <v>45977</v>
      </c>
      <c r="D9" s="184" t="s">
        <v>2024</v>
      </c>
      <c r="E9" s="5">
        <f t="shared" ca="1" si="1"/>
        <v>45977</v>
      </c>
      <c r="F9" s="6" t="str">
        <f>IFERROR(VLOOKUP(A9,Tabela9[[Placa]:[Status]],2,FALSE),"")</f>
        <v>Operando</v>
      </c>
      <c r="G9" s="4">
        <v>1</v>
      </c>
    </row>
    <row r="10" spans="1:7">
      <c r="A10" s="183" t="s">
        <v>753</v>
      </c>
      <c r="B10" s="184">
        <f>IFERROR(VLOOKUP(A10,'Base ML'!A:E,5,)," ")</f>
        <v>45976</v>
      </c>
      <c r="C10" s="184">
        <f t="shared" ca="1" si="0"/>
        <v>45977</v>
      </c>
      <c r="D10" s="184" t="s">
        <v>2024</v>
      </c>
      <c r="E10" s="5">
        <f t="shared" ca="1" si="1"/>
        <v>45977</v>
      </c>
      <c r="F10" s="6" t="str">
        <f>IFERROR(VLOOKUP(A10,Tabela9[[Placa]:[Status]],2,FALSE),"")</f>
        <v>Operando</v>
      </c>
      <c r="G10" s="4">
        <v>9</v>
      </c>
    </row>
    <row r="11" spans="1:7">
      <c r="A11" s="183" t="s">
        <v>619</v>
      </c>
      <c r="B11" s="184">
        <f>IFERROR(VLOOKUP(A11,'Base ML'!A:E,5,)," ")</f>
        <v>45972</v>
      </c>
      <c r="C11" s="184" t="str">
        <f t="shared" ca="1" si="0"/>
        <v/>
      </c>
      <c r="D11" s="184" t="s">
        <v>2024</v>
      </c>
      <c r="E11" s="5">
        <f t="shared" ca="1" si="1"/>
        <v>45972</v>
      </c>
      <c r="F11" s="6" t="str">
        <f>IFERROR(VLOOKUP(A11,Tabela9[[Placa]:[Status]],2,FALSE),"")</f>
        <v>Manutenção</v>
      </c>
      <c r="G11" s="4">
        <v>50</v>
      </c>
    </row>
    <row r="12" spans="1:7">
      <c r="A12" s="183" t="s">
        <v>3234</v>
      </c>
      <c r="B12" s="184">
        <f>IFERROR(VLOOKUP(A12,'Base ML'!A:E,5,)," ")</f>
        <v>45978</v>
      </c>
      <c r="C12" s="184">
        <f t="shared" ca="1" si="0"/>
        <v>45977</v>
      </c>
      <c r="D12" s="184" t="s">
        <v>2024</v>
      </c>
      <c r="E12" s="5">
        <f t="shared" ca="1" si="1"/>
        <v>45978</v>
      </c>
      <c r="F12" s="6" t="str">
        <f>IFERROR(VLOOKUP(A12,Tabela9[[Placa]:[Status]],2,FALSE),"")</f>
        <v>Operando</v>
      </c>
      <c r="G12" s="4">
        <v>2</v>
      </c>
    </row>
    <row r="13" spans="1:7">
      <c r="A13" s="183" t="s">
        <v>640</v>
      </c>
      <c r="B13" s="184">
        <f>IFERROR(VLOOKUP(A13,'Base ML'!A:E,5,)," ")</f>
        <v>45964</v>
      </c>
      <c r="C13" s="184" t="str">
        <f t="shared" ca="1" si="0"/>
        <v/>
      </c>
      <c r="D13" s="184" t="s">
        <v>2024</v>
      </c>
      <c r="E13" s="5">
        <f t="shared" ca="1" si="1"/>
        <v>45964</v>
      </c>
      <c r="F13" s="6" t="str">
        <f>IFERROR(VLOOKUP(A13,Tabela9[[Placa]:[Status]],2,FALSE),"")</f>
        <v>Manutenção</v>
      </c>
      <c r="G13" s="4">
        <v>0</v>
      </c>
    </row>
    <row r="14" spans="1:7">
      <c r="A14" s="183" t="s">
        <v>3241</v>
      </c>
      <c r="B14" s="184">
        <f>IFERROR(VLOOKUP(A14,'Base ML'!A:E,5,)," ")</f>
        <v>45978</v>
      </c>
      <c r="C14" s="184">
        <f t="shared" ca="1" si="0"/>
        <v>45977</v>
      </c>
      <c r="D14" s="184" t="s">
        <v>2024</v>
      </c>
      <c r="E14" s="5">
        <f t="shared" ca="1" si="1"/>
        <v>45978</v>
      </c>
      <c r="F14" s="6" t="str">
        <f>IFERROR(VLOOKUP(A14,Tabela9[[Placa]:[Status]],2,FALSE),"")</f>
        <v>Operando</v>
      </c>
      <c r="G14" s="4">
        <v>44</v>
      </c>
    </row>
    <row r="15" spans="1:7">
      <c r="A15" s="183" t="s">
        <v>1136</v>
      </c>
      <c r="B15" s="184">
        <f>IFERROR(VLOOKUP(A15,'Base ML'!A:E,5,)," ")</f>
        <v>45976</v>
      </c>
      <c r="C15" s="184">
        <f t="shared" ca="1" si="0"/>
        <v>45977</v>
      </c>
      <c r="D15" s="184" t="s">
        <v>2024</v>
      </c>
      <c r="E15" s="5">
        <f t="shared" ca="1" si="1"/>
        <v>45977</v>
      </c>
      <c r="F15" s="6" t="str">
        <f>IFERROR(VLOOKUP(A15,Tabela9[[Placa]:[Status]],2,FALSE),"")</f>
        <v>Operando</v>
      </c>
      <c r="G15" s="4">
        <v>2</v>
      </c>
    </row>
    <row r="16" spans="1:7">
      <c r="A16" s="183" t="s">
        <v>1439</v>
      </c>
      <c r="B16" s="184">
        <f>IFERROR(VLOOKUP(A16,'Base ML'!A:E,5,)," ")</f>
        <v>45978</v>
      </c>
      <c r="C16" s="184">
        <f t="shared" ca="1" si="0"/>
        <v>45977</v>
      </c>
      <c r="D16" s="184" t="s">
        <v>2024</v>
      </c>
      <c r="E16" s="5">
        <f t="shared" ca="1" si="1"/>
        <v>45978</v>
      </c>
      <c r="F16" s="6" t="str">
        <f>IFERROR(VLOOKUP(A16,Tabela9[[Placa]:[Status]],2,FALSE),"")</f>
        <v>Operando</v>
      </c>
      <c r="G16" s="4">
        <v>53</v>
      </c>
    </row>
    <row r="17" spans="1:7">
      <c r="A17" s="183" t="s">
        <v>3243</v>
      </c>
      <c r="B17" s="184">
        <f>IFERROR(VLOOKUP(A17,'Base ML'!A:E,5,)," ")</f>
        <v>45978</v>
      </c>
      <c r="C17" s="184" t="str">
        <f t="shared" ca="1" si="0"/>
        <v/>
      </c>
      <c r="D17" s="184" t="s">
        <v>2024</v>
      </c>
      <c r="E17" s="5">
        <f t="shared" ca="1" si="1"/>
        <v>45978</v>
      </c>
      <c r="F17" s="6" t="str">
        <f>IFERROR(VLOOKUP(A17,Tabela9[[Placa]:[Status]],2,FALSE),"")</f>
        <v> </v>
      </c>
      <c r="G17" s="4">
        <v>9</v>
      </c>
    </row>
    <row r="18" spans="1:7">
      <c r="A18" s="183" t="s">
        <v>3248</v>
      </c>
      <c r="B18" s="184">
        <f>IFERROR(VLOOKUP(A18,'Base ML'!A:E,5,)," ")</f>
        <v>45978</v>
      </c>
      <c r="C18" s="184">
        <f t="shared" ca="1" si="0"/>
        <v>45977</v>
      </c>
      <c r="D18" s="184" t="s">
        <v>2024</v>
      </c>
      <c r="E18" s="5">
        <f t="shared" ca="1" si="1"/>
        <v>45978</v>
      </c>
      <c r="F18" s="6" t="str">
        <f>IFERROR(VLOOKUP(A18,Tabela9[[Placa]:[Status]],2,FALSE),"")</f>
        <v>Operando</v>
      </c>
      <c r="G18" s="4">
        <v>21</v>
      </c>
    </row>
    <row r="19" spans="1:7">
      <c r="A19" s="183" t="s">
        <v>3249</v>
      </c>
      <c r="B19" s="184">
        <f>IFERROR(VLOOKUP(A19,'Base ML'!A:E,5,)," ")</f>
        <v>45978</v>
      </c>
      <c r="C19" s="184">
        <f t="shared" ca="1" si="0"/>
        <v>45977</v>
      </c>
      <c r="D19" s="184" t="s">
        <v>2024</v>
      </c>
      <c r="E19" s="5">
        <f t="shared" ca="1" si="1"/>
        <v>45978</v>
      </c>
      <c r="F19" s="6" t="str">
        <f>IFERROR(VLOOKUP(A19,Tabela9[[Placa]:[Status]],2,FALSE),"")</f>
        <v>Operando</v>
      </c>
      <c r="G19" s="4">
        <v>16</v>
      </c>
    </row>
    <row r="20" spans="1:7">
      <c r="A20" s="183" t="s">
        <v>1113</v>
      </c>
      <c r="B20" s="184" t="str">
        <f>IFERROR(VLOOKUP(A20,'Base ML'!A:E,5,)," ")</f>
        <v xml:space="preserve"> </v>
      </c>
      <c r="C20" s="184">
        <f t="shared" ca="1" si="0"/>
        <v>45977</v>
      </c>
      <c r="D20" s="184" t="s">
        <v>2024</v>
      </c>
      <c r="E20" s="5">
        <f t="shared" ca="1" si="1"/>
        <v>45977</v>
      </c>
      <c r="F20" s="6" t="str">
        <f>IFERROR(VLOOKUP(A20,Tabela9[[Placa]:[Status]],2,FALSE),"")</f>
        <v>Operando</v>
      </c>
      <c r="G20" s="4">
        <v>0</v>
      </c>
    </row>
    <row r="21" spans="1:7">
      <c r="A21" s="183" t="s">
        <v>3963</v>
      </c>
      <c r="B21" s="184" t="str">
        <f>IFERROR(VLOOKUP(A21,'Base ML'!A:E,5,)," ")</f>
        <v xml:space="preserve"> </v>
      </c>
      <c r="C21" s="184" t="str">
        <f t="shared" ca="1" si="0"/>
        <v/>
      </c>
      <c r="D21" s="184" t="s">
        <v>2024</v>
      </c>
      <c r="E21" s="5">
        <f t="shared" ca="1" si="1"/>
        <v>0</v>
      </c>
      <c r="F21" s="6" t="str">
        <f>IFERROR(VLOOKUP(A21,Tabela9[[Placa]:[Status]],2,FALSE),"")</f>
        <v> </v>
      </c>
      <c r="G21" s="4">
        <v>0</v>
      </c>
    </row>
    <row r="22" spans="1:7">
      <c r="A22" s="183" t="s">
        <v>1256</v>
      </c>
      <c r="B22" s="184" t="str">
        <f>IFERROR(VLOOKUP(A22,'Base ML'!A:E,5,)," ")</f>
        <v xml:space="preserve"> </v>
      </c>
      <c r="C22" s="184" t="str">
        <f t="shared" ca="1" si="0"/>
        <v/>
      </c>
      <c r="D22" s="184" t="s">
        <v>2024</v>
      </c>
      <c r="E22" s="5">
        <f t="shared" ca="1" si="1"/>
        <v>0</v>
      </c>
      <c r="F22" s="6" t="str">
        <f>IFERROR(VLOOKUP(A22,Tabela9[[Placa]:[Status]],2,FALSE),"")</f>
        <v/>
      </c>
      <c r="G22" s="4" t="e">
        <v>#N/A</v>
      </c>
    </row>
    <row r="23" spans="1:7">
      <c r="A23" s="183" t="s">
        <v>3967</v>
      </c>
      <c r="B23" s="184" t="str">
        <f>IFERROR(VLOOKUP(A23,'Base ML'!A:E,5,)," ")</f>
        <v xml:space="preserve"> </v>
      </c>
      <c r="C23" s="184">
        <f t="shared" ca="1" si="0"/>
        <v>45977</v>
      </c>
      <c r="D23" s="184" t="s">
        <v>2024</v>
      </c>
      <c r="E23" s="5">
        <f t="shared" ca="1" si="1"/>
        <v>45977</v>
      </c>
      <c r="F23" s="6" t="str">
        <f>IFERROR(VLOOKUP(A23,Tabela9[[Placa]:[Status]],2,FALSE),"")</f>
        <v>Operando</v>
      </c>
      <c r="G23" s="4">
        <v>2</v>
      </c>
    </row>
    <row r="24" spans="1:7">
      <c r="A24" s="183" t="s">
        <v>2042</v>
      </c>
      <c r="B24" s="184" t="str">
        <f>IFERROR(VLOOKUP(A24,'Base ML'!A:E,5,)," ")</f>
        <v xml:space="preserve"> </v>
      </c>
      <c r="C24" s="184" t="str">
        <f t="shared" ca="1" si="0"/>
        <v/>
      </c>
      <c r="D24" s="184" t="s">
        <v>2024</v>
      </c>
      <c r="E24" s="5">
        <f t="shared" ca="1" si="1"/>
        <v>0</v>
      </c>
      <c r="F24" s="6" t="str">
        <f>IFERROR(VLOOKUP(A24,Tabela9[[Placa]:[Status]],2,FALSE),"")</f>
        <v> </v>
      </c>
      <c r="G24" s="4">
        <v>9</v>
      </c>
    </row>
    <row r="25" spans="1:7">
      <c r="A25" s="183" t="s">
        <v>3097</v>
      </c>
      <c r="B25" s="184" t="str">
        <f>IFERROR(VLOOKUP(A25,'Base ML'!A:E,5,)," ")</f>
        <v xml:space="preserve"> </v>
      </c>
      <c r="C25" s="184">
        <f t="shared" ca="1" si="0"/>
        <v>45977</v>
      </c>
      <c r="D25" s="184" t="s">
        <v>2024</v>
      </c>
      <c r="E25" s="5">
        <f t="shared" ca="1" si="1"/>
        <v>45977</v>
      </c>
      <c r="F25" s="6" t="str">
        <f>IFERROR(VLOOKUP(A25,Tabela9[[Placa]:[Status]],2,FALSE),"")</f>
        <v>Operando</v>
      </c>
      <c r="G25" s="4">
        <v>2</v>
      </c>
    </row>
    <row r="26" spans="1:7">
      <c r="A26" s="183" t="s">
        <v>3443</v>
      </c>
      <c r="B26" s="184" t="str">
        <f>IFERROR(VLOOKUP(A26,'Base ML'!A:E,5,)," ")</f>
        <v xml:space="preserve"> </v>
      </c>
      <c r="C26" s="184" t="str">
        <f t="shared" ca="1" si="0"/>
        <v/>
      </c>
      <c r="D26" s="184" t="s">
        <v>2024</v>
      </c>
      <c r="E26" s="5">
        <f t="shared" ca="1" si="1"/>
        <v>0</v>
      </c>
      <c r="F26" s="6" t="str">
        <f>IFERROR(VLOOKUP(A26,Tabela9[[Placa]:[Status]],2,FALSE),"")</f>
        <v> </v>
      </c>
      <c r="G26" s="4">
        <v>0</v>
      </c>
    </row>
    <row r="27" spans="1:7">
      <c r="A27" s="183" t="s">
        <v>1416</v>
      </c>
      <c r="B27" s="184" t="str">
        <f>IFERROR(VLOOKUP(A27,'Base ML'!A:E,5,)," ")</f>
        <v xml:space="preserve"> </v>
      </c>
      <c r="C27" s="184">
        <f t="shared" ca="1" si="0"/>
        <v>45977</v>
      </c>
      <c r="D27" s="184" t="s">
        <v>2024</v>
      </c>
      <c r="E27" s="5">
        <f t="shared" ca="1" si="1"/>
        <v>45977</v>
      </c>
      <c r="F27" s="6" t="str">
        <f>IFERROR(VLOOKUP(A27,Tabela9[[Placa]:[Status]],2,FALSE),"")</f>
        <v>Operando</v>
      </c>
      <c r="G27" s="4">
        <v>1</v>
      </c>
    </row>
    <row r="28" spans="1:7">
      <c r="A28" s="183" t="s">
        <v>3955</v>
      </c>
      <c r="B28" s="184" t="str">
        <f>IFERROR(VLOOKUP(A28,'Base ML'!A:E,5,)," ")</f>
        <v xml:space="preserve"> </v>
      </c>
      <c r="C28" s="184" t="str">
        <f t="shared" ca="1" si="0"/>
        <v/>
      </c>
      <c r="D28" s="184" t="s">
        <v>2024</v>
      </c>
      <c r="E28" s="5">
        <f t="shared" ca="1" si="1"/>
        <v>0</v>
      </c>
      <c r="F28" s="6" t="str">
        <f>IFERROR(VLOOKUP(A28,Tabela9[[Placa]:[Status]],2,FALSE),"")</f>
        <v> </v>
      </c>
      <c r="G28" s="4">
        <v>0</v>
      </c>
    </row>
    <row r="29" spans="1:7">
      <c r="A29" s="183" t="s">
        <v>3954</v>
      </c>
      <c r="B29" s="184" t="str">
        <f>IFERROR(VLOOKUP(A29,'Base ML'!A:E,5,)," ")</f>
        <v xml:space="preserve"> </v>
      </c>
      <c r="C29" s="184" t="str">
        <f t="shared" ca="1" si="0"/>
        <v/>
      </c>
      <c r="D29" s="184" t="s">
        <v>2024</v>
      </c>
      <c r="E29" s="5">
        <f t="shared" ca="1" si="1"/>
        <v>0</v>
      </c>
      <c r="F29" s="6" t="str">
        <f>IFERROR(VLOOKUP(A29,Tabela9[[Placa]:[Status]],2,FALSE),"")</f>
        <v> </v>
      </c>
      <c r="G29" s="4">
        <v>2</v>
      </c>
    </row>
    <row r="30" spans="1:7">
      <c r="A30" s="183" t="s">
        <v>3444</v>
      </c>
      <c r="B30" s="184" t="str">
        <f>IFERROR(VLOOKUP(A30,'Base ML'!A:E,5,)," ")</f>
        <v xml:space="preserve"> </v>
      </c>
      <c r="C30" s="184">
        <f t="shared" ca="1" si="0"/>
        <v>45977</v>
      </c>
      <c r="D30" s="184" t="s">
        <v>2024</v>
      </c>
      <c r="E30" s="5">
        <f t="shared" ca="1" si="1"/>
        <v>45977</v>
      </c>
      <c r="F30" s="6" t="str">
        <f>IFERROR(VLOOKUP(A30,Tabela9[[Placa]:[Status]],2,FALSE),"")</f>
        <v>Operando</v>
      </c>
      <c r="G30" s="4">
        <v>2</v>
      </c>
    </row>
    <row r="31" spans="1:7">
      <c r="A31" s="183" t="s">
        <v>3953</v>
      </c>
      <c r="B31" s="184" t="str">
        <f>IFERROR(VLOOKUP(A31,'Base ML'!A:E,5,)," ")</f>
        <v xml:space="preserve"> </v>
      </c>
      <c r="C31" s="184">
        <f t="shared" ca="1" si="0"/>
        <v>45977</v>
      </c>
      <c r="D31" s="184" t="s">
        <v>2024</v>
      </c>
      <c r="E31" s="5">
        <f t="shared" ca="1" si="1"/>
        <v>45977</v>
      </c>
      <c r="F31" s="6" t="str">
        <f>IFERROR(VLOOKUP(A31,Tabela9[[Placa]:[Status]],2,FALSE),"")</f>
        <v>Operando</v>
      </c>
      <c r="G31" s="4">
        <v>9</v>
      </c>
    </row>
    <row r="32" spans="1:7">
      <c r="A32" s="183" t="s">
        <v>3960</v>
      </c>
      <c r="B32" s="184" t="str">
        <f>IFERROR(VLOOKUP(A32,'Base ML'!A:E,5,)," ")</f>
        <v xml:space="preserve"> </v>
      </c>
      <c r="C32" s="184">
        <f t="shared" ca="1" si="0"/>
        <v>45977</v>
      </c>
      <c r="D32" s="184" t="s">
        <v>2024</v>
      </c>
      <c r="E32" s="5">
        <f t="shared" ca="1" si="1"/>
        <v>45977</v>
      </c>
      <c r="F32" s="6" t="str">
        <f>IFERROR(VLOOKUP(A32,Tabela9[[Placa]:[Status]],2,FALSE),"")</f>
        <v>Operando</v>
      </c>
      <c r="G32" s="4">
        <v>2</v>
      </c>
    </row>
    <row r="33" spans="1:7">
      <c r="A33" s="183" t="s">
        <v>1928</v>
      </c>
      <c r="B33" s="184" t="str">
        <f>IFERROR(VLOOKUP(A33,'Base ML'!A:E,5,)," ")</f>
        <v xml:space="preserve"> </v>
      </c>
      <c r="C33" s="184">
        <f t="shared" ca="1" si="0"/>
        <v>45977</v>
      </c>
      <c r="D33" s="184" t="s">
        <v>2024</v>
      </c>
      <c r="E33" s="5">
        <f t="shared" ca="1" si="1"/>
        <v>45977</v>
      </c>
      <c r="F33" s="6" t="str">
        <f>IFERROR(VLOOKUP(A33,Tabela9[[Placa]:[Status]],2,FALSE),"")</f>
        <v>Operando</v>
      </c>
      <c r="G33" s="4">
        <v>2</v>
      </c>
    </row>
    <row r="34" spans="1:7">
      <c r="A34" s="183" t="s">
        <v>3998</v>
      </c>
      <c r="B34" s="184" t="str">
        <f>IFERROR(VLOOKUP(A34,'Base ML'!A:E,5,)," ")</f>
        <v xml:space="preserve"> </v>
      </c>
      <c r="C34" s="184" t="str">
        <f t="shared" ca="1" si="0"/>
        <v/>
      </c>
      <c r="D34" s="184" t="s">
        <v>2024</v>
      </c>
      <c r="E34" s="5">
        <f t="shared" ca="1" si="1"/>
        <v>0</v>
      </c>
      <c r="F34" s="6" t="str">
        <f>IFERROR(VLOOKUP(A34,Tabela9[[Placa]:[Status]],2,FALSE),"")</f>
        <v> </v>
      </c>
      <c r="G34" s="4">
        <v>9</v>
      </c>
    </row>
    <row r="35" spans="1:7">
      <c r="A35" s="183" t="s">
        <v>3958</v>
      </c>
      <c r="B35" s="184" t="str">
        <f>IFERROR(VLOOKUP(A35,'Base ML'!A:E,5,)," ")</f>
        <v xml:space="preserve"> </v>
      </c>
      <c r="C35" s="184">
        <f t="shared" ca="1" si="0"/>
        <v>45977</v>
      </c>
      <c r="D35" s="184" t="s">
        <v>2024</v>
      </c>
      <c r="E35" s="5">
        <f t="shared" ca="1" si="1"/>
        <v>45977</v>
      </c>
      <c r="F35" s="6" t="str">
        <f>IFERROR(VLOOKUP(A35,Tabela9[[Placa]:[Status]],2,FALSE),"")</f>
        <v>Operando</v>
      </c>
      <c r="G35" s="4">
        <v>2</v>
      </c>
    </row>
    <row r="36" spans="1:7">
      <c r="A36" s="183" t="s">
        <v>1701</v>
      </c>
      <c r="B36" s="184" t="str">
        <f>IFERROR(VLOOKUP(A36,'Base ML'!A:E,5,)," ")</f>
        <v xml:space="preserve"> </v>
      </c>
      <c r="C36" s="184">
        <f t="shared" ca="1" si="0"/>
        <v>45977</v>
      </c>
      <c r="D36" s="184" t="s">
        <v>2024</v>
      </c>
      <c r="E36" s="5">
        <f t="shared" ca="1" si="1"/>
        <v>45977</v>
      </c>
      <c r="F36" s="6" t="str">
        <f>IFERROR(VLOOKUP(A36,Tabela9[[Placa]:[Status]],2,FALSE),"")</f>
        <v>Operando</v>
      </c>
      <c r="G36" s="4">
        <v>0</v>
      </c>
    </row>
    <row r="37" spans="1:7">
      <c r="A37" s="183" t="s">
        <v>2762</v>
      </c>
      <c r="B37" s="184" t="str">
        <f>IFERROR(VLOOKUP(A37,'Base ML'!A:E,5,)," ")</f>
        <v xml:space="preserve"> </v>
      </c>
      <c r="C37" s="184" t="str">
        <f t="shared" ca="1" si="0"/>
        <v/>
      </c>
      <c r="D37" s="184" t="s">
        <v>2024</v>
      </c>
      <c r="E37" s="5">
        <f t="shared" ca="1" si="1"/>
        <v>0</v>
      </c>
      <c r="F37" s="6" t="str">
        <f>IFERROR(VLOOKUP(A37,Tabela9[[Placa]:[Status]],2,FALSE),"")</f>
        <v>Falta Motorista</v>
      </c>
      <c r="G37" s="4">
        <v>0</v>
      </c>
    </row>
    <row r="38" spans="1:7">
      <c r="A38" s="183" t="s">
        <v>1713</v>
      </c>
      <c r="B38" s="184" t="str">
        <f>IFERROR(VLOOKUP(A38,'Base ML'!A:E,5,)," ")</f>
        <v xml:space="preserve"> </v>
      </c>
      <c r="C38" s="184">
        <f t="shared" ca="1" si="0"/>
        <v>45977</v>
      </c>
      <c r="D38" s="184" t="s">
        <v>2024</v>
      </c>
      <c r="E38" s="5">
        <f t="shared" ca="1" si="1"/>
        <v>45977</v>
      </c>
      <c r="F38" s="6" t="str">
        <f>IFERROR(VLOOKUP(A38,Tabela9[[Placa]:[Status]],2,FALSE),"")</f>
        <v>Operando</v>
      </c>
      <c r="G38" s="4">
        <v>0</v>
      </c>
    </row>
    <row r="39" spans="1:7">
      <c r="A39" s="183" t="s">
        <v>3964</v>
      </c>
      <c r="B39" s="184" t="str">
        <f>IFERROR(VLOOKUP(A39,'Base ML'!A:E,5,)," ")</f>
        <v xml:space="preserve"> </v>
      </c>
      <c r="C39" s="184">
        <f t="shared" ca="1" si="0"/>
        <v>45977</v>
      </c>
      <c r="D39" s="184" t="s">
        <v>2024</v>
      </c>
      <c r="E39" s="5">
        <f t="shared" ca="1" si="1"/>
        <v>45977</v>
      </c>
      <c r="F39" s="6" t="str">
        <f>IFERROR(VLOOKUP(A39,Tabela9[[Placa]:[Status]],2,FALSE),"")</f>
        <v>Operando</v>
      </c>
      <c r="G39" s="4">
        <v>0</v>
      </c>
    </row>
    <row r="40" spans="1:7">
      <c r="A40" s="183" t="s">
        <v>2539</v>
      </c>
      <c r="B40" s="184" t="str">
        <f>IFERROR(VLOOKUP(A40,'Base ML'!A:E,5,)," ")</f>
        <v xml:space="preserve"> </v>
      </c>
      <c r="C40" s="184">
        <f t="shared" ca="1" si="0"/>
        <v>45977</v>
      </c>
      <c r="D40" s="184" t="s">
        <v>2024</v>
      </c>
      <c r="E40" s="5">
        <f t="shared" ca="1" si="1"/>
        <v>45977</v>
      </c>
      <c r="F40" s="6" t="str">
        <f>IFERROR(VLOOKUP(A40,Tabela9[[Placa]:[Status]],2,FALSE),"")</f>
        <v>Operando</v>
      </c>
      <c r="G40" s="4">
        <v>1</v>
      </c>
    </row>
    <row r="41" spans="1:7">
      <c r="A41" s="183" t="s">
        <v>3962</v>
      </c>
      <c r="B41" s="184" t="str">
        <f>IFERROR(VLOOKUP(A41,'Base ML'!A:E,5,)," ")</f>
        <v xml:space="preserve"> </v>
      </c>
      <c r="C41" s="184" t="str">
        <f t="shared" ca="1" si="0"/>
        <v/>
      </c>
      <c r="D41" s="184" t="s">
        <v>2024</v>
      </c>
      <c r="E41" s="5">
        <f t="shared" ca="1" si="1"/>
        <v>0</v>
      </c>
      <c r="F41" s="6" t="str">
        <f>IFERROR(VLOOKUP(A41,Tabela9[[Placa]:[Status]],2,FALSE),"")</f>
        <v> </v>
      </c>
      <c r="G41" s="4">
        <v>9</v>
      </c>
    </row>
    <row r="42" spans="1:7">
      <c r="A42" s="183" t="s">
        <v>3965</v>
      </c>
      <c r="B42" s="184" t="str">
        <f>IFERROR(VLOOKUP(A42,'Base ML'!A:E,5,)," ")</f>
        <v xml:space="preserve"> </v>
      </c>
      <c r="C42" s="184">
        <f t="shared" ca="1" si="0"/>
        <v>45977</v>
      </c>
      <c r="D42" s="184" t="s">
        <v>2024</v>
      </c>
      <c r="E42" s="5">
        <f t="shared" ca="1" si="1"/>
        <v>45977</v>
      </c>
      <c r="F42" s="6" t="str">
        <f>IFERROR(VLOOKUP(A42,Tabela9[[Placa]:[Status]],2,FALSE),"")</f>
        <v>Operando</v>
      </c>
      <c r="G42" s="4">
        <v>2</v>
      </c>
    </row>
    <row r="43" spans="1:7">
      <c r="A43" s="183" t="s">
        <v>333</v>
      </c>
      <c r="B43" s="184" t="str">
        <f>IFERROR(VLOOKUP(A43,'Base ML'!A:E,5,)," ")</f>
        <v xml:space="preserve"> </v>
      </c>
      <c r="C43" s="184" t="str">
        <f t="shared" ca="1" si="0"/>
        <v/>
      </c>
      <c r="D43" s="184" t="s">
        <v>2024</v>
      </c>
      <c r="E43" s="5">
        <f t="shared" ca="1" si="1"/>
        <v>0</v>
      </c>
      <c r="F43" s="6" t="str">
        <f>IFERROR(VLOOKUP(A43,Tabela9[[Placa]:[Status]],2,FALSE),"")</f>
        <v> </v>
      </c>
      <c r="G43" s="4">
        <v>16</v>
      </c>
    </row>
    <row r="44" spans="1:7">
      <c r="A44" s="183" t="s">
        <v>3213</v>
      </c>
      <c r="B44" s="184" t="str">
        <f>IFERROR(VLOOKUP(A44,'Base ML'!A:E,5,)," ")</f>
        <v xml:space="preserve"> </v>
      </c>
      <c r="C44" s="184" t="str">
        <f t="shared" ca="1" si="0"/>
        <v/>
      </c>
      <c r="D44" s="184" t="s">
        <v>2024</v>
      </c>
      <c r="E44" s="5">
        <f t="shared" ca="1" si="1"/>
        <v>0</v>
      </c>
      <c r="F44" s="6" t="str">
        <f>IFERROR(VLOOKUP(A44,Tabela9[[Placa]:[Status]],2,FALSE),"")</f>
        <v> </v>
      </c>
      <c r="G44" s="4">
        <v>0</v>
      </c>
    </row>
    <row r="45" spans="1:7">
      <c r="A45" s="183" t="s">
        <v>4246</v>
      </c>
      <c r="B45" s="184" t="str">
        <f>IFERROR(VLOOKUP(A45,'Base ML'!A:E,5,)," ")</f>
        <v xml:space="preserve"> </v>
      </c>
      <c r="C45" s="184">
        <f t="shared" ca="1" si="0"/>
        <v>45977</v>
      </c>
      <c r="D45" s="184" t="s">
        <v>2024</v>
      </c>
      <c r="E45" s="5">
        <f t="shared" ca="1" si="1"/>
        <v>45977</v>
      </c>
      <c r="F45" s="6" t="str">
        <f>IFERROR(VLOOKUP(A45,Tabela9[[Placa]:[Status]],2,FALSE),"")</f>
        <v>Operando</v>
      </c>
      <c r="G45" s="4">
        <v>2</v>
      </c>
    </row>
    <row r="46" spans="1:7">
      <c r="A46" s="183" t="s">
        <v>3961</v>
      </c>
      <c r="B46" s="184" t="str">
        <f>IFERROR(VLOOKUP(A46,'Base ML'!A:E,5,)," ")</f>
        <v xml:space="preserve"> </v>
      </c>
      <c r="C46" s="184" t="str">
        <f t="shared" ca="1" si="0"/>
        <v/>
      </c>
      <c r="D46" s="184" t="s">
        <v>2024</v>
      </c>
      <c r="E46" s="5">
        <f t="shared" ca="1" si="1"/>
        <v>0</v>
      </c>
      <c r="F46" s="6" t="str">
        <f>IFERROR(VLOOKUP(A46,Tabela9[[Placa]:[Status]],2,FALSE),"")</f>
        <v> </v>
      </c>
      <c r="G46" s="4">
        <v>0</v>
      </c>
    </row>
    <row r="47" spans="1:7">
      <c r="A47" s="183" t="s">
        <v>2405</v>
      </c>
      <c r="B47" s="184" t="str">
        <f>IFERROR(VLOOKUP(A47,'Base ML'!A:E,5,)," ")</f>
        <v xml:space="preserve"> </v>
      </c>
      <c r="C47" s="184" t="str">
        <f t="shared" ca="1" si="0"/>
        <v/>
      </c>
      <c r="D47" s="184" t="s">
        <v>2024</v>
      </c>
      <c r="E47" s="5">
        <f t="shared" ca="1" si="1"/>
        <v>0</v>
      </c>
      <c r="F47" s="6" t="str">
        <f>IFERROR(VLOOKUP(A47,Tabela9[[Placa]:[Status]],2,FALSE),"")</f>
        <v> </v>
      </c>
      <c r="G47" s="4">
        <v>2</v>
      </c>
    </row>
    <row r="48" spans="1:7">
      <c r="A48" s="183" t="s">
        <v>454</v>
      </c>
      <c r="B48" s="184" t="str">
        <f>IFERROR(VLOOKUP(A48,'Base ML'!A:E,5,)," ")</f>
        <v xml:space="preserve"> </v>
      </c>
      <c r="C48" s="184">
        <f t="shared" ca="1" si="0"/>
        <v>45977</v>
      </c>
      <c r="D48" s="184" t="s">
        <v>2024</v>
      </c>
      <c r="E48" s="5">
        <f t="shared" ca="1" si="1"/>
        <v>45977</v>
      </c>
      <c r="F48" s="6" t="str">
        <f>IFERROR(VLOOKUP(A48,Tabela9[[Placa]:[Status]],2,FALSE),"")</f>
        <v>Operando</v>
      </c>
      <c r="G48" s="4">
        <v>0</v>
      </c>
    </row>
    <row r="49" spans="1:7">
      <c r="A49" s="183" t="s">
        <v>2878</v>
      </c>
      <c r="B49" s="184" t="str">
        <f>IFERROR(VLOOKUP(A49,'Base ML'!A:E,5,)," ")</f>
        <v xml:space="preserve"> </v>
      </c>
      <c r="C49" s="184">
        <f t="shared" ca="1" si="0"/>
        <v>45977</v>
      </c>
      <c r="D49" s="184" t="s">
        <v>2024</v>
      </c>
      <c r="E49" s="5">
        <f t="shared" ca="1" si="1"/>
        <v>45977</v>
      </c>
      <c r="F49" s="6" t="str">
        <f>IFERROR(VLOOKUP(A49,Tabela9[[Placa]:[Status]],2,FALSE),"")</f>
        <v>Operando</v>
      </c>
      <c r="G49" s="4">
        <v>2</v>
      </c>
    </row>
    <row r="50" spans="1:7">
      <c r="A50" s="183" t="s">
        <v>119</v>
      </c>
      <c r="B50" s="184" t="str">
        <f>IFERROR(VLOOKUP(A50,'Base ML'!A:E,5,)," ")</f>
        <v xml:space="preserve"> </v>
      </c>
      <c r="C50" s="184" t="str">
        <f t="shared" ca="1" si="0"/>
        <v/>
      </c>
      <c r="D50" s="184" t="s">
        <v>2024</v>
      </c>
      <c r="E50" s="5">
        <f t="shared" ca="1" si="1"/>
        <v>0</v>
      </c>
      <c r="F50" s="6" t="str">
        <f>IFERROR(VLOOKUP(A50,Tabela9[[Placa]:[Status]],2,FALSE),"")</f>
        <v>Manutenção</v>
      </c>
      <c r="G50" s="4">
        <v>102</v>
      </c>
    </row>
    <row r="51" spans="1:7">
      <c r="A51" s="183" t="s">
        <v>1341</v>
      </c>
      <c r="B51" s="184" t="str">
        <f>IFERROR(VLOOKUP(A51,'Base ML'!A:E,5,)," ")</f>
        <v xml:space="preserve"> </v>
      </c>
      <c r="C51" s="184" t="str">
        <f t="shared" ca="1" si="0"/>
        <v/>
      </c>
      <c r="D51" s="184" t="s">
        <v>2024</v>
      </c>
      <c r="E51" s="5">
        <f t="shared" ca="1" si="1"/>
        <v>0</v>
      </c>
      <c r="F51" s="6" t="str">
        <f>IFERROR(VLOOKUP(A51,Tabela9[[Placa]:[Status]],2,FALSE),"")</f>
        <v>Manutenção</v>
      </c>
      <c r="G51" s="4" t="e">
        <v>#N/A</v>
      </c>
    </row>
    <row r="52" spans="1:7">
      <c r="A52" s="183" t="s">
        <v>5831</v>
      </c>
      <c r="B52" s="184" t="str">
        <f>IFERROR(VLOOKUP(A52,'Base ML'!A:E,5,)," ")</f>
        <v xml:space="preserve"> </v>
      </c>
      <c r="C52" s="184" t="str">
        <f t="shared" ca="1" si="0"/>
        <v/>
      </c>
      <c r="D52" s="184" t="s">
        <v>2024</v>
      </c>
      <c r="E52" s="5">
        <f t="shared" ca="1" si="1"/>
        <v>0</v>
      </c>
      <c r="F52" s="6" t="str">
        <f>IFERROR(VLOOKUP(A52,Tabela9[[Placa]:[Status]],2,FALSE),"")</f>
        <v/>
      </c>
      <c r="G52" s="4" t="e">
        <v>#N/A</v>
      </c>
    </row>
    <row r="53" spans="1:7">
      <c r="A53" s="183" t="s">
        <v>3754</v>
      </c>
      <c r="B53" s="184" t="str">
        <f>IFERROR(VLOOKUP(A53,'Base ML'!A:E,5,)," ")</f>
        <v xml:space="preserve"> </v>
      </c>
      <c r="C53" s="184">
        <f t="shared" ca="1" si="0"/>
        <v>45977</v>
      </c>
      <c r="D53" s="184" t="s">
        <v>2024</v>
      </c>
      <c r="E53" s="5">
        <f t="shared" ca="1" si="1"/>
        <v>45977</v>
      </c>
      <c r="F53" s="6" t="str">
        <f>IFERROR(VLOOKUP(A53,Tabela9[[Placa]:[Status]],2,FALSE),"")</f>
        <v>Operando</v>
      </c>
      <c r="G53" s="4">
        <v>2</v>
      </c>
    </row>
    <row r="54" spans="1:7">
      <c r="A54" s="183" t="s">
        <v>2607</v>
      </c>
      <c r="B54" s="184" t="str">
        <f>IFERROR(VLOOKUP(A54,'Base ML'!A:E,5,)," ")</f>
        <v xml:space="preserve"> </v>
      </c>
      <c r="C54" s="184">
        <f t="shared" ca="1" si="0"/>
        <v>45977</v>
      </c>
      <c r="D54" s="184" t="s">
        <v>2024</v>
      </c>
      <c r="E54" s="5">
        <f t="shared" ca="1" si="1"/>
        <v>45977</v>
      </c>
      <c r="F54" s="6" t="str">
        <f>IFERROR(VLOOKUP(A54,Tabela9[[Placa]:[Status]],2,FALSE),"")</f>
        <v>Operando</v>
      </c>
      <c r="G54" s="4">
        <v>1</v>
      </c>
    </row>
    <row r="55" spans="1:7">
      <c r="A55" s="183" t="s">
        <v>3577</v>
      </c>
      <c r="B55" s="184" t="str">
        <f>IFERROR(VLOOKUP(A55,'Base ML'!A:E,5,)," ")</f>
        <v xml:space="preserve"> </v>
      </c>
      <c r="C55" s="184">
        <f t="shared" ca="1" si="0"/>
        <v>45977</v>
      </c>
      <c r="D55" s="184" t="s">
        <v>2024</v>
      </c>
      <c r="E55" s="5">
        <f t="shared" ca="1" si="1"/>
        <v>45977</v>
      </c>
      <c r="F55" s="6" t="str">
        <f>IFERROR(VLOOKUP(A55,Tabela9[[Placa]:[Status]],2,FALSE),"")</f>
        <v>Operando</v>
      </c>
      <c r="G55" s="4">
        <v>2</v>
      </c>
    </row>
    <row r="56" spans="1:7">
      <c r="A56" s="183" t="s">
        <v>2155</v>
      </c>
      <c r="B56" s="184" t="str">
        <f>IFERROR(VLOOKUP(A56,'Base ML'!A:E,5,)," ")</f>
        <v xml:space="preserve"> </v>
      </c>
      <c r="C56" s="184" t="str">
        <f t="shared" ca="1" si="0"/>
        <v/>
      </c>
      <c r="D56" s="184" t="s">
        <v>2024</v>
      </c>
      <c r="E56" s="5">
        <f t="shared" ca="1" si="1"/>
        <v>0</v>
      </c>
      <c r="F56" s="6" t="str">
        <f>IFERROR(VLOOKUP(A56,Tabela9[[Placa]:[Status]],2,FALSE),"")</f>
        <v> </v>
      </c>
      <c r="G56" s="4">
        <v>23</v>
      </c>
    </row>
    <row r="57" spans="1:7">
      <c r="A57" s="183" t="s">
        <v>810</v>
      </c>
      <c r="B57" s="184" t="str">
        <f>IFERROR(VLOOKUP(A57,'Base ML'!A:E,5,)," ")</f>
        <v xml:space="preserve"> </v>
      </c>
      <c r="C57" s="184">
        <f t="shared" ca="1" si="0"/>
        <v>45977</v>
      </c>
      <c r="D57" s="184" t="s">
        <v>2024</v>
      </c>
      <c r="E57" s="5">
        <f t="shared" ca="1" si="1"/>
        <v>45977</v>
      </c>
      <c r="F57" s="6" t="str">
        <f>IFERROR(VLOOKUP(A57,Tabela9[[Placa]:[Status]],2,FALSE),"")</f>
        <v>Operando</v>
      </c>
      <c r="G57" s="4">
        <v>0</v>
      </c>
    </row>
    <row r="58" spans="1:7">
      <c r="A58" s="183" t="s">
        <v>3053</v>
      </c>
      <c r="B58" s="184">
        <f>IFERROR(VLOOKUP(A58,'Base ML'!A:E,5,)," ")</f>
        <v>45971</v>
      </c>
      <c r="C58" s="184" t="str">
        <f t="shared" ca="1" si="0"/>
        <v/>
      </c>
      <c r="D58" s="184" t="s">
        <v>2024</v>
      </c>
      <c r="E58" s="5">
        <f t="shared" ca="1" si="1"/>
        <v>45971</v>
      </c>
      <c r="F58" s="6" t="str">
        <f>IFERROR(VLOOKUP(A58,Tabela9[[Placa]:[Status]],2,FALSE),"")</f>
        <v> </v>
      </c>
      <c r="G58" s="4">
        <v>0</v>
      </c>
    </row>
    <row r="59" spans="1:7">
      <c r="A59" s="183" t="s">
        <v>115</v>
      </c>
      <c r="B59" s="184" t="str">
        <f>IFERROR(VLOOKUP(A59,'Base ML'!A:E,5,)," ")</f>
        <v xml:space="preserve"> </v>
      </c>
      <c r="C59" s="184" t="str">
        <f t="shared" ca="1" si="0"/>
        <v/>
      </c>
      <c r="D59" s="184" t="s">
        <v>2024</v>
      </c>
      <c r="E59" s="5">
        <f t="shared" ca="1" si="1"/>
        <v>0</v>
      </c>
      <c r="F59" s="6" t="str">
        <f>IFERROR(VLOOKUP(A59,Tabela9[[Placa]:[Status]],2,FALSE),"")</f>
        <v/>
      </c>
      <c r="G59" s="4" t="e">
        <v>#N/A</v>
      </c>
    </row>
    <row r="60" spans="1:7">
      <c r="A60" s="183" t="s">
        <v>2363</v>
      </c>
      <c r="B60" s="184" t="str">
        <f>IFERROR(VLOOKUP(A60,'Base ML'!A:E,5,)," ")</f>
        <v xml:space="preserve"> </v>
      </c>
      <c r="C60" s="184">
        <f t="shared" ca="1" si="0"/>
        <v>45977</v>
      </c>
      <c r="D60" s="184" t="s">
        <v>2024</v>
      </c>
      <c r="E60" s="5">
        <f t="shared" ca="1" si="1"/>
        <v>45977</v>
      </c>
      <c r="F60" s="6" t="str">
        <f>IFERROR(VLOOKUP(A60,Tabela9[[Placa]:[Status]],2,FALSE),"")</f>
        <v>Operando</v>
      </c>
      <c r="G60" s="4">
        <v>1</v>
      </c>
    </row>
    <row r="61" spans="1:7">
      <c r="A61" s="183" t="s">
        <v>5832</v>
      </c>
      <c r="B61" s="184" t="str">
        <f>IFERROR(VLOOKUP(A61,'Base ML'!A:E,5,)," ")</f>
        <v xml:space="preserve"> </v>
      </c>
      <c r="C61" s="184" t="str">
        <f t="shared" ca="1" si="0"/>
        <v/>
      </c>
      <c r="D61" s="184" t="s">
        <v>2024</v>
      </c>
      <c r="E61" s="5">
        <f t="shared" ca="1" si="1"/>
        <v>0</v>
      </c>
      <c r="F61" s="6" t="str">
        <f>IFERROR(VLOOKUP(A61,Tabela9[[Placa]:[Status]],2,FALSE),"")</f>
        <v/>
      </c>
      <c r="G61" s="4" t="e">
        <v>#N/A</v>
      </c>
    </row>
    <row r="62" spans="1:7">
      <c r="A62" s="183" t="s">
        <v>1286</v>
      </c>
      <c r="B62" s="184">
        <f>IFERROR(VLOOKUP(A62,'Base ML'!A:E,5,)," ")</f>
        <v>45973</v>
      </c>
      <c r="C62" s="184" t="str">
        <f t="shared" ca="1" si="0"/>
        <v/>
      </c>
      <c r="D62" s="184" t="s">
        <v>2024</v>
      </c>
      <c r="E62" s="5">
        <f t="shared" ca="1" si="1"/>
        <v>45973</v>
      </c>
      <c r="F62" s="6" t="str">
        <f>IFERROR(VLOOKUP(A62,Tabela9[[Placa]:[Status]],2,FALSE),"")</f>
        <v>Falta Motorista</v>
      </c>
      <c r="G62" s="4">
        <v>15</v>
      </c>
    </row>
    <row r="63" spans="1:7">
      <c r="A63" s="183" t="s">
        <v>3068</v>
      </c>
      <c r="B63" s="184">
        <f>IFERROR(VLOOKUP(A63,'Base ML'!A:E,5,)," ")</f>
        <v>45978</v>
      </c>
      <c r="C63" s="184">
        <f t="shared" ca="1" si="0"/>
        <v>45977</v>
      </c>
      <c r="D63" s="184" t="s">
        <v>2024</v>
      </c>
      <c r="E63" s="5">
        <f t="shared" ca="1" si="1"/>
        <v>45978</v>
      </c>
      <c r="F63" s="6" t="str">
        <f>IFERROR(VLOOKUP(A63,Tabela9[[Placa]:[Status]],2,FALSE),"")</f>
        <v>Carregado</v>
      </c>
      <c r="G63" s="4">
        <v>2</v>
      </c>
    </row>
    <row r="64" spans="1:7">
      <c r="A64" s="183" t="s">
        <v>3074</v>
      </c>
      <c r="B64" s="184">
        <f>IFERROR(VLOOKUP(A64,'Base ML'!A:E,5,)," ")</f>
        <v>45978</v>
      </c>
      <c r="C64" s="184">
        <f t="shared" ca="1" si="0"/>
        <v>45977</v>
      </c>
      <c r="D64" s="184" t="s">
        <v>2024</v>
      </c>
      <c r="E64" s="5">
        <f t="shared" ca="1" si="1"/>
        <v>45978</v>
      </c>
      <c r="F64" s="6" t="str">
        <f>IFERROR(VLOOKUP(A64,Tabela9[[Placa]:[Status]],2,FALSE),"")</f>
        <v>Carregado</v>
      </c>
      <c r="G64" s="4">
        <v>2</v>
      </c>
    </row>
    <row r="65" spans="1:7">
      <c r="A65" s="183" t="s">
        <v>1938</v>
      </c>
      <c r="B65" s="184">
        <f>IFERROR(VLOOKUP(A65,'Base ML'!A:E,5,)," ")</f>
        <v>45978</v>
      </c>
      <c r="C65" s="184" t="str">
        <f t="shared" ca="1" si="0"/>
        <v/>
      </c>
      <c r="D65" s="184" t="s">
        <v>2024</v>
      </c>
      <c r="E65" s="5">
        <f t="shared" ca="1" si="1"/>
        <v>45978</v>
      </c>
      <c r="F65" s="6" t="str">
        <f>IFERROR(VLOOKUP(A65,Tabela9[[Placa]:[Status]],2,FALSE),"")</f>
        <v>Manutenção</v>
      </c>
      <c r="G65" s="4">
        <v>2</v>
      </c>
    </row>
    <row r="66" spans="1:7">
      <c r="A66" s="183" t="s">
        <v>5833</v>
      </c>
      <c r="B66" s="184" t="str">
        <f>IFERROR(VLOOKUP(A66,'Base ML'!A:E,5,)," ")</f>
        <v xml:space="preserve"> </v>
      </c>
      <c r="C66" s="184" t="str">
        <f t="shared" ref="C66:C129" ca="1" si="2">IFERROR(IF(OR(F66="Carregado", F66="Operando"), TODAY()-1, ""), "")</f>
        <v/>
      </c>
      <c r="D66" s="184" t="s">
        <v>2024</v>
      </c>
      <c r="E66" s="5">
        <f t="shared" ref="E66:E129" ca="1" si="3">MAX(B66:D66)</f>
        <v>0</v>
      </c>
      <c r="F66" s="6" t="str">
        <f>IFERROR(VLOOKUP(A66,Tabela9[[Placa]:[Status]],2,FALSE),"")</f>
        <v/>
      </c>
      <c r="G66" s="4" t="e">
        <v>#N/A</v>
      </c>
    </row>
    <row r="67" spans="1:7">
      <c r="A67" s="183" t="s">
        <v>220</v>
      </c>
      <c r="B67" s="184">
        <f>IFERROR(VLOOKUP(A67,'Base ML'!A:E,5,)," ")</f>
        <v>45978</v>
      </c>
      <c r="C67" s="184" t="str">
        <f t="shared" ca="1" si="2"/>
        <v/>
      </c>
      <c r="D67" s="184" t="s">
        <v>2024</v>
      </c>
      <c r="E67" s="5">
        <f t="shared" ca="1" si="3"/>
        <v>45978</v>
      </c>
      <c r="F67" s="6" t="str">
        <f>IFERROR(VLOOKUP(A67,Tabela9[[Placa]:[Status]],2,FALSE),"")</f>
        <v>Manutenção</v>
      </c>
      <c r="G67" s="4">
        <v>2</v>
      </c>
    </row>
    <row r="68" spans="1:7">
      <c r="A68" s="183" t="s">
        <v>3652</v>
      </c>
      <c r="B68" s="184">
        <f>IFERROR(VLOOKUP(A68,'Base ML'!A:E,5,)," ")</f>
        <v>45976</v>
      </c>
      <c r="C68" s="184">
        <f t="shared" ca="1" si="2"/>
        <v>45977</v>
      </c>
      <c r="D68" s="184" t="s">
        <v>2024</v>
      </c>
      <c r="E68" s="5">
        <f t="shared" ca="1" si="3"/>
        <v>45977</v>
      </c>
      <c r="F68" s="6" t="str">
        <f>IFERROR(VLOOKUP(A68,Tabela9[[Placa]:[Status]],2,FALSE),"")</f>
        <v>Operando</v>
      </c>
      <c r="G68" s="4">
        <v>1</v>
      </c>
    </row>
    <row r="69" spans="1:7">
      <c r="A69" s="183" t="s">
        <v>3701</v>
      </c>
      <c r="B69" s="184">
        <f>IFERROR(VLOOKUP(A69,'Base ML'!A:E,5,)," ")</f>
        <v>45974</v>
      </c>
      <c r="C69" s="184" t="str">
        <f t="shared" ca="1" si="2"/>
        <v/>
      </c>
      <c r="D69" s="184" t="s">
        <v>2024</v>
      </c>
      <c r="E69" s="5">
        <f t="shared" ca="1" si="3"/>
        <v>45974</v>
      </c>
      <c r="F69" s="6" t="str">
        <f>IFERROR(VLOOKUP(A69,Tabela9[[Placa]:[Status]],2,FALSE),"")</f>
        <v>Manutenção</v>
      </c>
      <c r="G69" s="4">
        <v>2</v>
      </c>
    </row>
    <row r="70" spans="1:7">
      <c r="A70" s="183" t="s">
        <v>3741</v>
      </c>
      <c r="B70" s="184">
        <f>IFERROR(VLOOKUP(A70,'Base ML'!A:E,5,)," ")</f>
        <v>45977</v>
      </c>
      <c r="C70" s="184" t="str">
        <f t="shared" ca="1" si="2"/>
        <v/>
      </c>
      <c r="D70" s="184" t="s">
        <v>2024</v>
      </c>
      <c r="E70" s="5">
        <f t="shared" ca="1" si="3"/>
        <v>45977</v>
      </c>
      <c r="F70" s="6" t="str">
        <f>IFERROR(VLOOKUP(A70,Tabela9[[Placa]:[Status]],2,FALSE),"")</f>
        <v>Sem operação</v>
      </c>
      <c r="G70" s="4">
        <v>6</v>
      </c>
    </row>
    <row r="71" spans="1:7">
      <c r="A71" s="183" t="s">
        <v>3473</v>
      </c>
      <c r="B71" s="184" t="str">
        <f>IFERROR(VLOOKUP(A71,'Base ML'!A:E,5,)," ")</f>
        <v xml:space="preserve"> </v>
      </c>
      <c r="C71" s="184" t="str">
        <f t="shared" ca="1" si="2"/>
        <v/>
      </c>
      <c r="D71" s="184" t="s">
        <v>2024</v>
      </c>
      <c r="E71" s="5">
        <f t="shared" ca="1" si="3"/>
        <v>0</v>
      </c>
      <c r="F71" s="6" t="str">
        <f>IFERROR(VLOOKUP(A71,Tabela9[[Placa]:[Status]],2,FALSE),"")</f>
        <v/>
      </c>
      <c r="G71" s="4" t="e">
        <v>#N/A</v>
      </c>
    </row>
    <row r="72" spans="1:7">
      <c r="A72" s="183" t="s">
        <v>3403</v>
      </c>
      <c r="B72" s="184">
        <f>IFERROR(VLOOKUP(A72,'Base ML'!A:E,5,)," ")</f>
        <v>45978</v>
      </c>
      <c r="C72" s="184">
        <f t="shared" ca="1" si="2"/>
        <v>45977</v>
      </c>
      <c r="D72" s="184" t="s">
        <v>2024</v>
      </c>
      <c r="E72" s="5">
        <f t="shared" ca="1" si="3"/>
        <v>45978</v>
      </c>
      <c r="F72" s="6" t="str">
        <f>IFERROR(VLOOKUP(A72,Tabela9[[Placa]:[Status]],2,FALSE),"")</f>
        <v>Operando</v>
      </c>
      <c r="G72" s="4">
        <v>4</v>
      </c>
    </row>
    <row r="73" spans="1:7">
      <c r="A73" s="183" t="s">
        <v>3424</v>
      </c>
      <c r="B73" s="184">
        <f>IFERROR(VLOOKUP(A73,'Base ML'!A:E,5,)," ")</f>
        <v>45978</v>
      </c>
      <c r="C73" s="184">
        <f t="shared" ca="1" si="2"/>
        <v>45977</v>
      </c>
      <c r="D73" s="184" t="s">
        <v>2024</v>
      </c>
      <c r="E73" s="5">
        <f t="shared" ca="1" si="3"/>
        <v>45978</v>
      </c>
      <c r="F73" s="6" t="str">
        <f>IFERROR(VLOOKUP(A73,Tabela9[[Placa]:[Status]],2,FALSE),"")</f>
        <v>Operando</v>
      </c>
      <c r="G73" s="4">
        <v>2</v>
      </c>
    </row>
    <row r="74" spans="1:7">
      <c r="A74" s="183" t="s">
        <v>2457</v>
      </c>
      <c r="B74" s="184">
        <f>IFERROR(VLOOKUP(A74,'Base ML'!A:E,5,)," ")</f>
        <v>45978</v>
      </c>
      <c r="C74" s="184" t="str">
        <f t="shared" ca="1" si="2"/>
        <v/>
      </c>
      <c r="D74" s="184" t="s">
        <v>2024</v>
      </c>
      <c r="E74" s="5">
        <f t="shared" ca="1" si="3"/>
        <v>45978</v>
      </c>
      <c r="F74" s="6" t="str">
        <f>IFERROR(VLOOKUP(A74,Tabela9[[Placa]:[Status]],2,FALSE),"")</f>
        <v>Missão</v>
      </c>
      <c r="G74" s="4">
        <v>2</v>
      </c>
    </row>
    <row r="75" spans="1:7">
      <c r="A75" s="183" t="s">
        <v>1240</v>
      </c>
      <c r="B75" s="184">
        <f>IFERROR(VLOOKUP(A75,'Base ML'!A:E,5,)," ")</f>
        <v>45978</v>
      </c>
      <c r="C75" s="184">
        <f t="shared" ca="1" si="2"/>
        <v>45977</v>
      </c>
      <c r="D75" s="184" t="s">
        <v>2024</v>
      </c>
      <c r="E75" s="5">
        <f t="shared" ca="1" si="3"/>
        <v>45978</v>
      </c>
      <c r="F75" s="6" t="str">
        <f>IFERROR(VLOOKUP(A75,Tabela9[[Placa]:[Status]],2,FALSE),"")</f>
        <v>Operando</v>
      </c>
      <c r="G75" s="4">
        <v>2</v>
      </c>
    </row>
    <row r="76" spans="1:7">
      <c r="A76" s="183" t="s">
        <v>2450</v>
      </c>
      <c r="B76" s="184">
        <f>IFERROR(VLOOKUP(A76,'Base ML'!A:E,5,)," ")</f>
        <v>45976</v>
      </c>
      <c r="C76" s="184">
        <f t="shared" ca="1" si="2"/>
        <v>45977</v>
      </c>
      <c r="D76" s="184" t="s">
        <v>2024</v>
      </c>
      <c r="E76" s="5">
        <f t="shared" ca="1" si="3"/>
        <v>45977</v>
      </c>
      <c r="F76" s="6" t="str">
        <f>IFERROR(VLOOKUP(A76,Tabela9[[Placa]:[Status]],2,FALSE),"")</f>
        <v>Operando</v>
      </c>
      <c r="G76" s="4">
        <v>8</v>
      </c>
    </row>
    <row r="77" spans="1:7">
      <c r="A77" s="183" t="s">
        <v>2458</v>
      </c>
      <c r="B77" s="184">
        <f>IFERROR(VLOOKUP(A77,'Base ML'!A:E,5,)," ")</f>
        <v>45977</v>
      </c>
      <c r="C77" s="184">
        <f t="shared" ca="1" si="2"/>
        <v>45977</v>
      </c>
      <c r="D77" s="184" t="s">
        <v>2024</v>
      </c>
      <c r="E77" s="5">
        <f t="shared" ca="1" si="3"/>
        <v>45977</v>
      </c>
      <c r="F77" s="6" t="str">
        <f>IFERROR(VLOOKUP(A77,Tabela9[[Placa]:[Status]],2,FALSE),"")</f>
        <v>Operando</v>
      </c>
      <c r="G77" s="4">
        <v>3</v>
      </c>
    </row>
    <row r="78" spans="1:7">
      <c r="A78" s="183" t="s">
        <v>2415</v>
      </c>
      <c r="B78" s="184">
        <f>IFERROR(VLOOKUP(A78,'Base ML'!A:E,5,)," ")</f>
        <v>45976</v>
      </c>
      <c r="C78" s="184">
        <f t="shared" ca="1" si="2"/>
        <v>45977</v>
      </c>
      <c r="D78" s="184" t="s">
        <v>2024</v>
      </c>
      <c r="E78" s="5">
        <f t="shared" ca="1" si="3"/>
        <v>45977</v>
      </c>
      <c r="F78" s="6" t="str">
        <f>IFERROR(VLOOKUP(A78,Tabela9[[Placa]:[Status]],2,FALSE),"")</f>
        <v>Operando</v>
      </c>
      <c r="G78" s="4">
        <v>2</v>
      </c>
    </row>
    <row r="79" spans="1:7">
      <c r="A79" s="183" t="s">
        <v>2454</v>
      </c>
      <c r="B79" s="184">
        <f>IFERROR(VLOOKUP(A79,'Base ML'!A:E,5,)," ")</f>
        <v>45976</v>
      </c>
      <c r="C79" s="184">
        <f t="shared" ca="1" si="2"/>
        <v>45977</v>
      </c>
      <c r="D79" s="184" t="s">
        <v>2024</v>
      </c>
      <c r="E79" s="5">
        <f t="shared" ca="1" si="3"/>
        <v>45977</v>
      </c>
      <c r="F79" s="6" t="str">
        <f>IFERROR(VLOOKUP(A79,Tabela9[[Placa]:[Status]],2,FALSE),"")</f>
        <v>Operando</v>
      </c>
      <c r="G79" s="4">
        <v>2</v>
      </c>
    </row>
    <row r="80" spans="1:7">
      <c r="A80" s="183" t="s">
        <v>2459</v>
      </c>
      <c r="B80" s="184">
        <f>IFERROR(VLOOKUP(A80,'Base ML'!A:E,5,)," ")</f>
        <v>45978</v>
      </c>
      <c r="C80" s="184">
        <f t="shared" ca="1" si="2"/>
        <v>45977</v>
      </c>
      <c r="D80" s="184" t="s">
        <v>2024</v>
      </c>
      <c r="E80" s="5">
        <f t="shared" ca="1" si="3"/>
        <v>45978</v>
      </c>
      <c r="F80" s="6" t="str">
        <f>IFERROR(VLOOKUP(A80,Tabela9[[Placa]:[Status]],2,FALSE),"")</f>
        <v>Operando</v>
      </c>
      <c r="G80" s="4">
        <v>2</v>
      </c>
    </row>
    <row r="81" spans="1:7">
      <c r="A81" s="183" t="s">
        <v>2438</v>
      </c>
      <c r="B81" s="184">
        <f>IFERROR(VLOOKUP(A81,'Base ML'!A:E,5,)," ")</f>
        <v>45978</v>
      </c>
      <c r="C81" s="184">
        <f t="shared" ca="1" si="2"/>
        <v>45977</v>
      </c>
      <c r="D81" s="184" t="s">
        <v>2024</v>
      </c>
      <c r="E81" s="5">
        <f t="shared" ca="1" si="3"/>
        <v>45978</v>
      </c>
      <c r="F81" s="6" t="str">
        <f>IFERROR(VLOOKUP(A81,Tabela9[[Placa]:[Status]],2,FALSE),"")</f>
        <v>Operando</v>
      </c>
      <c r="G81" s="4">
        <v>2</v>
      </c>
    </row>
    <row r="82" spans="1:7">
      <c r="A82" s="183" t="s">
        <v>2492</v>
      </c>
      <c r="B82" s="184">
        <f>IFERROR(VLOOKUP(A82,'Base ML'!A:E,5,)," ")</f>
        <v>45972</v>
      </c>
      <c r="C82" s="184" t="str">
        <f t="shared" ca="1" si="2"/>
        <v/>
      </c>
      <c r="D82" s="184" t="s">
        <v>2024</v>
      </c>
      <c r="E82" s="5">
        <f t="shared" ca="1" si="3"/>
        <v>45972</v>
      </c>
      <c r="F82" s="6" t="str">
        <f>IFERROR(VLOOKUP(A82,Tabela9[[Placa]:[Status]],2,FALSE),"")</f>
        <v> </v>
      </c>
      <c r="G82" s="4">
        <v>2</v>
      </c>
    </row>
    <row r="83" spans="1:7">
      <c r="A83" s="183" t="s">
        <v>1924</v>
      </c>
      <c r="B83" s="184">
        <f>IFERROR(VLOOKUP(A83,'Base ML'!A:E,5,)," ")</f>
        <v>45978</v>
      </c>
      <c r="C83" s="184" t="str">
        <f t="shared" ca="1" si="2"/>
        <v/>
      </c>
      <c r="D83" s="184" t="s">
        <v>2024</v>
      </c>
      <c r="E83" s="5">
        <f t="shared" ca="1" si="3"/>
        <v>45978</v>
      </c>
      <c r="F83" s="6" t="str">
        <f>IFERROR(VLOOKUP(A83,Tabela9[[Placa]:[Status]],2,FALSE),"")</f>
        <v>Manutenção</v>
      </c>
      <c r="G83" s="4">
        <v>37</v>
      </c>
    </row>
    <row r="84" spans="1:7">
      <c r="A84" s="183" t="s">
        <v>627</v>
      </c>
      <c r="B84" s="184">
        <f>IFERROR(VLOOKUP(A84,'Base ML'!A:E,5,)," ")</f>
        <v>45974</v>
      </c>
      <c r="C84" s="184" t="str">
        <f t="shared" ca="1" si="2"/>
        <v/>
      </c>
      <c r="D84" s="184" t="s">
        <v>2024</v>
      </c>
      <c r="E84" s="5">
        <f t="shared" ca="1" si="3"/>
        <v>45974</v>
      </c>
      <c r="F84" s="6" t="str">
        <f>IFERROR(VLOOKUP(A84,Tabela9[[Placa]:[Status]],2,FALSE),"")</f>
        <v> </v>
      </c>
      <c r="G84" s="4">
        <v>2</v>
      </c>
    </row>
    <row r="85" spans="1:7">
      <c r="A85" s="183" t="s">
        <v>2493</v>
      </c>
      <c r="B85" s="184">
        <f>IFERROR(VLOOKUP(A85,'Base ML'!A:E,5,)," ")</f>
        <v>45978</v>
      </c>
      <c r="C85" s="184">
        <f t="shared" ca="1" si="2"/>
        <v>45977</v>
      </c>
      <c r="D85" s="184" t="s">
        <v>2024</v>
      </c>
      <c r="E85" s="5">
        <f t="shared" ca="1" si="3"/>
        <v>45978</v>
      </c>
      <c r="F85" s="6" t="str">
        <f>IFERROR(VLOOKUP(A85,Tabela9[[Placa]:[Status]],2,FALSE),"")</f>
        <v>Operando</v>
      </c>
      <c r="G85" s="4">
        <v>17</v>
      </c>
    </row>
    <row r="86" spans="1:7">
      <c r="A86" s="183" t="s">
        <v>2494</v>
      </c>
      <c r="B86" s="184">
        <f>IFERROR(VLOOKUP(A86,'Base ML'!A:E,5,)," ")</f>
        <v>45978</v>
      </c>
      <c r="C86" s="184">
        <f t="shared" ca="1" si="2"/>
        <v>45977</v>
      </c>
      <c r="D86" s="184" t="s">
        <v>2024</v>
      </c>
      <c r="E86" s="5">
        <f t="shared" ca="1" si="3"/>
        <v>45978</v>
      </c>
      <c r="F86" s="6" t="str">
        <f>IFERROR(VLOOKUP(A86,Tabela9[[Placa]:[Status]],2,FALSE),"")</f>
        <v>Operando</v>
      </c>
      <c r="G86" s="4">
        <v>2</v>
      </c>
    </row>
    <row r="87" spans="1:7">
      <c r="A87" s="183" t="s">
        <v>2473</v>
      </c>
      <c r="B87" s="184">
        <f>IFERROR(VLOOKUP(A87,'Base ML'!A:E,5,)," ")</f>
        <v>45978</v>
      </c>
      <c r="C87" s="184">
        <f t="shared" ca="1" si="2"/>
        <v>45977</v>
      </c>
      <c r="D87" s="184" t="s">
        <v>2024</v>
      </c>
      <c r="E87" s="5">
        <f t="shared" ca="1" si="3"/>
        <v>45978</v>
      </c>
      <c r="F87" s="6" t="str">
        <f>IFERROR(VLOOKUP(A87,Tabela9[[Placa]:[Status]],2,FALSE),"")</f>
        <v>Operando</v>
      </c>
      <c r="G87" s="4">
        <v>9</v>
      </c>
    </row>
    <row r="88" spans="1:7">
      <c r="A88" s="183" t="s">
        <v>1148</v>
      </c>
      <c r="B88" s="184">
        <f>IFERROR(VLOOKUP(A88,'Base ML'!A:E,5,)," ")</f>
        <v>45978</v>
      </c>
      <c r="C88" s="184">
        <f t="shared" ca="1" si="2"/>
        <v>45977</v>
      </c>
      <c r="D88" s="184" t="s">
        <v>2024</v>
      </c>
      <c r="E88" s="5">
        <f t="shared" ca="1" si="3"/>
        <v>45978</v>
      </c>
      <c r="F88" s="6" t="str">
        <f>IFERROR(VLOOKUP(A88,Tabela9[[Placa]:[Status]],2,FALSE),"")</f>
        <v>Operando</v>
      </c>
      <c r="G88" s="4">
        <v>1</v>
      </c>
    </row>
    <row r="89" spans="1:7">
      <c r="A89" s="183" t="s">
        <v>659</v>
      </c>
      <c r="B89" s="184">
        <f>IFERROR(VLOOKUP(A89,'Base ML'!A:E,5,)," ")</f>
        <v>45968</v>
      </c>
      <c r="C89" s="184" t="str">
        <f t="shared" ca="1" si="2"/>
        <v/>
      </c>
      <c r="D89" s="184" t="s">
        <v>2024</v>
      </c>
      <c r="E89" s="5">
        <f t="shared" ca="1" si="3"/>
        <v>45968</v>
      </c>
      <c r="F89" s="6" t="str">
        <f>IFERROR(VLOOKUP(A89,Tabela9[[Placa]:[Status]],2,FALSE),"")</f>
        <v> </v>
      </c>
      <c r="G89" s="4">
        <v>26</v>
      </c>
    </row>
    <row r="90" spans="1:7">
      <c r="A90" s="183" t="s">
        <v>547</v>
      </c>
      <c r="B90" s="184">
        <f>IFERROR(VLOOKUP(A90,'Base ML'!A:E,5,)," ")</f>
        <v>45965</v>
      </c>
      <c r="C90" s="184" t="str">
        <f t="shared" ca="1" si="2"/>
        <v/>
      </c>
      <c r="D90" s="184" t="s">
        <v>2024</v>
      </c>
      <c r="E90" s="5">
        <f t="shared" ca="1" si="3"/>
        <v>45965</v>
      </c>
      <c r="F90" s="6" t="str">
        <f>IFERROR(VLOOKUP(A90,Tabela9[[Placa]:[Status]],2,FALSE),"")</f>
        <v>Manutenção</v>
      </c>
      <c r="G90" s="4">
        <v>2</v>
      </c>
    </row>
    <row r="91" spans="1:7">
      <c r="A91" s="183" t="s">
        <v>1905</v>
      </c>
      <c r="B91" s="184">
        <f>IFERROR(VLOOKUP(A91,'Base ML'!A:E,5,)," ")</f>
        <v>45977</v>
      </c>
      <c r="C91" s="184">
        <f t="shared" ca="1" si="2"/>
        <v>45977</v>
      </c>
      <c r="D91" s="184" t="s">
        <v>2024</v>
      </c>
      <c r="E91" s="5">
        <f t="shared" ca="1" si="3"/>
        <v>45977</v>
      </c>
      <c r="F91" s="6" t="str">
        <f>IFERROR(VLOOKUP(A91,Tabela9[[Placa]:[Status]],2,FALSE),"")</f>
        <v>Operando</v>
      </c>
      <c r="G91" s="4">
        <v>8</v>
      </c>
    </row>
    <row r="92" spans="1:7">
      <c r="A92" s="183" t="s">
        <v>2612</v>
      </c>
      <c r="B92" s="184">
        <f>IFERROR(VLOOKUP(A92,'Base ML'!A:E,5,)," ")</f>
        <v>45977</v>
      </c>
      <c r="C92" s="184">
        <f t="shared" ca="1" si="2"/>
        <v>45977</v>
      </c>
      <c r="D92" s="184" t="s">
        <v>2024</v>
      </c>
      <c r="E92" s="5">
        <f t="shared" ca="1" si="3"/>
        <v>45977</v>
      </c>
      <c r="F92" s="6" t="str">
        <f>IFERROR(VLOOKUP(A92,Tabela9[[Placa]:[Status]],2,FALSE),"")</f>
        <v>Operando</v>
      </c>
      <c r="G92" s="4">
        <v>0</v>
      </c>
    </row>
    <row r="93" spans="1:7">
      <c r="A93" s="183" t="s">
        <v>2577</v>
      </c>
      <c r="B93" s="184">
        <f>IFERROR(VLOOKUP(A93,'Base ML'!A:E,5,)," ")</f>
        <v>45977</v>
      </c>
      <c r="C93" s="184">
        <f t="shared" ca="1" si="2"/>
        <v>45977</v>
      </c>
      <c r="D93" s="184" t="s">
        <v>2024</v>
      </c>
      <c r="E93" s="5">
        <f t="shared" ca="1" si="3"/>
        <v>45977</v>
      </c>
      <c r="F93" s="6" t="str">
        <f>IFERROR(VLOOKUP(A93,Tabela9[[Placa]:[Status]],2,FALSE),"")</f>
        <v>Operando</v>
      </c>
      <c r="G93" s="4">
        <v>1</v>
      </c>
    </row>
    <row r="94" spans="1:7">
      <c r="A94" s="183" t="s">
        <v>2613</v>
      </c>
      <c r="B94" s="184">
        <f>IFERROR(VLOOKUP(A94,'Base ML'!A:E,5,)," ")</f>
        <v>45977</v>
      </c>
      <c r="C94" s="184">
        <f t="shared" ca="1" si="2"/>
        <v>45977</v>
      </c>
      <c r="D94" s="184" t="s">
        <v>2024</v>
      </c>
      <c r="E94" s="5">
        <f t="shared" ca="1" si="3"/>
        <v>45977</v>
      </c>
      <c r="F94" s="6" t="str">
        <f>IFERROR(VLOOKUP(A94,Tabela9[[Placa]:[Status]],2,FALSE),"")</f>
        <v>Operando</v>
      </c>
      <c r="G94" s="4">
        <v>2</v>
      </c>
    </row>
    <row r="95" spans="1:7">
      <c r="A95" s="183" t="s">
        <v>2588</v>
      </c>
      <c r="B95" s="184">
        <f>IFERROR(VLOOKUP(A95,'Base ML'!A:E,5,)," ")</f>
        <v>45978</v>
      </c>
      <c r="C95" s="184">
        <f t="shared" ca="1" si="2"/>
        <v>45977</v>
      </c>
      <c r="D95" s="184" t="s">
        <v>2024</v>
      </c>
      <c r="E95" s="5">
        <f t="shared" ca="1" si="3"/>
        <v>45978</v>
      </c>
      <c r="F95" s="6" t="str">
        <f>IFERROR(VLOOKUP(A95,Tabela9[[Placa]:[Status]],2,FALSE),"")</f>
        <v>Operando</v>
      </c>
      <c r="G95" s="4">
        <v>7</v>
      </c>
    </row>
    <row r="96" spans="1:7">
      <c r="A96" s="183" t="s">
        <v>831</v>
      </c>
      <c r="B96" s="184">
        <f>IFERROR(VLOOKUP(A96,'Base ML'!A:E,5,)," ")</f>
        <v>45977</v>
      </c>
      <c r="C96" s="184">
        <f t="shared" ca="1" si="2"/>
        <v>45977</v>
      </c>
      <c r="D96" s="184" t="s">
        <v>2024</v>
      </c>
      <c r="E96" s="5">
        <f t="shared" ca="1" si="3"/>
        <v>45977</v>
      </c>
      <c r="F96" s="6" t="str">
        <f>IFERROR(VLOOKUP(A96,Tabela9[[Placa]:[Status]],2,FALSE),"")</f>
        <v>Operando</v>
      </c>
      <c r="G96" s="4">
        <v>28</v>
      </c>
    </row>
    <row r="97" spans="1:7">
      <c r="A97" s="183" t="s">
        <v>2634</v>
      </c>
      <c r="B97" s="184">
        <f>IFERROR(VLOOKUP(A97,'Base ML'!A:E,5,)," ")</f>
        <v>45978</v>
      </c>
      <c r="C97" s="184">
        <f t="shared" ca="1" si="2"/>
        <v>45977</v>
      </c>
      <c r="D97" s="184" t="s">
        <v>2024</v>
      </c>
      <c r="E97" s="5">
        <f t="shared" ca="1" si="3"/>
        <v>45978</v>
      </c>
      <c r="F97" s="6" t="str">
        <f>IFERROR(VLOOKUP(A97,Tabela9[[Placa]:[Status]],2,FALSE),"")</f>
        <v>Operando</v>
      </c>
      <c r="G97" s="4">
        <v>8</v>
      </c>
    </row>
    <row r="98" spans="1:7">
      <c r="A98" s="183" t="s">
        <v>2635</v>
      </c>
      <c r="B98" s="184" t="str">
        <f>IFERROR(VLOOKUP(A98,'Base ML'!A:E,5,)," ")</f>
        <v xml:space="preserve"> </v>
      </c>
      <c r="C98" s="184">
        <f t="shared" ca="1" si="2"/>
        <v>45977</v>
      </c>
      <c r="D98" s="184" t="s">
        <v>2024</v>
      </c>
      <c r="E98" s="5">
        <f t="shared" ca="1" si="3"/>
        <v>45977</v>
      </c>
      <c r="F98" s="6" t="str">
        <f>IFERROR(VLOOKUP(A98,Tabela9[[Placa]:[Status]],2,FALSE),"")</f>
        <v>Operando</v>
      </c>
      <c r="G98" s="4">
        <v>1</v>
      </c>
    </row>
    <row r="99" spans="1:7">
      <c r="A99" s="183" t="s">
        <v>2751</v>
      </c>
      <c r="B99" s="184">
        <f>IFERROR(VLOOKUP(A99,'Base ML'!A:E,5,)," ")</f>
        <v>45978</v>
      </c>
      <c r="C99" s="184">
        <f t="shared" ca="1" si="2"/>
        <v>45977</v>
      </c>
      <c r="D99" s="184" t="s">
        <v>2024</v>
      </c>
      <c r="E99" s="5">
        <f t="shared" ca="1" si="3"/>
        <v>45978</v>
      </c>
      <c r="F99" s="6" t="str">
        <f>IFERROR(VLOOKUP(A99,Tabela9[[Placa]:[Status]],2,FALSE),"")</f>
        <v>Operando</v>
      </c>
      <c r="G99" s="4">
        <v>21</v>
      </c>
    </row>
    <row r="100" spans="1:7">
      <c r="A100" s="183" t="s">
        <v>1854</v>
      </c>
      <c r="B100" s="184">
        <f>IFERROR(VLOOKUP(A100,'Base ML'!A:E,5,)," ")</f>
        <v>45978</v>
      </c>
      <c r="C100" s="184">
        <f t="shared" ca="1" si="2"/>
        <v>45977</v>
      </c>
      <c r="D100" s="184" t="s">
        <v>2024</v>
      </c>
      <c r="E100" s="5">
        <f t="shared" ca="1" si="3"/>
        <v>45978</v>
      </c>
      <c r="F100" s="6" t="str">
        <f>IFERROR(VLOOKUP(A100,Tabela9[[Placa]:[Status]],2,FALSE),"")</f>
        <v>Operando</v>
      </c>
      <c r="G100" s="4">
        <v>0</v>
      </c>
    </row>
    <row r="101" spans="1:7">
      <c r="A101" s="183" t="s">
        <v>2789</v>
      </c>
      <c r="B101" s="184">
        <f>IFERROR(VLOOKUP(A101,'Base ML'!A:E,5,)," ")</f>
        <v>45940</v>
      </c>
      <c r="C101" s="184" t="str">
        <f t="shared" ca="1" si="2"/>
        <v/>
      </c>
      <c r="D101" s="184" t="s">
        <v>2024</v>
      </c>
      <c r="E101" s="5">
        <f t="shared" ca="1" si="3"/>
        <v>45940</v>
      </c>
      <c r="F101" s="6" t="str">
        <f>IFERROR(VLOOKUP(A101,Tabela9[[Placa]:[Status]],2,FALSE),"")</f>
        <v> </v>
      </c>
      <c r="G101" s="4">
        <v>1</v>
      </c>
    </row>
    <row r="102" spans="1:7">
      <c r="A102" s="183" t="s">
        <v>2799</v>
      </c>
      <c r="B102" s="184">
        <f>IFERROR(VLOOKUP(A102,'Base ML'!A:E,5,)," ")</f>
        <v>45949</v>
      </c>
      <c r="C102" s="184" t="str">
        <f t="shared" ca="1" si="2"/>
        <v/>
      </c>
      <c r="D102" s="184" t="s">
        <v>2024</v>
      </c>
      <c r="E102" s="5">
        <f t="shared" ca="1" si="3"/>
        <v>45949</v>
      </c>
      <c r="F102" s="6" t="str">
        <f>IFERROR(VLOOKUP(A102,Tabela9[[Placa]:[Status]],2,FALSE),"")</f>
        <v> </v>
      </c>
      <c r="G102" s="4">
        <v>9</v>
      </c>
    </row>
    <row r="103" spans="1:7">
      <c r="A103" s="183" t="s">
        <v>2817</v>
      </c>
      <c r="B103" s="184">
        <f>IFERROR(VLOOKUP(A103,'Base ML'!A:E,5,)," ")</f>
        <v>45978</v>
      </c>
      <c r="C103" s="184">
        <f t="shared" ca="1" si="2"/>
        <v>45977</v>
      </c>
      <c r="D103" s="184" t="s">
        <v>2024</v>
      </c>
      <c r="E103" s="5">
        <f t="shared" ca="1" si="3"/>
        <v>45978</v>
      </c>
      <c r="F103" s="6" t="str">
        <f>IFERROR(VLOOKUP(A103,Tabela9[[Placa]:[Status]],2,FALSE),"")</f>
        <v>Operando</v>
      </c>
      <c r="G103" s="4">
        <v>60</v>
      </c>
    </row>
    <row r="104" spans="1:7">
      <c r="A104" s="183" t="s">
        <v>1429</v>
      </c>
      <c r="B104" s="184">
        <f>IFERROR(VLOOKUP(A104,'Base ML'!A:E,5,)," ")</f>
        <v>45978</v>
      </c>
      <c r="C104" s="184">
        <f t="shared" ca="1" si="2"/>
        <v>45977</v>
      </c>
      <c r="D104" s="184" t="s">
        <v>2024</v>
      </c>
      <c r="E104" s="5">
        <f t="shared" ca="1" si="3"/>
        <v>45978</v>
      </c>
      <c r="F104" s="6" t="str">
        <f>IFERROR(VLOOKUP(A104,Tabela9[[Placa]:[Status]],2,FALSE),"")</f>
        <v>Operando</v>
      </c>
      <c r="G104" s="4">
        <v>2</v>
      </c>
    </row>
    <row r="105" spans="1:7">
      <c r="A105" s="183" t="s">
        <v>3316</v>
      </c>
      <c r="B105" s="184">
        <f>IFERROR(VLOOKUP(A105,'Base ML'!A:E,5,)," ")</f>
        <v>45978</v>
      </c>
      <c r="C105" s="184">
        <f t="shared" ca="1" si="2"/>
        <v>45977</v>
      </c>
      <c r="D105" s="184" t="s">
        <v>2024</v>
      </c>
      <c r="E105" s="5">
        <f t="shared" ca="1" si="3"/>
        <v>45978</v>
      </c>
      <c r="F105" s="6" t="str">
        <f>IFERROR(VLOOKUP(A105,Tabela9[[Placa]:[Status]],2,FALSE),"")</f>
        <v>Carregado</v>
      </c>
      <c r="G105" s="4">
        <v>2</v>
      </c>
    </row>
    <row r="106" spans="1:7">
      <c r="A106" s="183" t="s">
        <v>1289</v>
      </c>
      <c r="B106" s="184">
        <f>IFERROR(VLOOKUP(A106,'Base ML'!A:E,5,)," ")</f>
        <v>45978</v>
      </c>
      <c r="C106" s="184">
        <f t="shared" ca="1" si="2"/>
        <v>45977</v>
      </c>
      <c r="D106" s="184" t="s">
        <v>2024</v>
      </c>
      <c r="E106" s="5">
        <f t="shared" ca="1" si="3"/>
        <v>45978</v>
      </c>
      <c r="F106" s="6" t="str">
        <f>IFERROR(VLOOKUP(A106,Tabela9[[Placa]:[Status]],2,FALSE),"")</f>
        <v>Operando</v>
      </c>
      <c r="G106" s="4">
        <v>19</v>
      </c>
    </row>
    <row r="107" spans="1:7">
      <c r="A107" s="183" t="s">
        <v>1146</v>
      </c>
      <c r="B107" s="184">
        <f>IFERROR(VLOOKUP(A107,'Base ML'!A:E,5,)," ")</f>
        <v>45978</v>
      </c>
      <c r="C107" s="184">
        <f t="shared" ca="1" si="2"/>
        <v>45977</v>
      </c>
      <c r="D107" s="184" t="s">
        <v>2024</v>
      </c>
      <c r="E107" s="5">
        <f t="shared" ca="1" si="3"/>
        <v>45978</v>
      </c>
      <c r="F107" s="6" t="str">
        <f>IFERROR(VLOOKUP(A107,Tabela9[[Placa]:[Status]],2,FALSE),"")</f>
        <v>Carregado</v>
      </c>
      <c r="G107" s="4">
        <v>19</v>
      </c>
    </row>
    <row r="108" spans="1:7">
      <c r="A108" s="183" t="s">
        <v>1520</v>
      </c>
      <c r="B108" s="184" t="str">
        <f>IFERROR(VLOOKUP(A108,'Base ML'!A:E,5,)," ")</f>
        <v xml:space="preserve"> </v>
      </c>
      <c r="C108" s="184">
        <f t="shared" ca="1" si="2"/>
        <v>45977</v>
      </c>
      <c r="D108" s="184" t="s">
        <v>2024</v>
      </c>
      <c r="E108" s="5">
        <f t="shared" ca="1" si="3"/>
        <v>45977</v>
      </c>
      <c r="F108" s="6" t="str">
        <f>IFERROR(VLOOKUP(A108,Tabela9[[Placa]:[Status]],2,FALSE),"")</f>
        <v>Operando</v>
      </c>
      <c r="G108" s="4">
        <v>2</v>
      </c>
    </row>
    <row r="109" spans="1:7">
      <c r="A109" s="183" t="s">
        <v>1180</v>
      </c>
      <c r="B109" s="184">
        <f>IFERROR(VLOOKUP(A109,'Base ML'!A:E,5,)," ")</f>
        <v>45977</v>
      </c>
      <c r="C109" s="184">
        <f t="shared" ca="1" si="2"/>
        <v>45977</v>
      </c>
      <c r="D109" s="184" t="s">
        <v>2024</v>
      </c>
      <c r="E109" s="5">
        <f t="shared" ca="1" si="3"/>
        <v>45977</v>
      </c>
      <c r="F109" s="6" t="str">
        <f>IFERROR(VLOOKUP(A109,Tabela9[[Placa]:[Status]],2,FALSE),"")</f>
        <v>Operando</v>
      </c>
      <c r="G109" s="4">
        <v>2</v>
      </c>
    </row>
    <row r="110" spans="1:7">
      <c r="A110" s="183" t="s">
        <v>3327</v>
      </c>
      <c r="B110" s="184">
        <f>IFERROR(VLOOKUP(A110,'Base ML'!A:E,5,)," ")</f>
        <v>45973</v>
      </c>
      <c r="C110" s="184" t="str">
        <f t="shared" ca="1" si="2"/>
        <v/>
      </c>
      <c r="D110" s="184" t="s">
        <v>2024</v>
      </c>
      <c r="E110" s="5">
        <f t="shared" ca="1" si="3"/>
        <v>45973</v>
      </c>
      <c r="F110" s="6" t="str">
        <f>IFERROR(VLOOKUP(A110,Tabela9[[Placa]:[Status]],2,FALSE),"")</f>
        <v>Manutenção</v>
      </c>
      <c r="G110" s="4">
        <v>3</v>
      </c>
    </row>
    <row r="111" spans="1:7">
      <c r="A111" s="183" t="s">
        <v>2841</v>
      </c>
      <c r="B111" s="184">
        <f>IFERROR(VLOOKUP(A111,'Base ML'!A:E,5,)," ")</f>
        <v>45973</v>
      </c>
      <c r="C111" s="184" t="str">
        <f t="shared" ca="1" si="2"/>
        <v/>
      </c>
      <c r="D111" s="184" t="s">
        <v>2024</v>
      </c>
      <c r="E111" s="5">
        <f t="shared" ca="1" si="3"/>
        <v>45973</v>
      </c>
      <c r="F111" s="6" t="str">
        <f>IFERROR(VLOOKUP(A111,Tabela9[[Placa]:[Status]],2,FALSE),"")</f>
        <v>Falta Motorista</v>
      </c>
      <c r="G111" s="4">
        <v>7</v>
      </c>
    </row>
    <row r="112" spans="1:7">
      <c r="A112" s="183" t="s">
        <v>1031</v>
      </c>
      <c r="B112" s="184">
        <f>IFERROR(VLOOKUP(A112,'Base ML'!A:E,5,)," ")</f>
        <v>45978</v>
      </c>
      <c r="C112" s="184">
        <f t="shared" ca="1" si="2"/>
        <v>45977</v>
      </c>
      <c r="D112" s="184" t="s">
        <v>2024</v>
      </c>
      <c r="E112" s="5">
        <f t="shared" ca="1" si="3"/>
        <v>45978</v>
      </c>
      <c r="F112" s="6" t="str">
        <f>IFERROR(VLOOKUP(A112,Tabela9[[Placa]:[Status]],2,FALSE),"")</f>
        <v>Operando</v>
      </c>
      <c r="G112" s="4">
        <v>2</v>
      </c>
    </row>
    <row r="113" spans="1:7">
      <c r="A113" s="183" t="s">
        <v>3312</v>
      </c>
      <c r="B113" s="184">
        <f>IFERROR(VLOOKUP(A113,'Base ML'!A:E,5,)," ")</f>
        <v>45978</v>
      </c>
      <c r="C113" s="184">
        <f t="shared" ca="1" si="2"/>
        <v>45977</v>
      </c>
      <c r="D113" s="184" t="s">
        <v>2024</v>
      </c>
      <c r="E113" s="5">
        <f t="shared" ca="1" si="3"/>
        <v>45978</v>
      </c>
      <c r="F113" s="6" t="str">
        <f>IFERROR(VLOOKUP(A113,Tabela9[[Placa]:[Status]],2,FALSE),"")</f>
        <v>Operando</v>
      </c>
      <c r="G113" s="4">
        <v>2</v>
      </c>
    </row>
    <row r="114" spans="1:7">
      <c r="A114" s="183" t="s">
        <v>2885</v>
      </c>
      <c r="B114" s="184">
        <f>IFERROR(VLOOKUP(A114,'Base ML'!A:E,5,)," ")</f>
        <v>45978</v>
      </c>
      <c r="C114" s="184">
        <f t="shared" ca="1" si="2"/>
        <v>45977</v>
      </c>
      <c r="D114" s="184" t="s">
        <v>2024</v>
      </c>
      <c r="E114" s="5">
        <f t="shared" ca="1" si="3"/>
        <v>45978</v>
      </c>
      <c r="F114" s="6" t="str">
        <f>IFERROR(VLOOKUP(A114,Tabela9[[Placa]:[Status]],2,FALSE),"")</f>
        <v>Operando</v>
      </c>
      <c r="G114" s="4">
        <v>12</v>
      </c>
    </row>
    <row r="115" spans="1:7">
      <c r="A115" s="183" t="s">
        <v>2886</v>
      </c>
      <c r="B115" s="184">
        <f>IFERROR(VLOOKUP(A115,'Base ML'!A:E,5,)," ")</f>
        <v>45978</v>
      </c>
      <c r="C115" s="184">
        <f t="shared" ca="1" si="2"/>
        <v>45977</v>
      </c>
      <c r="D115" s="184" t="s">
        <v>2024</v>
      </c>
      <c r="E115" s="5">
        <f t="shared" ca="1" si="3"/>
        <v>45978</v>
      </c>
      <c r="F115" s="6" t="str">
        <f>IFERROR(VLOOKUP(A115,Tabela9[[Placa]:[Status]],2,FALSE),"")</f>
        <v>Operando</v>
      </c>
      <c r="G115" s="4">
        <v>2</v>
      </c>
    </row>
    <row r="116" spans="1:7">
      <c r="A116" s="183" t="s">
        <v>2750</v>
      </c>
      <c r="B116" s="184">
        <f>IFERROR(VLOOKUP(A116,'Base ML'!A:E,5,)," ")</f>
        <v>45978</v>
      </c>
      <c r="C116" s="184">
        <f t="shared" ca="1" si="2"/>
        <v>45977</v>
      </c>
      <c r="D116" s="184" t="s">
        <v>2024</v>
      </c>
      <c r="E116" s="5">
        <f t="shared" ca="1" si="3"/>
        <v>45978</v>
      </c>
      <c r="F116" s="6" t="str">
        <f>IFERROR(VLOOKUP(A116,Tabela9[[Placa]:[Status]],2,FALSE),"")</f>
        <v>Operando</v>
      </c>
      <c r="G116" s="4">
        <v>0</v>
      </c>
    </row>
    <row r="117" spans="1:7">
      <c r="A117" s="183" t="s">
        <v>2990</v>
      </c>
      <c r="B117" s="184">
        <f>IFERROR(VLOOKUP(A117,'Base ML'!A:E,5,)," ")</f>
        <v>45976</v>
      </c>
      <c r="C117" s="184">
        <f t="shared" ca="1" si="2"/>
        <v>45977</v>
      </c>
      <c r="D117" s="184" t="s">
        <v>2024</v>
      </c>
      <c r="E117" s="5">
        <f t="shared" ca="1" si="3"/>
        <v>45977</v>
      </c>
      <c r="F117" s="6" t="str">
        <f>IFERROR(VLOOKUP(A117,Tabela9[[Placa]:[Status]],2,FALSE),"")</f>
        <v>Operando</v>
      </c>
      <c r="G117" s="4">
        <v>7</v>
      </c>
    </row>
    <row r="118" spans="1:7">
      <c r="A118" s="183" t="s">
        <v>2972</v>
      </c>
      <c r="B118" s="184">
        <f>IFERROR(VLOOKUP(A118,'Base ML'!A:E,5,)," ")</f>
        <v>45977</v>
      </c>
      <c r="C118" s="184">
        <f t="shared" ca="1" si="2"/>
        <v>45977</v>
      </c>
      <c r="D118" s="184" t="s">
        <v>2024</v>
      </c>
      <c r="E118" s="5">
        <f t="shared" ca="1" si="3"/>
        <v>45977</v>
      </c>
      <c r="F118" s="6" t="str">
        <f>IFERROR(VLOOKUP(A118,Tabela9[[Placa]:[Status]],2,FALSE),"")</f>
        <v>Operando</v>
      </c>
      <c r="G118" s="4">
        <v>8</v>
      </c>
    </row>
    <row r="119" spans="1:7">
      <c r="A119" s="183" t="s">
        <v>2991</v>
      </c>
      <c r="B119" s="184">
        <f>IFERROR(VLOOKUP(A119,'Base ML'!A:E,5,)," ")</f>
        <v>45976</v>
      </c>
      <c r="C119" s="184">
        <f t="shared" ca="1" si="2"/>
        <v>45977</v>
      </c>
      <c r="D119" s="184" t="s">
        <v>2024</v>
      </c>
      <c r="E119" s="5">
        <f t="shared" ca="1" si="3"/>
        <v>45977</v>
      </c>
      <c r="F119" s="6" t="str">
        <f>IFERROR(VLOOKUP(A119,Tabela9[[Placa]:[Status]],2,FALSE),"")</f>
        <v>Operando</v>
      </c>
      <c r="G119" s="4">
        <v>2</v>
      </c>
    </row>
    <row r="120" spans="1:7">
      <c r="A120" s="183" t="s">
        <v>2999</v>
      </c>
      <c r="B120" s="184">
        <f>IFERROR(VLOOKUP(A120,'Base ML'!A:E,5,)," ")</f>
        <v>45978</v>
      </c>
      <c r="C120" s="184">
        <f t="shared" ca="1" si="2"/>
        <v>45977</v>
      </c>
      <c r="D120" s="184" t="s">
        <v>2024</v>
      </c>
      <c r="E120" s="5">
        <f t="shared" ca="1" si="3"/>
        <v>45978</v>
      </c>
      <c r="F120" s="6" t="str">
        <f>IFERROR(VLOOKUP(A120,Tabela9[[Placa]:[Status]],2,FALSE),"")</f>
        <v>Operando</v>
      </c>
      <c r="G120" s="4">
        <v>0</v>
      </c>
    </row>
    <row r="121" spans="1:7">
      <c r="A121" s="183" t="s">
        <v>3000</v>
      </c>
      <c r="B121" s="184">
        <f>IFERROR(VLOOKUP(A121,'Base ML'!A:E,5,)," ")</f>
        <v>45977</v>
      </c>
      <c r="C121" s="184">
        <f t="shared" ca="1" si="2"/>
        <v>45977</v>
      </c>
      <c r="D121" s="184" t="s">
        <v>2024</v>
      </c>
      <c r="E121" s="5">
        <f t="shared" ca="1" si="3"/>
        <v>45977</v>
      </c>
      <c r="F121" s="6" t="str">
        <f>IFERROR(VLOOKUP(A121,Tabela9[[Placa]:[Status]],2,FALSE),"")</f>
        <v>Operando</v>
      </c>
      <c r="G121" s="4">
        <v>21</v>
      </c>
    </row>
    <row r="122" spans="1:7">
      <c r="A122" s="183" t="s">
        <v>2978</v>
      </c>
      <c r="B122" s="184">
        <f>IFERROR(VLOOKUP(A122,'Base ML'!A:E,5,)," ")</f>
        <v>45977</v>
      </c>
      <c r="C122" s="184" t="str">
        <f t="shared" ca="1" si="2"/>
        <v/>
      </c>
      <c r="D122" s="184" t="s">
        <v>2024</v>
      </c>
      <c r="E122" s="5">
        <f t="shared" ca="1" si="3"/>
        <v>45977</v>
      </c>
      <c r="F122" s="6" t="str">
        <f>IFERROR(VLOOKUP(A122,Tabela9[[Placa]:[Status]],2,FALSE),"")</f>
        <v> </v>
      </c>
      <c r="G122" s="4">
        <v>8</v>
      </c>
    </row>
    <row r="123" spans="1:7">
      <c r="A123" s="183" t="s">
        <v>476</v>
      </c>
      <c r="B123" s="184">
        <f>IFERROR(VLOOKUP(A123,'Base ML'!A:E,5,)," ")</f>
        <v>45838</v>
      </c>
      <c r="C123" s="184" t="str">
        <f t="shared" ca="1" si="2"/>
        <v/>
      </c>
      <c r="D123" s="184" t="s">
        <v>2024</v>
      </c>
      <c r="E123" s="5">
        <f t="shared" ca="1" si="3"/>
        <v>45838</v>
      </c>
      <c r="F123" s="6" t="str">
        <f>IFERROR(VLOOKUP(A123,Tabela9[[Placa]:[Status]],2,FALSE),"")</f>
        <v> </v>
      </c>
      <c r="G123" s="4">
        <v>58</v>
      </c>
    </row>
    <row r="124" spans="1:7">
      <c r="A124" s="183" t="s">
        <v>2998</v>
      </c>
      <c r="B124" s="184">
        <f>IFERROR(VLOOKUP(A124,'Base ML'!A:E,5,)," ")</f>
        <v>45978</v>
      </c>
      <c r="C124" s="184">
        <f t="shared" ca="1" si="2"/>
        <v>45977</v>
      </c>
      <c r="D124" s="184" t="s">
        <v>2024</v>
      </c>
      <c r="E124" s="5">
        <f t="shared" ca="1" si="3"/>
        <v>45978</v>
      </c>
      <c r="F124" s="6" t="str">
        <f>IFERROR(VLOOKUP(A124,Tabela9[[Placa]:[Status]],2,FALSE),"")</f>
        <v>Operando</v>
      </c>
      <c r="G124" s="4">
        <v>14</v>
      </c>
    </row>
    <row r="125" spans="1:7">
      <c r="A125" s="183" t="s">
        <v>1357</v>
      </c>
      <c r="B125" s="184">
        <f>IFERROR(VLOOKUP(A125,'Base ML'!A:E,5,)," ")</f>
        <v>45975</v>
      </c>
      <c r="C125" s="184">
        <f t="shared" ca="1" si="2"/>
        <v>45977</v>
      </c>
      <c r="D125" s="184" t="s">
        <v>2024</v>
      </c>
      <c r="E125" s="5">
        <f t="shared" ca="1" si="3"/>
        <v>45977</v>
      </c>
      <c r="F125" s="6" t="str">
        <f>IFERROR(VLOOKUP(A125,Tabela9[[Placa]:[Status]],2,FALSE),"")</f>
        <v>Operando</v>
      </c>
      <c r="G125" s="4">
        <v>0</v>
      </c>
    </row>
    <row r="126" spans="1:7">
      <c r="A126" s="183" t="s">
        <v>2989</v>
      </c>
      <c r="B126" s="184">
        <f>IFERROR(VLOOKUP(A126,'Base ML'!A:E,5,)," ")</f>
        <v>45977</v>
      </c>
      <c r="C126" s="184">
        <f t="shared" ca="1" si="2"/>
        <v>45977</v>
      </c>
      <c r="D126" s="184" t="s">
        <v>2024</v>
      </c>
      <c r="E126" s="5">
        <f t="shared" ca="1" si="3"/>
        <v>45977</v>
      </c>
      <c r="F126" s="6" t="str">
        <f>IFERROR(VLOOKUP(A126,Tabela9[[Placa]:[Status]],2,FALSE),"")</f>
        <v>Operando</v>
      </c>
      <c r="G126" s="4">
        <v>21</v>
      </c>
    </row>
    <row r="127" spans="1:7">
      <c r="A127" s="183" t="s">
        <v>2981</v>
      </c>
      <c r="B127" s="184">
        <f>IFERROR(VLOOKUP(A127,'Base ML'!A:E,5,)," ")</f>
        <v>45978</v>
      </c>
      <c r="C127" s="184">
        <f t="shared" ca="1" si="2"/>
        <v>45977</v>
      </c>
      <c r="D127" s="184" t="s">
        <v>2024</v>
      </c>
      <c r="E127" s="5">
        <f t="shared" ca="1" si="3"/>
        <v>45978</v>
      </c>
      <c r="F127" s="6" t="str">
        <f>IFERROR(VLOOKUP(A127,Tabela9[[Placa]:[Status]],2,FALSE),"")</f>
        <v>Operando</v>
      </c>
      <c r="G127" s="4">
        <v>21</v>
      </c>
    </row>
    <row r="128" spans="1:7">
      <c r="A128" s="183" t="s">
        <v>2982</v>
      </c>
      <c r="B128" s="184">
        <f>IFERROR(VLOOKUP(A128,'Base ML'!A:E,5,)," ")</f>
        <v>45976</v>
      </c>
      <c r="C128" s="184">
        <f t="shared" ca="1" si="2"/>
        <v>45977</v>
      </c>
      <c r="D128" s="184" t="s">
        <v>2024</v>
      </c>
      <c r="E128" s="5">
        <f t="shared" ca="1" si="3"/>
        <v>45977</v>
      </c>
      <c r="F128" s="6" t="str">
        <f>IFERROR(VLOOKUP(A128,Tabela9[[Placa]:[Status]],2,FALSE),"")</f>
        <v>Operando</v>
      </c>
      <c r="G128" s="4">
        <v>12</v>
      </c>
    </row>
    <row r="129" spans="1:7">
      <c r="A129" s="183" t="s">
        <v>2572</v>
      </c>
      <c r="B129" s="184">
        <f>IFERROR(VLOOKUP(A129,'Base ML'!A:E,5,)," ")</f>
        <v>45975</v>
      </c>
      <c r="C129" s="184">
        <f t="shared" ca="1" si="2"/>
        <v>45977</v>
      </c>
      <c r="D129" s="184" t="s">
        <v>2024</v>
      </c>
      <c r="E129" s="5">
        <f t="shared" ca="1" si="3"/>
        <v>45977</v>
      </c>
      <c r="F129" s="6" t="str">
        <f>IFERROR(VLOOKUP(A129,Tabela9[[Placa]:[Status]],2,FALSE),"")</f>
        <v>Operando</v>
      </c>
      <c r="G129" s="4">
        <v>0</v>
      </c>
    </row>
    <row r="130" spans="1:7">
      <c r="A130" s="183" t="s">
        <v>1722</v>
      </c>
      <c r="B130" s="184">
        <f>IFERROR(VLOOKUP(A130,'Base ML'!A:E,5,)," ")</f>
        <v>45978</v>
      </c>
      <c r="C130" s="184">
        <f t="shared" ref="C130:C193" ca="1" si="4">IFERROR(IF(OR(F130="Carregado", F130="Operando"), TODAY()-1, ""), "")</f>
        <v>45977</v>
      </c>
      <c r="D130" s="184" t="s">
        <v>2024</v>
      </c>
      <c r="E130" s="5">
        <f t="shared" ref="E130:E193" ca="1" si="5">MAX(B130:D130)</f>
        <v>45978</v>
      </c>
      <c r="F130" s="6" t="str">
        <f>IFERROR(VLOOKUP(A130,Tabela9[[Placa]:[Status]],2,FALSE),"")</f>
        <v>Operando</v>
      </c>
      <c r="G130" s="4">
        <v>8</v>
      </c>
    </row>
    <row r="131" spans="1:7">
      <c r="A131" s="183" t="s">
        <v>2586</v>
      </c>
      <c r="B131" s="184">
        <f>IFERROR(VLOOKUP(A131,'Base ML'!A:E,5,)," ")</f>
        <v>45977</v>
      </c>
      <c r="C131" s="184">
        <f t="shared" ca="1" si="4"/>
        <v>45977</v>
      </c>
      <c r="D131" s="184" t="s">
        <v>2024</v>
      </c>
      <c r="E131" s="5">
        <f t="shared" ca="1" si="5"/>
        <v>45977</v>
      </c>
      <c r="F131" s="6" t="str">
        <f>IFERROR(VLOOKUP(A131,Tabela9[[Placa]:[Status]],2,FALSE),"")</f>
        <v>Operando</v>
      </c>
      <c r="G131" s="4">
        <v>2</v>
      </c>
    </row>
    <row r="132" spans="1:7">
      <c r="A132" s="183" t="s">
        <v>3132</v>
      </c>
      <c r="B132" s="184">
        <f>IFERROR(VLOOKUP(A132,'Base ML'!A:E,5,)," ")</f>
        <v>45978</v>
      </c>
      <c r="C132" s="184">
        <f t="shared" ca="1" si="4"/>
        <v>45977</v>
      </c>
      <c r="D132" s="184" t="s">
        <v>2024</v>
      </c>
      <c r="E132" s="5">
        <f t="shared" ca="1" si="5"/>
        <v>45978</v>
      </c>
      <c r="F132" s="6" t="str">
        <f>IFERROR(VLOOKUP(A132,Tabela9[[Placa]:[Status]],2,FALSE),"")</f>
        <v>Operando</v>
      </c>
      <c r="G132" s="4">
        <v>1</v>
      </c>
    </row>
    <row r="133" spans="1:7">
      <c r="A133" s="183" t="s">
        <v>834</v>
      </c>
      <c r="B133" s="184">
        <f>IFERROR(VLOOKUP(A133,'Base ML'!A:E,5,)," ")</f>
        <v>45978</v>
      </c>
      <c r="C133" s="184">
        <f t="shared" ca="1" si="4"/>
        <v>45977</v>
      </c>
      <c r="D133" s="184" t="s">
        <v>2024</v>
      </c>
      <c r="E133" s="5">
        <f t="shared" ca="1" si="5"/>
        <v>45978</v>
      </c>
      <c r="F133" s="6" t="str">
        <f>IFERROR(VLOOKUP(A133,Tabela9[[Placa]:[Status]],2,FALSE),"")</f>
        <v>Operando</v>
      </c>
      <c r="G133" s="4">
        <v>12</v>
      </c>
    </row>
    <row r="134" spans="1:7">
      <c r="A134" s="183" t="s">
        <v>863</v>
      </c>
      <c r="B134" s="184">
        <f>IFERROR(VLOOKUP(A134,'Base ML'!A:E,5,)," ")</f>
        <v>45978</v>
      </c>
      <c r="C134" s="184">
        <f t="shared" ca="1" si="4"/>
        <v>45977</v>
      </c>
      <c r="D134" s="184" t="s">
        <v>2024</v>
      </c>
      <c r="E134" s="5">
        <f t="shared" ca="1" si="5"/>
        <v>45978</v>
      </c>
      <c r="F134" s="6" t="str">
        <f>IFERROR(VLOOKUP(A134,Tabela9[[Placa]:[Status]],2,FALSE),"")</f>
        <v>Operando</v>
      </c>
      <c r="G134" s="4">
        <v>43</v>
      </c>
    </row>
    <row r="135" spans="1:7">
      <c r="A135" s="183" t="s">
        <v>1354</v>
      </c>
      <c r="B135" s="184">
        <f>IFERROR(VLOOKUP(A135,'Base ML'!A:E,5,)," ")</f>
        <v>45977</v>
      </c>
      <c r="C135" s="184">
        <f t="shared" ca="1" si="4"/>
        <v>45977</v>
      </c>
      <c r="D135" s="184" t="s">
        <v>2024</v>
      </c>
      <c r="E135" s="5">
        <f t="shared" ca="1" si="5"/>
        <v>45977</v>
      </c>
      <c r="F135" s="6" t="str">
        <f>IFERROR(VLOOKUP(A135,Tabela9[[Placa]:[Status]],2,FALSE),"")</f>
        <v>Operando</v>
      </c>
      <c r="G135" s="4">
        <v>9</v>
      </c>
    </row>
    <row r="136" spans="1:7">
      <c r="A136" s="183" t="s">
        <v>3127</v>
      </c>
      <c r="B136" s="184" t="str">
        <f>IFERROR(VLOOKUP(A136,'Base ML'!A:E,5,)," ")</f>
        <v xml:space="preserve"> </v>
      </c>
      <c r="C136" s="184" t="str">
        <f t="shared" ca="1" si="4"/>
        <v/>
      </c>
      <c r="D136" s="184" t="s">
        <v>2024</v>
      </c>
      <c r="E136" s="5">
        <f t="shared" ca="1" si="5"/>
        <v>0</v>
      </c>
      <c r="F136" s="6" t="str">
        <f>IFERROR(VLOOKUP(A136,Tabela9[[Placa]:[Status]],2,FALSE),"")</f>
        <v>Missão</v>
      </c>
      <c r="G136" s="4">
        <v>2</v>
      </c>
    </row>
    <row r="137" spans="1:7">
      <c r="A137" s="183" t="s">
        <v>871</v>
      </c>
      <c r="B137" s="184">
        <f>IFERROR(VLOOKUP(A137,'Base ML'!A:E,5,)," ")</f>
        <v>45978</v>
      </c>
      <c r="C137" s="184">
        <f t="shared" ca="1" si="4"/>
        <v>45977</v>
      </c>
      <c r="D137" s="184" t="s">
        <v>2024</v>
      </c>
      <c r="E137" s="5">
        <f t="shared" ca="1" si="5"/>
        <v>45978</v>
      </c>
      <c r="F137" s="6" t="str">
        <f>IFERROR(VLOOKUP(A137,Tabela9[[Placa]:[Status]],2,FALSE),"")</f>
        <v>Operando</v>
      </c>
      <c r="G137" s="4">
        <v>27</v>
      </c>
    </row>
    <row r="138" spans="1:7">
      <c r="A138" s="183" t="s">
        <v>1002</v>
      </c>
      <c r="B138" s="184" t="str">
        <f>IFERROR(VLOOKUP(A138,'Base ML'!A:E,5,)," ")</f>
        <v xml:space="preserve"> </v>
      </c>
      <c r="C138" s="184">
        <f t="shared" ca="1" si="4"/>
        <v>45977</v>
      </c>
      <c r="D138" s="184" t="s">
        <v>2024</v>
      </c>
      <c r="E138" s="5">
        <f t="shared" ca="1" si="5"/>
        <v>45977</v>
      </c>
      <c r="F138" s="6" t="str">
        <f>IFERROR(VLOOKUP(A138,Tabela9[[Placa]:[Status]],2,FALSE),"")</f>
        <v>Operando</v>
      </c>
      <c r="G138" s="4">
        <v>2</v>
      </c>
    </row>
    <row r="139" spans="1:7">
      <c r="A139" s="183" t="s">
        <v>3138</v>
      </c>
      <c r="B139" s="184">
        <f>IFERROR(VLOOKUP(A139,'Base ML'!A:E,5,)," ")</f>
        <v>45977</v>
      </c>
      <c r="C139" s="184">
        <f t="shared" ca="1" si="4"/>
        <v>45977</v>
      </c>
      <c r="D139" s="184" t="s">
        <v>2024</v>
      </c>
      <c r="E139" s="5">
        <f t="shared" ca="1" si="5"/>
        <v>45977</v>
      </c>
      <c r="F139" s="6" t="str">
        <f>IFERROR(VLOOKUP(A139,Tabela9[[Placa]:[Status]],2,FALSE),"")</f>
        <v>Operando</v>
      </c>
      <c r="G139" s="4">
        <v>1</v>
      </c>
    </row>
    <row r="140" spans="1:7">
      <c r="A140" s="183" t="s">
        <v>3137</v>
      </c>
      <c r="B140" s="184">
        <f>IFERROR(VLOOKUP(A140,'Base ML'!A:E,5,)," ")</f>
        <v>45977</v>
      </c>
      <c r="C140" s="184">
        <f t="shared" ca="1" si="4"/>
        <v>45977</v>
      </c>
      <c r="D140" s="184" t="s">
        <v>2024</v>
      </c>
      <c r="E140" s="5">
        <f t="shared" ca="1" si="5"/>
        <v>45977</v>
      </c>
      <c r="F140" s="6" t="str">
        <f>IFERROR(VLOOKUP(A140,Tabela9[[Placa]:[Status]],2,FALSE),"")</f>
        <v>Operando</v>
      </c>
      <c r="G140" s="4">
        <v>1</v>
      </c>
    </row>
    <row r="141" spans="1:7">
      <c r="A141" s="183" t="s">
        <v>3139</v>
      </c>
      <c r="B141" s="184">
        <f>IFERROR(VLOOKUP(A141,'Base ML'!A:E,5,)," ")</f>
        <v>45977</v>
      </c>
      <c r="C141" s="184">
        <f t="shared" ca="1" si="4"/>
        <v>45977</v>
      </c>
      <c r="D141" s="184" t="s">
        <v>2024</v>
      </c>
      <c r="E141" s="5">
        <f t="shared" ca="1" si="5"/>
        <v>45977</v>
      </c>
      <c r="F141" s="6" t="str">
        <f>IFERROR(VLOOKUP(A141,Tabela9[[Placa]:[Status]],2,FALSE),"")</f>
        <v>Operando</v>
      </c>
      <c r="G141" s="4">
        <v>1</v>
      </c>
    </row>
    <row r="142" spans="1:7">
      <c r="A142" s="183" t="s">
        <v>1362</v>
      </c>
      <c r="B142" s="184">
        <f>IFERROR(VLOOKUP(A142,'Base ML'!A:E,5,)," ")</f>
        <v>45977</v>
      </c>
      <c r="C142" s="184">
        <f t="shared" ca="1" si="4"/>
        <v>45977</v>
      </c>
      <c r="D142" s="184" t="s">
        <v>2024</v>
      </c>
      <c r="E142" s="5">
        <f t="shared" ca="1" si="5"/>
        <v>45977</v>
      </c>
      <c r="F142" s="6" t="str">
        <f>IFERROR(VLOOKUP(A142,Tabela9[[Placa]:[Status]],2,FALSE),"")</f>
        <v>Operando</v>
      </c>
      <c r="G142" s="4">
        <v>1</v>
      </c>
    </row>
    <row r="143" spans="1:7">
      <c r="A143" s="183" t="s">
        <v>866</v>
      </c>
      <c r="B143" s="184">
        <f>IFERROR(VLOOKUP(A143,'Base ML'!A:E,5,)," ")</f>
        <v>45977</v>
      </c>
      <c r="C143" s="184">
        <f t="shared" ca="1" si="4"/>
        <v>45977</v>
      </c>
      <c r="D143" s="184" t="s">
        <v>2024</v>
      </c>
      <c r="E143" s="5">
        <f t="shared" ca="1" si="5"/>
        <v>45977</v>
      </c>
      <c r="F143" s="6" t="str">
        <f>IFERROR(VLOOKUP(A143,Tabela9[[Placa]:[Status]],2,FALSE),"")</f>
        <v>Operando</v>
      </c>
      <c r="G143" s="4">
        <v>43</v>
      </c>
    </row>
    <row r="144" spans="1:7">
      <c r="A144" s="183" t="s">
        <v>3117</v>
      </c>
      <c r="B144" s="184">
        <f>IFERROR(VLOOKUP(A144,'Base ML'!A:E,5,)," ")</f>
        <v>45978</v>
      </c>
      <c r="C144" s="184">
        <f t="shared" ca="1" si="4"/>
        <v>45977</v>
      </c>
      <c r="D144" s="184" t="s">
        <v>2024</v>
      </c>
      <c r="E144" s="5">
        <f t="shared" ca="1" si="5"/>
        <v>45978</v>
      </c>
      <c r="F144" s="6" t="str">
        <f>IFERROR(VLOOKUP(A144,Tabela9[[Placa]:[Status]],2,FALSE),"")</f>
        <v>Operando</v>
      </c>
      <c r="G144" s="4">
        <v>2</v>
      </c>
    </row>
    <row r="145" spans="1:7">
      <c r="A145" s="183" t="s">
        <v>1631</v>
      </c>
      <c r="B145" s="184">
        <f>IFERROR(VLOOKUP(A145,'Base ML'!A:E,5,)," ")</f>
        <v>45978</v>
      </c>
      <c r="C145" s="184">
        <f t="shared" ca="1" si="4"/>
        <v>45977</v>
      </c>
      <c r="D145" s="184" t="s">
        <v>2024</v>
      </c>
      <c r="E145" s="5">
        <f t="shared" ca="1" si="5"/>
        <v>45978</v>
      </c>
      <c r="F145" s="6" t="str">
        <f>IFERROR(VLOOKUP(A145,Tabela9[[Placa]:[Status]],2,FALSE),"")</f>
        <v>Operando</v>
      </c>
      <c r="G145" s="4">
        <v>2</v>
      </c>
    </row>
    <row r="146" spans="1:7">
      <c r="A146" s="183" t="s">
        <v>391</v>
      </c>
      <c r="B146" s="184">
        <f>IFERROR(VLOOKUP(A146,'Base ML'!A:E,5,)," ")</f>
        <v>45969</v>
      </c>
      <c r="C146" s="184" t="str">
        <f t="shared" ca="1" si="4"/>
        <v/>
      </c>
      <c r="D146" s="184" t="s">
        <v>2024</v>
      </c>
      <c r="E146" s="5">
        <f t="shared" ca="1" si="5"/>
        <v>45969</v>
      </c>
      <c r="F146" s="6" t="str">
        <f>IFERROR(VLOOKUP(A146,Tabela9[[Placa]:[Status]],2,FALSE),"")</f>
        <v>Manutenção</v>
      </c>
      <c r="G146" s="4">
        <v>2</v>
      </c>
    </row>
    <row r="147" spans="1:7">
      <c r="A147" s="183" t="s">
        <v>3173</v>
      </c>
      <c r="B147" s="184">
        <f>IFERROR(VLOOKUP(A147,'Base ML'!A:E,5,)," ")</f>
        <v>45978</v>
      </c>
      <c r="C147" s="184">
        <f t="shared" ca="1" si="4"/>
        <v>45977</v>
      </c>
      <c r="D147" s="184" t="s">
        <v>2024</v>
      </c>
      <c r="E147" s="5">
        <f t="shared" ca="1" si="5"/>
        <v>45978</v>
      </c>
      <c r="F147" s="6" t="str">
        <f>IFERROR(VLOOKUP(A147,Tabela9[[Placa]:[Status]],2,FALSE),"")</f>
        <v>Operando</v>
      </c>
      <c r="G147" s="4">
        <v>2</v>
      </c>
    </row>
    <row r="148" spans="1:7">
      <c r="A148" s="183" t="s">
        <v>226</v>
      </c>
      <c r="B148" s="184">
        <f>IFERROR(VLOOKUP(A148,'Base ML'!A:E,5,)," ")</f>
        <v>45967</v>
      </c>
      <c r="C148" s="184" t="str">
        <f t="shared" ca="1" si="4"/>
        <v/>
      </c>
      <c r="D148" s="184" t="s">
        <v>2024</v>
      </c>
      <c r="E148" s="5">
        <f t="shared" ca="1" si="5"/>
        <v>45967</v>
      </c>
      <c r="F148" s="6" t="str">
        <f>IFERROR(VLOOKUP(A148,Tabela9[[Placa]:[Status]],2,FALSE),"")</f>
        <v> </v>
      </c>
      <c r="G148" s="4">
        <v>1</v>
      </c>
    </row>
    <row r="149" spans="1:7">
      <c r="A149" s="183" t="s">
        <v>1718</v>
      </c>
      <c r="B149" s="184">
        <f>IFERROR(VLOOKUP(A149,'Base ML'!A:E,5,)," ")</f>
        <v>45978</v>
      </c>
      <c r="C149" s="184">
        <f t="shared" ca="1" si="4"/>
        <v>45977</v>
      </c>
      <c r="D149" s="184" t="s">
        <v>2024</v>
      </c>
      <c r="E149" s="5">
        <f t="shared" ca="1" si="5"/>
        <v>45978</v>
      </c>
      <c r="F149" s="6" t="str">
        <f>IFERROR(VLOOKUP(A149,Tabela9[[Placa]:[Status]],2,FALSE),"")</f>
        <v>Operando</v>
      </c>
      <c r="G149" s="4">
        <v>0</v>
      </c>
    </row>
    <row r="150" spans="1:7">
      <c r="A150" s="183" t="s">
        <v>3219</v>
      </c>
      <c r="B150" s="184">
        <f>IFERROR(VLOOKUP(A150,'Base ML'!A:E,5,)," ")</f>
        <v>45978</v>
      </c>
      <c r="C150" s="184">
        <f t="shared" ca="1" si="4"/>
        <v>45977</v>
      </c>
      <c r="D150" s="184" t="s">
        <v>2024</v>
      </c>
      <c r="E150" s="5">
        <f t="shared" ca="1" si="5"/>
        <v>45978</v>
      </c>
      <c r="F150" s="6" t="str">
        <f>IFERROR(VLOOKUP(A150,Tabela9[[Placa]:[Status]],2,FALSE),"")</f>
        <v>Operando</v>
      </c>
      <c r="G150" s="4">
        <v>0</v>
      </c>
    </row>
    <row r="151" spans="1:7">
      <c r="A151" s="183" t="s">
        <v>621</v>
      </c>
      <c r="B151" s="184">
        <f>IFERROR(VLOOKUP(A151,'Base ML'!A:E,5,)," ")</f>
        <v>45974</v>
      </c>
      <c r="C151" s="184" t="str">
        <f t="shared" ca="1" si="4"/>
        <v/>
      </c>
      <c r="D151" s="184" t="s">
        <v>2024</v>
      </c>
      <c r="E151" s="5">
        <f t="shared" ca="1" si="5"/>
        <v>45974</v>
      </c>
      <c r="F151" s="6" t="str">
        <f>IFERROR(VLOOKUP(A151,Tabela9[[Placa]:[Status]],2,FALSE),"")</f>
        <v> </v>
      </c>
      <c r="G151" s="4">
        <v>0</v>
      </c>
    </row>
    <row r="152" spans="1:7">
      <c r="A152" s="183" t="s">
        <v>3206</v>
      </c>
      <c r="B152" s="184">
        <f>IFERROR(VLOOKUP(A152,'Base ML'!A:E,5,)," ")</f>
        <v>45978</v>
      </c>
      <c r="C152" s="184">
        <f t="shared" ca="1" si="4"/>
        <v>45977</v>
      </c>
      <c r="D152" s="184" t="s">
        <v>2024</v>
      </c>
      <c r="E152" s="5">
        <f t="shared" ca="1" si="5"/>
        <v>45978</v>
      </c>
      <c r="F152" s="6" t="str">
        <f>IFERROR(VLOOKUP(A152,Tabela9[[Placa]:[Status]],2,FALSE),"")</f>
        <v>Operando</v>
      </c>
      <c r="G152" s="4">
        <v>0</v>
      </c>
    </row>
    <row r="153" spans="1:7">
      <c r="A153" s="183" t="s">
        <v>908</v>
      </c>
      <c r="B153" s="184">
        <f>IFERROR(VLOOKUP(A153,'Base ML'!A:E,5,)," ")</f>
        <v>45973</v>
      </c>
      <c r="C153" s="184" t="str">
        <f t="shared" ca="1" si="4"/>
        <v/>
      </c>
      <c r="D153" s="184" t="s">
        <v>2024</v>
      </c>
      <c r="E153" s="5">
        <f t="shared" ca="1" si="5"/>
        <v>45973</v>
      </c>
      <c r="F153" s="6" t="str">
        <f>IFERROR(VLOOKUP(A153,Tabela9[[Placa]:[Status]],2,FALSE),"")</f>
        <v> </v>
      </c>
      <c r="G153" s="4">
        <v>0</v>
      </c>
    </row>
    <row r="154" spans="1:7">
      <c r="A154" s="183" t="s">
        <v>1004</v>
      </c>
      <c r="B154" s="184">
        <f>IFERROR(VLOOKUP(A154,'Base ML'!A:E,5,)," ")</f>
        <v>45976</v>
      </c>
      <c r="C154" s="184">
        <f t="shared" ca="1" si="4"/>
        <v>45977</v>
      </c>
      <c r="D154" s="184" t="s">
        <v>2024</v>
      </c>
      <c r="E154" s="5">
        <f t="shared" ca="1" si="5"/>
        <v>45977</v>
      </c>
      <c r="F154" s="6" t="str">
        <f>IFERROR(VLOOKUP(A154,Tabela9[[Placa]:[Status]],2,FALSE),"")</f>
        <v>Operando</v>
      </c>
      <c r="G154" s="4">
        <v>0</v>
      </c>
    </row>
    <row r="155" spans="1:7">
      <c r="A155" s="183" t="s">
        <v>1530</v>
      </c>
      <c r="B155" s="184">
        <f>IFERROR(VLOOKUP(A155,'Base ML'!A:E,5,)," ")</f>
        <v>45978</v>
      </c>
      <c r="C155" s="184">
        <f t="shared" ca="1" si="4"/>
        <v>45977</v>
      </c>
      <c r="D155" s="184" t="s">
        <v>2024</v>
      </c>
      <c r="E155" s="5">
        <f t="shared" ca="1" si="5"/>
        <v>45978</v>
      </c>
      <c r="F155" s="6" t="str">
        <f>IFERROR(VLOOKUP(A155,Tabela9[[Placa]:[Status]],2,FALSE),"")</f>
        <v>Operando</v>
      </c>
      <c r="G155" s="4">
        <v>0</v>
      </c>
    </row>
    <row r="156" spans="1:7">
      <c r="A156" s="183" t="s">
        <v>3217</v>
      </c>
      <c r="B156" s="184">
        <f>IFERROR(VLOOKUP(A156,'Base ML'!A:E,5,)," ")</f>
        <v>45978</v>
      </c>
      <c r="C156" s="184">
        <f t="shared" ca="1" si="4"/>
        <v>45977</v>
      </c>
      <c r="D156" s="184" t="s">
        <v>2024</v>
      </c>
      <c r="E156" s="5">
        <f t="shared" ca="1" si="5"/>
        <v>45978</v>
      </c>
      <c r="F156" s="6" t="str">
        <f>IFERROR(VLOOKUP(A156,Tabela9[[Placa]:[Status]],2,FALSE),"")</f>
        <v>Operando</v>
      </c>
      <c r="G156" s="4">
        <v>0</v>
      </c>
    </row>
    <row r="157" spans="1:7">
      <c r="A157" s="183" t="s">
        <v>1381</v>
      </c>
      <c r="B157" s="184">
        <f>IFERROR(VLOOKUP(A157,'Base ML'!A:E,5,)," ")</f>
        <v>45978</v>
      </c>
      <c r="C157" s="184">
        <f t="shared" ca="1" si="4"/>
        <v>45977</v>
      </c>
      <c r="D157" s="184" t="s">
        <v>2024</v>
      </c>
      <c r="E157" s="5">
        <f t="shared" ca="1" si="5"/>
        <v>45978</v>
      </c>
      <c r="F157" s="6" t="str">
        <f>IFERROR(VLOOKUP(A157,Tabela9[[Placa]:[Status]],2,FALSE),"")</f>
        <v>Operando</v>
      </c>
      <c r="G157" s="4">
        <v>0</v>
      </c>
    </row>
    <row r="158" spans="1:7">
      <c r="A158" s="183" t="s">
        <v>3212</v>
      </c>
      <c r="B158" s="184">
        <f>IFERROR(VLOOKUP(A158,'Base ML'!A:E,5,)," ")</f>
        <v>45978</v>
      </c>
      <c r="C158" s="184">
        <f t="shared" ca="1" si="4"/>
        <v>45977</v>
      </c>
      <c r="D158" s="184" t="s">
        <v>2024</v>
      </c>
      <c r="E158" s="5">
        <f t="shared" ca="1" si="5"/>
        <v>45978</v>
      </c>
      <c r="F158" s="6" t="str">
        <f>IFERROR(VLOOKUP(A158,Tabela9[[Placa]:[Status]],2,FALSE),"")</f>
        <v>Operando</v>
      </c>
      <c r="G158" s="4">
        <v>0</v>
      </c>
    </row>
    <row r="159" spans="1:7">
      <c r="A159" s="183" t="s">
        <v>1071</v>
      </c>
      <c r="B159" s="184">
        <f>IFERROR(VLOOKUP(A159,'Base ML'!A:E,5,)," ")</f>
        <v>45978</v>
      </c>
      <c r="C159" s="184">
        <f t="shared" ca="1" si="4"/>
        <v>45977</v>
      </c>
      <c r="D159" s="184" t="s">
        <v>2024</v>
      </c>
      <c r="E159" s="5">
        <f t="shared" ca="1" si="5"/>
        <v>45978</v>
      </c>
      <c r="F159" s="6" t="str">
        <f>IFERROR(VLOOKUP(A159,Tabela9[[Placa]:[Status]],2,FALSE),"")</f>
        <v>Operando</v>
      </c>
      <c r="G159" s="4">
        <v>0</v>
      </c>
    </row>
    <row r="160" spans="1:7">
      <c r="A160" s="183" t="s">
        <v>325</v>
      </c>
      <c r="B160" s="184">
        <f>IFERROR(VLOOKUP(A160,'Base ML'!A:E,5,)," ")</f>
        <v>45556</v>
      </c>
      <c r="C160" s="184" t="str">
        <f t="shared" ca="1" si="4"/>
        <v/>
      </c>
      <c r="D160" s="184" t="s">
        <v>2024</v>
      </c>
      <c r="E160" s="5">
        <f t="shared" ca="1" si="5"/>
        <v>45556</v>
      </c>
      <c r="F160" s="6" t="str">
        <f>IFERROR(VLOOKUP(A160,Tabela9[[Placa]:[Status]],2,FALSE),"")</f>
        <v/>
      </c>
      <c r="G160" s="4" t="e">
        <v>#N/A</v>
      </c>
    </row>
    <row r="161" spans="1:7">
      <c r="A161" s="183" t="s">
        <v>1805</v>
      </c>
      <c r="B161" s="184">
        <f>IFERROR(VLOOKUP(A161,'Base ML'!A:E,5,)," ")</f>
        <v>45978</v>
      </c>
      <c r="C161" s="184">
        <f t="shared" ca="1" si="4"/>
        <v>45977</v>
      </c>
      <c r="D161" s="184" t="s">
        <v>2024</v>
      </c>
      <c r="E161" s="5">
        <f t="shared" ca="1" si="5"/>
        <v>45978</v>
      </c>
      <c r="F161" s="6" t="str">
        <f>IFERROR(VLOOKUP(A161,Tabela9[[Placa]:[Status]],2,FALSE),"")</f>
        <v>Operando</v>
      </c>
      <c r="G161" s="4">
        <v>0</v>
      </c>
    </row>
    <row r="162" spans="1:7">
      <c r="A162" s="183" t="s">
        <v>1948</v>
      </c>
      <c r="B162" s="184">
        <f>IFERROR(VLOOKUP(A162,'Base ML'!A:E,5,)," ")</f>
        <v>45978</v>
      </c>
      <c r="C162" s="184" t="str">
        <f t="shared" ca="1" si="4"/>
        <v/>
      </c>
      <c r="D162" s="184" t="s">
        <v>2024</v>
      </c>
      <c r="E162" s="5">
        <f t="shared" ca="1" si="5"/>
        <v>45978</v>
      </c>
      <c r="F162" s="6" t="str">
        <f>IFERROR(VLOOKUP(A162,Tabela9[[Placa]:[Status]],2,FALSE),"")</f>
        <v>Manutenção</v>
      </c>
      <c r="G162" s="4">
        <v>0</v>
      </c>
    </row>
    <row r="163" spans="1:7">
      <c r="A163" s="183" t="s">
        <v>143</v>
      </c>
      <c r="B163" s="184">
        <f>IFERROR(VLOOKUP(A163,'Base ML'!A:E,5,)," ")</f>
        <v>45950</v>
      </c>
      <c r="C163" s="184" t="str">
        <f t="shared" ca="1" si="4"/>
        <v/>
      </c>
      <c r="D163" s="184" t="s">
        <v>2024</v>
      </c>
      <c r="E163" s="5">
        <f t="shared" ca="1" si="5"/>
        <v>45950</v>
      </c>
      <c r="F163" s="6" t="str">
        <f>IFERROR(VLOOKUP(A163,Tabela9[[Placa]:[Status]],2,FALSE),"")</f>
        <v>Manutenção</v>
      </c>
      <c r="G163" s="4">
        <v>0</v>
      </c>
    </row>
    <row r="164" spans="1:7">
      <c r="A164" s="183" t="s">
        <v>3220</v>
      </c>
      <c r="B164" s="184">
        <f>IFERROR(VLOOKUP(A164,'Base ML'!A:E,5,)," ")</f>
        <v>45978</v>
      </c>
      <c r="C164" s="184">
        <f t="shared" ca="1" si="4"/>
        <v>45977</v>
      </c>
      <c r="D164" s="184" t="s">
        <v>2024</v>
      </c>
      <c r="E164" s="5">
        <f t="shared" ca="1" si="5"/>
        <v>45978</v>
      </c>
      <c r="F164" s="6" t="str">
        <f>IFERROR(VLOOKUP(A164,Tabela9[[Placa]:[Status]],2,FALSE),"")</f>
        <v>Operando</v>
      </c>
      <c r="G164" s="4">
        <v>0</v>
      </c>
    </row>
    <row r="165" spans="1:7">
      <c r="A165" s="183" t="s">
        <v>3222</v>
      </c>
      <c r="B165" s="184">
        <f>IFERROR(VLOOKUP(A165,'Base ML'!A:E,5,)," ")</f>
        <v>45978</v>
      </c>
      <c r="C165" s="184">
        <f t="shared" ca="1" si="4"/>
        <v>45977</v>
      </c>
      <c r="D165" s="184" t="s">
        <v>2024</v>
      </c>
      <c r="E165" s="5">
        <f t="shared" ca="1" si="5"/>
        <v>45978</v>
      </c>
      <c r="F165" s="6" t="str">
        <f>IFERROR(VLOOKUP(A165,Tabela9[[Placa]:[Status]],2,FALSE),"")</f>
        <v>Operando</v>
      </c>
      <c r="G165" s="4">
        <v>0</v>
      </c>
    </row>
    <row r="166" spans="1:7">
      <c r="A166" s="183" t="s">
        <v>1567</v>
      </c>
      <c r="B166" s="184">
        <f>IFERROR(VLOOKUP(A166,'Base ML'!A:E,5,)," ")</f>
        <v>45978</v>
      </c>
      <c r="C166" s="184">
        <f t="shared" ca="1" si="4"/>
        <v>45977</v>
      </c>
      <c r="D166" s="184" t="s">
        <v>2024</v>
      </c>
      <c r="E166" s="5">
        <f t="shared" ca="1" si="5"/>
        <v>45978</v>
      </c>
      <c r="F166" s="6" t="str">
        <f>IFERROR(VLOOKUP(A166,Tabela9[[Placa]:[Status]],2,FALSE),"")</f>
        <v>Operando</v>
      </c>
      <c r="G166" s="4">
        <v>0</v>
      </c>
    </row>
    <row r="167" spans="1:7">
      <c r="A167" s="183" t="s">
        <v>3216</v>
      </c>
      <c r="B167" s="184">
        <f>IFERROR(VLOOKUP(A167,'Base ML'!A:E,5,)," ")</f>
        <v>45974</v>
      </c>
      <c r="C167" s="184" t="str">
        <f t="shared" ca="1" si="4"/>
        <v/>
      </c>
      <c r="D167" s="184" t="s">
        <v>2024</v>
      </c>
      <c r="E167" s="5">
        <f t="shared" ca="1" si="5"/>
        <v>45974</v>
      </c>
      <c r="F167" s="6" t="str">
        <f>IFERROR(VLOOKUP(A167,Tabela9[[Placa]:[Status]],2,FALSE),"")</f>
        <v> </v>
      </c>
      <c r="G167" s="4">
        <v>0</v>
      </c>
    </row>
    <row r="168" spans="1:7">
      <c r="A168" s="183" t="s">
        <v>1804</v>
      </c>
      <c r="B168" s="184">
        <f>IFERROR(VLOOKUP(A168,'Base ML'!A:E,5,)," ")</f>
        <v>45978</v>
      </c>
      <c r="C168" s="184">
        <f t="shared" ca="1" si="4"/>
        <v>45977</v>
      </c>
      <c r="D168" s="184" t="s">
        <v>2024</v>
      </c>
      <c r="E168" s="5">
        <f t="shared" ca="1" si="5"/>
        <v>45978</v>
      </c>
      <c r="F168" s="6" t="str">
        <f>IFERROR(VLOOKUP(A168,Tabela9[[Placa]:[Status]],2,FALSE),"")</f>
        <v>Operando</v>
      </c>
      <c r="G168" s="4">
        <v>0</v>
      </c>
    </row>
    <row r="169" spans="1:7">
      <c r="A169" s="183" t="s">
        <v>3221</v>
      </c>
      <c r="B169" s="184">
        <f>IFERROR(VLOOKUP(A169,'Base ML'!A:E,5,)," ")</f>
        <v>45978</v>
      </c>
      <c r="C169" s="184">
        <f t="shared" ca="1" si="4"/>
        <v>45977</v>
      </c>
      <c r="D169" s="184" t="s">
        <v>2024</v>
      </c>
      <c r="E169" s="5">
        <f t="shared" ca="1" si="5"/>
        <v>45978</v>
      </c>
      <c r="F169" s="6" t="str">
        <f>IFERROR(VLOOKUP(A169,Tabela9[[Placa]:[Status]],2,FALSE),"")</f>
        <v>Operando</v>
      </c>
      <c r="G169" s="4">
        <v>0</v>
      </c>
    </row>
    <row r="170" spans="1:7">
      <c r="A170" s="183" t="s">
        <v>137</v>
      </c>
      <c r="B170" s="184">
        <f>IFERROR(VLOOKUP(A170,'Base ML'!A:E,5,)," ")</f>
        <v>45934</v>
      </c>
      <c r="C170" s="184" t="str">
        <f t="shared" ca="1" si="4"/>
        <v/>
      </c>
      <c r="D170" s="184" t="s">
        <v>2024</v>
      </c>
      <c r="E170" s="5">
        <f t="shared" ca="1" si="5"/>
        <v>45934</v>
      </c>
      <c r="F170" s="6" t="str">
        <f>IFERROR(VLOOKUP(A170,Tabela9[[Placa]:[Status]],2,FALSE),"")</f>
        <v>Manutenção</v>
      </c>
      <c r="G170" s="4">
        <v>0</v>
      </c>
    </row>
    <row r="171" spans="1:7">
      <c r="A171" s="183" t="s">
        <v>3347</v>
      </c>
      <c r="B171" s="184">
        <f>IFERROR(VLOOKUP(A171,'Base ML'!A:E,5,)," ")</f>
        <v>45978</v>
      </c>
      <c r="C171" s="184">
        <f t="shared" ca="1" si="4"/>
        <v>45977</v>
      </c>
      <c r="D171" s="184" t="s">
        <v>2024</v>
      </c>
      <c r="E171" s="5">
        <f t="shared" ca="1" si="5"/>
        <v>45978</v>
      </c>
      <c r="F171" s="6" t="str">
        <f>IFERROR(VLOOKUP(A171,Tabela9[[Placa]:[Status]],2,FALSE),"")</f>
        <v>Operando</v>
      </c>
      <c r="G171" s="4">
        <v>1</v>
      </c>
    </row>
    <row r="172" spans="1:7">
      <c r="A172" s="183" t="s">
        <v>3339</v>
      </c>
      <c r="B172" s="184">
        <f>IFERROR(VLOOKUP(A172,'Base ML'!A:E,5,)," ")</f>
        <v>45978</v>
      </c>
      <c r="C172" s="184">
        <f t="shared" ca="1" si="4"/>
        <v>45977</v>
      </c>
      <c r="D172" s="184" t="s">
        <v>2024</v>
      </c>
      <c r="E172" s="5">
        <f t="shared" ca="1" si="5"/>
        <v>45978</v>
      </c>
      <c r="F172" s="6" t="str">
        <f>IFERROR(VLOOKUP(A172,Tabela9[[Placa]:[Status]],2,FALSE),"")</f>
        <v>Operando</v>
      </c>
      <c r="G172" s="4">
        <v>2</v>
      </c>
    </row>
    <row r="173" spans="1:7">
      <c r="A173" s="183" t="s">
        <v>1269</v>
      </c>
      <c r="B173" s="184">
        <f>IFERROR(VLOOKUP(A173,'Base ML'!A:E,5,)," ")</f>
        <v>45976</v>
      </c>
      <c r="C173" s="184">
        <f t="shared" ca="1" si="4"/>
        <v>45977</v>
      </c>
      <c r="D173" s="184" t="s">
        <v>2024</v>
      </c>
      <c r="E173" s="5">
        <f t="shared" ca="1" si="5"/>
        <v>45977</v>
      </c>
      <c r="F173" s="6" t="str">
        <f>IFERROR(VLOOKUP(A173,Tabela9[[Placa]:[Status]],2,FALSE),"")</f>
        <v>Operando</v>
      </c>
      <c r="G173" s="4">
        <v>2</v>
      </c>
    </row>
    <row r="174" spans="1:7">
      <c r="A174" s="183" t="s">
        <v>1504</v>
      </c>
      <c r="B174" s="184">
        <f>IFERROR(VLOOKUP(A174,'Base ML'!A:E,5,)," ")</f>
        <v>45978</v>
      </c>
      <c r="C174" s="184">
        <f t="shared" ca="1" si="4"/>
        <v>45977</v>
      </c>
      <c r="D174" s="184" t="s">
        <v>2024</v>
      </c>
      <c r="E174" s="5">
        <f t="shared" ca="1" si="5"/>
        <v>45978</v>
      </c>
      <c r="F174" s="6" t="str">
        <f>IFERROR(VLOOKUP(A174,Tabela9[[Placa]:[Status]],2,FALSE),"")</f>
        <v>Operando</v>
      </c>
      <c r="G174" s="4">
        <v>16</v>
      </c>
    </row>
    <row r="175" spans="1:7">
      <c r="A175" s="183" t="s">
        <v>750</v>
      </c>
      <c r="B175" s="184">
        <f>IFERROR(VLOOKUP(A175,'Base ML'!A:E,5,)," ")</f>
        <v>45978</v>
      </c>
      <c r="C175" s="184">
        <f t="shared" ca="1" si="4"/>
        <v>45977</v>
      </c>
      <c r="D175" s="184" t="s">
        <v>2024</v>
      </c>
      <c r="E175" s="5">
        <f t="shared" ca="1" si="5"/>
        <v>45978</v>
      </c>
      <c r="F175" s="6" t="str">
        <f>IFERROR(VLOOKUP(A175,Tabela9[[Placa]:[Status]],2,FALSE),"")</f>
        <v>Operando</v>
      </c>
      <c r="G175" s="4">
        <v>16</v>
      </c>
    </row>
    <row r="176" spans="1:7">
      <c r="A176" s="183" t="s">
        <v>122</v>
      </c>
      <c r="B176" s="184">
        <f>IFERROR(VLOOKUP(A176,'Base ML'!A:E,5,)," ")</f>
        <v>45836</v>
      </c>
      <c r="C176" s="184" t="str">
        <f t="shared" ca="1" si="4"/>
        <v/>
      </c>
      <c r="D176" s="184" t="s">
        <v>2024</v>
      </c>
      <c r="E176" s="5">
        <f t="shared" ca="1" si="5"/>
        <v>45836</v>
      </c>
      <c r="F176" s="6" t="str">
        <f>IFERROR(VLOOKUP(A176,Tabela9[[Placa]:[Status]],2,FALSE),"")</f>
        <v>Manutenção</v>
      </c>
      <c r="G176" s="4">
        <v>85</v>
      </c>
    </row>
    <row r="177" spans="1:7">
      <c r="A177" s="183" t="s">
        <v>480</v>
      </c>
      <c r="B177" s="184">
        <f>IFERROR(VLOOKUP(A177,'Base ML'!A:E,5,)," ")</f>
        <v>45912</v>
      </c>
      <c r="C177" s="184" t="str">
        <f t="shared" ca="1" si="4"/>
        <v/>
      </c>
      <c r="D177" s="184" t="s">
        <v>2024</v>
      </c>
      <c r="E177" s="5">
        <f t="shared" ca="1" si="5"/>
        <v>45912</v>
      </c>
      <c r="F177" s="6" t="str">
        <f>IFERROR(VLOOKUP(A177,Tabela9[[Placa]:[Status]],2,FALSE),"")</f>
        <v>Manutenção</v>
      </c>
      <c r="G177" s="4">
        <v>8</v>
      </c>
    </row>
    <row r="178" spans="1:7">
      <c r="A178" s="183" t="s">
        <v>1590</v>
      </c>
      <c r="B178" s="184">
        <f>IFERROR(VLOOKUP(A178,'Base ML'!A:E,5,)," ")</f>
        <v>45978</v>
      </c>
      <c r="C178" s="184">
        <f t="shared" ca="1" si="4"/>
        <v>45977</v>
      </c>
      <c r="D178" s="184" t="s">
        <v>2024</v>
      </c>
      <c r="E178" s="5">
        <f t="shared" ca="1" si="5"/>
        <v>45978</v>
      </c>
      <c r="F178" s="6" t="str">
        <f>IFERROR(VLOOKUP(A178,Tabela9[[Placa]:[Status]],2,FALSE),"")</f>
        <v>Operando</v>
      </c>
      <c r="G178" s="4">
        <v>19</v>
      </c>
    </row>
    <row r="179" spans="1:7">
      <c r="A179" s="183" t="s">
        <v>1529</v>
      </c>
      <c r="B179" s="184">
        <f>IFERROR(VLOOKUP(A179,'Base ML'!A:E,5,)," ")</f>
        <v>45976</v>
      </c>
      <c r="C179" s="184" t="str">
        <f t="shared" ca="1" si="4"/>
        <v/>
      </c>
      <c r="D179" s="184" t="s">
        <v>2024</v>
      </c>
      <c r="E179" s="5">
        <f t="shared" ca="1" si="5"/>
        <v>45976</v>
      </c>
      <c r="F179" s="6" t="str">
        <f>IFERROR(VLOOKUP(A179,Tabela9[[Placa]:[Status]],2,FALSE),"")</f>
        <v> </v>
      </c>
      <c r="G179" s="4">
        <v>16</v>
      </c>
    </row>
    <row r="180" spans="1:7">
      <c r="A180" s="183" t="s">
        <v>3325</v>
      </c>
      <c r="B180" s="184">
        <f>IFERROR(VLOOKUP(A180,'Base ML'!A:E,5,)," ")</f>
        <v>45978</v>
      </c>
      <c r="C180" s="184">
        <f t="shared" ca="1" si="4"/>
        <v>45977</v>
      </c>
      <c r="D180" s="184" t="s">
        <v>2024</v>
      </c>
      <c r="E180" s="5">
        <f t="shared" ca="1" si="5"/>
        <v>45978</v>
      </c>
      <c r="F180" s="6" t="str">
        <f>IFERROR(VLOOKUP(A180,Tabela9[[Placa]:[Status]],2,FALSE),"")</f>
        <v>Operando</v>
      </c>
      <c r="G180" s="4">
        <v>3</v>
      </c>
    </row>
    <row r="181" spans="1:7">
      <c r="A181" s="183" t="s">
        <v>3340</v>
      </c>
      <c r="B181" s="184">
        <f>IFERROR(VLOOKUP(A181,'Base ML'!A:E,5,)," ")</f>
        <v>45978</v>
      </c>
      <c r="C181" s="184">
        <f t="shared" ca="1" si="4"/>
        <v>45977</v>
      </c>
      <c r="D181" s="184" t="s">
        <v>2024</v>
      </c>
      <c r="E181" s="5">
        <f t="shared" ca="1" si="5"/>
        <v>45978</v>
      </c>
      <c r="F181" s="6" t="str">
        <f>IFERROR(VLOOKUP(A181,Tabela9[[Placa]:[Status]],2,FALSE),"")</f>
        <v>Operando</v>
      </c>
      <c r="G181" s="4">
        <v>2</v>
      </c>
    </row>
    <row r="182" spans="1:7">
      <c r="A182" s="183" t="s">
        <v>3338</v>
      </c>
      <c r="B182" s="184">
        <f>IFERROR(VLOOKUP(A182,'Base ML'!A:E,5,)," ")</f>
        <v>45978</v>
      </c>
      <c r="C182" s="184">
        <f t="shared" ca="1" si="4"/>
        <v>45977</v>
      </c>
      <c r="D182" s="184" t="s">
        <v>2024</v>
      </c>
      <c r="E182" s="5">
        <f t="shared" ca="1" si="5"/>
        <v>45978</v>
      </c>
      <c r="F182" s="6" t="str">
        <f>IFERROR(VLOOKUP(A182,Tabela9[[Placa]:[Status]],2,FALSE),"")</f>
        <v>Operando</v>
      </c>
      <c r="G182" s="4">
        <v>3</v>
      </c>
    </row>
    <row r="183" spans="1:7">
      <c r="A183" s="183" t="s">
        <v>1476</v>
      </c>
      <c r="B183" s="184">
        <f>IFERROR(VLOOKUP(A183,'Base ML'!A:E,5,)," ")</f>
        <v>45978</v>
      </c>
      <c r="C183" s="184">
        <f t="shared" ca="1" si="4"/>
        <v>45977</v>
      </c>
      <c r="D183" s="184" t="s">
        <v>2024</v>
      </c>
      <c r="E183" s="5">
        <f t="shared" ca="1" si="5"/>
        <v>45978</v>
      </c>
      <c r="F183" s="6" t="str">
        <f>IFERROR(VLOOKUP(A183,Tabela9[[Placa]:[Status]],2,FALSE),"")</f>
        <v>Operando</v>
      </c>
      <c r="G183" s="4">
        <v>15</v>
      </c>
    </row>
    <row r="184" spans="1:7">
      <c r="A184" s="183" t="s">
        <v>1806</v>
      </c>
      <c r="B184" s="184">
        <f>IFERROR(VLOOKUP(A184,'Base ML'!A:E,5,)," ")</f>
        <v>45975</v>
      </c>
      <c r="C184" s="184">
        <f t="shared" ca="1" si="4"/>
        <v>45977</v>
      </c>
      <c r="D184" s="184" t="s">
        <v>2024</v>
      </c>
      <c r="E184" s="5">
        <f t="shared" ca="1" si="5"/>
        <v>45977</v>
      </c>
      <c r="F184" s="6" t="str">
        <f>IFERROR(VLOOKUP(A184,Tabela9[[Placa]:[Status]],2,FALSE),"")</f>
        <v>Operando</v>
      </c>
      <c r="G184" s="4">
        <v>2</v>
      </c>
    </row>
    <row r="185" spans="1:7">
      <c r="A185" s="183" t="s">
        <v>3341</v>
      </c>
      <c r="B185" s="184">
        <f>IFERROR(VLOOKUP(A185,'Base ML'!A:E,5,)," ")</f>
        <v>45978</v>
      </c>
      <c r="C185" s="184">
        <f t="shared" ca="1" si="4"/>
        <v>45977</v>
      </c>
      <c r="D185" s="184" t="s">
        <v>2024</v>
      </c>
      <c r="E185" s="5">
        <f t="shared" ca="1" si="5"/>
        <v>45978</v>
      </c>
      <c r="F185" s="6" t="str">
        <f>IFERROR(VLOOKUP(A185,Tabela9[[Placa]:[Status]],2,FALSE),"")</f>
        <v>Carregado</v>
      </c>
      <c r="G185" s="4">
        <v>0</v>
      </c>
    </row>
    <row r="186" spans="1:7">
      <c r="A186" s="183" t="s">
        <v>380</v>
      </c>
      <c r="B186" s="184">
        <f>IFERROR(VLOOKUP(A186,'Base ML'!A:E,5,)," ")</f>
        <v>45959</v>
      </c>
      <c r="C186" s="184" t="str">
        <f t="shared" ca="1" si="4"/>
        <v/>
      </c>
      <c r="D186" s="184" t="s">
        <v>2024</v>
      </c>
      <c r="E186" s="5">
        <f t="shared" ca="1" si="5"/>
        <v>45959</v>
      </c>
      <c r="F186" s="6" t="str">
        <f>IFERROR(VLOOKUP(A186,Tabela9[[Placa]:[Status]],2,FALSE),"")</f>
        <v> </v>
      </c>
      <c r="G186" s="4">
        <v>2</v>
      </c>
    </row>
    <row r="187" spans="1:7">
      <c r="A187" s="183" t="s">
        <v>1489</v>
      </c>
      <c r="B187" s="184">
        <f>IFERROR(VLOOKUP(A187,'Base ML'!A:E,5,)," ")</f>
        <v>45978</v>
      </c>
      <c r="C187" s="184">
        <f t="shared" ca="1" si="4"/>
        <v>45977</v>
      </c>
      <c r="D187" s="184" t="s">
        <v>2024</v>
      </c>
      <c r="E187" s="5">
        <f t="shared" ca="1" si="5"/>
        <v>45978</v>
      </c>
      <c r="F187" s="6" t="str">
        <f>IFERROR(VLOOKUP(A187,Tabela9[[Placa]:[Status]],2,FALSE),"")</f>
        <v>Operando</v>
      </c>
      <c r="G187" s="4">
        <v>1</v>
      </c>
    </row>
    <row r="188" spans="1:7">
      <c r="A188" s="183" t="s">
        <v>3318</v>
      </c>
      <c r="B188" s="184">
        <f>IFERROR(VLOOKUP(A188,'Base ML'!A:E,5,)," ")</f>
        <v>45978</v>
      </c>
      <c r="C188" s="184">
        <f t="shared" ca="1" si="4"/>
        <v>45977</v>
      </c>
      <c r="D188" s="184" t="s">
        <v>2024</v>
      </c>
      <c r="E188" s="5">
        <f t="shared" ca="1" si="5"/>
        <v>45978</v>
      </c>
      <c r="F188" s="6" t="str">
        <f>IFERROR(VLOOKUP(A188,Tabela9[[Placa]:[Status]],2,FALSE),"")</f>
        <v>Operando</v>
      </c>
      <c r="G188" s="4">
        <v>2</v>
      </c>
    </row>
    <row r="189" spans="1:7">
      <c r="A189" s="183" t="s">
        <v>1842</v>
      </c>
      <c r="B189" s="184">
        <f>IFERROR(VLOOKUP(A189,'Base ML'!A:E,5,)," ")</f>
        <v>45978</v>
      </c>
      <c r="C189" s="184" t="str">
        <f t="shared" ca="1" si="4"/>
        <v/>
      </c>
      <c r="D189" s="184" t="s">
        <v>2024</v>
      </c>
      <c r="E189" s="5">
        <f t="shared" ca="1" si="5"/>
        <v>45978</v>
      </c>
      <c r="F189" s="6" t="str">
        <f>IFERROR(VLOOKUP(A189,Tabela9[[Placa]:[Status]],2,FALSE),"")</f>
        <v>Sem operação</v>
      </c>
      <c r="G189" s="4">
        <v>2</v>
      </c>
    </row>
    <row r="190" spans="1:7">
      <c r="A190" s="183" t="s">
        <v>3336</v>
      </c>
      <c r="B190" s="184">
        <f>IFERROR(VLOOKUP(A190,'Base ML'!A:E,5,)," ")</f>
        <v>45978</v>
      </c>
      <c r="C190" s="184">
        <f t="shared" ca="1" si="4"/>
        <v>45977</v>
      </c>
      <c r="D190" s="184" t="s">
        <v>2024</v>
      </c>
      <c r="E190" s="5">
        <f t="shared" ca="1" si="5"/>
        <v>45978</v>
      </c>
      <c r="F190" s="6" t="str">
        <f>IFERROR(VLOOKUP(A190,Tabela9[[Placa]:[Status]],2,FALSE),"")</f>
        <v>Operando</v>
      </c>
      <c r="G190" s="4">
        <v>2</v>
      </c>
    </row>
    <row r="191" spans="1:7">
      <c r="A191" s="183" t="s">
        <v>3343</v>
      </c>
      <c r="B191" s="184">
        <f>IFERROR(VLOOKUP(A191,'Base ML'!A:E,5,)," ")</f>
        <v>45974</v>
      </c>
      <c r="C191" s="184" t="str">
        <f t="shared" ca="1" si="4"/>
        <v/>
      </c>
      <c r="D191" s="184" t="s">
        <v>2024</v>
      </c>
      <c r="E191" s="5">
        <f t="shared" ca="1" si="5"/>
        <v>45974</v>
      </c>
      <c r="F191" s="6" t="str">
        <f>IFERROR(VLOOKUP(A191,Tabela9[[Placa]:[Status]],2,FALSE),"")</f>
        <v> </v>
      </c>
      <c r="G191" s="4">
        <v>2</v>
      </c>
    </row>
    <row r="192" spans="1:7">
      <c r="A192" s="183" t="s">
        <v>3344</v>
      </c>
      <c r="B192" s="184">
        <f>IFERROR(VLOOKUP(A192,'Base ML'!A:E,5,)," ")</f>
        <v>45968</v>
      </c>
      <c r="C192" s="184" t="str">
        <f t="shared" ca="1" si="4"/>
        <v/>
      </c>
      <c r="D192" s="184" t="s">
        <v>2024</v>
      </c>
      <c r="E192" s="5">
        <f t="shared" ca="1" si="5"/>
        <v>45968</v>
      </c>
      <c r="F192" s="6" t="str">
        <f>IFERROR(VLOOKUP(A192,Tabela9[[Placa]:[Status]],2,FALSE),"")</f>
        <v> </v>
      </c>
      <c r="G192" s="4">
        <v>2</v>
      </c>
    </row>
    <row r="193" spans="1:7">
      <c r="A193" s="183" t="s">
        <v>3314</v>
      </c>
      <c r="B193" s="184">
        <f>IFERROR(VLOOKUP(A193,'Base ML'!A:E,5,)," ")</f>
        <v>45978</v>
      </c>
      <c r="C193" s="184">
        <f t="shared" ca="1" si="4"/>
        <v>45977</v>
      </c>
      <c r="D193" s="184" t="s">
        <v>2024</v>
      </c>
      <c r="E193" s="5">
        <f t="shared" ca="1" si="5"/>
        <v>45978</v>
      </c>
      <c r="F193" s="6" t="str">
        <f>IFERROR(VLOOKUP(A193,Tabela9[[Placa]:[Status]],2,FALSE),"")</f>
        <v>Carregado</v>
      </c>
      <c r="G193" s="4">
        <v>2</v>
      </c>
    </row>
    <row r="194" spans="1:7">
      <c r="A194" s="183" t="s">
        <v>3345</v>
      </c>
      <c r="B194" s="184">
        <f>IFERROR(VLOOKUP(A194,'Base ML'!A:E,5,)," ")</f>
        <v>45978</v>
      </c>
      <c r="C194" s="184">
        <f t="shared" ref="C194:C257" ca="1" si="6">IFERROR(IF(OR(F194="Carregado", F194="Operando"), TODAY()-1, ""), "")</f>
        <v>45977</v>
      </c>
      <c r="D194" s="184" t="s">
        <v>2024</v>
      </c>
      <c r="E194" s="5">
        <f t="shared" ref="E194:E257" ca="1" si="7">MAX(B194:D194)</f>
        <v>45978</v>
      </c>
      <c r="F194" s="6" t="str">
        <f>IFERROR(VLOOKUP(A194,Tabela9[[Placa]:[Status]],2,FALSE),"")</f>
        <v>Operando</v>
      </c>
      <c r="G194" s="4">
        <v>0</v>
      </c>
    </row>
    <row r="195" spans="1:7">
      <c r="A195" s="183" t="s">
        <v>1478</v>
      </c>
      <c r="B195" s="184">
        <f>IFERROR(VLOOKUP(A195,'Base ML'!A:E,5,)," ")</f>
        <v>45978</v>
      </c>
      <c r="C195" s="184">
        <f t="shared" ca="1" si="6"/>
        <v>45977</v>
      </c>
      <c r="D195" s="184" t="s">
        <v>2024</v>
      </c>
      <c r="E195" s="5">
        <f t="shared" ca="1" si="7"/>
        <v>45978</v>
      </c>
      <c r="F195" s="6" t="str">
        <f>IFERROR(VLOOKUP(A195,Tabela9[[Placa]:[Status]],2,FALSE),"")</f>
        <v>Operando</v>
      </c>
      <c r="G195" s="4">
        <v>15</v>
      </c>
    </row>
    <row r="196" spans="1:7">
      <c r="A196" s="183" t="s">
        <v>3326</v>
      </c>
      <c r="B196" s="184">
        <f>IFERROR(VLOOKUP(A196,'Base ML'!A:E,5,)," ")</f>
        <v>45978</v>
      </c>
      <c r="C196" s="184">
        <f t="shared" ca="1" si="6"/>
        <v>45977</v>
      </c>
      <c r="D196" s="184" t="s">
        <v>2024</v>
      </c>
      <c r="E196" s="5">
        <f t="shared" ca="1" si="7"/>
        <v>45978</v>
      </c>
      <c r="F196" s="6" t="str">
        <f>IFERROR(VLOOKUP(A196,Tabela9[[Placa]:[Status]],2,FALSE),"")</f>
        <v>Operando</v>
      </c>
      <c r="G196" s="4">
        <v>0</v>
      </c>
    </row>
    <row r="197" spans="1:7">
      <c r="A197" s="183" t="s">
        <v>1024</v>
      </c>
      <c r="B197" s="184">
        <f>IFERROR(VLOOKUP(A197,'Base ML'!A:E,5,)," ")</f>
        <v>45978</v>
      </c>
      <c r="C197" s="184">
        <f t="shared" ca="1" si="6"/>
        <v>45977</v>
      </c>
      <c r="D197" s="184" t="s">
        <v>2024</v>
      </c>
      <c r="E197" s="5">
        <f t="shared" ca="1" si="7"/>
        <v>45978</v>
      </c>
      <c r="F197" s="6" t="str">
        <f>IFERROR(VLOOKUP(A197,Tabela9[[Placa]:[Status]],2,FALSE),"")</f>
        <v>Operando</v>
      </c>
      <c r="G197" s="4">
        <v>9</v>
      </c>
    </row>
    <row r="198" spans="1:7">
      <c r="A198" s="183" t="s">
        <v>3331</v>
      </c>
      <c r="B198" s="184">
        <f>IFERROR(VLOOKUP(A198,'Base ML'!A:E,5,)," ")</f>
        <v>45967</v>
      </c>
      <c r="C198" s="184" t="str">
        <f t="shared" ca="1" si="6"/>
        <v/>
      </c>
      <c r="D198" s="184" t="s">
        <v>2024</v>
      </c>
      <c r="E198" s="5">
        <f t="shared" ca="1" si="7"/>
        <v>45967</v>
      </c>
      <c r="F198" s="6" t="str">
        <f>IFERROR(VLOOKUP(A198,Tabela9[[Placa]:[Status]],2,FALSE),"")</f>
        <v> </v>
      </c>
      <c r="G198" s="4">
        <v>3</v>
      </c>
    </row>
    <row r="199" spans="1:7">
      <c r="A199" s="183" t="s">
        <v>3415</v>
      </c>
      <c r="B199" s="184" t="str">
        <f>IFERROR(VLOOKUP(A199,'Base ML'!A:E,5,)," ")</f>
        <v xml:space="preserve"> </v>
      </c>
      <c r="C199" s="184">
        <f t="shared" ca="1" si="6"/>
        <v>45977</v>
      </c>
      <c r="D199" s="184" t="s">
        <v>2024</v>
      </c>
      <c r="E199" s="5">
        <f t="shared" ca="1" si="7"/>
        <v>45977</v>
      </c>
      <c r="F199" s="6" t="str">
        <f>IFERROR(VLOOKUP(A199,Tabela9[[Placa]:[Status]],2,FALSE),"")</f>
        <v>Operando</v>
      </c>
      <c r="G199" s="4">
        <v>2</v>
      </c>
    </row>
    <row r="200" spans="1:7">
      <c r="A200" s="183" t="s">
        <v>3478</v>
      </c>
      <c r="B200" s="184">
        <f>IFERROR(VLOOKUP(A200,'Base ML'!A:E,5,)," ")</f>
        <v>45975</v>
      </c>
      <c r="C200" s="184">
        <f t="shared" ca="1" si="6"/>
        <v>45977</v>
      </c>
      <c r="D200" s="184" t="s">
        <v>2024</v>
      </c>
      <c r="E200" s="5">
        <f t="shared" ca="1" si="7"/>
        <v>45977</v>
      </c>
      <c r="F200" s="6" t="str">
        <f>IFERROR(VLOOKUP(A200,Tabela9[[Placa]:[Status]],2,FALSE),"")</f>
        <v>Carregado</v>
      </c>
      <c r="G200" s="4">
        <v>35</v>
      </c>
    </row>
    <row r="201" spans="1:7">
      <c r="A201" s="183" t="s">
        <v>3479</v>
      </c>
      <c r="B201" s="184">
        <f>IFERROR(VLOOKUP(A201,'Base ML'!A:E,5,)," ")</f>
        <v>45977</v>
      </c>
      <c r="C201" s="184">
        <f t="shared" ca="1" si="6"/>
        <v>45977</v>
      </c>
      <c r="D201" s="184" t="s">
        <v>2024</v>
      </c>
      <c r="E201" s="5">
        <f t="shared" ca="1" si="7"/>
        <v>45977</v>
      </c>
      <c r="F201" s="6" t="str">
        <f>IFERROR(VLOOKUP(A201,Tabela9[[Placa]:[Status]],2,FALSE),"")</f>
        <v>Operando</v>
      </c>
      <c r="G201" s="4">
        <v>2</v>
      </c>
    </row>
    <row r="202" spans="1:7">
      <c r="A202" s="183" t="s">
        <v>3456</v>
      </c>
      <c r="B202" s="184">
        <f>IFERROR(VLOOKUP(A202,'Base ML'!A:E,5,)," ")</f>
        <v>45966</v>
      </c>
      <c r="C202" s="184">
        <f t="shared" ca="1" si="6"/>
        <v>45977</v>
      </c>
      <c r="D202" s="184" t="s">
        <v>2024</v>
      </c>
      <c r="E202" s="5">
        <f t="shared" ca="1" si="7"/>
        <v>45977</v>
      </c>
      <c r="F202" s="6" t="str">
        <f>IFERROR(VLOOKUP(A202,Tabela9[[Placa]:[Status]],2,FALSE),"")</f>
        <v>Carregado</v>
      </c>
      <c r="G202" s="4">
        <v>29</v>
      </c>
    </row>
    <row r="203" spans="1:7">
      <c r="A203" s="183" t="s">
        <v>3215</v>
      </c>
      <c r="B203" s="184" t="str">
        <f>IFERROR(VLOOKUP(A203,'Base ML'!A:E,5,)," ")</f>
        <v xml:space="preserve"> </v>
      </c>
      <c r="C203" s="184">
        <f t="shared" ca="1" si="6"/>
        <v>45977</v>
      </c>
      <c r="D203" s="184" t="s">
        <v>2024</v>
      </c>
      <c r="E203" s="5">
        <f t="shared" ca="1" si="7"/>
        <v>45977</v>
      </c>
      <c r="F203" s="6" t="str">
        <f>IFERROR(VLOOKUP(A203,Tabela9[[Placa]:[Status]],2,FALSE),"")</f>
        <v>Operando</v>
      </c>
      <c r="G203" s="4">
        <v>0</v>
      </c>
    </row>
    <row r="204" spans="1:7">
      <c r="A204" s="183" t="s">
        <v>3480</v>
      </c>
      <c r="B204" s="184">
        <f>IFERROR(VLOOKUP(A204,'Base ML'!A:E,5,)," ")</f>
        <v>45960</v>
      </c>
      <c r="C204" s="184" t="str">
        <f t="shared" ca="1" si="6"/>
        <v/>
      </c>
      <c r="D204" s="184" t="s">
        <v>2024</v>
      </c>
      <c r="E204" s="5">
        <f t="shared" ca="1" si="7"/>
        <v>45960</v>
      </c>
      <c r="F204" s="6" t="str">
        <f>IFERROR(VLOOKUP(A204,Tabela9[[Placa]:[Status]],2,FALSE),"")</f>
        <v>Manutenção</v>
      </c>
      <c r="G204" s="4">
        <v>2</v>
      </c>
    </row>
    <row r="205" spans="1:7">
      <c r="A205" s="183" t="s">
        <v>1422</v>
      </c>
      <c r="B205" s="184">
        <f>IFERROR(VLOOKUP(A205,'Base ML'!A:E,5,)," ")</f>
        <v>45973</v>
      </c>
      <c r="C205" s="184" t="str">
        <f t="shared" ca="1" si="6"/>
        <v/>
      </c>
      <c r="D205" s="184" t="s">
        <v>2024</v>
      </c>
      <c r="E205" s="5">
        <f t="shared" ca="1" si="7"/>
        <v>45973</v>
      </c>
      <c r="F205" s="6" t="str">
        <f>IFERROR(VLOOKUP(A205,Tabela9[[Placa]:[Status]],2,FALSE),"")</f>
        <v>Manutenção</v>
      </c>
      <c r="G205" s="4">
        <v>1</v>
      </c>
    </row>
    <row r="206" spans="1:7">
      <c r="A206" s="183" t="s">
        <v>3472</v>
      </c>
      <c r="B206" s="184">
        <f>IFERROR(VLOOKUP(A206,'Base ML'!A:E,5,)," ")</f>
        <v>45976</v>
      </c>
      <c r="C206" s="184">
        <f t="shared" ca="1" si="6"/>
        <v>45977</v>
      </c>
      <c r="D206" s="184" t="s">
        <v>2024</v>
      </c>
      <c r="E206" s="5">
        <f t="shared" ca="1" si="7"/>
        <v>45977</v>
      </c>
      <c r="F206" s="6" t="str">
        <f>IFERROR(VLOOKUP(A206,Tabela9[[Placa]:[Status]],2,FALSE),"")</f>
        <v>Operando</v>
      </c>
      <c r="G206" s="4">
        <v>2</v>
      </c>
    </row>
    <row r="207" spans="1:7">
      <c r="A207" s="183" t="s">
        <v>1423</v>
      </c>
      <c r="B207" s="184">
        <f>IFERROR(VLOOKUP(A207,'Base ML'!A:E,5,)," ")</f>
        <v>45978</v>
      </c>
      <c r="C207" s="184">
        <f t="shared" ca="1" si="6"/>
        <v>45977</v>
      </c>
      <c r="D207" s="184" t="s">
        <v>2024</v>
      </c>
      <c r="E207" s="5">
        <f t="shared" ca="1" si="7"/>
        <v>45978</v>
      </c>
      <c r="F207" s="6" t="str">
        <f>IFERROR(VLOOKUP(A207,Tabela9[[Placa]:[Status]],2,FALSE),"")</f>
        <v>Operando</v>
      </c>
      <c r="G207" s="4">
        <v>28</v>
      </c>
    </row>
    <row r="208" spans="1:7">
      <c r="A208" s="183" t="s">
        <v>3457</v>
      </c>
      <c r="B208" s="184">
        <f>IFERROR(VLOOKUP(A208,'Base ML'!A:E,5,)," ")</f>
        <v>45967</v>
      </c>
      <c r="C208" s="184">
        <f t="shared" ca="1" si="6"/>
        <v>45977</v>
      </c>
      <c r="D208" s="184" t="s">
        <v>2024</v>
      </c>
      <c r="E208" s="5">
        <f t="shared" ca="1" si="7"/>
        <v>45977</v>
      </c>
      <c r="F208" s="6" t="str">
        <f>IFERROR(VLOOKUP(A208,Tabela9[[Placa]:[Status]],2,FALSE),"")</f>
        <v>Carregado</v>
      </c>
      <c r="G208" s="4">
        <v>9</v>
      </c>
    </row>
    <row r="209" spans="1:7">
      <c r="A209" s="183" t="s">
        <v>3466</v>
      </c>
      <c r="B209" s="184">
        <f>IFERROR(VLOOKUP(A209,'Base ML'!A:E,5,)," ")</f>
        <v>45978</v>
      </c>
      <c r="C209" s="184">
        <f t="shared" ca="1" si="6"/>
        <v>45977</v>
      </c>
      <c r="D209" s="184" t="s">
        <v>2024</v>
      </c>
      <c r="E209" s="5">
        <f t="shared" ca="1" si="7"/>
        <v>45978</v>
      </c>
      <c r="F209" s="6" t="str">
        <f>IFERROR(VLOOKUP(A209,Tabela9[[Placa]:[Status]],2,FALSE),"")</f>
        <v>Operando</v>
      </c>
      <c r="G209" s="4">
        <v>23</v>
      </c>
    </row>
    <row r="210" spans="1:7">
      <c r="A210" s="183" t="s">
        <v>3455</v>
      </c>
      <c r="B210" s="184">
        <f>IFERROR(VLOOKUP(A210,'Base ML'!A:E,5,)," ")</f>
        <v>45978</v>
      </c>
      <c r="C210" s="184">
        <f t="shared" ca="1" si="6"/>
        <v>45977</v>
      </c>
      <c r="D210" s="184" t="s">
        <v>2024</v>
      </c>
      <c r="E210" s="5">
        <f t="shared" ca="1" si="7"/>
        <v>45978</v>
      </c>
      <c r="F210" s="6" t="str">
        <f>IFERROR(VLOOKUP(A210,Tabela9[[Placa]:[Status]],2,FALSE),"")</f>
        <v>Operando</v>
      </c>
      <c r="G210" s="4">
        <v>2</v>
      </c>
    </row>
    <row r="211" spans="1:7">
      <c r="A211" s="183" t="s">
        <v>3474</v>
      </c>
      <c r="B211" s="184">
        <f>IFERROR(VLOOKUP(A211,'Base ML'!A:E,5,)," ")</f>
        <v>45978</v>
      </c>
      <c r="C211" s="184">
        <f t="shared" ca="1" si="6"/>
        <v>45977</v>
      </c>
      <c r="D211" s="184" t="s">
        <v>2024</v>
      </c>
      <c r="E211" s="5">
        <f t="shared" ca="1" si="7"/>
        <v>45978</v>
      </c>
      <c r="F211" s="6" t="str">
        <f>IFERROR(VLOOKUP(A211,Tabela9[[Placa]:[Status]],2,FALSE),"")</f>
        <v>Operando</v>
      </c>
      <c r="G211" s="4">
        <v>21</v>
      </c>
    </row>
    <row r="212" spans="1:7">
      <c r="A212" s="183" t="s">
        <v>1259</v>
      </c>
      <c r="B212" s="184">
        <f>IFERROR(VLOOKUP(A212,'Base ML'!A:E,5,)," ")</f>
        <v>45978</v>
      </c>
      <c r="C212" s="184">
        <f t="shared" ca="1" si="6"/>
        <v>45977</v>
      </c>
      <c r="D212" s="184" t="s">
        <v>2024</v>
      </c>
      <c r="E212" s="5">
        <f t="shared" ca="1" si="7"/>
        <v>45978</v>
      </c>
      <c r="F212" s="6" t="str">
        <f>IFERROR(VLOOKUP(A212,Tabela9[[Placa]:[Status]],2,FALSE),"")</f>
        <v>Operando</v>
      </c>
      <c r="G212" s="4">
        <v>2</v>
      </c>
    </row>
    <row r="213" spans="1:7">
      <c r="A213" s="183" t="s">
        <v>3470</v>
      </c>
      <c r="B213" s="184">
        <f>IFERROR(VLOOKUP(A213,'Base ML'!A:E,5,)," ")</f>
        <v>45978</v>
      </c>
      <c r="C213" s="184">
        <f t="shared" ca="1" si="6"/>
        <v>45977</v>
      </c>
      <c r="D213" s="184" t="s">
        <v>2024</v>
      </c>
      <c r="E213" s="5">
        <f t="shared" ca="1" si="7"/>
        <v>45978</v>
      </c>
      <c r="F213" s="6" t="str">
        <f>IFERROR(VLOOKUP(A213,Tabela9[[Placa]:[Status]],2,FALSE),"")</f>
        <v>Carregado</v>
      </c>
      <c r="G213" s="4">
        <v>19</v>
      </c>
    </row>
    <row r="214" spans="1:7">
      <c r="A214" s="183" t="s">
        <v>3475</v>
      </c>
      <c r="B214" s="184">
        <f>IFERROR(VLOOKUP(A214,'Base ML'!A:E,5,)," ")</f>
        <v>45976</v>
      </c>
      <c r="C214" s="184">
        <f t="shared" ca="1" si="6"/>
        <v>45977</v>
      </c>
      <c r="D214" s="184" t="s">
        <v>2024</v>
      </c>
      <c r="E214" s="5">
        <f t="shared" ca="1" si="7"/>
        <v>45977</v>
      </c>
      <c r="F214" s="6" t="str">
        <f>IFERROR(VLOOKUP(A214,Tabela9[[Placa]:[Status]],2,FALSE),"")</f>
        <v>Operando</v>
      </c>
      <c r="G214" s="4">
        <v>35</v>
      </c>
    </row>
    <row r="215" spans="1:7">
      <c r="A215" s="183" t="s">
        <v>1052</v>
      </c>
      <c r="B215" s="184">
        <f>IFERROR(VLOOKUP(A215,'Base ML'!A:E,5,)," ")</f>
        <v>45976</v>
      </c>
      <c r="C215" s="184">
        <f t="shared" ca="1" si="6"/>
        <v>45977</v>
      </c>
      <c r="D215" s="184" t="s">
        <v>2024</v>
      </c>
      <c r="E215" s="5">
        <f t="shared" ca="1" si="7"/>
        <v>45977</v>
      </c>
      <c r="F215" s="6" t="str">
        <f>IFERROR(VLOOKUP(A215,Tabela9[[Placa]:[Status]],2,FALSE),"")</f>
        <v>Operando</v>
      </c>
      <c r="G215" s="4">
        <v>21</v>
      </c>
    </row>
    <row r="216" spans="1:7">
      <c r="A216" s="183" t="s">
        <v>3476</v>
      </c>
      <c r="B216" s="184">
        <f>IFERROR(VLOOKUP(A216,'Base ML'!A:E,5,)," ")</f>
        <v>45976</v>
      </c>
      <c r="C216" s="184">
        <f t="shared" ca="1" si="6"/>
        <v>45977</v>
      </c>
      <c r="D216" s="184" t="s">
        <v>2024</v>
      </c>
      <c r="E216" s="5">
        <f t="shared" ca="1" si="7"/>
        <v>45977</v>
      </c>
      <c r="F216" s="6" t="str">
        <f>IFERROR(VLOOKUP(A216,Tabela9[[Placa]:[Status]],2,FALSE),"")</f>
        <v>Operando</v>
      </c>
      <c r="G216" s="4">
        <v>2</v>
      </c>
    </row>
    <row r="217" spans="1:7">
      <c r="A217" s="183" t="s">
        <v>1803</v>
      </c>
      <c r="B217" s="184">
        <f>IFERROR(VLOOKUP(A217,'Base ML'!A:E,5,)," ")</f>
        <v>45978</v>
      </c>
      <c r="C217" s="184">
        <f t="shared" ca="1" si="6"/>
        <v>45977</v>
      </c>
      <c r="D217" s="184" t="s">
        <v>2024</v>
      </c>
      <c r="E217" s="5">
        <f t="shared" ca="1" si="7"/>
        <v>45978</v>
      </c>
      <c r="F217" s="6" t="str">
        <f>IFERROR(VLOOKUP(A217,Tabela9[[Placa]:[Status]],2,FALSE),"")</f>
        <v>Operando</v>
      </c>
      <c r="G217" s="4">
        <v>0</v>
      </c>
    </row>
    <row r="218" spans="1:7">
      <c r="A218" s="183" t="s">
        <v>1029</v>
      </c>
      <c r="B218" s="184">
        <f>IFERROR(VLOOKUP(A218,'Base ML'!A:E,5,)," ")</f>
        <v>45978</v>
      </c>
      <c r="C218" s="184">
        <f t="shared" ca="1" si="6"/>
        <v>45977</v>
      </c>
      <c r="D218" s="184" t="s">
        <v>2024</v>
      </c>
      <c r="E218" s="5">
        <f t="shared" ca="1" si="7"/>
        <v>45978</v>
      </c>
      <c r="F218" s="6" t="str">
        <f>IFERROR(VLOOKUP(A218,Tabela9[[Placa]:[Status]],2,FALSE),"")</f>
        <v>Carregado</v>
      </c>
      <c r="G218" s="4">
        <v>25</v>
      </c>
    </row>
    <row r="219" spans="1:7">
      <c r="A219" s="183" t="s">
        <v>1318</v>
      </c>
      <c r="B219" s="184">
        <f>IFERROR(VLOOKUP(A219,'Base ML'!A:E,5,)," ")</f>
        <v>45975</v>
      </c>
      <c r="C219" s="184">
        <f t="shared" ca="1" si="6"/>
        <v>45977</v>
      </c>
      <c r="D219" s="184" t="s">
        <v>2024</v>
      </c>
      <c r="E219" s="5">
        <f t="shared" ca="1" si="7"/>
        <v>45977</v>
      </c>
      <c r="F219" s="6" t="str">
        <f>IFERROR(VLOOKUP(A219,Tabela9[[Placa]:[Status]],2,FALSE),"")</f>
        <v>Operando</v>
      </c>
      <c r="G219" s="4">
        <v>2</v>
      </c>
    </row>
    <row r="220" spans="1:7">
      <c r="A220" s="183" t="s">
        <v>1374</v>
      </c>
      <c r="B220" s="184">
        <f>IFERROR(VLOOKUP(A220,'Base ML'!A:E,5,)," ")</f>
        <v>45978</v>
      </c>
      <c r="C220" s="184">
        <f t="shared" ca="1" si="6"/>
        <v>45977</v>
      </c>
      <c r="D220" s="184" t="s">
        <v>2024</v>
      </c>
      <c r="E220" s="5">
        <f t="shared" ca="1" si="7"/>
        <v>45978</v>
      </c>
      <c r="F220" s="6" t="str">
        <f>IFERROR(VLOOKUP(A220,Tabela9[[Placa]:[Status]],2,FALSE),"")</f>
        <v>Operando</v>
      </c>
      <c r="G220" s="4">
        <v>9</v>
      </c>
    </row>
    <row r="221" spans="1:7">
      <c r="A221" s="183" t="s">
        <v>3482</v>
      </c>
      <c r="B221" s="184">
        <f>IFERROR(VLOOKUP(A221,'Base ML'!A:E,5,)," ")</f>
        <v>45977</v>
      </c>
      <c r="C221" s="184">
        <f t="shared" ca="1" si="6"/>
        <v>45977</v>
      </c>
      <c r="D221" s="184" t="s">
        <v>2024</v>
      </c>
      <c r="E221" s="5">
        <f t="shared" ca="1" si="7"/>
        <v>45977</v>
      </c>
      <c r="F221" s="6" t="str">
        <f>IFERROR(VLOOKUP(A221,Tabela9[[Placa]:[Status]],2,FALSE),"")</f>
        <v>Operando</v>
      </c>
      <c r="G221" s="4">
        <v>3</v>
      </c>
    </row>
    <row r="222" spans="1:7">
      <c r="A222" s="183" t="s">
        <v>3483</v>
      </c>
      <c r="B222" s="184">
        <f>IFERROR(VLOOKUP(A222,'Base ML'!A:E,5,)," ")</f>
        <v>45917</v>
      </c>
      <c r="C222" s="184" t="str">
        <f t="shared" ca="1" si="6"/>
        <v/>
      </c>
      <c r="D222" s="184" t="s">
        <v>2024</v>
      </c>
      <c r="E222" s="5">
        <f t="shared" ca="1" si="7"/>
        <v>45917</v>
      </c>
      <c r="F222" s="6" t="str">
        <f>IFERROR(VLOOKUP(A222,Tabela9[[Placa]:[Status]],2,FALSE),"")</f>
        <v>Manutenção</v>
      </c>
      <c r="G222" s="4">
        <v>1</v>
      </c>
    </row>
    <row r="223" spans="1:7">
      <c r="A223" s="183" t="s">
        <v>3485</v>
      </c>
      <c r="B223" s="184">
        <f>IFERROR(VLOOKUP(A223,'Base ML'!A:E,5,)," ")</f>
        <v>45974</v>
      </c>
      <c r="C223" s="184" t="str">
        <f t="shared" ca="1" si="6"/>
        <v/>
      </c>
      <c r="D223" s="184" t="s">
        <v>2024</v>
      </c>
      <c r="E223" s="5">
        <f t="shared" ca="1" si="7"/>
        <v>45974</v>
      </c>
      <c r="F223" s="6" t="str">
        <f>IFERROR(VLOOKUP(A223,Tabela9[[Placa]:[Status]],2,FALSE),"")</f>
        <v>Manutenção</v>
      </c>
      <c r="G223" s="4">
        <v>0</v>
      </c>
    </row>
    <row r="224" spans="1:7">
      <c r="A224" s="183" t="s">
        <v>1074</v>
      </c>
      <c r="B224" s="184">
        <f>IFERROR(VLOOKUP(A224,'Base ML'!A:E,5,)," ")</f>
        <v>45976</v>
      </c>
      <c r="C224" s="184">
        <f t="shared" ca="1" si="6"/>
        <v>45977</v>
      </c>
      <c r="D224" s="184" t="s">
        <v>2024</v>
      </c>
      <c r="E224" s="5">
        <f t="shared" ca="1" si="7"/>
        <v>45977</v>
      </c>
      <c r="F224" s="6" t="str">
        <f>IFERROR(VLOOKUP(A224,Tabela9[[Placa]:[Status]],2,FALSE),"")</f>
        <v>Operando</v>
      </c>
      <c r="G224" s="4">
        <v>1</v>
      </c>
    </row>
    <row r="225" spans="1:7">
      <c r="A225" s="183" t="s">
        <v>3464</v>
      </c>
      <c r="B225" s="184">
        <f>IFERROR(VLOOKUP(A225,'Base ML'!A:E,5,)," ")</f>
        <v>45978</v>
      </c>
      <c r="C225" s="184">
        <f t="shared" ca="1" si="6"/>
        <v>45977</v>
      </c>
      <c r="D225" s="184" t="s">
        <v>2024</v>
      </c>
      <c r="E225" s="5">
        <f t="shared" ca="1" si="7"/>
        <v>45978</v>
      </c>
      <c r="F225" s="6" t="str">
        <f>IFERROR(VLOOKUP(A225,Tabela9[[Placa]:[Status]],2,FALSE),"")</f>
        <v>Operando</v>
      </c>
      <c r="G225" s="4">
        <v>1</v>
      </c>
    </row>
    <row r="226" spans="1:7">
      <c r="A226" s="183" t="s">
        <v>3477</v>
      </c>
      <c r="B226" s="184">
        <f>IFERROR(VLOOKUP(A226,'Base ML'!A:E,5,)," ")</f>
        <v>45975</v>
      </c>
      <c r="C226" s="184">
        <f t="shared" ca="1" si="6"/>
        <v>45977</v>
      </c>
      <c r="D226" s="184" t="s">
        <v>2024</v>
      </c>
      <c r="E226" s="5">
        <f t="shared" ca="1" si="7"/>
        <v>45977</v>
      </c>
      <c r="F226" s="6" t="str">
        <f>IFERROR(VLOOKUP(A226,Tabela9[[Placa]:[Status]],2,FALSE),"")</f>
        <v>Operando</v>
      </c>
      <c r="G226" s="4">
        <v>9</v>
      </c>
    </row>
    <row r="227" spans="1:7">
      <c r="A227" s="183" t="s">
        <v>1748</v>
      </c>
      <c r="B227" s="184">
        <f>IFERROR(VLOOKUP(A227,'Base ML'!A:E,5,)," ")</f>
        <v>45978</v>
      </c>
      <c r="C227" s="184">
        <f t="shared" ca="1" si="6"/>
        <v>45977</v>
      </c>
      <c r="D227" s="184" t="s">
        <v>2024</v>
      </c>
      <c r="E227" s="5">
        <f t="shared" ca="1" si="7"/>
        <v>45978</v>
      </c>
      <c r="F227" s="6" t="str">
        <f>IFERROR(VLOOKUP(A227,Tabela9[[Placa]:[Status]],2,FALSE),"")</f>
        <v>Operando</v>
      </c>
      <c r="G227" s="4">
        <v>0</v>
      </c>
    </row>
    <row r="228" spans="1:7">
      <c r="A228" s="183" t="s">
        <v>3857</v>
      </c>
      <c r="B228" s="184">
        <f>IFERROR(VLOOKUP(A228,'Base ML'!A:E,5,)," ")</f>
        <v>45976</v>
      </c>
      <c r="C228" s="184">
        <f t="shared" ca="1" si="6"/>
        <v>45977</v>
      </c>
      <c r="D228" s="184" t="s">
        <v>2024</v>
      </c>
      <c r="E228" s="5">
        <f t="shared" ca="1" si="7"/>
        <v>45977</v>
      </c>
      <c r="F228" s="6" t="str">
        <f>IFERROR(VLOOKUP(A228,Tabela9[[Placa]:[Status]],2,FALSE),"")</f>
        <v>Operando</v>
      </c>
      <c r="G228" s="4">
        <v>2</v>
      </c>
    </row>
    <row r="229" spans="1:7">
      <c r="A229" s="183" t="s">
        <v>1668</v>
      </c>
      <c r="B229" s="184">
        <f>IFERROR(VLOOKUP(A229,'Base ML'!A:E,5,)," ")</f>
        <v>45978</v>
      </c>
      <c r="C229" s="184">
        <f t="shared" ca="1" si="6"/>
        <v>45977</v>
      </c>
      <c r="D229" s="184" t="s">
        <v>2024</v>
      </c>
      <c r="E229" s="5">
        <f t="shared" ca="1" si="7"/>
        <v>45978</v>
      </c>
      <c r="F229" s="6" t="str">
        <f>IFERROR(VLOOKUP(A229,Tabela9[[Placa]:[Status]],2,FALSE),"")</f>
        <v>Operando</v>
      </c>
      <c r="G229" s="4">
        <v>3</v>
      </c>
    </row>
    <row r="230" spans="1:7">
      <c r="A230" s="183" t="s">
        <v>872</v>
      </c>
      <c r="B230" s="184">
        <f>IFERROR(VLOOKUP(A230,'Base ML'!A:E,5,)," ")</f>
        <v>45978</v>
      </c>
      <c r="C230" s="184">
        <f t="shared" ca="1" si="6"/>
        <v>45977</v>
      </c>
      <c r="D230" s="184" t="s">
        <v>2024</v>
      </c>
      <c r="E230" s="5">
        <f t="shared" ca="1" si="7"/>
        <v>45978</v>
      </c>
      <c r="F230" s="6" t="str">
        <f>IFERROR(VLOOKUP(A230,Tabela9[[Placa]:[Status]],2,FALSE),"")</f>
        <v>Operando</v>
      </c>
      <c r="G230" s="4">
        <v>1</v>
      </c>
    </row>
    <row r="231" spans="1:7">
      <c r="A231" s="183" t="s">
        <v>1372</v>
      </c>
      <c r="B231" s="184">
        <f>IFERROR(VLOOKUP(A231,'Base ML'!A:E,5,)," ")</f>
        <v>45977</v>
      </c>
      <c r="C231" s="184">
        <f t="shared" ca="1" si="6"/>
        <v>45977</v>
      </c>
      <c r="D231" s="184" t="s">
        <v>2024</v>
      </c>
      <c r="E231" s="5">
        <f t="shared" ca="1" si="7"/>
        <v>45977</v>
      </c>
      <c r="F231" s="6" t="str">
        <f>IFERROR(VLOOKUP(A231,Tabela9[[Placa]:[Status]],2,FALSE),"")</f>
        <v>Operando</v>
      </c>
      <c r="G231" s="4">
        <v>16</v>
      </c>
    </row>
    <row r="232" spans="1:7">
      <c r="A232" s="183" t="s">
        <v>868</v>
      </c>
      <c r="B232" s="184">
        <f>IFERROR(VLOOKUP(A232,'Base ML'!A:E,5,)," ")</f>
        <v>45978</v>
      </c>
      <c r="C232" s="184">
        <f t="shared" ca="1" si="6"/>
        <v>45977</v>
      </c>
      <c r="D232" s="184" t="s">
        <v>2024</v>
      </c>
      <c r="E232" s="5">
        <f t="shared" ca="1" si="7"/>
        <v>45978</v>
      </c>
      <c r="F232" s="6" t="str">
        <f>IFERROR(VLOOKUP(A232,Tabela9[[Placa]:[Status]],2,FALSE),"")</f>
        <v>Operando</v>
      </c>
      <c r="G232" s="4">
        <v>16</v>
      </c>
    </row>
    <row r="233" spans="1:7">
      <c r="A233" s="183" t="s">
        <v>903</v>
      </c>
      <c r="B233" s="184">
        <f>IFERROR(VLOOKUP(A233,'Base ML'!A:E,5,)," ")</f>
        <v>45969</v>
      </c>
      <c r="C233" s="184" t="str">
        <f t="shared" ca="1" si="6"/>
        <v/>
      </c>
      <c r="D233" s="184" t="s">
        <v>2024</v>
      </c>
      <c r="E233" s="5">
        <f t="shared" ca="1" si="7"/>
        <v>45969</v>
      </c>
      <c r="F233" s="6" t="str">
        <f>IFERROR(VLOOKUP(A233,Tabela9[[Placa]:[Status]],2,FALSE),"")</f>
        <v> </v>
      </c>
      <c r="G233" s="4">
        <v>35</v>
      </c>
    </row>
    <row r="234" spans="1:7">
      <c r="A234" s="183" t="s">
        <v>3609</v>
      </c>
      <c r="B234" s="184">
        <f>IFERROR(VLOOKUP(A234,'Base ML'!A:E,5,)," ")</f>
        <v>45976</v>
      </c>
      <c r="C234" s="184">
        <f t="shared" ca="1" si="6"/>
        <v>45977</v>
      </c>
      <c r="D234" s="184" t="s">
        <v>2024</v>
      </c>
      <c r="E234" s="5">
        <f t="shared" ca="1" si="7"/>
        <v>45977</v>
      </c>
      <c r="F234" s="6" t="str">
        <f>IFERROR(VLOOKUP(A234,Tabela9[[Placa]:[Status]],2,FALSE),"")</f>
        <v>Operando</v>
      </c>
      <c r="G234" s="4">
        <v>2</v>
      </c>
    </row>
    <row r="235" spans="1:7">
      <c r="A235" s="183" t="s">
        <v>3640</v>
      </c>
      <c r="B235" s="184">
        <f>IFERROR(VLOOKUP(A235,'Base ML'!A:E,5,)," ")</f>
        <v>45977</v>
      </c>
      <c r="C235" s="184">
        <f t="shared" ca="1" si="6"/>
        <v>45977</v>
      </c>
      <c r="D235" s="184" t="s">
        <v>2024</v>
      </c>
      <c r="E235" s="5">
        <f t="shared" ca="1" si="7"/>
        <v>45977</v>
      </c>
      <c r="F235" s="6" t="str">
        <f>IFERROR(VLOOKUP(A235,Tabela9[[Placa]:[Status]],2,FALSE),"")</f>
        <v>Operando</v>
      </c>
      <c r="G235" s="4">
        <v>2</v>
      </c>
    </row>
    <row r="236" spans="1:7">
      <c r="A236" s="183" t="s">
        <v>145</v>
      </c>
      <c r="B236" s="184">
        <f>IFERROR(VLOOKUP(A236,'Base ML'!A:E,5,)," ")</f>
        <v>45925</v>
      </c>
      <c r="C236" s="184" t="str">
        <f t="shared" ca="1" si="6"/>
        <v/>
      </c>
      <c r="D236" s="184" t="s">
        <v>2024</v>
      </c>
      <c r="E236" s="5">
        <f t="shared" ca="1" si="7"/>
        <v>45925</v>
      </c>
      <c r="F236" s="6" t="str">
        <f>IFERROR(VLOOKUP(A236,Tabela9[[Placa]:[Status]],2,FALSE),"")</f>
        <v>Manutenção</v>
      </c>
      <c r="G236" s="4">
        <v>2</v>
      </c>
    </row>
    <row r="237" spans="1:7">
      <c r="A237" s="183" t="s">
        <v>3695</v>
      </c>
      <c r="B237" s="184">
        <f>IFERROR(VLOOKUP(A237,'Base ML'!A:E,5,)," ")</f>
        <v>45978</v>
      </c>
      <c r="C237" s="184">
        <f t="shared" ca="1" si="6"/>
        <v>45977</v>
      </c>
      <c r="D237" s="184" t="s">
        <v>2024</v>
      </c>
      <c r="E237" s="5">
        <f t="shared" ca="1" si="7"/>
        <v>45978</v>
      </c>
      <c r="F237" s="6" t="str">
        <f>IFERROR(VLOOKUP(A237,Tabela9[[Placa]:[Status]],2,FALSE),"")</f>
        <v>Operando</v>
      </c>
      <c r="G237" s="4">
        <v>7</v>
      </c>
    </row>
    <row r="238" spans="1:7">
      <c r="A238" s="183" t="s">
        <v>3668</v>
      </c>
      <c r="B238" s="184" t="str">
        <f>IFERROR(VLOOKUP(A238,'Base ML'!A:E,5,)," ")</f>
        <v xml:space="preserve"> </v>
      </c>
      <c r="C238" s="184" t="str">
        <f t="shared" ca="1" si="6"/>
        <v/>
      </c>
      <c r="D238" s="184" t="s">
        <v>2024</v>
      </c>
      <c r="E238" s="5">
        <f t="shared" ca="1" si="7"/>
        <v>0</v>
      </c>
      <c r="F238" s="6" t="str">
        <f>IFERROR(VLOOKUP(A238,Tabela9[[Placa]:[Status]],2,FALSE),"")</f>
        <v> </v>
      </c>
      <c r="G238" s="4">
        <v>2</v>
      </c>
    </row>
    <row r="239" spans="1:7">
      <c r="A239" s="183" t="s">
        <v>3696</v>
      </c>
      <c r="B239" s="184">
        <f>IFERROR(VLOOKUP(A239,'Base ML'!A:E,5,)," ")</f>
        <v>45974</v>
      </c>
      <c r="C239" s="184" t="str">
        <f t="shared" ca="1" si="6"/>
        <v/>
      </c>
      <c r="D239" s="184" t="s">
        <v>2024</v>
      </c>
      <c r="E239" s="5">
        <f t="shared" ca="1" si="7"/>
        <v>45974</v>
      </c>
      <c r="F239" s="6" t="str">
        <f>IFERROR(VLOOKUP(A239,Tabela9[[Placa]:[Status]],2,FALSE),"")</f>
        <v> </v>
      </c>
      <c r="G239" s="4">
        <v>0</v>
      </c>
    </row>
    <row r="240" spans="1:7">
      <c r="A240" s="183" t="s">
        <v>3729</v>
      </c>
      <c r="B240" s="184">
        <f>IFERROR(VLOOKUP(A240,'Base ML'!A:E,5,)," ")</f>
        <v>45976</v>
      </c>
      <c r="C240" s="184" t="str">
        <f t="shared" ca="1" si="6"/>
        <v/>
      </c>
      <c r="D240" s="184" t="s">
        <v>2024</v>
      </c>
      <c r="E240" s="5">
        <f t="shared" ca="1" si="7"/>
        <v>45976</v>
      </c>
      <c r="F240" s="6" t="str">
        <f>IFERROR(VLOOKUP(A240,Tabela9[[Placa]:[Status]],2,FALSE),"")</f>
        <v>Sem operação</v>
      </c>
      <c r="G240" s="4">
        <v>2</v>
      </c>
    </row>
    <row r="241" spans="1:7">
      <c r="A241" s="183" t="s">
        <v>3727</v>
      </c>
      <c r="B241" s="184">
        <f>IFERROR(VLOOKUP(A241,'Base ML'!A:E,5,)," ")</f>
        <v>45978</v>
      </c>
      <c r="C241" s="184" t="str">
        <f t="shared" ca="1" si="6"/>
        <v/>
      </c>
      <c r="D241" s="184" t="s">
        <v>2024</v>
      </c>
      <c r="E241" s="5">
        <f t="shared" ca="1" si="7"/>
        <v>45978</v>
      </c>
      <c r="F241" s="6" t="str">
        <f>IFERROR(VLOOKUP(A241,Tabela9[[Placa]:[Status]],2,FALSE),"")</f>
        <v>Sem operação</v>
      </c>
      <c r="G241" s="4">
        <v>1</v>
      </c>
    </row>
    <row r="242" spans="1:7">
      <c r="A242" s="183" t="s">
        <v>3717</v>
      </c>
      <c r="B242" s="184">
        <f>IFERROR(VLOOKUP(A242,'Base ML'!A:E,5,)," ")</f>
        <v>45978</v>
      </c>
      <c r="C242" s="184" t="str">
        <f t="shared" ca="1" si="6"/>
        <v/>
      </c>
      <c r="D242" s="184" t="s">
        <v>2024</v>
      </c>
      <c r="E242" s="5">
        <f t="shared" ca="1" si="7"/>
        <v>45978</v>
      </c>
      <c r="F242" s="6" t="str">
        <f>IFERROR(VLOOKUP(A242,Tabela9[[Placa]:[Status]],2,FALSE),"")</f>
        <v>Sem operação</v>
      </c>
      <c r="G242" s="4">
        <v>10</v>
      </c>
    </row>
    <row r="243" spans="1:7">
      <c r="A243" s="183" t="s">
        <v>1178</v>
      </c>
      <c r="B243" s="184">
        <f>IFERROR(VLOOKUP(A243,'Base ML'!A:E,5,)," ")</f>
        <v>45977</v>
      </c>
      <c r="C243" s="184" t="str">
        <f t="shared" ca="1" si="6"/>
        <v/>
      </c>
      <c r="D243" s="184" t="s">
        <v>2024</v>
      </c>
      <c r="E243" s="5">
        <f t="shared" ca="1" si="7"/>
        <v>45977</v>
      </c>
      <c r="F243" s="6" t="str">
        <f>IFERROR(VLOOKUP(A243,Tabela9[[Placa]:[Status]],2,FALSE),"")</f>
        <v>Manutenção</v>
      </c>
      <c r="G243" s="4">
        <v>2</v>
      </c>
    </row>
    <row r="244" spans="1:7">
      <c r="A244" s="183" t="s">
        <v>1263</v>
      </c>
      <c r="B244" s="184">
        <f>IFERROR(VLOOKUP(A244,'Base ML'!A:E,5,)," ")</f>
        <v>45978</v>
      </c>
      <c r="C244" s="184" t="str">
        <f t="shared" ca="1" si="6"/>
        <v/>
      </c>
      <c r="D244" s="184" t="s">
        <v>2024</v>
      </c>
      <c r="E244" s="5">
        <f t="shared" ca="1" si="7"/>
        <v>45978</v>
      </c>
      <c r="F244" s="6" t="str">
        <f>IFERROR(VLOOKUP(A244,Tabela9[[Placa]:[Status]],2,FALSE),"")</f>
        <v>Sem operação</v>
      </c>
      <c r="G244" s="4">
        <v>0</v>
      </c>
    </row>
    <row r="245" spans="1:7">
      <c r="A245" s="183" t="s">
        <v>3740</v>
      </c>
      <c r="B245" s="184">
        <f>IFERROR(VLOOKUP(A245,'Base ML'!A:E,5,)," ")</f>
        <v>45976</v>
      </c>
      <c r="C245" s="184" t="str">
        <f t="shared" ca="1" si="6"/>
        <v/>
      </c>
      <c r="D245" s="184" t="s">
        <v>2024</v>
      </c>
      <c r="E245" s="5">
        <f t="shared" ca="1" si="7"/>
        <v>45976</v>
      </c>
      <c r="F245" s="6" t="str">
        <f>IFERROR(VLOOKUP(A245,Tabela9[[Placa]:[Status]],2,FALSE),"")</f>
        <v>Sem operação</v>
      </c>
      <c r="G245" s="4">
        <v>2</v>
      </c>
    </row>
    <row r="246" spans="1:7">
      <c r="A246" s="183" t="s">
        <v>3738</v>
      </c>
      <c r="B246" s="184">
        <f>IFERROR(VLOOKUP(A246,'Base ML'!A:E,5,)," ")</f>
        <v>45978</v>
      </c>
      <c r="C246" s="184" t="str">
        <f t="shared" ca="1" si="6"/>
        <v/>
      </c>
      <c r="D246" s="184" t="s">
        <v>2024</v>
      </c>
      <c r="E246" s="5">
        <f t="shared" ca="1" si="7"/>
        <v>45978</v>
      </c>
      <c r="F246" s="6" t="str">
        <f>IFERROR(VLOOKUP(A246,Tabela9[[Placa]:[Status]],2,FALSE),"")</f>
        <v>Sem operação</v>
      </c>
      <c r="G246" s="4">
        <v>2</v>
      </c>
    </row>
    <row r="247" spans="1:7">
      <c r="A247" s="183" t="s">
        <v>3744</v>
      </c>
      <c r="B247" s="184">
        <f>IFERROR(VLOOKUP(A247,'Base ML'!A:E,5,)," ")</f>
        <v>45978</v>
      </c>
      <c r="C247" s="184" t="str">
        <f t="shared" ca="1" si="6"/>
        <v/>
      </c>
      <c r="D247" s="184" t="s">
        <v>2024</v>
      </c>
      <c r="E247" s="5">
        <f t="shared" ca="1" si="7"/>
        <v>45978</v>
      </c>
      <c r="F247" s="6" t="str">
        <f>IFERROR(VLOOKUP(A247,Tabela9[[Placa]:[Status]],2,FALSE),"")</f>
        <v>Sem operação</v>
      </c>
      <c r="G247" s="4">
        <v>6</v>
      </c>
    </row>
    <row r="248" spans="1:7">
      <c r="A248" s="183" t="s">
        <v>3730</v>
      </c>
      <c r="B248" s="184">
        <f>IFERROR(VLOOKUP(A248,'Base ML'!A:E,5,)," ")</f>
        <v>45978</v>
      </c>
      <c r="C248" s="184" t="str">
        <f t="shared" ca="1" si="6"/>
        <v/>
      </c>
      <c r="D248" s="184" t="s">
        <v>2024</v>
      </c>
      <c r="E248" s="5">
        <f t="shared" ca="1" si="7"/>
        <v>45978</v>
      </c>
      <c r="F248" s="6" t="str">
        <f>IFERROR(VLOOKUP(A248,Tabela9[[Placa]:[Status]],2,FALSE),"")</f>
        <v>Sem operação</v>
      </c>
      <c r="G248" s="4">
        <v>2</v>
      </c>
    </row>
    <row r="249" spans="1:7">
      <c r="A249" s="183" t="s">
        <v>3721</v>
      </c>
      <c r="B249" s="184">
        <f>IFERROR(VLOOKUP(A249,'Base ML'!A:E,5,)," ")</f>
        <v>45976</v>
      </c>
      <c r="C249" s="184" t="str">
        <f t="shared" ca="1" si="6"/>
        <v/>
      </c>
      <c r="D249" s="184" t="s">
        <v>2024</v>
      </c>
      <c r="E249" s="5">
        <f t="shared" ca="1" si="7"/>
        <v>45976</v>
      </c>
      <c r="F249" s="6" t="str">
        <f>IFERROR(VLOOKUP(A249,Tabela9[[Placa]:[Status]],2,FALSE),"")</f>
        <v>Sem operação</v>
      </c>
      <c r="G249" s="4">
        <v>2</v>
      </c>
    </row>
    <row r="250" spans="1:7">
      <c r="A250" s="183" t="s">
        <v>3735</v>
      </c>
      <c r="B250" s="184">
        <f>IFERROR(VLOOKUP(A250,'Base ML'!A:E,5,)," ")</f>
        <v>45976</v>
      </c>
      <c r="C250" s="184" t="str">
        <f t="shared" ca="1" si="6"/>
        <v/>
      </c>
      <c r="D250" s="184" t="s">
        <v>2024</v>
      </c>
      <c r="E250" s="5">
        <f t="shared" ca="1" si="7"/>
        <v>45976</v>
      </c>
      <c r="F250" s="6" t="str">
        <f>IFERROR(VLOOKUP(A250,Tabela9[[Placa]:[Status]],2,FALSE),"")</f>
        <v>Sem operação</v>
      </c>
      <c r="G250" s="4">
        <v>1</v>
      </c>
    </row>
    <row r="251" spans="1:7">
      <c r="A251" s="183" t="s">
        <v>3710</v>
      </c>
      <c r="B251" s="184">
        <f>IFERROR(VLOOKUP(A251,'Base ML'!A:E,5,)," ")</f>
        <v>45978</v>
      </c>
      <c r="C251" s="184" t="str">
        <f t="shared" ca="1" si="6"/>
        <v/>
      </c>
      <c r="D251" s="184" t="s">
        <v>2024</v>
      </c>
      <c r="E251" s="5">
        <f t="shared" ca="1" si="7"/>
        <v>45978</v>
      </c>
      <c r="F251" s="6" t="str">
        <f>IFERROR(VLOOKUP(A251,Tabela9[[Placa]:[Status]],2,FALSE),"")</f>
        <v>Sem operação</v>
      </c>
      <c r="G251" s="4">
        <v>16</v>
      </c>
    </row>
    <row r="252" spans="1:7">
      <c r="A252" s="183" t="s">
        <v>1069</v>
      </c>
      <c r="B252" s="184">
        <f>IFERROR(VLOOKUP(A252,'Base ML'!A:E,5,)," ")</f>
        <v>45978</v>
      </c>
      <c r="C252" s="184" t="str">
        <f t="shared" ca="1" si="6"/>
        <v/>
      </c>
      <c r="D252" s="184" t="s">
        <v>2024</v>
      </c>
      <c r="E252" s="5">
        <f t="shared" ca="1" si="7"/>
        <v>45978</v>
      </c>
      <c r="F252" s="6" t="str">
        <f>IFERROR(VLOOKUP(A252,Tabela9[[Placa]:[Status]],2,FALSE),"")</f>
        <v>Sem operação</v>
      </c>
      <c r="G252" s="4">
        <v>2</v>
      </c>
    </row>
    <row r="253" spans="1:7">
      <c r="A253" s="183" t="s">
        <v>292</v>
      </c>
      <c r="B253" s="184">
        <f>IFERROR(VLOOKUP(A253,'Base ML'!A:E,5,)," ")</f>
        <v>45941</v>
      </c>
      <c r="C253" s="184" t="str">
        <f t="shared" ca="1" si="6"/>
        <v/>
      </c>
      <c r="D253" s="184" t="s">
        <v>2024</v>
      </c>
      <c r="E253" s="5">
        <f t="shared" ca="1" si="7"/>
        <v>45941</v>
      </c>
      <c r="F253" s="6" t="str">
        <f>IFERROR(VLOOKUP(A253,Tabela9[[Placa]:[Status]],2,FALSE),"")</f>
        <v>Manutenção</v>
      </c>
      <c r="G253" s="4">
        <v>2</v>
      </c>
    </row>
    <row r="254" spans="1:7">
      <c r="A254" s="183" t="s">
        <v>1097</v>
      </c>
      <c r="B254" s="184">
        <f>IFERROR(VLOOKUP(A254,'Base ML'!A:E,5,)," ")</f>
        <v>45978</v>
      </c>
      <c r="C254" s="184" t="str">
        <f t="shared" ca="1" si="6"/>
        <v/>
      </c>
      <c r="D254" s="184" t="s">
        <v>2024</v>
      </c>
      <c r="E254" s="5">
        <f t="shared" ca="1" si="7"/>
        <v>45978</v>
      </c>
      <c r="F254" s="6" t="str">
        <f>IFERROR(VLOOKUP(A254,Tabela9[[Placa]:[Status]],2,FALSE),"")</f>
        <v>Sem operação</v>
      </c>
      <c r="G254" s="4">
        <v>1</v>
      </c>
    </row>
    <row r="255" spans="1:7">
      <c r="A255" s="183" t="s">
        <v>3725</v>
      </c>
      <c r="B255" s="184">
        <f>IFERROR(VLOOKUP(A255,'Base ML'!A:E,5,)," ")</f>
        <v>45978</v>
      </c>
      <c r="C255" s="184" t="str">
        <f t="shared" ca="1" si="6"/>
        <v/>
      </c>
      <c r="D255" s="184" t="s">
        <v>2024</v>
      </c>
      <c r="E255" s="5">
        <f t="shared" ca="1" si="7"/>
        <v>45978</v>
      </c>
      <c r="F255" s="6" t="str">
        <f>IFERROR(VLOOKUP(A255,Tabela9[[Placa]:[Status]],2,FALSE),"")</f>
        <v>Sem operação</v>
      </c>
      <c r="G255" s="4">
        <v>2</v>
      </c>
    </row>
    <row r="256" spans="1:7">
      <c r="A256" s="183" t="s">
        <v>3732</v>
      </c>
      <c r="B256" s="184">
        <f>IFERROR(VLOOKUP(A256,'Base ML'!A:E,5,)," ")</f>
        <v>45978</v>
      </c>
      <c r="C256" s="184" t="str">
        <f t="shared" ca="1" si="6"/>
        <v/>
      </c>
      <c r="D256" s="184" t="s">
        <v>2024</v>
      </c>
      <c r="E256" s="5">
        <f t="shared" ca="1" si="7"/>
        <v>45978</v>
      </c>
      <c r="F256" s="6" t="str">
        <f>IFERROR(VLOOKUP(A256,Tabela9[[Placa]:[Status]],2,FALSE),"")</f>
        <v>Sem operação</v>
      </c>
      <c r="G256" s="4">
        <v>8</v>
      </c>
    </row>
    <row r="257" spans="1:7">
      <c r="A257" s="183" t="s">
        <v>1095</v>
      </c>
      <c r="B257" s="184" t="str">
        <f>IFERROR(VLOOKUP(A257,'Base ML'!A:E,5,)," ")</f>
        <v xml:space="preserve"> </v>
      </c>
      <c r="C257" s="184" t="str">
        <f t="shared" ca="1" si="6"/>
        <v/>
      </c>
      <c r="D257" s="184" t="s">
        <v>2024</v>
      </c>
      <c r="E257" s="5">
        <f t="shared" ca="1" si="7"/>
        <v>0</v>
      </c>
      <c r="F257" s="6" t="str">
        <f>IFERROR(VLOOKUP(A257,Tabela9[[Placa]:[Status]],2,FALSE),"")</f>
        <v>Sem operação</v>
      </c>
      <c r="G257" s="4">
        <v>0</v>
      </c>
    </row>
    <row r="258" spans="1:7">
      <c r="A258" s="183" t="s">
        <v>3719</v>
      </c>
      <c r="B258" s="184">
        <f>IFERROR(VLOOKUP(A258,'Base ML'!A:E,5,)," ")</f>
        <v>45974</v>
      </c>
      <c r="C258" s="184" t="str">
        <f t="shared" ref="C258:C321" ca="1" si="8">IFERROR(IF(OR(F258="Carregado", F258="Operando"), TODAY()-1, ""), "")</f>
        <v/>
      </c>
      <c r="D258" s="184" t="s">
        <v>2024</v>
      </c>
      <c r="E258" s="5">
        <f t="shared" ref="E258:E321" ca="1" si="9">MAX(B258:D258)</f>
        <v>45974</v>
      </c>
      <c r="F258" s="6" t="str">
        <f>IFERROR(VLOOKUP(A258,Tabela9[[Placa]:[Status]],2,FALSE),"")</f>
        <v>Sem operação</v>
      </c>
      <c r="G258" s="4">
        <v>2</v>
      </c>
    </row>
    <row r="259" spans="1:7">
      <c r="A259" s="183" t="s">
        <v>1719</v>
      </c>
      <c r="B259" s="184">
        <f>IFERROR(VLOOKUP(A259,'Base ML'!A:E,5,)," ")</f>
        <v>45976</v>
      </c>
      <c r="C259" s="184" t="str">
        <f t="shared" ca="1" si="8"/>
        <v/>
      </c>
      <c r="D259" s="184" t="s">
        <v>2024</v>
      </c>
      <c r="E259" s="5">
        <f t="shared" ca="1" si="9"/>
        <v>45976</v>
      </c>
      <c r="F259" s="6" t="str">
        <f>IFERROR(VLOOKUP(A259,Tabela9[[Placa]:[Status]],2,FALSE),"")</f>
        <v>Sem operação</v>
      </c>
      <c r="G259" s="4">
        <v>2</v>
      </c>
    </row>
    <row r="260" spans="1:7">
      <c r="A260" s="183" t="s">
        <v>3736</v>
      </c>
      <c r="B260" s="184">
        <f>IFERROR(VLOOKUP(A260,'Base ML'!A:E,5,)," ")</f>
        <v>45978</v>
      </c>
      <c r="C260" s="184" t="str">
        <f t="shared" ca="1" si="8"/>
        <v/>
      </c>
      <c r="D260" s="184" t="s">
        <v>2024</v>
      </c>
      <c r="E260" s="5">
        <f t="shared" ca="1" si="9"/>
        <v>45978</v>
      </c>
      <c r="F260" s="6" t="str">
        <f>IFERROR(VLOOKUP(A260,Tabela9[[Placa]:[Status]],2,FALSE),"")</f>
        <v>Sem operação</v>
      </c>
      <c r="G260" s="4">
        <v>8</v>
      </c>
    </row>
    <row r="261" spans="1:7">
      <c r="A261" s="183" t="s">
        <v>909</v>
      </c>
      <c r="B261" s="184">
        <f>IFERROR(VLOOKUP(A261,'Base ML'!A:E,5,)," ")</f>
        <v>45978</v>
      </c>
      <c r="C261" s="184" t="str">
        <f t="shared" ca="1" si="8"/>
        <v/>
      </c>
      <c r="D261" s="184" t="s">
        <v>2024</v>
      </c>
      <c r="E261" s="5">
        <f t="shared" ca="1" si="9"/>
        <v>45978</v>
      </c>
      <c r="F261" s="6" t="str">
        <f>IFERROR(VLOOKUP(A261,Tabela9[[Placa]:[Status]],2,FALSE),"")</f>
        <v>Sem operação</v>
      </c>
      <c r="G261" s="4">
        <v>12</v>
      </c>
    </row>
    <row r="262" spans="1:7">
      <c r="A262" s="183" t="s">
        <v>403</v>
      </c>
      <c r="B262" s="184">
        <f>IFERROR(VLOOKUP(A262,'Base ML'!A:E,5,)," ")</f>
        <v>45730</v>
      </c>
      <c r="C262" s="184" t="str">
        <f t="shared" ca="1" si="8"/>
        <v/>
      </c>
      <c r="D262" s="184" t="s">
        <v>2024</v>
      </c>
      <c r="E262" s="5">
        <f t="shared" ca="1" si="9"/>
        <v>45730</v>
      </c>
      <c r="F262" s="6" t="str">
        <f>IFERROR(VLOOKUP(A262,Tabela9[[Placa]:[Status]],2,FALSE),"")</f>
        <v/>
      </c>
      <c r="G262" s="4" t="e">
        <v>#N/A</v>
      </c>
    </row>
    <row r="263" spans="1:7">
      <c r="A263" s="183" t="s">
        <v>3218</v>
      </c>
      <c r="B263" s="184" t="str">
        <f>IFERROR(VLOOKUP(A263,'Base ML'!A:E,5,)," ")</f>
        <v xml:space="preserve"> </v>
      </c>
      <c r="C263" s="184">
        <f t="shared" ca="1" si="8"/>
        <v>45977</v>
      </c>
      <c r="D263" s="184" t="s">
        <v>2024</v>
      </c>
      <c r="E263" s="5">
        <f t="shared" ca="1" si="9"/>
        <v>45977</v>
      </c>
      <c r="F263" s="6" t="str">
        <f>IFERROR(VLOOKUP(A263,Tabela9[[Placa]:[Status]],2,FALSE),"")</f>
        <v>Operando</v>
      </c>
      <c r="G263" s="4">
        <v>0</v>
      </c>
    </row>
    <row r="264" spans="1:7">
      <c r="A264" s="183" t="s">
        <v>1666</v>
      </c>
      <c r="B264" s="184">
        <f>IFERROR(VLOOKUP(A264,'Base ML'!A:E,5,)," ")</f>
        <v>45978</v>
      </c>
      <c r="C264" s="184" t="str">
        <f t="shared" ca="1" si="8"/>
        <v/>
      </c>
      <c r="D264" s="184" t="s">
        <v>2024</v>
      </c>
      <c r="E264" s="5">
        <f t="shared" ca="1" si="9"/>
        <v>45978</v>
      </c>
      <c r="F264" s="6" t="str">
        <f>IFERROR(VLOOKUP(A264,Tabela9[[Placa]:[Status]],2,FALSE),"")</f>
        <v>Sem operação</v>
      </c>
      <c r="G264" s="4">
        <v>12</v>
      </c>
    </row>
    <row r="265" spans="1:7">
      <c r="A265" s="183" t="s">
        <v>273</v>
      </c>
      <c r="B265" s="184" t="str">
        <f>IFERROR(VLOOKUP(A265,'Base ML'!A:E,5,)," ")</f>
        <v xml:space="preserve"> </v>
      </c>
      <c r="C265" s="184" t="str">
        <f t="shared" ca="1" si="8"/>
        <v/>
      </c>
      <c r="D265" s="184" t="s">
        <v>2024</v>
      </c>
      <c r="E265" s="5">
        <f t="shared" ca="1" si="9"/>
        <v>0</v>
      </c>
      <c r="F265" s="6" t="str">
        <f>IFERROR(VLOOKUP(A265,Tabela9[[Placa]:[Status]],2,FALSE),"")</f>
        <v>Manutenção</v>
      </c>
      <c r="G265" s="4">
        <v>7</v>
      </c>
    </row>
    <row r="266" spans="1:7">
      <c r="A266" s="183" t="s">
        <v>330</v>
      </c>
      <c r="B266" s="184">
        <f>IFERROR(VLOOKUP(A266,'Base ML'!A:E,5,)," ")</f>
        <v>45938</v>
      </c>
      <c r="C266" s="184" t="str">
        <f t="shared" ca="1" si="8"/>
        <v/>
      </c>
      <c r="D266" s="184" t="s">
        <v>2024</v>
      </c>
      <c r="E266" s="5">
        <f t="shared" ca="1" si="9"/>
        <v>45938</v>
      </c>
      <c r="F266" s="6" t="str">
        <f>IFERROR(VLOOKUP(A266,Tabela9[[Placa]:[Status]],2,FALSE),"")</f>
        <v>Manutenção</v>
      </c>
      <c r="G266" s="4">
        <v>2</v>
      </c>
    </row>
    <row r="267" spans="1:7">
      <c r="A267" s="183" t="s">
        <v>3739</v>
      </c>
      <c r="B267" s="184">
        <f>IFERROR(VLOOKUP(A267,'Base ML'!A:E,5,)," ")</f>
        <v>45978</v>
      </c>
      <c r="C267" s="184" t="str">
        <f t="shared" ca="1" si="8"/>
        <v/>
      </c>
      <c r="D267" s="184" t="s">
        <v>2024</v>
      </c>
      <c r="E267" s="5">
        <f t="shared" ca="1" si="9"/>
        <v>45978</v>
      </c>
      <c r="F267" s="6" t="str">
        <f>IFERROR(VLOOKUP(A267,Tabela9[[Placa]:[Status]],2,FALSE),"")</f>
        <v>Sem operação</v>
      </c>
      <c r="G267" s="4">
        <v>2</v>
      </c>
    </row>
    <row r="268" spans="1:7">
      <c r="A268" s="183" t="s">
        <v>3731</v>
      </c>
      <c r="B268" s="184">
        <f>IFERROR(VLOOKUP(A268,'Base ML'!A:E,5,)," ")</f>
        <v>45976</v>
      </c>
      <c r="C268" s="184" t="str">
        <f t="shared" ca="1" si="8"/>
        <v/>
      </c>
      <c r="D268" s="184" t="s">
        <v>2024</v>
      </c>
      <c r="E268" s="5">
        <f t="shared" ca="1" si="9"/>
        <v>45976</v>
      </c>
      <c r="F268" s="6" t="str">
        <f>IFERROR(VLOOKUP(A268,Tabela9[[Placa]:[Status]],2,FALSE),"")</f>
        <v>Sem operação</v>
      </c>
      <c r="G268" s="4">
        <v>2</v>
      </c>
    </row>
    <row r="269" spans="1:7">
      <c r="A269" s="183" t="s">
        <v>3715</v>
      </c>
      <c r="B269" s="184">
        <f>IFERROR(VLOOKUP(A269,'Base ML'!A:E,5,)," ")</f>
        <v>45978</v>
      </c>
      <c r="C269" s="184" t="str">
        <f t="shared" ca="1" si="8"/>
        <v/>
      </c>
      <c r="D269" s="184" t="s">
        <v>2024</v>
      </c>
      <c r="E269" s="5">
        <f t="shared" ca="1" si="9"/>
        <v>45978</v>
      </c>
      <c r="F269" s="6" t="str">
        <f>IFERROR(VLOOKUP(A269,Tabela9[[Placa]:[Status]],2,FALSE),"")</f>
        <v>Sem operação</v>
      </c>
      <c r="G269" s="4">
        <v>2</v>
      </c>
    </row>
    <row r="270" spans="1:7">
      <c r="A270" s="183" t="s">
        <v>1710</v>
      </c>
      <c r="B270" s="184">
        <f>IFERROR(VLOOKUP(A270,'Base ML'!A:E,5,)," ")</f>
        <v>45976</v>
      </c>
      <c r="C270" s="184">
        <f t="shared" ca="1" si="8"/>
        <v>45977</v>
      </c>
      <c r="D270" s="184" t="s">
        <v>2024</v>
      </c>
      <c r="E270" s="5">
        <f t="shared" ca="1" si="9"/>
        <v>45977</v>
      </c>
      <c r="F270" s="6" t="str">
        <f>IFERROR(VLOOKUP(A270,Tabela9[[Placa]:[Status]],2,FALSE),"")</f>
        <v>Carregado</v>
      </c>
      <c r="G270" s="4">
        <v>2</v>
      </c>
    </row>
    <row r="271" spans="1:7">
      <c r="A271" s="183" t="s">
        <v>1556</v>
      </c>
      <c r="B271" s="184">
        <f>IFERROR(VLOOKUP(A271,'Base ML'!A:E,5,)," ")</f>
        <v>45977</v>
      </c>
      <c r="C271" s="184" t="str">
        <f t="shared" ca="1" si="8"/>
        <v/>
      </c>
      <c r="D271" s="184" t="s">
        <v>2024</v>
      </c>
      <c r="E271" s="5">
        <f t="shared" ca="1" si="9"/>
        <v>45977</v>
      </c>
      <c r="F271" s="6" t="str">
        <f>IFERROR(VLOOKUP(A271,Tabela9[[Placa]:[Status]],2,FALSE),"")</f>
        <v>Sem operação</v>
      </c>
      <c r="G271" s="4">
        <v>2</v>
      </c>
    </row>
    <row r="272" spans="1:7">
      <c r="A272" s="183" t="s">
        <v>3726</v>
      </c>
      <c r="B272" s="184">
        <f>IFERROR(VLOOKUP(A272,'Base ML'!A:E,5,)," ")</f>
        <v>45977</v>
      </c>
      <c r="C272" s="184" t="str">
        <f t="shared" ca="1" si="8"/>
        <v/>
      </c>
      <c r="D272" s="184" t="s">
        <v>2024</v>
      </c>
      <c r="E272" s="5">
        <f t="shared" ca="1" si="9"/>
        <v>45977</v>
      </c>
      <c r="F272" s="6" t="str">
        <f>IFERROR(VLOOKUP(A272,Tabela9[[Placa]:[Status]],2,FALSE),"")</f>
        <v>Sem operação</v>
      </c>
      <c r="G272" s="4">
        <v>2</v>
      </c>
    </row>
    <row r="273" spans="1:7">
      <c r="A273" s="183" t="s">
        <v>3711</v>
      </c>
      <c r="B273" s="184">
        <f>IFERROR(VLOOKUP(A273,'Base ML'!A:E,5,)," ")</f>
        <v>45978</v>
      </c>
      <c r="C273" s="184" t="str">
        <f t="shared" ca="1" si="8"/>
        <v/>
      </c>
      <c r="D273" s="184" t="s">
        <v>2024</v>
      </c>
      <c r="E273" s="5">
        <f t="shared" ca="1" si="9"/>
        <v>45978</v>
      </c>
      <c r="F273" s="6" t="str">
        <f>IFERROR(VLOOKUP(A273,Tabela9[[Placa]:[Status]],2,FALSE),"")</f>
        <v>Sem operação</v>
      </c>
      <c r="G273" s="4">
        <v>9</v>
      </c>
    </row>
    <row r="274" spans="1:7">
      <c r="A274" s="183" t="s">
        <v>3718</v>
      </c>
      <c r="B274" s="184">
        <f>IFERROR(VLOOKUP(A274,'Base ML'!A:E,5,)," ")</f>
        <v>45975</v>
      </c>
      <c r="C274" s="184" t="str">
        <f t="shared" ca="1" si="8"/>
        <v/>
      </c>
      <c r="D274" s="184" t="s">
        <v>2024</v>
      </c>
      <c r="E274" s="5">
        <f t="shared" ca="1" si="9"/>
        <v>45975</v>
      </c>
      <c r="F274" s="6" t="str">
        <f>IFERROR(VLOOKUP(A274,Tabela9[[Placa]:[Status]],2,FALSE),"")</f>
        <v>Sem operação</v>
      </c>
      <c r="G274" s="4">
        <v>2</v>
      </c>
    </row>
    <row r="275" spans="1:7">
      <c r="A275" s="183" t="s">
        <v>3709</v>
      </c>
      <c r="B275" s="184">
        <f>IFERROR(VLOOKUP(A275,'Base ML'!A:E,5,)," ")</f>
        <v>45974</v>
      </c>
      <c r="C275" s="184" t="str">
        <f t="shared" ca="1" si="8"/>
        <v/>
      </c>
      <c r="D275" s="184" t="s">
        <v>2024</v>
      </c>
      <c r="E275" s="5">
        <f t="shared" ca="1" si="9"/>
        <v>45974</v>
      </c>
      <c r="F275" s="6" t="str">
        <f>IFERROR(VLOOKUP(A275,Tabela9[[Placa]:[Status]],2,FALSE),"")</f>
        <v>Manutenção</v>
      </c>
      <c r="G275" s="4">
        <v>7</v>
      </c>
    </row>
    <row r="276" spans="1:7">
      <c r="A276" s="183" t="s">
        <v>3745</v>
      </c>
      <c r="B276" s="184">
        <f>IFERROR(VLOOKUP(A276,'Base ML'!A:E,5,)," ")</f>
        <v>45978</v>
      </c>
      <c r="C276" s="184">
        <f t="shared" ca="1" si="8"/>
        <v>45977</v>
      </c>
      <c r="D276" s="184" t="s">
        <v>2024</v>
      </c>
      <c r="E276" s="5">
        <f t="shared" ca="1" si="9"/>
        <v>45978</v>
      </c>
      <c r="F276" s="6" t="str">
        <f>IFERROR(VLOOKUP(A276,Tabela9[[Placa]:[Status]],2,FALSE),"")</f>
        <v>Carregado</v>
      </c>
      <c r="G276" s="4">
        <v>2</v>
      </c>
    </row>
    <row r="277" spans="1:7">
      <c r="A277" s="183" t="s">
        <v>3716</v>
      </c>
      <c r="B277" s="184">
        <f>IFERROR(VLOOKUP(A277,'Base ML'!A:E,5,)," ")</f>
        <v>45977</v>
      </c>
      <c r="C277" s="184" t="str">
        <f t="shared" ca="1" si="8"/>
        <v/>
      </c>
      <c r="D277" s="184" t="s">
        <v>2024</v>
      </c>
      <c r="E277" s="5">
        <f t="shared" ca="1" si="9"/>
        <v>45977</v>
      </c>
      <c r="F277" s="6" t="str">
        <f>IFERROR(VLOOKUP(A277,Tabela9[[Placa]:[Status]],2,FALSE),"")</f>
        <v>Sem operação</v>
      </c>
      <c r="G277" s="4">
        <v>0</v>
      </c>
    </row>
    <row r="278" spans="1:7">
      <c r="A278" s="183" t="s">
        <v>1301</v>
      </c>
      <c r="B278" s="184">
        <f>IFERROR(VLOOKUP(A278,'Base ML'!A:E,5,)," ")</f>
        <v>45978</v>
      </c>
      <c r="C278" s="184" t="str">
        <f t="shared" ca="1" si="8"/>
        <v/>
      </c>
      <c r="D278" s="184" t="s">
        <v>2024</v>
      </c>
      <c r="E278" s="5">
        <f t="shared" ca="1" si="9"/>
        <v>45978</v>
      </c>
      <c r="F278" s="6" t="str">
        <f>IFERROR(VLOOKUP(A278,Tabela9[[Placa]:[Status]],2,FALSE),"")</f>
        <v>Sem operação</v>
      </c>
      <c r="G278" s="4">
        <v>12</v>
      </c>
    </row>
    <row r="279" spans="1:7">
      <c r="A279" s="183" t="s">
        <v>538</v>
      </c>
      <c r="B279" s="184">
        <f>IFERROR(VLOOKUP(A279,'Base ML'!A:E,5,)," ")</f>
        <v>45966</v>
      </c>
      <c r="C279" s="184" t="str">
        <f t="shared" ca="1" si="8"/>
        <v/>
      </c>
      <c r="D279" s="184" t="s">
        <v>2024</v>
      </c>
      <c r="E279" s="5">
        <f t="shared" ca="1" si="9"/>
        <v>45966</v>
      </c>
      <c r="F279" s="6" t="str">
        <f>IFERROR(VLOOKUP(A279,Tabela9[[Placa]:[Status]],2,FALSE),"")</f>
        <v>Manutenção</v>
      </c>
      <c r="G279" s="4">
        <v>2</v>
      </c>
    </row>
    <row r="280" spans="1:7">
      <c r="A280" s="183" t="s">
        <v>848</v>
      </c>
      <c r="B280" s="184">
        <f>IFERROR(VLOOKUP(A280,'Base ML'!A:E,5,)," ")</f>
        <v>45978</v>
      </c>
      <c r="C280" s="184" t="str">
        <f t="shared" ca="1" si="8"/>
        <v/>
      </c>
      <c r="D280" s="184" t="s">
        <v>2024</v>
      </c>
      <c r="E280" s="5">
        <f t="shared" ca="1" si="9"/>
        <v>45978</v>
      </c>
      <c r="F280" s="6" t="str">
        <f>IFERROR(VLOOKUP(A280,Tabela9[[Placa]:[Status]],2,FALSE),"")</f>
        <v>Sem operação</v>
      </c>
      <c r="G280" s="4">
        <v>27</v>
      </c>
    </row>
    <row r="281" spans="1:7">
      <c r="A281" s="183" t="s">
        <v>5722</v>
      </c>
      <c r="B281" s="184" t="str">
        <f>IFERROR(VLOOKUP(A281,'Base ML'!A:E,5,)," ")</f>
        <v xml:space="preserve"> </v>
      </c>
      <c r="C281" s="184" t="str">
        <f t="shared" ca="1" si="8"/>
        <v/>
      </c>
      <c r="D281" s="184" t="s">
        <v>2024</v>
      </c>
      <c r="E281" s="5">
        <f t="shared" ca="1" si="9"/>
        <v>0</v>
      </c>
      <c r="F281" s="6" t="str">
        <f>IFERROR(VLOOKUP(A281,Tabela9[[Placa]:[Status]],2,FALSE),"")</f>
        <v/>
      </c>
      <c r="G281" s="4" t="e">
        <v>#N/A</v>
      </c>
    </row>
    <row r="282" spans="1:7">
      <c r="A282" s="183" t="s">
        <v>1506</v>
      </c>
      <c r="B282" s="184">
        <f>IFERROR(VLOOKUP(A282,'Base ML'!A:E,5,)," ")</f>
        <v>45978</v>
      </c>
      <c r="C282" s="184" t="str">
        <f t="shared" ca="1" si="8"/>
        <v/>
      </c>
      <c r="D282" s="184" t="s">
        <v>2024</v>
      </c>
      <c r="E282" s="5">
        <f t="shared" ca="1" si="9"/>
        <v>45978</v>
      </c>
      <c r="F282" s="6" t="str">
        <f>IFERROR(VLOOKUP(A282,Tabela9[[Placa]:[Status]],2,FALSE),"")</f>
        <v>Sem operação</v>
      </c>
      <c r="G282" s="4">
        <v>23</v>
      </c>
    </row>
    <row r="283" spans="1:7">
      <c r="A283" s="183" t="s">
        <v>1536</v>
      </c>
      <c r="B283" s="184">
        <f>IFERROR(VLOOKUP(A283,'Base ML'!A:E,5,)," ")</f>
        <v>45978</v>
      </c>
      <c r="C283" s="184" t="str">
        <f t="shared" ca="1" si="8"/>
        <v/>
      </c>
      <c r="D283" s="184" t="s">
        <v>2024</v>
      </c>
      <c r="E283" s="5">
        <f t="shared" ca="1" si="9"/>
        <v>45978</v>
      </c>
      <c r="F283" s="6" t="str">
        <f>IFERROR(VLOOKUP(A283,Tabela9[[Placa]:[Status]],2,FALSE),"")</f>
        <v>Sem operação</v>
      </c>
      <c r="G283" s="4">
        <v>9</v>
      </c>
    </row>
    <row r="284" spans="1:7">
      <c r="A284" s="183" t="s">
        <v>3737</v>
      </c>
      <c r="B284" s="184">
        <f>IFERROR(VLOOKUP(A284,'Base ML'!A:E,5,)," ")</f>
        <v>45976</v>
      </c>
      <c r="C284" s="184" t="str">
        <f t="shared" ca="1" si="8"/>
        <v/>
      </c>
      <c r="D284" s="184" t="s">
        <v>2024</v>
      </c>
      <c r="E284" s="5">
        <f t="shared" ca="1" si="9"/>
        <v>45976</v>
      </c>
      <c r="F284" s="6" t="str">
        <f>IFERROR(VLOOKUP(A284,Tabela9[[Placa]:[Status]],2,FALSE),"")</f>
        <v>Sem operação</v>
      </c>
      <c r="G284" s="4">
        <v>9</v>
      </c>
    </row>
    <row r="285" spans="1:7">
      <c r="A285" s="183" t="s">
        <v>814</v>
      </c>
      <c r="B285" s="184">
        <f>IFERROR(VLOOKUP(A285,'Base ML'!A:E,5,)," ")</f>
        <v>45978</v>
      </c>
      <c r="C285" s="184">
        <f t="shared" ca="1" si="8"/>
        <v>45977</v>
      </c>
      <c r="D285" s="184" t="s">
        <v>2024</v>
      </c>
      <c r="E285" s="5">
        <f t="shared" ca="1" si="9"/>
        <v>45978</v>
      </c>
      <c r="F285" s="6" t="str">
        <f>IFERROR(VLOOKUP(A285,Tabela9[[Placa]:[Status]],2,FALSE),"")</f>
        <v>Operando</v>
      </c>
      <c r="G285" s="4">
        <v>15</v>
      </c>
    </row>
    <row r="286" spans="1:7">
      <c r="A286" s="183" t="s">
        <v>3813</v>
      </c>
      <c r="B286" s="184">
        <f>IFERROR(VLOOKUP(A286,'Base ML'!A:E,5,)," ")</f>
        <v>45978</v>
      </c>
      <c r="C286" s="184">
        <f t="shared" ca="1" si="8"/>
        <v>45977</v>
      </c>
      <c r="D286" s="184" t="s">
        <v>2024</v>
      </c>
      <c r="E286" s="5">
        <f t="shared" ca="1" si="9"/>
        <v>45978</v>
      </c>
      <c r="F286" s="6" t="str">
        <f>IFERROR(VLOOKUP(A286,Tabela9[[Placa]:[Status]],2,FALSE),"")</f>
        <v>Operando</v>
      </c>
      <c r="G286" s="4">
        <v>2</v>
      </c>
    </row>
    <row r="287" spans="1:7">
      <c r="A287" s="183" t="s">
        <v>3797</v>
      </c>
      <c r="B287" s="184">
        <f>IFERROR(VLOOKUP(A287,'Base ML'!A:E,5,)," ")</f>
        <v>45976</v>
      </c>
      <c r="C287" s="184">
        <f t="shared" ca="1" si="8"/>
        <v>45977</v>
      </c>
      <c r="D287" s="184" t="s">
        <v>2024</v>
      </c>
      <c r="E287" s="5">
        <f t="shared" ca="1" si="9"/>
        <v>45977</v>
      </c>
      <c r="F287" s="6" t="str">
        <f>IFERROR(VLOOKUP(A287,Tabela9[[Placa]:[Status]],2,FALSE),"")</f>
        <v>Operando</v>
      </c>
      <c r="G287" s="4">
        <v>2</v>
      </c>
    </row>
    <row r="288" spans="1:7">
      <c r="A288" s="183" t="s">
        <v>687</v>
      </c>
      <c r="B288" s="184">
        <f>IFERROR(VLOOKUP(A288,'Base ML'!A:E,5,)," ")</f>
        <v>45978</v>
      </c>
      <c r="C288" s="184">
        <f t="shared" ca="1" si="8"/>
        <v>45977</v>
      </c>
      <c r="D288" s="184" t="s">
        <v>2024</v>
      </c>
      <c r="E288" s="5">
        <f t="shared" ca="1" si="9"/>
        <v>45978</v>
      </c>
      <c r="F288" s="6" t="str">
        <f>IFERROR(VLOOKUP(A288,Tabela9[[Placa]:[Status]],2,FALSE),"")</f>
        <v>Operando</v>
      </c>
      <c r="G288" s="4">
        <v>2</v>
      </c>
    </row>
    <row r="289" spans="1:7">
      <c r="A289" s="183" t="s">
        <v>3114</v>
      </c>
      <c r="B289" s="184">
        <f>IFERROR(VLOOKUP(A289,'Base ML'!A:E,5,)," ")</f>
        <v>45978</v>
      </c>
      <c r="C289" s="184">
        <f t="shared" ca="1" si="8"/>
        <v>45977</v>
      </c>
      <c r="D289" s="184" t="s">
        <v>2024</v>
      </c>
      <c r="E289" s="5">
        <f t="shared" ca="1" si="9"/>
        <v>45978</v>
      </c>
      <c r="F289" s="6" t="str">
        <f>IFERROR(VLOOKUP(A289,Tabela9[[Placa]:[Status]],2,FALSE),"")</f>
        <v>Operando</v>
      </c>
      <c r="G289" s="4">
        <v>0</v>
      </c>
    </row>
    <row r="290" spans="1:7">
      <c r="A290" s="183" t="s">
        <v>3812</v>
      </c>
      <c r="B290" s="184">
        <f>IFERROR(VLOOKUP(A290,'Base ML'!A:E,5,)," ")</f>
        <v>45976</v>
      </c>
      <c r="C290" s="184">
        <f t="shared" ca="1" si="8"/>
        <v>45977</v>
      </c>
      <c r="D290" s="184" t="s">
        <v>2024</v>
      </c>
      <c r="E290" s="5">
        <f t="shared" ca="1" si="9"/>
        <v>45977</v>
      </c>
      <c r="F290" s="6" t="str">
        <f>IFERROR(VLOOKUP(A290,Tabela9[[Placa]:[Status]],2,FALSE),"")</f>
        <v>Operando</v>
      </c>
      <c r="G290" s="4">
        <v>2</v>
      </c>
    </row>
    <row r="291" spans="1:7">
      <c r="A291" s="183" t="s">
        <v>3816</v>
      </c>
      <c r="B291" s="184">
        <f>IFERROR(VLOOKUP(A291,'Base ML'!A:E,5,)," ")</f>
        <v>45976</v>
      </c>
      <c r="C291" s="184">
        <f t="shared" ca="1" si="8"/>
        <v>45977</v>
      </c>
      <c r="D291" s="184" t="s">
        <v>2024</v>
      </c>
      <c r="E291" s="5">
        <f t="shared" ca="1" si="9"/>
        <v>45977</v>
      </c>
      <c r="F291" s="6" t="str">
        <f>IFERROR(VLOOKUP(A291,Tabela9[[Placa]:[Status]],2,FALSE),"")</f>
        <v>Operando</v>
      </c>
      <c r="G291" s="4">
        <v>2</v>
      </c>
    </row>
    <row r="292" spans="1:7">
      <c r="A292" s="183" t="s">
        <v>1516</v>
      </c>
      <c r="B292" s="184">
        <f>IFERROR(VLOOKUP(A292,'Base ML'!A:E,5,)," ")</f>
        <v>45976</v>
      </c>
      <c r="C292" s="184">
        <f t="shared" ca="1" si="8"/>
        <v>45977</v>
      </c>
      <c r="D292" s="184" t="s">
        <v>2024</v>
      </c>
      <c r="E292" s="5">
        <f t="shared" ca="1" si="9"/>
        <v>45977</v>
      </c>
      <c r="F292" s="6" t="str">
        <f>IFERROR(VLOOKUP(A292,Tabela9[[Placa]:[Status]],2,FALSE),"")</f>
        <v>Operando</v>
      </c>
      <c r="G292" s="4">
        <v>2</v>
      </c>
    </row>
    <row r="293" spans="1:7">
      <c r="A293" s="183" t="s">
        <v>3788</v>
      </c>
      <c r="B293" s="184">
        <f>IFERROR(VLOOKUP(A293,'Base ML'!A:E,5,)," ")</f>
        <v>45978</v>
      </c>
      <c r="C293" s="184">
        <f t="shared" ca="1" si="8"/>
        <v>45977</v>
      </c>
      <c r="D293" s="184" t="s">
        <v>2024</v>
      </c>
      <c r="E293" s="5">
        <f t="shared" ca="1" si="9"/>
        <v>45978</v>
      </c>
      <c r="F293" s="6" t="str">
        <f>IFERROR(VLOOKUP(A293,Tabela9[[Placa]:[Status]],2,FALSE),"")</f>
        <v>Operando</v>
      </c>
      <c r="G293" s="4">
        <v>0</v>
      </c>
    </row>
    <row r="294" spans="1:7">
      <c r="A294" s="183" t="s">
        <v>3989</v>
      </c>
      <c r="B294" s="184">
        <f>IFERROR(VLOOKUP(A294,'Base ML'!A:E,5,)," ")</f>
        <v>45977</v>
      </c>
      <c r="C294" s="184">
        <f t="shared" ca="1" si="8"/>
        <v>45977</v>
      </c>
      <c r="D294" s="184" t="s">
        <v>2024</v>
      </c>
      <c r="E294" s="5">
        <f t="shared" ca="1" si="9"/>
        <v>45977</v>
      </c>
      <c r="F294" s="6" t="str">
        <f>IFERROR(VLOOKUP(A294,Tabela9[[Placa]:[Status]],2,FALSE),"")</f>
        <v>Operando</v>
      </c>
      <c r="G294" s="4">
        <v>14</v>
      </c>
    </row>
    <row r="295" spans="1:7">
      <c r="A295" s="183" t="s">
        <v>1738</v>
      </c>
      <c r="B295" s="184">
        <f>IFERROR(VLOOKUP(A295,'Base ML'!A:E,5,)," ")</f>
        <v>45978</v>
      </c>
      <c r="C295" s="184">
        <f t="shared" ca="1" si="8"/>
        <v>45977</v>
      </c>
      <c r="D295" s="184" t="s">
        <v>2024</v>
      </c>
      <c r="E295" s="5">
        <f t="shared" ca="1" si="9"/>
        <v>45978</v>
      </c>
      <c r="F295" s="6" t="str">
        <f>IFERROR(VLOOKUP(A295,Tabela9[[Placa]:[Status]],2,FALSE),"")</f>
        <v>Operando</v>
      </c>
      <c r="G295" s="4">
        <v>1</v>
      </c>
    </row>
    <row r="296" spans="1:7">
      <c r="A296" s="183" t="s">
        <v>1138</v>
      </c>
      <c r="B296" s="184">
        <f>IFERROR(VLOOKUP(A296,'Base ML'!A:E,5,)," ")</f>
        <v>45978</v>
      </c>
      <c r="C296" s="184" t="str">
        <f t="shared" ca="1" si="8"/>
        <v/>
      </c>
      <c r="D296" s="184" t="s">
        <v>2024</v>
      </c>
      <c r="E296" s="5">
        <f t="shared" ca="1" si="9"/>
        <v>45978</v>
      </c>
      <c r="F296" s="6" t="str">
        <f>IFERROR(VLOOKUP(A296,Tabela9[[Placa]:[Status]],2,FALSE),"")</f>
        <v>Manutenção</v>
      </c>
      <c r="G296" s="4">
        <v>79</v>
      </c>
    </row>
    <row r="297" spans="1:7">
      <c r="A297" s="183" t="s">
        <v>3098</v>
      </c>
      <c r="B297" s="184" t="str">
        <f>IFERROR(VLOOKUP(A297,'Base ML'!A:E,5,)," ")</f>
        <v xml:space="preserve"> </v>
      </c>
      <c r="C297" s="184">
        <f t="shared" ca="1" si="8"/>
        <v>45977</v>
      </c>
      <c r="D297" s="184" t="s">
        <v>2024</v>
      </c>
      <c r="E297" s="5">
        <f t="shared" ca="1" si="9"/>
        <v>45977</v>
      </c>
      <c r="F297" s="6" t="str">
        <f>IFERROR(VLOOKUP(A297,Tabela9[[Placa]:[Status]],2,FALSE),"")</f>
        <v>Operando</v>
      </c>
      <c r="G297" s="4">
        <v>1</v>
      </c>
    </row>
    <row r="298" spans="1:7">
      <c r="A298" s="183" t="s">
        <v>2706</v>
      </c>
      <c r="B298" s="184">
        <f>IFERROR(VLOOKUP(A298,'Base ML'!A:E,5,)," ")</f>
        <v>45978</v>
      </c>
      <c r="C298" s="184">
        <f t="shared" ca="1" si="8"/>
        <v>45977</v>
      </c>
      <c r="D298" s="184" t="s">
        <v>2024</v>
      </c>
      <c r="E298" s="5">
        <f t="shared" ca="1" si="9"/>
        <v>45978</v>
      </c>
      <c r="F298" s="6" t="str">
        <f>IFERROR(VLOOKUP(A298,Tabela9[[Placa]:[Status]],2,FALSE),"")</f>
        <v>Operando</v>
      </c>
      <c r="G298" s="4">
        <v>0</v>
      </c>
    </row>
    <row r="299" spans="1:7">
      <c r="A299" s="183" t="s">
        <v>3999</v>
      </c>
      <c r="B299" s="184">
        <f>IFERROR(VLOOKUP(A299,'Base ML'!A:E,5,)," ")</f>
        <v>45976</v>
      </c>
      <c r="C299" s="184">
        <f t="shared" ca="1" si="8"/>
        <v>45977</v>
      </c>
      <c r="D299" s="184" t="s">
        <v>2024</v>
      </c>
      <c r="E299" s="5">
        <f t="shared" ca="1" si="9"/>
        <v>45977</v>
      </c>
      <c r="F299" s="6" t="str">
        <f>IFERROR(VLOOKUP(A299,Tabela9[[Placa]:[Status]],2,FALSE),"")</f>
        <v>Operando</v>
      </c>
      <c r="G299" s="4">
        <v>1</v>
      </c>
    </row>
    <row r="300" spans="1:7">
      <c r="A300" s="183" t="s">
        <v>2708</v>
      </c>
      <c r="B300" s="184">
        <f>IFERROR(VLOOKUP(A300,'Base ML'!A:E,5,)," ")</f>
        <v>45976</v>
      </c>
      <c r="C300" s="184">
        <f t="shared" ca="1" si="8"/>
        <v>45977</v>
      </c>
      <c r="D300" s="184" t="s">
        <v>2024</v>
      </c>
      <c r="E300" s="5">
        <f t="shared" ca="1" si="9"/>
        <v>45977</v>
      </c>
      <c r="F300" s="6" t="str">
        <f>IFERROR(VLOOKUP(A300,Tabela9[[Placa]:[Status]],2,FALSE),"")</f>
        <v>Operando</v>
      </c>
      <c r="G300" s="4">
        <v>2</v>
      </c>
    </row>
    <row r="301" spans="1:7">
      <c r="A301" s="183" t="s">
        <v>3606</v>
      </c>
      <c r="B301" s="184">
        <f>IFERROR(VLOOKUP(A301,'Base ML'!A:E,5,)," ")</f>
        <v>45976</v>
      </c>
      <c r="C301" s="184">
        <f t="shared" ca="1" si="8"/>
        <v>45977</v>
      </c>
      <c r="D301" s="184" t="s">
        <v>2024</v>
      </c>
      <c r="E301" s="5">
        <f t="shared" ca="1" si="9"/>
        <v>45977</v>
      </c>
      <c r="F301" s="6" t="str">
        <f>IFERROR(VLOOKUP(A301,Tabela9[[Placa]:[Status]],2,FALSE),"")</f>
        <v>Operando</v>
      </c>
      <c r="G301" s="4">
        <v>2</v>
      </c>
    </row>
    <row r="302" spans="1:7">
      <c r="A302" s="183" t="s">
        <v>3584</v>
      </c>
      <c r="B302" s="184">
        <f>IFERROR(VLOOKUP(A302,'Base ML'!A:E,5,)," ")</f>
        <v>45978</v>
      </c>
      <c r="C302" s="184">
        <f t="shared" ca="1" si="8"/>
        <v>45977</v>
      </c>
      <c r="D302" s="184" t="s">
        <v>2024</v>
      </c>
      <c r="E302" s="5">
        <f t="shared" ca="1" si="9"/>
        <v>45978</v>
      </c>
      <c r="F302" s="6" t="str">
        <f>IFERROR(VLOOKUP(A302,Tabela9[[Placa]:[Status]],2,FALSE),"")</f>
        <v>Operando</v>
      </c>
      <c r="G302" s="4">
        <v>1</v>
      </c>
    </row>
    <row r="303" spans="1:7">
      <c r="A303" s="183" t="s">
        <v>215</v>
      </c>
      <c r="B303" s="184">
        <f>IFERROR(VLOOKUP(A303,'Base ML'!A:E,5,)," ")</f>
        <v>45961</v>
      </c>
      <c r="C303" s="184" t="str">
        <f t="shared" ca="1" si="8"/>
        <v/>
      </c>
      <c r="D303" s="184" t="s">
        <v>2024</v>
      </c>
      <c r="E303" s="5">
        <f t="shared" ca="1" si="9"/>
        <v>45961</v>
      </c>
      <c r="F303" s="6" t="str">
        <f>IFERROR(VLOOKUP(A303,Tabela9[[Placa]:[Status]],2,FALSE),"")</f>
        <v>Manutenção</v>
      </c>
      <c r="G303" s="4">
        <v>9</v>
      </c>
    </row>
    <row r="304" spans="1:7">
      <c r="A304" s="183" t="s">
        <v>984</v>
      </c>
      <c r="B304" s="184">
        <f>IFERROR(VLOOKUP(A304,'Base ML'!A:E,5,)," ")</f>
        <v>45978</v>
      </c>
      <c r="C304" s="184">
        <f t="shared" ca="1" si="8"/>
        <v>45977</v>
      </c>
      <c r="D304" s="184" t="s">
        <v>2024</v>
      </c>
      <c r="E304" s="5">
        <f t="shared" ca="1" si="9"/>
        <v>45978</v>
      </c>
      <c r="F304" s="6" t="str">
        <f>IFERROR(VLOOKUP(A304,Tabela9[[Placa]:[Status]],2,FALSE),"")</f>
        <v>Operando</v>
      </c>
      <c r="G304" s="4">
        <v>29</v>
      </c>
    </row>
    <row r="305" spans="1:7">
      <c r="A305" s="183" t="s">
        <v>3906</v>
      </c>
      <c r="B305" s="184">
        <f>IFERROR(VLOOKUP(A305,'Base ML'!A:E,5,)," ")</f>
        <v>45978</v>
      </c>
      <c r="C305" s="184">
        <f t="shared" ca="1" si="8"/>
        <v>45977</v>
      </c>
      <c r="D305" s="184" t="s">
        <v>2024</v>
      </c>
      <c r="E305" s="5">
        <f t="shared" ca="1" si="9"/>
        <v>45978</v>
      </c>
      <c r="F305" s="6" t="str">
        <f>IFERROR(VLOOKUP(A305,Tabela9[[Placa]:[Status]],2,FALSE),"")</f>
        <v>Operando</v>
      </c>
      <c r="G305" s="4">
        <v>2</v>
      </c>
    </row>
    <row r="306" spans="1:7">
      <c r="A306" s="183" t="s">
        <v>3910</v>
      </c>
      <c r="B306" s="184">
        <f>IFERROR(VLOOKUP(A306,'Base ML'!A:E,5,)," ")</f>
        <v>45978</v>
      </c>
      <c r="C306" s="184" t="str">
        <f t="shared" ca="1" si="8"/>
        <v/>
      </c>
      <c r="D306" s="184" t="s">
        <v>2024</v>
      </c>
      <c r="E306" s="5">
        <f t="shared" ca="1" si="9"/>
        <v>45978</v>
      </c>
      <c r="F306" s="6" t="str">
        <f>IFERROR(VLOOKUP(A306,Tabela9[[Placa]:[Status]],2,FALSE),"")</f>
        <v> </v>
      </c>
      <c r="G306" s="4">
        <v>2</v>
      </c>
    </row>
    <row r="307" spans="1:7">
      <c r="A307" s="183" t="s">
        <v>3905</v>
      </c>
      <c r="B307" s="184">
        <f>IFERROR(VLOOKUP(A307,'Base ML'!A:E,5,)," ")</f>
        <v>45978</v>
      </c>
      <c r="C307" s="184">
        <f t="shared" ca="1" si="8"/>
        <v>45977</v>
      </c>
      <c r="D307" s="184" t="s">
        <v>2024</v>
      </c>
      <c r="E307" s="5">
        <f t="shared" ca="1" si="9"/>
        <v>45978</v>
      </c>
      <c r="F307" s="6" t="str">
        <f>IFERROR(VLOOKUP(A307,Tabela9[[Placa]:[Status]],2,FALSE),"")</f>
        <v>Operando</v>
      </c>
      <c r="G307" s="4">
        <v>2</v>
      </c>
    </row>
    <row r="308" spans="1:7">
      <c r="A308" s="183" t="s">
        <v>3907</v>
      </c>
      <c r="B308" s="184">
        <f>IFERROR(VLOOKUP(A308,'Base ML'!A:E,5,)," ")</f>
        <v>45978</v>
      </c>
      <c r="C308" s="184">
        <f t="shared" ca="1" si="8"/>
        <v>45977</v>
      </c>
      <c r="D308" s="184" t="s">
        <v>2024</v>
      </c>
      <c r="E308" s="5">
        <f t="shared" ca="1" si="9"/>
        <v>45978</v>
      </c>
      <c r="F308" s="6" t="str">
        <f>IFERROR(VLOOKUP(A308,Tabela9[[Placa]:[Status]],2,FALSE),"")</f>
        <v>Operando</v>
      </c>
      <c r="G308" s="4">
        <v>2</v>
      </c>
    </row>
    <row r="309" spans="1:7">
      <c r="A309" s="183" t="s">
        <v>3915</v>
      </c>
      <c r="B309" s="184">
        <f>IFERROR(VLOOKUP(A309,'Base ML'!A:E,5,)," ")</f>
        <v>45978</v>
      </c>
      <c r="C309" s="184">
        <f t="shared" ca="1" si="8"/>
        <v>45977</v>
      </c>
      <c r="D309" s="184" t="s">
        <v>2024</v>
      </c>
      <c r="E309" s="5">
        <f t="shared" ca="1" si="9"/>
        <v>45978</v>
      </c>
      <c r="F309" s="6" t="str">
        <f>IFERROR(VLOOKUP(A309,Tabela9[[Placa]:[Status]],2,FALSE),"")</f>
        <v>Operando</v>
      </c>
      <c r="G309" s="4">
        <v>2</v>
      </c>
    </row>
    <row r="310" spans="1:7">
      <c r="A310" s="183" t="s">
        <v>3914</v>
      </c>
      <c r="B310" s="184">
        <f>IFERROR(VLOOKUP(A310,'Base ML'!A:E,5,)," ")</f>
        <v>45978</v>
      </c>
      <c r="C310" s="184">
        <f t="shared" ca="1" si="8"/>
        <v>45977</v>
      </c>
      <c r="D310" s="184" t="s">
        <v>2024</v>
      </c>
      <c r="E310" s="5">
        <f t="shared" ca="1" si="9"/>
        <v>45978</v>
      </c>
      <c r="F310" s="6" t="str">
        <f>IFERROR(VLOOKUP(A310,Tabela9[[Placa]:[Status]],2,FALSE),"")</f>
        <v>Operando</v>
      </c>
      <c r="G310" s="4">
        <v>2</v>
      </c>
    </row>
    <row r="311" spans="1:7">
      <c r="A311" s="183" t="s">
        <v>1292</v>
      </c>
      <c r="B311" s="184">
        <f>IFERROR(VLOOKUP(A311,'Base ML'!A:E,5,)," ")</f>
        <v>45978</v>
      </c>
      <c r="C311" s="184">
        <f t="shared" ca="1" si="8"/>
        <v>45977</v>
      </c>
      <c r="D311" s="184" t="s">
        <v>2024</v>
      </c>
      <c r="E311" s="5">
        <f t="shared" ca="1" si="9"/>
        <v>45978</v>
      </c>
      <c r="F311" s="6" t="str">
        <f>IFERROR(VLOOKUP(A311,Tabela9[[Placa]:[Status]],2,FALSE),"")</f>
        <v>Operando</v>
      </c>
      <c r="G311" s="4">
        <v>7</v>
      </c>
    </row>
    <row r="312" spans="1:7">
      <c r="A312" s="183" t="s">
        <v>3904</v>
      </c>
      <c r="B312" s="184">
        <f>IFERROR(VLOOKUP(A312,'Base ML'!A:E,5,)," ")</f>
        <v>45978</v>
      </c>
      <c r="C312" s="184">
        <f t="shared" ca="1" si="8"/>
        <v>45977</v>
      </c>
      <c r="D312" s="184" t="s">
        <v>2024</v>
      </c>
      <c r="E312" s="5">
        <f t="shared" ca="1" si="9"/>
        <v>45978</v>
      </c>
      <c r="F312" s="6" t="str">
        <f>IFERROR(VLOOKUP(A312,Tabela9[[Placa]:[Status]],2,FALSE),"")</f>
        <v>Operando</v>
      </c>
      <c r="G312" s="4">
        <v>2</v>
      </c>
    </row>
    <row r="313" spans="1:7">
      <c r="A313" s="183" t="s">
        <v>1633</v>
      </c>
      <c r="B313" s="184">
        <f>IFERROR(VLOOKUP(A313,'Base ML'!A:E,5,)," ")</f>
        <v>45976</v>
      </c>
      <c r="C313" s="184">
        <f t="shared" ca="1" si="8"/>
        <v>45977</v>
      </c>
      <c r="D313" s="184" t="s">
        <v>2024</v>
      </c>
      <c r="E313" s="5">
        <f t="shared" ca="1" si="9"/>
        <v>45977</v>
      </c>
      <c r="F313" s="6" t="str">
        <f>IFERROR(VLOOKUP(A313,Tabela9[[Placa]:[Status]],2,FALSE),"")</f>
        <v>Operando</v>
      </c>
      <c r="G313" s="4">
        <v>2</v>
      </c>
    </row>
    <row r="314" spans="1:7">
      <c r="A314" s="183" t="s">
        <v>374</v>
      </c>
      <c r="B314" s="184">
        <f>IFERROR(VLOOKUP(A314,'Base ML'!A:E,5,)," ")</f>
        <v>45925</v>
      </c>
      <c r="C314" s="184" t="str">
        <f t="shared" ca="1" si="8"/>
        <v/>
      </c>
      <c r="D314" s="184" t="s">
        <v>2024</v>
      </c>
      <c r="E314" s="5">
        <f t="shared" ca="1" si="9"/>
        <v>45925</v>
      </c>
      <c r="F314" s="6" t="str">
        <f>IFERROR(VLOOKUP(A314,Tabela9[[Placa]:[Status]],2,FALSE),"")</f>
        <v>Manutenção</v>
      </c>
      <c r="G314" s="4">
        <v>2</v>
      </c>
    </row>
    <row r="315" spans="1:7">
      <c r="A315" s="183" t="s">
        <v>2456</v>
      </c>
      <c r="B315" s="184">
        <f>IFERROR(VLOOKUP(A315,'Base ML'!A:E,5,)," ")</f>
        <v>45972</v>
      </c>
      <c r="C315" s="184" t="str">
        <f t="shared" ca="1" si="8"/>
        <v/>
      </c>
      <c r="D315" s="184" t="s">
        <v>2024</v>
      </c>
      <c r="E315" s="5">
        <f t="shared" ca="1" si="9"/>
        <v>45972</v>
      </c>
      <c r="F315" s="6" t="str">
        <f>IFERROR(VLOOKUP(A315,Tabela9[[Placa]:[Status]],2,FALSE),"")</f>
        <v>Manutenção</v>
      </c>
      <c r="G315" s="4">
        <v>2</v>
      </c>
    </row>
    <row r="316" spans="1:7">
      <c r="A316" s="183" t="s">
        <v>2461</v>
      </c>
      <c r="B316" s="184">
        <f>IFERROR(VLOOKUP(A316,'Base ML'!A:E,5,)," ")</f>
        <v>45978</v>
      </c>
      <c r="C316" s="184">
        <f t="shared" ca="1" si="8"/>
        <v>45977</v>
      </c>
      <c r="D316" s="184" t="s">
        <v>2024</v>
      </c>
      <c r="E316" s="5">
        <f t="shared" ca="1" si="9"/>
        <v>45978</v>
      </c>
      <c r="F316" s="6" t="str">
        <f>IFERROR(VLOOKUP(A316,Tabela9[[Placa]:[Status]],2,FALSE),"")</f>
        <v>Operando</v>
      </c>
      <c r="G316" s="4">
        <v>2</v>
      </c>
    </row>
    <row r="317" spans="1:7">
      <c r="A317" s="183" t="s">
        <v>2862</v>
      </c>
      <c r="B317" s="184">
        <f>IFERROR(VLOOKUP(A317,'Base ML'!A:E,5,)," ")</f>
        <v>45953</v>
      </c>
      <c r="C317" s="184" t="str">
        <f t="shared" ca="1" si="8"/>
        <v/>
      </c>
      <c r="D317" s="184" t="s">
        <v>2024</v>
      </c>
      <c r="E317" s="5">
        <f t="shared" ca="1" si="9"/>
        <v>45953</v>
      </c>
      <c r="F317" s="6" t="str">
        <f>IFERROR(VLOOKUP(A317,Tabela9[[Placa]:[Status]],2,FALSE),"")</f>
        <v>Manutenção</v>
      </c>
      <c r="G317" s="4">
        <v>2</v>
      </c>
    </row>
    <row r="318" spans="1:7">
      <c r="A318" s="183" t="s">
        <v>3982</v>
      </c>
      <c r="B318" s="184">
        <f>IFERROR(VLOOKUP(A318,'Base ML'!A:E,5,)," ")</f>
        <v>45977</v>
      </c>
      <c r="C318" s="184">
        <f t="shared" ca="1" si="8"/>
        <v>45977</v>
      </c>
      <c r="D318" s="184" t="s">
        <v>2024</v>
      </c>
      <c r="E318" s="5">
        <f t="shared" ca="1" si="9"/>
        <v>45977</v>
      </c>
      <c r="F318" s="6" t="str">
        <f>IFERROR(VLOOKUP(A318,Tabela9[[Placa]:[Status]],2,FALSE),"")</f>
        <v>Operando</v>
      </c>
      <c r="G318" s="4">
        <v>29</v>
      </c>
    </row>
    <row r="319" spans="1:7">
      <c r="A319" s="183" t="s">
        <v>3861</v>
      </c>
      <c r="B319" s="184">
        <f>IFERROR(VLOOKUP(A319,'Base ML'!A:E,5,)," ")</f>
        <v>45976</v>
      </c>
      <c r="C319" s="184">
        <f t="shared" ca="1" si="8"/>
        <v>45977</v>
      </c>
      <c r="D319" s="184" t="s">
        <v>2024</v>
      </c>
      <c r="E319" s="5">
        <f t="shared" ca="1" si="9"/>
        <v>45977</v>
      </c>
      <c r="F319" s="6" t="str">
        <f>IFERROR(VLOOKUP(A319,Tabela9[[Placa]:[Status]],2,FALSE),"")</f>
        <v>Operando</v>
      </c>
      <c r="G319" s="4">
        <v>2</v>
      </c>
    </row>
    <row r="320" spans="1:7">
      <c r="A320" s="183" t="s">
        <v>3658</v>
      </c>
      <c r="B320" s="184">
        <f>IFERROR(VLOOKUP(A320,'Base ML'!A:E,5,)," ")</f>
        <v>45977</v>
      </c>
      <c r="C320" s="184">
        <f t="shared" ca="1" si="8"/>
        <v>45977</v>
      </c>
      <c r="D320" s="184" t="s">
        <v>2024</v>
      </c>
      <c r="E320" s="5">
        <f t="shared" ca="1" si="9"/>
        <v>45977</v>
      </c>
      <c r="F320" s="6" t="str">
        <f>IFERROR(VLOOKUP(A320,Tabela9[[Placa]:[Status]],2,FALSE),"")</f>
        <v>Operando</v>
      </c>
      <c r="G320" s="4">
        <v>2</v>
      </c>
    </row>
    <row r="321" spans="1:7">
      <c r="A321" s="183" t="s">
        <v>540</v>
      </c>
      <c r="B321" s="184">
        <f>IFERROR(VLOOKUP(A321,'Base ML'!A:E,5,)," ")</f>
        <v>45966</v>
      </c>
      <c r="C321" s="184" t="str">
        <f t="shared" ca="1" si="8"/>
        <v/>
      </c>
      <c r="D321" s="184" t="s">
        <v>2024</v>
      </c>
      <c r="E321" s="5">
        <f t="shared" ca="1" si="9"/>
        <v>45966</v>
      </c>
      <c r="F321" s="6" t="str">
        <f>IFERROR(VLOOKUP(A321,Tabela9[[Placa]:[Status]],2,FALSE),"")</f>
        <v>Manutenção</v>
      </c>
      <c r="G321" s="4">
        <v>65</v>
      </c>
    </row>
    <row r="322" spans="1:7">
      <c r="A322" s="183" t="s">
        <v>2515</v>
      </c>
      <c r="B322" s="184">
        <f>IFERROR(VLOOKUP(A322,'Base ML'!A:E,5,)," ")</f>
        <v>45976</v>
      </c>
      <c r="C322" s="184">
        <f t="shared" ref="C322:C385" ca="1" si="10">IFERROR(IF(OR(F322="Carregado", F322="Operando"), TODAY()-1, ""), "")</f>
        <v>45977</v>
      </c>
      <c r="D322" s="184" t="s">
        <v>2024</v>
      </c>
      <c r="E322" s="5">
        <f t="shared" ref="E322:E385" ca="1" si="11">MAX(B322:D322)</f>
        <v>45977</v>
      </c>
      <c r="F322" s="6" t="str">
        <f>IFERROR(VLOOKUP(A322,Tabela9[[Placa]:[Status]],2,FALSE),"")</f>
        <v>Carregado</v>
      </c>
      <c r="G322" s="4">
        <v>32</v>
      </c>
    </row>
    <row r="323" spans="1:7">
      <c r="A323" s="183" t="s">
        <v>2656</v>
      </c>
      <c r="B323" s="184">
        <f>IFERROR(VLOOKUP(A323,'Base ML'!A:E,5,)," ")</f>
        <v>45978</v>
      </c>
      <c r="C323" s="184">
        <f t="shared" ca="1" si="10"/>
        <v>45977</v>
      </c>
      <c r="D323" s="184" t="s">
        <v>2024</v>
      </c>
      <c r="E323" s="5">
        <f t="shared" ca="1" si="11"/>
        <v>45978</v>
      </c>
      <c r="F323" s="6" t="str">
        <f>IFERROR(VLOOKUP(A323,Tabela9[[Placa]:[Status]],2,FALSE),"")</f>
        <v>Operando</v>
      </c>
      <c r="G323" s="4">
        <v>28</v>
      </c>
    </row>
    <row r="324" spans="1:7">
      <c r="A324" s="183" t="s">
        <v>1376</v>
      </c>
      <c r="B324" s="184">
        <f>IFERROR(VLOOKUP(A324,'Base ML'!A:E,5,)," ")</f>
        <v>45977</v>
      </c>
      <c r="C324" s="184">
        <f t="shared" ca="1" si="10"/>
        <v>45977</v>
      </c>
      <c r="D324" s="184" t="s">
        <v>2024</v>
      </c>
      <c r="E324" s="5">
        <f t="shared" ca="1" si="11"/>
        <v>45977</v>
      </c>
      <c r="F324" s="6" t="str">
        <f>IFERROR(VLOOKUP(A324,Tabela9[[Placa]:[Status]],2,FALSE),"")</f>
        <v>Operando</v>
      </c>
      <c r="G324" s="4">
        <v>6</v>
      </c>
    </row>
    <row r="325" spans="1:7">
      <c r="A325" s="183" t="s">
        <v>3978</v>
      </c>
      <c r="B325" s="184">
        <f>IFERROR(VLOOKUP(A325,'Base ML'!A:E,5,)," ")</f>
        <v>45978</v>
      </c>
      <c r="C325" s="184">
        <f t="shared" ca="1" si="10"/>
        <v>45977</v>
      </c>
      <c r="D325" s="184" t="s">
        <v>2024</v>
      </c>
      <c r="E325" s="5">
        <f t="shared" ca="1" si="11"/>
        <v>45978</v>
      </c>
      <c r="F325" s="6" t="str">
        <f>IFERROR(VLOOKUP(A325,Tabela9[[Placa]:[Status]],2,FALSE),"")</f>
        <v>Operando</v>
      </c>
      <c r="G325" s="4">
        <v>2</v>
      </c>
    </row>
    <row r="326" spans="1:7">
      <c r="A326" s="183" t="s">
        <v>2864</v>
      </c>
      <c r="B326" s="184">
        <f>IFERROR(VLOOKUP(A326,'Base ML'!A:E,5,)," ")</f>
        <v>45978</v>
      </c>
      <c r="C326" s="184">
        <f t="shared" ca="1" si="10"/>
        <v>45977</v>
      </c>
      <c r="D326" s="184" t="s">
        <v>2024</v>
      </c>
      <c r="E326" s="5">
        <f t="shared" ca="1" si="11"/>
        <v>45978</v>
      </c>
      <c r="F326" s="6" t="str">
        <f>IFERROR(VLOOKUP(A326,Tabela9[[Placa]:[Status]],2,FALSE),"")</f>
        <v>Operando</v>
      </c>
      <c r="G326" s="4">
        <v>1</v>
      </c>
    </row>
    <row r="327" spans="1:7">
      <c r="A327" s="183" t="s">
        <v>2665</v>
      </c>
      <c r="B327" s="184">
        <f>IFERROR(VLOOKUP(A327,'Base ML'!A:E,5,)," ")</f>
        <v>45978</v>
      </c>
      <c r="C327" s="184">
        <f t="shared" ca="1" si="10"/>
        <v>45977</v>
      </c>
      <c r="D327" s="184" t="s">
        <v>2024</v>
      </c>
      <c r="E327" s="5">
        <f t="shared" ca="1" si="11"/>
        <v>45978</v>
      </c>
      <c r="F327" s="6" t="str">
        <f>IFERROR(VLOOKUP(A327,Tabela9[[Placa]:[Status]],2,FALSE),"")</f>
        <v>Operando</v>
      </c>
      <c r="G327" s="4">
        <v>8</v>
      </c>
    </row>
    <row r="328" spans="1:7">
      <c r="A328" s="183" t="s">
        <v>128</v>
      </c>
      <c r="B328" s="184">
        <f>IFERROR(VLOOKUP(A328,'Base ML'!A:E,5,)," ")</f>
        <v>45789</v>
      </c>
      <c r="C328" s="184" t="str">
        <f t="shared" ca="1" si="10"/>
        <v/>
      </c>
      <c r="D328" s="184" t="s">
        <v>2024</v>
      </c>
      <c r="E328" s="5">
        <f t="shared" ca="1" si="11"/>
        <v>45789</v>
      </c>
      <c r="F328" s="6" t="str">
        <f>IFERROR(VLOOKUP(A328,Tabela9[[Placa]:[Status]],2,FALSE),"")</f>
        <v>Manutenção</v>
      </c>
      <c r="G328" s="4">
        <v>42</v>
      </c>
    </row>
    <row r="329" spans="1:7">
      <c r="A329" s="183" t="s">
        <v>1455</v>
      </c>
      <c r="B329" s="184">
        <f>IFERROR(VLOOKUP(A329,'Base ML'!A:E,5,)," ")</f>
        <v>45978</v>
      </c>
      <c r="C329" s="184">
        <f t="shared" ca="1" si="10"/>
        <v>45977</v>
      </c>
      <c r="D329" s="184" t="s">
        <v>2024</v>
      </c>
      <c r="E329" s="5">
        <f t="shared" ca="1" si="11"/>
        <v>45978</v>
      </c>
      <c r="F329" s="6" t="str">
        <f>IFERROR(VLOOKUP(A329,Tabela9[[Placa]:[Status]],2,FALSE),"")</f>
        <v>Operando</v>
      </c>
      <c r="G329" s="4">
        <v>12</v>
      </c>
    </row>
    <row r="330" spans="1:7">
      <c r="A330" s="183" t="s">
        <v>941</v>
      </c>
      <c r="B330" s="184">
        <f>IFERROR(VLOOKUP(A330,'Base ML'!A:E,5,)," ")</f>
        <v>45978</v>
      </c>
      <c r="C330" s="184">
        <f t="shared" ca="1" si="10"/>
        <v>45977</v>
      </c>
      <c r="D330" s="184" t="s">
        <v>2024</v>
      </c>
      <c r="E330" s="5">
        <f t="shared" ca="1" si="11"/>
        <v>45978</v>
      </c>
      <c r="F330" s="6" t="str">
        <f>IFERROR(VLOOKUP(A330,Tabela9[[Placa]:[Status]],2,FALSE),"")</f>
        <v>Operando</v>
      </c>
      <c r="G330" s="4">
        <v>7</v>
      </c>
    </row>
    <row r="331" spans="1:7">
      <c r="A331" s="183" t="s">
        <v>2672</v>
      </c>
      <c r="B331" s="184">
        <f>IFERROR(VLOOKUP(A331,'Base ML'!A:E,5,)," ")</f>
        <v>45978</v>
      </c>
      <c r="C331" s="184">
        <f t="shared" ca="1" si="10"/>
        <v>45977</v>
      </c>
      <c r="D331" s="184" t="s">
        <v>2024</v>
      </c>
      <c r="E331" s="5">
        <f t="shared" ca="1" si="11"/>
        <v>45978</v>
      </c>
      <c r="F331" s="6" t="str">
        <f>IFERROR(VLOOKUP(A331,Tabela9[[Placa]:[Status]],2,FALSE),"")</f>
        <v>Operando</v>
      </c>
      <c r="G331" s="4">
        <v>8</v>
      </c>
    </row>
    <row r="332" spans="1:7">
      <c r="A332" s="183" t="s">
        <v>257</v>
      </c>
      <c r="B332" s="184">
        <f>IFERROR(VLOOKUP(A332,'Base ML'!A:E,5,)," ")</f>
        <v>45913</v>
      </c>
      <c r="C332" s="184" t="str">
        <f t="shared" ca="1" si="10"/>
        <v/>
      </c>
      <c r="D332" s="184" t="s">
        <v>2024</v>
      </c>
      <c r="E332" s="5">
        <f t="shared" ca="1" si="11"/>
        <v>45913</v>
      </c>
      <c r="F332" s="6" t="str">
        <f>IFERROR(VLOOKUP(A332,Tabela9[[Placa]:[Status]],2,FALSE),"")</f>
        <v>Manutenção</v>
      </c>
      <c r="G332" s="4">
        <v>0</v>
      </c>
    </row>
    <row r="333" spans="1:7">
      <c r="A333" s="183" t="s">
        <v>2815</v>
      </c>
      <c r="B333" s="184">
        <f>IFERROR(VLOOKUP(A333,'Base ML'!A:E,5,)," ")</f>
        <v>45978</v>
      </c>
      <c r="C333" s="184">
        <f t="shared" ca="1" si="10"/>
        <v>45977</v>
      </c>
      <c r="D333" s="184" t="s">
        <v>2024</v>
      </c>
      <c r="E333" s="5">
        <f t="shared" ca="1" si="11"/>
        <v>45978</v>
      </c>
      <c r="F333" s="6" t="str">
        <f>IFERROR(VLOOKUP(A333,Tabela9[[Placa]:[Status]],2,FALSE),"")</f>
        <v>Operando</v>
      </c>
      <c r="G333" s="4">
        <v>0</v>
      </c>
    </row>
    <row r="334" spans="1:7">
      <c r="A334" s="183" t="s">
        <v>2707</v>
      </c>
      <c r="B334" s="184">
        <f>IFERROR(VLOOKUP(A334,'Base ML'!A:E,5,)," ")</f>
        <v>45978</v>
      </c>
      <c r="C334" s="184">
        <f t="shared" ca="1" si="10"/>
        <v>45977</v>
      </c>
      <c r="D334" s="184" t="s">
        <v>2024</v>
      </c>
      <c r="E334" s="5">
        <f t="shared" ca="1" si="11"/>
        <v>45978</v>
      </c>
      <c r="F334" s="6" t="str">
        <f>IFERROR(VLOOKUP(A334,Tabela9[[Placa]:[Status]],2,FALSE),"")</f>
        <v>Operando</v>
      </c>
      <c r="G334" s="4">
        <v>0</v>
      </c>
    </row>
    <row r="335" spans="1:7">
      <c r="A335" s="183" t="s">
        <v>3554</v>
      </c>
      <c r="B335" s="184">
        <f>IFERROR(VLOOKUP(A335,'Base ML'!A:E,5,)," ")</f>
        <v>45978</v>
      </c>
      <c r="C335" s="184">
        <f t="shared" ca="1" si="10"/>
        <v>45977</v>
      </c>
      <c r="D335" s="184" t="s">
        <v>2024</v>
      </c>
      <c r="E335" s="5">
        <f t="shared" ca="1" si="11"/>
        <v>45978</v>
      </c>
      <c r="F335" s="6" t="str">
        <f>IFERROR(VLOOKUP(A335,Tabela9[[Placa]:[Status]],2,FALSE),"")</f>
        <v>Operando</v>
      </c>
      <c r="G335" s="4">
        <v>1</v>
      </c>
    </row>
    <row r="336" spans="1:7">
      <c r="A336" s="183" t="s">
        <v>318</v>
      </c>
      <c r="B336" s="184">
        <f>IFERROR(VLOOKUP(A336,'Base ML'!A:E,5,)," ")</f>
        <v>45591</v>
      </c>
      <c r="C336" s="184" t="str">
        <f t="shared" ca="1" si="10"/>
        <v/>
      </c>
      <c r="D336" s="184" t="s">
        <v>2024</v>
      </c>
      <c r="E336" s="5">
        <f t="shared" ca="1" si="11"/>
        <v>45591</v>
      </c>
      <c r="F336" s="6" t="str">
        <f>IFERROR(VLOOKUP(A336,Tabela9[[Placa]:[Status]],2,FALSE),"")</f>
        <v/>
      </c>
      <c r="G336" s="4" t="e">
        <v>#N/A</v>
      </c>
    </row>
    <row r="337" spans="1:7">
      <c r="A337" s="183" t="s">
        <v>3426</v>
      </c>
      <c r="B337" s="184">
        <f>IFERROR(VLOOKUP(A337,'Base ML'!A:E,5,)," ")</f>
        <v>45978</v>
      </c>
      <c r="C337" s="184">
        <f t="shared" ca="1" si="10"/>
        <v>45977</v>
      </c>
      <c r="D337" s="184" t="s">
        <v>2024</v>
      </c>
      <c r="E337" s="5">
        <f t="shared" ca="1" si="11"/>
        <v>45978</v>
      </c>
      <c r="F337" s="6" t="str">
        <f>IFERROR(VLOOKUP(A337,Tabela9[[Placa]:[Status]],2,FALSE),"")</f>
        <v>Operando</v>
      </c>
      <c r="G337" s="4">
        <v>2</v>
      </c>
    </row>
    <row r="338" spans="1:7">
      <c r="A338" s="183" t="s">
        <v>2687</v>
      </c>
      <c r="B338" s="184">
        <f>IFERROR(VLOOKUP(A338,'Base ML'!A:E,5,)," ")</f>
        <v>45978</v>
      </c>
      <c r="C338" s="184">
        <f t="shared" ca="1" si="10"/>
        <v>45977</v>
      </c>
      <c r="D338" s="184" t="s">
        <v>2024</v>
      </c>
      <c r="E338" s="5">
        <f t="shared" ca="1" si="11"/>
        <v>45978</v>
      </c>
      <c r="F338" s="6" t="str">
        <f>IFERROR(VLOOKUP(A338,Tabela9[[Placa]:[Status]],2,FALSE),"")</f>
        <v>Operando</v>
      </c>
      <c r="G338" s="4">
        <v>10</v>
      </c>
    </row>
    <row r="339" spans="1:7">
      <c r="A339" s="183" t="s">
        <v>647</v>
      </c>
      <c r="B339" s="184">
        <f>IFERROR(VLOOKUP(A339,'Base ML'!A:E,5,)," ")</f>
        <v>45973</v>
      </c>
      <c r="C339" s="184" t="str">
        <f t="shared" ca="1" si="10"/>
        <v/>
      </c>
      <c r="D339" s="184" t="s">
        <v>2024</v>
      </c>
      <c r="E339" s="5">
        <f t="shared" ca="1" si="11"/>
        <v>45973</v>
      </c>
      <c r="F339" s="6" t="str">
        <f>IFERROR(VLOOKUP(A339,Tabela9[[Placa]:[Status]],2,FALSE),"")</f>
        <v> </v>
      </c>
      <c r="G339" s="4">
        <v>8</v>
      </c>
    </row>
    <row r="340" spans="1:7">
      <c r="A340" s="183" t="s">
        <v>3959</v>
      </c>
      <c r="B340" s="184" t="str">
        <f>IFERROR(VLOOKUP(A340,'Base ML'!A:E,5,)," ")</f>
        <v xml:space="preserve"> </v>
      </c>
      <c r="C340" s="184">
        <f t="shared" ca="1" si="10"/>
        <v>45977</v>
      </c>
      <c r="D340" s="184" t="s">
        <v>2024</v>
      </c>
      <c r="E340" s="5">
        <f t="shared" ca="1" si="11"/>
        <v>45977</v>
      </c>
      <c r="F340" s="6" t="str">
        <f>IFERROR(VLOOKUP(A340,Tabela9[[Placa]:[Status]],2,FALSE),"")</f>
        <v>Operando</v>
      </c>
      <c r="G340" s="4">
        <v>9</v>
      </c>
    </row>
    <row r="341" spans="1:7">
      <c r="A341" s="183" t="s">
        <v>3607</v>
      </c>
      <c r="B341" s="184">
        <f>IFERROR(VLOOKUP(A341,'Base ML'!A:E,5,)," ")</f>
        <v>45976</v>
      </c>
      <c r="C341" s="184">
        <f t="shared" ca="1" si="10"/>
        <v>45977</v>
      </c>
      <c r="D341" s="184" t="s">
        <v>2024</v>
      </c>
      <c r="E341" s="5">
        <f t="shared" ca="1" si="11"/>
        <v>45977</v>
      </c>
      <c r="F341" s="6" t="str">
        <f>IFERROR(VLOOKUP(A341,Tabela9[[Placa]:[Status]],2,FALSE),"")</f>
        <v>Operando</v>
      </c>
      <c r="G341" s="4">
        <v>1</v>
      </c>
    </row>
    <row r="342" spans="1:7">
      <c r="A342" s="183" t="s">
        <v>3979</v>
      </c>
      <c r="B342" s="184">
        <f>IFERROR(VLOOKUP(A342,'Base ML'!A:E,5,)," ")</f>
        <v>45976</v>
      </c>
      <c r="C342" s="184">
        <f t="shared" ca="1" si="10"/>
        <v>45977</v>
      </c>
      <c r="D342" s="184" t="s">
        <v>2024</v>
      </c>
      <c r="E342" s="5">
        <f t="shared" ca="1" si="11"/>
        <v>45977</v>
      </c>
      <c r="F342" s="6" t="str">
        <f>IFERROR(VLOOKUP(A342,Tabela9[[Placa]:[Status]],2,FALSE),"")</f>
        <v>Operando</v>
      </c>
      <c r="G342" s="4">
        <v>27</v>
      </c>
    </row>
    <row r="343" spans="1:7">
      <c r="A343" s="183" t="s">
        <v>2688</v>
      </c>
      <c r="B343" s="184">
        <f>IFERROR(VLOOKUP(A343,'Base ML'!A:E,5,)," ")</f>
        <v>45978</v>
      </c>
      <c r="C343" s="184">
        <f t="shared" ca="1" si="10"/>
        <v>45977</v>
      </c>
      <c r="D343" s="184" t="s">
        <v>2024</v>
      </c>
      <c r="E343" s="5">
        <f t="shared" ca="1" si="11"/>
        <v>45978</v>
      </c>
      <c r="F343" s="6" t="str">
        <f>IFERROR(VLOOKUP(A343,Tabela9[[Placa]:[Status]],2,FALSE),"")</f>
        <v>Operando</v>
      </c>
      <c r="G343" s="4">
        <v>8</v>
      </c>
    </row>
    <row r="344" spans="1:7">
      <c r="A344" s="183" t="s">
        <v>3427</v>
      </c>
      <c r="B344" s="184">
        <f>IFERROR(VLOOKUP(A344,'Base ML'!A:E,5,)," ")</f>
        <v>45978</v>
      </c>
      <c r="C344" s="184">
        <f t="shared" ca="1" si="10"/>
        <v>45977</v>
      </c>
      <c r="D344" s="184" t="s">
        <v>2024</v>
      </c>
      <c r="E344" s="5">
        <f t="shared" ca="1" si="11"/>
        <v>45978</v>
      </c>
      <c r="F344" s="6" t="str">
        <f>IFERROR(VLOOKUP(A344,Tabela9[[Placa]:[Status]],2,FALSE),"")</f>
        <v>Operando</v>
      </c>
      <c r="G344" s="4">
        <v>20</v>
      </c>
    </row>
    <row r="345" spans="1:7">
      <c r="A345" s="183" t="s">
        <v>5720</v>
      </c>
      <c r="B345" s="184" t="str">
        <f>IFERROR(VLOOKUP(A345,'Base ML'!A:E,5,)," ")</f>
        <v xml:space="preserve"> </v>
      </c>
      <c r="C345" s="184" t="str">
        <f t="shared" ca="1" si="10"/>
        <v/>
      </c>
      <c r="D345" s="184" t="s">
        <v>2024</v>
      </c>
      <c r="E345" s="5">
        <f t="shared" ca="1" si="11"/>
        <v>0</v>
      </c>
      <c r="F345" s="6" t="str">
        <f>IFERROR(VLOOKUP(A345,Tabela9[[Placa]:[Status]],2,FALSE),"")</f>
        <v/>
      </c>
      <c r="G345" s="4" t="e">
        <v>#N/A</v>
      </c>
    </row>
    <row r="346" spans="1:7">
      <c r="A346" s="183" t="s">
        <v>5719</v>
      </c>
      <c r="B346" s="184" t="str">
        <f>IFERROR(VLOOKUP(A346,'Base ML'!A:E,5,)," ")</f>
        <v xml:space="preserve"> </v>
      </c>
      <c r="C346" s="184" t="str">
        <f t="shared" ca="1" si="10"/>
        <v/>
      </c>
      <c r="D346" s="184" t="s">
        <v>2024</v>
      </c>
      <c r="E346" s="5">
        <f t="shared" ca="1" si="11"/>
        <v>0</v>
      </c>
      <c r="F346" s="6" t="str">
        <f>IFERROR(VLOOKUP(A346,Tabela9[[Placa]:[Status]],2,FALSE),"")</f>
        <v/>
      </c>
      <c r="G346" s="4" t="e">
        <v>#N/A</v>
      </c>
    </row>
    <row r="347" spans="1:7">
      <c r="A347" s="183" t="s">
        <v>5717</v>
      </c>
      <c r="B347" s="184" t="str">
        <f>IFERROR(VLOOKUP(A347,'Base ML'!A:E,5,)," ")</f>
        <v xml:space="preserve"> </v>
      </c>
      <c r="C347" s="184" t="str">
        <f t="shared" ca="1" si="10"/>
        <v/>
      </c>
      <c r="D347" s="184" t="s">
        <v>2024</v>
      </c>
      <c r="E347" s="5">
        <f t="shared" ca="1" si="11"/>
        <v>0</v>
      </c>
      <c r="F347" s="6" t="str">
        <f>IFERROR(VLOOKUP(A347,Tabela9[[Placa]:[Status]],2,FALSE),"")</f>
        <v/>
      </c>
      <c r="G347" s="4" t="e">
        <v>#N/A</v>
      </c>
    </row>
    <row r="348" spans="1:7">
      <c r="A348" s="183" t="s">
        <v>1963</v>
      </c>
      <c r="B348" s="184" t="str">
        <f>IFERROR(VLOOKUP(A348,'Base ML'!A:E,5,)," ")</f>
        <v xml:space="preserve"> </v>
      </c>
      <c r="C348" s="184" t="str">
        <f t="shared" ca="1" si="10"/>
        <v/>
      </c>
      <c r="D348" s="184" t="s">
        <v>2024</v>
      </c>
      <c r="E348" s="5">
        <f t="shared" ca="1" si="11"/>
        <v>0</v>
      </c>
      <c r="F348" s="6" t="str">
        <f>IFERROR(VLOOKUP(A348,Tabela9[[Placa]:[Status]],2,FALSE),"")</f>
        <v> </v>
      </c>
      <c r="G348" s="4">
        <v>2</v>
      </c>
    </row>
    <row r="349" spans="1:7">
      <c r="A349" s="183" t="s">
        <v>3401</v>
      </c>
      <c r="B349" s="184" t="str">
        <f>IFERROR(VLOOKUP(A349,'Base ML'!A:E,5,)," ")</f>
        <v xml:space="preserve"> </v>
      </c>
      <c r="C349" s="184" t="str">
        <f t="shared" ca="1" si="10"/>
        <v/>
      </c>
      <c r="D349" s="184" t="s">
        <v>2024</v>
      </c>
      <c r="E349" s="5">
        <f t="shared" ca="1" si="11"/>
        <v>0</v>
      </c>
      <c r="F349" s="6" t="str">
        <f>IFERROR(VLOOKUP(A349,Tabela9[[Placa]:[Status]],2,FALSE),"")</f>
        <v/>
      </c>
      <c r="G349" s="4" t="e">
        <v>#N/A</v>
      </c>
    </row>
    <row r="350" spans="1:7">
      <c r="A350" s="183" t="s">
        <v>1726</v>
      </c>
      <c r="B350" s="184">
        <f>IFERROR(VLOOKUP(A350,'Base ML'!A:E,5,)," ")</f>
        <v>45973</v>
      </c>
      <c r="C350" s="184" t="str">
        <f t="shared" ca="1" si="10"/>
        <v/>
      </c>
      <c r="D350" s="184" t="s">
        <v>2024</v>
      </c>
      <c r="E350" s="5">
        <f t="shared" ca="1" si="11"/>
        <v>45973</v>
      </c>
      <c r="F350" s="6" t="str">
        <f>IFERROR(VLOOKUP(A350,Tabela9[[Placa]:[Status]],2,FALSE),"")</f>
        <v>Manutenção</v>
      </c>
      <c r="G350" s="4">
        <v>2</v>
      </c>
    </row>
    <row r="351" spans="1:7">
      <c r="A351" s="183" t="s">
        <v>3553</v>
      </c>
      <c r="B351" s="184">
        <f>IFERROR(VLOOKUP(A351,'Base ML'!A:E,5,)," ")</f>
        <v>45978</v>
      </c>
      <c r="C351" s="184">
        <f t="shared" ca="1" si="10"/>
        <v>45977</v>
      </c>
      <c r="D351" s="184" t="s">
        <v>2024</v>
      </c>
      <c r="E351" s="5">
        <f t="shared" ca="1" si="11"/>
        <v>45978</v>
      </c>
      <c r="F351" s="6" t="str">
        <f>IFERROR(VLOOKUP(A351,Tabela9[[Placa]:[Status]],2,FALSE),"")</f>
        <v>Operando</v>
      </c>
      <c r="G351" s="4">
        <v>3</v>
      </c>
    </row>
    <row r="352" spans="1:7">
      <c r="A352" s="183" t="s">
        <v>2709</v>
      </c>
      <c r="B352" s="184">
        <f>IFERROR(VLOOKUP(A352,'Base ML'!A:E,5,)," ")</f>
        <v>45976</v>
      </c>
      <c r="C352" s="184">
        <f t="shared" ca="1" si="10"/>
        <v>45977</v>
      </c>
      <c r="D352" s="184" t="s">
        <v>2024</v>
      </c>
      <c r="E352" s="5">
        <f t="shared" ca="1" si="11"/>
        <v>45977</v>
      </c>
      <c r="F352" s="6" t="str">
        <f>IFERROR(VLOOKUP(A352,Tabela9[[Placa]:[Status]],2,FALSE),"")</f>
        <v>Operando</v>
      </c>
      <c r="G352" s="4">
        <v>2</v>
      </c>
    </row>
    <row r="353" spans="1:7">
      <c r="A353" s="183" t="s">
        <v>1625</v>
      </c>
      <c r="B353" s="184" t="str">
        <f>IFERROR(VLOOKUP(A353,'Base ML'!A:E,5,)," ")</f>
        <v xml:space="preserve"> </v>
      </c>
      <c r="C353" s="184">
        <f t="shared" ca="1" si="10"/>
        <v>45977</v>
      </c>
      <c r="D353" s="184" t="s">
        <v>2024</v>
      </c>
      <c r="E353" s="5">
        <f t="shared" ca="1" si="11"/>
        <v>45977</v>
      </c>
      <c r="F353" s="6" t="str">
        <f>IFERROR(VLOOKUP(A353,Tabela9[[Placa]:[Status]],2,FALSE),"")</f>
        <v>Carregado</v>
      </c>
      <c r="G353" s="4">
        <v>2</v>
      </c>
    </row>
    <row r="354" spans="1:7">
      <c r="A354" s="183" t="s">
        <v>496</v>
      </c>
      <c r="B354" s="184">
        <f>IFERROR(VLOOKUP(A354,'Base ML'!A:E,5,)," ")</f>
        <v>45942</v>
      </c>
      <c r="C354" s="184" t="str">
        <f t="shared" ca="1" si="10"/>
        <v/>
      </c>
      <c r="D354" s="184" t="s">
        <v>2024</v>
      </c>
      <c r="E354" s="5">
        <f t="shared" ca="1" si="11"/>
        <v>45942</v>
      </c>
      <c r="F354" s="6" t="str">
        <f>IFERROR(VLOOKUP(A354,Tabela9[[Placa]:[Status]],2,FALSE),"")</f>
        <v>Manutenção</v>
      </c>
      <c r="G354" s="4">
        <v>1</v>
      </c>
    </row>
    <row r="355" spans="1:7">
      <c r="A355" s="183" t="s">
        <v>3576</v>
      </c>
      <c r="B355" s="184">
        <f>IFERROR(VLOOKUP(A355,'Base ML'!A:E,5,)," ")</f>
        <v>45978</v>
      </c>
      <c r="C355" s="184">
        <f t="shared" ca="1" si="10"/>
        <v>45977</v>
      </c>
      <c r="D355" s="184" t="s">
        <v>2024</v>
      </c>
      <c r="E355" s="5">
        <f t="shared" ca="1" si="11"/>
        <v>45978</v>
      </c>
      <c r="F355" s="6" t="str">
        <f>IFERROR(VLOOKUP(A355,Tabela9[[Placa]:[Status]],2,FALSE),"")</f>
        <v>Operando</v>
      </c>
      <c r="G355" s="4">
        <v>1</v>
      </c>
    </row>
    <row r="356" spans="1:7">
      <c r="A356" s="183" t="s">
        <v>2976</v>
      </c>
      <c r="B356" s="184">
        <f>IFERROR(VLOOKUP(A356,'Base ML'!A:E,5,)," ")</f>
        <v>45977</v>
      </c>
      <c r="C356" s="184">
        <f t="shared" ca="1" si="10"/>
        <v>45977</v>
      </c>
      <c r="D356" s="184" t="s">
        <v>2024</v>
      </c>
      <c r="E356" s="5">
        <f t="shared" ca="1" si="11"/>
        <v>45977</v>
      </c>
      <c r="F356" s="6" t="str">
        <f>IFERROR(VLOOKUP(A356,Tabela9[[Placa]:[Status]],2,FALSE),"")</f>
        <v>Operando</v>
      </c>
      <c r="G356" s="4">
        <v>2</v>
      </c>
    </row>
    <row r="357" spans="1:7">
      <c r="A357" s="183" t="s">
        <v>1971</v>
      </c>
      <c r="B357" s="184">
        <f>IFERROR(VLOOKUP(A357,'Base ML'!A:E,5,)," ")</f>
        <v>45978</v>
      </c>
      <c r="C357" s="184" t="str">
        <f t="shared" ca="1" si="10"/>
        <v/>
      </c>
      <c r="D357" s="184" t="s">
        <v>2024</v>
      </c>
      <c r="E357" s="5">
        <f t="shared" ca="1" si="11"/>
        <v>45978</v>
      </c>
      <c r="F357" s="6" t="str">
        <f>IFERROR(VLOOKUP(A357,Tabela9[[Placa]:[Status]],2,FALSE),"")</f>
        <v>Agregado</v>
      </c>
      <c r="G357" s="4">
        <v>8</v>
      </c>
    </row>
    <row r="358" spans="1:7">
      <c r="A358" s="183" t="s">
        <v>1128</v>
      </c>
      <c r="B358" s="184" t="str">
        <f>IFERROR(VLOOKUP(A358,'Base ML'!A:E,5,)," ")</f>
        <v xml:space="preserve"> </v>
      </c>
      <c r="C358" s="184" t="str">
        <f t="shared" ca="1" si="10"/>
        <v/>
      </c>
      <c r="D358" s="184" t="s">
        <v>2024</v>
      </c>
      <c r="E358" s="5">
        <f t="shared" ca="1" si="11"/>
        <v>0</v>
      </c>
      <c r="F358" s="6" t="str">
        <f>IFERROR(VLOOKUP(A358,Tabela9[[Placa]:[Status]],2,FALSE),"")</f>
        <v/>
      </c>
      <c r="G358" s="4" t="e">
        <v>#N/A</v>
      </c>
    </row>
    <row r="359" spans="1:7">
      <c r="A359" s="183" t="s">
        <v>3660</v>
      </c>
      <c r="B359" s="184">
        <f>IFERROR(VLOOKUP(A359,'Base ML'!A:E,5,)," ")</f>
        <v>45978</v>
      </c>
      <c r="C359" s="184">
        <f t="shared" ca="1" si="10"/>
        <v>45977</v>
      </c>
      <c r="D359" s="184" t="s">
        <v>2024</v>
      </c>
      <c r="E359" s="5">
        <f t="shared" ca="1" si="11"/>
        <v>45978</v>
      </c>
      <c r="F359" s="6" t="str">
        <f>IFERROR(VLOOKUP(A359,Tabela9[[Placa]:[Status]],2,FALSE),"")</f>
        <v>Operando</v>
      </c>
      <c r="G359" s="4">
        <v>2</v>
      </c>
    </row>
    <row r="360" spans="1:7">
      <c r="A360" s="183" t="s">
        <v>2495</v>
      </c>
      <c r="B360" s="184">
        <f>IFERROR(VLOOKUP(A360,'Base ML'!A:E,5,)," ")</f>
        <v>45978</v>
      </c>
      <c r="C360" s="184">
        <f t="shared" ca="1" si="10"/>
        <v>45977</v>
      </c>
      <c r="D360" s="184" t="s">
        <v>2024</v>
      </c>
      <c r="E360" s="5">
        <f t="shared" ca="1" si="11"/>
        <v>45978</v>
      </c>
      <c r="F360" s="6" t="str">
        <f>IFERROR(VLOOKUP(A360,Tabela9[[Placa]:[Status]],2,FALSE),"")</f>
        <v>Operando</v>
      </c>
      <c r="G360" s="4">
        <v>10</v>
      </c>
    </row>
    <row r="361" spans="1:7">
      <c r="A361" s="183" t="s">
        <v>3628</v>
      </c>
      <c r="B361" s="184">
        <f>IFERROR(VLOOKUP(A361,'Base ML'!A:E,5,)," ")</f>
        <v>45978</v>
      </c>
      <c r="C361" s="184">
        <f t="shared" ca="1" si="10"/>
        <v>45977</v>
      </c>
      <c r="D361" s="184" t="s">
        <v>2024</v>
      </c>
      <c r="E361" s="5">
        <f t="shared" ca="1" si="11"/>
        <v>45978</v>
      </c>
      <c r="F361" s="6" t="str">
        <f>IFERROR(VLOOKUP(A361,Tabela9[[Placa]:[Status]],2,FALSE),"")</f>
        <v>Operando</v>
      </c>
      <c r="G361" s="4">
        <v>7</v>
      </c>
    </row>
    <row r="362" spans="1:7">
      <c r="A362" s="183" t="s">
        <v>2696</v>
      </c>
      <c r="B362" s="184">
        <f>IFERROR(VLOOKUP(A362,'Base ML'!A:E,5,)," ")</f>
        <v>45976</v>
      </c>
      <c r="C362" s="184">
        <f t="shared" ca="1" si="10"/>
        <v>45977</v>
      </c>
      <c r="D362" s="184" t="s">
        <v>2024</v>
      </c>
      <c r="E362" s="5">
        <f t="shared" ca="1" si="11"/>
        <v>45977</v>
      </c>
      <c r="F362" s="6" t="str">
        <f>IFERROR(VLOOKUP(A362,Tabela9[[Placa]:[Status]],2,FALSE),"")</f>
        <v>Operando</v>
      </c>
      <c r="G362" s="4">
        <v>0</v>
      </c>
    </row>
    <row r="363" spans="1:7">
      <c r="A363" s="183" t="s">
        <v>3706</v>
      </c>
      <c r="B363" s="184">
        <f>IFERROR(VLOOKUP(A363,'Base ML'!A:E,5,)," ")</f>
        <v>45976</v>
      </c>
      <c r="C363" s="184" t="str">
        <f t="shared" ca="1" si="10"/>
        <v/>
      </c>
      <c r="D363" s="184" t="s">
        <v>2024</v>
      </c>
      <c r="E363" s="5">
        <f t="shared" ca="1" si="11"/>
        <v>45976</v>
      </c>
      <c r="F363" s="6" t="str">
        <f>IFERROR(VLOOKUP(A363,Tabela9[[Placa]:[Status]],2,FALSE),"")</f>
        <v>Sem operação</v>
      </c>
      <c r="G363" s="4">
        <v>2</v>
      </c>
    </row>
    <row r="364" spans="1:7">
      <c r="A364" s="183" t="s">
        <v>2704</v>
      </c>
      <c r="B364" s="184">
        <f>IFERROR(VLOOKUP(A364,'Base ML'!A:E,5,)," ")</f>
        <v>45978</v>
      </c>
      <c r="C364" s="184">
        <f t="shared" ca="1" si="10"/>
        <v>45977</v>
      </c>
      <c r="D364" s="184" t="s">
        <v>2024</v>
      </c>
      <c r="E364" s="5">
        <f t="shared" ca="1" si="11"/>
        <v>45978</v>
      </c>
      <c r="F364" s="6" t="str">
        <f>IFERROR(VLOOKUP(A364,Tabela9[[Placa]:[Status]],2,FALSE),"")</f>
        <v>Operando</v>
      </c>
      <c r="G364" s="4">
        <v>2</v>
      </c>
    </row>
    <row r="365" spans="1:7">
      <c r="A365" s="183" t="s">
        <v>3990</v>
      </c>
      <c r="B365" s="184" t="str">
        <f>IFERROR(VLOOKUP(A365,'Base ML'!A:E,5,)," ")</f>
        <v xml:space="preserve"> </v>
      </c>
      <c r="C365" s="184">
        <f t="shared" ca="1" si="10"/>
        <v>45977</v>
      </c>
      <c r="D365" s="184" t="s">
        <v>2024</v>
      </c>
      <c r="E365" s="5">
        <f t="shared" ca="1" si="11"/>
        <v>45977</v>
      </c>
      <c r="F365" s="6" t="str">
        <f>IFERROR(VLOOKUP(A365,Tabela9[[Placa]:[Status]],2,FALSE),"")</f>
        <v>Operando</v>
      </c>
      <c r="G365" s="4">
        <v>2</v>
      </c>
    </row>
    <row r="366" spans="1:7">
      <c r="A366" s="183" t="s">
        <v>489</v>
      </c>
      <c r="B366" s="184" t="str">
        <f>IFERROR(VLOOKUP(A366,'Base ML'!A:E,5,)," ")</f>
        <v xml:space="preserve"> </v>
      </c>
      <c r="C366" s="184" t="str">
        <f t="shared" ca="1" si="10"/>
        <v/>
      </c>
      <c r="D366" s="184" t="s">
        <v>2024</v>
      </c>
      <c r="E366" s="5">
        <f t="shared" ca="1" si="11"/>
        <v>0</v>
      </c>
      <c r="F366" s="6" t="str">
        <f>IFERROR(VLOOKUP(A366,Tabela9[[Placa]:[Status]],2,FALSE),"")</f>
        <v>Manutenção</v>
      </c>
      <c r="G366" s="4">
        <v>105</v>
      </c>
    </row>
    <row r="367" spans="1:7">
      <c r="A367" s="183" t="s">
        <v>3486</v>
      </c>
      <c r="B367" s="184">
        <f>IFERROR(VLOOKUP(A367,'Base ML'!A:E,5,)," ")</f>
        <v>45976</v>
      </c>
      <c r="C367" s="184">
        <f t="shared" ca="1" si="10"/>
        <v>45977</v>
      </c>
      <c r="D367" s="184" t="s">
        <v>2024</v>
      </c>
      <c r="E367" s="5">
        <f t="shared" ca="1" si="11"/>
        <v>45977</v>
      </c>
      <c r="F367" s="6" t="str">
        <f>IFERROR(VLOOKUP(A367,Tabela9[[Placa]:[Status]],2,FALSE),"")</f>
        <v>Operando</v>
      </c>
      <c r="G367" s="4">
        <v>2</v>
      </c>
    </row>
    <row r="368" spans="1:7">
      <c r="A368" s="183" t="s">
        <v>4135</v>
      </c>
      <c r="B368" s="184" t="str">
        <f>IFERROR(VLOOKUP(A368,'Base ML'!A:E,5,)," ")</f>
        <v xml:space="preserve"> </v>
      </c>
      <c r="C368" s="184" t="str">
        <f t="shared" ca="1" si="10"/>
        <v/>
      </c>
      <c r="D368" s="184" t="s">
        <v>2024</v>
      </c>
      <c r="E368" s="5">
        <f t="shared" ca="1" si="11"/>
        <v>0</v>
      </c>
      <c r="F368" s="6" t="str">
        <f>IFERROR(VLOOKUP(A368,Tabela9[[Placa]:[Status]],2,FALSE),"")</f>
        <v> </v>
      </c>
      <c r="G368" s="4">
        <v>166</v>
      </c>
    </row>
    <row r="369" spans="1:7">
      <c r="A369" s="183" t="s">
        <v>1174</v>
      </c>
      <c r="B369" s="184">
        <f>IFERROR(VLOOKUP(A369,'Base ML'!A:E,5,)," ")</f>
        <v>45976</v>
      </c>
      <c r="C369" s="184">
        <f t="shared" ca="1" si="10"/>
        <v>45977</v>
      </c>
      <c r="D369" s="184" t="s">
        <v>2024</v>
      </c>
      <c r="E369" s="5">
        <f t="shared" ca="1" si="11"/>
        <v>45977</v>
      </c>
      <c r="F369" s="6" t="str">
        <f>IFERROR(VLOOKUP(A369,Tabela9[[Placa]:[Status]],2,FALSE),"")</f>
        <v>Operando</v>
      </c>
      <c r="G369" s="4">
        <v>2</v>
      </c>
    </row>
    <row r="370" spans="1:7">
      <c r="A370" s="183" t="s">
        <v>2057</v>
      </c>
      <c r="B370" s="184" t="str">
        <f>IFERROR(VLOOKUP(A370,'Base ML'!A:E,5,)," ")</f>
        <v xml:space="preserve"> </v>
      </c>
      <c r="C370" s="184" t="str">
        <f t="shared" ca="1" si="10"/>
        <v/>
      </c>
      <c r="D370" s="184" t="s">
        <v>2024</v>
      </c>
      <c r="E370" s="5">
        <f t="shared" ca="1" si="11"/>
        <v>0</v>
      </c>
      <c r="F370" s="6" t="str">
        <f>IFERROR(VLOOKUP(A370,Tabela9[[Placa]:[Status]],2,FALSE),"")</f>
        <v> </v>
      </c>
      <c r="G370" s="4">
        <v>1</v>
      </c>
    </row>
    <row r="371" spans="1:7">
      <c r="A371" s="183" t="s">
        <v>2388</v>
      </c>
      <c r="B371" s="184" t="str">
        <f>IFERROR(VLOOKUP(A371,'Base ML'!A:E,5,)," ")</f>
        <v xml:space="preserve"> </v>
      </c>
      <c r="C371" s="184">
        <f t="shared" ca="1" si="10"/>
        <v>45977</v>
      </c>
      <c r="D371" s="184" t="s">
        <v>2024</v>
      </c>
      <c r="E371" s="5">
        <f t="shared" ca="1" si="11"/>
        <v>45977</v>
      </c>
      <c r="F371" s="6" t="str">
        <f>IFERROR(VLOOKUP(A371,Tabela9[[Placa]:[Status]],2,FALSE),"")</f>
        <v>Carregado</v>
      </c>
      <c r="G371" s="4">
        <v>2</v>
      </c>
    </row>
    <row r="372" spans="1:7">
      <c r="A372" s="183" t="s">
        <v>2384</v>
      </c>
      <c r="B372" s="184" t="str">
        <f>IFERROR(VLOOKUP(A372,'Base ML'!A:E,5,)," ")</f>
        <v xml:space="preserve"> </v>
      </c>
      <c r="C372" s="184" t="str">
        <f t="shared" ca="1" si="10"/>
        <v/>
      </c>
      <c r="D372" s="184" t="s">
        <v>2024</v>
      </c>
      <c r="E372" s="5">
        <f t="shared" ca="1" si="11"/>
        <v>0</v>
      </c>
      <c r="F372" s="6" t="str">
        <f>IFERROR(VLOOKUP(A372,Tabela9[[Placa]:[Status]],2,FALSE),"")</f>
        <v> </v>
      </c>
      <c r="G372" s="4">
        <v>1</v>
      </c>
    </row>
    <row r="373" spans="1:7">
      <c r="A373" s="183" t="s">
        <v>1494</v>
      </c>
      <c r="B373" s="184" t="str">
        <f>IFERROR(VLOOKUP(A373,'Base ML'!A:E,5,)," ")</f>
        <v xml:space="preserve"> </v>
      </c>
      <c r="C373" s="184">
        <f t="shared" ca="1" si="10"/>
        <v>45977</v>
      </c>
      <c r="D373" s="184" t="s">
        <v>2024</v>
      </c>
      <c r="E373" s="5">
        <f t="shared" ca="1" si="11"/>
        <v>45977</v>
      </c>
      <c r="F373" s="6" t="str">
        <f>IFERROR(VLOOKUP(A373,Tabela9[[Placa]:[Status]],2,FALSE),"")</f>
        <v>Carregado</v>
      </c>
      <c r="G373" s="4">
        <v>1</v>
      </c>
    </row>
    <row r="374" spans="1:7">
      <c r="A374" s="183" t="s">
        <v>2058</v>
      </c>
      <c r="B374" s="184" t="str">
        <f>IFERROR(VLOOKUP(A374,'Base ML'!A:E,5,)," ")</f>
        <v xml:space="preserve"> </v>
      </c>
      <c r="C374" s="184">
        <f t="shared" ca="1" si="10"/>
        <v>45977</v>
      </c>
      <c r="D374" s="184" t="s">
        <v>2024</v>
      </c>
      <c r="E374" s="5">
        <f t="shared" ca="1" si="11"/>
        <v>45977</v>
      </c>
      <c r="F374" s="6" t="str">
        <f>IFERROR(VLOOKUP(A374,Tabela9[[Placa]:[Status]],2,FALSE),"")</f>
        <v>Carregado</v>
      </c>
      <c r="G374" s="4">
        <v>1</v>
      </c>
    </row>
    <row r="375" spans="1:7">
      <c r="A375" s="183" t="s">
        <v>2017</v>
      </c>
      <c r="B375" s="184" t="str">
        <f>IFERROR(VLOOKUP(A375,'Base ML'!A:E,5,)," ")</f>
        <v xml:space="preserve"> </v>
      </c>
      <c r="C375" s="184">
        <f t="shared" ca="1" si="10"/>
        <v>45977</v>
      </c>
      <c r="D375" s="184" t="s">
        <v>2024</v>
      </c>
      <c r="E375" s="5">
        <f t="shared" ca="1" si="11"/>
        <v>45977</v>
      </c>
      <c r="F375" s="6" t="str">
        <f>IFERROR(VLOOKUP(A375,Tabela9[[Placa]:[Status]],2,FALSE),"")</f>
        <v>Carregado</v>
      </c>
      <c r="G375" s="4">
        <v>1</v>
      </c>
    </row>
    <row r="376" spans="1:7">
      <c r="A376" s="183" t="s">
        <v>2059</v>
      </c>
      <c r="B376" s="184" t="str">
        <f>IFERROR(VLOOKUP(A376,'Base ML'!A:E,5,)," ")</f>
        <v xml:space="preserve"> </v>
      </c>
      <c r="C376" s="184">
        <f t="shared" ca="1" si="10"/>
        <v>45977</v>
      </c>
      <c r="D376" s="184" t="s">
        <v>2024</v>
      </c>
      <c r="E376" s="5">
        <f t="shared" ca="1" si="11"/>
        <v>45977</v>
      </c>
      <c r="F376" s="6" t="str">
        <f>IFERROR(VLOOKUP(A376,Tabela9[[Placa]:[Status]],2,FALSE),"")</f>
        <v>Carregado</v>
      </c>
      <c r="G376" s="4">
        <v>1</v>
      </c>
    </row>
    <row r="377" spans="1:7">
      <c r="A377" s="183" t="s">
        <v>2060</v>
      </c>
      <c r="B377" s="184" t="str">
        <f>IFERROR(VLOOKUP(A377,'Base ML'!A:E,5,)," ")</f>
        <v xml:space="preserve"> </v>
      </c>
      <c r="C377" s="184">
        <f t="shared" ca="1" si="10"/>
        <v>45977</v>
      </c>
      <c r="D377" s="184" t="s">
        <v>2024</v>
      </c>
      <c r="E377" s="5">
        <f t="shared" ca="1" si="11"/>
        <v>45977</v>
      </c>
      <c r="F377" s="6" t="str">
        <f>IFERROR(VLOOKUP(A377,Tabela9[[Placa]:[Status]],2,FALSE),"")</f>
        <v>Carregado</v>
      </c>
      <c r="G377" s="4">
        <v>19</v>
      </c>
    </row>
    <row r="378" spans="1:7">
      <c r="A378" s="183" t="s">
        <v>2062</v>
      </c>
      <c r="B378" s="184" t="str">
        <f>IFERROR(VLOOKUP(A378,'Base ML'!A:E,5,)," ")</f>
        <v xml:space="preserve"> </v>
      </c>
      <c r="C378" s="184">
        <f t="shared" ca="1" si="10"/>
        <v>45977</v>
      </c>
      <c r="D378" s="184" t="s">
        <v>2024</v>
      </c>
      <c r="E378" s="5">
        <f t="shared" ca="1" si="11"/>
        <v>45977</v>
      </c>
      <c r="F378" s="6" t="str">
        <f>IFERROR(VLOOKUP(A378,Tabela9[[Placa]:[Status]],2,FALSE),"")</f>
        <v>Carregado</v>
      </c>
      <c r="G378" s="4">
        <v>19</v>
      </c>
    </row>
    <row r="379" spans="1:7">
      <c r="A379" s="183" t="s">
        <v>2050</v>
      </c>
      <c r="B379" s="184" t="str">
        <f>IFERROR(VLOOKUP(A379,'Base ML'!A:E,5,)," ")</f>
        <v xml:space="preserve"> </v>
      </c>
      <c r="C379" s="184">
        <f t="shared" ca="1" si="10"/>
        <v>45977</v>
      </c>
      <c r="D379" s="184" t="s">
        <v>2024</v>
      </c>
      <c r="E379" s="5">
        <f t="shared" ca="1" si="11"/>
        <v>45977</v>
      </c>
      <c r="F379" s="6" t="str">
        <f>IFERROR(VLOOKUP(A379,Tabela9[[Placa]:[Status]],2,FALSE),"")</f>
        <v>Carregado</v>
      </c>
      <c r="G379" s="4">
        <v>1</v>
      </c>
    </row>
    <row r="380" spans="1:7">
      <c r="A380" s="183" t="s">
        <v>2055</v>
      </c>
      <c r="B380" s="184" t="str">
        <f>IFERROR(VLOOKUP(A380,'Base ML'!A:E,5,)," ")</f>
        <v xml:space="preserve"> </v>
      </c>
      <c r="C380" s="184" t="str">
        <f t="shared" ca="1" si="10"/>
        <v/>
      </c>
      <c r="D380" s="184" t="s">
        <v>2024</v>
      </c>
      <c r="E380" s="5">
        <f t="shared" ca="1" si="11"/>
        <v>0</v>
      </c>
      <c r="F380" s="6" t="str">
        <f>IFERROR(VLOOKUP(A380,Tabela9[[Placa]:[Status]],2,FALSE),"")</f>
        <v> </v>
      </c>
      <c r="G380" s="4">
        <v>37</v>
      </c>
    </row>
    <row r="381" spans="1:7">
      <c r="A381" s="183" t="s">
        <v>2320</v>
      </c>
      <c r="B381" s="184" t="str">
        <f>IFERROR(VLOOKUP(A381,'Base ML'!A:E,5,)," ")</f>
        <v xml:space="preserve"> </v>
      </c>
      <c r="C381" s="184" t="str">
        <f t="shared" ca="1" si="10"/>
        <v/>
      </c>
      <c r="D381" s="184" t="s">
        <v>2024</v>
      </c>
      <c r="E381" s="5">
        <f t="shared" ca="1" si="11"/>
        <v>0</v>
      </c>
      <c r="F381" s="6" t="str">
        <f>IFERROR(VLOOKUP(A381,Tabela9[[Placa]:[Status]],2,FALSE),"")</f>
        <v> </v>
      </c>
      <c r="G381" s="4">
        <v>166</v>
      </c>
    </row>
    <row r="382" spans="1:7">
      <c r="A382" s="183" t="s">
        <v>2321</v>
      </c>
      <c r="B382" s="184" t="str">
        <f>IFERROR(VLOOKUP(A382,'Base ML'!A:E,5,)," ")</f>
        <v xml:space="preserve"> </v>
      </c>
      <c r="C382" s="184" t="str">
        <f t="shared" ca="1" si="10"/>
        <v/>
      </c>
      <c r="D382" s="184" t="s">
        <v>2024</v>
      </c>
      <c r="E382" s="5">
        <f t="shared" ca="1" si="11"/>
        <v>0</v>
      </c>
      <c r="F382" s="6" t="str">
        <f>IFERROR(VLOOKUP(A382,Tabela9[[Placa]:[Status]],2,FALSE),"")</f>
        <v> </v>
      </c>
      <c r="G382" s="4">
        <v>166</v>
      </c>
    </row>
    <row r="383" spans="1:7">
      <c r="A383" s="183" t="s">
        <v>1403</v>
      </c>
      <c r="B383" s="184" t="str">
        <f>IFERROR(VLOOKUP(A383,'Base ML'!A:E,5,)," ")</f>
        <v xml:space="preserve"> </v>
      </c>
      <c r="C383" s="184">
        <f t="shared" ca="1" si="10"/>
        <v>45977</v>
      </c>
      <c r="D383" s="184" t="s">
        <v>2024</v>
      </c>
      <c r="E383" s="5">
        <f t="shared" ca="1" si="11"/>
        <v>45977</v>
      </c>
      <c r="F383" s="6" t="str">
        <f>IFERROR(VLOOKUP(A383,Tabela9[[Placa]:[Status]],2,FALSE),"")</f>
        <v>Operando</v>
      </c>
      <c r="G383" s="4">
        <v>2</v>
      </c>
    </row>
    <row r="384" spans="1:7">
      <c r="A384" s="183" t="s">
        <v>1526</v>
      </c>
      <c r="B384" s="184" t="str">
        <f>IFERROR(VLOOKUP(A384,'Base ML'!A:E,5,)," ")</f>
        <v xml:space="preserve"> </v>
      </c>
      <c r="C384" s="184" t="str">
        <f t="shared" ca="1" si="10"/>
        <v/>
      </c>
      <c r="D384" s="184" t="s">
        <v>2024</v>
      </c>
      <c r="E384" s="5">
        <f t="shared" ca="1" si="11"/>
        <v>0</v>
      </c>
      <c r="F384" s="6" t="str">
        <f>IFERROR(VLOOKUP(A384,Tabela9[[Placa]:[Status]],2,FALSE),"")</f>
        <v>Manutenção</v>
      </c>
      <c r="G384" s="4">
        <v>2</v>
      </c>
    </row>
    <row r="385" spans="1:7">
      <c r="A385" s="183" t="s">
        <v>3623</v>
      </c>
      <c r="B385" s="184" t="str">
        <f>IFERROR(VLOOKUP(A385,'Base ML'!A:E,5,)," ")</f>
        <v xml:space="preserve"> </v>
      </c>
      <c r="C385" s="184">
        <f t="shared" ca="1" si="10"/>
        <v>45977</v>
      </c>
      <c r="D385" s="184" t="s">
        <v>2024</v>
      </c>
      <c r="E385" s="5">
        <f t="shared" ca="1" si="11"/>
        <v>45977</v>
      </c>
      <c r="F385" s="6" t="str">
        <f>IFERROR(VLOOKUP(A385,Tabela9[[Placa]:[Status]],2,FALSE),"")</f>
        <v>Operando</v>
      </c>
      <c r="G385" s="4">
        <v>2</v>
      </c>
    </row>
    <row r="386" spans="1:7">
      <c r="A386" s="183" t="s">
        <v>2068</v>
      </c>
      <c r="B386" s="184" t="str">
        <f>IFERROR(VLOOKUP(A386,'Base ML'!A:E,5,)," ")</f>
        <v xml:space="preserve"> </v>
      </c>
      <c r="C386" s="184">
        <f t="shared" ref="C386:C449" ca="1" si="12">IFERROR(IF(OR(F386="Carregado", F386="Operando"), TODAY()-1, ""), "")</f>
        <v>45977</v>
      </c>
      <c r="D386" s="184" t="s">
        <v>2024</v>
      </c>
      <c r="E386" s="5">
        <f t="shared" ref="E386:E449" ca="1" si="13">MAX(B386:D386)</f>
        <v>45977</v>
      </c>
      <c r="F386" s="6" t="str">
        <f>IFERROR(VLOOKUP(A386,Tabela9[[Placa]:[Status]],2,FALSE),"")</f>
        <v>Carregado</v>
      </c>
      <c r="G386" s="4">
        <v>1</v>
      </c>
    </row>
    <row r="387" spans="1:7">
      <c r="A387" s="183" t="s">
        <v>2624</v>
      </c>
      <c r="B387" s="184" t="str">
        <f>IFERROR(VLOOKUP(A387,'Base ML'!A:E,5,)," ")</f>
        <v xml:space="preserve"> </v>
      </c>
      <c r="C387" s="184">
        <f t="shared" ca="1" si="12"/>
        <v>45977</v>
      </c>
      <c r="D387" s="184" t="s">
        <v>2024</v>
      </c>
      <c r="E387" s="5">
        <f t="shared" ca="1" si="13"/>
        <v>45977</v>
      </c>
      <c r="F387" s="6" t="str">
        <f>IFERROR(VLOOKUP(A387,Tabela9[[Placa]:[Status]],2,FALSE),"")</f>
        <v>Carregado</v>
      </c>
      <c r="G387" s="4">
        <v>2</v>
      </c>
    </row>
    <row r="388" spans="1:7">
      <c r="A388" s="183" t="s">
        <v>1305</v>
      </c>
      <c r="B388" s="184" t="str">
        <f>IFERROR(VLOOKUP(A388,'Base ML'!A:E,5,)," ")</f>
        <v xml:space="preserve"> </v>
      </c>
      <c r="C388" s="184">
        <f t="shared" ca="1" si="12"/>
        <v>45977</v>
      </c>
      <c r="D388" s="184" t="s">
        <v>2024</v>
      </c>
      <c r="E388" s="5">
        <f t="shared" ca="1" si="13"/>
        <v>45977</v>
      </c>
      <c r="F388" s="6" t="str">
        <f>IFERROR(VLOOKUP(A388,Tabela9[[Placa]:[Status]],2,FALSE),"")</f>
        <v>Operando</v>
      </c>
      <c r="G388" s="4">
        <v>1</v>
      </c>
    </row>
    <row r="389" spans="1:7">
      <c r="A389" s="183" t="s">
        <v>3115</v>
      </c>
      <c r="B389" s="184">
        <f>IFERROR(VLOOKUP(A389,'Base ML'!A:E,5,)," ")</f>
        <v>45978</v>
      </c>
      <c r="C389" s="184" t="str">
        <f t="shared" ca="1" si="12"/>
        <v/>
      </c>
      <c r="D389" s="184" t="s">
        <v>2024</v>
      </c>
      <c r="E389" s="5">
        <f t="shared" ca="1" si="13"/>
        <v>45978</v>
      </c>
      <c r="F389" s="6" t="str">
        <f>IFERROR(VLOOKUP(A389,Tabela9[[Placa]:[Status]],2,FALSE),"")</f>
        <v>Missão</v>
      </c>
      <c r="G389" s="4">
        <v>1</v>
      </c>
    </row>
    <row r="390" spans="1:7">
      <c r="A390" s="183" t="s">
        <v>2596</v>
      </c>
      <c r="B390" s="184" t="str">
        <f>IFERROR(VLOOKUP(A390,'Base ML'!A:E,5,)," ")</f>
        <v xml:space="preserve"> </v>
      </c>
      <c r="C390" s="184">
        <f t="shared" ca="1" si="12"/>
        <v>45977</v>
      </c>
      <c r="D390" s="184" t="s">
        <v>2024</v>
      </c>
      <c r="E390" s="5">
        <f t="shared" ca="1" si="13"/>
        <v>45977</v>
      </c>
      <c r="F390" s="6" t="str">
        <f>IFERROR(VLOOKUP(A390,Tabela9[[Placa]:[Status]],2,FALSE),"")</f>
        <v>Operando</v>
      </c>
      <c r="G390" s="4">
        <v>2</v>
      </c>
    </row>
    <row r="391" spans="1:7">
      <c r="A391" s="183" t="s">
        <v>579</v>
      </c>
      <c r="B391" s="184" t="str">
        <f>IFERROR(VLOOKUP(A391,'Base ML'!A:E,5,)," ")</f>
        <v xml:space="preserve"> </v>
      </c>
      <c r="C391" s="184" t="str">
        <f t="shared" ca="1" si="12"/>
        <v/>
      </c>
      <c r="D391" s="184" t="s">
        <v>2024</v>
      </c>
      <c r="E391" s="5">
        <f t="shared" ca="1" si="13"/>
        <v>0</v>
      </c>
      <c r="F391" s="6" t="str">
        <f>IFERROR(VLOOKUP(A391,Tabela9[[Placa]:[Status]],2,FALSE),"")</f>
        <v>Manutenção</v>
      </c>
      <c r="G391" s="4">
        <v>11</v>
      </c>
    </row>
    <row r="392" spans="1:7">
      <c r="A392" s="183" t="s">
        <v>3434</v>
      </c>
      <c r="B392" s="184" t="str">
        <f>IFERROR(VLOOKUP(A392,'Base ML'!A:E,5,)," ")</f>
        <v xml:space="preserve"> </v>
      </c>
      <c r="C392" s="184">
        <f t="shared" ca="1" si="12"/>
        <v>45977</v>
      </c>
      <c r="D392" s="184" t="s">
        <v>2024</v>
      </c>
      <c r="E392" s="5">
        <f t="shared" ca="1" si="13"/>
        <v>45977</v>
      </c>
      <c r="F392" s="6" t="str">
        <f>IFERROR(VLOOKUP(A392,Tabela9[[Placa]:[Status]],2,FALSE),"")</f>
        <v>Operando</v>
      </c>
      <c r="G392" s="4">
        <v>2</v>
      </c>
    </row>
    <row r="393" spans="1:7">
      <c r="A393" s="183" t="s">
        <v>1391</v>
      </c>
      <c r="B393" s="184" t="str">
        <f>IFERROR(VLOOKUP(A393,'Base ML'!A:E,5,)," ")</f>
        <v xml:space="preserve"> </v>
      </c>
      <c r="C393" s="184">
        <f t="shared" ca="1" si="12"/>
        <v>45977</v>
      </c>
      <c r="D393" s="184" t="s">
        <v>2024</v>
      </c>
      <c r="E393" s="5">
        <f ca="1">MAX(B393:D393)</f>
        <v>45977</v>
      </c>
      <c r="F393" s="6" t="str">
        <f>IFERROR(VLOOKUP(A393,Tabela9[[Placa]:[Status]],2,FALSE),"")</f>
        <v>Operando</v>
      </c>
      <c r="G393" s="4">
        <v>1</v>
      </c>
    </row>
    <row r="394" spans="1:7">
      <c r="A394" s="183" t="s">
        <v>3134</v>
      </c>
      <c r="B394" s="184">
        <f>IFERROR(VLOOKUP(A394,'Base ML'!A:E,5,)," ")</f>
        <v>45976</v>
      </c>
      <c r="C394" s="184">
        <f t="shared" ca="1" si="12"/>
        <v>45977</v>
      </c>
      <c r="D394" s="184" t="s">
        <v>2024</v>
      </c>
      <c r="E394" s="5">
        <f t="shared" ca="1" si="13"/>
        <v>45977</v>
      </c>
      <c r="F394" s="6" t="str">
        <f>IFERROR(VLOOKUP(A394,Tabela9[[Placa]:[Status]],2,FALSE),"")</f>
        <v>Operando</v>
      </c>
      <c r="G394" s="4">
        <v>2</v>
      </c>
    </row>
    <row r="395" spans="1:7">
      <c r="A395" s="183" t="s">
        <v>2322</v>
      </c>
      <c r="B395" s="184" t="str">
        <f>IFERROR(VLOOKUP(A395,'Base ML'!A:E,5,)," ")</f>
        <v xml:space="preserve"> </v>
      </c>
      <c r="C395" s="184" t="str">
        <f t="shared" ca="1" si="12"/>
        <v/>
      </c>
      <c r="D395" s="184" t="s">
        <v>2024</v>
      </c>
      <c r="E395" s="5">
        <f t="shared" ca="1" si="13"/>
        <v>0</v>
      </c>
      <c r="F395" s="6" t="str">
        <f>IFERROR(VLOOKUP(A395,Tabela9[[Placa]:[Status]],2,FALSE),"")</f>
        <v/>
      </c>
      <c r="G395" s="4" t="e">
        <v>#N/A</v>
      </c>
    </row>
    <row r="396" spans="1:7">
      <c r="A396" s="183" t="s">
        <v>2323</v>
      </c>
      <c r="B396" s="184" t="str">
        <f>IFERROR(VLOOKUP(A396,'Base ML'!A:E,5,)," ")</f>
        <v xml:space="preserve"> </v>
      </c>
      <c r="C396" s="184" t="str">
        <f t="shared" ca="1" si="12"/>
        <v/>
      </c>
      <c r="D396" s="184" t="s">
        <v>2024</v>
      </c>
      <c r="E396" s="5">
        <f t="shared" ca="1" si="13"/>
        <v>0</v>
      </c>
      <c r="F396" s="6" t="str">
        <f>IFERROR(VLOOKUP(A396,Tabela9[[Placa]:[Status]],2,FALSE),"")</f>
        <v> </v>
      </c>
      <c r="G396" s="4">
        <v>166</v>
      </c>
    </row>
    <row r="397" spans="1:7">
      <c r="A397" s="183" t="s">
        <v>2324</v>
      </c>
      <c r="B397" s="184" t="str">
        <f>IFERROR(VLOOKUP(A397,'Base ML'!A:E,5,)," ")</f>
        <v xml:space="preserve"> </v>
      </c>
      <c r="C397" s="184" t="str">
        <f t="shared" ca="1" si="12"/>
        <v/>
      </c>
      <c r="D397" s="184" t="s">
        <v>2024</v>
      </c>
      <c r="E397" s="5">
        <f t="shared" ca="1" si="13"/>
        <v>0</v>
      </c>
      <c r="F397" s="6" t="str">
        <f>IFERROR(VLOOKUP(A397,Tabela9[[Placa]:[Status]],2,FALSE),"")</f>
        <v> </v>
      </c>
      <c r="G397" s="4">
        <v>166</v>
      </c>
    </row>
    <row r="398" spans="1:7">
      <c r="A398" s="183" t="s">
        <v>2325</v>
      </c>
      <c r="B398" s="184" t="str">
        <f>IFERROR(VLOOKUP(A398,'Base ML'!A:E,5,)," ")</f>
        <v xml:space="preserve"> </v>
      </c>
      <c r="C398" s="184" t="str">
        <f t="shared" ca="1" si="12"/>
        <v/>
      </c>
      <c r="D398" s="184" t="s">
        <v>2024</v>
      </c>
      <c r="E398" s="5">
        <f t="shared" ca="1" si="13"/>
        <v>0</v>
      </c>
      <c r="F398" s="6" t="str">
        <f>IFERROR(VLOOKUP(A398,Tabela9[[Placa]:[Status]],2,FALSE),"")</f>
        <v/>
      </c>
      <c r="G398" s="4" t="e">
        <v>#N/A</v>
      </c>
    </row>
    <row r="399" spans="1:7">
      <c r="A399" s="183" t="s">
        <v>2326</v>
      </c>
      <c r="B399" s="184" t="str">
        <f>IFERROR(VLOOKUP(A399,'Base ML'!A:E,5,)," ")</f>
        <v xml:space="preserve"> </v>
      </c>
      <c r="C399" s="184" t="str">
        <f t="shared" ca="1" si="12"/>
        <v/>
      </c>
      <c r="D399" s="184" t="s">
        <v>2024</v>
      </c>
      <c r="E399" s="5">
        <f t="shared" ca="1" si="13"/>
        <v>0</v>
      </c>
      <c r="F399" s="6" t="str">
        <f>IFERROR(VLOOKUP(A399,Tabela9[[Placa]:[Status]],2,FALSE),"")</f>
        <v> </v>
      </c>
      <c r="G399" s="4">
        <v>166</v>
      </c>
    </row>
    <row r="400" spans="1:7">
      <c r="A400" s="183" t="s">
        <v>2313</v>
      </c>
      <c r="B400" s="184" t="str">
        <f>IFERROR(VLOOKUP(A400,'Base ML'!A:E,5,)," ")</f>
        <v xml:space="preserve"> </v>
      </c>
      <c r="C400" s="184" t="str">
        <f t="shared" ca="1" si="12"/>
        <v/>
      </c>
      <c r="D400" s="184" t="s">
        <v>2024</v>
      </c>
      <c r="E400" s="5">
        <f t="shared" ca="1" si="13"/>
        <v>0</v>
      </c>
      <c r="F400" s="6" t="str">
        <f>IFERROR(VLOOKUP(A400,Tabela9[[Placa]:[Status]],2,FALSE),"")</f>
        <v/>
      </c>
      <c r="G400" s="4" t="e">
        <v>#N/A</v>
      </c>
    </row>
    <row r="401" spans="1:7">
      <c r="A401" s="183" t="s">
        <v>2327</v>
      </c>
      <c r="B401" s="184" t="str">
        <f>IFERROR(VLOOKUP(A401,'Base ML'!A:E,5,)," ")</f>
        <v xml:space="preserve"> </v>
      </c>
      <c r="C401" s="184" t="str">
        <f t="shared" ca="1" si="12"/>
        <v/>
      </c>
      <c r="D401" s="184" t="s">
        <v>2024</v>
      </c>
      <c r="E401" s="5">
        <f t="shared" ca="1" si="13"/>
        <v>0</v>
      </c>
      <c r="F401" s="6" t="str">
        <f>IFERROR(VLOOKUP(A401,Tabela9[[Placa]:[Status]],2,FALSE),"")</f>
        <v> </v>
      </c>
      <c r="G401" s="4">
        <v>117</v>
      </c>
    </row>
    <row r="402" spans="1:7">
      <c r="A402" s="183" t="s">
        <v>2328</v>
      </c>
      <c r="B402" s="184" t="str">
        <f>IFERROR(VLOOKUP(A402,'Base ML'!A:E,5,)," ")</f>
        <v xml:space="preserve"> </v>
      </c>
      <c r="C402" s="184" t="str">
        <f t="shared" ca="1" si="12"/>
        <v/>
      </c>
      <c r="D402" s="184" t="s">
        <v>2024</v>
      </c>
      <c r="E402" s="5">
        <f t="shared" ca="1" si="13"/>
        <v>0</v>
      </c>
      <c r="F402" s="6" t="str">
        <f>IFERROR(VLOOKUP(A402,Tabela9[[Placa]:[Status]],2,FALSE),"")</f>
        <v> </v>
      </c>
      <c r="G402" s="4">
        <v>166</v>
      </c>
    </row>
    <row r="403" spans="1:7">
      <c r="A403" s="183" t="s">
        <v>2314</v>
      </c>
      <c r="B403" s="184" t="str">
        <f>IFERROR(VLOOKUP(A403,'Base ML'!A:E,5,)," ")</f>
        <v xml:space="preserve"> </v>
      </c>
      <c r="C403" s="184" t="str">
        <f t="shared" ca="1" si="12"/>
        <v/>
      </c>
      <c r="D403" s="184" t="s">
        <v>2024</v>
      </c>
      <c r="E403" s="5">
        <f t="shared" ca="1" si="13"/>
        <v>0</v>
      </c>
      <c r="F403" s="6" t="str">
        <f>IFERROR(VLOOKUP(A403,Tabela9[[Placa]:[Status]],2,FALSE),"")</f>
        <v> </v>
      </c>
      <c r="G403" s="4">
        <v>166</v>
      </c>
    </row>
    <row r="404" spans="1:7">
      <c r="A404" s="183" t="s">
        <v>2329</v>
      </c>
      <c r="B404" s="184" t="str">
        <f>IFERROR(VLOOKUP(A404,'Base ML'!A:E,5,)," ")</f>
        <v xml:space="preserve"> </v>
      </c>
      <c r="C404" s="184" t="str">
        <f t="shared" ca="1" si="12"/>
        <v/>
      </c>
      <c r="D404" s="184" t="s">
        <v>2024</v>
      </c>
      <c r="E404" s="5">
        <f t="shared" ca="1" si="13"/>
        <v>0</v>
      </c>
      <c r="F404" s="6" t="str">
        <f>IFERROR(VLOOKUP(A404,Tabela9[[Placa]:[Status]],2,FALSE),"")</f>
        <v/>
      </c>
      <c r="G404" s="4" t="e">
        <v>#N/A</v>
      </c>
    </row>
    <row r="405" spans="1:7">
      <c r="A405" s="183" t="s">
        <v>3120</v>
      </c>
      <c r="B405" s="184" t="str">
        <f>IFERROR(VLOOKUP(A405,'Base ML'!A:E,5,)," ")</f>
        <v xml:space="preserve"> </v>
      </c>
      <c r="C405" s="184">
        <f t="shared" ca="1" si="12"/>
        <v>45977</v>
      </c>
      <c r="D405" s="184" t="s">
        <v>2024</v>
      </c>
      <c r="E405" s="5">
        <f t="shared" ca="1" si="13"/>
        <v>45977</v>
      </c>
      <c r="F405" s="6" t="str">
        <f>IFERROR(VLOOKUP(A405,Tabela9[[Placa]:[Status]],2,FALSE),"")</f>
        <v>Operando</v>
      </c>
      <c r="G405" s="4">
        <v>2</v>
      </c>
    </row>
    <row r="406" spans="1:7">
      <c r="A406" s="183" t="s">
        <v>3142</v>
      </c>
      <c r="B406" s="184" t="str">
        <f>IFERROR(VLOOKUP(A406,'Base ML'!A:E,5,)," ")</f>
        <v xml:space="preserve"> </v>
      </c>
      <c r="C406" s="184">
        <f t="shared" ca="1" si="12"/>
        <v>45977</v>
      </c>
      <c r="D406" s="184" t="s">
        <v>2024</v>
      </c>
      <c r="E406" s="5">
        <f t="shared" ca="1" si="13"/>
        <v>45977</v>
      </c>
      <c r="F406" s="6" t="str">
        <f>IFERROR(VLOOKUP(A406,Tabela9[[Placa]:[Status]],2,FALSE),"")</f>
        <v>Operando</v>
      </c>
      <c r="G406" s="4">
        <v>2</v>
      </c>
    </row>
    <row r="407" spans="1:7">
      <c r="A407" s="183" t="s">
        <v>2330</v>
      </c>
      <c r="B407" s="184" t="str">
        <f>IFERROR(VLOOKUP(A407,'Base ML'!A:E,5,)," ")</f>
        <v xml:space="preserve"> </v>
      </c>
      <c r="C407" s="184" t="str">
        <f t="shared" ca="1" si="12"/>
        <v/>
      </c>
      <c r="D407" s="184" t="s">
        <v>2024</v>
      </c>
      <c r="E407" s="5">
        <f t="shared" ca="1" si="13"/>
        <v>0</v>
      </c>
      <c r="F407" s="6" t="str">
        <f>IFERROR(VLOOKUP(A407,Tabela9[[Placa]:[Status]],2,FALSE),"")</f>
        <v/>
      </c>
      <c r="G407" s="4" t="e">
        <v>#N/A</v>
      </c>
    </row>
    <row r="408" spans="1:7">
      <c r="A408" s="183" t="s">
        <v>2171</v>
      </c>
      <c r="B408" s="184" t="str">
        <f>IFERROR(VLOOKUP(A408,'Base ML'!A:E,5,)," ")</f>
        <v xml:space="preserve"> </v>
      </c>
      <c r="C408" s="184" t="str">
        <f t="shared" ca="1" si="12"/>
        <v/>
      </c>
      <c r="D408" s="184" t="s">
        <v>2024</v>
      </c>
      <c r="E408" s="5">
        <f t="shared" ca="1" si="13"/>
        <v>0</v>
      </c>
      <c r="F408" s="6" t="str">
        <f>IFERROR(VLOOKUP(A408,Tabela9[[Placa]:[Status]],2,FALSE),"")</f>
        <v/>
      </c>
      <c r="G408" s="4" t="e">
        <v>#N/A</v>
      </c>
    </row>
    <row r="409" spans="1:7">
      <c r="A409" s="183" t="s">
        <v>2315</v>
      </c>
      <c r="B409" s="184" t="str">
        <f>IFERROR(VLOOKUP(A409,'Base ML'!A:E,5,)," ")</f>
        <v xml:space="preserve"> </v>
      </c>
      <c r="C409" s="184" t="str">
        <f t="shared" ca="1" si="12"/>
        <v/>
      </c>
      <c r="D409" s="184" t="s">
        <v>2024</v>
      </c>
      <c r="E409" s="5">
        <f t="shared" ca="1" si="13"/>
        <v>0</v>
      </c>
      <c r="F409" s="6" t="str">
        <f>IFERROR(VLOOKUP(A409,Tabela9[[Placa]:[Status]],2,FALSE),"")</f>
        <v> </v>
      </c>
      <c r="G409" s="4">
        <v>166</v>
      </c>
    </row>
    <row r="410" spans="1:7">
      <c r="A410" s="183" t="s">
        <v>2186</v>
      </c>
      <c r="B410" s="184" t="str">
        <f>IFERROR(VLOOKUP(A410,'Base ML'!A:E,5,)," ")</f>
        <v xml:space="preserve"> </v>
      </c>
      <c r="C410" s="184" t="str">
        <f t="shared" ca="1" si="12"/>
        <v/>
      </c>
      <c r="D410" s="184" t="s">
        <v>2024</v>
      </c>
      <c r="E410" s="5">
        <f t="shared" ca="1" si="13"/>
        <v>0</v>
      </c>
      <c r="F410" s="6" t="str">
        <f>IFERROR(VLOOKUP(A410,Tabela9[[Placa]:[Status]],2,FALSE),"")</f>
        <v> </v>
      </c>
      <c r="G410" s="4">
        <v>166</v>
      </c>
    </row>
    <row r="411" spans="1:7">
      <c r="A411" s="183" t="s">
        <v>2183</v>
      </c>
      <c r="B411" s="184" t="str">
        <f>IFERROR(VLOOKUP(A411,'Base ML'!A:E,5,)," ")</f>
        <v xml:space="preserve"> </v>
      </c>
      <c r="C411" s="184" t="str">
        <f t="shared" ca="1" si="12"/>
        <v/>
      </c>
      <c r="D411" s="184" t="s">
        <v>2024</v>
      </c>
      <c r="E411" s="5">
        <f t="shared" ca="1" si="13"/>
        <v>0</v>
      </c>
      <c r="F411" s="6" t="str">
        <f>IFERROR(VLOOKUP(A411,Tabela9[[Placa]:[Status]],2,FALSE),"")</f>
        <v> </v>
      </c>
      <c r="G411" s="4">
        <v>166</v>
      </c>
    </row>
    <row r="412" spans="1:7">
      <c r="A412" s="183" t="s">
        <v>2316</v>
      </c>
      <c r="B412" s="184" t="str">
        <f>IFERROR(VLOOKUP(A412,'Base ML'!A:E,5,)," ")</f>
        <v xml:space="preserve"> </v>
      </c>
      <c r="C412" s="184" t="str">
        <f t="shared" ca="1" si="12"/>
        <v/>
      </c>
      <c r="D412" s="184" t="s">
        <v>2024</v>
      </c>
      <c r="E412" s="5">
        <f t="shared" ca="1" si="13"/>
        <v>0</v>
      </c>
      <c r="F412" s="6" t="str">
        <f>IFERROR(VLOOKUP(A412,Tabela9[[Placa]:[Status]],2,FALSE),"")</f>
        <v> </v>
      </c>
      <c r="G412" s="4">
        <v>166</v>
      </c>
    </row>
    <row r="413" spans="1:7">
      <c r="A413" s="183" t="s">
        <v>2317</v>
      </c>
      <c r="B413" s="184" t="str">
        <f>IFERROR(VLOOKUP(A413,'Base ML'!A:E,5,)," ")</f>
        <v xml:space="preserve"> </v>
      </c>
      <c r="C413" s="184" t="str">
        <f t="shared" ca="1" si="12"/>
        <v/>
      </c>
      <c r="D413" s="184" t="s">
        <v>2024</v>
      </c>
      <c r="E413" s="5">
        <f t="shared" ca="1" si="13"/>
        <v>0</v>
      </c>
      <c r="F413" s="6" t="str">
        <f>IFERROR(VLOOKUP(A413,Tabela9[[Placa]:[Status]],2,FALSE),"")</f>
        <v/>
      </c>
      <c r="G413" s="4" t="e">
        <v>#N/A</v>
      </c>
    </row>
    <row r="414" spans="1:7">
      <c r="A414" s="183" t="s">
        <v>2318</v>
      </c>
      <c r="B414" s="184" t="str">
        <f>IFERROR(VLOOKUP(A414,'Base ML'!A:E,5,)," ")</f>
        <v xml:space="preserve"> </v>
      </c>
      <c r="C414" s="184" t="str">
        <f t="shared" ca="1" si="12"/>
        <v/>
      </c>
      <c r="D414" s="184" t="s">
        <v>2024</v>
      </c>
      <c r="E414" s="5">
        <f t="shared" ca="1" si="13"/>
        <v>0</v>
      </c>
      <c r="F414" s="6" t="str">
        <f>IFERROR(VLOOKUP(A414,Tabela9[[Placa]:[Status]],2,FALSE),"")</f>
        <v/>
      </c>
      <c r="G414" s="4" t="e">
        <v>#N/A</v>
      </c>
    </row>
    <row r="415" spans="1:7">
      <c r="A415" s="183" t="s">
        <v>2319</v>
      </c>
      <c r="B415" s="184" t="str">
        <f>IFERROR(VLOOKUP(A415,'Base ML'!A:E,5,)," ")</f>
        <v xml:space="preserve"> </v>
      </c>
      <c r="C415" s="184" t="str">
        <f t="shared" ca="1" si="12"/>
        <v/>
      </c>
      <c r="D415" s="184" t="s">
        <v>2024</v>
      </c>
      <c r="E415" s="5">
        <f t="shared" ca="1" si="13"/>
        <v>0</v>
      </c>
      <c r="F415" s="6" t="str">
        <f>IFERROR(VLOOKUP(A415,Tabela9[[Placa]:[Status]],2,FALSE),"")</f>
        <v/>
      </c>
      <c r="G415" s="4" t="e">
        <v>#N/A</v>
      </c>
    </row>
    <row r="416" spans="1:7">
      <c r="A416" s="183" t="s">
        <v>2331</v>
      </c>
      <c r="B416" s="184" t="str">
        <f>IFERROR(VLOOKUP(A416,'Base ML'!A:E,5,)," ")</f>
        <v xml:space="preserve"> </v>
      </c>
      <c r="C416" s="184" t="str">
        <f t="shared" ca="1" si="12"/>
        <v/>
      </c>
      <c r="D416" s="184" t="s">
        <v>2024</v>
      </c>
      <c r="E416" s="5">
        <f t="shared" ca="1" si="13"/>
        <v>0</v>
      </c>
      <c r="F416" s="6" t="str">
        <f>IFERROR(VLOOKUP(A416,Tabela9[[Placa]:[Status]],2,FALSE),"")</f>
        <v/>
      </c>
      <c r="G416" s="4" t="e">
        <v>#N/A</v>
      </c>
    </row>
    <row r="417" spans="1:7">
      <c r="A417" s="183" t="s">
        <v>1314</v>
      </c>
      <c r="B417" s="184" t="str">
        <f>IFERROR(VLOOKUP(A417,'Base ML'!A:E,5,)," ")</f>
        <v xml:space="preserve"> </v>
      </c>
      <c r="C417" s="184" t="str">
        <f t="shared" ca="1" si="12"/>
        <v/>
      </c>
      <c r="D417" s="184" t="s">
        <v>2024</v>
      </c>
      <c r="E417" s="5">
        <f t="shared" ca="1" si="13"/>
        <v>0</v>
      </c>
      <c r="F417" s="6" t="str">
        <f>IFERROR(VLOOKUP(A417,Tabela9[[Placa]:[Status]],2,FALSE),"")</f>
        <v>Manutenção</v>
      </c>
      <c r="G417" s="4">
        <v>106</v>
      </c>
    </row>
    <row r="418" spans="1:7">
      <c r="A418" s="183" t="s">
        <v>2332</v>
      </c>
      <c r="B418" s="184" t="str">
        <f>IFERROR(VLOOKUP(A418,'Base ML'!A:E,5,)," ")</f>
        <v xml:space="preserve"> </v>
      </c>
      <c r="C418" s="184" t="str">
        <f t="shared" ca="1" si="12"/>
        <v/>
      </c>
      <c r="D418" s="184" t="s">
        <v>2024</v>
      </c>
      <c r="E418" s="5">
        <f t="shared" ca="1" si="13"/>
        <v>0</v>
      </c>
      <c r="F418" s="6" t="str">
        <f>IFERROR(VLOOKUP(A418,Tabela9[[Placa]:[Status]],2,FALSE),"")</f>
        <v/>
      </c>
      <c r="G418" s="4" t="e">
        <v>#N/A</v>
      </c>
    </row>
    <row r="419" spans="1:7">
      <c r="A419" s="183" t="s">
        <v>2190</v>
      </c>
      <c r="B419" s="184" t="str">
        <f>IFERROR(VLOOKUP(A419,'Base ML'!A:E,5,)," ")</f>
        <v xml:space="preserve"> </v>
      </c>
      <c r="C419" s="184" t="str">
        <f t="shared" ca="1" si="12"/>
        <v/>
      </c>
      <c r="D419" s="184" t="s">
        <v>2024</v>
      </c>
      <c r="E419" s="5">
        <f t="shared" ca="1" si="13"/>
        <v>0</v>
      </c>
      <c r="F419" s="6" t="str">
        <f>IFERROR(VLOOKUP(A419,Tabela9[[Placa]:[Status]],2,FALSE),"")</f>
        <v/>
      </c>
      <c r="G419" s="4" t="e">
        <v>#N/A</v>
      </c>
    </row>
    <row r="420" spans="1:7">
      <c r="A420" s="183" t="s">
        <v>2191</v>
      </c>
      <c r="B420" s="184" t="str">
        <f>IFERROR(VLOOKUP(A420,'Base ML'!A:E,5,)," ")</f>
        <v xml:space="preserve"> </v>
      </c>
      <c r="C420" s="184" t="str">
        <f t="shared" ca="1" si="12"/>
        <v/>
      </c>
      <c r="D420" s="184" t="s">
        <v>2024</v>
      </c>
      <c r="E420" s="5">
        <f t="shared" ca="1" si="13"/>
        <v>0</v>
      </c>
      <c r="F420" s="6" t="str">
        <f>IFERROR(VLOOKUP(A420,Tabela9[[Placa]:[Status]],2,FALSE),"")</f>
        <v> </v>
      </c>
      <c r="G420" s="4">
        <v>166</v>
      </c>
    </row>
    <row r="421" spans="1:7">
      <c r="A421" s="183" t="s">
        <v>2192</v>
      </c>
      <c r="B421" s="184" t="str">
        <f>IFERROR(VLOOKUP(A421,'Base ML'!A:E,5,)," ")</f>
        <v xml:space="preserve"> </v>
      </c>
      <c r="C421" s="184" t="str">
        <f t="shared" ca="1" si="12"/>
        <v/>
      </c>
      <c r="D421" s="184" t="s">
        <v>2024</v>
      </c>
      <c r="E421" s="5">
        <f t="shared" ca="1" si="13"/>
        <v>0</v>
      </c>
      <c r="F421" s="6" t="str">
        <f>IFERROR(VLOOKUP(A421,Tabela9[[Placa]:[Status]],2,FALSE),"")</f>
        <v> </v>
      </c>
      <c r="G421" s="4">
        <v>166</v>
      </c>
    </row>
    <row r="422" spans="1:7">
      <c r="A422" s="183" t="s">
        <v>2193</v>
      </c>
      <c r="B422" s="184" t="str">
        <f>IFERROR(VLOOKUP(A422,'Base ML'!A:E,5,)," ")</f>
        <v xml:space="preserve"> </v>
      </c>
      <c r="C422" s="184" t="str">
        <f t="shared" ca="1" si="12"/>
        <v/>
      </c>
      <c r="D422" s="184" t="s">
        <v>2024</v>
      </c>
      <c r="E422" s="5">
        <f t="shared" ca="1" si="13"/>
        <v>0</v>
      </c>
      <c r="F422" s="6" t="str">
        <f>IFERROR(VLOOKUP(A422,Tabela9[[Placa]:[Status]],2,FALSE),"")</f>
        <v> </v>
      </c>
      <c r="G422" s="4">
        <v>166</v>
      </c>
    </row>
    <row r="423" spans="1:7">
      <c r="A423" s="183" t="s">
        <v>2194</v>
      </c>
      <c r="B423" s="184" t="str">
        <f>IFERROR(VLOOKUP(A423,'Base ML'!A:E,5,)," ")</f>
        <v xml:space="preserve"> </v>
      </c>
      <c r="C423" s="184" t="str">
        <f t="shared" ca="1" si="12"/>
        <v/>
      </c>
      <c r="D423" s="184" t="s">
        <v>2024</v>
      </c>
      <c r="E423" s="5">
        <f t="shared" ca="1" si="13"/>
        <v>0</v>
      </c>
      <c r="F423" s="6" t="str">
        <f>IFERROR(VLOOKUP(A423,Tabela9[[Placa]:[Status]],2,FALSE),"")</f>
        <v/>
      </c>
      <c r="G423" s="4" t="e">
        <v>#N/A</v>
      </c>
    </row>
    <row r="424" spans="1:7">
      <c r="A424" s="183" t="s">
        <v>2195</v>
      </c>
      <c r="B424" s="184" t="str">
        <f>IFERROR(VLOOKUP(A424,'Base ML'!A:E,5,)," ")</f>
        <v xml:space="preserve"> </v>
      </c>
      <c r="C424" s="184" t="str">
        <f t="shared" ca="1" si="12"/>
        <v/>
      </c>
      <c r="D424" s="184" t="s">
        <v>2024</v>
      </c>
      <c r="E424" s="5">
        <f t="shared" ca="1" si="13"/>
        <v>0</v>
      </c>
      <c r="F424" s="6" t="str">
        <f>IFERROR(VLOOKUP(A424,Tabela9[[Placa]:[Status]],2,FALSE),"")</f>
        <v> </v>
      </c>
      <c r="G424" s="4">
        <v>166</v>
      </c>
    </row>
    <row r="425" spans="1:7">
      <c r="A425" s="183" t="s">
        <v>2187</v>
      </c>
      <c r="B425" s="184" t="str">
        <f>IFERROR(VLOOKUP(A425,'Base ML'!A:E,5,)," ")</f>
        <v xml:space="preserve"> </v>
      </c>
      <c r="C425" s="184" t="str">
        <f t="shared" ca="1" si="12"/>
        <v/>
      </c>
      <c r="D425" s="184" t="s">
        <v>2024</v>
      </c>
      <c r="E425" s="5">
        <f t="shared" ca="1" si="13"/>
        <v>0</v>
      </c>
      <c r="F425" s="6" t="str">
        <f>IFERROR(VLOOKUP(A425,Tabela9[[Placa]:[Status]],2,FALSE),"")</f>
        <v> </v>
      </c>
      <c r="G425" s="4">
        <v>166</v>
      </c>
    </row>
    <row r="426" spans="1:7">
      <c r="A426" s="183" t="s">
        <v>1875</v>
      </c>
      <c r="B426" s="184" t="str">
        <f>IFERROR(VLOOKUP(A426,'Base ML'!A:E,5,)," ")</f>
        <v xml:space="preserve"> </v>
      </c>
      <c r="C426" s="184">
        <f t="shared" ca="1" si="12"/>
        <v>45977</v>
      </c>
      <c r="D426" s="184" t="s">
        <v>2024</v>
      </c>
      <c r="E426" s="5">
        <f t="shared" ca="1" si="13"/>
        <v>45977</v>
      </c>
      <c r="F426" s="6" t="str">
        <f>IFERROR(VLOOKUP(A426,Tabela9[[Placa]:[Status]],2,FALSE),"")</f>
        <v>Operando</v>
      </c>
      <c r="G426" s="4">
        <v>1</v>
      </c>
    </row>
    <row r="427" spans="1:7">
      <c r="A427" s="183" t="s">
        <v>3650</v>
      </c>
      <c r="B427" s="184" t="str">
        <f>IFERROR(VLOOKUP(A427,'Base ML'!A:E,5,)," ")</f>
        <v xml:space="preserve"> </v>
      </c>
      <c r="C427" s="184">
        <f t="shared" ca="1" si="12"/>
        <v>45977</v>
      </c>
      <c r="D427" s="184" t="s">
        <v>2024</v>
      </c>
      <c r="E427" s="5">
        <f t="shared" ca="1" si="13"/>
        <v>45977</v>
      </c>
      <c r="F427" s="6" t="str">
        <f>IFERROR(VLOOKUP(A427,Tabela9[[Placa]:[Status]],2,FALSE),"")</f>
        <v>Operando</v>
      </c>
      <c r="G427" s="4">
        <v>1</v>
      </c>
    </row>
    <row r="428" spans="1:7">
      <c r="A428" s="183" t="s">
        <v>2133</v>
      </c>
      <c r="B428" s="184" t="str">
        <f>IFERROR(VLOOKUP(A428,'Base ML'!A:E,5,)," ")</f>
        <v xml:space="preserve"> </v>
      </c>
      <c r="C428" s="184">
        <f t="shared" ca="1" si="12"/>
        <v>45977</v>
      </c>
      <c r="D428" s="184" t="s">
        <v>2024</v>
      </c>
      <c r="E428" s="5">
        <f t="shared" ca="1" si="13"/>
        <v>45977</v>
      </c>
      <c r="F428" s="6" t="str">
        <f>IFERROR(VLOOKUP(A428,Tabela9[[Placa]:[Status]],2,FALSE),"")</f>
        <v>Carregado</v>
      </c>
      <c r="G428" s="4">
        <v>1</v>
      </c>
    </row>
    <row r="429" spans="1:7">
      <c r="A429" s="183" t="s">
        <v>603</v>
      </c>
      <c r="B429" s="184" t="str">
        <f>IFERROR(VLOOKUP(A429,'Base ML'!A:E,5,)," ")</f>
        <v xml:space="preserve"> </v>
      </c>
      <c r="C429" s="184" t="str">
        <f t="shared" ca="1" si="12"/>
        <v/>
      </c>
      <c r="D429" s="184" t="s">
        <v>2024</v>
      </c>
      <c r="E429" s="5">
        <f t="shared" ca="1" si="13"/>
        <v>0</v>
      </c>
      <c r="F429" s="6" t="str">
        <f>IFERROR(VLOOKUP(A429,Tabela9[[Placa]:[Status]],2,FALSE),"")</f>
        <v>Manutenção</v>
      </c>
      <c r="G429" s="4">
        <v>1</v>
      </c>
    </row>
    <row r="430" spans="1:7">
      <c r="A430" s="183" t="s">
        <v>2135</v>
      </c>
      <c r="B430" s="184" t="str">
        <f>IFERROR(VLOOKUP(A430,'Base ML'!A:E,5,)," ")</f>
        <v xml:space="preserve"> </v>
      </c>
      <c r="C430" s="184" t="str">
        <f t="shared" ca="1" si="12"/>
        <v/>
      </c>
      <c r="D430" s="184" t="s">
        <v>2024</v>
      </c>
      <c r="E430" s="5">
        <f t="shared" ca="1" si="13"/>
        <v>0</v>
      </c>
      <c r="F430" s="6" t="str">
        <f>IFERROR(VLOOKUP(A430,Tabela9[[Placa]:[Status]],2,FALSE),"")</f>
        <v> </v>
      </c>
      <c r="G430" s="4">
        <v>36</v>
      </c>
    </row>
    <row r="431" spans="1:7">
      <c r="A431" s="183" t="s">
        <v>3656</v>
      </c>
      <c r="B431" s="184" t="str">
        <f>IFERROR(VLOOKUP(A431,'Base ML'!A:E,5,)," ")</f>
        <v xml:space="preserve"> </v>
      </c>
      <c r="C431" s="184">
        <f t="shared" ca="1" si="12"/>
        <v>45977</v>
      </c>
      <c r="D431" s="184" t="s">
        <v>2024</v>
      </c>
      <c r="E431" s="5">
        <f t="shared" ca="1" si="13"/>
        <v>45977</v>
      </c>
      <c r="F431" s="6" t="str">
        <f>IFERROR(VLOOKUP(A431,Tabela9[[Placa]:[Status]],2,FALSE),"")</f>
        <v>Operando</v>
      </c>
      <c r="G431" s="4">
        <v>2</v>
      </c>
    </row>
    <row r="432" spans="1:7">
      <c r="A432" s="183" t="s">
        <v>3661</v>
      </c>
      <c r="B432" s="184" t="str">
        <f>IFERROR(VLOOKUP(A432,'Base ML'!A:E,5,)," ")</f>
        <v xml:space="preserve"> </v>
      </c>
      <c r="C432" s="184">
        <f t="shared" ca="1" si="12"/>
        <v>45977</v>
      </c>
      <c r="D432" s="184" t="s">
        <v>2024</v>
      </c>
      <c r="E432" s="5">
        <f t="shared" ca="1" si="13"/>
        <v>45977</v>
      </c>
      <c r="F432" s="6" t="str">
        <f>IFERROR(VLOOKUP(A432,Tabela9[[Placa]:[Status]],2,FALSE),"")</f>
        <v>Operando</v>
      </c>
      <c r="G432" s="4">
        <v>2</v>
      </c>
    </row>
    <row r="433" spans="1:7">
      <c r="A433" s="183" t="s">
        <v>2141</v>
      </c>
      <c r="B433" s="184" t="str">
        <f>IFERROR(VLOOKUP(A433,'Base ML'!A:E,5,)," ")</f>
        <v xml:space="preserve"> </v>
      </c>
      <c r="C433" s="184">
        <f t="shared" ca="1" si="12"/>
        <v>45977</v>
      </c>
      <c r="D433" s="184" t="s">
        <v>2024</v>
      </c>
      <c r="E433" s="5">
        <f t="shared" ca="1" si="13"/>
        <v>45977</v>
      </c>
      <c r="F433" s="6" t="str">
        <f>IFERROR(VLOOKUP(A433,Tabela9[[Placa]:[Status]],2,FALSE),"")</f>
        <v>Carregado</v>
      </c>
      <c r="G433" s="4">
        <v>1</v>
      </c>
    </row>
    <row r="434" spans="1:7">
      <c r="A434" s="183" t="s">
        <v>1538</v>
      </c>
      <c r="B434" s="184" t="str">
        <f>IFERROR(VLOOKUP(A434,'Base ML'!A:E,5,)," ")</f>
        <v xml:space="preserve"> </v>
      </c>
      <c r="C434" s="184">
        <f t="shared" ca="1" si="12"/>
        <v>45977</v>
      </c>
      <c r="D434" s="184" t="s">
        <v>2024</v>
      </c>
      <c r="E434" s="5">
        <f t="shared" ca="1" si="13"/>
        <v>45977</v>
      </c>
      <c r="F434" s="6" t="str">
        <f>IFERROR(VLOOKUP(A434,Tabela9[[Placa]:[Status]],2,FALSE),"")</f>
        <v>Carregado</v>
      </c>
      <c r="G434" s="4">
        <v>16</v>
      </c>
    </row>
    <row r="435" spans="1:7">
      <c r="A435" s="183" t="s">
        <v>3657</v>
      </c>
      <c r="B435" s="184" t="str">
        <f>IFERROR(VLOOKUP(A435,'Base ML'!A:E,5,)," ")</f>
        <v xml:space="preserve"> </v>
      </c>
      <c r="C435" s="184">
        <f t="shared" ca="1" si="12"/>
        <v>45977</v>
      </c>
      <c r="D435" s="184" t="s">
        <v>2024</v>
      </c>
      <c r="E435" s="5">
        <f t="shared" ca="1" si="13"/>
        <v>45977</v>
      </c>
      <c r="F435" s="6" t="str">
        <f>IFERROR(VLOOKUP(A435,Tabela9[[Placa]:[Status]],2,FALSE),"")</f>
        <v>Operando</v>
      </c>
      <c r="G435" s="4">
        <v>1</v>
      </c>
    </row>
    <row r="436" spans="1:7">
      <c r="A436" s="183" t="s">
        <v>1686</v>
      </c>
      <c r="B436" s="184">
        <f>IFERROR(VLOOKUP(A436,'Base ML'!A:E,5,)," ")</f>
        <v>45978</v>
      </c>
      <c r="C436" s="184">
        <f t="shared" ca="1" si="12"/>
        <v>45977</v>
      </c>
      <c r="D436" s="184" t="s">
        <v>2024</v>
      </c>
      <c r="E436" s="5">
        <f t="shared" ca="1" si="13"/>
        <v>45978</v>
      </c>
      <c r="F436" s="6" t="str">
        <f>IFERROR(VLOOKUP(A436,Tabela9[[Placa]:[Status]],2,FALSE),"")</f>
        <v>Operando</v>
      </c>
      <c r="G436" s="4">
        <v>2</v>
      </c>
    </row>
    <row r="437" spans="1:7">
      <c r="A437" s="183" t="s">
        <v>3294</v>
      </c>
      <c r="B437" s="184">
        <f>IFERROR(VLOOKUP(A437,'Base ML'!A:E,5,)," ")</f>
        <v>45978</v>
      </c>
      <c r="C437" s="184">
        <f t="shared" ca="1" si="12"/>
        <v>45977</v>
      </c>
      <c r="D437" s="184" t="s">
        <v>2024</v>
      </c>
      <c r="E437" s="5">
        <f t="shared" ca="1" si="13"/>
        <v>45978</v>
      </c>
      <c r="F437" s="6" t="str">
        <f>IFERROR(VLOOKUP(A437,Tabela9[[Placa]:[Status]],2,FALSE),"")</f>
        <v>Operando</v>
      </c>
      <c r="G437" s="4">
        <v>2</v>
      </c>
    </row>
    <row r="438" spans="1:7">
      <c r="A438" s="183" t="s">
        <v>2374</v>
      </c>
      <c r="B438" s="184" t="str">
        <f>IFERROR(VLOOKUP(A438,'Base ML'!A:E,5,)," ")</f>
        <v xml:space="preserve"> </v>
      </c>
      <c r="C438" s="184" t="str">
        <f t="shared" ca="1" si="12"/>
        <v/>
      </c>
      <c r="D438" s="184" t="s">
        <v>2024</v>
      </c>
      <c r="E438" s="5">
        <f t="shared" ca="1" si="13"/>
        <v>0</v>
      </c>
      <c r="F438" s="6" t="str">
        <f>IFERROR(VLOOKUP(A438,Tabela9[[Placa]:[Status]],2,FALSE),"")</f>
        <v> </v>
      </c>
      <c r="G438" s="4">
        <v>1</v>
      </c>
    </row>
    <row r="439" spans="1:7">
      <c r="A439" s="183" t="s">
        <v>451</v>
      </c>
      <c r="B439" s="184">
        <f>IFERROR(VLOOKUP(A439,'Base ML'!A:E,5,)," ")</f>
        <v>45869</v>
      </c>
      <c r="C439" s="184" t="str">
        <f t="shared" ca="1" si="12"/>
        <v/>
      </c>
      <c r="D439" s="184" t="s">
        <v>2024</v>
      </c>
      <c r="E439" s="5">
        <f t="shared" ca="1" si="13"/>
        <v>45869</v>
      </c>
      <c r="F439" s="6" t="str">
        <f>IFERROR(VLOOKUP(A439,Tabela9[[Placa]:[Status]],2,FALSE),"")</f>
        <v>Manutenção</v>
      </c>
      <c r="G439" s="4">
        <v>54</v>
      </c>
    </row>
    <row r="440" spans="1:7">
      <c r="A440" s="183" t="s">
        <v>3108</v>
      </c>
      <c r="B440" s="184">
        <f>IFERROR(VLOOKUP(A440,'Base ML'!A:E,5,)," ")</f>
        <v>45978</v>
      </c>
      <c r="C440" s="184">
        <f t="shared" ca="1" si="12"/>
        <v>45977</v>
      </c>
      <c r="D440" s="184" t="s">
        <v>2024</v>
      </c>
      <c r="E440" s="5">
        <f t="shared" ca="1" si="13"/>
        <v>45978</v>
      </c>
      <c r="F440" s="6" t="str">
        <f>IFERROR(VLOOKUP(A440,Tabela9[[Placa]:[Status]],2,FALSE),"")</f>
        <v>Operando</v>
      </c>
      <c r="G440" s="4">
        <v>7</v>
      </c>
    </row>
    <row r="441" spans="1:7">
      <c r="A441" s="183" t="s">
        <v>3250</v>
      </c>
      <c r="B441" s="184">
        <f>IFERROR(VLOOKUP(A441,'Base ML'!A:E,5,)," ")</f>
        <v>45974</v>
      </c>
      <c r="C441" s="184" t="str">
        <f t="shared" ca="1" si="12"/>
        <v/>
      </c>
      <c r="D441" s="184" t="s">
        <v>2024</v>
      </c>
      <c r="E441" s="5">
        <f t="shared" ca="1" si="13"/>
        <v>45974</v>
      </c>
      <c r="F441" s="6" t="str">
        <f>IFERROR(VLOOKUP(A441,Tabela9[[Placa]:[Status]],2,FALSE),"")</f>
        <v> </v>
      </c>
      <c r="G441" s="4">
        <v>5</v>
      </c>
    </row>
    <row r="442" spans="1:7">
      <c r="A442" s="183" t="s">
        <v>2379</v>
      </c>
      <c r="B442" s="184" t="str">
        <f>IFERROR(VLOOKUP(A442,'Base ML'!A:E,5,)," ")</f>
        <v xml:space="preserve"> </v>
      </c>
      <c r="C442" s="184" t="str">
        <f t="shared" ca="1" si="12"/>
        <v/>
      </c>
      <c r="D442" s="184" t="s">
        <v>2024</v>
      </c>
      <c r="E442" s="5">
        <f t="shared" ca="1" si="13"/>
        <v>0</v>
      </c>
      <c r="F442" s="6" t="str">
        <f>IFERROR(VLOOKUP(A442,Tabela9[[Placa]:[Status]],2,FALSE),"")</f>
        <v> </v>
      </c>
      <c r="G442" s="4">
        <v>1</v>
      </c>
    </row>
    <row r="443" spans="1:7">
      <c r="A443" s="183" t="s">
        <v>2623</v>
      </c>
      <c r="B443" s="184">
        <f>IFERROR(VLOOKUP(A443,'Base ML'!A:E,5,)," ")</f>
        <v>45978</v>
      </c>
      <c r="C443" s="184">
        <f t="shared" ca="1" si="12"/>
        <v>45977</v>
      </c>
      <c r="D443" s="184" t="s">
        <v>2024</v>
      </c>
      <c r="E443" s="5">
        <f t="shared" ca="1" si="13"/>
        <v>45978</v>
      </c>
      <c r="F443" s="6" t="str">
        <f>IFERROR(VLOOKUP(A443,Tabela9[[Placa]:[Status]],2,FALSE),"")</f>
        <v>Operando</v>
      </c>
      <c r="G443" s="4">
        <v>2</v>
      </c>
    </row>
    <row r="444" spans="1:7">
      <c r="A444" s="183" t="s">
        <v>1409</v>
      </c>
      <c r="B444" s="184">
        <f>IFERROR(VLOOKUP(A444,'Base ML'!A:E,5,)," ")</f>
        <v>45978</v>
      </c>
      <c r="C444" s="184">
        <f t="shared" ca="1" si="12"/>
        <v>45977</v>
      </c>
      <c r="D444" s="184" t="s">
        <v>2024</v>
      </c>
      <c r="E444" s="5">
        <f t="shared" ca="1" si="13"/>
        <v>45978</v>
      </c>
      <c r="F444" s="6" t="str">
        <f>IFERROR(VLOOKUP(A444,Tabela9[[Placa]:[Status]],2,FALSE),"")</f>
        <v>Operando</v>
      </c>
      <c r="G444" s="4">
        <v>16</v>
      </c>
    </row>
    <row r="445" spans="1:7">
      <c r="A445" s="183" t="s">
        <v>1084</v>
      </c>
      <c r="B445" s="184">
        <f>IFERROR(VLOOKUP(A445,'Base ML'!A:E,5,)," ")</f>
        <v>45977</v>
      </c>
      <c r="C445" s="184">
        <f t="shared" ca="1" si="12"/>
        <v>45977</v>
      </c>
      <c r="D445" s="184" t="s">
        <v>2024</v>
      </c>
      <c r="E445" s="5">
        <f t="shared" ca="1" si="13"/>
        <v>45977</v>
      </c>
      <c r="F445" s="6" t="str">
        <f>IFERROR(VLOOKUP(A445,Tabela9[[Placa]:[Status]],2,FALSE),"")</f>
        <v>Operando</v>
      </c>
      <c r="G445" s="4">
        <v>1</v>
      </c>
    </row>
    <row r="446" spans="1:7">
      <c r="A446" s="183" t="s">
        <v>5834</v>
      </c>
      <c r="B446" s="184" t="str">
        <f>IFERROR(VLOOKUP(A446,'Base ML'!A:E,5,)," ")</f>
        <v xml:space="preserve"> </v>
      </c>
      <c r="C446" s="184" t="str">
        <f t="shared" ca="1" si="12"/>
        <v/>
      </c>
      <c r="D446" s="184" t="s">
        <v>2024</v>
      </c>
      <c r="E446" s="5">
        <f t="shared" ca="1" si="13"/>
        <v>0</v>
      </c>
      <c r="F446" s="6" t="str">
        <f>IFERROR(VLOOKUP(A446,Tabela9[[Placa]:[Status]],2,FALSE),"")</f>
        <v/>
      </c>
      <c r="G446" s="4" t="e">
        <v>#N/A</v>
      </c>
    </row>
    <row r="447" spans="1:7">
      <c r="A447" s="183" t="s">
        <v>5835</v>
      </c>
      <c r="B447" s="184" t="str">
        <f>IFERROR(VLOOKUP(A447,'Base ML'!A:E,5,)," ")</f>
        <v xml:space="preserve"> </v>
      </c>
      <c r="C447" s="184" t="str">
        <f t="shared" ca="1" si="12"/>
        <v/>
      </c>
      <c r="D447" s="184" t="s">
        <v>2024</v>
      </c>
      <c r="E447" s="5">
        <f t="shared" ca="1" si="13"/>
        <v>0</v>
      </c>
      <c r="F447" s="6" t="str">
        <f>IFERROR(VLOOKUP(A447,Tabela9[[Placa]:[Status]],2,FALSE),"")</f>
        <v/>
      </c>
      <c r="G447" s="4" t="e">
        <v>#N/A</v>
      </c>
    </row>
    <row r="448" spans="1:7">
      <c r="A448" s="183" t="s">
        <v>5836</v>
      </c>
      <c r="B448" s="184" t="str">
        <f>IFERROR(VLOOKUP(A448,'Base ML'!A:E,5,)," ")</f>
        <v xml:space="preserve"> </v>
      </c>
      <c r="C448" s="184" t="str">
        <f t="shared" ca="1" si="12"/>
        <v/>
      </c>
      <c r="D448" s="184" t="s">
        <v>2024</v>
      </c>
      <c r="E448" s="5">
        <f t="shared" ca="1" si="13"/>
        <v>0</v>
      </c>
      <c r="F448" s="6" t="str">
        <f>IFERROR(VLOOKUP(A448,Tabela9[[Placa]:[Status]],2,FALSE),"")</f>
        <v/>
      </c>
      <c r="G448" s="4" t="e">
        <v>#N/A</v>
      </c>
    </row>
    <row r="449" spans="1:7">
      <c r="A449" s="183" t="s">
        <v>582</v>
      </c>
      <c r="B449" s="184" t="str">
        <f>IFERROR(VLOOKUP(A449,'Base ML'!A:E,5,)," ")</f>
        <v xml:space="preserve"> </v>
      </c>
      <c r="C449" s="184" t="str">
        <f t="shared" ca="1" si="12"/>
        <v/>
      </c>
      <c r="D449" s="184" t="s">
        <v>2024</v>
      </c>
      <c r="E449" s="5">
        <f t="shared" ca="1" si="13"/>
        <v>0</v>
      </c>
      <c r="F449" s="6" t="str">
        <f>IFERROR(VLOOKUP(A449,Tabela9[[Placa]:[Status]],2,FALSE),"")</f>
        <v>Manutenção</v>
      </c>
      <c r="G449" s="4">
        <v>1</v>
      </c>
    </row>
    <row r="450" spans="1:7">
      <c r="A450" s="183" t="s">
        <v>3983</v>
      </c>
      <c r="B450" s="184" t="str">
        <f>IFERROR(VLOOKUP(A450,'Base ML'!A:E,5,)," ")</f>
        <v xml:space="preserve"> </v>
      </c>
      <c r="C450" s="184">
        <f t="shared" ref="C450:C513" ca="1" si="14">IFERROR(IF(OR(F450="Carregado", F450="Operando"), TODAY()-1, ""), "")</f>
        <v>45977</v>
      </c>
      <c r="D450" s="184" t="s">
        <v>2024</v>
      </c>
      <c r="E450" s="5">
        <f t="shared" ref="E450:E513" ca="1" si="15">MAX(B450:D450)</f>
        <v>45977</v>
      </c>
      <c r="F450" s="6" t="str">
        <f>IFERROR(VLOOKUP(A450,Tabela9[[Placa]:[Status]],2,FALSE),"")</f>
        <v>Operando</v>
      </c>
      <c r="G450" s="4">
        <v>32</v>
      </c>
    </row>
    <row r="451" spans="1:7">
      <c r="A451" s="183" t="s">
        <v>1460</v>
      </c>
      <c r="B451" s="184">
        <f>IFERROR(VLOOKUP(A451,'Base ML'!A:E,5,)," ")</f>
        <v>45978</v>
      </c>
      <c r="C451" s="184">
        <f t="shared" ca="1" si="14"/>
        <v>45977</v>
      </c>
      <c r="D451" s="184" t="s">
        <v>2024</v>
      </c>
      <c r="E451" s="5">
        <f t="shared" ca="1" si="15"/>
        <v>45978</v>
      </c>
      <c r="F451" s="6" t="str">
        <f>IFERROR(VLOOKUP(A451,Tabela9[[Placa]:[Status]],2,FALSE),"")</f>
        <v>Operando</v>
      </c>
      <c r="G451" s="4">
        <v>9</v>
      </c>
    </row>
    <row r="452" spans="1:7">
      <c r="A452" s="183" t="s">
        <v>2592</v>
      </c>
      <c r="B452" s="184">
        <f>IFERROR(VLOOKUP(A452,'Base ML'!A:E,5,)," ")</f>
        <v>45978</v>
      </c>
      <c r="C452" s="184">
        <f t="shared" ca="1" si="14"/>
        <v>45977</v>
      </c>
      <c r="D452" s="184" t="s">
        <v>2024</v>
      </c>
      <c r="E452" s="5">
        <f t="shared" ca="1" si="15"/>
        <v>45978</v>
      </c>
      <c r="F452" s="6" t="str">
        <f>IFERROR(VLOOKUP(A452,Tabela9[[Placa]:[Status]],2,FALSE),"")</f>
        <v>Operando</v>
      </c>
      <c r="G452" s="4">
        <v>2</v>
      </c>
    </row>
    <row r="453" spans="1:7">
      <c r="A453" s="183" t="s">
        <v>2609</v>
      </c>
      <c r="B453" s="184">
        <f>IFERROR(VLOOKUP(A453,'Base ML'!A:E,5,)," ")</f>
        <v>45977</v>
      </c>
      <c r="C453" s="184">
        <f t="shared" ca="1" si="14"/>
        <v>45977</v>
      </c>
      <c r="D453" s="184" t="s">
        <v>2024</v>
      </c>
      <c r="E453" s="5">
        <f t="shared" ca="1" si="15"/>
        <v>45977</v>
      </c>
      <c r="F453" s="6" t="str">
        <f>IFERROR(VLOOKUP(A453,Tabela9[[Placa]:[Status]],2,FALSE),"")</f>
        <v>Operando</v>
      </c>
      <c r="G453" s="4">
        <v>1</v>
      </c>
    </row>
    <row r="454" spans="1:7">
      <c r="A454" s="183" t="s">
        <v>461</v>
      </c>
      <c r="B454" s="184">
        <f>IFERROR(VLOOKUP(A454,'Base ML'!A:E,5,)," ")</f>
        <v>45960</v>
      </c>
      <c r="C454" s="184" t="str">
        <f t="shared" ca="1" si="14"/>
        <v/>
      </c>
      <c r="D454" s="184" t="s">
        <v>2024</v>
      </c>
      <c r="E454" s="5">
        <f t="shared" ca="1" si="15"/>
        <v>45960</v>
      </c>
      <c r="F454" s="6" t="str">
        <f>IFERROR(VLOOKUP(A454,Tabela9[[Placa]:[Status]],2,FALSE),"")</f>
        <v>Manutenção</v>
      </c>
      <c r="G454" s="4">
        <v>0</v>
      </c>
    </row>
    <row r="455" spans="1:7">
      <c r="A455" s="183" t="s">
        <v>2615</v>
      </c>
      <c r="B455" s="184">
        <f>IFERROR(VLOOKUP(A455,'Base ML'!A:E,5,)," ")</f>
        <v>45978</v>
      </c>
      <c r="C455" s="184">
        <f t="shared" ca="1" si="14"/>
        <v>45977</v>
      </c>
      <c r="D455" s="184" t="s">
        <v>2024</v>
      </c>
      <c r="E455" s="5">
        <f t="shared" ca="1" si="15"/>
        <v>45978</v>
      </c>
      <c r="F455" s="6" t="str">
        <f>IFERROR(VLOOKUP(A455,Tabela9[[Placa]:[Status]],2,FALSE),"")</f>
        <v>Operando</v>
      </c>
      <c r="G455" s="4">
        <v>2</v>
      </c>
    </row>
    <row r="456" spans="1:7">
      <c r="A456" s="183" t="s">
        <v>2616</v>
      </c>
      <c r="B456" s="184">
        <f>IFERROR(VLOOKUP(A456,'Base ML'!A:E,5,)," ")</f>
        <v>45977</v>
      </c>
      <c r="C456" s="184">
        <f t="shared" ca="1" si="14"/>
        <v>45977</v>
      </c>
      <c r="D456" s="184" t="s">
        <v>2024</v>
      </c>
      <c r="E456" s="5">
        <f t="shared" ca="1" si="15"/>
        <v>45977</v>
      </c>
      <c r="F456" s="6" t="str">
        <f>IFERROR(VLOOKUP(A456,Tabela9[[Placa]:[Status]],2,FALSE),"")</f>
        <v>Operando</v>
      </c>
      <c r="G456" s="4">
        <v>8</v>
      </c>
    </row>
    <row r="457" spans="1:7">
      <c r="A457" s="183" t="s">
        <v>1441</v>
      </c>
      <c r="B457" s="184">
        <f>IFERROR(VLOOKUP(A457,'Base ML'!A:E,5,)," ")</f>
        <v>45974</v>
      </c>
      <c r="C457" s="184" t="str">
        <f t="shared" ca="1" si="14"/>
        <v/>
      </c>
      <c r="D457" s="184" t="s">
        <v>2024</v>
      </c>
      <c r="E457" s="5">
        <f t="shared" ca="1" si="15"/>
        <v>45974</v>
      </c>
      <c r="F457" s="6" t="str">
        <f>IFERROR(VLOOKUP(A457,Tabela9[[Placa]:[Status]],2,FALSE),"")</f>
        <v> </v>
      </c>
      <c r="G457" s="4">
        <v>1</v>
      </c>
    </row>
    <row r="458" spans="1:7">
      <c r="A458" s="183" t="s">
        <v>2618</v>
      </c>
      <c r="B458" s="184">
        <f>IFERROR(VLOOKUP(A458,'Base ML'!A:E,5,)," ")</f>
        <v>45978</v>
      </c>
      <c r="C458" s="184">
        <f t="shared" ca="1" si="14"/>
        <v>45977</v>
      </c>
      <c r="D458" s="184" t="s">
        <v>2024</v>
      </c>
      <c r="E458" s="5">
        <f t="shared" ca="1" si="15"/>
        <v>45978</v>
      </c>
      <c r="F458" s="6" t="str">
        <f>IFERROR(VLOOKUP(A458,Tabela9[[Placa]:[Status]],2,FALSE),"")</f>
        <v>Operando</v>
      </c>
      <c r="G458" s="4">
        <v>2</v>
      </c>
    </row>
    <row r="459" spans="1:7">
      <c r="A459" s="183" t="s">
        <v>740</v>
      </c>
      <c r="B459" s="184">
        <f>IFERROR(VLOOKUP(A459,'Base ML'!A:E,5,)," ")</f>
        <v>45978</v>
      </c>
      <c r="C459" s="184">
        <f t="shared" ca="1" si="14"/>
        <v>45977</v>
      </c>
      <c r="D459" s="184" t="s">
        <v>2024</v>
      </c>
      <c r="E459" s="5">
        <f t="shared" ca="1" si="15"/>
        <v>45978</v>
      </c>
      <c r="F459" s="6" t="str">
        <f>IFERROR(VLOOKUP(A459,Tabela9[[Placa]:[Status]],2,FALSE),"")</f>
        <v>Operando</v>
      </c>
      <c r="G459" s="4">
        <v>8</v>
      </c>
    </row>
    <row r="460" spans="1:7">
      <c r="A460" s="183" t="s">
        <v>2849</v>
      </c>
      <c r="B460" s="184">
        <f>IFERROR(VLOOKUP(A460,'Base ML'!A:E,5,)," ")</f>
        <v>45889</v>
      </c>
      <c r="C460" s="184" t="str">
        <f t="shared" ca="1" si="14"/>
        <v/>
      </c>
      <c r="D460" s="184" t="s">
        <v>2024</v>
      </c>
      <c r="E460" s="5">
        <f t="shared" ca="1" si="15"/>
        <v>45889</v>
      </c>
      <c r="F460" s="6" t="str">
        <f>IFERROR(VLOOKUP(A460,Tabela9[[Placa]:[Status]],2,FALSE),"")</f>
        <v>Sinistrado</v>
      </c>
      <c r="G460" s="4">
        <v>34</v>
      </c>
    </row>
    <row r="461" spans="1:7">
      <c r="A461" s="183" t="s">
        <v>3251</v>
      </c>
      <c r="B461" s="184">
        <f>IFERROR(VLOOKUP(A461,'Base ML'!A:E,5,)," ")</f>
        <v>45978</v>
      </c>
      <c r="C461" s="184">
        <f t="shared" ca="1" si="14"/>
        <v>45977</v>
      </c>
      <c r="D461" s="184" t="s">
        <v>2024</v>
      </c>
      <c r="E461" s="5">
        <f t="shared" ca="1" si="15"/>
        <v>45978</v>
      </c>
      <c r="F461" s="6" t="str">
        <f>IFERROR(VLOOKUP(A461,Tabela9[[Placa]:[Status]],2,FALSE),"")</f>
        <v>Operando</v>
      </c>
      <c r="G461" s="4">
        <v>0</v>
      </c>
    </row>
    <row r="462" spans="1:7">
      <c r="A462" s="183" t="s">
        <v>734</v>
      </c>
      <c r="B462" s="184">
        <f>IFERROR(VLOOKUP(A462,'Base ML'!A:E,5,)," ")</f>
        <v>45978</v>
      </c>
      <c r="C462" s="184" t="str">
        <f t="shared" ca="1" si="14"/>
        <v/>
      </c>
      <c r="D462" s="184" t="s">
        <v>2024</v>
      </c>
      <c r="E462" s="5">
        <f t="shared" ca="1" si="15"/>
        <v>45978</v>
      </c>
      <c r="F462" s="6" t="str">
        <f>IFERROR(VLOOKUP(A462,Tabela9[[Placa]:[Status]],2,FALSE),"")</f>
        <v> </v>
      </c>
      <c r="G462" s="4">
        <v>21</v>
      </c>
    </row>
    <row r="463" spans="1:7">
      <c r="A463" s="183" t="s">
        <v>2538</v>
      </c>
      <c r="B463" s="184">
        <f>IFERROR(VLOOKUP(A463,'Base ML'!A:E,5,)," ")</f>
        <v>45978</v>
      </c>
      <c r="C463" s="184">
        <f t="shared" ca="1" si="14"/>
        <v>45977</v>
      </c>
      <c r="D463" s="184" t="s">
        <v>2024</v>
      </c>
      <c r="E463" s="5">
        <f t="shared" ca="1" si="15"/>
        <v>45978</v>
      </c>
      <c r="F463" s="6" t="str">
        <f>IFERROR(VLOOKUP(A463,Tabela9[[Placa]:[Status]],2,FALSE),"")</f>
        <v>Operando</v>
      </c>
      <c r="G463" s="4">
        <v>2</v>
      </c>
    </row>
    <row r="464" spans="1:7">
      <c r="A464" s="183" t="s">
        <v>1465</v>
      </c>
      <c r="B464" s="184">
        <f>IFERROR(VLOOKUP(A464,'Base ML'!A:E,5,)," ")</f>
        <v>45978</v>
      </c>
      <c r="C464" s="184">
        <f t="shared" ca="1" si="14"/>
        <v>45977</v>
      </c>
      <c r="D464" s="184" t="s">
        <v>2024</v>
      </c>
      <c r="E464" s="5">
        <f t="shared" ca="1" si="15"/>
        <v>45978</v>
      </c>
      <c r="F464" s="6" t="str">
        <f>IFERROR(VLOOKUP(A464,Tabela9[[Placa]:[Status]],2,FALSE),"")</f>
        <v>Operando</v>
      </c>
      <c r="G464" s="4">
        <v>16</v>
      </c>
    </row>
    <row r="465" spans="1:7">
      <c r="A465" s="183" t="s">
        <v>2351</v>
      </c>
      <c r="B465" s="184" t="str">
        <f>IFERROR(VLOOKUP(A465,'Base ML'!A:E,5,)," ")</f>
        <v xml:space="preserve"> </v>
      </c>
      <c r="C465" s="184">
        <f t="shared" ca="1" si="14"/>
        <v>45977</v>
      </c>
      <c r="D465" s="184" t="s">
        <v>2024</v>
      </c>
      <c r="E465" s="5">
        <f t="shared" ca="1" si="15"/>
        <v>45977</v>
      </c>
      <c r="F465" s="6" t="str">
        <f>IFERROR(VLOOKUP(A465,Tabela9[[Placa]:[Status]],2,FALSE),"")</f>
        <v>Carregado</v>
      </c>
      <c r="G465" s="4">
        <v>1</v>
      </c>
    </row>
    <row r="466" spans="1:7">
      <c r="A466" s="183" t="s">
        <v>2562</v>
      </c>
      <c r="B466" s="184">
        <f>IFERROR(VLOOKUP(A466,'Base ML'!A:E,5,)," ")</f>
        <v>45978</v>
      </c>
      <c r="C466" s="184">
        <f t="shared" ca="1" si="14"/>
        <v>45977</v>
      </c>
      <c r="D466" s="184" t="s">
        <v>2024</v>
      </c>
      <c r="E466" s="5">
        <f t="shared" ca="1" si="15"/>
        <v>45978</v>
      </c>
      <c r="F466" s="6" t="str">
        <f>IFERROR(VLOOKUP(A466,Tabela9[[Placa]:[Status]],2,FALSE),"")</f>
        <v>Operando</v>
      </c>
      <c r="G466" s="4">
        <v>3</v>
      </c>
    </row>
    <row r="467" spans="1:7">
      <c r="A467" s="183" t="s">
        <v>2348</v>
      </c>
      <c r="B467" s="184" t="str">
        <f>IFERROR(VLOOKUP(A467,'Base ML'!A:E,5,)," ")</f>
        <v xml:space="preserve"> </v>
      </c>
      <c r="C467" s="184" t="str">
        <f t="shared" ca="1" si="14"/>
        <v/>
      </c>
      <c r="D467" s="184" t="s">
        <v>2024</v>
      </c>
      <c r="E467" s="5">
        <f t="shared" ca="1" si="15"/>
        <v>0</v>
      </c>
      <c r="F467" s="6" t="str">
        <f>IFERROR(VLOOKUP(A467,Tabela9[[Placa]:[Status]],2,FALSE),"")</f>
        <v>Manutenção</v>
      </c>
      <c r="G467" s="4" t="e">
        <v>#N/A</v>
      </c>
    </row>
    <row r="468" spans="1:7">
      <c r="A468" s="183" t="s">
        <v>5837</v>
      </c>
      <c r="B468" s="184" t="str">
        <f>IFERROR(VLOOKUP(A468,'Base ML'!A:E,5,)," ")</f>
        <v xml:space="preserve"> </v>
      </c>
      <c r="C468" s="184" t="str">
        <f t="shared" ca="1" si="14"/>
        <v/>
      </c>
      <c r="D468" s="184" t="s">
        <v>2024</v>
      </c>
      <c r="E468" s="5">
        <f t="shared" ca="1" si="15"/>
        <v>0</v>
      </c>
      <c r="F468" s="6" t="str">
        <f>IFERROR(VLOOKUP(A468,Tabela9[[Placa]:[Status]],2,FALSE),"")</f>
        <v/>
      </c>
      <c r="G468" s="4" t="e">
        <v>#N/A</v>
      </c>
    </row>
    <row r="469" spans="1:7">
      <c r="A469" s="183" t="s">
        <v>444</v>
      </c>
      <c r="B469" s="184">
        <f>IFERROR(VLOOKUP(A469,'Base ML'!A:E,5,)," ")</f>
        <v>45926</v>
      </c>
      <c r="C469" s="184" t="str">
        <f t="shared" ca="1" si="14"/>
        <v/>
      </c>
      <c r="D469" s="184" t="s">
        <v>2024</v>
      </c>
      <c r="E469" s="5">
        <f t="shared" ca="1" si="15"/>
        <v>45926</v>
      </c>
      <c r="F469" s="6" t="str">
        <f>IFERROR(VLOOKUP(A469,Tabela9[[Placa]:[Status]],2,FALSE),"")</f>
        <v>Manutenção</v>
      </c>
      <c r="G469" s="4">
        <v>3</v>
      </c>
    </row>
    <row r="470" spans="1:7">
      <c r="A470" s="183" t="s">
        <v>572</v>
      </c>
      <c r="B470" s="184">
        <f>IFERROR(VLOOKUP(A470,'Base ML'!A:E,5,)," ")</f>
        <v>45966</v>
      </c>
      <c r="C470" s="184" t="str">
        <f t="shared" ca="1" si="14"/>
        <v/>
      </c>
      <c r="D470" s="184" t="s">
        <v>2024</v>
      </c>
      <c r="E470" s="5">
        <f t="shared" ca="1" si="15"/>
        <v>45966</v>
      </c>
      <c r="F470" s="6" t="str">
        <f>IFERROR(VLOOKUP(A470,Tabela9[[Placa]:[Status]],2,FALSE),"")</f>
        <v>Manutenção</v>
      </c>
      <c r="G470" s="4">
        <v>11</v>
      </c>
    </row>
    <row r="471" spans="1:7">
      <c r="A471" s="183" t="s">
        <v>590</v>
      </c>
      <c r="B471" s="184">
        <f>IFERROR(VLOOKUP(A471,'Base ML'!A:E,5,)," ")</f>
        <v>45934</v>
      </c>
      <c r="C471" s="184" t="str">
        <f t="shared" ca="1" si="14"/>
        <v/>
      </c>
      <c r="D471" s="184" t="s">
        <v>2024</v>
      </c>
      <c r="E471" s="5">
        <f t="shared" ca="1" si="15"/>
        <v>45934</v>
      </c>
      <c r="F471" s="6" t="str">
        <f>IFERROR(VLOOKUP(A471,Tabela9[[Placa]:[Status]],2,FALSE),"")</f>
        <v>Manutenção</v>
      </c>
      <c r="G471" s="4">
        <v>2</v>
      </c>
    </row>
    <row r="472" spans="1:7">
      <c r="A472" s="183" t="s">
        <v>523</v>
      </c>
      <c r="B472" s="184" t="str">
        <f>IFERROR(VLOOKUP(A472,'Base ML'!A:E,5,)," ")</f>
        <v xml:space="preserve"> </v>
      </c>
      <c r="C472" s="184" t="str">
        <f t="shared" ca="1" si="14"/>
        <v/>
      </c>
      <c r="D472" s="184" t="s">
        <v>2024</v>
      </c>
      <c r="E472" s="5">
        <f t="shared" ca="1" si="15"/>
        <v>0</v>
      </c>
      <c r="F472" s="6" t="str">
        <f>IFERROR(VLOOKUP(A472,Tabela9[[Placa]:[Status]],2,FALSE),"")</f>
        <v> </v>
      </c>
      <c r="G472" s="4">
        <v>9</v>
      </c>
    </row>
    <row r="473" spans="1:7">
      <c r="A473" s="183" t="s">
        <v>2504</v>
      </c>
      <c r="B473" s="184" t="str">
        <f>IFERROR(VLOOKUP(A473,'Base ML'!A:E,5,)," ")</f>
        <v xml:space="preserve"> </v>
      </c>
      <c r="C473" s="184" t="str">
        <f t="shared" ca="1" si="14"/>
        <v/>
      </c>
      <c r="D473" s="184" t="s">
        <v>2024</v>
      </c>
      <c r="E473" s="5">
        <f t="shared" ca="1" si="15"/>
        <v>0</v>
      </c>
      <c r="F473" s="6" t="str">
        <f>IFERROR(VLOOKUP(A473,Tabela9[[Placa]:[Status]],2,FALSE),"")</f>
        <v> </v>
      </c>
      <c r="G473" s="4">
        <v>19</v>
      </c>
    </row>
    <row r="474" spans="1:7">
      <c r="A474" s="183" t="s">
        <v>2156</v>
      </c>
      <c r="B474" s="184" t="str">
        <f>IFERROR(VLOOKUP(A474,'Base ML'!A:E,5,)," ")</f>
        <v xml:space="preserve"> </v>
      </c>
      <c r="C474" s="184" t="str">
        <f t="shared" ca="1" si="14"/>
        <v/>
      </c>
      <c r="D474" s="184" t="s">
        <v>2024</v>
      </c>
      <c r="E474" s="5">
        <f t="shared" ca="1" si="15"/>
        <v>0</v>
      </c>
      <c r="F474" s="6" t="str">
        <f>IFERROR(VLOOKUP(A474,Tabela9[[Placa]:[Status]],2,FALSE),"")</f>
        <v> </v>
      </c>
      <c r="G474" s="4">
        <v>19</v>
      </c>
    </row>
    <row r="475" spans="1:7">
      <c r="A475" s="183" t="s">
        <v>4052</v>
      </c>
      <c r="B475" s="184" t="str">
        <f>IFERROR(VLOOKUP(A475,'Base ML'!A:E,5,)," ")</f>
        <v xml:space="preserve"> </v>
      </c>
      <c r="C475" s="184" t="str">
        <f t="shared" ca="1" si="14"/>
        <v/>
      </c>
      <c r="D475" s="184" t="s">
        <v>2024</v>
      </c>
      <c r="E475" s="5">
        <f t="shared" ca="1" si="15"/>
        <v>0</v>
      </c>
      <c r="F475" s="6" t="str">
        <f>IFERROR(VLOOKUP(A475,Tabela9[[Placa]:[Status]],2,FALSE),"")</f>
        <v> </v>
      </c>
      <c r="G475" s="4">
        <v>166</v>
      </c>
    </row>
    <row r="476" spans="1:7">
      <c r="A476" s="183" t="s">
        <v>4082</v>
      </c>
      <c r="B476" s="184" t="str">
        <f>IFERROR(VLOOKUP(A476,'Base ML'!A:E,5,)," ")</f>
        <v xml:space="preserve"> </v>
      </c>
      <c r="C476" s="184" t="str">
        <f t="shared" ca="1" si="14"/>
        <v/>
      </c>
      <c r="D476" s="184" t="s">
        <v>2024</v>
      </c>
      <c r="E476" s="5">
        <f t="shared" ca="1" si="15"/>
        <v>0</v>
      </c>
      <c r="F476" s="6" t="str">
        <f>IFERROR(VLOOKUP(A476,Tabela9[[Placa]:[Status]],2,FALSE),"")</f>
        <v> </v>
      </c>
      <c r="G476" s="4">
        <v>166</v>
      </c>
    </row>
    <row r="477" spans="1:7">
      <c r="A477" s="183" t="s">
        <v>4031</v>
      </c>
      <c r="B477" s="184" t="str">
        <f>IFERROR(VLOOKUP(A477,'Base ML'!A:E,5,)," ")</f>
        <v xml:space="preserve"> </v>
      </c>
      <c r="C477" s="184" t="str">
        <f t="shared" ca="1" si="14"/>
        <v/>
      </c>
      <c r="D477" s="184" t="s">
        <v>2024</v>
      </c>
      <c r="E477" s="5">
        <f t="shared" ca="1" si="15"/>
        <v>0</v>
      </c>
      <c r="F477" s="6" t="str">
        <f>IFERROR(VLOOKUP(A477,Tabela9[[Placa]:[Status]],2,FALSE),"")</f>
        <v> </v>
      </c>
      <c r="G477" s="4">
        <v>166</v>
      </c>
    </row>
    <row r="478" spans="1:7">
      <c r="A478" s="183" t="s">
        <v>4029</v>
      </c>
      <c r="B478" s="184" t="str">
        <f>IFERROR(VLOOKUP(A478,'Base ML'!A:E,5,)," ")</f>
        <v xml:space="preserve"> </v>
      </c>
      <c r="C478" s="184" t="str">
        <f t="shared" ca="1" si="14"/>
        <v/>
      </c>
      <c r="D478" s="184" t="s">
        <v>2024</v>
      </c>
      <c r="E478" s="5">
        <f t="shared" ca="1" si="15"/>
        <v>0</v>
      </c>
      <c r="F478" s="6" t="str">
        <f>IFERROR(VLOOKUP(A478,Tabela9[[Placa]:[Status]],2,FALSE),"")</f>
        <v> </v>
      </c>
      <c r="G478" s="4">
        <v>166</v>
      </c>
    </row>
    <row r="479" spans="1:7">
      <c r="A479" s="183" t="s">
        <v>4083</v>
      </c>
      <c r="B479" s="184" t="str">
        <f>IFERROR(VLOOKUP(A479,'Base ML'!A:E,5,)," ")</f>
        <v xml:space="preserve"> </v>
      </c>
      <c r="C479" s="184" t="str">
        <f t="shared" ca="1" si="14"/>
        <v/>
      </c>
      <c r="D479" s="184" t="s">
        <v>2024</v>
      </c>
      <c r="E479" s="5">
        <f t="shared" ca="1" si="15"/>
        <v>0</v>
      </c>
      <c r="F479" s="6" t="str">
        <f>IFERROR(VLOOKUP(A479,Tabela9[[Placa]:[Status]],2,FALSE),"")</f>
        <v> </v>
      </c>
      <c r="G479" s="4">
        <v>166</v>
      </c>
    </row>
    <row r="480" spans="1:7">
      <c r="A480" s="183" t="s">
        <v>4026</v>
      </c>
      <c r="B480" s="184" t="str">
        <f>IFERROR(VLOOKUP(A480,'Base ML'!A:E,5,)," ")</f>
        <v xml:space="preserve"> </v>
      </c>
      <c r="C480" s="184" t="str">
        <f t="shared" ca="1" si="14"/>
        <v/>
      </c>
      <c r="D480" s="184" t="s">
        <v>2024</v>
      </c>
      <c r="E480" s="5">
        <f t="shared" ca="1" si="15"/>
        <v>0</v>
      </c>
      <c r="F480" s="6" t="str">
        <f>IFERROR(VLOOKUP(A480,Tabela9[[Placa]:[Status]],2,FALSE),"")</f>
        <v> </v>
      </c>
      <c r="G480" s="4">
        <v>166</v>
      </c>
    </row>
    <row r="481" spans="1:7">
      <c r="A481" s="183" t="s">
        <v>4084</v>
      </c>
      <c r="B481" s="184" t="str">
        <f>IFERROR(VLOOKUP(A481,'Base ML'!A:E,5,)," ")</f>
        <v xml:space="preserve"> </v>
      </c>
      <c r="C481" s="184" t="str">
        <f t="shared" ca="1" si="14"/>
        <v/>
      </c>
      <c r="D481" s="184" t="s">
        <v>2024</v>
      </c>
      <c r="E481" s="5">
        <f t="shared" ca="1" si="15"/>
        <v>0</v>
      </c>
      <c r="F481" s="6" t="str">
        <f>IFERROR(VLOOKUP(A481,Tabela9[[Placa]:[Status]],2,FALSE),"")</f>
        <v> </v>
      </c>
      <c r="G481" s="4">
        <v>166</v>
      </c>
    </row>
    <row r="482" spans="1:7">
      <c r="A482" s="183" t="s">
        <v>4030</v>
      </c>
      <c r="B482" s="184" t="str">
        <f>IFERROR(VLOOKUP(A482,'Base ML'!A:E,5,)," ")</f>
        <v xml:space="preserve"> </v>
      </c>
      <c r="C482" s="184" t="str">
        <f t="shared" ca="1" si="14"/>
        <v/>
      </c>
      <c r="D482" s="184" t="s">
        <v>2024</v>
      </c>
      <c r="E482" s="5">
        <f t="shared" ca="1" si="15"/>
        <v>0</v>
      </c>
      <c r="F482" s="6" t="str">
        <f>IFERROR(VLOOKUP(A482,Tabela9[[Placa]:[Status]],2,FALSE),"")</f>
        <v> </v>
      </c>
      <c r="G482" s="4">
        <v>166</v>
      </c>
    </row>
    <row r="483" spans="1:7">
      <c r="A483" s="183" t="s">
        <v>4244</v>
      </c>
      <c r="B483" s="184" t="str">
        <f>IFERROR(VLOOKUP(A483,'Base ML'!A:E,5,)," ")</f>
        <v xml:space="preserve"> </v>
      </c>
      <c r="C483" s="184" t="str">
        <f t="shared" ca="1" si="14"/>
        <v/>
      </c>
      <c r="D483" s="184" t="s">
        <v>2024</v>
      </c>
      <c r="E483" s="5">
        <f t="shared" ca="1" si="15"/>
        <v>0</v>
      </c>
      <c r="F483" s="6" t="str">
        <f>IFERROR(VLOOKUP(A483,Tabela9[[Placa]:[Status]],2,FALSE),"")</f>
        <v> </v>
      </c>
      <c r="G483" s="4">
        <v>166</v>
      </c>
    </row>
    <row r="484" spans="1:7">
      <c r="A484" s="183" t="s">
        <v>4081</v>
      </c>
      <c r="B484" s="184" t="str">
        <f>IFERROR(VLOOKUP(A484,'Base ML'!A:E,5,)," ")</f>
        <v xml:space="preserve"> </v>
      </c>
      <c r="C484" s="184" t="str">
        <f t="shared" ca="1" si="14"/>
        <v/>
      </c>
      <c r="D484" s="184" t="s">
        <v>2024</v>
      </c>
      <c r="E484" s="5">
        <f t="shared" ca="1" si="15"/>
        <v>0</v>
      </c>
      <c r="F484" s="6" t="str">
        <f>IFERROR(VLOOKUP(A484,Tabela9[[Placa]:[Status]],2,FALSE),"")</f>
        <v> </v>
      </c>
      <c r="G484" s="4">
        <v>166</v>
      </c>
    </row>
    <row r="485" spans="1:7">
      <c r="A485" s="183" t="s">
        <v>4051</v>
      </c>
      <c r="B485" s="184" t="str">
        <f>IFERROR(VLOOKUP(A485,'Base ML'!A:E,5,)," ")</f>
        <v xml:space="preserve"> </v>
      </c>
      <c r="C485" s="184" t="str">
        <f t="shared" ca="1" si="14"/>
        <v/>
      </c>
      <c r="D485" s="184" t="s">
        <v>2024</v>
      </c>
      <c r="E485" s="5">
        <f t="shared" ca="1" si="15"/>
        <v>0</v>
      </c>
      <c r="F485" s="6" t="str">
        <f>IFERROR(VLOOKUP(A485,Tabela9[[Placa]:[Status]],2,FALSE),"")</f>
        <v> </v>
      </c>
      <c r="G485" s="4">
        <v>166</v>
      </c>
    </row>
    <row r="486" spans="1:7">
      <c r="A486" s="183" t="s">
        <v>4023</v>
      </c>
      <c r="B486" s="184" t="str">
        <f>IFERROR(VLOOKUP(A486,'Base ML'!A:E,5,)," ")</f>
        <v xml:space="preserve"> </v>
      </c>
      <c r="C486" s="184" t="str">
        <f t="shared" ca="1" si="14"/>
        <v/>
      </c>
      <c r="D486" s="184" t="s">
        <v>2024</v>
      </c>
      <c r="E486" s="5">
        <f t="shared" ca="1" si="15"/>
        <v>0</v>
      </c>
      <c r="F486" s="6" t="str">
        <f>IFERROR(VLOOKUP(A486,Tabela9[[Placa]:[Status]],2,FALSE),"")</f>
        <v> </v>
      </c>
      <c r="G486" s="4">
        <v>166</v>
      </c>
    </row>
    <row r="487" spans="1:7">
      <c r="A487" s="183" t="s">
        <v>4046</v>
      </c>
      <c r="B487" s="184" t="str">
        <f>IFERROR(VLOOKUP(A487,'Base ML'!A:E,5,)," ")</f>
        <v xml:space="preserve"> </v>
      </c>
      <c r="C487" s="184" t="str">
        <f t="shared" ca="1" si="14"/>
        <v/>
      </c>
      <c r="D487" s="184" t="s">
        <v>2024</v>
      </c>
      <c r="E487" s="5">
        <f t="shared" ca="1" si="15"/>
        <v>0</v>
      </c>
      <c r="F487" s="6" t="str">
        <f>IFERROR(VLOOKUP(A487,Tabela9[[Placa]:[Status]],2,FALSE),"")</f>
        <v> </v>
      </c>
      <c r="G487" s="4">
        <v>166</v>
      </c>
    </row>
    <row r="488" spans="1:7">
      <c r="A488" s="183" t="s">
        <v>4095</v>
      </c>
      <c r="B488" s="184" t="str">
        <f>IFERROR(VLOOKUP(A488,'Base ML'!A:E,5,)," ")</f>
        <v xml:space="preserve"> </v>
      </c>
      <c r="C488" s="184" t="str">
        <f t="shared" ca="1" si="14"/>
        <v/>
      </c>
      <c r="D488" s="184" t="s">
        <v>2024</v>
      </c>
      <c r="E488" s="5">
        <f t="shared" ca="1" si="15"/>
        <v>0</v>
      </c>
      <c r="F488" s="6" t="str">
        <f>IFERROR(VLOOKUP(A488,Tabela9[[Placa]:[Status]],2,FALSE),"")</f>
        <v> </v>
      </c>
      <c r="G488" s="4">
        <v>166</v>
      </c>
    </row>
    <row r="489" spans="1:7">
      <c r="A489" s="183" t="s">
        <v>4242</v>
      </c>
      <c r="B489" s="184" t="str">
        <f>IFERROR(VLOOKUP(A489,'Base ML'!A:E,5,)," ")</f>
        <v xml:space="preserve"> </v>
      </c>
      <c r="C489" s="184" t="str">
        <f t="shared" ca="1" si="14"/>
        <v/>
      </c>
      <c r="D489" s="184" t="s">
        <v>2024</v>
      </c>
      <c r="E489" s="5">
        <f t="shared" ca="1" si="15"/>
        <v>0</v>
      </c>
      <c r="F489" s="6" t="str">
        <f>IFERROR(VLOOKUP(A489,Tabela9[[Placa]:[Status]],2,FALSE),"")</f>
        <v> </v>
      </c>
      <c r="G489" s="4">
        <v>166</v>
      </c>
    </row>
    <row r="490" spans="1:7">
      <c r="A490" s="183" t="s">
        <v>1860</v>
      </c>
      <c r="B490" s="184" t="str">
        <f>IFERROR(VLOOKUP(A490,'Base ML'!A:E,5,)," ")</f>
        <v xml:space="preserve"> </v>
      </c>
      <c r="C490" s="184" t="str">
        <f t="shared" ca="1" si="14"/>
        <v/>
      </c>
      <c r="D490" s="184" t="s">
        <v>2024</v>
      </c>
      <c r="E490" s="5">
        <f t="shared" ca="1" si="15"/>
        <v>0</v>
      </c>
      <c r="F490" s="6" t="str">
        <f>IFERROR(VLOOKUP(A490,Tabela9[[Placa]:[Status]],2,FALSE),"")</f>
        <v/>
      </c>
      <c r="G490" s="4" t="e">
        <v>#N/A</v>
      </c>
    </row>
    <row r="491" spans="1:7">
      <c r="A491" s="183" t="s">
        <v>2094</v>
      </c>
      <c r="B491" s="184" t="str">
        <f>IFERROR(VLOOKUP(A491,'Base ML'!A:E,5,)," ")</f>
        <v xml:space="preserve"> </v>
      </c>
      <c r="C491" s="184">
        <f t="shared" ca="1" si="14"/>
        <v>45977</v>
      </c>
      <c r="D491" s="184" t="s">
        <v>2024</v>
      </c>
      <c r="E491" s="5">
        <f t="shared" ca="1" si="15"/>
        <v>45977</v>
      </c>
      <c r="F491" s="6" t="str">
        <f>IFERROR(VLOOKUP(A491,Tabela9[[Placa]:[Status]],2,FALSE),"")</f>
        <v>Carregado</v>
      </c>
      <c r="G491" s="4">
        <v>2</v>
      </c>
    </row>
    <row r="492" spans="1:7">
      <c r="A492" s="183" t="s">
        <v>2052</v>
      </c>
      <c r="B492" s="184" t="str">
        <f>IFERROR(VLOOKUP(A492,'Base ML'!A:E,5,)," ")</f>
        <v xml:space="preserve"> </v>
      </c>
      <c r="C492" s="184">
        <f t="shared" ca="1" si="14"/>
        <v>45977</v>
      </c>
      <c r="D492" s="184" t="s">
        <v>2024</v>
      </c>
      <c r="E492" s="5">
        <f t="shared" ca="1" si="15"/>
        <v>45977</v>
      </c>
      <c r="F492" s="6" t="str">
        <f>IFERROR(VLOOKUP(A492,Tabela9[[Placa]:[Status]],2,FALSE),"")</f>
        <v>Carregado</v>
      </c>
      <c r="G492" s="4">
        <v>1</v>
      </c>
    </row>
    <row r="493" spans="1:7">
      <c r="A493" s="183" t="s">
        <v>2121</v>
      </c>
      <c r="B493" s="184" t="str">
        <f>IFERROR(VLOOKUP(A493,'Base ML'!A:E,5,)," ")</f>
        <v xml:space="preserve"> </v>
      </c>
      <c r="C493" s="184">
        <f t="shared" ca="1" si="14"/>
        <v>45977</v>
      </c>
      <c r="D493" s="184" t="s">
        <v>2024</v>
      </c>
      <c r="E493" s="5">
        <f t="shared" ca="1" si="15"/>
        <v>45977</v>
      </c>
      <c r="F493" s="6" t="str">
        <f>IFERROR(VLOOKUP(A493,Tabela9[[Placa]:[Status]],2,FALSE),"")</f>
        <v>Carregado</v>
      </c>
      <c r="G493" s="4">
        <v>1</v>
      </c>
    </row>
    <row r="494" spans="1:7">
      <c r="A494" s="183" t="s">
        <v>2109</v>
      </c>
      <c r="B494" s="184" t="str">
        <f>IFERROR(VLOOKUP(A494,'Base ML'!A:E,5,)," ")</f>
        <v xml:space="preserve"> </v>
      </c>
      <c r="C494" s="184">
        <f t="shared" ca="1" si="14"/>
        <v>45977</v>
      </c>
      <c r="D494" s="184" t="s">
        <v>2024</v>
      </c>
      <c r="E494" s="5">
        <f t="shared" ca="1" si="15"/>
        <v>45977</v>
      </c>
      <c r="F494" s="6" t="str">
        <f>IFERROR(VLOOKUP(A494,Tabela9[[Placa]:[Status]],2,FALSE),"")</f>
        <v>Carregado</v>
      </c>
      <c r="G494" s="4">
        <v>2</v>
      </c>
    </row>
    <row r="495" spans="1:7">
      <c r="A495" s="183" t="s">
        <v>1898</v>
      </c>
      <c r="B495" s="184" t="str">
        <f>IFERROR(VLOOKUP(A495,'Base ML'!A:E,5,)," ")</f>
        <v xml:space="preserve"> </v>
      </c>
      <c r="C495" s="184">
        <f t="shared" ca="1" si="14"/>
        <v>45977</v>
      </c>
      <c r="D495" s="184" t="s">
        <v>2024</v>
      </c>
      <c r="E495" s="5">
        <f t="shared" ca="1" si="15"/>
        <v>45977</v>
      </c>
      <c r="F495" s="6" t="str">
        <f>IFERROR(VLOOKUP(A495,Tabela9[[Placa]:[Status]],2,FALSE),"")</f>
        <v>Carregado</v>
      </c>
      <c r="G495" s="4">
        <v>2</v>
      </c>
    </row>
    <row r="496" spans="1:7">
      <c r="A496" s="183" t="s">
        <v>411</v>
      </c>
      <c r="B496" s="184" t="str">
        <f>IFERROR(VLOOKUP(A496,'Base ML'!A:E,5,)," ")</f>
        <v xml:space="preserve"> </v>
      </c>
      <c r="C496" s="184" t="str">
        <f t="shared" ca="1" si="14"/>
        <v/>
      </c>
      <c r="D496" s="184" t="s">
        <v>2024</v>
      </c>
      <c r="E496" s="5">
        <f t="shared" ca="1" si="15"/>
        <v>0</v>
      </c>
      <c r="F496" s="6" t="str">
        <f>IFERROR(VLOOKUP(A496,Tabela9[[Placa]:[Status]],2,FALSE),"")</f>
        <v/>
      </c>
      <c r="G496" s="4" t="e">
        <v>#N/A</v>
      </c>
    </row>
    <row r="497" spans="1:7">
      <c r="A497" s="183" t="s">
        <v>2038</v>
      </c>
      <c r="B497" s="184" t="str">
        <f>IFERROR(VLOOKUP(A497,'Base ML'!A:E,5,)," ")</f>
        <v xml:space="preserve"> </v>
      </c>
      <c r="C497" s="184">
        <f t="shared" ca="1" si="14"/>
        <v>45977</v>
      </c>
      <c r="D497" s="184" t="s">
        <v>2024</v>
      </c>
      <c r="E497" s="5">
        <f t="shared" ca="1" si="15"/>
        <v>45977</v>
      </c>
      <c r="F497" s="6" t="str">
        <f>IFERROR(VLOOKUP(A497,Tabela9[[Placa]:[Status]],2,FALSE),"")</f>
        <v>Carregado</v>
      </c>
      <c r="G497" s="4">
        <v>1</v>
      </c>
    </row>
    <row r="498" spans="1:7">
      <c r="A498" s="183" t="s">
        <v>1386</v>
      </c>
      <c r="B498" s="184" t="str">
        <f>IFERROR(VLOOKUP(A498,'Base ML'!A:E,5,)," ")</f>
        <v xml:space="preserve"> </v>
      </c>
      <c r="C498" s="184">
        <f t="shared" ca="1" si="14"/>
        <v>45977</v>
      </c>
      <c r="D498" s="184" t="s">
        <v>2024</v>
      </c>
      <c r="E498" s="5">
        <f t="shared" ca="1" si="15"/>
        <v>45977</v>
      </c>
      <c r="F498" s="6" t="str">
        <f>IFERROR(VLOOKUP(A498,Tabela9[[Placa]:[Status]],2,FALSE),"")</f>
        <v>Carregado</v>
      </c>
      <c r="G498" s="4">
        <v>35</v>
      </c>
    </row>
    <row r="499" spans="1:7">
      <c r="A499" s="183" t="s">
        <v>638</v>
      </c>
      <c r="B499" s="184" t="str">
        <f>IFERROR(VLOOKUP(A499,'Base ML'!A:E,5,)," ")</f>
        <v xml:space="preserve"> </v>
      </c>
      <c r="C499" s="184">
        <f t="shared" ca="1" si="14"/>
        <v>45977</v>
      </c>
      <c r="D499" s="184" t="s">
        <v>2024</v>
      </c>
      <c r="E499" s="5">
        <f t="shared" ca="1" si="15"/>
        <v>45977</v>
      </c>
      <c r="F499" s="6" t="str">
        <f>IFERROR(VLOOKUP(A499,Tabela9[[Placa]:[Status]],2,FALSE),"")</f>
        <v>Carregado</v>
      </c>
      <c r="G499" s="4">
        <v>33</v>
      </c>
    </row>
    <row r="500" spans="1:7">
      <c r="A500" s="183" t="s">
        <v>1026</v>
      </c>
      <c r="B500" s="184" t="str">
        <f>IFERROR(VLOOKUP(A500,'Base ML'!A:E,5,)," ")</f>
        <v xml:space="preserve"> </v>
      </c>
      <c r="C500" s="184">
        <f t="shared" ca="1" si="14"/>
        <v>45977</v>
      </c>
      <c r="D500" s="184" t="s">
        <v>2024</v>
      </c>
      <c r="E500" s="5">
        <f t="shared" ca="1" si="15"/>
        <v>45977</v>
      </c>
      <c r="F500" s="6" t="str">
        <f>IFERROR(VLOOKUP(A500,Tabela9[[Placa]:[Status]],2,FALSE),"")</f>
        <v>Carregado</v>
      </c>
      <c r="G500" s="4">
        <v>1</v>
      </c>
    </row>
    <row r="501" spans="1:7">
      <c r="A501" s="183" t="s">
        <v>2137</v>
      </c>
      <c r="B501" s="184" t="str">
        <f>IFERROR(VLOOKUP(A501,'Base ML'!A:E,5,)," ")</f>
        <v xml:space="preserve"> </v>
      </c>
      <c r="C501" s="184">
        <f t="shared" ca="1" si="14"/>
        <v>45977</v>
      </c>
      <c r="D501" s="184" t="s">
        <v>2024</v>
      </c>
      <c r="E501" s="5">
        <f t="shared" ca="1" si="15"/>
        <v>45977</v>
      </c>
      <c r="F501" s="6" t="str">
        <f>IFERROR(VLOOKUP(A501,Tabela9[[Placa]:[Status]],2,FALSE),"")</f>
        <v>Carregado</v>
      </c>
      <c r="G501" s="4">
        <v>2</v>
      </c>
    </row>
    <row r="502" spans="1:7">
      <c r="A502" s="183" t="s">
        <v>2091</v>
      </c>
      <c r="B502" s="184" t="str">
        <f>IFERROR(VLOOKUP(A502,'Base ML'!A:E,5,)," ")</f>
        <v xml:space="preserve"> </v>
      </c>
      <c r="C502" s="184">
        <f t="shared" ca="1" si="14"/>
        <v>45977</v>
      </c>
      <c r="D502" s="184" t="s">
        <v>2024</v>
      </c>
      <c r="E502" s="5">
        <f t="shared" ca="1" si="15"/>
        <v>45977</v>
      </c>
      <c r="F502" s="6" t="str">
        <f>IFERROR(VLOOKUP(A502,Tabela9[[Placa]:[Status]],2,FALSE),"")</f>
        <v>Carregado</v>
      </c>
      <c r="G502" s="4">
        <v>2</v>
      </c>
    </row>
    <row r="503" spans="1:7">
      <c r="A503" s="183" t="s">
        <v>2130</v>
      </c>
      <c r="B503" s="184" t="str">
        <f>IFERROR(VLOOKUP(A503,'Base ML'!A:E,5,)," ")</f>
        <v xml:space="preserve"> </v>
      </c>
      <c r="C503" s="184">
        <f t="shared" ca="1" si="14"/>
        <v>45977</v>
      </c>
      <c r="D503" s="184" t="s">
        <v>2024</v>
      </c>
      <c r="E503" s="5">
        <f t="shared" ca="1" si="15"/>
        <v>45977</v>
      </c>
      <c r="F503" s="6" t="str">
        <f>IFERROR(VLOOKUP(A503,Tabela9[[Placa]:[Status]],2,FALSE),"")</f>
        <v>Carregado</v>
      </c>
      <c r="G503" s="4">
        <v>2</v>
      </c>
    </row>
    <row r="504" spans="1:7">
      <c r="A504" s="183" t="s">
        <v>2111</v>
      </c>
      <c r="B504" s="184" t="str">
        <f>IFERROR(VLOOKUP(A504,'Base ML'!A:E,5,)," ")</f>
        <v xml:space="preserve"> </v>
      </c>
      <c r="C504" s="184">
        <f t="shared" ca="1" si="14"/>
        <v>45977</v>
      </c>
      <c r="D504" s="184" t="s">
        <v>2024</v>
      </c>
      <c r="E504" s="5">
        <f t="shared" ca="1" si="15"/>
        <v>45977</v>
      </c>
      <c r="F504" s="6" t="str">
        <f>IFERROR(VLOOKUP(A504,Tabela9[[Placa]:[Status]],2,FALSE),"")</f>
        <v>Carregado</v>
      </c>
      <c r="G504" s="4">
        <v>2</v>
      </c>
    </row>
    <row r="505" spans="1:7">
      <c r="A505" s="183" t="s">
        <v>1367</v>
      </c>
      <c r="B505" s="184" t="str">
        <f>IFERROR(VLOOKUP(A505,'Base ML'!A:E,5,)," ")</f>
        <v xml:space="preserve"> </v>
      </c>
      <c r="C505" s="184">
        <f t="shared" ca="1" si="14"/>
        <v>45977</v>
      </c>
      <c r="D505" s="184" t="s">
        <v>2024</v>
      </c>
      <c r="E505" s="5">
        <f t="shared" ca="1" si="15"/>
        <v>45977</v>
      </c>
      <c r="F505" s="6" t="str">
        <f>IFERROR(VLOOKUP(A505,Tabela9[[Placa]:[Status]],2,FALSE),"")</f>
        <v>Carregado</v>
      </c>
      <c r="G505" s="4">
        <v>2</v>
      </c>
    </row>
    <row r="506" spans="1:7">
      <c r="A506" s="183" t="s">
        <v>2138</v>
      </c>
      <c r="B506" s="184" t="str">
        <f>IFERROR(VLOOKUP(A506,'Base ML'!A:E,5,)," ")</f>
        <v xml:space="preserve"> </v>
      </c>
      <c r="C506" s="184">
        <f t="shared" ca="1" si="14"/>
        <v>45977</v>
      </c>
      <c r="D506" s="184" t="s">
        <v>2024</v>
      </c>
      <c r="E506" s="5">
        <f t="shared" ca="1" si="15"/>
        <v>45977</v>
      </c>
      <c r="F506" s="6" t="str">
        <f>IFERROR(VLOOKUP(A506,Tabela9[[Placa]:[Status]],2,FALSE),"")</f>
        <v>Carregado</v>
      </c>
      <c r="G506" s="4">
        <v>2</v>
      </c>
    </row>
    <row r="507" spans="1:7">
      <c r="A507" s="183" t="s">
        <v>1284</v>
      </c>
      <c r="B507" s="184" t="str">
        <f>IFERROR(VLOOKUP(A507,'Base ML'!A:E,5,)," ")</f>
        <v xml:space="preserve"> </v>
      </c>
      <c r="C507" s="184">
        <f t="shared" ca="1" si="14"/>
        <v>45977</v>
      </c>
      <c r="D507" s="184" t="s">
        <v>2024</v>
      </c>
      <c r="E507" s="5">
        <f t="shared" ca="1" si="15"/>
        <v>45977</v>
      </c>
      <c r="F507" s="6" t="str">
        <f>IFERROR(VLOOKUP(A507,Tabela9[[Placa]:[Status]],2,FALSE),"")</f>
        <v>Carregado</v>
      </c>
      <c r="G507" s="4">
        <v>2</v>
      </c>
    </row>
    <row r="508" spans="1:7">
      <c r="A508" s="183" t="s">
        <v>2115</v>
      </c>
      <c r="B508" s="184" t="str">
        <f>IFERROR(VLOOKUP(A508,'Base ML'!A:E,5,)," ")</f>
        <v xml:space="preserve"> </v>
      </c>
      <c r="C508" s="184">
        <f t="shared" ca="1" si="14"/>
        <v>45977</v>
      </c>
      <c r="D508" s="184" t="s">
        <v>2024</v>
      </c>
      <c r="E508" s="5">
        <f t="shared" ca="1" si="15"/>
        <v>45977</v>
      </c>
      <c r="F508" s="6" t="str">
        <f>IFERROR(VLOOKUP(A508,Tabela9[[Placa]:[Status]],2,FALSE),"")</f>
        <v>Carregado</v>
      </c>
      <c r="G508" s="4">
        <v>2</v>
      </c>
    </row>
    <row r="509" spans="1:7">
      <c r="A509" s="183" t="s">
        <v>1688</v>
      </c>
      <c r="B509" s="184" t="str">
        <f>IFERROR(VLOOKUP(A509,'Base ML'!A:E,5,)," ")</f>
        <v xml:space="preserve"> </v>
      </c>
      <c r="C509" s="184" t="str">
        <f t="shared" ca="1" si="14"/>
        <v/>
      </c>
      <c r="D509" s="184" t="s">
        <v>2024</v>
      </c>
      <c r="E509" s="5">
        <f t="shared" ca="1" si="15"/>
        <v>0</v>
      </c>
      <c r="F509" s="6" t="str">
        <f>IFERROR(VLOOKUP(A509,Tabela9[[Placa]:[Status]],2,FALSE),"")</f>
        <v>Manutenção</v>
      </c>
      <c r="G509" s="4">
        <v>1</v>
      </c>
    </row>
    <row r="510" spans="1:7">
      <c r="A510" s="183" t="s">
        <v>2114</v>
      </c>
      <c r="B510" s="184" t="str">
        <f>IFERROR(VLOOKUP(A510,'Base ML'!A:E,5,)," ")</f>
        <v xml:space="preserve"> </v>
      </c>
      <c r="C510" s="184">
        <f t="shared" ca="1" si="14"/>
        <v>45977</v>
      </c>
      <c r="D510" s="184" t="s">
        <v>2024</v>
      </c>
      <c r="E510" s="5">
        <f t="shared" ca="1" si="15"/>
        <v>45977</v>
      </c>
      <c r="F510" s="6" t="str">
        <f>IFERROR(VLOOKUP(A510,Tabela9[[Placa]:[Status]],2,FALSE),"")</f>
        <v>Carregado</v>
      </c>
      <c r="G510" s="4">
        <v>1</v>
      </c>
    </row>
    <row r="511" spans="1:7">
      <c r="A511" s="183" t="s">
        <v>983</v>
      </c>
      <c r="B511" s="184" t="str">
        <f>IFERROR(VLOOKUP(A511,'Base ML'!A:E,5,)," ")</f>
        <v xml:space="preserve"> </v>
      </c>
      <c r="C511" s="184">
        <f t="shared" ca="1" si="14"/>
        <v>45977</v>
      </c>
      <c r="D511" s="184" t="s">
        <v>2024</v>
      </c>
      <c r="E511" s="5">
        <f t="shared" ca="1" si="15"/>
        <v>45977</v>
      </c>
      <c r="F511" s="6" t="str">
        <f>IFERROR(VLOOKUP(A511,Tabela9[[Placa]:[Status]],2,FALSE),"")</f>
        <v>Carregado</v>
      </c>
      <c r="G511" s="4">
        <v>1</v>
      </c>
    </row>
    <row r="512" spans="1:7">
      <c r="A512" s="183" t="s">
        <v>1463</v>
      </c>
      <c r="B512" s="184" t="str">
        <f>IFERROR(VLOOKUP(A512,'Base ML'!A:E,5,)," ")</f>
        <v xml:space="preserve"> </v>
      </c>
      <c r="C512" s="184">
        <f t="shared" ca="1" si="14"/>
        <v>45977</v>
      </c>
      <c r="D512" s="184" t="s">
        <v>2024</v>
      </c>
      <c r="E512" s="5">
        <f t="shared" ca="1" si="15"/>
        <v>45977</v>
      </c>
      <c r="F512" s="6" t="str">
        <f>IFERROR(VLOOKUP(A512,Tabela9[[Placa]:[Status]],2,FALSE),"")</f>
        <v>Carregado</v>
      </c>
      <c r="G512" s="4">
        <v>2</v>
      </c>
    </row>
    <row r="513" spans="1:7">
      <c r="A513" s="183" t="s">
        <v>1777</v>
      </c>
      <c r="B513" s="184" t="str">
        <f>IFERROR(VLOOKUP(A513,'Base ML'!A:E,5,)," ")</f>
        <v xml:space="preserve"> </v>
      </c>
      <c r="C513" s="184">
        <f t="shared" ca="1" si="14"/>
        <v>45977</v>
      </c>
      <c r="D513" s="184" t="s">
        <v>2024</v>
      </c>
      <c r="E513" s="5">
        <f t="shared" ca="1" si="15"/>
        <v>45977</v>
      </c>
      <c r="F513" s="6" t="str">
        <f>IFERROR(VLOOKUP(A513,Tabela9[[Placa]:[Status]],2,FALSE),"")</f>
        <v>Carregado</v>
      </c>
      <c r="G513" s="4">
        <v>0</v>
      </c>
    </row>
    <row r="514" spans="1:7">
      <c r="A514" s="183" t="s">
        <v>510</v>
      </c>
      <c r="B514" s="184" t="str">
        <f>IFERROR(VLOOKUP(A514,'Base ML'!A:E,5,)," ")</f>
        <v xml:space="preserve"> </v>
      </c>
      <c r="C514" s="184" t="str">
        <f t="shared" ref="C514:C577" ca="1" si="16">IFERROR(IF(OR(F514="Carregado", F514="Operando"), TODAY()-1, ""), "")</f>
        <v/>
      </c>
      <c r="D514" s="184" t="s">
        <v>2024</v>
      </c>
      <c r="E514" s="5">
        <f t="shared" ref="E514:E577" ca="1" si="17">MAX(B514:D514)</f>
        <v>0</v>
      </c>
      <c r="F514" s="6" t="str">
        <f>IFERROR(VLOOKUP(A514,Tabela9[[Placa]:[Status]],2,FALSE),"")</f>
        <v>Manutenção</v>
      </c>
      <c r="G514" s="4">
        <v>36</v>
      </c>
    </row>
    <row r="515" spans="1:7">
      <c r="A515" s="183" t="s">
        <v>901</v>
      </c>
      <c r="B515" s="184" t="str">
        <f>IFERROR(VLOOKUP(A515,'Base ML'!A:E,5,)," ")</f>
        <v xml:space="preserve"> </v>
      </c>
      <c r="C515" s="184">
        <f t="shared" ca="1" si="16"/>
        <v>45977</v>
      </c>
      <c r="D515" s="184" t="s">
        <v>2024</v>
      </c>
      <c r="E515" s="5">
        <f t="shared" ca="1" si="17"/>
        <v>45977</v>
      </c>
      <c r="F515" s="6" t="str">
        <f>IFERROR(VLOOKUP(A515,Tabela9[[Placa]:[Status]],2,FALSE),"")</f>
        <v>Carregado</v>
      </c>
      <c r="G515" s="4">
        <v>37</v>
      </c>
    </row>
    <row r="516" spans="1:7">
      <c r="A516" s="183" t="s">
        <v>2044</v>
      </c>
      <c r="B516" s="184" t="str">
        <f>IFERROR(VLOOKUP(A516,'Base ML'!A:E,5,)," ")</f>
        <v xml:space="preserve"> </v>
      </c>
      <c r="C516" s="184">
        <f t="shared" ca="1" si="16"/>
        <v>45977</v>
      </c>
      <c r="D516" s="184" t="s">
        <v>2024</v>
      </c>
      <c r="E516" s="5">
        <f t="shared" ca="1" si="17"/>
        <v>45977</v>
      </c>
      <c r="F516" s="6" t="str">
        <f>IFERROR(VLOOKUP(A516,Tabela9[[Placa]:[Status]],2,FALSE),"")</f>
        <v>Carregado</v>
      </c>
      <c r="G516" s="4">
        <v>1</v>
      </c>
    </row>
    <row r="517" spans="1:7">
      <c r="A517" s="183" t="s">
        <v>960</v>
      </c>
      <c r="B517" s="184" t="str">
        <f>IFERROR(VLOOKUP(A517,'Base ML'!A:E,5,)," ")</f>
        <v xml:space="preserve"> </v>
      </c>
      <c r="C517" s="184">
        <f t="shared" ca="1" si="16"/>
        <v>45977</v>
      </c>
      <c r="D517" s="184" t="s">
        <v>2024</v>
      </c>
      <c r="E517" s="5">
        <f t="shared" ca="1" si="17"/>
        <v>45977</v>
      </c>
      <c r="F517" s="6" t="str">
        <f>IFERROR(VLOOKUP(A517,Tabela9[[Placa]:[Status]],2,FALSE),"")</f>
        <v>Carregado</v>
      </c>
      <c r="G517" s="4">
        <v>2</v>
      </c>
    </row>
    <row r="518" spans="1:7">
      <c r="A518" s="183" t="s">
        <v>1728</v>
      </c>
      <c r="B518" s="184" t="str">
        <f>IFERROR(VLOOKUP(A518,'Base ML'!A:E,5,)," ")</f>
        <v xml:space="preserve"> </v>
      </c>
      <c r="C518" s="184">
        <f t="shared" ca="1" si="16"/>
        <v>45977</v>
      </c>
      <c r="D518" s="184" t="s">
        <v>2024</v>
      </c>
      <c r="E518" s="5">
        <f t="shared" ca="1" si="17"/>
        <v>45977</v>
      </c>
      <c r="F518" s="6" t="str">
        <f>IFERROR(VLOOKUP(A518,Tabela9[[Placa]:[Status]],2,FALSE),"")</f>
        <v>Carregado</v>
      </c>
      <c r="G518" s="4">
        <v>2</v>
      </c>
    </row>
    <row r="519" spans="1:7">
      <c r="A519" s="183" t="s">
        <v>577</v>
      </c>
      <c r="B519" s="184" t="str">
        <f>IFERROR(VLOOKUP(A519,'Base ML'!A:E,5,)," ")</f>
        <v xml:space="preserve"> </v>
      </c>
      <c r="C519" s="184" t="str">
        <f t="shared" ca="1" si="16"/>
        <v/>
      </c>
      <c r="D519" s="184" t="s">
        <v>2024</v>
      </c>
      <c r="E519" s="5">
        <f t="shared" ca="1" si="17"/>
        <v>0</v>
      </c>
      <c r="F519" s="6" t="str">
        <f>IFERROR(VLOOKUP(A519,Tabela9[[Placa]:[Status]],2,FALSE),"")</f>
        <v>Manutenção</v>
      </c>
      <c r="G519" s="4">
        <v>35</v>
      </c>
    </row>
    <row r="520" spans="1:7">
      <c r="A520" s="183" t="s">
        <v>2110</v>
      </c>
      <c r="B520" s="184" t="str">
        <f>IFERROR(VLOOKUP(A520,'Base ML'!A:E,5,)," ")</f>
        <v xml:space="preserve"> </v>
      </c>
      <c r="C520" s="184">
        <f t="shared" ca="1" si="16"/>
        <v>45977</v>
      </c>
      <c r="D520" s="184" t="s">
        <v>2024</v>
      </c>
      <c r="E520" s="5">
        <f t="shared" ca="1" si="17"/>
        <v>45977</v>
      </c>
      <c r="F520" s="6" t="str">
        <f>IFERROR(VLOOKUP(A520,Tabela9[[Placa]:[Status]],2,FALSE),"")</f>
        <v>Carregado</v>
      </c>
      <c r="G520" s="4">
        <v>2</v>
      </c>
    </row>
    <row r="521" spans="1:7">
      <c r="A521" s="183" t="s">
        <v>2090</v>
      </c>
      <c r="B521" s="184" t="str">
        <f>IFERROR(VLOOKUP(A521,'Base ML'!A:E,5,)," ")</f>
        <v xml:space="preserve"> </v>
      </c>
      <c r="C521" s="184">
        <f t="shared" ca="1" si="16"/>
        <v>45977</v>
      </c>
      <c r="D521" s="184" t="s">
        <v>2024</v>
      </c>
      <c r="E521" s="5">
        <f t="shared" ca="1" si="17"/>
        <v>45977</v>
      </c>
      <c r="F521" s="6" t="str">
        <f>IFERROR(VLOOKUP(A521,Tabela9[[Placa]:[Status]],2,FALSE),"")</f>
        <v>Carregado</v>
      </c>
      <c r="G521" s="4">
        <v>2</v>
      </c>
    </row>
    <row r="522" spans="1:7">
      <c r="A522" s="183" t="s">
        <v>131</v>
      </c>
      <c r="B522" s="184" t="str">
        <f>IFERROR(VLOOKUP(A522,'Base ML'!A:E,5,)," ")</f>
        <v xml:space="preserve"> </v>
      </c>
      <c r="C522" s="184" t="str">
        <f t="shared" ca="1" si="16"/>
        <v/>
      </c>
      <c r="D522" s="184" t="s">
        <v>2024</v>
      </c>
      <c r="E522" s="5">
        <f t="shared" ca="1" si="17"/>
        <v>0</v>
      </c>
      <c r="F522" s="6" t="str">
        <f>IFERROR(VLOOKUP(A522,Tabela9[[Placa]:[Status]],2,FALSE),"")</f>
        <v/>
      </c>
      <c r="G522" s="4" t="e">
        <v>#N/A</v>
      </c>
    </row>
    <row r="523" spans="1:7">
      <c r="A523" s="183" t="s">
        <v>2102</v>
      </c>
      <c r="B523" s="184" t="str">
        <f>IFERROR(VLOOKUP(A523,'Base ML'!A:E,5,)," ")</f>
        <v xml:space="preserve"> </v>
      </c>
      <c r="C523" s="184">
        <f t="shared" ca="1" si="16"/>
        <v>45977</v>
      </c>
      <c r="D523" s="184" t="s">
        <v>2024</v>
      </c>
      <c r="E523" s="5">
        <f t="shared" ca="1" si="17"/>
        <v>45977</v>
      </c>
      <c r="F523" s="6" t="str">
        <f>IFERROR(VLOOKUP(A523,Tabela9[[Placa]:[Status]],2,FALSE),"")</f>
        <v>Carregado</v>
      </c>
      <c r="G523" s="4">
        <v>2</v>
      </c>
    </row>
    <row r="524" spans="1:7">
      <c r="A524" s="183" t="s">
        <v>152</v>
      </c>
      <c r="B524" s="184" t="str">
        <f>IFERROR(VLOOKUP(A524,'Base ML'!A:E,5,)," ")</f>
        <v xml:space="preserve"> </v>
      </c>
      <c r="C524" s="184" t="str">
        <f t="shared" ca="1" si="16"/>
        <v/>
      </c>
      <c r="D524" s="184" t="s">
        <v>2024</v>
      </c>
      <c r="E524" s="5">
        <f t="shared" ca="1" si="17"/>
        <v>0</v>
      </c>
      <c r="F524" s="6" t="str">
        <f>IFERROR(VLOOKUP(A524,Tabela9[[Placa]:[Status]],2,FALSE),"")</f>
        <v> </v>
      </c>
      <c r="G524" s="4">
        <v>1</v>
      </c>
    </row>
    <row r="525" spans="1:7">
      <c r="A525" s="183" t="s">
        <v>1433</v>
      </c>
      <c r="B525" s="184" t="str">
        <f>IFERROR(VLOOKUP(A525,'Base ML'!A:E,5,)," ")</f>
        <v xml:space="preserve"> </v>
      </c>
      <c r="C525" s="184">
        <f t="shared" ca="1" si="16"/>
        <v>45977</v>
      </c>
      <c r="D525" s="184" t="s">
        <v>2024</v>
      </c>
      <c r="E525" s="5">
        <f t="shared" ca="1" si="17"/>
        <v>45977</v>
      </c>
      <c r="F525" s="6" t="str">
        <f>IFERROR(VLOOKUP(A525,Tabela9[[Placa]:[Status]],2,FALSE),"")</f>
        <v>Carregado</v>
      </c>
      <c r="G525" s="4">
        <v>2</v>
      </c>
    </row>
    <row r="526" spans="1:7">
      <c r="A526" s="183" t="s">
        <v>2053</v>
      </c>
      <c r="B526" s="184" t="str">
        <f>IFERROR(VLOOKUP(A526,'Base ML'!A:E,5,)," ")</f>
        <v xml:space="preserve"> </v>
      </c>
      <c r="C526" s="184">
        <f t="shared" ca="1" si="16"/>
        <v>45977</v>
      </c>
      <c r="D526" s="184" t="s">
        <v>2024</v>
      </c>
      <c r="E526" s="5">
        <f t="shared" ca="1" si="17"/>
        <v>45977</v>
      </c>
      <c r="F526" s="6" t="str">
        <f>IFERROR(VLOOKUP(A526,Tabela9[[Placa]:[Status]],2,FALSE),"")</f>
        <v>Operando</v>
      </c>
      <c r="G526" s="4">
        <v>1</v>
      </c>
    </row>
    <row r="527" spans="1:7">
      <c r="A527" s="183" t="s">
        <v>1815</v>
      </c>
      <c r="B527" s="184" t="str">
        <f>IFERROR(VLOOKUP(A527,'Base ML'!A:E,5,)," ")</f>
        <v xml:space="preserve"> </v>
      </c>
      <c r="C527" s="184">
        <f t="shared" ca="1" si="16"/>
        <v>45977</v>
      </c>
      <c r="D527" s="184" t="s">
        <v>2024</v>
      </c>
      <c r="E527" s="5">
        <f t="shared" ca="1" si="17"/>
        <v>45977</v>
      </c>
      <c r="F527" s="6" t="str">
        <f>IFERROR(VLOOKUP(A527,Tabela9[[Placa]:[Status]],2,FALSE),"")</f>
        <v>Carregado</v>
      </c>
      <c r="G527" s="4">
        <v>2</v>
      </c>
    </row>
    <row r="528" spans="1:7">
      <c r="A528" s="183" t="s">
        <v>1334</v>
      </c>
      <c r="B528" s="184" t="str">
        <f>IFERROR(VLOOKUP(A528,'Base ML'!A:E,5,)," ")</f>
        <v xml:space="preserve"> </v>
      </c>
      <c r="C528" s="184">
        <f t="shared" ca="1" si="16"/>
        <v>45977</v>
      </c>
      <c r="D528" s="184" t="s">
        <v>2024</v>
      </c>
      <c r="E528" s="5">
        <f t="shared" ca="1" si="17"/>
        <v>45977</v>
      </c>
      <c r="F528" s="6" t="str">
        <f>IFERROR(VLOOKUP(A528,Tabela9[[Placa]:[Status]],2,FALSE),"")</f>
        <v>Carregado</v>
      </c>
      <c r="G528" s="4">
        <v>22</v>
      </c>
    </row>
    <row r="529" spans="1:7">
      <c r="A529" s="183" t="s">
        <v>1637</v>
      </c>
      <c r="B529" s="184" t="str">
        <f>IFERROR(VLOOKUP(A529,'Base ML'!A:E,5,)," ")</f>
        <v xml:space="preserve"> </v>
      </c>
      <c r="C529" s="184">
        <f t="shared" ca="1" si="16"/>
        <v>45977</v>
      </c>
      <c r="D529" s="184" t="s">
        <v>2024</v>
      </c>
      <c r="E529" s="5">
        <f t="shared" ca="1" si="17"/>
        <v>45977</v>
      </c>
      <c r="F529" s="6" t="str">
        <f>IFERROR(VLOOKUP(A529,Tabela9[[Placa]:[Status]],2,FALSE),"")</f>
        <v>Carregado</v>
      </c>
      <c r="G529" s="4">
        <v>2</v>
      </c>
    </row>
    <row r="530" spans="1:7">
      <c r="A530" s="183" t="s">
        <v>2139</v>
      </c>
      <c r="B530" s="184" t="str">
        <f>IFERROR(VLOOKUP(A530,'Base ML'!A:E,5,)," ")</f>
        <v xml:space="preserve"> </v>
      </c>
      <c r="C530" s="184">
        <f t="shared" ca="1" si="16"/>
        <v>45977</v>
      </c>
      <c r="D530" s="184" t="s">
        <v>2024</v>
      </c>
      <c r="E530" s="5">
        <f t="shared" ca="1" si="17"/>
        <v>45977</v>
      </c>
      <c r="F530" s="6" t="str">
        <f>IFERROR(VLOOKUP(A530,Tabela9[[Placa]:[Status]],2,FALSE),"")</f>
        <v>Carregado</v>
      </c>
      <c r="G530" s="4">
        <v>3</v>
      </c>
    </row>
    <row r="531" spans="1:7">
      <c r="A531" s="183" t="s">
        <v>2140</v>
      </c>
      <c r="B531" s="184" t="str">
        <f>IFERROR(VLOOKUP(A531,'Base ML'!A:E,5,)," ")</f>
        <v xml:space="preserve"> </v>
      </c>
      <c r="C531" s="184">
        <f t="shared" ca="1" si="16"/>
        <v>45977</v>
      </c>
      <c r="D531" s="184" t="s">
        <v>2024</v>
      </c>
      <c r="E531" s="5">
        <f t="shared" ca="1" si="17"/>
        <v>45977</v>
      </c>
      <c r="F531" s="6" t="str">
        <f>IFERROR(VLOOKUP(A531,Tabela9[[Placa]:[Status]],2,FALSE),"")</f>
        <v>Carregado</v>
      </c>
      <c r="G531" s="4">
        <v>2</v>
      </c>
    </row>
    <row r="532" spans="1:7">
      <c r="A532" s="183" t="s">
        <v>276</v>
      </c>
      <c r="B532" s="184" t="str">
        <f>IFERROR(VLOOKUP(A532,'Base ML'!A:E,5,)," ")</f>
        <v xml:space="preserve"> </v>
      </c>
      <c r="C532" s="184" t="str">
        <f t="shared" ca="1" si="16"/>
        <v/>
      </c>
      <c r="D532" s="184" t="s">
        <v>2024</v>
      </c>
      <c r="E532" s="5">
        <f t="shared" ca="1" si="17"/>
        <v>0</v>
      </c>
      <c r="F532" s="6" t="str">
        <f>IFERROR(VLOOKUP(A532,Tabela9[[Placa]:[Status]],2,FALSE),"")</f>
        <v>Manutenção</v>
      </c>
      <c r="G532" s="4">
        <v>114</v>
      </c>
    </row>
    <row r="533" spans="1:7">
      <c r="A533" s="183" t="s">
        <v>3996</v>
      </c>
      <c r="B533" s="184">
        <f>IFERROR(VLOOKUP(A533,'Base ML'!A:E,5,)," ")</f>
        <v>45978</v>
      </c>
      <c r="C533" s="184">
        <f t="shared" ca="1" si="16"/>
        <v>45977</v>
      </c>
      <c r="D533" s="184" t="s">
        <v>2024</v>
      </c>
      <c r="E533" s="5">
        <f t="shared" ca="1" si="17"/>
        <v>45978</v>
      </c>
      <c r="F533" s="6" t="str">
        <f>IFERROR(VLOOKUP(A533,Tabela9[[Placa]:[Status]],2,FALSE),"")</f>
        <v>Operando</v>
      </c>
      <c r="G533" s="4">
        <v>9</v>
      </c>
    </row>
    <row r="534" spans="1:7">
      <c r="A534" s="183" t="s">
        <v>1583</v>
      </c>
      <c r="B534" s="184" t="str">
        <f>IFERROR(VLOOKUP(A534,'Base ML'!A:E,5,)," ")</f>
        <v xml:space="preserve"> </v>
      </c>
      <c r="C534" s="184">
        <f t="shared" ca="1" si="16"/>
        <v>45977</v>
      </c>
      <c r="D534" s="184" t="s">
        <v>2024</v>
      </c>
      <c r="E534" s="5">
        <f t="shared" ca="1" si="17"/>
        <v>45977</v>
      </c>
      <c r="F534" s="6" t="str">
        <f>IFERROR(VLOOKUP(A534,Tabela9[[Placa]:[Status]],2,FALSE),"")</f>
        <v>Carregado</v>
      </c>
      <c r="G534" s="4">
        <v>8</v>
      </c>
    </row>
    <row r="535" spans="1:7">
      <c r="A535" s="183" t="s">
        <v>1830</v>
      </c>
      <c r="B535" s="184" t="str">
        <f>IFERROR(VLOOKUP(A535,'Base ML'!A:E,5,)," ")</f>
        <v xml:space="preserve"> </v>
      </c>
      <c r="C535" s="184">
        <f t="shared" ca="1" si="16"/>
        <v>45977</v>
      </c>
      <c r="D535" s="184" t="s">
        <v>2024</v>
      </c>
      <c r="E535" s="5">
        <f t="shared" ca="1" si="17"/>
        <v>45977</v>
      </c>
      <c r="F535" s="6" t="str">
        <f>IFERROR(VLOOKUP(A535,Tabela9[[Placa]:[Status]],2,FALSE),"")</f>
        <v>Carregado</v>
      </c>
      <c r="G535" s="4">
        <v>2</v>
      </c>
    </row>
    <row r="536" spans="1:7">
      <c r="A536" s="183" t="s">
        <v>1690</v>
      </c>
      <c r="B536" s="184" t="str">
        <f>IFERROR(VLOOKUP(A536,'Base ML'!A:E,5,)," ")</f>
        <v xml:space="preserve"> </v>
      </c>
      <c r="C536" s="184" t="str">
        <f t="shared" ca="1" si="16"/>
        <v/>
      </c>
      <c r="D536" s="184" t="s">
        <v>2024</v>
      </c>
      <c r="E536" s="5">
        <f t="shared" ca="1" si="17"/>
        <v>0</v>
      </c>
      <c r="F536" s="6" t="str">
        <f>IFERROR(VLOOKUP(A536,Tabela9[[Placa]:[Status]],2,FALSE),"")</f>
        <v>Manutenção</v>
      </c>
      <c r="G536" s="4">
        <v>16</v>
      </c>
    </row>
    <row r="537" spans="1:7">
      <c r="A537" s="183" t="s">
        <v>2112</v>
      </c>
      <c r="B537" s="184" t="str">
        <f>IFERROR(VLOOKUP(A537,'Base ML'!A:E,5,)," ")</f>
        <v xml:space="preserve"> </v>
      </c>
      <c r="C537" s="184">
        <f t="shared" ca="1" si="16"/>
        <v>45977</v>
      </c>
      <c r="D537" s="184" t="s">
        <v>2024</v>
      </c>
      <c r="E537" s="5">
        <f t="shared" ca="1" si="17"/>
        <v>45977</v>
      </c>
      <c r="F537" s="6" t="str">
        <f>IFERROR(VLOOKUP(A537,Tabela9[[Placa]:[Status]],2,FALSE),"")</f>
        <v>Carregado</v>
      </c>
      <c r="G537" s="4">
        <v>2</v>
      </c>
    </row>
    <row r="538" spans="1:7">
      <c r="A538" s="183" t="s">
        <v>2041</v>
      </c>
      <c r="B538" s="184" t="str">
        <f>IFERROR(VLOOKUP(A538,'Base ML'!A:E,5,)," ")</f>
        <v xml:space="preserve"> </v>
      </c>
      <c r="C538" s="184">
        <f t="shared" ca="1" si="16"/>
        <v>45977</v>
      </c>
      <c r="D538" s="184" t="s">
        <v>2024</v>
      </c>
      <c r="E538" s="5">
        <f t="shared" ca="1" si="17"/>
        <v>45977</v>
      </c>
      <c r="F538" s="6" t="str">
        <f>IFERROR(VLOOKUP(A538,Tabela9[[Placa]:[Status]],2,FALSE),"")</f>
        <v>Operando</v>
      </c>
      <c r="G538" s="4">
        <v>1</v>
      </c>
    </row>
    <row r="539" spans="1:7">
      <c r="A539" s="183" t="s">
        <v>322</v>
      </c>
      <c r="B539" s="184" t="str">
        <f>IFERROR(VLOOKUP(A539,'Base ML'!A:E,5,)," ")</f>
        <v xml:space="preserve"> </v>
      </c>
      <c r="C539" s="184" t="str">
        <f t="shared" ca="1" si="16"/>
        <v/>
      </c>
      <c r="D539" s="184" t="s">
        <v>2024</v>
      </c>
      <c r="E539" s="5">
        <f t="shared" ca="1" si="17"/>
        <v>0</v>
      </c>
      <c r="F539" s="6" t="str">
        <f>IFERROR(VLOOKUP(A539,Tabela9[[Placa]:[Status]],2,FALSE),"")</f>
        <v>Manutenção</v>
      </c>
      <c r="G539" s="4">
        <v>77</v>
      </c>
    </row>
    <row r="540" spans="1:7">
      <c r="A540" s="183" t="s">
        <v>1746</v>
      </c>
      <c r="B540" s="184" t="str">
        <f>IFERROR(VLOOKUP(A540,'Base ML'!A:E,5,)," ")</f>
        <v xml:space="preserve"> </v>
      </c>
      <c r="C540" s="184">
        <f t="shared" ca="1" si="16"/>
        <v>45977</v>
      </c>
      <c r="D540" s="184" t="s">
        <v>2024</v>
      </c>
      <c r="E540" s="5">
        <f t="shared" ca="1" si="17"/>
        <v>45977</v>
      </c>
      <c r="F540" s="6" t="str">
        <f>IFERROR(VLOOKUP(A540,Tabela9[[Placa]:[Status]],2,FALSE),"")</f>
        <v>Operando</v>
      </c>
      <c r="G540" s="4">
        <v>1</v>
      </c>
    </row>
    <row r="541" spans="1:7">
      <c r="A541" s="183" t="s">
        <v>2108</v>
      </c>
      <c r="B541" s="184" t="str">
        <f>IFERROR(VLOOKUP(A541,'Base ML'!A:E,5,)," ")</f>
        <v xml:space="preserve"> </v>
      </c>
      <c r="C541" s="184">
        <f t="shared" ca="1" si="16"/>
        <v>45977</v>
      </c>
      <c r="D541" s="184" t="s">
        <v>2024</v>
      </c>
      <c r="E541" s="5">
        <f t="shared" ca="1" si="17"/>
        <v>45977</v>
      </c>
      <c r="F541" s="6" t="str">
        <f>IFERROR(VLOOKUP(A541,Tabela9[[Placa]:[Status]],2,FALSE),"")</f>
        <v>Carregado</v>
      </c>
      <c r="G541" s="4">
        <v>2</v>
      </c>
    </row>
    <row r="542" spans="1:7">
      <c r="A542" s="183" t="s">
        <v>517</v>
      </c>
      <c r="B542" s="184" t="str">
        <f>IFERROR(VLOOKUP(A542,'Base ML'!A:E,5,)," ")</f>
        <v xml:space="preserve"> </v>
      </c>
      <c r="C542" s="184" t="str">
        <f t="shared" ca="1" si="16"/>
        <v/>
      </c>
      <c r="D542" s="184" t="s">
        <v>2024</v>
      </c>
      <c r="E542" s="5">
        <f t="shared" ca="1" si="17"/>
        <v>0</v>
      </c>
      <c r="F542" s="6" t="str">
        <f>IFERROR(VLOOKUP(A542,Tabela9[[Placa]:[Status]],2,FALSE),"")</f>
        <v> </v>
      </c>
      <c r="G542" s="4">
        <v>1</v>
      </c>
    </row>
    <row r="543" spans="1:7">
      <c r="A543" s="183" t="s">
        <v>2118</v>
      </c>
      <c r="B543" s="184" t="str">
        <f>IFERROR(VLOOKUP(A543,'Base ML'!A:E,5,)," ")</f>
        <v xml:space="preserve"> </v>
      </c>
      <c r="C543" s="184">
        <f t="shared" ca="1" si="16"/>
        <v>45977</v>
      </c>
      <c r="D543" s="184" t="s">
        <v>2024</v>
      </c>
      <c r="E543" s="5">
        <f t="shared" ca="1" si="17"/>
        <v>45977</v>
      </c>
      <c r="F543" s="6" t="str">
        <f>IFERROR(VLOOKUP(A543,Tabela9[[Placa]:[Status]],2,FALSE),"")</f>
        <v>Carregado</v>
      </c>
      <c r="G543" s="4">
        <v>2</v>
      </c>
    </row>
    <row r="544" spans="1:7">
      <c r="A544" s="183" t="s">
        <v>2093</v>
      </c>
      <c r="B544" s="184" t="str">
        <f>IFERROR(VLOOKUP(A544,'Base ML'!A:E,5,)," ")</f>
        <v xml:space="preserve"> </v>
      </c>
      <c r="C544" s="184">
        <f t="shared" ca="1" si="16"/>
        <v>45977</v>
      </c>
      <c r="D544" s="184" t="s">
        <v>2024</v>
      </c>
      <c r="E544" s="5">
        <f t="shared" ca="1" si="17"/>
        <v>45977</v>
      </c>
      <c r="F544" s="6" t="str">
        <f>IFERROR(VLOOKUP(A544,Tabela9[[Placa]:[Status]],2,FALSE),"")</f>
        <v>Carregado</v>
      </c>
      <c r="G544" s="4">
        <v>2</v>
      </c>
    </row>
    <row r="545" spans="1:7">
      <c r="A545" s="183" t="s">
        <v>930</v>
      </c>
      <c r="B545" s="184" t="str">
        <f>IFERROR(VLOOKUP(A545,'Base ML'!A:E,5,)," ")</f>
        <v xml:space="preserve"> </v>
      </c>
      <c r="C545" s="184">
        <f t="shared" ca="1" si="16"/>
        <v>45977</v>
      </c>
      <c r="D545" s="184" t="s">
        <v>2024</v>
      </c>
      <c r="E545" s="5">
        <f t="shared" ca="1" si="17"/>
        <v>45977</v>
      </c>
      <c r="F545" s="6" t="str">
        <f>IFERROR(VLOOKUP(A545,Tabela9[[Placa]:[Status]],2,FALSE),"")</f>
        <v>Carregado</v>
      </c>
      <c r="G545" s="4">
        <v>30</v>
      </c>
    </row>
    <row r="546" spans="1:7">
      <c r="A546" s="183" t="s">
        <v>3102</v>
      </c>
      <c r="B546" s="184" t="str">
        <f>IFERROR(VLOOKUP(A546,'Base ML'!A:E,5,)," ")</f>
        <v xml:space="preserve"> </v>
      </c>
      <c r="C546" s="184">
        <f t="shared" ca="1" si="16"/>
        <v>45977</v>
      </c>
      <c r="D546" s="184" t="s">
        <v>2024</v>
      </c>
      <c r="E546" s="5">
        <f t="shared" ca="1" si="17"/>
        <v>45977</v>
      </c>
      <c r="F546" s="6" t="str">
        <f>IFERROR(VLOOKUP(A546,Tabela9[[Placa]:[Status]],2,FALSE),"")</f>
        <v>Carregado</v>
      </c>
      <c r="G546" s="4">
        <v>2</v>
      </c>
    </row>
    <row r="547" spans="1:7">
      <c r="A547" s="183" t="s">
        <v>882</v>
      </c>
      <c r="B547" s="184" t="str">
        <f>IFERROR(VLOOKUP(A547,'Base ML'!A:E,5,)," ")</f>
        <v xml:space="preserve"> </v>
      </c>
      <c r="C547" s="184">
        <f t="shared" ca="1" si="16"/>
        <v>45977</v>
      </c>
      <c r="D547" s="184" t="s">
        <v>2024</v>
      </c>
      <c r="E547" s="5">
        <f t="shared" ca="1" si="17"/>
        <v>45977</v>
      </c>
      <c r="F547" s="6" t="str">
        <f>IFERROR(VLOOKUP(A547,Tabela9[[Placa]:[Status]],2,FALSE),"")</f>
        <v>Carregado</v>
      </c>
      <c r="G547" s="4">
        <v>5</v>
      </c>
    </row>
    <row r="548" spans="1:7">
      <c r="A548" s="183" t="s">
        <v>348</v>
      </c>
      <c r="B548" s="184" t="str">
        <f>IFERROR(VLOOKUP(A548,'Base ML'!A:E,5,)," ")</f>
        <v xml:space="preserve"> </v>
      </c>
      <c r="C548" s="184" t="str">
        <f t="shared" ca="1" si="16"/>
        <v/>
      </c>
      <c r="D548" s="184" t="s">
        <v>2024</v>
      </c>
      <c r="E548" s="5">
        <f t="shared" ca="1" si="17"/>
        <v>0</v>
      </c>
      <c r="F548" s="6" t="str">
        <f>IFERROR(VLOOKUP(A548,Tabela9[[Placa]:[Status]],2,FALSE),"")</f>
        <v>Manutenção</v>
      </c>
      <c r="G548" s="4">
        <v>112</v>
      </c>
    </row>
    <row r="549" spans="1:7">
      <c r="A549" s="183" t="s">
        <v>1655</v>
      </c>
      <c r="B549" s="184" t="str">
        <f>IFERROR(VLOOKUP(A549,'Base ML'!A:E,5,)," ")</f>
        <v xml:space="preserve"> </v>
      </c>
      <c r="C549" s="184" t="str">
        <f t="shared" ca="1" si="16"/>
        <v/>
      </c>
      <c r="D549" s="184" t="s">
        <v>2024</v>
      </c>
      <c r="E549" s="5">
        <f t="shared" ca="1" si="17"/>
        <v>0</v>
      </c>
      <c r="F549" s="6" t="str">
        <f>IFERROR(VLOOKUP(A549,Tabela9[[Placa]:[Status]],2,FALSE),"")</f>
        <v> </v>
      </c>
      <c r="G549" s="4">
        <v>2</v>
      </c>
    </row>
    <row r="550" spans="1:7">
      <c r="A550" s="183" t="s">
        <v>568</v>
      </c>
      <c r="B550" s="184" t="str">
        <f>IFERROR(VLOOKUP(A550,'Base ML'!A:E,5,)," ")</f>
        <v xml:space="preserve"> </v>
      </c>
      <c r="C550" s="184" t="str">
        <f t="shared" ca="1" si="16"/>
        <v/>
      </c>
      <c r="D550" s="184" t="s">
        <v>2024</v>
      </c>
      <c r="E550" s="5">
        <f t="shared" ca="1" si="17"/>
        <v>0</v>
      </c>
      <c r="F550" s="6" t="str">
        <f>IFERROR(VLOOKUP(A550,Tabela9[[Placa]:[Status]],2,FALSE),"")</f>
        <v>Manutenção</v>
      </c>
      <c r="G550" s="4">
        <v>2</v>
      </c>
    </row>
    <row r="551" spans="1:7">
      <c r="A551" s="183" t="s">
        <v>1558</v>
      </c>
      <c r="B551" s="184" t="str">
        <f>IFERROR(VLOOKUP(A551,'Base ML'!A:E,5,)," ")</f>
        <v xml:space="preserve"> </v>
      </c>
      <c r="C551" s="184">
        <f t="shared" ca="1" si="16"/>
        <v>45977</v>
      </c>
      <c r="D551" s="184" t="s">
        <v>2024</v>
      </c>
      <c r="E551" s="5">
        <f t="shared" ca="1" si="17"/>
        <v>45977</v>
      </c>
      <c r="F551" s="6" t="str">
        <f>IFERROR(VLOOKUP(A551,Tabela9[[Placa]:[Status]],2,FALSE),"")</f>
        <v>Carregado</v>
      </c>
      <c r="G551" s="4">
        <v>35</v>
      </c>
    </row>
    <row r="552" spans="1:7">
      <c r="A552" s="183" t="s">
        <v>2054</v>
      </c>
      <c r="B552" s="184" t="str">
        <f>IFERROR(VLOOKUP(A552,'Base ML'!A:E,5,)," ")</f>
        <v xml:space="preserve"> </v>
      </c>
      <c r="C552" s="184">
        <f t="shared" ca="1" si="16"/>
        <v>45977</v>
      </c>
      <c r="D552" s="184" t="s">
        <v>2024</v>
      </c>
      <c r="E552" s="5">
        <f t="shared" ca="1" si="17"/>
        <v>45977</v>
      </c>
      <c r="F552" s="6" t="str">
        <f>IFERROR(VLOOKUP(A552,Tabela9[[Placa]:[Status]],2,FALSE),"")</f>
        <v>Operando</v>
      </c>
      <c r="G552" s="4">
        <v>1</v>
      </c>
    </row>
    <row r="553" spans="1:7">
      <c r="A553" s="183" t="s">
        <v>1818</v>
      </c>
      <c r="B553" s="184" t="str">
        <f>IFERROR(VLOOKUP(A553,'Base ML'!A:E,5,)," ")</f>
        <v xml:space="preserve"> </v>
      </c>
      <c r="C553" s="184">
        <f t="shared" ca="1" si="16"/>
        <v>45977</v>
      </c>
      <c r="D553" s="184" t="s">
        <v>2024</v>
      </c>
      <c r="E553" s="5">
        <f t="shared" ca="1" si="17"/>
        <v>45977</v>
      </c>
      <c r="F553" s="6" t="str">
        <f>IFERROR(VLOOKUP(A553,Tabela9[[Placa]:[Status]],2,FALSE),"")</f>
        <v>Carregado</v>
      </c>
      <c r="G553" s="4">
        <v>2</v>
      </c>
    </row>
    <row r="554" spans="1:7">
      <c r="A554" s="183" t="s">
        <v>2131</v>
      </c>
      <c r="B554" s="184" t="str">
        <f>IFERROR(VLOOKUP(A554,'Base ML'!A:E,5,)," ")</f>
        <v xml:space="preserve"> </v>
      </c>
      <c r="C554" s="184">
        <f t="shared" ca="1" si="16"/>
        <v>45977</v>
      </c>
      <c r="D554" s="184" t="s">
        <v>2024</v>
      </c>
      <c r="E554" s="5">
        <f t="shared" ca="1" si="17"/>
        <v>45977</v>
      </c>
      <c r="F554" s="6" t="str">
        <f>IFERROR(VLOOKUP(A554,Tabela9[[Placa]:[Status]],2,FALSE),"")</f>
        <v>Carregado</v>
      </c>
      <c r="G554" s="4">
        <v>2</v>
      </c>
    </row>
    <row r="555" spans="1:7">
      <c r="A555" s="183" t="s">
        <v>3101</v>
      </c>
      <c r="B555" s="184" t="str">
        <f>IFERROR(VLOOKUP(A555,'Base ML'!A:E,5,)," ")</f>
        <v xml:space="preserve"> </v>
      </c>
      <c r="C555" s="184">
        <f t="shared" ca="1" si="16"/>
        <v>45977</v>
      </c>
      <c r="D555" s="184" t="s">
        <v>2024</v>
      </c>
      <c r="E555" s="5">
        <f t="shared" ca="1" si="17"/>
        <v>45977</v>
      </c>
      <c r="F555" s="6" t="str">
        <f>IFERROR(VLOOKUP(A555,Tabela9[[Placa]:[Status]],2,FALSE),"")</f>
        <v>Carregado</v>
      </c>
      <c r="G555" s="4">
        <v>9</v>
      </c>
    </row>
    <row r="556" spans="1:7">
      <c r="A556" s="183" t="s">
        <v>3161</v>
      </c>
      <c r="B556" s="184">
        <f>IFERROR(VLOOKUP(A556,'Base ML'!A:E,5,)," ")</f>
        <v>45978</v>
      </c>
      <c r="C556" s="184">
        <f t="shared" ca="1" si="16"/>
        <v>45977</v>
      </c>
      <c r="D556" s="184" t="s">
        <v>2024</v>
      </c>
      <c r="E556" s="5">
        <f t="shared" ca="1" si="17"/>
        <v>45978</v>
      </c>
      <c r="F556" s="6" t="str">
        <f>IFERROR(VLOOKUP(A556,Tabela9[[Placa]:[Status]],2,FALSE),"")</f>
        <v>Operando</v>
      </c>
      <c r="G556" s="4">
        <v>2</v>
      </c>
    </row>
    <row r="557" spans="1:7">
      <c r="A557" s="183" t="s">
        <v>2992</v>
      </c>
      <c r="B557" s="184" t="str">
        <f>IFERROR(VLOOKUP(A557,'Base ML'!A:E,5,)," ")</f>
        <v xml:space="preserve"> </v>
      </c>
      <c r="C557" s="184">
        <f t="shared" ca="1" si="16"/>
        <v>45977</v>
      </c>
      <c r="D557" s="184" t="s">
        <v>2024</v>
      </c>
      <c r="E557" s="5">
        <f t="shared" ca="1" si="17"/>
        <v>45977</v>
      </c>
      <c r="F557" s="6" t="str">
        <f>IFERROR(VLOOKUP(A557,Tabela9[[Placa]:[Status]],2,FALSE),"")</f>
        <v>Operando</v>
      </c>
      <c r="G557" s="4">
        <v>44</v>
      </c>
    </row>
    <row r="558" spans="1:7">
      <c r="A558" s="183" t="s">
        <v>529</v>
      </c>
      <c r="B558" s="184" t="str">
        <f>IFERROR(VLOOKUP(A558,'Base ML'!A:E,5,)," ")</f>
        <v xml:space="preserve"> </v>
      </c>
      <c r="C558" s="184" t="str">
        <f t="shared" ca="1" si="16"/>
        <v/>
      </c>
      <c r="D558" s="184" t="s">
        <v>2024</v>
      </c>
      <c r="E558" s="5">
        <f t="shared" ca="1" si="17"/>
        <v>0</v>
      </c>
      <c r="F558" s="6" t="str">
        <f>IFERROR(VLOOKUP(A558,Tabela9[[Placa]:[Status]],2,FALSE),"")</f>
        <v> </v>
      </c>
      <c r="G558" s="4">
        <v>1</v>
      </c>
    </row>
    <row r="559" spans="1:7">
      <c r="A559" s="183" t="s">
        <v>2385</v>
      </c>
      <c r="B559" s="184" t="str">
        <f>IFERROR(VLOOKUP(A559,'Base ML'!A:E,5,)," ")</f>
        <v xml:space="preserve"> </v>
      </c>
      <c r="C559" s="184" t="str">
        <f t="shared" ca="1" si="16"/>
        <v/>
      </c>
      <c r="D559" s="184" t="s">
        <v>2024</v>
      </c>
      <c r="E559" s="5">
        <f t="shared" ca="1" si="17"/>
        <v>0</v>
      </c>
      <c r="F559" s="6" t="str">
        <f>IFERROR(VLOOKUP(A559,Tabela9[[Placa]:[Status]],2,FALSE),"")</f>
        <v> </v>
      </c>
      <c r="G559" s="4">
        <v>1</v>
      </c>
    </row>
    <row r="560" spans="1:7">
      <c r="A560" s="183" t="s">
        <v>2386</v>
      </c>
      <c r="B560" s="184" t="str">
        <f>IFERROR(VLOOKUP(A560,'Base ML'!A:E,5,)," ")</f>
        <v xml:space="preserve"> </v>
      </c>
      <c r="C560" s="184" t="str">
        <f t="shared" ca="1" si="16"/>
        <v/>
      </c>
      <c r="D560" s="184" t="s">
        <v>2024</v>
      </c>
      <c r="E560" s="5">
        <f t="shared" ca="1" si="17"/>
        <v>0</v>
      </c>
      <c r="F560" s="6" t="str">
        <f>IFERROR(VLOOKUP(A560,Tabela9[[Placa]:[Status]],2,FALSE),"")</f>
        <v> </v>
      </c>
      <c r="G560" s="4">
        <v>1</v>
      </c>
    </row>
    <row r="561" spans="1:7">
      <c r="A561" s="183" t="s">
        <v>2048</v>
      </c>
      <c r="B561" s="184" t="str">
        <f>IFERROR(VLOOKUP(A561,'Base ML'!A:E,5,)," ")</f>
        <v xml:space="preserve"> </v>
      </c>
      <c r="C561" s="184">
        <f t="shared" ca="1" si="16"/>
        <v>45977</v>
      </c>
      <c r="D561" s="184" t="s">
        <v>2024</v>
      </c>
      <c r="E561" s="5">
        <f t="shared" ca="1" si="17"/>
        <v>45977</v>
      </c>
      <c r="F561" s="6" t="str">
        <f>IFERROR(VLOOKUP(A561,Tabela9[[Placa]:[Status]],2,FALSE),"")</f>
        <v>Carregado</v>
      </c>
      <c r="G561" s="4">
        <v>1</v>
      </c>
    </row>
    <row r="562" spans="1:7">
      <c r="A562" s="183" t="s">
        <v>2383</v>
      </c>
      <c r="B562" s="184" t="str">
        <f>IFERROR(VLOOKUP(A562,'Base ML'!A:E,5,)," ")</f>
        <v xml:space="preserve"> </v>
      </c>
      <c r="C562" s="184" t="str">
        <f t="shared" ca="1" si="16"/>
        <v/>
      </c>
      <c r="D562" s="184" t="s">
        <v>2024</v>
      </c>
      <c r="E562" s="5">
        <f t="shared" ca="1" si="17"/>
        <v>0</v>
      </c>
      <c r="F562" s="6" t="str">
        <f>IFERROR(VLOOKUP(A562,Tabela9[[Placa]:[Status]],2,FALSE),"")</f>
        <v> </v>
      </c>
      <c r="G562" s="4">
        <v>1</v>
      </c>
    </row>
    <row r="563" spans="1:7">
      <c r="A563" s="183" t="s">
        <v>2387</v>
      </c>
      <c r="B563" s="184" t="str">
        <f>IFERROR(VLOOKUP(A563,'Base ML'!A:E,5,)," ")</f>
        <v xml:space="preserve"> </v>
      </c>
      <c r="C563" s="184" t="str">
        <f t="shared" ca="1" si="16"/>
        <v/>
      </c>
      <c r="D563" s="184" t="s">
        <v>2024</v>
      </c>
      <c r="E563" s="5">
        <f t="shared" ca="1" si="17"/>
        <v>0</v>
      </c>
      <c r="F563" s="6" t="str">
        <f>IFERROR(VLOOKUP(A563,Tabela9[[Placa]:[Status]],2,FALSE),"")</f>
        <v> </v>
      </c>
      <c r="G563" s="4">
        <v>1</v>
      </c>
    </row>
    <row r="564" spans="1:7">
      <c r="A564" s="183" t="s">
        <v>2695</v>
      </c>
      <c r="B564" s="184" t="str">
        <f>IFERROR(VLOOKUP(A564,'Base ML'!A:E,5,)," ")</f>
        <v xml:space="preserve"> </v>
      </c>
      <c r="C564" s="184">
        <f t="shared" ca="1" si="16"/>
        <v>45977</v>
      </c>
      <c r="D564" s="184" t="s">
        <v>2024</v>
      </c>
      <c r="E564" s="5">
        <f t="shared" ca="1" si="17"/>
        <v>45977</v>
      </c>
      <c r="F564" s="6" t="str">
        <f>IFERROR(VLOOKUP(A564,Tabela9[[Placa]:[Status]],2,FALSE),"")</f>
        <v>Operando</v>
      </c>
      <c r="G564" s="4">
        <v>2</v>
      </c>
    </row>
    <row r="565" spans="1:7">
      <c r="A565" s="183" t="s">
        <v>2382</v>
      </c>
      <c r="B565" s="184" t="str">
        <f>IFERROR(VLOOKUP(A565,'Base ML'!A:E,5,)," ")</f>
        <v xml:space="preserve"> </v>
      </c>
      <c r="C565" s="184" t="str">
        <f t="shared" ca="1" si="16"/>
        <v/>
      </c>
      <c r="D565" s="184" t="s">
        <v>2024</v>
      </c>
      <c r="E565" s="5">
        <f t="shared" ca="1" si="17"/>
        <v>0</v>
      </c>
      <c r="F565" s="6" t="str">
        <f>IFERROR(VLOOKUP(A565,Tabela9[[Placa]:[Status]],2,FALSE),"")</f>
        <v> </v>
      </c>
      <c r="G565" s="4">
        <v>1</v>
      </c>
    </row>
    <row r="566" spans="1:7">
      <c r="A566" s="183" t="s">
        <v>3496</v>
      </c>
      <c r="B566" s="184" t="str">
        <f>IFERROR(VLOOKUP(A566,'Base ML'!A:E,5,)," ")</f>
        <v xml:space="preserve"> </v>
      </c>
      <c r="C566" s="184">
        <f t="shared" ca="1" si="16"/>
        <v>45977</v>
      </c>
      <c r="D566" s="184" t="s">
        <v>2024</v>
      </c>
      <c r="E566" s="5">
        <f t="shared" ca="1" si="17"/>
        <v>45977</v>
      </c>
      <c r="F566" s="6" t="str">
        <f>IFERROR(VLOOKUP(A566,Tabela9[[Placa]:[Status]],2,FALSE),"")</f>
        <v>Operando</v>
      </c>
      <c r="G566" s="4">
        <v>2</v>
      </c>
    </row>
    <row r="567" spans="1:7">
      <c r="A567" s="183" t="s">
        <v>2877</v>
      </c>
      <c r="B567" s="184" t="str">
        <f>IFERROR(VLOOKUP(A567,'Base ML'!A:E,5,)," ")</f>
        <v xml:space="preserve"> </v>
      </c>
      <c r="C567" s="184">
        <f t="shared" ca="1" si="16"/>
        <v>45977</v>
      </c>
      <c r="D567" s="184" t="s">
        <v>2024</v>
      </c>
      <c r="E567" s="5">
        <f t="shared" ca="1" si="17"/>
        <v>45977</v>
      </c>
      <c r="F567" s="6" t="str">
        <f>IFERROR(VLOOKUP(A567,Tabela9[[Placa]:[Status]],2,FALSE),"")</f>
        <v>Operando</v>
      </c>
      <c r="G567" s="4">
        <v>1</v>
      </c>
    </row>
    <row r="568" spans="1:7">
      <c r="A568" s="183" t="s">
        <v>3136</v>
      </c>
      <c r="B568" s="184">
        <f>IFERROR(VLOOKUP(A568,'Base ML'!A:E,5,)," ")</f>
        <v>45975</v>
      </c>
      <c r="C568" s="184">
        <f t="shared" ca="1" si="16"/>
        <v>45977</v>
      </c>
      <c r="D568" s="184" t="s">
        <v>2024</v>
      </c>
      <c r="E568" s="5">
        <f t="shared" ca="1" si="17"/>
        <v>45977</v>
      </c>
      <c r="F568" s="6" t="str">
        <f>IFERROR(VLOOKUP(A568,Tabela9[[Placa]:[Status]],2,FALSE),"")</f>
        <v>Operando</v>
      </c>
      <c r="G568" s="4">
        <v>2</v>
      </c>
    </row>
    <row r="569" spans="1:7">
      <c r="A569" s="183" t="s">
        <v>2873</v>
      </c>
      <c r="B569" s="184" t="str">
        <f>IFERROR(VLOOKUP(A569,'Base ML'!A:E,5,)," ")</f>
        <v xml:space="preserve"> </v>
      </c>
      <c r="C569" s="184">
        <f t="shared" ca="1" si="16"/>
        <v>45977</v>
      </c>
      <c r="D569" s="184" t="s">
        <v>2024</v>
      </c>
      <c r="E569" s="5">
        <f t="shared" ca="1" si="17"/>
        <v>45977</v>
      </c>
      <c r="F569" s="6" t="str">
        <f>IFERROR(VLOOKUP(A569,Tabela9[[Placa]:[Status]],2,FALSE),"")</f>
        <v>Operando</v>
      </c>
      <c r="G569" s="4">
        <v>2</v>
      </c>
    </row>
    <row r="570" spans="1:7">
      <c r="A570" s="183" t="s">
        <v>1041</v>
      </c>
      <c r="B570" s="184" t="str">
        <f>IFERROR(VLOOKUP(A570,'Base ML'!A:E,5,)," ")</f>
        <v xml:space="preserve"> </v>
      </c>
      <c r="C570" s="184" t="str">
        <f t="shared" ca="1" si="16"/>
        <v/>
      </c>
      <c r="D570" s="184" t="s">
        <v>2024</v>
      </c>
      <c r="E570" s="5">
        <f t="shared" ca="1" si="17"/>
        <v>0</v>
      </c>
      <c r="F570" s="6" t="str">
        <f>IFERROR(VLOOKUP(A570,Tabela9[[Placa]:[Status]],2,FALSE),"")</f>
        <v> </v>
      </c>
      <c r="G570" s="4">
        <v>1</v>
      </c>
    </row>
    <row r="571" spans="1:7">
      <c r="A571" s="183" t="s">
        <v>3497</v>
      </c>
      <c r="B571" s="184" t="str">
        <f>IFERROR(VLOOKUP(A571,'Base ML'!A:E,5,)," ")</f>
        <v xml:space="preserve"> </v>
      </c>
      <c r="C571" s="184">
        <f t="shared" ca="1" si="16"/>
        <v>45977</v>
      </c>
      <c r="D571" s="184" t="s">
        <v>2024</v>
      </c>
      <c r="E571" s="5">
        <f t="shared" ca="1" si="17"/>
        <v>45977</v>
      </c>
      <c r="F571" s="6" t="str">
        <f>IFERROR(VLOOKUP(A571,Tabela9[[Placa]:[Status]],2,FALSE),"")</f>
        <v>Operando</v>
      </c>
      <c r="G571" s="4">
        <v>2</v>
      </c>
    </row>
    <row r="572" spans="1:7">
      <c r="A572" s="183" t="s">
        <v>4022</v>
      </c>
      <c r="B572" s="184" t="str">
        <f>IFERROR(VLOOKUP(A572,'Base ML'!A:E,5,)," ")</f>
        <v xml:space="preserve"> </v>
      </c>
      <c r="C572" s="184" t="str">
        <f t="shared" ca="1" si="16"/>
        <v/>
      </c>
      <c r="D572" s="184" t="s">
        <v>2024</v>
      </c>
      <c r="E572" s="5">
        <f t="shared" ca="1" si="17"/>
        <v>0</v>
      </c>
      <c r="F572" s="6" t="str">
        <f>IFERROR(VLOOKUP(A572,Tabela9[[Placa]:[Status]],2,FALSE),"")</f>
        <v> </v>
      </c>
      <c r="G572" s="4">
        <v>166</v>
      </c>
    </row>
    <row r="573" spans="1:7">
      <c r="A573" s="183" t="s">
        <v>4020</v>
      </c>
      <c r="B573" s="184" t="str">
        <f>IFERROR(VLOOKUP(A573,'Base ML'!A:E,5,)," ")</f>
        <v xml:space="preserve"> </v>
      </c>
      <c r="C573" s="184" t="str">
        <f t="shared" ca="1" si="16"/>
        <v/>
      </c>
      <c r="D573" s="184" t="s">
        <v>2024</v>
      </c>
      <c r="E573" s="5">
        <f t="shared" ca="1" si="17"/>
        <v>0</v>
      </c>
      <c r="F573" s="6" t="str">
        <f>IFERROR(VLOOKUP(A573,Tabela9[[Placa]:[Status]],2,FALSE),"")</f>
        <v> </v>
      </c>
      <c r="G573" s="4">
        <v>166</v>
      </c>
    </row>
    <row r="574" spans="1:7">
      <c r="A574" s="183" t="s">
        <v>3692</v>
      </c>
      <c r="B574" s="184">
        <f>IFERROR(VLOOKUP(A574,'Base ML'!A:E,5,)," ")</f>
        <v>45975</v>
      </c>
      <c r="C574" s="184">
        <f t="shared" ca="1" si="16"/>
        <v>45977</v>
      </c>
      <c r="D574" s="184" t="s">
        <v>2024</v>
      </c>
      <c r="E574" s="5">
        <f t="shared" ca="1" si="17"/>
        <v>45977</v>
      </c>
      <c r="F574" s="6" t="str">
        <f>IFERROR(VLOOKUP(A574,Tabela9[[Placa]:[Status]],2,FALSE),"")</f>
        <v>Operando</v>
      </c>
      <c r="G574" s="4">
        <v>1</v>
      </c>
    </row>
    <row r="575" spans="1:7">
      <c r="A575" s="183" t="s">
        <v>2558</v>
      </c>
      <c r="B575" s="184">
        <f>IFERROR(VLOOKUP(A575,'Base ML'!A:E,5,)," ")</f>
        <v>45978</v>
      </c>
      <c r="C575" s="184">
        <f t="shared" ca="1" si="16"/>
        <v>45977</v>
      </c>
      <c r="D575" s="184" t="s">
        <v>2024</v>
      </c>
      <c r="E575" s="5">
        <f t="shared" ca="1" si="17"/>
        <v>45978</v>
      </c>
      <c r="F575" s="6" t="str">
        <f>IFERROR(VLOOKUP(A575,Tabela9[[Placa]:[Status]],2,FALSE),"")</f>
        <v>Operando</v>
      </c>
      <c r="G575" s="4">
        <v>2</v>
      </c>
    </row>
    <row r="576" spans="1:7">
      <c r="A576" s="183" t="s">
        <v>1770</v>
      </c>
      <c r="B576" s="184">
        <f>IFERROR(VLOOKUP(A576,'Base ML'!A:E,5,)," ")</f>
        <v>45978</v>
      </c>
      <c r="C576" s="184">
        <f t="shared" ca="1" si="16"/>
        <v>45977</v>
      </c>
      <c r="D576" s="184" t="s">
        <v>2024</v>
      </c>
      <c r="E576" s="5">
        <f t="shared" ca="1" si="17"/>
        <v>45978</v>
      </c>
      <c r="F576" s="6" t="str">
        <f>IFERROR(VLOOKUP(A576,Tabela9[[Placa]:[Status]],2,FALSE),"")</f>
        <v>Operando</v>
      </c>
      <c r="G576" s="4">
        <v>1</v>
      </c>
    </row>
    <row r="577" spans="1:7">
      <c r="A577" s="183" t="s">
        <v>716</v>
      </c>
      <c r="B577" s="184">
        <f>IFERROR(VLOOKUP(A577,'Base ML'!A:E,5,)," ")</f>
        <v>45976</v>
      </c>
      <c r="C577" s="184">
        <f t="shared" ca="1" si="16"/>
        <v>45977</v>
      </c>
      <c r="D577" s="184" t="s">
        <v>2024</v>
      </c>
      <c r="E577" s="5">
        <f t="shared" ca="1" si="17"/>
        <v>45977</v>
      </c>
      <c r="F577" s="6" t="str">
        <f>IFERROR(VLOOKUP(A577,Tabela9[[Placa]:[Status]],2,FALSE),"")</f>
        <v>Operando</v>
      </c>
      <c r="G577" s="4">
        <v>2</v>
      </c>
    </row>
    <row r="578" spans="1:7">
      <c r="A578" s="183" t="s">
        <v>574</v>
      </c>
      <c r="B578" s="184">
        <f>IFERROR(VLOOKUP(A578,'Base ML'!A:E,5,)," ")</f>
        <v>45973</v>
      </c>
      <c r="C578" s="184" t="str">
        <f t="shared" ref="C578:C641" ca="1" si="18">IFERROR(IF(OR(F578="Carregado", F578="Operando"), TODAY()-1, ""), "")</f>
        <v/>
      </c>
      <c r="D578" s="184" t="s">
        <v>2024</v>
      </c>
      <c r="E578" s="5">
        <f t="shared" ref="E578:E641" ca="1" si="19">MAX(B578:D578)</f>
        <v>45973</v>
      </c>
      <c r="F578" s="6" t="str">
        <f>IFERROR(VLOOKUP(A578,Tabela9[[Placa]:[Status]],2,FALSE),"")</f>
        <v>Manutenção</v>
      </c>
      <c r="G578" s="4">
        <v>1</v>
      </c>
    </row>
    <row r="579" spans="1:7">
      <c r="A579" s="183" t="s">
        <v>3811</v>
      </c>
      <c r="B579" s="184">
        <f>IFERROR(VLOOKUP(A579,'Base ML'!A:E,5,)," ")</f>
        <v>45976</v>
      </c>
      <c r="C579" s="184">
        <f t="shared" ca="1" si="18"/>
        <v>45977</v>
      </c>
      <c r="D579" s="184" t="s">
        <v>2024</v>
      </c>
      <c r="E579" s="5">
        <f t="shared" ca="1" si="19"/>
        <v>45977</v>
      </c>
      <c r="F579" s="6" t="str">
        <f>IFERROR(VLOOKUP(A579,Tabela9[[Placa]:[Status]],2,FALSE),"")</f>
        <v>Operando</v>
      </c>
      <c r="G579" s="4">
        <v>1</v>
      </c>
    </row>
    <row r="580" spans="1:7">
      <c r="A580" s="183" t="s">
        <v>5724</v>
      </c>
      <c r="B580" s="184">
        <f>IFERROR(VLOOKUP(A580,'Base ML'!A:E,5,)," ")</f>
        <v>45976</v>
      </c>
      <c r="C580" s="184">
        <f t="shared" ca="1" si="18"/>
        <v>45977</v>
      </c>
      <c r="D580" s="184" t="s">
        <v>2024</v>
      </c>
      <c r="E580" s="5">
        <f t="shared" ca="1" si="19"/>
        <v>45977</v>
      </c>
      <c r="F580" s="6" t="str">
        <f>IFERROR(VLOOKUP(A580,Tabela9[[Placa]:[Status]],2,FALSE),"")</f>
        <v>Operando</v>
      </c>
      <c r="G580" s="4">
        <v>0</v>
      </c>
    </row>
    <row r="581" spans="1:7">
      <c r="A581" s="183" t="s">
        <v>1837</v>
      </c>
      <c r="B581" s="184">
        <f>IFERROR(VLOOKUP(A581,'Base ML'!A:E,5,)," ")</f>
        <v>45978</v>
      </c>
      <c r="C581" s="184">
        <f t="shared" ca="1" si="18"/>
        <v>45977</v>
      </c>
      <c r="D581" s="184" t="s">
        <v>2024</v>
      </c>
      <c r="E581" s="5">
        <f t="shared" ca="1" si="19"/>
        <v>45978</v>
      </c>
      <c r="F581" s="6" t="str">
        <f>IFERROR(VLOOKUP(A581,Tabela9[[Placa]:[Status]],2,FALSE),"")</f>
        <v>Operando</v>
      </c>
      <c r="G581" s="4">
        <v>1</v>
      </c>
    </row>
    <row r="582" spans="1:7">
      <c r="A582" s="183" t="s">
        <v>1107</v>
      </c>
      <c r="B582" s="184">
        <f>IFERROR(VLOOKUP(A582,'Base ML'!A:E,5,)," ")</f>
        <v>45978</v>
      </c>
      <c r="C582" s="184">
        <f t="shared" ca="1" si="18"/>
        <v>45977</v>
      </c>
      <c r="D582" s="184" t="s">
        <v>2024</v>
      </c>
      <c r="E582" s="5">
        <f t="shared" ca="1" si="19"/>
        <v>45978</v>
      </c>
      <c r="F582" s="6" t="str">
        <f>IFERROR(VLOOKUP(A582,Tabela9[[Placa]:[Status]],2,FALSE),"")</f>
        <v>Operando</v>
      </c>
      <c r="G582" s="4">
        <v>0</v>
      </c>
    </row>
    <row r="583" spans="1:7">
      <c r="A583" s="183" t="s">
        <v>2547</v>
      </c>
      <c r="B583" s="184">
        <f>IFERROR(VLOOKUP(A583,'Base ML'!A:E,5,)," ")</f>
        <v>45977</v>
      </c>
      <c r="C583" s="184">
        <f t="shared" ca="1" si="18"/>
        <v>45977</v>
      </c>
      <c r="D583" s="184" t="s">
        <v>2024</v>
      </c>
      <c r="E583" s="5">
        <f t="shared" ca="1" si="19"/>
        <v>45977</v>
      </c>
      <c r="F583" s="6" t="str">
        <f>IFERROR(VLOOKUP(A583,Tabela9[[Placa]:[Status]],2,FALSE),"")</f>
        <v>Operando</v>
      </c>
      <c r="G583" s="4">
        <v>0</v>
      </c>
    </row>
    <row r="584" spans="1:7">
      <c r="A584" s="183" t="s">
        <v>3103</v>
      </c>
      <c r="B584" s="184">
        <f>IFERROR(VLOOKUP(A584,'Base ML'!A:E,5,)," ")</f>
        <v>45976</v>
      </c>
      <c r="C584" s="184">
        <f t="shared" ca="1" si="18"/>
        <v>45977</v>
      </c>
      <c r="D584" s="184" t="s">
        <v>2024</v>
      </c>
      <c r="E584" s="5">
        <f t="shared" ca="1" si="19"/>
        <v>45977</v>
      </c>
      <c r="F584" s="6" t="str">
        <f>IFERROR(VLOOKUP(A584,Tabela9[[Placa]:[Status]],2,FALSE),"")</f>
        <v>Carregado</v>
      </c>
      <c r="G584" s="4">
        <v>2</v>
      </c>
    </row>
    <row r="585" spans="1:7">
      <c r="A585" s="183" t="s">
        <v>2563</v>
      </c>
      <c r="B585" s="184">
        <f>IFERROR(VLOOKUP(A585,'Base ML'!A:E,5,)," ")</f>
        <v>45978</v>
      </c>
      <c r="C585" s="184" t="str">
        <f t="shared" ca="1" si="18"/>
        <v/>
      </c>
      <c r="D585" s="184" t="s">
        <v>2024</v>
      </c>
      <c r="E585" s="5">
        <f t="shared" ca="1" si="19"/>
        <v>45978</v>
      </c>
      <c r="F585" s="6" t="str">
        <f>IFERROR(VLOOKUP(A585,Tabela9[[Placa]:[Status]],2,FALSE),"")</f>
        <v> </v>
      </c>
      <c r="G585" s="4">
        <v>5</v>
      </c>
    </row>
    <row r="586" spans="1:7">
      <c r="A586" s="183" t="s">
        <v>2560</v>
      </c>
      <c r="B586" s="184">
        <f>IFERROR(VLOOKUP(A586,'Base ML'!A:E,5,)," ")</f>
        <v>45978</v>
      </c>
      <c r="C586" s="184">
        <f t="shared" ca="1" si="18"/>
        <v>45977</v>
      </c>
      <c r="D586" s="184" t="s">
        <v>2024</v>
      </c>
      <c r="E586" s="5">
        <f t="shared" ca="1" si="19"/>
        <v>45978</v>
      </c>
      <c r="F586" s="6" t="str">
        <f>IFERROR(VLOOKUP(A586,Tabela9[[Placa]:[Status]],2,FALSE),"")</f>
        <v>Operando</v>
      </c>
      <c r="G586" s="4">
        <v>2</v>
      </c>
    </row>
    <row r="587" spans="1:7">
      <c r="A587" s="183" t="s">
        <v>1839</v>
      </c>
      <c r="B587" s="184">
        <f>IFERROR(VLOOKUP(A587,'Base ML'!A:E,5,)," ")</f>
        <v>45974</v>
      </c>
      <c r="C587" s="184" t="str">
        <f t="shared" ca="1" si="18"/>
        <v/>
      </c>
      <c r="D587" s="184" t="s">
        <v>2024</v>
      </c>
      <c r="E587" s="5">
        <f t="shared" ca="1" si="19"/>
        <v>45974</v>
      </c>
      <c r="F587" s="6" t="str">
        <f>IFERROR(VLOOKUP(A587,Tabela9[[Placa]:[Status]],2,FALSE),"")</f>
        <v>Manutenção</v>
      </c>
      <c r="G587" s="4">
        <v>2</v>
      </c>
    </row>
    <row r="588" spans="1:7">
      <c r="A588" s="183" t="s">
        <v>2564</v>
      </c>
      <c r="B588" s="184">
        <f>IFERROR(VLOOKUP(A588,'Base ML'!A:E,5,)," ")</f>
        <v>45973</v>
      </c>
      <c r="C588" s="184" t="str">
        <f t="shared" ca="1" si="18"/>
        <v/>
      </c>
      <c r="D588" s="184" t="s">
        <v>2024</v>
      </c>
      <c r="E588" s="5">
        <f t="shared" ca="1" si="19"/>
        <v>45973</v>
      </c>
      <c r="F588" s="6" t="str">
        <f>IFERROR(VLOOKUP(A588,Tabela9[[Placa]:[Status]],2,FALSE),"")</f>
        <v> </v>
      </c>
      <c r="G588" s="4">
        <v>2</v>
      </c>
    </row>
    <row r="589" spans="1:7">
      <c r="A589" s="183" t="s">
        <v>2601</v>
      </c>
      <c r="B589" s="184">
        <f>IFERROR(VLOOKUP(A589,'Base ML'!A:E,5,)," ")</f>
        <v>45977</v>
      </c>
      <c r="C589" s="184">
        <f t="shared" ca="1" si="18"/>
        <v>45977</v>
      </c>
      <c r="D589" s="184" t="s">
        <v>2024</v>
      </c>
      <c r="E589" s="5">
        <f t="shared" ca="1" si="19"/>
        <v>45977</v>
      </c>
      <c r="F589" s="6" t="str">
        <f>IFERROR(VLOOKUP(A589,Tabela9[[Placa]:[Status]],2,FALSE),"")</f>
        <v>Operando</v>
      </c>
      <c r="G589" s="4">
        <v>1</v>
      </c>
    </row>
    <row r="590" spans="1:7">
      <c r="A590" s="183" t="s">
        <v>2498</v>
      </c>
      <c r="B590" s="184">
        <f>IFERROR(VLOOKUP(A590,'Base ML'!A:E,5,)," ")</f>
        <v>45973</v>
      </c>
      <c r="C590" s="184" t="str">
        <f t="shared" ca="1" si="18"/>
        <v/>
      </c>
      <c r="D590" s="184" t="s">
        <v>2024</v>
      </c>
      <c r="E590" s="5">
        <f t="shared" ca="1" si="19"/>
        <v>45973</v>
      </c>
      <c r="F590" s="6" t="str">
        <f>IFERROR(VLOOKUP(A590,Tabela9[[Placa]:[Status]],2,FALSE),"")</f>
        <v> </v>
      </c>
      <c r="G590" s="4">
        <v>0</v>
      </c>
    </row>
    <row r="591" spans="1:7">
      <c r="A591" s="183" t="s">
        <v>1788</v>
      </c>
      <c r="B591" s="184">
        <f>IFERROR(VLOOKUP(A591,'Base ML'!A:E,5,)," ")</f>
        <v>45976</v>
      </c>
      <c r="C591" s="184">
        <f t="shared" ca="1" si="18"/>
        <v>45977</v>
      </c>
      <c r="D591" s="184" t="s">
        <v>2024</v>
      </c>
      <c r="E591" s="5">
        <f t="shared" ca="1" si="19"/>
        <v>45977</v>
      </c>
      <c r="F591" s="6" t="str">
        <f>IFERROR(VLOOKUP(A591,Tabela9[[Placa]:[Status]],2,FALSE),"")</f>
        <v>Operando</v>
      </c>
      <c r="G591" s="4">
        <v>2</v>
      </c>
    </row>
    <row r="592" spans="1:7">
      <c r="A592" s="183" t="s">
        <v>2533</v>
      </c>
      <c r="B592" s="184">
        <f>IFERROR(VLOOKUP(A592,'Base ML'!A:E,5,)," ")</f>
        <v>45976</v>
      </c>
      <c r="C592" s="184" t="str">
        <f t="shared" ca="1" si="18"/>
        <v/>
      </c>
      <c r="D592" s="184" t="s">
        <v>2024</v>
      </c>
      <c r="E592" s="5">
        <f t="shared" ca="1" si="19"/>
        <v>45976</v>
      </c>
      <c r="F592" s="6" t="str">
        <f>IFERROR(VLOOKUP(A592,Tabela9[[Placa]:[Status]],2,FALSE),"")</f>
        <v> </v>
      </c>
      <c r="G592" s="4">
        <v>0</v>
      </c>
    </row>
    <row r="593" spans="1:7">
      <c r="A593" s="183" t="s">
        <v>1238</v>
      </c>
      <c r="B593" s="184">
        <f>IFERROR(VLOOKUP(A593,'Base ML'!A:E,5,)," ")</f>
        <v>45978</v>
      </c>
      <c r="C593" s="184">
        <f t="shared" ca="1" si="18"/>
        <v>45977</v>
      </c>
      <c r="D593" s="184" t="s">
        <v>2024</v>
      </c>
      <c r="E593" s="5">
        <f t="shared" ca="1" si="19"/>
        <v>45978</v>
      </c>
      <c r="F593" s="6" t="str">
        <f>IFERROR(VLOOKUP(A593,Tabela9[[Placa]:[Status]],2,FALSE),"")</f>
        <v>Operando</v>
      </c>
      <c r="G593" s="4">
        <v>2</v>
      </c>
    </row>
    <row r="594" spans="1:7">
      <c r="A594" s="183" t="s">
        <v>1076</v>
      </c>
      <c r="B594" s="184">
        <f>IFERROR(VLOOKUP(A594,'Base ML'!A:E,5,)," ")</f>
        <v>45976</v>
      </c>
      <c r="C594" s="184">
        <f t="shared" ca="1" si="18"/>
        <v>45977</v>
      </c>
      <c r="D594" s="184" t="s">
        <v>2024</v>
      </c>
      <c r="E594" s="5">
        <f t="shared" ca="1" si="19"/>
        <v>45977</v>
      </c>
      <c r="F594" s="6" t="str">
        <f>IFERROR(VLOOKUP(A594,Tabela9[[Placa]:[Status]],2,FALSE),"")</f>
        <v>Carregado</v>
      </c>
      <c r="G594" s="4">
        <v>2</v>
      </c>
    </row>
    <row r="595" spans="1:7">
      <c r="A595" s="183" t="s">
        <v>3694</v>
      </c>
      <c r="B595" s="184">
        <f>IFERROR(VLOOKUP(A595,'Base ML'!A:E,5,)," ")</f>
        <v>45978</v>
      </c>
      <c r="C595" s="184" t="str">
        <f t="shared" ca="1" si="18"/>
        <v/>
      </c>
      <c r="D595" s="184" t="s">
        <v>2024</v>
      </c>
      <c r="E595" s="5">
        <f t="shared" ca="1" si="19"/>
        <v>45978</v>
      </c>
      <c r="F595" s="6" t="str">
        <f>IFERROR(VLOOKUP(A595,Tabela9[[Placa]:[Status]],2,FALSE),"")</f>
        <v> </v>
      </c>
      <c r="G595" s="4">
        <v>1</v>
      </c>
    </row>
    <row r="596" spans="1:7">
      <c r="A596" s="183" t="s">
        <v>3429</v>
      </c>
      <c r="B596" s="184">
        <f>IFERROR(VLOOKUP(A596,'Base ML'!A:E,5,)," ")</f>
        <v>45977</v>
      </c>
      <c r="C596" s="184">
        <f t="shared" ca="1" si="18"/>
        <v>45977</v>
      </c>
      <c r="D596" s="184" t="s">
        <v>2024</v>
      </c>
      <c r="E596" s="5">
        <f t="shared" ca="1" si="19"/>
        <v>45977</v>
      </c>
      <c r="F596" s="6" t="str">
        <f>IFERROR(VLOOKUP(A596,Tabela9[[Placa]:[Status]],2,FALSE),"")</f>
        <v>Operando</v>
      </c>
      <c r="G596" s="4">
        <v>1</v>
      </c>
    </row>
    <row r="597" spans="1:7">
      <c r="A597" s="183" t="s">
        <v>3428</v>
      </c>
      <c r="B597" s="184">
        <f>IFERROR(VLOOKUP(A597,'Base ML'!A:E,5,)," ")</f>
        <v>45977</v>
      </c>
      <c r="C597" s="184">
        <f t="shared" ca="1" si="18"/>
        <v>45977</v>
      </c>
      <c r="D597" s="184" t="s">
        <v>2024</v>
      </c>
      <c r="E597" s="5">
        <f t="shared" ca="1" si="19"/>
        <v>45977</v>
      </c>
      <c r="F597" s="6" t="str">
        <f>IFERROR(VLOOKUP(A597,Tabela9[[Placa]:[Status]],2,FALSE),"")</f>
        <v>Operando</v>
      </c>
      <c r="G597" s="4">
        <v>1</v>
      </c>
    </row>
    <row r="598" spans="1:7">
      <c r="A598" s="183" t="s">
        <v>3060</v>
      </c>
      <c r="B598" s="184">
        <f>IFERROR(VLOOKUP(A598,'Base ML'!A:E,5,)," ")</f>
        <v>45975</v>
      </c>
      <c r="C598" s="184">
        <f t="shared" ca="1" si="18"/>
        <v>45977</v>
      </c>
      <c r="D598" s="184" t="s">
        <v>2024</v>
      </c>
      <c r="E598" s="5">
        <f t="shared" ca="1" si="19"/>
        <v>45977</v>
      </c>
      <c r="F598" s="6" t="str">
        <f>IFERROR(VLOOKUP(A598,Tabela9[[Placa]:[Status]],2,FALSE),"")</f>
        <v>Operando</v>
      </c>
      <c r="G598" s="4">
        <v>2</v>
      </c>
    </row>
    <row r="599" spans="1:7">
      <c r="A599" s="183" t="s">
        <v>2529</v>
      </c>
      <c r="B599" s="184">
        <f>IFERROR(VLOOKUP(A599,'Base ML'!A:E,5,)," ")</f>
        <v>45978</v>
      </c>
      <c r="C599" s="184">
        <f t="shared" ca="1" si="18"/>
        <v>45977</v>
      </c>
      <c r="D599" s="184" t="s">
        <v>2024</v>
      </c>
      <c r="E599" s="5">
        <f t="shared" ca="1" si="19"/>
        <v>45978</v>
      </c>
      <c r="F599" s="6" t="str">
        <f>IFERROR(VLOOKUP(A599,Tabela9[[Placa]:[Status]],2,FALSE),"")</f>
        <v>Operando</v>
      </c>
      <c r="G599" s="4">
        <v>2</v>
      </c>
    </row>
    <row r="600" spans="1:7">
      <c r="A600" s="183" t="s">
        <v>1851</v>
      </c>
      <c r="B600" s="184">
        <f>IFERROR(VLOOKUP(A600,'Base ML'!A:E,5,)," ")</f>
        <v>45978</v>
      </c>
      <c r="C600" s="184">
        <f t="shared" ca="1" si="18"/>
        <v>45977</v>
      </c>
      <c r="D600" s="184" t="s">
        <v>2024</v>
      </c>
      <c r="E600" s="5">
        <f t="shared" ca="1" si="19"/>
        <v>45978</v>
      </c>
      <c r="F600" s="6" t="str">
        <f>IFERROR(VLOOKUP(A600,Tabela9[[Placa]:[Status]],2,FALSE),"")</f>
        <v>Operando</v>
      </c>
      <c r="G600" s="4">
        <v>0</v>
      </c>
    </row>
    <row r="601" spans="1:7">
      <c r="A601" s="183" t="s">
        <v>3245</v>
      </c>
      <c r="B601" s="184">
        <f>IFERROR(VLOOKUP(A601,'Base ML'!A:E,5,)," ")</f>
        <v>45978</v>
      </c>
      <c r="C601" s="184">
        <f t="shared" ca="1" si="18"/>
        <v>45977</v>
      </c>
      <c r="D601" s="184" t="s">
        <v>2024</v>
      </c>
      <c r="E601" s="5">
        <f t="shared" ca="1" si="19"/>
        <v>45978</v>
      </c>
      <c r="F601" s="6" t="str">
        <f>IFERROR(VLOOKUP(A601,Tabela9[[Placa]:[Status]],2,FALSE),"")</f>
        <v>Operando</v>
      </c>
      <c r="G601" s="4">
        <v>1</v>
      </c>
    </row>
    <row r="602" spans="1:7">
      <c r="A602" s="183" t="s">
        <v>3099</v>
      </c>
      <c r="B602" s="184">
        <f>IFERROR(VLOOKUP(A602,'Base ML'!A:E,5,)," ")</f>
        <v>45976</v>
      </c>
      <c r="C602" s="184">
        <f t="shared" ca="1" si="18"/>
        <v>45977</v>
      </c>
      <c r="D602" s="184" t="s">
        <v>2024</v>
      </c>
      <c r="E602" s="5">
        <f t="shared" ca="1" si="19"/>
        <v>45977</v>
      </c>
      <c r="F602" s="6" t="str">
        <f>IFERROR(VLOOKUP(A602,Tabela9[[Placa]:[Status]],2,FALSE),"")</f>
        <v>Carregado</v>
      </c>
      <c r="G602" s="4">
        <v>2</v>
      </c>
    </row>
    <row r="603" spans="1:7">
      <c r="A603" s="183" t="s">
        <v>2537</v>
      </c>
      <c r="B603" s="184">
        <f>IFERROR(VLOOKUP(A603,'Base ML'!A:E,5,)," ")</f>
        <v>45978</v>
      </c>
      <c r="C603" s="184">
        <f t="shared" ca="1" si="18"/>
        <v>45977</v>
      </c>
      <c r="D603" s="184" t="s">
        <v>2024</v>
      </c>
      <c r="E603" s="5">
        <f t="shared" ca="1" si="19"/>
        <v>45978</v>
      </c>
      <c r="F603" s="6" t="str">
        <f>IFERROR(VLOOKUP(A603,Tabela9[[Placa]:[Status]],2,FALSE),"")</f>
        <v>Operando</v>
      </c>
      <c r="G603" s="4">
        <v>2</v>
      </c>
    </row>
    <row r="604" spans="1:7">
      <c r="A604" s="183" t="s">
        <v>554</v>
      </c>
      <c r="B604" s="184">
        <f>IFERROR(VLOOKUP(A604,'Base ML'!A:E,5,)," ")</f>
        <v>45964</v>
      </c>
      <c r="C604" s="184" t="str">
        <f t="shared" ca="1" si="18"/>
        <v/>
      </c>
      <c r="D604" s="184" t="s">
        <v>2024</v>
      </c>
      <c r="E604" s="5">
        <f t="shared" ca="1" si="19"/>
        <v>45964</v>
      </c>
      <c r="F604" s="6" t="str">
        <f>IFERROR(VLOOKUP(A604,Tabela9[[Placa]:[Status]],2,FALSE),"")</f>
        <v>Manutenção</v>
      </c>
      <c r="G604" s="4">
        <v>9</v>
      </c>
    </row>
    <row r="605" spans="1:7">
      <c r="A605" s="183" t="s">
        <v>3987</v>
      </c>
      <c r="B605" s="184">
        <f>IFERROR(VLOOKUP(A605,'Base ML'!A:E,5,)," ")</f>
        <v>45977</v>
      </c>
      <c r="C605" s="184">
        <f t="shared" ca="1" si="18"/>
        <v>45977</v>
      </c>
      <c r="D605" s="184" t="s">
        <v>2024</v>
      </c>
      <c r="E605" s="5">
        <f t="shared" ca="1" si="19"/>
        <v>45977</v>
      </c>
      <c r="F605" s="6" t="str">
        <f>IFERROR(VLOOKUP(A605,Tabela9[[Placa]:[Status]],2,FALSE),"")</f>
        <v>Operando</v>
      </c>
      <c r="G605" s="4">
        <v>16</v>
      </c>
    </row>
    <row r="606" spans="1:7">
      <c r="A606" s="183" t="s">
        <v>3850</v>
      </c>
      <c r="B606" s="184">
        <f>IFERROR(VLOOKUP(A606,'Base ML'!A:E,5,)," ")</f>
        <v>45909</v>
      </c>
      <c r="C606" s="184" t="str">
        <f t="shared" ca="1" si="18"/>
        <v/>
      </c>
      <c r="D606" s="184" t="s">
        <v>2024</v>
      </c>
      <c r="E606" s="5">
        <f t="shared" ca="1" si="19"/>
        <v>45909</v>
      </c>
      <c r="F606" s="6" t="str">
        <f>IFERROR(VLOOKUP(A606,Tabela9[[Placa]:[Status]],2,FALSE),"")</f>
        <v/>
      </c>
      <c r="G606" s="4" t="e">
        <v>#N/A</v>
      </c>
    </row>
    <row r="607" spans="1:7">
      <c r="A607" s="183" t="s">
        <v>2809</v>
      </c>
      <c r="B607" s="184">
        <f>IFERROR(VLOOKUP(A607,'Base ML'!A:E,5,)," ")</f>
        <v>45978</v>
      </c>
      <c r="C607" s="184">
        <f t="shared" ca="1" si="18"/>
        <v>45977</v>
      </c>
      <c r="D607" s="184" t="s">
        <v>2024</v>
      </c>
      <c r="E607" s="5">
        <f t="shared" ca="1" si="19"/>
        <v>45978</v>
      </c>
      <c r="F607" s="6" t="str">
        <f>IFERROR(VLOOKUP(A607,Tabela9[[Placa]:[Status]],2,FALSE),"")</f>
        <v>Operando</v>
      </c>
      <c r="G607" s="4">
        <v>6</v>
      </c>
    </row>
    <row r="608" spans="1:7">
      <c r="A608" s="183" t="s">
        <v>1167</v>
      </c>
      <c r="B608" s="184">
        <f>IFERROR(VLOOKUP(A608,'Base ML'!A:E,5,)," ")</f>
        <v>45978</v>
      </c>
      <c r="C608" s="184">
        <f t="shared" ca="1" si="18"/>
        <v>45977</v>
      </c>
      <c r="D608" s="184" t="s">
        <v>2024</v>
      </c>
      <c r="E608" s="5">
        <f t="shared" ca="1" si="19"/>
        <v>45978</v>
      </c>
      <c r="F608" s="6" t="str">
        <f>IFERROR(VLOOKUP(A608,Tabela9[[Placa]:[Status]],2,FALSE),"")</f>
        <v>Operando</v>
      </c>
      <c r="G608" s="4">
        <v>2</v>
      </c>
    </row>
    <row r="609" spans="1:7">
      <c r="A609" s="183" t="s">
        <v>1973</v>
      </c>
      <c r="B609" s="184">
        <f>IFERROR(VLOOKUP(A609,'Base ML'!A:E,5,)," ")</f>
        <v>45860</v>
      </c>
      <c r="C609" s="184" t="str">
        <f t="shared" ca="1" si="18"/>
        <v/>
      </c>
      <c r="D609" s="184" t="s">
        <v>2024</v>
      </c>
      <c r="E609" s="5">
        <f t="shared" ca="1" si="19"/>
        <v>45860</v>
      </c>
      <c r="F609" s="6" t="str">
        <f>IFERROR(VLOOKUP(A609,Tabela9[[Placa]:[Status]],2,FALSE),"")</f>
        <v>Manutenção</v>
      </c>
      <c r="G609" s="4">
        <v>48</v>
      </c>
    </row>
    <row r="610" spans="1:7">
      <c r="A610" s="183" t="s">
        <v>1543</v>
      </c>
      <c r="B610" s="184">
        <f>IFERROR(VLOOKUP(A610,'Base ML'!A:E,5,)," ")</f>
        <v>45978</v>
      </c>
      <c r="C610" s="184">
        <f t="shared" ca="1" si="18"/>
        <v>45977</v>
      </c>
      <c r="D610" s="184" t="s">
        <v>2024</v>
      </c>
      <c r="E610" s="5">
        <f t="shared" ca="1" si="19"/>
        <v>45978</v>
      </c>
      <c r="F610" s="6" t="str">
        <f>IFERROR(VLOOKUP(A610,Tabela9[[Placa]:[Status]],2,FALSE),"")</f>
        <v>Operando</v>
      </c>
      <c r="G610" s="4">
        <v>2</v>
      </c>
    </row>
    <row r="611" spans="1:7">
      <c r="A611" s="183" t="s">
        <v>501</v>
      </c>
      <c r="B611" s="184">
        <f>IFERROR(VLOOKUP(A611,'Base ML'!A:E,5,)," ")</f>
        <v>45861</v>
      </c>
      <c r="C611" s="184" t="str">
        <f t="shared" ca="1" si="18"/>
        <v/>
      </c>
      <c r="D611" s="184" t="s">
        <v>2024</v>
      </c>
      <c r="E611" s="5">
        <f t="shared" ca="1" si="19"/>
        <v>45861</v>
      </c>
      <c r="F611" s="6" t="str">
        <f>IFERROR(VLOOKUP(A611,Tabela9[[Placa]:[Status]],2,FALSE),"")</f>
        <v>Manutenção</v>
      </c>
      <c r="G611" s="4">
        <v>62</v>
      </c>
    </row>
    <row r="612" spans="1:7">
      <c r="A612" s="183" t="s">
        <v>2921</v>
      </c>
      <c r="B612" s="184">
        <f>IFERROR(VLOOKUP(A612,'Base ML'!A:E,5,)," ")</f>
        <v>45848</v>
      </c>
      <c r="C612" s="184" t="str">
        <f t="shared" ca="1" si="18"/>
        <v/>
      </c>
      <c r="D612" s="184" t="s">
        <v>2024</v>
      </c>
      <c r="E612" s="5">
        <f t="shared" ca="1" si="19"/>
        <v>45848</v>
      </c>
      <c r="F612" s="6" t="str">
        <f>IFERROR(VLOOKUP(A612,Tabela9[[Placa]:[Status]],2,FALSE),"")</f>
        <v/>
      </c>
      <c r="G612" s="4" t="e">
        <v>#N/A</v>
      </c>
    </row>
    <row r="613" spans="1:7">
      <c r="A613" s="183" t="s">
        <v>2925</v>
      </c>
      <c r="B613" s="184">
        <f>IFERROR(VLOOKUP(A613,'Base ML'!A:E,5,)," ")</f>
        <v>45919</v>
      </c>
      <c r="C613" s="184" t="str">
        <f t="shared" ca="1" si="18"/>
        <v/>
      </c>
      <c r="D613" s="184" t="s">
        <v>2024</v>
      </c>
      <c r="E613" s="5">
        <f t="shared" ca="1" si="19"/>
        <v>45919</v>
      </c>
      <c r="F613" s="6" t="str">
        <f>IFERROR(VLOOKUP(A613,Tabela9[[Placa]:[Status]],2,FALSE),"")</f>
        <v> </v>
      </c>
      <c r="G613" s="4">
        <v>2</v>
      </c>
    </row>
    <row r="614" spans="1:7">
      <c r="A614" s="183" t="s">
        <v>1389</v>
      </c>
      <c r="B614" s="184">
        <f>IFERROR(VLOOKUP(A614,'Base ML'!A:E,5,)," ")</f>
        <v>45964</v>
      </c>
      <c r="C614" s="184" t="str">
        <f t="shared" ca="1" si="18"/>
        <v/>
      </c>
      <c r="D614" s="184" t="s">
        <v>2024</v>
      </c>
      <c r="E614" s="5">
        <f t="shared" ca="1" si="19"/>
        <v>45964</v>
      </c>
      <c r="F614" s="6" t="str">
        <f>IFERROR(VLOOKUP(A614,Tabela9[[Placa]:[Status]],2,FALSE),"")</f>
        <v> </v>
      </c>
      <c r="G614" s="4">
        <v>0</v>
      </c>
    </row>
    <row r="615" spans="1:7">
      <c r="A615" s="183" t="s">
        <v>1253</v>
      </c>
      <c r="B615" s="184">
        <f>IFERROR(VLOOKUP(A615,'Base ML'!A:E,5,)," ")</f>
        <v>45978</v>
      </c>
      <c r="C615" s="184">
        <f t="shared" ca="1" si="18"/>
        <v>45977</v>
      </c>
      <c r="D615" s="184" t="s">
        <v>2024</v>
      </c>
      <c r="E615" s="5">
        <f t="shared" ca="1" si="19"/>
        <v>45978</v>
      </c>
      <c r="F615" s="6" t="str">
        <f>IFERROR(VLOOKUP(A615,Tabela9[[Placa]:[Status]],2,FALSE),"")</f>
        <v>Operando</v>
      </c>
      <c r="G615" s="4">
        <v>1</v>
      </c>
    </row>
    <row r="616" spans="1:7">
      <c r="A616" s="183" t="s">
        <v>1204</v>
      </c>
      <c r="B616" s="184">
        <f>IFERROR(VLOOKUP(A616,'Base ML'!A:E,5,)," ")</f>
        <v>45974</v>
      </c>
      <c r="C616" s="184" t="str">
        <f t="shared" ca="1" si="18"/>
        <v/>
      </c>
      <c r="D616" s="184" t="s">
        <v>2024</v>
      </c>
      <c r="E616" s="5">
        <f t="shared" ca="1" si="19"/>
        <v>45974</v>
      </c>
      <c r="F616" s="6" t="str">
        <f>IFERROR(VLOOKUP(A616,Tabela9[[Placa]:[Status]],2,FALSE),"")</f>
        <v> </v>
      </c>
      <c r="G616" s="4">
        <v>0</v>
      </c>
    </row>
    <row r="617" spans="1:7">
      <c r="A617" s="183" t="s">
        <v>1398</v>
      </c>
      <c r="B617" s="184">
        <f>IFERROR(VLOOKUP(A617,'Base ML'!A:E,5,)," ")</f>
        <v>45976</v>
      </c>
      <c r="C617" s="184">
        <f t="shared" ca="1" si="18"/>
        <v>45977</v>
      </c>
      <c r="D617" s="184" t="s">
        <v>2024</v>
      </c>
      <c r="E617" s="5">
        <f t="shared" ca="1" si="19"/>
        <v>45977</v>
      </c>
      <c r="F617" s="6" t="str">
        <f>IFERROR(VLOOKUP(A617,Tabela9[[Placa]:[Status]],2,FALSE),"")</f>
        <v>Operando</v>
      </c>
      <c r="G617" s="4">
        <v>16</v>
      </c>
    </row>
    <row r="618" spans="1:7">
      <c r="A618" s="183" t="s">
        <v>2974</v>
      </c>
      <c r="B618" s="184">
        <f>IFERROR(VLOOKUP(A618,'Base ML'!A:E,5,)," ")</f>
        <v>45975</v>
      </c>
      <c r="C618" s="184">
        <f t="shared" ca="1" si="18"/>
        <v>45977</v>
      </c>
      <c r="D618" s="184" t="s">
        <v>2024</v>
      </c>
      <c r="E618" s="5">
        <f t="shared" ca="1" si="19"/>
        <v>45977</v>
      </c>
      <c r="F618" s="6" t="str">
        <f>IFERROR(VLOOKUP(A618,Tabela9[[Placa]:[Status]],2,FALSE),"")</f>
        <v>Operando</v>
      </c>
      <c r="G618" s="4">
        <v>0</v>
      </c>
    </row>
    <row r="619" spans="1:7">
      <c r="A619" s="183" t="s">
        <v>2668</v>
      </c>
      <c r="B619" s="184">
        <f>IFERROR(VLOOKUP(A619,'Base ML'!A:E,5,)," ")</f>
        <v>45908</v>
      </c>
      <c r="C619" s="184" t="str">
        <f t="shared" ca="1" si="18"/>
        <v/>
      </c>
      <c r="D619" s="184" t="s">
        <v>2024</v>
      </c>
      <c r="E619" s="5">
        <f t="shared" ca="1" si="19"/>
        <v>45908</v>
      </c>
      <c r="F619" s="6" t="str">
        <f>IFERROR(VLOOKUP(A619,Tabela9[[Placa]:[Status]],2,FALSE),"")</f>
        <v> </v>
      </c>
      <c r="G619" s="4">
        <v>5</v>
      </c>
    </row>
    <row r="620" spans="1:7">
      <c r="A620" s="183" t="s">
        <v>3438</v>
      </c>
      <c r="B620" s="184">
        <f>IFERROR(VLOOKUP(A620,'Base ML'!A:E,5,)," ")</f>
        <v>45978</v>
      </c>
      <c r="C620" s="184">
        <f t="shared" ca="1" si="18"/>
        <v>45977</v>
      </c>
      <c r="D620" s="184" t="s">
        <v>2024</v>
      </c>
      <c r="E620" s="5">
        <f t="shared" ca="1" si="19"/>
        <v>45978</v>
      </c>
      <c r="F620" s="6" t="str">
        <f>IFERROR(VLOOKUP(A620,Tabela9[[Placa]:[Status]],2,FALSE),"")</f>
        <v>Operando</v>
      </c>
      <c r="G620" s="4">
        <v>20</v>
      </c>
    </row>
    <row r="621" spans="1:7">
      <c r="A621" s="183" t="s">
        <v>2924</v>
      </c>
      <c r="B621" s="184">
        <f>IFERROR(VLOOKUP(A621,'Base ML'!A:E,5,)," ")</f>
        <v>45978</v>
      </c>
      <c r="C621" s="184">
        <f t="shared" ca="1" si="18"/>
        <v>45977</v>
      </c>
      <c r="D621" s="184" t="s">
        <v>2024</v>
      </c>
      <c r="E621" s="5">
        <f t="shared" ca="1" si="19"/>
        <v>45978</v>
      </c>
      <c r="F621" s="6" t="str">
        <f>IFERROR(VLOOKUP(A621,Tabela9[[Placa]:[Status]],2,FALSE),"")</f>
        <v>Operando</v>
      </c>
      <c r="G621" s="4">
        <v>2</v>
      </c>
    </row>
    <row r="622" spans="1:7">
      <c r="A622" s="183" t="s">
        <v>2772</v>
      </c>
      <c r="B622" s="184">
        <f>IFERROR(VLOOKUP(A622,'Base ML'!A:E,5,)," ")</f>
        <v>45971</v>
      </c>
      <c r="C622" s="184" t="str">
        <f t="shared" ca="1" si="18"/>
        <v/>
      </c>
      <c r="D622" s="184" t="s">
        <v>2024</v>
      </c>
      <c r="E622" s="5">
        <f t="shared" ca="1" si="19"/>
        <v>45971</v>
      </c>
      <c r="F622" s="6" t="str">
        <f>IFERROR(VLOOKUP(A622,Tabela9[[Placa]:[Status]],2,FALSE),"")</f>
        <v> </v>
      </c>
      <c r="G622" s="4">
        <v>6</v>
      </c>
    </row>
    <row r="623" spans="1:7">
      <c r="A623" s="183" t="s">
        <v>1596</v>
      </c>
      <c r="B623" s="184">
        <f>IFERROR(VLOOKUP(A623,'Base ML'!A:E,5,)," ")</f>
        <v>45793</v>
      </c>
      <c r="C623" s="184" t="str">
        <f t="shared" ca="1" si="18"/>
        <v/>
      </c>
      <c r="D623" s="184" t="s">
        <v>2024</v>
      </c>
      <c r="E623" s="5">
        <f t="shared" ca="1" si="19"/>
        <v>45793</v>
      </c>
      <c r="F623" s="6" t="str">
        <f>IFERROR(VLOOKUP(A623,Tabela9[[Placa]:[Status]],2,FALSE),"")</f>
        <v/>
      </c>
      <c r="G623" s="4" t="e">
        <v>#N/A</v>
      </c>
    </row>
    <row r="624" spans="1:7">
      <c r="A624" s="183" t="s">
        <v>3985</v>
      </c>
      <c r="B624" s="184">
        <f>IFERROR(VLOOKUP(A624,'Base ML'!A:E,5,)," ")</f>
        <v>45976</v>
      </c>
      <c r="C624" s="184">
        <f t="shared" ca="1" si="18"/>
        <v>45977</v>
      </c>
      <c r="D624" s="184" t="s">
        <v>2024</v>
      </c>
      <c r="E624" s="5">
        <f t="shared" ca="1" si="19"/>
        <v>45977</v>
      </c>
      <c r="F624" s="6" t="str">
        <f>IFERROR(VLOOKUP(A624,Tabela9[[Placa]:[Status]],2,FALSE),"")</f>
        <v>Operando</v>
      </c>
      <c r="G624" s="4">
        <v>27</v>
      </c>
    </row>
    <row r="625" spans="1:7">
      <c r="A625" s="183" t="s">
        <v>2936</v>
      </c>
      <c r="B625" s="184">
        <f>IFERROR(VLOOKUP(A625,'Base ML'!A:E,5,)," ")</f>
        <v>45978</v>
      </c>
      <c r="C625" s="184">
        <f t="shared" ca="1" si="18"/>
        <v>45977</v>
      </c>
      <c r="D625" s="184" t="s">
        <v>2024</v>
      </c>
      <c r="E625" s="5">
        <f t="shared" ca="1" si="19"/>
        <v>45978</v>
      </c>
      <c r="F625" s="6" t="str">
        <f>IFERROR(VLOOKUP(A625,Tabela9[[Placa]:[Status]],2,FALSE),"")</f>
        <v>Operando</v>
      </c>
      <c r="G625" s="4">
        <v>0</v>
      </c>
    </row>
    <row r="626" spans="1:7">
      <c r="A626" s="183" t="s">
        <v>1414</v>
      </c>
      <c r="B626" s="184">
        <f>IFERROR(VLOOKUP(A626,'Base ML'!A:E,5,)," ")</f>
        <v>45976</v>
      </c>
      <c r="C626" s="184">
        <f t="shared" ca="1" si="18"/>
        <v>45977</v>
      </c>
      <c r="D626" s="184" t="s">
        <v>2024</v>
      </c>
      <c r="E626" s="5">
        <f t="shared" ca="1" si="19"/>
        <v>45977</v>
      </c>
      <c r="F626" s="6" t="str">
        <f>IFERROR(VLOOKUP(A626,Tabela9[[Placa]:[Status]],2,FALSE),"")</f>
        <v>Operando</v>
      </c>
      <c r="G626" s="4">
        <v>2</v>
      </c>
    </row>
    <row r="627" spans="1:7">
      <c r="A627" s="183" t="s">
        <v>2663</v>
      </c>
      <c r="B627" s="184">
        <f>IFERROR(VLOOKUP(A627,'Base ML'!A:E,5,)," ")</f>
        <v>45914</v>
      </c>
      <c r="C627" s="184" t="str">
        <f t="shared" ca="1" si="18"/>
        <v/>
      </c>
      <c r="D627" s="184" t="s">
        <v>2024</v>
      </c>
      <c r="E627" s="5">
        <f t="shared" ca="1" si="19"/>
        <v>45914</v>
      </c>
      <c r="F627" s="6" t="str">
        <f>IFERROR(VLOOKUP(A627,Tabela9[[Placa]:[Status]],2,FALSE),"")</f>
        <v> </v>
      </c>
      <c r="G627" s="4">
        <v>5</v>
      </c>
    </row>
    <row r="628" spans="1:7">
      <c r="A628" s="183" t="s">
        <v>3858</v>
      </c>
      <c r="B628" s="184">
        <f>IFERROR(VLOOKUP(A628,'Base ML'!A:E,5,)," ")</f>
        <v>45896</v>
      </c>
      <c r="C628" s="184" t="str">
        <f t="shared" ca="1" si="18"/>
        <v/>
      </c>
      <c r="D628" s="184" t="s">
        <v>2024</v>
      </c>
      <c r="E628" s="5">
        <f t="shared" ca="1" si="19"/>
        <v>45896</v>
      </c>
      <c r="F628" s="6" t="str">
        <f>IFERROR(VLOOKUP(A628,Tabela9[[Placa]:[Status]],2,FALSE),"")</f>
        <v/>
      </c>
      <c r="G628" s="4" t="e">
        <v>#N/A</v>
      </c>
    </row>
    <row r="629" spans="1:7">
      <c r="A629" s="183" t="s">
        <v>1118</v>
      </c>
      <c r="B629" s="184">
        <f>IFERROR(VLOOKUP(A629,'Base ML'!A:E,5,)," ")</f>
        <v>45842</v>
      </c>
      <c r="C629" s="184" t="str">
        <f t="shared" ca="1" si="18"/>
        <v/>
      </c>
      <c r="D629" s="184" t="s">
        <v>2024</v>
      </c>
      <c r="E629" s="5">
        <f t="shared" ca="1" si="19"/>
        <v>45842</v>
      </c>
      <c r="F629" s="6" t="str">
        <f>IFERROR(VLOOKUP(A629,Tabela9[[Placa]:[Status]],2,FALSE),"")</f>
        <v> </v>
      </c>
      <c r="G629" s="4">
        <v>73</v>
      </c>
    </row>
    <row r="630" spans="1:7">
      <c r="A630" s="183" t="s">
        <v>337</v>
      </c>
      <c r="B630" s="184">
        <f>IFERROR(VLOOKUP(A630,'Base ML'!A:E,5,)," ")</f>
        <v>45848</v>
      </c>
      <c r="C630" s="184" t="str">
        <f t="shared" ca="1" si="18"/>
        <v/>
      </c>
      <c r="D630" s="184" t="s">
        <v>2024</v>
      </c>
      <c r="E630" s="5">
        <f t="shared" ca="1" si="19"/>
        <v>45848</v>
      </c>
      <c r="F630" s="6" t="str">
        <f>IFERROR(VLOOKUP(A630,Tabela9[[Placa]:[Status]],2,FALSE),"")</f>
        <v/>
      </c>
      <c r="G630" s="4" t="e">
        <v>#N/A</v>
      </c>
    </row>
    <row r="631" spans="1:7">
      <c r="A631" s="183" t="s">
        <v>3835</v>
      </c>
      <c r="B631" s="184">
        <f>IFERROR(VLOOKUP(A631,'Base ML'!A:E,5,)," ")</f>
        <v>45888</v>
      </c>
      <c r="C631" s="184" t="str">
        <f t="shared" ca="1" si="18"/>
        <v/>
      </c>
      <c r="D631" s="184" t="s">
        <v>2024</v>
      </c>
      <c r="E631" s="5">
        <f t="shared" ca="1" si="19"/>
        <v>45888</v>
      </c>
      <c r="F631" s="6" t="str">
        <f>IFERROR(VLOOKUP(A631,Tabela9[[Placa]:[Status]],2,FALSE),"")</f>
        <v/>
      </c>
      <c r="G631" s="4">
        <v>23</v>
      </c>
    </row>
    <row r="632" spans="1:7">
      <c r="A632" s="183" t="s">
        <v>2768</v>
      </c>
      <c r="B632" s="184">
        <f>IFERROR(VLOOKUP(A632,'Base ML'!A:E,5,)," ")</f>
        <v>45915</v>
      </c>
      <c r="C632" s="184" t="str">
        <f t="shared" ca="1" si="18"/>
        <v/>
      </c>
      <c r="D632" s="184" t="s">
        <v>2024</v>
      </c>
      <c r="E632" s="5">
        <f t="shared" ca="1" si="19"/>
        <v>45915</v>
      </c>
      <c r="F632" s="6" t="str">
        <f>IFERROR(VLOOKUP(A632,Tabela9[[Placa]:[Status]],2,FALSE),"")</f>
        <v> </v>
      </c>
      <c r="G632" s="4">
        <v>2</v>
      </c>
    </row>
    <row r="633" spans="1:7">
      <c r="A633" s="183" t="s">
        <v>5838</v>
      </c>
      <c r="B633" s="184" t="str">
        <f>IFERROR(VLOOKUP(A633,'Base ML'!A:E,5,)," ")</f>
        <v xml:space="preserve"> </v>
      </c>
      <c r="C633" s="184" t="str">
        <f t="shared" ca="1" si="18"/>
        <v/>
      </c>
      <c r="D633" s="184" t="s">
        <v>2024</v>
      </c>
      <c r="E633" s="5">
        <f t="shared" ca="1" si="19"/>
        <v>0</v>
      </c>
      <c r="F633" s="6" t="str">
        <f>IFERROR(VLOOKUP(A633,Tabela9[[Placa]:[Status]],2,FALSE),"")</f>
        <v/>
      </c>
      <c r="G633" s="4" t="e">
        <v>#N/A</v>
      </c>
    </row>
    <row r="634" spans="1:7">
      <c r="A634" s="183" t="s">
        <v>358</v>
      </c>
      <c r="B634" s="184">
        <f>IFERROR(VLOOKUP(A634,'Base ML'!A:E,5,)," ")</f>
        <v>45968</v>
      </c>
      <c r="C634" s="184" t="str">
        <f t="shared" ca="1" si="18"/>
        <v/>
      </c>
      <c r="D634" s="184" t="s">
        <v>2024</v>
      </c>
      <c r="E634" s="5">
        <f t="shared" ca="1" si="19"/>
        <v>45968</v>
      </c>
      <c r="F634" s="6" t="str">
        <f>IFERROR(VLOOKUP(A634,Tabela9[[Placa]:[Status]],2,FALSE),"")</f>
        <v> </v>
      </c>
      <c r="G634" s="4">
        <v>2</v>
      </c>
    </row>
    <row r="635" spans="1:7">
      <c r="A635" s="183" t="s">
        <v>3956</v>
      </c>
      <c r="B635" s="184">
        <f>IFERROR(VLOOKUP(A635,'Base ML'!A:E,5,)," ")</f>
        <v>45976</v>
      </c>
      <c r="C635" s="184">
        <f t="shared" ca="1" si="18"/>
        <v>45977</v>
      </c>
      <c r="D635" s="184" t="s">
        <v>2024</v>
      </c>
      <c r="E635" s="5">
        <f t="shared" ca="1" si="19"/>
        <v>45977</v>
      </c>
      <c r="F635" s="6" t="str">
        <f>IFERROR(VLOOKUP(A635,Tabela9[[Placa]:[Status]],2,FALSE),"")</f>
        <v>Operando</v>
      </c>
      <c r="G635" s="4">
        <v>14</v>
      </c>
    </row>
    <row r="636" spans="1:7">
      <c r="A636" s="183" t="s">
        <v>2933</v>
      </c>
      <c r="B636" s="184">
        <f>IFERROR(VLOOKUP(A636,'Base ML'!A:E,5,)," ")</f>
        <v>45977</v>
      </c>
      <c r="C636" s="184">
        <f t="shared" ca="1" si="18"/>
        <v>45977</v>
      </c>
      <c r="D636" s="184" t="s">
        <v>2024</v>
      </c>
      <c r="E636" s="5">
        <f t="shared" ca="1" si="19"/>
        <v>45977</v>
      </c>
      <c r="F636" s="6" t="str">
        <f>IFERROR(VLOOKUP(A636,Tabela9[[Placa]:[Status]],2,FALSE),"")</f>
        <v>Operando</v>
      </c>
      <c r="G636" s="4">
        <v>16</v>
      </c>
    </row>
    <row r="637" spans="1:7">
      <c r="A637" s="183" t="s">
        <v>1182</v>
      </c>
      <c r="B637" s="184">
        <f>IFERROR(VLOOKUP(A637,'Base ML'!A:E,5,)," ")</f>
        <v>45977</v>
      </c>
      <c r="C637" s="184">
        <f t="shared" ca="1" si="18"/>
        <v>45977</v>
      </c>
      <c r="D637" s="184" t="s">
        <v>2024</v>
      </c>
      <c r="E637" s="5">
        <f t="shared" ca="1" si="19"/>
        <v>45977</v>
      </c>
      <c r="F637" s="6" t="str">
        <f>IFERROR(VLOOKUP(A637,Tabela9[[Placa]:[Status]],2,FALSE),"")</f>
        <v>Operando</v>
      </c>
      <c r="G637" s="4">
        <v>1</v>
      </c>
    </row>
    <row r="638" spans="1:7">
      <c r="A638" s="183" t="s">
        <v>1674</v>
      </c>
      <c r="B638" s="184">
        <f>IFERROR(VLOOKUP(A638,'Base ML'!A:E,5,)," ")</f>
        <v>45861</v>
      </c>
      <c r="C638" s="184" t="str">
        <f t="shared" ca="1" si="18"/>
        <v/>
      </c>
      <c r="D638" s="184" t="s">
        <v>2024</v>
      </c>
      <c r="E638" s="5">
        <f t="shared" ca="1" si="19"/>
        <v>45861</v>
      </c>
      <c r="F638" s="6" t="str">
        <f>IFERROR(VLOOKUP(A638,Tabela9[[Placa]:[Status]],2,FALSE),"")</f>
        <v> </v>
      </c>
      <c r="G638" s="4">
        <v>63</v>
      </c>
    </row>
    <row r="639" spans="1:7">
      <c r="A639" s="183" t="s">
        <v>1172</v>
      </c>
      <c r="B639" s="184">
        <f>IFERROR(VLOOKUP(A639,'Base ML'!A:E,5,)," ")</f>
        <v>45958</v>
      </c>
      <c r="C639" s="184" t="str">
        <f t="shared" ca="1" si="18"/>
        <v/>
      </c>
      <c r="D639" s="184" t="s">
        <v>2024</v>
      </c>
      <c r="E639" s="5">
        <f t="shared" ca="1" si="19"/>
        <v>45958</v>
      </c>
      <c r="F639" s="6" t="str">
        <f>IFERROR(VLOOKUP(A639,Tabela9[[Placa]:[Status]],2,FALSE),"")</f>
        <v> </v>
      </c>
      <c r="G639" s="4">
        <v>1</v>
      </c>
    </row>
    <row r="640" spans="1:7">
      <c r="A640" s="183" t="s">
        <v>1496</v>
      </c>
      <c r="B640" s="184">
        <f>IFERROR(VLOOKUP(A640,'Base ML'!A:E,5,)," ")</f>
        <v>45971</v>
      </c>
      <c r="C640" s="184" t="str">
        <f t="shared" ca="1" si="18"/>
        <v/>
      </c>
      <c r="D640" s="184" t="s">
        <v>2024</v>
      </c>
      <c r="E640" s="5">
        <f t="shared" ca="1" si="19"/>
        <v>45971</v>
      </c>
      <c r="F640" s="6" t="str">
        <f>IFERROR(VLOOKUP(A640,Tabela9[[Placa]:[Status]],2,FALSE),"")</f>
        <v> </v>
      </c>
      <c r="G640" s="4">
        <v>1</v>
      </c>
    </row>
    <row r="641" spans="1:7">
      <c r="A641" s="183" t="s">
        <v>923</v>
      </c>
      <c r="B641" s="184">
        <f>IFERROR(VLOOKUP(A641,'Base ML'!A:E,5,)," ")</f>
        <v>45970</v>
      </c>
      <c r="C641" s="184" t="str">
        <f t="shared" ca="1" si="18"/>
        <v/>
      </c>
      <c r="D641" s="184" t="s">
        <v>2024</v>
      </c>
      <c r="E641" s="5">
        <f t="shared" ca="1" si="19"/>
        <v>45970</v>
      </c>
      <c r="F641" s="6" t="str">
        <f>IFERROR(VLOOKUP(A641,Tabela9[[Placa]:[Status]],2,FALSE),"")</f>
        <v> </v>
      </c>
      <c r="G641" s="4">
        <v>3</v>
      </c>
    </row>
    <row r="642" spans="1:7">
      <c r="A642" s="183" t="s">
        <v>2767</v>
      </c>
      <c r="B642" s="184">
        <f>IFERROR(VLOOKUP(A642,'Base ML'!A:E,5,)," ")</f>
        <v>45971</v>
      </c>
      <c r="C642" s="184" t="str">
        <f t="shared" ref="C642:C705" ca="1" si="20">IFERROR(IF(OR(F642="Carregado", F642="Operando"), TODAY()-1, ""), "")</f>
        <v/>
      </c>
      <c r="D642" s="184" t="s">
        <v>2024</v>
      </c>
      <c r="E642" s="5">
        <f t="shared" ref="E642:E705" ca="1" si="21">MAX(B642:D642)</f>
        <v>45971</v>
      </c>
      <c r="F642" s="6" t="str">
        <f>IFERROR(VLOOKUP(A642,Tabela9[[Placa]:[Status]],2,FALSE),"")</f>
        <v> </v>
      </c>
      <c r="G642" s="4">
        <v>2</v>
      </c>
    </row>
    <row r="643" spans="1:7">
      <c r="A643" s="183" t="s">
        <v>3034</v>
      </c>
      <c r="B643" s="184">
        <f>IFERROR(VLOOKUP(A643,'Base ML'!A:E,5,)," ")</f>
        <v>45928</v>
      </c>
      <c r="C643" s="184" t="str">
        <f t="shared" ca="1" si="20"/>
        <v/>
      </c>
      <c r="D643" s="184" t="s">
        <v>2024</v>
      </c>
      <c r="E643" s="5">
        <f t="shared" ca="1" si="21"/>
        <v>45928</v>
      </c>
      <c r="F643" s="6" t="str">
        <f>IFERROR(VLOOKUP(A643,Tabela9[[Placa]:[Status]],2,FALSE),"")</f>
        <v/>
      </c>
      <c r="G643" s="4">
        <v>8</v>
      </c>
    </row>
    <row r="644" spans="1:7">
      <c r="A644" s="183" t="s">
        <v>3855</v>
      </c>
      <c r="B644" s="184">
        <f>IFERROR(VLOOKUP(A644,'Base ML'!A:E,5,)," ")</f>
        <v>45889</v>
      </c>
      <c r="C644" s="184" t="str">
        <f t="shared" ca="1" si="20"/>
        <v/>
      </c>
      <c r="D644" s="184" t="s">
        <v>2024</v>
      </c>
      <c r="E644" s="5">
        <f t="shared" ca="1" si="21"/>
        <v>45889</v>
      </c>
      <c r="F644" s="6" t="str">
        <f>IFERROR(VLOOKUP(A644,Tabela9[[Placa]:[Status]],2,FALSE),"")</f>
        <v/>
      </c>
      <c r="G644" s="4">
        <v>23</v>
      </c>
    </row>
    <row r="645" spans="1:7">
      <c r="A645" s="183" t="s">
        <v>3860</v>
      </c>
      <c r="B645" s="184">
        <f>IFERROR(VLOOKUP(A645,'Base ML'!A:E,5,)," ")</f>
        <v>45905</v>
      </c>
      <c r="C645" s="184" t="str">
        <f t="shared" ca="1" si="20"/>
        <v/>
      </c>
      <c r="D645" s="184" t="s">
        <v>2024</v>
      </c>
      <c r="E645" s="5">
        <f t="shared" ca="1" si="21"/>
        <v>45905</v>
      </c>
      <c r="F645" s="6" t="str">
        <f>IFERROR(VLOOKUP(A645,Tabela9[[Placa]:[Status]],2,FALSE),"")</f>
        <v/>
      </c>
      <c r="G645" s="4" t="e">
        <v>#N/A</v>
      </c>
    </row>
    <row r="646" spans="1:7">
      <c r="A646" s="183" t="s">
        <v>254</v>
      </c>
      <c r="B646" s="184">
        <f>IFERROR(VLOOKUP(A646,'Base ML'!A:E,5,)," ")</f>
        <v>45958</v>
      </c>
      <c r="C646" s="184" t="str">
        <f t="shared" ca="1" si="20"/>
        <v/>
      </c>
      <c r="D646" s="184" t="s">
        <v>2024</v>
      </c>
      <c r="E646" s="5">
        <f t="shared" ca="1" si="21"/>
        <v>45958</v>
      </c>
      <c r="F646" s="6" t="str">
        <f>IFERROR(VLOOKUP(A646,Tabela9[[Placa]:[Status]],2,FALSE),"")</f>
        <v> </v>
      </c>
      <c r="G646" s="4">
        <v>0</v>
      </c>
    </row>
    <row r="647" spans="1:7">
      <c r="A647" s="183" t="s">
        <v>1869</v>
      </c>
      <c r="B647" s="184">
        <f>IFERROR(VLOOKUP(A647,'Base ML'!A:E,5,)," ")</f>
        <v>45863</v>
      </c>
      <c r="C647" s="184" t="str">
        <f t="shared" ca="1" si="20"/>
        <v/>
      </c>
      <c r="D647" s="184" t="s">
        <v>2024</v>
      </c>
      <c r="E647" s="5">
        <f t="shared" ca="1" si="21"/>
        <v>45863</v>
      </c>
      <c r="F647" s="6" t="str">
        <f>IFERROR(VLOOKUP(A647,Tabela9[[Placa]:[Status]],2,FALSE),"")</f>
        <v/>
      </c>
      <c r="G647" s="4" t="e">
        <v>#N/A</v>
      </c>
    </row>
    <row r="648" spans="1:7">
      <c r="A648" s="183" t="s">
        <v>1091</v>
      </c>
      <c r="B648" s="184">
        <f>IFERROR(VLOOKUP(A648,'Base ML'!A:E,5,)," ")</f>
        <v>45794</v>
      </c>
      <c r="C648" s="184" t="str">
        <f t="shared" ca="1" si="20"/>
        <v/>
      </c>
      <c r="D648" s="184" t="s">
        <v>2024</v>
      </c>
      <c r="E648" s="5">
        <f t="shared" ca="1" si="21"/>
        <v>45794</v>
      </c>
      <c r="F648" s="6" t="str">
        <f>IFERROR(VLOOKUP(A648,Tabela9[[Placa]:[Status]],2,FALSE),"")</f>
        <v/>
      </c>
      <c r="G648" s="4">
        <v>85</v>
      </c>
    </row>
    <row r="649" spans="1:7">
      <c r="A649" s="183" t="s">
        <v>96</v>
      </c>
      <c r="B649" s="184">
        <f>IFERROR(VLOOKUP(A649,'Base ML'!A:E,5,)," ")</f>
        <v>45892</v>
      </c>
      <c r="C649" s="184" t="str">
        <f t="shared" ca="1" si="20"/>
        <v/>
      </c>
      <c r="D649" s="184" t="s">
        <v>2024</v>
      </c>
      <c r="E649" s="5">
        <f t="shared" ca="1" si="21"/>
        <v>45892</v>
      </c>
      <c r="F649" s="6" t="str">
        <f>IFERROR(VLOOKUP(A649,Tabela9[[Placa]:[Status]],2,FALSE),"")</f>
        <v> </v>
      </c>
      <c r="G649" s="4">
        <v>32</v>
      </c>
    </row>
    <row r="650" spans="1:7">
      <c r="A650" s="183" t="s">
        <v>693</v>
      </c>
      <c r="B650" s="184">
        <f>IFERROR(VLOOKUP(A650,'Base ML'!A:E,5,)," ")</f>
        <v>45839</v>
      </c>
      <c r="C650" s="184" t="str">
        <f t="shared" ca="1" si="20"/>
        <v/>
      </c>
      <c r="D650" s="184" t="s">
        <v>2024</v>
      </c>
      <c r="E650" s="5">
        <f t="shared" ca="1" si="21"/>
        <v>45839</v>
      </c>
      <c r="F650" s="6" t="str">
        <f>IFERROR(VLOOKUP(A650,Tabela9[[Placa]:[Status]],2,FALSE),"")</f>
        <v> </v>
      </c>
      <c r="G650" s="4">
        <v>85</v>
      </c>
    </row>
    <row r="651" spans="1:7">
      <c r="A651" s="183" t="s">
        <v>3080</v>
      </c>
      <c r="B651" s="184">
        <f>IFERROR(VLOOKUP(A651,'Base ML'!A:E,5,)," ")</f>
        <v>45912</v>
      </c>
      <c r="C651" s="184" t="str">
        <f t="shared" ca="1" si="20"/>
        <v/>
      </c>
      <c r="D651" s="184" t="s">
        <v>2024</v>
      </c>
      <c r="E651" s="5">
        <f t="shared" ca="1" si="21"/>
        <v>45912</v>
      </c>
      <c r="F651" s="6" t="str">
        <f>IFERROR(VLOOKUP(A651,Tabela9[[Placa]:[Status]],2,FALSE),"")</f>
        <v> </v>
      </c>
      <c r="G651" s="4">
        <v>6</v>
      </c>
    </row>
    <row r="652" spans="1:7">
      <c r="A652" s="183" t="s">
        <v>2654</v>
      </c>
      <c r="B652" s="184">
        <f>IFERROR(VLOOKUP(A652,'Base ML'!A:E,5,)," ")</f>
        <v>45910</v>
      </c>
      <c r="C652" s="184" t="str">
        <f t="shared" ca="1" si="20"/>
        <v/>
      </c>
      <c r="D652" s="184" t="s">
        <v>2024</v>
      </c>
      <c r="E652" s="5">
        <f t="shared" ca="1" si="21"/>
        <v>45910</v>
      </c>
      <c r="F652" s="6" t="str">
        <f>IFERROR(VLOOKUP(A652,Tabela9[[Placa]:[Status]],2,FALSE),"")</f>
        <v> </v>
      </c>
      <c r="G652" s="4">
        <v>0</v>
      </c>
    </row>
    <row r="653" spans="1:7">
      <c r="A653" s="183" t="s">
        <v>2771</v>
      </c>
      <c r="B653" s="184">
        <f>IFERROR(VLOOKUP(A653,'Base ML'!A:E,5,)," ")</f>
        <v>45915</v>
      </c>
      <c r="C653" s="184" t="str">
        <f t="shared" ca="1" si="20"/>
        <v/>
      </c>
      <c r="D653" s="184" t="s">
        <v>2024</v>
      </c>
      <c r="E653" s="5">
        <f t="shared" ca="1" si="21"/>
        <v>45915</v>
      </c>
      <c r="F653" s="6" t="str">
        <f>IFERROR(VLOOKUP(A653,Tabela9[[Placa]:[Status]],2,FALSE),"")</f>
        <v> </v>
      </c>
      <c r="G653" s="4">
        <v>2</v>
      </c>
    </row>
    <row r="654" spans="1:7">
      <c r="A654" s="183" t="s">
        <v>1274</v>
      </c>
      <c r="B654" s="184">
        <f>IFERROR(VLOOKUP(A654,'Base ML'!A:E,5,)," ")</f>
        <v>45748</v>
      </c>
      <c r="C654" s="184" t="str">
        <f t="shared" ca="1" si="20"/>
        <v/>
      </c>
      <c r="D654" s="184" t="s">
        <v>2024</v>
      </c>
      <c r="E654" s="5">
        <f t="shared" ca="1" si="21"/>
        <v>45748</v>
      </c>
      <c r="F654" s="6" t="str">
        <f>IFERROR(VLOOKUP(A654,Tabela9[[Placa]:[Status]],2,FALSE),"")</f>
        <v/>
      </c>
      <c r="G654" s="4" t="e">
        <v>#N/A</v>
      </c>
    </row>
    <row r="655" spans="1:7">
      <c r="A655" s="183" t="s">
        <v>3027</v>
      </c>
      <c r="B655" s="184">
        <f>IFERROR(VLOOKUP(A655,'Base ML'!A:E,5,)," ")</f>
        <v>45927</v>
      </c>
      <c r="C655" s="184" t="str">
        <f t="shared" ca="1" si="20"/>
        <v/>
      </c>
      <c r="D655" s="184" t="s">
        <v>2024</v>
      </c>
      <c r="E655" s="5">
        <f t="shared" ca="1" si="21"/>
        <v>45927</v>
      </c>
      <c r="F655" s="6" t="str">
        <f>IFERROR(VLOOKUP(A655,Tabela9[[Placa]:[Status]],2,FALSE),"")</f>
        <v/>
      </c>
      <c r="G655" s="4">
        <v>8</v>
      </c>
    </row>
    <row r="656" spans="1:7">
      <c r="A656" s="183" t="s">
        <v>3040</v>
      </c>
      <c r="B656" s="184">
        <f>IFERROR(VLOOKUP(A656,'Base ML'!A:E,5,)," ")</f>
        <v>45921</v>
      </c>
      <c r="C656" s="184" t="str">
        <f t="shared" ca="1" si="20"/>
        <v/>
      </c>
      <c r="D656" s="184" t="s">
        <v>2024</v>
      </c>
      <c r="E656" s="5">
        <f t="shared" ca="1" si="21"/>
        <v>45921</v>
      </c>
      <c r="F656" s="6" t="str">
        <f>IFERROR(VLOOKUP(A656,Tabela9[[Placa]:[Status]],2,FALSE),"")</f>
        <v/>
      </c>
      <c r="G656" s="4">
        <v>2</v>
      </c>
    </row>
    <row r="657" spans="1:7">
      <c r="A657" s="183" t="s">
        <v>2677</v>
      </c>
      <c r="B657" s="184">
        <f>IFERROR(VLOOKUP(A657,'Base ML'!A:E,5,)," ")</f>
        <v>45911</v>
      </c>
      <c r="C657" s="184" t="str">
        <f t="shared" ca="1" si="20"/>
        <v/>
      </c>
      <c r="D657" s="184" t="s">
        <v>2024</v>
      </c>
      <c r="E657" s="5">
        <f t="shared" ca="1" si="21"/>
        <v>45911</v>
      </c>
      <c r="F657" s="6" t="str">
        <f>IFERROR(VLOOKUP(A657,Tabela9[[Placa]:[Status]],2,FALSE),"")</f>
        <v> </v>
      </c>
      <c r="G657" s="4">
        <v>5</v>
      </c>
    </row>
    <row r="658" spans="1:7">
      <c r="A658" s="183" t="s">
        <v>1037</v>
      </c>
      <c r="B658" s="184">
        <f>IFERROR(VLOOKUP(A658,'Base ML'!A:E,5,)," ")</f>
        <v>45793</v>
      </c>
      <c r="C658" s="184" t="str">
        <f t="shared" ca="1" si="20"/>
        <v/>
      </c>
      <c r="D658" s="184" t="s">
        <v>2024</v>
      </c>
      <c r="E658" s="5">
        <f t="shared" ca="1" si="21"/>
        <v>45793</v>
      </c>
      <c r="F658" s="6" t="str">
        <f>IFERROR(VLOOKUP(A658,Tabela9[[Placa]:[Status]],2,FALSE),"")</f>
        <v/>
      </c>
      <c r="G658" s="4" t="e">
        <v>#N/A</v>
      </c>
    </row>
    <row r="659" spans="1:7">
      <c r="A659" s="183" t="s">
        <v>4188</v>
      </c>
      <c r="B659" s="184" t="str">
        <f>IFERROR(VLOOKUP(A659,'Base ML'!A:E,5,)," ")</f>
        <v xml:space="preserve"> </v>
      </c>
      <c r="C659" s="184" t="str">
        <f t="shared" ca="1" si="20"/>
        <v/>
      </c>
      <c r="D659" s="184" t="s">
        <v>2024</v>
      </c>
      <c r="E659" s="5">
        <f t="shared" ca="1" si="21"/>
        <v>0</v>
      </c>
      <c r="F659" s="6" t="str">
        <f>IFERROR(VLOOKUP(A659,Tabela9[[Placa]:[Status]],2,FALSE),"")</f>
        <v> </v>
      </c>
      <c r="G659" s="4">
        <v>166</v>
      </c>
    </row>
    <row r="660" spans="1:7">
      <c r="A660" s="183" t="s">
        <v>2758</v>
      </c>
      <c r="B660" s="184" t="str">
        <f>IFERROR(VLOOKUP(A660,'Base ML'!A:E,5,)," ")</f>
        <v xml:space="preserve"> </v>
      </c>
      <c r="C660" s="184">
        <f t="shared" ca="1" si="20"/>
        <v>45977</v>
      </c>
      <c r="D660" s="184" t="s">
        <v>2024</v>
      </c>
      <c r="E660" s="5">
        <f t="shared" ca="1" si="21"/>
        <v>45977</v>
      </c>
      <c r="F660" s="6" t="str">
        <f>IFERROR(VLOOKUP(A660,Tabela9[[Placa]:[Status]],2,FALSE),"")</f>
        <v>Operando</v>
      </c>
      <c r="G660" s="4">
        <v>0</v>
      </c>
    </row>
    <row r="661" spans="1:7">
      <c r="A661" s="183" t="s">
        <v>2953</v>
      </c>
      <c r="B661" s="184" t="str">
        <f>IFERROR(VLOOKUP(A661,'Base ML'!A:E,5,)," ")</f>
        <v xml:space="preserve"> </v>
      </c>
      <c r="C661" s="184">
        <f t="shared" ca="1" si="20"/>
        <v>45977</v>
      </c>
      <c r="D661" s="184" t="s">
        <v>2024</v>
      </c>
      <c r="E661" s="5">
        <f t="shared" ca="1" si="21"/>
        <v>45977</v>
      </c>
      <c r="F661" s="6" t="str">
        <f>IFERROR(VLOOKUP(A661,Tabela9[[Placa]:[Status]],2,FALSE),"")</f>
        <v>Operando</v>
      </c>
      <c r="G661" s="4">
        <v>1</v>
      </c>
    </row>
    <row r="662" spans="1:7">
      <c r="A662" s="183" t="s">
        <v>5839</v>
      </c>
      <c r="B662" s="184" t="str">
        <f>IFERROR(VLOOKUP(A662,'Base ML'!A:E,5,)," ")</f>
        <v xml:space="preserve"> </v>
      </c>
      <c r="C662" s="184" t="str">
        <f t="shared" ca="1" si="20"/>
        <v/>
      </c>
      <c r="D662" s="184" t="s">
        <v>2024</v>
      </c>
      <c r="E662" s="5">
        <f t="shared" ca="1" si="21"/>
        <v>0</v>
      </c>
      <c r="F662" s="6" t="str">
        <f>IFERROR(VLOOKUP(A662,Tabela9[[Placa]:[Status]],2,FALSE),"")</f>
        <v/>
      </c>
      <c r="G662" s="4" t="e">
        <v>#N/A</v>
      </c>
    </row>
    <row r="663" spans="1:7">
      <c r="A663" s="183" t="s">
        <v>2763</v>
      </c>
      <c r="B663" s="184" t="str">
        <f>IFERROR(VLOOKUP(A663,'Base ML'!A:E,5,)," ")</f>
        <v xml:space="preserve"> </v>
      </c>
      <c r="C663" s="184">
        <f t="shared" ca="1" si="20"/>
        <v>45977</v>
      </c>
      <c r="D663" s="184" t="s">
        <v>2024</v>
      </c>
      <c r="E663" s="5">
        <f t="shared" ca="1" si="21"/>
        <v>45977</v>
      </c>
      <c r="F663" s="6" t="str">
        <f>IFERROR(VLOOKUP(A663,Tabela9[[Placa]:[Status]],2,FALSE),"")</f>
        <v>Operando</v>
      </c>
      <c r="G663" s="4">
        <v>1</v>
      </c>
    </row>
    <row r="664" spans="1:7">
      <c r="A664" s="183" t="s">
        <v>3214</v>
      </c>
      <c r="B664" s="184">
        <f>IFERROR(VLOOKUP(A664,'Base ML'!A:E,5,)," ")</f>
        <v>45978</v>
      </c>
      <c r="C664" s="184">
        <f t="shared" ca="1" si="20"/>
        <v>45977</v>
      </c>
      <c r="D664" s="184" t="s">
        <v>2024</v>
      </c>
      <c r="E664" s="5">
        <f t="shared" ca="1" si="21"/>
        <v>45978</v>
      </c>
      <c r="F664" s="6" t="str">
        <f>IFERROR(VLOOKUP(A664,Tabela9[[Placa]:[Status]],2,FALSE),"")</f>
        <v>Operando</v>
      </c>
      <c r="G664" s="4">
        <v>0</v>
      </c>
    </row>
    <row r="665" spans="1:7">
      <c r="A665" s="183" t="s">
        <v>5840</v>
      </c>
      <c r="B665" s="184" t="str">
        <f>IFERROR(VLOOKUP(A665,'Base ML'!A:E,5,)," ")</f>
        <v xml:space="preserve"> </v>
      </c>
      <c r="C665" s="184" t="str">
        <f t="shared" ca="1" si="20"/>
        <v/>
      </c>
      <c r="D665" s="184" t="s">
        <v>2024</v>
      </c>
      <c r="E665" s="5">
        <f t="shared" ca="1" si="21"/>
        <v>0</v>
      </c>
      <c r="F665" s="6" t="str">
        <f>IFERROR(VLOOKUP(A665,Tabela9[[Placa]:[Status]],2,FALSE),"")</f>
        <v/>
      </c>
      <c r="G665" s="4" t="e">
        <v>#N/A</v>
      </c>
    </row>
    <row r="666" spans="1:7">
      <c r="A666" s="183" t="s">
        <v>2566</v>
      </c>
      <c r="B666" s="184">
        <f>IFERROR(VLOOKUP(A666,'Base ML'!A:E,5,)," ")</f>
        <v>45978</v>
      </c>
      <c r="C666" s="184">
        <f t="shared" ca="1" si="20"/>
        <v>45977</v>
      </c>
      <c r="D666" s="184" t="s">
        <v>2024</v>
      </c>
      <c r="E666" s="5">
        <f t="shared" ca="1" si="21"/>
        <v>45978</v>
      </c>
      <c r="F666" s="6" t="str">
        <f>IFERROR(VLOOKUP(A666,Tabela9[[Placa]:[Status]],2,FALSE),"")</f>
        <v>Operando</v>
      </c>
      <c r="G666" s="4">
        <v>1</v>
      </c>
    </row>
    <row r="667" spans="1:7">
      <c r="A667" s="183" t="s">
        <v>4161</v>
      </c>
      <c r="B667" s="184" t="str">
        <f>IFERROR(VLOOKUP(A667,'Base ML'!A:E,5,)," ")</f>
        <v xml:space="preserve"> </v>
      </c>
      <c r="C667" s="184" t="str">
        <f t="shared" ca="1" si="20"/>
        <v/>
      </c>
      <c r="D667" s="184" t="s">
        <v>2024</v>
      </c>
      <c r="E667" s="5">
        <f t="shared" ca="1" si="21"/>
        <v>0</v>
      </c>
      <c r="F667" s="6" t="str">
        <f>IFERROR(VLOOKUP(A667,Tabela9[[Placa]:[Status]],2,FALSE),"")</f>
        <v> </v>
      </c>
      <c r="G667" s="4">
        <v>166</v>
      </c>
    </row>
    <row r="668" spans="1:7">
      <c r="A668" s="183" t="s">
        <v>4116</v>
      </c>
      <c r="B668" s="184" t="str">
        <f>IFERROR(VLOOKUP(A668,'Base ML'!A:E,5,)," ")</f>
        <v xml:space="preserve"> </v>
      </c>
      <c r="C668" s="184" t="str">
        <f t="shared" ca="1" si="20"/>
        <v/>
      </c>
      <c r="D668" s="184" t="s">
        <v>2024</v>
      </c>
      <c r="E668" s="5">
        <f t="shared" ca="1" si="21"/>
        <v>0</v>
      </c>
      <c r="F668" s="6" t="str">
        <f>IFERROR(VLOOKUP(A668,Tabela9[[Placa]:[Status]],2,FALSE),"")</f>
        <v> </v>
      </c>
      <c r="G668" s="4">
        <v>166</v>
      </c>
    </row>
    <row r="669" spans="1:7">
      <c r="A669" s="183" t="s">
        <v>4191</v>
      </c>
      <c r="B669" s="184" t="str">
        <f>IFERROR(VLOOKUP(A669,'Base ML'!A:E,5,)," ")</f>
        <v xml:space="preserve"> </v>
      </c>
      <c r="C669" s="184" t="str">
        <f t="shared" ca="1" si="20"/>
        <v/>
      </c>
      <c r="D669" s="184" t="s">
        <v>2024</v>
      </c>
      <c r="E669" s="5">
        <f t="shared" ca="1" si="21"/>
        <v>0</v>
      </c>
      <c r="F669" s="6" t="str">
        <f>IFERROR(VLOOKUP(A669,Tabela9[[Placa]:[Status]],2,FALSE),"")</f>
        <v/>
      </c>
      <c r="G669" s="4" t="e">
        <v>#N/A</v>
      </c>
    </row>
    <row r="670" spans="1:7">
      <c r="A670" s="183" t="s">
        <v>4089</v>
      </c>
      <c r="B670" s="184" t="str">
        <f>IFERROR(VLOOKUP(A670,'Base ML'!A:E,5,)," ")</f>
        <v xml:space="preserve"> </v>
      </c>
      <c r="C670" s="184" t="str">
        <f t="shared" ca="1" si="20"/>
        <v/>
      </c>
      <c r="D670" s="184" t="s">
        <v>2024</v>
      </c>
      <c r="E670" s="5">
        <f t="shared" ca="1" si="21"/>
        <v>0</v>
      </c>
      <c r="F670" s="6" t="str">
        <f>IFERROR(VLOOKUP(A670,Tabela9[[Placa]:[Status]],2,FALSE),"")</f>
        <v> </v>
      </c>
      <c r="G670" s="4">
        <v>166</v>
      </c>
    </row>
    <row r="671" spans="1:7">
      <c r="A671" s="183" t="s">
        <v>4090</v>
      </c>
      <c r="B671" s="184" t="str">
        <f>IFERROR(VLOOKUP(A671,'Base ML'!A:E,5,)," ")</f>
        <v xml:space="preserve"> </v>
      </c>
      <c r="C671" s="184" t="str">
        <f t="shared" ca="1" si="20"/>
        <v/>
      </c>
      <c r="D671" s="184" t="s">
        <v>2024</v>
      </c>
      <c r="E671" s="5">
        <f t="shared" ca="1" si="21"/>
        <v>0</v>
      </c>
      <c r="F671" s="6" t="str">
        <f>IFERROR(VLOOKUP(A671,Tabela9[[Placa]:[Status]],2,FALSE),"")</f>
        <v> </v>
      </c>
      <c r="G671" s="4">
        <v>166</v>
      </c>
    </row>
    <row r="672" spans="1:7">
      <c r="A672" s="183" t="s">
        <v>2278</v>
      </c>
      <c r="B672" s="184" t="str">
        <f>IFERROR(VLOOKUP(A672,'Base ML'!A:E,5,)," ")</f>
        <v xml:space="preserve"> </v>
      </c>
      <c r="C672" s="184" t="str">
        <f t="shared" ca="1" si="20"/>
        <v/>
      </c>
      <c r="D672" s="184" t="s">
        <v>2024</v>
      </c>
      <c r="E672" s="5">
        <f t="shared" ca="1" si="21"/>
        <v>0</v>
      </c>
      <c r="F672" s="6" t="str">
        <f>IFERROR(VLOOKUP(A672,Tabela9[[Placa]:[Status]],2,FALSE),"")</f>
        <v> </v>
      </c>
      <c r="G672" s="4">
        <v>166</v>
      </c>
    </row>
    <row r="673" spans="1:7">
      <c r="A673" s="183" t="s">
        <v>4091</v>
      </c>
      <c r="B673" s="184" t="str">
        <f>IFERROR(VLOOKUP(A673,'Base ML'!A:E,5,)," ")</f>
        <v xml:space="preserve"> </v>
      </c>
      <c r="C673" s="184" t="str">
        <f t="shared" ca="1" si="20"/>
        <v/>
      </c>
      <c r="D673" s="184" t="s">
        <v>2024</v>
      </c>
      <c r="E673" s="5">
        <f t="shared" ca="1" si="21"/>
        <v>0</v>
      </c>
      <c r="F673" s="6" t="str">
        <f>IFERROR(VLOOKUP(A673,Tabela9[[Placa]:[Status]],2,FALSE),"")</f>
        <v> </v>
      </c>
      <c r="G673" s="4">
        <v>166</v>
      </c>
    </row>
    <row r="674" spans="1:7">
      <c r="A674" s="183" t="s">
        <v>4092</v>
      </c>
      <c r="B674" s="184" t="str">
        <f>IFERROR(VLOOKUP(A674,'Base ML'!A:E,5,)," ")</f>
        <v xml:space="preserve"> </v>
      </c>
      <c r="C674" s="184" t="str">
        <f t="shared" ca="1" si="20"/>
        <v/>
      </c>
      <c r="D674" s="184" t="s">
        <v>2024</v>
      </c>
      <c r="E674" s="5">
        <f t="shared" ca="1" si="21"/>
        <v>0</v>
      </c>
      <c r="F674" s="6" t="str">
        <f>IFERROR(VLOOKUP(A674,Tabela9[[Placa]:[Status]],2,FALSE),"")</f>
        <v> </v>
      </c>
      <c r="G674" s="4">
        <v>166</v>
      </c>
    </row>
    <row r="675" spans="1:7">
      <c r="A675" s="183" t="s">
        <v>4076</v>
      </c>
      <c r="B675" s="184" t="str">
        <f>IFERROR(VLOOKUP(A675,'Base ML'!A:E,5,)," ")</f>
        <v xml:space="preserve"> </v>
      </c>
      <c r="C675" s="184" t="str">
        <f t="shared" ca="1" si="20"/>
        <v/>
      </c>
      <c r="D675" s="184" t="s">
        <v>2024</v>
      </c>
      <c r="E675" s="5">
        <f t="shared" ca="1" si="21"/>
        <v>0</v>
      </c>
      <c r="F675" s="6" t="str">
        <f>IFERROR(VLOOKUP(A675,Tabela9[[Placa]:[Status]],2,FALSE),"")</f>
        <v> </v>
      </c>
      <c r="G675" s="4">
        <v>166</v>
      </c>
    </row>
    <row r="676" spans="1:7">
      <c r="A676" s="183" t="s">
        <v>4093</v>
      </c>
      <c r="B676" s="184" t="str">
        <f>IFERROR(VLOOKUP(A676,'Base ML'!A:E,5,)," ")</f>
        <v xml:space="preserve"> </v>
      </c>
      <c r="C676" s="184" t="str">
        <f t="shared" ca="1" si="20"/>
        <v/>
      </c>
      <c r="D676" s="184" t="s">
        <v>2024</v>
      </c>
      <c r="E676" s="5">
        <f t="shared" ca="1" si="21"/>
        <v>0</v>
      </c>
      <c r="F676" s="6" t="str">
        <f>IFERROR(VLOOKUP(A676,Tabela9[[Placa]:[Status]],2,FALSE),"")</f>
        <v> </v>
      </c>
      <c r="G676" s="4">
        <v>166</v>
      </c>
    </row>
    <row r="677" spans="1:7">
      <c r="A677" s="183" t="s">
        <v>4087</v>
      </c>
      <c r="B677" s="184" t="str">
        <f>IFERROR(VLOOKUP(A677,'Base ML'!A:E,5,)," ")</f>
        <v xml:space="preserve"> </v>
      </c>
      <c r="C677" s="184" t="str">
        <f t="shared" ca="1" si="20"/>
        <v/>
      </c>
      <c r="D677" s="184" t="s">
        <v>2024</v>
      </c>
      <c r="E677" s="5">
        <f t="shared" ca="1" si="21"/>
        <v>0</v>
      </c>
      <c r="F677" s="6" t="str">
        <f>IFERROR(VLOOKUP(A677,Tabela9[[Placa]:[Status]],2,FALSE),"")</f>
        <v> </v>
      </c>
      <c r="G677" s="4">
        <v>166</v>
      </c>
    </row>
    <row r="678" spans="1:7">
      <c r="A678" s="183" t="s">
        <v>4094</v>
      </c>
      <c r="B678" s="184" t="str">
        <f>IFERROR(VLOOKUP(A678,'Base ML'!A:E,5,)," ")</f>
        <v xml:space="preserve"> </v>
      </c>
      <c r="C678" s="184" t="str">
        <f t="shared" ca="1" si="20"/>
        <v/>
      </c>
      <c r="D678" s="184" t="s">
        <v>2024</v>
      </c>
      <c r="E678" s="5">
        <f t="shared" ca="1" si="21"/>
        <v>0</v>
      </c>
      <c r="F678" s="6" t="str">
        <f>IFERROR(VLOOKUP(A678,Tabela9[[Placa]:[Status]],2,FALSE),"")</f>
        <v> </v>
      </c>
      <c r="G678" s="4">
        <v>166</v>
      </c>
    </row>
    <row r="679" spans="1:7">
      <c r="A679" s="183" t="s">
        <v>1831</v>
      </c>
      <c r="B679" s="184" t="str">
        <f>IFERROR(VLOOKUP(A679,'Base ML'!A:E,5,)," ")</f>
        <v xml:space="preserve"> </v>
      </c>
      <c r="C679" s="184">
        <f t="shared" ca="1" si="20"/>
        <v>45977</v>
      </c>
      <c r="D679" s="184" t="s">
        <v>2024</v>
      </c>
      <c r="E679" s="5">
        <f t="shared" ca="1" si="21"/>
        <v>45977</v>
      </c>
      <c r="F679" s="6" t="str">
        <f>IFERROR(VLOOKUP(A679,Tabela9[[Placa]:[Status]],2,FALSE),"")</f>
        <v>Carregado</v>
      </c>
      <c r="G679" s="4">
        <v>2</v>
      </c>
    </row>
    <row r="680" spans="1:7">
      <c r="A680" s="183" t="s">
        <v>519</v>
      </c>
      <c r="B680" s="184" t="str">
        <f>IFERROR(VLOOKUP(A680,'Base ML'!A:E,5,)," ")</f>
        <v xml:space="preserve"> </v>
      </c>
      <c r="C680" s="184" t="str">
        <f t="shared" ca="1" si="20"/>
        <v/>
      </c>
      <c r="D680" s="184" t="s">
        <v>2024</v>
      </c>
      <c r="E680" s="5">
        <f t="shared" ca="1" si="21"/>
        <v>0</v>
      </c>
      <c r="F680" s="6" t="str">
        <f>IFERROR(VLOOKUP(A680,Tabela9[[Placa]:[Status]],2,FALSE),"")</f>
        <v> </v>
      </c>
      <c r="G680" s="4">
        <v>19</v>
      </c>
    </row>
    <row r="681" spans="1:7">
      <c r="A681" s="183" t="s">
        <v>2283</v>
      </c>
      <c r="B681" s="184" t="str">
        <f>IFERROR(VLOOKUP(A681,'Base ML'!A:E,5,)," ")</f>
        <v xml:space="preserve"> </v>
      </c>
      <c r="C681" s="184" t="str">
        <f t="shared" ca="1" si="20"/>
        <v/>
      </c>
      <c r="D681" s="184" t="s">
        <v>2024</v>
      </c>
      <c r="E681" s="5">
        <f t="shared" ca="1" si="21"/>
        <v>0</v>
      </c>
      <c r="F681" s="6" t="str">
        <f>IFERROR(VLOOKUP(A681,Tabela9[[Placa]:[Status]],2,FALSE),"")</f>
        <v> </v>
      </c>
      <c r="G681" s="4">
        <v>166</v>
      </c>
    </row>
    <row r="682" spans="1:7">
      <c r="A682" s="183" t="s">
        <v>2285</v>
      </c>
      <c r="B682" s="184" t="str">
        <f>IFERROR(VLOOKUP(A682,'Base ML'!A:E,5,)," ")</f>
        <v xml:space="preserve"> </v>
      </c>
      <c r="C682" s="184" t="str">
        <f t="shared" ca="1" si="20"/>
        <v/>
      </c>
      <c r="D682" s="184" t="s">
        <v>2024</v>
      </c>
      <c r="E682" s="5">
        <f t="shared" ca="1" si="21"/>
        <v>0</v>
      </c>
      <c r="F682" s="6" t="str">
        <f>IFERROR(VLOOKUP(A682,Tabela9[[Placa]:[Status]],2,FALSE),"")</f>
        <v/>
      </c>
      <c r="G682" s="4" t="e">
        <v>#N/A</v>
      </c>
    </row>
    <row r="683" spans="1:7">
      <c r="A683" s="183" t="s">
        <v>2366</v>
      </c>
      <c r="B683" s="184" t="str">
        <f>IFERROR(VLOOKUP(A683,'Base ML'!A:E,5,)," ")</f>
        <v xml:space="preserve"> </v>
      </c>
      <c r="C683" s="184">
        <f t="shared" ca="1" si="20"/>
        <v>45977</v>
      </c>
      <c r="D683" s="184" t="s">
        <v>2024</v>
      </c>
      <c r="E683" s="5">
        <f t="shared" ca="1" si="21"/>
        <v>45977</v>
      </c>
      <c r="F683" s="6" t="str">
        <f>IFERROR(VLOOKUP(A683,Tabela9[[Placa]:[Status]],2,FALSE),"")</f>
        <v>Carregado</v>
      </c>
      <c r="G683" s="4">
        <v>1</v>
      </c>
    </row>
    <row r="684" spans="1:7">
      <c r="A684" s="183" t="s">
        <v>2047</v>
      </c>
      <c r="B684" s="184" t="str">
        <f>IFERROR(VLOOKUP(A684,'Base ML'!A:E,5,)," ")</f>
        <v xml:space="preserve"> </v>
      </c>
      <c r="C684" s="184">
        <f t="shared" ca="1" si="20"/>
        <v>45977</v>
      </c>
      <c r="D684" s="184" t="s">
        <v>2024</v>
      </c>
      <c r="E684" s="5">
        <f t="shared" ca="1" si="21"/>
        <v>45977</v>
      </c>
      <c r="F684" s="6" t="str">
        <f>IFERROR(VLOOKUP(A684,Tabela9[[Placa]:[Status]],2,FALSE),"")</f>
        <v>Carregado</v>
      </c>
      <c r="G684" s="4">
        <v>1</v>
      </c>
    </row>
    <row r="685" spans="1:7">
      <c r="A685" s="183" t="s">
        <v>2051</v>
      </c>
      <c r="B685" s="184" t="str">
        <f>IFERROR(VLOOKUP(A685,'Base ML'!A:E,5,)," ")</f>
        <v xml:space="preserve"> </v>
      </c>
      <c r="C685" s="184">
        <f t="shared" ca="1" si="20"/>
        <v>45977</v>
      </c>
      <c r="D685" s="184" t="s">
        <v>2024</v>
      </c>
      <c r="E685" s="5">
        <f t="shared" ca="1" si="21"/>
        <v>45977</v>
      </c>
      <c r="F685" s="6" t="str">
        <f>IFERROR(VLOOKUP(A685,Tabela9[[Placa]:[Status]],2,FALSE),"")</f>
        <v>Carregado</v>
      </c>
      <c r="G685" s="4">
        <v>1</v>
      </c>
    </row>
    <row r="686" spans="1:7">
      <c r="A686" s="183" t="s">
        <v>2354</v>
      </c>
      <c r="B686" s="184" t="str">
        <f>IFERROR(VLOOKUP(A686,'Base ML'!A:E,5,)," ")</f>
        <v xml:space="preserve"> </v>
      </c>
      <c r="C686" s="184">
        <f t="shared" ca="1" si="20"/>
        <v>45977</v>
      </c>
      <c r="D686" s="184" t="s">
        <v>2024</v>
      </c>
      <c r="E686" s="5">
        <f t="shared" ca="1" si="21"/>
        <v>45977</v>
      </c>
      <c r="F686" s="6" t="str">
        <f>IFERROR(VLOOKUP(A686,Tabela9[[Placa]:[Status]],2,FALSE),"")</f>
        <v>Carregado</v>
      </c>
      <c r="G686" s="4">
        <v>1</v>
      </c>
    </row>
    <row r="687" spans="1:7">
      <c r="A687" s="183" t="s">
        <v>2043</v>
      </c>
      <c r="B687" s="184" t="str">
        <f>IFERROR(VLOOKUP(A687,'Base ML'!A:E,5,)," ")</f>
        <v xml:space="preserve"> </v>
      </c>
      <c r="C687" s="184">
        <f t="shared" ca="1" si="20"/>
        <v>45977</v>
      </c>
      <c r="D687" s="184" t="s">
        <v>2024</v>
      </c>
      <c r="E687" s="5">
        <f t="shared" ca="1" si="21"/>
        <v>45977</v>
      </c>
      <c r="F687" s="6" t="str">
        <f>IFERROR(VLOOKUP(A687,Tabela9[[Placa]:[Status]],2,FALSE),"")</f>
        <v>Carregado</v>
      </c>
      <c r="G687" s="4">
        <v>1</v>
      </c>
    </row>
    <row r="688" spans="1:7">
      <c r="A688" s="183" t="s">
        <v>2032</v>
      </c>
      <c r="B688" s="184" t="str">
        <f>IFERROR(VLOOKUP(A688,'Base ML'!A:E,5,)," ")</f>
        <v xml:space="preserve"> </v>
      </c>
      <c r="C688" s="184">
        <f t="shared" ca="1" si="20"/>
        <v>45977</v>
      </c>
      <c r="D688" s="184" t="s">
        <v>2024</v>
      </c>
      <c r="E688" s="5">
        <f t="shared" ca="1" si="21"/>
        <v>45977</v>
      </c>
      <c r="F688" s="6" t="str">
        <f>IFERROR(VLOOKUP(A688,Tabela9[[Placa]:[Status]],2,FALSE),"")</f>
        <v>Carregado</v>
      </c>
      <c r="G688" s="4">
        <v>1</v>
      </c>
    </row>
    <row r="689" spans="1:7">
      <c r="A689" s="183" t="s">
        <v>1857</v>
      </c>
      <c r="B689" s="184">
        <f>IFERROR(VLOOKUP(A689,'Base ML'!A:E,5,)," ")</f>
        <v>45976</v>
      </c>
      <c r="C689" s="184" t="str">
        <f t="shared" ca="1" si="20"/>
        <v/>
      </c>
      <c r="D689" s="184" t="s">
        <v>2024</v>
      </c>
      <c r="E689" s="5">
        <f t="shared" ca="1" si="21"/>
        <v>45976</v>
      </c>
      <c r="F689" s="6" t="str">
        <f>IFERROR(VLOOKUP(A689,Tabela9[[Placa]:[Status]],2,FALSE),"")</f>
        <v>Manutenção</v>
      </c>
      <c r="G689" s="4">
        <v>3</v>
      </c>
    </row>
    <row r="690" spans="1:7">
      <c r="A690" s="183" t="s">
        <v>2548</v>
      </c>
      <c r="B690" s="184">
        <f>IFERROR(VLOOKUP(A690,'Base ML'!A:E,5,)," ")</f>
        <v>45978</v>
      </c>
      <c r="C690" s="184">
        <f t="shared" ca="1" si="20"/>
        <v>45977</v>
      </c>
      <c r="D690" s="184" t="s">
        <v>2024</v>
      </c>
      <c r="E690" s="5">
        <f t="shared" ca="1" si="21"/>
        <v>45978</v>
      </c>
      <c r="F690" s="6" t="str">
        <f>IFERROR(VLOOKUP(A690,Tabela9[[Placa]:[Status]],2,FALSE),"")</f>
        <v>Operando</v>
      </c>
      <c r="G690" s="4">
        <v>2</v>
      </c>
    </row>
    <row r="691" spans="1:7">
      <c r="A691" s="183" t="s">
        <v>3129</v>
      </c>
      <c r="B691" s="184">
        <f>IFERROR(VLOOKUP(A691,'Base ML'!A:E,5,)," ")</f>
        <v>45977</v>
      </c>
      <c r="C691" s="184">
        <f t="shared" ca="1" si="20"/>
        <v>45977</v>
      </c>
      <c r="D691" s="184" t="s">
        <v>2024</v>
      </c>
      <c r="E691" s="5">
        <f t="shared" ca="1" si="21"/>
        <v>45977</v>
      </c>
      <c r="F691" s="6" t="str">
        <f>IFERROR(VLOOKUP(A691,Tabela9[[Placa]:[Status]],2,FALSE),"")</f>
        <v>Operando</v>
      </c>
      <c r="G691" s="4">
        <v>6</v>
      </c>
    </row>
    <row r="692" spans="1:7">
      <c r="A692" s="183" t="s">
        <v>2544</v>
      </c>
      <c r="B692" s="184">
        <f>IFERROR(VLOOKUP(A692,'Base ML'!A:E,5,)," ")</f>
        <v>45977</v>
      </c>
      <c r="C692" s="184">
        <f t="shared" ca="1" si="20"/>
        <v>45977</v>
      </c>
      <c r="D692" s="184" t="s">
        <v>2024</v>
      </c>
      <c r="E692" s="5">
        <f t="shared" ca="1" si="21"/>
        <v>45977</v>
      </c>
      <c r="F692" s="6" t="str">
        <f>IFERROR(VLOOKUP(A692,Tabela9[[Placa]:[Status]],2,FALSE),"")</f>
        <v>Operando</v>
      </c>
      <c r="G692" s="4">
        <v>2</v>
      </c>
    </row>
    <row r="693" spans="1:7">
      <c r="A693" s="183" t="s">
        <v>886</v>
      </c>
      <c r="B693" s="184">
        <f>IFERROR(VLOOKUP(A693,'Base ML'!A:E,5,)," ")</f>
        <v>45978</v>
      </c>
      <c r="C693" s="184">
        <f t="shared" ca="1" si="20"/>
        <v>45977</v>
      </c>
      <c r="D693" s="184" t="s">
        <v>2024</v>
      </c>
      <c r="E693" s="5">
        <f t="shared" ca="1" si="21"/>
        <v>45978</v>
      </c>
      <c r="F693" s="6" t="str">
        <f>IFERROR(VLOOKUP(A693,Tabela9[[Placa]:[Status]],2,FALSE),"")</f>
        <v>Operando</v>
      </c>
      <c r="G693" s="4">
        <v>1</v>
      </c>
    </row>
    <row r="694" spans="1:7">
      <c r="A694" s="183" t="s">
        <v>664</v>
      </c>
      <c r="B694" s="184">
        <f>IFERROR(VLOOKUP(A694,'Base ML'!A:E,5,)," ")</f>
        <v>45978</v>
      </c>
      <c r="C694" s="184">
        <f t="shared" ca="1" si="20"/>
        <v>45977</v>
      </c>
      <c r="D694" s="184" t="s">
        <v>2024</v>
      </c>
      <c r="E694" s="5">
        <f t="shared" ca="1" si="21"/>
        <v>45978</v>
      </c>
      <c r="F694" s="6" t="str">
        <f>IFERROR(VLOOKUP(A694,Tabela9[[Placa]:[Status]],2,FALSE),"")</f>
        <v>Operando</v>
      </c>
      <c r="G694" s="4">
        <v>1</v>
      </c>
    </row>
    <row r="695" spans="1:7">
      <c r="A695" s="183" t="s">
        <v>1873</v>
      </c>
      <c r="B695" s="184" t="str">
        <f>IFERROR(VLOOKUP(A695,'Base ML'!A:E,5,)," ")</f>
        <v xml:space="preserve"> </v>
      </c>
      <c r="C695" s="184" t="str">
        <f t="shared" ca="1" si="20"/>
        <v/>
      </c>
      <c r="D695" s="184" t="s">
        <v>2024</v>
      </c>
      <c r="E695" s="5">
        <f t="shared" ca="1" si="21"/>
        <v>0</v>
      </c>
      <c r="F695" s="6" t="str">
        <f>IFERROR(VLOOKUP(A695,Tabela9[[Placa]:[Status]],2,FALSE),"")</f>
        <v>Manutenção</v>
      </c>
      <c r="G695" s="4">
        <v>9</v>
      </c>
    </row>
    <row r="696" spans="1:7">
      <c r="A696" s="183" t="s">
        <v>3130</v>
      </c>
      <c r="B696" s="184">
        <f>IFERROR(VLOOKUP(A696,'Base ML'!A:E,5,)," ")</f>
        <v>45978</v>
      </c>
      <c r="C696" s="184">
        <f t="shared" ca="1" si="20"/>
        <v>45977</v>
      </c>
      <c r="D696" s="184" t="s">
        <v>2024</v>
      </c>
      <c r="E696" s="5">
        <f t="shared" ca="1" si="21"/>
        <v>45978</v>
      </c>
      <c r="F696" s="6" t="str">
        <f>IFERROR(VLOOKUP(A696,Tabela9[[Placa]:[Status]],2,FALSE),"")</f>
        <v>Operando</v>
      </c>
      <c r="G696" s="4">
        <v>1</v>
      </c>
    </row>
    <row r="697" spans="1:7">
      <c r="A697" s="183" t="s">
        <v>592</v>
      </c>
      <c r="B697" s="184">
        <f>IFERROR(VLOOKUP(A697,'Base ML'!A:E,5,)," ")</f>
        <v>45966</v>
      </c>
      <c r="C697" s="184" t="str">
        <f t="shared" ca="1" si="20"/>
        <v/>
      </c>
      <c r="D697" s="184" t="s">
        <v>2024</v>
      </c>
      <c r="E697" s="5">
        <f t="shared" ca="1" si="21"/>
        <v>45966</v>
      </c>
      <c r="F697" s="6" t="str">
        <f>IFERROR(VLOOKUP(A697,Tabela9[[Placa]:[Status]],2,FALSE),"")</f>
        <v>Manutenção</v>
      </c>
      <c r="G697" s="4">
        <v>1</v>
      </c>
    </row>
    <row r="698" spans="1:7">
      <c r="A698" s="183" t="s">
        <v>2532</v>
      </c>
      <c r="B698" s="184">
        <f>IFERROR(VLOOKUP(A698,'Base ML'!A:E,5,)," ")</f>
        <v>45978</v>
      </c>
      <c r="C698" s="184">
        <f t="shared" ca="1" si="20"/>
        <v>45977</v>
      </c>
      <c r="D698" s="184" t="s">
        <v>2024</v>
      </c>
      <c r="E698" s="5">
        <f t="shared" ca="1" si="21"/>
        <v>45978</v>
      </c>
      <c r="F698" s="6" t="str">
        <f>IFERROR(VLOOKUP(A698,Tabela9[[Placa]:[Status]],2,FALSE),"")</f>
        <v>Operando</v>
      </c>
      <c r="G698" s="4">
        <v>5</v>
      </c>
    </row>
    <row r="699" spans="1:7">
      <c r="A699" s="183" t="s">
        <v>5841</v>
      </c>
      <c r="B699" s="184" t="str">
        <f>IFERROR(VLOOKUP(A699,'Base ML'!A:E,5,)," ")</f>
        <v xml:space="preserve"> </v>
      </c>
      <c r="C699" s="184" t="str">
        <f t="shared" ca="1" si="20"/>
        <v/>
      </c>
      <c r="D699" s="184" t="s">
        <v>2024</v>
      </c>
      <c r="E699" s="5">
        <f t="shared" ca="1" si="21"/>
        <v>0</v>
      </c>
      <c r="F699" s="6" t="str">
        <f>IFERROR(VLOOKUP(A699,Tabela9[[Placa]:[Status]],2,FALSE),"")</f>
        <v/>
      </c>
      <c r="G699" s="4" t="e">
        <v>#N/A</v>
      </c>
    </row>
    <row r="700" spans="1:7">
      <c r="A700" s="183" t="s">
        <v>607</v>
      </c>
      <c r="B700" s="184">
        <f>IFERROR(VLOOKUP(A700,'Base ML'!A:E,5,)," ")</f>
        <v>45968</v>
      </c>
      <c r="C700" s="184" t="str">
        <f t="shared" ca="1" si="20"/>
        <v/>
      </c>
      <c r="D700" s="184" t="s">
        <v>2024</v>
      </c>
      <c r="E700" s="5">
        <f t="shared" ca="1" si="21"/>
        <v>45968</v>
      </c>
      <c r="F700" s="6" t="str">
        <f>IFERROR(VLOOKUP(A700,Tabela9[[Placa]:[Status]],2,FALSE),"")</f>
        <v>Manutenção</v>
      </c>
      <c r="G700" s="4">
        <v>8</v>
      </c>
    </row>
    <row r="701" spans="1:7">
      <c r="A701" s="183" t="s">
        <v>2167</v>
      </c>
      <c r="B701" s="184" t="str">
        <f>IFERROR(VLOOKUP(A701,'Base ML'!A:E,5,)," ")</f>
        <v xml:space="preserve"> </v>
      </c>
      <c r="C701" s="184" t="str">
        <f t="shared" ca="1" si="20"/>
        <v/>
      </c>
      <c r="D701" s="184" t="s">
        <v>2024</v>
      </c>
      <c r="E701" s="5">
        <f t="shared" ca="1" si="21"/>
        <v>0</v>
      </c>
      <c r="F701" s="6" t="str">
        <f>IFERROR(VLOOKUP(A701,Tabela9[[Placa]:[Status]],2,FALSE),"")</f>
        <v/>
      </c>
      <c r="G701" s="4" t="e">
        <v>#N/A</v>
      </c>
    </row>
    <row r="702" spans="1:7">
      <c r="A702" s="183" t="s">
        <v>2168</v>
      </c>
      <c r="B702" s="184" t="str">
        <f>IFERROR(VLOOKUP(A702,'Base ML'!A:E,5,)," ")</f>
        <v xml:space="preserve"> </v>
      </c>
      <c r="C702" s="184" t="str">
        <f t="shared" ca="1" si="20"/>
        <v/>
      </c>
      <c r="D702" s="184" t="s">
        <v>2024</v>
      </c>
      <c r="E702" s="5">
        <f t="shared" ca="1" si="21"/>
        <v>0</v>
      </c>
      <c r="F702" s="6" t="str">
        <f>IFERROR(VLOOKUP(A702,Tabela9[[Placa]:[Status]],2,FALSE),"")</f>
        <v> </v>
      </c>
      <c r="G702" s="4">
        <v>166</v>
      </c>
    </row>
    <row r="703" spans="1:7">
      <c r="A703" s="183" t="s">
        <v>2169</v>
      </c>
      <c r="B703" s="184" t="str">
        <f>IFERROR(VLOOKUP(A703,'Base ML'!A:E,5,)," ")</f>
        <v xml:space="preserve"> </v>
      </c>
      <c r="C703" s="184" t="str">
        <f t="shared" ca="1" si="20"/>
        <v/>
      </c>
      <c r="D703" s="184" t="s">
        <v>2024</v>
      </c>
      <c r="E703" s="5">
        <f t="shared" ca="1" si="21"/>
        <v>0</v>
      </c>
      <c r="F703" s="6" t="str">
        <f>IFERROR(VLOOKUP(A703,Tabela9[[Placa]:[Status]],2,FALSE),"")</f>
        <v/>
      </c>
      <c r="G703" s="4" t="e">
        <v>#N/A</v>
      </c>
    </row>
    <row r="704" spans="1:7">
      <c r="A704" s="183" t="s">
        <v>2160</v>
      </c>
      <c r="B704" s="184" t="str">
        <f>IFERROR(VLOOKUP(A704,'Base ML'!A:E,5,)," ")</f>
        <v xml:space="preserve"> </v>
      </c>
      <c r="C704" s="184" t="str">
        <f t="shared" ca="1" si="20"/>
        <v/>
      </c>
      <c r="D704" s="184" t="s">
        <v>2024</v>
      </c>
      <c r="E704" s="5">
        <f t="shared" ca="1" si="21"/>
        <v>0</v>
      </c>
      <c r="F704" s="6" t="str">
        <f>IFERROR(VLOOKUP(A704,Tabela9[[Placa]:[Status]],2,FALSE),"")</f>
        <v> </v>
      </c>
      <c r="G704" s="4">
        <v>166</v>
      </c>
    </row>
    <row r="705" spans="1:7">
      <c r="A705" s="183" t="s">
        <v>2170</v>
      </c>
      <c r="B705" s="184" t="str">
        <f>IFERROR(VLOOKUP(A705,'Base ML'!A:E,5,)," ")</f>
        <v xml:space="preserve"> </v>
      </c>
      <c r="C705" s="184" t="str">
        <f t="shared" ca="1" si="20"/>
        <v/>
      </c>
      <c r="D705" s="184" t="s">
        <v>2024</v>
      </c>
      <c r="E705" s="5">
        <f t="shared" ca="1" si="21"/>
        <v>0</v>
      </c>
      <c r="F705" s="6" t="str">
        <f>IFERROR(VLOOKUP(A705,Tabela9[[Placa]:[Status]],2,FALSE),"")</f>
        <v/>
      </c>
      <c r="G705" s="4" t="e">
        <v>#N/A</v>
      </c>
    </row>
    <row r="706" spans="1:7">
      <c r="A706" s="183" t="s">
        <v>2176</v>
      </c>
      <c r="B706" s="184" t="str">
        <f>IFERROR(VLOOKUP(A706,'Base ML'!A:E,5,)," ")</f>
        <v xml:space="preserve"> </v>
      </c>
      <c r="C706" s="184" t="str">
        <f t="shared" ref="C706:C769" ca="1" si="22">IFERROR(IF(OR(F706="Carregado", F706="Operando"), TODAY()-1, ""), "")</f>
        <v/>
      </c>
      <c r="D706" s="184" t="s">
        <v>2024</v>
      </c>
      <c r="E706" s="5">
        <f t="shared" ref="E706:E769" ca="1" si="23">MAX(B706:D706)</f>
        <v>0</v>
      </c>
      <c r="F706" s="6" t="str">
        <f>IFERROR(VLOOKUP(A706,Tabela9[[Placa]:[Status]],2,FALSE),"")</f>
        <v> </v>
      </c>
      <c r="G706" s="4">
        <v>166</v>
      </c>
    </row>
    <row r="707" spans="1:7">
      <c r="A707" s="183" t="s">
        <v>2178</v>
      </c>
      <c r="B707" s="184" t="str">
        <f>IFERROR(VLOOKUP(A707,'Base ML'!A:E,5,)," ")</f>
        <v xml:space="preserve"> </v>
      </c>
      <c r="C707" s="184" t="str">
        <f t="shared" ca="1" si="22"/>
        <v/>
      </c>
      <c r="D707" s="184" t="s">
        <v>2024</v>
      </c>
      <c r="E707" s="5">
        <f t="shared" ca="1" si="23"/>
        <v>0</v>
      </c>
      <c r="F707" s="6" t="str">
        <f>IFERROR(VLOOKUP(A707,Tabela9[[Placa]:[Status]],2,FALSE),"")</f>
        <v> </v>
      </c>
      <c r="G707" s="4">
        <v>166</v>
      </c>
    </row>
    <row r="708" spans="1:7">
      <c r="A708" s="183" t="s">
        <v>2177</v>
      </c>
      <c r="B708" s="184" t="str">
        <f>IFERROR(VLOOKUP(A708,'Base ML'!A:E,5,)," ")</f>
        <v xml:space="preserve"> </v>
      </c>
      <c r="C708" s="184" t="str">
        <f t="shared" ca="1" si="22"/>
        <v/>
      </c>
      <c r="D708" s="184" t="s">
        <v>2024</v>
      </c>
      <c r="E708" s="5">
        <f t="shared" ca="1" si="23"/>
        <v>0</v>
      </c>
      <c r="F708" s="6" t="str">
        <f>IFERROR(VLOOKUP(A708,Tabela9[[Placa]:[Status]],2,FALSE),"")</f>
        <v/>
      </c>
      <c r="G708" s="4" t="e">
        <v>#N/A</v>
      </c>
    </row>
    <row r="709" spans="1:7">
      <c r="A709" s="183" t="s">
        <v>2180</v>
      </c>
      <c r="B709" s="184" t="str">
        <f>IFERROR(VLOOKUP(A709,'Base ML'!A:E,5,)," ")</f>
        <v xml:space="preserve"> </v>
      </c>
      <c r="C709" s="184" t="str">
        <f t="shared" ca="1" si="22"/>
        <v/>
      </c>
      <c r="D709" s="184" t="s">
        <v>2024</v>
      </c>
      <c r="E709" s="5">
        <f t="shared" ca="1" si="23"/>
        <v>0</v>
      </c>
      <c r="F709" s="6" t="str">
        <f>IFERROR(VLOOKUP(A709,Tabela9[[Placa]:[Status]],2,FALSE),"")</f>
        <v/>
      </c>
      <c r="G709" s="4" t="e">
        <v>#N/A</v>
      </c>
    </row>
    <row r="710" spans="1:7">
      <c r="A710" s="183" t="s">
        <v>2181</v>
      </c>
      <c r="B710" s="184" t="str">
        <f>IFERROR(VLOOKUP(A710,'Base ML'!A:E,5,)," ")</f>
        <v xml:space="preserve"> </v>
      </c>
      <c r="C710" s="184" t="str">
        <f t="shared" ca="1" si="22"/>
        <v/>
      </c>
      <c r="D710" s="184" t="s">
        <v>2024</v>
      </c>
      <c r="E710" s="5">
        <f t="shared" ca="1" si="23"/>
        <v>0</v>
      </c>
      <c r="F710" s="6" t="str">
        <f>IFERROR(VLOOKUP(A710,Tabela9[[Placa]:[Status]],2,FALSE),"")</f>
        <v> </v>
      </c>
      <c r="G710" s="4" t="e">
        <v>#N/A</v>
      </c>
    </row>
    <row r="711" spans="1:7">
      <c r="A711" s="183" t="s">
        <v>2182</v>
      </c>
      <c r="B711" s="184" t="str">
        <f>IFERROR(VLOOKUP(A711,'Base ML'!A:E,5,)," ")</f>
        <v xml:space="preserve"> </v>
      </c>
      <c r="C711" s="184" t="str">
        <f t="shared" ca="1" si="22"/>
        <v/>
      </c>
      <c r="D711" s="184" t="s">
        <v>2024</v>
      </c>
      <c r="E711" s="5">
        <f t="shared" ca="1" si="23"/>
        <v>0</v>
      </c>
      <c r="F711" s="6" t="str">
        <f>IFERROR(VLOOKUP(A711,Tabela9[[Placa]:[Status]],2,FALSE),"")</f>
        <v/>
      </c>
      <c r="G711" s="4" t="e">
        <v>#N/A</v>
      </c>
    </row>
    <row r="712" spans="1:7">
      <c r="A712" s="183" t="s">
        <v>2281</v>
      </c>
      <c r="B712" s="184" t="str">
        <f>IFERROR(VLOOKUP(A712,'Base ML'!A:E,5,)," ")</f>
        <v xml:space="preserve"> </v>
      </c>
      <c r="C712" s="184" t="str">
        <f t="shared" ca="1" si="22"/>
        <v/>
      </c>
      <c r="D712" s="184" t="s">
        <v>2024</v>
      </c>
      <c r="E712" s="5">
        <f t="shared" ca="1" si="23"/>
        <v>0</v>
      </c>
      <c r="F712" s="6" t="str">
        <f>IFERROR(VLOOKUP(A712,Tabela9[[Placa]:[Status]],2,FALSE),"")</f>
        <v> </v>
      </c>
      <c r="G712" s="4">
        <v>166</v>
      </c>
    </row>
    <row r="713" spans="1:7">
      <c r="A713" s="183" t="s">
        <v>2280</v>
      </c>
      <c r="B713" s="184" t="str">
        <f>IFERROR(VLOOKUP(A713,'Base ML'!A:E,5,)," ")</f>
        <v xml:space="preserve"> </v>
      </c>
      <c r="C713" s="184" t="str">
        <f t="shared" ca="1" si="22"/>
        <v/>
      </c>
      <c r="D713" s="184" t="s">
        <v>2024</v>
      </c>
      <c r="E713" s="5">
        <f t="shared" ca="1" si="23"/>
        <v>0</v>
      </c>
      <c r="F713" s="6" t="str">
        <f>IFERROR(VLOOKUP(A713,Tabela9[[Placa]:[Status]],2,FALSE),"")</f>
        <v> </v>
      </c>
      <c r="G713" s="4">
        <v>166</v>
      </c>
    </row>
    <row r="714" spans="1:7">
      <c r="A714" s="183" t="s">
        <v>2282</v>
      </c>
      <c r="B714" s="184" t="str">
        <f>IFERROR(VLOOKUP(A714,'Base ML'!A:E,5,)," ")</f>
        <v xml:space="preserve"> </v>
      </c>
      <c r="C714" s="184" t="str">
        <f t="shared" ca="1" si="22"/>
        <v/>
      </c>
      <c r="D714" s="184" t="s">
        <v>2024</v>
      </c>
      <c r="E714" s="5">
        <f t="shared" ca="1" si="23"/>
        <v>0</v>
      </c>
      <c r="F714" s="6" t="str">
        <f>IFERROR(VLOOKUP(A714,Tabela9[[Placa]:[Status]],2,FALSE),"")</f>
        <v/>
      </c>
      <c r="G714" s="4" t="e">
        <v>#N/A</v>
      </c>
    </row>
    <row r="715" spans="1:7">
      <c r="A715" s="183" t="s">
        <v>4400</v>
      </c>
      <c r="B715" s="184" t="str">
        <f>IFERROR(VLOOKUP(A715,'Base ML'!A:E,5,)," ")</f>
        <v xml:space="preserve"> </v>
      </c>
      <c r="C715" s="184" t="str">
        <f t="shared" ca="1" si="22"/>
        <v/>
      </c>
      <c r="D715" s="184" t="s">
        <v>2024</v>
      </c>
      <c r="E715" s="5">
        <f t="shared" ca="1" si="23"/>
        <v>0</v>
      </c>
      <c r="F715" s="6" t="str">
        <f>IFERROR(VLOOKUP(A715,Tabela9[[Placa]:[Status]],2,FALSE),"")</f>
        <v/>
      </c>
      <c r="G715" s="4" t="e">
        <v>#N/A</v>
      </c>
    </row>
    <row r="716" spans="1:7">
      <c r="A716" s="183" t="s">
        <v>4409</v>
      </c>
      <c r="B716" s="184" t="str">
        <f>IFERROR(VLOOKUP(A716,'Base ML'!A:E,5,)," ")</f>
        <v xml:space="preserve"> </v>
      </c>
      <c r="C716" s="184" t="str">
        <f t="shared" ca="1" si="22"/>
        <v/>
      </c>
      <c r="D716" s="184" t="s">
        <v>2024</v>
      </c>
      <c r="E716" s="5">
        <f t="shared" ca="1" si="23"/>
        <v>0</v>
      </c>
      <c r="F716" s="6" t="str">
        <f>IFERROR(VLOOKUP(A716,Tabela9[[Placa]:[Status]],2,FALSE),"")</f>
        <v/>
      </c>
      <c r="G716" s="4" t="e">
        <v>#N/A</v>
      </c>
    </row>
    <row r="717" spans="1:7">
      <c r="A717" s="183" t="s">
        <v>4397</v>
      </c>
      <c r="B717" s="184" t="str">
        <f>IFERROR(VLOOKUP(A717,'Base ML'!A:E,5,)," ")</f>
        <v xml:space="preserve"> </v>
      </c>
      <c r="C717" s="184" t="str">
        <f t="shared" ca="1" si="22"/>
        <v/>
      </c>
      <c r="D717" s="184" t="s">
        <v>2024</v>
      </c>
      <c r="E717" s="5">
        <f t="shared" ca="1" si="23"/>
        <v>0</v>
      </c>
      <c r="F717" s="6" t="str">
        <f>IFERROR(VLOOKUP(A717,Tabela9[[Placa]:[Status]],2,FALSE),"")</f>
        <v/>
      </c>
      <c r="G717" s="4" t="e">
        <v>#N/A</v>
      </c>
    </row>
    <row r="718" spans="1:7">
      <c r="A718" s="183" t="s">
        <v>4406</v>
      </c>
      <c r="B718" s="184" t="str">
        <f>IFERROR(VLOOKUP(A718,'Base ML'!A:E,5,)," ")</f>
        <v xml:space="preserve"> </v>
      </c>
      <c r="C718" s="184" t="str">
        <f t="shared" ca="1" si="22"/>
        <v/>
      </c>
      <c r="D718" s="184" t="s">
        <v>2024</v>
      </c>
      <c r="E718" s="5">
        <f t="shared" ca="1" si="23"/>
        <v>0</v>
      </c>
      <c r="F718" s="6" t="str">
        <f>IFERROR(VLOOKUP(A718,Tabela9[[Placa]:[Status]],2,FALSE),"")</f>
        <v/>
      </c>
      <c r="G718" s="4" t="e">
        <v>#N/A</v>
      </c>
    </row>
    <row r="719" spans="1:7">
      <c r="A719" s="183" t="s">
        <v>4415</v>
      </c>
      <c r="B719" s="184" t="str">
        <f>IFERROR(VLOOKUP(A719,'Base ML'!A:E,5,)," ")</f>
        <v xml:space="preserve"> </v>
      </c>
      <c r="C719" s="184" t="str">
        <f t="shared" ca="1" si="22"/>
        <v/>
      </c>
      <c r="D719" s="184" t="s">
        <v>2024</v>
      </c>
      <c r="E719" s="5">
        <f t="shared" ca="1" si="23"/>
        <v>0</v>
      </c>
      <c r="F719" s="6" t="str">
        <f>IFERROR(VLOOKUP(A719,Tabela9[[Placa]:[Status]],2,FALSE),"")</f>
        <v/>
      </c>
      <c r="G719" s="4" t="e">
        <v>#N/A</v>
      </c>
    </row>
    <row r="720" spans="1:7">
      <c r="A720" s="183" t="s">
        <v>3564</v>
      </c>
      <c r="B720" s="184">
        <f>IFERROR(VLOOKUP(A720,'Base ML'!A:E,5,)," ")</f>
        <v>45684</v>
      </c>
      <c r="C720" s="184" t="str">
        <f t="shared" ca="1" si="22"/>
        <v/>
      </c>
      <c r="D720" s="184" t="s">
        <v>2024</v>
      </c>
      <c r="E720" s="5">
        <f t="shared" ca="1" si="23"/>
        <v>45684</v>
      </c>
      <c r="F720" s="6" t="str">
        <f>IFERROR(VLOOKUP(A720,Tabela9[[Placa]:[Status]],2,FALSE),"")</f>
        <v/>
      </c>
      <c r="G720" s="4" t="e">
        <v>#N/A</v>
      </c>
    </row>
    <row r="721" spans="1:7">
      <c r="A721" s="183" t="s">
        <v>4377</v>
      </c>
      <c r="B721" s="184" t="str">
        <f>IFERROR(VLOOKUP(A721,'Base ML'!A:E,5,)," ")</f>
        <v xml:space="preserve"> </v>
      </c>
      <c r="C721" s="184" t="str">
        <f t="shared" ca="1" si="22"/>
        <v/>
      </c>
      <c r="D721" s="184" t="s">
        <v>2024</v>
      </c>
      <c r="E721" s="5">
        <f t="shared" ca="1" si="23"/>
        <v>0</v>
      </c>
      <c r="F721" s="6" t="str">
        <f>IFERROR(VLOOKUP(A721,Tabela9[[Placa]:[Status]],2,FALSE),"")</f>
        <v/>
      </c>
      <c r="G721" s="4" t="e">
        <v>#N/A</v>
      </c>
    </row>
    <row r="722" spans="1:7">
      <c r="A722" s="183" t="s">
        <v>4380</v>
      </c>
      <c r="B722" s="184" t="str">
        <f>IFERROR(VLOOKUP(A722,'Base ML'!A:E,5,)," ")</f>
        <v xml:space="preserve"> </v>
      </c>
      <c r="C722" s="184" t="str">
        <f t="shared" ca="1" si="22"/>
        <v/>
      </c>
      <c r="D722" s="184" t="s">
        <v>2024</v>
      </c>
      <c r="E722" s="5">
        <f t="shared" ca="1" si="23"/>
        <v>0</v>
      </c>
      <c r="F722" s="6" t="str">
        <f>IFERROR(VLOOKUP(A722,Tabela9[[Placa]:[Status]],2,FALSE),"")</f>
        <v/>
      </c>
      <c r="G722" s="4" t="e">
        <v>#N/A</v>
      </c>
    </row>
    <row r="723" spans="1:7">
      <c r="A723" s="183" t="s">
        <v>5842</v>
      </c>
      <c r="B723" s="184" t="str">
        <f>IFERROR(VLOOKUP(A723,'Base ML'!A:E,5,)," ")</f>
        <v xml:space="preserve"> </v>
      </c>
      <c r="C723" s="184" t="str">
        <f t="shared" ca="1" si="22"/>
        <v/>
      </c>
      <c r="D723" s="184" t="s">
        <v>2024</v>
      </c>
      <c r="E723" s="5">
        <f t="shared" ca="1" si="23"/>
        <v>0</v>
      </c>
      <c r="F723" s="6" t="str">
        <f>IFERROR(VLOOKUP(A723,Tabela9[[Placa]:[Status]],2,FALSE),"")</f>
        <v/>
      </c>
      <c r="G723" s="4" t="e">
        <v>#N/A</v>
      </c>
    </row>
    <row r="724" spans="1:7">
      <c r="A724" s="183" t="s">
        <v>5843</v>
      </c>
      <c r="B724" s="184" t="str">
        <f>IFERROR(VLOOKUP(A724,'Base ML'!A:E,5,)," ")</f>
        <v xml:space="preserve"> </v>
      </c>
      <c r="C724" s="184" t="str">
        <f t="shared" ca="1" si="22"/>
        <v/>
      </c>
      <c r="D724" s="184" t="s">
        <v>2024</v>
      </c>
      <c r="E724" s="5">
        <f t="shared" ca="1" si="23"/>
        <v>0</v>
      </c>
      <c r="F724" s="6" t="str">
        <f>IFERROR(VLOOKUP(A724,Tabela9[[Placa]:[Status]],2,FALSE),"")</f>
        <v/>
      </c>
      <c r="G724" s="4" t="e">
        <v>#N/A</v>
      </c>
    </row>
    <row r="725" spans="1:7">
      <c r="A725" s="183" t="s">
        <v>4374</v>
      </c>
      <c r="B725" s="184" t="str">
        <f>IFERROR(VLOOKUP(A725,'Base ML'!A:E,5,)," ")</f>
        <v xml:space="preserve"> </v>
      </c>
      <c r="C725" s="184" t="str">
        <f t="shared" ca="1" si="22"/>
        <v/>
      </c>
      <c r="D725" s="184" t="s">
        <v>2024</v>
      </c>
      <c r="E725" s="5">
        <f t="shared" ca="1" si="23"/>
        <v>0</v>
      </c>
      <c r="F725" s="6" t="str">
        <f>IFERROR(VLOOKUP(A725,Tabela9[[Placa]:[Status]],2,FALSE),"")</f>
        <v/>
      </c>
      <c r="G725" s="4" t="e">
        <v>#N/A</v>
      </c>
    </row>
    <row r="726" spans="1:7">
      <c r="A726" s="183" t="s">
        <v>4371</v>
      </c>
      <c r="B726" s="184" t="str">
        <f>IFERROR(VLOOKUP(A726,'Base ML'!A:E,5,)," ")</f>
        <v xml:space="preserve"> </v>
      </c>
      <c r="C726" s="184" t="str">
        <f t="shared" ca="1" si="22"/>
        <v/>
      </c>
      <c r="D726" s="184" t="s">
        <v>2024</v>
      </c>
      <c r="E726" s="5">
        <f t="shared" ca="1" si="23"/>
        <v>0</v>
      </c>
      <c r="F726" s="6" t="str">
        <f>IFERROR(VLOOKUP(A726,Tabela9[[Placa]:[Status]],2,FALSE),"")</f>
        <v/>
      </c>
      <c r="G726" s="4" t="e">
        <v>#N/A</v>
      </c>
    </row>
    <row r="727" spans="1:7">
      <c r="A727" s="183" t="s">
        <v>5844</v>
      </c>
      <c r="B727" s="184" t="str">
        <f>IFERROR(VLOOKUP(A727,'Base ML'!A:E,5,)," ")</f>
        <v xml:space="preserve"> </v>
      </c>
      <c r="C727" s="184" t="str">
        <f t="shared" ca="1" si="22"/>
        <v/>
      </c>
      <c r="D727" s="184" t="s">
        <v>2024</v>
      </c>
      <c r="E727" s="5">
        <f t="shared" ca="1" si="23"/>
        <v>0</v>
      </c>
      <c r="F727" s="6" t="str">
        <f>IFERROR(VLOOKUP(A727,Tabela9[[Placa]:[Status]],2,FALSE),"")</f>
        <v/>
      </c>
      <c r="G727" s="4" t="e">
        <v>#N/A</v>
      </c>
    </row>
    <row r="728" spans="1:7">
      <c r="A728" s="183" t="s">
        <v>4356</v>
      </c>
      <c r="B728" s="184" t="str">
        <f>IFERROR(VLOOKUP(A728,'Base ML'!A:E,5,)," ")</f>
        <v xml:space="preserve"> </v>
      </c>
      <c r="C728" s="184" t="str">
        <f t="shared" ca="1" si="22"/>
        <v/>
      </c>
      <c r="D728" s="184" t="s">
        <v>2024</v>
      </c>
      <c r="E728" s="5">
        <f t="shared" ca="1" si="23"/>
        <v>0</v>
      </c>
      <c r="F728" s="6" t="str">
        <f>IFERROR(VLOOKUP(A728,Tabela9[[Placa]:[Status]],2,FALSE),"")</f>
        <v/>
      </c>
      <c r="G728" s="4" t="e">
        <v>#N/A</v>
      </c>
    </row>
    <row r="729" spans="1:7">
      <c r="A729" s="183" t="s">
        <v>5845</v>
      </c>
      <c r="B729" s="184" t="str">
        <f>IFERROR(VLOOKUP(A729,'Base ML'!A:E,5,)," ")</f>
        <v xml:space="preserve"> </v>
      </c>
      <c r="C729" s="184" t="str">
        <f t="shared" ca="1" si="22"/>
        <v/>
      </c>
      <c r="D729" s="184" t="s">
        <v>2024</v>
      </c>
      <c r="E729" s="5">
        <f t="shared" ca="1" si="23"/>
        <v>0</v>
      </c>
      <c r="F729" s="6" t="str">
        <f>IFERROR(VLOOKUP(A729,Tabela9[[Placa]:[Status]],2,FALSE),"")</f>
        <v/>
      </c>
      <c r="G729" s="4" t="e">
        <v>#N/A</v>
      </c>
    </row>
    <row r="730" spans="1:7">
      <c r="A730" s="183" t="s">
        <v>4347</v>
      </c>
      <c r="B730" s="184" t="str">
        <f>IFERROR(VLOOKUP(A730,'Base ML'!A:E,5,)," ")</f>
        <v xml:space="preserve"> </v>
      </c>
      <c r="C730" s="184" t="str">
        <f t="shared" ca="1" si="22"/>
        <v/>
      </c>
      <c r="D730" s="184" t="s">
        <v>2024</v>
      </c>
      <c r="E730" s="5">
        <f t="shared" ca="1" si="23"/>
        <v>0</v>
      </c>
      <c r="F730" s="6" t="str">
        <f>IFERROR(VLOOKUP(A730,Tabela9[[Placa]:[Status]],2,FALSE),"")</f>
        <v/>
      </c>
      <c r="G730" s="4" t="e">
        <v>#N/A</v>
      </c>
    </row>
    <row r="731" spans="1:7">
      <c r="A731" s="183" t="s">
        <v>4344</v>
      </c>
      <c r="B731" s="184" t="str">
        <f>IFERROR(VLOOKUP(A731,'Base ML'!A:E,5,)," ")</f>
        <v xml:space="preserve"> </v>
      </c>
      <c r="C731" s="184" t="str">
        <f t="shared" ca="1" si="22"/>
        <v/>
      </c>
      <c r="D731" s="184" t="s">
        <v>2024</v>
      </c>
      <c r="E731" s="5">
        <f t="shared" ca="1" si="23"/>
        <v>0</v>
      </c>
      <c r="F731" s="6" t="str">
        <f>IFERROR(VLOOKUP(A731,Tabela9[[Placa]:[Status]],2,FALSE),"")</f>
        <v/>
      </c>
      <c r="G731" s="4" t="e">
        <v>#N/A</v>
      </c>
    </row>
    <row r="732" spans="1:7">
      <c r="A732" s="183" t="s">
        <v>4338</v>
      </c>
      <c r="B732" s="184" t="str">
        <f>IFERROR(VLOOKUP(A732,'Base ML'!A:E,5,)," ")</f>
        <v xml:space="preserve"> </v>
      </c>
      <c r="C732" s="184" t="str">
        <f t="shared" ca="1" si="22"/>
        <v/>
      </c>
      <c r="D732" s="184" t="s">
        <v>2024</v>
      </c>
      <c r="E732" s="5">
        <f t="shared" ca="1" si="23"/>
        <v>0</v>
      </c>
      <c r="F732" s="6" t="str">
        <f>IFERROR(VLOOKUP(A732,Tabela9[[Placa]:[Status]],2,FALSE),"")</f>
        <v/>
      </c>
      <c r="G732" s="4" t="e">
        <v>#N/A</v>
      </c>
    </row>
    <row r="733" spans="1:7">
      <c r="A733" s="183" t="s">
        <v>4335</v>
      </c>
      <c r="B733" s="184" t="str">
        <f>IFERROR(VLOOKUP(A733,'Base ML'!A:E,5,)," ")</f>
        <v xml:space="preserve"> </v>
      </c>
      <c r="C733" s="184" t="str">
        <f t="shared" ca="1" si="22"/>
        <v/>
      </c>
      <c r="D733" s="184" t="s">
        <v>2024</v>
      </c>
      <c r="E733" s="5">
        <f t="shared" ca="1" si="23"/>
        <v>0</v>
      </c>
      <c r="F733" s="6" t="str">
        <f>IFERROR(VLOOKUP(A733,Tabela9[[Placa]:[Status]],2,FALSE),"")</f>
        <v/>
      </c>
      <c r="G733" s="4" t="e">
        <v>#N/A</v>
      </c>
    </row>
    <row r="734" spans="1:7">
      <c r="A734" s="183" t="s">
        <v>4341</v>
      </c>
      <c r="B734" s="184" t="str">
        <f>IFERROR(VLOOKUP(A734,'Base ML'!A:E,5,)," ")</f>
        <v xml:space="preserve"> </v>
      </c>
      <c r="C734" s="184" t="str">
        <f t="shared" ca="1" si="22"/>
        <v/>
      </c>
      <c r="D734" s="184" t="s">
        <v>2024</v>
      </c>
      <c r="E734" s="5">
        <f t="shared" ca="1" si="23"/>
        <v>0</v>
      </c>
      <c r="F734" s="6" t="str">
        <f>IFERROR(VLOOKUP(A734,Tabela9[[Placa]:[Status]],2,FALSE),"")</f>
        <v/>
      </c>
      <c r="G734" s="4" t="e">
        <v>#N/A</v>
      </c>
    </row>
    <row r="735" spans="1:7">
      <c r="A735" s="183" t="s">
        <v>5846</v>
      </c>
      <c r="B735" s="184" t="str">
        <f>IFERROR(VLOOKUP(A735,'Base ML'!A:E,5,)," ")</f>
        <v xml:space="preserve"> </v>
      </c>
      <c r="C735" s="184" t="str">
        <f t="shared" ca="1" si="22"/>
        <v/>
      </c>
      <c r="D735" s="184" t="s">
        <v>2024</v>
      </c>
      <c r="E735" s="5">
        <f t="shared" ca="1" si="23"/>
        <v>0</v>
      </c>
      <c r="F735" s="6" t="str">
        <f>IFERROR(VLOOKUP(A735,Tabela9[[Placa]:[Status]],2,FALSE),"")</f>
        <v/>
      </c>
      <c r="G735" s="4" t="e">
        <v>#N/A</v>
      </c>
    </row>
    <row r="736" spans="1:7">
      <c r="A736" s="183" t="s">
        <v>4359</v>
      </c>
      <c r="B736" s="184" t="str">
        <f>IFERROR(VLOOKUP(A736,'Base ML'!A:E,5,)," ")</f>
        <v xml:space="preserve"> </v>
      </c>
      <c r="C736" s="184" t="str">
        <f t="shared" ca="1" si="22"/>
        <v/>
      </c>
      <c r="D736" s="184" t="s">
        <v>2024</v>
      </c>
      <c r="E736" s="5">
        <f t="shared" ca="1" si="23"/>
        <v>0</v>
      </c>
      <c r="F736" s="6" t="str">
        <f>IFERROR(VLOOKUP(A736,Tabela9[[Placa]:[Status]],2,FALSE),"")</f>
        <v/>
      </c>
      <c r="G736" s="4" t="e">
        <v>#N/A</v>
      </c>
    </row>
    <row r="737" spans="1:7">
      <c r="A737" s="183" t="s">
        <v>4353</v>
      </c>
      <c r="B737" s="184" t="str">
        <f>IFERROR(VLOOKUP(A737,'Base ML'!A:E,5,)," ")</f>
        <v xml:space="preserve"> </v>
      </c>
      <c r="C737" s="184" t="str">
        <f t="shared" ca="1" si="22"/>
        <v/>
      </c>
      <c r="D737" s="184" t="s">
        <v>2024</v>
      </c>
      <c r="E737" s="5">
        <f t="shared" ca="1" si="23"/>
        <v>0</v>
      </c>
      <c r="F737" s="6" t="str">
        <f>IFERROR(VLOOKUP(A737,Tabela9[[Placa]:[Status]],2,FALSE),"")</f>
        <v/>
      </c>
      <c r="G737" s="4" t="e">
        <v>#N/A</v>
      </c>
    </row>
    <row r="738" spans="1:7">
      <c r="A738" s="183" t="s">
        <v>4368</v>
      </c>
      <c r="B738" s="184" t="str">
        <f>IFERROR(VLOOKUP(A738,'Base ML'!A:E,5,)," ")</f>
        <v xml:space="preserve"> </v>
      </c>
      <c r="C738" s="184" t="str">
        <f t="shared" ca="1" si="22"/>
        <v/>
      </c>
      <c r="D738" s="184" t="s">
        <v>2024</v>
      </c>
      <c r="E738" s="5">
        <f t="shared" ca="1" si="23"/>
        <v>0</v>
      </c>
      <c r="F738" s="6" t="str">
        <f>IFERROR(VLOOKUP(A738,Tabela9[[Placa]:[Status]],2,FALSE),"")</f>
        <v/>
      </c>
      <c r="G738" s="4" t="e">
        <v>#N/A</v>
      </c>
    </row>
    <row r="739" spans="1:7">
      <c r="A739" s="183" t="s">
        <v>4362</v>
      </c>
      <c r="B739" s="184" t="str">
        <f>IFERROR(VLOOKUP(A739,'Base ML'!A:E,5,)," ")</f>
        <v xml:space="preserve"> </v>
      </c>
      <c r="C739" s="184" t="str">
        <f t="shared" ca="1" si="22"/>
        <v/>
      </c>
      <c r="D739" s="184" t="s">
        <v>2024</v>
      </c>
      <c r="E739" s="5">
        <f t="shared" ca="1" si="23"/>
        <v>0</v>
      </c>
      <c r="F739" s="6" t="str">
        <f>IFERROR(VLOOKUP(A739,Tabela9[[Placa]:[Status]],2,FALSE),"")</f>
        <v/>
      </c>
      <c r="G739" s="4" t="e">
        <v>#N/A</v>
      </c>
    </row>
    <row r="740" spans="1:7">
      <c r="A740" s="183" t="s">
        <v>4325</v>
      </c>
      <c r="B740" s="184" t="str">
        <f>IFERROR(VLOOKUP(A740,'Base ML'!A:E,5,)," ")</f>
        <v xml:space="preserve"> </v>
      </c>
      <c r="C740" s="184" t="str">
        <f t="shared" ca="1" si="22"/>
        <v/>
      </c>
      <c r="D740" s="184" t="s">
        <v>2024</v>
      </c>
      <c r="E740" s="5">
        <f t="shared" ca="1" si="23"/>
        <v>0</v>
      </c>
      <c r="F740" s="6" t="str">
        <f>IFERROR(VLOOKUP(A740,Tabela9[[Placa]:[Status]],2,FALSE),"")</f>
        <v/>
      </c>
      <c r="G740" s="4" t="e">
        <v>#N/A</v>
      </c>
    </row>
    <row r="741" spans="1:7">
      <c r="A741" s="183" t="s">
        <v>4350</v>
      </c>
      <c r="B741" s="184">
        <f>IFERROR(VLOOKUP(A741,'Base ML'!A:E,5,)," ")</f>
        <v>45706</v>
      </c>
      <c r="C741" s="184" t="str">
        <f t="shared" ca="1" si="22"/>
        <v/>
      </c>
      <c r="D741" s="184" t="s">
        <v>2024</v>
      </c>
      <c r="E741" s="5">
        <f t="shared" ca="1" si="23"/>
        <v>45706</v>
      </c>
      <c r="F741" s="6" t="str">
        <f>IFERROR(VLOOKUP(A741,Tabela9[[Placa]:[Status]],2,FALSE),"")</f>
        <v/>
      </c>
      <c r="G741" s="4" t="e">
        <v>#N/A</v>
      </c>
    </row>
    <row r="742" spans="1:7">
      <c r="A742" s="183" t="s">
        <v>4365</v>
      </c>
      <c r="B742" s="184">
        <f>IFERROR(VLOOKUP(A742,'Base ML'!A:E,5,)," ")</f>
        <v>45701</v>
      </c>
      <c r="C742" s="184" t="str">
        <f t="shared" ca="1" si="22"/>
        <v/>
      </c>
      <c r="D742" s="184" t="s">
        <v>2024</v>
      </c>
      <c r="E742" s="5">
        <f t="shared" ca="1" si="23"/>
        <v>45701</v>
      </c>
      <c r="F742" s="6" t="str">
        <f>IFERROR(VLOOKUP(A742,Tabela9[[Placa]:[Status]],2,FALSE),"")</f>
        <v/>
      </c>
      <c r="G742" s="4" t="e">
        <v>#N/A</v>
      </c>
    </row>
    <row r="743" spans="1:7">
      <c r="A743" s="183" t="s">
        <v>5847</v>
      </c>
      <c r="B743" s="184" t="str">
        <f>IFERROR(VLOOKUP(A743,'Base ML'!A:E,5,)," ")</f>
        <v xml:space="preserve"> </v>
      </c>
      <c r="C743" s="184" t="str">
        <f t="shared" ca="1" si="22"/>
        <v/>
      </c>
      <c r="D743" s="184" t="s">
        <v>2024</v>
      </c>
      <c r="E743" s="5">
        <f t="shared" ca="1" si="23"/>
        <v>0</v>
      </c>
      <c r="F743" s="6" t="str">
        <f>IFERROR(VLOOKUP(A743,Tabela9[[Placa]:[Status]],2,FALSE),"")</f>
        <v/>
      </c>
      <c r="G743" s="4" t="e">
        <v>#N/A</v>
      </c>
    </row>
    <row r="744" spans="1:7">
      <c r="A744" s="183" t="s">
        <v>5848</v>
      </c>
      <c r="B744" s="184" t="str">
        <f>IFERROR(VLOOKUP(A744,'Base ML'!A:E,5,)," ")</f>
        <v xml:space="preserve"> </v>
      </c>
      <c r="C744" s="184" t="str">
        <f t="shared" ca="1" si="22"/>
        <v/>
      </c>
      <c r="D744" s="184" t="s">
        <v>2024</v>
      </c>
      <c r="E744" s="5">
        <f t="shared" ca="1" si="23"/>
        <v>0</v>
      </c>
      <c r="F744" s="6" t="str">
        <f>IFERROR(VLOOKUP(A744,Tabela9[[Placa]:[Status]],2,FALSE),"")</f>
        <v/>
      </c>
      <c r="G744" s="4" t="e">
        <v>#N/A</v>
      </c>
    </row>
    <row r="745" spans="1:7">
      <c r="A745" s="183" t="s">
        <v>5849</v>
      </c>
      <c r="B745" s="184" t="str">
        <f>IFERROR(VLOOKUP(A745,'Base ML'!A:E,5,)," ")</f>
        <v xml:space="preserve"> </v>
      </c>
      <c r="C745" s="184" t="str">
        <f t="shared" ca="1" si="22"/>
        <v/>
      </c>
      <c r="D745" s="184" t="s">
        <v>2024</v>
      </c>
      <c r="E745" s="5">
        <f t="shared" ca="1" si="23"/>
        <v>0</v>
      </c>
      <c r="F745" s="6" t="str">
        <f>IFERROR(VLOOKUP(A745,Tabela9[[Placa]:[Status]],2,FALSE),"")</f>
        <v/>
      </c>
      <c r="G745" s="4" t="e">
        <v>#N/A</v>
      </c>
    </row>
    <row r="746" spans="1:7">
      <c r="A746" s="183" t="s">
        <v>4319</v>
      </c>
      <c r="B746" s="184" t="str">
        <f>IFERROR(VLOOKUP(A746,'Base ML'!A:E,5,)," ")</f>
        <v xml:space="preserve"> </v>
      </c>
      <c r="C746" s="184" t="str">
        <f t="shared" ca="1" si="22"/>
        <v/>
      </c>
      <c r="D746" s="184" t="s">
        <v>2024</v>
      </c>
      <c r="E746" s="5">
        <f t="shared" ca="1" si="23"/>
        <v>0</v>
      </c>
      <c r="F746" s="6" t="str">
        <f>IFERROR(VLOOKUP(A746,Tabela9[[Placa]:[Status]],2,FALSE),"")</f>
        <v/>
      </c>
      <c r="G746" s="4" t="e">
        <v>#N/A</v>
      </c>
    </row>
    <row r="747" spans="1:7">
      <c r="A747" s="183" t="s">
        <v>4287</v>
      </c>
      <c r="B747" s="184" t="str">
        <f>IFERROR(VLOOKUP(A747,'Base ML'!A:E,5,)," ")</f>
        <v xml:space="preserve"> </v>
      </c>
      <c r="C747" s="184" t="str">
        <f t="shared" ca="1" si="22"/>
        <v/>
      </c>
      <c r="D747" s="184" t="s">
        <v>2024</v>
      </c>
      <c r="E747" s="5">
        <f t="shared" ca="1" si="23"/>
        <v>0</v>
      </c>
      <c r="F747" s="6" t="str">
        <f>IFERROR(VLOOKUP(A747,Tabela9[[Placa]:[Status]],2,FALSE),"")</f>
        <v/>
      </c>
      <c r="G747" s="4" t="e">
        <v>#N/A</v>
      </c>
    </row>
    <row r="748" spans="1:7">
      <c r="A748" s="183" t="s">
        <v>4313</v>
      </c>
      <c r="B748" s="184" t="str">
        <f>IFERROR(VLOOKUP(A748,'Base ML'!A:E,5,)," ")</f>
        <v xml:space="preserve"> </v>
      </c>
      <c r="C748" s="184" t="str">
        <f t="shared" ca="1" si="22"/>
        <v/>
      </c>
      <c r="D748" s="184" t="s">
        <v>2024</v>
      </c>
      <c r="E748" s="5">
        <f t="shared" ca="1" si="23"/>
        <v>0</v>
      </c>
      <c r="F748" s="6" t="str">
        <f>IFERROR(VLOOKUP(A748,Tabela9[[Placa]:[Status]],2,FALSE),"")</f>
        <v/>
      </c>
      <c r="G748" s="4" t="e">
        <v>#N/A</v>
      </c>
    </row>
    <row r="749" spans="1:7">
      <c r="A749" s="183" t="s">
        <v>4294</v>
      </c>
      <c r="B749" s="184" t="str">
        <f>IFERROR(VLOOKUP(A749,'Base ML'!A:E,5,)," ")</f>
        <v xml:space="preserve"> </v>
      </c>
      <c r="C749" s="184" t="str">
        <f t="shared" ca="1" si="22"/>
        <v/>
      </c>
      <c r="D749" s="184" t="s">
        <v>2024</v>
      </c>
      <c r="E749" s="5">
        <f t="shared" ca="1" si="23"/>
        <v>0</v>
      </c>
      <c r="F749" s="6" t="str">
        <f>IFERROR(VLOOKUP(A749,Tabela9[[Placa]:[Status]],2,FALSE),"")</f>
        <v/>
      </c>
      <c r="G749" s="4" t="e">
        <v>#N/A</v>
      </c>
    </row>
    <row r="750" spans="1:7">
      <c r="A750" s="183" t="s">
        <v>4297</v>
      </c>
      <c r="B750" s="184" t="str">
        <f>IFERROR(VLOOKUP(A750,'Base ML'!A:E,5,)," ")</f>
        <v xml:space="preserve"> </v>
      </c>
      <c r="C750" s="184" t="str">
        <f t="shared" ca="1" si="22"/>
        <v/>
      </c>
      <c r="D750" s="184" t="s">
        <v>2024</v>
      </c>
      <c r="E750" s="5">
        <f t="shared" ca="1" si="23"/>
        <v>0</v>
      </c>
      <c r="F750" s="6" t="str">
        <f>IFERROR(VLOOKUP(A750,Tabela9[[Placa]:[Status]],2,FALSE),"")</f>
        <v/>
      </c>
      <c r="G750" s="4" t="e">
        <v>#N/A</v>
      </c>
    </row>
    <row r="751" spans="1:7">
      <c r="A751" s="183" t="s">
        <v>5850</v>
      </c>
      <c r="B751" s="184" t="str">
        <f>IFERROR(VLOOKUP(A751,'Base ML'!A:E,5,)," ")</f>
        <v xml:space="preserve"> </v>
      </c>
      <c r="C751" s="184" t="str">
        <f t="shared" ca="1" si="22"/>
        <v/>
      </c>
      <c r="D751" s="184" t="s">
        <v>2024</v>
      </c>
      <c r="E751" s="5">
        <f t="shared" ca="1" si="23"/>
        <v>0</v>
      </c>
      <c r="F751" s="6" t="str">
        <f>IFERROR(VLOOKUP(A751,Tabela9[[Placa]:[Status]],2,FALSE),"")</f>
        <v/>
      </c>
      <c r="G751" s="4" t="e">
        <v>#N/A</v>
      </c>
    </row>
    <row r="752" spans="1:7">
      <c r="A752" s="183" t="s">
        <v>4300</v>
      </c>
      <c r="B752" s="184" t="str">
        <f>IFERROR(VLOOKUP(A752,'Base ML'!A:E,5,)," ")</f>
        <v xml:space="preserve"> </v>
      </c>
      <c r="C752" s="184" t="str">
        <f t="shared" ca="1" si="22"/>
        <v/>
      </c>
      <c r="D752" s="184" t="s">
        <v>2024</v>
      </c>
      <c r="E752" s="5">
        <f t="shared" ca="1" si="23"/>
        <v>0</v>
      </c>
      <c r="F752" s="6" t="str">
        <f>IFERROR(VLOOKUP(A752,Tabela9[[Placa]:[Status]],2,FALSE),"")</f>
        <v/>
      </c>
      <c r="G752" s="4" t="e">
        <v>#N/A</v>
      </c>
    </row>
    <row r="753" spans="1:7">
      <c r="A753" s="183" t="s">
        <v>4307</v>
      </c>
      <c r="B753" s="184" t="str">
        <f>IFERROR(VLOOKUP(A753,'Base ML'!A:E,5,)," ")</f>
        <v xml:space="preserve"> </v>
      </c>
      <c r="C753" s="184" t="str">
        <f t="shared" ca="1" si="22"/>
        <v/>
      </c>
      <c r="D753" s="184" t="s">
        <v>2024</v>
      </c>
      <c r="E753" s="5">
        <f t="shared" ca="1" si="23"/>
        <v>0</v>
      </c>
      <c r="F753" s="6" t="str">
        <f>IFERROR(VLOOKUP(A753,Tabela9[[Placa]:[Status]],2,FALSE),"")</f>
        <v/>
      </c>
      <c r="G753" s="4" t="e">
        <v>#N/A</v>
      </c>
    </row>
    <row r="754" spans="1:7">
      <c r="A754" s="183" t="s">
        <v>4304</v>
      </c>
      <c r="B754" s="184" t="str">
        <f>IFERROR(VLOOKUP(A754,'Base ML'!A:E,5,)," ")</f>
        <v xml:space="preserve"> </v>
      </c>
      <c r="C754" s="184" t="str">
        <f t="shared" ca="1" si="22"/>
        <v/>
      </c>
      <c r="D754" s="184" t="s">
        <v>2024</v>
      </c>
      <c r="E754" s="5">
        <f t="shared" ca="1" si="23"/>
        <v>0</v>
      </c>
      <c r="F754" s="6" t="str">
        <f>IFERROR(VLOOKUP(A754,Tabela9[[Placa]:[Status]],2,FALSE),"")</f>
        <v/>
      </c>
      <c r="G754" s="4" t="e">
        <v>#N/A</v>
      </c>
    </row>
    <row r="755" spans="1:7">
      <c r="A755" s="183" t="s">
        <v>4419</v>
      </c>
      <c r="B755" s="184" t="str">
        <f>IFERROR(VLOOKUP(A755,'Base ML'!A:E,5,)," ")</f>
        <v xml:space="preserve"> </v>
      </c>
      <c r="C755" s="184" t="str">
        <f t="shared" ca="1" si="22"/>
        <v/>
      </c>
      <c r="D755" s="184" t="s">
        <v>2024</v>
      </c>
      <c r="E755" s="5">
        <f t="shared" ca="1" si="23"/>
        <v>0</v>
      </c>
      <c r="F755" s="6" t="str">
        <f>IFERROR(VLOOKUP(A755,Tabela9[[Placa]:[Status]],2,FALSE),"")</f>
        <v/>
      </c>
      <c r="G755" s="4" t="e">
        <v>#N/A</v>
      </c>
    </row>
    <row r="756" spans="1:7">
      <c r="A756" s="183" t="s">
        <v>4431</v>
      </c>
      <c r="B756" s="184" t="str">
        <f>IFERROR(VLOOKUP(A756,'Base ML'!A:E,5,)," ")</f>
        <v xml:space="preserve"> </v>
      </c>
      <c r="C756" s="184" t="str">
        <f t="shared" ca="1" si="22"/>
        <v/>
      </c>
      <c r="D756" s="184" t="s">
        <v>2024</v>
      </c>
      <c r="E756" s="5">
        <f t="shared" ca="1" si="23"/>
        <v>0</v>
      </c>
      <c r="F756" s="6" t="str">
        <f>IFERROR(VLOOKUP(A756,Tabela9[[Placa]:[Status]],2,FALSE),"")</f>
        <v/>
      </c>
      <c r="G756" s="4" t="e">
        <v>#N/A</v>
      </c>
    </row>
    <row r="757" spans="1:7">
      <c r="A757" s="183" t="s">
        <v>4428</v>
      </c>
      <c r="B757" s="184" t="str">
        <f>IFERROR(VLOOKUP(A757,'Base ML'!A:E,5,)," ")</f>
        <v xml:space="preserve"> </v>
      </c>
      <c r="C757" s="184" t="str">
        <f t="shared" ca="1" si="22"/>
        <v/>
      </c>
      <c r="D757" s="184" t="s">
        <v>2024</v>
      </c>
      <c r="E757" s="5">
        <f t="shared" ca="1" si="23"/>
        <v>0</v>
      </c>
      <c r="F757" s="6" t="str">
        <f>IFERROR(VLOOKUP(A757,Tabela9[[Placa]:[Status]],2,FALSE),"")</f>
        <v/>
      </c>
      <c r="G757" s="4" t="e">
        <v>#N/A</v>
      </c>
    </row>
    <row r="758" spans="1:7">
      <c r="A758" s="183" t="s">
        <v>4425</v>
      </c>
      <c r="B758" s="184" t="str">
        <f>IFERROR(VLOOKUP(A758,'Base ML'!A:E,5,)," ")</f>
        <v xml:space="preserve"> </v>
      </c>
      <c r="C758" s="184" t="str">
        <f t="shared" ca="1" si="22"/>
        <v/>
      </c>
      <c r="D758" s="184" t="s">
        <v>2024</v>
      </c>
      <c r="E758" s="5">
        <f t="shared" ca="1" si="23"/>
        <v>0</v>
      </c>
      <c r="F758" s="6" t="str">
        <f>IFERROR(VLOOKUP(A758,Tabela9[[Placa]:[Status]],2,FALSE),"")</f>
        <v/>
      </c>
      <c r="G758" s="4" t="e">
        <v>#N/A</v>
      </c>
    </row>
    <row r="759" spans="1:7">
      <c r="A759" s="183" t="s">
        <v>4422</v>
      </c>
      <c r="B759" s="184" t="str">
        <f>IFERROR(VLOOKUP(A759,'Base ML'!A:E,5,)," ")</f>
        <v xml:space="preserve"> </v>
      </c>
      <c r="C759" s="184" t="str">
        <f t="shared" ca="1" si="22"/>
        <v/>
      </c>
      <c r="D759" s="184" t="s">
        <v>2024</v>
      </c>
      <c r="E759" s="5">
        <f t="shared" ca="1" si="23"/>
        <v>0</v>
      </c>
      <c r="F759" s="6" t="str">
        <f>IFERROR(VLOOKUP(A759,Tabela9[[Placa]:[Status]],2,FALSE),"")</f>
        <v/>
      </c>
      <c r="G759" s="4" t="e">
        <v>#N/A</v>
      </c>
    </row>
    <row r="760" spans="1:7">
      <c r="A760" s="183" t="s">
        <v>5851</v>
      </c>
      <c r="B760" s="184" t="str">
        <f>IFERROR(VLOOKUP(A760,'Base ML'!A:E,5,)," ")</f>
        <v xml:space="preserve"> </v>
      </c>
      <c r="C760" s="184" t="str">
        <f t="shared" ca="1" si="22"/>
        <v/>
      </c>
      <c r="D760" s="184" t="s">
        <v>2024</v>
      </c>
      <c r="E760" s="5">
        <f t="shared" ca="1" si="23"/>
        <v>0</v>
      </c>
      <c r="F760" s="6" t="str">
        <f>IFERROR(VLOOKUP(A760,Tabela9[[Placa]:[Status]],2,FALSE),"")</f>
        <v/>
      </c>
      <c r="G760" s="4" t="e">
        <v>#N/A</v>
      </c>
    </row>
    <row r="761" spans="1:7">
      <c r="A761" s="183" t="s">
        <v>4451</v>
      </c>
      <c r="B761" s="184" t="str">
        <f>IFERROR(VLOOKUP(A761,'Base ML'!A:E,5,)," ")</f>
        <v xml:space="preserve"> </v>
      </c>
      <c r="C761" s="184" t="str">
        <f t="shared" ca="1" si="22"/>
        <v/>
      </c>
      <c r="D761" s="184" t="s">
        <v>2024</v>
      </c>
      <c r="E761" s="5">
        <f t="shared" ca="1" si="23"/>
        <v>0</v>
      </c>
      <c r="F761" s="6" t="str">
        <f>IFERROR(VLOOKUP(A761,Tabela9[[Placa]:[Status]],2,FALSE),"")</f>
        <v/>
      </c>
      <c r="G761" s="4" t="e">
        <v>#N/A</v>
      </c>
    </row>
    <row r="762" spans="1:7">
      <c r="A762" s="183" t="s">
        <v>4448</v>
      </c>
      <c r="B762" s="184" t="str">
        <f>IFERROR(VLOOKUP(A762,'Base ML'!A:E,5,)," ")</f>
        <v xml:space="preserve"> </v>
      </c>
      <c r="C762" s="184" t="str">
        <f t="shared" ca="1" si="22"/>
        <v/>
      </c>
      <c r="D762" s="184" t="s">
        <v>2024</v>
      </c>
      <c r="E762" s="5">
        <f t="shared" ca="1" si="23"/>
        <v>0</v>
      </c>
      <c r="F762" s="6" t="str">
        <f>IFERROR(VLOOKUP(A762,Tabela9[[Placa]:[Status]],2,FALSE),"")</f>
        <v/>
      </c>
      <c r="G762" s="4" t="e">
        <v>#N/A</v>
      </c>
    </row>
    <row r="763" spans="1:7">
      <c r="A763" s="183" t="s">
        <v>5852</v>
      </c>
      <c r="B763" s="184" t="str">
        <f>IFERROR(VLOOKUP(A763,'Base ML'!A:E,5,)," ")</f>
        <v xml:space="preserve"> </v>
      </c>
      <c r="C763" s="184" t="str">
        <f t="shared" ca="1" si="22"/>
        <v/>
      </c>
      <c r="D763" s="184" t="s">
        <v>2024</v>
      </c>
      <c r="E763" s="5">
        <f t="shared" ca="1" si="23"/>
        <v>0</v>
      </c>
      <c r="F763" s="6" t="str">
        <f>IFERROR(VLOOKUP(A763,Tabela9[[Placa]:[Status]],2,FALSE),"")</f>
        <v/>
      </c>
      <c r="G763" s="4" t="e">
        <v>#N/A</v>
      </c>
    </row>
    <row r="764" spans="1:7">
      <c r="A764" s="183" t="s">
        <v>5853</v>
      </c>
      <c r="B764" s="184" t="str">
        <f>IFERROR(VLOOKUP(A764,'Base ML'!A:E,5,)," ")</f>
        <v xml:space="preserve"> </v>
      </c>
      <c r="C764" s="184" t="str">
        <f t="shared" ca="1" si="22"/>
        <v/>
      </c>
      <c r="D764" s="184" t="s">
        <v>2024</v>
      </c>
      <c r="E764" s="5">
        <f t="shared" ca="1" si="23"/>
        <v>0</v>
      </c>
      <c r="F764" s="6" t="str">
        <f>IFERROR(VLOOKUP(A764,Tabela9[[Placa]:[Status]],2,FALSE),"")</f>
        <v/>
      </c>
      <c r="G764" s="4" t="e">
        <v>#N/A</v>
      </c>
    </row>
    <row r="765" spans="1:7">
      <c r="A765" s="183" t="s">
        <v>4457</v>
      </c>
      <c r="B765" s="184" t="str">
        <f>IFERROR(VLOOKUP(A765,'Base ML'!A:E,5,)," ")</f>
        <v xml:space="preserve"> </v>
      </c>
      <c r="C765" s="184" t="str">
        <f t="shared" ca="1" si="22"/>
        <v/>
      </c>
      <c r="D765" s="184" t="s">
        <v>2024</v>
      </c>
      <c r="E765" s="5">
        <f t="shared" ca="1" si="23"/>
        <v>0</v>
      </c>
      <c r="F765" s="6" t="str">
        <f>IFERROR(VLOOKUP(A765,Tabela9[[Placa]:[Status]],2,FALSE),"")</f>
        <v/>
      </c>
      <c r="G765" s="4" t="e">
        <v>#N/A</v>
      </c>
    </row>
    <row r="766" spans="1:7">
      <c r="A766" s="183" t="s">
        <v>4437</v>
      </c>
      <c r="B766" s="184" t="str">
        <f>IFERROR(VLOOKUP(A766,'Base ML'!A:E,5,)," ")</f>
        <v xml:space="preserve"> </v>
      </c>
      <c r="C766" s="184" t="str">
        <f t="shared" ca="1" si="22"/>
        <v/>
      </c>
      <c r="D766" s="184" t="s">
        <v>2024</v>
      </c>
      <c r="E766" s="5">
        <f t="shared" ca="1" si="23"/>
        <v>0</v>
      </c>
      <c r="F766" s="6" t="str">
        <f>IFERROR(VLOOKUP(A766,Tabela9[[Placa]:[Status]],2,FALSE),"")</f>
        <v/>
      </c>
      <c r="G766" s="4" t="e">
        <v>#N/A</v>
      </c>
    </row>
    <row r="767" spans="1:7">
      <c r="A767" s="183" t="s">
        <v>4464</v>
      </c>
      <c r="B767" s="184" t="str">
        <f>IFERROR(VLOOKUP(A767,'Base ML'!A:E,5,)," ")</f>
        <v xml:space="preserve"> </v>
      </c>
      <c r="C767" s="184" t="str">
        <f t="shared" ca="1" si="22"/>
        <v/>
      </c>
      <c r="D767" s="184" t="s">
        <v>2024</v>
      </c>
      <c r="E767" s="5">
        <f t="shared" ca="1" si="23"/>
        <v>0</v>
      </c>
      <c r="F767" s="6" t="str">
        <f>IFERROR(VLOOKUP(A767,Tabela9[[Placa]:[Status]],2,FALSE),"")</f>
        <v/>
      </c>
      <c r="G767" s="4" t="e">
        <v>#N/A</v>
      </c>
    </row>
    <row r="768" spans="1:7">
      <c r="A768" s="183" t="s">
        <v>5854</v>
      </c>
      <c r="B768" s="184" t="str">
        <f>IFERROR(VLOOKUP(A768,'Base ML'!A:E,5,)," ")</f>
        <v xml:space="preserve"> </v>
      </c>
      <c r="C768" s="184" t="str">
        <f t="shared" ca="1" si="22"/>
        <v/>
      </c>
      <c r="D768" s="184" t="s">
        <v>2024</v>
      </c>
      <c r="E768" s="5">
        <f t="shared" ca="1" si="23"/>
        <v>0</v>
      </c>
      <c r="F768" s="6" t="str">
        <f>IFERROR(VLOOKUP(A768,Tabela9[[Placa]:[Status]],2,FALSE),"")</f>
        <v/>
      </c>
      <c r="G768" s="4" t="e">
        <v>#N/A</v>
      </c>
    </row>
    <row r="769" spans="1:7">
      <c r="A769" s="183" t="s">
        <v>5855</v>
      </c>
      <c r="B769" s="184" t="str">
        <f>IFERROR(VLOOKUP(A769,'Base ML'!A:E,5,)," ")</f>
        <v xml:space="preserve"> </v>
      </c>
      <c r="C769" s="184" t="str">
        <f t="shared" ca="1" si="22"/>
        <v/>
      </c>
      <c r="D769" s="184" t="s">
        <v>2024</v>
      </c>
      <c r="E769" s="5">
        <f t="shared" ca="1" si="23"/>
        <v>0</v>
      </c>
      <c r="F769" s="6" t="str">
        <f>IFERROR(VLOOKUP(A769,Tabela9[[Placa]:[Status]],2,FALSE),"")</f>
        <v/>
      </c>
      <c r="G769" s="4" t="e">
        <v>#N/A</v>
      </c>
    </row>
    <row r="770" spans="1:7">
      <c r="A770" s="183" t="s">
        <v>4477</v>
      </c>
      <c r="B770" s="184" t="str">
        <f>IFERROR(VLOOKUP(A770,'Base ML'!A:E,5,)," ")</f>
        <v xml:space="preserve"> </v>
      </c>
      <c r="C770" s="184" t="str">
        <f t="shared" ref="C770:C833" ca="1" si="24">IFERROR(IF(OR(F770="Carregado", F770="Operando"), TODAY()-1, ""), "")</f>
        <v/>
      </c>
      <c r="D770" s="184" t="s">
        <v>2024</v>
      </c>
      <c r="E770" s="5">
        <f t="shared" ref="E770:E833" ca="1" si="25">MAX(B770:D770)</f>
        <v>0</v>
      </c>
      <c r="F770" s="6" t="str">
        <f>IFERROR(VLOOKUP(A770,Tabela9[[Placa]:[Status]],2,FALSE),"")</f>
        <v/>
      </c>
      <c r="G770" s="4" t="e">
        <v>#N/A</v>
      </c>
    </row>
    <row r="771" spans="1:7">
      <c r="A771" s="183" t="s">
        <v>4474</v>
      </c>
      <c r="B771" s="184" t="str">
        <f>IFERROR(VLOOKUP(A771,'Base ML'!A:E,5,)," ")</f>
        <v xml:space="preserve"> </v>
      </c>
      <c r="C771" s="184" t="str">
        <f t="shared" ca="1" si="24"/>
        <v/>
      </c>
      <c r="D771" s="184" t="s">
        <v>2024</v>
      </c>
      <c r="E771" s="5">
        <f t="shared" ca="1" si="25"/>
        <v>0</v>
      </c>
      <c r="F771" s="6" t="str">
        <f>IFERROR(VLOOKUP(A771,Tabela9[[Placa]:[Status]],2,FALSE),"")</f>
        <v/>
      </c>
      <c r="G771" s="4" t="e">
        <v>#N/A</v>
      </c>
    </row>
    <row r="772" spans="1:7">
      <c r="A772" s="183" t="s">
        <v>4468</v>
      </c>
      <c r="B772" s="184" t="str">
        <f>IFERROR(VLOOKUP(A772,'Base ML'!A:E,5,)," ")</f>
        <v xml:space="preserve"> </v>
      </c>
      <c r="C772" s="184" t="str">
        <f t="shared" ca="1" si="24"/>
        <v/>
      </c>
      <c r="D772" s="184" t="s">
        <v>2024</v>
      </c>
      <c r="E772" s="5">
        <f t="shared" ca="1" si="25"/>
        <v>0</v>
      </c>
      <c r="F772" s="6" t="str">
        <f>IFERROR(VLOOKUP(A772,Tabela9[[Placa]:[Status]],2,FALSE),"")</f>
        <v/>
      </c>
      <c r="G772" s="4" t="e">
        <v>#N/A</v>
      </c>
    </row>
    <row r="773" spans="1:7">
      <c r="A773" s="183" t="s">
        <v>4471</v>
      </c>
      <c r="B773" s="184" t="str">
        <f>IFERROR(VLOOKUP(A773,'Base ML'!A:E,5,)," ")</f>
        <v xml:space="preserve"> </v>
      </c>
      <c r="C773" s="184" t="str">
        <f t="shared" ca="1" si="24"/>
        <v/>
      </c>
      <c r="D773" s="184" t="s">
        <v>2024</v>
      </c>
      <c r="E773" s="5">
        <f t="shared" ca="1" si="25"/>
        <v>0</v>
      </c>
      <c r="F773" s="6" t="str">
        <f>IFERROR(VLOOKUP(A773,Tabela9[[Placa]:[Status]],2,FALSE),"")</f>
        <v/>
      </c>
      <c r="G773" s="4" t="e">
        <v>#N/A</v>
      </c>
    </row>
    <row r="774" spans="1:7">
      <c r="A774" s="183" t="s">
        <v>5856</v>
      </c>
      <c r="B774" s="184" t="str">
        <f>IFERROR(VLOOKUP(A774,'Base ML'!A:E,5,)," ")</f>
        <v xml:space="preserve"> </v>
      </c>
      <c r="C774" s="184" t="str">
        <f t="shared" ca="1" si="24"/>
        <v/>
      </c>
      <c r="D774" s="184" t="s">
        <v>2024</v>
      </c>
      <c r="E774" s="5">
        <f t="shared" ca="1" si="25"/>
        <v>0</v>
      </c>
      <c r="F774" s="6" t="str">
        <f>IFERROR(VLOOKUP(A774,Tabela9[[Placa]:[Status]],2,FALSE),"")</f>
        <v/>
      </c>
      <c r="G774" s="4" t="e">
        <v>#N/A</v>
      </c>
    </row>
    <row r="775" spans="1:7">
      <c r="A775" s="183" t="s">
        <v>4483</v>
      </c>
      <c r="B775" s="184" t="str">
        <f>IFERROR(VLOOKUP(A775,'Base ML'!A:E,5,)," ")</f>
        <v xml:space="preserve"> </v>
      </c>
      <c r="C775" s="184" t="str">
        <f t="shared" ca="1" si="24"/>
        <v/>
      </c>
      <c r="D775" s="184" t="s">
        <v>2024</v>
      </c>
      <c r="E775" s="5">
        <f t="shared" ca="1" si="25"/>
        <v>0</v>
      </c>
      <c r="F775" s="6" t="str">
        <f>IFERROR(VLOOKUP(A775,Tabela9[[Placa]:[Status]],2,FALSE),"")</f>
        <v/>
      </c>
      <c r="G775" s="4" t="e">
        <v>#N/A</v>
      </c>
    </row>
    <row r="776" spans="1:7">
      <c r="A776" s="183" t="s">
        <v>5857</v>
      </c>
      <c r="B776" s="184" t="str">
        <f>IFERROR(VLOOKUP(A776,'Base ML'!A:E,5,)," ")</f>
        <v xml:space="preserve"> </v>
      </c>
      <c r="C776" s="184" t="str">
        <f t="shared" ca="1" si="24"/>
        <v/>
      </c>
      <c r="D776" s="184" t="s">
        <v>2024</v>
      </c>
      <c r="E776" s="5">
        <f t="shared" ca="1" si="25"/>
        <v>0</v>
      </c>
      <c r="F776" s="6" t="str">
        <f>IFERROR(VLOOKUP(A776,Tabela9[[Placa]:[Status]],2,FALSE),"")</f>
        <v/>
      </c>
      <c r="G776" s="4" t="e">
        <v>#N/A</v>
      </c>
    </row>
    <row r="777" spans="1:7">
      <c r="A777" s="183" t="s">
        <v>5858</v>
      </c>
      <c r="B777" s="184" t="str">
        <f>IFERROR(VLOOKUP(A777,'Base ML'!A:E,5,)," ")</f>
        <v xml:space="preserve"> </v>
      </c>
      <c r="C777" s="184" t="str">
        <f t="shared" ca="1" si="24"/>
        <v/>
      </c>
      <c r="D777" s="184" t="s">
        <v>2024</v>
      </c>
      <c r="E777" s="5">
        <f t="shared" ca="1" si="25"/>
        <v>0</v>
      </c>
      <c r="F777" s="6" t="str">
        <f>IFERROR(VLOOKUP(A777,Tabela9[[Placa]:[Status]],2,FALSE),"")</f>
        <v/>
      </c>
      <c r="G777" s="4" t="e">
        <v>#N/A</v>
      </c>
    </row>
    <row r="778" spans="1:7">
      <c r="A778" s="183" t="s">
        <v>4513</v>
      </c>
      <c r="B778" s="184" t="str">
        <f>IFERROR(VLOOKUP(A778,'Base ML'!A:E,5,)," ")</f>
        <v xml:space="preserve"> </v>
      </c>
      <c r="C778" s="184" t="str">
        <f t="shared" ca="1" si="24"/>
        <v/>
      </c>
      <c r="D778" s="184" t="s">
        <v>2024</v>
      </c>
      <c r="E778" s="5">
        <f t="shared" ca="1" si="25"/>
        <v>0</v>
      </c>
      <c r="F778" s="6" t="str">
        <f>IFERROR(VLOOKUP(A778,Tabela9[[Placa]:[Status]],2,FALSE),"")</f>
        <v/>
      </c>
      <c r="G778" s="4" t="e">
        <v>#N/A</v>
      </c>
    </row>
    <row r="779" spans="1:7">
      <c r="A779" s="183" t="s">
        <v>5859</v>
      </c>
      <c r="B779" s="184" t="str">
        <f>IFERROR(VLOOKUP(A779,'Base ML'!A:E,5,)," ")</f>
        <v xml:space="preserve"> </v>
      </c>
      <c r="C779" s="184" t="str">
        <f t="shared" ca="1" si="24"/>
        <v/>
      </c>
      <c r="D779" s="184" t="s">
        <v>2024</v>
      </c>
      <c r="E779" s="5">
        <f t="shared" ca="1" si="25"/>
        <v>0</v>
      </c>
      <c r="F779" s="6" t="str">
        <f>IFERROR(VLOOKUP(A779,Tabela9[[Placa]:[Status]],2,FALSE),"")</f>
        <v/>
      </c>
      <c r="G779" s="4" t="e">
        <v>#N/A</v>
      </c>
    </row>
    <row r="780" spans="1:7">
      <c r="A780" s="183" t="s">
        <v>4510</v>
      </c>
      <c r="B780" s="184" t="str">
        <f>IFERROR(VLOOKUP(A780,'Base ML'!A:E,5,)," ")</f>
        <v xml:space="preserve"> </v>
      </c>
      <c r="C780" s="184" t="str">
        <f t="shared" ca="1" si="24"/>
        <v/>
      </c>
      <c r="D780" s="184" t="s">
        <v>2024</v>
      </c>
      <c r="E780" s="5">
        <f t="shared" ca="1" si="25"/>
        <v>0</v>
      </c>
      <c r="F780" s="6" t="str">
        <f>IFERROR(VLOOKUP(A780,Tabela9[[Placa]:[Status]],2,FALSE),"")</f>
        <v/>
      </c>
      <c r="G780" s="4" t="e">
        <v>#N/A</v>
      </c>
    </row>
    <row r="781" spans="1:7">
      <c r="A781" s="183" t="s">
        <v>4516</v>
      </c>
      <c r="B781" s="184" t="str">
        <f>IFERROR(VLOOKUP(A781,'Base ML'!A:E,5,)," ")</f>
        <v xml:space="preserve"> </v>
      </c>
      <c r="C781" s="184" t="str">
        <f t="shared" ca="1" si="24"/>
        <v/>
      </c>
      <c r="D781" s="184" t="s">
        <v>2024</v>
      </c>
      <c r="E781" s="5">
        <f t="shared" ca="1" si="25"/>
        <v>0</v>
      </c>
      <c r="F781" s="6" t="str">
        <f>IFERROR(VLOOKUP(A781,Tabela9[[Placa]:[Status]],2,FALSE),"")</f>
        <v/>
      </c>
      <c r="G781" s="4" t="e">
        <v>#N/A</v>
      </c>
    </row>
    <row r="782" spans="1:7">
      <c r="A782" s="183" t="s">
        <v>4486</v>
      </c>
      <c r="B782" s="184" t="str">
        <f>IFERROR(VLOOKUP(A782,'Base ML'!A:E,5,)," ")</f>
        <v xml:space="preserve"> </v>
      </c>
      <c r="C782" s="184" t="str">
        <f t="shared" ca="1" si="24"/>
        <v/>
      </c>
      <c r="D782" s="184" t="s">
        <v>2024</v>
      </c>
      <c r="E782" s="5">
        <f t="shared" ca="1" si="25"/>
        <v>0</v>
      </c>
      <c r="F782" s="6" t="str">
        <f>IFERROR(VLOOKUP(A782,Tabela9[[Placa]:[Status]],2,FALSE),"")</f>
        <v/>
      </c>
      <c r="G782" s="4" t="e">
        <v>#N/A</v>
      </c>
    </row>
    <row r="783" spans="1:7">
      <c r="A783" s="183" t="s">
        <v>4519</v>
      </c>
      <c r="B783" s="184" t="str">
        <f>IFERROR(VLOOKUP(A783,'Base ML'!A:E,5,)," ")</f>
        <v xml:space="preserve"> </v>
      </c>
      <c r="C783" s="184" t="str">
        <f t="shared" ca="1" si="24"/>
        <v/>
      </c>
      <c r="D783" s="184" t="s">
        <v>2024</v>
      </c>
      <c r="E783" s="5">
        <f t="shared" ca="1" si="25"/>
        <v>0</v>
      </c>
      <c r="F783" s="6" t="str">
        <f>IFERROR(VLOOKUP(A783,Tabela9[[Placa]:[Status]],2,FALSE),"")</f>
        <v/>
      </c>
      <c r="G783" s="4" t="e">
        <v>#N/A</v>
      </c>
    </row>
    <row r="784" spans="1:7">
      <c r="A784" s="183" t="s">
        <v>4522</v>
      </c>
      <c r="B784" s="184" t="str">
        <f>IFERROR(VLOOKUP(A784,'Base ML'!A:E,5,)," ")</f>
        <v xml:space="preserve"> </v>
      </c>
      <c r="C784" s="184" t="str">
        <f t="shared" ca="1" si="24"/>
        <v/>
      </c>
      <c r="D784" s="184" t="s">
        <v>2024</v>
      </c>
      <c r="E784" s="5">
        <f t="shared" ca="1" si="25"/>
        <v>0</v>
      </c>
      <c r="F784" s="6" t="str">
        <f>IFERROR(VLOOKUP(A784,Tabela9[[Placa]:[Status]],2,FALSE),"")</f>
        <v/>
      </c>
      <c r="G784" s="4" t="e">
        <v>#N/A</v>
      </c>
    </row>
    <row r="785" spans="1:7">
      <c r="A785" s="183" t="s">
        <v>4489</v>
      </c>
      <c r="B785" s="184" t="str">
        <f>IFERROR(VLOOKUP(A785,'Base ML'!A:E,5,)," ")</f>
        <v xml:space="preserve"> </v>
      </c>
      <c r="C785" s="184" t="str">
        <f t="shared" ca="1" si="24"/>
        <v/>
      </c>
      <c r="D785" s="184" t="s">
        <v>2024</v>
      </c>
      <c r="E785" s="5">
        <f t="shared" ca="1" si="25"/>
        <v>0</v>
      </c>
      <c r="F785" s="6" t="str">
        <f>IFERROR(VLOOKUP(A785,Tabela9[[Placa]:[Status]],2,FALSE),"")</f>
        <v/>
      </c>
      <c r="G785" s="4" t="e">
        <v>#N/A</v>
      </c>
    </row>
    <row r="786" spans="1:7">
      <c r="A786" s="183" t="s">
        <v>4537</v>
      </c>
      <c r="B786" s="184" t="str">
        <f>IFERROR(VLOOKUP(A786,'Base ML'!A:E,5,)," ")</f>
        <v xml:space="preserve"> </v>
      </c>
      <c r="C786" s="184" t="str">
        <f t="shared" ca="1" si="24"/>
        <v/>
      </c>
      <c r="D786" s="184" t="s">
        <v>2024</v>
      </c>
      <c r="E786" s="5">
        <f t="shared" ca="1" si="25"/>
        <v>0</v>
      </c>
      <c r="F786" s="6" t="str">
        <f>IFERROR(VLOOKUP(A786,Tabela9[[Placa]:[Status]],2,FALSE),"")</f>
        <v/>
      </c>
      <c r="G786" s="4" t="e">
        <v>#N/A</v>
      </c>
    </row>
    <row r="787" spans="1:7">
      <c r="A787" s="183" t="s">
        <v>4546</v>
      </c>
      <c r="B787" s="184" t="str">
        <f>IFERROR(VLOOKUP(A787,'Base ML'!A:E,5,)," ")</f>
        <v xml:space="preserve"> </v>
      </c>
      <c r="C787" s="184" t="str">
        <f t="shared" ca="1" si="24"/>
        <v/>
      </c>
      <c r="D787" s="184" t="s">
        <v>2024</v>
      </c>
      <c r="E787" s="5">
        <f t="shared" ca="1" si="25"/>
        <v>0</v>
      </c>
      <c r="F787" s="6" t="str">
        <f>IFERROR(VLOOKUP(A787,Tabela9[[Placa]:[Status]],2,FALSE),"")</f>
        <v/>
      </c>
      <c r="G787" s="4" t="e">
        <v>#N/A</v>
      </c>
    </row>
    <row r="788" spans="1:7">
      <c r="A788" s="183" t="s">
        <v>4543</v>
      </c>
      <c r="B788" s="184" t="str">
        <f>IFERROR(VLOOKUP(A788,'Base ML'!A:E,5,)," ")</f>
        <v xml:space="preserve"> </v>
      </c>
      <c r="C788" s="184" t="str">
        <f t="shared" ca="1" si="24"/>
        <v/>
      </c>
      <c r="D788" s="184" t="s">
        <v>2024</v>
      </c>
      <c r="E788" s="5">
        <f t="shared" ca="1" si="25"/>
        <v>0</v>
      </c>
      <c r="F788" s="6" t="str">
        <f>IFERROR(VLOOKUP(A788,Tabela9[[Placa]:[Status]],2,FALSE),"")</f>
        <v/>
      </c>
      <c r="G788" s="4" t="e">
        <v>#N/A</v>
      </c>
    </row>
    <row r="789" spans="1:7">
      <c r="A789" s="183" t="s">
        <v>4540</v>
      </c>
      <c r="B789" s="184" t="str">
        <f>IFERROR(VLOOKUP(A789,'Base ML'!A:E,5,)," ")</f>
        <v xml:space="preserve"> </v>
      </c>
      <c r="C789" s="184" t="str">
        <f t="shared" ca="1" si="24"/>
        <v/>
      </c>
      <c r="D789" s="184" t="s">
        <v>2024</v>
      </c>
      <c r="E789" s="5">
        <f t="shared" ca="1" si="25"/>
        <v>0</v>
      </c>
      <c r="F789" s="6" t="str">
        <f>IFERROR(VLOOKUP(A789,Tabela9[[Placa]:[Status]],2,FALSE),"")</f>
        <v/>
      </c>
      <c r="G789" s="4" t="e">
        <v>#N/A</v>
      </c>
    </row>
    <row r="790" spans="1:7">
      <c r="A790" s="183" t="s">
        <v>4528</v>
      </c>
      <c r="B790" s="184" t="str">
        <f>IFERROR(VLOOKUP(A790,'Base ML'!A:E,5,)," ")</f>
        <v xml:space="preserve"> </v>
      </c>
      <c r="C790" s="184" t="str">
        <f t="shared" ca="1" si="24"/>
        <v/>
      </c>
      <c r="D790" s="184" t="s">
        <v>2024</v>
      </c>
      <c r="E790" s="5">
        <f t="shared" ca="1" si="25"/>
        <v>0</v>
      </c>
      <c r="F790" s="6" t="str">
        <f>IFERROR(VLOOKUP(A790,Tabela9[[Placa]:[Status]],2,FALSE),"")</f>
        <v/>
      </c>
      <c r="G790" s="4" t="e">
        <v>#N/A</v>
      </c>
    </row>
    <row r="791" spans="1:7">
      <c r="A791" s="183" t="s">
        <v>776</v>
      </c>
      <c r="B791" s="184">
        <f>IFERROR(VLOOKUP(A791,'Base ML'!A:E,5,)," ")</f>
        <v>45932</v>
      </c>
      <c r="C791" s="184" t="str">
        <f t="shared" ca="1" si="24"/>
        <v/>
      </c>
      <c r="D791" s="184" t="s">
        <v>2024</v>
      </c>
      <c r="E791" s="5">
        <f t="shared" ca="1" si="25"/>
        <v>45932</v>
      </c>
      <c r="F791" s="6" t="str">
        <f>IFERROR(VLOOKUP(A791,Tabela9[[Placa]:[Status]],2,FALSE),"")</f>
        <v>Manutenção</v>
      </c>
      <c r="G791" s="4">
        <v>1</v>
      </c>
    </row>
    <row r="792" spans="1:7">
      <c r="A792" s="183" t="s">
        <v>4552</v>
      </c>
      <c r="B792" s="184" t="str">
        <f>IFERROR(VLOOKUP(A792,'Base ML'!A:E,5,)," ")</f>
        <v xml:space="preserve"> </v>
      </c>
      <c r="C792" s="184" t="str">
        <f t="shared" ca="1" si="24"/>
        <v/>
      </c>
      <c r="D792" s="184" t="s">
        <v>2024</v>
      </c>
      <c r="E792" s="5">
        <f t="shared" ca="1" si="25"/>
        <v>0</v>
      </c>
      <c r="F792" s="6" t="str">
        <f>IFERROR(VLOOKUP(A792,Tabela9[[Placa]:[Status]],2,FALSE),"")</f>
        <v/>
      </c>
      <c r="G792" s="4" t="e">
        <v>#N/A</v>
      </c>
    </row>
    <row r="793" spans="1:7">
      <c r="A793" s="183" t="s">
        <v>4534</v>
      </c>
      <c r="B793" s="184" t="str">
        <f>IFERROR(VLOOKUP(A793,'Base ML'!A:E,5,)," ")</f>
        <v xml:space="preserve"> </v>
      </c>
      <c r="C793" s="184" t="str">
        <f t="shared" ca="1" si="24"/>
        <v/>
      </c>
      <c r="D793" s="184" t="s">
        <v>2024</v>
      </c>
      <c r="E793" s="5">
        <f t="shared" ca="1" si="25"/>
        <v>0</v>
      </c>
      <c r="F793" s="6" t="str">
        <f>IFERROR(VLOOKUP(A793,Tabela9[[Placa]:[Status]],2,FALSE),"")</f>
        <v/>
      </c>
      <c r="G793" s="4" t="e">
        <v>#N/A</v>
      </c>
    </row>
    <row r="794" spans="1:7">
      <c r="A794" s="183" t="s">
        <v>4531</v>
      </c>
      <c r="B794" s="184" t="str">
        <f>IFERROR(VLOOKUP(A794,'Base ML'!A:E,5,)," ")</f>
        <v xml:space="preserve"> </v>
      </c>
      <c r="C794" s="184" t="str">
        <f t="shared" ca="1" si="24"/>
        <v/>
      </c>
      <c r="D794" s="184" t="s">
        <v>2024</v>
      </c>
      <c r="E794" s="5">
        <f t="shared" ca="1" si="25"/>
        <v>0</v>
      </c>
      <c r="F794" s="6" t="str">
        <f>IFERROR(VLOOKUP(A794,Tabela9[[Placa]:[Status]],2,FALSE),"")</f>
        <v/>
      </c>
      <c r="G794" s="4" t="e">
        <v>#N/A</v>
      </c>
    </row>
    <row r="795" spans="1:7">
      <c r="A795" s="183" t="s">
        <v>4525</v>
      </c>
      <c r="B795" s="184" t="str">
        <f>IFERROR(VLOOKUP(A795,'Base ML'!A:E,5,)," ")</f>
        <v xml:space="preserve"> </v>
      </c>
      <c r="C795" s="184" t="str">
        <f t="shared" ca="1" si="24"/>
        <v/>
      </c>
      <c r="D795" s="184" t="s">
        <v>2024</v>
      </c>
      <c r="E795" s="5">
        <f t="shared" ca="1" si="25"/>
        <v>0</v>
      </c>
      <c r="F795" s="6" t="str">
        <f>IFERROR(VLOOKUP(A795,Tabela9[[Placa]:[Status]],2,FALSE),"")</f>
        <v/>
      </c>
      <c r="G795" s="4" t="e">
        <v>#N/A</v>
      </c>
    </row>
    <row r="796" spans="1:7">
      <c r="A796" s="183" t="s">
        <v>4704</v>
      </c>
      <c r="B796" s="184" t="str">
        <f>IFERROR(VLOOKUP(A796,'Base ML'!A:E,5,)," ")</f>
        <v xml:space="preserve"> </v>
      </c>
      <c r="C796" s="184" t="str">
        <f t="shared" ca="1" si="24"/>
        <v/>
      </c>
      <c r="D796" s="184" t="s">
        <v>2024</v>
      </c>
      <c r="E796" s="5">
        <f t="shared" ca="1" si="25"/>
        <v>0</v>
      </c>
      <c r="F796" s="6" t="str">
        <f>IFERROR(VLOOKUP(A796,Tabela9[[Placa]:[Status]],2,FALSE),"")</f>
        <v/>
      </c>
      <c r="G796" s="4" t="e">
        <v>#N/A</v>
      </c>
    </row>
    <row r="797" spans="1:7">
      <c r="A797" s="183" t="s">
        <v>4698</v>
      </c>
      <c r="B797" s="184" t="str">
        <f>IFERROR(VLOOKUP(A797,'Base ML'!A:E,5,)," ")</f>
        <v xml:space="preserve"> </v>
      </c>
      <c r="C797" s="184" t="str">
        <f t="shared" ca="1" si="24"/>
        <v/>
      </c>
      <c r="D797" s="184" t="s">
        <v>2024</v>
      </c>
      <c r="E797" s="5">
        <f t="shared" ca="1" si="25"/>
        <v>0</v>
      </c>
      <c r="F797" s="6" t="str">
        <f>IFERROR(VLOOKUP(A797,Tabela9[[Placa]:[Status]],2,FALSE),"")</f>
        <v/>
      </c>
      <c r="G797" s="4" t="e">
        <v>#N/A</v>
      </c>
    </row>
    <row r="798" spans="1:7">
      <c r="A798" s="183" t="s">
        <v>4695</v>
      </c>
      <c r="B798" s="184" t="str">
        <f>IFERROR(VLOOKUP(A798,'Base ML'!A:E,5,)," ")</f>
        <v xml:space="preserve"> </v>
      </c>
      <c r="C798" s="184" t="str">
        <f t="shared" ca="1" si="24"/>
        <v/>
      </c>
      <c r="D798" s="184" t="s">
        <v>2024</v>
      </c>
      <c r="E798" s="5">
        <f t="shared" ca="1" si="25"/>
        <v>0</v>
      </c>
      <c r="F798" s="6" t="str">
        <f>IFERROR(VLOOKUP(A798,Tabela9[[Placa]:[Status]],2,FALSE),"")</f>
        <v/>
      </c>
      <c r="G798" s="4" t="e">
        <v>#N/A</v>
      </c>
    </row>
    <row r="799" spans="1:7">
      <c r="A799" s="183" t="s">
        <v>5860</v>
      </c>
      <c r="B799" s="184" t="str">
        <f>IFERROR(VLOOKUP(A799,'Base ML'!A:E,5,)," ")</f>
        <v xml:space="preserve"> </v>
      </c>
      <c r="C799" s="184" t="str">
        <f t="shared" ca="1" si="24"/>
        <v/>
      </c>
      <c r="D799" s="184" t="s">
        <v>2024</v>
      </c>
      <c r="E799" s="5">
        <f t="shared" ca="1" si="25"/>
        <v>0</v>
      </c>
      <c r="F799" s="6" t="str">
        <f>IFERROR(VLOOKUP(A799,Tabela9[[Placa]:[Status]],2,FALSE),"")</f>
        <v/>
      </c>
      <c r="G799" s="4" t="e">
        <v>#N/A</v>
      </c>
    </row>
    <row r="800" spans="1:7">
      <c r="A800" s="183" t="s">
        <v>4668</v>
      </c>
      <c r="B800" s="184">
        <f>IFERROR(VLOOKUP(A800,'Base ML'!A:E,5,)," ")</f>
        <v>45649</v>
      </c>
      <c r="C800" s="184" t="str">
        <f t="shared" ca="1" si="24"/>
        <v/>
      </c>
      <c r="D800" s="184" t="s">
        <v>2024</v>
      </c>
      <c r="E800" s="5">
        <f t="shared" ca="1" si="25"/>
        <v>45649</v>
      </c>
      <c r="F800" s="6" t="str">
        <f>IFERROR(VLOOKUP(A800,Tabela9[[Placa]:[Status]],2,FALSE),"")</f>
        <v/>
      </c>
      <c r="G800" s="4" t="e">
        <v>#N/A</v>
      </c>
    </row>
    <row r="801" spans="1:7">
      <c r="A801" s="183" t="s">
        <v>4692</v>
      </c>
      <c r="B801" s="184" t="str">
        <f>IFERROR(VLOOKUP(A801,'Base ML'!A:E,5,)," ")</f>
        <v xml:space="preserve"> </v>
      </c>
      <c r="C801" s="184" t="str">
        <f t="shared" ca="1" si="24"/>
        <v/>
      </c>
      <c r="D801" s="184" t="s">
        <v>2024</v>
      </c>
      <c r="E801" s="5">
        <f t="shared" ca="1" si="25"/>
        <v>0</v>
      </c>
      <c r="F801" s="6" t="str">
        <f>IFERROR(VLOOKUP(A801,Tabela9[[Placa]:[Status]],2,FALSE),"")</f>
        <v/>
      </c>
      <c r="G801" s="4" t="e">
        <v>#N/A</v>
      </c>
    </row>
    <row r="802" spans="1:7">
      <c r="A802" s="183" t="s">
        <v>4683</v>
      </c>
      <c r="B802" s="184" t="str">
        <f>IFERROR(VLOOKUP(A802,'Base ML'!A:E,5,)," ")</f>
        <v xml:space="preserve"> </v>
      </c>
      <c r="C802" s="184" t="str">
        <f t="shared" ca="1" si="24"/>
        <v/>
      </c>
      <c r="D802" s="184" t="s">
        <v>2024</v>
      </c>
      <c r="E802" s="5">
        <f t="shared" ca="1" si="25"/>
        <v>0</v>
      </c>
      <c r="F802" s="6" t="str">
        <f>IFERROR(VLOOKUP(A802,Tabela9[[Placa]:[Status]],2,FALSE),"")</f>
        <v/>
      </c>
      <c r="G802" s="4" t="e">
        <v>#N/A</v>
      </c>
    </row>
    <row r="803" spans="1:7">
      <c r="A803" s="183" t="s">
        <v>4665</v>
      </c>
      <c r="B803" s="184" t="str">
        <f>IFERROR(VLOOKUP(A803,'Base ML'!A:E,5,)," ")</f>
        <v xml:space="preserve"> </v>
      </c>
      <c r="C803" s="184" t="str">
        <f t="shared" ca="1" si="24"/>
        <v/>
      </c>
      <c r="D803" s="184" t="s">
        <v>2024</v>
      </c>
      <c r="E803" s="5">
        <f t="shared" ca="1" si="25"/>
        <v>0</v>
      </c>
      <c r="F803" s="6" t="str">
        <f>IFERROR(VLOOKUP(A803,Tabela9[[Placa]:[Status]],2,FALSE),"")</f>
        <v/>
      </c>
      <c r="G803" s="4" t="e">
        <v>#N/A</v>
      </c>
    </row>
    <row r="804" spans="1:7">
      <c r="A804" s="183" t="s">
        <v>4671</v>
      </c>
      <c r="B804" s="184" t="str">
        <f>IFERROR(VLOOKUP(A804,'Base ML'!A:E,5,)," ")</f>
        <v xml:space="preserve"> </v>
      </c>
      <c r="C804" s="184" t="str">
        <f t="shared" ca="1" si="24"/>
        <v/>
      </c>
      <c r="D804" s="184" t="s">
        <v>2024</v>
      </c>
      <c r="E804" s="5">
        <f t="shared" ca="1" si="25"/>
        <v>0</v>
      </c>
      <c r="F804" s="6" t="str">
        <f>IFERROR(VLOOKUP(A804,Tabela9[[Placa]:[Status]],2,FALSE),"")</f>
        <v/>
      </c>
      <c r="G804" s="4" t="e">
        <v>#N/A</v>
      </c>
    </row>
    <row r="805" spans="1:7">
      <c r="A805" s="183" t="s">
        <v>4689</v>
      </c>
      <c r="B805" s="184" t="str">
        <f>IFERROR(VLOOKUP(A805,'Base ML'!A:E,5,)," ")</f>
        <v xml:space="preserve"> </v>
      </c>
      <c r="C805" s="184" t="str">
        <f t="shared" ca="1" si="24"/>
        <v/>
      </c>
      <c r="D805" s="184" t="s">
        <v>2024</v>
      </c>
      <c r="E805" s="5">
        <f t="shared" ca="1" si="25"/>
        <v>0</v>
      </c>
      <c r="F805" s="6" t="str">
        <f>IFERROR(VLOOKUP(A805,Tabela9[[Placa]:[Status]],2,FALSE),"")</f>
        <v/>
      </c>
      <c r="G805" s="4" t="e">
        <v>#N/A</v>
      </c>
    </row>
    <row r="806" spans="1:7">
      <c r="A806" s="183" t="s">
        <v>4674</v>
      </c>
      <c r="B806" s="184" t="str">
        <f>IFERROR(VLOOKUP(A806,'Base ML'!A:E,5,)," ")</f>
        <v xml:space="preserve"> </v>
      </c>
      <c r="C806" s="184" t="str">
        <f t="shared" ca="1" si="24"/>
        <v/>
      </c>
      <c r="D806" s="184" t="s">
        <v>2024</v>
      </c>
      <c r="E806" s="5">
        <f t="shared" ca="1" si="25"/>
        <v>0</v>
      </c>
      <c r="F806" s="6" t="str">
        <f>IFERROR(VLOOKUP(A806,Tabela9[[Placa]:[Status]],2,FALSE),"")</f>
        <v/>
      </c>
      <c r="G806" s="4" t="e">
        <v>#N/A</v>
      </c>
    </row>
    <row r="807" spans="1:7">
      <c r="A807" s="183" t="s">
        <v>4677</v>
      </c>
      <c r="B807" s="184" t="str">
        <f>IFERROR(VLOOKUP(A807,'Base ML'!A:E,5,)," ")</f>
        <v xml:space="preserve"> </v>
      </c>
      <c r="C807" s="184" t="str">
        <f t="shared" ca="1" si="24"/>
        <v/>
      </c>
      <c r="D807" s="184" t="s">
        <v>2024</v>
      </c>
      <c r="E807" s="5">
        <f t="shared" ca="1" si="25"/>
        <v>0</v>
      </c>
      <c r="F807" s="6" t="str">
        <f>IFERROR(VLOOKUP(A807,Tabela9[[Placa]:[Status]],2,FALSE),"")</f>
        <v/>
      </c>
      <c r="G807" s="4" t="e">
        <v>#N/A</v>
      </c>
    </row>
    <row r="808" spans="1:7">
      <c r="A808" s="183" t="s">
        <v>4680</v>
      </c>
      <c r="B808" s="184" t="str">
        <f>IFERROR(VLOOKUP(A808,'Base ML'!A:E,5,)," ")</f>
        <v xml:space="preserve"> </v>
      </c>
      <c r="C808" s="184" t="str">
        <f t="shared" ca="1" si="24"/>
        <v/>
      </c>
      <c r="D808" s="184" t="s">
        <v>2024</v>
      </c>
      <c r="E808" s="5">
        <f t="shared" ca="1" si="25"/>
        <v>0</v>
      </c>
      <c r="F808" s="6" t="str">
        <f>IFERROR(VLOOKUP(A808,Tabela9[[Placa]:[Status]],2,FALSE),"")</f>
        <v/>
      </c>
      <c r="G808" s="4" t="e">
        <v>#N/A</v>
      </c>
    </row>
    <row r="809" spans="1:7">
      <c r="A809" s="183" t="s">
        <v>1820</v>
      </c>
      <c r="B809" s="184">
        <f>IFERROR(VLOOKUP(A809,'Base ML'!A:E,5,)," ")</f>
        <v>45976</v>
      </c>
      <c r="C809" s="184">
        <f t="shared" ca="1" si="24"/>
        <v>45977</v>
      </c>
      <c r="D809" s="184" t="s">
        <v>2024</v>
      </c>
      <c r="E809" s="5">
        <f t="shared" ca="1" si="25"/>
        <v>45977</v>
      </c>
      <c r="F809" s="6" t="str">
        <f>IFERROR(VLOOKUP(A809,Tabela9[[Placa]:[Status]],2,FALSE),"")</f>
        <v>Operando</v>
      </c>
      <c r="G809" s="4">
        <v>2</v>
      </c>
    </row>
    <row r="810" spans="1:7">
      <c r="A810" s="183" t="s">
        <v>1571</v>
      </c>
      <c r="B810" s="184">
        <f>IFERROR(VLOOKUP(A810,'Base ML'!A:E,5,)," ")</f>
        <v>45956</v>
      </c>
      <c r="C810" s="184" t="str">
        <f t="shared" ca="1" si="24"/>
        <v/>
      </c>
      <c r="D810" s="184" t="s">
        <v>2024</v>
      </c>
      <c r="E810" s="5">
        <f t="shared" ca="1" si="25"/>
        <v>45956</v>
      </c>
      <c r="F810" s="6" t="str">
        <f>IFERROR(VLOOKUP(A810,Tabela9[[Placa]:[Status]],2,FALSE),"")</f>
        <v>Sem operação</v>
      </c>
      <c r="G810" s="4">
        <v>9</v>
      </c>
    </row>
    <row r="811" spans="1:7">
      <c r="A811" s="183" t="s">
        <v>4716</v>
      </c>
      <c r="B811" s="184" t="str">
        <f>IFERROR(VLOOKUP(A811,'Base ML'!A:E,5,)," ")</f>
        <v xml:space="preserve"> </v>
      </c>
      <c r="C811" s="184" t="str">
        <f t="shared" ca="1" si="24"/>
        <v/>
      </c>
      <c r="D811" s="184" t="s">
        <v>2024</v>
      </c>
      <c r="E811" s="5">
        <f t="shared" ca="1" si="25"/>
        <v>0</v>
      </c>
      <c r="F811" s="6" t="str">
        <f>IFERROR(VLOOKUP(A811,Tabela9[[Placa]:[Status]],2,FALSE),"")</f>
        <v/>
      </c>
      <c r="G811" s="4" t="e">
        <v>#N/A</v>
      </c>
    </row>
    <row r="812" spans="1:7">
      <c r="A812" s="183" t="s">
        <v>4719</v>
      </c>
      <c r="B812" s="184" t="str">
        <f>IFERROR(VLOOKUP(A812,'Base ML'!A:E,5,)," ")</f>
        <v xml:space="preserve"> </v>
      </c>
      <c r="C812" s="184" t="str">
        <f t="shared" ca="1" si="24"/>
        <v/>
      </c>
      <c r="D812" s="184" t="s">
        <v>2024</v>
      </c>
      <c r="E812" s="5">
        <f t="shared" ca="1" si="25"/>
        <v>0</v>
      </c>
      <c r="F812" s="6" t="str">
        <f>IFERROR(VLOOKUP(A812,Tabela9[[Placa]:[Status]],2,FALSE),"")</f>
        <v/>
      </c>
      <c r="G812" s="4" t="e">
        <v>#N/A</v>
      </c>
    </row>
    <row r="813" spans="1:7">
      <c r="A813" s="183" t="s">
        <v>5861</v>
      </c>
      <c r="B813" s="184" t="str">
        <f>IFERROR(VLOOKUP(A813,'Base ML'!A:E,5,)," ")</f>
        <v xml:space="preserve"> </v>
      </c>
      <c r="C813" s="184" t="str">
        <f t="shared" ca="1" si="24"/>
        <v/>
      </c>
      <c r="D813" s="184" t="s">
        <v>2024</v>
      </c>
      <c r="E813" s="5">
        <f t="shared" ca="1" si="25"/>
        <v>0</v>
      </c>
      <c r="F813" s="6" t="str">
        <f>IFERROR(VLOOKUP(A813,Tabela9[[Placa]:[Status]],2,FALSE),"")</f>
        <v/>
      </c>
      <c r="G813" s="4" t="e">
        <v>#N/A</v>
      </c>
    </row>
    <row r="814" spans="1:7">
      <c r="A814" s="183" t="s">
        <v>4722</v>
      </c>
      <c r="B814" s="184" t="str">
        <f>IFERROR(VLOOKUP(A814,'Base ML'!A:E,5,)," ")</f>
        <v xml:space="preserve"> </v>
      </c>
      <c r="C814" s="184" t="str">
        <f t="shared" ca="1" si="24"/>
        <v/>
      </c>
      <c r="D814" s="184" t="s">
        <v>2024</v>
      </c>
      <c r="E814" s="5">
        <f t="shared" ca="1" si="25"/>
        <v>0</v>
      </c>
      <c r="F814" s="6" t="str">
        <f>IFERROR(VLOOKUP(A814,Tabela9[[Placa]:[Status]],2,FALSE),"")</f>
        <v/>
      </c>
      <c r="G814" s="4" t="e">
        <v>#N/A</v>
      </c>
    </row>
    <row r="815" spans="1:7">
      <c r="A815" s="183" t="s">
        <v>4728</v>
      </c>
      <c r="B815" s="184" t="str">
        <f>IFERROR(VLOOKUP(A815,'Base ML'!A:E,5,)," ")</f>
        <v xml:space="preserve"> </v>
      </c>
      <c r="C815" s="184" t="str">
        <f t="shared" ca="1" si="24"/>
        <v/>
      </c>
      <c r="D815" s="184" t="s">
        <v>2024</v>
      </c>
      <c r="E815" s="5">
        <f t="shared" ca="1" si="25"/>
        <v>0</v>
      </c>
      <c r="F815" s="6" t="str">
        <f>IFERROR(VLOOKUP(A815,Tabela9[[Placa]:[Status]],2,FALSE),"")</f>
        <v/>
      </c>
      <c r="G815" s="4" t="e">
        <v>#N/A</v>
      </c>
    </row>
    <row r="816" spans="1:7">
      <c r="A816" s="183" t="s">
        <v>4725</v>
      </c>
      <c r="B816" s="184" t="str">
        <f>IFERROR(VLOOKUP(A816,'Base ML'!A:E,5,)," ")</f>
        <v xml:space="preserve"> </v>
      </c>
      <c r="C816" s="184" t="str">
        <f t="shared" ca="1" si="24"/>
        <v/>
      </c>
      <c r="D816" s="184" t="s">
        <v>2024</v>
      </c>
      <c r="E816" s="5">
        <f t="shared" ca="1" si="25"/>
        <v>0</v>
      </c>
      <c r="F816" s="6" t="str">
        <f>IFERROR(VLOOKUP(A816,Tabela9[[Placa]:[Status]],2,FALSE),"")</f>
        <v/>
      </c>
      <c r="G816" s="4" t="e">
        <v>#N/A</v>
      </c>
    </row>
    <row r="817" spans="1:7">
      <c r="A817" s="183" t="s">
        <v>803</v>
      </c>
      <c r="B817" s="184">
        <f>IFERROR(VLOOKUP(A817,'Base ML'!A:E,5,)," ")</f>
        <v>45902</v>
      </c>
      <c r="C817" s="184" t="str">
        <f t="shared" ca="1" si="24"/>
        <v/>
      </c>
      <c r="D817" s="184" t="s">
        <v>2024</v>
      </c>
      <c r="E817" s="5">
        <f t="shared" ca="1" si="25"/>
        <v>45902</v>
      </c>
      <c r="F817" s="6" t="str">
        <f>IFERROR(VLOOKUP(A817,Tabela9[[Placa]:[Status]],2,FALSE),"")</f>
        <v/>
      </c>
      <c r="G817" s="4">
        <v>27</v>
      </c>
    </row>
    <row r="818" spans="1:7">
      <c r="A818" s="183" t="s">
        <v>2481</v>
      </c>
      <c r="B818" s="184">
        <f>IFERROR(VLOOKUP(A818,'Base ML'!A:E,5,)," ")</f>
        <v>45968</v>
      </c>
      <c r="C818" s="184" t="str">
        <f t="shared" ca="1" si="24"/>
        <v/>
      </c>
      <c r="D818" s="184" t="s">
        <v>2024</v>
      </c>
      <c r="E818" s="5">
        <f t="shared" ca="1" si="25"/>
        <v>45968</v>
      </c>
      <c r="F818" s="6" t="str">
        <f>IFERROR(VLOOKUP(A818,Tabela9[[Placa]:[Status]],2,FALSE),"")</f>
        <v> </v>
      </c>
      <c r="G818" s="4">
        <v>0</v>
      </c>
    </row>
    <row r="819" spans="1:7">
      <c r="A819" s="183" t="s">
        <v>4643</v>
      </c>
      <c r="B819" s="184" t="str">
        <f>IFERROR(VLOOKUP(A819,'Base ML'!A:E,5,)," ")</f>
        <v xml:space="preserve"> </v>
      </c>
      <c r="C819" s="184" t="str">
        <f t="shared" ca="1" si="24"/>
        <v/>
      </c>
      <c r="D819" s="184" t="s">
        <v>2024</v>
      </c>
      <c r="E819" s="5">
        <f t="shared" ca="1" si="25"/>
        <v>0</v>
      </c>
      <c r="F819" s="6" t="str">
        <f>IFERROR(VLOOKUP(A819,Tabela9[[Placa]:[Status]],2,FALSE),"")</f>
        <v/>
      </c>
      <c r="G819" s="4" t="e">
        <v>#N/A</v>
      </c>
    </row>
    <row r="820" spans="1:7">
      <c r="A820" s="183" t="s">
        <v>3546</v>
      </c>
      <c r="B820" s="184">
        <f>IFERROR(VLOOKUP(A820,'Base ML'!A:E,5,)," ")</f>
        <v>45978</v>
      </c>
      <c r="C820" s="184">
        <f t="shared" ca="1" si="24"/>
        <v>45977</v>
      </c>
      <c r="D820" s="184" t="s">
        <v>2024</v>
      </c>
      <c r="E820" s="5">
        <f t="shared" ca="1" si="25"/>
        <v>45978</v>
      </c>
      <c r="F820" s="6" t="str">
        <f>IFERROR(VLOOKUP(A820,Tabela9[[Placa]:[Status]],2,FALSE),"")</f>
        <v>Operando</v>
      </c>
      <c r="G820" s="4">
        <v>9</v>
      </c>
    </row>
    <row r="821" spans="1:7">
      <c r="A821" s="183" t="s">
        <v>4738</v>
      </c>
      <c r="B821" s="184" t="str">
        <f>IFERROR(VLOOKUP(A821,'Base ML'!A:E,5,)," ")</f>
        <v xml:space="preserve"> </v>
      </c>
      <c r="C821" s="184" t="str">
        <f t="shared" ca="1" si="24"/>
        <v/>
      </c>
      <c r="D821" s="184" t="s">
        <v>2024</v>
      </c>
      <c r="E821" s="5">
        <f t="shared" ca="1" si="25"/>
        <v>0</v>
      </c>
      <c r="F821" s="6" t="str">
        <f>IFERROR(VLOOKUP(A821,Tabela9[[Placa]:[Status]],2,FALSE),"")</f>
        <v/>
      </c>
      <c r="G821" s="4" t="e">
        <v>#N/A</v>
      </c>
    </row>
    <row r="822" spans="1:7">
      <c r="A822" s="183" t="s">
        <v>4741</v>
      </c>
      <c r="B822" s="184" t="str">
        <f>IFERROR(VLOOKUP(A822,'Base ML'!A:E,5,)," ")</f>
        <v xml:space="preserve"> </v>
      </c>
      <c r="C822" s="184" t="str">
        <f t="shared" ca="1" si="24"/>
        <v/>
      </c>
      <c r="D822" s="184" t="s">
        <v>2024</v>
      </c>
      <c r="E822" s="5">
        <f t="shared" ca="1" si="25"/>
        <v>0</v>
      </c>
      <c r="F822" s="6" t="str">
        <f>IFERROR(VLOOKUP(A822,Tabela9[[Placa]:[Status]],2,FALSE),"")</f>
        <v/>
      </c>
      <c r="G822" s="4" t="e">
        <v>#N/A</v>
      </c>
    </row>
    <row r="823" spans="1:7">
      <c r="A823" s="183" t="s">
        <v>4744</v>
      </c>
      <c r="B823" s="184" t="str">
        <f>IFERROR(VLOOKUP(A823,'Base ML'!A:E,5,)," ")</f>
        <v xml:space="preserve"> </v>
      </c>
      <c r="C823" s="184" t="str">
        <f t="shared" ca="1" si="24"/>
        <v/>
      </c>
      <c r="D823" s="184" t="s">
        <v>2024</v>
      </c>
      <c r="E823" s="5">
        <f t="shared" ca="1" si="25"/>
        <v>0</v>
      </c>
      <c r="F823" s="6" t="str">
        <f>IFERROR(VLOOKUP(A823,Tabela9[[Placa]:[Status]],2,FALSE),"")</f>
        <v/>
      </c>
      <c r="G823" s="4" t="e">
        <v>#N/A</v>
      </c>
    </row>
    <row r="824" spans="1:7">
      <c r="A824" s="183" t="s">
        <v>4735</v>
      </c>
      <c r="B824" s="184" t="str">
        <f>IFERROR(VLOOKUP(A824,'Base ML'!A:E,5,)," ")</f>
        <v xml:space="preserve"> </v>
      </c>
      <c r="C824" s="184" t="str">
        <f t="shared" ca="1" si="24"/>
        <v/>
      </c>
      <c r="D824" s="184" t="s">
        <v>2024</v>
      </c>
      <c r="E824" s="5">
        <f t="shared" ca="1" si="25"/>
        <v>0</v>
      </c>
      <c r="F824" s="6" t="str">
        <f>IFERROR(VLOOKUP(A824,Tabela9[[Placa]:[Status]],2,FALSE),"")</f>
        <v/>
      </c>
      <c r="G824" s="4" t="e">
        <v>#N/A</v>
      </c>
    </row>
    <row r="825" spans="1:7">
      <c r="A825" s="183" t="s">
        <v>4749</v>
      </c>
      <c r="B825" s="184" t="str">
        <f>IFERROR(VLOOKUP(A825,'Base ML'!A:E,5,)," ")</f>
        <v xml:space="preserve"> </v>
      </c>
      <c r="C825" s="184" t="str">
        <f t="shared" ca="1" si="24"/>
        <v/>
      </c>
      <c r="D825" s="184" t="s">
        <v>2024</v>
      </c>
      <c r="E825" s="5">
        <f t="shared" ca="1" si="25"/>
        <v>0</v>
      </c>
      <c r="F825" s="6" t="str">
        <f>IFERROR(VLOOKUP(A825,Tabela9[[Placa]:[Status]],2,FALSE),"")</f>
        <v/>
      </c>
      <c r="G825" s="4" t="e">
        <v>#N/A</v>
      </c>
    </row>
    <row r="826" spans="1:7">
      <c r="A826" s="183" t="s">
        <v>4731</v>
      </c>
      <c r="B826" s="184" t="str">
        <f>IFERROR(VLOOKUP(A826,'Base ML'!A:E,5,)," ")</f>
        <v xml:space="preserve"> </v>
      </c>
      <c r="C826" s="184" t="str">
        <f t="shared" ca="1" si="24"/>
        <v/>
      </c>
      <c r="D826" s="184" t="s">
        <v>2024</v>
      </c>
      <c r="E826" s="5">
        <f t="shared" ca="1" si="25"/>
        <v>0</v>
      </c>
      <c r="F826" s="6" t="str">
        <f>IFERROR(VLOOKUP(A826,Tabela9[[Placa]:[Status]],2,FALSE),"")</f>
        <v/>
      </c>
      <c r="G826" s="4" t="e">
        <v>#N/A</v>
      </c>
    </row>
    <row r="827" spans="1:7">
      <c r="A827" s="183" t="s">
        <v>4567</v>
      </c>
      <c r="B827" s="184" t="str">
        <f>IFERROR(VLOOKUP(A827,'Base ML'!A:E,5,)," ")</f>
        <v xml:space="preserve"> </v>
      </c>
      <c r="C827" s="184" t="str">
        <f t="shared" ca="1" si="24"/>
        <v/>
      </c>
      <c r="D827" s="184" t="s">
        <v>2024</v>
      </c>
      <c r="E827" s="5">
        <f t="shared" ca="1" si="25"/>
        <v>0</v>
      </c>
      <c r="F827" s="6" t="str">
        <f>IFERROR(VLOOKUP(A827,Tabela9[[Placa]:[Status]],2,FALSE),"")</f>
        <v/>
      </c>
      <c r="G827" s="4" t="e">
        <v>#N/A</v>
      </c>
    </row>
    <row r="828" spans="1:7">
      <c r="A828" s="183" t="s">
        <v>4561</v>
      </c>
      <c r="B828" s="184" t="str">
        <f>IFERROR(VLOOKUP(A828,'Base ML'!A:E,5,)," ")</f>
        <v xml:space="preserve"> </v>
      </c>
      <c r="C828" s="184" t="str">
        <f t="shared" ca="1" si="24"/>
        <v/>
      </c>
      <c r="D828" s="184" t="s">
        <v>2024</v>
      </c>
      <c r="E828" s="5">
        <f t="shared" ca="1" si="25"/>
        <v>0</v>
      </c>
      <c r="F828" s="6" t="str">
        <f>IFERROR(VLOOKUP(A828,Tabela9[[Placa]:[Status]],2,FALSE),"")</f>
        <v/>
      </c>
      <c r="G828" s="4" t="e">
        <v>#N/A</v>
      </c>
    </row>
    <row r="829" spans="1:7">
      <c r="A829" s="183" t="s">
        <v>4564</v>
      </c>
      <c r="B829" s="184" t="str">
        <f>IFERROR(VLOOKUP(A829,'Base ML'!A:E,5,)," ")</f>
        <v xml:space="preserve"> </v>
      </c>
      <c r="C829" s="184" t="str">
        <f t="shared" ca="1" si="24"/>
        <v/>
      </c>
      <c r="D829" s="184" t="s">
        <v>2024</v>
      </c>
      <c r="E829" s="5">
        <f t="shared" ca="1" si="25"/>
        <v>0</v>
      </c>
      <c r="F829" s="6" t="str">
        <f>IFERROR(VLOOKUP(A829,Tabela9[[Placa]:[Status]],2,FALSE),"")</f>
        <v/>
      </c>
      <c r="G829" s="4" t="e">
        <v>#N/A</v>
      </c>
    </row>
    <row r="830" spans="1:7">
      <c r="A830" s="183" t="s">
        <v>4558</v>
      </c>
      <c r="B830" s="184" t="str">
        <f>IFERROR(VLOOKUP(A830,'Base ML'!A:E,5,)," ")</f>
        <v xml:space="preserve"> </v>
      </c>
      <c r="C830" s="184" t="str">
        <f t="shared" ca="1" si="24"/>
        <v/>
      </c>
      <c r="D830" s="184" t="s">
        <v>2024</v>
      </c>
      <c r="E830" s="5">
        <f t="shared" ca="1" si="25"/>
        <v>0</v>
      </c>
      <c r="F830" s="6" t="str">
        <f>IFERROR(VLOOKUP(A830,Tabela9[[Placa]:[Status]],2,FALSE),"")</f>
        <v/>
      </c>
      <c r="G830" s="4" t="e">
        <v>#N/A</v>
      </c>
    </row>
    <row r="831" spans="1:7">
      <c r="A831" s="183" t="s">
        <v>4555</v>
      </c>
      <c r="B831" s="184" t="str">
        <f>IFERROR(VLOOKUP(A831,'Base ML'!A:E,5,)," ")</f>
        <v xml:space="preserve"> </v>
      </c>
      <c r="C831" s="184" t="str">
        <f t="shared" ca="1" si="24"/>
        <v/>
      </c>
      <c r="D831" s="184" t="s">
        <v>2024</v>
      </c>
      <c r="E831" s="5">
        <f t="shared" ca="1" si="25"/>
        <v>0</v>
      </c>
      <c r="F831" s="6" t="str">
        <f>IFERROR(VLOOKUP(A831,Tabela9[[Placa]:[Status]],2,FALSE),"")</f>
        <v/>
      </c>
      <c r="G831" s="4" t="e">
        <v>#N/A</v>
      </c>
    </row>
    <row r="832" spans="1:7">
      <c r="A832" s="183" t="s">
        <v>4570</v>
      </c>
      <c r="B832" s="184" t="str">
        <f>IFERROR(VLOOKUP(A832,'Base ML'!A:E,5,)," ")</f>
        <v xml:space="preserve"> </v>
      </c>
      <c r="C832" s="184" t="str">
        <f t="shared" ca="1" si="24"/>
        <v/>
      </c>
      <c r="D832" s="184" t="s">
        <v>2024</v>
      </c>
      <c r="E832" s="5">
        <f t="shared" ca="1" si="25"/>
        <v>0</v>
      </c>
      <c r="F832" s="6" t="str">
        <f>IFERROR(VLOOKUP(A832,Tabela9[[Placa]:[Status]],2,FALSE),"")</f>
        <v/>
      </c>
      <c r="G832" s="4" t="e">
        <v>#N/A</v>
      </c>
    </row>
    <row r="833" spans="1:7">
      <c r="A833" s="183" t="s">
        <v>5862</v>
      </c>
      <c r="B833" s="184" t="str">
        <f>IFERROR(VLOOKUP(A833,'Base ML'!A:E,5,)," ")</f>
        <v xml:space="preserve"> </v>
      </c>
      <c r="C833" s="184" t="str">
        <f t="shared" ca="1" si="24"/>
        <v/>
      </c>
      <c r="D833" s="184" t="s">
        <v>2024</v>
      </c>
      <c r="E833" s="5">
        <f t="shared" ca="1" si="25"/>
        <v>0</v>
      </c>
      <c r="F833" s="6" t="str">
        <f>IFERROR(VLOOKUP(A833,Tabela9[[Placa]:[Status]],2,FALSE),"")</f>
        <v/>
      </c>
      <c r="G833" s="4" t="e">
        <v>#N/A</v>
      </c>
    </row>
    <row r="834" spans="1:7">
      <c r="A834" s="183" t="s">
        <v>4589</v>
      </c>
      <c r="B834" s="184" t="str">
        <f>IFERROR(VLOOKUP(A834,'Base ML'!A:E,5,)," ")</f>
        <v xml:space="preserve"> </v>
      </c>
      <c r="C834" s="184" t="str">
        <f t="shared" ref="C834:C897" ca="1" si="26">IFERROR(IF(OR(F834="Carregado", F834="Operando"), TODAY()-1, ""), "")</f>
        <v/>
      </c>
      <c r="D834" s="184" t="s">
        <v>2024</v>
      </c>
      <c r="E834" s="5">
        <f t="shared" ref="E834:E897" ca="1" si="27">MAX(B834:D834)</f>
        <v>0</v>
      </c>
      <c r="F834" s="6" t="str">
        <f>IFERROR(VLOOKUP(A834,Tabela9[[Placa]:[Status]],2,FALSE),"")</f>
        <v/>
      </c>
      <c r="G834" s="4" t="e">
        <v>#N/A</v>
      </c>
    </row>
    <row r="835" spans="1:7">
      <c r="A835" s="183" t="s">
        <v>4577</v>
      </c>
      <c r="B835" s="184" t="str">
        <f>IFERROR(VLOOKUP(A835,'Base ML'!A:E,5,)," ")</f>
        <v xml:space="preserve"> </v>
      </c>
      <c r="C835" s="184" t="str">
        <f t="shared" ca="1" si="26"/>
        <v/>
      </c>
      <c r="D835" s="184" t="s">
        <v>2024</v>
      </c>
      <c r="E835" s="5">
        <f t="shared" ca="1" si="27"/>
        <v>0</v>
      </c>
      <c r="F835" s="6" t="str">
        <f>IFERROR(VLOOKUP(A835,Tabela9[[Placa]:[Status]],2,FALSE),"")</f>
        <v/>
      </c>
      <c r="G835" s="4" t="e">
        <v>#N/A</v>
      </c>
    </row>
    <row r="836" spans="1:7">
      <c r="A836" s="183" t="s">
        <v>4586</v>
      </c>
      <c r="B836" s="184" t="str">
        <f>IFERROR(VLOOKUP(A836,'Base ML'!A:E,5,)," ")</f>
        <v xml:space="preserve"> </v>
      </c>
      <c r="C836" s="184" t="str">
        <f t="shared" ca="1" si="26"/>
        <v/>
      </c>
      <c r="D836" s="184" t="s">
        <v>2024</v>
      </c>
      <c r="E836" s="5">
        <f t="shared" ca="1" si="27"/>
        <v>0</v>
      </c>
      <c r="F836" s="6" t="str">
        <f>IFERROR(VLOOKUP(A836,Tabela9[[Placa]:[Status]],2,FALSE),"")</f>
        <v/>
      </c>
      <c r="G836" s="4" t="e">
        <v>#N/A</v>
      </c>
    </row>
    <row r="837" spans="1:7">
      <c r="A837" s="183" t="s">
        <v>4592</v>
      </c>
      <c r="B837" s="184" t="str">
        <f>IFERROR(VLOOKUP(A837,'Base ML'!A:E,5,)," ")</f>
        <v xml:space="preserve"> </v>
      </c>
      <c r="C837" s="184" t="str">
        <f t="shared" ca="1" si="26"/>
        <v/>
      </c>
      <c r="D837" s="184" t="s">
        <v>2024</v>
      </c>
      <c r="E837" s="5">
        <f t="shared" ca="1" si="27"/>
        <v>0</v>
      </c>
      <c r="F837" s="6" t="str">
        <f>IFERROR(VLOOKUP(A837,Tabela9[[Placa]:[Status]],2,FALSE),"")</f>
        <v/>
      </c>
      <c r="G837" s="4" t="e">
        <v>#N/A</v>
      </c>
    </row>
    <row r="838" spans="1:7">
      <c r="A838" s="183" t="s">
        <v>4580</v>
      </c>
      <c r="B838" s="184" t="str">
        <f>IFERROR(VLOOKUP(A838,'Base ML'!A:E,5,)," ")</f>
        <v xml:space="preserve"> </v>
      </c>
      <c r="C838" s="184" t="str">
        <f t="shared" ca="1" si="26"/>
        <v/>
      </c>
      <c r="D838" s="184" t="s">
        <v>2024</v>
      </c>
      <c r="E838" s="5">
        <f t="shared" ca="1" si="27"/>
        <v>0</v>
      </c>
      <c r="F838" s="6" t="str">
        <f>IFERROR(VLOOKUP(A838,Tabela9[[Placa]:[Status]],2,FALSE),"")</f>
        <v/>
      </c>
      <c r="G838" s="4" t="e">
        <v>#N/A</v>
      </c>
    </row>
    <row r="839" spans="1:7">
      <c r="A839" s="183" t="s">
        <v>4598</v>
      </c>
      <c r="B839" s="184" t="str">
        <f>IFERROR(VLOOKUP(A839,'Base ML'!A:E,5,)," ")</f>
        <v xml:space="preserve"> </v>
      </c>
      <c r="C839" s="184" t="str">
        <f t="shared" ca="1" si="26"/>
        <v/>
      </c>
      <c r="D839" s="184" t="s">
        <v>2024</v>
      </c>
      <c r="E839" s="5">
        <f t="shared" ca="1" si="27"/>
        <v>0</v>
      </c>
      <c r="F839" s="6" t="str">
        <f>IFERROR(VLOOKUP(A839,Tabela9[[Placa]:[Status]],2,FALSE),"")</f>
        <v/>
      </c>
      <c r="G839" s="4" t="e">
        <v>#N/A</v>
      </c>
    </row>
    <row r="840" spans="1:7">
      <c r="A840" s="183" t="s">
        <v>4595</v>
      </c>
      <c r="B840" s="184" t="str">
        <f>IFERROR(VLOOKUP(A840,'Base ML'!A:E,5,)," ")</f>
        <v xml:space="preserve"> </v>
      </c>
      <c r="C840" s="184" t="str">
        <f t="shared" ca="1" si="26"/>
        <v/>
      </c>
      <c r="D840" s="184" t="s">
        <v>2024</v>
      </c>
      <c r="E840" s="5">
        <f t="shared" ca="1" si="27"/>
        <v>0</v>
      </c>
      <c r="F840" s="6" t="str">
        <f>IFERROR(VLOOKUP(A840,Tabela9[[Placa]:[Status]],2,FALSE),"")</f>
        <v/>
      </c>
      <c r="G840" s="4" t="e">
        <v>#N/A</v>
      </c>
    </row>
    <row r="841" spans="1:7">
      <c r="A841" s="183" t="s">
        <v>4601</v>
      </c>
      <c r="B841" s="184" t="str">
        <f>IFERROR(VLOOKUP(A841,'Base ML'!A:E,5,)," ")</f>
        <v xml:space="preserve"> </v>
      </c>
      <c r="C841" s="184" t="str">
        <f t="shared" ca="1" si="26"/>
        <v/>
      </c>
      <c r="D841" s="184" t="s">
        <v>2024</v>
      </c>
      <c r="E841" s="5">
        <f t="shared" ca="1" si="27"/>
        <v>0</v>
      </c>
      <c r="F841" s="6" t="str">
        <f>IFERROR(VLOOKUP(A841,Tabela9[[Placa]:[Status]],2,FALSE),"")</f>
        <v/>
      </c>
      <c r="G841" s="4" t="e">
        <v>#N/A</v>
      </c>
    </row>
    <row r="842" spans="1:7">
      <c r="A842" s="183" t="s">
        <v>4656</v>
      </c>
      <c r="B842" s="184" t="str">
        <f>IFERROR(VLOOKUP(A842,'Base ML'!A:E,5,)," ")</f>
        <v xml:space="preserve"> </v>
      </c>
      <c r="C842" s="184" t="str">
        <f t="shared" ca="1" si="26"/>
        <v/>
      </c>
      <c r="D842" s="184" t="s">
        <v>2024</v>
      </c>
      <c r="E842" s="5">
        <f t="shared" ca="1" si="27"/>
        <v>0</v>
      </c>
      <c r="F842" s="6" t="str">
        <f>IFERROR(VLOOKUP(A842,Tabela9[[Placa]:[Status]],2,FALSE),"")</f>
        <v/>
      </c>
      <c r="G842" s="4" t="e">
        <v>#N/A</v>
      </c>
    </row>
    <row r="843" spans="1:7">
      <c r="A843" s="183" t="s">
        <v>4650</v>
      </c>
      <c r="B843" s="184" t="str">
        <f>IFERROR(VLOOKUP(A843,'Base ML'!A:E,5,)," ")</f>
        <v xml:space="preserve"> </v>
      </c>
      <c r="C843" s="184" t="str">
        <f t="shared" ca="1" si="26"/>
        <v/>
      </c>
      <c r="D843" s="184" t="s">
        <v>2024</v>
      </c>
      <c r="E843" s="5">
        <f t="shared" ca="1" si="27"/>
        <v>0</v>
      </c>
      <c r="F843" s="6" t="str">
        <f>IFERROR(VLOOKUP(A843,Tabela9[[Placa]:[Status]],2,FALSE),"")</f>
        <v/>
      </c>
      <c r="G843" s="4" t="e">
        <v>#N/A</v>
      </c>
    </row>
    <row r="844" spans="1:7">
      <c r="A844" s="183" t="s">
        <v>303</v>
      </c>
      <c r="B844" s="184">
        <f>IFERROR(VLOOKUP(A844,'Base ML'!A:E,5,)," ")</f>
        <v>45540</v>
      </c>
      <c r="C844" s="184" t="str">
        <f t="shared" ca="1" si="26"/>
        <v/>
      </c>
      <c r="D844" s="184" t="s">
        <v>2024</v>
      </c>
      <c r="E844" s="5">
        <f t="shared" ca="1" si="27"/>
        <v>45540</v>
      </c>
      <c r="F844" s="6" t="str">
        <f>IFERROR(VLOOKUP(A844,Tabela9[[Placa]:[Status]],2,FALSE),"")</f>
        <v/>
      </c>
      <c r="G844" s="4" t="e">
        <v>#N/A</v>
      </c>
    </row>
    <row r="845" spans="1:7">
      <c r="A845" s="183" t="s">
        <v>5863</v>
      </c>
      <c r="B845" s="184" t="str">
        <f>IFERROR(VLOOKUP(A845,'Base ML'!A:E,5,)," ")</f>
        <v xml:space="preserve"> </v>
      </c>
      <c r="C845" s="184" t="str">
        <f t="shared" ca="1" si="26"/>
        <v/>
      </c>
      <c r="D845" s="184" t="s">
        <v>2024</v>
      </c>
      <c r="E845" s="5">
        <f t="shared" ca="1" si="27"/>
        <v>0</v>
      </c>
      <c r="F845" s="6" t="str">
        <f>IFERROR(VLOOKUP(A845,Tabela9[[Placa]:[Status]],2,FALSE),"")</f>
        <v/>
      </c>
      <c r="G845" s="4" t="e">
        <v>#N/A</v>
      </c>
    </row>
    <row r="846" spans="1:7">
      <c r="A846" s="183" t="s">
        <v>5864</v>
      </c>
      <c r="B846" s="184" t="str">
        <f>IFERROR(VLOOKUP(A846,'Base ML'!A:E,5,)," ")</f>
        <v xml:space="preserve"> </v>
      </c>
      <c r="C846" s="184" t="str">
        <f t="shared" ca="1" si="26"/>
        <v/>
      </c>
      <c r="D846" s="184" t="s">
        <v>2024</v>
      </c>
      <c r="E846" s="5">
        <f t="shared" ca="1" si="27"/>
        <v>0</v>
      </c>
      <c r="F846" s="6" t="str">
        <f>IFERROR(VLOOKUP(A846,Tabela9[[Placa]:[Status]],2,FALSE),"")</f>
        <v/>
      </c>
      <c r="G846" s="4" t="e">
        <v>#N/A</v>
      </c>
    </row>
    <row r="847" spans="1:7">
      <c r="A847" s="183" t="s">
        <v>5865</v>
      </c>
      <c r="B847" s="184" t="str">
        <f>IFERROR(VLOOKUP(A847,'Base ML'!A:E,5,)," ")</f>
        <v xml:space="preserve"> </v>
      </c>
      <c r="C847" s="184" t="str">
        <f t="shared" ca="1" si="26"/>
        <v/>
      </c>
      <c r="D847" s="184" t="s">
        <v>2024</v>
      </c>
      <c r="E847" s="5">
        <f t="shared" ca="1" si="27"/>
        <v>0</v>
      </c>
      <c r="F847" s="6" t="str">
        <f>IFERROR(VLOOKUP(A847,Tabela9[[Placa]:[Status]],2,FALSE),"")</f>
        <v/>
      </c>
      <c r="G847" s="4" t="e">
        <v>#N/A</v>
      </c>
    </row>
    <row r="848" spans="1:7">
      <c r="A848" s="183" t="s">
        <v>4653</v>
      </c>
      <c r="B848" s="184" t="str">
        <f>IFERROR(VLOOKUP(A848,'Base ML'!A:E,5,)," ")</f>
        <v xml:space="preserve"> </v>
      </c>
      <c r="C848" s="184" t="str">
        <f t="shared" ca="1" si="26"/>
        <v/>
      </c>
      <c r="D848" s="184" t="s">
        <v>2024</v>
      </c>
      <c r="E848" s="5">
        <f t="shared" ca="1" si="27"/>
        <v>0</v>
      </c>
      <c r="F848" s="6" t="str">
        <f>IFERROR(VLOOKUP(A848,Tabela9[[Placa]:[Status]],2,FALSE),"")</f>
        <v/>
      </c>
      <c r="G848" s="4" t="e">
        <v>#N/A</v>
      </c>
    </row>
    <row r="849" spans="1:7">
      <c r="A849" s="183" t="s">
        <v>4662</v>
      </c>
      <c r="B849" s="184" t="str">
        <f>IFERROR(VLOOKUP(A849,'Base ML'!A:E,5,)," ")</f>
        <v xml:space="preserve"> </v>
      </c>
      <c r="C849" s="184" t="str">
        <f t="shared" ca="1" si="26"/>
        <v/>
      </c>
      <c r="D849" s="184" t="s">
        <v>2024</v>
      </c>
      <c r="E849" s="5">
        <f t="shared" ca="1" si="27"/>
        <v>0</v>
      </c>
      <c r="F849" s="6" t="str">
        <f>IFERROR(VLOOKUP(A849,Tabela9[[Placa]:[Status]],2,FALSE),"")</f>
        <v/>
      </c>
      <c r="G849" s="4" t="e">
        <v>#N/A</v>
      </c>
    </row>
    <row r="850" spans="1:7">
      <c r="A850" s="183" t="s">
        <v>4623</v>
      </c>
      <c r="B850" s="184" t="str">
        <f>IFERROR(VLOOKUP(A850,'Base ML'!A:E,5,)," ")</f>
        <v xml:space="preserve"> </v>
      </c>
      <c r="C850" s="184" t="str">
        <f t="shared" ca="1" si="26"/>
        <v/>
      </c>
      <c r="D850" s="184" t="s">
        <v>2024</v>
      </c>
      <c r="E850" s="5">
        <f t="shared" ca="1" si="27"/>
        <v>0</v>
      </c>
      <c r="F850" s="6" t="str">
        <f>IFERROR(VLOOKUP(A850,Tabela9[[Placa]:[Status]],2,FALSE),"")</f>
        <v/>
      </c>
      <c r="G850" s="4" t="e">
        <v>#N/A</v>
      </c>
    </row>
    <row r="851" spans="1:7">
      <c r="A851" s="183" t="s">
        <v>4608</v>
      </c>
      <c r="B851" s="184" t="str">
        <f>IFERROR(VLOOKUP(A851,'Base ML'!A:E,5,)," ")</f>
        <v xml:space="preserve"> </v>
      </c>
      <c r="C851" s="184" t="str">
        <f t="shared" ca="1" si="26"/>
        <v/>
      </c>
      <c r="D851" s="184" t="s">
        <v>2024</v>
      </c>
      <c r="E851" s="5">
        <f t="shared" ca="1" si="27"/>
        <v>0</v>
      </c>
      <c r="F851" s="6" t="str">
        <f>IFERROR(VLOOKUP(A851,Tabela9[[Placa]:[Status]],2,FALSE),"")</f>
        <v/>
      </c>
      <c r="G851" s="4" t="e">
        <v>#N/A</v>
      </c>
    </row>
    <row r="852" spans="1:7">
      <c r="A852" s="183" t="s">
        <v>4620</v>
      </c>
      <c r="B852" s="184" t="str">
        <f>IFERROR(VLOOKUP(A852,'Base ML'!A:E,5,)," ")</f>
        <v xml:space="preserve"> </v>
      </c>
      <c r="C852" s="184" t="str">
        <f t="shared" ca="1" si="26"/>
        <v/>
      </c>
      <c r="D852" s="184" t="s">
        <v>2024</v>
      </c>
      <c r="E852" s="5">
        <f t="shared" ca="1" si="27"/>
        <v>0</v>
      </c>
      <c r="F852" s="6" t="str">
        <f>IFERROR(VLOOKUP(A852,Tabela9[[Placa]:[Status]],2,FALSE),"")</f>
        <v> </v>
      </c>
      <c r="G852" s="4">
        <v>202</v>
      </c>
    </row>
    <row r="853" spans="1:7">
      <c r="A853" s="183" t="s">
        <v>4632</v>
      </c>
      <c r="B853" s="184" t="str">
        <f>IFERROR(VLOOKUP(A853,'Base ML'!A:E,5,)," ")</f>
        <v xml:space="preserve"> </v>
      </c>
      <c r="C853" s="184" t="str">
        <f t="shared" ca="1" si="26"/>
        <v/>
      </c>
      <c r="D853" s="184" t="s">
        <v>2024</v>
      </c>
      <c r="E853" s="5">
        <f t="shared" ca="1" si="27"/>
        <v>0</v>
      </c>
      <c r="F853" s="6" t="str">
        <f>IFERROR(VLOOKUP(A853,Tabela9[[Placa]:[Status]],2,FALSE),"")</f>
        <v/>
      </c>
      <c r="G853" s="4" t="e">
        <v>#N/A</v>
      </c>
    </row>
    <row r="854" spans="1:7">
      <c r="A854" s="183" t="s">
        <v>4629</v>
      </c>
      <c r="B854" s="184" t="str">
        <f>IFERROR(VLOOKUP(A854,'Base ML'!A:E,5,)," ")</f>
        <v xml:space="preserve"> </v>
      </c>
      <c r="C854" s="184" t="str">
        <f t="shared" ca="1" si="26"/>
        <v/>
      </c>
      <c r="D854" s="184" t="s">
        <v>2024</v>
      </c>
      <c r="E854" s="5">
        <f t="shared" ca="1" si="27"/>
        <v>0</v>
      </c>
      <c r="F854" s="6" t="str">
        <f>IFERROR(VLOOKUP(A854,Tabela9[[Placa]:[Status]],2,FALSE),"")</f>
        <v/>
      </c>
      <c r="G854" s="4" t="e">
        <v>#N/A</v>
      </c>
    </row>
    <row r="855" spans="1:7">
      <c r="A855" s="183" t="s">
        <v>4604</v>
      </c>
      <c r="B855" s="184" t="str">
        <f>IFERROR(VLOOKUP(A855,'Base ML'!A:E,5,)," ")</f>
        <v xml:space="preserve"> </v>
      </c>
      <c r="C855" s="184" t="str">
        <f t="shared" ca="1" si="26"/>
        <v/>
      </c>
      <c r="D855" s="184" t="s">
        <v>2024</v>
      </c>
      <c r="E855" s="5">
        <f t="shared" ca="1" si="27"/>
        <v>0</v>
      </c>
      <c r="F855" s="6" t="str">
        <f>IFERROR(VLOOKUP(A855,Tabela9[[Placa]:[Status]],2,FALSE),"")</f>
        <v/>
      </c>
      <c r="G855" s="4" t="e">
        <v>#N/A</v>
      </c>
    </row>
    <row r="856" spans="1:7">
      <c r="A856" s="183" t="s">
        <v>4626</v>
      </c>
      <c r="B856" s="184" t="str">
        <f>IFERROR(VLOOKUP(A856,'Base ML'!A:E,5,)," ")</f>
        <v xml:space="preserve"> </v>
      </c>
      <c r="C856" s="184" t="str">
        <f t="shared" ca="1" si="26"/>
        <v/>
      </c>
      <c r="D856" s="184" t="s">
        <v>2024</v>
      </c>
      <c r="E856" s="5">
        <f t="shared" ca="1" si="27"/>
        <v>0</v>
      </c>
      <c r="F856" s="6" t="str">
        <f>IFERROR(VLOOKUP(A856,Tabela9[[Placa]:[Status]],2,FALSE),"")</f>
        <v/>
      </c>
      <c r="G856" s="4" t="e">
        <v>#N/A</v>
      </c>
    </row>
    <row r="857" spans="1:7">
      <c r="A857" s="183" t="s">
        <v>4635</v>
      </c>
      <c r="B857" s="184" t="str">
        <f>IFERROR(VLOOKUP(A857,'Base ML'!A:E,5,)," ")</f>
        <v xml:space="preserve"> </v>
      </c>
      <c r="C857" s="184" t="str">
        <f t="shared" ca="1" si="26"/>
        <v/>
      </c>
      <c r="D857" s="184" t="s">
        <v>2024</v>
      </c>
      <c r="E857" s="5">
        <f t="shared" ca="1" si="27"/>
        <v>0</v>
      </c>
      <c r="F857" s="6" t="str">
        <f>IFERROR(VLOOKUP(A857,Tabela9[[Placa]:[Status]],2,FALSE),"")</f>
        <v/>
      </c>
      <c r="G857" s="4" t="e">
        <v>#N/A</v>
      </c>
    </row>
    <row r="858" spans="1:7">
      <c r="A858" s="183" t="s">
        <v>5866</v>
      </c>
      <c r="B858" s="184" t="str">
        <f>IFERROR(VLOOKUP(A858,'Base ML'!A:E,5,)," ")</f>
        <v xml:space="preserve"> </v>
      </c>
      <c r="C858" s="184" t="str">
        <f t="shared" ca="1" si="26"/>
        <v/>
      </c>
      <c r="D858" s="184" t="s">
        <v>2024</v>
      </c>
      <c r="E858" s="5">
        <f t="shared" ca="1" si="27"/>
        <v>0</v>
      </c>
      <c r="F858" s="6" t="str">
        <f>IFERROR(VLOOKUP(A858,Tabela9[[Placa]:[Status]],2,FALSE),"")</f>
        <v/>
      </c>
      <c r="G858" s="4" t="e">
        <v>#N/A</v>
      </c>
    </row>
    <row r="859" spans="1:7">
      <c r="A859" s="183" t="s">
        <v>4504</v>
      </c>
      <c r="B859" s="184" t="str">
        <f>IFERROR(VLOOKUP(A859,'Base ML'!A:E,5,)," ")</f>
        <v xml:space="preserve"> </v>
      </c>
      <c r="C859" s="184" t="str">
        <f t="shared" ca="1" si="26"/>
        <v/>
      </c>
      <c r="D859" s="184" t="s">
        <v>2024</v>
      </c>
      <c r="E859" s="5">
        <f t="shared" ca="1" si="27"/>
        <v>0</v>
      </c>
      <c r="F859" s="6" t="str">
        <f>IFERROR(VLOOKUP(A859,Tabela9[[Placa]:[Status]],2,FALSE),"")</f>
        <v/>
      </c>
      <c r="G859" s="4" t="e">
        <v>#N/A</v>
      </c>
    </row>
    <row r="860" spans="1:7">
      <c r="A860" s="183" t="s">
        <v>4495</v>
      </c>
      <c r="B860" s="184" t="str">
        <f>IFERROR(VLOOKUP(A860,'Base ML'!A:E,5,)," ")</f>
        <v xml:space="preserve"> </v>
      </c>
      <c r="C860" s="184" t="str">
        <f t="shared" ca="1" si="26"/>
        <v/>
      </c>
      <c r="D860" s="184" t="s">
        <v>2024</v>
      </c>
      <c r="E860" s="5">
        <f t="shared" ca="1" si="27"/>
        <v>0</v>
      </c>
      <c r="F860" s="6" t="str">
        <f>IFERROR(VLOOKUP(A860,Tabela9[[Placa]:[Status]],2,FALSE),"")</f>
        <v/>
      </c>
      <c r="G860" s="4" t="e">
        <v>#N/A</v>
      </c>
    </row>
    <row r="861" spans="1:7">
      <c r="A861" s="183" t="s">
        <v>4501</v>
      </c>
      <c r="B861" s="184" t="str">
        <f>IFERROR(VLOOKUP(A861,'Base ML'!A:E,5,)," ")</f>
        <v xml:space="preserve"> </v>
      </c>
      <c r="C861" s="184" t="str">
        <f t="shared" ca="1" si="26"/>
        <v/>
      </c>
      <c r="D861" s="184" t="s">
        <v>2024</v>
      </c>
      <c r="E861" s="5">
        <f t="shared" ca="1" si="27"/>
        <v>0</v>
      </c>
      <c r="F861" s="6" t="str">
        <f>IFERROR(VLOOKUP(A861,Tabela9[[Placa]:[Status]],2,FALSE),"")</f>
        <v/>
      </c>
      <c r="G861" s="4" t="e">
        <v>#N/A</v>
      </c>
    </row>
    <row r="862" spans="1:7">
      <c r="A862" s="183" t="s">
        <v>4507</v>
      </c>
      <c r="B862" s="184" t="str">
        <f>IFERROR(VLOOKUP(A862,'Base ML'!A:E,5,)," ")</f>
        <v xml:space="preserve"> </v>
      </c>
      <c r="C862" s="184" t="str">
        <f t="shared" ca="1" si="26"/>
        <v/>
      </c>
      <c r="D862" s="184" t="s">
        <v>2024</v>
      </c>
      <c r="E862" s="5">
        <f t="shared" ca="1" si="27"/>
        <v>0</v>
      </c>
      <c r="F862" s="6" t="str">
        <f>IFERROR(VLOOKUP(A862,Tabela9[[Placa]:[Status]],2,FALSE),"")</f>
        <v/>
      </c>
      <c r="G862" s="4" t="e">
        <v>#N/A</v>
      </c>
    </row>
    <row r="863" spans="1:7">
      <c r="A863" s="183" t="s">
        <v>730</v>
      </c>
      <c r="B863" s="184">
        <f>IFERROR(VLOOKUP(A863,'Base ML'!A:E,5,)," ")</f>
        <v>45976</v>
      </c>
      <c r="C863" s="184">
        <f t="shared" ca="1" si="26"/>
        <v>45977</v>
      </c>
      <c r="D863" s="184" t="s">
        <v>2024</v>
      </c>
      <c r="E863" s="5">
        <f t="shared" ca="1" si="27"/>
        <v>45977</v>
      </c>
      <c r="F863" s="6" t="str">
        <f>IFERROR(VLOOKUP(A863,Tabela9[[Placa]:[Status]],2,FALSE),"")</f>
        <v>Operando</v>
      </c>
      <c r="G863" s="4">
        <v>0</v>
      </c>
    </row>
    <row r="864" spans="1:7">
      <c r="A864" s="183" t="s">
        <v>1159</v>
      </c>
      <c r="B864" s="184">
        <f>IFERROR(VLOOKUP(A864,'Base ML'!A:E,5,)," ")</f>
        <v>45967</v>
      </c>
      <c r="C864" s="184" t="str">
        <f t="shared" ca="1" si="26"/>
        <v/>
      </c>
      <c r="D864" s="184" t="s">
        <v>2024</v>
      </c>
      <c r="E864" s="5">
        <f t="shared" ca="1" si="27"/>
        <v>45967</v>
      </c>
      <c r="F864" s="6" t="str">
        <f>IFERROR(VLOOKUP(A864,Tabela9[[Placa]:[Status]],2,FALSE),"")</f>
        <v>Falta Motorista</v>
      </c>
      <c r="G864" s="4">
        <v>0</v>
      </c>
    </row>
    <row r="865" spans="1:7">
      <c r="A865" s="183" t="s">
        <v>3319</v>
      </c>
      <c r="B865" s="184">
        <f>IFERROR(VLOOKUP(A865,'Base ML'!A:E,5,)," ")</f>
        <v>45978</v>
      </c>
      <c r="C865" s="184">
        <f t="shared" ca="1" si="26"/>
        <v>45977</v>
      </c>
      <c r="D865" s="184" t="s">
        <v>2024</v>
      </c>
      <c r="E865" s="5">
        <f t="shared" ca="1" si="27"/>
        <v>45978</v>
      </c>
      <c r="F865" s="6" t="str">
        <f>IFERROR(VLOOKUP(A865,Tabela9[[Placa]:[Status]],2,FALSE),"")</f>
        <v>Operando</v>
      </c>
      <c r="G865" s="4">
        <v>2</v>
      </c>
    </row>
    <row r="866" spans="1:7">
      <c r="A866" s="183" t="s">
        <v>3301</v>
      </c>
      <c r="B866" s="184">
        <f>IFERROR(VLOOKUP(A866,'Base ML'!A:E,5,)," ")</f>
        <v>45978</v>
      </c>
      <c r="C866" s="184">
        <f t="shared" ca="1" si="26"/>
        <v>45977</v>
      </c>
      <c r="D866" s="184" t="s">
        <v>2024</v>
      </c>
      <c r="E866" s="5">
        <f t="shared" ca="1" si="27"/>
        <v>45978</v>
      </c>
      <c r="F866" s="6" t="str">
        <f>IFERROR(VLOOKUP(A866,Tabela9[[Placa]:[Status]],2,FALSE),"")</f>
        <v>Operando</v>
      </c>
      <c r="G866" s="4">
        <v>2</v>
      </c>
    </row>
    <row r="867" spans="1:7">
      <c r="A867" s="183" t="s">
        <v>187</v>
      </c>
      <c r="B867" s="184">
        <f>IFERROR(VLOOKUP(A867,'Base ML'!A:E,5,)," ")</f>
        <v>45958</v>
      </c>
      <c r="C867" s="184" t="str">
        <f t="shared" ca="1" si="26"/>
        <v/>
      </c>
      <c r="D867" s="184" t="s">
        <v>2024</v>
      </c>
      <c r="E867" s="5">
        <f t="shared" ca="1" si="27"/>
        <v>45958</v>
      </c>
      <c r="F867" s="6" t="str">
        <f>IFERROR(VLOOKUP(A867,Tabela9[[Placa]:[Status]],2,FALSE),"")</f>
        <v>Manutenção</v>
      </c>
      <c r="G867" s="4">
        <v>2</v>
      </c>
    </row>
    <row r="868" spans="1:7">
      <c r="A868" s="183" t="s">
        <v>3329</v>
      </c>
      <c r="B868" s="184">
        <f>IFERROR(VLOOKUP(A868,'Base ML'!A:E,5,)," ")</f>
        <v>45978</v>
      </c>
      <c r="C868" s="184">
        <f t="shared" ca="1" si="26"/>
        <v>45977</v>
      </c>
      <c r="D868" s="184" t="s">
        <v>2024</v>
      </c>
      <c r="E868" s="5">
        <f t="shared" ca="1" si="27"/>
        <v>45978</v>
      </c>
      <c r="F868" s="6" t="str">
        <f>IFERROR(VLOOKUP(A868,Tabela9[[Placa]:[Status]],2,FALSE),"")</f>
        <v>Operando</v>
      </c>
      <c r="G868" s="4">
        <v>2</v>
      </c>
    </row>
    <row r="869" spans="1:7">
      <c r="A869" s="183" t="s">
        <v>1612</v>
      </c>
      <c r="B869" s="184">
        <f>IFERROR(VLOOKUP(A869,'Base ML'!A:E,5,)," ")</f>
        <v>45959</v>
      </c>
      <c r="C869" s="184" t="str">
        <f t="shared" ca="1" si="26"/>
        <v/>
      </c>
      <c r="D869" s="184" t="s">
        <v>2024</v>
      </c>
      <c r="E869" s="5">
        <f t="shared" ca="1" si="27"/>
        <v>45959</v>
      </c>
      <c r="F869" s="6" t="str">
        <f>IFERROR(VLOOKUP(A869,Tabela9[[Placa]:[Status]],2,FALSE),"")</f>
        <v>Falta Motorista</v>
      </c>
      <c r="G869" s="4">
        <v>2</v>
      </c>
    </row>
    <row r="870" spans="1:7">
      <c r="A870" s="183" t="s">
        <v>3058</v>
      </c>
      <c r="B870" s="184">
        <f>IFERROR(VLOOKUP(A870,'Base ML'!A:E,5,)," ")</f>
        <v>45975</v>
      </c>
      <c r="C870" s="184">
        <f t="shared" ca="1" si="26"/>
        <v>45977</v>
      </c>
      <c r="D870" s="184" t="s">
        <v>2024</v>
      </c>
      <c r="E870" s="5">
        <f t="shared" ca="1" si="27"/>
        <v>45977</v>
      </c>
      <c r="F870" s="6" t="str">
        <f>IFERROR(VLOOKUP(A870,Tabela9[[Placa]:[Status]],2,FALSE),"")</f>
        <v>Carregado</v>
      </c>
      <c r="G870" s="4">
        <v>2</v>
      </c>
    </row>
    <row r="871" spans="1:7">
      <c r="A871" s="183" t="s">
        <v>679</v>
      </c>
      <c r="B871" s="184">
        <f>IFERROR(VLOOKUP(A871,'Base ML'!A:E,5,)," ")</f>
        <v>45978</v>
      </c>
      <c r="C871" s="184">
        <f t="shared" ca="1" si="26"/>
        <v>45977</v>
      </c>
      <c r="D871" s="184" t="s">
        <v>2024</v>
      </c>
      <c r="E871" s="5">
        <f t="shared" ca="1" si="27"/>
        <v>45978</v>
      </c>
      <c r="F871" s="6" t="str">
        <f>IFERROR(VLOOKUP(A871,Tabela9[[Placa]:[Status]],2,FALSE),"")</f>
        <v>Carregado</v>
      </c>
      <c r="G871" s="4">
        <v>29</v>
      </c>
    </row>
    <row r="872" spans="1:7">
      <c r="A872" s="183" t="s">
        <v>2433</v>
      </c>
      <c r="B872" s="184">
        <f>IFERROR(VLOOKUP(A872,'Base ML'!A:E,5,)," ")</f>
        <v>45975</v>
      </c>
      <c r="C872" s="184">
        <f t="shared" ca="1" si="26"/>
        <v>45977</v>
      </c>
      <c r="D872" s="184" t="s">
        <v>2024</v>
      </c>
      <c r="E872" s="5">
        <f t="shared" ca="1" si="27"/>
        <v>45977</v>
      </c>
      <c r="F872" s="6" t="str">
        <f>IFERROR(VLOOKUP(A872,Tabela9[[Placa]:[Status]],2,FALSE),"")</f>
        <v>Carregado</v>
      </c>
      <c r="G872" s="4">
        <v>2</v>
      </c>
    </row>
    <row r="873" spans="1:7">
      <c r="A873" s="183" t="s">
        <v>210</v>
      </c>
      <c r="B873" s="184">
        <f>IFERROR(VLOOKUP(A873,'Base ML'!A:E,5,)," ")</f>
        <v>45920</v>
      </c>
      <c r="C873" s="184" t="str">
        <f t="shared" ca="1" si="26"/>
        <v/>
      </c>
      <c r="D873" s="184" t="s">
        <v>2024</v>
      </c>
      <c r="E873" s="5">
        <f t="shared" ca="1" si="27"/>
        <v>45920</v>
      </c>
      <c r="F873" s="6" t="str">
        <f>IFERROR(VLOOKUP(A873,Tabela9[[Placa]:[Status]],2,FALSE),"")</f>
        <v> </v>
      </c>
      <c r="G873" s="4">
        <v>0</v>
      </c>
    </row>
    <row r="874" spans="1:7">
      <c r="A874" s="183" t="s">
        <v>2682</v>
      </c>
      <c r="B874" s="184">
        <f>IFERROR(VLOOKUP(A874,'Base ML'!A:E,5,)," ")</f>
        <v>45978</v>
      </c>
      <c r="C874" s="184">
        <f t="shared" ca="1" si="26"/>
        <v>45977</v>
      </c>
      <c r="D874" s="184" t="s">
        <v>2024</v>
      </c>
      <c r="E874" s="5">
        <f t="shared" ca="1" si="27"/>
        <v>45978</v>
      </c>
      <c r="F874" s="6" t="str">
        <f>IFERROR(VLOOKUP(A874,Tabela9[[Placa]:[Status]],2,FALSE),"")</f>
        <v>Operando</v>
      </c>
      <c r="G874" s="4">
        <v>2</v>
      </c>
    </row>
    <row r="875" spans="1:7">
      <c r="A875" s="183" t="s">
        <v>207</v>
      </c>
      <c r="B875" s="184">
        <f>IFERROR(VLOOKUP(A875,'Base ML'!A:E,5,)," ")</f>
        <v>45916</v>
      </c>
      <c r="C875" s="184" t="str">
        <f t="shared" ca="1" si="26"/>
        <v/>
      </c>
      <c r="D875" s="184" t="s">
        <v>2024</v>
      </c>
      <c r="E875" s="5">
        <f t="shared" ca="1" si="27"/>
        <v>45916</v>
      </c>
      <c r="F875" s="6" t="str">
        <f>IFERROR(VLOOKUP(A875,Tabela9[[Placa]:[Status]],2,FALSE),"")</f>
        <v> </v>
      </c>
      <c r="G875" s="4">
        <v>0</v>
      </c>
    </row>
    <row r="876" spans="1:7">
      <c r="A876" s="183" t="s">
        <v>2649</v>
      </c>
      <c r="B876" s="184">
        <f>IFERROR(VLOOKUP(A876,'Base ML'!A:E,5,)," ")</f>
        <v>45978</v>
      </c>
      <c r="C876" s="184">
        <f t="shared" ca="1" si="26"/>
        <v>45977</v>
      </c>
      <c r="D876" s="184" t="s">
        <v>2024</v>
      </c>
      <c r="E876" s="5">
        <f t="shared" ca="1" si="27"/>
        <v>45978</v>
      </c>
      <c r="F876" s="6" t="str">
        <f>IFERROR(VLOOKUP(A876,Tabela9[[Placa]:[Status]],2,FALSE),"")</f>
        <v>Operando</v>
      </c>
      <c r="G876" s="4">
        <v>2</v>
      </c>
    </row>
    <row r="877" spans="1:7">
      <c r="A877" s="183" t="s">
        <v>2670</v>
      </c>
      <c r="B877" s="184">
        <f>IFERROR(VLOOKUP(A877,'Base ML'!A:E,5,)," ")</f>
        <v>45978</v>
      </c>
      <c r="C877" s="184">
        <f t="shared" ca="1" si="26"/>
        <v>45977</v>
      </c>
      <c r="D877" s="184" t="s">
        <v>2024</v>
      </c>
      <c r="E877" s="5">
        <f t="shared" ca="1" si="27"/>
        <v>45978</v>
      </c>
      <c r="F877" s="6" t="str">
        <f>IFERROR(VLOOKUP(A877,Tabela9[[Placa]:[Status]],2,FALSE),"")</f>
        <v>Operando</v>
      </c>
      <c r="G877" s="4">
        <v>1</v>
      </c>
    </row>
    <row r="878" spans="1:7">
      <c r="A878" s="183" t="s">
        <v>194</v>
      </c>
      <c r="B878" s="184">
        <f>IFERROR(VLOOKUP(A878,'Base ML'!A:E,5,)," ")</f>
        <v>45936</v>
      </c>
      <c r="C878" s="184" t="str">
        <f t="shared" ca="1" si="26"/>
        <v/>
      </c>
      <c r="D878" s="184" t="s">
        <v>2024</v>
      </c>
      <c r="E878" s="5">
        <f t="shared" ca="1" si="27"/>
        <v>45936</v>
      </c>
      <c r="F878" s="6" t="str">
        <f>IFERROR(VLOOKUP(A878,Tabela9[[Placa]:[Status]],2,FALSE),"")</f>
        <v> </v>
      </c>
      <c r="G878" s="4">
        <v>0</v>
      </c>
    </row>
    <row r="879" spans="1:7">
      <c r="A879" s="183" t="s">
        <v>2684</v>
      </c>
      <c r="B879" s="184">
        <f>IFERROR(VLOOKUP(A879,'Base ML'!A:E,5,)," ")</f>
        <v>45978</v>
      </c>
      <c r="C879" s="184">
        <f t="shared" ca="1" si="26"/>
        <v>45977</v>
      </c>
      <c r="D879" s="184" t="s">
        <v>2024</v>
      </c>
      <c r="E879" s="5">
        <f t="shared" ca="1" si="27"/>
        <v>45978</v>
      </c>
      <c r="F879" s="6" t="str">
        <f>IFERROR(VLOOKUP(A879,Tabela9[[Placa]:[Status]],2,FALSE),"")</f>
        <v>Operando</v>
      </c>
      <c r="G879" s="4">
        <v>2</v>
      </c>
    </row>
    <row r="880" spans="1:7">
      <c r="A880" s="183" t="s">
        <v>624</v>
      </c>
      <c r="B880" s="184">
        <f>IFERROR(VLOOKUP(A880,'Base ML'!A:E,5,)," ")</f>
        <v>45974</v>
      </c>
      <c r="C880" s="184" t="str">
        <f t="shared" ca="1" si="26"/>
        <v/>
      </c>
      <c r="D880" s="184" t="s">
        <v>2024</v>
      </c>
      <c r="E880" s="5">
        <f t="shared" ca="1" si="27"/>
        <v>45974</v>
      </c>
      <c r="F880" s="6" t="str">
        <f>IFERROR(VLOOKUP(A880,Tabela9[[Placa]:[Status]],2,FALSE),"")</f>
        <v>Sinistrado</v>
      </c>
      <c r="G880" s="4">
        <v>1</v>
      </c>
    </row>
    <row r="881" spans="1:7">
      <c r="A881" s="183" t="s">
        <v>2676</v>
      </c>
      <c r="B881" s="184">
        <f>IFERROR(VLOOKUP(A881,'Base ML'!A:E,5,)," ")</f>
        <v>45978</v>
      </c>
      <c r="C881" s="184">
        <f t="shared" ca="1" si="26"/>
        <v>45977</v>
      </c>
      <c r="D881" s="184" t="s">
        <v>2024</v>
      </c>
      <c r="E881" s="5">
        <f t="shared" ca="1" si="27"/>
        <v>45978</v>
      </c>
      <c r="F881" s="6" t="str">
        <f>IFERROR(VLOOKUP(A881,Tabela9[[Placa]:[Status]],2,FALSE),"")</f>
        <v>Operando</v>
      </c>
      <c r="G881" s="4">
        <v>2</v>
      </c>
    </row>
    <row r="882" spans="1:7">
      <c r="A882" s="183" t="s">
        <v>2680</v>
      </c>
      <c r="B882" s="184">
        <f>IFERROR(VLOOKUP(A882,'Base ML'!A:E,5,)," ")</f>
        <v>45978</v>
      </c>
      <c r="C882" s="184">
        <f t="shared" ca="1" si="26"/>
        <v>45977</v>
      </c>
      <c r="D882" s="184" t="s">
        <v>2024</v>
      </c>
      <c r="E882" s="5">
        <f t="shared" ca="1" si="27"/>
        <v>45978</v>
      </c>
      <c r="F882" s="6" t="str">
        <f>IFERROR(VLOOKUP(A882,Tabela9[[Placa]:[Status]],2,FALSE),"")</f>
        <v>Operando</v>
      </c>
      <c r="G882" s="4">
        <v>2</v>
      </c>
    </row>
    <row r="883" spans="1:7">
      <c r="A883" s="183" t="s">
        <v>629</v>
      </c>
      <c r="B883" s="184">
        <f>IFERROR(VLOOKUP(A883,'Base ML'!A:E,5,)," ")</f>
        <v>45971</v>
      </c>
      <c r="C883" s="184" t="str">
        <f t="shared" ca="1" si="26"/>
        <v/>
      </c>
      <c r="D883" s="184" t="s">
        <v>2024</v>
      </c>
      <c r="E883" s="5">
        <f t="shared" ca="1" si="27"/>
        <v>45971</v>
      </c>
      <c r="F883" s="6" t="str">
        <f>IFERROR(VLOOKUP(A883,Tabela9[[Placa]:[Status]],2,FALSE),"")</f>
        <v>Sinistrado</v>
      </c>
      <c r="G883" s="4">
        <v>0</v>
      </c>
    </row>
    <row r="884" spans="1:7">
      <c r="A884" s="183" t="s">
        <v>208</v>
      </c>
      <c r="B884" s="184">
        <f>IFERROR(VLOOKUP(A884,'Base ML'!A:E,5,)," ")</f>
        <v>45845</v>
      </c>
      <c r="C884" s="184" t="str">
        <f t="shared" ca="1" si="26"/>
        <v/>
      </c>
      <c r="D884" s="184" t="s">
        <v>2024</v>
      </c>
      <c r="E884" s="5">
        <f t="shared" ca="1" si="27"/>
        <v>45845</v>
      </c>
      <c r="F884" s="6" t="str">
        <f>IFERROR(VLOOKUP(A884,Tabela9[[Placa]:[Status]],2,FALSE),"")</f>
        <v> </v>
      </c>
      <c r="G884" s="4">
        <v>30</v>
      </c>
    </row>
    <row r="885" spans="1:7">
      <c r="A885" s="183" t="s">
        <v>3337</v>
      </c>
      <c r="B885" s="184">
        <f>IFERROR(VLOOKUP(A885,'Base ML'!A:E,5,)," ")</f>
        <v>45978</v>
      </c>
      <c r="C885" s="184">
        <f t="shared" ca="1" si="26"/>
        <v>45977</v>
      </c>
      <c r="D885" s="184" t="s">
        <v>2024</v>
      </c>
      <c r="E885" s="5">
        <f t="shared" ca="1" si="27"/>
        <v>45978</v>
      </c>
      <c r="F885" s="6" t="str">
        <f>IFERROR(VLOOKUP(A885,Tabela9[[Placa]:[Status]],2,FALSE),"")</f>
        <v>Operando</v>
      </c>
      <c r="G885" s="4">
        <v>2</v>
      </c>
    </row>
    <row r="886" spans="1:7">
      <c r="A886" s="183" t="s">
        <v>2413</v>
      </c>
      <c r="B886" s="184">
        <f>IFERROR(VLOOKUP(A886,'Base ML'!A:E,5,)," ")</f>
        <v>45978</v>
      </c>
      <c r="C886" s="184">
        <f t="shared" ca="1" si="26"/>
        <v>45977</v>
      </c>
      <c r="D886" s="184" t="s">
        <v>2024</v>
      </c>
      <c r="E886" s="5">
        <f t="shared" ca="1" si="27"/>
        <v>45978</v>
      </c>
      <c r="F886" s="6" t="str">
        <f>IFERROR(VLOOKUP(A886,Tabela9[[Placa]:[Status]],2,FALSE),"")</f>
        <v>Carregado</v>
      </c>
      <c r="G886" s="4">
        <v>0</v>
      </c>
    </row>
    <row r="887" spans="1:7">
      <c r="A887" s="183" t="s">
        <v>5867</v>
      </c>
      <c r="B887" s="184" t="str">
        <f>IFERROR(VLOOKUP(A887,'Base ML'!A:E,5,)," ")</f>
        <v xml:space="preserve"> </v>
      </c>
      <c r="C887" s="184" t="str">
        <f t="shared" ca="1" si="26"/>
        <v/>
      </c>
      <c r="D887" s="184" t="s">
        <v>2024</v>
      </c>
      <c r="E887" s="5">
        <f t="shared" ca="1" si="27"/>
        <v>0</v>
      </c>
      <c r="F887" s="6" t="str">
        <f>IFERROR(VLOOKUP(A887,Tabela9[[Placa]:[Status]],2,FALSE),"")</f>
        <v/>
      </c>
      <c r="G887" s="4" t="e">
        <v>#N/A</v>
      </c>
    </row>
    <row r="888" spans="1:7">
      <c r="A888" s="183" t="s">
        <v>4752</v>
      </c>
      <c r="B888" s="184" t="str">
        <f>IFERROR(VLOOKUP(A888,'Base ML'!A:E,5,)," ")</f>
        <v xml:space="preserve"> </v>
      </c>
      <c r="C888" s="184" t="str">
        <f t="shared" ca="1" si="26"/>
        <v/>
      </c>
      <c r="D888" s="184" t="s">
        <v>2024</v>
      </c>
      <c r="E888" s="5">
        <f t="shared" ca="1" si="27"/>
        <v>0</v>
      </c>
      <c r="F888" s="6" t="str">
        <f>IFERROR(VLOOKUP(A888,Tabela9[[Placa]:[Status]],2,FALSE),"")</f>
        <v/>
      </c>
      <c r="G888" s="4" t="e">
        <v>#N/A</v>
      </c>
    </row>
    <row r="889" spans="1:7">
      <c r="A889" s="183" t="s">
        <v>4755</v>
      </c>
      <c r="B889" s="184" t="str">
        <f>IFERROR(VLOOKUP(A889,'Base ML'!A:E,5,)," ")</f>
        <v xml:space="preserve"> </v>
      </c>
      <c r="C889" s="184" t="str">
        <f t="shared" ca="1" si="26"/>
        <v/>
      </c>
      <c r="D889" s="184" t="s">
        <v>2024</v>
      </c>
      <c r="E889" s="5">
        <f t="shared" ca="1" si="27"/>
        <v>0</v>
      </c>
      <c r="F889" s="6" t="str">
        <f>IFERROR(VLOOKUP(A889,Tabela9[[Placa]:[Status]],2,FALSE),"")</f>
        <v/>
      </c>
      <c r="G889" s="4" t="e">
        <v>#N/A</v>
      </c>
    </row>
    <row r="890" spans="1:7">
      <c r="A890" s="183" t="s">
        <v>5868</v>
      </c>
      <c r="B890" s="184" t="str">
        <f>IFERROR(VLOOKUP(A890,'Base ML'!A:E,5,)," ")</f>
        <v xml:space="preserve"> </v>
      </c>
      <c r="C890" s="184" t="str">
        <f t="shared" ca="1" si="26"/>
        <v/>
      </c>
      <c r="D890" s="184" t="s">
        <v>2024</v>
      </c>
      <c r="E890" s="5">
        <f t="shared" ca="1" si="27"/>
        <v>0</v>
      </c>
      <c r="F890" s="6" t="str">
        <f>IFERROR(VLOOKUP(A890,Tabela9[[Placa]:[Status]],2,FALSE),"")</f>
        <v/>
      </c>
      <c r="G890" s="4" t="e">
        <v>#N/A</v>
      </c>
    </row>
    <row r="891" spans="1:7">
      <c r="A891" s="183" t="s">
        <v>5869</v>
      </c>
      <c r="B891" s="184" t="str">
        <f>IFERROR(VLOOKUP(A891,'Base ML'!A:E,5,)," ")</f>
        <v xml:space="preserve"> </v>
      </c>
      <c r="C891" s="184" t="str">
        <f t="shared" ca="1" si="26"/>
        <v/>
      </c>
      <c r="D891" s="184" t="s">
        <v>2024</v>
      </c>
      <c r="E891" s="5">
        <f t="shared" ca="1" si="27"/>
        <v>0</v>
      </c>
      <c r="F891" s="6" t="str">
        <f>IFERROR(VLOOKUP(A891,Tabela9[[Placa]:[Status]],2,FALSE),"")</f>
        <v/>
      </c>
      <c r="G891" s="4" t="e">
        <v>#N/A</v>
      </c>
    </row>
    <row r="892" spans="1:7">
      <c r="A892" s="183" t="s">
        <v>5870</v>
      </c>
      <c r="B892" s="184" t="str">
        <f>IFERROR(VLOOKUP(A892,'Base ML'!A:E,5,)," ")</f>
        <v xml:space="preserve"> </v>
      </c>
      <c r="C892" s="184" t="str">
        <f t="shared" ca="1" si="26"/>
        <v/>
      </c>
      <c r="D892" s="184" t="s">
        <v>2024</v>
      </c>
      <c r="E892" s="5">
        <f t="shared" ca="1" si="27"/>
        <v>0</v>
      </c>
      <c r="F892" s="6" t="str">
        <f>IFERROR(VLOOKUP(A892,Tabela9[[Placa]:[Status]],2,FALSE),"")</f>
        <v/>
      </c>
      <c r="G892" s="4" t="e">
        <v>#N/A</v>
      </c>
    </row>
    <row r="893" spans="1:7">
      <c r="A893" s="183" t="s">
        <v>4758</v>
      </c>
      <c r="B893" s="184" t="str">
        <f>IFERROR(VLOOKUP(A893,'Base ML'!A:E,5,)," ")</f>
        <v xml:space="preserve"> </v>
      </c>
      <c r="C893" s="184" t="str">
        <f t="shared" ca="1" si="26"/>
        <v/>
      </c>
      <c r="D893" s="184" t="s">
        <v>2024</v>
      </c>
      <c r="E893" s="5">
        <f t="shared" ca="1" si="27"/>
        <v>0</v>
      </c>
      <c r="F893" s="6" t="str">
        <f>IFERROR(VLOOKUP(A893,Tabela9[[Placa]:[Status]],2,FALSE),"")</f>
        <v/>
      </c>
      <c r="G893" s="4" t="e">
        <v>#N/A</v>
      </c>
    </row>
    <row r="894" spans="1:7">
      <c r="A894" s="183" t="s">
        <v>5871</v>
      </c>
      <c r="B894" s="184" t="str">
        <f>IFERROR(VLOOKUP(A894,'Base ML'!A:E,5,)," ")</f>
        <v xml:space="preserve"> </v>
      </c>
      <c r="C894" s="184" t="str">
        <f t="shared" ca="1" si="26"/>
        <v/>
      </c>
      <c r="D894" s="184" t="s">
        <v>2024</v>
      </c>
      <c r="E894" s="5">
        <f t="shared" ca="1" si="27"/>
        <v>0</v>
      </c>
      <c r="F894" s="6" t="str">
        <f>IFERROR(VLOOKUP(A894,Tabela9[[Placa]:[Status]],2,FALSE),"")</f>
        <v/>
      </c>
      <c r="G894" s="4" t="e">
        <v>#N/A</v>
      </c>
    </row>
    <row r="895" spans="1:7">
      <c r="A895" s="183" t="s">
        <v>5872</v>
      </c>
      <c r="B895" s="184" t="str">
        <f>IFERROR(VLOOKUP(A895,'Base ML'!A:E,5,)," ")</f>
        <v xml:space="preserve"> </v>
      </c>
      <c r="C895" s="184" t="str">
        <f t="shared" ca="1" si="26"/>
        <v/>
      </c>
      <c r="D895" s="184" t="s">
        <v>2024</v>
      </c>
      <c r="E895" s="5">
        <f t="shared" ca="1" si="27"/>
        <v>0</v>
      </c>
      <c r="F895" s="6" t="str">
        <f>IFERROR(VLOOKUP(A895,Tabela9[[Placa]:[Status]],2,FALSE),"")</f>
        <v/>
      </c>
      <c r="G895" s="4" t="e">
        <v>#N/A</v>
      </c>
    </row>
    <row r="896" spans="1:7">
      <c r="A896" s="183" t="s">
        <v>2427</v>
      </c>
      <c r="B896" s="184">
        <f>IFERROR(VLOOKUP(A896,'Base ML'!A:E,5,)," ")</f>
        <v>45976</v>
      </c>
      <c r="C896" s="184">
        <f t="shared" ca="1" si="26"/>
        <v>45977</v>
      </c>
      <c r="D896" s="184" t="s">
        <v>2024</v>
      </c>
      <c r="E896" s="5">
        <f t="shared" ca="1" si="27"/>
        <v>45977</v>
      </c>
      <c r="F896" s="6" t="str">
        <f>IFERROR(VLOOKUP(A896,Tabela9[[Placa]:[Status]],2,FALSE),"")</f>
        <v>Operando</v>
      </c>
      <c r="G896" s="4">
        <v>2</v>
      </c>
    </row>
    <row r="897" spans="1:7">
      <c r="A897" s="183" t="s">
        <v>2432</v>
      </c>
      <c r="B897" s="184">
        <f>IFERROR(VLOOKUP(A897,'Base ML'!A:E,5,)," ")</f>
        <v>45976</v>
      </c>
      <c r="C897" s="184" t="str">
        <f t="shared" ca="1" si="26"/>
        <v/>
      </c>
      <c r="D897" s="184" t="s">
        <v>2024</v>
      </c>
      <c r="E897" s="5">
        <f t="shared" ca="1" si="27"/>
        <v>45976</v>
      </c>
      <c r="F897" s="6" t="str">
        <f>IFERROR(VLOOKUP(A897,Tabela9[[Placa]:[Status]],2,FALSE),"")</f>
        <v>Manutenção</v>
      </c>
      <c r="G897" s="4">
        <v>2</v>
      </c>
    </row>
    <row r="898" spans="1:7">
      <c r="A898" s="183" t="s">
        <v>5873</v>
      </c>
      <c r="B898" s="184" t="str">
        <f>IFERROR(VLOOKUP(A898,'Base ML'!A:E,5,)," ")</f>
        <v xml:space="preserve"> </v>
      </c>
      <c r="C898" s="184" t="str">
        <f t="shared" ref="C898:C961" ca="1" si="28">IFERROR(IF(OR(F898="Carregado", F898="Operando"), TODAY()-1, ""), "")</f>
        <v/>
      </c>
      <c r="D898" s="184" t="s">
        <v>2024</v>
      </c>
      <c r="E898" s="5">
        <f t="shared" ref="E898:E961" ca="1" si="29">MAX(B898:D898)</f>
        <v>0</v>
      </c>
      <c r="F898" s="6" t="str">
        <f>IFERROR(VLOOKUP(A898,Tabela9[[Placa]:[Status]],2,FALSE),"")</f>
        <v/>
      </c>
      <c r="G898" s="4" t="e">
        <v>#N/A</v>
      </c>
    </row>
    <row r="899" spans="1:7">
      <c r="A899" s="183" t="s">
        <v>1424</v>
      </c>
      <c r="B899" s="184">
        <f>IFERROR(VLOOKUP(A899,'Base ML'!A:E,5,)," ")</f>
        <v>45977</v>
      </c>
      <c r="C899" s="184" t="str">
        <f t="shared" ca="1" si="28"/>
        <v/>
      </c>
      <c r="D899" s="184" t="s">
        <v>2024</v>
      </c>
      <c r="E899" s="5">
        <f t="shared" ca="1" si="29"/>
        <v>45977</v>
      </c>
      <c r="F899" s="6" t="str">
        <f>IFERROR(VLOOKUP(A899,Tabela9[[Placa]:[Status]],2,FALSE),"")</f>
        <v>Missão</v>
      </c>
      <c r="G899" s="4">
        <v>0</v>
      </c>
    </row>
    <row r="900" spans="1:7">
      <c r="A900" s="183" t="s">
        <v>1169</v>
      </c>
      <c r="B900" s="184">
        <f>IFERROR(VLOOKUP(A900,'Base ML'!A:E,5,)," ")</f>
        <v>45977</v>
      </c>
      <c r="C900" s="184">
        <f t="shared" ca="1" si="28"/>
        <v>45977</v>
      </c>
      <c r="D900" s="184" t="s">
        <v>2024</v>
      </c>
      <c r="E900" s="5">
        <f t="shared" ca="1" si="29"/>
        <v>45977</v>
      </c>
      <c r="F900" s="6" t="str">
        <f>IFERROR(VLOOKUP(A900,Tabela9[[Placa]:[Status]],2,FALSE),"")</f>
        <v>Operando</v>
      </c>
      <c r="G900" s="4">
        <v>1</v>
      </c>
    </row>
    <row r="901" spans="1:7">
      <c r="A901" s="183" t="s">
        <v>1599</v>
      </c>
      <c r="B901" s="184">
        <f>IFERROR(VLOOKUP(A901,'Base ML'!A:E,5,)," ")</f>
        <v>45962</v>
      </c>
      <c r="C901" s="184" t="str">
        <f t="shared" ca="1" si="28"/>
        <v/>
      </c>
      <c r="D901" s="184" t="s">
        <v>2024</v>
      </c>
      <c r="E901" s="5">
        <f t="shared" ca="1" si="29"/>
        <v>45962</v>
      </c>
      <c r="F901" s="6" t="str">
        <f>IFERROR(VLOOKUP(A901,Tabela9[[Placa]:[Status]],2,FALSE),"")</f>
        <v> </v>
      </c>
      <c r="G901" s="4">
        <v>49</v>
      </c>
    </row>
    <row r="902" spans="1:7">
      <c r="A902" s="183" t="s">
        <v>3549</v>
      </c>
      <c r="B902" s="184">
        <f>IFERROR(VLOOKUP(A902,'Base ML'!A:E,5,)," ")</f>
        <v>45741</v>
      </c>
      <c r="C902" s="184" t="str">
        <f t="shared" ca="1" si="28"/>
        <v/>
      </c>
      <c r="D902" s="184" t="s">
        <v>2024</v>
      </c>
      <c r="E902" s="5">
        <f t="shared" ca="1" si="29"/>
        <v>45741</v>
      </c>
      <c r="F902" s="6" t="str">
        <f>IFERROR(VLOOKUP(A902,Tabela9[[Placa]:[Status]],2,FALSE),"")</f>
        <v/>
      </c>
      <c r="G902" s="4">
        <v>99</v>
      </c>
    </row>
    <row r="903" spans="1:7">
      <c r="A903" s="183" t="s">
        <v>2835</v>
      </c>
      <c r="B903" s="184">
        <f>IFERROR(VLOOKUP(A903,'Base ML'!A:E,5,)," ")</f>
        <v>45919</v>
      </c>
      <c r="C903" s="184" t="str">
        <f t="shared" ca="1" si="28"/>
        <v/>
      </c>
      <c r="D903" s="184" t="s">
        <v>2024</v>
      </c>
      <c r="E903" s="5">
        <f t="shared" ca="1" si="29"/>
        <v>45919</v>
      </c>
      <c r="F903" s="6" t="str">
        <f>IFERROR(VLOOKUP(A903,Tabela9[[Placa]:[Status]],2,FALSE),"")</f>
        <v/>
      </c>
      <c r="G903" s="4">
        <v>4</v>
      </c>
    </row>
    <row r="904" spans="1:7">
      <c r="A904" s="183" t="s">
        <v>3677</v>
      </c>
      <c r="B904" s="184">
        <f>IFERROR(VLOOKUP(A904,'Base ML'!A:E,5,)," ")</f>
        <v>45906</v>
      </c>
      <c r="C904" s="184" t="str">
        <f t="shared" ca="1" si="28"/>
        <v/>
      </c>
      <c r="D904" s="184" t="s">
        <v>2024</v>
      </c>
      <c r="E904" s="5">
        <f t="shared" ca="1" si="29"/>
        <v>45906</v>
      </c>
      <c r="F904" s="6" t="str">
        <f>IFERROR(VLOOKUP(A904,Tabela9[[Placa]:[Status]],2,FALSE),"")</f>
        <v/>
      </c>
      <c r="G904" s="4">
        <v>2</v>
      </c>
    </row>
    <row r="905" spans="1:7">
      <c r="A905" s="183" t="s">
        <v>1090</v>
      </c>
      <c r="B905" s="184">
        <f>IFERROR(VLOOKUP(A905,'Base ML'!A:E,5,)," ")</f>
        <v>45978</v>
      </c>
      <c r="C905" s="184">
        <f t="shared" ca="1" si="28"/>
        <v>45977</v>
      </c>
      <c r="D905" s="184" t="s">
        <v>2024</v>
      </c>
      <c r="E905" s="5">
        <f t="shared" ca="1" si="29"/>
        <v>45978</v>
      </c>
      <c r="F905" s="6" t="str">
        <f>IFERROR(VLOOKUP(A905,Tabela9[[Placa]:[Status]],2,FALSE),"")</f>
        <v>Operando</v>
      </c>
      <c r="G905" s="4">
        <v>0</v>
      </c>
    </row>
    <row r="906" spans="1:7">
      <c r="A906" s="183" t="s">
        <v>4796</v>
      </c>
      <c r="B906" s="184">
        <f>IFERROR(VLOOKUP(A906,'Base ML'!A:E,5,)," ")</f>
        <v>45875</v>
      </c>
      <c r="C906" s="184" t="str">
        <f t="shared" ca="1" si="28"/>
        <v/>
      </c>
      <c r="D906" s="184" t="s">
        <v>2024</v>
      </c>
      <c r="E906" s="5">
        <f t="shared" ca="1" si="29"/>
        <v>45875</v>
      </c>
      <c r="F906" s="6" t="str">
        <f>IFERROR(VLOOKUP(A906,Tabela9[[Placa]:[Status]],2,FALSE),"")</f>
        <v/>
      </c>
      <c r="G906" s="4" t="e">
        <v>#N/A</v>
      </c>
    </row>
    <row r="907" spans="1:7">
      <c r="A907" s="183" t="s">
        <v>1671</v>
      </c>
      <c r="B907" s="184">
        <f>IFERROR(VLOOKUP(A907,'Base ML'!A:E,5,)," ")</f>
        <v>45700</v>
      </c>
      <c r="C907" s="184" t="str">
        <f t="shared" ca="1" si="28"/>
        <v/>
      </c>
      <c r="D907" s="184" t="s">
        <v>2024</v>
      </c>
      <c r="E907" s="5">
        <f t="shared" ca="1" si="29"/>
        <v>45700</v>
      </c>
      <c r="F907" s="6" t="str">
        <f>IFERROR(VLOOKUP(A907,Tabela9[[Placa]:[Status]],2,FALSE),"")</f>
        <v/>
      </c>
      <c r="G907" s="4" t="e">
        <v>#N/A</v>
      </c>
    </row>
    <row r="908" spans="1:7">
      <c r="A908" s="183" t="s">
        <v>2443</v>
      </c>
      <c r="B908" s="184">
        <f>IFERROR(VLOOKUP(A908,'Base ML'!A:E,5,)," ")</f>
        <v>45978</v>
      </c>
      <c r="C908" s="184">
        <f t="shared" ca="1" si="28"/>
        <v>45977</v>
      </c>
      <c r="D908" s="184" t="s">
        <v>2024</v>
      </c>
      <c r="E908" s="5">
        <f t="shared" ca="1" si="29"/>
        <v>45978</v>
      </c>
      <c r="F908" s="6" t="str">
        <f>IFERROR(VLOOKUP(A908,Tabela9[[Placa]:[Status]],2,FALSE),"")</f>
        <v>Operando</v>
      </c>
      <c r="G908" s="4">
        <v>1</v>
      </c>
    </row>
    <row r="909" spans="1:7">
      <c r="A909" s="183" t="s">
        <v>1209</v>
      </c>
      <c r="B909" s="184">
        <f>IFERROR(VLOOKUP(A909,'Base ML'!A:E,5,)," ")</f>
        <v>45921</v>
      </c>
      <c r="C909" s="184" t="str">
        <f t="shared" ca="1" si="28"/>
        <v/>
      </c>
      <c r="D909" s="184" t="s">
        <v>2024</v>
      </c>
      <c r="E909" s="5">
        <f t="shared" ca="1" si="29"/>
        <v>45921</v>
      </c>
      <c r="F909" s="6" t="str">
        <f>IFERROR(VLOOKUP(A909,Tabela9[[Placa]:[Status]],2,FALSE),"")</f>
        <v/>
      </c>
      <c r="G909" s="4">
        <v>1</v>
      </c>
    </row>
    <row r="910" spans="1:7">
      <c r="A910" s="183" t="s">
        <v>2482</v>
      </c>
      <c r="B910" s="184" t="str">
        <f>IFERROR(VLOOKUP(A910,'Base ML'!A:E,5,)," ")</f>
        <v xml:space="preserve"> </v>
      </c>
      <c r="C910" s="184" t="str">
        <f t="shared" ca="1" si="28"/>
        <v/>
      </c>
      <c r="D910" s="184" t="s">
        <v>2024</v>
      </c>
      <c r="E910" s="5">
        <f t="shared" ca="1" si="29"/>
        <v>0</v>
      </c>
      <c r="F910" s="6" t="str">
        <f>IFERROR(VLOOKUP(A910,Tabela9[[Placa]:[Status]],2,FALSE),"")</f>
        <v/>
      </c>
      <c r="G910" s="4" t="e">
        <v>#N/A</v>
      </c>
    </row>
    <row r="911" spans="1:7">
      <c r="A911" s="183" t="s">
        <v>2545</v>
      </c>
      <c r="B911" s="184">
        <f>IFERROR(VLOOKUP(A911,'Base ML'!A:E,5,)," ")</f>
        <v>45978</v>
      </c>
      <c r="C911" s="184">
        <f t="shared" ca="1" si="28"/>
        <v>45977</v>
      </c>
      <c r="D911" s="184" t="s">
        <v>2024</v>
      </c>
      <c r="E911" s="5">
        <f t="shared" ca="1" si="29"/>
        <v>45978</v>
      </c>
      <c r="F911" s="6" t="str">
        <f>IFERROR(VLOOKUP(A911,Tabela9[[Placa]:[Status]],2,FALSE),"")</f>
        <v>Operando</v>
      </c>
      <c r="G911" s="4">
        <v>2</v>
      </c>
    </row>
    <row r="912" spans="1:7">
      <c r="A912" s="183" t="s">
        <v>1982</v>
      </c>
      <c r="B912" s="184">
        <f>IFERROR(VLOOKUP(A912,'Base ML'!A:E,5,)," ")</f>
        <v>45961</v>
      </c>
      <c r="C912" s="184" t="str">
        <f t="shared" ca="1" si="28"/>
        <v/>
      </c>
      <c r="D912" s="184" t="s">
        <v>2024</v>
      </c>
      <c r="E912" s="5">
        <f t="shared" ca="1" si="29"/>
        <v>45961</v>
      </c>
      <c r="F912" s="6" t="str">
        <f>IFERROR(VLOOKUP(A912,Tabela9[[Placa]:[Status]],2,FALSE),"")</f>
        <v>Manutenção</v>
      </c>
      <c r="G912" s="4">
        <v>2</v>
      </c>
    </row>
    <row r="913" spans="1:7">
      <c r="A913" s="183" t="s">
        <v>795</v>
      </c>
      <c r="B913" s="184">
        <f>IFERROR(VLOOKUP(A913,'Base ML'!A:E,5,)," ")</f>
        <v>45908</v>
      </c>
      <c r="C913" s="184" t="str">
        <f t="shared" ca="1" si="28"/>
        <v/>
      </c>
      <c r="D913" s="184" t="s">
        <v>2024</v>
      </c>
      <c r="E913" s="5">
        <f t="shared" ca="1" si="29"/>
        <v>45908</v>
      </c>
      <c r="F913" s="6" t="str">
        <f>IFERROR(VLOOKUP(A913,Tabela9[[Placa]:[Status]],2,FALSE),"")</f>
        <v/>
      </c>
      <c r="G913" s="4">
        <v>15</v>
      </c>
    </row>
    <row r="914" spans="1:7">
      <c r="A914" s="183" t="s">
        <v>1116</v>
      </c>
      <c r="B914" s="184">
        <f>IFERROR(VLOOKUP(A914,'Base ML'!A:E,5,)," ")</f>
        <v>45976</v>
      </c>
      <c r="C914" s="184">
        <f t="shared" ca="1" si="28"/>
        <v>45977</v>
      </c>
      <c r="D914" s="184" t="s">
        <v>2024</v>
      </c>
      <c r="E914" s="5">
        <f t="shared" ca="1" si="29"/>
        <v>45977</v>
      </c>
      <c r="F914" s="6" t="str">
        <f>IFERROR(VLOOKUP(A914,Tabela9[[Placa]:[Status]],2,FALSE),"")</f>
        <v>Operando</v>
      </c>
      <c r="G914" s="4">
        <v>2</v>
      </c>
    </row>
    <row r="915" spans="1:7">
      <c r="A915" s="183" t="s">
        <v>3698</v>
      </c>
      <c r="B915" s="184">
        <f>IFERROR(VLOOKUP(A915,'Base ML'!A:E,5,)," ")</f>
        <v>45976</v>
      </c>
      <c r="C915" s="184">
        <f t="shared" ca="1" si="28"/>
        <v>45977</v>
      </c>
      <c r="D915" s="184" t="s">
        <v>2024</v>
      </c>
      <c r="E915" s="5">
        <f t="shared" ca="1" si="29"/>
        <v>45977</v>
      </c>
      <c r="F915" s="6" t="str">
        <f>IFERROR(VLOOKUP(A915,Tabela9[[Placa]:[Status]],2,FALSE),"")</f>
        <v>Operando</v>
      </c>
      <c r="G915" s="4">
        <v>2</v>
      </c>
    </row>
    <row r="916" spans="1:7">
      <c r="A916" s="183" t="s">
        <v>4822</v>
      </c>
      <c r="B916" s="184">
        <f>IFERROR(VLOOKUP(A916,'Base ML'!A:E,5,)," ")</f>
        <v>45810</v>
      </c>
      <c r="C916" s="184" t="str">
        <f t="shared" ca="1" si="28"/>
        <v/>
      </c>
      <c r="D916" s="184" t="s">
        <v>2024</v>
      </c>
      <c r="E916" s="5">
        <f t="shared" ca="1" si="29"/>
        <v>45810</v>
      </c>
      <c r="F916" s="6" t="str">
        <f>IFERROR(VLOOKUP(A916,Tabela9[[Placa]:[Status]],2,FALSE),"")</f>
        <v/>
      </c>
      <c r="G916" s="4" t="e">
        <v>#N/A</v>
      </c>
    </row>
    <row r="917" spans="1:7">
      <c r="A917" s="183" t="s">
        <v>896</v>
      </c>
      <c r="B917" s="184">
        <f>IFERROR(VLOOKUP(A917,'Base ML'!A:E,5,)," ")</f>
        <v>45962</v>
      </c>
      <c r="C917" s="184" t="str">
        <f t="shared" ca="1" si="28"/>
        <v/>
      </c>
      <c r="D917" s="184" t="s">
        <v>2024</v>
      </c>
      <c r="E917" s="5">
        <f t="shared" ca="1" si="29"/>
        <v>45962</v>
      </c>
      <c r="F917" s="6" t="str">
        <f>IFERROR(VLOOKUP(A917,Tabela9[[Placa]:[Status]],2,FALSE),"")</f>
        <v>Manutenção</v>
      </c>
      <c r="G917" s="4">
        <v>1</v>
      </c>
    </row>
    <row r="918" spans="1:7">
      <c r="A918" s="183" t="s">
        <v>1509</v>
      </c>
      <c r="B918" s="184">
        <f>IFERROR(VLOOKUP(A918,'Base ML'!A:E,5,)," ")</f>
        <v>45977</v>
      </c>
      <c r="C918" s="184">
        <f t="shared" ca="1" si="28"/>
        <v>45977</v>
      </c>
      <c r="D918" s="184" t="s">
        <v>2024</v>
      </c>
      <c r="E918" s="5">
        <f t="shared" ca="1" si="29"/>
        <v>45977</v>
      </c>
      <c r="F918" s="6" t="str">
        <f>IFERROR(VLOOKUP(A918,Tabela9[[Placa]:[Status]],2,FALSE),"")</f>
        <v>Operando</v>
      </c>
      <c r="G918" s="4">
        <v>2</v>
      </c>
    </row>
    <row r="919" spans="1:7">
      <c r="A919" s="183" t="s">
        <v>3599</v>
      </c>
      <c r="B919" s="184">
        <f>IFERROR(VLOOKUP(A919,'Base ML'!A:E,5,)," ")</f>
        <v>45975</v>
      </c>
      <c r="C919" s="184">
        <f t="shared" ca="1" si="28"/>
        <v>45977</v>
      </c>
      <c r="D919" s="184" t="s">
        <v>2024</v>
      </c>
      <c r="E919" s="5">
        <f t="shared" ca="1" si="29"/>
        <v>45977</v>
      </c>
      <c r="F919" s="6" t="str">
        <f>IFERROR(VLOOKUP(A919,Tabela9[[Placa]:[Status]],2,FALSE),"")</f>
        <v>Operando</v>
      </c>
      <c r="G919" s="4">
        <v>9</v>
      </c>
    </row>
    <row r="920" spans="1:7">
      <c r="A920" s="183" t="s">
        <v>2448</v>
      </c>
      <c r="B920" s="184">
        <f>IFERROR(VLOOKUP(A920,'Base ML'!A:E,5,)," ")</f>
        <v>45975</v>
      </c>
      <c r="C920" s="184">
        <f t="shared" ca="1" si="28"/>
        <v>45977</v>
      </c>
      <c r="D920" s="184" t="s">
        <v>2024</v>
      </c>
      <c r="E920" s="5">
        <f t="shared" ca="1" si="29"/>
        <v>45977</v>
      </c>
      <c r="F920" s="6" t="str">
        <f>IFERROR(VLOOKUP(A920,Tabela9[[Placa]:[Status]],2,FALSE),"")</f>
        <v>Operando</v>
      </c>
      <c r="G920" s="4">
        <v>3</v>
      </c>
    </row>
    <row r="921" spans="1:7">
      <c r="A921" s="183" t="s">
        <v>2424</v>
      </c>
      <c r="B921" s="184">
        <f>IFERROR(VLOOKUP(A921,'Base ML'!A:E,5,)," ")</f>
        <v>45978</v>
      </c>
      <c r="C921" s="184">
        <f t="shared" ca="1" si="28"/>
        <v>45977</v>
      </c>
      <c r="D921" s="184" t="s">
        <v>2024</v>
      </c>
      <c r="E921" s="5">
        <f t="shared" ca="1" si="29"/>
        <v>45978</v>
      </c>
      <c r="F921" s="6" t="str">
        <f>IFERROR(VLOOKUP(A921,Tabela9[[Placa]:[Status]],2,FALSE),"")</f>
        <v>Operando</v>
      </c>
      <c r="G921" s="4">
        <v>5</v>
      </c>
    </row>
    <row r="922" spans="1:7">
      <c r="A922" s="183" t="s">
        <v>2444</v>
      </c>
      <c r="B922" s="184">
        <f>IFERROR(VLOOKUP(A922,'Base ML'!A:E,5,)," ")</f>
        <v>45978</v>
      </c>
      <c r="C922" s="184">
        <f t="shared" ca="1" si="28"/>
        <v>45977</v>
      </c>
      <c r="D922" s="184" t="s">
        <v>2024</v>
      </c>
      <c r="E922" s="5">
        <f t="shared" ca="1" si="29"/>
        <v>45978</v>
      </c>
      <c r="F922" s="6" t="str">
        <f>IFERROR(VLOOKUP(A922,Tabela9[[Placa]:[Status]],2,FALSE),"")</f>
        <v>Operando</v>
      </c>
      <c r="G922" s="4">
        <v>2</v>
      </c>
    </row>
    <row r="923" spans="1:7">
      <c r="A923" s="183" t="s">
        <v>2440</v>
      </c>
      <c r="B923" s="184">
        <f>IFERROR(VLOOKUP(A923,'Base ML'!A:E,5,)," ")</f>
        <v>45973</v>
      </c>
      <c r="C923" s="184" t="str">
        <f t="shared" ca="1" si="28"/>
        <v/>
      </c>
      <c r="D923" s="184" t="s">
        <v>2024</v>
      </c>
      <c r="E923" s="5">
        <f t="shared" ca="1" si="29"/>
        <v>45973</v>
      </c>
      <c r="F923" s="6" t="str">
        <f>IFERROR(VLOOKUP(A923,Tabela9[[Placa]:[Status]],2,FALSE),"")</f>
        <v>Manutenção</v>
      </c>
      <c r="G923" s="4">
        <v>2</v>
      </c>
    </row>
    <row r="924" spans="1:7">
      <c r="A924" s="183" t="s">
        <v>557</v>
      </c>
      <c r="B924" s="184">
        <f>IFERROR(VLOOKUP(A924,'Base ML'!A:E,5,)," ")</f>
        <v>45900</v>
      </c>
      <c r="C924" s="184" t="str">
        <f t="shared" ca="1" si="28"/>
        <v/>
      </c>
      <c r="D924" s="184" t="s">
        <v>2024</v>
      </c>
      <c r="E924" s="5">
        <f t="shared" ca="1" si="29"/>
        <v>45900</v>
      </c>
      <c r="F924" s="6" t="str">
        <f>IFERROR(VLOOKUP(A924,Tabela9[[Placa]:[Status]],2,FALSE),"")</f>
        <v>Sem operação</v>
      </c>
      <c r="G924" s="4">
        <v>3</v>
      </c>
    </row>
    <row r="925" spans="1:7">
      <c r="A925" s="183" t="s">
        <v>2455</v>
      </c>
      <c r="B925" s="184">
        <f>IFERROR(VLOOKUP(A925,'Base ML'!A:E,5,)," ")</f>
        <v>45978</v>
      </c>
      <c r="C925" s="184">
        <f t="shared" ca="1" si="28"/>
        <v>45977</v>
      </c>
      <c r="D925" s="184" t="s">
        <v>2024</v>
      </c>
      <c r="E925" s="5">
        <f t="shared" ca="1" si="29"/>
        <v>45978</v>
      </c>
      <c r="F925" s="6" t="str">
        <f>IFERROR(VLOOKUP(A925,Tabela9[[Placa]:[Status]],2,FALSE),"")</f>
        <v>Operando</v>
      </c>
      <c r="G925" s="4">
        <v>2</v>
      </c>
    </row>
    <row r="926" spans="1:7">
      <c r="A926" s="183" t="s">
        <v>423</v>
      </c>
      <c r="B926" s="184">
        <f>IFERROR(VLOOKUP(A926,'Base ML'!A:E,5,)," ")</f>
        <v>45576</v>
      </c>
      <c r="C926" s="184" t="str">
        <f t="shared" ca="1" si="28"/>
        <v/>
      </c>
      <c r="D926" s="184" t="s">
        <v>2024</v>
      </c>
      <c r="E926" s="5">
        <f t="shared" ca="1" si="29"/>
        <v>45576</v>
      </c>
      <c r="F926" s="6" t="str">
        <f>IFERROR(VLOOKUP(A926,Tabela9[[Placa]:[Status]],2,FALSE),"")</f>
        <v/>
      </c>
      <c r="G926" s="4" t="e">
        <v>#N/A</v>
      </c>
    </row>
    <row r="927" spans="1:7">
      <c r="A927" s="183" t="s">
        <v>4844</v>
      </c>
      <c r="B927" s="184" t="str">
        <f>IFERROR(VLOOKUP(A927,'Base ML'!A:E,5,)," ")</f>
        <v xml:space="preserve"> </v>
      </c>
      <c r="C927" s="184" t="str">
        <f t="shared" ca="1" si="28"/>
        <v/>
      </c>
      <c r="D927" s="184" t="s">
        <v>2024</v>
      </c>
      <c r="E927" s="5">
        <f t="shared" ca="1" si="29"/>
        <v>0</v>
      </c>
      <c r="F927" s="6" t="str">
        <f>IFERROR(VLOOKUP(A927,Tabela9[[Placa]:[Status]],2,FALSE),"")</f>
        <v/>
      </c>
      <c r="G927" s="4" t="e">
        <v>#N/A</v>
      </c>
    </row>
    <row r="928" spans="1:7">
      <c r="A928" s="183" t="s">
        <v>3600</v>
      </c>
      <c r="B928" s="184">
        <f>IFERROR(VLOOKUP(A928,'Base ML'!A:E,5,)," ")</f>
        <v>45977</v>
      </c>
      <c r="C928" s="184">
        <f t="shared" ca="1" si="28"/>
        <v>45977</v>
      </c>
      <c r="D928" s="184" t="s">
        <v>2024</v>
      </c>
      <c r="E928" s="5">
        <f t="shared" ca="1" si="29"/>
        <v>45977</v>
      </c>
      <c r="F928" s="6" t="str">
        <f>IFERROR(VLOOKUP(A928,Tabela9[[Placa]:[Status]],2,FALSE),"")</f>
        <v>Operando</v>
      </c>
      <c r="G928" s="4">
        <v>2</v>
      </c>
    </row>
    <row r="929" spans="1:7">
      <c r="A929" s="183" t="s">
        <v>2445</v>
      </c>
      <c r="B929" s="184">
        <f>IFERROR(VLOOKUP(A929,'Base ML'!A:E,5,)," ")</f>
        <v>45978</v>
      </c>
      <c r="C929" s="184">
        <f t="shared" ca="1" si="28"/>
        <v>45977</v>
      </c>
      <c r="D929" s="184" t="s">
        <v>2024</v>
      </c>
      <c r="E929" s="5">
        <f t="shared" ca="1" si="29"/>
        <v>45978</v>
      </c>
      <c r="F929" s="6" t="str">
        <f>IFERROR(VLOOKUP(A929,Tabela9[[Placa]:[Status]],2,FALSE),"")</f>
        <v>Operando</v>
      </c>
      <c r="G929" s="4">
        <v>2</v>
      </c>
    </row>
    <row r="930" spans="1:7">
      <c r="A930" s="183" t="s">
        <v>271</v>
      </c>
      <c r="B930" s="184">
        <f>IFERROR(VLOOKUP(A930,'Base ML'!A:E,5,)," ")</f>
        <v>45914</v>
      </c>
      <c r="C930" s="184" t="str">
        <f t="shared" ca="1" si="28"/>
        <v/>
      </c>
      <c r="D930" s="184" t="s">
        <v>2024</v>
      </c>
      <c r="E930" s="5">
        <f t="shared" ca="1" si="29"/>
        <v>45914</v>
      </c>
      <c r="F930" s="6" t="str">
        <f>IFERROR(VLOOKUP(A930,Tabela9[[Placa]:[Status]],2,FALSE),"")</f>
        <v>Manutenção</v>
      </c>
      <c r="G930" s="4">
        <v>3</v>
      </c>
    </row>
    <row r="931" spans="1:7">
      <c r="A931" s="183" t="s">
        <v>3601</v>
      </c>
      <c r="B931" s="184">
        <f>IFERROR(VLOOKUP(A931,'Base ML'!A:E,5,)," ")</f>
        <v>45978</v>
      </c>
      <c r="C931" s="184">
        <f t="shared" ca="1" si="28"/>
        <v>45977</v>
      </c>
      <c r="D931" s="184" t="s">
        <v>2024</v>
      </c>
      <c r="E931" s="5">
        <f t="shared" ca="1" si="29"/>
        <v>45978</v>
      </c>
      <c r="F931" s="6" t="str">
        <f>IFERROR(VLOOKUP(A931,Tabela9[[Placa]:[Status]],2,FALSE),"")</f>
        <v>Operando</v>
      </c>
      <c r="G931" s="4">
        <v>2</v>
      </c>
    </row>
    <row r="932" spans="1:7">
      <c r="A932" s="183" t="s">
        <v>788</v>
      </c>
      <c r="B932" s="184">
        <f>IFERROR(VLOOKUP(A932,'Base ML'!A:E,5,)," ")</f>
        <v>45976</v>
      </c>
      <c r="C932" s="184">
        <f t="shared" ca="1" si="28"/>
        <v>45977</v>
      </c>
      <c r="D932" s="184" t="s">
        <v>2024</v>
      </c>
      <c r="E932" s="5">
        <f t="shared" ca="1" si="29"/>
        <v>45977</v>
      </c>
      <c r="F932" s="6" t="str">
        <f>IFERROR(VLOOKUP(A932,Tabela9[[Placa]:[Status]],2,FALSE),"")</f>
        <v>Operando</v>
      </c>
      <c r="G932" s="4">
        <v>1</v>
      </c>
    </row>
    <row r="933" spans="1:7">
      <c r="A933" s="183" t="s">
        <v>3789</v>
      </c>
      <c r="B933" s="184">
        <f>IFERROR(VLOOKUP(A933,'Base ML'!A:E,5,)," ")</f>
        <v>45976</v>
      </c>
      <c r="C933" s="184">
        <f t="shared" ca="1" si="28"/>
        <v>45977</v>
      </c>
      <c r="D933" s="184" t="s">
        <v>2024</v>
      </c>
      <c r="E933" s="5">
        <f t="shared" ca="1" si="29"/>
        <v>45977</v>
      </c>
      <c r="F933" s="6" t="str">
        <f>IFERROR(VLOOKUP(A933,Tabela9[[Placa]:[Status]],2,FALSE),"")</f>
        <v>Operando</v>
      </c>
      <c r="G933" s="4">
        <v>2</v>
      </c>
    </row>
    <row r="934" spans="1:7">
      <c r="A934" s="183" t="s">
        <v>2540</v>
      </c>
      <c r="B934" s="184">
        <f>IFERROR(VLOOKUP(A934,'Base ML'!A:E,5,)," ")</f>
        <v>45976</v>
      </c>
      <c r="C934" s="184">
        <f t="shared" ca="1" si="28"/>
        <v>45977</v>
      </c>
      <c r="D934" s="184" t="s">
        <v>2024</v>
      </c>
      <c r="E934" s="5">
        <f t="shared" ca="1" si="29"/>
        <v>45977</v>
      </c>
      <c r="F934" s="6" t="str">
        <f>IFERROR(VLOOKUP(A934,Tabela9[[Placa]:[Status]],2,FALSE),"")</f>
        <v>Operando</v>
      </c>
      <c r="G934" s="4">
        <v>0</v>
      </c>
    </row>
    <row r="935" spans="1:7">
      <c r="A935" s="183" t="s">
        <v>5085</v>
      </c>
      <c r="B935" s="184" t="str">
        <f>IFERROR(VLOOKUP(A935,'Base ML'!A:E,5,)," ")</f>
        <v xml:space="preserve"> </v>
      </c>
      <c r="C935" s="184" t="str">
        <f t="shared" ca="1" si="28"/>
        <v/>
      </c>
      <c r="D935" s="184" t="s">
        <v>2024</v>
      </c>
      <c r="E935" s="5">
        <f t="shared" ca="1" si="29"/>
        <v>0</v>
      </c>
      <c r="F935" s="6" t="str">
        <f>IFERROR(VLOOKUP(A935,Tabela9[[Placa]:[Status]],2,FALSE),"")</f>
        <v/>
      </c>
      <c r="G935" s="4" t="e">
        <v>#N/A</v>
      </c>
    </row>
    <row r="936" spans="1:7">
      <c r="A936" s="183" t="s">
        <v>2527</v>
      </c>
      <c r="B936" s="184">
        <f>IFERROR(VLOOKUP(A936,'Base ML'!A:E,5,)," ")</f>
        <v>45869</v>
      </c>
      <c r="C936" s="184" t="str">
        <f t="shared" ca="1" si="28"/>
        <v/>
      </c>
      <c r="D936" s="184" t="s">
        <v>2024</v>
      </c>
      <c r="E936" s="5">
        <f t="shared" ca="1" si="29"/>
        <v>45869</v>
      </c>
      <c r="F936" s="6" t="str">
        <f>IFERROR(VLOOKUP(A936,Tabela9[[Placa]:[Status]],2,FALSE),"")</f>
        <v/>
      </c>
      <c r="G936" s="4" t="e">
        <v>#N/A</v>
      </c>
    </row>
    <row r="937" spans="1:7">
      <c r="A937" s="183" t="s">
        <v>1784</v>
      </c>
      <c r="B937" s="184">
        <f>IFERROR(VLOOKUP(A937,'Base ML'!A:E,5,)," ")</f>
        <v>45977</v>
      </c>
      <c r="C937" s="184">
        <f t="shared" ca="1" si="28"/>
        <v>45977</v>
      </c>
      <c r="D937" s="184" t="s">
        <v>2024</v>
      </c>
      <c r="E937" s="5">
        <f t="shared" ca="1" si="29"/>
        <v>45977</v>
      </c>
      <c r="F937" s="6" t="str">
        <f>IFERROR(VLOOKUP(A937,Tabela9[[Placa]:[Status]],2,FALSE),"")</f>
        <v>Operando</v>
      </c>
      <c r="G937" s="4">
        <v>0</v>
      </c>
    </row>
    <row r="938" spans="1:7">
      <c r="A938" s="183" t="s">
        <v>1194</v>
      </c>
      <c r="B938" s="184">
        <f>IFERROR(VLOOKUP(A938,'Base ML'!A:E,5,)," ")</f>
        <v>45905</v>
      </c>
      <c r="C938" s="184" t="str">
        <f t="shared" ca="1" si="28"/>
        <v/>
      </c>
      <c r="D938" s="184" t="s">
        <v>2024</v>
      </c>
      <c r="E938" s="5">
        <f t="shared" ca="1" si="29"/>
        <v>45905</v>
      </c>
      <c r="F938" s="6" t="str">
        <f>IFERROR(VLOOKUP(A938,Tabela9[[Placa]:[Status]],2,FALSE),"")</f>
        <v>Manutenção</v>
      </c>
      <c r="G938" s="4">
        <v>18</v>
      </c>
    </row>
    <row r="939" spans="1:7">
      <c r="A939" s="183" t="s">
        <v>5088</v>
      </c>
      <c r="B939" s="184" t="str">
        <f>IFERROR(VLOOKUP(A939,'Base ML'!A:E,5,)," ")</f>
        <v xml:space="preserve"> </v>
      </c>
      <c r="C939" s="184" t="str">
        <f t="shared" ca="1" si="28"/>
        <v/>
      </c>
      <c r="D939" s="184" t="s">
        <v>2024</v>
      </c>
      <c r="E939" s="5">
        <f t="shared" ca="1" si="29"/>
        <v>0</v>
      </c>
      <c r="F939" s="6" t="str">
        <f>IFERROR(VLOOKUP(A939,Tabela9[[Placa]:[Status]],2,FALSE),"")</f>
        <v/>
      </c>
      <c r="G939" s="4" t="e">
        <v>#N/A</v>
      </c>
    </row>
    <row r="940" spans="1:7">
      <c r="A940" s="183" t="s">
        <v>1979</v>
      </c>
      <c r="B940" s="184">
        <f>IFERROR(VLOOKUP(A940,'Base ML'!A:E,5,)," ")</f>
        <v>45974</v>
      </c>
      <c r="C940" s="184" t="str">
        <f t="shared" ca="1" si="28"/>
        <v/>
      </c>
      <c r="D940" s="184" t="s">
        <v>2024</v>
      </c>
      <c r="E940" s="5">
        <f t="shared" ca="1" si="29"/>
        <v>45974</v>
      </c>
      <c r="F940" s="6" t="str">
        <f>IFERROR(VLOOKUP(A940,Tabela9[[Placa]:[Status]],2,FALSE),"")</f>
        <v> </v>
      </c>
      <c r="G940" s="4">
        <v>1</v>
      </c>
    </row>
    <row r="941" spans="1:7">
      <c r="A941" s="183" t="s">
        <v>3782</v>
      </c>
      <c r="B941" s="184">
        <f>IFERROR(VLOOKUP(A941,'Base ML'!A:E,5,)," ")</f>
        <v>45977</v>
      </c>
      <c r="C941" s="184">
        <f t="shared" ca="1" si="28"/>
        <v>45977</v>
      </c>
      <c r="D941" s="184" t="s">
        <v>2024</v>
      </c>
      <c r="E941" s="5">
        <f t="shared" ca="1" si="29"/>
        <v>45977</v>
      </c>
      <c r="F941" s="6" t="str">
        <f>IFERROR(VLOOKUP(A941,Tabela9[[Placa]:[Status]],2,FALSE),"")</f>
        <v>Operando</v>
      </c>
      <c r="G941" s="4">
        <v>2</v>
      </c>
    </row>
    <row r="942" spans="1:7">
      <c r="A942" s="183" t="s">
        <v>1394</v>
      </c>
      <c r="B942" s="184" t="str">
        <f>IFERROR(VLOOKUP(A942,'Base ML'!A:E,5,)," ")</f>
        <v xml:space="preserve"> </v>
      </c>
      <c r="C942" s="184">
        <f t="shared" ca="1" si="28"/>
        <v>45977</v>
      </c>
      <c r="D942" s="184" t="s">
        <v>2024</v>
      </c>
      <c r="E942" s="5">
        <f t="shared" ca="1" si="29"/>
        <v>45977</v>
      </c>
      <c r="F942" s="6" t="str">
        <f>IFERROR(VLOOKUP(A942,Tabela9[[Placa]:[Status]],2,FALSE),"")</f>
        <v>Carregado</v>
      </c>
      <c r="G942" s="4">
        <v>0</v>
      </c>
    </row>
    <row r="943" spans="1:7">
      <c r="A943" s="183" t="s">
        <v>631</v>
      </c>
      <c r="B943" s="184">
        <f>IFERROR(VLOOKUP(A943,'Base ML'!A:E,5,)," ")</f>
        <v>45974</v>
      </c>
      <c r="C943" s="184" t="str">
        <f t="shared" ca="1" si="28"/>
        <v/>
      </c>
      <c r="D943" s="184" t="s">
        <v>2024</v>
      </c>
      <c r="E943" s="5">
        <f t="shared" ca="1" si="29"/>
        <v>45974</v>
      </c>
      <c r="F943" s="6" t="str">
        <f>IFERROR(VLOOKUP(A943,Tabela9[[Placa]:[Status]],2,FALSE),"")</f>
        <v>Manutenção</v>
      </c>
      <c r="G943" s="4">
        <v>2</v>
      </c>
    </row>
    <row r="944" spans="1:7">
      <c r="A944" s="183" t="s">
        <v>5091</v>
      </c>
      <c r="B944" s="184" t="str">
        <f>IFERROR(VLOOKUP(A944,'Base ML'!A:E,5,)," ")</f>
        <v xml:space="preserve"> </v>
      </c>
      <c r="C944" s="184" t="str">
        <f t="shared" ca="1" si="28"/>
        <v/>
      </c>
      <c r="D944" s="184" t="s">
        <v>2024</v>
      </c>
      <c r="E944" s="5">
        <f t="shared" ca="1" si="29"/>
        <v>0</v>
      </c>
      <c r="F944" s="6" t="str">
        <f>IFERROR(VLOOKUP(A944,Tabela9[[Placa]:[Status]],2,FALSE),"")</f>
        <v/>
      </c>
      <c r="G944" s="4" t="e">
        <v>#N/A</v>
      </c>
    </row>
    <row r="945" spans="1:7">
      <c r="A945" s="183" t="s">
        <v>2501</v>
      </c>
      <c r="B945" s="184">
        <f>IFERROR(VLOOKUP(A945,'Base ML'!A:E,5,)," ")</f>
        <v>45808</v>
      </c>
      <c r="C945" s="184" t="str">
        <f t="shared" ca="1" si="28"/>
        <v/>
      </c>
      <c r="D945" s="184" t="s">
        <v>2024</v>
      </c>
      <c r="E945" s="5">
        <f t="shared" ca="1" si="29"/>
        <v>45808</v>
      </c>
      <c r="F945" s="6" t="str">
        <f>IFERROR(VLOOKUP(A945,Tabela9[[Placa]:[Status]],2,FALSE),"")</f>
        <v/>
      </c>
      <c r="G945" s="4" t="e">
        <v>#N/A</v>
      </c>
    </row>
    <row r="946" spans="1:7">
      <c r="A946" s="183" t="s">
        <v>3598</v>
      </c>
      <c r="B946" s="184">
        <f>IFERROR(VLOOKUP(A946,'Base ML'!A:E,5,)," ")</f>
        <v>45978</v>
      </c>
      <c r="C946" s="184">
        <f t="shared" ca="1" si="28"/>
        <v>45977</v>
      </c>
      <c r="D946" s="184" t="s">
        <v>2024</v>
      </c>
      <c r="E946" s="5">
        <f t="shared" ca="1" si="29"/>
        <v>45978</v>
      </c>
      <c r="F946" s="6" t="str">
        <f>IFERROR(VLOOKUP(A946,Tabela9[[Placa]:[Status]],2,FALSE),"")</f>
        <v>Operando</v>
      </c>
      <c r="G946" s="4">
        <v>2</v>
      </c>
    </row>
    <row r="947" spans="1:7">
      <c r="A947" s="183" t="s">
        <v>2447</v>
      </c>
      <c r="B947" s="184">
        <f>IFERROR(VLOOKUP(A947,'Base ML'!A:E,5,)," ")</f>
        <v>45978</v>
      </c>
      <c r="C947" s="184">
        <f t="shared" ca="1" si="28"/>
        <v>45977</v>
      </c>
      <c r="D947" s="184" t="s">
        <v>2024</v>
      </c>
      <c r="E947" s="5">
        <f t="shared" ca="1" si="29"/>
        <v>45978</v>
      </c>
      <c r="F947" s="6" t="str">
        <f>IFERROR(VLOOKUP(A947,Tabela9[[Placa]:[Status]],2,FALSE),"")</f>
        <v>Operando</v>
      </c>
      <c r="G947" s="4">
        <v>2</v>
      </c>
    </row>
    <row r="948" spans="1:7">
      <c r="A948" s="183" t="s">
        <v>1693</v>
      </c>
      <c r="B948" s="184">
        <f>IFERROR(VLOOKUP(A948,'Base ML'!A:E,5,)," ")</f>
        <v>45977</v>
      </c>
      <c r="C948" s="184" t="str">
        <f t="shared" ca="1" si="28"/>
        <v/>
      </c>
      <c r="D948" s="184" t="s">
        <v>2024</v>
      </c>
      <c r="E948" s="5">
        <f t="shared" ca="1" si="29"/>
        <v>45977</v>
      </c>
      <c r="F948" s="6" t="str">
        <f>IFERROR(VLOOKUP(A948,Tabela9[[Placa]:[Status]],2,FALSE),"")</f>
        <v>Manutenção</v>
      </c>
      <c r="G948" s="4">
        <v>8</v>
      </c>
    </row>
    <row r="949" spans="1:7">
      <c r="A949" s="183" t="s">
        <v>2755</v>
      </c>
      <c r="B949" s="184">
        <f>IFERROR(VLOOKUP(A949,'Base ML'!A:E,5,)," ")</f>
        <v>45723</v>
      </c>
      <c r="C949" s="184" t="str">
        <f t="shared" ca="1" si="28"/>
        <v/>
      </c>
      <c r="D949" s="184" t="s">
        <v>2024</v>
      </c>
      <c r="E949" s="5">
        <f t="shared" ca="1" si="29"/>
        <v>45723</v>
      </c>
      <c r="F949" s="6" t="str">
        <f>IFERROR(VLOOKUP(A949,Tabela9[[Placa]:[Status]],2,FALSE),"")</f>
        <v/>
      </c>
      <c r="G949" s="4" t="e">
        <v>#N/A</v>
      </c>
    </row>
    <row r="950" spans="1:7">
      <c r="A950" s="183" t="s">
        <v>634</v>
      </c>
      <c r="B950" s="184">
        <f>IFERROR(VLOOKUP(A950,'Base ML'!A:E,5,)," ")</f>
        <v>45974</v>
      </c>
      <c r="C950" s="184" t="str">
        <f t="shared" ca="1" si="28"/>
        <v/>
      </c>
      <c r="D950" s="184" t="s">
        <v>2024</v>
      </c>
      <c r="E950" s="5">
        <f t="shared" ca="1" si="29"/>
        <v>45974</v>
      </c>
      <c r="F950" s="6" t="str">
        <f>IFERROR(VLOOKUP(A950,Tabela9[[Placa]:[Status]],2,FALSE),"")</f>
        <v>Manutenção</v>
      </c>
      <c r="G950" s="4">
        <v>1</v>
      </c>
    </row>
    <row r="951" spans="1:7">
      <c r="A951" s="183" t="s">
        <v>990</v>
      </c>
      <c r="B951" s="184">
        <f>IFERROR(VLOOKUP(A951,'Base ML'!A:E,5,)," ")</f>
        <v>45974</v>
      </c>
      <c r="C951" s="184" t="str">
        <f t="shared" ca="1" si="28"/>
        <v/>
      </c>
      <c r="D951" s="184" t="s">
        <v>2024</v>
      </c>
      <c r="E951" s="5">
        <f t="shared" ca="1" si="29"/>
        <v>45974</v>
      </c>
      <c r="F951" s="6" t="str">
        <f>IFERROR(VLOOKUP(A951,Tabela9[[Placa]:[Status]],2,FALSE),"")</f>
        <v>Manutenção</v>
      </c>
      <c r="G951" s="4">
        <v>7</v>
      </c>
    </row>
    <row r="952" spans="1:7">
      <c r="A952" s="183" t="s">
        <v>5874</v>
      </c>
      <c r="B952" s="184" t="str">
        <f>IFERROR(VLOOKUP(A952,'Base ML'!A:E,5,)," ")</f>
        <v xml:space="preserve"> </v>
      </c>
      <c r="C952" s="184" t="str">
        <f t="shared" ca="1" si="28"/>
        <v/>
      </c>
      <c r="D952" s="184" t="s">
        <v>2024</v>
      </c>
      <c r="E952" s="5">
        <f t="shared" ca="1" si="29"/>
        <v>0</v>
      </c>
      <c r="F952" s="6" t="str">
        <f>IFERROR(VLOOKUP(A952,Tabela9[[Placa]:[Status]],2,FALSE),"")</f>
        <v/>
      </c>
      <c r="G952" s="4" t="e">
        <v>#N/A</v>
      </c>
    </row>
    <row r="953" spans="1:7">
      <c r="A953" s="183" t="s">
        <v>458</v>
      </c>
      <c r="B953" s="184">
        <f>IFERROR(VLOOKUP(A953,'Base ML'!A:E,5,)," ")</f>
        <v>45959</v>
      </c>
      <c r="C953" s="184" t="str">
        <f t="shared" ca="1" si="28"/>
        <v/>
      </c>
      <c r="D953" s="184" t="s">
        <v>2024</v>
      </c>
      <c r="E953" s="5">
        <f t="shared" ca="1" si="29"/>
        <v>45959</v>
      </c>
      <c r="F953" s="6" t="str">
        <f>IFERROR(VLOOKUP(A953,Tabela9[[Placa]:[Status]],2,FALSE),"")</f>
        <v>Manutenção</v>
      </c>
      <c r="G953" s="4">
        <v>1</v>
      </c>
    </row>
    <row r="954" spans="1:7">
      <c r="A954" s="183" t="s">
        <v>3602</v>
      </c>
      <c r="B954" s="184">
        <f>IFERROR(VLOOKUP(A954,'Base ML'!A:E,5,)," ")</f>
        <v>45978</v>
      </c>
      <c r="C954" s="184">
        <f t="shared" ca="1" si="28"/>
        <v>45977</v>
      </c>
      <c r="D954" s="184" t="s">
        <v>2024</v>
      </c>
      <c r="E954" s="5">
        <f t="shared" ca="1" si="29"/>
        <v>45978</v>
      </c>
      <c r="F954" s="6" t="str">
        <f>IFERROR(VLOOKUP(A954,Tabela9[[Placa]:[Status]],2,FALSE),"")</f>
        <v>Operando</v>
      </c>
      <c r="G954" s="4">
        <v>9</v>
      </c>
    </row>
    <row r="955" spans="1:7">
      <c r="A955" s="183" t="s">
        <v>3634</v>
      </c>
      <c r="B955" s="184">
        <f>IFERROR(VLOOKUP(A955,'Base ML'!A:E,5,)," ")</f>
        <v>45910</v>
      </c>
      <c r="C955" s="184" t="str">
        <f t="shared" ca="1" si="28"/>
        <v/>
      </c>
      <c r="D955" s="184" t="s">
        <v>2024</v>
      </c>
      <c r="E955" s="5">
        <f t="shared" ca="1" si="29"/>
        <v>45910</v>
      </c>
      <c r="F955" s="6" t="str">
        <f>IFERROR(VLOOKUP(A955,Tabela9[[Placa]:[Status]],2,FALSE),"")</f>
        <v/>
      </c>
      <c r="G955" s="4">
        <v>7</v>
      </c>
    </row>
    <row r="956" spans="1:7">
      <c r="A956" s="183" t="s">
        <v>3582</v>
      </c>
      <c r="B956" s="184">
        <f>IFERROR(VLOOKUP(A956,'Base ML'!A:E,5,)," ")</f>
        <v>45978</v>
      </c>
      <c r="C956" s="184">
        <f t="shared" ca="1" si="28"/>
        <v>45977</v>
      </c>
      <c r="D956" s="184" t="s">
        <v>2024</v>
      </c>
      <c r="E956" s="5">
        <f t="shared" ca="1" si="29"/>
        <v>45978</v>
      </c>
      <c r="F956" s="6" t="str">
        <f>IFERROR(VLOOKUP(A956,Tabela9[[Placa]:[Status]],2,FALSE),"")</f>
        <v>Operando</v>
      </c>
      <c r="G956" s="4">
        <v>2</v>
      </c>
    </row>
    <row r="957" spans="1:7">
      <c r="A957" s="183" t="s">
        <v>177</v>
      </c>
      <c r="B957" s="184">
        <f>IFERROR(VLOOKUP(A957,'Base ML'!A:E,5,)," ")</f>
        <v>45897</v>
      </c>
      <c r="C957" s="184" t="str">
        <f t="shared" ca="1" si="28"/>
        <v/>
      </c>
      <c r="D957" s="184" t="s">
        <v>2024</v>
      </c>
      <c r="E957" s="5">
        <f t="shared" ca="1" si="29"/>
        <v>45897</v>
      </c>
      <c r="F957" s="6" t="str">
        <f>IFERROR(VLOOKUP(A957,Tabela9[[Placa]:[Status]],2,FALSE),"")</f>
        <v>Manutenção</v>
      </c>
      <c r="G957" s="4">
        <v>13</v>
      </c>
    </row>
    <row r="958" spans="1:7">
      <c r="A958" s="183" t="s">
        <v>439</v>
      </c>
      <c r="B958" s="184">
        <f>IFERROR(VLOOKUP(A958,'Base ML'!A:E,5,)," ")</f>
        <v>45961</v>
      </c>
      <c r="C958" s="184" t="str">
        <f t="shared" ca="1" si="28"/>
        <v/>
      </c>
      <c r="D958" s="184" t="s">
        <v>2024</v>
      </c>
      <c r="E958" s="5">
        <f t="shared" ca="1" si="29"/>
        <v>45961</v>
      </c>
      <c r="F958" s="6" t="str">
        <f>IFERROR(VLOOKUP(A958,Tabela9[[Placa]:[Status]],2,FALSE),"")</f>
        <v>Manutenção</v>
      </c>
      <c r="G958" s="4">
        <v>3</v>
      </c>
    </row>
    <row r="959" spans="1:7">
      <c r="A959" s="183" t="s">
        <v>268</v>
      </c>
      <c r="B959" s="184">
        <f>IFERROR(VLOOKUP(A959,'Base ML'!A:E,5,)," ")</f>
        <v>45929</v>
      </c>
      <c r="C959" s="184" t="str">
        <f t="shared" ca="1" si="28"/>
        <v/>
      </c>
      <c r="D959" s="184" t="s">
        <v>2024</v>
      </c>
      <c r="E959" s="5">
        <f t="shared" ca="1" si="29"/>
        <v>45929</v>
      </c>
      <c r="F959" s="6" t="str">
        <f>IFERROR(VLOOKUP(A959,Tabela9[[Placa]:[Status]],2,FALSE),"")</f>
        <v>Manutenção</v>
      </c>
      <c r="G959" s="4">
        <v>0</v>
      </c>
    </row>
    <row r="960" spans="1:7">
      <c r="A960" s="183" t="s">
        <v>3023</v>
      </c>
      <c r="B960" s="184">
        <f>IFERROR(VLOOKUP(A960,'Base ML'!A:E,5,)," ")</f>
        <v>45977</v>
      </c>
      <c r="C960" s="184">
        <f t="shared" ca="1" si="28"/>
        <v>45977</v>
      </c>
      <c r="D960" s="184" t="s">
        <v>2024</v>
      </c>
      <c r="E960" s="5">
        <f t="shared" ca="1" si="29"/>
        <v>45977</v>
      </c>
      <c r="F960" s="6" t="str">
        <f>IFERROR(VLOOKUP(A960,Tabela9[[Placa]:[Status]],2,FALSE),"")</f>
        <v>Operando</v>
      </c>
      <c r="G960" s="4">
        <v>8</v>
      </c>
    </row>
    <row r="961" spans="1:7">
      <c r="A961" s="183" t="s">
        <v>1196</v>
      </c>
      <c r="B961" s="184">
        <f>IFERROR(VLOOKUP(A961,'Base ML'!A:E,5,)," ")</f>
        <v>45973</v>
      </c>
      <c r="C961" s="184" t="str">
        <f t="shared" ca="1" si="28"/>
        <v/>
      </c>
      <c r="D961" s="184" t="s">
        <v>2024</v>
      </c>
      <c r="E961" s="5">
        <f t="shared" ca="1" si="29"/>
        <v>45973</v>
      </c>
      <c r="F961" s="6" t="str">
        <f>IFERROR(VLOOKUP(A961,Tabela9[[Placa]:[Status]],2,FALSE),"")</f>
        <v>Manutenção</v>
      </c>
      <c r="G961" s="4">
        <v>2</v>
      </c>
    </row>
    <row r="962" spans="1:7">
      <c r="A962" s="183" t="s">
        <v>5875</v>
      </c>
      <c r="B962" s="184" t="str">
        <f>IFERROR(VLOOKUP(A962,'Base ML'!A:E,5,)," ")</f>
        <v xml:space="preserve"> </v>
      </c>
      <c r="C962" s="184" t="str">
        <f t="shared" ref="C962:C1025" ca="1" si="30">IFERROR(IF(OR(F962="Carregado", F962="Operando"), TODAY()-1, ""), "")</f>
        <v/>
      </c>
      <c r="D962" s="184" t="s">
        <v>2024</v>
      </c>
      <c r="E962" s="5">
        <f t="shared" ref="E962:E1025" ca="1" si="31">MAX(B962:D962)</f>
        <v>0</v>
      </c>
      <c r="F962" s="6" t="str">
        <f>IFERROR(VLOOKUP(A962,Tabela9[[Placa]:[Status]],2,FALSE),"")</f>
        <v/>
      </c>
      <c r="G962" s="4" t="e">
        <v>#N/A</v>
      </c>
    </row>
    <row r="963" spans="1:7">
      <c r="A963" s="183" t="s">
        <v>1790</v>
      </c>
      <c r="B963" s="184">
        <f>IFERROR(VLOOKUP(A963,'Base ML'!A:E,5,)," ")</f>
        <v>45977</v>
      </c>
      <c r="C963" s="184">
        <f t="shared" ca="1" si="30"/>
        <v>45977</v>
      </c>
      <c r="D963" s="184" t="s">
        <v>2024</v>
      </c>
      <c r="E963" s="5">
        <f t="shared" ca="1" si="31"/>
        <v>45977</v>
      </c>
      <c r="F963" s="6" t="str">
        <f>IFERROR(VLOOKUP(A963,Tabela9[[Placa]:[Status]],2,FALSE),"")</f>
        <v>Carregado</v>
      </c>
      <c r="G963" s="4">
        <v>0</v>
      </c>
    </row>
    <row r="964" spans="1:7">
      <c r="A964" s="183" t="s">
        <v>4871</v>
      </c>
      <c r="B964" s="184" t="str">
        <f>IFERROR(VLOOKUP(A964,'Base ML'!A:E,5,)," ")</f>
        <v xml:space="preserve"> </v>
      </c>
      <c r="C964" s="184" t="str">
        <f t="shared" ca="1" si="30"/>
        <v/>
      </c>
      <c r="D964" s="184" t="s">
        <v>2024</v>
      </c>
      <c r="E964" s="5">
        <f t="shared" ca="1" si="31"/>
        <v>0</v>
      </c>
      <c r="F964" s="6" t="str">
        <f>IFERROR(VLOOKUP(A964,Tabela9[[Placa]:[Status]],2,FALSE),"")</f>
        <v/>
      </c>
      <c r="G964" s="4" t="e">
        <v>#N/A</v>
      </c>
    </row>
    <row r="965" spans="1:7">
      <c r="A965" s="183" t="s">
        <v>1591</v>
      </c>
      <c r="B965" s="184">
        <f>IFERROR(VLOOKUP(A965,'Base ML'!A:E,5,)," ")</f>
        <v>45977</v>
      </c>
      <c r="C965" s="184">
        <f t="shared" ca="1" si="30"/>
        <v>45977</v>
      </c>
      <c r="D965" s="184" t="s">
        <v>2024</v>
      </c>
      <c r="E965" s="5">
        <f t="shared" ca="1" si="31"/>
        <v>45977</v>
      </c>
      <c r="F965" s="6" t="str">
        <f>IFERROR(VLOOKUP(A965,Tabela9[[Placa]:[Status]],2,FALSE),"")</f>
        <v>Operando</v>
      </c>
      <c r="G965" s="4">
        <v>0</v>
      </c>
    </row>
    <row r="966" spans="1:7">
      <c r="A966" s="183" t="s">
        <v>1732</v>
      </c>
      <c r="B966" s="184">
        <f>IFERROR(VLOOKUP(A966,'Base ML'!A:E,5,)," ")</f>
        <v>45974</v>
      </c>
      <c r="C966" s="184" t="str">
        <f t="shared" ca="1" si="30"/>
        <v/>
      </c>
      <c r="D966" s="184" t="s">
        <v>2024</v>
      </c>
      <c r="E966" s="5">
        <f t="shared" ca="1" si="31"/>
        <v>45974</v>
      </c>
      <c r="F966" s="6" t="str">
        <f>IFERROR(VLOOKUP(A966,Tabela9[[Placa]:[Status]],2,FALSE),"")</f>
        <v>Falta Motorista</v>
      </c>
      <c r="G966" s="4">
        <v>2</v>
      </c>
    </row>
    <row r="967" spans="1:7">
      <c r="A967" s="183" t="s">
        <v>2506</v>
      </c>
      <c r="B967" s="184">
        <f>IFERROR(VLOOKUP(A967,'Base ML'!A:E,5,)," ")</f>
        <v>45782</v>
      </c>
      <c r="C967" s="184" t="str">
        <f t="shared" ca="1" si="30"/>
        <v/>
      </c>
      <c r="D967" s="184" t="s">
        <v>2024</v>
      </c>
      <c r="E967" s="5">
        <f t="shared" ca="1" si="31"/>
        <v>45782</v>
      </c>
      <c r="F967" s="6" t="str">
        <f>IFERROR(VLOOKUP(A967,Tabela9[[Placa]:[Status]],2,FALSE),"")</f>
        <v/>
      </c>
      <c r="G967" s="4" t="e">
        <v>#N/A</v>
      </c>
    </row>
    <row r="968" spans="1:7">
      <c r="A968" s="183" t="s">
        <v>1388</v>
      </c>
      <c r="B968" s="184">
        <f>IFERROR(VLOOKUP(A968,'Base ML'!A:E,5,)," ")</f>
        <v>45977</v>
      </c>
      <c r="C968" s="184">
        <f t="shared" ca="1" si="30"/>
        <v>45977</v>
      </c>
      <c r="D968" s="184" t="s">
        <v>2024</v>
      </c>
      <c r="E968" s="5">
        <f t="shared" ca="1" si="31"/>
        <v>45977</v>
      </c>
      <c r="F968" s="6" t="str">
        <f>IFERROR(VLOOKUP(A968,Tabela9[[Placa]:[Status]],2,FALSE),"")</f>
        <v>Operando</v>
      </c>
      <c r="G968" s="4">
        <v>19</v>
      </c>
    </row>
    <row r="969" spans="1:7">
      <c r="A969" s="183" t="s">
        <v>1018</v>
      </c>
      <c r="B969" s="184">
        <f>IFERROR(VLOOKUP(A969,'Base ML'!A:E,5,)," ")</f>
        <v>45977</v>
      </c>
      <c r="C969" s="184">
        <f t="shared" ca="1" si="30"/>
        <v>45977</v>
      </c>
      <c r="D969" s="184" t="s">
        <v>2024</v>
      </c>
      <c r="E969" s="5">
        <f t="shared" ca="1" si="31"/>
        <v>45977</v>
      </c>
      <c r="F969" s="6" t="str">
        <f>IFERROR(VLOOKUP(A969,Tabela9[[Placa]:[Status]],2,FALSE),"")</f>
        <v>Operando</v>
      </c>
      <c r="G969" s="4">
        <v>1</v>
      </c>
    </row>
    <row r="970" spans="1:7">
      <c r="A970" s="183" t="s">
        <v>4924</v>
      </c>
      <c r="B970" s="184" t="str">
        <f>IFERROR(VLOOKUP(A970,'Base ML'!A:E,5,)," ")</f>
        <v xml:space="preserve"> </v>
      </c>
      <c r="C970" s="184" t="str">
        <f t="shared" ca="1" si="30"/>
        <v/>
      </c>
      <c r="D970" s="184" t="s">
        <v>2024</v>
      </c>
      <c r="E970" s="5">
        <f t="shared" ca="1" si="31"/>
        <v>0</v>
      </c>
      <c r="F970" s="6" t="str">
        <f>IFERROR(VLOOKUP(A970,Tabela9[[Placa]:[Status]],2,FALSE),"")</f>
        <v/>
      </c>
      <c r="G970" s="4" t="e">
        <v>#N/A</v>
      </c>
    </row>
    <row r="971" spans="1:7">
      <c r="A971" s="183" t="s">
        <v>1957</v>
      </c>
      <c r="B971" s="184">
        <f>IFERROR(VLOOKUP(A971,'Base ML'!A:E,5,)," ")</f>
        <v>45940</v>
      </c>
      <c r="C971" s="184" t="str">
        <f t="shared" ca="1" si="30"/>
        <v/>
      </c>
      <c r="D971" s="184" t="s">
        <v>2024</v>
      </c>
      <c r="E971" s="5">
        <f t="shared" ca="1" si="31"/>
        <v>45940</v>
      </c>
      <c r="F971" s="6" t="str">
        <f>IFERROR(VLOOKUP(A971,Tabela9[[Placa]:[Status]],2,FALSE),"")</f>
        <v>Manutenção</v>
      </c>
      <c r="G971" s="4">
        <v>0</v>
      </c>
    </row>
    <row r="972" spans="1:7">
      <c r="A972" s="183" t="s">
        <v>3778</v>
      </c>
      <c r="B972" s="184">
        <f>IFERROR(VLOOKUP(A972,'Base ML'!A:E,5,)," ")</f>
        <v>45735</v>
      </c>
      <c r="C972" s="184" t="str">
        <f t="shared" ca="1" si="30"/>
        <v/>
      </c>
      <c r="D972" s="184" t="s">
        <v>2024</v>
      </c>
      <c r="E972" s="5">
        <f t="shared" ca="1" si="31"/>
        <v>45735</v>
      </c>
      <c r="F972" s="6" t="str">
        <f>IFERROR(VLOOKUP(A972,Tabela9[[Placa]:[Status]],2,FALSE),"")</f>
        <v/>
      </c>
      <c r="G972" s="4" t="e">
        <v>#N/A</v>
      </c>
    </row>
    <row r="973" spans="1:7">
      <c r="A973" s="183" t="s">
        <v>2341</v>
      </c>
      <c r="B973" s="184">
        <f>IFERROR(VLOOKUP(A973,'Base ML'!A:E,5,)," ")</f>
        <v>45977</v>
      </c>
      <c r="C973" s="184">
        <f t="shared" ca="1" si="30"/>
        <v>45977</v>
      </c>
      <c r="D973" s="184" t="s">
        <v>2024</v>
      </c>
      <c r="E973" s="5">
        <f t="shared" ca="1" si="31"/>
        <v>45977</v>
      </c>
      <c r="F973" s="6" t="str">
        <f>IFERROR(VLOOKUP(A973,Tabela9[[Placa]:[Status]],2,FALSE),"")</f>
        <v>Operando</v>
      </c>
      <c r="G973" s="4">
        <v>1</v>
      </c>
    </row>
    <row r="974" spans="1:7">
      <c r="A974" s="183" t="s">
        <v>3775</v>
      </c>
      <c r="B974" s="184">
        <f>IFERROR(VLOOKUP(A974,'Base ML'!A:E,5,)," ")</f>
        <v>45752</v>
      </c>
      <c r="C974" s="184" t="str">
        <f t="shared" ca="1" si="30"/>
        <v/>
      </c>
      <c r="D974" s="184" t="s">
        <v>2024</v>
      </c>
      <c r="E974" s="5">
        <f t="shared" ca="1" si="31"/>
        <v>45752</v>
      </c>
      <c r="F974" s="6" t="str">
        <f>IFERROR(VLOOKUP(A974,Tabela9[[Placa]:[Status]],2,FALSE),"")</f>
        <v/>
      </c>
      <c r="G974" s="4" t="e">
        <v>#N/A</v>
      </c>
    </row>
    <row r="975" spans="1:7">
      <c r="A975" s="183" t="s">
        <v>3791</v>
      </c>
      <c r="B975" s="184">
        <f>IFERROR(VLOOKUP(A975,'Base ML'!A:E,5,)," ")</f>
        <v>45976</v>
      </c>
      <c r="C975" s="184">
        <f t="shared" ca="1" si="30"/>
        <v>45977</v>
      </c>
      <c r="D975" s="184" t="s">
        <v>2024</v>
      </c>
      <c r="E975" s="5">
        <f t="shared" ca="1" si="31"/>
        <v>45977</v>
      </c>
      <c r="F975" s="6" t="str">
        <f>IFERROR(VLOOKUP(A975,Tabela9[[Placa]:[Status]],2,FALSE),"")</f>
        <v>Operando</v>
      </c>
      <c r="G975" s="4">
        <v>2</v>
      </c>
    </row>
    <row r="976" spans="1:7">
      <c r="A976" s="183" t="s">
        <v>711</v>
      </c>
      <c r="B976" s="184">
        <f>IFERROR(VLOOKUP(A976,'Base ML'!A:E,5,)," ")</f>
        <v>45978</v>
      </c>
      <c r="C976" s="184">
        <f t="shared" ca="1" si="30"/>
        <v>45977</v>
      </c>
      <c r="D976" s="184" t="s">
        <v>2024</v>
      </c>
      <c r="E976" s="5">
        <f t="shared" ca="1" si="31"/>
        <v>45978</v>
      </c>
      <c r="F976" s="6" t="str">
        <f>IFERROR(VLOOKUP(A976,Tabela9[[Placa]:[Status]],2,FALSE),"")</f>
        <v>Operando</v>
      </c>
      <c r="G976" s="4">
        <v>2</v>
      </c>
    </row>
    <row r="977" spans="1:7">
      <c r="A977" s="183" t="s">
        <v>1242</v>
      </c>
      <c r="B977" s="184">
        <f>IFERROR(VLOOKUP(A977,'Base ML'!A:E,5,)," ")</f>
        <v>45913</v>
      </c>
      <c r="C977" s="184" t="str">
        <f t="shared" ca="1" si="30"/>
        <v/>
      </c>
      <c r="D977" s="184" t="s">
        <v>2024</v>
      </c>
      <c r="E977" s="5">
        <f t="shared" ca="1" si="31"/>
        <v>45913</v>
      </c>
      <c r="F977" s="6" t="str">
        <f>IFERROR(VLOOKUP(A977,Tabela9[[Placa]:[Status]],2,FALSE),"")</f>
        <v> </v>
      </c>
      <c r="G977" s="4">
        <v>11</v>
      </c>
    </row>
    <row r="978" spans="1:7">
      <c r="A978" s="183" t="s">
        <v>3239</v>
      </c>
      <c r="B978" s="184">
        <f>IFERROR(VLOOKUP(A978,'Base ML'!A:E,5,)," ")</f>
        <v>45857</v>
      </c>
      <c r="C978" s="184" t="str">
        <f t="shared" ca="1" si="30"/>
        <v/>
      </c>
      <c r="D978" s="184" t="s">
        <v>2024</v>
      </c>
      <c r="E978" s="5">
        <f t="shared" ca="1" si="31"/>
        <v>45857</v>
      </c>
      <c r="F978" s="6" t="str">
        <f>IFERROR(VLOOKUP(A978,Tabela9[[Placa]:[Status]],2,FALSE),"")</f>
        <v>Sem operação</v>
      </c>
      <c r="G978" s="4">
        <v>0</v>
      </c>
    </row>
    <row r="979" spans="1:7">
      <c r="A979" s="183" t="s">
        <v>3236</v>
      </c>
      <c r="B979" s="184">
        <f>IFERROR(VLOOKUP(A979,'Base ML'!A:E,5,)," ")</f>
        <v>45857</v>
      </c>
      <c r="C979" s="184" t="str">
        <f t="shared" ca="1" si="30"/>
        <v/>
      </c>
      <c r="D979" s="184" t="s">
        <v>2024</v>
      </c>
      <c r="E979" s="5">
        <f t="shared" ca="1" si="31"/>
        <v>45857</v>
      </c>
      <c r="F979" s="6" t="str">
        <f>IFERROR(VLOOKUP(A979,Tabela9[[Placa]:[Status]],2,FALSE),"")</f>
        <v>Sem operação</v>
      </c>
      <c r="G979" s="4">
        <v>0</v>
      </c>
    </row>
    <row r="980" spans="1:7">
      <c r="A980" s="183" t="s">
        <v>3240</v>
      </c>
      <c r="B980" s="184">
        <f>IFERROR(VLOOKUP(A980,'Base ML'!A:E,5,)," ")</f>
        <v>45860</v>
      </c>
      <c r="C980" s="184" t="str">
        <f t="shared" ca="1" si="30"/>
        <v/>
      </c>
      <c r="D980" s="184" t="s">
        <v>2024</v>
      </c>
      <c r="E980" s="5">
        <f t="shared" ca="1" si="31"/>
        <v>45860</v>
      </c>
      <c r="F980" s="6" t="str">
        <f>IFERROR(VLOOKUP(A980,Tabela9[[Placa]:[Status]],2,FALSE),"")</f>
        <v>Sem operação</v>
      </c>
      <c r="G980" s="4">
        <v>0</v>
      </c>
    </row>
    <row r="981" spans="1:7">
      <c r="A981" s="183" t="s">
        <v>1447</v>
      </c>
      <c r="B981" s="184">
        <f>IFERROR(VLOOKUP(A981,'Base ML'!A:E,5,)," ")</f>
        <v>45956</v>
      </c>
      <c r="C981" s="184" t="str">
        <f t="shared" ca="1" si="30"/>
        <v/>
      </c>
      <c r="D981" s="184" t="s">
        <v>2024</v>
      </c>
      <c r="E981" s="5">
        <f t="shared" ca="1" si="31"/>
        <v>45956</v>
      </c>
      <c r="F981" s="6" t="str">
        <f>IFERROR(VLOOKUP(A981,Tabela9[[Placa]:[Status]],2,FALSE),"")</f>
        <v> </v>
      </c>
      <c r="G981" s="4" t="e">
        <v>#N/A</v>
      </c>
    </row>
    <row r="982" spans="1:7">
      <c r="A982" s="183" t="s">
        <v>3713</v>
      </c>
      <c r="B982" s="184">
        <f>IFERROR(VLOOKUP(A982,'Base ML'!A:E,5,)," ")</f>
        <v>45972</v>
      </c>
      <c r="C982" s="184" t="str">
        <f t="shared" ca="1" si="30"/>
        <v/>
      </c>
      <c r="D982" s="184" t="s">
        <v>2024</v>
      </c>
      <c r="E982" s="5">
        <f t="shared" ca="1" si="31"/>
        <v>45972</v>
      </c>
      <c r="F982" s="6" t="str">
        <f>IFERROR(VLOOKUP(A982,Tabela9[[Placa]:[Status]],2,FALSE),"")</f>
        <v>Sem operação</v>
      </c>
      <c r="G982" s="4">
        <v>2</v>
      </c>
    </row>
    <row r="983" spans="1:7">
      <c r="A983" s="183" t="s">
        <v>3210</v>
      </c>
      <c r="B983" s="184">
        <f>IFERROR(VLOOKUP(A983,'Base ML'!A:E,5,)," ")</f>
        <v>45969</v>
      </c>
      <c r="C983" s="184" t="str">
        <f t="shared" ca="1" si="30"/>
        <v/>
      </c>
      <c r="D983" s="184" t="s">
        <v>2024</v>
      </c>
      <c r="E983" s="5">
        <f t="shared" ca="1" si="31"/>
        <v>45969</v>
      </c>
      <c r="F983" s="6" t="str">
        <f>IFERROR(VLOOKUP(A983,Tabela9[[Placa]:[Status]],2,FALSE),"")</f>
        <v> </v>
      </c>
      <c r="G983" s="4">
        <v>0</v>
      </c>
    </row>
    <row r="984" spans="1:7">
      <c r="A984" s="183" t="s">
        <v>2808</v>
      </c>
      <c r="B984" s="184">
        <f>IFERROR(VLOOKUP(A984,'Base ML'!A:E,5,)," ")</f>
        <v>45946</v>
      </c>
      <c r="C984" s="184" t="str">
        <f t="shared" ca="1" si="30"/>
        <v/>
      </c>
      <c r="D984" s="184" t="s">
        <v>2024</v>
      </c>
      <c r="E984" s="5">
        <f t="shared" ca="1" si="31"/>
        <v>45946</v>
      </c>
      <c r="F984" s="6" t="str">
        <f>IFERROR(VLOOKUP(A984,Tabela9[[Placa]:[Status]],2,FALSE),"")</f>
        <v> </v>
      </c>
      <c r="G984" s="4">
        <v>78</v>
      </c>
    </row>
    <row r="985" spans="1:7">
      <c r="A985" s="183" t="s">
        <v>3734</v>
      </c>
      <c r="B985" s="184">
        <f>IFERROR(VLOOKUP(A985,'Base ML'!A:E,5,)," ")</f>
        <v>45967</v>
      </c>
      <c r="C985" s="184" t="str">
        <f t="shared" ca="1" si="30"/>
        <v/>
      </c>
      <c r="D985" s="184" t="s">
        <v>2024</v>
      </c>
      <c r="E985" s="5">
        <f t="shared" ca="1" si="31"/>
        <v>45967</v>
      </c>
      <c r="F985" s="6" t="str">
        <f>IFERROR(VLOOKUP(A985,Tabela9[[Placa]:[Status]],2,FALSE),"")</f>
        <v>Sem operação</v>
      </c>
      <c r="G985" s="4">
        <v>6</v>
      </c>
    </row>
    <row r="986" spans="1:7">
      <c r="A986" s="183" t="s">
        <v>3728</v>
      </c>
      <c r="B986" s="184">
        <f>IFERROR(VLOOKUP(A986,'Base ML'!A:E,5,)," ")</f>
        <v>45973</v>
      </c>
      <c r="C986" s="184" t="str">
        <f t="shared" ca="1" si="30"/>
        <v/>
      </c>
      <c r="D986" s="184" t="s">
        <v>2024</v>
      </c>
      <c r="E986" s="5">
        <f t="shared" ca="1" si="31"/>
        <v>45973</v>
      </c>
      <c r="F986" s="6" t="str">
        <f>IFERROR(VLOOKUP(A986,Tabela9[[Placa]:[Status]],2,FALSE),"")</f>
        <v>Sem operação</v>
      </c>
      <c r="G986" s="4">
        <v>2</v>
      </c>
    </row>
    <row r="987" spans="1:7">
      <c r="A987" s="183" t="s">
        <v>1605</v>
      </c>
      <c r="B987" s="184">
        <f>IFERROR(VLOOKUP(A987,'Base ML'!A:E,5,)," ")</f>
        <v>45978</v>
      </c>
      <c r="C987" s="184">
        <f t="shared" ca="1" si="30"/>
        <v>45977</v>
      </c>
      <c r="D987" s="184" t="s">
        <v>2024</v>
      </c>
      <c r="E987" s="5">
        <f t="shared" ca="1" si="31"/>
        <v>45978</v>
      </c>
      <c r="F987" s="6" t="str">
        <f>IFERROR(VLOOKUP(A987,Tabela9[[Placa]:[Status]],2,FALSE),"")</f>
        <v>Operando</v>
      </c>
      <c r="G987" s="4">
        <v>0</v>
      </c>
    </row>
    <row r="988" spans="1:7">
      <c r="A988" s="183" t="s">
        <v>418</v>
      </c>
      <c r="B988" s="184">
        <f>IFERROR(VLOOKUP(A988,'Base ML'!A:E,5,)," ")</f>
        <v>45948</v>
      </c>
      <c r="C988" s="184" t="str">
        <f t="shared" ca="1" si="30"/>
        <v/>
      </c>
      <c r="D988" s="184" t="s">
        <v>2024</v>
      </c>
      <c r="E988" s="5">
        <f t="shared" ca="1" si="31"/>
        <v>45948</v>
      </c>
      <c r="F988" s="6" t="str">
        <f>IFERROR(VLOOKUP(A988,Tabela9[[Placa]:[Status]],2,FALSE),"")</f>
        <v>Manutenção</v>
      </c>
      <c r="G988" s="4">
        <v>2</v>
      </c>
    </row>
    <row r="989" spans="1:7">
      <c r="A989" s="183" t="s">
        <v>2741</v>
      </c>
      <c r="B989" s="184">
        <f>IFERROR(VLOOKUP(A989,'Base ML'!A:E,5,)," ")</f>
        <v>45976</v>
      </c>
      <c r="C989" s="184">
        <f t="shared" ca="1" si="30"/>
        <v>45977</v>
      </c>
      <c r="D989" s="184" t="s">
        <v>2024</v>
      </c>
      <c r="E989" s="5">
        <f t="shared" ca="1" si="31"/>
        <v>45977</v>
      </c>
      <c r="F989" s="6" t="str">
        <f>IFERROR(VLOOKUP(A989,Tabela9[[Placa]:[Status]],2,FALSE),"")</f>
        <v>Operando</v>
      </c>
      <c r="G989" s="4">
        <v>0</v>
      </c>
    </row>
    <row r="990" spans="1:7">
      <c r="A990" s="183" t="s">
        <v>2534</v>
      </c>
      <c r="B990" s="184">
        <f>IFERROR(VLOOKUP(A990,'Base ML'!A:E,5,)," ")</f>
        <v>45758</v>
      </c>
      <c r="C990" s="184" t="str">
        <f t="shared" ca="1" si="30"/>
        <v/>
      </c>
      <c r="D990" s="184" t="s">
        <v>2024</v>
      </c>
      <c r="E990" s="5">
        <f t="shared" ca="1" si="31"/>
        <v>45758</v>
      </c>
      <c r="F990" s="6" t="str">
        <f>IFERROR(VLOOKUP(A990,Tabela9[[Placa]:[Status]],2,FALSE),"")</f>
        <v/>
      </c>
      <c r="G990" s="4" t="e">
        <v>#N/A</v>
      </c>
    </row>
    <row r="991" spans="1:7">
      <c r="A991" s="183" t="s">
        <v>2543</v>
      </c>
      <c r="B991" s="184">
        <f>IFERROR(VLOOKUP(A991,'Base ML'!A:E,5,)," ")</f>
        <v>45976</v>
      </c>
      <c r="C991" s="184">
        <f t="shared" ca="1" si="30"/>
        <v>45977</v>
      </c>
      <c r="D991" s="184" t="s">
        <v>2024</v>
      </c>
      <c r="E991" s="5">
        <f t="shared" ca="1" si="31"/>
        <v>45977</v>
      </c>
      <c r="F991" s="6" t="str">
        <f>IFERROR(VLOOKUP(A991,Tabela9[[Placa]:[Status]],2,FALSE),"")</f>
        <v>Operando</v>
      </c>
      <c r="G991" s="4">
        <v>1</v>
      </c>
    </row>
    <row r="992" spans="1:7">
      <c r="A992" s="183" t="s">
        <v>792</v>
      </c>
      <c r="B992" s="184">
        <f>IFERROR(VLOOKUP(A992,'Base ML'!A:E,5,)," ")</f>
        <v>45916</v>
      </c>
      <c r="C992" s="184" t="str">
        <f t="shared" ca="1" si="30"/>
        <v/>
      </c>
      <c r="D992" s="184" t="s">
        <v>2024</v>
      </c>
      <c r="E992" s="5">
        <f t="shared" ca="1" si="31"/>
        <v>45916</v>
      </c>
      <c r="F992" s="6" t="str">
        <f>IFERROR(VLOOKUP(A992,Tabela9[[Placa]:[Status]],2,FALSE),"")</f>
        <v/>
      </c>
      <c r="G992" s="4">
        <v>7</v>
      </c>
    </row>
    <row r="993" spans="1:7">
      <c r="A993" s="183" t="s">
        <v>2553</v>
      </c>
      <c r="B993" s="184">
        <f>IFERROR(VLOOKUP(A993,'Base ML'!A:E,5,)," ")</f>
        <v>45978</v>
      </c>
      <c r="C993" s="184">
        <f t="shared" ca="1" si="30"/>
        <v>45977</v>
      </c>
      <c r="D993" s="184" t="s">
        <v>2024</v>
      </c>
      <c r="E993" s="5">
        <f t="shared" ca="1" si="31"/>
        <v>45978</v>
      </c>
      <c r="F993" s="6" t="str">
        <f>IFERROR(VLOOKUP(A993,Tabela9[[Placa]:[Status]],2,FALSE),"")</f>
        <v>Operando</v>
      </c>
      <c r="G993" s="4">
        <v>2</v>
      </c>
    </row>
    <row r="994" spans="1:7">
      <c r="A994" s="183" t="s">
        <v>2739</v>
      </c>
      <c r="B994" s="184">
        <f>IFERROR(VLOOKUP(A994,'Base ML'!A:E,5,)," ")</f>
        <v>45976</v>
      </c>
      <c r="C994" s="184">
        <f t="shared" ca="1" si="30"/>
        <v>45977</v>
      </c>
      <c r="D994" s="184" t="s">
        <v>2024</v>
      </c>
      <c r="E994" s="5">
        <f t="shared" ca="1" si="31"/>
        <v>45977</v>
      </c>
      <c r="F994" s="6" t="str">
        <f>IFERROR(VLOOKUP(A994,Tabela9[[Placa]:[Status]],2,FALSE),"")</f>
        <v>Operando</v>
      </c>
      <c r="G994" s="4">
        <v>9</v>
      </c>
    </row>
    <row r="995" spans="1:7">
      <c r="A995" s="183" t="s">
        <v>2757</v>
      </c>
      <c r="B995" s="184">
        <f>IFERROR(VLOOKUP(A995,'Base ML'!A:E,5,)," ")</f>
        <v>45978</v>
      </c>
      <c r="C995" s="184">
        <f t="shared" ca="1" si="30"/>
        <v>45977</v>
      </c>
      <c r="D995" s="184" t="s">
        <v>2024</v>
      </c>
      <c r="E995" s="5">
        <f t="shared" ca="1" si="31"/>
        <v>45978</v>
      </c>
      <c r="F995" s="6" t="str">
        <f>IFERROR(VLOOKUP(A995,Tabela9[[Placa]:[Status]],2,FALSE),"")</f>
        <v>Operando</v>
      </c>
      <c r="G995" s="4">
        <v>10</v>
      </c>
    </row>
    <row r="996" spans="1:7">
      <c r="A996" s="183" t="s">
        <v>799</v>
      </c>
      <c r="B996" s="184">
        <f>IFERROR(VLOOKUP(A996,'Base ML'!A:E,5,)," ")</f>
        <v>45975</v>
      </c>
      <c r="C996" s="184" t="str">
        <f t="shared" ca="1" si="30"/>
        <v/>
      </c>
      <c r="D996" s="184" t="s">
        <v>2024</v>
      </c>
      <c r="E996" s="5">
        <f t="shared" ca="1" si="31"/>
        <v>45975</v>
      </c>
      <c r="F996" s="6" t="str">
        <f>IFERROR(VLOOKUP(A996,Tabela9[[Placa]:[Status]],2,FALSE),"")</f>
        <v>Manutenção</v>
      </c>
      <c r="G996" s="4">
        <v>2</v>
      </c>
    </row>
    <row r="997" spans="1:7">
      <c r="A997" s="183" t="s">
        <v>3529</v>
      </c>
      <c r="B997" s="184">
        <f>IFERROR(VLOOKUP(A997,'Base ML'!A:E,5,)," ")</f>
        <v>45778</v>
      </c>
      <c r="C997" s="184" t="str">
        <f t="shared" ca="1" si="30"/>
        <v/>
      </c>
      <c r="D997" s="184" t="s">
        <v>2024</v>
      </c>
      <c r="E997" s="5">
        <f t="shared" ca="1" si="31"/>
        <v>45778</v>
      </c>
      <c r="F997" s="6" t="str">
        <f>IFERROR(VLOOKUP(A997,Tabela9[[Placa]:[Status]],2,FALSE),"")</f>
        <v/>
      </c>
      <c r="G997" s="4" t="e">
        <v>#N/A</v>
      </c>
    </row>
    <row r="998" spans="1:7">
      <c r="A998" s="183" t="s">
        <v>5048</v>
      </c>
      <c r="B998" s="184" t="str">
        <f>IFERROR(VLOOKUP(A998,'Base ML'!A:E,5,)," ")</f>
        <v xml:space="preserve"> </v>
      </c>
      <c r="C998" s="184" t="str">
        <f t="shared" ca="1" si="30"/>
        <v/>
      </c>
      <c r="D998" s="184" t="s">
        <v>2024</v>
      </c>
      <c r="E998" s="5">
        <f t="shared" ca="1" si="31"/>
        <v>0</v>
      </c>
      <c r="F998" s="6" t="str">
        <f>IFERROR(VLOOKUP(A998,Tabela9[[Placa]:[Status]],2,FALSE),"")</f>
        <v/>
      </c>
      <c r="G998" s="4" t="e">
        <v>#N/A</v>
      </c>
    </row>
    <row r="999" spans="1:7">
      <c r="A999" s="183" t="s">
        <v>1917</v>
      </c>
      <c r="B999" s="184">
        <f>IFERROR(VLOOKUP(A999,'Base ML'!A:E,5,)," ")</f>
        <v>45978</v>
      </c>
      <c r="C999" s="184">
        <f t="shared" ca="1" si="30"/>
        <v>45977</v>
      </c>
      <c r="D999" s="184" t="s">
        <v>2024</v>
      </c>
      <c r="E999" s="5">
        <f t="shared" ca="1" si="31"/>
        <v>45978</v>
      </c>
      <c r="F999" s="6" t="str">
        <f>IFERROR(VLOOKUP(A999,Tabela9[[Placa]:[Status]],2,FALSE),"")</f>
        <v>Operando</v>
      </c>
      <c r="G999" s="4">
        <v>2</v>
      </c>
    </row>
    <row r="1000" spans="1:7">
      <c r="A1000" s="183" t="s">
        <v>658</v>
      </c>
      <c r="B1000" s="184">
        <f>IFERROR(VLOOKUP(A1000,'Base ML'!A:E,5,)," ")</f>
        <v>45965</v>
      </c>
      <c r="C1000" s="184" t="str">
        <f t="shared" ca="1" si="30"/>
        <v/>
      </c>
      <c r="D1000" s="184" t="s">
        <v>2024</v>
      </c>
      <c r="E1000" s="5">
        <f t="shared" ca="1" si="31"/>
        <v>45965</v>
      </c>
      <c r="F1000" s="6" t="str">
        <f>IFERROR(VLOOKUP(A1000,Tabela9[[Placa]:[Status]],2,FALSE),"")</f>
        <v> </v>
      </c>
      <c r="G1000" s="4">
        <v>0</v>
      </c>
    </row>
    <row r="1001" spans="1:7">
      <c r="A1001" s="183" t="s">
        <v>1458</v>
      </c>
      <c r="B1001" s="184">
        <f>IFERROR(VLOOKUP(A1001,'Base ML'!A:E,5,)," ")</f>
        <v>45959</v>
      </c>
      <c r="C1001" s="184" t="str">
        <f t="shared" ca="1" si="30"/>
        <v/>
      </c>
      <c r="D1001" s="184" t="s">
        <v>2024</v>
      </c>
      <c r="E1001" s="5">
        <f t="shared" ca="1" si="31"/>
        <v>45959</v>
      </c>
      <c r="F1001" s="6" t="str">
        <f>IFERROR(VLOOKUP(A1001,Tabela9[[Placa]:[Status]],2,FALSE),"")</f>
        <v> </v>
      </c>
      <c r="G1001" s="4">
        <v>2</v>
      </c>
    </row>
    <row r="1002" spans="1:7">
      <c r="A1002" s="183" t="s">
        <v>653</v>
      </c>
      <c r="B1002" s="184">
        <f>IFERROR(VLOOKUP(A1002,'Base ML'!A:E,5,)," ")</f>
        <v>45959</v>
      </c>
      <c r="C1002" s="184" t="str">
        <f t="shared" ca="1" si="30"/>
        <v/>
      </c>
      <c r="D1002" s="184" t="s">
        <v>2024</v>
      </c>
      <c r="E1002" s="5">
        <f t="shared" ca="1" si="31"/>
        <v>45959</v>
      </c>
      <c r="F1002" s="6" t="str">
        <f>IFERROR(VLOOKUP(A1002,Tabela9[[Placa]:[Status]],2,FALSE),"")</f>
        <v> </v>
      </c>
      <c r="G1002" s="4">
        <v>1</v>
      </c>
    </row>
    <row r="1003" spans="1:7">
      <c r="A1003" s="183" t="s">
        <v>2984</v>
      </c>
      <c r="B1003" s="184">
        <f>IFERROR(VLOOKUP(A1003,'Base ML'!A:E,5,)," ")</f>
        <v>45978</v>
      </c>
      <c r="C1003" s="184">
        <f t="shared" ca="1" si="30"/>
        <v>45977</v>
      </c>
      <c r="D1003" s="184" t="s">
        <v>2024</v>
      </c>
      <c r="E1003" s="5">
        <f t="shared" ca="1" si="31"/>
        <v>45978</v>
      </c>
      <c r="F1003" s="6" t="str">
        <f>IFERROR(VLOOKUP(A1003,Tabela9[[Placa]:[Status]],2,FALSE),"")</f>
        <v>Operando</v>
      </c>
      <c r="G1003" s="4">
        <v>5</v>
      </c>
    </row>
    <row r="1004" spans="1:7">
      <c r="A1004" s="183" t="s">
        <v>1692</v>
      </c>
      <c r="B1004" s="184">
        <f>IFERROR(VLOOKUP(A1004,'Base ML'!A:E,5,)," ")</f>
        <v>45978</v>
      </c>
      <c r="C1004" s="184">
        <f t="shared" ca="1" si="30"/>
        <v>45977</v>
      </c>
      <c r="D1004" s="184" t="s">
        <v>2024</v>
      </c>
      <c r="E1004" s="5">
        <f t="shared" ca="1" si="31"/>
        <v>45978</v>
      </c>
      <c r="F1004" s="6" t="str">
        <f>IFERROR(VLOOKUP(A1004,Tabela9[[Placa]:[Status]],2,FALSE),"")</f>
        <v>Operando</v>
      </c>
      <c r="G1004" s="4">
        <v>6</v>
      </c>
    </row>
    <row r="1005" spans="1:7">
      <c r="A1005" s="183" t="s">
        <v>3536</v>
      </c>
      <c r="B1005" s="184">
        <f>IFERROR(VLOOKUP(A1005,'Base ML'!A:E,5,)," ")</f>
        <v>45846</v>
      </c>
      <c r="C1005" s="184" t="str">
        <f t="shared" ca="1" si="30"/>
        <v/>
      </c>
      <c r="D1005" s="184" t="s">
        <v>2024</v>
      </c>
      <c r="E1005" s="5">
        <f t="shared" ca="1" si="31"/>
        <v>45846</v>
      </c>
      <c r="F1005" s="6" t="str">
        <f>IFERROR(VLOOKUP(A1005,Tabela9[[Placa]:[Status]],2,FALSE),"")</f>
        <v> </v>
      </c>
      <c r="G1005" s="4">
        <v>78</v>
      </c>
    </row>
    <row r="1006" spans="1:7">
      <c r="A1006" s="183" t="s">
        <v>552</v>
      </c>
      <c r="B1006" s="184">
        <f>IFERROR(VLOOKUP(A1006,'Base ML'!A:E,5,)," ")</f>
        <v>45974</v>
      </c>
      <c r="C1006" s="184" t="str">
        <f t="shared" ca="1" si="30"/>
        <v/>
      </c>
      <c r="D1006" s="184" t="s">
        <v>2024</v>
      </c>
      <c r="E1006" s="5">
        <f t="shared" ca="1" si="31"/>
        <v>45974</v>
      </c>
      <c r="F1006" s="6" t="str">
        <f>IFERROR(VLOOKUP(A1006,Tabela9[[Placa]:[Status]],2,FALSE),"")</f>
        <v> </v>
      </c>
      <c r="G1006" s="4">
        <v>2</v>
      </c>
    </row>
    <row r="1007" spans="1:7">
      <c r="A1007" s="183" t="s">
        <v>980</v>
      </c>
      <c r="B1007" s="184">
        <f>IFERROR(VLOOKUP(A1007,'Base ML'!A:E,5,)," ")</f>
        <v>45978</v>
      </c>
      <c r="C1007" s="184">
        <f t="shared" ca="1" si="30"/>
        <v>45977</v>
      </c>
      <c r="D1007" s="184" t="s">
        <v>2024</v>
      </c>
      <c r="E1007" s="5">
        <f t="shared" ca="1" si="31"/>
        <v>45978</v>
      </c>
      <c r="F1007" s="6" t="str">
        <f>IFERROR(VLOOKUP(A1007,Tabela9[[Placa]:[Status]],2,FALSE),"")</f>
        <v>Operando</v>
      </c>
      <c r="G1007" s="4">
        <v>8</v>
      </c>
    </row>
    <row r="1008" spans="1:7">
      <c r="A1008" s="183" t="s">
        <v>355</v>
      </c>
      <c r="B1008" s="184">
        <f>IFERROR(VLOOKUP(A1008,'Base ML'!A:E,5,)," ")</f>
        <v>45966</v>
      </c>
      <c r="C1008" s="184" t="str">
        <f t="shared" ca="1" si="30"/>
        <v/>
      </c>
      <c r="D1008" s="184" t="s">
        <v>2024</v>
      </c>
      <c r="E1008" s="5">
        <f t="shared" ca="1" si="31"/>
        <v>45966</v>
      </c>
      <c r="F1008" s="6" t="str">
        <f>IFERROR(VLOOKUP(A1008,Tabela9[[Placa]:[Status]],2,FALSE),"")</f>
        <v>Manutenção</v>
      </c>
      <c r="G1008" s="4">
        <v>5</v>
      </c>
    </row>
    <row r="1009" spans="1:7">
      <c r="A1009" s="183" t="s">
        <v>3517</v>
      </c>
      <c r="B1009" s="184">
        <f>IFERROR(VLOOKUP(A1009,'Base ML'!A:E,5,)," ")</f>
        <v>45694</v>
      </c>
      <c r="C1009" s="184" t="str">
        <f t="shared" ca="1" si="30"/>
        <v/>
      </c>
      <c r="D1009" s="184" t="s">
        <v>2024</v>
      </c>
      <c r="E1009" s="5">
        <f t="shared" ca="1" si="31"/>
        <v>45694</v>
      </c>
      <c r="F1009" s="6" t="str">
        <f>IFERROR(VLOOKUP(A1009,Tabela9[[Placa]:[Status]],2,FALSE),"")</f>
        <v/>
      </c>
      <c r="G1009" s="4" t="e">
        <v>#N/A</v>
      </c>
    </row>
    <row r="1010" spans="1:7">
      <c r="A1010" s="183" t="s">
        <v>2541</v>
      </c>
      <c r="B1010" s="184">
        <f>IFERROR(VLOOKUP(A1010,'Base ML'!A:E,5,)," ")</f>
        <v>45842</v>
      </c>
      <c r="C1010" s="184" t="str">
        <f t="shared" ca="1" si="30"/>
        <v/>
      </c>
      <c r="D1010" s="184" t="s">
        <v>2024</v>
      </c>
      <c r="E1010" s="5">
        <f t="shared" ca="1" si="31"/>
        <v>45842</v>
      </c>
      <c r="F1010" s="6" t="str">
        <f>IFERROR(VLOOKUP(A1010,Tabela9[[Placa]:[Status]],2,FALSE),"")</f>
        <v/>
      </c>
      <c r="G1010" s="4" t="e">
        <v>#N/A</v>
      </c>
    </row>
    <row r="1011" spans="1:7">
      <c r="A1011" s="183" t="s">
        <v>3534</v>
      </c>
      <c r="B1011" s="184">
        <f>IFERROR(VLOOKUP(A1011,'Base ML'!A:E,5,)," ")</f>
        <v>45846</v>
      </c>
      <c r="C1011" s="184" t="str">
        <f t="shared" ca="1" si="30"/>
        <v/>
      </c>
      <c r="D1011" s="184" t="s">
        <v>2024</v>
      </c>
      <c r="E1011" s="5">
        <f t="shared" ca="1" si="31"/>
        <v>45846</v>
      </c>
      <c r="F1011" s="6" t="str">
        <f>IFERROR(VLOOKUP(A1011,Tabela9[[Placa]:[Status]],2,FALSE),"")</f>
        <v/>
      </c>
      <c r="G1011" s="4" t="e">
        <v>#N/A</v>
      </c>
    </row>
    <row r="1012" spans="1:7">
      <c r="A1012" s="183" t="s">
        <v>2522</v>
      </c>
      <c r="B1012" s="184">
        <f>IFERROR(VLOOKUP(A1012,'Base ML'!A:E,5,)," ")</f>
        <v>45978</v>
      </c>
      <c r="C1012" s="184">
        <f t="shared" ca="1" si="30"/>
        <v>45977</v>
      </c>
      <c r="D1012" s="184" t="s">
        <v>2024</v>
      </c>
      <c r="E1012" s="5">
        <f t="shared" ca="1" si="31"/>
        <v>45978</v>
      </c>
      <c r="F1012" s="6" t="str">
        <f>IFERROR(VLOOKUP(A1012,Tabela9[[Placa]:[Status]],2,FALSE),"")</f>
        <v>Operando</v>
      </c>
      <c r="G1012" s="4">
        <v>0</v>
      </c>
    </row>
    <row r="1013" spans="1:7">
      <c r="A1013" s="183" t="s">
        <v>2559</v>
      </c>
      <c r="B1013" s="184">
        <f>IFERROR(VLOOKUP(A1013,'Base ML'!A:E,5,)," ")</f>
        <v>45977</v>
      </c>
      <c r="C1013" s="184">
        <f t="shared" ca="1" si="30"/>
        <v>45977</v>
      </c>
      <c r="D1013" s="184" t="s">
        <v>2024</v>
      </c>
      <c r="E1013" s="5">
        <f t="shared" ca="1" si="31"/>
        <v>45977</v>
      </c>
      <c r="F1013" s="6" t="str">
        <f>IFERROR(VLOOKUP(A1013,Tabela9[[Placa]:[Status]],2,FALSE),"")</f>
        <v>Operando</v>
      </c>
      <c r="G1013" s="4">
        <v>8</v>
      </c>
    </row>
    <row r="1014" spans="1:7">
      <c r="A1014" s="183" t="s">
        <v>3063</v>
      </c>
      <c r="B1014" s="184" t="str">
        <f>IFERROR(VLOOKUP(A1014,'Base ML'!A:E,5,)," ")</f>
        <v xml:space="preserve"> </v>
      </c>
      <c r="C1014" s="184" t="str">
        <f t="shared" ca="1" si="30"/>
        <v/>
      </c>
      <c r="D1014" s="184" t="s">
        <v>2024</v>
      </c>
      <c r="E1014" s="5">
        <f t="shared" ca="1" si="31"/>
        <v>0</v>
      </c>
      <c r="F1014" s="6" t="str">
        <f>IFERROR(VLOOKUP(A1014,Tabela9[[Placa]:[Status]],2,FALSE),"")</f>
        <v/>
      </c>
      <c r="G1014" s="4" t="e">
        <v>#N/A</v>
      </c>
    </row>
    <row r="1015" spans="1:7">
      <c r="A1015" s="183" t="s">
        <v>5020</v>
      </c>
      <c r="B1015" s="184" t="str">
        <f>IFERROR(VLOOKUP(A1015,'Base ML'!A:E,5,)," ")</f>
        <v xml:space="preserve"> </v>
      </c>
      <c r="C1015" s="184" t="str">
        <f t="shared" ca="1" si="30"/>
        <v/>
      </c>
      <c r="D1015" s="184" t="s">
        <v>2024</v>
      </c>
      <c r="E1015" s="5">
        <f t="shared" ca="1" si="31"/>
        <v>0</v>
      </c>
      <c r="F1015" s="6" t="str">
        <f>IFERROR(VLOOKUP(A1015,Tabela9[[Placa]:[Status]],2,FALSE),"")</f>
        <v/>
      </c>
      <c r="G1015" s="4" t="e">
        <v>#N/A</v>
      </c>
    </row>
    <row r="1016" spans="1:7">
      <c r="A1016" s="183" t="s">
        <v>2484</v>
      </c>
      <c r="B1016" s="184">
        <f>IFERROR(VLOOKUP(A1016,'Base ML'!A:E,5,)," ")</f>
        <v>45870</v>
      </c>
      <c r="C1016" s="184" t="str">
        <f t="shared" ca="1" si="30"/>
        <v/>
      </c>
      <c r="D1016" s="184" t="s">
        <v>2024</v>
      </c>
      <c r="E1016" s="5">
        <f t="shared" ca="1" si="31"/>
        <v>45870</v>
      </c>
      <c r="F1016" s="6" t="str">
        <f>IFERROR(VLOOKUP(A1016,Tabela9[[Placa]:[Status]],2,FALSE),"")</f>
        <v/>
      </c>
      <c r="G1016" s="4" t="e">
        <v>#N/A</v>
      </c>
    </row>
    <row r="1017" spans="1:7">
      <c r="A1017" s="183" t="s">
        <v>2486</v>
      </c>
      <c r="B1017" s="184">
        <f>IFERROR(VLOOKUP(A1017,'Base ML'!A:E,5,)," ")</f>
        <v>45967</v>
      </c>
      <c r="C1017" s="184" t="str">
        <f t="shared" ca="1" si="30"/>
        <v/>
      </c>
      <c r="D1017" s="184" t="s">
        <v>2024</v>
      </c>
      <c r="E1017" s="5">
        <f t="shared" ca="1" si="31"/>
        <v>45967</v>
      </c>
      <c r="F1017" s="6" t="str">
        <f>IFERROR(VLOOKUP(A1017,Tabela9[[Placa]:[Status]],2,FALSE),"")</f>
        <v> </v>
      </c>
      <c r="G1017" s="4">
        <v>0</v>
      </c>
    </row>
    <row r="1018" spans="1:7">
      <c r="A1018" s="183" t="s">
        <v>2521</v>
      </c>
      <c r="B1018" s="184">
        <f>IFERROR(VLOOKUP(A1018,'Base ML'!A:E,5,)," ")</f>
        <v>45978</v>
      </c>
      <c r="C1018" s="184">
        <f t="shared" ca="1" si="30"/>
        <v>45977</v>
      </c>
      <c r="D1018" s="184" t="s">
        <v>2024</v>
      </c>
      <c r="E1018" s="5">
        <f t="shared" ca="1" si="31"/>
        <v>45978</v>
      </c>
      <c r="F1018" s="6" t="str">
        <f>IFERROR(VLOOKUP(A1018,Tabela9[[Placa]:[Status]],2,FALSE),"")</f>
        <v>Operando</v>
      </c>
      <c r="G1018" s="4">
        <v>1</v>
      </c>
    </row>
    <row r="1019" spans="1:7">
      <c r="A1019" s="183" t="s">
        <v>651</v>
      </c>
      <c r="B1019" s="184">
        <f>IFERROR(VLOOKUP(A1019,'Base ML'!A:E,5,)," ")</f>
        <v>45968</v>
      </c>
      <c r="C1019" s="184" t="str">
        <f t="shared" ca="1" si="30"/>
        <v/>
      </c>
      <c r="D1019" s="184" t="s">
        <v>2024</v>
      </c>
      <c r="E1019" s="5">
        <f t="shared" ca="1" si="31"/>
        <v>45968</v>
      </c>
      <c r="F1019" s="6" t="str">
        <f>IFERROR(VLOOKUP(A1019,Tabela9[[Placa]:[Status]],2,FALSE),"")</f>
        <v> </v>
      </c>
      <c r="G1019" s="4">
        <v>2</v>
      </c>
    </row>
    <row r="1020" spans="1:7">
      <c r="A1020" s="183" t="s">
        <v>661</v>
      </c>
      <c r="B1020" s="184">
        <f>IFERROR(VLOOKUP(A1020,'Base ML'!A:E,5,)," ")</f>
        <v>45868</v>
      </c>
      <c r="C1020" s="184" t="str">
        <f t="shared" ca="1" si="30"/>
        <v/>
      </c>
      <c r="D1020" s="184" t="s">
        <v>2024</v>
      </c>
      <c r="E1020" s="5">
        <f t="shared" ca="1" si="31"/>
        <v>45868</v>
      </c>
      <c r="F1020" s="6" t="str">
        <f>IFERROR(VLOOKUP(A1020,Tabela9[[Placa]:[Status]],2,FALSE),"")</f>
        <v>Manutenção</v>
      </c>
      <c r="G1020" s="4">
        <v>24</v>
      </c>
    </row>
    <row r="1021" spans="1:7">
      <c r="A1021" s="183" t="s">
        <v>949</v>
      </c>
      <c r="B1021" s="184">
        <f>IFERROR(VLOOKUP(A1021,'Base ML'!A:E,5,)," ")</f>
        <v>45967</v>
      </c>
      <c r="C1021" s="184" t="str">
        <f t="shared" ca="1" si="30"/>
        <v/>
      </c>
      <c r="D1021" s="184" t="s">
        <v>2024</v>
      </c>
      <c r="E1021" s="5">
        <f t="shared" ca="1" si="31"/>
        <v>45967</v>
      </c>
      <c r="F1021" s="6" t="str">
        <f>IFERROR(VLOOKUP(A1021,Tabela9[[Placa]:[Status]],2,FALSE),"")</f>
        <v>Manutenção</v>
      </c>
      <c r="G1021" s="4">
        <v>0</v>
      </c>
    </row>
    <row r="1022" spans="1:7">
      <c r="A1022" s="183" t="s">
        <v>2831</v>
      </c>
      <c r="B1022" s="184">
        <f>IFERROR(VLOOKUP(A1022,'Base ML'!A:E,5,)," ")</f>
        <v>45813</v>
      </c>
      <c r="C1022" s="184" t="str">
        <f t="shared" ca="1" si="30"/>
        <v/>
      </c>
      <c r="D1022" s="184" t="s">
        <v>2024</v>
      </c>
      <c r="E1022" s="5">
        <f t="shared" ca="1" si="31"/>
        <v>45813</v>
      </c>
      <c r="F1022" s="6" t="str">
        <f>IFERROR(VLOOKUP(A1022,Tabela9[[Placa]:[Status]],2,FALSE),"")</f>
        <v/>
      </c>
      <c r="G1022" s="4" t="e">
        <v>#N/A</v>
      </c>
    </row>
    <row r="1023" spans="1:7">
      <c r="A1023" s="183" t="s">
        <v>608</v>
      </c>
      <c r="B1023" s="184">
        <f>IFERROR(VLOOKUP(A1023,'Base ML'!A:E,5,)," ")</f>
        <v>45972</v>
      </c>
      <c r="C1023" s="184" t="str">
        <f t="shared" ca="1" si="30"/>
        <v/>
      </c>
      <c r="D1023" s="184" t="s">
        <v>2024</v>
      </c>
      <c r="E1023" s="5">
        <f t="shared" ca="1" si="31"/>
        <v>45972</v>
      </c>
      <c r="F1023" s="6" t="str">
        <f>IFERROR(VLOOKUP(A1023,Tabela9[[Placa]:[Status]],2,FALSE),"")</f>
        <v>Manutenção</v>
      </c>
      <c r="G1023" s="4">
        <v>0</v>
      </c>
    </row>
    <row r="1024" spans="1:7">
      <c r="A1024" s="183" t="s">
        <v>2555</v>
      </c>
      <c r="B1024" s="184">
        <f>IFERROR(VLOOKUP(A1024,'Base ML'!A:E,5,)," ")</f>
        <v>45978</v>
      </c>
      <c r="C1024" s="184">
        <f t="shared" ca="1" si="30"/>
        <v>45977</v>
      </c>
      <c r="D1024" s="184" t="s">
        <v>2024</v>
      </c>
      <c r="E1024" s="5">
        <f t="shared" ca="1" si="31"/>
        <v>45978</v>
      </c>
      <c r="F1024" s="6" t="str">
        <f>IFERROR(VLOOKUP(A1024,Tabela9[[Placa]:[Status]],2,FALSE),"")</f>
        <v>Operando</v>
      </c>
      <c r="G1024" s="4">
        <v>1</v>
      </c>
    </row>
    <row r="1025" spans="1:7">
      <c r="A1025" s="183" t="s">
        <v>1313</v>
      </c>
      <c r="B1025" s="184">
        <f>IFERROR(VLOOKUP(A1025,'Base ML'!A:E,5,)," ")</f>
        <v>45960</v>
      </c>
      <c r="C1025" s="184" t="str">
        <f t="shared" ca="1" si="30"/>
        <v/>
      </c>
      <c r="D1025" s="184" t="s">
        <v>2024</v>
      </c>
      <c r="E1025" s="5">
        <f t="shared" ca="1" si="31"/>
        <v>45960</v>
      </c>
      <c r="F1025" s="6" t="str">
        <f>IFERROR(VLOOKUP(A1025,Tabela9[[Placa]:[Status]],2,FALSE),"")</f>
        <v>Manutenção</v>
      </c>
      <c r="G1025" s="4">
        <v>11</v>
      </c>
    </row>
    <row r="1026" spans="1:7">
      <c r="A1026" s="183" t="s">
        <v>3562</v>
      </c>
      <c r="B1026" s="184">
        <f>IFERROR(VLOOKUP(A1026,'Base ML'!A:E,5,)," ")</f>
        <v>45679</v>
      </c>
      <c r="C1026" s="184" t="str">
        <f t="shared" ref="C1026:C1089" ca="1" si="32">IFERROR(IF(OR(F1026="Carregado", F1026="Operando"), TODAY()-1, ""), "")</f>
        <v/>
      </c>
      <c r="D1026" s="184" t="s">
        <v>2024</v>
      </c>
      <c r="E1026" s="5">
        <f t="shared" ref="E1026:E1089" ca="1" si="33">MAX(B1026:D1026)</f>
        <v>45679</v>
      </c>
      <c r="F1026" s="6" t="str">
        <f>IFERROR(VLOOKUP(A1026,Tabela9[[Placa]:[Status]],2,FALSE),"")</f>
        <v/>
      </c>
      <c r="G1026" s="4" t="e">
        <v>#N/A</v>
      </c>
    </row>
    <row r="1027" spans="1:7">
      <c r="A1027" s="183" t="s">
        <v>3637</v>
      </c>
      <c r="B1027" s="184">
        <f>IFERROR(VLOOKUP(A1027,'Base ML'!A:E,5,)," ")</f>
        <v>45923</v>
      </c>
      <c r="C1027" s="184" t="str">
        <f t="shared" ca="1" si="32"/>
        <v/>
      </c>
      <c r="D1027" s="184" t="s">
        <v>2024</v>
      </c>
      <c r="E1027" s="5">
        <f t="shared" ca="1" si="33"/>
        <v>45923</v>
      </c>
      <c r="F1027" s="6" t="str">
        <f>IFERROR(VLOOKUP(A1027,Tabela9[[Placa]:[Status]],2,FALSE),"")</f>
        <v/>
      </c>
      <c r="G1027" s="4">
        <v>0</v>
      </c>
    </row>
    <row r="1028" spans="1:7">
      <c r="A1028" s="183" t="s">
        <v>3630</v>
      </c>
      <c r="B1028" s="184">
        <f>IFERROR(VLOOKUP(A1028,'Base ML'!A:E,5,)," ")</f>
        <v>45914</v>
      </c>
      <c r="C1028" s="184" t="str">
        <f t="shared" ca="1" si="32"/>
        <v/>
      </c>
      <c r="D1028" s="184" t="s">
        <v>2024</v>
      </c>
      <c r="E1028" s="5">
        <f t="shared" ca="1" si="33"/>
        <v>45914</v>
      </c>
      <c r="F1028" s="6" t="str">
        <f>IFERROR(VLOOKUP(A1028,Tabela9[[Placa]:[Status]],2,FALSE),"")</f>
        <v>Manutenção</v>
      </c>
      <c r="G1028" s="4">
        <v>7</v>
      </c>
    </row>
    <row r="1029" spans="1:7">
      <c r="A1029" s="183" t="s">
        <v>1916</v>
      </c>
      <c r="B1029" s="184">
        <f>IFERROR(VLOOKUP(A1029,'Base ML'!A:E,5,)," ")</f>
        <v>45975</v>
      </c>
      <c r="C1029" s="184" t="str">
        <f t="shared" ca="1" si="32"/>
        <v/>
      </c>
      <c r="D1029" s="184" t="s">
        <v>2024</v>
      </c>
      <c r="E1029" s="5">
        <f t="shared" ca="1" si="33"/>
        <v>45975</v>
      </c>
      <c r="F1029" s="6" t="str">
        <f>IFERROR(VLOOKUP(A1029,Tabela9[[Placa]:[Status]],2,FALSE),"")</f>
        <v>Manutenção</v>
      </c>
      <c r="G1029" s="4">
        <v>1</v>
      </c>
    </row>
    <row r="1030" spans="1:7">
      <c r="A1030" s="183" t="s">
        <v>2436</v>
      </c>
      <c r="B1030" s="184" t="str">
        <f>IFERROR(VLOOKUP(A1030,'Base ML'!A:E,5,)," ")</f>
        <v xml:space="preserve"> </v>
      </c>
      <c r="C1030" s="184" t="str">
        <f t="shared" ca="1" si="32"/>
        <v/>
      </c>
      <c r="D1030" s="184" t="s">
        <v>2024</v>
      </c>
      <c r="E1030" s="5">
        <f t="shared" ca="1" si="33"/>
        <v>0</v>
      </c>
      <c r="F1030" s="6" t="str">
        <f>IFERROR(VLOOKUP(A1030,Tabela9[[Placa]:[Status]],2,FALSE),"")</f>
        <v/>
      </c>
      <c r="G1030" s="4" t="e">
        <v>#N/A</v>
      </c>
    </row>
    <row r="1031" spans="1:7">
      <c r="A1031" s="183" t="s">
        <v>699</v>
      </c>
      <c r="B1031" s="184">
        <f>IFERROR(VLOOKUP(A1031,'Base ML'!A:E,5,)," ")</f>
        <v>45939</v>
      </c>
      <c r="C1031" s="184" t="str">
        <f t="shared" ca="1" si="32"/>
        <v/>
      </c>
      <c r="D1031" s="184" t="s">
        <v>2024</v>
      </c>
      <c r="E1031" s="5">
        <f t="shared" ca="1" si="33"/>
        <v>45939</v>
      </c>
      <c r="F1031" s="6" t="str">
        <f>IFERROR(VLOOKUP(A1031,Tabela9[[Placa]:[Status]],2,FALSE),"")</f>
        <v/>
      </c>
      <c r="G1031" s="4">
        <v>4</v>
      </c>
    </row>
    <row r="1032" spans="1:7">
      <c r="A1032" s="183" t="s">
        <v>550</v>
      </c>
      <c r="B1032" s="184">
        <f>IFERROR(VLOOKUP(A1032,'Base ML'!A:E,5,)," ")</f>
        <v>45957</v>
      </c>
      <c r="C1032" s="184" t="str">
        <f t="shared" ca="1" si="32"/>
        <v/>
      </c>
      <c r="D1032" s="184" t="s">
        <v>2024</v>
      </c>
      <c r="E1032" s="5">
        <f t="shared" ca="1" si="33"/>
        <v>45957</v>
      </c>
      <c r="F1032" s="6" t="str">
        <f>IFERROR(VLOOKUP(A1032,Tabela9[[Placa]:[Status]],2,FALSE),"")</f>
        <v>Manutenção</v>
      </c>
      <c r="G1032" s="4">
        <v>2</v>
      </c>
    </row>
    <row r="1033" spans="1:7">
      <c r="A1033" s="183" t="s">
        <v>2833</v>
      </c>
      <c r="B1033" s="184">
        <f>IFERROR(VLOOKUP(A1033,'Base ML'!A:E,5,)," ")</f>
        <v>45820</v>
      </c>
      <c r="C1033" s="184" t="str">
        <f t="shared" ca="1" si="32"/>
        <v/>
      </c>
      <c r="D1033" s="184" t="s">
        <v>2024</v>
      </c>
      <c r="E1033" s="5">
        <f t="shared" ca="1" si="33"/>
        <v>45820</v>
      </c>
      <c r="F1033" s="6" t="str">
        <f>IFERROR(VLOOKUP(A1033,Tabela9[[Placa]:[Status]],2,FALSE),"")</f>
        <v/>
      </c>
      <c r="G1033" s="4" t="e">
        <v>#N/A</v>
      </c>
    </row>
    <row r="1034" spans="1:7">
      <c r="A1034" s="183" t="s">
        <v>3044</v>
      </c>
      <c r="B1034" s="184">
        <f>IFERROR(VLOOKUP(A1034,'Base ML'!A:E,5,)," ")</f>
        <v>45955</v>
      </c>
      <c r="C1034" s="184" t="str">
        <f t="shared" ca="1" si="32"/>
        <v/>
      </c>
      <c r="D1034" s="184" t="s">
        <v>2024</v>
      </c>
      <c r="E1034" s="5">
        <f t="shared" ca="1" si="33"/>
        <v>45955</v>
      </c>
      <c r="F1034" s="6" t="str">
        <f>IFERROR(VLOOKUP(A1034,Tabela9[[Placa]:[Status]],2,FALSE),"")</f>
        <v/>
      </c>
      <c r="G1034" s="4" t="e">
        <v>#N/A</v>
      </c>
    </row>
    <row r="1035" spans="1:7">
      <c r="A1035" s="183" t="s">
        <v>2497</v>
      </c>
      <c r="B1035" s="184">
        <f>IFERROR(VLOOKUP(A1035,'Base ML'!A:E,5,)," ")</f>
        <v>45925</v>
      </c>
      <c r="C1035" s="184" t="str">
        <f t="shared" ca="1" si="32"/>
        <v/>
      </c>
      <c r="D1035" s="184" t="s">
        <v>2024</v>
      </c>
      <c r="E1035" s="5">
        <f t="shared" ca="1" si="33"/>
        <v>45925</v>
      </c>
      <c r="F1035" s="6" t="str">
        <f>IFERROR(VLOOKUP(A1035,Tabela9[[Placa]:[Status]],2,FALSE),"")</f>
        <v> </v>
      </c>
      <c r="G1035" s="4">
        <v>8</v>
      </c>
    </row>
    <row r="1036" spans="1:7">
      <c r="A1036" s="183" t="s">
        <v>2852</v>
      </c>
      <c r="B1036" s="184">
        <f>IFERROR(VLOOKUP(A1036,'Base ML'!A:E,5,)," ")</f>
        <v>45885</v>
      </c>
      <c r="C1036" s="184" t="str">
        <f t="shared" ca="1" si="32"/>
        <v/>
      </c>
      <c r="D1036" s="184" t="s">
        <v>2024</v>
      </c>
      <c r="E1036" s="5">
        <f t="shared" ca="1" si="33"/>
        <v>45885</v>
      </c>
      <c r="F1036" s="6" t="str">
        <f>IFERROR(VLOOKUP(A1036,Tabela9[[Placa]:[Status]],2,FALSE),"")</f>
        <v/>
      </c>
      <c r="G1036" s="4" t="e">
        <v>#N/A</v>
      </c>
    </row>
    <row r="1037" spans="1:7">
      <c r="A1037" s="183" t="s">
        <v>781</v>
      </c>
      <c r="B1037" s="184">
        <f>IFERROR(VLOOKUP(A1037,'Base ML'!A:E,5,)," ")</f>
        <v>45901</v>
      </c>
      <c r="C1037" s="184" t="str">
        <f t="shared" ca="1" si="32"/>
        <v/>
      </c>
      <c r="D1037" s="184" t="s">
        <v>2024</v>
      </c>
      <c r="E1037" s="5">
        <f t="shared" ca="1" si="33"/>
        <v>45901</v>
      </c>
      <c r="F1037" s="6" t="str">
        <f>IFERROR(VLOOKUP(A1037,Tabela9[[Placa]:[Status]],2,FALSE),"")</f>
        <v/>
      </c>
      <c r="G1037" s="4">
        <v>23</v>
      </c>
    </row>
    <row r="1038" spans="1:7">
      <c r="A1038" s="183" t="s">
        <v>4900</v>
      </c>
      <c r="B1038" s="184">
        <f>IFERROR(VLOOKUP(A1038,'Base ML'!A:E,5,)," ")</f>
        <v>45812</v>
      </c>
      <c r="C1038" s="184" t="str">
        <f t="shared" ca="1" si="32"/>
        <v/>
      </c>
      <c r="D1038" s="184" t="s">
        <v>2024</v>
      </c>
      <c r="E1038" s="5">
        <f t="shared" ca="1" si="33"/>
        <v>45812</v>
      </c>
      <c r="F1038" s="6" t="str">
        <f>IFERROR(VLOOKUP(A1038,Tabela9[[Placa]:[Status]],2,FALSE),"")</f>
        <v/>
      </c>
      <c r="G1038" s="4" t="e">
        <v>#N/A</v>
      </c>
    </row>
    <row r="1039" spans="1:7">
      <c r="A1039" s="183" t="s">
        <v>4888</v>
      </c>
      <c r="B1039" s="184" t="str">
        <f>IFERROR(VLOOKUP(A1039,'Base ML'!A:E,5,)," ")</f>
        <v xml:space="preserve"> </v>
      </c>
      <c r="C1039" s="184" t="str">
        <f t="shared" ca="1" si="32"/>
        <v/>
      </c>
      <c r="D1039" s="184" t="s">
        <v>2024</v>
      </c>
      <c r="E1039" s="5">
        <f t="shared" ca="1" si="33"/>
        <v>0</v>
      </c>
      <c r="F1039" s="6" t="str">
        <f>IFERROR(VLOOKUP(A1039,Tabela9[[Placa]:[Status]],2,FALSE),"")</f>
        <v/>
      </c>
      <c r="G1039" s="4" t="e">
        <v>#N/A</v>
      </c>
    </row>
    <row r="1040" spans="1:7">
      <c r="A1040" s="183" t="s">
        <v>2419</v>
      </c>
      <c r="B1040" s="184">
        <f>IFERROR(VLOOKUP(A1040,'Base ML'!A:E,5,)," ")</f>
        <v>45714</v>
      </c>
      <c r="C1040" s="184" t="str">
        <f t="shared" ca="1" si="32"/>
        <v/>
      </c>
      <c r="D1040" s="184" t="s">
        <v>2024</v>
      </c>
      <c r="E1040" s="5">
        <f t="shared" ca="1" si="33"/>
        <v>45714</v>
      </c>
      <c r="F1040" s="6" t="str">
        <f>IFERROR(VLOOKUP(A1040,Tabela9[[Placa]:[Status]],2,FALSE),"")</f>
        <v/>
      </c>
      <c r="G1040" s="4" t="e">
        <v>#N/A</v>
      </c>
    </row>
    <row r="1041" spans="1:7">
      <c r="A1041" s="183" t="s">
        <v>2838</v>
      </c>
      <c r="B1041" s="184">
        <f>IFERROR(VLOOKUP(A1041,'Base ML'!A:E,5,)," ")</f>
        <v>45843</v>
      </c>
      <c r="C1041" s="184" t="str">
        <f t="shared" ca="1" si="32"/>
        <v/>
      </c>
      <c r="D1041" s="184" t="s">
        <v>2024</v>
      </c>
      <c r="E1041" s="5">
        <f t="shared" ca="1" si="33"/>
        <v>45843</v>
      </c>
      <c r="F1041" s="6" t="str">
        <f>IFERROR(VLOOKUP(A1041,Tabela9[[Placa]:[Status]],2,FALSE),"")</f>
        <v/>
      </c>
      <c r="G1041" s="4" t="e">
        <v>#N/A</v>
      </c>
    </row>
    <row r="1042" spans="1:7">
      <c r="A1042" s="183" t="s">
        <v>2466</v>
      </c>
      <c r="B1042" s="184" t="str">
        <f>IFERROR(VLOOKUP(A1042,'Base ML'!A:E,5,)," ")</f>
        <v xml:space="preserve"> </v>
      </c>
      <c r="C1042" s="184" t="str">
        <f t="shared" ca="1" si="32"/>
        <v/>
      </c>
      <c r="D1042" s="184" t="s">
        <v>2024</v>
      </c>
      <c r="E1042" s="5">
        <f t="shared" ca="1" si="33"/>
        <v>0</v>
      </c>
      <c r="F1042" s="6" t="str">
        <f>IFERROR(VLOOKUP(A1042,Tabela9[[Placa]:[Status]],2,FALSE),"")</f>
        <v/>
      </c>
      <c r="G1042" s="4" t="e">
        <v>#N/A</v>
      </c>
    </row>
    <row r="1043" spans="1:7">
      <c r="A1043" s="183" t="s">
        <v>2787</v>
      </c>
      <c r="B1043" s="184" t="str">
        <f>IFERROR(VLOOKUP(A1043,'Base ML'!A:E,5,)," ")</f>
        <v xml:space="preserve"> </v>
      </c>
      <c r="C1043" s="184" t="str">
        <f t="shared" ca="1" si="32"/>
        <v/>
      </c>
      <c r="D1043" s="184" t="s">
        <v>2024</v>
      </c>
      <c r="E1043" s="5">
        <f t="shared" ca="1" si="33"/>
        <v>0</v>
      </c>
      <c r="F1043" s="6" t="str">
        <f>IFERROR(VLOOKUP(A1043,Tabela9[[Placa]:[Status]],2,FALSE),"")</f>
        <v/>
      </c>
      <c r="G1043" s="4" t="e">
        <v>#N/A</v>
      </c>
    </row>
    <row r="1044" spans="1:7">
      <c r="A1044" s="183" t="s">
        <v>2550</v>
      </c>
      <c r="B1044" s="184">
        <f>IFERROR(VLOOKUP(A1044,'Base ML'!A:E,5,)," ")</f>
        <v>45978</v>
      </c>
      <c r="C1044" s="184" t="str">
        <f t="shared" ca="1" si="32"/>
        <v/>
      </c>
      <c r="D1044" s="184" t="s">
        <v>2024</v>
      </c>
      <c r="E1044" s="5">
        <f t="shared" ca="1" si="33"/>
        <v>45978</v>
      </c>
      <c r="F1044" s="6" t="str">
        <f>IFERROR(VLOOKUP(A1044,Tabela9[[Placa]:[Status]],2,FALSE),"")</f>
        <v>Manutenção</v>
      </c>
      <c r="G1044" s="4">
        <v>1</v>
      </c>
    </row>
    <row r="1045" spans="1:7">
      <c r="A1045" s="183" t="s">
        <v>3231</v>
      </c>
      <c r="B1045" s="184">
        <f>IFERROR(VLOOKUP(A1045,'Base ML'!A:E,5,)," ")</f>
        <v>45757</v>
      </c>
      <c r="C1045" s="184" t="str">
        <f t="shared" ca="1" si="32"/>
        <v/>
      </c>
      <c r="D1045" s="184" t="s">
        <v>2024</v>
      </c>
      <c r="E1045" s="5">
        <f t="shared" ca="1" si="33"/>
        <v>45757</v>
      </c>
      <c r="F1045" s="6" t="str">
        <f>IFERROR(VLOOKUP(A1045,Tabela9[[Placa]:[Status]],2,FALSE),"")</f>
        <v/>
      </c>
      <c r="G1045" s="4" t="e">
        <v>#N/A</v>
      </c>
    </row>
    <row r="1046" spans="1:7">
      <c r="A1046" s="183" t="s">
        <v>362</v>
      </c>
      <c r="B1046" s="184">
        <f>IFERROR(VLOOKUP(A1046,'Base ML'!A:E,5,)," ")</f>
        <v>45953</v>
      </c>
      <c r="C1046" s="184" t="str">
        <f t="shared" ca="1" si="32"/>
        <v/>
      </c>
      <c r="D1046" s="184" t="s">
        <v>2024</v>
      </c>
      <c r="E1046" s="5">
        <f t="shared" ca="1" si="33"/>
        <v>45953</v>
      </c>
      <c r="F1046" s="6" t="str">
        <f>IFERROR(VLOOKUP(A1046,Tabela9[[Placa]:[Status]],2,FALSE),"")</f>
        <v> </v>
      </c>
      <c r="G1046" s="4">
        <v>69</v>
      </c>
    </row>
    <row r="1047" spans="1:7">
      <c r="A1047" s="183" t="s">
        <v>1750</v>
      </c>
      <c r="B1047" s="184">
        <f>IFERROR(VLOOKUP(A1047,'Base ML'!A:E,5,)," ")</f>
        <v>45974</v>
      </c>
      <c r="C1047" s="184" t="str">
        <f t="shared" ca="1" si="32"/>
        <v/>
      </c>
      <c r="D1047" s="184" t="s">
        <v>2024</v>
      </c>
      <c r="E1047" s="5">
        <f t="shared" ca="1" si="33"/>
        <v>45974</v>
      </c>
      <c r="F1047" s="6" t="str">
        <f>IFERROR(VLOOKUP(A1047,Tabela9[[Placa]:[Status]],2,FALSE),"")</f>
        <v>Manutenção</v>
      </c>
      <c r="G1047" s="4">
        <v>1</v>
      </c>
    </row>
    <row r="1048" spans="1:7">
      <c r="A1048" s="183" t="s">
        <v>2806</v>
      </c>
      <c r="B1048" s="184">
        <f>IFERROR(VLOOKUP(A1048,'Base ML'!A:E,5,)," ")</f>
        <v>45810</v>
      </c>
      <c r="C1048" s="184" t="str">
        <f t="shared" ca="1" si="32"/>
        <v/>
      </c>
      <c r="D1048" s="184" t="s">
        <v>2024</v>
      </c>
      <c r="E1048" s="5">
        <f t="shared" ca="1" si="33"/>
        <v>45810</v>
      </c>
      <c r="F1048" s="6" t="str">
        <f>IFERROR(VLOOKUP(A1048,Tabela9[[Placa]:[Status]],2,FALSE),"")</f>
        <v/>
      </c>
      <c r="G1048" s="4" t="e">
        <v>#N/A</v>
      </c>
    </row>
    <row r="1049" spans="1:7">
      <c r="A1049" s="183" t="s">
        <v>149</v>
      </c>
      <c r="B1049" s="184">
        <f>IFERROR(VLOOKUP(A1049,'Base ML'!A:E,5,)," ")</f>
        <v>45818</v>
      </c>
      <c r="C1049" s="184" t="str">
        <f t="shared" ca="1" si="32"/>
        <v/>
      </c>
      <c r="D1049" s="184" t="s">
        <v>2024</v>
      </c>
      <c r="E1049" s="5">
        <f t="shared" ca="1" si="33"/>
        <v>45818</v>
      </c>
      <c r="F1049" s="6" t="str">
        <f>IFERROR(VLOOKUP(A1049,Tabela9[[Placa]:[Status]],2,FALSE),"")</f>
        <v>Manutenção</v>
      </c>
      <c r="G1049" s="4">
        <v>105</v>
      </c>
    </row>
    <row r="1050" spans="1:7">
      <c r="A1050" s="183" t="s">
        <v>2745</v>
      </c>
      <c r="B1050" s="184">
        <f>IFERROR(VLOOKUP(A1050,'Base ML'!A:E,5,)," ")</f>
        <v>45710</v>
      </c>
      <c r="C1050" s="184" t="str">
        <f t="shared" ca="1" si="32"/>
        <v/>
      </c>
      <c r="D1050" s="184" t="s">
        <v>2024</v>
      </c>
      <c r="E1050" s="5">
        <f t="shared" ca="1" si="33"/>
        <v>45710</v>
      </c>
      <c r="F1050" s="6" t="str">
        <f>IFERROR(VLOOKUP(A1050,Tabela9[[Placa]:[Status]],2,FALSE),"")</f>
        <v>Manutenção</v>
      </c>
      <c r="G1050" s="4">
        <v>212</v>
      </c>
    </row>
    <row r="1051" spans="1:7">
      <c r="A1051" s="183" t="s">
        <v>1541</v>
      </c>
      <c r="B1051" s="184">
        <f>IFERROR(VLOOKUP(A1051,'Base ML'!A:E,5,)," ")</f>
        <v>45975</v>
      </c>
      <c r="C1051" s="184">
        <f t="shared" ca="1" si="32"/>
        <v>45977</v>
      </c>
      <c r="D1051" s="184" t="s">
        <v>2024</v>
      </c>
      <c r="E1051" s="5">
        <f t="shared" ca="1" si="33"/>
        <v>45977</v>
      </c>
      <c r="F1051" s="6" t="str">
        <f>IFERROR(VLOOKUP(A1051,Tabela9[[Placa]:[Status]],2,FALSE),"")</f>
        <v>Operando</v>
      </c>
      <c r="G1051" s="4">
        <v>0</v>
      </c>
    </row>
    <row r="1052" spans="1:7">
      <c r="A1052" s="183" t="s">
        <v>2760</v>
      </c>
      <c r="B1052" s="184">
        <f>IFERROR(VLOOKUP(A1052,'Base ML'!A:E,5,)," ")</f>
        <v>45813</v>
      </c>
      <c r="C1052" s="184" t="str">
        <f t="shared" ca="1" si="32"/>
        <v/>
      </c>
      <c r="D1052" s="184" t="s">
        <v>2024</v>
      </c>
      <c r="E1052" s="5">
        <f t="shared" ca="1" si="33"/>
        <v>45813</v>
      </c>
      <c r="F1052" s="6" t="str">
        <f>IFERROR(VLOOKUP(A1052,Tabela9[[Placa]:[Status]],2,FALSE),"")</f>
        <v>Manutenção</v>
      </c>
      <c r="G1052" s="4">
        <v>107</v>
      </c>
    </row>
    <row r="1053" spans="1:7">
      <c r="A1053" s="183" t="s">
        <v>1185</v>
      </c>
      <c r="B1053" s="184">
        <f>IFERROR(VLOOKUP(A1053,'Base ML'!A:E,5,)," ")</f>
        <v>45869</v>
      </c>
      <c r="C1053" s="184" t="str">
        <f t="shared" ca="1" si="32"/>
        <v/>
      </c>
      <c r="D1053" s="184" t="s">
        <v>2024</v>
      </c>
      <c r="E1053" s="5">
        <f t="shared" ca="1" si="33"/>
        <v>45869</v>
      </c>
      <c r="F1053" s="6" t="str">
        <f>IFERROR(VLOOKUP(A1053,Tabela9[[Placa]:[Status]],2,FALSE),"")</f>
        <v/>
      </c>
      <c r="G1053" s="4">
        <v>54</v>
      </c>
    </row>
    <row r="1054" spans="1:7">
      <c r="A1054" s="183" t="s">
        <v>2759</v>
      </c>
      <c r="B1054" s="184">
        <f>IFERROR(VLOOKUP(A1054,'Base ML'!A:E,5,)," ")</f>
        <v>45978</v>
      </c>
      <c r="C1054" s="184">
        <f t="shared" ca="1" si="32"/>
        <v>45977</v>
      </c>
      <c r="D1054" s="184" t="s">
        <v>2024</v>
      </c>
      <c r="E1054" s="5">
        <f t="shared" ca="1" si="33"/>
        <v>45978</v>
      </c>
      <c r="F1054" s="6" t="str">
        <f>IFERROR(VLOOKUP(A1054,Tabela9[[Placa]:[Status]],2,FALSE),"")</f>
        <v>Operando</v>
      </c>
      <c r="G1054" s="4">
        <v>0</v>
      </c>
    </row>
    <row r="1055" spans="1:7">
      <c r="A1055" s="183" t="s">
        <v>2829</v>
      </c>
      <c r="B1055" s="184">
        <f>IFERROR(VLOOKUP(A1055,'Base ML'!A:E,5,)," ")</f>
        <v>45874</v>
      </c>
      <c r="C1055" s="184" t="str">
        <f t="shared" ca="1" si="32"/>
        <v/>
      </c>
      <c r="D1055" s="184" t="s">
        <v>2024</v>
      </c>
      <c r="E1055" s="5">
        <f t="shared" ca="1" si="33"/>
        <v>45874</v>
      </c>
      <c r="F1055" s="6" t="str">
        <f>IFERROR(VLOOKUP(A1055,Tabela9[[Placa]:[Status]],2,FALSE),"")</f>
        <v/>
      </c>
      <c r="G1055" s="4" t="e">
        <v>#N/A</v>
      </c>
    </row>
    <row r="1056" spans="1:7">
      <c r="A1056" s="183" t="s">
        <v>536</v>
      </c>
      <c r="B1056" s="184">
        <f>IFERROR(VLOOKUP(A1056,'Base ML'!A:E,5,)," ")</f>
        <v>45676</v>
      </c>
      <c r="C1056" s="184" t="str">
        <f t="shared" ca="1" si="32"/>
        <v/>
      </c>
      <c r="D1056" s="184" t="s">
        <v>2024</v>
      </c>
      <c r="E1056" s="5">
        <f t="shared" ca="1" si="33"/>
        <v>45676</v>
      </c>
      <c r="F1056" s="6" t="str">
        <f>IFERROR(VLOOKUP(A1056,Tabela9[[Placa]:[Status]],2,FALSE),"")</f>
        <v>Manutenção</v>
      </c>
      <c r="G1056" s="4">
        <v>51</v>
      </c>
    </row>
    <row r="1057" spans="1:7">
      <c r="A1057" s="183" t="s">
        <v>3525</v>
      </c>
      <c r="B1057" s="184">
        <f>IFERROR(VLOOKUP(A1057,'Base ML'!A:E,5,)," ")</f>
        <v>45810</v>
      </c>
      <c r="C1057" s="184" t="str">
        <f t="shared" ca="1" si="32"/>
        <v/>
      </c>
      <c r="D1057" s="184" t="s">
        <v>2024</v>
      </c>
      <c r="E1057" s="5">
        <f t="shared" ca="1" si="33"/>
        <v>45810</v>
      </c>
      <c r="F1057" s="6" t="str">
        <f>IFERROR(VLOOKUP(A1057,Tabela9[[Placa]:[Status]],2,FALSE),"")</f>
        <v/>
      </c>
      <c r="G1057" s="4" t="e">
        <v>#N/A</v>
      </c>
    </row>
    <row r="1058" spans="1:7">
      <c r="A1058" s="183" t="s">
        <v>2652</v>
      </c>
      <c r="B1058" s="184">
        <f>IFERROR(VLOOKUP(A1058,'Base ML'!A:E,5,)," ")</f>
        <v>45846</v>
      </c>
      <c r="C1058" s="184" t="str">
        <f t="shared" ca="1" si="32"/>
        <v/>
      </c>
      <c r="D1058" s="184" t="s">
        <v>2024</v>
      </c>
      <c r="E1058" s="5">
        <f t="shared" ca="1" si="33"/>
        <v>45846</v>
      </c>
      <c r="F1058" s="6" t="str">
        <f>IFERROR(VLOOKUP(A1058,Tabela9[[Placa]:[Status]],2,FALSE),"")</f>
        <v/>
      </c>
      <c r="G1058" s="4" t="e">
        <v>#N/A</v>
      </c>
    </row>
    <row r="1059" spans="1:7">
      <c r="A1059" s="183" t="s">
        <v>1759</v>
      </c>
      <c r="B1059" s="184">
        <f>IFERROR(VLOOKUP(A1059,'Base ML'!A:E,5,)," ")</f>
        <v>45976</v>
      </c>
      <c r="C1059" s="184">
        <f t="shared" ca="1" si="32"/>
        <v>45977</v>
      </c>
      <c r="D1059" s="184" t="s">
        <v>2024</v>
      </c>
      <c r="E1059" s="5">
        <f t="shared" ca="1" si="33"/>
        <v>45977</v>
      </c>
      <c r="F1059" s="6" t="str">
        <f>IFERROR(VLOOKUP(A1059,Tabela9[[Placa]:[Status]],2,FALSE),"")</f>
        <v>Carregado</v>
      </c>
      <c r="G1059" s="4">
        <v>2</v>
      </c>
    </row>
    <row r="1060" spans="1:7">
      <c r="A1060" s="183" t="s">
        <v>2650</v>
      </c>
      <c r="B1060" s="184">
        <f>IFERROR(VLOOKUP(A1060,'Base ML'!A:E,5,)," ")</f>
        <v>45842</v>
      </c>
      <c r="C1060" s="184" t="str">
        <f t="shared" ca="1" si="32"/>
        <v/>
      </c>
      <c r="D1060" s="184" t="s">
        <v>2024</v>
      </c>
      <c r="E1060" s="5">
        <f t="shared" ca="1" si="33"/>
        <v>45842</v>
      </c>
      <c r="F1060" s="6" t="str">
        <f>IFERROR(VLOOKUP(A1060,Tabela9[[Placa]:[Status]],2,FALSE),"")</f>
        <v/>
      </c>
      <c r="G1060" s="4" t="e">
        <v>#N/A</v>
      </c>
    </row>
    <row r="1061" spans="1:7">
      <c r="A1061" s="183" t="s">
        <v>3510</v>
      </c>
      <c r="B1061" s="184" t="str">
        <f>IFERROR(VLOOKUP(A1061,'Base ML'!A:E,5,)," ")</f>
        <v xml:space="preserve"> </v>
      </c>
      <c r="C1061" s="184" t="str">
        <f t="shared" ca="1" si="32"/>
        <v/>
      </c>
      <c r="D1061" s="184" t="s">
        <v>2024</v>
      </c>
      <c r="E1061" s="5">
        <f t="shared" ca="1" si="33"/>
        <v>0</v>
      </c>
      <c r="F1061" s="6" t="str">
        <f>IFERROR(VLOOKUP(A1061,Tabela9[[Placa]:[Status]],2,FALSE),"")</f>
        <v/>
      </c>
      <c r="G1061" s="4" t="e">
        <v>#N/A</v>
      </c>
    </row>
    <row r="1062" spans="1:7">
      <c r="A1062" s="183" t="s">
        <v>2416</v>
      </c>
      <c r="B1062" s="184">
        <f>IFERROR(VLOOKUP(A1062,'Base ML'!A:E,5,)," ")</f>
        <v>45978</v>
      </c>
      <c r="C1062" s="184">
        <f t="shared" ca="1" si="32"/>
        <v>45977</v>
      </c>
      <c r="D1062" s="184" t="s">
        <v>2024</v>
      </c>
      <c r="E1062" s="5">
        <f t="shared" ca="1" si="33"/>
        <v>45978</v>
      </c>
      <c r="F1062" s="6" t="str">
        <f>IFERROR(VLOOKUP(A1062,Tabela9[[Placa]:[Status]],2,FALSE),"")</f>
        <v>Operando</v>
      </c>
      <c r="G1062" s="4">
        <v>2</v>
      </c>
    </row>
    <row r="1063" spans="1:7">
      <c r="A1063" s="183" t="s">
        <v>4769</v>
      </c>
      <c r="B1063" s="184" t="str">
        <f>IFERROR(VLOOKUP(A1063,'Base ML'!A:E,5,)," ")</f>
        <v xml:space="preserve"> </v>
      </c>
      <c r="C1063" s="184" t="str">
        <f t="shared" ca="1" si="32"/>
        <v/>
      </c>
      <c r="D1063" s="184" t="s">
        <v>2024</v>
      </c>
      <c r="E1063" s="5">
        <f t="shared" ca="1" si="33"/>
        <v>0</v>
      </c>
      <c r="F1063" s="6" t="str">
        <f>IFERROR(VLOOKUP(A1063,Tabela9[[Placa]:[Status]],2,FALSE),"")</f>
        <v/>
      </c>
      <c r="G1063" s="4" t="e">
        <v>#N/A</v>
      </c>
    </row>
    <row r="1064" spans="1:7">
      <c r="A1064" s="183" t="s">
        <v>4778</v>
      </c>
      <c r="B1064" s="184" t="str">
        <f>IFERROR(VLOOKUP(A1064,'Base ML'!A:E,5,)," ")</f>
        <v xml:space="preserve"> </v>
      </c>
      <c r="C1064" s="184" t="str">
        <f t="shared" ca="1" si="32"/>
        <v/>
      </c>
      <c r="D1064" s="184" t="s">
        <v>2024</v>
      </c>
      <c r="E1064" s="5">
        <f t="shared" ca="1" si="33"/>
        <v>0</v>
      </c>
      <c r="F1064" s="6" t="str">
        <f>IFERROR(VLOOKUP(A1064,Tabela9[[Placa]:[Status]],2,FALSE),"")</f>
        <v/>
      </c>
      <c r="G1064" s="4" t="e">
        <v>#N/A</v>
      </c>
    </row>
    <row r="1065" spans="1:7">
      <c r="A1065" s="183" t="s">
        <v>5177</v>
      </c>
      <c r="B1065" s="184" t="str">
        <f>IFERROR(VLOOKUP(A1065,'Base ML'!A:E,5,)," ")</f>
        <v xml:space="preserve"> </v>
      </c>
      <c r="C1065" s="184" t="str">
        <f t="shared" ca="1" si="32"/>
        <v/>
      </c>
      <c r="D1065" s="184" t="s">
        <v>2024</v>
      </c>
      <c r="E1065" s="5">
        <f t="shared" ca="1" si="33"/>
        <v>0</v>
      </c>
      <c r="F1065" s="6" t="str">
        <f>IFERROR(VLOOKUP(A1065,Tabela9[[Placa]:[Status]],2,FALSE),"")</f>
        <v/>
      </c>
      <c r="G1065" s="4" t="e">
        <v>#N/A</v>
      </c>
    </row>
    <row r="1066" spans="1:7">
      <c r="A1066" s="183" t="s">
        <v>3332</v>
      </c>
      <c r="B1066" s="184">
        <f>IFERROR(VLOOKUP(A1066,'Base ML'!A:E,5,)," ")</f>
        <v>45934</v>
      </c>
      <c r="C1066" s="184" t="str">
        <f t="shared" ca="1" si="32"/>
        <v/>
      </c>
      <c r="D1066" s="184" t="s">
        <v>2024</v>
      </c>
      <c r="E1066" s="5">
        <f t="shared" ca="1" si="33"/>
        <v>45934</v>
      </c>
      <c r="F1066" s="6" t="str">
        <f>IFERROR(VLOOKUP(A1066,Tabela9[[Placa]:[Status]],2,FALSE),"")</f>
        <v>Sem operação</v>
      </c>
      <c r="G1066" s="4">
        <v>0</v>
      </c>
    </row>
    <row r="1067" spans="1:7">
      <c r="A1067" s="183" t="s">
        <v>1140</v>
      </c>
      <c r="B1067" s="184">
        <f>IFERROR(VLOOKUP(A1067,'Base ML'!A:E,5,)," ")</f>
        <v>45940</v>
      </c>
      <c r="C1067" s="184" t="str">
        <f t="shared" ca="1" si="32"/>
        <v/>
      </c>
      <c r="D1067" s="184" t="s">
        <v>2024</v>
      </c>
      <c r="E1067" s="5">
        <f t="shared" ca="1" si="33"/>
        <v>45940</v>
      </c>
      <c r="F1067" s="6" t="str">
        <f>IFERROR(VLOOKUP(A1067,Tabela9[[Placa]:[Status]],2,FALSE),"")</f>
        <v/>
      </c>
      <c r="G1067" s="4">
        <v>36</v>
      </c>
    </row>
    <row r="1068" spans="1:7">
      <c r="A1068" s="183" t="s">
        <v>883</v>
      </c>
      <c r="B1068" s="184">
        <f>IFERROR(VLOOKUP(A1068,'Base ML'!A:E,5,)," ")</f>
        <v>45932</v>
      </c>
      <c r="C1068" s="184" t="str">
        <f t="shared" ca="1" si="32"/>
        <v/>
      </c>
      <c r="D1068" s="184" t="s">
        <v>2024</v>
      </c>
      <c r="E1068" s="5">
        <f t="shared" ca="1" si="33"/>
        <v>45932</v>
      </c>
      <c r="F1068" s="6" t="str">
        <f>IFERROR(VLOOKUP(A1068,Tabela9[[Placa]:[Status]],2,FALSE),"")</f>
        <v>Manutenção</v>
      </c>
      <c r="G1068" s="4">
        <v>95</v>
      </c>
    </row>
    <row r="1069" spans="1:7">
      <c r="A1069" s="183" t="s">
        <v>3595</v>
      </c>
      <c r="B1069" s="184">
        <f>IFERROR(VLOOKUP(A1069,'Base ML'!A:E,5,)," ")</f>
        <v>45930</v>
      </c>
      <c r="C1069" s="184" t="str">
        <f t="shared" ca="1" si="32"/>
        <v/>
      </c>
      <c r="D1069" s="184" t="s">
        <v>2024</v>
      </c>
      <c r="E1069" s="5">
        <f t="shared" ca="1" si="33"/>
        <v>45930</v>
      </c>
      <c r="F1069" s="6" t="str">
        <f>IFERROR(VLOOKUP(A1069,Tabela9[[Placa]:[Status]],2,FALSE),"")</f>
        <v>Sem operação</v>
      </c>
      <c r="G1069" s="4">
        <v>2</v>
      </c>
    </row>
    <row r="1070" spans="1:7">
      <c r="A1070" s="183" t="s">
        <v>3585</v>
      </c>
      <c r="B1070" s="184">
        <f>IFERROR(VLOOKUP(A1070,'Base ML'!A:E,5,)," ")</f>
        <v>45948</v>
      </c>
      <c r="C1070" s="184" t="str">
        <f t="shared" ca="1" si="32"/>
        <v/>
      </c>
      <c r="D1070" s="184" t="s">
        <v>2024</v>
      </c>
      <c r="E1070" s="5">
        <f t="shared" ca="1" si="33"/>
        <v>45948</v>
      </c>
      <c r="F1070" s="6" t="str">
        <f>IFERROR(VLOOKUP(A1070,Tabela9[[Placa]:[Status]],2,FALSE),"")</f>
        <v>Sem operação</v>
      </c>
      <c r="G1070" s="4">
        <v>2</v>
      </c>
    </row>
    <row r="1071" spans="1:7">
      <c r="A1071" s="183" t="s">
        <v>3574</v>
      </c>
      <c r="B1071" s="184">
        <f>IFERROR(VLOOKUP(A1071,'Base ML'!A:E,5,)," ")</f>
        <v>45947</v>
      </c>
      <c r="C1071" s="184" t="str">
        <f t="shared" ca="1" si="32"/>
        <v/>
      </c>
      <c r="D1071" s="184" t="s">
        <v>2024</v>
      </c>
      <c r="E1071" s="5">
        <f t="shared" ca="1" si="33"/>
        <v>45947</v>
      </c>
      <c r="F1071" s="6" t="str">
        <f>IFERROR(VLOOKUP(A1071,Tabela9[[Placa]:[Status]],2,FALSE),"")</f>
        <v>Sem operação</v>
      </c>
      <c r="G1071" s="4">
        <v>2</v>
      </c>
    </row>
    <row r="1072" spans="1:7">
      <c r="A1072" s="183" t="s">
        <v>467</v>
      </c>
      <c r="B1072" s="184">
        <f>IFERROR(VLOOKUP(A1072,'Base ML'!A:E,5,)," ")</f>
        <v>45903</v>
      </c>
      <c r="C1072" s="184" t="str">
        <f t="shared" ca="1" si="32"/>
        <v/>
      </c>
      <c r="D1072" s="184" t="s">
        <v>2024</v>
      </c>
      <c r="E1072" s="5">
        <f t="shared" ca="1" si="33"/>
        <v>45903</v>
      </c>
      <c r="F1072" s="6" t="str">
        <f>IFERROR(VLOOKUP(A1072,Tabela9[[Placa]:[Status]],2,FALSE),"")</f>
        <v>Manutenção</v>
      </c>
      <c r="G1072" s="4">
        <v>3</v>
      </c>
    </row>
    <row r="1073" spans="1:7">
      <c r="A1073" s="183" t="s">
        <v>786</v>
      </c>
      <c r="B1073" s="184">
        <f>IFERROR(VLOOKUP(A1073,'Base ML'!A:E,5,)," ")</f>
        <v>45910</v>
      </c>
      <c r="C1073" s="184" t="str">
        <f t="shared" ca="1" si="32"/>
        <v/>
      </c>
      <c r="D1073" s="184" t="s">
        <v>2024</v>
      </c>
      <c r="E1073" s="5">
        <f t="shared" ca="1" si="33"/>
        <v>45910</v>
      </c>
      <c r="F1073" s="6" t="str">
        <f>IFERROR(VLOOKUP(A1073,Tabela9[[Placa]:[Status]],2,FALSE),"")</f>
        <v/>
      </c>
      <c r="G1073" s="4">
        <v>8</v>
      </c>
    </row>
    <row r="1074" spans="1:7">
      <c r="A1074" s="183" t="s">
        <v>2847</v>
      </c>
      <c r="B1074" s="184" t="str">
        <f>IFERROR(VLOOKUP(A1074,'Base ML'!A:E,5,)," ")</f>
        <v xml:space="preserve"> </v>
      </c>
      <c r="C1074" s="184" t="str">
        <f t="shared" ca="1" si="32"/>
        <v/>
      </c>
      <c r="D1074" s="184" t="s">
        <v>2024</v>
      </c>
      <c r="E1074" s="5">
        <f t="shared" ca="1" si="33"/>
        <v>0</v>
      </c>
      <c r="F1074" s="6" t="str">
        <f>IFERROR(VLOOKUP(A1074,Tabela9[[Placa]:[Status]],2,FALSE),"")</f>
        <v/>
      </c>
      <c r="G1074" s="4" t="e">
        <v>#N/A</v>
      </c>
    </row>
    <row r="1075" spans="1:7">
      <c r="A1075" s="183" t="s">
        <v>3508</v>
      </c>
      <c r="B1075" s="184" t="str">
        <f>IFERROR(VLOOKUP(A1075,'Base ML'!A:E,5,)," ")</f>
        <v xml:space="preserve"> </v>
      </c>
      <c r="C1075" s="184" t="str">
        <f t="shared" ca="1" si="32"/>
        <v/>
      </c>
      <c r="D1075" s="184" t="s">
        <v>2024</v>
      </c>
      <c r="E1075" s="5">
        <f t="shared" ca="1" si="33"/>
        <v>0</v>
      </c>
      <c r="F1075" s="6" t="str">
        <f>IFERROR(VLOOKUP(A1075,Tabela9[[Placa]:[Status]],2,FALSE),"")</f>
        <v/>
      </c>
      <c r="G1075" s="4" t="e">
        <v>#N/A</v>
      </c>
    </row>
    <row r="1076" spans="1:7">
      <c r="A1076" s="183" t="s">
        <v>1151</v>
      </c>
      <c r="B1076" s="184">
        <f>IFERROR(VLOOKUP(A1076,'Base ML'!A:E,5,)," ")</f>
        <v>45978</v>
      </c>
      <c r="C1076" s="184">
        <f t="shared" ca="1" si="32"/>
        <v>45977</v>
      </c>
      <c r="D1076" s="184" t="s">
        <v>2024</v>
      </c>
      <c r="E1076" s="5">
        <f t="shared" ca="1" si="33"/>
        <v>45978</v>
      </c>
      <c r="F1076" s="6" t="str">
        <f>IFERROR(VLOOKUP(A1076,Tabela9[[Placa]:[Status]],2,FALSE),"")</f>
        <v>Operando</v>
      </c>
      <c r="G1076" s="4">
        <v>0</v>
      </c>
    </row>
    <row r="1077" spans="1:7">
      <c r="A1077" s="183" t="s">
        <v>2439</v>
      </c>
      <c r="B1077" s="184">
        <f>IFERROR(VLOOKUP(A1077,'Base ML'!A:E,5,)," ")</f>
        <v>45978</v>
      </c>
      <c r="C1077" s="184">
        <f t="shared" ca="1" si="32"/>
        <v>45977</v>
      </c>
      <c r="D1077" s="184" t="s">
        <v>2024</v>
      </c>
      <c r="E1077" s="5">
        <f t="shared" ca="1" si="33"/>
        <v>45978</v>
      </c>
      <c r="F1077" s="6" t="str">
        <f>IFERROR(VLOOKUP(A1077,Tabela9[[Placa]:[Status]],2,FALSE),"")</f>
        <v>Operando</v>
      </c>
      <c r="G1077" s="4">
        <v>3</v>
      </c>
    </row>
    <row r="1078" spans="1:7">
      <c r="A1078" s="183" t="s">
        <v>738</v>
      </c>
      <c r="B1078" s="184">
        <f>IFERROR(VLOOKUP(A1078,'Base ML'!A:E,5,)," ")</f>
        <v>45977</v>
      </c>
      <c r="C1078" s="184">
        <f t="shared" ca="1" si="32"/>
        <v>45977</v>
      </c>
      <c r="D1078" s="184" t="s">
        <v>2024</v>
      </c>
      <c r="E1078" s="5">
        <f t="shared" ca="1" si="33"/>
        <v>45977</v>
      </c>
      <c r="F1078" s="6" t="str">
        <f>IFERROR(VLOOKUP(A1078,Tabela9[[Placa]:[Status]],2,FALSE),"")</f>
        <v>Operando</v>
      </c>
      <c r="G1078" s="4">
        <v>8</v>
      </c>
    </row>
    <row r="1079" spans="1:7">
      <c r="A1079" s="183" t="s">
        <v>2468</v>
      </c>
      <c r="B1079" s="184">
        <f>IFERROR(VLOOKUP(A1079,'Base ML'!A:E,5,)," ")</f>
        <v>45937</v>
      </c>
      <c r="C1079" s="184" t="str">
        <f t="shared" ca="1" si="32"/>
        <v/>
      </c>
      <c r="D1079" s="184" t="s">
        <v>2024</v>
      </c>
      <c r="E1079" s="5">
        <f t="shared" ca="1" si="33"/>
        <v>45937</v>
      </c>
      <c r="F1079" s="6" t="str">
        <f>IFERROR(VLOOKUP(A1079,Tabela9[[Placa]:[Status]],2,FALSE),"")</f>
        <v/>
      </c>
      <c r="G1079" s="4">
        <v>0</v>
      </c>
    </row>
    <row r="1080" spans="1:7">
      <c r="A1080" s="183" t="s">
        <v>1736</v>
      </c>
      <c r="B1080" s="184">
        <f>IFERROR(VLOOKUP(A1080,'Base ML'!A:E,5,)," ")</f>
        <v>45943</v>
      </c>
      <c r="C1080" s="184" t="str">
        <f t="shared" ca="1" si="32"/>
        <v/>
      </c>
      <c r="D1080" s="184" t="s">
        <v>2024</v>
      </c>
      <c r="E1080" s="5">
        <f t="shared" ca="1" si="33"/>
        <v>45943</v>
      </c>
      <c r="F1080" s="6" t="str">
        <f>IFERROR(VLOOKUP(A1080,Tabela9[[Placa]:[Status]],2,FALSE),"")</f>
        <v>Sem operação</v>
      </c>
      <c r="G1080" s="4">
        <v>2</v>
      </c>
    </row>
    <row r="1081" spans="1:7">
      <c r="A1081" s="183" t="s">
        <v>696</v>
      </c>
      <c r="B1081" s="184">
        <f>IFERROR(VLOOKUP(A1081,'Base ML'!A:E,5,)," ")</f>
        <v>45938</v>
      </c>
      <c r="C1081" s="184" t="str">
        <f t="shared" ca="1" si="32"/>
        <v/>
      </c>
      <c r="D1081" s="184" t="s">
        <v>2024</v>
      </c>
      <c r="E1081" s="5">
        <f t="shared" ca="1" si="33"/>
        <v>45938</v>
      </c>
      <c r="F1081" s="6" t="str">
        <f>IFERROR(VLOOKUP(A1081,Tabela9[[Placa]:[Status]],2,FALSE),"")</f>
        <v>Sem operação</v>
      </c>
      <c r="G1081" s="4">
        <v>9</v>
      </c>
    </row>
    <row r="1082" spans="1:7">
      <c r="A1082" s="183" t="s">
        <v>2477</v>
      </c>
      <c r="B1082" s="184">
        <f>IFERROR(VLOOKUP(A1082,'Base ML'!A:E,5,)," ")</f>
        <v>45938</v>
      </c>
      <c r="C1082" s="184" t="str">
        <f t="shared" ca="1" si="32"/>
        <v/>
      </c>
      <c r="D1082" s="184" t="s">
        <v>2024</v>
      </c>
      <c r="E1082" s="5">
        <f t="shared" ca="1" si="33"/>
        <v>45938</v>
      </c>
      <c r="F1082" s="6" t="str">
        <f>IFERROR(VLOOKUP(A1082,Tabela9[[Placa]:[Status]],2,FALSE),"")</f>
        <v/>
      </c>
      <c r="G1082" s="4">
        <v>2</v>
      </c>
    </row>
    <row r="1083" spans="1:7">
      <c r="A1083" s="183" t="s">
        <v>1480</v>
      </c>
      <c r="B1083" s="184">
        <f>IFERROR(VLOOKUP(A1083,'Base ML'!A:E,5,)," ")</f>
        <v>45888</v>
      </c>
      <c r="C1083" s="184" t="str">
        <f t="shared" ca="1" si="32"/>
        <v/>
      </c>
      <c r="D1083" s="184" t="s">
        <v>2024</v>
      </c>
      <c r="E1083" s="5">
        <f t="shared" ca="1" si="33"/>
        <v>45888</v>
      </c>
      <c r="F1083" s="6" t="str">
        <f>IFERROR(VLOOKUP(A1083,Tabela9[[Placa]:[Status]],2,FALSE),"")</f>
        <v/>
      </c>
      <c r="G1083" s="4" t="e">
        <v>#N/A</v>
      </c>
    </row>
    <row r="1084" spans="1:7">
      <c r="A1084" s="183" t="s">
        <v>1800</v>
      </c>
      <c r="B1084" s="184">
        <f>IFERROR(VLOOKUP(A1084,'Base ML'!A:E,5,)," ")</f>
        <v>45929</v>
      </c>
      <c r="C1084" s="184">
        <f t="shared" ca="1" si="32"/>
        <v>45977</v>
      </c>
      <c r="D1084" s="184" t="s">
        <v>2024</v>
      </c>
      <c r="E1084" s="5">
        <f t="shared" ca="1" si="33"/>
        <v>45977</v>
      </c>
      <c r="F1084" s="6" t="str">
        <f>IFERROR(VLOOKUP(A1084,Tabela9[[Placa]:[Status]],2,FALSE),"")</f>
        <v>Carregado</v>
      </c>
      <c r="G1084" s="4">
        <v>0</v>
      </c>
    </row>
    <row r="1085" spans="1:7">
      <c r="A1085" s="183" t="s">
        <v>974</v>
      </c>
      <c r="B1085" s="184">
        <f>IFERROR(VLOOKUP(A1085,'Base ML'!A:E,5,)," ")</f>
        <v>45891</v>
      </c>
      <c r="C1085" s="184" t="str">
        <f t="shared" ca="1" si="32"/>
        <v/>
      </c>
      <c r="D1085" s="184" t="s">
        <v>2024</v>
      </c>
      <c r="E1085" s="5">
        <f t="shared" ca="1" si="33"/>
        <v>45891</v>
      </c>
      <c r="F1085" s="6" t="str">
        <f>IFERROR(VLOOKUP(A1085,Tabela9[[Placa]:[Status]],2,FALSE),"")</f>
        <v> </v>
      </c>
      <c r="G1085" s="4">
        <v>30</v>
      </c>
    </row>
    <row r="1086" spans="1:7">
      <c r="A1086" s="183" t="s">
        <v>972</v>
      </c>
      <c r="B1086" s="184">
        <f>IFERROR(VLOOKUP(A1086,'Base ML'!A:E,5,)," ")</f>
        <v>45915</v>
      </c>
      <c r="C1086" s="184">
        <f t="shared" ca="1" si="32"/>
        <v>45977</v>
      </c>
      <c r="D1086" s="184" t="s">
        <v>2024</v>
      </c>
      <c r="E1086" s="5">
        <f t="shared" ca="1" si="33"/>
        <v>45977</v>
      </c>
      <c r="F1086" s="6" t="str">
        <f>IFERROR(VLOOKUP(A1086,Tabela9[[Placa]:[Status]],2,FALSE),"")</f>
        <v>Carregado</v>
      </c>
      <c r="G1086" s="4">
        <v>8</v>
      </c>
    </row>
    <row r="1087" spans="1:7">
      <c r="A1087" s="183" t="s">
        <v>2827</v>
      </c>
      <c r="B1087" s="184">
        <f>IFERROR(VLOOKUP(A1087,'Base ML'!A:E,5,)," ")</f>
        <v>45748</v>
      </c>
      <c r="C1087" s="184" t="str">
        <f t="shared" ca="1" si="32"/>
        <v/>
      </c>
      <c r="D1087" s="184" t="s">
        <v>2024</v>
      </c>
      <c r="E1087" s="5">
        <f t="shared" ca="1" si="33"/>
        <v>45748</v>
      </c>
      <c r="F1087" s="6" t="str">
        <f>IFERROR(VLOOKUP(A1087,Tabela9[[Placa]:[Status]],2,FALSE),"")</f>
        <v/>
      </c>
      <c r="G1087" s="4" t="e">
        <v>#N/A</v>
      </c>
    </row>
    <row r="1088" spans="1:7">
      <c r="A1088" s="183" t="s">
        <v>2472</v>
      </c>
      <c r="B1088" s="184">
        <f>IFERROR(VLOOKUP(A1088,'Base ML'!A:E,5,)," ")</f>
        <v>45944</v>
      </c>
      <c r="C1088" s="184" t="str">
        <f t="shared" ca="1" si="32"/>
        <v/>
      </c>
      <c r="D1088" s="184" t="s">
        <v>2024</v>
      </c>
      <c r="E1088" s="5">
        <f t="shared" ca="1" si="33"/>
        <v>45944</v>
      </c>
      <c r="F1088" s="6" t="str">
        <f>IFERROR(VLOOKUP(A1088,Tabela9[[Placa]:[Status]],2,FALSE),"")</f>
        <v> </v>
      </c>
      <c r="G1088" s="4">
        <v>1</v>
      </c>
    </row>
    <row r="1089" spans="1:7">
      <c r="A1089" s="183" t="s">
        <v>1201</v>
      </c>
      <c r="B1089" s="184">
        <f>IFERROR(VLOOKUP(A1089,'Base ML'!A:E,5,)," ")</f>
        <v>45975</v>
      </c>
      <c r="C1089" s="184" t="str">
        <f t="shared" ca="1" si="32"/>
        <v/>
      </c>
      <c r="D1089" s="184" t="s">
        <v>2024</v>
      </c>
      <c r="E1089" s="5">
        <f t="shared" ca="1" si="33"/>
        <v>45975</v>
      </c>
      <c r="F1089" s="6" t="str">
        <f>IFERROR(VLOOKUP(A1089,Tabela9[[Placa]:[Status]],2,FALSE),"")</f>
        <v/>
      </c>
      <c r="G1089" s="4">
        <v>1</v>
      </c>
    </row>
    <row r="1090" spans="1:7">
      <c r="A1090" s="183" t="s">
        <v>1420</v>
      </c>
      <c r="B1090" s="184">
        <f>IFERROR(VLOOKUP(A1090,'Base ML'!A:E,5,)," ")</f>
        <v>45636</v>
      </c>
      <c r="C1090" s="184" t="str">
        <f t="shared" ref="C1090:C1153" ca="1" si="34">IFERROR(IF(OR(F1090="Carregado", F1090="Operando"), TODAY()-1, ""), "")</f>
        <v/>
      </c>
      <c r="D1090" s="184" t="s">
        <v>2024</v>
      </c>
      <c r="E1090" s="5">
        <f t="shared" ref="E1090:E1153" ca="1" si="35">MAX(B1090:D1090)</f>
        <v>45636</v>
      </c>
      <c r="F1090" s="6" t="str">
        <f>IFERROR(VLOOKUP(A1090,Tabela9[[Placa]:[Status]],2,FALSE),"")</f>
        <v/>
      </c>
      <c r="G1090" s="4" t="e">
        <v>#N/A</v>
      </c>
    </row>
    <row r="1091" spans="1:7">
      <c r="A1091" s="183" t="s">
        <v>968</v>
      </c>
      <c r="B1091" s="184">
        <f>IFERROR(VLOOKUP(A1091,'Base ML'!A:E,5,)," ")</f>
        <v>45975</v>
      </c>
      <c r="C1091" s="184" t="str">
        <f t="shared" ca="1" si="34"/>
        <v/>
      </c>
      <c r="D1091" s="184" t="s">
        <v>2024</v>
      </c>
      <c r="E1091" s="5">
        <f t="shared" ca="1" si="35"/>
        <v>45975</v>
      </c>
      <c r="F1091" s="6" t="str">
        <f>IFERROR(VLOOKUP(A1091,Tabela9[[Placa]:[Status]],2,FALSE),"")</f>
        <v>Manutenção</v>
      </c>
      <c r="G1091" s="4">
        <v>13</v>
      </c>
    </row>
    <row r="1092" spans="1:7">
      <c r="A1092" s="183" t="s">
        <v>92</v>
      </c>
      <c r="B1092" s="184">
        <f>IFERROR(VLOOKUP(A1092,'Base ML'!A:E,5,)," ")</f>
        <v>45848</v>
      </c>
      <c r="C1092" s="184" t="str">
        <f t="shared" ca="1" si="34"/>
        <v/>
      </c>
      <c r="D1092" s="184" t="s">
        <v>2024</v>
      </c>
      <c r="E1092" s="5">
        <f t="shared" ca="1" si="35"/>
        <v>45848</v>
      </c>
      <c r="F1092" s="6" t="str">
        <f>IFERROR(VLOOKUP(A1092,Tabela9[[Placa]:[Status]],2,FALSE),"")</f>
        <v>Manutenção</v>
      </c>
      <c r="G1092" s="4">
        <v>70</v>
      </c>
    </row>
    <row r="1093" spans="1:7">
      <c r="A1093" s="183" t="s">
        <v>1472</v>
      </c>
      <c r="B1093" s="184">
        <f>IFERROR(VLOOKUP(A1093,'Base ML'!A:E,5,)," ")</f>
        <v>45976</v>
      </c>
      <c r="C1093" s="184">
        <f t="shared" ca="1" si="34"/>
        <v>45977</v>
      </c>
      <c r="D1093" s="184" t="s">
        <v>2024</v>
      </c>
      <c r="E1093" s="5">
        <f t="shared" ca="1" si="35"/>
        <v>45977</v>
      </c>
      <c r="F1093" s="6" t="str">
        <f>IFERROR(VLOOKUP(A1093,Tabela9[[Placa]:[Status]],2,FALSE),"")</f>
        <v>Operando</v>
      </c>
      <c r="G1093" s="4">
        <v>56</v>
      </c>
    </row>
    <row r="1094" spans="1:7">
      <c r="A1094" s="183" t="s">
        <v>1328</v>
      </c>
      <c r="B1094" s="184">
        <f>IFERROR(VLOOKUP(A1094,'Base ML'!A:E,5,)," ")</f>
        <v>45903</v>
      </c>
      <c r="C1094" s="184" t="str">
        <f t="shared" ca="1" si="34"/>
        <v/>
      </c>
      <c r="D1094" s="184" t="s">
        <v>2024</v>
      </c>
      <c r="E1094" s="5">
        <f t="shared" ca="1" si="35"/>
        <v>45903</v>
      </c>
      <c r="F1094" s="6" t="str">
        <f>IFERROR(VLOOKUP(A1094,Tabela9[[Placa]:[Status]],2,FALSE),"")</f>
        <v> </v>
      </c>
      <c r="G1094" s="4">
        <v>16</v>
      </c>
    </row>
    <row r="1095" spans="1:7">
      <c r="A1095" s="183" t="s">
        <v>3305</v>
      </c>
      <c r="B1095" s="184">
        <f>IFERROR(VLOOKUP(A1095,'Base ML'!A:E,5,)," ")</f>
        <v>45941</v>
      </c>
      <c r="C1095" s="184" t="str">
        <f t="shared" ca="1" si="34"/>
        <v/>
      </c>
      <c r="D1095" s="184" t="s">
        <v>2024</v>
      </c>
      <c r="E1095" s="5">
        <f t="shared" ca="1" si="35"/>
        <v>45941</v>
      </c>
      <c r="F1095" s="6" t="str">
        <f>IFERROR(VLOOKUP(A1095,Tabela9[[Placa]:[Status]],2,FALSE),"")</f>
        <v>Sem operação</v>
      </c>
      <c r="G1095" s="4">
        <v>3</v>
      </c>
    </row>
    <row r="1096" spans="1:7">
      <c r="A1096" s="183" t="s">
        <v>845</v>
      </c>
      <c r="B1096" s="184">
        <f>IFERROR(VLOOKUP(A1096,'Base ML'!A:E,5,)," ")</f>
        <v>45845</v>
      </c>
      <c r="C1096" s="184" t="str">
        <f t="shared" ca="1" si="34"/>
        <v/>
      </c>
      <c r="D1096" s="184" t="s">
        <v>2024</v>
      </c>
      <c r="E1096" s="5">
        <f t="shared" ca="1" si="35"/>
        <v>45845</v>
      </c>
      <c r="F1096" s="6" t="str">
        <f>IFERROR(VLOOKUP(A1096,Tabela9[[Placa]:[Status]],2,FALSE),"")</f>
        <v>Manutenção</v>
      </c>
      <c r="G1096" s="4">
        <v>42</v>
      </c>
    </row>
    <row r="1097" spans="1:7">
      <c r="A1097" s="183" t="s">
        <v>965</v>
      </c>
      <c r="B1097" s="184">
        <f>IFERROR(VLOOKUP(A1097,'Base ML'!A:E,5,)," ")</f>
        <v>45896</v>
      </c>
      <c r="C1097" s="184">
        <f t="shared" ca="1" si="34"/>
        <v>45977</v>
      </c>
      <c r="D1097" s="184" t="s">
        <v>2024</v>
      </c>
      <c r="E1097" s="5">
        <f t="shared" ca="1" si="35"/>
        <v>45977</v>
      </c>
      <c r="F1097" s="6" t="str">
        <f>IFERROR(VLOOKUP(A1097,Tabela9[[Placa]:[Status]],2,FALSE),"")</f>
        <v>Carregado</v>
      </c>
      <c r="G1097" s="4">
        <v>40</v>
      </c>
    </row>
    <row r="1098" spans="1:7">
      <c r="A1098" s="183" t="s">
        <v>1207</v>
      </c>
      <c r="B1098" s="184">
        <f>IFERROR(VLOOKUP(A1098,'Base ML'!A:E,5,)," ")</f>
        <v>45924</v>
      </c>
      <c r="C1098" s="184" t="str">
        <f t="shared" ca="1" si="34"/>
        <v/>
      </c>
      <c r="D1098" s="184" t="s">
        <v>2024</v>
      </c>
      <c r="E1098" s="5">
        <f t="shared" ca="1" si="35"/>
        <v>45924</v>
      </c>
      <c r="F1098" s="6" t="str">
        <f>IFERROR(VLOOKUP(A1098,Tabela9[[Placa]:[Status]],2,FALSE),"")</f>
        <v> </v>
      </c>
      <c r="G1098" s="4">
        <v>0</v>
      </c>
    </row>
    <row r="1099" spans="1:7">
      <c r="A1099" s="183" t="s">
        <v>3047</v>
      </c>
      <c r="B1099" s="184">
        <f>IFERROR(VLOOKUP(A1099,'Base ML'!A:E,5,)," ")</f>
        <v>45820</v>
      </c>
      <c r="C1099" s="184" t="str">
        <f t="shared" ca="1" si="34"/>
        <v/>
      </c>
      <c r="D1099" s="184" t="s">
        <v>2024</v>
      </c>
      <c r="E1099" s="5">
        <f t="shared" ca="1" si="35"/>
        <v>45820</v>
      </c>
      <c r="F1099" s="6" t="str">
        <f>IFERROR(VLOOKUP(A1099,Tabela9[[Placa]:[Status]],2,FALSE),"")</f>
        <v/>
      </c>
      <c r="G1099" s="4" t="e">
        <v>#N/A</v>
      </c>
    </row>
    <row r="1100" spans="1:7">
      <c r="A1100" s="183" t="s">
        <v>5278</v>
      </c>
      <c r="B1100" s="184" t="str">
        <f>IFERROR(VLOOKUP(A1100,'Base ML'!A:E,5,)," ")</f>
        <v xml:space="preserve"> </v>
      </c>
      <c r="C1100" s="184" t="str">
        <f t="shared" ca="1" si="34"/>
        <v/>
      </c>
      <c r="D1100" s="184" t="s">
        <v>2024</v>
      </c>
      <c r="E1100" s="5">
        <f t="shared" ca="1" si="35"/>
        <v>0</v>
      </c>
      <c r="F1100" s="6" t="str">
        <f>IFERROR(VLOOKUP(A1100,Tabela9[[Placa]:[Status]],2,FALSE),"")</f>
        <v/>
      </c>
      <c r="G1100" s="4">
        <v>108</v>
      </c>
    </row>
    <row r="1101" spans="1:7">
      <c r="A1101" s="183" t="s">
        <v>3680</v>
      </c>
      <c r="B1101" s="184">
        <f>IFERROR(VLOOKUP(A1101,'Base ML'!A:E,5,)," ")</f>
        <v>45976</v>
      </c>
      <c r="C1101" s="184">
        <f t="shared" ca="1" si="34"/>
        <v>45977</v>
      </c>
      <c r="D1101" s="184" t="s">
        <v>2024</v>
      </c>
      <c r="E1101" s="5">
        <f t="shared" ca="1" si="35"/>
        <v>45977</v>
      </c>
      <c r="F1101" s="6" t="str">
        <f>IFERROR(VLOOKUP(A1101,Tabela9[[Placa]:[Status]],2,FALSE),"")</f>
        <v>Operando</v>
      </c>
      <c r="G1101" s="4">
        <v>2</v>
      </c>
    </row>
    <row r="1102" spans="1:7">
      <c r="A1102" s="183" t="s">
        <v>5876</v>
      </c>
      <c r="B1102" s="184" t="str">
        <f>IFERROR(VLOOKUP(A1102,'Base ML'!A:E,5,)," ")</f>
        <v xml:space="preserve"> </v>
      </c>
      <c r="C1102" s="184" t="str">
        <f t="shared" ca="1" si="34"/>
        <v/>
      </c>
      <c r="D1102" s="184" t="s">
        <v>2024</v>
      </c>
      <c r="E1102" s="5">
        <f t="shared" ca="1" si="35"/>
        <v>0</v>
      </c>
      <c r="F1102" s="6" t="str">
        <f>IFERROR(VLOOKUP(A1102,Tabela9[[Placa]:[Status]],2,FALSE),"")</f>
        <v/>
      </c>
      <c r="G1102" s="4" t="e">
        <v>#N/A</v>
      </c>
    </row>
    <row r="1103" spans="1:7">
      <c r="A1103" s="183" t="s">
        <v>5731</v>
      </c>
      <c r="B1103" s="184">
        <f>IFERROR(VLOOKUP(A1103,'Base ML'!A:E,5,)," ")</f>
        <v>45828</v>
      </c>
      <c r="C1103" s="184" t="str">
        <f t="shared" ca="1" si="34"/>
        <v/>
      </c>
      <c r="D1103" s="184" t="s">
        <v>2024</v>
      </c>
      <c r="E1103" s="5">
        <f t="shared" ca="1" si="35"/>
        <v>45828</v>
      </c>
      <c r="F1103" s="6" t="str">
        <f>IFERROR(VLOOKUP(A1103,Tabela9[[Placa]:[Status]],2,FALSE),"")</f>
        <v> </v>
      </c>
      <c r="G1103" s="4">
        <v>48</v>
      </c>
    </row>
    <row r="1104" spans="1:7">
      <c r="A1104" s="183" t="s">
        <v>2783</v>
      </c>
      <c r="B1104" s="184">
        <f>IFERROR(VLOOKUP(A1104,'Base ML'!A:E,5,)," ")</f>
        <v>45696</v>
      </c>
      <c r="C1104" s="184" t="str">
        <f t="shared" ca="1" si="34"/>
        <v/>
      </c>
      <c r="D1104" s="184" t="s">
        <v>2024</v>
      </c>
      <c r="E1104" s="5">
        <f t="shared" ca="1" si="35"/>
        <v>45696</v>
      </c>
      <c r="F1104" s="6" t="str">
        <f>IFERROR(VLOOKUP(A1104,Tabela9[[Placa]:[Status]],2,FALSE),"")</f>
        <v/>
      </c>
      <c r="G1104" s="4" t="e">
        <v>#N/A</v>
      </c>
    </row>
    <row r="1105" spans="1:7">
      <c r="A1105" s="183" t="s">
        <v>2723</v>
      </c>
      <c r="B1105" s="184">
        <f>IFERROR(VLOOKUP(A1105,'Base ML'!A:E,5,)," ")</f>
        <v>45810</v>
      </c>
      <c r="C1105" s="184" t="str">
        <f t="shared" ca="1" si="34"/>
        <v/>
      </c>
      <c r="D1105" s="184" t="s">
        <v>2024</v>
      </c>
      <c r="E1105" s="5">
        <f t="shared" ca="1" si="35"/>
        <v>45810</v>
      </c>
      <c r="F1105" s="6" t="str">
        <f>IFERROR(VLOOKUP(A1105,Tabela9[[Placa]:[Status]],2,FALSE),"")</f>
        <v/>
      </c>
      <c r="G1105" s="4" t="e">
        <v>#N/A</v>
      </c>
    </row>
    <row r="1106" spans="1:7">
      <c r="A1106" s="183" t="s">
        <v>2902</v>
      </c>
      <c r="B1106" s="184">
        <f>IFERROR(VLOOKUP(A1106,'Base ML'!A:E,5,)," ")</f>
        <v>45824</v>
      </c>
      <c r="C1106" s="184" t="str">
        <f t="shared" ca="1" si="34"/>
        <v/>
      </c>
      <c r="D1106" s="184" t="s">
        <v>2024</v>
      </c>
      <c r="E1106" s="5">
        <f t="shared" ca="1" si="35"/>
        <v>45824</v>
      </c>
      <c r="F1106" s="6" t="str">
        <f>IFERROR(VLOOKUP(A1106,Tabela9[[Placa]:[Status]],2,FALSE),"")</f>
        <v/>
      </c>
      <c r="G1106" s="4" t="e">
        <v>#N/A</v>
      </c>
    </row>
    <row r="1107" spans="1:7">
      <c r="A1107" s="183" t="s">
        <v>5820</v>
      </c>
      <c r="B1107" s="184">
        <f>IFERROR(VLOOKUP(A1107,'Base ML'!A:E,5,)," ")</f>
        <v>45739</v>
      </c>
      <c r="C1107" s="184" t="str">
        <f t="shared" ca="1" si="34"/>
        <v/>
      </c>
      <c r="D1107" s="184" t="s">
        <v>2024</v>
      </c>
      <c r="E1107" s="5">
        <f t="shared" ca="1" si="35"/>
        <v>45739</v>
      </c>
      <c r="F1107" s="6" t="str">
        <f>IFERROR(VLOOKUP(A1107,Tabela9[[Placa]:[Status]],2,FALSE),"")</f>
        <v/>
      </c>
      <c r="G1107" s="4" t="e">
        <v>#N/A</v>
      </c>
    </row>
    <row r="1108" spans="1:7">
      <c r="A1108" s="183" t="s">
        <v>1767</v>
      </c>
      <c r="B1108" s="184">
        <f>IFERROR(VLOOKUP(A1108,'Base ML'!A:E,5,)," ")</f>
        <v>45946</v>
      </c>
      <c r="C1108" s="184" t="str">
        <f t="shared" ca="1" si="34"/>
        <v/>
      </c>
      <c r="D1108" s="184" t="s">
        <v>2024</v>
      </c>
      <c r="E1108" s="5">
        <f t="shared" ca="1" si="35"/>
        <v>45946</v>
      </c>
      <c r="F1108" s="6" t="str">
        <f>IFERROR(VLOOKUP(A1108,Tabela9[[Placa]:[Status]],2,FALSE),"")</f>
        <v> </v>
      </c>
      <c r="G1108" s="4">
        <v>2</v>
      </c>
    </row>
    <row r="1109" spans="1:7">
      <c r="A1109" s="183" t="s">
        <v>1218</v>
      </c>
      <c r="B1109" s="184">
        <f>IFERROR(VLOOKUP(A1109,'Base ML'!A:E,5,)," ")</f>
        <v>45911</v>
      </c>
      <c r="C1109" s="184" t="str">
        <f t="shared" ca="1" si="34"/>
        <v/>
      </c>
      <c r="D1109" s="184" t="s">
        <v>2024</v>
      </c>
      <c r="E1109" s="5">
        <f t="shared" ca="1" si="35"/>
        <v>45911</v>
      </c>
      <c r="F1109" s="6" t="str">
        <f>IFERROR(VLOOKUP(A1109,Tabela9[[Placa]:[Status]],2,FALSE),"")</f>
        <v>Sem operação</v>
      </c>
      <c r="G1109" s="4">
        <v>2</v>
      </c>
    </row>
    <row r="1110" spans="1:7">
      <c r="A1110" s="183" t="s">
        <v>3670</v>
      </c>
      <c r="B1110" s="184">
        <f>IFERROR(VLOOKUP(A1110,'Base ML'!A:E,5,)," ")</f>
        <v>45911</v>
      </c>
      <c r="C1110" s="184" t="str">
        <f t="shared" ca="1" si="34"/>
        <v/>
      </c>
      <c r="D1110" s="184" t="s">
        <v>2024</v>
      </c>
      <c r="E1110" s="5">
        <f t="shared" ca="1" si="35"/>
        <v>45911</v>
      </c>
      <c r="F1110" s="6" t="str">
        <f>IFERROR(VLOOKUP(A1110,Tabela9[[Placa]:[Status]],2,FALSE),"")</f>
        <v/>
      </c>
      <c r="G1110" s="4">
        <v>7</v>
      </c>
    </row>
    <row r="1111" spans="1:7">
      <c r="A1111" s="183" t="s">
        <v>1009</v>
      </c>
      <c r="B1111" s="184">
        <f>IFERROR(VLOOKUP(A1111,'Base ML'!A:E,5,)," ")</f>
        <v>45752</v>
      </c>
      <c r="C1111" s="184" t="str">
        <f t="shared" ca="1" si="34"/>
        <v/>
      </c>
      <c r="D1111" s="184" t="s">
        <v>2024</v>
      </c>
      <c r="E1111" s="5">
        <f t="shared" ca="1" si="35"/>
        <v>45752</v>
      </c>
      <c r="F1111" s="6" t="str">
        <f>IFERROR(VLOOKUP(A1111,Tabela9[[Placa]:[Status]],2,FALSE),"")</f>
        <v/>
      </c>
      <c r="G1111" s="4" t="e">
        <v>#N/A</v>
      </c>
    </row>
    <row r="1112" spans="1:7">
      <c r="A1112" s="183" t="s">
        <v>3263</v>
      </c>
      <c r="B1112" s="184">
        <f>IFERROR(VLOOKUP(A1112,'Base ML'!A:E,5,)," ")</f>
        <v>45976</v>
      </c>
      <c r="C1112" s="184">
        <f t="shared" ca="1" si="34"/>
        <v>45977</v>
      </c>
      <c r="D1112" s="184" t="s">
        <v>2024</v>
      </c>
      <c r="E1112" s="5">
        <f t="shared" ca="1" si="35"/>
        <v>45977</v>
      </c>
      <c r="F1112" s="6" t="str">
        <f>IFERROR(VLOOKUP(A1112,Tabela9[[Placa]:[Status]],2,FALSE),"")</f>
        <v>Operando</v>
      </c>
      <c r="G1112" s="4">
        <v>1</v>
      </c>
    </row>
    <row r="1113" spans="1:7">
      <c r="A1113" s="183" t="s">
        <v>823</v>
      </c>
      <c r="B1113" s="184">
        <f>IFERROR(VLOOKUP(A1113,'Base ML'!A:E,5,)," ")</f>
        <v>45830</v>
      </c>
      <c r="C1113" s="184" t="str">
        <f t="shared" ca="1" si="34"/>
        <v/>
      </c>
      <c r="D1113" s="184" t="s">
        <v>2024</v>
      </c>
      <c r="E1113" s="5">
        <f t="shared" ca="1" si="35"/>
        <v>45830</v>
      </c>
      <c r="F1113" s="6" t="str">
        <f>IFERROR(VLOOKUP(A1113,Tabela9[[Placa]:[Status]],2,FALSE),"")</f>
        <v/>
      </c>
      <c r="G1113" s="4">
        <v>92</v>
      </c>
    </row>
    <row r="1114" spans="1:7">
      <c r="A1114" s="183" t="s">
        <v>3167</v>
      </c>
      <c r="B1114" s="184">
        <f>IFERROR(VLOOKUP(A1114,'Base ML'!A:E,5,)," ")</f>
        <v>45915</v>
      </c>
      <c r="C1114" s="184" t="str">
        <f t="shared" ca="1" si="34"/>
        <v/>
      </c>
      <c r="D1114" s="184" t="s">
        <v>2024</v>
      </c>
      <c r="E1114" s="5">
        <f t="shared" ca="1" si="35"/>
        <v>45915</v>
      </c>
      <c r="F1114" s="6" t="str">
        <f>IFERROR(VLOOKUP(A1114,Tabela9[[Placa]:[Status]],2,FALSE),"")</f>
        <v>Sem operação</v>
      </c>
      <c r="G1114" s="4">
        <v>2</v>
      </c>
    </row>
    <row r="1115" spans="1:7">
      <c r="A1115" s="183" t="s">
        <v>2578</v>
      </c>
      <c r="B1115" s="184">
        <f>IFERROR(VLOOKUP(A1115,'Base ML'!A:E,5,)," ")</f>
        <v>45936</v>
      </c>
      <c r="C1115" s="184" t="str">
        <f t="shared" ca="1" si="34"/>
        <v/>
      </c>
      <c r="D1115" s="184" t="s">
        <v>2024</v>
      </c>
      <c r="E1115" s="5">
        <f t="shared" ca="1" si="35"/>
        <v>45936</v>
      </c>
      <c r="F1115" s="6" t="str">
        <f>IFERROR(VLOOKUP(A1115,Tabela9[[Placa]:[Status]],2,FALSE),"")</f>
        <v> </v>
      </c>
      <c r="G1115" s="4">
        <v>2</v>
      </c>
    </row>
    <row r="1116" spans="1:7">
      <c r="A1116" s="183" t="s">
        <v>3110</v>
      </c>
      <c r="B1116" s="184">
        <f>IFERROR(VLOOKUP(A1116,'Base ML'!A:E,5,)," ")</f>
        <v>45775</v>
      </c>
      <c r="C1116" s="184" t="str">
        <f t="shared" ca="1" si="34"/>
        <v/>
      </c>
      <c r="D1116" s="184" t="s">
        <v>2024</v>
      </c>
      <c r="E1116" s="5">
        <f t="shared" ca="1" si="35"/>
        <v>45775</v>
      </c>
      <c r="F1116" s="6" t="str">
        <f>IFERROR(VLOOKUP(A1116,Tabela9[[Placa]:[Status]],2,FALSE),"")</f>
        <v/>
      </c>
      <c r="G1116" s="4" t="e">
        <v>#N/A</v>
      </c>
    </row>
    <row r="1117" spans="1:7">
      <c r="A1117" s="183" t="s">
        <v>3010</v>
      </c>
      <c r="B1117" s="184">
        <f>IFERROR(VLOOKUP(A1117,'Base ML'!A:E,5,)," ")</f>
        <v>45977</v>
      </c>
      <c r="C1117" s="184">
        <f t="shared" ca="1" si="34"/>
        <v>45977</v>
      </c>
      <c r="D1117" s="184" t="s">
        <v>2024</v>
      </c>
      <c r="E1117" s="5">
        <f t="shared" ca="1" si="35"/>
        <v>45977</v>
      </c>
      <c r="F1117" s="6" t="str">
        <f>IFERROR(VLOOKUP(A1117,Tabela9[[Placa]:[Status]],2,FALSE),"")</f>
        <v>Operando</v>
      </c>
      <c r="G1117" s="4">
        <v>7</v>
      </c>
    </row>
    <row r="1118" spans="1:7">
      <c r="A1118" s="183" t="s">
        <v>3268</v>
      </c>
      <c r="B1118" s="184">
        <f>IFERROR(VLOOKUP(A1118,'Base ML'!A:E,5,)," ")</f>
        <v>45839</v>
      </c>
      <c r="C1118" s="184" t="str">
        <f t="shared" ca="1" si="34"/>
        <v/>
      </c>
      <c r="D1118" s="184" t="s">
        <v>2024</v>
      </c>
      <c r="E1118" s="5">
        <f t="shared" ca="1" si="35"/>
        <v>45839</v>
      </c>
      <c r="F1118" s="6" t="str">
        <f>IFERROR(VLOOKUP(A1118,Tabela9[[Placa]:[Status]],2,FALSE),"")</f>
        <v> </v>
      </c>
      <c r="G1118" s="4">
        <v>73</v>
      </c>
    </row>
    <row r="1119" spans="1:7">
      <c r="A1119" s="183" t="s">
        <v>3800</v>
      </c>
      <c r="B1119" s="184">
        <f>IFERROR(VLOOKUP(A1119,'Base ML'!A:E,5,)," ")</f>
        <v>45978</v>
      </c>
      <c r="C1119" s="184">
        <f t="shared" ca="1" si="34"/>
        <v>45977</v>
      </c>
      <c r="D1119" s="184" t="s">
        <v>2024</v>
      </c>
      <c r="E1119" s="5">
        <f t="shared" ca="1" si="35"/>
        <v>45978</v>
      </c>
      <c r="F1119" s="6" t="str">
        <f>IFERROR(VLOOKUP(A1119,Tabela9[[Placa]:[Status]],2,FALSE),"")</f>
        <v>Operando</v>
      </c>
      <c r="G1119" s="4">
        <v>1</v>
      </c>
    </row>
    <row r="1120" spans="1:7">
      <c r="A1120" s="183" t="s">
        <v>691</v>
      </c>
      <c r="B1120" s="184">
        <f>IFERROR(VLOOKUP(A1120,'Base ML'!A:E,5,)," ")</f>
        <v>45929</v>
      </c>
      <c r="C1120" s="184" t="str">
        <f t="shared" ca="1" si="34"/>
        <v/>
      </c>
      <c r="D1120" s="184" t="s">
        <v>2024</v>
      </c>
      <c r="E1120" s="5">
        <f t="shared" ca="1" si="35"/>
        <v>45929</v>
      </c>
      <c r="F1120" s="6" t="str">
        <f>IFERROR(VLOOKUP(A1120,Tabela9[[Placa]:[Status]],2,FALSE),"")</f>
        <v>Manutenção</v>
      </c>
      <c r="G1120" s="4">
        <v>1</v>
      </c>
    </row>
    <row r="1121" spans="1:7">
      <c r="A1121" s="183" t="s">
        <v>1012</v>
      </c>
      <c r="B1121" s="184">
        <f>IFERROR(VLOOKUP(A1121,'Base ML'!A:E,5,)," ")</f>
        <v>45915</v>
      </c>
      <c r="C1121" s="184" t="str">
        <f t="shared" ca="1" si="34"/>
        <v/>
      </c>
      <c r="D1121" s="184" t="s">
        <v>2024</v>
      </c>
      <c r="E1121" s="5">
        <f t="shared" ca="1" si="35"/>
        <v>45915</v>
      </c>
      <c r="F1121" s="6" t="str">
        <f>IFERROR(VLOOKUP(A1121,Tabela9[[Placa]:[Status]],2,FALSE),"")</f>
        <v/>
      </c>
      <c r="G1121" s="4">
        <v>8</v>
      </c>
    </row>
    <row r="1122" spans="1:7">
      <c r="A1122" s="183" t="s">
        <v>891</v>
      </c>
      <c r="B1122" s="184">
        <f>IFERROR(VLOOKUP(A1122,'Base ML'!A:E,5,)," ")</f>
        <v>45977</v>
      </c>
      <c r="C1122" s="184">
        <f t="shared" ca="1" si="34"/>
        <v>45977</v>
      </c>
      <c r="D1122" s="184" t="s">
        <v>2024</v>
      </c>
      <c r="E1122" s="5">
        <f t="shared" ca="1" si="35"/>
        <v>45977</v>
      </c>
      <c r="F1122" s="6" t="str">
        <f>IFERROR(VLOOKUP(A1122,Tabela9[[Placa]:[Status]],2,FALSE),"")</f>
        <v>Operando</v>
      </c>
      <c r="G1122" s="4">
        <v>2</v>
      </c>
    </row>
    <row r="1123" spans="1:7">
      <c r="A1123" s="183" t="s">
        <v>1962</v>
      </c>
      <c r="B1123" s="184">
        <f>IFERROR(VLOOKUP(A1123,'Base ML'!A:E,5,)," ")</f>
        <v>45977</v>
      </c>
      <c r="C1123" s="184">
        <f t="shared" ca="1" si="34"/>
        <v>45977</v>
      </c>
      <c r="D1123" s="184" t="s">
        <v>2024</v>
      </c>
      <c r="E1123" s="5">
        <f t="shared" ca="1" si="35"/>
        <v>45977</v>
      </c>
      <c r="F1123" s="6" t="str">
        <f>IFERROR(VLOOKUP(A1123,Tabela9[[Placa]:[Status]],2,FALSE),"")</f>
        <v>Operando</v>
      </c>
      <c r="G1123" s="4">
        <v>15</v>
      </c>
    </row>
    <row r="1124" spans="1:7">
      <c r="A1124" s="183" t="s">
        <v>2606</v>
      </c>
      <c r="B1124" s="184">
        <f>IFERROR(VLOOKUP(A1124,'Base ML'!A:E,5,)," ")</f>
        <v>45936</v>
      </c>
      <c r="C1124" s="184" t="str">
        <f t="shared" ca="1" si="34"/>
        <v/>
      </c>
      <c r="D1124" s="184" t="s">
        <v>2024</v>
      </c>
      <c r="E1124" s="5">
        <f t="shared" ca="1" si="35"/>
        <v>45936</v>
      </c>
      <c r="F1124" s="6" t="str">
        <f>IFERROR(VLOOKUP(A1124,Tabela9[[Placa]:[Status]],2,FALSE),"")</f>
        <v> </v>
      </c>
      <c r="G1124" s="4">
        <v>2</v>
      </c>
    </row>
    <row r="1125" spans="1:7">
      <c r="A1125" s="183" t="s">
        <v>880</v>
      </c>
      <c r="B1125" s="184">
        <f>IFERROR(VLOOKUP(A1125,'Base ML'!A:E,5,)," ")</f>
        <v>45978</v>
      </c>
      <c r="C1125" s="184">
        <f t="shared" ca="1" si="34"/>
        <v>45977</v>
      </c>
      <c r="D1125" s="184" t="s">
        <v>2024</v>
      </c>
      <c r="E1125" s="5">
        <f t="shared" ca="1" si="35"/>
        <v>45978</v>
      </c>
      <c r="F1125" s="6" t="str">
        <f>IFERROR(VLOOKUP(A1125,Tabela9[[Placa]:[Status]],2,FALSE),"")</f>
        <v>Operando</v>
      </c>
      <c r="G1125" s="4">
        <v>15</v>
      </c>
    </row>
    <row r="1126" spans="1:7">
      <c r="A1126" s="183" t="s">
        <v>1198</v>
      </c>
      <c r="B1126" s="184">
        <f>IFERROR(VLOOKUP(A1126,'Base ML'!A:E,5,)," ")</f>
        <v>45897</v>
      </c>
      <c r="C1126" s="184" t="str">
        <f t="shared" ca="1" si="34"/>
        <v/>
      </c>
      <c r="D1126" s="184" t="s">
        <v>2024</v>
      </c>
      <c r="E1126" s="5">
        <f t="shared" ca="1" si="35"/>
        <v>45897</v>
      </c>
      <c r="F1126" s="6" t="str">
        <f>IFERROR(VLOOKUP(A1126,Tabela9[[Placa]:[Status]],2,FALSE),"")</f>
        <v>Sem operação</v>
      </c>
      <c r="G1126" s="4">
        <v>32</v>
      </c>
    </row>
    <row r="1127" spans="1:7">
      <c r="A1127" s="183" t="s">
        <v>3159</v>
      </c>
      <c r="B1127" s="184">
        <f>IFERROR(VLOOKUP(A1127,'Base ML'!A:E,5,)," ")</f>
        <v>45812</v>
      </c>
      <c r="C1127" s="184" t="str">
        <f t="shared" ca="1" si="34"/>
        <v/>
      </c>
      <c r="D1127" s="184" t="s">
        <v>2024</v>
      </c>
      <c r="E1127" s="5">
        <f t="shared" ca="1" si="35"/>
        <v>45812</v>
      </c>
      <c r="F1127" s="6" t="str">
        <f>IFERROR(VLOOKUP(A1127,Tabela9[[Placa]:[Status]],2,FALSE),"")</f>
        <v/>
      </c>
      <c r="G1127" s="4" t="e">
        <v>#N/A</v>
      </c>
    </row>
    <row r="1128" spans="1:7">
      <c r="A1128" s="183" t="s">
        <v>1082</v>
      </c>
      <c r="B1128" s="184">
        <f>IFERROR(VLOOKUP(A1128,'Base ML'!A:E,5,)," ")</f>
        <v>45978</v>
      </c>
      <c r="C1128" s="184">
        <f t="shared" ca="1" si="34"/>
        <v>45977</v>
      </c>
      <c r="D1128" s="184" t="s">
        <v>2024</v>
      </c>
      <c r="E1128" s="5">
        <f t="shared" ca="1" si="35"/>
        <v>45978</v>
      </c>
      <c r="F1128" s="6" t="str">
        <f>IFERROR(VLOOKUP(A1128,Tabela9[[Placa]:[Status]],2,FALSE),"")</f>
        <v>Operando</v>
      </c>
      <c r="G1128" s="4">
        <v>2</v>
      </c>
    </row>
    <row r="1129" spans="1:7">
      <c r="A1129" s="183" t="s">
        <v>2603</v>
      </c>
      <c r="B1129" s="184">
        <f>IFERROR(VLOOKUP(A1129,'Base ML'!A:E,5,)," ")</f>
        <v>45936</v>
      </c>
      <c r="C1129" s="184" t="str">
        <f t="shared" ca="1" si="34"/>
        <v/>
      </c>
      <c r="D1129" s="184" t="s">
        <v>2024</v>
      </c>
      <c r="E1129" s="5">
        <f t="shared" ca="1" si="35"/>
        <v>45936</v>
      </c>
      <c r="F1129" s="6" t="str">
        <f>IFERROR(VLOOKUP(A1129,Tabela9[[Placa]:[Status]],2,FALSE),"")</f>
        <v> </v>
      </c>
      <c r="G1129" s="4">
        <v>2</v>
      </c>
    </row>
    <row r="1130" spans="1:7">
      <c r="A1130" s="183" t="s">
        <v>1308</v>
      </c>
      <c r="B1130" s="184">
        <f>IFERROR(VLOOKUP(A1130,'Base ML'!A:E,5,)," ")</f>
        <v>45949</v>
      </c>
      <c r="C1130" s="184" t="str">
        <f t="shared" ca="1" si="34"/>
        <v/>
      </c>
      <c r="D1130" s="184" t="s">
        <v>2024</v>
      </c>
      <c r="E1130" s="5">
        <f t="shared" ca="1" si="35"/>
        <v>45949</v>
      </c>
      <c r="F1130" s="6" t="str">
        <f>IFERROR(VLOOKUP(A1130,Tabela9[[Placa]:[Status]],2,FALSE),"")</f>
        <v>Sem operação</v>
      </c>
      <c r="G1130" s="4">
        <v>2</v>
      </c>
    </row>
    <row r="1131" spans="1:7">
      <c r="A1131" s="183" t="s">
        <v>3977</v>
      </c>
      <c r="B1131" s="184">
        <f>IFERROR(VLOOKUP(A1131,'Base ML'!A:E,5,)," ")</f>
        <v>45977</v>
      </c>
      <c r="C1131" s="184" t="str">
        <f t="shared" ca="1" si="34"/>
        <v/>
      </c>
      <c r="D1131" s="184" t="s">
        <v>2024</v>
      </c>
      <c r="E1131" s="5">
        <f t="shared" ca="1" si="35"/>
        <v>45977</v>
      </c>
      <c r="F1131" s="6" t="str">
        <f>IFERROR(VLOOKUP(A1131,Tabela9[[Placa]:[Status]],2,FALSE),"")</f>
        <v>Sem operação</v>
      </c>
      <c r="G1131" s="4">
        <v>16</v>
      </c>
    </row>
    <row r="1132" spans="1:7">
      <c r="A1132" s="183" t="s">
        <v>3885</v>
      </c>
      <c r="B1132" s="184" t="str">
        <f>IFERROR(VLOOKUP(A1132,'Base ML'!A:E,5,)," ")</f>
        <v xml:space="preserve"> </v>
      </c>
      <c r="C1132" s="184" t="str">
        <f t="shared" ca="1" si="34"/>
        <v/>
      </c>
      <c r="D1132" s="184" t="s">
        <v>2024</v>
      </c>
      <c r="E1132" s="5">
        <f t="shared" ca="1" si="35"/>
        <v>0</v>
      </c>
      <c r="F1132" s="6" t="str">
        <f>IFERROR(VLOOKUP(A1132,Tabela9[[Placa]:[Status]],2,FALSE),"")</f>
        <v> </v>
      </c>
      <c r="G1132" s="4">
        <v>8</v>
      </c>
    </row>
    <row r="1133" spans="1:7">
      <c r="A1133" s="183" t="s">
        <v>158</v>
      </c>
      <c r="B1133" s="184">
        <f>IFERROR(VLOOKUP(A1133,'Base ML'!A:E,5,)," ")</f>
        <v>45916</v>
      </c>
      <c r="C1133" s="184" t="str">
        <f t="shared" ca="1" si="34"/>
        <v/>
      </c>
      <c r="D1133" s="184" t="s">
        <v>2024</v>
      </c>
      <c r="E1133" s="5">
        <f t="shared" ca="1" si="35"/>
        <v>45916</v>
      </c>
      <c r="F1133" s="6" t="str">
        <f>IFERROR(VLOOKUP(A1133,Tabela9[[Placa]:[Status]],2,FALSE),"")</f>
        <v>Sem operação</v>
      </c>
      <c r="G1133" s="4">
        <v>2</v>
      </c>
    </row>
    <row r="1134" spans="1:7">
      <c r="A1134" s="183" t="s">
        <v>3166</v>
      </c>
      <c r="B1134" s="184">
        <f>IFERROR(VLOOKUP(A1134,'Base ML'!A:E,5,)," ")</f>
        <v>45947</v>
      </c>
      <c r="C1134" s="184" t="str">
        <f t="shared" ca="1" si="34"/>
        <v/>
      </c>
      <c r="D1134" s="184" t="s">
        <v>2024</v>
      </c>
      <c r="E1134" s="5">
        <f t="shared" ca="1" si="35"/>
        <v>45947</v>
      </c>
      <c r="F1134" s="6" t="str">
        <f>IFERROR(VLOOKUP(A1134,Tabela9[[Placa]:[Status]],2,FALSE),"")</f>
        <v>Sem operação</v>
      </c>
      <c r="G1134" s="4">
        <v>2</v>
      </c>
    </row>
    <row r="1135" spans="1:7">
      <c r="A1135" s="183" t="s">
        <v>1061</v>
      </c>
      <c r="B1135" s="184">
        <f>IFERROR(VLOOKUP(A1135,'Base ML'!A:E,5,)," ")</f>
        <v>45937</v>
      </c>
      <c r="C1135" s="184" t="str">
        <f t="shared" ca="1" si="34"/>
        <v/>
      </c>
      <c r="D1135" s="184" t="s">
        <v>2024</v>
      </c>
      <c r="E1135" s="5">
        <f t="shared" ca="1" si="35"/>
        <v>45937</v>
      </c>
      <c r="F1135" s="6" t="str">
        <f>IFERROR(VLOOKUP(A1135,Tabela9[[Placa]:[Status]],2,FALSE),"")</f>
        <v>Sem operação</v>
      </c>
      <c r="G1135" s="4">
        <v>0</v>
      </c>
    </row>
    <row r="1136" spans="1:7">
      <c r="A1136" s="183" t="s">
        <v>667</v>
      </c>
      <c r="B1136" s="184">
        <f>IFERROR(VLOOKUP(A1136,'Base ML'!A:E,5,)," ")</f>
        <v>45975</v>
      </c>
      <c r="C1136" s="184">
        <f t="shared" ca="1" si="34"/>
        <v>45977</v>
      </c>
      <c r="D1136" s="184" t="s">
        <v>2024</v>
      </c>
      <c r="E1136" s="5">
        <f t="shared" ca="1" si="35"/>
        <v>45977</v>
      </c>
      <c r="F1136" s="6" t="str">
        <f>IFERROR(VLOOKUP(A1136,Tabela9[[Placa]:[Status]],2,FALSE),"")</f>
        <v>Operando</v>
      </c>
      <c r="G1136" s="4">
        <v>1</v>
      </c>
    </row>
    <row r="1137" spans="1:7">
      <c r="A1137" s="183" t="s">
        <v>3171</v>
      </c>
      <c r="B1137" s="184">
        <f>IFERROR(VLOOKUP(A1137,'Base ML'!A:E,5,)," ")</f>
        <v>45915</v>
      </c>
      <c r="C1137" s="184" t="str">
        <f t="shared" ca="1" si="34"/>
        <v/>
      </c>
      <c r="D1137" s="184" t="s">
        <v>2024</v>
      </c>
      <c r="E1137" s="5">
        <f t="shared" ca="1" si="35"/>
        <v>45915</v>
      </c>
      <c r="F1137" s="6" t="str">
        <f>IFERROR(VLOOKUP(A1137,Tabela9[[Placa]:[Status]],2,FALSE),"")</f>
        <v>Sem operação</v>
      </c>
      <c r="G1137" s="4">
        <v>2</v>
      </c>
    </row>
    <row r="1138" spans="1:7">
      <c r="A1138" s="183" t="s">
        <v>3140</v>
      </c>
      <c r="B1138" s="184">
        <f>IFERROR(VLOOKUP(A1138,'Base ML'!A:E,5,)," ")</f>
        <v>45976</v>
      </c>
      <c r="C1138" s="184">
        <f t="shared" ca="1" si="34"/>
        <v>45977</v>
      </c>
      <c r="D1138" s="184" t="s">
        <v>2024</v>
      </c>
      <c r="E1138" s="5">
        <f t="shared" ca="1" si="35"/>
        <v>45977</v>
      </c>
      <c r="F1138" s="6" t="str">
        <f>IFERROR(VLOOKUP(A1138,Tabela9[[Placa]:[Status]],2,FALSE),"")</f>
        <v>Operando</v>
      </c>
      <c r="G1138" s="4">
        <v>0</v>
      </c>
    </row>
    <row r="1139" spans="1:7">
      <c r="A1139" s="183" t="s">
        <v>3846</v>
      </c>
      <c r="B1139" s="184">
        <f>IFERROR(VLOOKUP(A1139,'Base ML'!A:E,5,)," ")</f>
        <v>45923</v>
      </c>
      <c r="C1139" s="184" t="str">
        <f t="shared" ca="1" si="34"/>
        <v/>
      </c>
      <c r="D1139" s="184" t="s">
        <v>2024</v>
      </c>
      <c r="E1139" s="5">
        <f t="shared" ca="1" si="35"/>
        <v>45923</v>
      </c>
      <c r="F1139" s="6" t="str">
        <f>IFERROR(VLOOKUP(A1139,Tabela9[[Placa]:[Status]],2,FALSE),"")</f>
        <v/>
      </c>
      <c r="G1139" s="4">
        <v>0</v>
      </c>
    </row>
    <row r="1140" spans="1:7">
      <c r="A1140" s="183" t="s">
        <v>719</v>
      </c>
      <c r="B1140" s="184">
        <f>IFERROR(VLOOKUP(A1140,'Base ML'!A:E,5,)," ")</f>
        <v>45930</v>
      </c>
      <c r="C1140" s="184" t="str">
        <f t="shared" ca="1" si="34"/>
        <v/>
      </c>
      <c r="D1140" s="184" t="s">
        <v>2024</v>
      </c>
      <c r="E1140" s="5">
        <f t="shared" ca="1" si="35"/>
        <v>45930</v>
      </c>
      <c r="F1140" s="6" t="str">
        <f>IFERROR(VLOOKUP(A1140,Tabela9[[Placa]:[Status]],2,FALSE),"")</f>
        <v>Sem operação</v>
      </c>
      <c r="G1140" s="4">
        <v>5</v>
      </c>
    </row>
    <row r="1141" spans="1:7">
      <c r="A1141" s="183" t="s">
        <v>2496</v>
      </c>
      <c r="B1141" s="184">
        <f>IFERROR(VLOOKUP(A1141,'Base ML'!A:E,5,)," ")</f>
        <v>45926</v>
      </c>
      <c r="C1141" s="184" t="str">
        <f t="shared" ca="1" si="34"/>
        <v/>
      </c>
      <c r="D1141" s="184" t="s">
        <v>2024</v>
      </c>
      <c r="E1141" s="5">
        <f t="shared" ca="1" si="35"/>
        <v>45926</v>
      </c>
      <c r="F1141" s="6" t="str">
        <f>IFERROR(VLOOKUP(A1141,Tabela9[[Placa]:[Status]],2,FALSE),"")</f>
        <v> </v>
      </c>
      <c r="G1141" s="4">
        <v>2</v>
      </c>
    </row>
    <row r="1142" spans="1:7">
      <c r="A1142" s="183" t="s">
        <v>1112</v>
      </c>
      <c r="B1142" s="184">
        <f>IFERROR(VLOOKUP(A1142,'Base ML'!A:E,5,)," ")</f>
        <v>45976</v>
      </c>
      <c r="C1142" s="184">
        <f t="shared" ca="1" si="34"/>
        <v>45977</v>
      </c>
      <c r="D1142" s="184" t="s">
        <v>2024</v>
      </c>
      <c r="E1142" s="5">
        <f t="shared" ca="1" si="35"/>
        <v>45977</v>
      </c>
      <c r="F1142" s="6" t="str">
        <f>IFERROR(VLOOKUP(A1142,Tabela9[[Placa]:[Status]],2,FALSE),"")</f>
        <v>Operando</v>
      </c>
      <c r="G1142" s="4">
        <v>9</v>
      </c>
    </row>
    <row r="1143" spans="1:7">
      <c r="A1143" s="183" t="s">
        <v>1358</v>
      </c>
      <c r="B1143" s="184">
        <f>IFERROR(VLOOKUP(A1143,'Base ML'!A:E,5,)," ")</f>
        <v>45904</v>
      </c>
      <c r="C1143" s="184" t="str">
        <f t="shared" ca="1" si="34"/>
        <v/>
      </c>
      <c r="D1143" s="184" t="s">
        <v>2024</v>
      </c>
      <c r="E1143" s="5">
        <f t="shared" ca="1" si="35"/>
        <v>45904</v>
      </c>
      <c r="F1143" s="6" t="str">
        <f>IFERROR(VLOOKUP(A1143,Tabela9[[Placa]:[Status]],2,FALSE),"")</f>
        <v/>
      </c>
      <c r="G1143" s="4">
        <v>19</v>
      </c>
    </row>
    <row r="1144" spans="1:7">
      <c r="A1144" s="183" t="s">
        <v>3267</v>
      </c>
      <c r="B1144" s="184">
        <f>IFERROR(VLOOKUP(A1144,'Base ML'!A:E,5,)," ")</f>
        <v>45977</v>
      </c>
      <c r="C1144" s="184">
        <f t="shared" ca="1" si="34"/>
        <v>45977</v>
      </c>
      <c r="D1144" s="184" t="s">
        <v>2024</v>
      </c>
      <c r="E1144" s="5">
        <f t="shared" ca="1" si="35"/>
        <v>45977</v>
      </c>
      <c r="F1144" s="6" t="str">
        <f>IFERROR(VLOOKUP(A1144,Tabela9[[Placa]:[Status]],2,FALSE),"")</f>
        <v>Operando</v>
      </c>
      <c r="G1144" s="4">
        <v>2</v>
      </c>
    </row>
    <row r="1145" spans="1:7">
      <c r="A1145" s="183" t="s">
        <v>3690</v>
      </c>
      <c r="B1145" s="184">
        <f>IFERROR(VLOOKUP(A1145,'Base ML'!A:E,5,)," ")</f>
        <v>45944</v>
      </c>
      <c r="C1145" s="184" t="str">
        <f t="shared" ca="1" si="34"/>
        <v/>
      </c>
      <c r="D1145" s="184" t="s">
        <v>2024</v>
      </c>
      <c r="E1145" s="5">
        <f t="shared" ca="1" si="35"/>
        <v>45944</v>
      </c>
      <c r="F1145" s="6" t="str">
        <f>IFERROR(VLOOKUP(A1145,Tabela9[[Placa]:[Status]],2,FALSE),"")</f>
        <v/>
      </c>
      <c r="G1145" s="4">
        <v>7</v>
      </c>
    </row>
    <row r="1146" spans="1:7">
      <c r="A1146" s="183" t="s">
        <v>3683</v>
      </c>
      <c r="B1146" s="184">
        <f>IFERROR(VLOOKUP(A1146,'Base ML'!A:E,5,)," ")</f>
        <v>45595</v>
      </c>
      <c r="C1146" s="184" t="str">
        <f t="shared" ca="1" si="34"/>
        <v/>
      </c>
      <c r="D1146" s="184" t="s">
        <v>2024</v>
      </c>
      <c r="E1146" s="5">
        <f t="shared" ca="1" si="35"/>
        <v>45595</v>
      </c>
      <c r="F1146" s="6" t="str">
        <f>IFERROR(VLOOKUP(A1146,Tabela9[[Placa]:[Status]],2,FALSE),"")</f>
        <v/>
      </c>
      <c r="G1146" s="4" t="e">
        <v>#N/A</v>
      </c>
    </row>
    <row r="1147" spans="1:7">
      <c r="A1147" s="183" t="s">
        <v>3699</v>
      </c>
      <c r="B1147" s="184">
        <f>IFERROR(VLOOKUP(A1147,'Base ML'!A:E,5,)," ")</f>
        <v>45976</v>
      </c>
      <c r="C1147" s="184" t="str">
        <f t="shared" ca="1" si="34"/>
        <v/>
      </c>
      <c r="D1147" s="184" t="s">
        <v>2024</v>
      </c>
      <c r="E1147" s="5">
        <f t="shared" ca="1" si="35"/>
        <v>45976</v>
      </c>
      <c r="F1147" s="6" t="str">
        <f>IFERROR(VLOOKUP(A1147,Tabela9[[Placa]:[Status]],2,FALSE),"")</f>
        <v> </v>
      </c>
      <c r="G1147" s="4">
        <v>2</v>
      </c>
    </row>
    <row r="1148" spans="1:7">
      <c r="A1148" s="183" t="s">
        <v>3666</v>
      </c>
      <c r="B1148" s="184">
        <f>IFERROR(VLOOKUP(A1148,'Base ML'!A:E,5,)," ")</f>
        <v>45862</v>
      </c>
      <c r="C1148" s="184" t="str">
        <f t="shared" ca="1" si="34"/>
        <v/>
      </c>
      <c r="D1148" s="184" t="s">
        <v>2024</v>
      </c>
      <c r="E1148" s="5">
        <f t="shared" ca="1" si="35"/>
        <v>45862</v>
      </c>
      <c r="F1148" s="6" t="str">
        <f>IFERROR(VLOOKUP(A1148,Tabela9[[Placa]:[Status]],2,FALSE),"")</f>
        <v/>
      </c>
      <c r="G1148" s="4" t="e">
        <v>#N/A</v>
      </c>
    </row>
    <row r="1149" spans="1:7">
      <c r="A1149" s="183" t="s">
        <v>1587</v>
      </c>
      <c r="B1149" s="184">
        <f>IFERROR(VLOOKUP(A1149,'Base ML'!A:E,5,)," ")</f>
        <v>45888</v>
      </c>
      <c r="C1149" s="184" t="str">
        <f t="shared" ca="1" si="34"/>
        <v/>
      </c>
      <c r="D1149" s="184" t="s">
        <v>2024</v>
      </c>
      <c r="E1149" s="5">
        <f t="shared" ca="1" si="35"/>
        <v>45888</v>
      </c>
      <c r="F1149" s="6" t="str">
        <f>IFERROR(VLOOKUP(A1149,Tabela9[[Placa]:[Status]],2,FALSE),"")</f>
        <v/>
      </c>
      <c r="G1149" s="4">
        <v>35</v>
      </c>
    </row>
    <row r="1150" spans="1:7">
      <c r="A1150" s="183" t="s">
        <v>3805</v>
      </c>
      <c r="B1150" s="184">
        <f>IFERROR(VLOOKUP(A1150,'Base ML'!A:E,5,)," ")</f>
        <v>45936</v>
      </c>
      <c r="C1150" s="184" t="str">
        <f t="shared" ca="1" si="34"/>
        <v/>
      </c>
      <c r="D1150" s="184" t="s">
        <v>2024</v>
      </c>
      <c r="E1150" s="5">
        <f t="shared" ca="1" si="35"/>
        <v>45936</v>
      </c>
      <c r="F1150" s="6" t="str">
        <f>IFERROR(VLOOKUP(A1150,Tabela9[[Placa]:[Status]],2,FALSE),"")</f>
        <v>Manutenção</v>
      </c>
      <c r="G1150" s="4">
        <v>3</v>
      </c>
    </row>
    <row r="1151" spans="1:7">
      <c r="A1151" s="183" t="s">
        <v>3848</v>
      </c>
      <c r="B1151" s="184">
        <f>IFERROR(VLOOKUP(A1151,'Base ML'!A:E,5,)," ")</f>
        <v>45922</v>
      </c>
      <c r="C1151" s="184" t="str">
        <f t="shared" ca="1" si="34"/>
        <v/>
      </c>
      <c r="D1151" s="184" t="s">
        <v>2024</v>
      </c>
      <c r="E1151" s="5">
        <f t="shared" ca="1" si="35"/>
        <v>45922</v>
      </c>
      <c r="F1151" s="6" t="str">
        <f>IFERROR(VLOOKUP(A1151,Tabela9[[Placa]:[Status]],2,FALSE),"")</f>
        <v> </v>
      </c>
      <c r="G1151" s="4">
        <v>0</v>
      </c>
    </row>
    <row r="1152" spans="1:7">
      <c r="A1152" s="183" t="s">
        <v>3803</v>
      </c>
      <c r="B1152" s="184">
        <f>IFERROR(VLOOKUP(A1152,'Base ML'!A:E,5,)," ")</f>
        <v>45928</v>
      </c>
      <c r="C1152" s="184" t="str">
        <f t="shared" ca="1" si="34"/>
        <v/>
      </c>
      <c r="D1152" s="184" t="s">
        <v>2024</v>
      </c>
      <c r="E1152" s="5">
        <f t="shared" ca="1" si="35"/>
        <v>45928</v>
      </c>
      <c r="F1152" s="6" t="str">
        <f>IFERROR(VLOOKUP(A1152,Tabela9[[Placa]:[Status]],2,FALSE),"")</f>
        <v>Manutenção</v>
      </c>
      <c r="G1152" s="4">
        <v>2</v>
      </c>
    </row>
    <row r="1153" spans="1:7">
      <c r="A1153" s="183" t="s">
        <v>3031</v>
      </c>
      <c r="B1153" s="184">
        <f>IFERROR(VLOOKUP(A1153,'Base ML'!A:E,5,)," ")</f>
        <v>45977</v>
      </c>
      <c r="C1153" s="184">
        <f t="shared" ca="1" si="34"/>
        <v>45977</v>
      </c>
      <c r="D1153" s="184" t="s">
        <v>2024</v>
      </c>
      <c r="E1153" s="5">
        <f t="shared" ca="1" si="35"/>
        <v>45977</v>
      </c>
      <c r="F1153" s="6" t="str">
        <f>IFERROR(VLOOKUP(A1153,Tabela9[[Placa]:[Status]],2,FALSE),"")</f>
        <v>Operando</v>
      </c>
      <c r="G1153" s="4">
        <v>8</v>
      </c>
    </row>
    <row r="1154" spans="1:7">
      <c r="A1154" s="183" t="s">
        <v>1080</v>
      </c>
      <c r="B1154" s="184">
        <f>IFERROR(VLOOKUP(A1154,'Base ML'!A:E,5,)," ")</f>
        <v>45977</v>
      </c>
      <c r="C1154" s="184">
        <f t="shared" ref="C1154:C1217" ca="1" si="36">IFERROR(IF(OR(F1154="Carregado", F1154="Operando"), TODAY()-1, ""), "")</f>
        <v>45977</v>
      </c>
      <c r="D1154" s="184" t="s">
        <v>2024</v>
      </c>
      <c r="E1154" s="5">
        <f t="shared" ref="E1154:E1217" ca="1" si="37">MAX(B1154:D1154)</f>
        <v>45977</v>
      </c>
      <c r="F1154" s="6" t="str">
        <f>IFERROR(VLOOKUP(A1154,Tabela9[[Placa]:[Status]],2,FALSE),"")</f>
        <v>Operando</v>
      </c>
      <c r="G1154" s="4">
        <v>1</v>
      </c>
    </row>
    <row r="1155" spans="1:7">
      <c r="A1155" s="183" t="s">
        <v>3029</v>
      </c>
      <c r="B1155" s="184">
        <f>IFERROR(VLOOKUP(A1155,'Base ML'!A:E,5,)," ")</f>
        <v>45936</v>
      </c>
      <c r="C1155" s="184" t="str">
        <f t="shared" ca="1" si="36"/>
        <v/>
      </c>
      <c r="D1155" s="184" t="s">
        <v>2024</v>
      </c>
      <c r="E1155" s="5">
        <f t="shared" ca="1" si="37"/>
        <v>45936</v>
      </c>
      <c r="F1155" s="6" t="str">
        <f>IFERROR(VLOOKUP(A1155,Tabela9[[Placa]:[Status]],2,FALSE),"")</f>
        <v/>
      </c>
      <c r="G1155" s="4">
        <v>8</v>
      </c>
    </row>
    <row r="1156" spans="1:7">
      <c r="A1156" s="183" t="s">
        <v>3011</v>
      </c>
      <c r="B1156" s="184">
        <f>IFERROR(VLOOKUP(A1156,'Base ML'!A:E,5,)," ")</f>
        <v>45936</v>
      </c>
      <c r="C1156" s="184" t="str">
        <f t="shared" ca="1" si="36"/>
        <v/>
      </c>
      <c r="D1156" s="184" t="s">
        <v>2024</v>
      </c>
      <c r="E1156" s="5">
        <f t="shared" ca="1" si="37"/>
        <v>45936</v>
      </c>
      <c r="F1156" s="6" t="str">
        <f>IFERROR(VLOOKUP(A1156,Tabela9[[Placa]:[Status]],2,FALSE),"")</f>
        <v> </v>
      </c>
      <c r="G1156" s="4">
        <v>8</v>
      </c>
    </row>
    <row r="1157" spans="1:7">
      <c r="A1157" s="183" t="s">
        <v>3036</v>
      </c>
      <c r="B1157" s="184">
        <f>IFERROR(VLOOKUP(A1157,'Base ML'!A:E,5,)," ")</f>
        <v>45936</v>
      </c>
      <c r="C1157" s="184" t="str">
        <f t="shared" ca="1" si="36"/>
        <v/>
      </c>
      <c r="D1157" s="184" t="s">
        <v>2024</v>
      </c>
      <c r="E1157" s="5">
        <f t="shared" ca="1" si="37"/>
        <v>45936</v>
      </c>
      <c r="F1157" s="6" t="str">
        <f>IFERROR(VLOOKUP(A1157,Tabela9[[Placa]:[Status]],2,FALSE),"")</f>
        <v> </v>
      </c>
      <c r="G1157" s="4">
        <v>8</v>
      </c>
    </row>
    <row r="1158" spans="1:7">
      <c r="A1158" s="183" t="s">
        <v>3015</v>
      </c>
      <c r="B1158" s="184">
        <f>IFERROR(VLOOKUP(A1158,'Base ML'!A:E,5,)," ")</f>
        <v>45936</v>
      </c>
      <c r="C1158" s="184" t="str">
        <f t="shared" ca="1" si="36"/>
        <v/>
      </c>
      <c r="D1158" s="184" t="s">
        <v>2024</v>
      </c>
      <c r="E1158" s="5">
        <f t="shared" ca="1" si="37"/>
        <v>45936</v>
      </c>
      <c r="F1158" s="6" t="str">
        <f>IFERROR(VLOOKUP(A1158,Tabela9[[Placa]:[Status]],2,FALSE),"")</f>
        <v/>
      </c>
      <c r="G1158" s="4">
        <v>2</v>
      </c>
    </row>
    <row r="1159" spans="1:7">
      <c r="A1159" s="183" t="s">
        <v>3806</v>
      </c>
      <c r="B1159" s="184">
        <f>IFERROR(VLOOKUP(A1159,'Base ML'!A:E,5,)," ")</f>
        <v>45977</v>
      </c>
      <c r="C1159" s="184">
        <f t="shared" ca="1" si="36"/>
        <v>45977</v>
      </c>
      <c r="D1159" s="184" t="s">
        <v>2024</v>
      </c>
      <c r="E1159" s="5">
        <f t="shared" ca="1" si="37"/>
        <v>45977</v>
      </c>
      <c r="F1159" s="6" t="str">
        <f>IFERROR(VLOOKUP(A1159,Tabela9[[Placa]:[Status]],2,FALSE),"")</f>
        <v>Operando</v>
      </c>
      <c r="G1159" s="4">
        <v>1</v>
      </c>
    </row>
    <row r="1160" spans="1:7">
      <c r="A1160" s="183" t="s">
        <v>3844</v>
      </c>
      <c r="B1160" s="184">
        <f>IFERROR(VLOOKUP(A1160,'Base ML'!A:E,5,)," ")</f>
        <v>45924</v>
      </c>
      <c r="C1160" s="184" t="str">
        <f t="shared" ca="1" si="36"/>
        <v/>
      </c>
      <c r="D1160" s="184" t="s">
        <v>2024</v>
      </c>
      <c r="E1160" s="5">
        <f t="shared" ca="1" si="37"/>
        <v>45924</v>
      </c>
      <c r="F1160" s="6" t="str">
        <f>IFERROR(VLOOKUP(A1160,Tabela9[[Placa]:[Status]],2,FALSE),"")</f>
        <v> </v>
      </c>
      <c r="G1160" s="4">
        <v>8</v>
      </c>
    </row>
    <row r="1161" spans="1:7">
      <c r="A1161" s="183" t="s">
        <v>2780</v>
      </c>
      <c r="B1161" s="184">
        <f>IFERROR(VLOOKUP(A1161,'Base ML'!A:E,5,)," ")</f>
        <v>45913</v>
      </c>
      <c r="C1161" s="184" t="str">
        <f t="shared" ca="1" si="36"/>
        <v/>
      </c>
      <c r="D1161" s="184" t="s">
        <v>2024</v>
      </c>
      <c r="E1161" s="5">
        <f t="shared" ca="1" si="37"/>
        <v>45913</v>
      </c>
      <c r="F1161" s="6" t="str">
        <f>IFERROR(VLOOKUP(A1161,Tabela9[[Placa]:[Status]],2,FALSE),"")</f>
        <v> </v>
      </c>
      <c r="G1161" s="4">
        <v>11</v>
      </c>
    </row>
    <row r="1162" spans="1:7">
      <c r="A1162" s="183" t="s">
        <v>1753</v>
      </c>
      <c r="B1162" s="184">
        <f>IFERROR(VLOOKUP(A1162,'Base ML'!A:E,5,)," ")</f>
        <v>45915</v>
      </c>
      <c r="C1162" s="184" t="str">
        <f t="shared" ca="1" si="36"/>
        <v/>
      </c>
      <c r="D1162" s="184" t="s">
        <v>2024</v>
      </c>
      <c r="E1162" s="5">
        <f t="shared" ca="1" si="37"/>
        <v>45915</v>
      </c>
      <c r="F1162" s="6" t="str">
        <f>IFERROR(VLOOKUP(A1162,Tabela9[[Placa]:[Status]],2,FALSE),"")</f>
        <v/>
      </c>
      <c r="G1162" s="4">
        <v>9</v>
      </c>
    </row>
    <row r="1163" spans="1:7">
      <c r="A1163" s="183" t="s">
        <v>683</v>
      </c>
      <c r="B1163" s="184">
        <f>IFERROR(VLOOKUP(A1163,'Base ML'!A:E,5,)," ")</f>
        <v>45914</v>
      </c>
      <c r="C1163" s="184" t="str">
        <f t="shared" ca="1" si="36"/>
        <v/>
      </c>
      <c r="D1163" s="184" t="s">
        <v>2024</v>
      </c>
      <c r="E1163" s="5">
        <f t="shared" ca="1" si="37"/>
        <v>45914</v>
      </c>
      <c r="F1163" s="6" t="str">
        <f>IFERROR(VLOOKUP(A1163,Tabela9[[Placa]:[Status]],2,FALSE),"")</f>
        <v> </v>
      </c>
      <c r="G1163" s="4">
        <v>0</v>
      </c>
    </row>
    <row r="1164" spans="1:7">
      <c r="A1164" s="183" t="s">
        <v>2793</v>
      </c>
      <c r="B1164" s="184">
        <f>IFERROR(VLOOKUP(A1164,'Base ML'!A:E,5,)," ")</f>
        <v>45915</v>
      </c>
      <c r="C1164" s="184" t="str">
        <f t="shared" ca="1" si="36"/>
        <v/>
      </c>
      <c r="D1164" s="184" t="s">
        <v>2024</v>
      </c>
      <c r="E1164" s="5">
        <f t="shared" ca="1" si="37"/>
        <v>45915</v>
      </c>
      <c r="F1164" s="6" t="str">
        <f>IFERROR(VLOOKUP(A1164,Tabela9[[Placa]:[Status]],2,FALSE),"")</f>
        <v/>
      </c>
      <c r="G1164" s="4">
        <v>9</v>
      </c>
    </row>
    <row r="1165" spans="1:7">
      <c r="A1165" s="183" t="s">
        <v>1360</v>
      </c>
      <c r="B1165" s="184">
        <f>IFERROR(VLOOKUP(A1165,'Base ML'!A:E,5,)," ")</f>
        <v>45885</v>
      </c>
      <c r="C1165" s="184" t="str">
        <f t="shared" ca="1" si="36"/>
        <v/>
      </c>
      <c r="D1165" s="184" t="s">
        <v>2024</v>
      </c>
      <c r="E1165" s="5">
        <f t="shared" ca="1" si="37"/>
        <v>45885</v>
      </c>
      <c r="F1165" s="6" t="str">
        <f>IFERROR(VLOOKUP(A1165,Tabela9[[Placa]:[Status]],2,FALSE),"")</f>
        <v/>
      </c>
      <c r="G1165" s="4">
        <v>35</v>
      </c>
    </row>
    <row r="1166" spans="1:7">
      <c r="A1166" s="183" t="s">
        <v>2795</v>
      </c>
      <c r="B1166" s="184">
        <f>IFERROR(VLOOKUP(A1166,'Base ML'!A:E,5,)," ")</f>
        <v>45915</v>
      </c>
      <c r="C1166" s="184" t="str">
        <f t="shared" ca="1" si="36"/>
        <v/>
      </c>
      <c r="D1166" s="184" t="s">
        <v>2024</v>
      </c>
      <c r="E1166" s="5">
        <f t="shared" ca="1" si="37"/>
        <v>45915</v>
      </c>
      <c r="F1166" s="6" t="str">
        <f>IFERROR(VLOOKUP(A1166,Tabela9[[Placa]:[Status]],2,FALSE),"")</f>
        <v> </v>
      </c>
      <c r="G1166" s="4">
        <v>9</v>
      </c>
    </row>
    <row r="1167" spans="1:7">
      <c r="A1167" s="183" t="s">
        <v>2778</v>
      </c>
      <c r="B1167" s="184">
        <f>IFERROR(VLOOKUP(A1167,'Base ML'!A:E,5,)," ")</f>
        <v>45910</v>
      </c>
      <c r="C1167" s="184" t="str">
        <f t="shared" ca="1" si="36"/>
        <v/>
      </c>
      <c r="D1167" s="184" t="s">
        <v>2024</v>
      </c>
      <c r="E1167" s="5">
        <f t="shared" ca="1" si="37"/>
        <v>45910</v>
      </c>
      <c r="F1167" s="6" t="str">
        <f>IFERROR(VLOOKUP(A1167,Tabela9[[Placa]:[Status]],2,FALSE),"")</f>
        <v> </v>
      </c>
      <c r="G1167" s="4">
        <v>14</v>
      </c>
    </row>
    <row r="1168" spans="1:7">
      <c r="A1168" s="183" t="s">
        <v>1645</v>
      </c>
      <c r="B1168" s="184">
        <f>IFERROR(VLOOKUP(A1168,'Base ML'!A:E,5,)," ")</f>
        <v>45817</v>
      </c>
      <c r="C1168" s="184" t="str">
        <f t="shared" ca="1" si="36"/>
        <v/>
      </c>
      <c r="D1168" s="184" t="s">
        <v>2024</v>
      </c>
      <c r="E1168" s="5">
        <f t="shared" ca="1" si="37"/>
        <v>45817</v>
      </c>
      <c r="F1168" s="6" t="str">
        <f>IFERROR(VLOOKUP(A1168,Tabela9[[Placa]:[Status]],2,FALSE),"")</f>
        <v> </v>
      </c>
      <c r="G1168" s="4">
        <v>106</v>
      </c>
    </row>
    <row r="1169" spans="1:7">
      <c r="A1169" s="183" t="s">
        <v>3018</v>
      </c>
      <c r="B1169" s="184">
        <f>IFERROR(VLOOKUP(A1169,'Base ML'!A:E,5,)," ")</f>
        <v>45977</v>
      </c>
      <c r="C1169" s="184">
        <f t="shared" ca="1" si="36"/>
        <v>45977</v>
      </c>
      <c r="D1169" s="184" t="s">
        <v>2024</v>
      </c>
      <c r="E1169" s="5">
        <f t="shared" ca="1" si="37"/>
        <v>45977</v>
      </c>
      <c r="F1169" s="6" t="str">
        <f>IFERROR(VLOOKUP(A1169,Tabela9[[Placa]:[Status]],2,FALSE),"")</f>
        <v>Operando</v>
      </c>
      <c r="G1169" s="4">
        <v>8</v>
      </c>
    </row>
    <row r="1170" spans="1:7">
      <c r="A1170" s="183" t="s">
        <v>1110</v>
      </c>
      <c r="B1170" s="184">
        <f>IFERROR(VLOOKUP(A1170,'Base ML'!A:E,5,)," ")</f>
        <v>45977</v>
      </c>
      <c r="C1170" s="184" t="str">
        <f t="shared" ca="1" si="36"/>
        <v/>
      </c>
      <c r="D1170" s="184" t="s">
        <v>2024</v>
      </c>
      <c r="E1170" s="5">
        <f t="shared" ca="1" si="37"/>
        <v>45977</v>
      </c>
      <c r="F1170" s="6" t="str">
        <f>IFERROR(VLOOKUP(A1170,Tabela9[[Placa]:[Status]],2,FALSE),"")</f>
        <v> </v>
      </c>
      <c r="G1170" s="4">
        <v>1</v>
      </c>
    </row>
    <row r="1171" spans="1:7">
      <c r="A1171" s="183" t="s">
        <v>1057</v>
      </c>
      <c r="B1171" s="184">
        <f>IFERROR(VLOOKUP(A1171,'Base ML'!A:E,5,)," ")</f>
        <v>45950</v>
      </c>
      <c r="C1171" s="184" t="str">
        <f t="shared" ca="1" si="36"/>
        <v/>
      </c>
      <c r="D1171" s="184" t="s">
        <v>2024</v>
      </c>
      <c r="E1171" s="5">
        <f t="shared" ca="1" si="37"/>
        <v>45950</v>
      </c>
      <c r="F1171" s="6" t="str">
        <f>IFERROR(VLOOKUP(A1171,Tabela9[[Placa]:[Status]],2,FALSE),"")</f>
        <v>Sem operação</v>
      </c>
      <c r="G1171" s="4">
        <v>21</v>
      </c>
    </row>
    <row r="1172" spans="1:7">
      <c r="A1172" s="183" t="s">
        <v>3022</v>
      </c>
      <c r="B1172" s="184">
        <f>IFERROR(VLOOKUP(A1172,'Base ML'!A:E,5,)," ")</f>
        <v>45977</v>
      </c>
      <c r="C1172" s="184">
        <f t="shared" ca="1" si="36"/>
        <v>45977</v>
      </c>
      <c r="D1172" s="184" t="s">
        <v>2024</v>
      </c>
      <c r="E1172" s="5">
        <f t="shared" ca="1" si="37"/>
        <v>45977</v>
      </c>
      <c r="F1172" s="6" t="str">
        <f>IFERROR(VLOOKUP(A1172,Tabela9[[Placa]:[Status]],2,FALSE),"")</f>
        <v>Operando</v>
      </c>
      <c r="G1172" s="4">
        <v>4</v>
      </c>
    </row>
    <row r="1173" spans="1:7">
      <c r="A1173" s="183" t="s">
        <v>3147</v>
      </c>
      <c r="B1173" s="184">
        <f>IFERROR(VLOOKUP(A1173,'Base ML'!A:E,5,)," ")</f>
        <v>45913</v>
      </c>
      <c r="C1173" s="184" t="str">
        <f t="shared" ca="1" si="36"/>
        <v/>
      </c>
      <c r="D1173" s="184" t="s">
        <v>2024</v>
      </c>
      <c r="E1173" s="5">
        <f t="shared" ca="1" si="37"/>
        <v>45913</v>
      </c>
      <c r="F1173" s="6" t="str">
        <f>IFERROR(VLOOKUP(A1173,Tabela9[[Placa]:[Status]],2,FALSE),"")</f>
        <v>Sem operação</v>
      </c>
      <c r="G1173" s="4">
        <v>2</v>
      </c>
    </row>
    <row r="1174" spans="1:7">
      <c r="A1174" s="183" t="s">
        <v>1364</v>
      </c>
      <c r="B1174" s="184">
        <f>IFERROR(VLOOKUP(A1174,'Base ML'!A:E,5,)," ")</f>
        <v>45854</v>
      </c>
      <c r="C1174" s="184" t="str">
        <f t="shared" ca="1" si="36"/>
        <v/>
      </c>
      <c r="D1174" s="184" t="s">
        <v>2024</v>
      </c>
      <c r="E1174" s="5">
        <f t="shared" ca="1" si="37"/>
        <v>45854</v>
      </c>
      <c r="F1174" s="6" t="str">
        <f>IFERROR(VLOOKUP(A1174,Tabela9[[Placa]:[Status]],2,FALSE),"")</f>
        <v/>
      </c>
      <c r="G1174" s="4">
        <v>69</v>
      </c>
    </row>
    <row r="1175" spans="1:7">
      <c r="A1175" s="183" t="s">
        <v>3746</v>
      </c>
      <c r="B1175" s="184">
        <f>IFERROR(VLOOKUP(A1175,'Base ML'!A:E,5,)," ")</f>
        <v>45940</v>
      </c>
      <c r="C1175" s="184" t="str">
        <f t="shared" ca="1" si="36"/>
        <v/>
      </c>
      <c r="D1175" s="184" t="s">
        <v>2024</v>
      </c>
      <c r="E1175" s="5">
        <f t="shared" ca="1" si="37"/>
        <v>45940</v>
      </c>
      <c r="F1175" s="6" t="str">
        <f>IFERROR(VLOOKUP(A1175,Tabela9[[Placa]:[Status]],2,FALSE),"")</f>
        <v> </v>
      </c>
      <c r="G1175" s="4">
        <v>0</v>
      </c>
    </row>
    <row r="1176" spans="1:7">
      <c r="A1176" s="183" t="s">
        <v>3038</v>
      </c>
      <c r="B1176" s="184">
        <f>IFERROR(VLOOKUP(A1176,'Base ML'!A:E,5,)," ")</f>
        <v>45936</v>
      </c>
      <c r="C1176" s="184" t="str">
        <f t="shared" ca="1" si="36"/>
        <v/>
      </c>
      <c r="D1176" s="184" t="s">
        <v>2024</v>
      </c>
      <c r="E1176" s="5">
        <f t="shared" ca="1" si="37"/>
        <v>45936</v>
      </c>
      <c r="F1176" s="6" t="str">
        <f>IFERROR(VLOOKUP(A1176,Tabela9[[Placa]:[Status]],2,FALSE),"")</f>
        <v/>
      </c>
      <c r="G1176" s="4">
        <v>6</v>
      </c>
    </row>
    <row r="1177" spans="1:7">
      <c r="A1177" s="183" t="s">
        <v>507</v>
      </c>
      <c r="B1177" s="184">
        <f>IFERROR(VLOOKUP(A1177,'Base ML'!A:E,5,)," ")</f>
        <v>45877</v>
      </c>
      <c r="C1177" s="184" t="str">
        <f t="shared" ca="1" si="36"/>
        <v/>
      </c>
      <c r="D1177" s="184" t="s">
        <v>2024</v>
      </c>
      <c r="E1177" s="5">
        <f t="shared" ca="1" si="37"/>
        <v>45877</v>
      </c>
      <c r="F1177" s="6" t="str">
        <f>IFERROR(VLOOKUP(A1177,Tabela9[[Placa]:[Status]],2,FALSE),"")</f>
        <v>Manutenção</v>
      </c>
      <c r="G1177" s="4">
        <v>46</v>
      </c>
    </row>
    <row r="1178" spans="1:7">
      <c r="A1178" s="183" t="s">
        <v>3032</v>
      </c>
      <c r="B1178" s="184">
        <f>IFERROR(VLOOKUP(A1178,'Base ML'!A:E,5,)," ")</f>
        <v>45929</v>
      </c>
      <c r="C1178" s="184" t="str">
        <f t="shared" ca="1" si="36"/>
        <v/>
      </c>
      <c r="D1178" s="184" t="s">
        <v>2024</v>
      </c>
      <c r="E1178" s="5">
        <f t="shared" ca="1" si="37"/>
        <v>45929</v>
      </c>
      <c r="F1178" s="6" t="str">
        <f>IFERROR(VLOOKUP(A1178,Tabela9[[Placa]:[Status]],2,FALSE),"")</f>
        <v/>
      </c>
      <c r="G1178" s="4">
        <v>8</v>
      </c>
    </row>
    <row r="1179" spans="1:7">
      <c r="A1179" s="183" t="s">
        <v>5877</v>
      </c>
      <c r="B1179" s="184" t="str">
        <f>IFERROR(VLOOKUP(A1179,'Base ML'!A:E,5,)," ")</f>
        <v xml:space="preserve"> </v>
      </c>
      <c r="C1179" s="184" t="str">
        <f t="shared" ca="1" si="36"/>
        <v/>
      </c>
      <c r="D1179" s="184" t="s">
        <v>2024</v>
      </c>
      <c r="E1179" s="5">
        <f t="shared" ca="1" si="37"/>
        <v>0</v>
      </c>
      <c r="F1179" s="6" t="str">
        <f>IFERROR(VLOOKUP(A1179,Tabela9[[Placa]:[Status]],2,FALSE),"")</f>
        <v/>
      </c>
      <c r="G1179" s="4" t="e">
        <v>#N/A</v>
      </c>
    </row>
    <row r="1180" spans="1:7">
      <c r="A1180" s="183" t="s">
        <v>5878</v>
      </c>
      <c r="B1180" s="184" t="str">
        <f>IFERROR(VLOOKUP(A1180,'Base ML'!A:E,5,)," ")</f>
        <v xml:space="preserve"> </v>
      </c>
      <c r="C1180" s="184" t="str">
        <f t="shared" ca="1" si="36"/>
        <v/>
      </c>
      <c r="D1180" s="184" t="s">
        <v>2024</v>
      </c>
      <c r="E1180" s="5">
        <f t="shared" ca="1" si="37"/>
        <v>0</v>
      </c>
      <c r="F1180" s="6" t="str">
        <f>IFERROR(VLOOKUP(A1180,Tabela9[[Placa]:[Status]],2,FALSE),"")</f>
        <v/>
      </c>
      <c r="G1180" s="4" t="e">
        <v>#N/A</v>
      </c>
    </row>
    <row r="1181" spans="1:7">
      <c r="A1181" s="183" t="s">
        <v>5879</v>
      </c>
      <c r="B1181" s="184" t="str">
        <f>IFERROR(VLOOKUP(A1181,'Base ML'!A:E,5,)," ")</f>
        <v xml:space="preserve"> </v>
      </c>
      <c r="C1181" s="184" t="str">
        <f t="shared" ca="1" si="36"/>
        <v/>
      </c>
      <c r="D1181" s="184" t="s">
        <v>2024</v>
      </c>
      <c r="E1181" s="5">
        <f t="shared" ca="1" si="37"/>
        <v>0</v>
      </c>
      <c r="F1181" s="6" t="str">
        <f>IFERROR(VLOOKUP(A1181,Tabela9[[Placa]:[Status]],2,FALSE),"")</f>
        <v/>
      </c>
      <c r="G1181" s="4" t="e">
        <v>#N/A</v>
      </c>
    </row>
    <row r="1182" spans="1:7">
      <c r="A1182" s="183" t="s">
        <v>3568</v>
      </c>
      <c r="B1182" s="184" t="str">
        <f>IFERROR(VLOOKUP(A1182,'Base ML'!A:E,5,)," ")</f>
        <v xml:space="preserve"> </v>
      </c>
      <c r="C1182" s="184" t="str">
        <f t="shared" ca="1" si="36"/>
        <v/>
      </c>
      <c r="D1182" s="184" t="s">
        <v>2024</v>
      </c>
      <c r="E1182" s="5">
        <f t="shared" ca="1" si="37"/>
        <v>0</v>
      </c>
      <c r="F1182" s="6" t="str">
        <f>IFERROR(VLOOKUP(A1182,Tabela9[[Placa]:[Status]],2,FALSE),"")</f>
        <v/>
      </c>
      <c r="G1182" s="4" t="e">
        <v>#N/A</v>
      </c>
    </row>
    <row r="1183" spans="1:7">
      <c r="A1183" s="183" t="s">
        <v>5880</v>
      </c>
      <c r="B1183" s="184" t="str">
        <f>IFERROR(VLOOKUP(A1183,'Base ML'!A:E,5,)," ")</f>
        <v xml:space="preserve"> </v>
      </c>
      <c r="C1183" s="184" t="str">
        <f t="shared" ca="1" si="36"/>
        <v/>
      </c>
      <c r="D1183" s="184" t="s">
        <v>2024</v>
      </c>
      <c r="E1183" s="5">
        <f t="shared" ca="1" si="37"/>
        <v>0</v>
      </c>
      <c r="F1183" s="6" t="str">
        <f>IFERROR(VLOOKUP(A1183,Tabela9[[Placa]:[Status]],2,FALSE),"")</f>
        <v/>
      </c>
      <c r="G1183" s="4" t="e">
        <v>#N/A</v>
      </c>
    </row>
    <row r="1184" spans="1:7">
      <c r="A1184" s="183" t="s">
        <v>5881</v>
      </c>
      <c r="B1184" s="184" t="str">
        <f>IFERROR(VLOOKUP(A1184,'Base ML'!A:E,5,)," ")</f>
        <v xml:space="preserve"> </v>
      </c>
      <c r="C1184" s="184" t="str">
        <f t="shared" ca="1" si="36"/>
        <v/>
      </c>
      <c r="D1184" s="184" t="s">
        <v>2024</v>
      </c>
      <c r="E1184" s="5">
        <f t="shared" ca="1" si="37"/>
        <v>0</v>
      </c>
      <c r="F1184" s="6" t="str">
        <f>IFERROR(VLOOKUP(A1184,Tabela9[[Placa]:[Status]],2,FALSE),"")</f>
        <v/>
      </c>
      <c r="G1184" s="4" t="e">
        <v>#N/A</v>
      </c>
    </row>
    <row r="1185" spans="1:7">
      <c r="A1185" s="183" t="s">
        <v>5821</v>
      </c>
      <c r="B1185" s="184">
        <f>IFERROR(VLOOKUP(A1185,'Base ML'!A:E,5,)," ")</f>
        <v>45711</v>
      </c>
      <c r="C1185" s="184" t="str">
        <f t="shared" ca="1" si="36"/>
        <v/>
      </c>
      <c r="D1185" s="184" t="s">
        <v>2024</v>
      </c>
      <c r="E1185" s="5">
        <f t="shared" ca="1" si="37"/>
        <v>45711</v>
      </c>
      <c r="F1185" s="6" t="str">
        <f>IFERROR(VLOOKUP(A1185,Tabela9[[Placa]:[Status]],2,FALSE),"")</f>
        <v/>
      </c>
      <c r="G1185" s="4" t="e">
        <v>#N/A</v>
      </c>
    </row>
    <row r="1186" spans="1:7">
      <c r="A1186" s="183" t="s">
        <v>5882</v>
      </c>
      <c r="B1186" s="184" t="str">
        <f>IFERROR(VLOOKUP(A1186,'Base ML'!A:E,5,)," ")</f>
        <v xml:space="preserve"> </v>
      </c>
      <c r="C1186" s="184" t="str">
        <f t="shared" ca="1" si="36"/>
        <v/>
      </c>
      <c r="D1186" s="184" t="s">
        <v>2024</v>
      </c>
      <c r="E1186" s="5">
        <f t="shared" ca="1" si="37"/>
        <v>0</v>
      </c>
      <c r="F1186" s="6" t="str">
        <f>IFERROR(VLOOKUP(A1186,Tabela9[[Placa]:[Status]],2,FALSE),"")</f>
        <v/>
      </c>
      <c r="G1186" s="4" t="e">
        <v>#N/A</v>
      </c>
    </row>
    <row r="1187" spans="1:7">
      <c r="A1187" s="183" t="s">
        <v>413</v>
      </c>
      <c r="B1187" s="184">
        <f>IFERROR(VLOOKUP(A1187,'Base ML'!A:E,5,)," ")</f>
        <v>45736</v>
      </c>
      <c r="C1187" s="184" t="str">
        <f t="shared" ca="1" si="36"/>
        <v/>
      </c>
      <c r="D1187" s="184" t="s">
        <v>2024</v>
      </c>
      <c r="E1187" s="5">
        <f t="shared" ca="1" si="37"/>
        <v>45736</v>
      </c>
      <c r="F1187" s="6" t="str">
        <f>IFERROR(VLOOKUP(A1187,Tabela9[[Placa]:[Status]],2,FALSE),"")</f>
        <v>Manutenção</v>
      </c>
      <c r="G1187" s="4" t="e">
        <v>#N/A</v>
      </c>
    </row>
    <row r="1188" spans="1:7">
      <c r="A1188" s="183" t="s">
        <v>5883</v>
      </c>
      <c r="B1188" s="184" t="str">
        <f>IFERROR(VLOOKUP(A1188,'Base ML'!A:E,5,)," ")</f>
        <v xml:space="preserve"> </v>
      </c>
      <c r="C1188" s="184" t="str">
        <f t="shared" ca="1" si="36"/>
        <v/>
      </c>
      <c r="D1188" s="184" t="s">
        <v>2024</v>
      </c>
      <c r="E1188" s="5">
        <f t="shared" ca="1" si="37"/>
        <v>0</v>
      </c>
      <c r="F1188" s="6" t="str">
        <f>IFERROR(VLOOKUP(A1188,Tabela9[[Placa]:[Status]],2,FALSE),"")</f>
        <v/>
      </c>
      <c r="G1188" s="4" t="e">
        <v>#N/A</v>
      </c>
    </row>
    <row r="1189" spans="1:7">
      <c r="A1189" s="183" t="s">
        <v>5884</v>
      </c>
      <c r="B1189" s="184" t="str">
        <f>IFERROR(VLOOKUP(A1189,'Base ML'!A:E,5,)," ")</f>
        <v xml:space="preserve"> </v>
      </c>
      <c r="C1189" s="184" t="str">
        <f t="shared" ca="1" si="36"/>
        <v/>
      </c>
      <c r="D1189" s="184" t="s">
        <v>2024</v>
      </c>
      <c r="E1189" s="5">
        <f t="shared" ca="1" si="37"/>
        <v>0</v>
      </c>
      <c r="F1189" s="6" t="str">
        <f>IFERROR(VLOOKUP(A1189,Tabela9[[Placa]:[Status]],2,FALSE),"")</f>
        <v/>
      </c>
      <c r="G1189" s="4" t="e">
        <v>#N/A</v>
      </c>
    </row>
    <row r="1190" spans="1:7">
      <c r="A1190" s="183" t="s">
        <v>2487</v>
      </c>
      <c r="B1190" s="184">
        <f>IFERROR(VLOOKUP(A1190,'Base ML'!A:E,5,)," ")</f>
        <v>45976</v>
      </c>
      <c r="C1190" s="184">
        <f t="shared" ca="1" si="36"/>
        <v>45977</v>
      </c>
      <c r="D1190" s="184" t="s">
        <v>2024</v>
      </c>
      <c r="E1190" s="5">
        <f t="shared" ca="1" si="37"/>
        <v>45977</v>
      </c>
      <c r="F1190" s="6" t="str">
        <f>IFERROR(VLOOKUP(A1190,Tabela9[[Placa]:[Status]],2,FALSE),"")</f>
        <v>Operando</v>
      </c>
      <c r="G1190" s="4">
        <v>14</v>
      </c>
    </row>
    <row r="1191" spans="1:7">
      <c r="A1191" s="183" t="s">
        <v>3801</v>
      </c>
      <c r="B1191" s="184">
        <f>IFERROR(VLOOKUP(A1191,'Base ML'!A:E,5,)," ")</f>
        <v>45968</v>
      </c>
      <c r="C1191" s="184" t="str">
        <f t="shared" ca="1" si="36"/>
        <v/>
      </c>
      <c r="D1191" s="184" t="s">
        <v>2024</v>
      </c>
      <c r="E1191" s="5">
        <f t="shared" ca="1" si="37"/>
        <v>45968</v>
      </c>
      <c r="F1191" s="6" t="str">
        <f>IFERROR(VLOOKUP(A1191,Tabela9[[Placa]:[Status]],2,FALSE),"")</f>
        <v>Manutenção</v>
      </c>
      <c r="G1191" s="4">
        <v>2</v>
      </c>
    </row>
    <row r="1192" spans="1:7">
      <c r="A1192" s="183" t="s">
        <v>5885</v>
      </c>
      <c r="B1192" s="184" t="str">
        <f>IFERROR(VLOOKUP(A1192,'Base ML'!A:E,5,)," ")</f>
        <v xml:space="preserve"> </v>
      </c>
      <c r="C1192" s="184" t="str">
        <f t="shared" ca="1" si="36"/>
        <v/>
      </c>
      <c r="D1192" s="184" t="s">
        <v>2024</v>
      </c>
      <c r="E1192" s="5">
        <f t="shared" ca="1" si="37"/>
        <v>0</v>
      </c>
      <c r="F1192" s="6" t="str">
        <f>IFERROR(VLOOKUP(A1192,Tabela9[[Placa]:[Status]],2,FALSE),"")</f>
        <v/>
      </c>
      <c r="G1192" s="4" t="e">
        <v>#N/A</v>
      </c>
    </row>
    <row r="1193" spans="1:7">
      <c r="A1193" s="183" t="s">
        <v>5886</v>
      </c>
      <c r="B1193" s="184" t="str">
        <f>IFERROR(VLOOKUP(A1193,'Base ML'!A:E,5,)," ")</f>
        <v xml:space="preserve"> </v>
      </c>
      <c r="C1193" s="184" t="str">
        <f t="shared" ca="1" si="36"/>
        <v/>
      </c>
      <c r="D1193" s="184" t="s">
        <v>2024</v>
      </c>
      <c r="E1193" s="5">
        <f t="shared" ca="1" si="37"/>
        <v>0</v>
      </c>
      <c r="F1193" s="6" t="str">
        <f>IFERROR(VLOOKUP(A1193,Tabela9[[Placa]:[Status]],2,FALSE),"")</f>
        <v/>
      </c>
      <c r="G1193" s="4" t="e">
        <v>#N/A</v>
      </c>
    </row>
    <row r="1194" spans="1:7">
      <c r="A1194" s="183" t="s">
        <v>5887</v>
      </c>
      <c r="B1194" s="184" t="str">
        <f>IFERROR(VLOOKUP(A1194,'Base ML'!A:E,5,)," ")</f>
        <v xml:space="preserve"> </v>
      </c>
      <c r="C1194" s="184" t="str">
        <f t="shared" ca="1" si="36"/>
        <v/>
      </c>
      <c r="D1194" s="184" t="s">
        <v>2024</v>
      </c>
      <c r="E1194" s="5">
        <f t="shared" ca="1" si="37"/>
        <v>0</v>
      </c>
      <c r="F1194" s="6" t="str">
        <f>IFERROR(VLOOKUP(A1194,Tabela9[[Placa]:[Status]],2,FALSE),"")</f>
        <v/>
      </c>
      <c r="G1194" s="4" t="e">
        <v>#N/A</v>
      </c>
    </row>
    <row r="1195" spans="1:7">
      <c r="A1195" s="183" t="s">
        <v>5888</v>
      </c>
      <c r="B1195" s="184" t="str">
        <f>IFERROR(VLOOKUP(A1195,'Base ML'!A:E,5,)," ")</f>
        <v xml:space="preserve"> </v>
      </c>
      <c r="C1195" s="184" t="str">
        <f t="shared" ca="1" si="36"/>
        <v/>
      </c>
      <c r="D1195" s="184" t="s">
        <v>2024</v>
      </c>
      <c r="E1195" s="5">
        <f t="shared" ca="1" si="37"/>
        <v>0</v>
      </c>
      <c r="F1195" s="6" t="str">
        <f>IFERROR(VLOOKUP(A1195,Tabela9[[Placa]:[Status]],2,FALSE),"")</f>
        <v/>
      </c>
      <c r="G1195" s="4" t="e">
        <v>#N/A</v>
      </c>
    </row>
    <row r="1196" spans="1:7">
      <c r="A1196" s="183" t="s">
        <v>5889</v>
      </c>
      <c r="B1196" s="184" t="str">
        <f>IFERROR(VLOOKUP(A1196,'Base ML'!A:E,5,)," ")</f>
        <v xml:space="preserve"> </v>
      </c>
      <c r="C1196" s="184" t="str">
        <f t="shared" ca="1" si="36"/>
        <v/>
      </c>
      <c r="D1196" s="184" t="s">
        <v>2024</v>
      </c>
      <c r="E1196" s="5">
        <f t="shared" ca="1" si="37"/>
        <v>0</v>
      </c>
      <c r="F1196" s="6" t="str">
        <f>IFERROR(VLOOKUP(A1196,Tabela9[[Placa]:[Status]],2,FALSE),"")</f>
        <v/>
      </c>
      <c r="G1196" s="4" t="e">
        <v>#N/A</v>
      </c>
    </row>
    <row r="1197" spans="1:7">
      <c r="A1197" s="183" t="s">
        <v>5890</v>
      </c>
      <c r="B1197" s="184" t="str">
        <f>IFERROR(VLOOKUP(A1197,'Base ML'!A:E,5,)," ")</f>
        <v xml:space="preserve"> </v>
      </c>
      <c r="C1197" s="184" t="str">
        <f t="shared" ca="1" si="36"/>
        <v/>
      </c>
      <c r="D1197" s="184" t="s">
        <v>2024</v>
      </c>
      <c r="E1197" s="5">
        <f t="shared" ca="1" si="37"/>
        <v>0</v>
      </c>
      <c r="F1197" s="6" t="str">
        <f>IFERROR(VLOOKUP(A1197,Tabela9[[Placa]:[Status]],2,FALSE),"")</f>
        <v/>
      </c>
      <c r="G1197" s="4" t="e">
        <v>#N/A</v>
      </c>
    </row>
    <row r="1198" spans="1:7">
      <c r="A1198" s="183" t="s">
        <v>5891</v>
      </c>
      <c r="B1198" s="184" t="str">
        <f>IFERROR(VLOOKUP(A1198,'Base ML'!A:E,5,)," ")</f>
        <v xml:space="preserve"> </v>
      </c>
      <c r="C1198" s="184" t="str">
        <f t="shared" ca="1" si="36"/>
        <v/>
      </c>
      <c r="D1198" s="184" t="s">
        <v>2024</v>
      </c>
      <c r="E1198" s="5">
        <f t="shared" ca="1" si="37"/>
        <v>0</v>
      </c>
      <c r="F1198" s="6" t="str">
        <f>IFERROR(VLOOKUP(A1198,Tabela9[[Placa]:[Status]],2,FALSE),"")</f>
        <v/>
      </c>
      <c r="G1198" s="4" t="e">
        <v>#N/A</v>
      </c>
    </row>
    <row r="1199" spans="1:7">
      <c r="A1199" s="183" t="s">
        <v>5892</v>
      </c>
      <c r="B1199" s="184" t="str">
        <f>IFERROR(VLOOKUP(A1199,'Base ML'!A:E,5,)," ")</f>
        <v xml:space="preserve"> </v>
      </c>
      <c r="C1199" s="184" t="str">
        <f t="shared" ca="1" si="36"/>
        <v/>
      </c>
      <c r="D1199" s="184" t="s">
        <v>2024</v>
      </c>
      <c r="E1199" s="5">
        <f t="shared" ca="1" si="37"/>
        <v>0</v>
      </c>
      <c r="F1199" s="6" t="str">
        <f>IFERROR(VLOOKUP(A1199,Tabela9[[Placa]:[Status]],2,FALSE),"")</f>
        <v/>
      </c>
      <c r="G1199" s="4" t="e">
        <v>#N/A</v>
      </c>
    </row>
    <row r="1200" spans="1:7">
      <c r="A1200" s="183" t="s">
        <v>5893</v>
      </c>
      <c r="B1200" s="184" t="str">
        <f>IFERROR(VLOOKUP(A1200,'Base ML'!A:E,5,)," ")</f>
        <v xml:space="preserve"> </v>
      </c>
      <c r="C1200" s="184" t="str">
        <f t="shared" ca="1" si="36"/>
        <v/>
      </c>
      <c r="D1200" s="184" t="s">
        <v>2024</v>
      </c>
      <c r="E1200" s="5">
        <f t="shared" ca="1" si="37"/>
        <v>0</v>
      </c>
      <c r="F1200" s="6" t="str">
        <f>IFERROR(VLOOKUP(A1200,Tabela9[[Placa]:[Status]],2,FALSE),"")</f>
        <v/>
      </c>
      <c r="G1200" s="4" t="e">
        <v>#N/A</v>
      </c>
    </row>
    <row r="1201" spans="1:7">
      <c r="A1201" s="183" t="s">
        <v>3832</v>
      </c>
      <c r="B1201" s="184">
        <f>IFERROR(VLOOKUP(A1201,'Base ML'!A:E,5,)," ")</f>
        <v>45939</v>
      </c>
      <c r="C1201" s="184" t="str">
        <f t="shared" ca="1" si="36"/>
        <v/>
      </c>
      <c r="D1201" s="184" t="s">
        <v>2024</v>
      </c>
      <c r="E1201" s="5">
        <f t="shared" ca="1" si="37"/>
        <v>45939</v>
      </c>
      <c r="F1201" s="6" t="str">
        <f>IFERROR(VLOOKUP(A1201,Tabela9[[Placa]:[Status]],2,FALSE),"")</f>
        <v> </v>
      </c>
      <c r="G1201" s="4">
        <v>2</v>
      </c>
    </row>
    <row r="1202" spans="1:7">
      <c r="A1202" s="183" t="s">
        <v>615</v>
      </c>
      <c r="B1202" s="184">
        <f>IFERROR(VLOOKUP(A1202,'Base ML'!A:E,5,)," ")</f>
        <v>45911</v>
      </c>
      <c r="C1202" s="184" t="str">
        <f t="shared" ca="1" si="36"/>
        <v/>
      </c>
      <c r="D1202" s="184" t="s">
        <v>2024</v>
      </c>
      <c r="E1202" s="5">
        <f t="shared" ca="1" si="37"/>
        <v>45911</v>
      </c>
      <c r="F1202" s="6" t="str">
        <f>IFERROR(VLOOKUP(A1202,Tabela9[[Placa]:[Status]],2,FALSE),"")</f>
        <v> </v>
      </c>
      <c r="G1202" s="4">
        <v>13</v>
      </c>
    </row>
    <row r="1203" spans="1:7">
      <c r="A1203" s="183" t="s">
        <v>1580</v>
      </c>
      <c r="B1203" s="184">
        <f>IFERROR(VLOOKUP(A1203,'Base ML'!A:E,5,)," ")</f>
        <v>45974</v>
      </c>
      <c r="C1203" s="184" t="str">
        <f t="shared" ca="1" si="36"/>
        <v/>
      </c>
      <c r="D1203" s="184" t="s">
        <v>2024</v>
      </c>
      <c r="E1203" s="5">
        <f t="shared" ca="1" si="37"/>
        <v>45974</v>
      </c>
      <c r="F1203" s="6" t="str">
        <f>IFERROR(VLOOKUP(A1203,Tabela9[[Placa]:[Status]],2,FALSE),"")</f>
        <v> </v>
      </c>
      <c r="G1203" s="4">
        <v>78</v>
      </c>
    </row>
    <row r="1204" spans="1:7">
      <c r="A1204" s="183" t="s">
        <v>1579</v>
      </c>
      <c r="B1204" s="184">
        <f>IFERROR(VLOOKUP(A1204,'Base ML'!A:E,5,)," ")</f>
        <v>45976</v>
      </c>
      <c r="C1204" s="184" t="str">
        <f t="shared" ca="1" si="36"/>
        <v/>
      </c>
      <c r="D1204" s="184" t="s">
        <v>2024</v>
      </c>
      <c r="E1204" s="5">
        <f t="shared" ca="1" si="37"/>
        <v>45976</v>
      </c>
      <c r="F1204" s="6" t="str">
        <f>IFERROR(VLOOKUP(A1204,Tabela9[[Placa]:[Status]],2,FALSE),"")</f>
        <v> </v>
      </c>
      <c r="G1204" s="4">
        <v>52</v>
      </c>
    </row>
    <row r="1205" spans="1:7">
      <c r="A1205" s="183" t="s">
        <v>3831</v>
      </c>
      <c r="B1205" s="184">
        <f>IFERROR(VLOOKUP(A1205,'Base ML'!A:E,5,)," ")</f>
        <v>45941</v>
      </c>
      <c r="C1205" s="184" t="str">
        <f t="shared" ca="1" si="36"/>
        <v/>
      </c>
      <c r="D1205" s="184" t="s">
        <v>2024</v>
      </c>
      <c r="E1205" s="5">
        <f t="shared" ca="1" si="37"/>
        <v>45941</v>
      </c>
      <c r="F1205" s="6" t="str">
        <f>IFERROR(VLOOKUP(A1205,Tabela9[[Placa]:[Status]],2,FALSE),"")</f>
        <v> </v>
      </c>
      <c r="G1205" s="4">
        <v>2</v>
      </c>
    </row>
    <row r="1206" spans="1:7">
      <c r="A1206" s="183" t="s">
        <v>612</v>
      </c>
      <c r="B1206" s="184">
        <f>IFERROR(VLOOKUP(A1206,'Base ML'!A:E,5,)," ")</f>
        <v>45966</v>
      </c>
      <c r="C1206" s="184" t="str">
        <f t="shared" ca="1" si="36"/>
        <v/>
      </c>
      <c r="D1206" s="184" t="s">
        <v>2024</v>
      </c>
      <c r="E1206" s="5">
        <f t="shared" ca="1" si="37"/>
        <v>45966</v>
      </c>
      <c r="F1206" s="6" t="str">
        <f>IFERROR(VLOOKUP(A1206,Tabela9[[Placa]:[Status]],2,FALSE),"")</f>
        <v> </v>
      </c>
      <c r="G1206" s="4">
        <v>71</v>
      </c>
    </row>
    <row r="1207" spans="1:7">
      <c r="A1207" s="183" t="s">
        <v>3827</v>
      </c>
      <c r="B1207" s="184">
        <f>IFERROR(VLOOKUP(A1207,'Base ML'!A:E,5,)," ")</f>
        <v>45957</v>
      </c>
      <c r="C1207" s="184" t="str">
        <f t="shared" ca="1" si="36"/>
        <v/>
      </c>
      <c r="D1207" s="184" t="s">
        <v>2024</v>
      </c>
      <c r="E1207" s="5">
        <f t="shared" ca="1" si="37"/>
        <v>45957</v>
      </c>
      <c r="F1207" s="6" t="str">
        <f>IFERROR(VLOOKUP(A1207,Tabela9[[Placa]:[Status]],2,FALSE),"")</f>
        <v> </v>
      </c>
      <c r="G1207" s="4">
        <v>2</v>
      </c>
    </row>
    <row r="1208" spans="1:7">
      <c r="A1208" s="183" t="s">
        <v>3828</v>
      </c>
      <c r="B1208" s="184">
        <f>IFERROR(VLOOKUP(A1208,'Base ML'!A:E,5,)," ")</f>
        <v>45941</v>
      </c>
      <c r="C1208" s="184" t="str">
        <f t="shared" ca="1" si="36"/>
        <v/>
      </c>
      <c r="D1208" s="184" t="s">
        <v>2024</v>
      </c>
      <c r="E1208" s="5">
        <f t="shared" ca="1" si="37"/>
        <v>45941</v>
      </c>
      <c r="F1208" s="6" t="str">
        <f>IFERROR(VLOOKUP(A1208,Tabela9[[Placa]:[Status]],2,FALSE),"")</f>
        <v> </v>
      </c>
      <c r="G1208" s="4">
        <v>2</v>
      </c>
    </row>
    <row r="1209" spans="1:7">
      <c r="A1209" s="183" t="s">
        <v>617</v>
      </c>
      <c r="B1209" s="184">
        <f>IFERROR(VLOOKUP(A1209,'Base ML'!A:E,5,)," ")</f>
        <v>45973</v>
      </c>
      <c r="C1209" s="184" t="str">
        <f t="shared" ca="1" si="36"/>
        <v/>
      </c>
      <c r="D1209" s="184" t="s">
        <v>2024</v>
      </c>
      <c r="E1209" s="5">
        <f t="shared" ca="1" si="37"/>
        <v>45973</v>
      </c>
      <c r="F1209" s="6" t="str">
        <f>IFERROR(VLOOKUP(A1209,Tabela9[[Placa]:[Status]],2,FALSE),"")</f>
        <v> </v>
      </c>
      <c r="G1209" s="4">
        <v>2</v>
      </c>
    </row>
    <row r="1210" spans="1:7">
      <c r="A1210" s="183" t="s">
        <v>2900</v>
      </c>
      <c r="B1210" s="184">
        <f>IFERROR(VLOOKUP(A1210,'Base ML'!A:E,5,)," ")</f>
        <v>45881</v>
      </c>
      <c r="C1210" s="184" t="str">
        <f t="shared" ca="1" si="36"/>
        <v/>
      </c>
      <c r="D1210" s="184" t="s">
        <v>2024</v>
      </c>
      <c r="E1210" s="5">
        <f t="shared" ca="1" si="37"/>
        <v>45881</v>
      </c>
      <c r="F1210" s="6" t="str">
        <f>IFERROR(VLOOKUP(A1210,Tabela9[[Placa]:[Status]],2,FALSE),"")</f>
        <v/>
      </c>
      <c r="G1210" s="4" t="e">
        <v>#N/A</v>
      </c>
    </row>
    <row r="1211" spans="1:7">
      <c r="A1211" s="183" t="s">
        <v>2951</v>
      </c>
      <c r="B1211" s="184">
        <f>IFERROR(VLOOKUP(A1211,'Base ML'!A:E,5,)," ")</f>
        <v>45936</v>
      </c>
      <c r="C1211" s="184" t="str">
        <f t="shared" ca="1" si="36"/>
        <v/>
      </c>
      <c r="D1211" s="184" t="s">
        <v>2024</v>
      </c>
      <c r="E1211" s="5">
        <f t="shared" ca="1" si="37"/>
        <v>45936</v>
      </c>
      <c r="F1211" s="6" t="str">
        <f>IFERROR(VLOOKUP(A1211,Tabela9[[Placa]:[Status]],2,FALSE),"")</f>
        <v> </v>
      </c>
      <c r="G1211" s="4">
        <v>2</v>
      </c>
    </row>
    <row r="1212" spans="1:7">
      <c r="A1212" s="183" t="s">
        <v>2910</v>
      </c>
      <c r="B1212" s="184">
        <f>IFERROR(VLOOKUP(A1212,'Base ML'!A:E,5,)," ")</f>
        <v>45881</v>
      </c>
      <c r="C1212" s="184" t="str">
        <f t="shared" ca="1" si="36"/>
        <v/>
      </c>
      <c r="D1212" s="184" t="s">
        <v>2024</v>
      </c>
      <c r="E1212" s="5">
        <f t="shared" ca="1" si="37"/>
        <v>45881</v>
      </c>
      <c r="F1212" s="6" t="str">
        <f>IFERROR(VLOOKUP(A1212,Tabela9[[Placa]:[Status]],2,FALSE),"")</f>
        <v/>
      </c>
      <c r="G1212" s="4" t="e">
        <v>#N/A</v>
      </c>
    </row>
    <row r="1213" spans="1:7">
      <c r="A1213" s="183" t="s">
        <v>2907</v>
      </c>
      <c r="B1213" s="184">
        <f>IFERROR(VLOOKUP(A1213,'Base ML'!A:E,5,)," ")</f>
        <v>45563</v>
      </c>
      <c r="C1213" s="184" t="str">
        <f t="shared" ca="1" si="36"/>
        <v/>
      </c>
      <c r="D1213" s="184" t="s">
        <v>2024</v>
      </c>
      <c r="E1213" s="5">
        <f t="shared" ca="1" si="37"/>
        <v>45563</v>
      </c>
      <c r="F1213" s="6" t="str">
        <f>IFERROR(VLOOKUP(A1213,Tabela9[[Placa]:[Status]],2,FALSE),"")</f>
        <v/>
      </c>
      <c r="G1213" s="4" t="e">
        <v>#N/A</v>
      </c>
    </row>
    <row r="1214" spans="1:7">
      <c r="A1214" s="183" t="s">
        <v>2906</v>
      </c>
      <c r="B1214" s="184">
        <f>IFERROR(VLOOKUP(A1214,'Base ML'!A:E,5,)," ")</f>
        <v>45881</v>
      </c>
      <c r="C1214" s="184" t="str">
        <f t="shared" ca="1" si="36"/>
        <v/>
      </c>
      <c r="D1214" s="184" t="s">
        <v>2024</v>
      </c>
      <c r="E1214" s="5">
        <f t="shared" ca="1" si="37"/>
        <v>45881</v>
      </c>
      <c r="F1214" s="6" t="str">
        <f>IFERROR(VLOOKUP(A1214,Tabela9[[Placa]:[Status]],2,FALSE),"")</f>
        <v/>
      </c>
      <c r="G1214" s="4" t="e">
        <v>#N/A</v>
      </c>
    </row>
    <row r="1215" spans="1:7">
      <c r="A1215" s="183" t="s">
        <v>2904</v>
      </c>
      <c r="B1215" s="184">
        <f>IFERROR(VLOOKUP(A1215,'Base ML'!A:E,5,)," ")</f>
        <v>45879</v>
      </c>
      <c r="C1215" s="184" t="str">
        <f t="shared" ca="1" si="36"/>
        <v/>
      </c>
      <c r="D1215" s="184" t="s">
        <v>2024</v>
      </c>
      <c r="E1215" s="5">
        <f t="shared" ca="1" si="37"/>
        <v>45879</v>
      </c>
      <c r="F1215" s="6" t="str">
        <f>IFERROR(VLOOKUP(A1215,Tabela9[[Placa]:[Status]],2,FALSE),"")</f>
        <v> </v>
      </c>
      <c r="G1215" s="4">
        <v>16</v>
      </c>
    </row>
    <row r="1216" spans="1:7">
      <c r="A1216" s="183" t="s">
        <v>181</v>
      </c>
      <c r="B1216" s="184">
        <f>IFERROR(VLOOKUP(A1216,'Base ML'!A:E,5,)," ")</f>
        <v>45731</v>
      </c>
      <c r="C1216" s="184" t="str">
        <f t="shared" ca="1" si="36"/>
        <v/>
      </c>
      <c r="D1216" s="184" t="s">
        <v>2024</v>
      </c>
      <c r="E1216" s="5">
        <f t="shared" ca="1" si="37"/>
        <v>45731</v>
      </c>
      <c r="F1216" s="6" t="str">
        <f>IFERROR(VLOOKUP(A1216,Tabela9[[Placa]:[Status]],2,FALSE),"")</f>
        <v>Manutenção</v>
      </c>
      <c r="G1216" s="4">
        <v>192</v>
      </c>
    </row>
    <row r="1217" spans="1:7">
      <c r="A1217" s="183" t="s">
        <v>1552</v>
      </c>
      <c r="B1217" s="184">
        <f>IFERROR(VLOOKUP(A1217,'Base ML'!A:E,5,)," ")</f>
        <v>45880</v>
      </c>
      <c r="C1217" s="184" t="str">
        <f t="shared" ca="1" si="36"/>
        <v/>
      </c>
      <c r="D1217" s="184" t="s">
        <v>2024</v>
      </c>
      <c r="E1217" s="5">
        <f t="shared" ca="1" si="37"/>
        <v>45880</v>
      </c>
      <c r="F1217" s="6" t="str">
        <f>IFERROR(VLOOKUP(A1217,Tabela9[[Placa]:[Status]],2,FALSE),"")</f>
        <v> </v>
      </c>
      <c r="G1217" s="4">
        <v>16</v>
      </c>
    </row>
    <row r="1218" spans="1:7">
      <c r="A1218" s="183" t="s">
        <v>191</v>
      </c>
      <c r="B1218" s="184">
        <f>IFERROR(VLOOKUP(A1218,'Base ML'!A:E,5,)," ")</f>
        <v>45703</v>
      </c>
      <c r="C1218" s="184" t="str">
        <f t="shared" ref="C1218:C1281" ca="1" si="38">IFERROR(IF(OR(F1218="Carregado", F1218="Operando"), TODAY()-1, ""), "")</f>
        <v/>
      </c>
      <c r="D1218" s="184" t="s">
        <v>2024</v>
      </c>
      <c r="E1218" s="5">
        <f t="shared" ref="E1218:E1281" ca="1" si="39">MAX(B1218:D1218)</f>
        <v>45703</v>
      </c>
      <c r="F1218" s="6" t="str">
        <f>IFERROR(VLOOKUP(A1218,Tabela9[[Placa]:[Status]],2,FALSE),"")</f>
        <v/>
      </c>
      <c r="G1218" s="4" t="e">
        <v>#N/A</v>
      </c>
    </row>
    <row r="1219" spans="1:7">
      <c r="A1219" s="183" t="s">
        <v>2895</v>
      </c>
      <c r="B1219" s="184">
        <f>IFERROR(VLOOKUP(A1219,'Base ML'!A:E,5,)," ")</f>
        <v>45874</v>
      </c>
      <c r="C1219" s="184" t="str">
        <f t="shared" ca="1" si="38"/>
        <v/>
      </c>
      <c r="D1219" s="184" t="s">
        <v>2024</v>
      </c>
      <c r="E1219" s="5">
        <f t="shared" ca="1" si="39"/>
        <v>45874</v>
      </c>
      <c r="F1219" s="6" t="str">
        <f>IFERROR(VLOOKUP(A1219,Tabela9[[Placa]:[Status]],2,FALSE),"")</f>
        <v> </v>
      </c>
      <c r="G1219" s="4">
        <v>16</v>
      </c>
    </row>
    <row r="1220" spans="1:7">
      <c r="A1220" s="183" t="s">
        <v>351</v>
      </c>
      <c r="B1220" s="184">
        <f>IFERROR(VLOOKUP(A1220,'Base ML'!A:E,5,)," ")</f>
        <v>45930</v>
      </c>
      <c r="C1220" s="184" t="str">
        <f t="shared" ca="1" si="38"/>
        <v/>
      </c>
      <c r="D1220" s="184" t="s">
        <v>2024</v>
      </c>
      <c r="E1220" s="5">
        <f t="shared" ca="1" si="39"/>
        <v>45930</v>
      </c>
      <c r="F1220" s="6" t="str">
        <f>IFERROR(VLOOKUP(A1220,Tabela9[[Placa]:[Status]],2,FALSE),"")</f>
        <v> </v>
      </c>
      <c r="G1220" s="4">
        <v>1</v>
      </c>
    </row>
    <row r="1221" spans="1:7">
      <c r="A1221" s="183" t="s">
        <v>2948</v>
      </c>
      <c r="B1221" s="184">
        <f>IFERROR(VLOOKUP(A1221,'Base ML'!A:E,5,)," ")</f>
        <v>45936</v>
      </c>
      <c r="C1221" s="184" t="str">
        <f t="shared" ca="1" si="38"/>
        <v/>
      </c>
      <c r="D1221" s="184" t="s">
        <v>2024</v>
      </c>
      <c r="E1221" s="5">
        <f t="shared" ca="1" si="39"/>
        <v>45936</v>
      </c>
      <c r="F1221" s="6" t="str">
        <f>IFERROR(VLOOKUP(A1221,Tabela9[[Placa]:[Status]],2,FALSE),"")</f>
        <v> </v>
      </c>
      <c r="G1221" s="4">
        <v>9</v>
      </c>
    </row>
    <row r="1222" spans="1:7">
      <c r="A1222" s="183" t="s">
        <v>3244</v>
      </c>
      <c r="B1222" s="184">
        <f>IFERROR(VLOOKUP(A1222,'Base ML'!A:E,5,)," ")</f>
        <v>45942</v>
      </c>
      <c r="C1222" s="184" t="str">
        <f t="shared" ca="1" si="38"/>
        <v/>
      </c>
      <c r="D1222" s="184" t="s">
        <v>2024</v>
      </c>
      <c r="E1222" s="5">
        <f t="shared" ca="1" si="39"/>
        <v>45942</v>
      </c>
      <c r="F1222" s="6" t="str">
        <f>IFERROR(VLOOKUP(A1222,Tabela9[[Placa]:[Status]],2,FALSE),"")</f>
        <v>Sem operação</v>
      </c>
      <c r="G1222" s="4">
        <v>30</v>
      </c>
    </row>
    <row r="1223" spans="1:7">
      <c r="A1223" s="183" t="s">
        <v>353</v>
      </c>
      <c r="B1223" s="184">
        <f>IFERROR(VLOOKUP(A1223,'Base ML'!A:E,5,)," ")</f>
        <v>45973</v>
      </c>
      <c r="C1223" s="184" t="str">
        <f t="shared" ca="1" si="38"/>
        <v/>
      </c>
      <c r="D1223" s="184" t="s">
        <v>2024</v>
      </c>
      <c r="E1223" s="5">
        <f t="shared" ca="1" si="39"/>
        <v>45973</v>
      </c>
      <c r="F1223" s="6" t="str">
        <f>IFERROR(VLOOKUP(A1223,Tabela9[[Placa]:[Status]],2,FALSE),"")</f>
        <v> </v>
      </c>
      <c r="G1223" s="4">
        <v>9</v>
      </c>
    </row>
    <row r="1224" spans="1:7">
      <c r="A1224" s="183" t="s">
        <v>642</v>
      </c>
      <c r="B1224" s="184">
        <f>IFERROR(VLOOKUP(A1224,'Base ML'!A:E,5,)," ")</f>
        <v>45926</v>
      </c>
      <c r="C1224" s="184" t="str">
        <f t="shared" ca="1" si="38"/>
        <v/>
      </c>
      <c r="D1224" s="184" t="s">
        <v>2024</v>
      </c>
      <c r="E1224" s="5">
        <f t="shared" ca="1" si="39"/>
        <v>45926</v>
      </c>
      <c r="F1224" s="6" t="str">
        <f>IFERROR(VLOOKUP(A1224,Tabela9[[Placa]:[Status]],2,FALSE),"")</f>
        <v>Manutenção</v>
      </c>
      <c r="G1224" s="4">
        <v>1</v>
      </c>
    </row>
    <row r="1225" spans="1:7">
      <c r="A1225" s="183" t="s">
        <v>1896</v>
      </c>
      <c r="B1225" s="184">
        <f>IFERROR(VLOOKUP(A1225,'Base ML'!A:E,5,)," ")</f>
        <v>45967</v>
      </c>
      <c r="C1225" s="184" t="str">
        <f t="shared" ca="1" si="38"/>
        <v/>
      </c>
      <c r="D1225" s="184" t="s">
        <v>2024</v>
      </c>
      <c r="E1225" s="5">
        <f t="shared" ca="1" si="39"/>
        <v>45967</v>
      </c>
      <c r="F1225" s="6" t="str">
        <f>IFERROR(VLOOKUP(A1225,Tabela9[[Placa]:[Status]],2,FALSE),"")</f>
        <v> </v>
      </c>
      <c r="G1225" s="4">
        <v>1</v>
      </c>
    </row>
    <row r="1226" spans="1:7">
      <c r="A1226" s="183" t="s">
        <v>768</v>
      </c>
      <c r="B1226" s="184">
        <f>IFERROR(VLOOKUP(A1226,'Base ML'!A:E,5,)," ")</f>
        <v>45936</v>
      </c>
      <c r="C1226" s="184" t="str">
        <f t="shared" ca="1" si="38"/>
        <v/>
      </c>
      <c r="D1226" s="184" t="s">
        <v>2024</v>
      </c>
      <c r="E1226" s="5">
        <f t="shared" ca="1" si="39"/>
        <v>45936</v>
      </c>
      <c r="F1226" s="6" t="str">
        <f>IFERROR(VLOOKUP(A1226,Tabela9[[Placa]:[Status]],2,FALSE),"")</f>
        <v> </v>
      </c>
      <c r="G1226" s="4">
        <v>13</v>
      </c>
    </row>
    <row r="1227" spans="1:7">
      <c r="A1227" s="183" t="s">
        <v>3411</v>
      </c>
      <c r="B1227" s="184">
        <f>IFERROR(VLOOKUP(A1227,'Base ML'!A:E,5,)," ")</f>
        <v>45978</v>
      </c>
      <c r="C1227" s="184" t="str">
        <f t="shared" ca="1" si="38"/>
        <v/>
      </c>
      <c r="D1227" s="184" t="s">
        <v>2024</v>
      </c>
      <c r="E1227" s="5">
        <f t="shared" ca="1" si="39"/>
        <v>45978</v>
      </c>
      <c r="F1227" s="6" t="str">
        <f>IFERROR(VLOOKUP(A1227,Tabela9[[Placa]:[Status]],2,FALSE),"")</f>
        <v> </v>
      </c>
      <c r="G1227" s="4">
        <v>2</v>
      </c>
    </row>
    <row r="1228" spans="1:7">
      <c r="A1228" s="183" t="s">
        <v>3096</v>
      </c>
      <c r="B1228" s="184">
        <f>IFERROR(VLOOKUP(A1228,'Base ML'!A:E,5,)," ")</f>
        <v>45978</v>
      </c>
      <c r="C1228" s="184">
        <f t="shared" ca="1" si="38"/>
        <v>45977</v>
      </c>
      <c r="D1228" s="184" t="s">
        <v>2024</v>
      </c>
      <c r="E1228" s="5">
        <f t="shared" ca="1" si="39"/>
        <v>45978</v>
      </c>
      <c r="F1228" s="6" t="str">
        <f>IFERROR(VLOOKUP(A1228,Tabela9[[Placa]:[Status]],2,FALSE),"")</f>
        <v>Operando</v>
      </c>
      <c r="G1228" s="4">
        <v>2</v>
      </c>
    </row>
    <row r="1229" spans="1:7">
      <c r="A1229" s="183" t="s">
        <v>3413</v>
      </c>
      <c r="B1229" s="184">
        <f>IFERROR(VLOOKUP(A1229,'Base ML'!A:E,5,)," ")</f>
        <v>45978</v>
      </c>
      <c r="C1229" s="184" t="str">
        <f t="shared" ca="1" si="38"/>
        <v/>
      </c>
      <c r="D1229" s="184" t="s">
        <v>2024</v>
      </c>
      <c r="E1229" s="5">
        <f t="shared" ca="1" si="39"/>
        <v>45978</v>
      </c>
      <c r="F1229" s="6" t="str">
        <f>IFERROR(VLOOKUP(A1229,Tabela9[[Placa]:[Status]],2,FALSE),"")</f>
        <v> </v>
      </c>
      <c r="G1229" s="4">
        <v>2</v>
      </c>
    </row>
    <row r="1230" spans="1:7">
      <c r="A1230" s="183" t="s">
        <v>2811</v>
      </c>
      <c r="B1230" s="184">
        <f>IFERROR(VLOOKUP(A1230,'Base ML'!A:E,5,)," ")</f>
        <v>45940</v>
      </c>
      <c r="C1230" s="184" t="str">
        <f t="shared" ca="1" si="38"/>
        <v/>
      </c>
      <c r="D1230" s="184" t="s">
        <v>2024</v>
      </c>
      <c r="E1230" s="5">
        <f t="shared" ca="1" si="39"/>
        <v>45940</v>
      </c>
      <c r="F1230" s="6" t="str">
        <f>IFERROR(VLOOKUP(A1230,Tabela9[[Placa]:[Status]],2,FALSE),"")</f>
        <v> </v>
      </c>
      <c r="G1230" s="4">
        <v>6</v>
      </c>
    </row>
    <row r="1231" spans="1:7">
      <c r="A1231" s="183" t="s">
        <v>1444</v>
      </c>
      <c r="B1231" s="184">
        <f>IFERROR(VLOOKUP(A1231,'Base ML'!A:E,5,)," ")</f>
        <v>45932</v>
      </c>
      <c r="C1231" s="184" t="str">
        <f t="shared" ca="1" si="38"/>
        <v/>
      </c>
      <c r="D1231" s="184" t="s">
        <v>2024</v>
      </c>
      <c r="E1231" s="5">
        <f t="shared" ca="1" si="39"/>
        <v>45932</v>
      </c>
      <c r="F1231" s="6" t="str">
        <f>IFERROR(VLOOKUP(A1231,Tabela9[[Placa]:[Status]],2,FALSE),"")</f>
        <v> </v>
      </c>
      <c r="G1231" s="4">
        <v>1</v>
      </c>
    </row>
    <row r="1232" spans="1:7">
      <c r="A1232" s="183" t="s">
        <v>263</v>
      </c>
      <c r="B1232" s="184">
        <f>IFERROR(VLOOKUP(A1232,'Base ML'!A:E,5,)," ")</f>
        <v>45766</v>
      </c>
      <c r="C1232" s="184" t="str">
        <f t="shared" ca="1" si="38"/>
        <v/>
      </c>
      <c r="D1232" s="184" t="s">
        <v>2024</v>
      </c>
      <c r="E1232" s="5">
        <f t="shared" ca="1" si="39"/>
        <v>45766</v>
      </c>
      <c r="F1232" s="6" t="str">
        <f>IFERROR(VLOOKUP(A1232,Tabela9[[Placa]:[Status]],2,FALSE),"")</f>
        <v>Manutenção</v>
      </c>
      <c r="G1232" s="4">
        <v>114</v>
      </c>
    </row>
    <row r="1233" spans="1:7">
      <c r="A1233" s="183" t="s">
        <v>3246</v>
      </c>
      <c r="B1233" s="184">
        <f>IFERROR(VLOOKUP(A1233,'Base ML'!A:E,5,)," ")</f>
        <v>45941</v>
      </c>
      <c r="C1233" s="184" t="str">
        <f t="shared" ca="1" si="38"/>
        <v/>
      </c>
      <c r="D1233" s="184" t="s">
        <v>2024</v>
      </c>
      <c r="E1233" s="5">
        <f t="shared" ca="1" si="39"/>
        <v>45941</v>
      </c>
      <c r="F1233" s="6" t="str">
        <f>IFERROR(VLOOKUP(A1233,Tabela9[[Placa]:[Status]],2,FALSE),"")</f>
        <v>Sem operação</v>
      </c>
      <c r="G1233" s="4">
        <v>0</v>
      </c>
    </row>
    <row r="1234" spans="1:7">
      <c r="A1234" s="183" t="s">
        <v>2865</v>
      </c>
      <c r="B1234" s="184">
        <f>IFERROR(VLOOKUP(A1234,'Base ML'!A:E,5,)," ")</f>
        <v>45939</v>
      </c>
      <c r="C1234" s="184" t="str">
        <f t="shared" ca="1" si="38"/>
        <v/>
      </c>
      <c r="D1234" s="184" t="s">
        <v>2024</v>
      </c>
      <c r="E1234" s="5">
        <f t="shared" ca="1" si="39"/>
        <v>45939</v>
      </c>
      <c r="F1234" s="6" t="str">
        <f>IFERROR(VLOOKUP(A1234,Tabela9[[Placa]:[Status]],2,FALSE),"")</f>
        <v> </v>
      </c>
      <c r="G1234" s="4">
        <v>2</v>
      </c>
    </row>
    <row r="1235" spans="1:7">
      <c r="A1235" s="183" t="s">
        <v>415</v>
      </c>
      <c r="B1235" s="184">
        <f>IFERROR(VLOOKUP(A1235,'Base ML'!A:E,5,)," ")</f>
        <v>45852</v>
      </c>
      <c r="C1235" s="184" t="str">
        <f t="shared" ca="1" si="38"/>
        <v/>
      </c>
      <c r="D1235" s="184" t="s">
        <v>2024</v>
      </c>
      <c r="E1235" s="5">
        <f t="shared" ca="1" si="39"/>
        <v>45852</v>
      </c>
      <c r="F1235" s="6" t="str">
        <f>IFERROR(VLOOKUP(A1235,Tabela9[[Placa]:[Status]],2,FALSE),"")</f>
        <v>Manutenção</v>
      </c>
      <c r="G1235" s="4">
        <v>65</v>
      </c>
    </row>
    <row r="1236" spans="1:7">
      <c r="A1236" s="183" t="s">
        <v>2870</v>
      </c>
      <c r="B1236" s="184">
        <f>IFERROR(VLOOKUP(A1236,'Base ML'!A:E,5,)," ")</f>
        <v>45960</v>
      </c>
      <c r="C1236" s="184" t="str">
        <f t="shared" ca="1" si="38"/>
        <v/>
      </c>
      <c r="D1236" s="184" t="s">
        <v>2024</v>
      </c>
      <c r="E1236" s="5">
        <f t="shared" ca="1" si="39"/>
        <v>45960</v>
      </c>
      <c r="F1236" s="6" t="str">
        <f>IFERROR(VLOOKUP(A1236,Tabela9[[Placa]:[Status]],2,FALSE),"")</f>
        <v> </v>
      </c>
      <c r="G1236" s="4">
        <v>2</v>
      </c>
    </row>
    <row r="1237" spans="1:7">
      <c r="A1237" s="183" t="s">
        <v>1586</v>
      </c>
      <c r="B1237" s="184">
        <f>IFERROR(VLOOKUP(A1237,'Base ML'!A:E,5,)," ")</f>
        <v>45976</v>
      </c>
      <c r="C1237" s="184">
        <f t="shared" ca="1" si="38"/>
        <v>45977</v>
      </c>
      <c r="D1237" s="184" t="s">
        <v>2024</v>
      </c>
      <c r="E1237" s="5">
        <f t="shared" ca="1" si="39"/>
        <v>45977</v>
      </c>
      <c r="F1237" s="6" t="str">
        <f>IFERROR(VLOOKUP(A1237,Tabela9[[Placa]:[Status]],2,FALSE),"")</f>
        <v>Operando</v>
      </c>
      <c r="G1237" s="4">
        <v>1</v>
      </c>
    </row>
    <row r="1238" spans="1:7">
      <c r="A1238" s="183" t="s">
        <v>2979</v>
      </c>
      <c r="B1238" s="184">
        <f>IFERROR(VLOOKUP(A1238,'Base ML'!A:E,5,)," ")</f>
        <v>45966</v>
      </c>
      <c r="C1238" s="184" t="str">
        <f t="shared" ca="1" si="38"/>
        <v/>
      </c>
      <c r="D1238" s="184" t="s">
        <v>2024</v>
      </c>
      <c r="E1238" s="5">
        <f t="shared" ca="1" si="39"/>
        <v>45966</v>
      </c>
      <c r="F1238" s="6" t="str">
        <f>IFERROR(VLOOKUP(A1238,Tabela9[[Placa]:[Status]],2,FALSE),"")</f>
        <v> </v>
      </c>
      <c r="G1238" s="4">
        <v>0</v>
      </c>
    </row>
    <row r="1239" spans="1:7">
      <c r="A1239" s="183" t="s">
        <v>2872</v>
      </c>
      <c r="B1239" s="184">
        <f>IFERROR(VLOOKUP(A1239,'Base ML'!A:E,5,)," ")</f>
        <v>45943</v>
      </c>
      <c r="C1239" s="184" t="str">
        <f t="shared" ca="1" si="38"/>
        <v/>
      </c>
      <c r="D1239" s="184" t="s">
        <v>2024</v>
      </c>
      <c r="E1239" s="5">
        <f t="shared" ca="1" si="39"/>
        <v>45943</v>
      </c>
      <c r="F1239" s="6" t="str">
        <f>IFERROR(VLOOKUP(A1239,Tabela9[[Placa]:[Status]],2,FALSE),"")</f>
        <v> </v>
      </c>
      <c r="G1239" s="4">
        <v>2</v>
      </c>
    </row>
    <row r="1240" spans="1:7">
      <c r="A1240" s="183" t="s">
        <v>2702</v>
      </c>
      <c r="B1240" s="184">
        <f>IFERROR(VLOOKUP(A1240,'Base ML'!A:E,5,)," ")</f>
        <v>45977</v>
      </c>
      <c r="C1240" s="184">
        <f t="shared" ca="1" si="38"/>
        <v>45977</v>
      </c>
      <c r="D1240" s="184" t="s">
        <v>2024</v>
      </c>
      <c r="E1240" s="5">
        <f t="shared" ca="1" si="39"/>
        <v>45977</v>
      </c>
      <c r="F1240" s="6" t="str">
        <f>IFERROR(VLOOKUP(A1240,Tabela9[[Placa]:[Status]],2,FALSE),"")</f>
        <v>Operando</v>
      </c>
      <c r="G1240" s="4">
        <v>12</v>
      </c>
    </row>
    <row r="1241" spans="1:7">
      <c r="A1241" s="183" t="s">
        <v>655</v>
      </c>
      <c r="B1241" s="184">
        <f>IFERROR(VLOOKUP(A1241,'Base ML'!A:E,5,)," ")</f>
        <v>45957</v>
      </c>
      <c r="C1241" s="184" t="str">
        <f t="shared" ca="1" si="38"/>
        <v/>
      </c>
      <c r="D1241" s="184" t="s">
        <v>2024</v>
      </c>
      <c r="E1241" s="5">
        <f t="shared" ca="1" si="39"/>
        <v>45957</v>
      </c>
      <c r="F1241" s="6" t="str">
        <f>IFERROR(VLOOKUP(A1241,Tabela9[[Placa]:[Status]],2,FALSE),"")</f>
        <v>Manutenção</v>
      </c>
      <c r="G1241" s="4">
        <v>0</v>
      </c>
    </row>
    <row r="1242" spans="1:7">
      <c r="A1242" s="183" t="s">
        <v>421</v>
      </c>
      <c r="B1242" s="184">
        <f>IFERROR(VLOOKUP(A1242,'Base ML'!A:E,5,)," ")</f>
        <v>45938</v>
      </c>
      <c r="C1242" s="184" t="str">
        <f t="shared" ca="1" si="38"/>
        <v/>
      </c>
      <c r="D1242" s="184" t="s">
        <v>2024</v>
      </c>
      <c r="E1242" s="5">
        <f t="shared" ca="1" si="39"/>
        <v>45938</v>
      </c>
      <c r="F1242" s="6" t="str">
        <f>IFERROR(VLOOKUP(A1242,Tabela9[[Placa]:[Status]],2,FALSE),"")</f>
        <v>Sem operação</v>
      </c>
      <c r="G1242" s="4">
        <v>1</v>
      </c>
    </row>
    <row r="1243" spans="1:7">
      <c r="A1243" s="183" t="s">
        <v>1066</v>
      </c>
      <c r="B1243" s="184">
        <f>IFERROR(VLOOKUP(A1243,'Base ML'!A:E,5,)," ")</f>
        <v>45978</v>
      </c>
      <c r="C1243" s="184" t="str">
        <f t="shared" ca="1" si="38"/>
        <v/>
      </c>
      <c r="D1243" s="184" t="s">
        <v>2024</v>
      </c>
      <c r="E1243" s="5">
        <f t="shared" ca="1" si="39"/>
        <v>45978</v>
      </c>
      <c r="F1243" s="6" t="str">
        <f>IFERROR(VLOOKUP(A1243,Tabela9[[Placa]:[Status]],2,FALSE),"")</f>
        <v> </v>
      </c>
      <c r="G1243" s="4">
        <v>22</v>
      </c>
    </row>
    <row r="1244" spans="1:7">
      <c r="A1244" s="183" t="s">
        <v>1900</v>
      </c>
      <c r="B1244" s="184">
        <f>IFERROR(VLOOKUP(A1244,'Base ML'!A:E,5,)," ")</f>
        <v>45943</v>
      </c>
      <c r="C1244" s="184" t="str">
        <f t="shared" ca="1" si="38"/>
        <v/>
      </c>
      <c r="D1244" s="184" t="s">
        <v>2024</v>
      </c>
      <c r="E1244" s="5">
        <f t="shared" ca="1" si="39"/>
        <v>45943</v>
      </c>
      <c r="F1244" s="6" t="str">
        <f>IFERROR(VLOOKUP(A1244,Tabela9[[Placa]:[Status]],2,FALSE),"")</f>
        <v> </v>
      </c>
      <c r="G1244" s="4">
        <v>2</v>
      </c>
    </row>
    <row r="1245" spans="1:7">
      <c r="A1245" s="183" t="s">
        <v>2880</v>
      </c>
      <c r="B1245" s="184">
        <f>IFERROR(VLOOKUP(A1245,'Base ML'!A:E,5,)," ")</f>
        <v>45941</v>
      </c>
      <c r="C1245" s="184" t="str">
        <f t="shared" ca="1" si="38"/>
        <v/>
      </c>
      <c r="D1245" s="184" t="s">
        <v>2024</v>
      </c>
      <c r="E1245" s="5">
        <f t="shared" ca="1" si="39"/>
        <v>45941</v>
      </c>
      <c r="F1245" s="6" t="str">
        <f>IFERROR(VLOOKUP(A1245,Tabela9[[Placa]:[Status]],2,FALSE),"")</f>
        <v> </v>
      </c>
      <c r="G1245" s="4">
        <v>1</v>
      </c>
    </row>
    <row r="1246" spans="1:7">
      <c r="A1246" s="183" t="s">
        <v>773</v>
      </c>
      <c r="B1246" s="184">
        <f>IFERROR(VLOOKUP(A1246,'Base ML'!A:E,5,)," ")</f>
        <v>45933</v>
      </c>
      <c r="C1246" s="184" t="str">
        <f t="shared" ca="1" si="38"/>
        <v/>
      </c>
      <c r="D1246" s="184" t="s">
        <v>2024</v>
      </c>
      <c r="E1246" s="5">
        <f t="shared" ca="1" si="39"/>
        <v>45933</v>
      </c>
      <c r="F1246" s="6" t="str">
        <f>IFERROR(VLOOKUP(A1246,Tabela9[[Placa]:[Status]],2,FALSE),"")</f>
        <v/>
      </c>
      <c r="G1246" s="4">
        <v>23</v>
      </c>
    </row>
    <row r="1247" spans="1:7">
      <c r="A1247" s="183" t="s">
        <v>2968</v>
      </c>
      <c r="B1247" s="184">
        <f>IFERROR(VLOOKUP(A1247,'Base ML'!A:E,5,)," ")</f>
        <v>45977</v>
      </c>
      <c r="C1247" s="184">
        <f t="shared" ca="1" si="38"/>
        <v>45977</v>
      </c>
      <c r="D1247" s="184" t="s">
        <v>2024</v>
      </c>
      <c r="E1247" s="5">
        <f t="shared" ca="1" si="39"/>
        <v>45977</v>
      </c>
      <c r="F1247" s="6" t="str">
        <f>IFERROR(VLOOKUP(A1247,Tabela9[[Placa]:[Status]],2,FALSE),"")</f>
        <v>Operando</v>
      </c>
      <c r="G1247" s="4">
        <v>0</v>
      </c>
    </row>
    <row r="1248" spans="1:7">
      <c r="A1248" s="183" t="s">
        <v>2881</v>
      </c>
      <c r="B1248" s="184">
        <f>IFERROR(VLOOKUP(A1248,'Base ML'!A:E,5,)," ")</f>
        <v>45932</v>
      </c>
      <c r="C1248" s="184" t="str">
        <f t="shared" ca="1" si="38"/>
        <v/>
      </c>
      <c r="D1248" s="184" t="s">
        <v>2024</v>
      </c>
      <c r="E1248" s="5">
        <f t="shared" ca="1" si="39"/>
        <v>45932</v>
      </c>
      <c r="F1248" s="6" t="str">
        <f>IFERROR(VLOOKUP(A1248,Tabela9[[Placa]:[Status]],2,FALSE),"")</f>
        <v> </v>
      </c>
      <c r="G1248" s="4">
        <v>1</v>
      </c>
    </row>
    <row r="1249" spans="1:7">
      <c r="A1249" s="183" t="s">
        <v>504</v>
      </c>
      <c r="B1249" s="184">
        <f>IFERROR(VLOOKUP(A1249,'Base ML'!A:E,5,)," ")</f>
        <v>45860</v>
      </c>
      <c r="C1249" s="184" t="str">
        <f t="shared" ca="1" si="38"/>
        <v/>
      </c>
      <c r="D1249" s="184" t="s">
        <v>2024</v>
      </c>
      <c r="E1249" s="5">
        <f t="shared" ca="1" si="39"/>
        <v>45860</v>
      </c>
      <c r="F1249" s="6" t="str">
        <f>IFERROR(VLOOKUP(A1249,Tabela9[[Placa]:[Status]],2,FALSE),"")</f>
        <v>Manutenção</v>
      </c>
      <c r="G1249" s="4">
        <v>58</v>
      </c>
    </row>
    <row r="1250" spans="1:7">
      <c r="A1250" s="183" t="s">
        <v>2887</v>
      </c>
      <c r="B1250" s="184">
        <f>IFERROR(VLOOKUP(A1250,'Base ML'!A:E,5,)," ")</f>
        <v>45943</v>
      </c>
      <c r="C1250" s="184" t="str">
        <f t="shared" ca="1" si="38"/>
        <v/>
      </c>
      <c r="D1250" s="184" t="s">
        <v>2024</v>
      </c>
      <c r="E1250" s="5">
        <f t="shared" ca="1" si="39"/>
        <v>45943</v>
      </c>
      <c r="F1250" s="6" t="str">
        <f>IFERROR(VLOOKUP(A1250,Tabela9[[Placa]:[Status]],2,FALSE),"")</f>
        <v> </v>
      </c>
      <c r="G1250" s="4">
        <v>1</v>
      </c>
    </row>
    <row r="1251" spans="1:7">
      <c r="A1251" s="183" t="s">
        <v>2882</v>
      </c>
      <c r="B1251" s="184">
        <f>IFERROR(VLOOKUP(A1251,'Base ML'!A:E,5,)," ")</f>
        <v>45943</v>
      </c>
      <c r="C1251" s="184" t="str">
        <f t="shared" ca="1" si="38"/>
        <v/>
      </c>
      <c r="D1251" s="184" t="s">
        <v>2024</v>
      </c>
      <c r="E1251" s="5">
        <f t="shared" ca="1" si="39"/>
        <v>45943</v>
      </c>
      <c r="F1251" s="6" t="str">
        <f>IFERROR(VLOOKUP(A1251,Tabela9[[Placa]:[Status]],2,FALSE),"")</f>
        <v/>
      </c>
      <c r="G1251" s="4">
        <v>0</v>
      </c>
    </row>
    <row r="1252" spans="1:7">
      <c r="A1252" s="183" t="s">
        <v>2888</v>
      </c>
      <c r="B1252" s="184">
        <f>IFERROR(VLOOKUP(A1252,'Base ML'!A:E,5,)," ")</f>
        <v>45939</v>
      </c>
      <c r="C1252" s="184" t="str">
        <f t="shared" ca="1" si="38"/>
        <v/>
      </c>
      <c r="D1252" s="184" t="s">
        <v>2024</v>
      </c>
      <c r="E1252" s="5">
        <f t="shared" ca="1" si="39"/>
        <v>45939</v>
      </c>
      <c r="F1252" s="6" t="str">
        <f>IFERROR(VLOOKUP(A1252,Tabela9[[Placa]:[Status]],2,FALSE),"")</f>
        <v> </v>
      </c>
      <c r="G1252" s="4">
        <v>2</v>
      </c>
    </row>
    <row r="1253" spans="1:7">
      <c r="A1253" s="183" t="s">
        <v>1983</v>
      </c>
      <c r="B1253" s="184">
        <f>IFERROR(VLOOKUP(A1253,'Base ML'!A:E,5,)," ")</f>
        <v>45943</v>
      </c>
      <c r="C1253" s="184" t="str">
        <f t="shared" ca="1" si="38"/>
        <v/>
      </c>
      <c r="D1253" s="184" t="s">
        <v>2024</v>
      </c>
      <c r="E1253" s="5">
        <f t="shared" ca="1" si="39"/>
        <v>45943</v>
      </c>
      <c r="F1253" s="6" t="str">
        <f>IFERROR(VLOOKUP(A1253,Tabela9[[Placa]:[Status]],2,FALSE),"")</f>
        <v> </v>
      </c>
      <c r="G1253" s="4">
        <v>2</v>
      </c>
    </row>
    <row r="1254" spans="1:7">
      <c r="A1254" s="183" t="s">
        <v>707</v>
      </c>
      <c r="B1254" s="184">
        <f>IFERROR(VLOOKUP(A1254,'Base ML'!A:E,5,)," ")</f>
        <v>45927</v>
      </c>
      <c r="C1254" s="184" t="str">
        <f t="shared" ca="1" si="38"/>
        <v/>
      </c>
      <c r="D1254" s="184" t="s">
        <v>2024</v>
      </c>
      <c r="E1254" s="5">
        <f t="shared" ca="1" si="39"/>
        <v>45927</v>
      </c>
      <c r="F1254" s="6" t="str">
        <f>IFERROR(VLOOKUP(A1254,Tabela9[[Placa]:[Status]],2,FALSE),"")</f>
        <v> </v>
      </c>
      <c r="G1254" s="4">
        <v>2</v>
      </c>
    </row>
    <row r="1255" spans="1:7">
      <c r="A1255" s="183" t="s">
        <v>100</v>
      </c>
      <c r="B1255" s="184">
        <f>IFERROR(VLOOKUP(A1255,'Base ML'!A:E,5,)," ")</f>
        <v>45878</v>
      </c>
      <c r="C1255" s="184" t="str">
        <f t="shared" ca="1" si="38"/>
        <v/>
      </c>
      <c r="D1255" s="184" t="s">
        <v>2024</v>
      </c>
      <c r="E1255" s="5">
        <f t="shared" ca="1" si="39"/>
        <v>45878</v>
      </c>
      <c r="F1255" s="6" t="str">
        <f>IFERROR(VLOOKUP(A1255,Tabela9[[Placa]:[Status]],2,FALSE),"")</f>
        <v>Manutenção</v>
      </c>
      <c r="G1255" s="4">
        <v>45</v>
      </c>
    </row>
    <row r="1256" spans="1:7">
      <c r="A1256" s="183" t="s">
        <v>2474</v>
      </c>
      <c r="B1256" s="184">
        <f>IFERROR(VLOOKUP(A1256,'Base ML'!A:E,5,)," ")</f>
        <v>45780</v>
      </c>
      <c r="C1256" s="184" t="str">
        <f t="shared" ca="1" si="38"/>
        <v/>
      </c>
      <c r="D1256" s="184" t="s">
        <v>2024</v>
      </c>
      <c r="E1256" s="5">
        <f t="shared" ca="1" si="39"/>
        <v>45780</v>
      </c>
      <c r="F1256" s="6" t="str">
        <f>IFERROR(VLOOKUP(A1256,Tabela9[[Placa]:[Status]],2,FALSE),"")</f>
        <v/>
      </c>
      <c r="G1256" s="4" t="e">
        <v>#N/A</v>
      </c>
    </row>
    <row r="1257" spans="1:7">
      <c r="A1257" s="183" t="s">
        <v>3432</v>
      </c>
      <c r="B1257" s="184">
        <f>IFERROR(VLOOKUP(A1257,'Base ML'!A:E,5,)," ")</f>
        <v>45912</v>
      </c>
      <c r="C1257" s="184" t="str">
        <f t="shared" ca="1" si="38"/>
        <v/>
      </c>
      <c r="D1257" s="184" t="s">
        <v>2024</v>
      </c>
      <c r="E1257" s="5">
        <f t="shared" ca="1" si="39"/>
        <v>45912</v>
      </c>
      <c r="F1257" s="6" t="str">
        <f>IFERROR(VLOOKUP(A1257,Tabela9[[Placa]:[Status]],2,FALSE),"")</f>
        <v> </v>
      </c>
      <c r="G1257" s="4">
        <v>11</v>
      </c>
    </row>
    <row r="1258" spans="1:7">
      <c r="A1258" s="183" t="s">
        <v>3431</v>
      </c>
      <c r="B1258" s="184">
        <f>IFERROR(VLOOKUP(A1258,'Base ML'!A:E,5,)," ")</f>
        <v>45978</v>
      </c>
      <c r="C1258" s="184">
        <f t="shared" ca="1" si="38"/>
        <v>45977</v>
      </c>
      <c r="D1258" s="184" t="s">
        <v>2024</v>
      </c>
      <c r="E1258" s="5">
        <f t="shared" ca="1" si="39"/>
        <v>45978</v>
      </c>
      <c r="F1258" s="6" t="str">
        <f>IFERROR(VLOOKUP(A1258,Tabela9[[Placa]:[Status]],2,FALSE),"")</f>
        <v>Operando</v>
      </c>
      <c r="G1258" s="4">
        <v>2</v>
      </c>
    </row>
    <row r="1259" spans="1:7">
      <c r="A1259" s="183" t="s">
        <v>1940</v>
      </c>
      <c r="B1259" s="184">
        <f>IFERROR(VLOOKUP(A1259,'Base ML'!A:E,5,)," ")</f>
        <v>45929</v>
      </c>
      <c r="C1259" s="184" t="str">
        <f t="shared" ca="1" si="38"/>
        <v/>
      </c>
      <c r="D1259" s="184" t="s">
        <v>2024</v>
      </c>
      <c r="E1259" s="5">
        <f t="shared" ca="1" si="39"/>
        <v>45929</v>
      </c>
      <c r="F1259" s="6" t="str">
        <f>IFERROR(VLOOKUP(A1259,Tabela9[[Placa]:[Status]],2,FALSE),"")</f>
        <v> </v>
      </c>
      <c r="G1259" s="4">
        <v>2</v>
      </c>
    </row>
    <row r="1260" spans="1:7">
      <c r="A1260" s="183" t="s">
        <v>3436</v>
      </c>
      <c r="B1260" s="184">
        <f>IFERROR(VLOOKUP(A1260,'Base ML'!A:E,5,)," ")</f>
        <v>45927</v>
      </c>
      <c r="C1260" s="184" t="str">
        <f t="shared" ca="1" si="38"/>
        <v/>
      </c>
      <c r="D1260" s="184" t="s">
        <v>2024</v>
      </c>
      <c r="E1260" s="5">
        <f t="shared" ca="1" si="39"/>
        <v>45927</v>
      </c>
      <c r="F1260" s="6" t="str">
        <f>IFERROR(VLOOKUP(A1260,Tabela9[[Placa]:[Status]],2,FALSE),"")</f>
        <v> </v>
      </c>
      <c r="G1260" s="4">
        <v>2</v>
      </c>
    </row>
    <row r="1261" spans="1:7">
      <c r="A1261" s="183" t="s">
        <v>3437</v>
      </c>
      <c r="B1261" s="184">
        <f>IFERROR(VLOOKUP(A1261,'Base ML'!A:E,5,)," ")</f>
        <v>45976</v>
      </c>
      <c r="C1261" s="184">
        <f t="shared" ca="1" si="38"/>
        <v>45977</v>
      </c>
      <c r="D1261" s="184" t="s">
        <v>2024</v>
      </c>
      <c r="E1261" s="5">
        <f t="shared" ca="1" si="39"/>
        <v>45977</v>
      </c>
      <c r="F1261" s="6" t="str">
        <f>IFERROR(VLOOKUP(A1261,Tabela9[[Placa]:[Status]],2,FALSE),"")</f>
        <v>Operando</v>
      </c>
      <c r="G1261" s="4">
        <v>2</v>
      </c>
    </row>
    <row r="1262" spans="1:7">
      <c r="A1262" s="183" t="s">
        <v>1987</v>
      </c>
      <c r="B1262" s="184">
        <f>IFERROR(VLOOKUP(A1262,'Base ML'!A:E,5,)," ")</f>
        <v>45941</v>
      </c>
      <c r="C1262" s="184" t="str">
        <f t="shared" ca="1" si="38"/>
        <v/>
      </c>
      <c r="D1262" s="184" t="s">
        <v>2024</v>
      </c>
      <c r="E1262" s="5">
        <f t="shared" ca="1" si="39"/>
        <v>45941</v>
      </c>
      <c r="F1262" s="6" t="str">
        <f>IFERROR(VLOOKUP(A1262,Tabela9[[Placa]:[Status]],2,FALSE),"")</f>
        <v> </v>
      </c>
      <c r="G1262" s="4">
        <v>2</v>
      </c>
    </row>
    <row r="1263" spans="1:7">
      <c r="A1263" s="183" t="s">
        <v>2805</v>
      </c>
      <c r="B1263" s="184">
        <f>IFERROR(VLOOKUP(A1263,'Base ML'!A:E,5,)," ")</f>
        <v>45940</v>
      </c>
      <c r="C1263" s="184" t="str">
        <f t="shared" ca="1" si="38"/>
        <v/>
      </c>
      <c r="D1263" s="184" t="s">
        <v>2024</v>
      </c>
      <c r="E1263" s="5">
        <f t="shared" ca="1" si="39"/>
        <v>45940</v>
      </c>
      <c r="F1263" s="6" t="str">
        <f>IFERROR(VLOOKUP(A1263,Tabela9[[Placa]:[Status]],2,FALSE),"")</f>
        <v> </v>
      </c>
      <c r="G1263" s="4">
        <v>23</v>
      </c>
    </row>
    <row r="1264" spans="1:7">
      <c r="A1264" s="183" t="s">
        <v>3093</v>
      </c>
      <c r="B1264" s="184">
        <f>IFERROR(VLOOKUP(A1264,'Base ML'!A:E,5,)," ")</f>
        <v>45978</v>
      </c>
      <c r="C1264" s="184" t="str">
        <f t="shared" ca="1" si="38"/>
        <v/>
      </c>
      <c r="D1264" s="184" t="s">
        <v>2024</v>
      </c>
      <c r="E1264" s="5">
        <f t="shared" ca="1" si="39"/>
        <v>45978</v>
      </c>
      <c r="F1264" s="6" t="str">
        <f>IFERROR(VLOOKUP(A1264,Tabela9[[Placa]:[Status]],2,FALSE),"")</f>
        <v> </v>
      </c>
      <c r="G1264" s="4">
        <v>0</v>
      </c>
    </row>
    <row r="1265" spans="1:7">
      <c r="A1265" s="183" t="s">
        <v>3559</v>
      </c>
      <c r="B1265" s="184">
        <f>IFERROR(VLOOKUP(A1265,'Base ML'!A:E,5,)," ")</f>
        <v>45978</v>
      </c>
      <c r="C1265" s="184">
        <f t="shared" ca="1" si="38"/>
        <v>45977</v>
      </c>
      <c r="D1265" s="184" t="s">
        <v>2024</v>
      </c>
      <c r="E1265" s="5">
        <f t="shared" ca="1" si="39"/>
        <v>45978</v>
      </c>
      <c r="F1265" s="6" t="str">
        <f>IFERROR(VLOOKUP(A1265,Tabela9[[Placa]:[Status]],2,FALSE),"")</f>
        <v>Operando</v>
      </c>
      <c r="G1265" s="4">
        <v>0</v>
      </c>
    </row>
    <row r="1266" spans="1:7">
      <c r="A1266" s="183" t="s">
        <v>1331</v>
      </c>
      <c r="B1266" s="184">
        <f>IFERROR(VLOOKUP(A1266,'Base ML'!A:E,5,)," ")</f>
        <v>45928</v>
      </c>
      <c r="C1266" s="184" t="str">
        <f t="shared" ca="1" si="38"/>
        <v/>
      </c>
      <c r="D1266" s="184" t="s">
        <v>2024</v>
      </c>
      <c r="E1266" s="5">
        <f t="shared" ca="1" si="39"/>
        <v>45928</v>
      </c>
      <c r="F1266" s="6" t="str">
        <f>IFERROR(VLOOKUP(A1266,Tabela9[[Placa]:[Status]],2,FALSE),"")</f>
        <v>Sem operação</v>
      </c>
      <c r="G1266" s="4">
        <v>2</v>
      </c>
    </row>
    <row r="1267" spans="1:7">
      <c r="A1267" s="183" t="s">
        <v>3589</v>
      </c>
      <c r="B1267" s="184">
        <f>IFERROR(VLOOKUP(A1267,'Base ML'!A:E,5,)," ")</f>
        <v>45978</v>
      </c>
      <c r="C1267" s="184">
        <f t="shared" ca="1" si="38"/>
        <v>45977</v>
      </c>
      <c r="D1267" s="184" t="s">
        <v>2024</v>
      </c>
      <c r="E1267" s="5">
        <f t="shared" ca="1" si="39"/>
        <v>45978</v>
      </c>
      <c r="F1267" s="6" t="str">
        <f>IFERROR(VLOOKUP(A1267,Tabela9[[Placa]:[Status]],2,FALSE),"")</f>
        <v>Operando</v>
      </c>
      <c r="G1267" s="4">
        <v>23</v>
      </c>
    </row>
    <row r="1268" spans="1:7">
      <c r="A1268" s="183" t="s">
        <v>2748</v>
      </c>
      <c r="B1268" s="184" t="str">
        <f>IFERROR(VLOOKUP(A1268,'Base ML'!A:E,5,)," ")</f>
        <v xml:space="preserve"> </v>
      </c>
      <c r="C1268" s="184" t="str">
        <f t="shared" ca="1" si="38"/>
        <v/>
      </c>
      <c r="D1268" s="184" t="s">
        <v>2024</v>
      </c>
      <c r="E1268" s="5">
        <f t="shared" ca="1" si="39"/>
        <v>0</v>
      </c>
      <c r="F1268" s="6" t="str">
        <f>IFERROR(VLOOKUP(A1268,Tabela9[[Placa]:[Status]],2,FALSE),"")</f>
        <v/>
      </c>
      <c r="G1268" s="4" t="e">
        <v>#N/A</v>
      </c>
    </row>
    <row r="1269" spans="1:7">
      <c r="A1269" s="183" t="s">
        <v>2918</v>
      </c>
      <c r="B1269" s="184" t="str">
        <f>IFERROR(VLOOKUP(A1269,'Base ML'!A:E,5,)," ")</f>
        <v xml:space="preserve"> </v>
      </c>
      <c r="C1269" s="184" t="str">
        <f t="shared" ca="1" si="38"/>
        <v/>
      </c>
      <c r="D1269" s="184" t="s">
        <v>2024</v>
      </c>
      <c r="E1269" s="5">
        <f t="shared" ca="1" si="39"/>
        <v>0</v>
      </c>
      <c r="F1269" s="6" t="str">
        <f>IFERROR(VLOOKUP(A1269,Tabela9[[Placa]:[Status]],2,FALSE),"")</f>
        <v> </v>
      </c>
      <c r="G1269" s="4">
        <v>2</v>
      </c>
    </row>
    <row r="1270" spans="1:7">
      <c r="A1270" s="183" t="s">
        <v>2736</v>
      </c>
      <c r="B1270" s="184" t="str">
        <f>IFERROR(VLOOKUP(A1270,'Base ML'!A:E,5,)," ")</f>
        <v xml:space="preserve"> </v>
      </c>
      <c r="C1270" s="184" t="str">
        <f t="shared" ca="1" si="38"/>
        <v/>
      </c>
      <c r="D1270" s="184" t="s">
        <v>2024</v>
      </c>
      <c r="E1270" s="5">
        <f t="shared" ca="1" si="39"/>
        <v>0</v>
      </c>
      <c r="F1270" s="6" t="str">
        <f>IFERROR(VLOOKUP(A1270,Tabela9[[Placa]:[Status]],2,FALSE),"")</f>
        <v/>
      </c>
      <c r="G1270" s="4" t="e">
        <v>#N/A</v>
      </c>
    </row>
    <row r="1271" spans="1:7">
      <c r="A1271" s="183" t="s">
        <v>2928</v>
      </c>
      <c r="B1271" s="184" t="str">
        <f>IFERROR(VLOOKUP(A1271,'Base ML'!A:E,5,)," ")</f>
        <v xml:space="preserve"> </v>
      </c>
      <c r="C1271" s="184" t="str">
        <f t="shared" ca="1" si="38"/>
        <v/>
      </c>
      <c r="D1271" s="184" t="s">
        <v>2024</v>
      </c>
      <c r="E1271" s="5">
        <f t="shared" ca="1" si="39"/>
        <v>0</v>
      </c>
      <c r="F1271" s="6" t="str">
        <f>IFERROR(VLOOKUP(A1271,Tabela9[[Placa]:[Status]],2,FALSE),"")</f>
        <v> </v>
      </c>
      <c r="G1271" s="4">
        <v>2</v>
      </c>
    </row>
    <row r="1272" spans="1:7">
      <c r="A1272" s="183" t="s">
        <v>2945</v>
      </c>
      <c r="B1272" s="184">
        <f>IFERROR(VLOOKUP(A1272,'Base ML'!A:E,5,)," ")</f>
        <v>45961</v>
      </c>
      <c r="C1272" s="184" t="str">
        <f t="shared" ca="1" si="38"/>
        <v/>
      </c>
      <c r="D1272" s="184" t="s">
        <v>2024</v>
      </c>
      <c r="E1272" s="5">
        <f t="shared" ca="1" si="39"/>
        <v>45961</v>
      </c>
      <c r="F1272" s="6" t="str">
        <f>IFERROR(VLOOKUP(A1272,Tabela9[[Placa]:[Status]],2,FALSE),"")</f>
        <v>Manutenção</v>
      </c>
      <c r="G1272" s="4">
        <v>1</v>
      </c>
    </row>
    <row r="1273" spans="1:7">
      <c r="A1273" s="183" t="s">
        <v>2913</v>
      </c>
      <c r="B1273" s="184" t="str">
        <f>IFERROR(VLOOKUP(A1273,'Base ML'!A:E,5,)," ")</f>
        <v xml:space="preserve"> </v>
      </c>
      <c r="C1273" s="184" t="str">
        <f t="shared" ca="1" si="38"/>
        <v/>
      </c>
      <c r="D1273" s="184" t="s">
        <v>2024</v>
      </c>
      <c r="E1273" s="5">
        <f t="shared" ca="1" si="39"/>
        <v>0</v>
      </c>
      <c r="F1273" s="6" t="str">
        <f>IFERROR(VLOOKUP(A1273,Tabela9[[Placa]:[Status]],2,FALSE),"")</f>
        <v/>
      </c>
      <c r="G1273" s="4" t="e">
        <v>#N/A</v>
      </c>
    </row>
    <row r="1274" spans="1:7">
      <c r="A1274" s="183" t="s">
        <v>2932</v>
      </c>
      <c r="B1274" s="184" t="str">
        <f>IFERROR(VLOOKUP(A1274,'Base ML'!A:E,5,)," ")</f>
        <v xml:space="preserve"> </v>
      </c>
      <c r="C1274" s="184" t="str">
        <f t="shared" ca="1" si="38"/>
        <v/>
      </c>
      <c r="D1274" s="184" t="s">
        <v>2024</v>
      </c>
      <c r="E1274" s="5">
        <f t="shared" ca="1" si="39"/>
        <v>0</v>
      </c>
      <c r="F1274" s="6" t="str">
        <f>IFERROR(VLOOKUP(A1274,Tabela9[[Placa]:[Status]],2,FALSE),"")</f>
        <v> </v>
      </c>
      <c r="G1274" s="4">
        <v>2</v>
      </c>
    </row>
    <row r="1275" spans="1:7">
      <c r="A1275" s="183" t="s">
        <v>3153</v>
      </c>
      <c r="B1275" s="184">
        <f>IFERROR(VLOOKUP(A1275,'Base ML'!A:E,5,)," ")</f>
        <v>45875</v>
      </c>
      <c r="C1275" s="184" t="str">
        <f t="shared" ca="1" si="38"/>
        <v/>
      </c>
      <c r="D1275" s="184" t="s">
        <v>2024</v>
      </c>
      <c r="E1275" s="5">
        <f t="shared" ca="1" si="39"/>
        <v>45875</v>
      </c>
      <c r="F1275" s="6" t="str">
        <f>IFERROR(VLOOKUP(A1275,Tabela9[[Placa]:[Status]],2,FALSE),"")</f>
        <v>Sem operação</v>
      </c>
      <c r="G1275" s="4">
        <v>22</v>
      </c>
    </row>
    <row r="1276" spans="1:7">
      <c r="A1276" s="183" t="s">
        <v>4251</v>
      </c>
      <c r="B1276" s="184">
        <f>IFERROR(VLOOKUP(A1276,'Base ML'!A:E,5,)," ")</f>
        <v>45673</v>
      </c>
      <c r="C1276" s="184" t="str">
        <f t="shared" ca="1" si="38"/>
        <v/>
      </c>
      <c r="D1276" s="184" t="s">
        <v>2024</v>
      </c>
      <c r="E1276" s="5">
        <f t="shared" ca="1" si="39"/>
        <v>45673</v>
      </c>
      <c r="F1276" s="6" t="str">
        <f>IFERROR(VLOOKUP(A1276,Tabela9[[Placa]:[Status]],2,FALSE),"")</f>
        <v>Manutenção</v>
      </c>
      <c r="G1276" s="4" t="e">
        <v>#N/A</v>
      </c>
    </row>
    <row r="1277" spans="1:7">
      <c r="A1277" s="183" t="s">
        <v>2931</v>
      </c>
      <c r="B1277" s="184" t="str">
        <f>IFERROR(VLOOKUP(A1277,'Base ML'!A:E,5,)," ")</f>
        <v xml:space="preserve"> </v>
      </c>
      <c r="C1277" s="184" t="str">
        <f t="shared" ca="1" si="38"/>
        <v/>
      </c>
      <c r="D1277" s="184" t="s">
        <v>2024</v>
      </c>
      <c r="E1277" s="5">
        <f t="shared" ca="1" si="39"/>
        <v>0</v>
      </c>
      <c r="F1277" s="6" t="str">
        <f>IFERROR(VLOOKUP(A1277,Tabela9[[Placa]:[Status]],2,FALSE),"")</f>
        <v/>
      </c>
      <c r="G1277" s="4" t="e">
        <v>#N/A</v>
      </c>
    </row>
    <row r="1278" spans="1:7">
      <c r="A1278" s="183" t="s">
        <v>2930</v>
      </c>
      <c r="B1278" s="184" t="str">
        <f>IFERROR(VLOOKUP(A1278,'Base ML'!A:E,5,)," ")</f>
        <v xml:space="preserve"> </v>
      </c>
      <c r="C1278" s="184" t="str">
        <f t="shared" ca="1" si="38"/>
        <v/>
      </c>
      <c r="D1278" s="184" t="s">
        <v>2024</v>
      </c>
      <c r="E1278" s="5">
        <f t="shared" ca="1" si="39"/>
        <v>0</v>
      </c>
      <c r="F1278" s="6" t="str">
        <f>IFERROR(VLOOKUP(A1278,Tabela9[[Placa]:[Status]],2,FALSE),"")</f>
        <v/>
      </c>
      <c r="G1278" s="4" t="e">
        <v>#N/A</v>
      </c>
    </row>
    <row r="1279" spans="1:7">
      <c r="A1279" s="183" t="s">
        <v>1951</v>
      </c>
      <c r="B1279" s="184">
        <f>IFERROR(VLOOKUP(A1279,'Base ML'!A:E,5,)," ")</f>
        <v>45935</v>
      </c>
      <c r="C1279" s="184" t="str">
        <f t="shared" ca="1" si="38"/>
        <v/>
      </c>
      <c r="D1279" s="184" t="s">
        <v>2024</v>
      </c>
      <c r="E1279" s="5">
        <f t="shared" ca="1" si="39"/>
        <v>45935</v>
      </c>
      <c r="F1279" s="6" t="str">
        <f>IFERROR(VLOOKUP(A1279,Tabela9[[Placa]:[Status]],2,FALSE),"")</f>
        <v>Sem operação</v>
      </c>
      <c r="G1279" s="4">
        <v>0</v>
      </c>
    </row>
    <row r="1280" spans="1:7">
      <c r="A1280" s="183" t="s">
        <v>3672</v>
      </c>
      <c r="B1280" s="184">
        <f>IFERROR(VLOOKUP(A1280,'Base ML'!A:E,5,)," ")</f>
        <v>45861</v>
      </c>
      <c r="C1280" s="184" t="str">
        <f t="shared" ca="1" si="38"/>
        <v/>
      </c>
      <c r="D1280" s="184" t="s">
        <v>2024</v>
      </c>
      <c r="E1280" s="5">
        <f t="shared" ca="1" si="39"/>
        <v>45861</v>
      </c>
      <c r="F1280" s="6" t="str">
        <f>IFERROR(VLOOKUP(A1280,Tabela9[[Placa]:[Status]],2,FALSE),"")</f>
        <v/>
      </c>
      <c r="G1280" s="4" t="e">
        <v>#N/A</v>
      </c>
    </row>
    <row r="1281" spans="1:7">
      <c r="A1281" s="183" t="s">
        <v>3121</v>
      </c>
      <c r="B1281" s="184" t="str">
        <f>IFERROR(VLOOKUP(A1281,'Base ML'!A:E,5,)," ")</f>
        <v xml:space="preserve"> </v>
      </c>
      <c r="C1281" s="184" t="str">
        <f t="shared" ca="1" si="38"/>
        <v/>
      </c>
      <c r="D1281" s="184" t="s">
        <v>2024</v>
      </c>
      <c r="E1281" s="5">
        <f t="shared" ca="1" si="39"/>
        <v>0</v>
      </c>
      <c r="F1281" s="6" t="str">
        <f>IFERROR(VLOOKUP(A1281,Tabela9[[Placa]:[Status]],2,FALSE),"")</f>
        <v/>
      </c>
      <c r="G1281" s="4" t="e">
        <v>#N/A</v>
      </c>
    </row>
    <row r="1282" spans="1:7">
      <c r="A1282" s="183" t="s">
        <v>5894</v>
      </c>
      <c r="B1282" s="184" t="str">
        <f>IFERROR(VLOOKUP(A1282,'Base ML'!A:E,5,)," ")</f>
        <v xml:space="preserve"> </v>
      </c>
      <c r="C1282" s="184" t="str">
        <f t="shared" ref="C1282:C1345" ca="1" si="40">IFERROR(IF(OR(F1282="Carregado", F1282="Operando"), TODAY()-1, ""), "")</f>
        <v/>
      </c>
      <c r="D1282" s="184" t="s">
        <v>2024</v>
      </c>
      <c r="E1282" s="5">
        <f t="shared" ref="E1282:E1345" ca="1" si="41">MAX(B1282:D1282)</f>
        <v>0</v>
      </c>
      <c r="F1282" s="6" t="str">
        <f>IFERROR(VLOOKUP(A1282,Tabela9[[Placa]:[Status]],2,FALSE),"")</f>
        <v/>
      </c>
      <c r="G1282" s="4" t="e">
        <v>#N/A</v>
      </c>
    </row>
    <row r="1283" spans="1:7">
      <c r="A1283" s="183" t="s">
        <v>3675</v>
      </c>
      <c r="B1283" s="184">
        <f>IFERROR(VLOOKUP(A1283,'Base ML'!A:E,5,)," ")</f>
        <v>45848</v>
      </c>
      <c r="C1283" s="184" t="str">
        <f t="shared" ca="1" si="40"/>
        <v/>
      </c>
      <c r="D1283" s="184" t="s">
        <v>2024</v>
      </c>
      <c r="E1283" s="5">
        <f t="shared" ca="1" si="41"/>
        <v>45848</v>
      </c>
      <c r="F1283" s="6" t="str">
        <f>IFERROR(VLOOKUP(A1283,Tabela9[[Placa]:[Status]],2,FALSE),"")</f>
        <v/>
      </c>
      <c r="G1283" s="4" t="e">
        <v>#N/A</v>
      </c>
    </row>
    <row r="1284" spans="1:7">
      <c r="A1284" s="183" t="s">
        <v>1165</v>
      </c>
      <c r="B1284" s="184">
        <f>IFERROR(VLOOKUP(A1284,'Base ML'!A:E,5,)," ")</f>
        <v>45959</v>
      </c>
      <c r="C1284" s="184" t="str">
        <f t="shared" ca="1" si="40"/>
        <v/>
      </c>
      <c r="D1284" s="184" t="s">
        <v>2024</v>
      </c>
      <c r="E1284" s="5">
        <f t="shared" ca="1" si="41"/>
        <v>45959</v>
      </c>
      <c r="F1284" s="6" t="str">
        <f>IFERROR(VLOOKUP(A1284,Tabela9[[Placa]:[Status]],2,FALSE),"")</f>
        <v>Sem operação</v>
      </c>
      <c r="G1284" s="4">
        <v>21</v>
      </c>
    </row>
    <row r="1285" spans="1:7">
      <c r="A1285" s="183" t="s">
        <v>3506</v>
      </c>
      <c r="B1285" s="184">
        <f>IFERROR(VLOOKUP(A1285,'Base ML'!A:E,5,)," ")</f>
        <v>45849</v>
      </c>
      <c r="C1285" s="184" t="str">
        <f t="shared" ca="1" si="40"/>
        <v/>
      </c>
      <c r="D1285" s="184" t="s">
        <v>2024</v>
      </c>
      <c r="E1285" s="5">
        <f t="shared" ca="1" si="41"/>
        <v>45849</v>
      </c>
      <c r="F1285" s="6" t="str">
        <f>IFERROR(VLOOKUP(A1285,Tabela9[[Placa]:[Status]],2,FALSE),"")</f>
        <v/>
      </c>
      <c r="G1285" s="4" t="e">
        <v>#N/A</v>
      </c>
    </row>
    <row r="1286" spans="1:7">
      <c r="A1286" s="183" t="s">
        <v>2927</v>
      </c>
      <c r="B1286" s="184" t="str">
        <f>IFERROR(VLOOKUP(A1286,'Base ML'!A:E,5,)," ")</f>
        <v xml:space="preserve"> </v>
      </c>
      <c r="C1286" s="184" t="str">
        <f t="shared" ca="1" si="40"/>
        <v/>
      </c>
      <c r="D1286" s="184" t="s">
        <v>2024</v>
      </c>
      <c r="E1286" s="5">
        <f t="shared" ca="1" si="41"/>
        <v>0</v>
      </c>
      <c r="F1286" s="6" t="str">
        <f>IFERROR(VLOOKUP(A1286,Tabela9[[Placa]:[Status]],2,FALSE),"")</f>
        <v> </v>
      </c>
      <c r="G1286" s="4">
        <v>0</v>
      </c>
    </row>
    <row r="1287" spans="1:7">
      <c r="A1287" s="183" t="s">
        <v>2410</v>
      </c>
      <c r="B1287" s="184">
        <f>IFERROR(VLOOKUP(A1287,'Base ML'!A:E,5,)," ")</f>
        <v>45900</v>
      </c>
      <c r="C1287" s="184" t="str">
        <f t="shared" ca="1" si="40"/>
        <v/>
      </c>
      <c r="D1287" s="184" t="s">
        <v>2024</v>
      </c>
      <c r="E1287" s="5">
        <f t="shared" ca="1" si="41"/>
        <v>45900</v>
      </c>
      <c r="F1287" s="6" t="str">
        <f>IFERROR(VLOOKUP(A1287,Tabela9[[Placa]:[Status]],2,FALSE),"")</f>
        <v/>
      </c>
      <c r="G1287" s="4" t="e">
        <v>#N/A</v>
      </c>
    </row>
    <row r="1288" spans="1:7">
      <c r="A1288" s="183" t="s">
        <v>5733</v>
      </c>
      <c r="B1288" s="184" t="str">
        <f>IFERROR(VLOOKUP(A1288,'Base ML'!A:E,5,)," ")</f>
        <v xml:space="preserve"> </v>
      </c>
      <c r="C1288" s="184" t="str">
        <f t="shared" ca="1" si="40"/>
        <v/>
      </c>
      <c r="D1288" s="184" t="s">
        <v>2024</v>
      </c>
      <c r="E1288" s="5">
        <f t="shared" ca="1" si="41"/>
        <v>0</v>
      </c>
      <c r="F1288" s="6" t="str">
        <f>IFERROR(VLOOKUP(A1288,Tabela9[[Placa]:[Status]],2,FALSE),"")</f>
        <v/>
      </c>
      <c r="G1288" s="4" t="e">
        <v>#N/A</v>
      </c>
    </row>
    <row r="1289" spans="1:7">
      <c r="A1289" s="183" t="s">
        <v>2752</v>
      </c>
      <c r="B1289" s="184" t="str">
        <f>IFERROR(VLOOKUP(A1289,'Base ML'!A:E,5,)," ")</f>
        <v xml:space="preserve"> </v>
      </c>
      <c r="C1289" s="184" t="str">
        <f t="shared" ca="1" si="40"/>
        <v/>
      </c>
      <c r="D1289" s="184" t="s">
        <v>2024</v>
      </c>
      <c r="E1289" s="5">
        <f t="shared" ca="1" si="41"/>
        <v>0</v>
      </c>
      <c r="F1289" s="6" t="str">
        <f>IFERROR(VLOOKUP(A1289,Tabela9[[Placa]:[Status]],2,FALSE),"")</f>
        <v/>
      </c>
      <c r="G1289" s="4" t="e">
        <v>#N/A</v>
      </c>
    </row>
    <row r="1290" spans="1:7">
      <c r="A1290" s="183" t="s">
        <v>1684</v>
      </c>
      <c r="B1290" s="184">
        <f>IFERROR(VLOOKUP(A1290,'Base ML'!A:E,5,)," ")</f>
        <v>45908</v>
      </c>
      <c r="C1290" s="184" t="str">
        <f t="shared" ca="1" si="40"/>
        <v/>
      </c>
      <c r="D1290" s="184" t="s">
        <v>2024</v>
      </c>
      <c r="E1290" s="5">
        <f t="shared" ca="1" si="41"/>
        <v>45908</v>
      </c>
      <c r="F1290" s="6" t="str">
        <f>IFERROR(VLOOKUP(A1290,Tabela9[[Placa]:[Status]],2,FALSE),"")</f>
        <v/>
      </c>
      <c r="G1290" s="4" t="e">
        <v>#N/A</v>
      </c>
    </row>
    <row r="1291" spans="1:7">
      <c r="A1291" s="183" t="s">
        <v>288</v>
      </c>
      <c r="B1291" s="184">
        <f>IFERROR(VLOOKUP(A1291,'Base ML'!A:E,5,)," ")</f>
        <v>45709</v>
      </c>
      <c r="C1291" s="184" t="str">
        <f t="shared" ca="1" si="40"/>
        <v/>
      </c>
      <c r="D1291" s="184" t="s">
        <v>2024</v>
      </c>
      <c r="E1291" s="5">
        <f t="shared" ca="1" si="41"/>
        <v>45709</v>
      </c>
      <c r="F1291" s="6" t="str">
        <f>IFERROR(VLOOKUP(A1291,Tabela9[[Placa]:[Status]],2,FALSE),"")</f>
        <v/>
      </c>
      <c r="G1291" s="4" t="e">
        <v>#N/A</v>
      </c>
    </row>
    <row r="1292" spans="1:7">
      <c r="A1292" s="183" t="s">
        <v>5895</v>
      </c>
      <c r="B1292" s="184" t="str">
        <f>IFERROR(VLOOKUP(A1292,'Base ML'!A:E,5,)," ")</f>
        <v xml:space="preserve"> </v>
      </c>
      <c r="C1292" s="184" t="str">
        <f t="shared" ca="1" si="40"/>
        <v/>
      </c>
      <c r="D1292" s="184" t="s">
        <v>2024</v>
      </c>
      <c r="E1292" s="5">
        <f t="shared" ca="1" si="41"/>
        <v>0</v>
      </c>
      <c r="F1292" s="6" t="str">
        <f>IFERROR(VLOOKUP(A1292,Tabela9[[Placa]:[Status]],2,FALSE),"")</f>
        <v/>
      </c>
      <c r="G1292" s="4" t="e">
        <v>#N/A</v>
      </c>
    </row>
    <row r="1293" spans="1:7">
      <c r="A1293" s="183" t="s">
        <v>365</v>
      </c>
      <c r="B1293" s="184">
        <f>IFERROR(VLOOKUP(A1293,'Base ML'!A:E,5,)," ")</f>
        <v>45927</v>
      </c>
      <c r="C1293" s="184" t="str">
        <f t="shared" ca="1" si="40"/>
        <v/>
      </c>
      <c r="D1293" s="184" t="s">
        <v>2024</v>
      </c>
      <c r="E1293" s="5">
        <f t="shared" ca="1" si="41"/>
        <v>45927</v>
      </c>
      <c r="F1293" s="6" t="str">
        <f>IFERROR(VLOOKUP(A1293,Tabela9[[Placa]:[Status]],2,FALSE),"")</f>
        <v> </v>
      </c>
      <c r="G1293" s="4">
        <v>9</v>
      </c>
    </row>
    <row r="1294" spans="1:7">
      <c r="A1294" s="183" t="s">
        <v>1513</v>
      </c>
      <c r="B1294" s="184">
        <f>IFERROR(VLOOKUP(A1294,'Base ML'!A:E,5,)," ")</f>
        <v>45821</v>
      </c>
      <c r="C1294" s="184" t="str">
        <f t="shared" ca="1" si="40"/>
        <v/>
      </c>
      <c r="D1294" s="184" t="s">
        <v>2024</v>
      </c>
      <c r="E1294" s="5">
        <f t="shared" ca="1" si="41"/>
        <v>45821</v>
      </c>
      <c r="F1294" s="6" t="str">
        <f>IFERROR(VLOOKUP(A1294,Tabela9[[Placa]:[Status]],2,FALSE),"")</f>
        <v>Sem operação</v>
      </c>
      <c r="G1294" s="4">
        <v>99</v>
      </c>
    </row>
    <row r="1295" spans="1:7">
      <c r="A1295" s="183" t="s">
        <v>2753</v>
      </c>
      <c r="B1295" s="184" t="str">
        <f>IFERROR(VLOOKUP(A1295,'Base ML'!A:E,5,)," ")</f>
        <v xml:space="preserve"> </v>
      </c>
      <c r="C1295" s="184" t="str">
        <f t="shared" ca="1" si="40"/>
        <v/>
      </c>
      <c r="D1295" s="184" t="s">
        <v>2024</v>
      </c>
      <c r="E1295" s="5">
        <f t="shared" ca="1" si="41"/>
        <v>0</v>
      </c>
      <c r="F1295" s="6" t="str">
        <f>IFERROR(VLOOKUP(A1295,Tabela9[[Placa]:[Status]],2,FALSE),"")</f>
        <v/>
      </c>
      <c r="G1295" s="4" t="e">
        <v>#N/A</v>
      </c>
    </row>
    <row r="1296" spans="1:7">
      <c r="A1296" s="183" t="s">
        <v>2429</v>
      </c>
      <c r="B1296" s="184">
        <f>IFERROR(VLOOKUP(A1296,'Base ML'!A:E,5,)," ")</f>
        <v>45900</v>
      </c>
      <c r="C1296" s="184" t="str">
        <f t="shared" ca="1" si="40"/>
        <v/>
      </c>
      <c r="D1296" s="184" t="s">
        <v>2024</v>
      </c>
      <c r="E1296" s="5">
        <f t="shared" ca="1" si="41"/>
        <v>45900</v>
      </c>
      <c r="F1296" s="6" t="str">
        <f>IFERROR(VLOOKUP(A1296,Tabela9[[Placa]:[Status]],2,FALSE),"")</f>
        <v/>
      </c>
      <c r="G1296" s="4" t="e">
        <v>#N/A</v>
      </c>
    </row>
    <row r="1297" spans="1:7">
      <c r="A1297" s="183" t="s">
        <v>2421</v>
      </c>
      <c r="B1297" s="184">
        <f>IFERROR(VLOOKUP(A1297,'Base ML'!A:E,5,)," ")</f>
        <v>45899</v>
      </c>
      <c r="C1297" s="184" t="str">
        <f t="shared" ca="1" si="40"/>
        <v/>
      </c>
      <c r="D1297" s="184" t="s">
        <v>2024</v>
      </c>
      <c r="E1297" s="5">
        <f t="shared" ca="1" si="41"/>
        <v>45899</v>
      </c>
      <c r="F1297" s="6" t="str">
        <f>IFERROR(VLOOKUP(A1297,Tabela9[[Placa]:[Status]],2,FALSE),"")</f>
        <v>Manutenção</v>
      </c>
      <c r="G1297" s="4">
        <v>23</v>
      </c>
    </row>
    <row r="1298" spans="1:7">
      <c r="A1298" s="183" t="s">
        <v>428</v>
      </c>
      <c r="B1298" s="184">
        <f>IFERROR(VLOOKUP(A1298,'Base ML'!A:E,5,)," ")</f>
        <v>45922</v>
      </c>
      <c r="C1298" s="184" t="str">
        <f t="shared" ca="1" si="40"/>
        <v/>
      </c>
      <c r="D1298" s="184" t="s">
        <v>2024</v>
      </c>
      <c r="E1298" s="5">
        <f t="shared" ca="1" si="41"/>
        <v>45922</v>
      </c>
      <c r="F1298" s="6" t="str">
        <f>IFERROR(VLOOKUP(A1298,Tabela9[[Placa]:[Status]],2,FALSE),"")</f>
        <v>Manutenção</v>
      </c>
      <c r="G1298" s="4">
        <v>1</v>
      </c>
    </row>
    <row r="1299" spans="1:7">
      <c r="A1299" s="183" t="s">
        <v>3020</v>
      </c>
      <c r="B1299" s="184">
        <f>IFERROR(VLOOKUP(A1299,'Base ML'!A:E,5,)," ")</f>
        <v>45929</v>
      </c>
      <c r="C1299" s="184" t="str">
        <f t="shared" ca="1" si="40"/>
        <v/>
      </c>
      <c r="D1299" s="184" t="s">
        <v>2024</v>
      </c>
      <c r="E1299" s="5">
        <f t="shared" ca="1" si="41"/>
        <v>45929</v>
      </c>
      <c r="F1299" s="6" t="str">
        <f>IFERROR(VLOOKUP(A1299,Tabela9[[Placa]:[Status]],2,FALSE),"")</f>
        <v/>
      </c>
      <c r="G1299" s="4">
        <v>8</v>
      </c>
    </row>
    <row r="1300" spans="1:7">
      <c r="A1300" s="183" t="s">
        <v>3055</v>
      </c>
      <c r="B1300" s="184">
        <f>IFERROR(VLOOKUP(A1300,'Base ML'!A:E,5,)," ")</f>
        <v>45976</v>
      </c>
      <c r="C1300" s="184">
        <f t="shared" ca="1" si="40"/>
        <v>45977</v>
      </c>
      <c r="D1300" s="184" t="s">
        <v>2024</v>
      </c>
      <c r="E1300" s="5">
        <f t="shared" ca="1" si="41"/>
        <v>45977</v>
      </c>
      <c r="F1300" s="6" t="str">
        <f>IFERROR(VLOOKUP(A1300,Tabela9[[Placa]:[Status]],2,FALSE),"")</f>
        <v>Carregado</v>
      </c>
      <c r="G1300" s="4">
        <v>2</v>
      </c>
    </row>
    <row r="1301" spans="1:7">
      <c r="A1301" s="183" t="s">
        <v>2897</v>
      </c>
      <c r="B1301" s="184">
        <f>IFERROR(VLOOKUP(A1301,'Base ML'!A:E,5,)," ")</f>
        <v>45737</v>
      </c>
      <c r="C1301" s="184" t="str">
        <f t="shared" ca="1" si="40"/>
        <v/>
      </c>
      <c r="D1301" s="184" t="s">
        <v>2024</v>
      </c>
      <c r="E1301" s="5">
        <f t="shared" ca="1" si="41"/>
        <v>45737</v>
      </c>
      <c r="F1301" s="6" t="str">
        <f>IFERROR(VLOOKUP(A1301,Tabela9[[Placa]:[Status]],2,FALSE),"")</f>
        <v/>
      </c>
      <c r="G1301" s="4" t="e">
        <v>#N/A</v>
      </c>
    </row>
    <row r="1302" spans="1:7">
      <c r="A1302" s="183" t="s">
        <v>560</v>
      </c>
      <c r="B1302" s="184">
        <f>IFERROR(VLOOKUP(A1302,'Base ML'!A:E,5,)," ")</f>
        <v>45542</v>
      </c>
      <c r="C1302" s="184" t="str">
        <f t="shared" ca="1" si="40"/>
        <v/>
      </c>
      <c r="D1302" s="184" t="s">
        <v>2024</v>
      </c>
      <c r="E1302" s="5">
        <f t="shared" ca="1" si="41"/>
        <v>45542</v>
      </c>
      <c r="F1302" s="6" t="str">
        <f>IFERROR(VLOOKUP(A1302,Tabela9[[Placa]:[Status]],2,FALSE),"")</f>
        <v/>
      </c>
      <c r="G1302" s="4" t="e">
        <v>#N/A</v>
      </c>
    </row>
    <row r="1303" spans="1:7">
      <c r="A1303" s="183" t="s">
        <v>3321</v>
      </c>
      <c r="B1303" s="184" t="str">
        <f>IFERROR(VLOOKUP(A1303,'Base ML'!A:E,5,)," ")</f>
        <v xml:space="preserve"> </v>
      </c>
      <c r="C1303" s="184" t="str">
        <f t="shared" ca="1" si="40"/>
        <v/>
      </c>
      <c r="D1303" s="184" t="s">
        <v>2024</v>
      </c>
      <c r="E1303" s="5">
        <f t="shared" ca="1" si="41"/>
        <v>0</v>
      </c>
      <c r="F1303" s="6" t="str">
        <f>IFERROR(VLOOKUP(A1303,Tabela9[[Placa]:[Status]],2,FALSE),"")</f>
        <v/>
      </c>
      <c r="G1303" s="4" t="e">
        <v>#N/A</v>
      </c>
    </row>
    <row r="1304" spans="1:7">
      <c r="A1304" s="183" t="s">
        <v>5824</v>
      </c>
      <c r="B1304" s="184">
        <f>IFERROR(VLOOKUP(A1304,'Base ML'!A:E,5,)," ")</f>
        <v>45648</v>
      </c>
      <c r="C1304" s="184" t="str">
        <f t="shared" ca="1" si="40"/>
        <v/>
      </c>
      <c r="D1304" s="184" t="s">
        <v>2024</v>
      </c>
      <c r="E1304" s="5">
        <f t="shared" ca="1" si="41"/>
        <v>45648</v>
      </c>
      <c r="F1304" s="6" t="str">
        <f>IFERROR(VLOOKUP(A1304,Tabela9[[Placa]:[Status]],2,FALSE),"")</f>
        <v/>
      </c>
      <c r="G1304" s="4" t="e">
        <v>#N/A</v>
      </c>
    </row>
    <row r="1305" spans="1:7">
      <c r="A1305" s="183" t="s">
        <v>3323</v>
      </c>
      <c r="B1305" s="184" t="str">
        <f>IFERROR(VLOOKUP(A1305,'Base ML'!A:E,5,)," ")</f>
        <v xml:space="preserve"> </v>
      </c>
      <c r="C1305" s="184" t="str">
        <f t="shared" ca="1" si="40"/>
        <v/>
      </c>
      <c r="D1305" s="184" t="s">
        <v>2024</v>
      </c>
      <c r="E1305" s="5">
        <f t="shared" ca="1" si="41"/>
        <v>0</v>
      </c>
      <c r="F1305" s="6" t="str">
        <f>IFERROR(VLOOKUP(A1305,Tabela9[[Placa]:[Status]],2,FALSE),"")</f>
        <v/>
      </c>
      <c r="G1305" s="4">
        <v>51</v>
      </c>
    </row>
    <row r="1306" spans="1:7">
      <c r="A1306" s="183" t="s">
        <v>3118</v>
      </c>
      <c r="B1306" s="184">
        <f>IFERROR(VLOOKUP(A1306,'Base ML'!A:E,5,)," ")</f>
        <v>45674</v>
      </c>
      <c r="C1306" s="184" t="str">
        <f t="shared" ca="1" si="40"/>
        <v/>
      </c>
      <c r="D1306" s="184" t="s">
        <v>2024</v>
      </c>
      <c r="E1306" s="5">
        <f t="shared" ca="1" si="41"/>
        <v>45674</v>
      </c>
      <c r="F1306" s="6" t="str">
        <f>IFERROR(VLOOKUP(A1306,Tabela9[[Placa]:[Status]],2,FALSE),"")</f>
        <v/>
      </c>
      <c r="G1306" s="4" t="e">
        <v>#N/A</v>
      </c>
    </row>
    <row r="1307" spans="1:7">
      <c r="A1307" s="183" t="s">
        <v>2867</v>
      </c>
      <c r="B1307" s="184">
        <f>IFERROR(VLOOKUP(A1307,'Base ML'!A:E,5,)," ")</f>
        <v>45825</v>
      </c>
      <c r="C1307" s="184" t="str">
        <f t="shared" ca="1" si="40"/>
        <v/>
      </c>
      <c r="D1307" s="184" t="s">
        <v>2024</v>
      </c>
      <c r="E1307" s="5">
        <f t="shared" ca="1" si="41"/>
        <v>45825</v>
      </c>
      <c r="F1307" s="6" t="str">
        <f>IFERROR(VLOOKUP(A1307,Tabela9[[Placa]:[Status]],2,FALSE),"")</f>
        <v/>
      </c>
      <c r="G1307" s="4" t="e">
        <v>#N/A</v>
      </c>
    </row>
    <row r="1308" spans="1:7">
      <c r="A1308" s="183" t="s">
        <v>237</v>
      </c>
      <c r="B1308" s="184">
        <f>IFERROR(VLOOKUP(A1308,'Base ML'!A:E,5,)," ")</f>
        <v>45656</v>
      </c>
      <c r="C1308" s="184" t="str">
        <f t="shared" ca="1" si="40"/>
        <v/>
      </c>
      <c r="D1308" s="184" t="s">
        <v>2024</v>
      </c>
      <c r="E1308" s="5">
        <f t="shared" ca="1" si="41"/>
        <v>45656</v>
      </c>
      <c r="F1308" s="6" t="str">
        <f>IFERROR(VLOOKUP(A1308,Tabela9[[Placa]:[Status]],2,FALSE),"")</f>
        <v/>
      </c>
      <c r="G1308" s="4" t="e">
        <v>#N/A</v>
      </c>
    </row>
    <row r="1309" spans="1:7">
      <c r="A1309" s="183" t="s">
        <v>3784</v>
      </c>
      <c r="B1309" s="184">
        <f>IFERROR(VLOOKUP(A1309,'Base ML'!A:E,5,)," ")</f>
        <v>45810</v>
      </c>
      <c r="C1309" s="184" t="str">
        <f t="shared" ca="1" si="40"/>
        <v/>
      </c>
      <c r="D1309" s="184" t="s">
        <v>2024</v>
      </c>
      <c r="E1309" s="5">
        <f t="shared" ca="1" si="41"/>
        <v>45810</v>
      </c>
      <c r="F1309" s="6" t="str">
        <f>IFERROR(VLOOKUP(A1309,Tabela9[[Placa]:[Status]],2,FALSE),"")</f>
        <v/>
      </c>
      <c r="G1309" s="4" t="e">
        <v>#N/A</v>
      </c>
    </row>
    <row r="1310" spans="1:7">
      <c r="A1310" s="183" t="s">
        <v>3638</v>
      </c>
      <c r="B1310" s="184">
        <f>IFERROR(VLOOKUP(A1310,'Base ML'!A:E,5,)," ")</f>
        <v>45810</v>
      </c>
      <c r="C1310" s="184" t="str">
        <f t="shared" ca="1" si="40"/>
        <v/>
      </c>
      <c r="D1310" s="184" t="s">
        <v>2024</v>
      </c>
      <c r="E1310" s="5">
        <f t="shared" ca="1" si="41"/>
        <v>45810</v>
      </c>
      <c r="F1310" s="6" t="str">
        <f>IFERROR(VLOOKUP(A1310,Tabela9[[Placa]:[Status]],2,FALSE),"")</f>
        <v/>
      </c>
      <c r="G1310" s="4" t="e">
        <v>#N/A</v>
      </c>
    </row>
    <row r="1311" spans="1:7">
      <c r="A1311" s="183" t="s">
        <v>407</v>
      </c>
      <c r="B1311" s="184">
        <f>IFERROR(VLOOKUP(A1311,'Base ML'!A:E,5,)," ")</f>
        <v>45643</v>
      </c>
      <c r="C1311" s="184" t="str">
        <f t="shared" ca="1" si="40"/>
        <v/>
      </c>
      <c r="D1311" s="184" t="s">
        <v>2024</v>
      </c>
      <c r="E1311" s="5">
        <f t="shared" ca="1" si="41"/>
        <v>45643</v>
      </c>
      <c r="F1311" s="6" t="str">
        <f>IFERROR(VLOOKUP(A1311,Tabela9[[Placa]:[Status]],2,FALSE),"")</f>
        <v/>
      </c>
      <c r="G1311" s="4" t="e">
        <v>#N/A</v>
      </c>
    </row>
    <row r="1312" spans="1:7">
      <c r="A1312" s="183" t="s">
        <v>3238</v>
      </c>
      <c r="B1312" s="184">
        <f>IFERROR(VLOOKUP(A1312,'Base ML'!A:E,5,)," ")</f>
        <v>45865</v>
      </c>
      <c r="C1312" s="184" t="str">
        <f t="shared" ca="1" si="40"/>
        <v/>
      </c>
      <c r="D1312" s="184" t="s">
        <v>2024</v>
      </c>
      <c r="E1312" s="5">
        <f t="shared" ca="1" si="41"/>
        <v>45865</v>
      </c>
      <c r="F1312" s="6" t="str">
        <f>IFERROR(VLOOKUP(A1312,Tabela9[[Placa]:[Status]],2,FALSE),"")</f>
        <v>Sem operação</v>
      </c>
      <c r="G1312" s="4">
        <v>0</v>
      </c>
    </row>
    <row r="1313" spans="1:7">
      <c r="A1313" s="183" t="s">
        <v>3151</v>
      </c>
      <c r="B1313" s="184">
        <f>IFERROR(VLOOKUP(A1313,'Base ML'!A:E,5,)," ")</f>
        <v>45820</v>
      </c>
      <c r="C1313" s="184" t="str">
        <f t="shared" ca="1" si="40"/>
        <v/>
      </c>
      <c r="D1313" s="184" t="s">
        <v>2024</v>
      </c>
      <c r="E1313" s="5">
        <f t="shared" ca="1" si="41"/>
        <v>45820</v>
      </c>
      <c r="F1313" s="6" t="str">
        <f>IFERROR(VLOOKUP(A1313,Tabela9[[Placa]:[Status]],2,FALSE),"")</f>
        <v/>
      </c>
      <c r="G1313" s="4" t="e">
        <v>#N/A</v>
      </c>
    </row>
    <row r="1314" spans="1:7">
      <c r="A1314" s="183" t="s">
        <v>231</v>
      </c>
      <c r="B1314" s="184">
        <f>IFERROR(VLOOKUP(A1314,'Base ML'!A:E,5,)," ")</f>
        <v>45865</v>
      </c>
      <c r="C1314" s="184" t="str">
        <f t="shared" ca="1" si="40"/>
        <v/>
      </c>
      <c r="D1314" s="184" t="s">
        <v>2024</v>
      </c>
      <c r="E1314" s="5">
        <f t="shared" ca="1" si="41"/>
        <v>45865</v>
      </c>
      <c r="F1314" s="6" t="str">
        <f>IFERROR(VLOOKUP(A1314,Tabela9[[Placa]:[Status]],2,FALSE),"")</f>
        <v>Sem operação</v>
      </c>
      <c r="G1314" s="4">
        <v>0</v>
      </c>
    </row>
    <row r="1315" spans="1:7">
      <c r="A1315" s="183" t="s">
        <v>672</v>
      </c>
      <c r="B1315" s="184">
        <f>IFERROR(VLOOKUP(A1315,'Base ML'!A:E,5,)," ")</f>
        <v>45941</v>
      </c>
      <c r="C1315" s="184" t="str">
        <f t="shared" ca="1" si="40"/>
        <v/>
      </c>
      <c r="D1315" s="184" t="s">
        <v>2024</v>
      </c>
      <c r="E1315" s="5">
        <f t="shared" ca="1" si="41"/>
        <v>45941</v>
      </c>
      <c r="F1315" s="6" t="str">
        <f>IFERROR(VLOOKUP(A1315,Tabela9[[Placa]:[Status]],2,FALSE),"")</f>
        <v>Sem operação</v>
      </c>
      <c r="G1315" s="4">
        <v>3</v>
      </c>
    </row>
    <row r="1316" spans="1:7">
      <c r="A1316" s="183" t="s">
        <v>3223</v>
      </c>
      <c r="B1316" s="184">
        <f>IFERROR(VLOOKUP(A1316,'Base ML'!A:E,5,)," ")</f>
        <v>45864</v>
      </c>
      <c r="C1316" s="184" t="str">
        <f t="shared" ca="1" si="40"/>
        <v/>
      </c>
      <c r="D1316" s="184" t="s">
        <v>2024</v>
      </c>
      <c r="E1316" s="5">
        <f t="shared" ca="1" si="41"/>
        <v>45864</v>
      </c>
      <c r="F1316" s="6" t="str">
        <f>IFERROR(VLOOKUP(A1316,Tabela9[[Placa]:[Status]],2,FALSE),"")</f>
        <v>Sem operação</v>
      </c>
      <c r="G1316" s="4">
        <v>0</v>
      </c>
    </row>
    <row r="1317" spans="1:7">
      <c r="A1317" s="183" t="s">
        <v>2914</v>
      </c>
      <c r="B1317" s="184" t="str">
        <f>IFERROR(VLOOKUP(A1317,'Base ML'!A:E,5,)," ")</f>
        <v xml:space="preserve"> </v>
      </c>
      <c r="C1317" s="184" t="str">
        <f t="shared" ca="1" si="40"/>
        <v/>
      </c>
      <c r="D1317" s="184" t="s">
        <v>2024</v>
      </c>
      <c r="E1317" s="5">
        <f t="shared" ca="1" si="41"/>
        <v>0</v>
      </c>
      <c r="F1317" s="6" t="str">
        <f>IFERROR(VLOOKUP(A1317,Tabela9[[Placa]:[Status]],2,FALSE),"")</f>
        <v> </v>
      </c>
      <c r="G1317" s="4">
        <v>2</v>
      </c>
    </row>
    <row r="1318" spans="1:7">
      <c r="A1318" s="183" t="s">
        <v>644</v>
      </c>
      <c r="B1318" s="184">
        <f>IFERROR(VLOOKUP(A1318,'Base ML'!A:E,5,)," ")</f>
        <v>45864</v>
      </c>
      <c r="C1318" s="184" t="str">
        <f t="shared" ca="1" si="40"/>
        <v/>
      </c>
      <c r="D1318" s="184" t="s">
        <v>2024</v>
      </c>
      <c r="E1318" s="5">
        <f t="shared" ca="1" si="41"/>
        <v>45864</v>
      </c>
      <c r="F1318" s="6" t="str">
        <f>IFERROR(VLOOKUP(A1318,Tabela9[[Placa]:[Status]],2,FALSE),"")</f>
        <v>Sem operação</v>
      </c>
      <c r="G1318" s="4">
        <v>0</v>
      </c>
    </row>
    <row r="1319" spans="1:7">
      <c r="A1319" s="183" t="s">
        <v>3226</v>
      </c>
      <c r="B1319" s="184">
        <f>IFERROR(VLOOKUP(A1319,'Base ML'!A:E,5,)," ")</f>
        <v>45941</v>
      </c>
      <c r="C1319" s="184" t="str">
        <f t="shared" ca="1" si="40"/>
        <v/>
      </c>
      <c r="D1319" s="184" t="s">
        <v>2024</v>
      </c>
      <c r="E1319" s="5">
        <f t="shared" ca="1" si="41"/>
        <v>45941</v>
      </c>
      <c r="F1319" s="6" t="str">
        <f>IFERROR(VLOOKUP(A1319,Tabela9[[Placa]:[Status]],2,FALSE),"")</f>
        <v>Sem operação</v>
      </c>
      <c r="G1319" s="4">
        <v>9</v>
      </c>
    </row>
    <row r="1320" spans="1:7">
      <c r="A1320" s="183" t="s">
        <v>1648</v>
      </c>
      <c r="B1320" s="184">
        <f>IFERROR(VLOOKUP(A1320,'Base ML'!A:E,5,)," ")</f>
        <v>45975</v>
      </c>
      <c r="C1320" s="184">
        <f t="shared" ca="1" si="40"/>
        <v>45977</v>
      </c>
      <c r="D1320" s="184" t="s">
        <v>2024</v>
      </c>
      <c r="E1320" s="5">
        <f t="shared" ca="1" si="41"/>
        <v>45977</v>
      </c>
      <c r="F1320" s="6" t="str">
        <f>IFERROR(VLOOKUP(A1320,Tabela9[[Placa]:[Status]],2,FALSE),"")</f>
        <v>Operando</v>
      </c>
      <c r="G1320" s="4">
        <v>61</v>
      </c>
    </row>
    <row r="1321" spans="1:7">
      <c r="A1321" s="183" t="s">
        <v>3237</v>
      </c>
      <c r="B1321" s="184">
        <f>IFERROR(VLOOKUP(A1321,'Base ML'!A:E,5,)," ")</f>
        <v>45864</v>
      </c>
      <c r="C1321" s="184" t="str">
        <f t="shared" ca="1" si="40"/>
        <v/>
      </c>
      <c r="D1321" s="184" t="s">
        <v>2024</v>
      </c>
      <c r="E1321" s="5">
        <f t="shared" ca="1" si="41"/>
        <v>45864</v>
      </c>
      <c r="F1321" s="6" t="str">
        <f>IFERROR(VLOOKUP(A1321,Tabela9[[Placa]:[Status]],2,FALSE),"")</f>
        <v>Sem operação</v>
      </c>
      <c r="G1321" s="4">
        <v>0</v>
      </c>
    </row>
    <row r="1322" spans="1:7">
      <c r="A1322" s="183" t="s">
        <v>2917</v>
      </c>
      <c r="B1322" s="184">
        <f>IFERROR(VLOOKUP(A1322,'Base ML'!A:E,5,)," ")</f>
        <v>45936</v>
      </c>
      <c r="C1322" s="184" t="str">
        <f t="shared" ca="1" si="40"/>
        <v/>
      </c>
      <c r="D1322" s="184" t="s">
        <v>2024</v>
      </c>
      <c r="E1322" s="5">
        <f t="shared" ca="1" si="41"/>
        <v>45936</v>
      </c>
      <c r="F1322" s="6" t="str">
        <f>IFERROR(VLOOKUP(A1322,Tabela9[[Placa]:[Status]],2,FALSE),"")</f>
        <v> </v>
      </c>
      <c r="G1322" s="4">
        <v>2</v>
      </c>
    </row>
    <row r="1323" spans="1:7">
      <c r="A1323" s="183" t="s">
        <v>3235</v>
      </c>
      <c r="B1323" s="184">
        <f>IFERROR(VLOOKUP(A1323,'Base ML'!A:E,5,)," ")</f>
        <v>45864</v>
      </c>
      <c r="C1323" s="184" t="str">
        <f t="shared" ca="1" si="40"/>
        <v/>
      </c>
      <c r="D1323" s="184" t="s">
        <v>2024</v>
      </c>
      <c r="E1323" s="5">
        <f t="shared" ca="1" si="41"/>
        <v>45864</v>
      </c>
      <c r="F1323" s="6" t="str">
        <f>IFERROR(VLOOKUP(A1323,Tabela9[[Placa]:[Status]],2,FALSE),"")</f>
        <v>Sem operação</v>
      </c>
      <c r="G1323" s="4">
        <v>0</v>
      </c>
    </row>
    <row r="1324" spans="1:7">
      <c r="A1324" s="183" t="s">
        <v>3066</v>
      </c>
      <c r="B1324" s="184">
        <f>IFERROR(VLOOKUP(A1324,'Base ML'!A:E,5,)," ")</f>
        <v>45978</v>
      </c>
      <c r="C1324" s="184">
        <f t="shared" ca="1" si="40"/>
        <v>45977</v>
      </c>
      <c r="D1324" s="184" t="s">
        <v>2024</v>
      </c>
      <c r="E1324" s="5">
        <f t="shared" ca="1" si="41"/>
        <v>45978</v>
      </c>
      <c r="F1324" s="6" t="str">
        <f>IFERROR(VLOOKUP(A1324,Tabela9[[Placa]:[Status]],2,FALSE),"")</f>
        <v>Carregado</v>
      </c>
      <c r="G1324" s="4">
        <v>2</v>
      </c>
    </row>
    <row r="1325" spans="1:7">
      <c r="A1325" s="183" t="s">
        <v>1014</v>
      </c>
      <c r="B1325" s="184">
        <f>IFERROR(VLOOKUP(A1325,'Base ML'!A:E,5,)," ")</f>
        <v>45978</v>
      </c>
      <c r="C1325" s="184">
        <f t="shared" ca="1" si="40"/>
        <v>45977</v>
      </c>
      <c r="D1325" s="184" t="s">
        <v>2024</v>
      </c>
      <c r="E1325" s="5">
        <f t="shared" ca="1" si="41"/>
        <v>45978</v>
      </c>
      <c r="F1325" s="6" t="str">
        <f>IFERROR(VLOOKUP(A1325,Tabela9[[Placa]:[Status]],2,FALSE),"")</f>
        <v>Carregado</v>
      </c>
      <c r="G1325" s="4">
        <v>2</v>
      </c>
    </row>
    <row r="1326" spans="1:7">
      <c r="A1326" s="183" t="s">
        <v>3057</v>
      </c>
      <c r="B1326" s="184">
        <f>IFERROR(VLOOKUP(A1326,'Base ML'!A:E,5,)," ")</f>
        <v>45978</v>
      </c>
      <c r="C1326" s="184">
        <f t="shared" ca="1" si="40"/>
        <v>45977</v>
      </c>
      <c r="D1326" s="184" t="s">
        <v>2024</v>
      </c>
      <c r="E1326" s="5">
        <f t="shared" ca="1" si="41"/>
        <v>45978</v>
      </c>
      <c r="F1326" s="6" t="str">
        <f>IFERROR(VLOOKUP(A1326,Tabela9[[Placa]:[Status]],2,FALSE),"")</f>
        <v>Carregado</v>
      </c>
      <c r="G1326" s="4">
        <v>2</v>
      </c>
    </row>
    <row r="1327" spans="1:7">
      <c r="A1327" s="183" t="s">
        <v>3051</v>
      </c>
      <c r="B1327" s="184">
        <f>IFERROR(VLOOKUP(A1327,'Base ML'!A:E,5,)," ")</f>
        <v>45978</v>
      </c>
      <c r="C1327" s="184">
        <f t="shared" ca="1" si="40"/>
        <v>45977</v>
      </c>
      <c r="D1327" s="184" t="s">
        <v>2024</v>
      </c>
      <c r="E1327" s="5">
        <f t="shared" ca="1" si="41"/>
        <v>45978</v>
      </c>
      <c r="F1327" s="6" t="str">
        <f>IFERROR(VLOOKUP(A1327,Tabela9[[Placa]:[Status]],2,FALSE),"")</f>
        <v>Carregado</v>
      </c>
      <c r="G1327" s="4">
        <v>2</v>
      </c>
    </row>
    <row r="1328" spans="1:7">
      <c r="A1328" s="183" t="s">
        <v>327</v>
      </c>
      <c r="B1328" s="184">
        <f>IFERROR(VLOOKUP(A1328,'Base ML'!A:E,5,)," ")</f>
        <v>45944</v>
      </c>
      <c r="C1328" s="184" t="str">
        <f t="shared" ca="1" si="40"/>
        <v/>
      </c>
      <c r="D1328" s="184" t="s">
        <v>2024</v>
      </c>
      <c r="E1328" s="5">
        <f t="shared" ca="1" si="41"/>
        <v>45944</v>
      </c>
      <c r="F1328" s="6" t="str">
        <f>IFERROR(VLOOKUP(A1328,Tabela9[[Placa]:[Status]],2,FALSE),"")</f>
        <v> </v>
      </c>
      <c r="G1328" s="4">
        <v>2</v>
      </c>
    </row>
    <row r="1329" spans="1:7">
      <c r="A1329" s="183" t="s">
        <v>875</v>
      </c>
      <c r="B1329" s="184">
        <f>IFERROR(VLOOKUP(A1329,'Base ML'!A:E,5,)," ")</f>
        <v>45978</v>
      </c>
      <c r="C1329" s="184">
        <f t="shared" ca="1" si="40"/>
        <v>45977</v>
      </c>
      <c r="D1329" s="184" t="s">
        <v>2024</v>
      </c>
      <c r="E1329" s="5">
        <f t="shared" ca="1" si="41"/>
        <v>45978</v>
      </c>
      <c r="F1329" s="6" t="str">
        <f>IFERROR(VLOOKUP(A1329,Tabela9[[Placa]:[Status]],2,FALSE),"")</f>
        <v>Carregado</v>
      </c>
      <c r="G1329" s="4">
        <v>2</v>
      </c>
    </row>
    <row r="1330" spans="1:7">
      <c r="A1330" s="183" t="s">
        <v>2800</v>
      </c>
      <c r="B1330" s="184">
        <f>IFERROR(VLOOKUP(A1330,'Base ML'!A:E,5,)," ")</f>
        <v>45934</v>
      </c>
      <c r="C1330" s="184" t="str">
        <f t="shared" ca="1" si="40"/>
        <v/>
      </c>
      <c r="D1330" s="184" t="s">
        <v>2024</v>
      </c>
      <c r="E1330" s="5">
        <f t="shared" ca="1" si="41"/>
        <v>45934</v>
      </c>
      <c r="F1330" s="6" t="str">
        <f>IFERROR(VLOOKUP(A1330,Tabela9[[Placa]:[Status]],2,FALSE),"")</f>
        <v> </v>
      </c>
      <c r="G1330" s="4">
        <v>16</v>
      </c>
    </row>
    <row r="1331" spans="1:7">
      <c r="A1331" s="183" t="s">
        <v>1965</v>
      </c>
      <c r="B1331" s="184">
        <f>IFERROR(VLOOKUP(A1331,'Base ML'!A:E,5,)," ")</f>
        <v>45973</v>
      </c>
      <c r="C1331" s="184" t="str">
        <f t="shared" ca="1" si="40"/>
        <v/>
      </c>
      <c r="D1331" s="184" t="s">
        <v>2024</v>
      </c>
      <c r="E1331" s="5">
        <f t="shared" ca="1" si="41"/>
        <v>45973</v>
      </c>
      <c r="F1331" s="6" t="str">
        <f>IFERROR(VLOOKUP(A1331,Tabela9[[Placa]:[Status]],2,FALSE),"")</f>
        <v> </v>
      </c>
      <c r="G1331" s="4">
        <v>2</v>
      </c>
    </row>
    <row r="1332" spans="1:7">
      <c r="A1332" s="183" t="s">
        <v>3275</v>
      </c>
      <c r="B1332" s="184">
        <f>IFERROR(VLOOKUP(A1332,'Base ML'!A:E,5,)," ")</f>
        <v>45978</v>
      </c>
      <c r="C1332" s="184" t="str">
        <f t="shared" ca="1" si="40"/>
        <v/>
      </c>
      <c r="D1332" s="184" t="s">
        <v>2024</v>
      </c>
      <c r="E1332" s="5">
        <f t="shared" ca="1" si="41"/>
        <v>45978</v>
      </c>
      <c r="F1332" s="6" t="str">
        <f>IFERROR(VLOOKUP(A1332,Tabela9[[Placa]:[Status]],2,FALSE),"")</f>
        <v> </v>
      </c>
      <c r="G1332" s="4">
        <v>2</v>
      </c>
    </row>
    <row r="1333" spans="1:7">
      <c r="A1333" s="183" t="s">
        <v>1885</v>
      </c>
      <c r="B1333" s="184">
        <f>IFERROR(VLOOKUP(A1333,'Base ML'!A:E,5,)," ")</f>
        <v>45974</v>
      </c>
      <c r="C1333" s="184" t="str">
        <f t="shared" ca="1" si="40"/>
        <v/>
      </c>
      <c r="D1333" s="184" t="s">
        <v>2024</v>
      </c>
      <c r="E1333" s="5">
        <f t="shared" ca="1" si="41"/>
        <v>45974</v>
      </c>
      <c r="F1333" s="6" t="str">
        <f>IFERROR(VLOOKUP(A1333,Tabela9[[Placa]:[Status]],2,FALSE),"")</f>
        <v> </v>
      </c>
      <c r="G1333" s="4">
        <v>0</v>
      </c>
    </row>
    <row r="1334" spans="1:7">
      <c r="A1334" s="183" t="s">
        <v>2631</v>
      </c>
      <c r="B1334" s="184">
        <f>IFERROR(VLOOKUP(A1334,'Base ML'!A:E,5,)," ")</f>
        <v>45938</v>
      </c>
      <c r="C1334" s="184" t="str">
        <f t="shared" ca="1" si="40"/>
        <v/>
      </c>
      <c r="D1334" s="184" t="s">
        <v>2024</v>
      </c>
      <c r="E1334" s="5">
        <f t="shared" ca="1" si="41"/>
        <v>45938</v>
      </c>
      <c r="F1334" s="6" t="str">
        <f>IFERROR(VLOOKUP(A1334,Tabela9[[Placa]:[Status]],2,FALSE),"")</f>
        <v>Manutenção</v>
      </c>
      <c r="G1334" s="4">
        <v>1</v>
      </c>
    </row>
    <row r="1335" spans="1:7">
      <c r="A1335" s="183" t="s">
        <v>705</v>
      </c>
      <c r="B1335" s="184">
        <f>IFERROR(VLOOKUP(A1335,'Base ML'!A:E,5,)," ")</f>
        <v>45977</v>
      </c>
      <c r="C1335" s="184">
        <f t="shared" ca="1" si="40"/>
        <v>45977</v>
      </c>
      <c r="D1335" s="184" t="s">
        <v>2024</v>
      </c>
      <c r="E1335" s="5">
        <f t="shared" ca="1" si="41"/>
        <v>45977</v>
      </c>
      <c r="F1335" s="6" t="str">
        <f>IFERROR(VLOOKUP(A1335,Tabela9[[Placa]:[Status]],2,FALSE),"")</f>
        <v>Operando</v>
      </c>
      <c r="G1335" s="4">
        <v>1</v>
      </c>
    </row>
    <row r="1336" spans="1:7">
      <c r="A1336" s="183" t="s">
        <v>851</v>
      </c>
      <c r="B1336" s="184">
        <f>IFERROR(VLOOKUP(A1336,'Base ML'!A:E,5,)," ")</f>
        <v>45744</v>
      </c>
      <c r="C1336" s="184" t="str">
        <f t="shared" ca="1" si="40"/>
        <v/>
      </c>
      <c r="D1336" s="184" t="s">
        <v>2024</v>
      </c>
      <c r="E1336" s="5">
        <f t="shared" ca="1" si="41"/>
        <v>45744</v>
      </c>
      <c r="F1336" s="6" t="str">
        <f>IFERROR(VLOOKUP(A1336,Tabela9[[Placa]:[Status]],2,FALSE),"")</f>
        <v/>
      </c>
      <c r="G1336" s="4">
        <v>51</v>
      </c>
    </row>
    <row r="1337" spans="1:7">
      <c r="A1337" s="183" t="s">
        <v>976</v>
      </c>
      <c r="B1337" s="184">
        <f>IFERROR(VLOOKUP(A1337,'Base ML'!A:E,5,)," ")</f>
        <v>45976</v>
      </c>
      <c r="C1337" s="184">
        <f t="shared" ca="1" si="40"/>
        <v>45977</v>
      </c>
      <c r="D1337" s="184" t="s">
        <v>2024</v>
      </c>
      <c r="E1337" s="5">
        <f t="shared" ca="1" si="41"/>
        <v>45977</v>
      </c>
      <c r="F1337" s="6" t="str">
        <f>IFERROR(VLOOKUP(A1337,Tabela9[[Placa]:[Status]],2,FALSE),"")</f>
        <v>Operando</v>
      </c>
      <c r="G1337" s="4">
        <v>34</v>
      </c>
    </row>
    <row r="1338" spans="1:7">
      <c r="A1338" s="183" t="s">
        <v>1914</v>
      </c>
      <c r="B1338" s="184">
        <f>IFERROR(VLOOKUP(A1338,'Base ML'!A:E,5,)," ")</f>
        <v>45978</v>
      </c>
      <c r="C1338" s="184">
        <f t="shared" ca="1" si="40"/>
        <v>45977</v>
      </c>
      <c r="D1338" s="184" t="s">
        <v>2024</v>
      </c>
      <c r="E1338" s="5">
        <f t="shared" ca="1" si="41"/>
        <v>45978</v>
      </c>
      <c r="F1338" s="6" t="str">
        <f>IFERROR(VLOOKUP(A1338,Tabela9[[Placa]:[Status]],2,FALSE),"")</f>
        <v>Operando</v>
      </c>
      <c r="G1338" s="4">
        <v>96</v>
      </c>
    </row>
    <row r="1339" spans="1:7">
      <c r="A1339" s="183" t="s">
        <v>5896</v>
      </c>
      <c r="B1339" s="184" t="str">
        <f>IFERROR(VLOOKUP(A1339,'Base ML'!A:E,5,)," ")</f>
        <v xml:space="preserve"> </v>
      </c>
      <c r="C1339" s="184" t="str">
        <f t="shared" ca="1" si="40"/>
        <v/>
      </c>
      <c r="D1339" s="184" t="s">
        <v>2024</v>
      </c>
      <c r="E1339" s="5">
        <f t="shared" ca="1" si="41"/>
        <v>0</v>
      </c>
      <c r="F1339" s="6" t="str">
        <f>IFERROR(VLOOKUP(A1339,Tabela9[[Placa]:[Status]],2,FALSE),"")</f>
        <v/>
      </c>
      <c r="G1339" s="4" t="e">
        <v>#N/A</v>
      </c>
    </row>
    <row r="1340" spans="1:7">
      <c r="A1340" s="183" t="s">
        <v>3566</v>
      </c>
      <c r="B1340" s="184">
        <f>IFERROR(VLOOKUP(A1340,'Base ML'!A:E,5,)," ")</f>
        <v>45932</v>
      </c>
      <c r="C1340" s="184" t="str">
        <f t="shared" ca="1" si="40"/>
        <v/>
      </c>
      <c r="D1340" s="184" t="s">
        <v>2024</v>
      </c>
      <c r="E1340" s="5">
        <f t="shared" ca="1" si="41"/>
        <v>45932</v>
      </c>
      <c r="F1340" s="6" t="str">
        <f>IFERROR(VLOOKUP(A1340,Tabela9[[Placa]:[Status]],2,FALSE),"")</f>
        <v>Sem operação</v>
      </c>
      <c r="G1340" s="4">
        <v>8</v>
      </c>
    </row>
    <row r="1341" spans="1:7">
      <c r="A1341" s="183" t="s">
        <v>1225</v>
      </c>
      <c r="B1341" s="184">
        <f>IFERROR(VLOOKUP(A1341,'Base ML'!A:E,5,)," ")</f>
        <v>45850</v>
      </c>
      <c r="C1341" s="184" t="str">
        <f t="shared" ca="1" si="40"/>
        <v/>
      </c>
      <c r="D1341" s="184" t="s">
        <v>2024</v>
      </c>
      <c r="E1341" s="5">
        <f t="shared" ca="1" si="41"/>
        <v>45850</v>
      </c>
      <c r="F1341" s="6" t="str">
        <f>IFERROR(VLOOKUP(A1341,Tabela9[[Placa]:[Status]],2,FALSE),"")</f>
        <v>Manutenção</v>
      </c>
      <c r="G1341" s="4">
        <v>99</v>
      </c>
    </row>
    <row r="1342" spans="1:7">
      <c r="A1342" s="183" t="s">
        <v>3571</v>
      </c>
      <c r="B1342" s="184">
        <f>IFERROR(VLOOKUP(A1342,'Base ML'!A:E,5,)," ")</f>
        <v>45945</v>
      </c>
      <c r="C1342" s="184" t="str">
        <f t="shared" ca="1" si="40"/>
        <v/>
      </c>
      <c r="D1342" s="184" t="s">
        <v>2024</v>
      </c>
      <c r="E1342" s="5">
        <f t="shared" ca="1" si="41"/>
        <v>45945</v>
      </c>
      <c r="F1342" s="6" t="str">
        <f>IFERROR(VLOOKUP(A1342,Tabela9[[Placa]:[Status]],2,FALSE),"")</f>
        <v/>
      </c>
      <c r="G1342" s="4">
        <v>3</v>
      </c>
    </row>
    <row r="1343" spans="1:7">
      <c r="A1343" s="183" t="s">
        <v>1568</v>
      </c>
      <c r="B1343" s="184">
        <f>IFERROR(VLOOKUP(A1343,'Base ML'!A:E,5,)," ")</f>
        <v>45895</v>
      </c>
      <c r="C1343" s="184" t="str">
        <f t="shared" ca="1" si="40"/>
        <v/>
      </c>
      <c r="D1343" s="184" t="s">
        <v>2024</v>
      </c>
      <c r="E1343" s="5">
        <f t="shared" ca="1" si="41"/>
        <v>45895</v>
      </c>
      <c r="F1343" s="6" t="str">
        <f>IFERROR(VLOOKUP(A1343,Tabela9[[Placa]:[Status]],2,FALSE),"")</f>
        <v>Sem operação</v>
      </c>
      <c r="G1343" s="4">
        <v>28</v>
      </c>
    </row>
    <row r="1344" spans="1:7">
      <c r="A1344" s="183" t="s">
        <v>1236</v>
      </c>
      <c r="B1344" s="184">
        <f>IFERROR(VLOOKUP(A1344,'Base ML'!A:E,5,)," ")</f>
        <v>45931</v>
      </c>
      <c r="C1344" s="184" t="str">
        <f t="shared" ca="1" si="40"/>
        <v/>
      </c>
      <c r="D1344" s="184" t="s">
        <v>2024</v>
      </c>
      <c r="E1344" s="5">
        <f t="shared" ca="1" si="41"/>
        <v>45931</v>
      </c>
      <c r="F1344" s="6" t="str">
        <f>IFERROR(VLOOKUP(A1344,Tabela9[[Placa]:[Status]],2,FALSE),"")</f>
        <v>Sem operação</v>
      </c>
      <c r="G1344" s="4">
        <v>0</v>
      </c>
    </row>
    <row r="1345" spans="1:7">
      <c r="A1345" s="183" t="s">
        <v>3591</v>
      </c>
      <c r="B1345" s="184">
        <f>IFERROR(VLOOKUP(A1345,'Base ML'!A:E,5,)," ")</f>
        <v>45946</v>
      </c>
      <c r="C1345" s="184" t="str">
        <f t="shared" ca="1" si="40"/>
        <v/>
      </c>
      <c r="D1345" s="184" t="s">
        <v>2024</v>
      </c>
      <c r="E1345" s="5">
        <f t="shared" ca="1" si="41"/>
        <v>45946</v>
      </c>
      <c r="F1345" s="6" t="str">
        <f>IFERROR(VLOOKUP(A1345,Tabela9[[Placa]:[Status]],2,FALSE),"")</f>
        <v>Sem operação</v>
      </c>
      <c r="G1345" s="4">
        <v>2</v>
      </c>
    </row>
    <row r="1346" spans="1:7">
      <c r="A1346" s="183" t="s">
        <v>1231</v>
      </c>
      <c r="B1346" s="184">
        <f>IFERROR(VLOOKUP(A1346,'Base ML'!A:E,5,)," ")</f>
        <v>45909</v>
      </c>
      <c r="C1346" s="184" t="str">
        <f t="shared" ref="C1346:C1409" ca="1" si="42">IFERROR(IF(OR(F1346="Carregado", F1346="Operando"), TODAY()-1, ""), "")</f>
        <v/>
      </c>
      <c r="D1346" s="184" t="s">
        <v>2024</v>
      </c>
      <c r="E1346" s="5">
        <f t="shared" ref="E1346:E1409" ca="1" si="43">MAX(B1346:D1346)</f>
        <v>45909</v>
      </c>
      <c r="F1346" s="6" t="str">
        <f>IFERROR(VLOOKUP(A1346,Tabela9[[Placa]:[Status]],2,FALSE),"")</f>
        <v>Sem operação</v>
      </c>
      <c r="G1346" s="4">
        <v>3</v>
      </c>
    </row>
    <row r="1347" spans="1:7">
      <c r="A1347" s="183" t="s">
        <v>3592</v>
      </c>
      <c r="B1347" s="184">
        <f>IFERROR(VLOOKUP(A1347,'Base ML'!A:E,5,)," ")</f>
        <v>45940</v>
      </c>
      <c r="C1347" s="184" t="str">
        <f t="shared" ca="1" si="42"/>
        <v/>
      </c>
      <c r="D1347" s="184" t="s">
        <v>2024</v>
      </c>
      <c r="E1347" s="5">
        <f t="shared" ca="1" si="43"/>
        <v>45940</v>
      </c>
      <c r="F1347" s="6" t="str">
        <f>IFERROR(VLOOKUP(A1347,Tabela9[[Placa]:[Status]],2,FALSE),"")</f>
        <v>Sem operação</v>
      </c>
      <c r="G1347" s="4">
        <v>8</v>
      </c>
    </row>
    <row r="1348" spans="1:7">
      <c r="A1348" s="183" t="s">
        <v>3017</v>
      </c>
      <c r="B1348" s="184">
        <f>IFERROR(VLOOKUP(A1348,'Base ML'!A:E,5,)," ")</f>
        <v>45936</v>
      </c>
      <c r="C1348" s="184" t="str">
        <f t="shared" ca="1" si="42"/>
        <v/>
      </c>
      <c r="D1348" s="184" t="s">
        <v>2024</v>
      </c>
      <c r="E1348" s="5">
        <f t="shared" ca="1" si="43"/>
        <v>45936</v>
      </c>
      <c r="F1348" s="6" t="str">
        <f>IFERROR(VLOOKUP(A1348,Tabela9[[Placa]:[Status]],2,FALSE),"")</f>
        <v> </v>
      </c>
      <c r="G1348" s="4">
        <v>8</v>
      </c>
    </row>
    <row r="1349" spans="1:7">
      <c r="A1349" s="183" t="s">
        <v>3972</v>
      </c>
      <c r="B1349" s="184">
        <f>IFERROR(VLOOKUP(A1349,'Base ML'!A:E,5,)," ")</f>
        <v>45937</v>
      </c>
      <c r="C1349" s="184" t="str">
        <f t="shared" ca="1" si="42"/>
        <v/>
      </c>
      <c r="D1349" s="184" t="s">
        <v>2024</v>
      </c>
      <c r="E1349" s="5">
        <f t="shared" ca="1" si="43"/>
        <v>45937</v>
      </c>
      <c r="F1349" s="6" t="str">
        <f>IFERROR(VLOOKUP(A1349,Tabela9[[Placa]:[Status]],2,FALSE),"")</f>
        <v>Manutenção</v>
      </c>
      <c r="G1349" s="4">
        <v>39</v>
      </c>
    </row>
    <row r="1350" spans="1:7">
      <c r="A1350" s="183" t="s">
        <v>3975</v>
      </c>
      <c r="B1350" s="184">
        <f>IFERROR(VLOOKUP(A1350,'Base ML'!A:E,5,)," ")</f>
        <v>45930</v>
      </c>
      <c r="C1350" s="184" t="str">
        <f t="shared" ca="1" si="42"/>
        <v/>
      </c>
      <c r="D1350" s="184" t="s">
        <v>2024</v>
      </c>
      <c r="E1350" s="5">
        <f t="shared" ca="1" si="43"/>
        <v>45930</v>
      </c>
      <c r="F1350" s="6" t="str">
        <f>IFERROR(VLOOKUP(A1350,Tabela9[[Placa]:[Status]],2,FALSE),"")</f>
        <v>Sem operação</v>
      </c>
      <c r="G1350" s="4">
        <v>16</v>
      </c>
    </row>
    <row r="1351" spans="1:7">
      <c r="A1351" s="183" t="s">
        <v>3884</v>
      </c>
      <c r="B1351" s="184">
        <f>IFERROR(VLOOKUP(A1351,'Base ML'!A:E,5,)," ")</f>
        <v>45938</v>
      </c>
      <c r="C1351" s="184" t="str">
        <f t="shared" ca="1" si="42"/>
        <v/>
      </c>
      <c r="D1351" s="184" t="s">
        <v>2024</v>
      </c>
      <c r="E1351" s="5">
        <f t="shared" ca="1" si="43"/>
        <v>45938</v>
      </c>
      <c r="F1351" s="6" t="str">
        <f>IFERROR(VLOOKUP(A1351,Tabela9[[Placa]:[Status]],2,FALSE),"")</f>
        <v> </v>
      </c>
      <c r="G1351" s="4">
        <v>1</v>
      </c>
    </row>
    <row r="1352" spans="1:7">
      <c r="A1352" s="183" t="s">
        <v>3013</v>
      </c>
      <c r="B1352" s="184">
        <f>IFERROR(VLOOKUP(A1352,'Base ML'!A:E,5,)," ")</f>
        <v>45936</v>
      </c>
      <c r="C1352" s="184" t="str">
        <f t="shared" ca="1" si="42"/>
        <v/>
      </c>
      <c r="D1352" s="184" t="s">
        <v>2024</v>
      </c>
      <c r="E1352" s="5">
        <f t="shared" ca="1" si="43"/>
        <v>45936</v>
      </c>
      <c r="F1352" s="6" t="str">
        <f>IFERROR(VLOOKUP(A1352,Tabela9[[Placa]:[Status]],2,FALSE),"")</f>
        <v/>
      </c>
      <c r="G1352" s="4">
        <v>5</v>
      </c>
    </row>
    <row r="1353" spans="1:7">
      <c r="A1353" s="183" t="s">
        <v>3886</v>
      </c>
      <c r="B1353" s="184">
        <f>IFERROR(VLOOKUP(A1353,'Base ML'!A:E,5,)," ")</f>
        <v>45938</v>
      </c>
      <c r="C1353" s="184" t="str">
        <f t="shared" ca="1" si="42"/>
        <v/>
      </c>
      <c r="D1353" s="184" t="s">
        <v>2024</v>
      </c>
      <c r="E1353" s="5">
        <f t="shared" ca="1" si="43"/>
        <v>45938</v>
      </c>
      <c r="F1353" s="6" t="str">
        <f>IFERROR(VLOOKUP(A1353,Tabela9[[Placa]:[Status]],2,FALSE),"")</f>
        <v> </v>
      </c>
      <c r="G1353" s="4">
        <v>0</v>
      </c>
    </row>
    <row r="1354" spans="1:7">
      <c r="A1354" s="183" t="s">
        <v>3793</v>
      </c>
      <c r="B1354" s="184">
        <f>IFERROR(VLOOKUP(A1354,'Base ML'!A:E,5,)," ")</f>
        <v>45936</v>
      </c>
      <c r="C1354" s="184" t="str">
        <f t="shared" ca="1" si="42"/>
        <v/>
      </c>
      <c r="D1354" s="184" t="s">
        <v>2024</v>
      </c>
      <c r="E1354" s="5">
        <f t="shared" ca="1" si="43"/>
        <v>45936</v>
      </c>
      <c r="F1354" s="6" t="str">
        <f>IFERROR(VLOOKUP(A1354,Tabela9[[Placa]:[Status]],2,FALSE),"")</f>
        <v>Manutenção</v>
      </c>
      <c r="G1354" s="4">
        <v>1</v>
      </c>
    </row>
    <row r="1355" spans="1:7">
      <c r="A1355" s="183" t="s">
        <v>3760</v>
      </c>
      <c r="B1355" s="184">
        <f>IFERROR(VLOOKUP(A1355,'Base ML'!A:E,5,)," ")</f>
        <v>45940</v>
      </c>
      <c r="C1355" s="184" t="str">
        <f t="shared" ca="1" si="42"/>
        <v/>
      </c>
      <c r="D1355" s="184" t="s">
        <v>2024</v>
      </c>
      <c r="E1355" s="5">
        <f t="shared" ca="1" si="43"/>
        <v>45940</v>
      </c>
      <c r="F1355" s="6" t="str">
        <f>IFERROR(VLOOKUP(A1355,Tabela9[[Placa]:[Status]],2,FALSE),"")</f>
        <v> </v>
      </c>
      <c r="G1355" s="4">
        <v>0</v>
      </c>
    </row>
    <row r="1356" spans="1:7">
      <c r="A1356" s="183" t="s">
        <v>3804</v>
      </c>
      <c r="B1356" s="184">
        <f>IFERROR(VLOOKUP(A1356,'Base ML'!A:E,5,)," ")</f>
        <v>45936</v>
      </c>
      <c r="C1356" s="184" t="str">
        <f t="shared" ca="1" si="42"/>
        <v/>
      </c>
      <c r="D1356" s="184" t="s">
        <v>2024</v>
      </c>
      <c r="E1356" s="5">
        <f t="shared" ca="1" si="43"/>
        <v>45936</v>
      </c>
      <c r="F1356" s="6" t="str">
        <f>IFERROR(VLOOKUP(A1356,Tabela9[[Placa]:[Status]],2,FALSE),"")</f>
        <v> </v>
      </c>
      <c r="G1356" s="4">
        <v>2</v>
      </c>
    </row>
    <row r="1357" spans="1:7">
      <c r="A1357" s="183" t="s">
        <v>244</v>
      </c>
      <c r="B1357" s="184">
        <f>IFERROR(VLOOKUP(A1357,'Base ML'!A:E,5,)," ")</f>
        <v>45938</v>
      </c>
      <c r="C1357" s="184" t="str">
        <f t="shared" ca="1" si="42"/>
        <v/>
      </c>
      <c r="D1357" s="184" t="s">
        <v>2024</v>
      </c>
      <c r="E1357" s="5">
        <f t="shared" ca="1" si="43"/>
        <v>45938</v>
      </c>
      <c r="F1357" s="6" t="str">
        <f>IFERROR(VLOOKUP(A1357,Tabela9[[Placa]:[Status]],2,FALSE),"")</f>
        <v>Sem operação</v>
      </c>
      <c r="G1357" s="4">
        <v>23</v>
      </c>
    </row>
    <row r="1358" spans="1:7">
      <c r="A1358" s="183" t="s">
        <v>1215</v>
      </c>
      <c r="B1358" s="184">
        <f>IFERROR(VLOOKUP(A1358,'Base ML'!A:E,5,)," ")</f>
        <v>45916</v>
      </c>
      <c r="C1358" s="184" t="str">
        <f t="shared" ca="1" si="42"/>
        <v/>
      </c>
      <c r="D1358" s="184" t="s">
        <v>2024</v>
      </c>
      <c r="E1358" s="5">
        <f t="shared" ca="1" si="43"/>
        <v>45916</v>
      </c>
      <c r="F1358" s="6" t="str">
        <f>IFERROR(VLOOKUP(A1358,Tabela9[[Placa]:[Status]],2,FALSE),"")</f>
        <v>Sem operação</v>
      </c>
      <c r="G1358" s="4">
        <v>2</v>
      </c>
    </row>
    <row r="1359" spans="1:7">
      <c r="A1359" s="183" t="s">
        <v>636</v>
      </c>
      <c r="B1359" s="184">
        <f>IFERROR(VLOOKUP(A1359,'Base ML'!A:E,5,)," ")</f>
        <v>45964</v>
      </c>
      <c r="C1359" s="184" t="str">
        <f t="shared" ca="1" si="42"/>
        <v/>
      </c>
      <c r="D1359" s="184" t="s">
        <v>2024</v>
      </c>
      <c r="E1359" s="5">
        <f t="shared" ca="1" si="43"/>
        <v>45964</v>
      </c>
      <c r="F1359" s="6" t="str">
        <f>IFERROR(VLOOKUP(A1359,Tabela9[[Placa]:[Status]],2,FALSE),"")</f>
        <v>Manutenção</v>
      </c>
      <c r="G1359" s="4">
        <v>1</v>
      </c>
    </row>
    <row r="1360" spans="1:7">
      <c r="A1360" s="183" t="s">
        <v>1068</v>
      </c>
      <c r="B1360" s="184">
        <f>IFERROR(VLOOKUP(A1360,'Base ML'!A:E,5,)," ")</f>
        <v>45978</v>
      </c>
      <c r="C1360" s="184" t="str">
        <f t="shared" ca="1" si="42"/>
        <v/>
      </c>
      <c r="D1360" s="184" t="s">
        <v>2024</v>
      </c>
      <c r="E1360" s="5">
        <f t="shared" ca="1" si="43"/>
        <v>45978</v>
      </c>
      <c r="F1360" s="6" t="str">
        <f>IFERROR(VLOOKUP(A1360,Tabela9[[Placa]:[Status]],2,FALSE),"")</f>
        <v> </v>
      </c>
      <c r="G1360" s="4">
        <v>23</v>
      </c>
    </row>
    <row r="1361" spans="1:7">
      <c r="A1361" s="183" t="s">
        <v>889</v>
      </c>
      <c r="B1361" s="184">
        <f>IFERROR(VLOOKUP(A1361,'Base ML'!A:E,5,)," ")</f>
        <v>45922</v>
      </c>
      <c r="C1361" s="184" t="str">
        <f t="shared" ca="1" si="42"/>
        <v/>
      </c>
      <c r="D1361" s="184" t="s">
        <v>2024</v>
      </c>
      <c r="E1361" s="5">
        <f t="shared" ca="1" si="43"/>
        <v>45922</v>
      </c>
      <c r="F1361" s="6" t="str">
        <f>IFERROR(VLOOKUP(A1361,Tabela9[[Placa]:[Status]],2,FALSE),"")</f>
        <v> </v>
      </c>
      <c r="G1361" s="4" t="e">
        <v>#N/A</v>
      </c>
    </row>
    <row r="1362" spans="1:7">
      <c r="A1362" s="183" t="s">
        <v>261</v>
      </c>
      <c r="B1362" s="184">
        <f>IFERROR(VLOOKUP(A1362,'Base ML'!A:E,5,)," ")</f>
        <v>45875</v>
      </c>
      <c r="C1362" s="184" t="str">
        <f t="shared" ca="1" si="42"/>
        <v/>
      </c>
      <c r="D1362" s="184" t="s">
        <v>2024</v>
      </c>
      <c r="E1362" s="5">
        <f t="shared" ca="1" si="43"/>
        <v>45875</v>
      </c>
      <c r="F1362" s="6" t="str">
        <f>IFERROR(VLOOKUP(A1362,Tabela9[[Placa]:[Status]],2,FALSE),"")</f>
        <v/>
      </c>
      <c r="G1362" s="4" t="e">
        <v>#N/A</v>
      </c>
    </row>
    <row r="1363" spans="1:7">
      <c r="A1363" s="183" t="s">
        <v>3465</v>
      </c>
      <c r="B1363" s="184">
        <f>IFERROR(VLOOKUP(A1363,'Base ML'!A:E,5,)," ")</f>
        <v>45922</v>
      </c>
      <c r="C1363" s="184" t="str">
        <f t="shared" ca="1" si="42"/>
        <v/>
      </c>
      <c r="D1363" s="184" t="s">
        <v>2024</v>
      </c>
      <c r="E1363" s="5">
        <f t="shared" ca="1" si="43"/>
        <v>45922</v>
      </c>
      <c r="F1363" s="6" t="str">
        <f>IFERROR(VLOOKUP(A1363,Tabela9[[Placa]:[Status]],2,FALSE),"")</f>
        <v>Sem operação</v>
      </c>
      <c r="G1363" s="4">
        <v>1</v>
      </c>
    </row>
    <row r="1364" spans="1:7">
      <c r="A1364" s="183" t="s">
        <v>3211</v>
      </c>
      <c r="B1364" s="184">
        <f>IFERROR(VLOOKUP(A1364,'Base ML'!A:E,5,)," ")</f>
        <v>45978</v>
      </c>
      <c r="C1364" s="184">
        <f t="shared" ca="1" si="42"/>
        <v>45977</v>
      </c>
      <c r="D1364" s="184" t="s">
        <v>2024</v>
      </c>
      <c r="E1364" s="5">
        <f t="shared" ca="1" si="43"/>
        <v>45978</v>
      </c>
      <c r="F1364" s="6" t="str">
        <f>IFERROR(VLOOKUP(A1364,Tabela9[[Placa]:[Status]],2,FALSE),"")</f>
        <v>Operando</v>
      </c>
      <c r="G1364" s="4">
        <v>0</v>
      </c>
    </row>
    <row r="1365" spans="1:7">
      <c r="A1365" s="183" t="s">
        <v>1501</v>
      </c>
      <c r="B1365" s="184">
        <f>IFERROR(VLOOKUP(A1365,'Base ML'!A:E,5,)," ")</f>
        <v>45918</v>
      </c>
      <c r="C1365" s="184" t="str">
        <f t="shared" ca="1" si="42"/>
        <v/>
      </c>
      <c r="D1365" s="184" t="s">
        <v>2024</v>
      </c>
      <c r="E1365" s="5">
        <f t="shared" ca="1" si="43"/>
        <v>45918</v>
      </c>
      <c r="F1365" s="6" t="str">
        <f>IFERROR(VLOOKUP(A1365,Tabela9[[Placa]:[Status]],2,FALSE),"")</f>
        <v> </v>
      </c>
      <c r="G1365" s="4">
        <v>0</v>
      </c>
    </row>
    <row r="1366" spans="1:7">
      <c r="A1366" s="183" t="s">
        <v>2658</v>
      </c>
      <c r="B1366" s="184">
        <f>IFERROR(VLOOKUP(A1366,'Base ML'!A:E,5,)," ")</f>
        <v>45935</v>
      </c>
      <c r="C1366" s="184" t="str">
        <f t="shared" ca="1" si="42"/>
        <v/>
      </c>
      <c r="D1366" s="184" t="s">
        <v>2024</v>
      </c>
      <c r="E1366" s="5">
        <f t="shared" ca="1" si="43"/>
        <v>45935</v>
      </c>
      <c r="F1366" s="6" t="str">
        <f>IFERROR(VLOOKUP(A1366,Tabela9[[Placa]:[Status]],2,FALSE),"")</f>
        <v> </v>
      </c>
      <c r="G1366" s="4">
        <v>0</v>
      </c>
    </row>
    <row r="1367" spans="1:7">
      <c r="A1367" s="183" t="s">
        <v>5897</v>
      </c>
      <c r="B1367" s="184" t="str">
        <f>IFERROR(VLOOKUP(A1367,'Base ML'!A:E,5,)," ")</f>
        <v xml:space="preserve"> </v>
      </c>
      <c r="C1367" s="184" t="str">
        <f t="shared" ca="1" si="42"/>
        <v/>
      </c>
      <c r="D1367" s="184" t="s">
        <v>2024</v>
      </c>
      <c r="E1367" s="5">
        <f t="shared" ca="1" si="43"/>
        <v>0</v>
      </c>
      <c r="F1367" s="6" t="str">
        <f>IFERROR(VLOOKUP(A1367,Tabela9[[Placa]:[Status]],2,FALSE),"")</f>
        <v/>
      </c>
      <c r="G1367" s="4" t="e">
        <v>#N/A</v>
      </c>
    </row>
    <row r="1368" spans="1:7">
      <c r="A1368" s="183" t="s">
        <v>1101</v>
      </c>
      <c r="B1368" s="184">
        <f>IFERROR(VLOOKUP(A1368,'Base ML'!A:E,5,)," ")</f>
        <v>45977</v>
      </c>
      <c r="C1368" s="184" t="str">
        <f t="shared" ca="1" si="42"/>
        <v/>
      </c>
      <c r="D1368" s="184" t="s">
        <v>2024</v>
      </c>
      <c r="E1368" s="5">
        <f t="shared" ca="1" si="43"/>
        <v>45977</v>
      </c>
      <c r="F1368" s="6" t="str">
        <f>IFERROR(VLOOKUP(A1368,Tabela9[[Placa]:[Status]],2,FALSE),"")</f>
        <v> </v>
      </c>
      <c r="G1368" s="4">
        <v>9</v>
      </c>
    </row>
    <row r="1369" spans="1:7">
      <c r="A1369" s="183" t="s">
        <v>2679</v>
      </c>
      <c r="B1369" s="184">
        <f>IFERROR(VLOOKUP(A1369,'Base ML'!A:E,5,)," ")</f>
        <v>45929</v>
      </c>
      <c r="C1369" s="184" t="str">
        <f t="shared" ca="1" si="42"/>
        <v/>
      </c>
      <c r="D1369" s="184" t="s">
        <v>2024</v>
      </c>
      <c r="E1369" s="5">
        <f t="shared" ca="1" si="43"/>
        <v>45929</v>
      </c>
      <c r="F1369" s="6" t="str">
        <f>IFERROR(VLOOKUP(A1369,Tabela9[[Placa]:[Status]],2,FALSE),"")</f>
        <v> </v>
      </c>
      <c r="G1369" s="4">
        <v>9</v>
      </c>
    </row>
    <row r="1370" spans="1:7">
      <c r="A1370" s="183" t="s">
        <v>2681</v>
      </c>
      <c r="B1370" s="184">
        <f>IFERROR(VLOOKUP(A1370,'Base ML'!A:E,5,)," ")</f>
        <v>45930</v>
      </c>
      <c r="C1370" s="184" t="str">
        <f t="shared" ca="1" si="42"/>
        <v/>
      </c>
      <c r="D1370" s="184" t="s">
        <v>2024</v>
      </c>
      <c r="E1370" s="5">
        <f t="shared" ca="1" si="43"/>
        <v>45930</v>
      </c>
      <c r="F1370" s="6" t="str">
        <f>IFERROR(VLOOKUP(A1370,Tabela9[[Placa]:[Status]],2,FALSE),"")</f>
        <v/>
      </c>
      <c r="G1370" s="4">
        <v>2</v>
      </c>
    </row>
    <row r="1371" spans="1:7">
      <c r="A1371" s="183" t="s">
        <v>3973</v>
      </c>
      <c r="B1371" s="184">
        <f>IFERROR(VLOOKUP(A1371,'Base ML'!A:E,5,)," ")</f>
        <v>45864</v>
      </c>
      <c r="C1371" s="184" t="str">
        <f t="shared" ca="1" si="42"/>
        <v/>
      </c>
      <c r="D1371" s="184" t="s">
        <v>2024</v>
      </c>
      <c r="E1371" s="5">
        <f t="shared" ca="1" si="43"/>
        <v>45864</v>
      </c>
      <c r="F1371" s="6" t="str">
        <f>IFERROR(VLOOKUP(A1371,Tabela9[[Placa]:[Status]],2,FALSE),"")</f>
        <v/>
      </c>
      <c r="G1371" s="4" t="e">
        <v>#N/A</v>
      </c>
    </row>
    <row r="1372" spans="1:7">
      <c r="A1372" s="183" t="s">
        <v>1955</v>
      </c>
      <c r="B1372" s="184">
        <f>IFERROR(VLOOKUP(A1372,'Base ML'!A:E,5,)," ")</f>
        <v>45936</v>
      </c>
      <c r="C1372" s="184" t="str">
        <f t="shared" ca="1" si="42"/>
        <v/>
      </c>
      <c r="D1372" s="184" t="s">
        <v>2024</v>
      </c>
      <c r="E1372" s="5">
        <f t="shared" ca="1" si="43"/>
        <v>45936</v>
      </c>
      <c r="F1372" s="6" t="str">
        <f>IFERROR(VLOOKUP(A1372,Tabela9[[Placa]:[Status]],2,FALSE),"")</f>
        <v>Sem operação</v>
      </c>
      <c r="G1372" s="4">
        <v>0</v>
      </c>
    </row>
    <row r="1373" spans="1:7">
      <c r="A1373" s="183" t="s">
        <v>1889</v>
      </c>
      <c r="B1373" s="184">
        <f>IFERROR(VLOOKUP(A1373,'Base ML'!A:E,5,)," ")</f>
        <v>45929</v>
      </c>
      <c r="C1373" s="184" t="str">
        <f t="shared" ca="1" si="42"/>
        <v/>
      </c>
      <c r="D1373" s="184" t="s">
        <v>2024</v>
      </c>
      <c r="E1373" s="5">
        <f t="shared" ca="1" si="43"/>
        <v>45929</v>
      </c>
      <c r="F1373" s="6" t="str">
        <f>IFERROR(VLOOKUP(A1373,Tabela9[[Placa]:[Status]],2,FALSE),"")</f>
        <v>Sem operação</v>
      </c>
      <c r="G1373" s="4">
        <v>2</v>
      </c>
    </row>
    <row r="1374" spans="1:7">
      <c r="A1374" s="183" t="s">
        <v>447</v>
      </c>
      <c r="B1374" s="184" t="str">
        <f>IFERROR(VLOOKUP(A1374,'Base ML'!A:E,5,)," ")</f>
        <v xml:space="preserve"> </v>
      </c>
      <c r="C1374" s="184" t="str">
        <f t="shared" ca="1" si="42"/>
        <v/>
      </c>
      <c r="D1374" s="184" t="s">
        <v>2024</v>
      </c>
      <c r="E1374" s="5">
        <f t="shared" ca="1" si="43"/>
        <v>0</v>
      </c>
      <c r="F1374" s="6" t="str">
        <f>IFERROR(VLOOKUP(A1374,Tabela9[[Placa]:[Status]],2,FALSE),"")</f>
        <v/>
      </c>
      <c r="G1374" s="4" t="e">
        <v>#N/A</v>
      </c>
    </row>
    <row r="1375" spans="1:7">
      <c r="A1375" s="183" t="s">
        <v>3042</v>
      </c>
      <c r="B1375" s="184">
        <f>IFERROR(VLOOKUP(A1375,'Base ML'!A:E,5,)," ")</f>
        <v>45976</v>
      </c>
      <c r="C1375" s="184">
        <f t="shared" ca="1" si="42"/>
        <v>45977</v>
      </c>
      <c r="D1375" s="184" t="s">
        <v>2024</v>
      </c>
      <c r="E1375" s="5">
        <f t="shared" ca="1" si="43"/>
        <v>45977</v>
      </c>
      <c r="F1375" s="6" t="str">
        <f>IFERROR(VLOOKUP(A1375,Tabela9[[Placa]:[Status]],2,FALSE),"")</f>
        <v>Carregado</v>
      </c>
      <c r="G1375" s="4">
        <v>2</v>
      </c>
    </row>
    <row r="1376" spans="1:7">
      <c r="A1376" s="183" t="s">
        <v>2412</v>
      </c>
      <c r="B1376" s="184">
        <f>IFERROR(VLOOKUP(A1376,'Base ML'!A:E,5,)," ")</f>
        <v>45908</v>
      </c>
      <c r="C1376" s="184" t="str">
        <f t="shared" ca="1" si="42"/>
        <v/>
      </c>
      <c r="D1376" s="184" t="s">
        <v>2024</v>
      </c>
      <c r="E1376" s="5">
        <f t="shared" ca="1" si="43"/>
        <v>45908</v>
      </c>
      <c r="F1376" s="6" t="str">
        <f>IFERROR(VLOOKUP(A1376,Tabela9[[Placa]:[Status]],2,FALSE),"")</f>
        <v/>
      </c>
      <c r="G1376" s="4" t="e">
        <v>#N/A</v>
      </c>
    </row>
    <row r="1377" spans="1:7">
      <c r="A1377" s="183" t="s">
        <v>3123</v>
      </c>
      <c r="B1377" s="184">
        <f>IFERROR(VLOOKUP(A1377,'Base ML'!A:E,5,)," ")</f>
        <v>45817</v>
      </c>
      <c r="C1377" s="184" t="str">
        <f t="shared" ca="1" si="42"/>
        <v/>
      </c>
      <c r="D1377" s="184" t="s">
        <v>2024</v>
      </c>
      <c r="E1377" s="5">
        <f t="shared" ca="1" si="43"/>
        <v>45817</v>
      </c>
      <c r="F1377" s="6" t="str">
        <f>IFERROR(VLOOKUP(A1377,Tabela9[[Placa]:[Status]],2,FALSE),"")</f>
        <v/>
      </c>
      <c r="G1377" s="4" t="e">
        <v>#N/A</v>
      </c>
    </row>
    <row r="1378" spans="1:7">
      <c r="A1378" s="183" t="s">
        <v>4249</v>
      </c>
      <c r="B1378" s="184">
        <f>IFERROR(VLOOKUP(A1378,'Base ML'!A:E,5,)," ")</f>
        <v>45941</v>
      </c>
      <c r="C1378" s="184" t="str">
        <f t="shared" ca="1" si="42"/>
        <v/>
      </c>
      <c r="D1378" s="184" t="s">
        <v>2024</v>
      </c>
      <c r="E1378" s="5">
        <f t="shared" ca="1" si="43"/>
        <v>45941</v>
      </c>
      <c r="F1378" s="6" t="str">
        <f>IFERROR(VLOOKUP(A1378,Tabela9[[Placa]:[Status]],2,FALSE),"")</f>
        <v> </v>
      </c>
      <c r="G1378" s="4">
        <v>2</v>
      </c>
    </row>
    <row r="1379" spans="1:7">
      <c r="A1379" s="183" t="s">
        <v>3125</v>
      </c>
      <c r="B1379" s="184" t="str">
        <f>IFERROR(VLOOKUP(A1379,'Base ML'!A:E,5,)," ")</f>
        <v xml:space="preserve"> </v>
      </c>
      <c r="C1379" s="184" t="str">
        <f t="shared" ca="1" si="42"/>
        <v/>
      </c>
      <c r="D1379" s="184" t="s">
        <v>2024</v>
      </c>
      <c r="E1379" s="5">
        <f t="shared" ca="1" si="43"/>
        <v>0</v>
      </c>
      <c r="F1379" s="6" t="str">
        <f>IFERROR(VLOOKUP(A1379,Tabela9[[Placa]:[Status]],2,FALSE),"")</f>
        <v/>
      </c>
      <c r="G1379" s="4">
        <v>0</v>
      </c>
    </row>
    <row r="1380" spans="1:7">
      <c r="A1380" s="183" t="s">
        <v>3879</v>
      </c>
      <c r="B1380" s="184">
        <f>IFERROR(VLOOKUP(A1380,'Base ML'!A:E,5,)," ")</f>
        <v>45970</v>
      </c>
      <c r="C1380" s="184" t="str">
        <f t="shared" ca="1" si="42"/>
        <v/>
      </c>
      <c r="D1380" s="184" t="s">
        <v>2024</v>
      </c>
      <c r="E1380" s="5">
        <f t="shared" ca="1" si="43"/>
        <v>45970</v>
      </c>
      <c r="F1380" s="6" t="str">
        <f>IFERROR(VLOOKUP(A1380,Tabela9[[Placa]:[Status]],2,FALSE),"")</f>
        <v/>
      </c>
      <c r="G1380" s="4" t="e">
        <v>#N/A</v>
      </c>
    </row>
    <row r="1381" spans="1:7">
      <c r="A1381" s="183" t="s">
        <v>3025</v>
      </c>
      <c r="B1381" s="184">
        <f>IFERROR(VLOOKUP(A1381,'Base ML'!A:E,5,)," ")</f>
        <v>45929</v>
      </c>
      <c r="C1381" s="184" t="str">
        <f t="shared" ca="1" si="42"/>
        <v/>
      </c>
      <c r="D1381" s="184" t="s">
        <v>2024</v>
      </c>
      <c r="E1381" s="5">
        <f t="shared" ca="1" si="43"/>
        <v>45929</v>
      </c>
      <c r="F1381" s="6" t="str">
        <f>IFERROR(VLOOKUP(A1381,Tabela9[[Placa]:[Status]],2,FALSE),"")</f>
        <v/>
      </c>
      <c r="G1381" s="4">
        <v>8</v>
      </c>
    </row>
    <row r="1382" spans="1:7">
      <c r="A1382" s="183" t="s">
        <v>1921</v>
      </c>
      <c r="B1382" s="184">
        <f>IFERROR(VLOOKUP(A1382,'Base ML'!A:E,5,)," ")</f>
        <v>45932</v>
      </c>
      <c r="C1382" s="184" t="str">
        <f t="shared" ca="1" si="42"/>
        <v/>
      </c>
      <c r="D1382" s="184" t="s">
        <v>2024</v>
      </c>
      <c r="E1382" s="5">
        <f t="shared" ca="1" si="43"/>
        <v>45932</v>
      </c>
      <c r="F1382" s="6" t="str">
        <f>IFERROR(VLOOKUP(A1382,Tabela9[[Placa]:[Status]],2,FALSE),"")</f>
        <v> </v>
      </c>
      <c r="G1382" s="4">
        <v>6</v>
      </c>
    </row>
    <row r="1383" spans="1:7">
      <c r="A1383" s="183" t="s">
        <v>3030</v>
      </c>
      <c r="B1383" s="184">
        <f>IFERROR(VLOOKUP(A1383,'Base ML'!A:E,5,)," ")</f>
        <v>45929</v>
      </c>
      <c r="C1383" s="184" t="str">
        <f t="shared" ca="1" si="42"/>
        <v/>
      </c>
      <c r="D1383" s="184" t="s">
        <v>2024</v>
      </c>
      <c r="E1383" s="5">
        <f t="shared" ca="1" si="43"/>
        <v>45929</v>
      </c>
      <c r="F1383" s="6" t="str">
        <f>IFERROR(VLOOKUP(A1383,Tabela9[[Placa]:[Status]],2,FALSE),"")</f>
        <v/>
      </c>
      <c r="G1383" s="4">
        <v>2</v>
      </c>
    </row>
    <row r="1384" spans="1:7">
      <c r="A1384" s="183" t="s">
        <v>5727</v>
      </c>
      <c r="B1384" s="184" t="str">
        <f>IFERROR(VLOOKUP(A1384,'Base ML'!A:E,5,)," ")</f>
        <v xml:space="preserve"> </v>
      </c>
      <c r="C1384" s="184" t="str">
        <f t="shared" ca="1" si="42"/>
        <v/>
      </c>
      <c r="D1384" s="184" t="s">
        <v>2024</v>
      </c>
      <c r="E1384" s="5">
        <f t="shared" ca="1" si="43"/>
        <v>0</v>
      </c>
      <c r="F1384" s="6" t="str">
        <f>IFERROR(VLOOKUP(A1384,Tabela9[[Placa]:[Status]],2,FALSE),"")</f>
        <v/>
      </c>
      <c r="G1384" s="4" t="e">
        <v>#N/A</v>
      </c>
    </row>
    <row r="1385" spans="1:7">
      <c r="A1385" s="183" t="s">
        <v>5898</v>
      </c>
      <c r="B1385" s="184" t="str">
        <f>IFERROR(VLOOKUP(A1385,'Base ML'!A:E,5,)," ")</f>
        <v xml:space="preserve"> </v>
      </c>
      <c r="C1385" s="184" t="str">
        <f t="shared" ca="1" si="42"/>
        <v/>
      </c>
      <c r="D1385" s="184" t="s">
        <v>2024</v>
      </c>
      <c r="E1385" s="5">
        <f t="shared" ca="1" si="43"/>
        <v>0</v>
      </c>
      <c r="F1385" s="6" t="str">
        <f>IFERROR(VLOOKUP(A1385,Tabela9[[Placa]:[Status]],2,FALSE),"")</f>
        <v/>
      </c>
      <c r="G1385" s="4" t="e">
        <v>#N/A</v>
      </c>
    </row>
    <row r="1386" spans="1:7">
      <c r="A1386" s="183" t="s">
        <v>5738</v>
      </c>
      <c r="B1386" s="184" t="str">
        <f>IFERROR(VLOOKUP(A1386,'Base ML'!A:E,5,)," ")</f>
        <v xml:space="preserve"> </v>
      </c>
      <c r="C1386" s="184" t="str">
        <f t="shared" ca="1" si="42"/>
        <v/>
      </c>
      <c r="D1386" s="184" t="s">
        <v>2024</v>
      </c>
      <c r="E1386" s="5">
        <f t="shared" ca="1" si="43"/>
        <v>0</v>
      </c>
      <c r="F1386" s="6" t="str">
        <f>IFERROR(VLOOKUP(A1386,Tabela9[[Placa]:[Status]],2,FALSE),"")</f>
        <v/>
      </c>
      <c r="G1386" s="4" t="e">
        <v>#N/A</v>
      </c>
    </row>
    <row r="1387" spans="1:7">
      <c r="A1387" s="183" t="s">
        <v>2512</v>
      </c>
      <c r="B1387" s="184">
        <f>IFERROR(VLOOKUP(A1387,'Base ML'!A:E,5,)," ")</f>
        <v>45930</v>
      </c>
      <c r="C1387" s="184" t="str">
        <f t="shared" ca="1" si="42"/>
        <v/>
      </c>
      <c r="D1387" s="184" t="s">
        <v>2024</v>
      </c>
      <c r="E1387" s="5">
        <f t="shared" ca="1" si="43"/>
        <v>45930</v>
      </c>
      <c r="F1387" s="6" t="str">
        <f>IFERROR(VLOOKUP(A1387,Tabela9[[Placa]:[Status]],2,FALSE),"")</f>
        <v>Sem operação</v>
      </c>
      <c r="G1387" s="4">
        <v>0</v>
      </c>
    </row>
    <row r="1388" spans="1:7">
      <c r="A1388" s="183" t="s">
        <v>5742</v>
      </c>
      <c r="B1388" s="184" t="str">
        <f>IFERROR(VLOOKUP(A1388,'Base ML'!A:E,5,)," ")</f>
        <v xml:space="preserve"> </v>
      </c>
      <c r="C1388" s="184" t="str">
        <f t="shared" ca="1" si="42"/>
        <v/>
      </c>
      <c r="D1388" s="184" t="s">
        <v>2024</v>
      </c>
      <c r="E1388" s="5">
        <f t="shared" ca="1" si="43"/>
        <v>0</v>
      </c>
      <c r="F1388" s="6" t="str">
        <f>IFERROR(VLOOKUP(A1388,Tabela9[[Placa]:[Status]],2,FALSE),"")</f>
        <v/>
      </c>
      <c r="G1388" s="4" t="e">
        <v>#N/A</v>
      </c>
    </row>
    <row r="1389" spans="1:7">
      <c r="A1389" s="183" t="s">
        <v>982</v>
      </c>
      <c r="B1389" s="184">
        <f>IFERROR(VLOOKUP(A1389,'Base ML'!A:E,5,)," ")</f>
        <v>45891</v>
      </c>
      <c r="C1389" s="184" t="str">
        <f t="shared" ca="1" si="42"/>
        <v/>
      </c>
      <c r="D1389" s="184" t="s">
        <v>2024</v>
      </c>
      <c r="E1389" s="5">
        <f t="shared" ca="1" si="43"/>
        <v>45891</v>
      </c>
      <c r="F1389" s="6" t="str">
        <f>IFERROR(VLOOKUP(A1389,Tabela9[[Placa]:[Status]],2,FALSE),"")</f>
        <v/>
      </c>
      <c r="G1389" s="4">
        <v>19</v>
      </c>
    </row>
    <row r="1390" spans="1:7">
      <c r="A1390" s="183" t="s">
        <v>5899</v>
      </c>
      <c r="B1390" s="184" t="str">
        <f>IFERROR(VLOOKUP(A1390,'Base ML'!A:E,5,)," ")</f>
        <v xml:space="preserve"> </v>
      </c>
      <c r="C1390" s="184" t="str">
        <f t="shared" ca="1" si="42"/>
        <v/>
      </c>
      <c r="D1390" s="184" t="s">
        <v>2024</v>
      </c>
      <c r="E1390" s="5">
        <f t="shared" ca="1" si="43"/>
        <v>0</v>
      </c>
      <c r="F1390" s="6" t="str">
        <f>IFERROR(VLOOKUP(A1390,Tabela9[[Placa]:[Status]],2,FALSE),"")</f>
        <v/>
      </c>
      <c r="G1390" s="4">
        <v>1</v>
      </c>
    </row>
    <row r="1391" spans="1:7">
      <c r="A1391" s="183" t="s">
        <v>3056</v>
      </c>
      <c r="B1391" s="184">
        <f>IFERROR(VLOOKUP(A1391,'Base ML'!A:E,5,)," ")</f>
        <v>45976</v>
      </c>
      <c r="C1391" s="184">
        <f t="shared" ca="1" si="42"/>
        <v>45977</v>
      </c>
      <c r="D1391" s="184" t="s">
        <v>2024</v>
      </c>
      <c r="E1391" s="5">
        <f t="shared" ca="1" si="43"/>
        <v>45977</v>
      </c>
      <c r="F1391" s="6" t="str">
        <f>IFERROR(VLOOKUP(A1391,Tabela9[[Placa]:[Status]],2,FALSE),"")</f>
        <v>Carregado</v>
      </c>
      <c r="G1391" s="4">
        <v>2</v>
      </c>
    </row>
    <row r="1392" spans="1:7">
      <c r="A1392" s="183" t="s">
        <v>2511</v>
      </c>
      <c r="B1392" s="184">
        <f>IFERROR(VLOOKUP(A1392,'Base ML'!A:E,5,)," ")</f>
        <v>45938</v>
      </c>
      <c r="C1392" s="184" t="str">
        <f t="shared" ca="1" si="42"/>
        <v/>
      </c>
      <c r="D1392" s="184" t="s">
        <v>2024</v>
      </c>
      <c r="E1392" s="5">
        <f t="shared" ca="1" si="43"/>
        <v>45938</v>
      </c>
      <c r="F1392" s="6" t="str">
        <f>IFERROR(VLOOKUP(A1392,Tabela9[[Placa]:[Status]],2,FALSE),"")</f>
        <v>Sem operação</v>
      </c>
      <c r="G1392" s="4">
        <v>15</v>
      </c>
    </row>
    <row r="1393" spans="1:7">
      <c r="A1393" s="183" t="s">
        <v>3970</v>
      </c>
      <c r="B1393" s="184">
        <f>IFERROR(VLOOKUP(A1393,'Base ML'!A:E,5,)," ")</f>
        <v>45936</v>
      </c>
      <c r="C1393" s="184" t="str">
        <f t="shared" ca="1" si="42"/>
        <v/>
      </c>
      <c r="D1393" s="184" t="s">
        <v>2024</v>
      </c>
      <c r="E1393" s="5">
        <f t="shared" ca="1" si="43"/>
        <v>45936</v>
      </c>
      <c r="F1393" s="6" t="str">
        <f>IFERROR(VLOOKUP(A1393,Tabela9[[Placa]:[Status]],2,FALSE),"")</f>
        <v/>
      </c>
      <c r="G1393" s="4">
        <v>19</v>
      </c>
    </row>
    <row r="1394" spans="1:7">
      <c r="A1394" s="183" t="s">
        <v>5732</v>
      </c>
      <c r="B1394" s="184" t="str">
        <f>IFERROR(VLOOKUP(A1394,'Base ML'!A:E,5,)," ")</f>
        <v xml:space="preserve"> </v>
      </c>
      <c r="C1394" s="184" t="str">
        <f t="shared" ca="1" si="42"/>
        <v/>
      </c>
      <c r="D1394" s="184" t="s">
        <v>2024</v>
      </c>
      <c r="E1394" s="5">
        <f t="shared" ca="1" si="43"/>
        <v>0</v>
      </c>
      <c r="F1394" s="6" t="str">
        <f>IFERROR(VLOOKUP(A1394,Tabela9[[Placa]:[Status]],2,FALSE),"")</f>
        <v/>
      </c>
      <c r="G1394" s="4">
        <v>1</v>
      </c>
    </row>
    <row r="1395" spans="1:7">
      <c r="A1395" s="183" t="s">
        <v>5900</v>
      </c>
      <c r="B1395" s="184" t="str">
        <f>IFERROR(VLOOKUP(A1395,'Base ML'!A:E,5,)," ")</f>
        <v xml:space="preserve"> </v>
      </c>
      <c r="C1395" s="184" t="str">
        <f t="shared" ca="1" si="42"/>
        <v/>
      </c>
      <c r="D1395" s="184" t="s">
        <v>2024</v>
      </c>
      <c r="E1395" s="5">
        <f t="shared" ca="1" si="43"/>
        <v>0</v>
      </c>
      <c r="F1395" s="6" t="str">
        <f>IFERROR(VLOOKUP(A1395,Tabela9[[Placa]:[Status]],2,FALSE),"")</f>
        <v/>
      </c>
      <c r="G1395" s="4" t="e">
        <v>#N/A</v>
      </c>
    </row>
    <row r="1396" spans="1:7">
      <c r="A1396" s="183" t="s">
        <v>106</v>
      </c>
      <c r="B1396" s="184">
        <f>IFERROR(VLOOKUP(A1396,'Base ML'!A:E,5,)," ")</f>
        <v>45677</v>
      </c>
      <c r="C1396" s="184" t="str">
        <f t="shared" ca="1" si="42"/>
        <v/>
      </c>
      <c r="D1396" s="184" t="s">
        <v>2024</v>
      </c>
      <c r="E1396" s="5">
        <f t="shared" ca="1" si="43"/>
        <v>45677</v>
      </c>
      <c r="F1396" s="6" t="str">
        <f>IFERROR(VLOOKUP(A1396,Tabela9[[Placa]:[Status]],2,FALSE),"")</f>
        <v/>
      </c>
      <c r="G1396" s="4" t="e">
        <v>#N/A</v>
      </c>
    </row>
    <row r="1397" spans="1:7">
      <c r="A1397" s="183" t="s">
        <v>5729</v>
      </c>
      <c r="B1397" s="184" t="str">
        <f>IFERROR(VLOOKUP(A1397,'Base ML'!A:E,5,)," ")</f>
        <v xml:space="preserve"> </v>
      </c>
      <c r="C1397" s="184" t="str">
        <f t="shared" ca="1" si="42"/>
        <v/>
      </c>
      <c r="D1397" s="184" t="s">
        <v>2024</v>
      </c>
      <c r="E1397" s="5">
        <f t="shared" ca="1" si="43"/>
        <v>0</v>
      </c>
      <c r="F1397" s="6" t="str">
        <f>IFERROR(VLOOKUP(A1397,Tabela9[[Placa]:[Status]],2,FALSE),"")</f>
        <v/>
      </c>
      <c r="G1397" s="4" t="e">
        <v>#N/A</v>
      </c>
    </row>
    <row r="1398" spans="1:7">
      <c r="A1398" s="183" t="s">
        <v>5725</v>
      </c>
      <c r="B1398" s="184" t="str">
        <f>IFERROR(VLOOKUP(A1398,'Base ML'!A:E,5,)," ")</f>
        <v xml:space="preserve"> </v>
      </c>
      <c r="C1398" s="184" t="str">
        <f t="shared" ca="1" si="42"/>
        <v/>
      </c>
      <c r="D1398" s="184" t="s">
        <v>2024</v>
      </c>
      <c r="E1398" s="5">
        <f t="shared" ca="1" si="43"/>
        <v>0</v>
      </c>
      <c r="F1398" s="6" t="str">
        <f>IFERROR(VLOOKUP(A1398,Tabela9[[Placa]:[Status]],2,FALSE),"")</f>
        <v/>
      </c>
      <c r="G1398" s="4">
        <v>1</v>
      </c>
    </row>
    <row r="1399" spans="1:7">
      <c r="A1399" s="183" t="s">
        <v>5735</v>
      </c>
      <c r="B1399" s="184" t="str">
        <f>IFERROR(VLOOKUP(A1399,'Base ML'!A:E,5,)," ")</f>
        <v xml:space="preserve"> </v>
      </c>
      <c r="C1399" s="184" t="str">
        <f t="shared" ca="1" si="42"/>
        <v/>
      </c>
      <c r="D1399" s="184" t="s">
        <v>2024</v>
      </c>
      <c r="E1399" s="5">
        <f t="shared" ca="1" si="43"/>
        <v>0</v>
      </c>
      <c r="F1399" s="6" t="str">
        <f>IFERROR(VLOOKUP(A1399,Tabela9[[Placa]:[Status]],2,FALSE),"")</f>
        <v/>
      </c>
      <c r="G1399" s="4">
        <v>1</v>
      </c>
    </row>
    <row r="1400" spans="1:7">
      <c r="A1400" s="183" t="s">
        <v>5726</v>
      </c>
      <c r="B1400" s="184" t="str">
        <f>IFERROR(VLOOKUP(A1400,'Base ML'!A:E,5,)," ")</f>
        <v xml:space="preserve"> </v>
      </c>
      <c r="C1400" s="184" t="str">
        <f t="shared" ca="1" si="42"/>
        <v/>
      </c>
      <c r="D1400" s="184" t="s">
        <v>2024</v>
      </c>
      <c r="E1400" s="5">
        <f t="shared" ca="1" si="43"/>
        <v>0</v>
      </c>
      <c r="F1400" s="6" t="str">
        <f>IFERROR(VLOOKUP(A1400,Tabela9[[Placa]:[Status]],2,FALSE),"")</f>
        <v/>
      </c>
      <c r="G1400" s="4">
        <v>1</v>
      </c>
    </row>
    <row r="1401" spans="1:7">
      <c r="A1401" s="183" t="s">
        <v>5736</v>
      </c>
      <c r="B1401" s="184" t="str">
        <f>IFERROR(VLOOKUP(A1401,'Base ML'!A:E,5,)," ")</f>
        <v xml:space="preserve"> </v>
      </c>
      <c r="C1401" s="184" t="str">
        <f t="shared" ca="1" si="42"/>
        <v/>
      </c>
      <c r="D1401" s="184" t="s">
        <v>2024</v>
      </c>
      <c r="E1401" s="5">
        <f t="shared" ca="1" si="43"/>
        <v>0</v>
      </c>
      <c r="F1401" s="6" t="str">
        <f>IFERROR(VLOOKUP(A1401,Tabela9[[Placa]:[Status]],2,FALSE),"")</f>
        <v/>
      </c>
      <c r="G1401" s="4" t="e">
        <v>#N/A</v>
      </c>
    </row>
    <row r="1402" spans="1:7">
      <c r="A1402" s="183" t="s">
        <v>5741</v>
      </c>
      <c r="B1402" s="184" t="str">
        <f>IFERROR(VLOOKUP(A1402,'Base ML'!A:E,5,)," ")</f>
        <v xml:space="preserve"> </v>
      </c>
      <c r="C1402" s="184" t="str">
        <f t="shared" ca="1" si="42"/>
        <v/>
      </c>
      <c r="D1402" s="184" t="s">
        <v>2024</v>
      </c>
      <c r="E1402" s="5">
        <f t="shared" ca="1" si="43"/>
        <v>0</v>
      </c>
      <c r="F1402" s="6" t="str">
        <f>IFERROR(VLOOKUP(A1402,Tabela9[[Placa]:[Status]],2,FALSE),"")</f>
        <v/>
      </c>
      <c r="G1402" s="4" t="e">
        <v>#N/A</v>
      </c>
    </row>
    <row r="1403" spans="1:7">
      <c r="A1403" s="183" t="s">
        <v>5737</v>
      </c>
      <c r="B1403" s="184" t="str">
        <f>IFERROR(VLOOKUP(A1403,'Base ML'!A:E,5,)," ")</f>
        <v xml:space="preserve"> </v>
      </c>
      <c r="C1403" s="184" t="str">
        <f t="shared" ca="1" si="42"/>
        <v/>
      </c>
      <c r="D1403" s="184" t="s">
        <v>2024</v>
      </c>
      <c r="E1403" s="5">
        <f t="shared" ca="1" si="43"/>
        <v>0</v>
      </c>
      <c r="F1403" s="6" t="str">
        <f>IFERROR(VLOOKUP(A1403,Tabela9[[Placa]:[Status]],2,FALSE),"")</f>
        <v/>
      </c>
      <c r="G1403" s="4" t="e">
        <v>#N/A</v>
      </c>
    </row>
    <row r="1404" spans="1:7">
      <c r="A1404" s="183" t="s">
        <v>2589</v>
      </c>
      <c r="B1404" s="184" t="str">
        <f>IFERROR(VLOOKUP(A1404,'Base ML'!A:E,5,)," ")</f>
        <v xml:space="preserve"> </v>
      </c>
      <c r="C1404" s="184" t="str">
        <f t="shared" ca="1" si="42"/>
        <v/>
      </c>
      <c r="D1404" s="184" t="s">
        <v>2024</v>
      </c>
      <c r="E1404" s="5">
        <f t="shared" ca="1" si="43"/>
        <v>0</v>
      </c>
      <c r="F1404" s="6" t="str">
        <f>IFERROR(VLOOKUP(A1404,Tabela9[[Placa]:[Status]],2,FALSE),"")</f>
        <v/>
      </c>
      <c r="G1404" s="4" t="e">
        <v>#N/A</v>
      </c>
    </row>
    <row r="1405" spans="1:7">
      <c r="A1405" s="183" t="s">
        <v>3265</v>
      </c>
      <c r="B1405" s="184">
        <f>IFERROR(VLOOKUP(A1405,'Base ML'!A:E,5,)," ")</f>
        <v>45848</v>
      </c>
      <c r="C1405" s="184" t="str">
        <f t="shared" ca="1" si="42"/>
        <v/>
      </c>
      <c r="D1405" s="184" t="s">
        <v>2024</v>
      </c>
      <c r="E1405" s="5">
        <f t="shared" ca="1" si="43"/>
        <v>45848</v>
      </c>
      <c r="F1405" s="6" t="str">
        <f>IFERROR(VLOOKUP(A1405,Tabela9[[Placa]:[Status]],2,FALSE),"")</f>
        <v/>
      </c>
      <c r="G1405" s="4" t="e">
        <v>#N/A</v>
      </c>
    </row>
    <row r="1406" spans="1:7">
      <c r="A1406" s="183" t="s">
        <v>5901</v>
      </c>
      <c r="B1406" s="184" t="str">
        <f>IFERROR(VLOOKUP(A1406,'Base ML'!A:E,5,)," ")</f>
        <v xml:space="preserve"> </v>
      </c>
      <c r="C1406" s="184" t="str">
        <f t="shared" ca="1" si="42"/>
        <v/>
      </c>
      <c r="D1406" s="184" t="s">
        <v>2024</v>
      </c>
      <c r="E1406" s="5">
        <f t="shared" ca="1" si="43"/>
        <v>0</v>
      </c>
      <c r="F1406" s="6" t="str">
        <f>IFERROR(VLOOKUP(A1406,Tabela9[[Placa]:[Status]],2,FALSE),"")</f>
        <v/>
      </c>
      <c r="G1406" s="4" t="e">
        <v>#N/A</v>
      </c>
    </row>
    <row r="1407" spans="1:7">
      <c r="A1407" s="183" t="s">
        <v>5902</v>
      </c>
      <c r="B1407" s="184" t="str">
        <f>IFERROR(VLOOKUP(A1407,'Base ML'!A:E,5,)," ")</f>
        <v xml:space="preserve"> </v>
      </c>
      <c r="C1407" s="184" t="str">
        <f t="shared" ca="1" si="42"/>
        <v/>
      </c>
      <c r="D1407" s="184" t="s">
        <v>2024</v>
      </c>
      <c r="E1407" s="5">
        <f t="shared" ca="1" si="43"/>
        <v>0</v>
      </c>
      <c r="F1407" s="6" t="str">
        <f>IFERROR(VLOOKUP(A1407,Tabela9[[Placa]:[Status]],2,FALSE),"")</f>
        <v/>
      </c>
      <c r="G1407" s="4" t="e">
        <v>#N/A</v>
      </c>
    </row>
    <row r="1408" spans="1:7">
      <c r="A1408" s="183" t="s">
        <v>5730</v>
      </c>
      <c r="B1408" s="184" t="str">
        <f>IFERROR(VLOOKUP(A1408,'Base ML'!A:E,5,)," ")</f>
        <v xml:space="preserve"> </v>
      </c>
      <c r="C1408" s="184" t="str">
        <f t="shared" ca="1" si="42"/>
        <v/>
      </c>
      <c r="D1408" s="184" t="s">
        <v>2024</v>
      </c>
      <c r="E1408" s="5">
        <f t="shared" ca="1" si="43"/>
        <v>0</v>
      </c>
      <c r="F1408" s="6" t="str">
        <f>IFERROR(VLOOKUP(A1408,Tabela9[[Placa]:[Status]],2,FALSE),"")</f>
        <v/>
      </c>
      <c r="G1408" s="4" t="e">
        <v>#N/A</v>
      </c>
    </row>
    <row r="1409" spans="1:7">
      <c r="A1409" s="183" t="s">
        <v>2430</v>
      </c>
      <c r="B1409" s="184">
        <f>IFERROR(VLOOKUP(A1409,'Base ML'!A:E,5,)," ")</f>
        <v>45978</v>
      </c>
      <c r="C1409" s="184">
        <f t="shared" ca="1" si="42"/>
        <v>45977</v>
      </c>
      <c r="D1409" s="184" t="s">
        <v>2024</v>
      </c>
      <c r="E1409" s="5">
        <f t="shared" ca="1" si="43"/>
        <v>45978</v>
      </c>
      <c r="F1409" s="6" t="str">
        <f>IFERROR(VLOOKUP(A1409,Tabela9[[Placa]:[Status]],2,FALSE),"")</f>
        <v>Operando</v>
      </c>
      <c r="G1409" s="4" t="e">
        <v>#N/A</v>
      </c>
    </row>
    <row r="1410" spans="1:7">
      <c r="A1410" s="183" t="s">
        <v>513</v>
      </c>
      <c r="B1410" s="184">
        <f>IFERROR(VLOOKUP(A1410,'Base ML'!A:E,5,)," ")</f>
        <v>45871</v>
      </c>
      <c r="C1410" s="184" t="str">
        <f t="shared" ref="C1410:C1473" ca="1" si="44">IFERROR(IF(OR(F1410="Carregado", F1410="Operando"), TODAY()-1, ""), "")</f>
        <v/>
      </c>
      <c r="D1410" s="184" t="s">
        <v>2024</v>
      </c>
      <c r="E1410" s="5">
        <f t="shared" ref="E1410:E1473" ca="1" si="45">MAX(B1410:D1410)</f>
        <v>45871</v>
      </c>
      <c r="F1410" s="6" t="str">
        <f>IFERROR(VLOOKUP(A1410,Tabela9[[Placa]:[Status]],2,FALSE),"")</f>
        <v>Sem operação</v>
      </c>
      <c r="G1410" s="4">
        <v>0</v>
      </c>
    </row>
    <row r="1411" spans="1:7">
      <c r="A1411" s="183" t="s">
        <v>3227</v>
      </c>
      <c r="B1411" s="184">
        <f>IFERROR(VLOOKUP(A1411,'Base ML'!A:E,5,)," ")</f>
        <v>45742</v>
      </c>
      <c r="C1411" s="184" t="str">
        <f t="shared" ca="1" si="44"/>
        <v/>
      </c>
      <c r="D1411" s="184" t="s">
        <v>2024</v>
      </c>
      <c r="E1411" s="5">
        <f t="shared" ca="1" si="45"/>
        <v>45742</v>
      </c>
      <c r="F1411" s="6" t="str">
        <f>IFERROR(VLOOKUP(A1411,Tabela9[[Placa]:[Status]],2,FALSE),"")</f>
        <v>Manutenção</v>
      </c>
      <c r="G1411" s="4">
        <v>125</v>
      </c>
    </row>
    <row r="1412" spans="1:7">
      <c r="A1412" s="183" t="s">
        <v>435</v>
      </c>
      <c r="B1412" s="184">
        <f>IFERROR(VLOOKUP(A1412,'Base ML'!A:E,5,)," ")</f>
        <v>45922</v>
      </c>
      <c r="C1412" s="184" t="str">
        <f t="shared" ca="1" si="44"/>
        <v/>
      </c>
      <c r="D1412" s="184" t="s">
        <v>2024</v>
      </c>
      <c r="E1412" s="5">
        <f t="shared" ca="1" si="45"/>
        <v>45922</v>
      </c>
      <c r="F1412" s="6" t="str">
        <f>IFERROR(VLOOKUP(A1412,Tabela9[[Placa]:[Status]],2,FALSE),"")</f>
        <v> </v>
      </c>
      <c r="G1412" s="4">
        <v>2</v>
      </c>
    </row>
    <row r="1413" spans="1:7">
      <c r="A1413" s="183" t="s">
        <v>2662</v>
      </c>
      <c r="B1413" s="184">
        <f>IFERROR(VLOOKUP(A1413,'Base ML'!A:E,5,)," ")</f>
        <v>45978</v>
      </c>
      <c r="C1413" s="184">
        <f t="shared" ca="1" si="44"/>
        <v>45977</v>
      </c>
      <c r="D1413" s="184" t="s">
        <v>2024</v>
      </c>
      <c r="E1413" s="5">
        <f t="shared" ca="1" si="45"/>
        <v>45978</v>
      </c>
      <c r="F1413" s="6" t="str">
        <f>IFERROR(VLOOKUP(A1413,Tabela9[[Placa]:[Status]],2,FALSE),"")</f>
        <v>Operando</v>
      </c>
      <c r="G1413" s="4">
        <v>0</v>
      </c>
    </row>
    <row r="1414" spans="1:7">
      <c r="A1414" s="183" t="s">
        <v>2685</v>
      </c>
      <c r="B1414" s="184">
        <f>IFERROR(VLOOKUP(A1414,'Base ML'!A:E,5,)," ")</f>
        <v>45978</v>
      </c>
      <c r="C1414" s="184">
        <f t="shared" ca="1" si="44"/>
        <v>45977</v>
      </c>
      <c r="D1414" s="184" t="s">
        <v>2024</v>
      </c>
      <c r="E1414" s="5">
        <f t="shared" ca="1" si="45"/>
        <v>45978</v>
      </c>
      <c r="F1414" s="6" t="str">
        <f>IFERROR(VLOOKUP(A1414,Tabela9[[Placa]:[Status]],2,FALSE),"")</f>
        <v>Operando</v>
      </c>
      <c r="G1414" s="4">
        <v>2</v>
      </c>
    </row>
    <row r="1415" spans="1:7">
      <c r="A1415" s="183" t="s">
        <v>203</v>
      </c>
      <c r="B1415" s="184">
        <f>IFERROR(VLOOKUP(A1415,'Base ML'!A:E,5,)," ")</f>
        <v>45654</v>
      </c>
      <c r="C1415" s="184" t="str">
        <f t="shared" ca="1" si="44"/>
        <v/>
      </c>
      <c r="D1415" s="184" t="s">
        <v>2024</v>
      </c>
      <c r="E1415" s="5">
        <f t="shared" ca="1" si="45"/>
        <v>45654</v>
      </c>
      <c r="F1415" s="6" t="str">
        <f>IFERROR(VLOOKUP(A1415,Tabela9[[Placa]:[Status]],2,FALSE),"")</f>
        <v/>
      </c>
      <c r="G1415" s="4" t="e">
        <v>#N/A</v>
      </c>
    </row>
    <row r="1416" spans="1:7">
      <c r="A1416" s="183" t="s">
        <v>209</v>
      </c>
      <c r="B1416" s="184">
        <f>IFERROR(VLOOKUP(A1416,'Base ML'!A:E,5,)," ")</f>
        <v>45878</v>
      </c>
      <c r="C1416" s="184" t="str">
        <f t="shared" ca="1" si="44"/>
        <v/>
      </c>
      <c r="D1416" s="184" t="s">
        <v>2024</v>
      </c>
      <c r="E1416" s="5">
        <f t="shared" ca="1" si="45"/>
        <v>45878</v>
      </c>
      <c r="F1416" s="6" t="str">
        <f>IFERROR(VLOOKUP(A1416,Tabela9[[Placa]:[Status]],2,FALSE),"")</f>
        <v> </v>
      </c>
      <c r="G1416" s="4">
        <v>0</v>
      </c>
    </row>
    <row r="1417" spans="1:7">
      <c r="A1417" s="183" t="s">
        <v>2683</v>
      </c>
      <c r="B1417" s="184">
        <f>IFERROR(VLOOKUP(A1417,'Base ML'!A:E,5,)," ")</f>
        <v>45978</v>
      </c>
      <c r="C1417" s="184">
        <f t="shared" ca="1" si="44"/>
        <v>45977</v>
      </c>
      <c r="D1417" s="184" t="s">
        <v>2024</v>
      </c>
      <c r="E1417" s="5">
        <f t="shared" ca="1" si="45"/>
        <v>45978</v>
      </c>
      <c r="F1417" s="6" t="str">
        <f>IFERROR(VLOOKUP(A1417,Tabela9[[Placa]:[Status]],2,FALSE),"")</f>
        <v>Operando</v>
      </c>
      <c r="G1417" s="4">
        <v>1</v>
      </c>
    </row>
    <row r="1418" spans="1:7">
      <c r="A1418" s="183" t="s">
        <v>2659</v>
      </c>
      <c r="B1418" s="184">
        <f>IFERROR(VLOOKUP(A1418,'Base ML'!A:E,5,)," ")</f>
        <v>45978</v>
      </c>
      <c r="C1418" s="184">
        <f t="shared" ca="1" si="44"/>
        <v>45977</v>
      </c>
      <c r="D1418" s="184" t="s">
        <v>2024</v>
      </c>
      <c r="E1418" s="5">
        <f t="shared" ca="1" si="45"/>
        <v>45978</v>
      </c>
      <c r="F1418" s="6" t="str">
        <f>IFERROR(VLOOKUP(A1418,Tabela9[[Placa]:[Status]],2,FALSE),"")</f>
        <v>Operando</v>
      </c>
      <c r="G1418" s="4">
        <v>0</v>
      </c>
    </row>
    <row r="1419" spans="1:7">
      <c r="A1419" s="183" t="s">
        <v>295</v>
      </c>
      <c r="B1419" s="184">
        <f>IFERROR(VLOOKUP(A1419,'Base ML'!A:E,5,)," ")</f>
        <v>45948</v>
      </c>
      <c r="C1419" s="184" t="str">
        <f t="shared" ca="1" si="44"/>
        <v/>
      </c>
      <c r="D1419" s="184" t="s">
        <v>2024</v>
      </c>
      <c r="E1419" s="5">
        <f t="shared" ca="1" si="45"/>
        <v>45948</v>
      </c>
      <c r="F1419" s="6" t="str">
        <f>IFERROR(VLOOKUP(A1419,Tabela9[[Placa]:[Status]],2,FALSE),"")</f>
        <v> </v>
      </c>
      <c r="G1419" s="4">
        <v>56</v>
      </c>
    </row>
    <row r="1420" spans="1:7">
      <c r="A1420" s="183" t="s">
        <v>1338</v>
      </c>
      <c r="B1420" s="184">
        <f>IFERROR(VLOOKUP(A1420,'Base ML'!A:E,5,)," ")</f>
        <v>45978</v>
      </c>
      <c r="C1420" s="184">
        <f t="shared" ca="1" si="44"/>
        <v>45977</v>
      </c>
      <c r="D1420" s="184" t="s">
        <v>2024</v>
      </c>
      <c r="E1420" s="5">
        <f t="shared" ca="1" si="45"/>
        <v>45978</v>
      </c>
      <c r="F1420" s="6" t="str">
        <f>IFERROR(VLOOKUP(A1420,Tabela9[[Placa]:[Status]],2,FALSE),"")</f>
        <v>Operando</v>
      </c>
      <c r="G1420" s="4" t="e">
        <v>#N/A</v>
      </c>
    </row>
    <row r="1421" spans="1:7">
      <c r="A1421" s="183" t="s">
        <v>280</v>
      </c>
      <c r="B1421" s="184">
        <f>IFERROR(VLOOKUP(A1421,'Base ML'!A:E,5,)," ")</f>
        <v>45899</v>
      </c>
      <c r="C1421" s="184" t="str">
        <f t="shared" ca="1" si="44"/>
        <v/>
      </c>
      <c r="D1421" s="184" t="s">
        <v>2024</v>
      </c>
      <c r="E1421" s="5">
        <f t="shared" ca="1" si="45"/>
        <v>45899</v>
      </c>
      <c r="F1421" s="6" t="str">
        <f>IFERROR(VLOOKUP(A1421,Tabela9[[Placa]:[Status]],2,FALSE),"")</f>
        <v> </v>
      </c>
      <c r="G1421" s="4">
        <v>25</v>
      </c>
    </row>
    <row r="1422" spans="1:7">
      <c r="A1422" s="183" t="s">
        <v>3085</v>
      </c>
      <c r="B1422" s="184">
        <f>IFERROR(VLOOKUP(A1422,'Base ML'!A:E,5,)," ")</f>
        <v>45978</v>
      </c>
      <c r="C1422" s="184" t="str">
        <f t="shared" ca="1" si="44"/>
        <v/>
      </c>
      <c r="D1422" s="184" t="s">
        <v>2024</v>
      </c>
      <c r="E1422" s="5">
        <f t="shared" ca="1" si="45"/>
        <v>45978</v>
      </c>
      <c r="F1422" s="6" t="str">
        <f>IFERROR(VLOOKUP(A1422,Tabela9[[Placa]:[Status]],2,FALSE),"")</f>
        <v> </v>
      </c>
      <c r="G1422" s="4">
        <v>2</v>
      </c>
    </row>
    <row r="1423" spans="1:7">
      <c r="A1423" s="183" t="s">
        <v>3086</v>
      </c>
      <c r="B1423" s="184">
        <f>IFERROR(VLOOKUP(A1423,'Base ML'!A:E,5,)," ")</f>
        <v>45978</v>
      </c>
      <c r="C1423" s="184">
        <f t="shared" ca="1" si="44"/>
        <v>45977</v>
      </c>
      <c r="D1423" s="184" t="s">
        <v>2024</v>
      </c>
      <c r="E1423" s="5">
        <f t="shared" ca="1" si="45"/>
        <v>45978</v>
      </c>
      <c r="F1423" s="6" t="str">
        <f>IFERROR(VLOOKUP(A1423,Tabela9[[Placa]:[Status]],2,FALSE),"")</f>
        <v>Operando</v>
      </c>
      <c r="G1423" s="4">
        <v>2</v>
      </c>
    </row>
    <row r="1424" spans="1:7">
      <c r="A1424" s="183" t="s">
        <v>3087</v>
      </c>
      <c r="B1424" s="184">
        <f>IFERROR(VLOOKUP(A1424,'Base ML'!A:E,5,)," ")</f>
        <v>45976</v>
      </c>
      <c r="C1424" s="184">
        <f t="shared" ca="1" si="44"/>
        <v>45977</v>
      </c>
      <c r="D1424" s="184" t="s">
        <v>2024</v>
      </c>
      <c r="E1424" s="5">
        <f t="shared" ca="1" si="45"/>
        <v>45977</v>
      </c>
      <c r="F1424" s="6" t="str">
        <f>IFERROR(VLOOKUP(A1424,Tabela9[[Placa]:[Status]],2,FALSE),"")</f>
        <v>Operando</v>
      </c>
      <c r="G1424" s="4">
        <v>2</v>
      </c>
    </row>
    <row r="1425" spans="1:7">
      <c r="A1425" s="183" t="s">
        <v>1045</v>
      </c>
      <c r="B1425" s="184">
        <f>IFERROR(VLOOKUP(A1425,'Base ML'!A:E,5,)," ")</f>
        <v>45968</v>
      </c>
      <c r="C1425" s="184" t="str">
        <f t="shared" ca="1" si="44"/>
        <v/>
      </c>
      <c r="D1425" s="184" t="s">
        <v>2024</v>
      </c>
      <c r="E1425" s="5">
        <f t="shared" ca="1" si="45"/>
        <v>45968</v>
      </c>
      <c r="F1425" s="6" t="str">
        <f>IFERROR(VLOOKUP(A1425,Tabela9[[Placa]:[Status]],2,FALSE),"")</f>
        <v> </v>
      </c>
      <c r="G1425" s="4" t="e">
        <v>#N/A</v>
      </c>
    </row>
    <row r="1426" spans="1:7">
      <c r="A1426" s="183" t="s">
        <v>1325</v>
      </c>
      <c r="B1426" s="184">
        <f>IFERROR(VLOOKUP(A1426,'Base ML'!A:E,5,)," ")</f>
        <v>45978</v>
      </c>
      <c r="C1426" s="184">
        <f t="shared" ca="1" si="44"/>
        <v>45977</v>
      </c>
      <c r="D1426" s="184" t="s">
        <v>2024</v>
      </c>
      <c r="E1426" s="5">
        <f t="shared" ca="1" si="45"/>
        <v>45978</v>
      </c>
      <c r="F1426" s="6" t="str">
        <f>IFERROR(VLOOKUP(A1426,Tabela9[[Placa]:[Status]],2,FALSE),"")</f>
        <v>Operando</v>
      </c>
      <c r="G1426" s="4">
        <v>20</v>
      </c>
    </row>
    <row r="1427" spans="1:7">
      <c r="A1427" s="183" t="s">
        <v>3091</v>
      </c>
      <c r="B1427" s="184">
        <f>IFERROR(VLOOKUP(A1427,'Base ML'!A:E,5,)," ")</f>
        <v>45974</v>
      </c>
      <c r="C1427" s="184" t="str">
        <f t="shared" ca="1" si="44"/>
        <v/>
      </c>
      <c r="D1427" s="184" t="s">
        <v>2024</v>
      </c>
      <c r="E1427" s="5">
        <f t="shared" ca="1" si="45"/>
        <v>45974</v>
      </c>
      <c r="F1427" s="6" t="str">
        <f>IFERROR(VLOOKUP(A1427,Tabela9[[Placa]:[Status]],2,FALSE),"")</f>
        <v> </v>
      </c>
      <c r="G1427" s="4">
        <v>2</v>
      </c>
    </row>
    <row r="1428" spans="1:7">
      <c r="A1428" s="183" t="s">
        <v>3090</v>
      </c>
      <c r="B1428" s="184">
        <f>IFERROR(VLOOKUP(A1428,'Base ML'!A:E,5,)," ")</f>
        <v>45978</v>
      </c>
      <c r="C1428" s="184">
        <f t="shared" ca="1" si="44"/>
        <v>45977</v>
      </c>
      <c r="D1428" s="184" t="s">
        <v>2024</v>
      </c>
      <c r="E1428" s="5">
        <f t="shared" ca="1" si="45"/>
        <v>45978</v>
      </c>
      <c r="F1428" s="6" t="str">
        <f>IFERROR(VLOOKUP(A1428,Tabela9[[Placa]:[Status]],2,FALSE),"")</f>
        <v>Operando</v>
      </c>
      <c r="G1428" s="4">
        <v>2</v>
      </c>
    </row>
    <row r="1429" spans="1:7">
      <c r="A1429" s="183" t="s">
        <v>1426</v>
      </c>
      <c r="B1429" s="184">
        <f>IFERROR(VLOOKUP(A1429,'Base ML'!A:E,5,)," ")</f>
        <v>45978</v>
      </c>
      <c r="C1429" s="184">
        <f t="shared" ca="1" si="44"/>
        <v>45977</v>
      </c>
      <c r="D1429" s="184" t="s">
        <v>2024</v>
      </c>
      <c r="E1429" s="5">
        <f t="shared" ca="1" si="45"/>
        <v>45978</v>
      </c>
      <c r="F1429" s="6" t="str">
        <f>IFERROR(VLOOKUP(A1429,Tabela9[[Placa]:[Status]],2,FALSE),"")</f>
        <v>Operando</v>
      </c>
      <c r="G1429" s="4">
        <v>2</v>
      </c>
    </row>
    <row r="1430" spans="1:7">
      <c r="A1430" s="183" t="s">
        <v>3088</v>
      </c>
      <c r="B1430" s="184">
        <f>IFERROR(VLOOKUP(A1430,'Base ML'!A:E,5,)," ")</f>
        <v>45974</v>
      </c>
      <c r="C1430" s="184" t="str">
        <f t="shared" ca="1" si="44"/>
        <v/>
      </c>
      <c r="D1430" s="184" t="s">
        <v>2024</v>
      </c>
      <c r="E1430" s="5">
        <f t="shared" ca="1" si="45"/>
        <v>45974</v>
      </c>
      <c r="F1430" s="6" t="str">
        <f>IFERROR(VLOOKUP(A1430,Tabela9[[Placa]:[Status]],2,FALSE),"")</f>
        <v> </v>
      </c>
      <c r="G1430" s="4">
        <v>2</v>
      </c>
    </row>
    <row r="1431" spans="1:7">
      <c r="A1431" s="183" t="s">
        <v>160</v>
      </c>
      <c r="B1431" s="184">
        <f>IFERROR(VLOOKUP(A1431,'Base ML'!A:E,5,)," ")</f>
        <v>45964</v>
      </c>
      <c r="C1431" s="184" t="str">
        <f t="shared" ca="1" si="44"/>
        <v/>
      </c>
      <c r="D1431" s="184" t="s">
        <v>2024</v>
      </c>
      <c r="E1431" s="5">
        <f t="shared" ca="1" si="45"/>
        <v>45964</v>
      </c>
      <c r="F1431" s="6" t="str">
        <f>IFERROR(VLOOKUP(A1431,Tabela9[[Placa]:[Status]],2,FALSE),"")</f>
        <v>Manutenção</v>
      </c>
      <c r="G1431" s="4">
        <v>1</v>
      </c>
    </row>
    <row r="1432" spans="1:7">
      <c r="A1432" s="183" t="s">
        <v>3362</v>
      </c>
      <c r="B1432" s="184">
        <f>IFERROR(VLOOKUP(A1432,'Base ML'!A:E,5,)," ")</f>
        <v>45978</v>
      </c>
      <c r="C1432" s="184">
        <f t="shared" ca="1" si="44"/>
        <v>45977</v>
      </c>
      <c r="D1432" s="184" t="s">
        <v>2024</v>
      </c>
      <c r="E1432" s="5">
        <f t="shared" ca="1" si="45"/>
        <v>45978</v>
      </c>
      <c r="F1432" s="6" t="str">
        <f>IFERROR(VLOOKUP(A1432,Tabela9[[Placa]:[Status]],2,FALSE),"")</f>
        <v>Operando</v>
      </c>
      <c r="G1432" s="4">
        <v>9</v>
      </c>
    </row>
    <row r="1433" spans="1:7">
      <c r="A1433" s="183" t="s">
        <v>3371</v>
      </c>
      <c r="B1433" s="184">
        <f>IFERROR(VLOOKUP(A1433,'Base ML'!A:E,5,)," ")</f>
        <v>45978</v>
      </c>
      <c r="C1433" s="184">
        <f t="shared" ca="1" si="44"/>
        <v>45977</v>
      </c>
      <c r="D1433" s="184" t="s">
        <v>2024</v>
      </c>
      <c r="E1433" s="5">
        <f t="shared" ca="1" si="45"/>
        <v>45978</v>
      </c>
      <c r="F1433" s="6" t="str">
        <f>IFERROR(VLOOKUP(A1433,Tabela9[[Placa]:[Status]],2,FALSE),"")</f>
        <v>Operando</v>
      </c>
      <c r="G1433" s="4">
        <v>2</v>
      </c>
    </row>
    <row r="1434" spans="1:7">
      <c r="A1434" s="183" t="s">
        <v>3348</v>
      </c>
      <c r="B1434" s="184">
        <f>IFERROR(VLOOKUP(A1434,'Base ML'!A:E,5,)," ")</f>
        <v>45978</v>
      </c>
      <c r="C1434" s="184">
        <f t="shared" ca="1" si="44"/>
        <v>45977</v>
      </c>
      <c r="D1434" s="184" t="s">
        <v>2024</v>
      </c>
      <c r="E1434" s="5">
        <f t="shared" ca="1" si="45"/>
        <v>45978</v>
      </c>
      <c r="F1434" s="6" t="str">
        <f>IFERROR(VLOOKUP(A1434,Tabela9[[Placa]:[Status]],2,FALSE),"")</f>
        <v>Operando</v>
      </c>
      <c r="G1434" s="4">
        <v>2</v>
      </c>
    </row>
    <row r="1435" spans="1:7">
      <c r="A1435" s="183" t="s">
        <v>3349</v>
      </c>
      <c r="B1435" s="184">
        <f>IFERROR(VLOOKUP(A1435,'Base ML'!A:E,5,)," ")</f>
        <v>45978</v>
      </c>
      <c r="C1435" s="184">
        <f t="shared" ca="1" si="44"/>
        <v>45977</v>
      </c>
      <c r="D1435" s="184" t="s">
        <v>2024</v>
      </c>
      <c r="E1435" s="5">
        <f t="shared" ca="1" si="45"/>
        <v>45978</v>
      </c>
      <c r="F1435" s="6" t="str">
        <f>IFERROR(VLOOKUP(A1435,Tabela9[[Placa]:[Status]],2,FALSE),"")</f>
        <v>Operando</v>
      </c>
      <c r="G1435" s="4">
        <v>2</v>
      </c>
    </row>
    <row r="1436" spans="1:7">
      <c r="A1436" s="183" t="s">
        <v>3376</v>
      </c>
      <c r="B1436" s="184">
        <f>IFERROR(VLOOKUP(A1436,'Base ML'!A:E,5,)," ")</f>
        <v>45978</v>
      </c>
      <c r="C1436" s="184">
        <f t="shared" ca="1" si="44"/>
        <v>45977</v>
      </c>
      <c r="D1436" s="184" t="s">
        <v>2024</v>
      </c>
      <c r="E1436" s="5">
        <f t="shared" ca="1" si="45"/>
        <v>45978</v>
      </c>
      <c r="F1436" s="6" t="str">
        <f>IFERROR(VLOOKUP(A1436,Tabela9[[Placa]:[Status]],2,FALSE),"")</f>
        <v>Operando</v>
      </c>
      <c r="G1436" s="4">
        <v>2</v>
      </c>
    </row>
    <row r="1437" spans="1:7">
      <c r="A1437" s="183" t="s">
        <v>3373</v>
      </c>
      <c r="B1437" s="184">
        <f>IFERROR(VLOOKUP(A1437,'Base ML'!A:E,5,)," ")</f>
        <v>45978</v>
      </c>
      <c r="C1437" s="184">
        <f t="shared" ca="1" si="44"/>
        <v>45977</v>
      </c>
      <c r="D1437" s="184" t="s">
        <v>2024</v>
      </c>
      <c r="E1437" s="5">
        <f t="shared" ca="1" si="45"/>
        <v>45978</v>
      </c>
      <c r="F1437" s="6" t="str">
        <f>IFERROR(VLOOKUP(A1437,Tabela9[[Placa]:[Status]],2,FALSE),"")</f>
        <v>Operando</v>
      </c>
      <c r="G1437" s="4">
        <v>2</v>
      </c>
    </row>
    <row r="1438" spans="1:7">
      <c r="A1438" s="183" t="s">
        <v>892</v>
      </c>
      <c r="B1438" s="184">
        <f>IFERROR(VLOOKUP(A1438,'Base ML'!A:E,5,)," ")</f>
        <v>45978</v>
      </c>
      <c r="C1438" s="184" t="str">
        <f t="shared" ca="1" si="44"/>
        <v/>
      </c>
      <c r="D1438" s="184" t="s">
        <v>2024</v>
      </c>
      <c r="E1438" s="5">
        <f t="shared" ca="1" si="45"/>
        <v>45978</v>
      </c>
      <c r="F1438" s="6" t="str">
        <f>IFERROR(VLOOKUP(A1438,Tabela9[[Placa]:[Status]],2,FALSE),"")</f>
        <v> </v>
      </c>
      <c r="G1438" s="4">
        <v>10</v>
      </c>
    </row>
    <row r="1439" spans="1:7">
      <c r="A1439" s="183" t="s">
        <v>3385</v>
      </c>
      <c r="B1439" s="184">
        <f>IFERROR(VLOOKUP(A1439,'Base ML'!A:E,5,)," ")</f>
        <v>45978</v>
      </c>
      <c r="C1439" s="184">
        <f t="shared" ca="1" si="44"/>
        <v>45977</v>
      </c>
      <c r="D1439" s="184" t="s">
        <v>2024</v>
      </c>
      <c r="E1439" s="5">
        <f t="shared" ca="1" si="45"/>
        <v>45978</v>
      </c>
      <c r="F1439" s="6" t="str">
        <f>IFERROR(VLOOKUP(A1439,Tabela9[[Placa]:[Status]],2,FALSE),"")</f>
        <v>Operando</v>
      </c>
      <c r="G1439" s="4">
        <v>2</v>
      </c>
    </row>
    <row r="1440" spans="1:7">
      <c r="A1440" s="183" t="s">
        <v>2728</v>
      </c>
      <c r="B1440" s="184">
        <f>IFERROR(VLOOKUP(A1440,'Base ML'!A:E,5,)," ")</f>
        <v>45978</v>
      </c>
      <c r="C1440" s="184" t="str">
        <f t="shared" ca="1" si="44"/>
        <v/>
      </c>
      <c r="D1440" s="184" t="s">
        <v>2024</v>
      </c>
      <c r="E1440" s="5">
        <f t="shared" ca="1" si="45"/>
        <v>45978</v>
      </c>
      <c r="F1440" s="6" t="str">
        <f>IFERROR(VLOOKUP(A1440,Tabela9[[Placa]:[Status]],2,FALSE),"")</f>
        <v> </v>
      </c>
      <c r="G1440" s="4">
        <v>9</v>
      </c>
    </row>
    <row r="1441" spans="1:7">
      <c r="A1441" s="183" t="s">
        <v>1959</v>
      </c>
      <c r="B1441" s="184">
        <f>IFERROR(VLOOKUP(A1441,'Base ML'!A:E,5,)," ")</f>
        <v>45978</v>
      </c>
      <c r="C1441" s="184">
        <f t="shared" ca="1" si="44"/>
        <v>45977</v>
      </c>
      <c r="D1441" s="184" t="s">
        <v>2024</v>
      </c>
      <c r="E1441" s="5">
        <f t="shared" ca="1" si="45"/>
        <v>45978</v>
      </c>
      <c r="F1441" s="6" t="str">
        <f>IFERROR(VLOOKUP(A1441,Tabela9[[Placa]:[Status]],2,FALSE),"")</f>
        <v>Operando</v>
      </c>
      <c r="G1441" s="4">
        <v>1</v>
      </c>
    </row>
    <row r="1442" spans="1:7">
      <c r="A1442" s="183" t="s">
        <v>2714</v>
      </c>
      <c r="B1442" s="184">
        <f>IFERROR(VLOOKUP(A1442,'Base ML'!A:E,5,)," ")</f>
        <v>45977</v>
      </c>
      <c r="C1442" s="184" t="str">
        <f t="shared" ca="1" si="44"/>
        <v/>
      </c>
      <c r="D1442" s="184" t="s">
        <v>2024</v>
      </c>
      <c r="E1442" s="5">
        <f t="shared" ca="1" si="45"/>
        <v>45977</v>
      </c>
      <c r="F1442" s="6" t="str">
        <f>IFERROR(VLOOKUP(A1442,Tabela9[[Placa]:[Status]],2,FALSE),"")</f>
        <v> </v>
      </c>
      <c r="G1442" s="4">
        <v>2</v>
      </c>
    </row>
    <row r="1443" spans="1:7">
      <c r="A1443" s="183" t="s">
        <v>3374</v>
      </c>
      <c r="B1443" s="184">
        <f>IFERROR(VLOOKUP(A1443,'Base ML'!A:E,5,)," ")</f>
        <v>45974</v>
      </c>
      <c r="C1443" s="184" t="str">
        <f t="shared" ca="1" si="44"/>
        <v/>
      </c>
      <c r="D1443" s="184" t="s">
        <v>2024</v>
      </c>
      <c r="E1443" s="5">
        <f t="shared" ca="1" si="45"/>
        <v>45974</v>
      </c>
      <c r="F1443" s="6" t="str">
        <f>IFERROR(VLOOKUP(A1443,Tabela9[[Placa]:[Status]],2,FALSE),"")</f>
        <v>Falta Motorista</v>
      </c>
      <c r="G1443" s="4">
        <v>2</v>
      </c>
    </row>
    <row r="1444" spans="1:7">
      <c r="A1444" s="183" t="s">
        <v>2734</v>
      </c>
      <c r="B1444" s="184">
        <f>IFERROR(VLOOKUP(A1444,'Base ML'!A:E,5,)," ")</f>
        <v>45978</v>
      </c>
      <c r="C1444" s="184" t="str">
        <f t="shared" ca="1" si="44"/>
        <v/>
      </c>
      <c r="D1444" s="184" t="s">
        <v>2024</v>
      </c>
      <c r="E1444" s="5">
        <f t="shared" ca="1" si="45"/>
        <v>45978</v>
      </c>
      <c r="F1444" s="6" t="str">
        <f>IFERROR(VLOOKUP(A1444,Tabela9[[Placa]:[Status]],2,FALSE),"")</f>
        <v> </v>
      </c>
      <c r="G1444" s="4">
        <v>1</v>
      </c>
    </row>
    <row r="1445" spans="1:7">
      <c r="A1445" s="183" t="s">
        <v>3810</v>
      </c>
      <c r="B1445" s="184">
        <f>IFERROR(VLOOKUP(A1445,'Base ML'!A:E,5,)," ")</f>
        <v>45977</v>
      </c>
      <c r="C1445" s="184" t="str">
        <f t="shared" ca="1" si="44"/>
        <v/>
      </c>
      <c r="D1445" s="184" t="s">
        <v>2024</v>
      </c>
      <c r="E1445" s="5">
        <f t="shared" ca="1" si="45"/>
        <v>45977</v>
      </c>
      <c r="F1445" s="6" t="str">
        <f>IFERROR(VLOOKUP(A1445,Tabela9[[Placa]:[Status]],2,FALSE),"")</f>
        <v>Missão</v>
      </c>
      <c r="G1445" s="4">
        <v>9</v>
      </c>
    </row>
    <row r="1446" spans="1:7">
      <c r="A1446" s="183" t="s">
        <v>2719</v>
      </c>
      <c r="B1446" s="184">
        <f>IFERROR(VLOOKUP(A1446,'Base ML'!A:E,5,)," ")</f>
        <v>45965</v>
      </c>
      <c r="C1446" s="184" t="str">
        <f t="shared" ca="1" si="44"/>
        <v/>
      </c>
      <c r="D1446" s="184" t="s">
        <v>2024</v>
      </c>
      <c r="E1446" s="5">
        <f t="shared" ca="1" si="45"/>
        <v>45965</v>
      </c>
      <c r="F1446" s="6" t="str">
        <f>IFERROR(VLOOKUP(A1446,Tabela9[[Placa]:[Status]],2,FALSE),"")</f>
        <v> </v>
      </c>
      <c r="G1446" s="4">
        <v>1</v>
      </c>
    </row>
    <row r="1447" spans="1:7">
      <c r="A1447" s="183" t="s">
        <v>2735</v>
      </c>
      <c r="B1447" s="184">
        <f>IFERROR(VLOOKUP(A1447,'Base ML'!A:E,5,)," ")</f>
        <v>45978</v>
      </c>
      <c r="C1447" s="184" t="str">
        <f t="shared" ca="1" si="44"/>
        <v/>
      </c>
      <c r="D1447" s="184" t="s">
        <v>2024</v>
      </c>
      <c r="E1447" s="5">
        <f t="shared" ca="1" si="45"/>
        <v>45978</v>
      </c>
      <c r="F1447" s="6" t="str">
        <f>IFERROR(VLOOKUP(A1447,Tabela9[[Placa]:[Status]],2,FALSE),"")</f>
        <v> </v>
      </c>
      <c r="G1447" s="4">
        <v>6</v>
      </c>
    </row>
    <row r="1448" spans="1:7">
      <c r="A1448" s="183" t="s">
        <v>3614</v>
      </c>
      <c r="B1448" s="184">
        <f>IFERROR(VLOOKUP(A1448,'Base ML'!A:E,5,)," ")</f>
        <v>45978</v>
      </c>
      <c r="C1448" s="184">
        <f t="shared" ca="1" si="44"/>
        <v>45977</v>
      </c>
      <c r="D1448" s="184" t="s">
        <v>2024</v>
      </c>
      <c r="E1448" s="5">
        <f t="shared" ca="1" si="45"/>
        <v>45978</v>
      </c>
      <c r="F1448" s="6" t="str">
        <f>IFERROR(VLOOKUP(A1448,Tabela9[[Placa]:[Status]],2,FALSE),"")</f>
        <v>Operando</v>
      </c>
      <c r="G1448" s="4">
        <v>2</v>
      </c>
    </row>
    <row r="1449" spans="1:7">
      <c r="A1449" s="183" t="s">
        <v>657</v>
      </c>
      <c r="B1449" s="184">
        <f>IFERROR(VLOOKUP(A1449,'Base ML'!A:E,5,)," ")</f>
        <v>45968</v>
      </c>
      <c r="C1449" s="184" t="str">
        <f t="shared" ca="1" si="44"/>
        <v/>
      </c>
      <c r="D1449" s="184" t="s">
        <v>2024</v>
      </c>
      <c r="E1449" s="5">
        <f t="shared" ca="1" si="45"/>
        <v>45968</v>
      </c>
      <c r="F1449" s="6" t="str">
        <f>IFERROR(VLOOKUP(A1449,Tabela9[[Placa]:[Status]],2,FALSE),"")</f>
        <v> </v>
      </c>
      <c r="G1449" s="4">
        <v>0</v>
      </c>
    </row>
    <row r="1450" spans="1:7">
      <c r="A1450" s="183" t="s">
        <v>211</v>
      </c>
      <c r="B1450" s="184">
        <f>IFERROR(VLOOKUP(A1450,'Base ML'!A:E,5,)," ")</f>
        <v>45931</v>
      </c>
      <c r="C1450" s="184" t="str">
        <f t="shared" ca="1" si="44"/>
        <v/>
      </c>
      <c r="D1450" s="184" t="s">
        <v>2024</v>
      </c>
      <c r="E1450" s="5">
        <f t="shared" ca="1" si="45"/>
        <v>45931</v>
      </c>
      <c r="F1450" s="6" t="str">
        <f>IFERROR(VLOOKUP(A1450,Tabela9[[Placa]:[Status]],2,FALSE),"")</f>
        <v>Manutenção</v>
      </c>
      <c r="G1450" s="4">
        <v>0</v>
      </c>
    </row>
    <row r="1451" spans="1:7">
      <c r="A1451" s="183" t="s">
        <v>3807</v>
      </c>
      <c r="B1451" s="184">
        <f>IFERROR(VLOOKUP(A1451,'Base ML'!A:E,5,)," ")</f>
        <v>45975</v>
      </c>
      <c r="C1451" s="184" t="str">
        <f t="shared" ca="1" si="44"/>
        <v/>
      </c>
      <c r="D1451" s="184" t="s">
        <v>2024</v>
      </c>
      <c r="E1451" s="5">
        <f t="shared" ca="1" si="45"/>
        <v>45975</v>
      </c>
      <c r="F1451" s="6" t="str">
        <f>IFERROR(VLOOKUP(A1451,Tabela9[[Placa]:[Status]],2,FALSE),"")</f>
        <v>Manutenção</v>
      </c>
      <c r="G1451" s="4">
        <v>2</v>
      </c>
    </row>
    <row r="1452" spans="1:7">
      <c r="A1452" s="183" t="s">
        <v>2727</v>
      </c>
      <c r="B1452" s="184">
        <f>IFERROR(VLOOKUP(A1452,'Base ML'!A:E,5,)," ")</f>
        <v>45977</v>
      </c>
      <c r="C1452" s="184" t="str">
        <f t="shared" ca="1" si="44"/>
        <v/>
      </c>
      <c r="D1452" s="184" t="s">
        <v>2024</v>
      </c>
      <c r="E1452" s="5">
        <f t="shared" ca="1" si="45"/>
        <v>45977</v>
      </c>
      <c r="F1452" s="6" t="str">
        <f>IFERROR(VLOOKUP(A1452,Tabela9[[Placa]:[Status]],2,FALSE),"")</f>
        <v> </v>
      </c>
      <c r="G1452" s="4">
        <v>2</v>
      </c>
    </row>
    <row r="1453" spans="1:7">
      <c r="A1453" s="183" t="s">
        <v>2731</v>
      </c>
      <c r="B1453" s="184">
        <f>IFERROR(VLOOKUP(A1453,'Base ML'!A:E,5,)," ")</f>
        <v>45977</v>
      </c>
      <c r="C1453" s="184" t="str">
        <f t="shared" ca="1" si="44"/>
        <v/>
      </c>
      <c r="D1453" s="184" t="s">
        <v>2024</v>
      </c>
      <c r="E1453" s="5">
        <f t="shared" ca="1" si="45"/>
        <v>45977</v>
      </c>
      <c r="F1453" s="6" t="str">
        <f>IFERROR(VLOOKUP(A1453,Tabela9[[Placa]:[Status]],2,FALSE),"")</f>
        <v> </v>
      </c>
      <c r="G1453" s="4">
        <v>6</v>
      </c>
    </row>
    <row r="1454" spans="1:7">
      <c r="A1454" s="183" t="s">
        <v>2732</v>
      </c>
      <c r="B1454" s="184">
        <f>IFERROR(VLOOKUP(A1454,'Base ML'!A:E,5,)," ")</f>
        <v>45976</v>
      </c>
      <c r="C1454" s="184" t="str">
        <f t="shared" ca="1" si="44"/>
        <v/>
      </c>
      <c r="D1454" s="184" t="s">
        <v>2024</v>
      </c>
      <c r="E1454" s="5">
        <f t="shared" ca="1" si="45"/>
        <v>45976</v>
      </c>
      <c r="F1454" s="6" t="str">
        <f>IFERROR(VLOOKUP(A1454,Tabela9[[Placa]:[Status]],2,FALSE),"")</f>
        <v> </v>
      </c>
      <c r="G1454" s="4">
        <v>6</v>
      </c>
    </row>
    <row r="1455" spans="1:7">
      <c r="A1455" s="183" t="s">
        <v>2730</v>
      </c>
      <c r="B1455" s="184">
        <f>IFERROR(VLOOKUP(A1455,'Base ML'!A:E,5,)," ")</f>
        <v>45978</v>
      </c>
      <c r="C1455" s="184" t="str">
        <f t="shared" ca="1" si="44"/>
        <v/>
      </c>
      <c r="D1455" s="184" t="s">
        <v>2024</v>
      </c>
      <c r="E1455" s="5">
        <f t="shared" ca="1" si="45"/>
        <v>45978</v>
      </c>
      <c r="F1455" s="6" t="str">
        <f>IFERROR(VLOOKUP(A1455,Tabela9[[Placa]:[Status]],2,FALSE),"")</f>
        <v> </v>
      </c>
      <c r="G1455" s="4">
        <v>0</v>
      </c>
    </row>
    <row r="1456" spans="1:7">
      <c r="A1456" s="183" t="s">
        <v>2720</v>
      </c>
      <c r="B1456" s="184">
        <f>IFERROR(VLOOKUP(A1456,'Base ML'!A:E,5,)," ")</f>
        <v>45978</v>
      </c>
      <c r="C1456" s="184" t="str">
        <f t="shared" ca="1" si="44"/>
        <v/>
      </c>
      <c r="D1456" s="184" t="s">
        <v>2024</v>
      </c>
      <c r="E1456" s="5">
        <f t="shared" ca="1" si="45"/>
        <v>45978</v>
      </c>
      <c r="F1456" s="6" t="str">
        <f>IFERROR(VLOOKUP(A1456,Tabela9[[Placa]:[Status]],2,FALSE),"")</f>
        <v> </v>
      </c>
      <c r="G1456" s="4">
        <v>37</v>
      </c>
    </row>
    <row r="1457" spans="1:7">
      <c r="A1457" s="183" t="s">
        <v>2725</v>
      </c>
      <c r="B1457" s="184">
        <f>IFERROR(VLOOKUP(A1457,'Base ML'!A:E,5,)," ")</f>
        <v>45976</v>
      </c>
      <c r="C1457" s="184" t="str">
        <f t="shared" ca="1" si="44"/>
        <v/>
      </c>
      <c r="D1457" s="184" t="s">
        <v>2024</v>
      </c>
      <c r="E1457" s="5">
        <f t="shared" ca="1" si="45"/>
        <v>45976</v>
      </c>
      <c r="F1457" s="6" t="str">
        <f>IFERROR(VLOOKUP(A1457,Tabela9[[Placa]:[Status]],2,FALSE),"")</f>
        <v> </v>
      </c>
      <c r="G1457" s="4">
        <v>1</v>
      </c>
    </row>
    <row r="1458" spans="1:7">
      <c r="A1458" s="183" t="s">
        <v>2733</v>
      </c>
      <c r="B1458" s="184">
        <f>IFERROR(VLOOKUP(A1458,'Base ML'!A:E,5,)," ")</f>
        <v>45977</v>
      </c>
      <c r="C1458" s="184" t="str">
        <f t="shared" ca="1" si="44"/>
        <v/>
      </c>
      <c r="D1458" s="184" t="s">
        <v>2024</v>
      </c>
      <c r="E1458" s="5">
        <f t="shared" ca="1" si="45"/>
        <v>45977</v>
      </c>
      <c r="F1458" s="6" t="str">
        <f>IFERROR(VLOOKUP(A1458,Tabela9[[Placa]:[Status]],2,FALSE),"")</f>
        <v> </v>
      </c>
      <c r="G1458" s="4">
        <v>9</v>
      </c>
    </row>
    <row r="1459" spans="1:7">
      <c r="A1459" s="183" t="s">
        <v>1641</v>
      </c>
      <c r="B1459" s="184">
        <f>IFERROR(VLOOKUP(A1459,'Base ML'!A:E,5,)," ")</f>
        <v>45978</v>
      </c>
      <c r="C1459" s="184">
        <f t="shared" ca="1" si="44"/>
        <v>45977</v>
      </c>
      <c r="D1459" s="184" t="s">
        <v>2024</v>
      </c>
      <c r="E1459" s="5">
        <f t="shared" ca="1" si="45"/>
        <v>45978</v>
      </c>
      <c r="F1459" s="6" t="str">
        <f>IFERROR(VLOOKUP(A1459,Tabela9[[Placa]:[Status]],2,FALSE),"")</f>
        <v>Operando</v>
      </c>
      <c r="G1459" s="4">
        <v>0</v>
      </c>
    </row>
    <row r="1460" spans="1:7">
      <c r="A1460" s="183" t="s">
        <v>1864</v>
      </c>
      <c r="B1460" s="184">
        <f>IFERROR(VLOOKUP(A1460,'Base ML'!A:E,5,)," ")</f>
        <v>45976</v>
      </c>
      <c r="C1460" s="184" t="str">
        <f t="shared" ca="1" si="44"/>
        <v/>
      </c>
      <c r="D1460" s="184" t="s">
        <v>2024</v>
      </c>
      <c r="E1460" s="5">
        <f t="shared" ca="1" si="45"/>
        <v>45976</v>
      </c>
      <c r="F1460" s="6" t="str">
        <f>IFERROR(VLOOKUP(A1460,Tabela9[[Placa]:[Status]],2,FALSE),"")</f>
        <v>Manutenção</v>
      </c>
      <c r="G1460" s="4">
        <v>0</v>
      </c>
    </row>
    <row r="1461" spans="1:7">
      <c r="A1461" s="183" t="s">
        <v>656</v>
      </c>
      <c r="B1461" s="184">
        <f>IFERROR(VLOOKUP(A1461,'Base ML'!A:E,5,)," ")</f>
        <v>45971</v>
      </c>
      <c r="C1461" s="184" t="str">
        <f t="shared" ca="1" si="44"/>
        <v/>
      </c>
      <c r="D1461" s="184" t="s">
        <v>2024</v>
      </c>
      <c r="E1461" s="5">
        <f t="shared" ca="1" si="45"/>
        <v>45971</v>
      </c>
      <c r="F1461" s="6" t="str">
        <f>IFERROR(VLOOKUP(A1461,Tabela9[[Placa]:[Status]],2,FALSE),"")</f>
        <v> </v>
      </c>
      <c r="G1461" s="4">
        <v>4</v>
      </c>
    </row>
    <row r="1462" spans="1:7">
      <c r="A1462" s="183" t="s">
        <v>2996</v>
      </c>
      <c r="B1462" s="184">
        <f>IFERROR(VLOOKUP(A1462,'Base ML'!A:E,5,)," ")</f>
        <v>45966</v>
      </c>
      <c r="C1462" s="184" t="str">
        <f t="shared" ca="1" si="44"/>
        <v/>
      </c>
      <c r="D1462" s="184" t="s">
        <v>2024</v>
      </c>
      <c r="E1462" s="5">
        <f t="shared" ca="1" si="45"/>
        <v>45966</v>
      </c>
      <c r="F1462" s="6" t="str">
        <f>IFERROR(VLOOKUP(A1462,Tabela9[[Placa]:[Status]],2,FALSE),"")</f>
        <v> </v>
      </c>
      <c r="G1462" s="4">
        <v>0</v>
      </c>
    </row>
    <row r="1463" spans="1:7">
      <c r="A1463" s="183" t="s">
        <v>1087</v>
      </c>
      <c r="B1463" s="184">
        <f>IFERROR(VLOOKUP(A1463,'Base ML'!A:E,5,)," ")</f>
        <v>45978</v>
      </c>
      <c r="C1463" s="184" t="str">
        <f t="shared" ca="1" si="44"/>
        <v/>
      </c>
      <c r="D1463" s="184" t="s">
        <v>2024</v>
      </c>
      <c r="E1463" s="5">
        <f t="shared" ca="1" si="45"/>
        <v>45978</v>
      </c>
      <c r="F1463" s="6" t="str">
        <f>IFERROR(VLOOKUP(A1463,Tabela9[[Placa]:[Status]],2,FALSE),"")</f>
        <v> </v>
      </c>
      <c r="G1463" s="4">
        <v>89</v>
      </c>
    </row>
    <row r="1464" spans="1:7">
      <c r="A1464" s="183" t="s">
        <v>315</v>
      </c>
      <c r="B1464" s="184">
        <f>IFERROR(VLOOKUP(A1464,'Base ML'!A:E,5,)," ")</f>
        <v>45867</v>
      </c>
      <c r="C1464" s="184" t="str">
        <f t="shared" ca="1" si="44"/>
        <v/>
      </c>
      <c r="D1464" s="184" t="s">
        <v>2024</v>
      </c>
      <c r="E1464" s="5">
        <f t="shared" ca="1" si="45"/>
        <v>45867</v>
      </c>
      <c r="F1464" s="6" t="str">
        <f>IFERROR(VLOOKUP(A1464,Tabela9[[Placa]:[Status]],2,FALSE),"")</f>
        <v>Manutenção</v>
      </c>
      <c r="G1464" s="4">
        <v>35</v>
      </c>
    </row>
    <row r="1465" spans="1:7">
      <c r="A1465" s="183" t="s">
        <v>2966</v>
      </c>
      <c r="B1465" s="184">
        <f>IFERROR(VLOOKUP(A1465,'Base ML'!A:E,5,)," ")</f>
        <v>45974</v>
      </c>
      <c r="C1465" s="184" t="str">
        <f t="shared" ca="1" si="44"/>
        <v/>
      </c>
      <c r="D1465" s="184" t="s">
        <v>2024</v>
      </c>
      <c r="E1465" s="5">
        <f t="shared" ca="1" si="45"/>
        <v>45974</v>
      </c>
      <c r="F1465" s="6" t="str">
        <f>IFERROR(VLOOKUP(A1465,Tabela9[[Placa]:[Status]],2,FALSE),"")</f>
        <v> </v>
      </c>
      <c r="G1465" s="4">
        <v>1</v>
      </c>
    </row>
    <row r="1466" spans="1:7">
      <c r="A1466" s="183" t="s">
        <v>4247</v>
      </c>
      <c r="B1466" s="184">
        <f>IFERROR(VLOOKUP(A1466,'Base ML'!A:E,5,)," ")</f>
        <v>45976</v>
      </c>
      <c r="C1466" s="184">
        <f t="shared" ca="1" si="44"/>
        <v>45977</v>
      </c>
      <c r="D1466" s="184" t="s">
        <v>2024</v>
      </c>
      <c r="E1466" s="5">
        <f t="shared" ca="1" si="45"/>
        <v>45977</v>
      </c>
      <c r="F1466" s="6" t="str">
        <f>IFERROR(VLOOKUP(A1466,Tabela9[[Placa]:[Status]],2,FALSE),"")</f>
        <v>Operando</v>
      </c>
      <c r="G1466" s="4">
        <v>0</v>
      </c>
    </row>
    <row r="1467" spans="1:7">
      <c r="A1467" s="183" t="s">
        <v>1866</v>
      </c>
      <c r="B1467" s="184">
        <f>IFERROR(VLOOKUP(A1467,'Base ML'!A:E,5,)," ")</f>
        <v>45978</v>
      </c>
      <c r="C1467" s="184" t="str">
        <f t="shared" ca="1" si="44"/>
        <v/>
      </c>
      <c r="D1467" s="184" t="s">
        <v>2024</v>
      </c>
      <c r="E1467" s="5">
        <f t="shared" ca="1" si="45"/>
        <v>45978</v>
      </c>
      <c r="F1467" s="6" t="str">
        <f>IFERROR(VLOOKUP(A1467,Tabela9[[Placa]:[Status]],2,FALSE),"")</f>
        <v>Manutenção</v>
      </c>
      <c r="G1467" s="4">
        <v>0</v>
      </c>
    </row>
    <row r="1468" spans="1:7">
      <c r="A1468" s="183" t="s">
        <v>3386</v>
      </c>
      <c r="B1468" s="184">
        <f>IFERROR(VLOOKUP(A1468,'Base ML'!A:E,5,)," ")</f>
        <v>45978</v>
      </c>
      <c r="C1468" s="184">
        <f t="shared" ca="1" si="44"/>
        <v>45977</v>
      </c>
      <c r="D1468" s="184" t="s">
        <v>2024</v>
      </c>
      <c r="E1468" s="5">
        <f t="shared" ca="1" si="45"/>
        <v>45978</v>
      </c>
      <c r="F1468" s="6" t="str">
        <f>IFERROR(VLOOKUP(A1468,Tabela9[[Placa]:[Status]],2,FALSE),"")</f>
        <v>Operando</v>
      </c>
      <c r="G1468" s="4">
        <v>3</v>
      </c>
    </row>
    <row r="1469" spans="1:7">
      <c r="A1469" s="183" t="s">
        <v>3763</v>
      </c>
      <c r="B1469" s="184">
        <f>IFERROR(VLOOKUP(A1469,'Base ML'!A:E,5,)," ")</f>
        <v>45977</v>
      </c>
      <c r="C1469" s="184">
        <f t="shared" ca="1" si="44"/>
        <v>45977</v>
      </c>
      <c r="D1469" s="184" t="s">
        <v>2024</v>
      </c>
      <c r="E1469" s="5">
        <f t="shared" ca="1" si="45"/>
        <v>45977</v>
      </c>
      <c r="F1469" s="6" t="str">
        <f>IFERROR(VLOOKUP(A1469,Tabela9[[Placa]:[Status]],2,FALSE),"")</f>
        <v>Operando</v>
      </c>
      <c r="G1469" s="4">
        <v>2</v>
      </c>
    </row>
    <row r="1470" spans="1:7">
      <c r="A1470" s="183" t="s">
        <v>3570</v>
      </c>
      <c r="B1470" s="184">
        <f>IFERROR(VLOOKUP(A1470,'Base ML'!A:E,5,)," ")</f>
        <v>45978</v>
      </c>
      <c r="C1470" s="184">
        <f t="shared" ca="1" si="44"/>
        <v>45977</v>
      </c>
      <c r="D1470" s="184" t="s">
        <v>2024</v>
      </c>
      <c r="E1470" s="5">
        <f t="shared" ca="1" si="45"/>
        <v>45978</v>
      </c>
      <c r="F1470" s="6" t="str">
        <f>IFERROR(VLOOKUP(A1470,Tabela9[[Placa]:[Status]],2,FALSE),"")</f>
        <v>Operando</v>
      </c>
      <c r="G1470" s="4">
        <v>2</v>
      </c>
    </row>
    <row r="1471" spans="1:7">
      <c r="A1471" s="183" t="s">
        <v>953</v>
      </c>
      <c r="B1471" s="184">
        <f>IFERROR(VLOOKUP(A1471,'Base ML'!A:E,5,)," ")</f>
        <v>45974</v>
      </c>
      <c r="C1471" s="184" t="str">
        <f t="shared" ca="1" si="44"/>
        <v/>
      </c>
      <c r="D1471" s="184" t="s">
        <v>2024</v>
      </c>
      <c r="E1471" s="5">
        <f t="shared" ca="1" si="45"/>
        <v>45974</v>
      </c>
      <c r="F1471" s="6" t="str">
        <f>IFERROR(VLOOKUP(A1471,Tabela9[[Placa]:[Status]],2,FALSE),"")</f>
        <v>Manutenção</v>
      </c>
      <c r="G1471" s="4">
        <v>74</v>
      </c>
    </row>
    <row r="1472" spans="1:7">
      <c r="A1472" s="183" t="s">
        <v>3796</v>
      </c>
      <c r="B1472" s="184">
        <f>IFERROR(VLOOKUP(A1472,'Base ML'!A:E,5,)," ")</f>
        <v>45976</v>
      </c>
      <c r="C1472" s="184">
        <f t="shared" ca="1" si="44"/>
        <v>45977</v>
      </c>
      <c r="D1472" s="184" t="s">
        <v>2024</v>
      </c>
      <c r="E1472" s="5">
        <f t="shared" ca="1" si="45"/>
        <v>45977</v>
      </c>
      <c r="F1472" s="6" t="str">
        <f>IFERROR(VLOOKUP(A1472,Tabela9[[Placa]:[Status]],2,FALSE),"")</f>
        <v>Operando</v>
      </c>
      <c r="G1472" s="4">
        <v>2</v>
      </c>
    </row>
    <row r="1473" spans="1:7">
      <c r="A1473" s="183" t="s">
        <v>1228</v>
      </c>
      <c r="B1473" s="184">
        <f>IFERROR(VLOOKUP(A1473,'Base ML'!A:E,5,)," ")</f>
        <v>45976</v>
      </c>
      <c r="C1473" s="184">
        <f t="shared" ca="1" si="44"/>
        <v>45977</v>
      </c>
      <c r="D1473" s="184" t="s">
        <v>2024</v>
      </c>
      <c r="E1473" s="5">
        <f t="shared" ca="1" si="45"/>
        <v>45977</v>
      </c>
      <c r="F1473" s="6" t="str">
        <f>IFERROR(VLOOKUP(A1473,Tabela9[[Placa]:[Status]],2,FALSE),"")</f>
        <v>Operando</v>
      </c>
      <c r="G1473" s="4">
        <v>3</v>
      </c>
    </row>
    <row r="1474" spans="1:7">
      <c r="A1474" s="183" t="s">
        <v>3792</v>
      </c>
      <c r="B1474" s="184">
        <f>IFERROR(VLOOKUP(A1474,'Base ML'!A:E,5,)," ")</f>
        <v>45977</v>
      </c>
      <c r="C1474" s="184" t="str">
        <f t="shared" ref="C1474:C1537" ca="1" si="46">IFERROR(IF(OR(F1474="Carregado", F1474="Operando"), TODAY()-1, ""), "")</f>
        <v/>
      </c>
      <c r="D1474" s="184" t="s">
        <v>2024</v>
      </c>
      <c r="E1474" s="5">
        <f t="shared" ref="E1474:E1537" ca="1" si="47">MAX(B1474:D1474)</f>
        <v>45977</v>
      </c>
      <c r="F1474" s="6" t="str">
        <f>IFERROR(VLOOKUP(A1474,Tabela9[[Placa]:[Status]],2,FALSE),"")</f>
        <v>Missão</v>
      </c>
      <c r="G1474" s="4">
        <v>2</v>
      </c>
    </row>
    <row r="1475" spans="1:7">
      <c r="A1475" s="183" t="s">
        <v>283</v>
      </c>
      <c r="B1475" s="184">
        <f>IFERROR(VLOOKUP(A1475,'Base ML'!A:E,5,)," ")</f>
        <v>45968</v>
      </c>
      <c r="C1475" s="184" t="str">
        <f t="shared" ca="1" si="46"/>
        <v/>
      </c>
      <c r="D1475" s="184" t="s">
        <v>2024</v>
      </c>
      <c r="E1475" s="5">
        <f t="shared" ca="1" si="47"/>
        <v>45968</v>
      </c>
      <c r="F1475" s="6" t="str">
        <f>IFERROR(VLOOKUP(A1475,Tabela9[[Placa]:[Status]],2,FALSE),"")</f>
        <v>Manutenção</v>
      </c>
      <c r="G1475" s="4">
        <v>1</v>
      </c>
    </row>
    <row r="1476" spans="1:7">
      <c r="A1476" s="183" t="s">
        <v>3579</v>
      </c>
      <c r="B1476" s="184">
        <f>IFERROR(VLOOKUP(A1476,'Base ML'!A:E,5,)," ")</f>
        <v>45977</v>
      </c>
      <c r="C1476" s="184">
        <f t="shared" ca="1" si="46"/>
        <v>45977</v>
      </c>
      <c r="D1476" s="184" t="s">
        <v>2024</v>
      </c>
      <c r="E1476" s="5">
        <f t="shared" ca="1" si="47"/>
        <v>45977</v>
      </c>
      <c r="F1476" s="6" t="str">
        <f>IFERROR(VLOOKUP(A1476,Tabela9[[Placa]:[Status]],2,FALSE),"")</f>
        <v>Operando</v>
      </c>
      <c r="G1476" s="4">
        <v>1</v>
      </c>
    </row>
    <row r="1477" spans="1:7">
      <c r="A1477" s="183" t="s">
        <v>3588</v>
      </c>
      <c r="B1477" s="184">
        <f>IFERROR(VLOOKUP(A1477,'Base ML'!A:E,5,)," ")</f>
        <v>45975</v>
      </c>
      <c r="C1477" s="184">
        <f t="shared" ca="1" si="46"/>
        <v>45977</v>
      </c>
      <c r="D1477" s="184" t="s">
        <v>2024</v>
      </c>
      <c r="E1477" s="5">
        <f t="shared" ca="1" si="47"/>
        <v>45977</v>
      </c>
      <c r="F1477" s="6" t="str">
        <f>IFERROR(VLOOKUP(A1477,Tabela9[[Placa]:[Status]],2,FALSE),"")</f>
        <v>Operando</v>
      </c>
      <c r="G1477" s="4">
        <v>2</v>
      </c>
    </row>
    <row r="1478" spans="1:7">
      <c r="A1478" s="183" t="s">
        <v>3573</v>
      </c>
      <c r="B1478" s="184">
        <f>IFERROR(VLOOKUP(A1478,'Base ML'!A:E,5,)," ")</f>
        <v>45977</v>
      </c>
      <c r="C1478" s="184">
        <f t="shared" ca="1" si="46"/>
        <v>45977</v>
      </c>
      <c r="D1478" s="184" t="s">
        <v>2024</v>
      </c>
      <c r="E1478" s="5">
        <f t="shared" ca="1" si="47"/>
        <v>45977</v>
      </c>
      <c r="F1478" s="6" t="str">
        <f>IFERROR(VLOOKUP(A1478,Tabela9[[Placa]:[Status]],2,FALSE),"")</f>
        <v>Operando</v>
      </c>
      <c r="G1478" s="4">
        <v>1</v>
      </c>
    </row>
    <row r="1479" spans="1:7">
      <c r="A1479" s="183" t="s">
        <v>3593</v>
      </c>
      <c r="B1479" s="184">
        <f>IFERROR(VLOOKUP(A1479,'Base ML'!A:E,5,)," ")</f>
        <v>45976</v>
      </c>
      <c r="C1479" s="184">
        <f t="shared" ca="1" si="46"/>
        <v>45977</v>
      </c>
      <c r="D1479" s="184" t="s">
        <v>2024</v>
      </c>
      <c r="E1479" s="5">
        <f t="shared" ca="1" si="47"/>
        <v>45977</v>
      </c>
      <c r="F1479" s="6" t="str">
        <f>IFERROR(VLOOKUP(A1479,Tabela9[[Placa]:[Status]],2,FALSE),"")</f>
        <v>Operando</v>
      </c>
      <c r="G1479" s="4">
        <v>8</v>
      </c>
    </row>
    <row r="1480" spans="1:7">
      <c r="A1480" s="183" t="s">
        <v>1607</v>
      </c>
      <c r="B1480" s="184">
        <f>IFERROR(VLOOKUP(A1480,'Base ML'!A:E,5,)," ")</f>
        <v>45978</v>
      </c>
      <c r="C1480" s="184">
        <f t="shared" ca="1" si="46"/>
        <v>45977</v>
      </c>
      <c r="D1480" s="184" t="s">
        <v>2024</v>
      </c>
      <c r="E1480" s="5">
        <f t="shared" ca="1" si="47"/>
        <v>45978</v>
      </c>
      <c r="F1480" s="6" t="str">
        <f>IFERROR(VLOOKUP(A1480,Tabela9[[Placa]:[Status]],2,FALSE),"")</f>
        <v>Operando</v>
      </c>
      <c r="G1480" s="4">
        <v>9</v>
      </c>
    </row>
    <row r="1481" spans="1:7">
      <c r="A1481" s="183" t="s">
        <v>3587</v>
      </c>
      <c r="B1481" s="184">
        <f>IFERROR(VLOOKUP(A1481,'Base ML'!A:E,5,)," ")</f>
        <v>45977</v>
      </c>
      <c r="C1481" s="184">
        <f t="shared" ca="1" si="46"/>
        <v>45977</v>
      </c>
      <c r="D1481" s="184" t="s">
        <v>2024</v>
      </c>
      <c r="E1481" s="5">
        <f t="shared" ca="1" si="47"/>
        <v>45977</v>
      </c>
      <c r="F1481" s="6" t="str">
        <f>IFERROR(VLOOKUP(A1481,Tabela9[[Placa]:[Status]],2,FALSE),"")</f>
        <v>Operando</v>
      </c>
      <c r="G1481" s="4">
        <v>2</v>
      </c>
    </row>
    <row r="1482" spans="1:7">
      <c r="A1482" s="183" t="s">
        <v>1482</v>
      </c>
      <c r="B1482" s="184">
        <f>IFERROR(VLOOKUP(A1482,'Base ML'!A:E,5,)," ")</f>
        <v>45976</v>
      </c>
      <c r="C1482" s="184">
        <f t="shared" ca="1" si="46"/>
        <v>45977</v>
      </c>
      <c r="D1482" s="184" t="s">
        <v>2024</v>
      </c>
      <c r="E1482" s="5">
        <f t="shared" ca="1" si="47"/>
        <v>45977</v>
      </c>
      <c r="F1482" s="6" t="str">
        <f>IFERROR(VLOOKUP(A1482,Tabela9[[Placa]:[Status]],2,FALSE),"")</f>
        <v>Operando</v>
      </c>
      <c r="G1482" s="4">
        <v>1</v>
      </c>
    </row>
    <row r="1483" spans="1:7">
      <c r="A1483" s="183" t="s">
        <v>1469</v>
      </c>
      <c r="B1483" s="184">
        <f>IFERROR(VLOOKUP(A1483,'Base ML'!A:E,5,)," ")</f>
        <v>45977</v>
      </c>
      <c r="C1483" s="184">
        <f t="shared" ca="1" si="46"/>
        <v>45977</v>
      </c>
      <c r="D1483" s="184" t="s">
        <v>2024</v>
      </c>
      <c r="E1483" s="5">
        <f t="shared" ca="1" si="47"/>
        <v>45977</v>
      </c>
      <c r="F1483" s="6" t="str">
        <f>IFERROR(VLOOKUP(A1483,Tabela9[[Placa]:[Status]],2,FALSE),"")</f>
        <v>Operando</v>
      </c>
      <c r="G1483" s="4">
        <v>28</v>
      </c>
    </row>
    <row r="1484" spans="1:7">
      <c r="A1484" s="183" t="s">
        <v>166</v>
      </c>
      <c r="B1484" s="184">
        <f>IFERROR(VLOOKUP(A1484,'Base ML'!A:E,5,)," ")</f>
        <v>45957</v>
      </c>
      <c r="C1484" s="184" t="str">
        <f t="shared" ca="1" si="46"/>
        <v/>
      </c>
      <c r="D1484" s="184" t="s">
        <v>2024</v>
      </c>
      <c r="E1484" s="5">
        <f t="shared" ca="1" si="47"/>
        <v>45957</v>
      </c>
      <c r="F1484" s="6" t="str">
        <f>IFERROR(VLOOKUP(A1484,Tabela9[[Placa]:[Status]],2,FALSE),"")</f>
        <v>Manutenção</v>
      </c>
      <c r="G1484" s="4">
        <v>3</v>
      </c>
    </row>
    <row r="1485" spans="1:7">
      <c r="A1485" s="183" t="s">
        <v>3557</v>
      </c>
      <c r="B1485" s="184">
        <f>IFERROR(VLOOKUP(A1485,'Base ML'!A:E,5,)," ")</f>
        <v>45977</v>
      </c>
      <c r="C1485" s="184">
        <f t="shared" ca="1" si="46"/>
        <v>45977</v>
      </c>
      <c r="D1485" s="184" t="s">
        <v>2024</v>
      </c>
      <c r="E1485" s="5">
        <f t="shared" ca="1" si="47"/>
        <v>45977</v>
      </c>
      <c r="F1485" s="6" t="str">
        <f>IFERROR(VLOOKUP(A1485,Tabela9[[Placa]:[Status]],2,FALSE),"")</f>
        <v>Operando</v>
      </c>
      <c r="G1485" s="4">
        <v>2</v>
      </c>
    </row>
    <row r="1486" spans="1:7">
      <c r="A1486" s="183" t="s">
        <v>1778</v>
      </c>
      <c r="B1486" s="184">
        <f>IFERROR(VLOOKUP(A1486,'Base ML'!A:E,5,)," ")</f>
        <v>45976</v>
      </c>
      <c r="C1486" s="184">
        <f t="shared" ca="1" si="46"/>
        <v>45977</v>
      </c>
      <c r="D1486" s="184" t="s">
        <v>2024</v>
      </c>
      <c r="E1486" s="5">
        <f t="shared" ca="1" si="47"/>
        <v>45977</v>
      </c>
      <c r="F1486" s="6" t="str">
        <f>IFERROR(VLOOKUP(A1486,Tabela9[[Placa]:[Status]],2,FALSE),"")</f>
        <v>Operando</v>
      </c>
      <c r="G1486" s="4">
        <v>0</v>
      </c>
    </row>
    <row r="1487" spans="1:7">
      <c r="A1487" s="183" t="s">
        <v>3389</v>
      </c>
      <c r="B1487" s="184">
        <f>IFERROR(VLOOKUP(A1487,'Base ML'!A:E,5,)," ")</f>
        <v>45978</v>
      </c>
      <c r="C1487" s="184">
        <f t="shared" ca="1" si="46"/>
        <v>45977</v>
      </c>
      <c r="D1487" s="184" t="s">
        <v>2024</v>
      </c>
      <c r="E1487" s="5">
        <f t="shared" ca="1" si="47"/>
        <v>45978</v>
      </c>
      <c r="F1487" s="6" t="str">
        <f>IFERROR(VLOOKUP(A1487,Tabela9[[Placa]:[Status]],2,FALSE),"")</f>
        <v>Operando</v>
      </c>
      <c r="G1487" s="4">
        <v>0</v>
      </c>
    </row>
    <row r="1488" spans="1:7">
      <c r="A1488" s="183" t="s">
        <v>1576</v>
      </c>
      <c r="B1488" s="184">
        <f>IFERROR(VLOOKUP(A1488,'Base ML'!A:E,5,)," ")</f>
        <v>45978</v>
      </c>
      <c r="C1488" s="184">
        <f t="shared" ca="1" si="46"/>
        <v>45977</v>
      </c>
      <c r="D1488" s="184" t="s">
        <v>2024</v>
      </c>
      <c r="E1488" s="5">
        <f t="shared" ca="1" si="47"/>
        <v>45978</v>
      </c>
      <c r="F1488" s="6" t="str">
        <f>IFERROR(VLOOKUP(A1488,Tabela9[[Placa]:[Status]],2,FALSE),"")</f>
        <v>Operando</v>
      </c>
      <c r="G1488" s="4">
        <v>2</v>
      </c>
    </row>
    <row r="1489" spans="1:7">
      <c r="A1489" s="183" t="s">
        <v>3365</v>
      </c>
      <c r="B1489" s="184">
        <f>IFERROR(VLOOKUP(A1489,'Base ML'!A:E,5,)," ")</f>
        <v>45978</v>
      </c>
      <c r="C1489" s="184">
        <f t="shared" ca="1" si="46"/>
        <v>45977</v>
      </c>
      <c r="D1489" s="184" t="s">
        <v>2024</v>
      </c>
      <c r="E1489" s="5">
        <f t="shared" ca="1" si="47"/>
        <v>45978</v>
      </c>
      <c r="F1489" s="6" t="str">
        <f>IFERROR(VLOOKUP(A1489,Tabela9[[Placa]:[Status]],2,FALSE),"")</f>
        <v>Operando</v>
      </c>
      <c r="G1489" s="4">
        <v>0</v>
      </c>
    </row>
    <row r="1490" spans="1:7">
      <c r="A1490" s="183" t="s">
        <v>3384</v>
      </c>
      <c r="B1490" s="184">
        <f>IFERROR(VLOOKUP(A1490,'Base ML'!A:E,5,)," ")</f>
        <v>45978</v>
      </c>
      <c r="C1490" s="184">
        <f t="shared" ca="1" si="46"/>
        <v>45977</v>
      </c>
      <c r="D1490" s="184" t="s">
        <v>2024</v>
      </c>
      <c r="E1490" s="5">
        <f t="shared" ca="1" si="47"/>
        <v>45978</v>
      </c>
      <c r="F1490" s="6" t="str">
        <f>IFERROR(VLOOKUP(A1490,Tabela9[[Placa]:[Status]],2,FALSE),"")</f>
        <v>Operando</v>
      </c>
      <c r="G1490" s="4">
        <v>2</v>
      </c>
    </row>
    <row r="1491" spans="1:7">
      <c r="A1491" s="183" t="s">
        <v>3350</v>
      </c>
      <c r="B1491" s="184">
        <f>IFERROR(VLOOKUP(A1491,'Base ML'!A:E,5,)," ")</f>
        <v>45978</v>
      </c>
      <c r="C1491" s="184" t="str">
        <f t="shared" ca="1" si="46"/>
        <v/>
      </c>
      <c r="D1491" s="184" t="s">
        <v>2024</v>
      </c>
      <c r="E1491" s="5">
        <f t="shared" ca="1" si="47"/>
        <v>45978</v>
      </c>
      <c r="F1491" s="6" t="str">
        <f>IFERROR(VLOOKUP(A1491,Tabela9[[Placa]:[Status]],2,FALSE),"")</f>
        <v>Falta Motorista</v>
      </c>
      <c r="G1491" s="4">
        <v>2</v>
      </c>
    </row>
    <row r="1492" spans="1:7">
      <c r="A1492" s="183" t="s">
        <v>3382</v>
      </c>
      <c r="B1492" s="184">
        <f>IFERROR(VLOOKUP(A1492,'Base ML'!A:E,5,)," ")</f>
        <v>45978</v>
      </c>
      <c r="C1492" s="184">
        <f t="shared" ca="1" si="46"/>
        <v>45977</v>
      </c>
      <c r="D1492" s="184" t="s">
        <v>2024</v>
      </c>
      <c r="E1492" s="5">
        <f t="shared" ca="1" si="47"/>
        <v>45978</v>
      </c>
      <c r="F1492" s="6" t="str">
        <f>IFERROR(VLOOKUP(A1492,Tabela9[[Placa]:[Status]],2,FALSE),"")</f>
        <v>Operando</v>
      </c>
      <c r="G1492" s="4">
        <v>2</v>
      </c>
    </row>
    <row r="1493" spans="1:7">
      <c r="A1493" s="183" t="s">
        <v>3874</v>
      </c>
      <c r="B1493" s="184">
        <f>IFERROR(VLOOKUP(A1493,'Base ML'!A:E,5,)," ")</f>
        <v>45978</v>
      </c>
      <c r="C1493" s="184">
        <f t="shared" ca="1" si="46"/>
        <v>45977</v>
      </c>
      <c r="D1493" s="184" t="s">
        <v>2024</v>
      </c>
      <c r="E1493" s="5">
        <f t="shared" ca="1" si="47"/>
        <v>45978</v>
      </c>
      <c r="F1493" s="6" t="str">
        <f>IFERROR(VLOOKUP(A1493,Tabela9[[Placa]:[Status]],2,FALSE),"")</f>
        <v>Operando</v>
      </c>
      <c r="G1493" s="4">
        <v>1</v>
      </c>
    </row>
    <row r="1494" spans="1:7">
      <c r="A1494" s="183" t="s">
        <v>3877</v>
      </c>
      <c r="B1494" s="184">
        <f>IFERROR(VLOOKUP(A1494,'Base ML'!A:E,5,)," ")</f>
        <v>45977</v>
      </c>
      <c r="C1494" s="184" t="str">
        <f t="shared" ca="1" si="46"/>
        <v/>
      </c>
      <c r="D1494" s="184" t="s">
        <v>2024</v>
      </c>
      <c r="E1494" s="5">
        <f t="shared" ca="1" si="47"/>
        <v>45977</v>
      </c>
      <c r="F1494" s="6" t="str">
        <f>IFERROR(VLOOKUP(A1494,Tabela9[[Placa]:[Status]],2,FALSE),"")</f>
        <v> </v>
      </c>
      <c r="G1494" s="4">
        <v>2</v>
      </c>
    </row>
    <row r="1495" spans="1:7">
      <c r="A1495" s="183" t="s">
        <v>3875</v>
      </c>
      <c r="B1495" s="184">
        <f>IFERROR(VLOOKUP(A1495,'Base ML'!A:E,5,)," ")</f>
        <v>45977</v>
      </c>
      <c r="C1495" s="184">
        <f t="shared" ca="1" si="46"/>
        <v>45977</v>
      </c>
      <c r="D1495" s="184" t="s">
        <v>2024</v>
      </c>
      <c r="E1495" s="5">
        <f t="shared" ca="1" si="47"/>
        <v>45977</v>
      </c>
      <c r="F1495" s="6" t="str">
        <f>IFERROR(VLOOKUP(A1495,Tabela9[[Placa]:[Status]],2,FALSE),"")</f>
        <v>Operando</v>
      </c>
      <c r="G1495" s="4">
        <v>1</v>
      </c>
    </row>
    <row r="1496" spans="1:7">
      <c r="A1496" s="183" t="s">
        <v>3876</v>
      </c>
      <c r="B1496" s="184">
        <f>IFERROR(VLOOKUP(A1496,'Base ML'!A:E,5,)," ")</f>
        <v>45978</v>
      </c>
      <c r="C1496" s="184">
        <f t="shared" ca="1" si="46"/>
        <v>45977</v>
      </c>
      <c r="D1496" s="184" t="s">
        <v>2024</v>
      </c>
      <c r="E1496" s="5">
        <f t="shared" ca="1" si="47"/>
        <v>45978</v>
      </c>
      <c r="F1496" s="6" t="str">
        <f>IFERROR(VLOOKUP(A1496,Tabela9[[Placa]:[Status]],2,FALSE),"")</f>
        <v>Operando</v>
      </c>
      <c r="G1496" s="4">
        <v>1</v>
      </c>
    </row>
    <row r="1497" spans="1:7">
      <c r="A1497" s="183" t="s">
        <v>3383</v>
      </c>
      <c r="B1497" s="184">
        <f>IFERROR(VLOOKUP(A1497,'Base ML'!A:E,5,)," ")</f>
        <v>45978</v>
      </c>
      <c r="C1497" s="184">
        <f t="shared" ca="1" si="46"/>
        <v>45977</v>
      </c>
      <c r="D1497" s="184" t="s">
        <v>2024</v>
      </c>
      <c r="E1497" s="5">
        <f t="shared" ca="1" si="47"/>
        <v>45978</v>
      </c>
      <c r="F1497" s="6" t="str">
        <f>IFERROR(VLOOKUP(A1497,Tabela9[[Placa]:[Status]],2,FALSE),"")</f>
        <v>Operando</v>
      </c>
      <c r="G1497" s="4">
        <v>2</v>
      </c>
    </row>
    <row r="1498" spans="1:7">
      <c r="A1498" s="183" t="s">
        <v>1809</v>
      </c>
      <c r="B1498" s="184">
        <f>IFERROR(VLOOKUP(A1498,'Base ML'!A:E,5,)," ")</f>
        <v>45975</v>
      </c>
      <c r="C1498" s="184">
        <f t="shared" ca="1" si="46"/>
        <v>45977</v>
      </c>
      <c r="D1498" s="184" t="s">
        <v>2024</v>
      </c>
      <c r="E1498" s="5">
        <f t="shared" ca="1" si="47"/>
        <v>45977</v>
      </c>
      <c r="F1498" s="6" t="str">
        <f>IFERROR(VLOOKUP(A1498,Tabela9[[Placa]:[Status]],2,FALSE),"")</f>
        <v>Operando</v>
      </c>
      <c r="G1498" s="4">
        <v>2</v>
      </c>
    </row>
    <row r="1499" spans="1:7">
      <c r="A1499" s="183" t="s">
        <v>3359</v>
      </c>
      <c r="B1499" s="184">
        <f>IFERROR(VLOOKUP(A1499,'Base ML'!A:E,5,)," ")</f>
        <v>45978</v>
      </c>
      <c r="C1499" s="184">
        <f t="shared" ca="1" si="46"/>
        <v>45977</v>
      </c>
      <c r="D1499" s="184" t="s">
        <v>2024</v>
      </c>
      <c r="E1499" s="5">
        <f t="shared" ca="1" si="47"/>
        <v>45978</v>
      </c>
      <c r="F1499" s="6" t="str">
        <f>IFERROR(VLOOKUP(A1499,Tabela9[[Placa]:[Status]],2,FALSE),"")</f>
        <v>Operando</v>
      </c>
      <c r="G1499" s="4">
        <v>2</v>
      </c>
    </row>
    <row r="1500" spans="1:7">
      <c r="A1500" s="183" t="s">
        <v>463</v>
      </c>
      <c r="B1500" s="184">
        <f>IFERROR(VLOOKUP(A1500,'Base ML'!A:E,5,)," ")</f>
        <v>45960</v>
      </c>
      <c r="C1500" s="184" t="str">
        <f t="shared" ca="1" si="46"/>
        <v/>
      </c>
      <c r="D1500" s="184" t="s">
        <v>2024</v>
      </c>
      <c r="E1500" s="5">
        <f t="shared" ca="1" si="47"/>
        <v>45960</v>
      </c>
      <c r="F1500" s="6" t="str">
        <f>IFERROR(VLOOKUP(A1500,Tabela9[[Placa]:[Status]],2,FALSE),"")</f>
        <v> </v>
      </c>
      <c r="G1500" s="4">
        <v>1</v>
      </c>
    </row>
    <row r="1501" spans="1:7">
      <c r="A1501" s="183" t="s">
        <v>3388</v>
      </c>
      <c r="B1501" s="184">
        <f>IFERROR(VLOOKUP(A1501,'Base ML'!A:E,5,)," ")</f>
        <v>45978</v>
      </c>
      <c r="C1501" s="184">
        <f t="shared" ca="1" si="46"/>
        <v>45977</v>
      </c>
      <c r="D1501" s="184" t="s">
        <v>2024</v>
      </c>
      <c r="E1501" s="5">
        <f t="shared" ca="1" si="47"/>
        <v>45978</v>
      </c>
      <c r="F1501" s="6" t="str">
        <f>IFERROR(VLOOKUP(A1501,Tabela9[[Placa]:[Status]],2,FALSE),"")</f>
        <v>Operando</v>
      </c>
      <c r="G1501" s="4">
        <v>0</v>
      </c>
    </row>
    <row r="1502" spans="1:7">
      <c r="A1502" s="183" t="s">
        <v>3387</v>
      </c>
      <c r="B1502" s="184">
        <f>IFERROR(VLOOKUP(A1502,'Base ML'!A:E,5,)," ")</f>
        <v>45978</v>
      </c>
      <c r="C1502" s="184">
        <f t="shared" ca="1" si="46"/>
        <v>45977</v>
      </c>
      <c r="D1502" s="184" t="s">
        <v>2024</v>
      </c>
      <c r="E1502" s="5">
        <f t="shared" ca="1" si="47"/>
        <v>45978</v>
      </c>
      <c r="F1502" s="6" t="str">
        <f>IFERROR(VLOOKUP(A1502,Tabela9[[Placa]:[Status]],2,FALSE),"")</f>
        <v>Operando</v>
      </c>
      <c r="G1502" s="4">
        <v>2</v>
      </c>
    </row>
    <row r="1503" spans="1:7">
      <c r="A1503" s="183" t="s">
        <v>431</v>
      </c>
      <c r="B1503" s="184">
        <f>IFERROR(VLOOKUP(A1503,'Base ML'!A:E,5,)," ")</f>
        <v>45466</v>
      </c>
      <c r="C1503" s="184" t="str">
        <f t="shared" ca="1" si="46"/>
        <v/>
      </c>
      <c r="D1503" s="184" t="s">
        <v>2024</v>
      </c>
      <c r="E1503" s="5">
        <f t="shared" ca="1" si="47"/>
        <v>45466</v>
      </c>
      <c r="F1503" s="6" t="str">
        <f>IFERROR(VLOOKUP(A1503,Tabela9[[Placa]:[Status]],2,FALSE),"")</f>
        <v/>
      </c>
      <c r="G1503" s="4" t="e">
        <v>#N/A</v>
      </c>
    </row>
    <row r="1504" spans="1:7">
      <c r="A1504" s="183" t="s">
        <v>3375</v>
      </c>
      <c r="B1504" s="184">
        <f>IFERROR(VLOOKUP(A1504,'Base ML'!A:E,5,)," ")</f>
        <v>45978</v>
      </c>
      <c r="C1504" s="184">
        <f t="shared" ca="1" si="46"/>
        <v>45977</v>
      </c>
      <c r="D1504" s="184" t="s">
        <v>2024</v>
      </c>
      <c r="E1504" s="5">
        <f t="shared" ca="1" si="47"/>
        <v>45978</v>
      </c>
      <c r="F1504" s="6" t="str">
        <f>IFERROR(VLOOKUP(A1504,Tabela9[[Placa]:[Status]],2,FALSE),"")</f>
        <v>Operando</v>
      </c>
      <c r="G1504" s="4">
        <v>2</v>
      </c>
    </row>
    <row r="1505" spans="1:7">
      <c r="A1505" s="183" t="s">
        <v>3363</v>
      </c>
      <c r="B1505" s="184">
        <f>IFERROR(VLOOKUP(A1505,'Base ML'!A:E,5,)," ")</f>
        <v>45978</v>
      </c>
      <c r="C1505" s="184">
        <f t="shared" ca="1" si="46"/>
        <v>45977</v>
      </c>
      <c r="D1505" s="184" t="s">
        <v>2024</v>
      </c>
      <c r="E1505" s="5">
        <f t="shared" ca="1" si="47"/>
        <v>45978</v>
      </c>
      <c r="F1505" s="6" t="str">
        <f>IFERROR(VLOOKUP(A1505,Tabela9[[Placa]:[Status]],2,FALSE),"")</f>
        <v>Operando</v>
      </c>
      <c r="G1505" s="4">
        <v>3</v>
      </c>
    </row>
    <row r="1506" spans="1:7">
      <c r="A1506" s="183" t="s">
        <v>1277</v>
      </c>
      <c r="B1506" s="184">
        <f>IFERROR(VLOOKUP(A1506,'Base ML'!A:E,5,)," ")</f>
        <v>45978</v>
      </c>
      <c r="C1506" s="184">
        <f t="shared" ca="1" si="46"/>
        <v>45977</v>
      </c>
      <c r="D1506" s="184" t="s">
        <v>2024</v>
      </c>
      <c r="E1506" s="5">
        <f t="shared" ca="1" si="47"/>
        <v>45978</v>
      </c>
      <c r="F1506" s="6" t="str">
        <f>IFERROR(VLOOKUP(A1506,Tabela9[[Placa]:[Status]],2,FALSE),"")</f>
        <v>Operando</v>
      </c>
      <c r="G1506" s="4">
        <v>9</v>
      </c>
    </row>
    <row r="1507" spans="1:7">
      <c r="A1507" s="183" t="s">
        <v>3351</v>
      </c>
      <c r="B1507" s="184">
        <f>IFERROR(VLOOKUP(A1507,'Base ML'!A:E,5,)," ")</f>
        <v>45978</v>
      </c>
      <c r="C1507" s="184">
        <f t="shared" ca="1" si="46"/>
        <v>45977</v>
      </c>
      <c r="D1507" s="184" t="s">
        <v>2024</v>
      </c>
      <c r="E1507" s="5">
        <f t="shared" ca="1" si="47"/>
        <v>45978</v>
      </c>
      <c r="F1507" s="6" t="str">
        <f>IFERROR(VLOOKUP(A1507,Tabela9[[Placa]:[Status]],2,FALSE),"")</f>
        <v>Operando</v>
      </c>
      <c r="G1507" s="4">
        <v>3</v>
      </c>
    </row>
    <row r="1508" spans="1:7">
      <c r="A1508" s="183" t="s">
        <v>3871</v>
      </c>
      <c r="B1508" s="184">
        <f>IFERROR(VLOOKUP(A1508,'Base ML'!A:E,5,)," ")</f>
        <v>45977</v>
      </c>
      <c r="C1508" s="184">
        <f t="shared" ca="1" si="46"/>
        <v>45977</v>
      </c>
      <c r="D1508" s="184" t="s">
        <v>2024</v>
      </c>
      <c r="E1508" s="5">
        <f t="shared" ca="1" si="47"/>
        <v>45977</v>
      </c>
      <c r="F1508" s="6" t="str">
        <f>IFERROR(VLOOKUP(A1508,Tabela9[[Placa]:[Status]],2,FALSE),"")</f>
        <v>Operando</v>
      </c>
      <c r="G1508" s="4">
        <v>2</v>
      </c>
    </row>
    <row r="1509" spans="1:7">
      <c r="A1509" s="183" t="s">
        <v>3368</v>
      </c>
      <c r="B1509" s="184">
        <f>IFERROR(VLOOKUP(A1509,'Base ML'!A:E,5,)," ")</f>
        <v>45978</v>
      </c>
      <c r="C1509" s="184">
        <f t="shared" ca="1" si="46"/>
        <v>45977</v>
      </c>
      <c r="D1509" s="184" t="s">
        <v>2024</v>
      </c>
      <c r="E1509" s="5">
        <f t="shared" ca="1" si="47"/>
        <v>45978</v>
      </c>
      <c r="F1509" s="6" t="str">
        <f>IFERROR(VLOOKUP(A1509,Tabela9[[Placa]:[Status]],2,FALSE),"")</f>
        <v>Operando</v>
      </c>
      <c r="G1509" s="4">
        <v>1</v>
      </c>
    </row>
    <row r="1510" spans="1:7">
      <c r="A1510" s="183" t="s">
        <v>3873</v>
      </c>
      <c r="B1510" s="184">
        <f>IFERROR(VLOOKUP(A1510,'Base ML'!A:E,5,)," ")</f>
        <v>45977</v>
      </c>
      <c r="C1510" s="184">
        <f t="shared" ca="1" si="46"/>
        <v>45977</v>
      </c>
      <c r="D1510" s="184" t="s">
        <v>2024</v>
      </c>
      <c r="E1510" s="5">
        <f t="shared" ca="1" si="47"/>
        <v>45977</v>
      </c>
      <c r="F1510" s="6" t="str">
        <f>IFERROR(VLOOKUP(A1510,Tabela9[[Placa]:[Status]],2,FALSE),"")</f>
        <v>Operando</v>
      </c>
      <c r="G1510" s="4">
        <v>2</v>
      </c>
    </row>
    <row r="1511" spans="1:7">
      <c r="A1511" s="183" t="s">
        <v>3878</v>
      </c>
      <c r="B1511" s="184">
        <f>IFERROR(VLOOKUP(A1511,'Base ML'!A:E,5,)," ")</f>
        <v>45976</v>
      </c>
      <c r="C1511" s="184">
        <f t="shared" ca="1" si="46"/>
        <v>45977</v>
      </c>
      <c r="D1511" s="184" t="s">
        <v>2024</v>
      </c>
      <c r="E1511" s="5">
        <f t="shared" ca="1" si="47"/>
        <v>45977</v>
      </c>
      <c r="F1511" s="6" t="str">
        <f>IFERROR(VLOOKUP(A1511,Tabela9[[Placa]:[Status]],2,FALSE),"")</f>
        <v>Operando</v>
      </c>
      <c r="G1511" s="4">
        <v>2</v>
      </c>
    </row>
    <row r="1512" spans="1:7">
      <c r="A1512" s="183" t="s">
        <v>827</v>
      </c>
      <c r="B1512" s="184">
        <f>IFERROR(VLOOKUP(A1512,'Base ML'!A:E,5,)," ")</f>
        <v>45978</v>
      </c>
      <c r="C1512" s="184">
        <f t="shared" ca="1" si="46"/>
        <v>45977</v>
      </c>
      <c r="D1512" s="184" t="s">
        <v>2024</v>
      </c>
      <c r="E1512" s="5">
        <f t="shared" ca="1" si="47"/>
        <v>45978</v>
      </c>
      <c r="F1512" s="6" t="str">
        <f>IFERROR(VLOOKUP(A1512,Tabela9[[Placa]:[Status]],2,FALSE),"")</f>
        <v>Operando</v>
      </c>
      <c r="G1512" s="4">
        <v>52</v>
      </c>
    </row>
    <row r="1513" spans="1:7">
      <c r="A1513" s="183" t="s">
        <v>3361</v>
      </c>
      <c r="B1513" s="184">
        <f>IFERROR(VLOOKUP(A1513,'Base ML'!A:E,5,)," ")</f>
        <v>45978</v>
      </c>
      <c r="C1513" s="184">
        <f t="shared" ca="1" si="46"/>
        <v>45977</v>
      </c>
      <c r="D1513" s="184" t="s">
        <v>2024</v>
      </c>
      <c r="E1513" s="5">
        <f t="shared" ca="1" si="47"/>
        <v>45978</v>
      </c>
      <c r="F1513" s="6" t="str">
        <f>IFERROR(VLOOKUP(A1513,Tabela9[[Placa]:[Status]],2,FALSE),"")</f>
        <v>Operando</v>
      </c>
      <c r="G1513" s="4">
        <v>0</v>
      </c>
    </row>
    <row r="1514" spans="1:7">
      <c r="A1514" s="183" t="s">
        <v>3394</v>
      </c>
      <c r="B1514" s="184">
        <f>IFERROR(VLOOKUP(A1514,'Base ML'!A:E,5,)," ")</f>
        <v>45978</v>
      </c>
      <c r="C1514" s="184">
        <f t="shared" ca="1" si="46"/>
        <v>45977</v>
      </c>
      <c r="D1514" s="184" t="s">
        <v>2024</v>
      </c>
      <c r="E1514" s="5">
        <f t="shared" ca="1" si="47"/>
        <v>45978</v>
      </c>
      <c r="F1514" s="6" t="str">
        <f>IFERROR(VLOOKUP(A1514,Tabela9[[Placa]:[Status]],2,FALSE),"")</f>
        <v>Operando</v>
      </c>
      <c r="G1514" s="4">
        <v>2</v>
      </c>
    </row>
    <row r="1515" spans="1:7">
      <c r="A1515" s="183" t="s">
        <v>3872</v>
      </c>
      <c r="B1515" s="184">
        <f>IFERROR(VLOOKUP(A1515,'Base ML'!A:E,5,)," ")</f>
        <v>45977</v>
      </c>
      <c r="C1515" s="184">
        <f t="shared" ca="1" si="46"/>
        <v>45977</v>
      </c>
      <c r="D1515" s="184" t="s">
        <v>2024</v>
      </c>
      <c r="E1515" s="5">
        <f t="shared" ca="1" si="47"/>
        <v>45977</v>
      </c>
      <c r="F1515" s="6" t="str">
        <f>IFERROR(VLOOKUP(A1515,Tabela9[[Placa]:[Status]],2,FALSE),"")</f>
        <v>Operando</v>
      </c>
      <c r="G1515" s="4">
        <v>1</v>
      </c>
    </row>
    <row r="1516" spans="1:7">
      <c r="A1516" s="183" t="s">
        <v>3869</v>
      </c>
      <c r="B1516" s="184">
        <f>IFERROR(VLOOKUP(A1516,'Base ML'!A:E,5,)," ")</f>
        <v>45978</v>
      </c>
      <c r="C1516" s="184">
        <f t="shared" ca="1" si="46"/>
        <v>45977</v>
      </c>
      <c r="D1516" s="184" t="s">
        <v>2024</v>
      </c>
      <c r="E1516" s="5">
        <f t="shared" ca="1" si="47"/>
        <v>45978</v>
      </c>
      <c r="F1516" s="6" t="str">
        <f>IFERROR(VLOOKUP(A1516,Tabela9[[Placa]:[Status]],2,FALSE),"")</f>
        <v>Operando</v>
      </c>
      <c r="G1516" s="4">
        <v>2</v>
      </c>
    </row>
    <row r="1517" spans="1:7">
      <c r="A1517" s="183" t="s">
        <v>3273</v>
      </c>
      <c r="B1517" s="184">
        <f>IFERROR(VLOOKUP(A1517,'Base ML'!A:E,5,)," ")</f>
        <v>45977</v>
      </c>
      <c r="C1517" s="184">
        <f t="shared" ca="1" si="46"/>
        <v>45977</v>
      </c>
      <c r="D1517" s="184" t="s">
        <v>2024</v>
      </c>
      <c r="E1517" s="5">
        <f t="shared" ca="1" si="47"/>
        <v>45977</v>
      </c>
      <c r="F1517" s="6" t="str">
        <f>IFERROR(VLOOKUP(A1517,Tabela9[[Placa]:[Status]],2,FALSE),"")</f>
        <v>Operando</v>
      </c>
      <c r="G1517" s="4">
        <v>2</v>
      </c>
    </row>
    <row r="1518" spans="1:7">
      <c r="A1518" s="183" t="s">
        <v>3270</v>
      </c>
      <c r="B1518" s="184">
        <f>IFERROR(VLOOKUP(A1518,'Base ML'!A:E,5,)," ")</f>
        <v>45977</v>
      </c>
      <c r="C1518" s="184">
        <f t="shared" ca="1" si="46"/>
        <v>45977</v>
      </c>
      <c r="D1518" s="184" t="s">
        <v>2024</v>
      </c>
      <c r="E1518" s="5">
        <f t="shared" ca="1" si="47"/>
        <v>45977</v>
      </c>
      <c r="F1518" s="6" t="str">
        <f>IFERROR(VLOOKUP(A1518,Tabela9[[Placa]:[Status]],2,FALSE),"")</f>
        <v>Operando</v>
      </c>
      <c r="G1518" s="4">
        <v>2</v>
      </c>
    </row>
    <row r="1519" spans="1:7">
      <c r="A1519" s="183" t="s">
        <v>3277</v>
      </c>
      <c r="B1519" s="184">
        <f>IFERROR(VLOOKUP(A1519,'Base ML'!A:E,5,)," ")</f>
        <v>45978</v>
      </c>
      <c r="C1519" s="184">
        <f t="shared" ca="1" si="46"/>
        <v>45977</v>
      </c>
      <c r="D1519" s="184" t="s">
        <v>2024</v>
      </c>
      <c r="E1519" s="5">
        <f t="shared" ca="1" si="47"/>
        <v>45978</v>
      </c>
      <c r="F1519" s="6" t="str">
        <f>IFERROR(VLOOKUP(A1519,Tabela9[[Placa]:[Status]],2,FALSE),"")</f>
        <v>Operando</v>
      </c>
      <c r="G1519" s="4">
        <v>0</v>
      </c>
    </row>
    <row r="1520" spans="1:7">
      <c r="A1520" s="183" t="s">
        <v>1944</v>
      </c>
      <c r="B1520" s="184">
        <f>IFERROR(VLOOKUP(A1520,'Base ML'!A:E,5,)," ")</f>
        <v>45751</v>
      </c>
      <c r="C1520" s="184" t="str">
        <f t="shared" ca="1" si="46"/>
        <v/>
      </c>
      <c r="D1520" s="184" t="s">
        <v>2024</v>
      </c>
      <c r="E1520" s="5">
        <f t="shared" ca="1" si="47"/>
        <v>45751</v>
      </c>
      <c r="F1520" s="6" t="str">
        <f>IFERROR(VLOOKUP(A1520,Tabela9[[Placa]:[Status]],2,FALSE),"")</f>
        <v/>
      </c>
      <c r="G1520" s="4" t="e">
        <v>#N/A</v>
      </c>
    </row>
    <row r="1521" spans="1:7">
      <c r="A1521" s="183" t="s">
        <v>3866</v>
      </c>
      <c r="B1521" s="184">
        <f>IFERROR(VLOOKUP(A1521,'Base ML'!A:E,5,)," ")</f>
        <v>45978</v>
      </c>
      <c r="C1521" s="184">
        <f t="shared" ca="1" si="46"/>
        <v>45977</v>
      </c>
      <c r="D1521" s="184" t="s">
        <v>2024</v>
      </c>
      <c r="E1521" s="5">
        <f t="shared" ca="1" si="47"/>
        <v>45978</v>
      </c>
      <c r="F1521" s="6" t="str">
        <f>IFERROR(VLOOKUP(A1521,Tabela9[[Placa]:[Status]],2,FALSE),"")</f>
        <v>Operando</v>
      </c>
      <c r="G1521" s="4">
        <v>1</v>
      </c>
    </row>
    <row r="1522" spans="1:7">
      <c r="A1522" s="183" t="s">
        <v>3749</v>
      </c>
      <c r="B1522" s="184">
        <f>IFERROR(VLOOKUP(A1522,'Base ML'!A:E,5,)," ")</f>
        <v>45977</v>
      </c>
      <c r="C1522" s="184">
        <f t="shared" ca="1" si="46"/>
        <v>45977</v>
      </c>
      <c r="D1522" s="184" t="s">
        <v>2024</v>
      </c>
      <c r="E1522" s="5">
        <f t="shared" ca="1" si="47"/>
        <v>45977</v>
      </c>
      <c r="F1522" s="6" t="str">
        <f>IFERROR(VLOOKUP(A1522,Tabela9[[Placa]:[Status]],2,FALSE),"")</f>
        <v>Operando</v>
      </c>
      <c r="G1522" s="4">
        <v>9</v>
      </c>
    </row>
    <row r="1523" spans="1:7">
      <c r="A1523" s="183" t="s">
        <v>3753</v>
      </c>
      <c r="B1523" s="184">
        <f>IFERROR(VLOOKUP(A1523,'Base ML'!A:E,5,)," ")</f>
        <v>45976</v>
      </c>
      <c r="C1523" s="184">
        <f t="shared" ca="1" si="46"/>
        <v>45977</v>
      </c>
      <c r="D1523" s="184" t="s">
        <v>2024</v>
      </c>
      <c r="E1523" s="5">
        <f t="shared" ca="1" si="47"/>
        <v>45977</v>
      </c>
      <c r="F1523" s="6" t="str">
        <f>IFERROR(VLOOKUP(A1523,Tabela9[[Placa]:[Status]],2,FALSE),"")</f>
        <v>Operando</v>
      </c>
      <c r="G1523" s="4">
        <v>9</v>
      </c>
    </row>
    <row r="1524" spans="1:7">
      <c r="A1524" s="183" t="s">
        <v>3761</v>
      </c>
      <c r="B1524" s="184">
        <f>IFERROR(VLOOKUP(A1524,'Base ML'!A:E,5,)," ")</f>
        <v>45977</v>
      </c>
      <c r="C1524" s="184">
        <f t="shared" ca="1" si="46"/>
        <v>45977</v>
      </c>
      <c r="D1524" s="184" t="s">
        <v>2024</v>
      </c>
      <c r="E1524" s="5">
        <f t="shared" ca="1" si="47"/>
        <v>45977</v>
      </c>
      <c r="F1524" s="6" t="str">
        <f>IFERROR(VLOOKUP(A1524,Tabela9[[Placa]:[Status]],2,FALSE),"")</f>
        <v>Operando</v>
      </c>
      <c r="G1524" s="4">
        <v>2</v>
      </c>
    </row>
    <row r="1525" spans="1:7">
      <c r="A1525" s="183" t="s">
        <v>2949</v>
      </c>
      <c r="B1525" s="184">
        <f>IFERROR(VLOOKUP(A1525,'Base ML'!A:E,5,)," ")</f>
        <v>45978</v>
      </c>
      <c r="C1525" s="184">
        <f t="shared" ca="1" si="46"/>
        <v>45977</v>
      </c>
      <c r="D1525" s="184" t="s">
        <v>2024</v>
      </c>
      <c r="E1525" s="5">
        <f t="shared" ca="1" si="47"/>
        <v>45978</v>
      </c>
      <c r="F1525" s="6" t="str">
        <f>IFERROR(VLOOKUP(A1525,Tabela9[[Placa]:[Status]],2,FALSE),"")</f>
        <v>Operando</v>
      </c>
      <c r="G1525" s="4">
        <v>2</v>
      </c>
    </row>
    <row r="1526" spans="1:7">
      <c r="A1526" s="183" t="s">
        <v>1762</v>
      </c>
      <c r="B1526" s="184">
        <f>IFERROR(VLOOKUP(A1526,'Base ML'!A:E,5,)," ")</f>
        <v>45973</v>
      </c>
      <c r="C1526" s="184" t="str">
        <f t="shared" ca="1" si="46"/>
        <v/>
      </c>
      <c r="D1526" s="184" t="s">
        <v>2024</v>
      </c>
      <c r="E1526" s="5">
        <f t="shared" ca="1" si="47"/>
        <v>45973</v>
      </c>
      <c r="F1526" s="6" t="str">
        <f>IFERROR(VLOOKUP(A1526,Tabela9[[Placa]:[Status]],2,FALSE),"")</f>
        <v> </v>
      </c>
      <c r="G1526" s="4">
        <v>8</v>
      </c>
    </row>
    <row r="1527" spans="1:7">
      <c r="A1527" s="183" t="s">
        <v>3787</v>
      </c>
      <c r="B1527" s="184">
        <f>IFERROR(VLOOKUP(A1527,'Base ML'!A:E,5,)," ")</f>
        <v>45969</v>
      </c>
      <c r="C1527" s="184" t="str">
        <f t="shared" ca="1" si="46"/>
        <v/>
      </c>
      <c r="D1527" s="184" t="s">
        <v>2024</v>
      </c>
      <c r="E1527" s="5">
        <f t="shared" ca="1" si="47"/>
        <v>45969</v>
      </c>
      <c r="F1527" s="6" t="str">
        <f>IFERROR(VLOOKUP(A1527,Tabela9[[Placa]:[Status]],2,FALSE),"")</f>
        <v>Manutenção</v>
      </c>
      <c r="G1527" s="4">
        <v>2</v>
      </c>
    </row>
    <row r="1528" spans="1:7">
      <c r="A1528" s="183" t="s">
        <v>821</v>
      </c>
      <c r="B1528" s="184">
        <f>IFERROR(VLOOKUP(A1528,'Base ML'!A:E,5,)," ")</f>
        <v>45976</v>
      </c>
      <c r="C1528" s="184" t="str">
        <f t="shared" ca="1" si="46"/>
        <v/>
      </c>
      <c r="D1528" s="184" t="s">
        <v>2024</v>
      </c>
      <c r="E1528" s="5">
        <f t="shared" ca="1" si="47"/>
        <v>45976</v>
      </c>
      <c r="F1528" s="6" t="str">
        <f>IFERROR(VLOOKUP(A1528,Tabela9[[Placa]:[Status]],2,FALSE),"")</f>
        <v> </v>
      </c>
      <c r="G1528" s="4">
        <v>9</v>
      </c>
    </row>
    <row r="1529" spans="1:7">
      <c r="A1529" s="183" t="s">
        <v>1549</v>
      </c>
      <c r="B1529" s="184">
        <f>IFERROR(VLOOKUP(A1529,'Base ML'!A:E,5,)," ")</f>
        <v>45976</v>
      </c>
      <c r="C1529" s="184">
        <f t="shared" ca="1" si="46"/>
        <v>45977</v>
      </c>
      <c r="D1529" s="184" t="s">
        <v>2024</v>
      </c>
      <c r="E1529" s="5">
        <f t="shared" ca="1" si="47"/>
        <v>45977</v>
      </c>
      <c r="F1529" s="6" t="str">
        <f>IFERROR(VLOOKUP(A1529,Tabela9[[Placa]:[Status]],2,FALSE),"")</f>
        <v>Operando</v>
      </c>
      <c r="G1529" s="4">
        <v>28</v>
      </c>
    </row>
    <row r="1530" spans="1:7">
      <c r="A1530" s="183" t="s">
        <v>3781</v>
      </c>
      <c r="B1530" s="184">
        <f>IFERROR(VLOOKUP(A1530,'Base ML'!A:E,5,)," ")</f>
        <v>45976</v>
      </c>
      <c r="C1530" s="184">
        <f t="shared" ca="1" si="46"/>
        <v>45977</v>
      </c>
      <c r="D1530" s="184" t="s">
        <v>2024</v>
      </c>
      <c r="E1530" s="5">
        <f t="shared" ca="1" si="47"/>
        <v>45977</v>
      </c>
      <c r="F1530" s="6" t="str">
        <f>IFERROR(VLOOKUP(A1530,Tabela9[[Placa]:[Status]],2,FALSE),"")</f>
        <v>Operando</v>
      </c>
      <c r="G1530" s="4">
        <v>5</v>
      </c>
    </row>
    <row r="1531" spans="1:7">
      <c r="A1531" s="183" t="s">
        <v>2960</v>
      </c>
      <c r="B1531" s="184">
        <f>IFERROR(VLOOKUP(A1531,'Base ML'!A:E,5,)," ")</f>
        <v>45978</v>
      </c>
      <c r="C1531" s="184">
        <f t="shared" ca="1" si="46"/>
        <v>45977</v>
      </c>
      <c r="D1531" s="184" t="s">
        <v>2024</v>
      </c>
      <c r="E1531" s="5">
        <f t="shared" ca="1" si="47"/>
        <v>45978</v>
      </c>
      <c r="F1531" s="6" t="str">
        <f>IFERROR(VLOOKUP(A1531,Tabela9[[Placa]:[Status]],2,FALSE),"")</f>
        <v>Operando</v>
      </c>
      <c r="G1531" s="4">
        <v>41</v>
      </c>
    </row>
    <row r="1532" spans="1:7">
      <c r="A1532" s="183" t="s">
        <v>2964</v>
      </c>
      <c r="B1532" s="184">
        <f>IFERROR(VLOOKUP(A1532,'Base ML'!A:E,5,)," ")</f>
        <v>45977</v>
      </c>
      <c r="C1532" s="184">
        <f t="shared" ca="1" si="46"/>
        <v>45977</v>
      </c>
      <c r="D1532" s="184" t="s">
        <v>2024</v>
      </c>
      <c r="E1532" s="5">
        <f t="shared" ca="1" si="47"/>
        <v>45977</v>
      </c>
      <c r="F1532" s="6" t="str">
        <f>IFERROR(VLOOKUP(A1532,Tabela9[[Placa]:[Status]],2,FALSE),"")</f>
        <v>Operando</v>
      </c>
      <c r="G1532" s="4">
        <v>33</v>
      </c>
    </row>
    <row r="1533" spans="1:7">
      <c r="A1533" s="183" t="s">
        <v>2997</v>
      </c>
      <c r="B1533" s="184">
        <f>IFERROR(VLOOKUP(A1533,'Base ML'!A:E,5,)," ")</f>
        <v>45978</v>
      </c>
      <c r="C1533" s="184">
        <f t="shared" ca="1" si="46"/>
        <v>45977</v>
      </c>
      <c r="D1533" s="184" t="s">
        <v>2024</v>
      </c>
      <c r="E1533" s="5">
        <f t="shared" ca="1" si="47"/>
        <v>45978</v>
      </c>
      <c r="F1533" s="6" t="str">
        <f>IFERROR(VLOOKUP(A1533,Tabela9[[Placa]:[Status]],2,FALSE),"")</f>
        <v>Operando</v>
      </c>
      <c r="G1533" s="4">
        <v>6</v>
      </c>
    </row>
    <row r="1534" spans="1:7">
      <c r="A1534" s="183" t="s">
        <v>2994</v>
      </c>
      <c r="B1534" s="184">
        <f>IFERROR(VLOOKUP(A1534,'Base ML'!A:E,5,)," ")</f>
        <v>45976</v>
      </c>
      <c r="C1534" s="184">
        <f t="shared" ca="1" si="46"/>
        <v>45977</v>
      </c>
      <c r="D1534" s="184" t="s">
        <v>2024</v>
      </c>
      <c r="E1534" s="5">
        <f t="shared" ca="1" si="47"/>
        <v>45977</v>
      </c>
      <c r="F1534" s="6" t="str">
        <f>IFERROR(VLOOKUP(A1534,Tabela9[[Placa]:[Status]],2,FALSE),"")</f>
        <v>Operando</v>
      </c>
      <c r="G1534" s="4">
        <v>3</v>
      </c>
    </row>
    <row r="1535" spans="1:7">
      <c r="A1535" s="183" t="s">
        <v>3352</v>
      </c>
      <c r="B1535" s="184">
        <f>IFERROR(VLOOKUP(A1535,'Base ML'!A:E,5,)," ")</f>
        <v>45978</v>
      </c>
      <c r="C1535" s="184">
        <f t="shared" ca="1" si="46"/>
        <v>45977</v>
      </c>
      <c r="D1535" s="184" t="s">
        <v>2024</v>
      </c>
      <c r="E1535" s="5">
        <f t="shared" ca="1" si="47"/>
        <v>45978</v>
      </c>
      <c r="F1535" s="6" t="str">
        <f>IFERROR(VLOOKUP(A1535,Tabela9[[Placa]:[Status]],2,FALSE),"")</f>
        <v>Operando</v>
      </c>
      <c r="G1535" s="4">
        <v>2</v>
      </c>
    </row>
    <row r="1536" spans="1:7">
      <c r="A1536" s="183" t="s">
        <v>3392</v>
      </c>
      <c r="B1536" s="184">
        <f>IFERROR(VLOOKUP(A1536,'Base ML'!A:E,5,)," ")</f>
        <v>45978</v>
      </c>
      <c r="C1536" s="184">
        <f t="shared" ca="1" si="46"/>
        <v>45977</v>
      </c>
      <c r="D1536" s="184" t="s">
        <v>2024</v>
      </c>
      <c r="E1536" s="5">
        <f t="shared" ca="1" si="47"/>
        <v>45978</v>
      </c>
      <c r="F1536" s="6" t="str">
        <f>IFERROR(VLOOKUP(A1536,Tabela9[[Placa]:[Status]],2,FALSE),"")</f>
        <v>Operando</v>
      </c>
      <c r="G1536" s="4">
        <v>2</v>
      </c>
    </row>
    <row r="1537" spans="1:7">
      <c r="A1537" s="183" t="s">
        <v>1121</v>
      </c>
      <c r="B1537" s="184">
        <f>IFERROR(VLOOKUP(A1537,'Base ML'!A:E,5,)," ")</f>
        <v>45978</v>
      </c>
      <c r="C1537" s="184">
        <f t="shared" ca="1" si="46"/>
        <v>45977</v>
      </c>
      <c r="D1537" s="184" t="s">
        <v>2024</v>
      </c>
      <c r="E1537" s="5">
        <f t="shared" ca="1" si="47"/>
        <v>45978</v>
      </c>
      <c r="F1537" s="6" t="str">
        <f>IFERROR(VLOOKUP(A1537,Tabela9[[Placa]:[Status]],2,FALSE),"")</f>
        <v>Operando</v>
      </c>
      <c r="G1537" s="4">
        <v>23</v>
      </c>
    </row>
    <row r="1538" spans="1:7">
      <c r="A1538" s="183" t="s">
        <v>723</v>
      </c>
      <c r="B1538" s="184">
        <f>IFERROR(VLOOKUP(A1538,'Base ML'!A:E,5,)," ")</f>
        <v>45978</v>
      </c>
      <c r="C1538" s="184">
        <f t="shared" ref="C1538:C1601" ca="1" si="48">IFERROR(IF(OR(F1538="Carregado", F1538="Operando"), TODAY()-1, ""), "")</f>
        <v>45977</v>
      </c>
      <c r="D1538" s="184" t="s">
        <v>2024</v>
      </c>
      <c r="E1538" s="5">
        <f t="shared" ref="E1538:E1601" ca="1" si="49">MAX(B1538:D1538)</f>
        <v>45978</v>
      </c>
      <c r="F1538" s="6" t="str">
        <f>IFERROR(VLOOKUP(A1538,Tabela9[[Placa]:[Status]],2,FALSE),"")</f>
        <v>Operando</v>
      </c>
      <c r="G1538" s="4" t="e">
        <v>#N/A</v>
      </c>
    </row>
    <row r="1539" spans="1:7">
      <c r="A1539" s="183" t="s">
        <v>3391</v>
      </c>
      <c r="B1539" s="184">
        <f>IFERROR(VLOOKUP(A1539,'Base ML'!A:E,5,)," ")</f>
        <v>45978</v>
      </c>
      <c r="C1539" s="184">
        <f t="shared" ca="1" si="48"/>
        <v>45977</v>
      </c>
      <c r="D1539" s="184" t="s">
        <v>2024</v>
      </c>
      <c r="E1539" s="5">
        <f t="shared" ca="1" si="49"/>
        <v>45978</v>
      </c>
      <c r="F1539" s="6" t="str">
        <f>IFERROR(VLOOKUP(A1539,Tabela9[[Placa]:[Status]],2,FALSE),"")</f>
        <v>Operando</v>
      </c>
      <c r="G1539" s="4">
        <v>2</v>
      </c>
    </row>
    <row r="1540" spans="1:7">
      <c r="A1540" s="183" t="s">
        <v>3353</v>
      </c>
      <c r="B1540" s="184">
        <f>IFERROR(VLOOKUP(A1540,'Base ML'!A:E,5,)," ")</f>
        <v>45978</v>
      </c>
      <c r="C1540" s="184">
        <f t="shared" ca="1" si="48"/>
        <v>45977</v>
      </c>
      <c r="D1540" s="184" t="s">
        <v>2024</v>
      </c>
      <c r="E1540" s="5">
        <f t="shared" ca="1" si="49"/>
        <v>45978</v>
      </c>
      <c r="F1540" s="6" t="str">
        <f>IFERROR(VLOOKUP(A1540,Tabela9[[Placa]:[Status]],2,FALSE),"")</f>
        <v>Operando</v>
      </c>
      <c r="G1540" s="4">
        <v>2</v>
      </c>
    </row>
    <row r="1541" spans="1:7">
      <c r="A1541" s="183" t="s">
        <v>3460</v>
      </c>
      <c r="B1541" s="184">
        <f>IFERROR(VLOOKUP(A1541,'Base ML'!A:E,5,)," ")</f>
        <v>45975</v>
      </c>
      <c r="C1541" s="184">
        <f t="shared" ca="1" si="48"/>
        <v>45977</v>
      </c>
      <c r="D1541" s="184" t="s">
        <v>2024</v>
      </c>
      <c r="E1541" s="5">
        <f t="shared" ca="1" si="49"/>
        <v>45977</v>
      </c>
      <c r="F1541" s="6" t="str">
        <f>IFERROR(VLOOKUP(A1541,Tabela9[[Placa]:[Status]],2,FALSE),"")</f>
        <v>Operando</v>
      </c>
      <c r="G1541" s="4">
        <v>2</v>
      </c>
    </row>
    <row r="1542" spans="1:7">
      <c r="A1542" s="183" t="s">
        <v>199</v>
      </c>
      <c r="B1542" s="184">
        <f>IFERROR(VLOOKUP(A1542,'Base ML'!A:E,5,)," ")</f>
        <v>45937</v>
      </c>
      <c r="C1542" s="184" t="str">
        <f t="shared" ca="1" si="48"/>
        <v/>
      </c>
      <c r="D1542" s="184" t="s">
        <v>2024</v>
      </c>
      <c r="E1542" s="5">
        <f t="shared" ca="1" si="49"/>
        <v>45937</v>
      </c>
      <c r="F1542" s="6" t="str">
        <f>IFERROR(VLOOKUP(A1542,Tabela9[[Placa]:[Status]],2,FALSE),"")</f>
        <v>Manutenção</v>
      </c>
      <c r="G1542" s="4">
        <v>1</v>
      </c>
    </row>
    <row r="1543" spans="1:7">
      <c r="A1543" s="183" t="s">
        <v>1593</v>
      </c>
      <c r="B1543" s="184">
        <f>IFERROR(VLOOKUP(A1543,'Base ML'!A:E,5,)," ")</f>
        <v>45976</v>
      </c>
      <c r="C1543" s="184">
        <f t="shared" ca="1" si="48"/>
        <v>45977</v>
      </c>
      <c r="D1543" s="184" t="s">
        <v>2024</v>
      </c>
      <c r="E1543" s="5">
        <f t="shared" ca="1" si="49"/>
        <v>45977</v>
      </c>
      <c r="F1543" s="6" t="str">
        <f>IFERROR(VLOOKUP(A1543,Tabela9[[Placa]:[Status]],2,FALSE),"")</f>
        <v>Operando</v>
      </c>
      <c r="G1543" s="4">
        <v>2</v>
      </c>
    </row>
    <row r="1544" spans="1:7">
      <c r="A1544" s="183" t="s">
        <v>3462</v>
      </c>
      <c r="B1544" s="184">
        <f>IFERROR(VLOOKUP(A1544,'Base ML'!A:E,5,)," ")</f>
        <v>45977</v>
      </c>
      <c r="C1544" s="184">
        <f t="shared" ca="1" si="48"/>
        <v>45977</v>
      </c>
      <c r="D1544" s="184" t="s">
        <v>2024</v>
      </c>
      <c r="E1544" s="5">
        <f t="shared" ca="1" si="49"/>
        <v>45977</v>
      </c>
      <c r="F1544" s="6" t="str">
        <f>IFERROR(VLOOKUP(A1544,Tabela9[[Placa]:[Status]],2,FALSE),"")</f>
        <v>Operando</v>
      </c>
      <c r="G1544" s="4">
        <v>7</v>
      </c>
    </row>
    <row r="1545" spans="1:7">
      <c r="A1545" s="183" t="s">
        <v>1862</v>
      </c>
      <c r="B1545" s="184">
        <f>IFERROR(VLOOKUP(A1545,'Base ML'!A:E,5,)," ")</f>
        <v>45977</v>
      </c>
      <c r="C1545" s="184">
        <f t="shared" ca="1" si="48"/>
        <v>45977</v>
      </c>
      <c r="D1545" s="184" t="s">
        <v>2024</v>
      </c>
      <c r="E1545" s="5">
        <f t="shared" ca="1" si="49"/>
        <v>45977</v>
      </c>
      <c r="F1545" s="6" t="str">
        <f>IFERROR(VLOOKUP(A1545,Tabela9[[Placa]:[Status]],2,FALSE),"")</f>
        <v>Operando</v>
      </c>
      <c r="G1545" s="4">
        <v>1</v>
      </c>
    </row>
    <row r="1546" spans="1:7">
      <c r="A1546" s="183" t="s">
        <v>3448</v>
      </c>
      <c r="B1546" s="184">
        <f>IFERROR(VLOOKUP(A1546,'Base ML'!A:E,5,)," ")</f>
        <v>45976</v>
      </c>
      <c r="C1546" s="184">
        <f t="shared" ca="1" si="48"/>
        <v>45977</v>
      </c>
      <c r="D1546" s="184" t="s">
        <v>2024</v>
      </c>
      <c r="E1546" s="5">
        <f t="shared" ca="1" si="49"/>
        <v>45977</v>
      </c>
      <c r="F1546" s="6" t="str">
        <f>IFERROR(VLOOKUP(A1546,Tabela9[[Placa]:[Status]],2,FALSE),"")</f>
        <v>Operando</v>
      </c>
      <c r="G1546" s="4">
        <v>2</v>
      </c>
    </row>
    <row r="1547" spans="1:7">
      <c r="A1547" s="183" t="s">
        <v>87</v>
      </c>
      <c r="B1547" s="184">
        <f>IFERROR(VLOOKUP(A1547,'Base ML'!A:E,5,)," ")</f>
        <v>45735</v>
      </c>
      <c r="C1547" s="184" t="str">
        <f t="shared" ca="1" si="48"/>
        <v/>
      </c>
      <c r="D1547" s="184" t="s">
        <v>2024</v>
      </c>
      <c r="E1547" s="5">
        <f t="shared" ca="1" si="49"/>
        <v>45735</v>
      </c>
      <c r="F1547" s="6" t="str">
        <f>IFERROR(VLOOKUP(A1547,Tabela9[[Placa]:[Status]],2,FALSE),"")</f>
        <v>Manutenção</v>
      </c>
      <c r="G1547" s="4">
        <v>187</v>
      </c>
    </row>
    <row r="1548" spans="1:7">
      <c r="A1548" s="183" t="s">
        <v>3458</v>
      </c>
      <c r="B1548" s="184">
        <f>IFERROR(VLOOKUP(A1548,'Base ML'!A:E,5,)," ")</f>
        <v>45973</v>
      </c>
      <c r="C1548" s="184" t="str">
        <f t="shared" ca="1" si="48"/>
        <v/>
      </c>
      <c r="D1548" s="184" t="s">
        <v>2024</v>
      </c>
      <c r="E1548" s="5">
        <f t="shared" ca="1" si="49"/>
        <v>45973</v>
      </c>
      <c r="F1548" s="6" t="str">
        <f>IFERROR(VLOOKUP(A1548,Tabela9[[Placa]:[Status]],2,FALSE),"")</f>
        <v>Manutenção</v>
      </c>
      <c r="G1548" s="4">
        <v>9</v>
      </c>
    </row>
    <row r="1549" spans="1:7">
      <c r="A1549" s="183" t="s">
        <v>3471</v>
      </c>
      <c r="B1549" s="184">
        <f>IFERROR(VLOOKUP(A1549,'Base ML'!A:E,5,)," ")</f>
        <v>45977</v>
      </c>
      <c r="C1549" s="184">
        <f t="shared" ca="1" si="48"/>
        <v>45977</v>
      </c>
      <c r="D1549" s="184" t="s">
        <v>2024</v>
      </c>
      <c r="E1549" s="5">
        <f t="shared" ca="1" si="49"/>
        <v>45977</v>
      </c>
      <c r="F1549" s="6" t="str">
        <f>IFERROR(VLOOKUP(A1549,Tabela9[[Placa]:[Status]],2,FALSE),"")</f>
        <v>Operando</v>
      </c>
      <c r="G1549" s="4">
        <v>22</v>
      </c>
    </row>
    <row r="1550" spans="1:7">
      <c r="A1550" s="183" t="s">
        <v>3459</v>
      </c>
      <c r="B1550" s="184">
        <f>IFERROR(VLOOKUP(A1550,'Base ML'!A:E,5,)," ")</f>
        <v>45977</v>
      </c>
      <c r="C1550" s="184">
        <f t="shared" ca="1" si="48"/>
        <v>45977</v>
      </c>
      <c r="D1550" s="184" t="s">
        <v>2024</v>
      </c>
      <c r="E1550" s="5">
        <f t="shared" ca="1" si="49"/>
        <v>45977</v>
      </c>
      <c r="F1550" s="6" t="str">
        <f>IFERROR(VLOOKUP(A1550,Tabela9[[Placa]:[Status]],2,FALSE),"")</f>
        <v>Operando</v>
      </c>
      <c r="G1550" s="4">
        <v>18</v>
      </c>
    </row>
    <row r="1551" spans="1:7">
      <c r="A1551" s="183" t="s">
        <v>1175</v>
      </c>
      <c r="B1551" s="184">
        <f>IFERROR(VLOOKUP(A1551,'Base ML'!A:E,5,)," ")</f>
        <v>45975</v>
      </c>
      <c r="C1551" s="184">
        <f t="shared" ca="1" si="48"/>
        <v>45977</v>
      </c>
      <c r="D1551" s="184" t="s">
        <v>2024</v>
      </c>
      <c r="E1551" s="5">
        <f t="shared" ca="1" si="49"/>
        <v>45977</v>
      </c>
      <c r="F1551" s="6" t="str">
        <f>IFERROR(VLOOKUP(A1551,Tabela9[[Placa]:[Status]],2,FALSE),"")</f>
        <v>Operando</v>
      </c>
      <c r="G1551" s="4">
        <v>18</v>
      </c>
    </row>
    <row r="1552" spans="1:7">
      <c r="A1552" s="183" t="s">
        <v>3815</v>
      </c>
      <c r="B1552" s="184">
        <f>IFERROR(VLOOKUP(A1552,'Base ML'!A:E,5,)," ")</f>
        <v>45978</v>
      </c>
      <c r="C1552" s="184">
        <f t="shared" ca="1" si="48"/>
        <v>45977</v>
      </c>
      <c r="D1552" s="184" t="s">
        <v>2024</v>
      </c>
      <c r="E1552" s="5">
        <f t="shared" ca="1" si="49"/>
        <v>45978</v>
      </c>
      <c r="F1552" s="6" t="str">
        <f>IFERROR(VLOOKUP(A1552,Tabela9[[Placa]:[Status]],2,FALSE),"")</f>
        <v>Operando</v>
      </c>
      <c r="G1552" s="4">
        <v>2</v>
      </c>
    </row>
    <row r="1553" spans="1:7">
      <c r="A1553" s="183" t="s">
        <v>1574</v>
      </c>
      <c r="B1553" s="184">
        <f>IFERROR(VLOOKUP(A1553,'Base ML'!A:E,5,)," ")</f>
        <v>45978</v>
      </c>
      <c r="C1553" s="184">
        <f t="shared" ca="1" si="48"/>
        <v>45977</v>
      </c>
      <c r="D1553" s="184" t="s">
        <v>2024</v>
      </c>
      <c r="E1553" s="5">
        <f t="shared" ca="1" si="49"/>
        <v>45978</v>
      </c>
      <c r="F1553" s="6" t="str">
        <f>IFERROR(VLOOKUP(A1553,Tabela9[[Placa]:[Status]],2,FALSE),"")</f>
        <v>Operando</v>
      </c>
      <c r="G1553" s="4">
        <v>1</v>
      </c>
    </row>
    <row r="1554" spans="1:7">
      <c r="A1554" s="183" t="s">
        <v>1833</v>
      </c>
      <c r="B1554" s="184">
        <f>IFERROR(VLOOKUP(A1554,'Base ML'!A:E,5,)," ")</f>
        <v>45978</v>
      </c>
      <c r="C1554" s="184">
        <f t="shared" ca="1" si="48"/>
        <v>45977</v>
      </c>
      <c r="D1554" s="184" t="s">
        <v>2024</v>
      </c>
      <c r="E1554" s="5">
        <f t="shared" ca="1" si="49"/>
        <v>45978</v>
      </c>
      <c r="F1554" s="6" t="str">
        <f>IFERROR(VLOOKUP(A1554,Tabela9[[Placa]:[Status]],2,FALSE),"")</f>
        <v>Operando</v>
      </c>
      <c r="G1554" s="4">
        <v>2</v>
      </c>
    </row>
    <row r="1555" spans="1:7">
      <c r="A1555" s="183" t="s">
        <v>3808</v>
      </c>
      <c r="B1555" s="184">
        <f>IFERROR(VLOOKUP(A1555,'Base ML'!A:E,5,)," ")</f>
        <v>45977</v>
      </c>
      <c r="C1555" s="184">
        <f t="shared" ca="1" si="48"/>
        <v>45977</v>
      </c>
      <c r="D1555" s="184" t="s">
        <v>2024</v>
      </c>
      <c r="E1555" s="5">
        <f t="shared" ca="1" si="49"/>
        <v>45977</v>
      </c>
      <c r="F1555" s="6" t="str">
        <f>IFERROR(VLOOKUP(A1555,Tabela9[[Placa]:[Status]],2,FALSE),"")</f>
        <v>Operando</v>
      </c>
      <c r="G1555" s="4">
        <v>2</v>
      </c>
    </row>
    <row r="1556" spans="1:7">
      <c r="A1556" s="183" t="s">
        <v>3279</v>
      </c>
      <c r="B1556" s="184">
        <f>IFERROR(VLOOKUP(A1556,'Base ML'!A:E,5,)," ")</f>
        <v>45978</v>
      </c>
      <c r="C1556" s="184">
        <f t="shared" ca="1" si="48"/>
        <v>45977</v>
      </c>
      <c r="D1556" s="184" t="s">
        <v>2024</v>
      </c>
      <c r="E1556" s="5">
        <f t="shared" ca="1" si="49"/>
        <v>45978</v>
      </c>
      <c r="F1556" s="6" t="str">
        <f>IFERROR(VLOOKUP(A1556,Tabela9[[Placa]:[Status]],2,FALSE),"")</f>
        <v>Operando</v>
      </c>
      <c r="G1556" s="4">
        <v>2</v>
      </c>
    </row>
    <row r="1557" spans="1:7">
      <c r="A1557" s="183" t="s">
        <v>3756</v>
      </c>
      <c r="B1557" s="184">
        <f>IFERROR(VLOOKUP(A1557,'Base ML'!A:E,5,)," ")</f>
        <v>45977</v>
      </c>
      <c r="C1557" s="184">
        <f t="shared" ca="1" si="48"/>
        <v>45977</v>
      </c>
      <c r="D1557" s="184" t="s">
        <v>2024</v>
      </c>
      <c r="E1557" s="5">
        <f t="shared" ca="1" si="49"/>
        <v>45977</v>
      </c>
      <c r="F1557" s="6" t="str">
        <f>IFERROR(VLOOKUP(A1557,Tabela9[[Placa]:[Status]],2,FALSE),"")</f>
        <v>Operando</v>
      </c>
      <c r="G1557" s="4">
        <v>5</v>
      </c>
    </row>
    <row r="1558" spans="1:7">
      <c r="A1558" s="183" t="s">
        <v>712</v>
      </c>
      <c r="B1558" s="184">
        <f>IFERROR(VLOOKUP(A1558,'Base ML'!A:E,5,)," ")</f>
        <v>45967</v>
      </c>
      <c r="C1558" s="184" t="str">
        <f t="shared" ca="1" si="48"/>
        <v/>
      </c>
      <c r="D1558" s="184" t="s">
        <v>2024</v>
      </c>
      <c r="E1558" s="5">
        <f t="shared" ca="1" si="49"/>
        <v>45967</v>
      </c>
      <c r="F1558" s="6" t="str">
        <f>IFERROR(VLOOKUP(A1558,Tabela9[[Placa]:[Status]],2,FALSE),"")</f>
        <v>Manutenção</v>
      </c>
      <c r="G1558" s="4">
        <v>2</v>
      </c>
    </row>
    <row r="1559" spans="1:7">
      <c r="A1559" s="183" t="s">
        <v>937</v>
      </c>
      <c r="B1559" s="184">
        <f>IFERROR(VLOOKUP(A1559,'Base ML'!A:E,5,)," ")</f>
        <v>45977</v>
      </c>
      <c r="C1559" s="184">
        <f t="shared" ca="1" si="48"/>
        <v>45977</v>
      </c>
      <c r="D1559" s="184" t="s">
        <v>2024</v>
      </c>
      <c r="E1559" s="5">
        <f t="shared" ca="1" si="49"/>
        <v>45977</v>
      </c>
      <c r="F1559" s="6" t="str">
        <f>IFERROR(VLOOKUP(A1559,Tabela9[[Placa]:[Status]],2,FALSE),"")</f>
        <v>Operando</v>
      </c>
      <c r="G1559" s="4">
        <v>35</v>
      </c>
    </row>
    <row r="1560" spans="1:7">
      <c r="A1560" s="183" t="s">
        <v>3762</v>
      </c>
      <c r="B1560" s="184">
        <f>IFERROR(VLOOKUP(A1560,'Base ML'!A:E,5,)," ")</f>
        <v>45977</v>
      </c>
      <c r="C1560" s="184">
        <f t="shared" ca="1" si="48"/>
        <v>45977</v>
      </c>
      <c r="D1560" s="184" t="s">
        <v>2024</v>
      </c>
      <c r="E1560" s="5">
        <f t="shared" ca="1" si="49"/>
        <v>45977</v>
      </c>
      <c r="F1560" s="6" t="str">
        <f>IFERROR(VLOOKUP(A1560,Tabela9[[Placa]:[Status]],2,FALSE),"")</f>
        <v>Operando</v>
      </c>
      <c r="G1560" s="4">
        <v>9</v>
      </c>
    </row>
    <row r="1561" spans="1:7">
      <c r="A1561" s="183" t="s">
        <v>2971</v>
      </c>
      <c r="B1561" s="184">
        <f>IFERROR(VLOOKUP(A1561,'Base ML'!A:E,5,)," ")</f>
        <v>45977</v>
      </c>
      <c r="C1561" s="184">
        <f t="shared" ca="1" si="48"/>
        <v>45977</v>
      </c>
      <c r="D1561" s="184" t="s">
        <v>2024</v>
      </c>
      <c r="E1561" s="5">
        <f t="shared" ca="1" si="49"/>
        <v>45977</v>
      </c>
      <c r="F1561" s="6" t="str">
        <f>IFERROR(VLOOKUP(A1561,Tabela9[[Placa]:[Status]],2,FALSE),"")</f>
        <v>Operando</v>
      </c>
      <c r="G1561" s="4">
        <v>5</v>
      </c>
    </row>
    <row r="1562" spans="1:7">
      <c r="A1562" s="183" t="s">
        <v>2973</v>
      </c>
      <c r="B1562" s="184">
        <f>IFERROR(VLOOKUP(A1562,'Base ML'!A:E,5,)," ")</f>
        <v>45977</v>
      </c>
      <c r="C1562" s="184">
        <f t="shared" ca="1" si="48"/>
        <v>45977</v>
      </c>
      <c r="D1562" s="184" t="s">
        <v>2024</v>
      </c>
      <c r="E1562" s="5">
        <f t="shared" ca="1" si="49"/>
        <v>45977</v>
      </c>
      <c r="F1562" s="6" t="str">
        <f>IFERROR(VLOOKUP(A1562,Tabela9[[Placa]:[Status]],2,FALSE),"")</f>
        <v>Operando</v>
      </c>
      <c r="G1562" s="4">
        <v>9</v>
      </c>
    </row>
    <row r="1563" spans="1:7">
      <c r="A1563" s="183" t="s">
        <v>3449</v>
      </c>
      <c r="B1563" s="184">
        <f>IFERROR(VLOOKUP(A1563,'Base ML'!A:E,5,)," ")</f>
        <v>45977</v>
      </c>
      <c r="C1563" s="184">
        <f t="shared" ca="1" si="48"/>
        <v>45977</v>
      </c>
      <c r="D1563" s="184" t="s">
        <v>2024</v>
      </c>
      <c r="E1563" s="5">
        <f t="shared" ca="1" si="49"/>
        <v>45977</v>
      </c>
      <c r="F1563" s="6" t="str">
        <f>IFERROR(VLOOKUP(A1563,Tabela9[[Placa]:[Status]],2,FALSE),"")</f>
        <v>Carregado</v>
      </c>
      <c r="G1563" s="4">
        <v>2</v>
      </c>
    </row>
    <row r="1564" spans="1:7">
      <c r="A1564" s="183" t="s">
        <v>1486</v>
      </c>
      <c r="B1564" s="184">
        <f>IFERROR(VLOOKUP(A1564,'Base ML'!A:E,5,)," ")</f>
        <v>45944</v>
      </c>
      <c r="C1564" s="184" t="str">
        <f t="shared" ca="1" si="48"/>
        <v/>
      </c>
      <c r="D1564" s="184" t="s">
        <v>2024</v>
      </c>
      <c r="E1564" s="5">
        <f t="shared" ca="1" si="49"/>
        <v>45944</v>
      </c>
      <c r="F1564" s="6" t="str">
        <f>IFERROR(VLOOKUP(A1564,Tabela9[[Placa]:[Status]],2,FALSE),"")</f>
        <v>Manutenção</v>
      </c>
      <c r="G1564" s="4">
        <v>9</v>
      </c>
    </row>
    <row r="1565" spans="1:7">
      <c r="A1565" s="183" t="s">
        <v>3613</v>
      </c>
      <c r="B1565" s="184">
        <f>IFERROR(VLOOKUP(A1565,'Base ML'!A:E,5,)," ")</f>
        <v>45978</v>
      </c>
      <c r="C1565" s="184" t="str">
        <f t="shared" ca="1" si="48"/>
        <v/>
      </c>
      <c r="D1565" s="184" t="s">
        <v>2024</v>
      </c>
      <c r="E1565" s="5">
        <f t="shared" ca="1" si="49"/>
        <v>45978</v>
      </c>
      <c r="F1565" s="6" t="str">
        <f>IFERROR(VLOOKUP(A1565,Tabela9[[Placa]:[Status]],2,FALSE),"")</f>
        <v> </v>
      </c>
      <c r="G1565" s="4">
        <v>2</v>
      </c>
    </row>
    <row r="1566" spans="1:7">
      <c r="A1566" s="183" t="s">
        <v>3610</v>
      </c>
      <c r="B1566" s="184">
        <f>IFERROR(VLOOKUP(A1566,'Base ML'!A:E,5,)," ")</f>
        <v>45978</v>
      </c>
      <c r="C1566" s="184">
        <f t="shared" ca="1" si="48"/>
        <v>45977</v>
      </c>
      <c r="D1566" s="184" t="s">
        <v>2024</v>
      </c>
      <c r="E1566" s="5">
        <f t="shared" ca="1" si="49"/>
        <v>45978</v>
      </c>
      <c r="F1566" s="6" t="str">
        <f>IFERROR(VLOOKUP(A1566,Tabela9[[Placa]:[Status]],2,FALSE),"")</f>
        <v>Operando</v>
      </c>
      <c r="G1566" s="4">
        <v>15</v>
      </c>
    </row>
    <row r="1567" spans="1:7">
      <c r="A1567" s="183" t="s">
        <v>3620</v>
      </c>
      <c r="B1567" s="184">
        <f>IFERROR(VLOOKUP(A1567,'Base ML'!A:E,5,)," ")</f>
        <v>45976</v>
      </c>
      <c r="C1567" s="184">
        <f t="shared" ca="1" si="48"/>
        <v>45977</v>
      </c>
      <c r="D1567" s="184" t="s">
        <v>2024</v>
      </c>
      <c r="E1567" s="5">
        <f t="shared" ca="1" si="49"/>
        <v>45977</v>
      </c>
      <c r="F1567" s="6" t="str">
        <f>IFERROR(VLOOKUP(A1567,Tabela9[[Placa]:[Status]],2,FALSE),"")</f>
        <v>Operando</v>
      </c>
      <c r="G1567" s="4">
        <v>0</v>
      </c>
    </row>
    <row r="1568" spans="1:7">
      <c r="A1568" s="183" t="s">
        <v>3618</v>
      </c>
      <c r="B1568" s="184">
        <f>IFERROR(VLOOKUP(A1568,'Base ML'!A:E,5,)," ")</f>
        <v>45978</v>
      </c>
      <c r="C1568" s="184">
        <f t="shared" ca="1" si="48"/>
        <v>45977</v>
      </c>
      <c r="D1568" s="184" t="s">
        <v>2024</v>
      </c>
      <c r="E1568" s="5">
        <f t="shared" ca="1" si="49"/>
        <v>45978</v>
      </c>
      <c r="F1568" s="6" t="str">
        <f>IFERROR(VLOOKUP(A1568,Tabela9[[Placa]:[Status]],2,FALSE),"")</f>
        <v>Operando</v>
      </c>
      <c r="G1568" s="4">
        <v>0</v>
      </c>
    </row>
    <row r="1569" spans="1:7">
      <c r="A1569" s="183" t="s">
        <v>3619</v>
      </c>
      <c r="B1569" s="184">
        <f>IFERROR(VLOOKUP(A1569,'Base ML'!A:E,5,)," ")</f>
        <v>45973</v>
      </c>
      <c r="C1569" s="184" t="str">
        <f t="shared" ca="1" si="48"/>
        <v/>
      </c>
      <c r="D1569" s="184" t="s">
        <v>2024</v>
      </c>
      <c r="E1569" s="5">
        <f t="shared" ca="1" si="49"/>
        <v>45973</v>
      </c>
      <c r="F1569" s="6" t="str">
        <f>IFERROR(VLOOKUP(A1569,Tabela9[[Placa]:[Status]],2,FALSE),"")</f>
        <v> </v>
      </c>
      <c r="G1569" s="4">
        <v>0</v>
      </c>
    </row>
    <row r="1570" spans="1:7">
      <c r="A1570" s="183" t="s">
        <v>3616</v>
      </c>
      <c r="B1570" s="184">
        <f>IFERROR(VLOOKUP(A1570,'Base ML'!A:E,5,)," ")</f>
        <v>45978</v>
      </c>
      <c r="C1570" s="184">
        <f t="shared" ca="1" si="48"/>
        <v>45977</v>
      </c>
      <c r="D1570" s="184" t="s">
        <v>2024</v>
      </c>
      <c r="E1570" s="5">
        <f t="shared" ca="1" si="49"/>
        <v>45978</v>
      </c>
      <c r="F1570" s="6" t="str">
        <f>IFERROR(VLOOKUP(A1570,Tabela9[[Placa]:[Status]],2,FALSE),"")</f>
        <v>Operando</v>
      </c>
      <c r="G1570" s="4">
        <v>2</v>
      </c>
    </row>
    <row r="1571" spans="1:7">
      <c r="A1571" s="183" t="s">
        <v>2950</v>
      </c>
      <c r="B1571" s="184">
        <f>IFERROR(VLOOKUP(A1571,'Base ML'!A:E,5,)," ")</f>
        <v>45978</v>
      </c>
      <c r="C1571" s="184">
        <f t="shared" ca="1" si="48"/>
        <v>45977</v>
      </c>
      <c r="D1571" s="184" t="s">
        <v>2024</v>
      </c>
      <c r="E1571" s="5">
        <f t="shared" ca="1" si="49"/>
        <v>45978</v>
      </c>
      <c r="F1571" s="6" t="str">
        <f>IFERROR(VLOOKUP(A1571,Tabela9[[Placa]:[Status]],2,FALSE),"")</f>
        <v>Operando</v>
      </c>
      <c r="G1571" s="4">
        <v>9</v>
      </c>
    </row>
    <row r="1572" spans="1:7">
      <c r="A1572" s="183" t="s">
        <v>2911</v>
      </c>
      <c r="B1572" s="184">
        <f>IFERROR(VLOOKUP(A1572,'Base ML'!A:E,5,)," ")</f>
        <v>45978</v>
      </c>
      <c r="C1572" s="184">
        <f t="shared" ca="1" si="48"/>
        <v>45977</v>
      </c>
      <c r="D1572" s="184" t="s">
        <v>2024</v>
      </c>
      <c r="E1572" s="5">
        <f t="shared" ca="1" si="49"/>
        <v>45978</v>
      </c>
      <c r="F1572" s="6" t="str">
        <f>IFERROR(VLOOKUP(A1572,Tabela9[[Placa]:[Status]],2,FALSE),"")</f>
        <v>Operando</v>
      </c>
      <c r="G1572" s="4">
        <v>2</v>
      </c>
    </row>
    <row r="1573" spans="1:7">
      <c r="A1573" s="183" t="s">
        <v>1063</v>
      </c>
      <c r="B1573" s="184">
        <f>IFERROR(VLOOKUP(A1573,'Base ML'!A:E,5,)," ")</f>
        <v>45978</v>
      </c>
      <c r="C1573" s="184">
        <f t="shared" ca="1" si="48"/>
        <v>45977</v>
      </c>
      <c r="D1573" s="184" t="s">
        <v>2024</v>
      </c>
      <c r="E1573" s="5">
        <f t="shared" ca="1" si="49"/>
        <v>45978</v>
      </c>
      <c r="F1573" s="6" t="str">
        <f>IFERROR(VLOOKUP(A1573,Tabela9[[Placa]:[Status]],2,FALSE),"")</f>
        <v>Operando</v>
      </c>
      <c r="G1573" s="4">
        <v>2</v>
      </c>
    </row>
    <row r="1574" spans="1:7">
      <c r="A1574" s="183" t="s">
        <v>2915</v>
      </c>
      <c r="B1574" s="184">
        <f>IFERROR(VLOOKUP(A1574,'Base ML'!A:E,5,)," ")</f>
        <v>45978</v>
      </c>
      <c r="C1574" s="184">
        <f t="shared" ca="1" si="48"/>
        <v>45977</v>
      </c>
      <c r="D1574" s="184" t="s">
        <v>2024</v>
      </c>
      <c r="E1574" s="5">
        <f t="shared" ca="1" si="49"/>
        <v>45978</v>
      </c>
      <c r="F1574" s="6" t="str">
        <f>IFERROR(VLOOKUP(A1574,Tabela9[[Placa]:[Status]],2,FALSE),"")</f>
        <v>Operando</v>
      </c>
      <c r="G1574" s="4">
        <v>2</v>
      </c>
    </row>
    <row r="1575" spans="1:7">
      <c r="A1575" s="183" t="s">
        <v>2916</v>
      </c>
      <c r="B1575" s="184">
        <f>IFERROR(VLOOKUP(A1575,'Base ML'!A:E,5,)," ")</f>
        <v>45972</v>
      </c>
      <c r="C1575" s="184" t="str">
        <f t="shared" ca="1" si="48"/>
        <v/>
      </c>
      <c r="D1575" s="184" t="s">
        <v>2024</v>
      </c>
      <c r="E1575" s="5">
        <f t="shared" ca="1" si="49"/>
        <v>45972</v>
      </c>
      <c r="F1575" s="6" t="str">
        <f>IFERROR(VLOOKUP(A1575,Tabela9[[Placa]:[Status]],2,FALSE),"")</f>
        <v> </v>
      </c>
      <c r="G1575" s="4">
        <v>2</v>
      </c>
    </row>
    <row r="1576" spans="1:7">
      <c r="A1576" s="183" t="s">
        <v>2926</v>
      </c>
      <c r="B1576" s="184">
        <f>IFERROR(VLOOKUP(A1576,'Base ML'!A:E,5,)," ")</f>
        <v>45978</v>
      </c>
      <c r="C1576" s="184">
        <f t="shared" ca="1" si="48"/>
        <v>45977</v>
      </c>
      <c r="D1576" s="184" t="s">
        <v>2024</v>
      </c>
      <c r="E1576" s="5">
        <f t="shared" ca="1" si="49"/>
        <v>45978</v>
      </c>
      <c r="F1576" s="6" t="str">
        <f>IFERROR(VLOOKUP(A1576,Tabela9[[Placa]:[Status]],2,FALSE),"")</f>
        <v>Operando</v>
      </c>
      <c r="G1576" s="4">
        <v>0</v>
      </c>
    </row>
    <row r="1577" spans="1:7">
      <c r="A1577" s="183" t="s">
        <v>2941</v>
      </c>
      <c r="B1577" s="184">
        <f>IFERROR(VLOOKUP(A1577,'Base ML'!A:E,5,)," ")</f>
        <v>45978</v>
      </c>
      <c r="C1577" s="184">
        <f t="shared" ca="1" si="48"/>
        <v>45977</v>
      </c>
      <c r="D1577" s="184" t="s">
        <v>2024</v>
      </c>
      <c r="E1577" s="5">
        <f t="shared" ca="1" si="49"/>
        <v>45978</v>
      </c>
      <c r="F1577" s="6" t="str">
        <f>IFERROR(VLOOKUP(A1577,Tabela9[[Placa]:[Status]],2,FALSE),"")</f>
        <v>Operando</v>
      </c>
      <c r="G1577" s="4">
        <v>7</v>
      </c>
    </row>
    <row r="1578" spans="1:7">
      <c r="A1578" s="183" t="s">
        <v>858</v>
      </c>
      <c r="B1578" s="184">
        <f>IFERROR(VLOOKUP(A1578,'Base ML'!A:E,5,)," ")</f>
        <v>45978</v>
      </c>
      <c r="C1578" s="184">
        <f t="shared" ca="1" si="48"/>
        <v>45977</v>
      </c>
      <c r="D1578" s="184" t="s">
        <v>2024</v>
      </c>
      <c r="E1578" s="5">
        <f t="shared" ca="1" si="49"/>
        <v>45978</v>
      </c>
      <c r="F1578" s="6" t="str">
        <f>IFERROR(VLOOKUP(A1578,Tabela9[[Placa]:[Status]],2,FALSE),"")</f>
        <v>Operando</v>
      </c>
      <c r="G1578" s="4">
        <v>9</v>
      </c>
    </row>
    <row r="1579" spans="1:7">
      <c r="A1579" s="183" t="s">
        <v>2939</v>
      </c>
      <c r="B1579" s="184">
        <f>IFERROR(VLOOKUP(A1579,'Base ML'!A:E,5,)," ")</f>
        <v>45978</v>
      </c>
      <c r="C1579" s="184">
        <f t="shared" ca="1" si="48"/>
        <v>45977</v>
      </c>
      <c r="D1579" s="184" t="s">
        <v>2024</v>
      </c>
      <c r="E1579" s="5">
        <f t="shared" ca="1" si="49"/>
        <v>45978</v>
      </c>
      <c r="F1579" s="6" t="str">
        <f>IFERROR(VLOOKUP(A1579,Tabela9[[Placa]:[Status]],2,FALSE),"")</f>
        <v>Operando</v>
      </c>
      <c r="G1579" s="4">
        <v>2</v>
      </c>
    </row>
    <row r="1580" spans="1:7">
      <c r="A1580" s="183" t="s">
        <v>2937</v>
      </c>
      <c r="B1580" s="184">
        <f>IFERROR(VLOOKUP(A1580,'Base ML'!A:E,5,)," ")</f>
        <v>45978</v>
      </c>
      <c r="C1580" s="184">
        <f t="shared" ca="1" si="48"/>
        <v>45977</v>
      </c>
      <c r="D1580" s="184" t="s">
        <v>2024</v>
      </c>
      <c r="E1580" s="5">
        <f t="shared" ca="1" si="49"/>
        <v>45978</v>
      </c>
      <c r="F1580" s="6" t="str">
        <f>IFERROR(VLOOKUP(A1580,Tabela9[[Placa]:[Status]],2,FALSE),"")</f>
        <v>Operando</v>
      </c>
      <c r="G1580" s="4">
        <v>9</v>
      </c>
    </row>
    <row r="1581" spans="1:7">
      <c r="A1581" s="4" t="s">
        <v>1054</v>
      </c>
      <c r="B1581" s="184">
        <f>IFERROR(VLOOKUP(A1581,'Base ML'!A:E,5,)," ")</f>
        <v>45978</v>
      </c>
      <c r="C1581" s="184">
        <f t="shared" ca="1" si="48"/>
        <v>45977</v>
      </c>
      <c r="D1581" s="184" t="s">
        <v>2024</v>
      </c>
      <c r="E1581" s="5">
        <f t="shared" ca="1" si="49"/>
        <v>45978</v>
      </c>
      <c r="F1581" s="6" t="str">
        <f>IFERROR(VLOOKUP(A1581,Tabela9[[Placa]:[Status]],2,FALSE),"")</f>
        <v>Operando</v>
      </c>
      <c r="G1581" s="4">
        <v>2</v>
      </c>
    </row>
    <row r="1582" spans="1:7">
      <c r="A1582" s="4" t="s">
        <v>5903</v>
      </c>
      <c r="B1582" s="184" t="str">
        <f>IFERROR(VLOOKUP(A1582,'Base ML'!A:E,5,)," ")</f>
        <v xml:space="preserve"> </v>
      </c>
      <c r="C1582" s="184" t="str">
        <f t="shared" ca="1" si="48"/>
        <v/>
      </c>
      <c r="D1582" s="184" t="s">
        <v>2024</v>
      </c>
      <c r="E1582" s="5">
        <f t="shared" ca="1" si="49"/>
        <v>0</v>
      </c>
      <c r="F1582" s="6" t="str">
        <f>IFERROR(VLOOKUP(A1582,Tabela9[[Placa]:[Status]],2,FALSE),"")</f>
        <v/>
      </c>
      <c r="G1582" s="4" t="e">
        <v>#N/A</v>
      </c>
    </row>
    <row r="1583" spans="1:7">
      <c r="A1583" s="4" t="s">
        <v>2944</v>
      </c>
      <c r="B1583" s="184">
        <f>IFERROR(VLOOKUP(A1583,'Base ML'!A:E,5,)," ")</f>
        <v>45978</v>
      </c>
      <c r="C1583" s="184">
        <f t="shared" ca="1" si="48"/>
        <v>45977</v>
      </c>
      <c r="D1583" s="184" t="s">
        <v>2024</v>
      </c>
      <c r="E1583" s="5">
        <f t="shared" ca="1" si="49"/>
        <v>45978</v>
      </c>
      <c r="F1583" s="6" t="str">
        <f>IFERROR(VLOOKUP(A1583,Tabela9[[Placa]:[Status]],2,FALSE),"")</f>
        <v>Operando</v>
      </c>
      <c r="G1583" s="4">
        <v>2</v>
      </c>
    </row>
    <row r="1584" spans="1:7">
      <c r="A1584" s="4" t="s">
        <v>3364</v>
      </c>
      <c r="B1584" s="184">
        <f>IFERROR(VLOOKUP(A1584,'Base ML'!A:E,5,)," ")</f>
        <v>45978</v>
      </c>
      <c r="C1584" s="184">
        <f t="shared" ca="1" si="48"/>
        <v>45977</v>
      </c>
      <c r="D1584" s="184" t="s">
        <v>2024</v>
      </c>
      <c r="E1584" s="5">
        <f t="shared" ca="1" si="49"/>
        <v>45978</v>
      </c>
      <c r="F1584" s="6" t="str">
        <f>IFERROR(VLOOKUP(A1584,Tabela9[[Placa]:[Status]],2,FALSE),"")</f>
        <v>Operando</v>
      </c>
      <c r="G1584" s="4">
        <v>2</v>
      </c>
    </row>
    <row r="1585" spans="1:7">
      <c r="A1585" s="4" t="s">
        <v>3381</v>
      </c>
      <c r="B1585" s="184">
        <f>IFERROR(VLOOKUP(A1585,'Base ML'!A:E,5,)," ")</f>
        <v>45978</v>
      </c>
      <c r="C1585" s="184">
        <f t="shared" ca="1" si="48"/>
        <v>45977</v>
      </c>
      <c r="D1585" s="184" t="s">
        <v>2024</v>
      </c>
      <c r="E1585" s="5">
        <f t="shared" ca="1" si="49"/>
        <v>45978</v>
      </c>
      <c r="F1585" s="6" t="str">
        <f>IFERROR(VLOOKUP(A1585,Tabela9[[Placa]:[Status]],2,FALSE),"")</f>
        <v>Operando</v>
      </c>
      <c r="G1585" s="4">
        <v>2</v>
      </c>
    </row>
    <row r="1586" spans="1:7">
      <c r="A1586" s="4" t="s">
        <v>3369</v>
      </c>
      <c r="B1586" s="184">
        <f>IFERROR(VLOOKUP(A1586,'Base ML'!A:E,5,)," ")</f>
        <v>45978</v>
      </c>
      <c r="C1586" s="184">
        <f t="shared" ca="1" si="48"/>
        <v>45977</v>
      </c>
      <c r="D1586" s="184" t="s">
        <v>2024</v>
      </c>
      <c r="E1586" s="5">
        <f t="shared" ca="1" si="49"/>
        <v>45978</v>
      </c>
      <c r="F1586" s="6" t="str">
        <f>IFERROR(VLOOKUP(A1586,Tabela9[[Placa]:[Status]],2,FALSE),"")</f>
        <v>Operando</v>
      </c>
      <c r="G1586" s="4">
        <v>0</v>
      </c>
    </row>
    <row r="1587" spans="1:7">
      <c r="A1587" s="4" t="s">
        <v>3393</v>
      </c>
      <c r="B1587" s="184">
        <f>IFERROR(VLOOKUP(A1587,'Base ML'!A:E,5,)," ")</f>
        <v>45978</v>
      </c>
      <c r="C1587" s="184">
        <f t="shared" ca="1" si="48"/>
        <v>45977</v>
      </c>
      <c r="D1587" s="184" t="s">
        <v>2024</v>
      </c>
      <c r="E1587" s="5">
        <f t="shared" ca="1" si="49"/>
        <v>45978</v>
      </c>
      <c r="F1587" s="6" t="str">
        <f>IFERROR(VLOOKUP(A1587,Tabela9[[Placa]:[Status]],2,FALSE),"")</f>
        <v>Operando</v>
      </c>
      <c r="G1587" s="4">
        <v>2</v>
      </c>
    </row>
    <row r="1588" spans="1:7">
      <c r="A1588" s="4" t="s">
        <v>3354</v>
      </c>
      <c r="B1588" s="184">
        <f>IFERROR(VLOOKUP(A1588,'Base ML'!A:E,5,)," ")</f>
        <v>45978</v>
      </c>
      <c r="C1588" s="184">
        <f t="shared" ca="1" si="48"/>
        <v>45977</v>
      </c>
      <c r="D1588" s="184" t="s">
        <v>2024</v>
      </c>
      <c r="E1588" s="5">
        <f t="shared" ca="1" si="49"/>
        <v>45978</v>
      </c>
      <c r="F1588" s="6" t="str">
        <f>IFERROR(VLOOKUP(A1588,Tabela9[[Placa]:[Status]],2,FALSE),"")</f>
        <v>Operando</v>
      </c>
      <c r="G1588" s="4">
        <v>2</v>
      </c>
    </row>
    <row r="1589" spans="1:7">
      <c r="A1589" s="4" t="s">
        <v>3395</v>
      </c>
      <c r="B1589" s="184">
        <f>IFERROR(VLOOKUP(A1589,'Base ML'!A:E,5,)," ")</f>
        <v>45978</v>
      </c>
      <c r="C1589" s="184">
        <f t="shared" ca="1" si="48"/>
        <v>45977</v>
      </c>
      <c r="D1589" s="184" t="s">
        <v>2024</v>
      </c>
      <c r="E1589" s="5">
        <f t="shared" ca="1" si="49"/>
        <v>45978</v>
      </c>
      <c r="F1589" s="6" t="str">
        <f>IFERROR(VLOOKUP(A1589,Tabela9[[Placa]:[Status]],2,FALSE),"")</f>
        <v>Operando</v>
      </c>
      <c r="G1589" s="4">
        <v>2</v>
      </c>
    </row>
    <row r="1590" spans="1:7">
      <c r="A1590" s="4" t="s">
        <v>3377</v>
      </c>
      <c r="B1590" s="184">
        <f>IFERROR(VLOOKUP(A1590,'Base ML'!A:E,5,)," ")</f>
        <v>45978</v>
      </c>
      <c r="C1590" s="184" t="str">
        <f t="shared" ca="1" si="48"/>
        <v/>
      </c>
      <c r="D1590" s="184" t="s">
        <v>2024</v>
      </c>
      <c r="E1590" s="5">
        <f t="shared" ca="1" si="49"/>
        <v>45978</v>
      </c>
      <c r="F1590" s="6" t="str">
        <f>IFERROR(VLOOKUP(A1590,Tabela9[[Placa]:[Status]],2,FALSE),"")</f>
        <v>Falta Motorista</v>
      </c>
      <c r="G1590" s="4">
        <v>2</v>
      </c>
    </row>
    <row r="1591" spans="1:7">
      <c r="A1591" s="4" t="s">
        <v>3372</v>
      </c>
      <c r="B1591" s="184">
        <f>IFERROR(VLOOKUP(A1591,'Base ML'!A:E,5,)," ")</f>
        <v>45978</v>
      </c>
      <c r="C1591" s="184">
        <f t="shared" ca="1" si="48"/>
        <v>45977</v>
      </c>
      <c r="D1591" s="184" t="s">
        <v>2024</v>
      </c>
      <c r="E1591" s="5">
        <f t="shared" ca="1" si="49"/>
        <v>45978</v>
      </c>
      <c r="F1591" s="6" t="str">
        <f>IFERROR(VLOOKUP(A1591,Tabela9[[Placa]:[Status]],2,FALSE),"")</f>
        <v>Operando</v>
      </c>
      <c r="G1591" s="4">
        <v>2</v>
      </c>
    </row>
    <row r="1592" spans="1:7">
      <c r="A1592" s="4" t="s">
        <v>3355</v>
      </c>
      <c r="B1592" s="184">
        <f>IFERROR(VLOOKUP(A1592,'Base ML'!A:E,5,)," ")</f>
        <v>45978</v>
      </c>
      <c r="C1592" s="184">
        <f t="shared" ca="1" si="48"/>
        <v>45977</v>
      </c>
      <c r="D1592" s="184" t="s">
        <v>2024</v>
      </c>
      <c r="E1592" s="5">
        <f t="shared" ca="1" si="49"/>
        <v>45978</v>
      </c>
      <c r="F1592" s="6" t="str">
        <f>IFERROR(VLOOKUP(A1592,Tabela9[[Placa]:[Status]],2,FALSE),"")</f>
        <v>Operando</v>
      </c>
      <c r="G1592" s="4">
        <v>2</v>
      </c>
    </row>
    <row r="1593" spans="1:7">
      <c r="A1593" s="4" t="s">
        <v>3356</v>
      </c>
      <c r="B1593" s="184">
        <f>IFERROR(VLOOKUP(A1593,'Base ML'!A:E,5,)," ")</f>
        <v>45978</v>
      </c>
      <c r="C1593" s="184">
        <f t="shared" ca="1" si="48"/>
        <v>45977</v>
      </c>
      <c r="D1593" s="184" t="s">
        <v>2024</v>
      </c>
      <c r="E1593" s="5">
        <f t="shared" ca="1" si="49"/>
        <v>45978</v>
      </c>
      <c r="F1593" s="6" t="str">
        <f>IFERROR(VLOOKUP(A1593,Tabela9[[Placa]:[Status]],2,FALSE),"")</f>
        <v>Operando</v>
      </c>
      <c r="G1593" s="4">
        <v>2</v>
      </c>
    </row>
    <row r="1594" spans="1:7">
      <c r="A1594" s="4" t="s">
        <v>3547</v>
      </c>
      <c r="B1594" s="184">
        <f>IFERROR(VLOOKUP(A1594,'Base ML'!A:E,5,)," ")</f>
        <v>45977</v>
      </c>
      <c r="C1594" s="184">
        <f t="shared" ca="1" si="48"/>
        <v>45977</v>
      </c>
      <c r="D1594" s="184" t="s">
        <v>2024</v>
      </c>
      <c r="E1594" s="5">
        <f t="shared" ca="1" si="49"/>
        <v>45977</v>
      </c>
      <c r="F1594" s="6" t="str">
        <f>IFERROR(VLOOKUP(A1594,Tabela9[[Placa]:[Status]],2,FALSE),"")</f>
        <v>Operando</v>
      </c>
      <c r="G1594" s="4">
        <v>0</v>
      </c>
    </row>
    <row r="1595" spans="1:7">
      <c r="A1595" s="4" t="s">
        <v>1351</v>
      </c>
      <c r="B1595" s="184">
        <f>IFERROR(VLOOKUP(A1595,'Base ML'!A:E,5,)," ")</f>
        <v>45976</v>
      </c>
      <c r="C1595" s="184">
        <f t="shared" ca="1" si="48"/>
        <v>45977</v>
      </c>
      <c r="D1595" s="184" t="s">
        <v>2024</v>
      </c>
      <c r="E1595" s="5">
        <f t="shared" ca="1" si="49"/>
        <v>45977</v>
      </c>
      <c r="F1595" s="6" t="str">
        <f>IFERROR(VLOOKUP(A1595,Tabela9[[Placa]:[Status]],2,FALSE),"")</f>
        <v>Operando</v>
      </c>
      <c r="G1595" s="4">
        <v>6</v>
      </c>
    </row>
    <row r="1596" spans="1:7">
      <c r="A1596" s="4" t="s">
        <v>564</v>
      </c>
      <c r="B1596" s="184">
        <f>IFERROR(VLOOKUP(A1596,'Base ML'!A:E,5,)," ")</f>
        <v>45975</v>
      </c>
      <c r="C1596" s="184" t="str">
        <f t="shared" ca="1" si="48"/>
        <v/>
      </c>
      <c r="D1596" s="184" t="s">
        <v>2024</v>
      </c>
      <c r="E1596" s="5">
        <f t="shared" ca="1" si="49"/>
        <v>45975</v>
      </c>
      <c r="F1596" s="6" t="str">
        <f>IFERROR(VLOOKUP(A1596,Tabela9[[Placa]:[Status]],2,FALSE),"")</f>
        <v>Manutenção</v>
      </c>
      <c r="G1596" s="4">
        <v>1</v>
      </c>
    </row>
    <row r="1597" spans="1:7">
      <c r="A1597" s="4" t="s">
        <v>3575</v>
      </c>
      <c r="B1597" s="184">
        <f>IFERROR(VLOOKUP(A1597,'Base ML'!A:E,5,)," ")</f>
        <v>45977</v>
      </c>
      <c r="C1597" s="184">
        <f t="shared" ca="1" si="48"/>
        <v>45977</v>
      </c>
      <c r="D1597" s="184" t="s">
        <v>2024</v>
      </c>
      <c r="E1597" s="5">
        <f t="shared" ca="1" si="49"/>
        <v>45977</v>
      </c>
      <c r="F1597" s="6" t="str">
        <f>IFERROR(VLOOKUP(A1597,Tabela9[[Placa]:[Status]],2,FALSE),"")</f>
        <v>Operando</v>
      </c>
      <c r="G1597" s="4">
        <v>1</v>
      </c>
    </row>
    <row r="1598" spans="1:7">
      <c r="A1598" s="4" t="s">
        <v>1233</v>
      </c>
      <c r="B1598" s="184">
        <f>IFERROR(VLOOKUP(A1598,'Base ML'!A:E,5,)," ")</f>
        <v>45977</v>
      </c>
      <c r="C1598" s="184">
        <f t="shared" ca="1" si="48"/>
        <v>45977</v>
      </c>
      <c r="D1598" s="184" t="s">
        <v>2024</v>
      </c>
      <c r="E1598" s="5">
        <f t="shared" ca="1" si="49"/>
        <v>45977</v>
      </c>
      <c r="F1598" s="6" t="str">
        <f>IFERROR(VLOOKUP(A1598,Tabela9[[Placa]:[Status]],2,FALSE),"")</f>
        <v>Operando</v>
      </c>
      <c r="G1598" s="4">
        <v>28</v>
      </c>
    </row>
    <row r="1599" spans="1:7">
      <c r="A1599" s="4" t="s">
        <v>2453</v>
      </c>
      <c r="B1599" s="184">
        <f>IFERROR(VLOOKUP(A1599,'Base ML'!A:E,5,)," ")</f>
        <v>45899</v>
      </c>
      <c r="C1599" s="184" t="str">
        <f t="shared" ca="1" si="48"/>
        <v/>
      </c>
      <c r="D1599" s="184" t="s">
        <v>2024</v>
      </c>
      <c r="E1599" s="5">
        <f t="shared" ca="1" si="49"/>
        <v>45899</v>
      </c>
      <c r="F1599" s="6" t="str">
        <f>IFERROR(VLOOKUP(A1599,Tabela9[[Placa]:[Status]],2,FALSE),"")</f>
        <v/>
      </c>
      <c r="G1599" s="4" t="e">
        <v>#N/A</v>
      </c>
    </row>
    <row r="1600" spans="1:7">
      <c r="A1600" s="4" t="s">
        <v>3404</v>
      </c>
      <c r="B1600" s="184" t="str">
        <f>IFERROR(VLOOKUP(A1600,'Base ML'!A:E,5,)," ")</f>
        <v xml:space="preserve"> </v>
      </c>
      <c r="C1600" s="184" t="str">
        <f t="shared" ca="1" si="48"/>
        <v/>
      </c>
      <c r="D1600" s="184" t="s">
        <v>2024</v>
      </c>
      <c r="E1600" s="5">
        <f t="shared" ca="1" si="49"/>
        <v>0</v>
      </c>
      <c r="F1600" s="6" t="str">
        <f>IFERROR(VLOOKUP(A1600,Tabela9[[Placa]:[Status]],2,FALSE),"")</f>
        <v/>
      </c>
      <c r="G1600" s="4" t="e">
        <v>#N/A</v>
      </c>
    </row>
    <row r="1601" spans="1:7">
      <c r="A1601" s="4" t="s">
        <v>2381</v>
      </c>
      <c r="B1601" s="184" t="str">
        <f>IFERROR(VLOOKUP(A1601,'Base ML'!A:E,5,)," ")</f>
        <v xml:space="preserve"> </v>
      </c>
      <c r="C1601" s="184" t="str">
        <f t="shared" ca="1" si="48"/>
        <v/>
      </c>
      <c r="D1601" s="184" t="s">
        <v>2024</v>
      </c>
      <c r="E1601" s="5">
        <f t="shared" ca="1" si="49"/>
        <v>0</v>
      </c>
      <c r="F1601" s="6" t="str">
        <f>IFERROR(VLOOKUP(A1601,Tabela9[[Placa]:[Status]],2,FALSE),"")</f>
        <v> </v>
      </c>
      <c r="G1601" s="4">
        <v>1</v>
      </c>
    </row>
    <row r="1602" spans="1:7">
      <c r="A1602" s="4" t="s">
        <v>5904</v>
      </c>
      <c r="B1602" s="184" t="str">
        <f>IFERROR(VLOOKUP(A1602,'Base ML'!A:E,5,)," ")</f>
        <v xml:space="preserve"> </v>
      </c>
      <c r="C1602" s="184" t="str">
        <f t="shared" ref="C1602:C1665" ca="1" si="50">IFERROR(IF(OR(F1602="Carregado", F1602="Operando"), TODAY()-1, ""), "")</f>
        <v/>
      </c>
      <c r="D1602" s="184" t="s">
        <v>2024</v>
      </c>
      <c r="E1602" s="5">
        <f t="shared" ref="E1602:E1665" ca="1" si="51">MAX(B1602:D1602)</f>
        <v>0</v>
      </c>
      <c r="F1602" s="6" t="str">
        <f>IFERROR(VLOOKUP(A1602,Tabela9[[Placa]:[Status]],2,FALSE),"")</f>
        <v/>
      </c>
      <c r="G1602" s="4" t="e">
        <v>#N/A</v>
      </c>
    </row>
    <row r="1603" spans="1:7">
      <c r="A1603" s="4" t="s">
        <v>5905</v>
      </c>
      <c r="B1603" s="184" t="str">
        <f>IFERROR(VLOOKUP(A1603,'Base ML'!A:E,5,)," ")</f>
        <v xml:space="preserve"> </v>
      </c>
      <c r="C1603" s="184" t="str">
        <f t="shared" ca="1" si="50"/>
        <v/>
      </c>
      <c r="D1603" s="184" t="s">
        <v>2024</v>
      </c>
      <c r="E1603" s="5">
        <f t="shared" ca="1" si="51"/>
        <v>0</v>
      </c>
      <c r="F1603" s="6" t="str">
        <f>IFERROR(VLOOKUP(A1603,Tabela9[[Placa]:[Status]],2,FALSE),"")</f>
        <v> </v>
      </c>
      <c r="G1603" s="4">
        <v>1</v>
      </c>
    </row>
    <row r="1604" spans="1:7">
      <c r="A1604" s="4" t="s">
        <v>1220</v>
      </c>
      <c r="B1604" s="184" t="str">
        <f>IFERROR(VLOOKUP(A1604,'Base ML'!A:E,5,)," ")</f>
        <v xml:space="preserve"> </v>
      </c>
      <c r="C1604" s="184">
        <f t="shared" ca="1" si="50"/>
        <v>45977</v>
      </c>
      <c r="D1604" s="184" t="s">
        <v>2024</v>
      </c>
      <c r="E1604" s="5">
        <f t="shared" ca="1" si="51"/>
        <v>45977</v>
      </c>
      <c r="F1604" s="6" t="str">
        <f>IFERROR(VLOOKUP(A1604,Tabela9[[Placa]:[Status]],2,FALSE),"")</f>
        <v>Operando</v>
      </c>
      <c r="G1604" s="4">
        <v>3</v>
      </c>
    </row>
    <row r="1605" spans="1:7">
      <c r="A1605" s="4" t="s">
        <v>2377</v>
      </c>
      <c r="B1605" s="184" t="str">
        <f>IFERROR(VLOOKUP(A1605,'Base ML'!A:E,5,)," ")</f>
        <v xml:space="preserve"> </v>
      </c>
      <c r="C1605" s="184" t="str">
        <f t="shared" ca="1" si="50"/>
        <v/>
      </c>
      <c r="D1605" s="184" t="s">
        <v>2024</v>
      </c>
      <c r="E1605" s="5">
        <f t="shared" ca="1" si="51"/>
        <v>0</v>
      </c>
      <c r="F1605" s="6" t="str">
        <f>IFERROR(VLOOKUP(A1605,Tabela9[[Placa]:[Status]],2,FALSE),"")</f>
        <v> </v>
      </c>
      <c r="G1605" s="4">
        <v>6</v>
      </c>
    </row>
    <row r="1606" spans="1:7">
      <c r="A1606" s="4" t="s">
        <v>605</v>
      </c>
      <c r="B1606" s="184" t="str">
        <f>IFERROR(VLOOKUP(A1606,'Base ML'!A:E,5,)," ")</f>
        <v xml:space="preserve"> </v>
      </c>
      <c r="C1606" s="184" t="str">
        <f t="shared" ca="1" si="50"/>
        <v/>
      </c>
      <c r="D1606" s="184" t="s">
        <v>2024</v>
      </c>
      <c r="E1606" s="5">
        <f t="shared" ca="1" si="51"/>
        <v>0</v>
      </c>
      <c r="F1606" s="6" t="str">
        <f>IFERROR(VLOOKUP(A1606,Tabela9[[Placa]:[Status]],2,FALSE),"")</f>
        <v>Manutenção</v>
      </c>
      <c r="G1606" s="4">
        <v>1</v>
      </c>
    </row>
    <row r="1607" spans="1:7">
      <c r="A1607" s="4" t="s">
        <v>1561</v>
      </c>
      <c r="B1607" s="184" t="str">
        <f>IFERROR(VLOOKUP(A1607,'Base ML'!A:E,5,)," ")</f>
        <v xml:space="preserve"> </v>
      </c>
      <c r="C1607" s="184" t="str">
        <f t="shared" ca="1" si="50"/>
        <v/>
      </c>
      <c r="D1607" s="184" t="s">
        <v>2024</v>
      </c>
      <c r="E1607" s="5">
        <f t="shared" ca="1" si="51"/>
        <v>0</v>
      </c>
      <c r="F1607" s="6" t="str">
        <f>IFERROR(VLOOKUP(A1607,Tabela9[[Placa]:[Status]],2,FALSE),"")</f>
        <v> </v>
      </c>
      <c r="G1607" s="4">
        <v>2</v>
      </c>
    </row>
    <row r="1608" spans="1:7">
      <c r="A1608" s="4" t="s">
        <v>3290</v>
      </c>
      <c r="B1608" s="184">
        <f>IFERROR(VLOOKUP(A1608,'Base ML'!A:E,5,)," ")</f>
        <v>45978</v>
      </c>
      <c r="C1608" s="184">
        <f t="shared" ca="1" si="50"/>
        <v>45977</v>
      </c>
      <c r="D1608" s="184" t="s">
        <v>2024</v>
      </c>
      <c r="E1608" s="5">
        <f t="shared" ca="1" si="51"/>
        <v>45978</v>
      </c>
      <c r="F1608" s="6" t="str">
        <f>IFERROR(VLOOKUP(A1608,Tabela9[[Placa]:[Status]],2,FALSE),"")</f>
        <v>Operando</v>
      </c>
      <c r="G1608" s="4">
        <v>2</v>
      </c>
    </row>
    <row r="1609" spans="1:7">
      <c r="A1609" s="4" t="s">
        <v>2399</v>
      </c>
      <c r="B1609" s="184" t="str">
        <f>IFERROR(VLOOKUP(A1609,'Base ML'!A:E,5,)," ")</f>
        <v xml:space="preserve"> </v>
      </c>
      <c r="C1609" s="184" t="str">
        <f t="shared" ca="1" si="50"/>
        <v/>
      </c>
      <c r="D1609" s="184" t="s">
        <v>2024</v>
      </c>
      <c r="E1609" s="5">
        <f t="shared" ca="1" si="51"/>
        <v>0</v>
      </c>
      <c r="F1609" s="6" t="str">
        <f>IFERROR(VLOOKUP(A1609,Tabela9[[Placa]:[Status]],2,FALSE),"")</f>
        <v/>
      </c>
      <c r="G1609" s="4" t="e">
        <v>#N/A</v>
      </c>
    </row>
    <row r="1610" spans="1:7">
      <c r="A1610" s="4" t="s">
        <v>854</v>
      </c>
      <c r="B1610" s="184" t="str">
        <f>IFERROR(VLOOKUP(A1610,'Base ML'!A:E,5,)," ")</f>
        <v xml:space="preserve"> </v>
      </c>
      <c r="C1610" s="184" t="str">
        <f t="shared" ca="1" si="50"/>
        <v/>
      </c>
      <c r="D1610" s="184" t="s">
        <v>2024</v>
      </c>
      <c r="E1610" s="5">
        <f t="shared" ca="1" si="51"/>
        <v>0</v>
      </c>
      <c r="F1610" s="6" t="str">
        <f>IFERROR(VLOOKUP(A1610,Tabela9[[Placa]:[Status]],2,FALSE),"")</f>
        <v> </v>
      </c>
      <c r="G1610" s="4">
        <v>35</v>
      </c>
    </row>
    <row r="1611" spans="1:7">
      <c r="A1611" s="185" t="s">
        <v>3414</v>
      </c>
      <c r="B1611" s="184" t="str">
        <f>IFERROR(VLOOKUP(A1611,'Base ML'!A:E,5,)," ")</f>
        <v xml:space="preserve"> </v>
      </c>
      <c r="C1611" s="184">
        <f t="shared" ca="1" si="50"/>
        <v>45977</v>
      </c>
      <c r="D1611" s="184" t="s">
        <v>2024</v>
      </c>
      <c r="E1611" s="5">
        <f t="shared" ca="1" si="51"/>
        <v>45977</v>
      </c>
      <c r="F1611" s="6" t="str">
        <f>IFERROR(VLOOKUP(A1611,Tabela9[[Placa]:[Status]],2,FALSE),"")</f>
        <v>Operando</v>
      </c>
      <c r="G1611" s="4">
        <v>2</v>
      </c>
    </row>
    <row r="1612" spans="1:7">
      <c r="A1612" s="186" t="s">
        <v>3900</v>
      </c>
      <c r="B1612" s="184" t="str">
        <f>IFERROR(VLOOKUP(A1612,'Base ML'!A:E,5,)," ")</f>
        <v xml:space="preserve"> </v>
      </c>
      <c r="C1612" s="184">
        <f t="shared" ca="1" si="50"/>
        <v>45977</v>
      </c>
      <c r="D1612" s="184" t="s">
        <v>2024</v>
      </c>
      <c r="E1612" s="5">
        <f t="shared" ca="1" si="51"/>
        <v>45977</v>
      </c>
      <c r="F1612" s="6" t="str">
        <f>IFERROR(VLOOKUP(A1612,Tabela9[[Placa]:[Status]],2,FALSE),"")</f>
        <v>Operando</v>
      </c>
      <c r="G1612" s="4">
        <v>1</v>
      </c>
    </row>
    <row r="1613" spans="1:7">
      <c r="A1613" s="4" t="s">
        <v>943</v>
      </c>
      <c r="B1613" s="184" t="str">
        <f>IFERROR(VLOOKUP(A1613,'Base ML'!A:E,5,)," ")</f>
        <v xml:space="preserve"> </v>
      </c>
      <c r="C1613" s="184">
        <f t="shared" ca="1" si="50"/>
        <v>45977</v>
      </c>
      <c r="D1613" s="184" t="s">
        <v>2024</v>
      </c>
      <c r="E1613" s="5">
        <f t="shared" ca="1" si="51"/>
        <v>45977</v>
      </c>
      <c r="F1613" s="6" t="str">
        <f>IFERROR(VLOOKUP(A1613,Tabela9[[Placa]:[Status]],2,FALSE),"")</f>
        <v>Operando</v>
      </c>
      <c r="G1613" s="4">
        <v>0</v>
      </c>
    </row>
    <row r="1614" spans="1:7">
      <c r="A1614" s="4" t="s">
        <v>2639</v>
      </c>
      <c r="B1614" s="184" t="str">
        <f>IFERROR(VLOOKUP(A1614,'Base ML'!A:E,5,)," ")</f>
        <v xml:space="preserve"> </v>
      </c>
      <c r="C1614" s="184">
        <f t="shared" ca="1" si="50"/>
        <v>45977</v>
      </c>
      <c r="D1614" s="184" t="s">
        <v>2024</v>
      </c>
      <c r="E1614" s="5">
        <f t="shared" ca="1" si="51"/>
        <v>45977</v>
      </c>
      <c r="F1614" s="6" t="str">
        <f>IFERROR(VLOOKUP(A1614,Tabela9[[Placa]:[Status]],2,FALSE),"")</f>
        <v>Operando</v>
      </c>
      <c r="G1614" s="4">
        <v>16</v>
      </c>
    </row>
    <row r="1615" spans="1:7">
      <c r="A1615" s="4" t="s">
        <v>918</v>
      </c>
      <c r="B1615" s="184" t="str">
        <f>IFERROR(VLOOKUP(A1615,'Base ML'!A:E,5,)," ")</f>
        <v xml:space="preserve"> </v>
      </c>
      <c r="C1615" s="184">
        <f t="shared" ca="1" si="50"/>
        <v>45977</v>
      </c>
      <c r="D1615" s="184" t="s">
        <v>2024</v>
      </c>
      <c r="E1615" s="5">
        <f t="shared" ca="1" si="51"/>
        <v>45977</v>
      </c>
      <c r="F1615" s="6" t="str">
        <f>IFERROR(VLOOKUP(A1615,Tabela9[[Placa]:[Status]],2,FALSE),"")</f>
        <v>Operando</v>
      </c>
      <c r="G1615" s="4">
        <v>0</v>
      </c>
    </row>
    <row r="1616" spans="1:7">
      <c r="A1616" s="4" t="s">
        <v>221</v>
      </c>
      <c r="B1616" s="184" t="str">
        <f>IFERROR(VLOOKUP(A1616,'Base ML'!A:E,5,)," ")</f>
        <v xml:space="preserve"> </v>
      </c>
      <c r="C1616" s="184" t="str">
        <f t="shared" ca="1" si="50"/>
        <v/>
      </c>
      <c r="D1616" s="184" t="s">
        <v>2024</v>
      </c>
      <c r="E1616" s="5">
        <f t="shared" ca="1" si="51"/>
        <v>0</v>
      </c>
      <c r="F1616" s="6" t="str">
        <f>IFERROR(VLOOKUP(A1616,Tabela9[[Placa]:[Status]],2,FALSE),"")</f>
        <v>Sinistrado</v>
      </c>
      <c r="G1616" s="4">
        <v>0</v>
      </c>
    </row>
    <row r="1617" spans="1:7">
      <c r="A1617" s="4" t="s">
        <v>5906</v>
      </c>
      <c r="B1617" s="184" t="str">
        <f>IFERROR(VLOOKUP(A1617,'Base ML'!A:E,5,)," ")</f>
        <v xml:space="preserve"> </v>
      </c>
      <c r="C1617" s="184" t="str">
        <f t="shared" ca="1" si="50"/>
        <v/>
      </c>
      <c r="D1617" s="184" t="s">
        <v>2024</v>
      </c>
      <c r="E1617" s="5">
        <f t="shared" ca="1" si="51"/>
        <v>0</v>
      </c>
      <c r="F1617" s="6" t="str">
        <f>IFERROR(VLOOKUP(A1617,Tabela9[[Placa]:[Status]],2,FALSE),"")</f>
        <v> </v>
      </c>
      <c r="G1617" s="4">
        <v>33</v>
      </c>
    </row>
    <row r="1618" spans="1:7">
      <c r="A1618" s="4" t="s">
        <v>3888</v>
      </c>
      <c r="B1618" s="184" t="str">
        <f>IFERROR(VLOOKUP(A1618,'Base ML'!A:E,5,)," ")</f>
        <v xml:space="preserve"> </v>
      </c>
      <c r="C1618" s="184" t="str">
        <f t="shared" ca="1" si="50"/>
        <v/>
      </c>
      <c r="D1618" s="184" t="s">
        <v>2024</v>
      </c>
      <c r="E1618" s="5">
        <f t="shared" ca="1" si="51"/>
        <v>0</v>
      </c>
      <c r="F1618" s="6" t="str">
        <f>IFERROR(VLOOKUP(A1618,Tabela9[[Placa]:[Status]],2,FALSE),"")</f>
        <v> </v>
      </c>
      <c r="G1618" s="4">
        <v>2</v>
      </c>
    </row>
    <row r="1619" spans="1:7">
      <c r="A1619" s="4" t="s">
        <v>472</v>
      </c>
      <c r="B1619" s="184" t="str">
        <f>IFERROR(VLOOKUP(A1619,'Base ML'!A:E,5,)," ")</f>
        <v xml:space="preserve"> </v>
      </c>
      <c r="C1619" s="184" t="str">
        <f t="shared" ca="1" si="50"/>
        <v/>
      </c>
      <c r="D1619" s="184" t="s">
        <v>2024</v>
      </c>
      <c r="E1619" s="5">
        <f t="shared" ca="1" si="51"/>
        <v>0</v>
      </c>
      <c r="F1619" s="6" t="str">
        <f>IFERROR(VLOOKUP(A1619,Tabela9[[Placa]:[Status]],2,FALSE),"")</f>
        <v> </v>
      </c>
      <c r="G1619" s="4">
        <v>0</v>
      </c>
    </row>
    <row r="1620" spans="1:7">
      <c r="A1620" s="4" t="s">
        <v>598</v>
      </c>
      <c r="B1620" s="184" t="str">
        <f>IFERROR(VLOOKUP(A1620,'Base ML'!A:E,5,)," ")</f>
        <v xml:space="preserve"> </v>
      </c>
      <c r="C1620" s="184" t="str">
        <f t="shared" ca="1" si="50"/>
        <v/>
      </c>
      <c r="D1620" s="184" t="s">
        <v>2024</v>
      </c>
      <c r="E1620" s="5">
        <f t="shared" ca="1" si="51"/>
        <v>0</v>
      </c>
      <c r="F1620" s="6" t="str">
        <f>IFERROR(VLOOKUP(A1620,Tabela9[[Placa]:[Status]],2,FALSE),"")</f>
        <v>Manutenção</v>
      </c>
      <c r="G1620" s="4">
        <v>11</v>
      </c>
    </row>
    <row r="1621" spans="1:7">
      <c r="A1621" s="4" t="s">
        <v>1522</v>
      </c>
      <c r="B1621" s="184" t="str">
        <f>IFERROR(VLOOKUP(A1621,'Base ML'!A:E,5,)," ")</f>
        <v xml:space="preserve"> </v>
      </c>
      <c r="C1621" s="184">
        <f t="shared" ca="1" si="50"/>
        <v>45977</v>
      </c>
      <c r="D1621" s="184" t="s">
        <v>2024</v>
      </c>
      <c r="E1621" s="5">
        <f t="shared" ca="1" si="51"/>
        <v>45977</v>
      </c>
      <c r="F1621" s="6" t="str">
        <f>IFERROR(VLOOKUP(A1621,Tabela9[[Placa]:[Status]],2,FALSE),"")</f>
        <v>Operando</v>
      </c>
      <c r="G1621" s="4">
        <v>0</v>
      </c>
    </row>
    <row r="1622" spans="1:7">
      <c r="A1622" s="4" t="s">
        <v>3722</v>
      </c>
      <c r="B1622" s="184" t="str">
        <f>IFERROR(VLOOKUP(A1622,'Base ML'!A:E,5,)," ")</f>
        <v xml:space="preserve"> </v>
      </c>
      <c r="C1622" s="184" t="str">
        <f t="shared" ca="1" si="50"/>
        <v/>
      </c>
      <c r="D1622" s="184" t="s">
        <v>2024</v>
      </c>
      <c r="E1622" s="5">
        <f t="shared" ca="1" si="51"/>
        <v>0</v>
      </c>
      <c r="F1622" s="6" t="str">
        <f>IFERROR(VLOOKUP(A1622,Tabela9[[Placa]:[Status]],2,FALSE),"")</f>
        <v>Sem operação</v>
      </c>
      <c r="G1622" s="4">
        <v>1</v>
      </c>
    </row>
    <row r="1623" spans="1:7">
      <c r="A1623" s="4" t="s">
        <v>1436</v>
      </c>
      <c r="B1623" s="184" t="str">
        <f>IFERROR(VLOOKUP(A1623,'Base ML'!A:E,5,)," ")</f>
        <v xml:space="preserve"> </v>
      </c>
      <c r="C1623" s="184">
        <f t="shared" ca="1" si="50"/>
        <v>45977</v>
      </c>
      <c r="D1623" s="184" t="s">
        <v>2024</v>
      </c>
      <c r="E1623" s="5">
        <f t="shared" ca="1" si="51"/>
        <v>45977</v>
      </c>
      <c r="F1623" s="6" t="str">
        <f>IFERROR(VLOOKUP(A1623,Tabela9[[Placa]:[Status]],2,FALSE),"")</f>
        <v>Operando</v>
      </c>
      <c r="G1623" s="4">
        <v>9</v>
      </c>
    </row>
    <row r="1624" spans="1:7">
      <c r="A1624" s="4" t="s">
        <v>3891</v>
      </c>
      <c r="B1624" s="184" t="str">
        <f>IFERROR(VLOOKUP(A1624,'Base ML'!A:E,5,)," ")</f>
        <v xml:space="preserve"> </v>
      </c>
      <c r="C1624" s="184">
        <f t="shared" ca="1" si="50"/>
        <v>45977</v>
      </c>
      <c r="D1624" s="184" t="s">
        <v>2024</v>
      </c>
      <c r="E1624" s="5">
        <f t="shared" ca="1" si="51"/>
        <v>45977</v>
      </c>
      <c r="F1624" s="6" t="str">
        <f>IFERROR(VLOOKUP(A1624,Tabela9[[Placa]:[Status]],2,FALSE),"")</f>
        <v>Operando</v>
      </c>
      <c r="G1624" s="4">
        <v>2</v>
      </c>
    </row>
    <row r="1625" spans="1:7">
      <c r="A1625" s="4" t="s">
        <v>1279</v>
      </c>
      <c r="B1625" s="184" t="str">
        <f>IFERROR(VLOOKUP(A1625,'Base ML'!A:E,5,)," ")</f>
        <v xml:space="preserve"> </v>
      </c>
      <c r="C1625" s="184">
        <f t="shared" ca="1" si="50"/>
        <v>45977</v>
      </c>
      <c r="D1625" s="184" t="s">
        <v>2024</v>
      </c>
      <c r="E1625" s="5">
        <f t="shared" ca="1" si="51"/>
        <v>45977</v>
      </c>
      <c r="F1625" s="6" t="str">
        <f>IFERROR(VLOOKUP(A1625,Tabela9[[Placa]:[Status]],2,FALSE),"")</f>
        <v>Operando</v>
      </c>
      <c r="G1625" s="4">
        <v>9</v>
      </c>
    </row>
    <row r="1626" spans="1:7">
      <c r="A1626" s="4" t="s">
        <v>5907</v>
      </c>
      <c r="B1626" s="184" t="str">
        <f>IFERROR(VLOOKUP(A1626,'Base ML'!A:E,5,)," ")</f>
        <v xml:space="preserve"> </v>
      </c>
      <c r="C1626" s="184" t="str">
        <f t="shared" ca="1" si="50"/>
        <v/>
      </c>
      <c r="D1626" s="184" t="s">
        <v>2024</v>
      </c>
      <c r="E1626" s="5">
        <f t="shared" ca="1" si="51"/>
        <v>0</v>
      </c>
      <c r="F1626" s="6" t="str">
        <f>IFERROR(VLOOKUP(A1626,Tabela9[[Placa]:[Status]],2,FALSE),"")</f>
        <v/>
      </c>
      <c r="G1626" s="4" t="e">
        <v>#N/A</v>
      </c>
    </row>
    <row r="1627" spans="1:7">
      <c r="A1627" s="4" t="s">
        <v>1976</v>
      </c>
      <c r="B1627" s="184" t="str">
        <f>IFERROR(VLOOKUP(A1627,'Base ML'!A:E,5,)," ")</f>
        <v xml:space="preserve"> </v>
      </c>
      <c r="C1627" s="184" t="str">
        <f t="shared" ca="1" si="50"/>
        <v/>
      </c>
      <c r="D1627" s="184" t="s">
        <v>2024</v>
      </c>
      <c r="E1627" s="5">
        <f t="shared" ca="1" si="51"/>
        <v>0</v>
      </c>
      <c r="F1627" s="6" t="str">
        <f>IFERROR(VLOOKUP(A1627,Tabela9[[Placa]:[Status]],2,FALSE),"")</f>
        <v> </v>
      </c>
      <c r="G1627" s="4">
        <v>1</v>
      </c>
    </row>
    <row r="1628" spans="1:7">
      <c r="A1628" s="4" t="s">
        <v>3400</v>
      </c>
      <c r="B1628" s="184" t="str">
        <f>IFERROR(VLOOKUP(A1628,'Base ML'!A:E,5,)," ")</f>
        <v xml:space="preserve"> </v>
      </c>
      <c r="C1628" s="184" t="str">
        <f t="shared" ca="1" si="50"/>
        <v/>
      </c>
      <c r="D1628" s="184" t="s">
        <v>2024</v>
      </c>
      <c r="E1628" s="5">
        <f t="shared" ca="1" si="51"/>
        <v>0</v>
      </c>
      <c r="F1628" s="6" t="str">
        <f>IFERROR(VLOOKUP(A1628,Tabela9[[Placa]:[Status]],2,FALSE),"")</f>
        <v> </v>
      </c>
      <c r="G1628" s="4">
        <v>1</v>
      </c>
    </row>
    <row r="1629" spans="1:7">
      <c r="A1629" s="4" t="s">
        <v>2818</v>
      </c>
      <c r="B1629" s="184" t="str">
        <f>IFERROR(VLOOKUP(A1629,'Base ML'!A:E,5,)," ")</f>
        <v xml:space="preserve"> </v>
      </c>
      <c r="C1629" s="184">
        <f t="shared" ca="1" si="50"/>
        <v>45977</v>
      </c>
      <c r="D1629" s="184" t="s">
        <v>2024</v>
      </c>
      <c r="E1629" s="5">
        <f t="shared" ca="1" si="51"/>
        <v>45977</v>
      </c>
      <c r="F1629" s="6" t="str">
        <f>IFERROR(VLOOKUP(A1629,Tabela9[[Placa]:[Status]],2,FALSE),"")</f>
        <v>Operando</v>
      </c>
      <c r="G1629" s="4">
        <v>1</v>
      </c>
    </row>
    <row r="1630" spans="1:7">
      <c r="A1630" s="4" t="s">
        <v>2824</v>
      </c>
      <c r="B1630" s="184" t="str">
        <f>IFERROR(VLOOKUP(A1630,'Base ML'!A:E,5,)," ")</f>
        <v xml:space="preserve"> </v>
      </c>
      <c r="C1630" s="184">
        <f t="shared" ca="1" si="50"/>
        <v>45977</v>
      </c>
      <c r="D1630" s="184" t="s">
        <v>2024</v>
      </c>
      <c r="E1630" s="5">
        <f t="shared" ca="1" si="51"/>
        <v>45977</v>
      </c>
      <c r="F1630" s="6" t="str">
        <f>IFERROR(VLOOKUP(A1630,Tabela9[[Placa]:[Status]],2,FALSE),"")</f>
        <v>Operando</v>
      </c>
      <c r="G1630" s="4">
        <v>9</v>
      </c>
    </row>
    <row r="1631" spans="1:7">
      <c r="A1631" s="4" t="s">
        <v>3397</v>
      </c>
      <c r="B1631" s="184" t="str">
        <f>IFERROR(VLOOKUP(A1631,'Base ML'!A:E,5,)," ")</f>
        <v xml:space="preserve"> </v>
      </c>
      <c r="C1631" s="184" t="str">
        <f t="shared" ca="1" si="50"/>
        <v/>
      </c>
      <c r="D1631" s="184" t="s">
        <v>2024</v>
      </c>
      <c r="E1631" s="5">
        <f t="shared" ca="1" si="51"/>
        <v>0</v>
      </c>
      <c r="F1631" s="6" t="str">
        <f>IFERROR(VLOOKUP(A1631,Tabela9[[Placa]:[Status]],2,FALSE),"")</f>
        <v> </v>
      </c>
      <c r="G1631" s="4">
        <v>6</v>
      </c>
    </row>
    <row r="1632" spans="1:7">
      <c r="A1632" s="4" t="s">
        <v>595</v>
      </c>
      <c r="B1632" s="184" t="str">
        <f>IFERROR(VLOOKUP(A1632,'Base ML'!A:E,5,)," ")</f>
        <v xml:space="preserve"> </v>
      </c>
      <c r="C1632" s="184" t="str">
        <f t="shared" ca="1" si="50"/>
        <v/>
      </c>
      <c r="D1632" s="184" t="s">
        <v>2024</v>
      </c>
      <c r="E1632" s="5">
        <f t="shared" ca="1" si="51"/>
        <v>0</v>
      </c>
      <c r="F1632" s="6" t="str">
        <f>IFERROR(VLOOKUP(A1632,Tabela9[[Placa]:[Status]],2,FALSE),"")</f>
        <v>Manutenção</v>
      </c>
      <c r="G1632" s="4">
        <v>1</v>
      </c>
    </row>
    <row r="1633" spans="1:7">
      <c r="A1633" s="4" t="s">
        <v>2503</v>
      </c>
      <c r="B1633" s="184" t="str">
        <f>IFERROR(VLOOKUP(A1633,'Base ML'!A:E,5,)," ")</f>
        <v xml:space="preserve"> </v>
      </c>
      <c r="C1633" s="184" t="str">
        <f t="shared" ca="1" si="50"/>
        <v/>
      </c>
      <c r="D1633" s="184" t="s">
        <v>2024</v>
      </c>
      <c r="E1633" s="5">
        <f t="shared" ca="1" si="51"/>
        <v>0</v>
      </c>
      <c r="F1633" s="6" t="str">
        <f>IFERROR(VLOOKUP(A1633,Tabela9[[Placa]:[Status]],2,FALSE),"")</f>
        <v> </v>
      </c>
      <c r="G1633" s="4">
        <v>19</v>
      </c>
    </row>
    <row r="1634" spans="1:7">
      <c r="A1634" s="4" t="s">
        <v>5908</v>
      </c>
      <c r="B1634" s="184" t="str">
        <f>IFERROR(VLOOKUP(A1634,'Base ML'!A:E,5,)," ")</f>
        <v xml:space="preserve"> </v>
      </c>
      <c r="C1634" s="184" t="str">
        <f t="shared" ca="1" si="50"/>
        <v/>
      </c>
      <c r="D1634" s="184" t="s">
        <v>2024</v>
      </c>
      <c r="E1634" s="5">
        <f t="shared" ca="1" si="51"/>
        <v>0</v>
      </c>
      <c r="F1634" s="6" t="str">
        <f>IFERROR(VLOOKUP(A1634,Tabela9[[Placa]:[Status]],2,FALSE),"")</f>
        <v/>
      </c>
      <c r="G1634" s="4" t="e">
        <v>#N/A</v>
      </c>
    </row>
    <row r="1635" spans="1:7">
      <c r="A1635" s="4" t="s">
        <v>2149</v>
      </c>
      <c r="B1635" s="184" t="str">
        <f>IFERROR(VLOOKUP(A1635,'Base ML'!A:E,5,)," ")</f>
        <v xml:space="preserve"> </v>
      </c>
      <c r="C1635" s="184" t="str">
        <f t="shared" ca="1" si="50"/>
        <v/>
      </c>
      <c r="D1635" s="184" t="s">
        <v>2024</v>
      </c>
      <c r="E1635" s="5">
        <f t="shared" ca="1" si="51"/>
        <v>0</v>
      </c>
      <c r="F1635" s="6" t="str">
        <f>IFERROR(VLOOKUP(A1635,Tabela9[[Placa]:[Status]],2,FALSE),"")</f>
        <v> </v>
      </c>
      <c r="G1635" s="4">
        <v>2</v>
      </c>
    </row>
    <row r="1636" spans="1:7">
      <c r="A1636" s="4" t="s">
        <v>342</v>
      </c>
      <c r="B1636" s="184" t="str">
        <f>IFERROR(VLOOKUP(A1636,'Base ML'!A:E,5,)," ")</f>
        <v xml:space="preserve"> </v>
      </c>
      <c r="C1636" s="184" t="str">
        <f t="shared" ca="1" si="50"/>
        <v/>
      </c>
      <c r="D1636" s="184" t="s">
        <v>2024</v>
      </c>
      <c r="E1636" s="5">
        <f t="shared" ca="1" si="51"/>
        <v>0</v>
      </c>
      <c r="F1636" s="6" t="str">
        <f>IFERROR(VLOOKUP(A1636,Tabela9[[Placa]:[Status]],2,FALSE),"")</f>
        <v> </v>
      </c>
      <c r="G1636" s="4">
        <v>26</v>
      </c>
    </row>
    <row r="1637" spans="1:7">
      <c r="A1637" s="4" t="s">
        <v>5909</v>
      </c>
      <c r="B1637" s="184" t="str">
        <f>IFERROR(VLOOKUP(A1637,'Base ML'!A:E,5,)," ")</f>
        <v xml:space="preserve"> </v>
      </c>
      <c r="C1637" s="184" t="str">
        <f t="shared" ca="1" si="50"/>
        <v/>
      </c>
      <c r="D1637" s="184" t="s">
        <v>2024</v>
      </c>
      <c r="E1637" s="5">
        <f t="shared" ca="1" si="51"/>
        <v>0</v>
      </c>
      <c r="F1637" s="6" t="str">
        <f>IFERROR(VLOOKUP(A1637,Tabela9[[Placa]:[Status]],2,FALSE),"")</f>
        <v/>
      </c>
      <c r="G1637" s="4" t="e">
        <v>#N/A</v>
      </c>
    </row>
    <row r="1638" spans="1:7">
      <c r="A1638" s="4" t="s">
        <v>3742</v>
      </c>
      <c r="B1638" s="184" t="str">
        <f>IFERROR(VLOOKUP(A1638,'Base ML'!A:E,5,)," ")</f>
        <v xml:space="preserve"> </v>
      </c>
      <c r="C1638" s="184" t="str">
        <f t="shared" ca="1" si="50"/>
        <v/>
      </c>
      <c r="D1638" s="184" t="s">
        <v>2024</v>
      </c>
      <c r="E1638" s="5">
        <f t="shared" ca="1" si="51"/>
        <v>0</v>
      </c>
      <c r="F1638" s="6" t="str">
        <f>IFERROR(VLOOKUP(A1638,Tabela9[[Placa]:[Status]],2,FALSE),"")</f>
        <v>Sem operação</v>
      </c>
      <c r="G1638" s="4">
        <v>0</v>
      </c>
    </row>
    <row r="1639" spans="1:7">
      <c r="A1639" s="4" t="s">
        <v>3988</v>
      </c>
      <c r="B1639" s="184">
        <f>IFERROR(VLOOKUP(A1639,'Base ML'!A:E,5,)," ")</f>
        <v>45977</v>
      </c>
      <c r="C1639" s="184">
        <f t="shared" ca="1" si="50"/>
        <v>45977</v>
      </c>
      <c r="D1639" s="184" t="s">
        <v>2024</v>
      </c>
      <c r="E1639" s="5">
        <f t="shared" ca="1" si="51"/>
        <v>45977</v>
      </c>
      <c r="F1639" s="6" t="str">
        <f>IFERROR(VLOOKUP(A1639,Tabela9[[Placa]:[Status]],2,FALSE),"")</f>
        <v>Operando</v>
      </c>
      <c r="G1639" s="4">
        <v>8</v>
      </c>
    </row>
    <row r="1640" spans="1:7">
      <c r="A1640" s="4" t="s">
        <v>600</v>
      </c>
      <c r="B1640" s="184" t="str">
        <f>IFERROR(VLOOKUP(A1640,'Base ML'!A:E,5,)," ")</f>
        <v xml:space="preserve"> </v>
      </c>
      <c r="C1640" s="184" t="str">
        <f t="shared" ca="1" si="50"/>
        <v/>
      </c>
      <c r="D1640" s="184" t="s">
        <v>2024</v>
      </c>
      <c r="E1640" s="5">
        <f t="shared" ca="1" si="51"/>
        <v>0</v>
      </c>
      <c r="F1640" s="6" t="str">
        <f>IFERROR(VLOOKUP(A1640,Tabela9[[Placa]:[Status]],2,FALSE),"")</f>
        <v>Manutenção</v>
      </c>
      <c r="G1640" s="4">
        <v>3</v>
      </c>
    </row>
    <row r="1641" spans="1:7">
      <c r="A1641" s="4" t="s">
        <v>3928</v>
      </c>
      <c r="B1641" s="184" t="str">
        <f>IFERROR(VLOOKUP(A1641,'Base ML'!A:E,5,)," ")</f>
        <v xml:space="preserve"> </v>
      </c>
      <c r="C1641" s="184" t="str">
        <f t="shared" ca="1" si="50"/>
        <v/>
      </c>
      <c r="D1641" s="184" t="s">
        <v>2024</v>
      </c>
      <c r="E1641" s="5">
        <f t="shared" ca="1" si="51"/>
        <v>0</v>
      </c>
      <c r="F1641" s="6" t="str">
        <f>IFERROR(VLOOKUP(A1641,Tabela9[[Placa]:[Status]],2,FALSE),"")</f>
        <v> </v>
      </c>
      <c r="G1641" s="4">
        <v>0</v>
      </c>
    </row>
    <row r="1642" spans="1:7">
      <c r="A1642" s="4" t="s">
        <v>1740</v>
      </c>
      <c r="B1642" s="184">
        <f>IFERROR(VLOOKUP(A1642,'Base ML'!A:E,5,)," ")</f>
        <v>45978</v>
      </c>
      <c r="C1642" s="184">
        <f t="shared" ca="1" si="50"/>
        <v>45977</v>
      </c>
      <c r="D1642" s="184" t="s">
        <v>2024</v>
      </c>
      <c r="E1642" s="5">
        <f t="shared" ca="1" si="51"/>
        <v>45978</v>
      </c>
      <c r="F1642" s="6" t="str">
        <f>IFERROR(VLOOKUP(A1642,Tabela9[[Placa]:[Status]],2,FALSE),"")</f>
        <v>Operando</v>
      </c>
      <c r="G1642" s="4">
        <v>93</v>
      </c>
    </row>
    <row r="1643" spans="1:7">
      <c r="A1643" s="4" t="s">
        <v>1396</v>
      </c>
      <c r="B1643" s="184" t="str">
        <f>IFERROR(VLOOKUP(A1643,'Base ML'!A:E,5,)," ")</f>
        <v xml:space="preserve"> </v>
      </c>
      <c r="C1643" s="184" t="str">
        <f t="shared" ca="1" si="50"/>
        <v/>
      </c>
      <c r="D1643" s="184" t="s">
        <v>2024</v>
      </c>
      <c r="E1643" s="5">
        <f t="shared" ca="1" si="51"/>
        <v>0</v>
      </c>
      <c r="F1643" s="6" t="str">
        <f>IFERROR(VLOOKUP(A1643,Tabela9[[Placa]:[Status]],2,FALSE),"")</f>
        <v>Manutenção</v>
      </c>
      <c r="G1643" s="4">
        <v>2</v>
      </c>
    </row>
    <row r="1644" spans="1:7">
      <c r="A1644" s="4" t="s">
        <v>3468</v>
      </c>
      <c r="B1644" s="184" t="str">
        <f>IFERROR(VLOOKUP(A1644,'Base ML'!A:E,5,)," ")</f>
        <v xml:space="preserve"> </v>
      </c>
      <c r="C1644" s="184" t="str">
        <f t="shared" ca="1" si="50"/>
        <v/>
      </c>
      <c r="D1644" s="184" t="s">
        <v>2024</v>
      </c>
      <c r="E1644" s="5">
        <f t="shared" ca="1" si="51"/>
        <v>0</v>
      </c>
      <c r="F1644" s="6" t="str">
        <f>IFERROR(VLOOKUP(A1644,Tabela9[[Placa]:[Status]],2,FALSE),"")</f>
        <v>Sem operação</v>
      </c>
      <c r="G1644" s="4">
        <v>0</v>
      </c>
    </row>
    <row r="1645" spans="1:7">
      <c r="A1645" s="4" t="s">
        <v>298</v>
      </c>
      <c r="B1645" s="184" t="str">
        <f>IFERROR(VLOOKUP(A1645,'Base ML'!A:E,5,)," ")</f>
        <v xml:space="preserve"> </v>
      </c>
      <c r="C1645" s="184" t="str">
        <f t="shared" ca="1" si="50"/>
        <v/>
      </c>
      <c r="D1645" s="184" t="s">
        <v>2024</v>
      </c>
      <c r="E1645" s="5">
        <f t="shared" ca="1" si="51"/>
        <v>0</v>
      </c>
      <c r="F1645" s="6" t="str">
        <f>IFERROR(VLOOKUP(A1645,Tabela9[[Placa]:[Status]],2,FALSE),"")</f>
        <v> </v>
      </c>
      <c r="G1645" s="4">
        <v>2</v>
      </c>
    </row>
    <row r="1646" spans="1:7">
      <c r="A1646" s="4" t="s">
        <v>3926</v>
      </c>
      <c r="B1646" s="184" t="str">
        <f>IFERROR(VLOOKUP(A1646,'Base ML'!A:E,5,)," ")</f>
        <v xml:space="preserve"> </v>
      </c>
      <c r="C1646" s="184" t="str">
        <f t="shared" ca="1" si="50"/>
        <v/>
      </c>
      <c r="D1646" s="184" t="s">
        <v>2024</v>
      </c>
      <c r="E1646" s="5">
        <f t="shared" ca="1" si="51"/>
        <v>0</v>
      </c>
      <c r="F1646" s="6" t="str">
        <f>IFERROR(VLOOKUP(A1646,Tabela9[[Placa]:[Status]],2,FALSE),"")</f>
        <v/>
      </c>
      <c r="G1646" s="4" t="e">
        <v>#N/A</v>
      </c>
    </row>
    <row r="1647" spans="1:7">
      <c r="A1647" s="4" t="s">
        <v>5910</v>
      </c>
      <c r="B1647" s="184" t="str">
        <f>IFERROR(VLOOKUP(A1647,'Base ML'!A:E,5,)," ")</f>
        <v xml:space="preserve"> </v>
      </c>
      <c r="C1647" s="184" t="str">
        <f t="shared" ca="1" si="50"/>
        <v/>
      </c>
      <c r="D1647" s="184" t="s">
        <v>2024</v>
      </c>
      <c r="E1647" s="5">
        <f t="shared" ca="1" si="51"/>
        <v>0</v>
      </c>
      <c r="F1647" s="6" t="str">
        <f>IFERROR(VLOOKUP(A1647,Tabela9[[Placa]:[Status]],2,FALSE),"")</f>
        <v/>
      </c>
      <c r="G1647" s="4" t="e">
        <v>#N/A</v>
      </c>
    </row>
    <row r="1648" spans="1:7">
      <c r="A1648" s="4" t="s">
        <v>3469</v>
      </c>
      <c r="B1648" s="184" t="str">
        <f>IFERROR(VLOOKUP(A1648,'Base ML'!A:E,5,)," ")</f>
        <v xml:space="preserve"> </v>
      </c>
      <c r="C1648" s="184" t="str">
        <f t="shared" ca="1" si="50"/>
        <v/>
      </c>
      <c r="D1648" s="184" t="s">
        <v>2024</v>
      </c>
      <c r="E1648" s="5">
        <f t="shared" ca="1" si="51"/>
        <v>0</v>
      </c>
      <c r="F1648" s="6" t="str">
        <f>IFERROR(VLOOKUP(A1648,Tabela9[[Placa]:[Status]],2,FALSE),"")</f>
        <v>Manutenção</v>
      </c>
      <c r="G1648" s="4">
        <v>1</v>
      </c>
    </row>
    <row r="1649" spans="1:7">
      <c r="A1649" s="4" t="s">
        <v>1603</v>
      </c>
      <c r="B1649" s="184" t="str">
        <f>IFERROR(VLOOKUP(A1649,'Base ML'!A:E,5,)," ")</f>
        <v xml:space="preserve"> </v>
      </c>
      <c r="C1649" s="184" t="str">
        <f t="shared" ca="1" si="50"/>
        <v/>
      </c>
      <c r="D1649" s="184" t="s">
        <v>2024</v>
      </c>
      <c r="E1649" s="5">
        <f t="shared" ca="1" si="51"/>
        <v>0</v>
      </c>
      <c r="F1649" s="6" t="str">
        <f>IFERROR(VLOOKUP(A1649,Tabela9[[Placa]:[Status]],2,FALSE),"")</f>
        <v>Sem operação</v>
      </c>
      <c r="G1649" s="4">
        <v>1</v>
      </c>
    </row>
    <row r="1650" spans="1:7">
      <c r="A1650" s="4" t="s">
        <v>3712</v>
      </c>
      <c r="B1650" s="184" t="str">
        <f>IFERROR(VLOOKUP(A1650,'Base ML'!A:E,5,)," ")</f>
        <v xml:space="preserve"> </v>
      </c>
      <c r="C1650" s="184" t="str">
        <f t="shared" ca="1" si="50"/>
        <v/>
      </c>
      <c r="D1650" s="184" t="s">
        <v>2024</v>
      </c>
      <c r="E1650" s="5">
        <f t="shared" ca="1" si="51"/>
        <v>0</v>
      </c>
      <c r="F1650" s="6" t="str">
        <f>IFERROR(VLOOKUP(A1650,Tabela9[[Placa]:[Status]],2,FALSE),"")</f>
        <v>Sem operação</v>
      </c>
      <c r="G1650" s="4">
        <v>0</v>
      </c>
    </row>
    <row r="1651" spans="1:7">
      <c r="A1651" s="4" t="s">
        <v>1786</v>
      </c>
      <c r="B1651" s="184" t="str">
        <f>IFERROR(VLOOKUP(A1651,'Base ML'!A:E,5,)," ")</f>
        <v xml:space="preserve"> </v>
      </c>
      <c r="C1651" s="184">
        <f t="shared" ca="1" si="50"/>
        <v>45977</v>
      </c>
      <c r="D1651" s="184" t="s">
        <v>2024</v>
      </c>
      <c r="E1651" s="5">
        <f t="shared" ca="1" si="51"/>
        <v>45977</v>
      </c>
      <c r="F1651" s="6" t="str">
        <f>IFERROR(VLOOKUP(A1651,Tabela9[[Placa]:[Status]],2,FALSE),"")</f>
        <v>Operando</v>
      </c>
      <c r="G1651" s="4">
        <v>0</v>
      </c>
    </row>
    <row r="1652" spans="1:7">
      <c r="A1652" s="4" t="s">
        <v>3892</v>
      </c>
      <c r="B1652" s="184" t="str">
        <f>IFERROR(VLOOKUP(A1652,'Base ML'!A:E,5,)," ")</f>
        <v xml:space="preserve"> </v>
      </c>
      <c r="C1652" s="184">
        <f t="shared" ca="1" si="50"/>
        <v>45977</v>
      </c>
      <c r="D1652" s="184" t="s">
        <v>2024</v>
      </c>
      <c r="E1652" s="5">
        <f t="shared" ca="1" si="51"/>
        <v>45977</v>
      </c>
      <c r="F1652" s="6" t="str">
        <f>IFERROR(VLOOKUP(A1652,Tabela9[[Placa]:[Status]],2,FALSE),"")</f>
        <v>Operando</v>
      </c>
      <c r="G1652" s="4">
        <v>2</v>
      </c>
    </row>
    <row r="1653" spans="1:7">
      <c r="A1653" s="4" t="s">
        <v>3909</v>
      </c>
      <c r="B1653" s="184" t="str">
        <f>IFERROR(VLOOKUP(A1653,'Base ML'!A:E,5,)," ")</f>
        <v xml:space="preserve"> </v>
      </c>
      <c r="C1653" s="184">
        <f t="shared" ca="1" si="50"/>
        <v>45977</v>
      </c>
      <c r="D1653" s="184" t="s">
        <v>2024</v>
      </c>
      <c r="E1653" s="5">
        <f t="shared" ca="1" si="51"/>
        <v>45977</v>
      </c>
      <c r="F1653" s="6" t="str">
        <f>IFERROR(VLOOKUP(A1653,Tabela9[[Placa]:[Status]],2,FALSE),"")</f>
        <v>Operando</v>
      </c>
      <c r="G1653" s="4">
        <v>2</v>
      </c>
    </row>
    <row r="1654" spans="1:7">
      <c r="A1654" s="4" t="s">
        <v>1264</v>
      </c>
      <c r="B1654" s="184">
        <f>IFERROR(VLOOKUP(A1654,'Base ML'!A:E,5,)," ")</f>
        <v>45978</v>
      </c>
      <c r="C1654" s="184">
        <f t="shared" ca="1" si="50"/>
        <v>45977</v>
      </c>
      <c r="D1654" s="184" t="s">
        <v>2024</v>
      </c>
      <c r="E1654" s="5">
        <f t="shared" ca="1" si="51"/>
        <v>45978</v>
      </c>
      <c r="F1654" s="6" t="str">
        <f>IFERROR(VLOOKUP(A1654,Tabela9[[Placa]:[Status]],2,FALSE),"")</f>
        <v>Operando</v>
      </c>
      <c r="G1654" s="4">
        <v>1</v>
      </c>
    </row>
    <row r="1655" spans="1:7">
      <c r="A1655" s="4" t="s">
        <v>5911</v>
      </c>
      <c r="B1655" s="184" t="str">
        <f>IFERROR(VLOOKUP(A1655,'Base ML'!A:E,5,)," ")</f>
        <v xml:space="preserve"> </v>
      </c>
      <c r="C1655" s="184" t="str">
        <f t="shared" ca="1" si="50"/>
        <v/>
      </c>
      <c r="D1655" s="184" t="s">
        <v>2024</v>
      </c>
      <c r="E1655" s="5">
        <f t="shared" ca="1" si="51"/>
        <v>0</v>
      </c>
      <c r="F1655" s="6" t="str">
        <f>IFERROR(VLOOKUP(A1655,Tabela9[[Placa]:[Status]],2,FALSE),"")</f>
        <v/>
      </c>
      <c r="G1655" s="4" t="e">
        <v>#N/A</v>
      </c>
    </row>
    <row r="1656" spans="1:7">
      <c r="A1656" s="4" t="s">
        <v>4017</v>
      </c>
      <c r="B1656" s="184" t="str">
        <f>IFERROR(VLOOKUP(A1656,'Base ML'!A:E,5,)," ")</f>
        <v xml:space="preserve"> </v>
      </c>
      <c r="C1656" s="184" t="str">
        <f t="shared" ca="1" si="50"/>
        <v/>
      </c>
      <c r="D1656" s="184" t="s">
        <v>2024</v>
      </c>
      <c r="E1656" s="5">
        <f t="shared" ca="1" si="51"/>
        <v>0</v>
      </c>
      <c r="F1656" s="6" t="str">
        <f>IFERROR(VLOOKUP(A1656,Tabela9[[Placa]:[Status]],2,FALSE),"")</f>
        <v> </v>
      </c>
      <c r="G1656" s="4">
        <v>166</v>
      </c>
    </row>
    <row r="1657" spans="1:7">
      <c r="A1657" s="4" t="s">
        <v>4018</v>
      </c>
      <c r="B1657" s="184" t="str">
        <f>IFERROR(VLOOKUP(A1657,'Base ML'!A:E,5,)," ")</f>
        <v xml:space="preserve"> </v>
      </c>
      <c r="C1657" s="184" t="str">
        <f t="shared" ca="1" si="50"/>
        <v/>
      </c>
      <c r="D1657" s="184" t="s">
        <v>2024</v>
      </c>
      <c r="E1657" s="5">
        <f t="shared" ca="1" si="51"/>
        <v>0</v>
      </c>
      <c r="F1657" s="6" t="str">
        <f>IFERROR(VLOOKUP(A1657,Tabela9[[Placa]:[Status]],2,FALSE),"")</f>
        <v> </v>
      </c>
      <c r="G1657" s="4">
        <v>166</v>
      </c>
    </row>
    <row r="1658" spans="1:7">
      <c r="A1658" s="4" t="s">
        <v>4019</v>
      </c>
      <c r="B1658" s="184" t="str">
        <f>IFERROR(VLOOKUP(A1658,'Base ML'!A:E,5,)," ")</f>
        <v xml:space="preserve"> </v>
      </c>
      <c r="C1658" s="184" t="str">
        <f t="shared" ca="1" si="50"/>
        <v/>
      </c>
      <c r="D1658" s="184" t="s">
        <v>2024</v>
      </c>
      <c r="E1658" s="5">
        <f t="shared" ca="1" si="51"/>
        <v>0</v>
      </c>
      <c r="F1658" s="6" t="str">
        <f>IFERROR(VLOOKUP(A1658,Tabela9[[Placa]:[Status]],2,FALSE),"")</f>
        <v> </v>
      </c>
      <c r="G1658" s="4">
        <v>166</v>
      </c>
    </row>
    <row r="1659" spans="1:7">
      <c r="A1659" s="4" t="s">
        <v>4079</v>
      </c>
      <c r="B1659" s="184" t="str">
        <f>IFERROR(VLOOKUP(A1659,'Base ML'!A:E,5,)," ")</f>
        <v xml:space="preserve"> </v>
      </c>
      <c r="C1659" s="184" t="str">
        <f t="shared" ca="1" si="50"/>
        <v/>
      </c>
      <c r="D1659" s="184" t="s">
        <v>2024</v>
      </c>
      <c r="E1659" s="5">
        <f t="shared" ca="1" si="51"/>
        <v>0</v>
      </c>
      <c r="F1659" s="6" t="str">
        <f>IFERROR(VLOOKUP(A1659,Tabela9[[Placa]:[Status]],2,FALSE),"")</f>
        <v> </v>
      </c>
      <c r="G1659" s="4">
        <v>166</v>
      </c>
    </row>
    <row r="1660" spans="1:7">
      <c r="A1660" s="4" t="s">
        <v>5912</v>
      </c>
      <c r="B1660" s="184" t="str">
        <f>IFERROR(VLOOKUP(A1660,'Base ML'!A:E,5,)," ")</f>
        <v xml:space="preserve"> </v>
      </c>
      <c r="C1660" s="184" t="str">
        <f t="shared" ca="1" si="50"/>
        <v/>
      </c>
      <c r="D1660" s="184" t="s">
        <v>2024</v>
      </c>
      <c r="E1660" s="5">
        <f t="shared" ca="1" si="51"/>
        <v>0</v>
      </c>
      <c r="F1660" s="6" t="str">
        <f>IFERROR(VLOOKUP(A1660,Tabela9[[Placa]:[Status]],2,FALSE),"")</f>
        <v/>
      </c>
      <c r="G1660" s="4" t="e">
        <v>#N/A</v>
      </c>
    </row>
    <row r="1661" spans="1:7">
      <c r="A1661" s="4" t="s">
        <v>2402</v>
      </c>
      <c r="B1661" s="184" t="str">
        <f>IFERROR(VLOOKUP(A1661,'Base ML'!A:E,5,)," ")</f>
        <v xml:space="preserve"> </v>
      </c>
      <c r="C1661" s="184" t="str">
        <f t="shared" ca="1" si="50"/>
        <v/>
      </c>
      <c r="D1661" s="184" t="s">
        <v>2024</v>
      </c>
      <c r="E1661" s="5">
        <f t="shared" ca="1" si="51"/>
        <v>0</v>
      </c>
      <c r="F1661" s="6" t="str">
        <f>IFERROR(VLOOKUP(A1661,Tabela9[[Placa]:[Status]],2,FALSE),"")</f>
        <v/>
      </c>
      <c r="G1661" s="4" t="e">
        <v>#N/A</v>
      </c>
    </row>
    <row r="1662" spans="1:7">
      <c r="A1662" s="4" t="s">
        <v>5913</v>
      </c>
      <c r="B1662" s="184" t="str">
        <f>IFERROR(VLOOKUP(A1662,'Base ML'!A:E,5,)," ")</f>
        <v xml:space="preserve"> </v>
      </c>
      <c r="C1662" s="184" t="str">
        <f t="shared" ca="1" si="50"/>
        <v/>
      </c>
      <c r="D1662" s="184" t="s">
        <v>2024</v>
      </c>
      <c r="E1662" s="5">
        <f t="shared" ca="1" si="51"/>
        <v>0</v>
      </c>
      <c r="F1662" s="6" t="str">
        <f>IFERROR(VLOOKUP(A1662,Tabela9[[Placa]:[Status]],2,FALSE),"")</f>
        <v/>
      </c>
      <c r="G1662" s="4" t="e">
        <v>#N/A</v>
      </c>
    </row>
    <row r="1663" spans="1:7">
      <c r="A1663" s="4" t="s">
        <v>5914</v>
      </c>
      <c r="B1663" s="184" t="str">
        <f>IFERROR(VLOOKUP(A1663,'Base ML'!A:E,5,)," ")</f>
        <v xml:space="preserve"> </v>
      </c>
      <c r="C1663" s="184" t="str">
        <f t="shared" ca="1" si="50"/>
        <v/>
      </c>
      <c r="D1663" s="184" t="s">
        <v>2024</v>
      </c>
      <c r="E1663" s="5">
        <f t="shared" ca="1" si="51"/>
        <v>0</v>
      </c>
      <c r="F1663" s="6" t="str">
        <f>IFERROR(VLOOKUP(A1663,Tabela9[[Placa]:[Status]],2,FALSE),"")</f>
        <v/>
      </c>
      <c r="G1663" s="4" t="e">
        <v>#N/A</v>
      </c>
    </row>
    <row r="1664" spans="1:7">
      <c r="A1664" s="4" t="s">
        <v>5915</v>
      </c>
      <c r="B1664" s="184" t="str">
        <f>IFERROR(VLOOKUP(A1664,'Base ML'!A:E,5,)," ")</f>
        <v xml:space="preserve"> </v>
      </c>
      <c r="C1664" s="184" t="str">
        <f t="shared" ca="1" si="50"/>
        <v/>
      </c>
      <c r="D1664" s="184" t="s">
        <v>2024</v>
      </c>
      <c r="E1664" s="5">
        <f t="shared" ca="1" si="51"/>
        <v>0</v>
      </c>
      <c r="F1664" s="6" t="str">
        <f>IFERROR(VLOOKUP(A1664,Tabela9[[Placa]:[Status]],2,FALSE),"")</f>
        <v/>
      </c>
      <c r="G1664" s="4" t="e">
        <v>#N/A</v>
      </c>
    </row>
    <row r="1665" spans="1:7">
      <c r="A1665" s="4" t="s">
        <v>5916</v>
      </c>
      <c r="B1665" s="184" t="str">
        <f>IFERROR(VLOOKUP(A1665,'Base ML'!A:E,5,)," ")</f>
        <v xml:space="preserve"> </v>
      </c>
      <c r="C1665" s="184" t="str">
        <f t="shared" ca="1" si="50"/>
        <v/>
      </c>
      <c r="D1665" s="184" t="s">
        <v>2024</v>
      </c>
      <c r="E1665" s="5">
        <f t="shared" ca="1" si="51"/>
        <v>0</v>
      </c>
      <c r="F1665" s="6" t="str">
        <f>IFERROR(VLOOKUP(A1665,Tabela9[[Placa]:[Status]],2,FALSE),"")</f>
        <v/>
      </c>
      <c r="G1665" s="4" t="e">
        <v>#N/A</v>
      </c>
    </row>
    <row r="1666" spans="1:7">
      <c r="A1666" s="4" t="s">
        <v>5917</v>
      </c>
      <c r="B1666" s="184" t="str">
        <f>IFERROR(VLOOKUP(A1666,'Base ML'!A:E,5,)," ")</f>
        <v xml:space="preserve"> </v>
      </c>
      <c r="C1666" s="184" t="str">
        <f t="shared" ref="C1666:C1729" ca="1" si="52">IFERROR(IF(OR(F1666="Carregado", F1666="Operando"), TODAY()-1, ""), "")</f>
        <v/>
      </c>
      <c r="D1666" s="184" t="s">
        <v>2024</v>
      </c>
      <c r="E1666" s="5">
        <f t="shared" ref="E1666:E1729" ca="1" si="53">MAX(B1666:D1666)</f>
        <v>0</v>
      </c>
      <c r="F1666" s="6" t="str">
        <f>IFERROR(VLOOKUP(A1666,Tabela9[[Placa]:[Status]],2,FALSE),"")</f>
        <v/>
      </c>
      <c r="G1666" s="4" t="e">
        <v>#N/A</v>
      </c>
    </row>
    <row r="1667" spans="1:7">
      <c r="A1667" s="4" t="s">
        <v>5918</v>
      </c>
      <c r="B1667" s="184" t="str">
        <f>IFERROR(VLOOKUP(A1667,'Base ML'!A:E,5,)," ")</f>
        <v xml:space="preserve"> </v>
      </c>
      <c r="C1667" s="184" t="str">
        <f t="shared" ca="1" si="52"/>
        <v/>
      </c>
      <c r="D1667" s="184" t="s">
        <v>2024</v>
      </c>
      <c r="E1667" s="5">
        <f t="shared" ca="1" si="53"/>
        <v>0</v>
      </c>
      <c r="F1667" s="6" t="str">
        <f>IFERROR(VLOOKUP(A1667,Tabela9[[Placa]:[Status]],2,FALSE),"")</f>
        <v/>
      </c>
      <c r="G1667" s="4" t="e">
        <v>#N/A</v>
      </c>
    </row>
    <row r="1668" spans="1:7">
      <c r="A1668" s="4" t="s">
        <v>5919</v>
      </c>
      <c r="B1668" s="184" t="str">
        <f>IFERROR(VLOOKUP(A1668,'Base ML'!A:E,5,)," ")</f>
        <v xml:space="preserve"> </v>
      </c>
      <c r="C1668" s="184" t="str">
        <f t="shared" ca="1" si="52"/>
        <v/>
      </c>
      <c r="D1668" s="184" t="s">
        <v>2024</v>
      </c>
      <c r="E1668" s="5">
        <f t="shared" ca="1" si="53"/>
        <v>0</v>
      </c>
      <c r="F1668" s="6" t="str">
        <f>IFERROR(VLOOKUP(A1668,Tabela9[[Placa]:[Status]],2,FALSE),"")</f>
        <v/>
      </c>
      <c r="G1668" s="4" t="e">
        <v>#N/A</v>
      </c>
    </row>
    <row r="1669" spans="1:7">
      <c r="A1669" s="4" t="s">
        <v>5920</v>
      </c>
      <c r="B1669" s="184" t="str">
        <f>IFERROR(VLOOKUP(A1669,'Base ML'!A:E,5,)," ")</f>
        <v xml:space="preserve"> </v>
      </c>
      <c r="C1669" s="184" t="str">
        <f t="shared" ca="1" si="52"/>
        <v/>
      </c>
      <c r="D1669" s="184" t="s">
        <v>2024</v>
      </c>
      <c r="E1669" s="5">
        <f t="shared" ca="1" si="53"/>
        <v>0</v>
      </c>
      <c r="F1669" s="6" t="str">
        <f>IFERROR(VLOOKUP(A1669,Tabela9[[Placa]:[Status]],2,FALSE),"")</f>
        <v/>
      </c>
      <c r="G1669" s="4" t="e">
        <v>#N/A</v>
      </c>
    </row>
    <row r="1670" spans="1:7">
      <c r="A1670" s="4" t="s">
        <v>5921</v>
      </c>
      <c r="B1670" s="184" t="str">
        <f>IFERROR(VLOOKUP(A1670,'Base ML'!A:E,5,)," ")</f>
        <v xml:space="preserve"> </v>
      </c>
      <c r="C1670" s="184" t="str">
        <f t="shared" ca="1" si="52"/>
        <v/>
      </c>
      <c r="D1670" s="184" t="s">
        <v>2024</v>
      </c>
      <c r="E1670" s="5">
        <f t="shared" ca="1" si="53"/>
        <v>0</v>
      </c>
      <c r="F1670" s="6" t="str">
        <f>IFERROR(VLOOKUP(A1670,Tabela9[[Placa]:[Status]],2,FALSE),"")</f>
        <v/>
      </c>
      <c r="G1670" s="4" t="e">
        <v>#N/A</v>
      </c>
    </row>
    <row r="1671" spans="1:7">
      <c r="A1671" s="4" t="s">
        <v>5922</v>
      </c>
      <c r="B1671" s="184" t="str">
        <f>IFERROR(VLOOKUP(A1671,'Base ML'!A:E,5,)," ")</f>
        <v xml:space="preserve"> </v>
      </c>
      <c r="C1671" s="184" t="str">
        <f t="shared" ca="1" si="52"/>
        <v/>
      </c>
      <c r="D1671" s="184" t="s">
        <v>2024</v>
      </c>
      <c r="E1671" s="5">
        <f t="shared" ca="1" si="53"/>
        <v>0</v>
      </c>
      <c r="F1671" s="6" t="str">
        <f>IFERROR(VLOOKUP(A1671,Tabela9[[Placa]:[Status]],2,FALSE),"")</f>
        <v/>
      </c>
      <c r="G1671" s="4" t="e">
        <v>#N/A</v>
      </c>
    </row>
    <row r="1672" spans="1:7">
      <c r="A1672" s="4" t="s">
        <v>5923</v>
      </c>
      <c r="B1672" s="184" t="str">
        <f>IFERROR(VLOOKUP(A1672,'Base ML'!A:E,5,)," ")</f>
        <v xml:space="preserve"> </v>
      </c>
      <c r="C1672" s="184" t="str">
        <f t="shared" ca="1" si="52"/>
        <v/>
      </c>
      <c r="D1672" s="184" t="s">
        <v>2024</v>
      </c>
      <c r="E1672" s="5">
        <f t="shared" ca="1" si="53"/>
        <v>0</v>
      </c>
      <c r="F1672" s="6" t="str">
        <f>IFERROR(VLOOKUP(A1672,Tabela9[[Placa]:[Status]],2,FALSE),"")</f>
        <v/>
      </c>
      <c r="G1672" s="4" t="e">
        <v>#N/A</v>
      </c>
    </row>
    <row r="1673" spans="1:7">
      <c r="A1673" s="4" t="s">
        <v>5924</v>
      </c>
      <c r="B1673" s="184" t="str">
        <f>IFERROR(VLOOKUP(A1673,'Base ML'!A:E,5,)," ")</f>
        <v xml:space="preserve"> </v>
      </c>
      <c r="C1673" s="184" t="str">
        <f t="shared" ca="1" si="52"/>
        <v/>
      </c>
      <c r="D1673" s="184" t="s">
        <v>2024</v>
      </c>
      <c r="E1673" s="5">
        <f t="shared" ca="1" si="53"/>
        <v>0</v>
      </c>
      <c r="F1673" s="6" t="str">
        <f>IFERROR(VLOOKUP(A1673,Tabela9[[Placa]:[Status]],2,FALSE),"")</f>
        <v/>
      </c>
      <c r="G1673" s="4" t="e">
        <v>#N/A</v>
      </c>
    </row>
    <row r="1674" spans="1:7">
      <c r="A1674" s="4" t="s">
        <v>5925</v>
      </c>
      <c r="B1674" s="184" t="str">
        <f>IFERROR(VLOOKUP(A1674,'Base ML'!A:E,5,)," ")</f>
        <v xml:space="preserve"> </v>
      </c>
      <c r="C1674" s="184" t="str">
        <f t="shared" ca="1" si="52"/>
        <v/>
      </c>
      <c r="D1674" s="184" t="s">
        <v>2024</v>
      </c>
      <c r="E1674" s="5">
        <f t="shared" ca="1" si="53"/>
        <v>0</v>
      </c>
      <c r="F1674" s="6" t="str">
        <f>IFERROR(VLOOKUP(A1674,Tabela9[[Placa]:[Status]],2,FALSE),"")</f>
        <v/>
      </c>
      <c r="G1674" s="4" t="e">
        <v>#N/A</v>
      </c>
    </row>
    <row r="1675" spans="1:7">
      <c r="A1675" s="4" t="s">
        <v>5926</v>
      </c>
      <c r="B1675" s="184" t="str">
        <f>IFERROR(VLOOKUP(A1675,'Base ML'!A:E,5,)," ")</f>
        <v xml:space="preserve"> </v>
      </c>
      <c r="C1675" s="184" t="str">
        <f t="shared" ca="1" si="52"/>
        <v/>
      </c>
      <c r="D1675" s="184" t="s">
        <v>2024</v>
      </c>
      <c r="E1675" s="5">
        <f t="shared" ca="1" si="53"/>
        <v>0</v>
      </c>
      <c r="F1675" s="6" t="str">
        <f>IFERROR(VLOOKUP(A1675,Tabela9[[Placa]:[Status]],2,FALSE),"")</f>
        <v/>
      </c>
      <c r="G1675" s="4" t="e">
        <v>#N/A</v>
      </c>
    </row>
    <row r="1676" spans="1:7">
      <c r="A1676" s="4" t="s">
        <v>5927</v>
      </c>
      <c r="B1676" s="184" t="str">
        <f>IFERROR(VLOOKUP(A1676,'Base ML'!A:E,5,)," ")</f>
        <v xml:space="preserve"> </v>
      </c>
      <c r="C1676" s="184" t="str">
        <f t="shared" ca="1" si="52"/>
        <v/>
      </c>
      <c r="D1676" s="184" t="s">
        <v>2024</v>
      </c>
      <c r="E1676" s="5">
        <f t="shared" ca="1" si="53"/>
        <v>0</v>
      </c>
      <c r="F1676" s="6" t="str">
        <f>IFERROR(VLOOKUP(A1676,Tabela9[[Placa]:[Status]],2,FALSE),"")</f>
        <v/>
      </c>
      <c r="G1676" s="4" t="e">
        <v>#N/A</v>
      </c>
    </row>
    <row r="1677" spans="1:7">
      <c r="A1677" s="4" t="s">
        <v>5928</v>
      </c>
      <c r="B1677" s="184" t="str">
        <f>IFERROR(VLOOKUP(A1677,'Base ML'!A:E,5,)," ")</f>
        <v xml:space="preserve"> </v>
      </c>
      <c r="C1677" s="184" t="str">
        <f t="shared" ca="1" si="52"/>
        <v/>
      </c>
      <c r="D1677" s="184" t="s">
        <v>2024</v>
      </c>
      <c r="E1677" s="5">
        <f t="shared" ca="1" si="53"/>
        <v>0</v>
      </c>
      <c r="F1677" s="6" t="str">
        <f>IFERROR(VLOOKUP(A1677,Tabela9[[Placa]:[Status]],2,FALSE),"")</f>
        <v/>
      </c>
      <c r="G1677" s="4" t="e">
        <v>#N/A</v>
      </c>
    </row>
    <row r="1678" spans="1:7">
      <c r="A1678" s="4" t="s">
        <v>5929</v>
      </c>
      <c r="B1678" s="184" t="str">
        <f>IFERROR(VLOOKUP(A1678,'Base ML'!A:E,5,)," ")</f>
        <v xml:space="preserve"> </v>
      </c>
      <c r="C1678" s="184" t="str">
        <f t="shared" ca="1" si="52"/>
        <v/>
      </c>
      <c r="D1678" s="184" t="s">
        <v>2024</v>
      </c>
      <c r="E1678" s="5">
        <f t="shared" ca="1" si="53"/>
        <v>0</v>
      </c>
      <c r="F1678" s="6" t="str">
        <f>IFERROR(VLOOKUP(A1678,Tabela9[[Placa]:[Status]],2,FALSE),"")</f>
        <v/>
      </c>
      <c r="G1678" s="4" t="e">
        <v>#N/A</v>
      </c>
    </row>
    <row r="1679" spans="1:7">
      <c r="A1679" s="4" t="s">
        <v>5930</v>
      </c>
      <c r="B1679" s="184" t="str">
        <f>IFERROR(VLOOKUP(A1679,'Base ML'!A:E,5,)," ")</f>
        <v xml:space="preserve"> </v>
      </c>
      <c r="C1679" s="184" t="str">
        <f t="shared" ca="1" si="52"/>
        <v/>
      </c>
      <c r="D1679" s="184" t="s">
        <v>2024</v>
      </c>
      <c r="E1679" s="5">
        <f t="shared" ca="1" si="53"/>
        <v>0</v>
      </c>
      <c r="F1679" s="6" t="str">
        <f>IFERROR(VLOOKUP(A1679,Tabela9[[Placa]:[Status]],2,FALSE),"")</f>
        <v/>
      </c>
      <c r="G1679" s="4" t="e">
        <v>#N/A</v>
      </c>
    </row>
    <row r="1680" spans="1:7">
      <c r="A1680" s="4" t="s">
        <v>5931</v>
      </c>
      <c r="B1680" s="184" t="str">
        <f>IFERROR(VLOOKUP(A1680,'Base ML'!A:E,5,)," ")</f>
        <v xml:space="preserve"> </v>
      </c>
      <c r="C1680" s="184" t="str">
        <f t="shared" ca="1" si="52"/>
        <v/>
      </c>
      <c r="D1680" s="184" t="s">
        <v>2024</v>
      </c>
      <c r="E1680" s="5">
        <f t="shared" ca="1" si="53"/>
        <v>0</v>
      </c>
      <c r="F1680" s="6" t="str">
        <f>IFERROR(VLOOKUP(A1680,Tabela9[[Placa]:[Status]],2,FALSE),"")</f>
        <v/>
      </c>
      <c r="G1680" s="4" t="e">
        <v>#N/A</v>
      </c>
    </row>
    <row r="1681" spans="1:7">
      <c r="A1681" s="4" t="s">
        <v>2965</v>
      </c>
      <c r="B1681" s="184" t="str">
        <f>IFERROR(VLOOKUP(A1681,'Base ML'!A:E,5,)," ")</f>
        <v xml:space="preserve"> </v>
      </c>
      <c r="C1681" s="184" t="str">
        <f t="shared" ca="1" si="52"/>
        <v/>
      </c>
      <c r="D1681" s="184" t="s">
        <v>2024</v>
      </c>
      <c r="E1681" s="5">
        <f t="shared" ca="1" si="53"/>
        <v>0</v>
      </c>
      <c r="F1681" s="6" t="str">
        <f>IFERROR(VLOOKUP(A1681,Tabela9[[Placa]:[Status]],2,FALSE),"")</f>
        <v> </v>
      </c>
      <c r="G1681" s="4">
        <v>2</v>
      </c>
    </row>
    <row r="1682" spans="1:7">
      <c r="A1682" s="4" t="s">
        <v>676</v>
      </c>
      <c r="B1682" s="184" t="str">
        <f>IFERROR(VLOOKUP(A1682,'Base ML'!A:E,5,)," ")</f>
        <v xml:space="preserve"> </v>
      </c>
      <c r="C1682" s="184" t="str">
        <f t="shared" ca="1" si="52"/>
        <v/>
      </c>
      <c r="D1682" s="184" t="s">
        <v>2024</v>
      </c>
      <c r="E1682" s="5">
        <f t="shared" ca="1" si="53"/>
        <v>0</v>
      </c>
      <c r="F1682" s="6" t="str">
        <f>IFERROR(VLOOKUP(A1682,Tabela9[[Placa]:[Status]],2,FALSE),"")</f>
        <v>Manutenção</v>
      </c>
      <c r="G1682" s="4">
        <v>2</v>
      </c>
    </row>
    <row r="1683" spans="1:7">
      <c r="A1683" s="4" t="s">
        <v>3542</v>
      </c>
      <c r="B1683" s="184" t="str">
        <f>IFERROR(VLOOKUP(A1683,'Base ML'!A:E,5,)," ")</f>
        <v xml:space="preserve"> </v>
      </c>
      <c r="C1683" s="184">
        <f t="shared" ca="1" si="52"/>
        <v>45977</v>
      </c>
      <c r="D1683" s="184" t="s">
        <v>2024</v>
      </c>
      <c r="E1683" s="5">
        <f t="shared" ca="1" si="53"/>
        <v>45977</v>
      </c>
      <c r="F1683" s="6" t="str">
        <f>IFERROR(VLOOKUP(A1683,Tabela9[[Placa]:[Status]],2,FALSE),"")</f>
        <v>Operando</v>
      </c>
      <c r="G1683" s="4">
        <v>0</v>
      </c>
    </row>
    <row r="1684" spans="1:7">
      <c r="A1684" s="4" t="s">
        <v>3578</v>
      </c>
      <c r="B1684" s="184" t="str">
        <f>IFERROR(VLOOKUP(A1684,'Base ML'!A:E,5,)," ")</f>
        <v xml:space="preserve"> </v>
      </c>
      <c r="C1684" s="184">
        <f t="shared" ca="1" si="52"/>
        <v>45977</v>
      </c>
      <c r="D1684" s="184" t="s">
        <v>2024</v>
      </c>
      <c r="E1684" s="5">
        <f t="shared" ca="1" si="53"/>
        <v>45977</v>
      </c>
      <c r="F1684" s="6" t="str">
        <f>IFERROR(VLOOKUP(A1684,Tabela9[[Placa]:[Status]],2,FALSE),"")</f>
        <v>Operando</v>
      </c>
      <c r="G1684" s="4">
        <v>8</v>
      </c>
    </row>
    <row r="1685" spans="1:7">
      <c r="A1685" s="4" t="s">
        <v>2988</v>
      </c>
      <c r="B1685" s="184" t="str">
        <f>IFERROR(VLOOKUP(A1685,'Base ML'!A:E,5,)," ")</f>
        <v xml:space="preserve"> </v>
      </c>
      <c r="C1685" s="184" t="str">
        <f t="shared" ca="1" si="52"/>
        <v/>
      </c>
      <c r="D1685" s="184" t="s">
        <v>2024</v>
      </c>
      <c r="E1685" s="5">
        <f t="shared" ca="1" si="53"/>
        <v>0</v>
      </c>
      <c r="F1685" s="6" t="str">
        <f>IFERROR(VLOOKUP(A1685,Tabela9[[Placa]:[Status]],2,FALSE),"")</f>
        <v> </v>
      </c>
      <c r="G1685" s="4">
        <v>2</v>
      </c>
    </row>
    <row r="1686" spans="1:7">
      <c r="A1686" s="4" t="s">
        <v>3544</v>
      </c>
      <c r="B1686" s="184" t="str">
        <f>IFERROR(VLOOKUP(A1686,'Base ML'!A:E,5,)," ")</f>
        <v xml:space="preserve"> </v>
      </c>
      <c r="C1686" s="184">
        <f t="shared" ca="1" si="52"/>
        <v>45977</v>
      </c>
      <c r="D1686" s="184" t="s">
        <v>2024</v>
      </c>
      <c r="E1686" s="5">
        <f t="shared" ca="1" si="53"/>
        <v>45977</v>
      </c>
      <c r="F1686" s="6" t="str">
        <f>IFERROR(VLOOKUP(A1686,Tabela9[[Placa]:[Status]],2,FALSE),"")</f>
        <v>Operando</v>
      </c>
      <c r="G1686" s="4">
        <v>1</v>
      </c>
    </row>
    <row r="1687" spans="1:7">
      <c r="A1687" s="4" t="s">
        <v>3894</v>
      </c>
      <c r="B1687" s="184" t="str">
        <f>IFERROR(VLOOKUP(A1687,'Base ML'!A:E,5,)," ")</f>
        <v xml:space="preserve"> </v>
      </c>
      <c r="C1687" s="184" t="str">
        <f t="shared" ca="1" si="52"/>
        <v/>
      </c>
      <c r="D1687" s="184" t="s">
        <v>2024</v>
      </c>
      <c r="E1687" s="5">
        <f t="shared" ca="1" si="53"/>
        <v>0</v>
      </c>
      <c r="F1687" s="6" t="str">
        <f>IFERROR(VLOOKUP(A1687,Tabela9[[Placa]:[Status]],2,FALSE),"")</f>
        <v>Falta Motorista</v>
      </c>
      <c r="G1687" s="4">
        <v>2</v>
      </c>
    </row>
    <row r="1688" spans="1:7">
      <c r="A1688" s="4" t="s">
        <v>2397</v>
      </c>
      <c r="B1688" s="184" t="str">
        <f>IFERROR(VLOOKUP(A1688,'Base ML'!A:E,5,)," ")</f>
        <v xml:space="preserve"> </v>
      </c>
      <c r="C1688" s="184" t="str">
        <f t="shared" ca="1" si="52"/>
        <v/>
      </c>
      <c r="D1688" s="184" t="s">
        <v>2024</v>
      </c>
      <c r="E1688" s="5">
        <f t="shared" ca="1" si="53"/>
        <v>0</v>
      </c>
      <c r="F1688" s="6" t="str">
        <f>IFERROR(VLOOKUP(A1688,Tabela9[[Placa]:[Status]],2,FALSE),"")</f>
        <v> </v>
      </c>
      <c r="G1688" s="4">
        <v>0</v>
      </c>
    </row>
    <row r="1689" spans="1:7">
      <c r="A1689" s="4" t="s">
        <v>3367</v>
      </c>
      <c r="B1689" s="184">
        <f>IFERROR(VLOOKUP(A1689,'Base ML'!A:E,5,)," ")</f>
        <v>45978</v>
      </c>
      <c r="C1689" s="184">
        <f t="shared" ca="1" si="52"/>
        <v>45977</v>
      </c>
      <c r="D1689" s="184" t="s">
        <v>2024</v>
      </c>
      <c r="E1689" s="5">
        <f t="shared" ca="1" si="53"/>
        <v>45978</v>
      </c>
      <c r="F1689" s="6" t="str">
        <f>IFERROR(VLOOKUP(A1689,Tabela9[[Placa]:[Status]],2,FALSE),"")</f>
        <v>Operando</v>
      </c>
      <c r="G1689" s="4">
        <v>2</v>
      </c>
    </row>
    <row r="1690" spans="1:7">
      <c r="A1690" s="4" t="s">
        <v>2952</v>
      </c>
      <c r="B1690" s="184" t="str">
        <f>IFERROR(VLOOKUP(A1690,'Base ML'!A:E,5,)," ")</f>
        <v xml:space="preserve"> </v>
      </c>
      <c r="C1690" s="184" t="str">
        <f t="shared" ca="1" si="52"/>
        <v/>
      </c>
      <c r="D1690" s="184" t="s">
        <v>2024</v>
      </c>
      <c r="E1690" s="5">
        <f t="shared" ca="1" si="53"/>
        <v>0</v>
      </c>
      <c r="F1690" s="6" t="str">
        <f>IFERROR(VLOOKUP(A1690,Tabela9[[Placa]:[Status]],2,FALSE),"")</f>
        <v> </v>
      </c>
      <c r="G1690" s="4">
        <v>2</v>
      </c>
    </row>
    <row r="1691" spans="1:7">
      <c r="A1691" s="4" t="s">
        <v>2396</v>
      </c>
      <c r="B1691" s="184" t="str">
        <f>IFERROR(VLOOKUP(A1691,'Base ML'!A:E,5,)," ")</f>
        <v xml:space="preserve"> </v>
      </c>
      <c r="C1691" s="184" t="str">
        <f t="shared" ca="1" si="52"/>
        <v/>
      </c>
      <c r="D1691" s="184" t="s">
        <v>2024</v>
      </c>
      <c r="E1691" s="5">
        <f t="shared" ca="1" si="53"/>
        <v>0</v>
      </c>
      <c r="F1691" s="6" t="str">
        <f>IFERROR(VLOOKUP(A1691,Tabela9[[Placa]:[Status]],2,FALSE),"")</f>
        <v> </v>
      </c>
      <c r="G1691" s="4">
        <v>0</v>
      </c>
    </row>
    <row r="1692" spans="1:7">
      <c r="A1692" s="4" t="s">
        <v>1134</v>
      </c>
      <c r="B1692" s="184">
        <f>IFERROR(VLOOKUP(A1692,'Base ML'!A:E,5,)," ")</f>
        <v>45947</v>
      </c>
      <c r="C1692" s="184" t="str">
        <f t="shared" ca="1" si="52"/>
        <v/>
      </c>
      <c r="D1692" s="184" t="s">
        <v>2024</v>
      </c>
      <c r="E1692" s="5">
        <f t="shared" ca="1" si="53"/>
        <v>45947</v>
      </c>
      <c r="F1692" s="6" t="str">
        <f>IFERROR(VLOOKUP(A1692,Tabela9[[Placa]:[Status]],2,FALSE),"")</f>
        <v>Manutenção</v>
      </c>
      <c r="G1692" s="4">
        <v>2</v>
      </c>
    </row>
    <row r="1693" spans="1:7">
      <c r="A1693" s="4" t="s">
        <v>3379</v>
      </c>
      <c r="B1693" s="184">
        <f>IFERROR(VLOOKUP(A1693,'Base ML'!A:E,5,)," ")</f>
        <v>45978</v>
      </c>
      <c r="C1693" s="184">
        <f t="shared" ca="1" si="52"/>
        <v>45977</v>
      </c>
      <c r="D1693" s="184" t="s">
        <v>2024</v>
      </c>
      <c r="E1693" s="5">
        <f t="shared" ca="1" si="53"/>
        <v>45978</v>
      </c>
      <c r="F1693" s="6" t="str">
        <f>IFERROR(VLOOKUP(A1693,Tabela9[[Placa]:[Status]],2,FALSE),"")</f>
        <v>Operando</v>
      </c>
      <c r="G1693" s="4">
        <v>2</v>
      </c>
    </row>
    <row r="1694" spans="1:7">
      <c r="A1694" s="4" t="s">
        <v>2393</v>
      </c>
      <c r="B1694" s="184" t="str">
        <f>IFERROR(VLOOKUP(A1694,'Base ML'!A:E,5,)," ")</f>
        <v xml:space="preserve"> </v>
      </c>
      <c r="C1694" s="184" t="str">
        <f t="shared" ca="1" si="52"/>
        <v/>
      </c>
      <c r="D1694" s="184" t="s">
        <v>2024</v>
      </c>
      <c r="E1694" s="5">
        <f t="shared" ca="1" si="53"/>
        <v>0</v>
      </c>
      <c r="F1694" s="6" t="str">
        <f>IFERROR(VLOOKUP(A1694,Tabela9[[Placa]:[Status]],2,FALSE),"")</f>
        <v> </v>
      </c>
      <c r="G1694" s="4">
        <v>0</v>
      </c>
    </row>
    <row r="1695" spans="1:7">
      <c r="A1695" s="4" t="s">
        <v>4659</v>
      </c>
      <c r="B1695" s="184" t="str">
        <f>IFERROR(VLOOKUP(A1695,'Base ML'!A:E,5,)," ")</f>
        <v xml:space="preserve"> </v>
      </c>
      <c r="C1695" s="184" t="str">
        <f t="shared" ca="1" si="52"/>
        <v/>
      </c>
      <c r="D1695" s="184" t="s">
        <v>2024</v>
      </c>
      <c r="E1695" s="5">
        <f t="shared" ca="1" si="53"/>
        <v>0</v>
      </c>
      <c r="F1695" s="6" t="str">
        <f>IFERROR(VLOOKUP(A1695,Tabela9[[Placa]:[Status]],2,FALSE),"")</f>
        <v/>
      </c>
      <c r="G1695" s="4" t="e">
        <v>#N/A</v>
      </c>
    </row>
    <row r="1696" spans="1:7">
      <c r="A1696" s="4" t="s">
        <v>5932</v>
      </c>
      <c r="B1696" s="184" t="str">
        <f>IFERROR(VLOOKUP(A1696,'Base ML'!A:E,5,)," ")</f>
        <v xml:space="preserve"> </v>
      </c>
      <c r="C1696" s="184" t="str">
        <f t="shared" ca="1" si="52"/>
        <v/>
      </c>
      <c r="D1696" s="184" t="s">
        <v>2024</v>
      </c>
      <c r="E1696" s="5">
        <f t="shared" ca="1" si="53"/>
        <v>0</v>
      </c>
      <c r="F1696" s="6" t="str">
        <f>IFERROR(VLOOKUP(A1696,Tabela9[[Placa]:[Status]],2,FALSE),"")</f>
        <v/>
      </c>
      <c r="G1696" s="4" t="e">
        <v>#N/A</v>
      </c>
    </row>
    <row r="1697" spans="1:7">
      <c r="A1697" s="4" t="s">
        <v>1847</v>
      </c>
      <c r="B1697" s="184">
        <f>IFERROR(VLOOKUP(A1697,'Base ML'!A:E,5,)," ")</f>
        <v>45978</v>
      </c>
      <c r="C1697" s="184">
        <f t="shared" ca="1" si="52"/>
        <v>45977</v>
      </c>
      <c r="D1697" s="184" t="s">
        <v>2024</v>
      </c>
      <c r="E1697" s="5">
        <f t="shared" ca="1" si="53"/>
        <v>45978</v>
      </c>
      <c r="F1697" s="6" t="str">
        <f>IFERROR(VLOOKUP(A1697,Tabela9[[Placa]:[Status]],2,FALSE),"")</f>
        <v>Operando</v>
      </c>
      <c r="G1697" s="4">
        <v>1</v>
      </c>
    </row>
    <row r="1698" spans="1:7">
      <c r="A1698" s="4" t="s">
        <v>5734</v>
      </c>
      <c r="B1698" s="184">
        <f>IFERROR(VLOOKUP(A1698,'Base ML'!A:E,5,)," ")</f>
        <v>45865</v>
      </c>
      <c r="C1698" s="184" t="str">
        <f t="shared" ca="1" si="52"/>
        <v/>
      </c>
      <c r="D1698" s="184" t="s">
        <v>2024</v>
      </c>
      <c r="E1698" s="5">
        <f t="shared" ca="1" si="53"/>
        <v>45865</v>
      </c>
      <c r="F1698" s="6" t="str">
        <f>IFERROR(VLOOKUP(A1698,Tabela9[[Placa]:[Status]],2,FALSE),"")</f>
        <v/>
      </c>
      <c r="G1698" s="4" t="e">
        <v>#N/A</v>
      </c>
    </row>
    <row r="1699" spans="1:7">
      <c r="A1699" s="4" t="s">
        <v>2851</v>
      </c>
      <c r="B1699" s="184">
        <f>IFERROR(VLOOKUP(A1699,'Base ML'!A:E,5,)," ")</f>
        <v>45978</v>
      </c>
      <c r="C1699" s="184">
        <f t="shared" ca="1" si="52"/>
        <v>45977</v>
      </c>
      <c r="D1699" s="184" t="s">
        <v>2024</v>
      </c>
      <c r="E1699" s="5">
        <f t="shared" ca="1" si="53"/>
        <v>45978</v>
      </c>
      <c r="F1699" s="6" t="str">
        <f>IFERROR(VLOOKUP(A1699,Tabela9[[Placa]:[Status]],2,FALSE),"")</f>
        <v>Operando</v>
      </c>
      <c r="G1699" s="4">
        <v>9</v>
      </c>
    </row>
    <row r="1700" spans="1:7">
      <c r="A1700" s="4" t="s">
        <v>5318</v>
      </c>
      <c r="B1700" s="184" t="str">
        <f>IFERROR(VLOOKUP(A1700,'Base ML'!A:E,5,)," ")</f>
        <v xml:space="preserve"> </v>
      </c>
      <c r="C1700" s="184" t="str">
        <f t="shared" ca="1" si="52"/>
        <v/>
      </c>
      <c r="D1700" s="184" t="s">
        <v>2024</v>
      </c>
      <c r="E1700" s="5">
        <f t="shared" ca="1" si="53"/>
        <v>0</v>
      </c>
      <c r="F1700" s="6" t="str">
        <f>IFERROR(VLOOKUP(A1700,Tabela9[[Placa]:[Status]],2,FALSE),"")</f>
        <v/>
      </c>
      <c r="G1700" s="4" t="e">
        <v>#N/A</v>
      </c>
    </row>
    <row r="1701" spans="1:7">
      <c r="A1701" s="4" t="s">
        <v>3790</v>
      </c>
      <c r="B1701" s="184">
        <f>IFERROR(VLOOKUP(A1701,'Base ML'!A:E,5,)," ")</f>
        <v>45977</v>
      </c>
      <c r="C1701" s="184">
        <f t="shared" ca="1" si="52"/>
        <v>45977</v>
      </c>
      <c r="D1701" s="184" t="s">
        <v>2024</v>
      </c>
      <c r="E1701" s="5">
        <f t="shared" ca="1" si="53"/>
        <v>45977</v>
      </c>
      <c r="F1701" s="6" t="str">
        <f>IFERROR(VLOOKUP(A1701,Tabela9[[Placa]:[Status]],2,FALSE),"")</f>
        <v>Operando</v>
      </c>
      <c r="G1701" s="4">
        <v>1</v>
      </c>
    </row>
    <row r="1702" spans="1:7">
      <c r="A1702" s="4" t="s">
        <v>931</v>
      </c>
      <c r="B1702" s="184">
        <f>IFERROR(VLOOKUP(A1702,'Base ML'!A:E,5,)," ")</f>
        <v>45978</v>
      </c>
      <c r="C1702" s="184" t="str">
        <f t="shared" ca="1" si="52"/>
        <v/>
      </c>
      <c r="D1702" s="184" t="s">
        <v>2024</v>
      </c>
      <c r="E1702" s="5">
        <f t="shared" ca="1" si="53"/>
        <v>45978</v>
      </c>
      <c r="F1702" s="6" t="str">
        <f>IFERROR(VLOOKUP(A1702,Tabela9[[Placa]:[Status]],2,FALSE),"")</f>
        <v>Manutenção</v>
      </c>
      <c r="G1702" s="4">
        <v>1</v>
      </c>
    </row>
    <row r="1703" spans="1:7">
      <c r="A1703" s="4" t="s">
        <v>5933</v>
      </c>
      <c r="B1703" s="184" t="str">
        <f>IFERROR(VLOOKUP(A1703,'Base ML'!A:E,5,)," ")</f>
        <v xml:space="preserve"> </v>
      </c>
      <c r="C1703" s="184" t="str">
        <f t="shared" ca="1" si="52"/>
        <v/>
      </c>
      <c r="D1703" s="184" t="s">
        <v>2024</v>
      </c>
      <c r="E1703" s="5">
        <f t="shared" ca="1" si="53"/>
        <v>0</v>
      </c>
      <c r="F1703" s="6" t="str">
        <f>IFERROR(VLOOKUP(A1703,Tabela9[[Placa]:[Status]],2,FALSE),"")</f>
        <v/>
      </c>
      <c r="G1703" s="4" t="e">
        <v>#N/A</v>
      </c>
    </row>
    <row r="1704" spans="1:7">
      <c r="A1704" s="4" t="s">
        <v>4310</v>
      </c>
      <c r="B1704" s="184" t="str">
        <f>IFERROR(VLOOKUP(A1704,'Base ML'!A:E,5,)," ")</f>
        <v xml:space="preserve"> </v>
      </c>
      <c r="C1704" s="184" t="str">
        <f t="shared" ca="1" si="52"/>
        <v/>
      </c>
      <c r="D1704" s="184" t="s">
        <v>2024</v>
      </c>
      <c r="E1704" s="5">
        <f t="shared" ca="1" si="53"/>
        <v>0</v>
      </c>
      <c r="F1704" s="6" t="str">
        <f>IFERROR(VLOOKUP(A1704,Tabela9[[Placa]:[Status]],2,FALSE),"")</f>
        <v/>
      </c>
      <c r="G1704" s="4" t="e">
        <v>#N/A</v>
      </c>
    </row>
    <row r="1705" spans="1:7">
      <c r="A1705" s="4" t="s">
        <v>840</v>
      </c>
      <c r="B1705" s="184" t="str">
        <f>IFERROR(VLOOKUP(A1705,'Base ML'!A:E,5,)," ")</f>
        <v xml:space="preserve"> </v>
      </c>
      <c r="C1705" s="184" t="str">
        <f t="shared" ca="1" si="52"/>
        <v/>
      </c>
      <c r="D1705" s="184" t="s">
        <v>2024</v>
      </c>
      <c r="E1705" s="5">
        <f t="shared" ca="1" si="53"/>
        <v>0</v>
      </c>
      <c r="F1705" s="6" t="str">
        <f>IFERROR(VLOOKUP(A1705,Tabela9[[Placa]:[Status]],2,FALSE),"")</f>
        <v> </v>
      </c>
      <c r="G1705" s="4">
        <v>53</v>
      </c>
    </row>
    <row r="1706" spans="1:7">
      <c r="A1706" s="4" t="s">
        <v>1931</v>
      </c>
      <c r="B1706" s="184" t="str">
        <f>IFERROR(VLOOKUP(A1706,'Base ML'!A:E,5,)," ")</f>
        <v xml:space="preserve"> </v>
      </c>
      <c r="C1706" s="184">
        <f t="shared" ca="1" si="52"/>
        <v>45977</v>
      </c>
      <c r="D1706" s="184" t="s">
        <v>2024</v>
      </c>
      <c r="E1706" s="5">
        <f t="shared" ca="1" si="53"/>
        <v>45977</v>
      </c>
      <c r="F1706" s="6" t="str">
        <f>IFERROR(VLOOKUP(A1706,Tabela9[[Placa]:[Status]],2,FALSE),"")</f>
        <v>Carregado</v>
      </c>
      <c r="G1706" s="4">
        <v>2</v>
      </c>
    </row>
    <row r="1707" spans="1:7">
      <c r="A1707" s="4" t="s">
        <v>2070</v>
      </c>
      <c r="B1707" s="184" t="str">
        <f>IFERROR(VLOOKUP(A1707,'Base ML'!A:E,5,)," ")</f>
        <v xml:space="preserve"> </v>
      </c>
      <c r="C1707" s="184">
        <f t="shared" ca="1" si="52"/>
        <v>45977</v>
      </c>
      <c r="D1707" s="184" t="s">
        <v>2024</v>
      </c>
      <c r="E1707" s="5">
        <f t="shared" ca="1" si="53"/>
        <v>45977</v>
      </c>
      <c r="F1707" s="6" t="str">
        <f>IFERROR(VLOOKUP(A1707,Tabela9[[Placa]:[Status]],2,FALSE),"")</f>
        <v>Carregado</v>
      </c>
      <c r="G1707" s="4">
        <v>1</v>
      </c>
    </row>
    <row r="1708" spans="1:7">
      <c r="A1708" s="4" t="s">
        <v>1949</v>
      </c>
      <c r="B1708" s="184" t="str">
        <f>IFERROR(VLOOKUP(A1708,'Base ML'!A:E,5,)," ")</f>
        <v xml:space="preserve"> </v>
      </c>
      <c r="C1708" s="184" t="str">
        <f t="shared" ca="1" si="52"/>
        <v/>
      </c>
      <c r="D1708" s="184" t="s">
        <v>2024</v>
      </c>
      <c r="E1708" s="5">
        <f t="shared" ca="1" si="53"/>
        <v>0</v>
      </c>
      <c r="F1708" s="6" t="str">
        <f>IFERROR(VLOOKUP(A1708,Tabela9[[Placa]:[Status]],2,FALSE),"")</f>
        <v> </v>
      </c>
      <c r="G1708" s="4">
        <v>1</v>
      </c>
    </row>
    <row r="1709" spans="1:7">
      <c r="A1709" s="4" t="s">
        <v>2526</v>
      </c>
      <c r="B1709" s="184" t="str">
        <f>IFERROR(VLOOKUP(A1709,'Base ML'!A:E,5,)," ")</f>
        <v xml:space="preserve"> </v>
      </c>
      <c r="C1709" s="184" t="str">
        <f t="shared" ca="1" si="52"/>
        <v/>
      </c>
      <c r="D1709" s="184" t="s">
        <v>2024</v>
      </c>
      <c r="E1709" s="5">
        <f t="shared" ca="1" si="53"/>
        <v>0</v>
      </c>
      <c r="F1709" s="6" t="str">
        <f>IFERROR(VLOOKUP(A1709,Tabela9[[Placa]:[Status]],2,FALSE),"")</f>
        <v> </v>
      </c>
      <c r="G1709" s="4">
        <v>8</v>
      </c>
    </row>
    <row r="1710" spans="1:7">
      <c r="A1710" s="4" t="s">
        <v>5187</v>
      </c>
      <c r="B1710" s="184" t="str">
        <f>IFERROR(VLOOKUP(A1710,'Base ML'!A:E,5,)," ")</f>
        <v xml:space="preserve"> </v>
      </c>
      <c r="C1710" s="184" t="str">
        <f t="shared" ca="1" si="52"/>
        <v/>
      </c>
      <c r="D1710" s="184" t="s">
        <v>2024</v>
      </c>
      <c r="E1710" s="5">
        <f t="shared" ca="1" si="53"/>
        <v>0</v>
      </c>
      <c r="F1710" s="6" t="str">
        <f>IFERROR(VLOOKUP(A1710,Tabela9[[Placa]:[Status]],2,FALSE),"")</f>
        <v/>
      </c>
      <c r="G1710" s="4" t="e">
        <v>#N/A</v>
      </c>
    </row>
    <row r="1711" spans="1:7">
      <c r="A1711" s="4" t="s">
        <v>1383</v>
      </c>
      <c r="B1711" s="184" t="str">
        <f>IFERROR(VLOOKUP(A1711,'Base ML'!A:E,5,)," ")</f>
        <v xml:space="preserve"> </v>
      </c>
      <c r="C1711" s="184">
        <f t="shared" ca="1" si="52"/>
        <v>45977</v>
      </c>
      <c r="D1711" s="184" t="s">
        <v>2024</v>
      </c>
      <c r="E1711" s="5">
        <f t="shared" ca="1" si="53"/>
        <v>45977</v>
      </c>
      <c r="F1711" s="6" t="str">
        <f>IFERROR(VLOOKUP(A1711,Tabela9[[Placa]:[Status]],2,FALSE),"")</f>
        <v>Carregado</v>
      </c>
      <c r="G1711" s="4">
        <v>0</v>
      </c>
    </row>
    <row r="1712" spans="1:7">
      <c r="A1712" s="4" t="s">
        <v>2879</v>
      </c>
      <c r="B1712" s="184" t="str">
        <f>IFERROR(VLOOKUP(A1712,'Base ML'!A:E,5,)," ")</f>
        <v xml:space="preserve"> </v>
      </c>
      <c r="C1712" s="184">
        <f t="shared" ca="1" si="52"/>
        <v>45977</v>
      </c>
      <c r="D1712" s="184" t="s">
        <v>2024</v>
      </c>
      <c r="E1712" s="5">
        <f t="shared" ca="1" si="53"/>
        <v>45977</v>
      </c>
      <c r="F1712" s="6" t="str">
        <f>IFERROR(VLOOKUP(A1712,Tabela9[[Placa]:[Status]],2,FALSE),"")</f>
        <v>Operando</v>
      </c>
      <c r="G1712" s="4">
        <v>2</v>
      </c>
    </row>
    <row r="1713" spans="1:7">
      <c r="A1713" s="4" t="s">
        <v>442</v>
      </c>
      <c r="B1713" s="184" t="str">
        <f>IFERROR(VLOOKUP(A1713,'Base ML'!A:E,5,)," ")</f>
        <v xml:space="preserve"> </v>
      </c>
      <c r="C1713" s="184" t="str">
        <f t="shared" ca="1" si="52"/>
        <v/>
      </c>
      <c r="D1713" s="184" t="s">
        <v>2024</v>
      </c>
      <c r="E1713" s="5">
        <f t="shared" ca="1" si="53"/>
        <v>0</v>
      </c>
      <c r="F1713" s="6" t="str">
        <f>IFERROR(VLOOKUP(A1713,Tabela9[[Placa]:[Status]],2,FALSE),"")</f>
        <v>Manutenção</v>
      </c>
      <c r="G1713" s="4">
        <v>12</v>
      </c>
    </row>
    <row r="1714" spans="1:7">
      <c r="A1714" s="4" t="s">
        <v>2875</v>
      </c>
      <c r="B1714" s="184" t="str">
        <f>IFERROR(VLOOKUP(A1714,'Base ML'!A:E,5,)," ")</f>
        <v xml:space="preserve"> </v>
      </c>
      <c r="C1714" s="184">
        <f t="shared" ca="1" si="52"/>
        <v>45977</v>
      </c>
      <c r="D1714" s="184" t="s">
        <v>2024</v>
      </c>
      <c r="E1714" s="5">
        <f t="shared" ca="1" si="53"/>
        <v>45977</v>
      </c>
      <c r="F1714" s="6" t="str">
        <f>IFERROR(VLOOKUP(A1714,Tabela9[[Placa]:[Status]],2,FALSE),"")</f>
        <v>Operando</v>
      </c>
      <c r="G1714" s="4">
        <v>1</v>
      </c>
    </row>
    <row r="1715" spans="1:7">
      <c r="A1715" s="4" t="s">
        <v>2524</v>
      </c>
      <c r="B1715" s="184" t="str">
        <f>IFERROR(VLOOKUP(A1715,'Base ML'!A:E,5,)," ")</f>
        <v xml:space="preserve"> </v>
      </c>
      <c r="C1715" s="184">
        <f t="shared" ca="1" si="52"/>
        <v>45977</v>
      </c>
      <c r="D1715" s="184" t="s">
        <v>2024</v>
      </c>
      <c r="E1715" s="5">
        <f t="shared" ca="1" si="53"/>
        <v>45977</v>
      </c>
      <c r="F1715" s="6" t="str">
        <f>IFERROR(VLOOKUP(A1715,Tabela9[[Placa]:[Status]],2,FALSE),"")</f>
        <v>Operando</v>
      </c>
      <c r="G1715" s="4">
        <v>3</v>
      </c>
    </row>
    <row r="1716" spans="1:7">
      <c r="A1716" s="4" t="s">
        <v>2063</v>
      </c>
      <c r="B1716" s="184" t="str">
        <f>IFERROR(VLOOKUP(A1716,'Base ML'!A:E,5,)," ")</f>
        <v xml:space="preserve"> </v>
      </c>
      <c r="C1716" s="184">
        <f t="shared" ca="1" si="52"/>
        <v>45977</v>
      </c>
      <c r="D1716" s="184" t="s">
        <v>2024</v>
      </c>
      <c r="E1716" s="5">
        <f t="shared" ca="1" si="53"/>
        <v>45977</v>
      </c>
      <c r="F1716" s="6" t="str">
        <f>IFERROR(VLOOKUP(A1716,Tabela9[[Placa]:[Status]],2,FALSE),"")</f>
        <v>Operando</v>
      </c>
      <c r="G1716" s="4">
        <v>7</v>
      </c>
    </row>
    <row r="1717" spans="1:7">
      <c r="A1717" s="4" t="s">
        <v>3286</v>
      </c>
      <c r="B1717" s="184">
        <f>IFERROR(VLOOKUP(A1717,'Base ML'!A:E,5,)," ")</f>
        <v>45978</v>
      </c>
      <c r="C1717" s="184" t="str">
        <f t="shared" ca="1" si="52"/>
        <v/>
      </c>
      <c r="D1717" s="184" t="s">
        <v>2024</v>
      </c>
      <c r="E1717" s="5">
        <f t="shared" ca="1" si="53"/>
        <v>45978</v>
      </c>
      <c r="F1717" s="6" t="str">
        <f>IFERROR(VLOOKUP(A1717,Tabela9[[Placa]:[Status]],2,FALSE),"")</f>
        <v> </v>
      </c>
      <c r="G1717" s="4">
        <v>1</v>
      </c>
    </row>
    <row r="1718" spans="1:7">
      <c r="A1718" s="4" t="s">
        <v>5934</v>
      </c>
      <c r="B1718" s="184" t="str">
        <f>IFERROR(VLOOKUP(A1718,'Base ML'!A:E,5,)," ")</f>
        <v xml:space="preserve"> </v>
      </c>
      <c r="C1718" s="184" t="str">
        <f t="shared" ca="1" si="52"/>
        <v/>
      </c>
      <c r="D1718" s="184" t="s">
        <v>2024</v>
      </c>
      <c r="E1718" s="5">
        <f t="shared" ca="1" si="53"/>
        <v>0</v>
      </c>
      <c r="F1718" s="6" t="str">
        <f>IFERROR(VLOOKUP(A1718,Tabela9[[Placa]:[Status]],2,FALSE),"")</f>
        <v/>
      </c>
      <c r="G1718" s="4" t="e">
        <v>#N/A</v>
      </c>
    </row>
    <row r="1719" spans="1:7">
      <c r="A1719" s="4" t="s">
        <v>5740</v>
      </c>
      <c r="B1719" s="184" t="str">
        <f>IFERROR(VLOOKUP(A1719,'Base ML'!A:E,5,)," ")</f>
        <v xml:space="preserve"> </v>
      </c>
      <c r="C1719" s="184" t="str">
        <f t="shared" ca="1" si="52"/>
        <v/>
      </c>
      <c r="D1719" s="184" t="s">
        <v>2024</v>
      </c>
      <c r="E1719" s="5">
        <f t="shared" ca="1" si="53"/>
        <v>0</v>
      </c>
      <c r="F1719" s="6" t="str">
        <f>IFERROR(VLOOKUP(A1719,Tabela9[[Placa]:[Status]],2,FALSE),"")</f>
        <v/>
      </c>
      <c r="G1719" s="4" t="e">
        <v>#N/A</v>
      </c>
    </row>
    <row r="1720" spans="1:7">
      <c r="A1720" s="4" t="s">
        <v>3834</v>
      </c>
      <c r="B1720" s="184">
        <f>IFERROR(VLOOKUP(A1720,'Base ML'!A:E,5,)," ")</f>
        <v>45960</v>
      </c>
      <c r="C1720" s="184" t="str">
        <f t="shared" ca="1" si="52"/>
        <v/>
      </c>
      <c r="D1720" s="184" t="s">
        <v>2024</v>
      </c>
      <c r="E1720" s="5">
        <f t="shared" ca="1" si="53"/>
        <v>45960</v>
      </c>
      <c r="F1720" s="6" t="str">
        <f>IFERROR(VLOOKUP(A1720,Tabela9[[Placa]:[Status]],2,FALSE),"")</f>
        <v> </v>
      </c>
      <c r="G1720" s="4">
        <v>2</v>
      </c>
    </row>
    <row r="1721" spans="1:7">
      <c r="A1721" s="4" t="s">
        <v>1048</v>
      </c>
      <c r="B1721" s="184">
        <f>IFERROR(VLOOKUP(A1721,'Base ML'!A:E,5,)," ")</f>
        <v>45977</v>
      </c>
      <c r="C1721" s="184">
        <f t="shared" ca="1" si="52"/>
        <v>45977</v>
      </c>
      <c r="D1721" s="184" t="s">
        <v>2024</v>
      </c>
      <c r="E1721" s="5">
        <f t="shared" ca="1" si="53"/>
        <v>45977</v>
      </c>
      <c r="F1721" s="6" t="str">
        <f>IFERROR(VLOOKUP(A1721,Tabela9[[Placa]:[Status]],2,FALSE),"")</f>
        <v>Operando</v>
      </c>
      <c r="G1721" s="4" t="e">
        <v>#N/A</v>
      </c>
    </row>
    <row r="1722" spans="1:7">
      <c r="A1722" s="4" t="s">
        <v>3651</v>
      </c>
      <c r="B1722" s="184" t="str">
        <f>IFERROR(VLOOKUP(A1722,'Base ML'!A:E,5,)," ")</f>
        <v xml:space="preserve"> </v>
      </c>
      <c r="C1722" s="184">
        <f t="shared" ca="1" si="52"/>
        <v>45977</v>
      </c>
      <c r="D1722" s="184" t="s">
        <v>2024</v>
      </c>
      <c r="E1722" s="5">
        <f t="shared" ca="1" si="53"/>
        <v>45977</v>
      </c>
      <c r="F1722" s="6" t="str">
        <f>IFERROR(VLOOKUP(A1722,Tabela9[[Placa]:[Status]],2,FALSE),"")</f>
        <v>Operando</v>
      </c>
      <c r="G1722" s="4">
        <v>2</v>
      </c>
    </row>
    <row r="1723" spans="1:7">
      <c r="A1723" s="4" t="s">
        <v>3494</v>
      </c>
      <c r="B1723" s="184">
        <f>IFERROR(VLOOKUP(A1723,'Base ML'!A:E,5,)," ")</f>
        <v>45978</v>
      </c>
      <c r="C1723" s="184">
        <f t="shared" ca="1" si="52"/>
        <v>45977</v>
      </c>
      <c r="D1723" s="184" t="s">
        <v>2024</v>
      </c>
      <c r="E1723" s="5">
        <f t="shared" ca="1" si="53"/>
        <v>45978</v>
      </c>
      <c r="F1723" s="6" t="str">
        <f>IFERROR(VLOOKUP(A1723,Tabela9[[Placa]:[Status]],2,FALSE),"")</f>
        <v>Operando</v>
      </c>
      <c r="G1723" s="4">
        <v>1</v>
      </c>
    </row>
    <row r="1724" spans="1:7">
      <c r="A1724" s="4" t="s">
        <v>759</v>
      </c>
      <c r="B1724" s="184">
        <f>IFERROR(VLOOKUP(A1724,'Base ML'!A:E,5,)," ")</f>
        <v>45978</v>
      </c>
      <c r="C1724" s="184">
        <f t="shared" ca="1" si="52"/>
        <v>45977</v>
      </c>
      <c r="D1724" s="184" t="s">
        <v>2024</v>
      </c>
      <c r="E1724" s="5">
        <f t="shared" ca="1" si="53"/>
        <v>45978</v>
      </c>
      <c r="F1724" s="6" t="str">
        <f>IFERROR(VLOOKUP(A1724,Tabela9[[Placa]:[Status]],2,FALSE),"")</f>
        <v>Carregado</v>
      </c>
      <c r="G1724" s="4">
        <v>0</v>
      </c>
    </row>
    <row r="1725" spans="1:7">
      <c r="A1725" s="4" t="s">
        <v>2201</v>
      </c>
      <c r="B1725" s="184" t="str">
        <f>IFERROR(VLOOKUP(A1725,'Base ML'!A:E,5,)," ")</f>
        <v xml:space="preserve"> </v>
      </c>
      <c r="C1725" s="184" t="str">
        <f t="shared" ca="1" si="52"/>
        <v/>
      </c>
      <c r="D1725" s="184" t="s">
        <v>2024</v>
      </c>
      <c r="E1725" s="5">
        <f t="shared" ca="1" si="53"/>
        <v>0</v>
      </c>
      <c r="F1725" s="6" t="str">
        <f>IFERROR(VLOOKUP(A1725,Tabela9[[Placa]:[Status]],2,FALSE),"")</f>
        <v/>
      </c>
      <c r="G1725" s="4" t="e">
        <v>#N/A</v>
      </c>
    </row>
    <row r="1726" spans="1:7">
      <c r="A1726" s="4" t="s">
        <v>2202</v>
      </c>
      <c r="B1726" s="184" t="str">
        <f>IFERROR(VLOOKUP(A1726,'Base ML'!A:E,5,)," ")</f>
        <v xml:space="preserve"> </v>
      </c>
      <c r="C1726" s="184" t="str">
        <f t="shared" ca="1" si="52"/>
        <v/>
      </c>
      <c r="D1726" s="184" t="s">
        <v>2024</v>
      </c>
      <c r="E1726" s="5">
        <f t="shared" ca="1" si="53"/>
        <v>0</v>
      </c>
      <c r="F1726" s="6" t="str">
        <f>IFERROR(VLOOKUP(A1726,Tabela9[[Placa]:[Status]],2,FALSE),"")</f>
        <v/>
      </c>
      <c r="G1726" s="4" t="e">
        <v>#N/A</v>
      </c>
    </row>
    <row r="1727" spans="1:7">
      <c r="A1727" s="4" t="s">
        <v>2203</v>
      </c>
      <c r="B1727" s="184" t="str">
        <f>IFERROR(VLOOKUP(A1727,'Base ML'!A:E,5,)," ")</f>
        <v xml:space="preserve"> </v>
      </c>
      <c r="C1727" s="184" t="str">
        <f t="shared" ca="1" si="52"/>
        <v/>
      </c>
      <c r="D1727" s="184" t="s">
        <v>2024</v>
      </c>
      <c r="E1727" s="5">
        <f t="shared" ca="1" si="53"/>
        <v>0</v>
      </c>
      <c r="F1727" s="6" t="str">
        <f>IFERROR(VLOOKUP(A1727,Tabela9[[Placa]:[Status]],2,FALSE),"")</f>
        <v/>
      </c>
      <c r="G1727" s="4" t="e">
        <v>#N/A</v>
      </c>
    </row>
    <row r="1728" spans="1:7">
      <c r="A1728" s="4" t="s">
        <v>2204</v>
      </c>
      <c r="B1728" s="184" t="str">
        <f>IFERROR(VLOOKUP(A1728,'Base ML'!A:E,5,)," ")</f>
        <v xml:space="preserve"> </v>
      </c>
      <c r="C1728" s="184" t="str">
        <f t="shared" ca="1" si="52"/>
        <v/>
      </c>
      <c r="D1728" s="184" t="s">
        <v>2024</v>
      </c>
      <c r="E1728" s="5">
        <f t="shared" ca="1" si="53"/>
        <v>0</v>
      </c>
      <c r="F1728" s="6" t="str">
        <f>IFERROR(VLOOKUP(A1728,Tabela9[[Placa]:[Status]],2,FALSE),"")</f>
        <v/>
      </c>
      <c r="G1728" s="4" t="e">
        <v>#N/A</v>
      </c>
    </row>
    <row r="1729" spans="1:7">
      <c r="A1729" s="4" t="s">
        <v>2205</v>
      </c>
      <c r="B1729" s="184" t="str">
        <f>IFERROR(VLOOKUP(A1729,'Base ML'!A:E,5,)," ")</f>
        <v xml:space="preserve"> </v>
      </c>
      <c r="C1729" s="184" t="str">
        <f t="shared" ca="1" si="52"/>
        <v/>
      </c>
      <c r="D1729" s="184" t="s">
        <v>2024</v>
      </c>
      <c r="E1729" s="5">
        <f t="shared" ca="1" si="53"/>
        <v>0</v>
      </c>
      <c r="F1729" s="6" t="str">
        <f>IFERROR(VLOOKUP(A1729,Tabela9[[Placa]:[Status]],2,FALSE),"")</f>
        <v/>
      </c>
      <c r="G1729" s="4" t="e">
        <v>#N/A</v>
      </c>
    </row>
    <row r="1730" spans="1:7">
      <c r="A1730" s="4" t="s">
        <v>2206</v>
      </c>
      <c r="B1730" s="184" t="str">
        <f>IFERROR(VLOOKUP(A1730,'Base ML'!A:E,5,)," ")</f>
        <v xml:space="preserve"> </v>
      </c>
      <c r="C1730" s="184" t="str">
        <f t="shared" ref="C1730:C1793" ca="1" si="54">IFERROR(IF(OR(F1730="Carregado", F1730="Operando"), TODAY()-1, ""), "")</f>
        <v/>
      </c>
      <c r="D1730" s="184" t="s">
        <v>2024</v>
      </c>
      <c r="E1730" s="5">
        <f t="shared" ref="E1730:E1793" ca="1" si="55">MAX(B1730:D1730)</f>
        <v>0</v>
      </c>
      <c r="F1730" s="6" t="str">
        <f>IFERROR(VLOOKUP(A1730,Tabela9[[Placa]:[Status]],2,FALSE),"")</f>
        <v/>
      </c>
      <c r="G1730" s="4" t="e">
        <v>#N/A</v>
      </c>
    </row>
    <row r="1731" spans="1:7">
      <c r="A1731" s="4" t="s">
        <v>2207</v>
      </c>
      <c r="B1731" s="184" t="str">
        <f>IFERROR(VLOOKUP(A1731,'Base ML'!A:E,5,)," ")</f>
        <v xml:space="preserve"> </v>
      </c>
      <c r="C1731" s="184" t="str">
        <f t="shared" ca="1" si="54"/>
        <v/>
      </c>
      <c r="D1731" s="184" t="s">
        <v>2024</v>
      </c>
      <c r="E1731" s="5">
        <f t="shared" ca="1" si="55"/>
        <v>0</v>
      </c>
      <c r="F1731" s="6" t="str">
        <f>IFERROR(VLOOKUP(A1731,Tabela9[[Placa]:[Status]],2,FALSE),"")</f>
        <v/>
      </c>
      <c r="G1731" s="4" t="e">
        <v>#N/A</v>
      </c>
    </row>
    <row r="1732" spans="1:7">
      <c r="A1732" s="4" t="s">
        <v>2208</v>
      </c>
      <c r="B1732" s="184" t="str">
        <f>IFERROR(VLOOKUP(A1732,'Base ML'!A:E,5,)," ")</f>
        <v xml:space="preserve"> </v>
      </c>
      <c r="C1732" s="184" t="str">
        <f t="shared" ca="1" si="54"/>
        <v/>
      </c>
      <c r="D1732" s="184" t="s">
        <v>2024</v>
      </c>
      <c r="E1732" s="5">
        <f t="shared" ca="1" si="55"/>
        <v>0</v>
      </c>
      <c r="F1732" s="6" t="str">
        <f>IFERROR(VLOOKUP(A1732,Tabela9[[Placa]:[Status]],2,FALSE),"")</f>
        <v/>
      </c>
      <c r="G1732" s="4" t="e">
        <v>#N/A</v>
      </c>
    </row>
    <row r="1733" spans="1:7">
      <c r="A1733" s="4" t="s">
        <v>2209</v>
      </c>
      <c r="B1733" s="184" t="str">
        <f>IFERROR(VLOOKUP(A1733,'Base ML'!A:E,5,)," ")</f>
        <v xml:space="preserve"> </v>
      </c>
      <c r="C1733" s="184" t="str">
        <f t="shared" ca="1" si="54"/>
        <v/>
      </c>
      <c r="D1733" s="184" t="s">
        <v>2024</v>
      </c>
      <c r="E1733" s="5">
        <f t="shared" ca="1" si="55"/>
        <v>0</v>
      </c>
      <c r="F1733" s="6" t="str">
        <f>IFERROR(VLOOKUP(A1733,Tabela9[[Placa]:[Status]],2,FALSE),"")</f>
        <v/>
      </c>
      <c r="G1733" s="4" t="e">
        <v>#N/A</v>
      </c>
    </row>
    <row r="1734" spans="1:7">
      <c r="A1734" s="4" t="s">
        <v>2210</v>
      </c>
      <c r="B1734" s="184" t="str">
        <f>IFERROR(VLOOKUP(A1734,'Base ML'!A:E,5,)," ")</f>
        <v xml:space="preserve"> </v>
      </c>
      <c r="C1734" s="184" t="str">
        <f t="shared" ca="1" si="54"/>
        <v/>
      </c>
      <c r="D1734" s="184" t="s">
        <v>2024</v>
      </c>
      <c r="E1734" s="5">
        <f t="shared" ca="1" si="55"/>
        <v>0</v>
      </c>
      <c r="F1734" s="6" t="str">
        <f>IFERROR(VLOOKUP(A1734,Tabela9[[Placa]:[Status]],2,FALSE),"")</f>
        <v/>
      </c>
      <c r="G1734" s="4" t="e">
        <v>#N/A</v>
      </c>
    </row>
    <row r="1735" spans="1:7">
      <c r="A1735" s="4" t="s">
        <v>2211</v>
      </c>
      <c r="B1735" s="184" t="str">
        <f>IFERROR(VLOOKUP(A1735,'Base ML'!A:E,5,)," ")</f>
        <v xml:space="preserve"> </v>
      </c>
      <c r="C1735" s="184" t="str">
        <f t="shared" ca="1" si="54"/>
        <v/>
      </c>
      <c r="D1735" s="184" t="s">
        <v>2024</v>
      </c>
      <c r="E1735" s="5">
        <f t="shared" ca="1" si="55"/>
        <v>0</v>
      </c>
      <c r="F1735" s="6" t="str">
        <f>IFERROR(VLOOKUP(A1735,Tabela9[[Placa]:[Status]],2,FALSE),"")</f>
        <v/>
      </c>
      <c r="G1735" s="4" t="e">
        <v>#N/A</v>
      </c>
    </row>
    <row r="1736" spans="1:7">
      <c r="A1736" s="4" t="s">
        <v>2212</v>
      </c>
      <c r="B1736" s="184" t="str">
        <f>IFERROR(VLOOKUP(A1736,'Base ML'!A:E,5,)," ")</f>
        <v xml:space="preserve"> </v>
      </c>
      <c r="C1736" s="184" t="str">
        <f t="shared" ca="1" si="54"/>
        <v/>
      </c>
      <c r="D1736" s="184" t="s">
        <v>2024</v>
      </c>
      <c r="E1736" s="5">
        <f t="shared" ca="1" si="55"/>
        <v>0</v>
      </c>
      <c r="F1736" s="6" t="str">
        <f>IFERROR(VLOOKUP(A1736,Tabela9[[Placa]:[Status]],2,FALSE),"")</f>
        <v/>
      </c>
      <c r="G1736" s="4" t="e">
        <v>#N/A</v>
      </c>
    </row>
    <row r="1737" spans="1:7">
      <c r="A1737" s="4" t="s">
        <v>2213</v>
      </c>
      <c r="B1737" s="184" t="str">
        <f>IFERROR(VLOOKUP(A1737,'Base ML'!A:E,5,)," ")</f>
        <v xml:space="preserve"> </v>
      </c>
      <c r="C1737" s="184" t="str">
        <f t="shared" ca="1" si="54"/>
        <v/>
      </c>
      <c r="D1737" s="184" t="s">
        <v>2024</v>
      </c>
      <c r="E1737" s="5">
        <f t="shared" ca="1" si="55"/>
        <v>0</v>
      </c>
      <c r="F1737" s="6" t="str">
        <f>IFERROR(VLOOKUP(A1737,Tabela9[[Placa]:[Status]],2,FALSE),"")</f>
        <v/>
      </c>
      <c r="G1737" s="4" t="e">
        <v>#N/A</v>
      </c>
    </row>
    <row r="1738" spans="1:7">
      <c r="A1738" s="4" t="s">
        <v>2215</v>
      </c>
      <c r="B1738" s="184" t="str">
        <f>IFERROR(VLOOKUP(A1738,'Base ML'!A:E,5,)," ")</f>
        <v xml:space="preserve"> </v>
      </c>
      <c r="C1738" s="184" t="str">
        <f t="shared" ca="1" si="54"/>
        <v/>
      </c>
      <c r="D1738" s="184" t="s">
        <v>2024</v>
      </c>
      <c r="E1738" s="5">
        <f t="shared" ca="1" si="55"/>
        <v>0</v>
      </c>
      <c r="F1738" s="6" t="str">
        <f>IFERROR(VLOOKUP(A1738,Tabela9[[Placa]:[Status]],2,FALSE),"")</f>
        <v/>
      </c>
      <c r="G1738" s="4" t="e">
        <v>#N/A</v>
      </c>
    </row>
    <row r="1739" spans="1:7">
      <c r="A1739" s="4" t="s">
        <v>2217</v>
      </c>
      <c r="B1739" s="184" t="str">
        <f>IFERROR(VLOOKUP(A1739,'Base ML'!A:E,5,)," ")</f>
        <v xml:space="preserve"> </v>
      </c>
      <c r="C1739" s="184" t="str">
        <f t="shared" ca="1" si="54"/>
        <v/>
      </c>
      <c r="D1739" s="184" t="s">
        <v>2024</v>
      </c>
      <c r="E1739" s="5">
        <f t="shared" ca="1" si="55"/>
        <v>0</v>
      </c>
      <c r="F1739" s="6" t="str">
        <f>IFERROR(VLOOKUP(A1739,Tabela9[[Placa]:[Status]],2,FALSE),"")</f>
        <v/>
      </c>
      <c r="G1739" s="4" t="e">
        <v>#N/A</v>
      </c>
    </row>
    <row r="1740" spans="1:7">
      <c r="A1740" s="4" t="s">
        <v>2218</v>
      </c>
      <c r="B1740" s="184" t="str">
        <f>IFERROR(VLOOKUP(A1740,'Base ML'!A:E,5,)," ")</f>
        <v xml:space="preserve"> </v>
      </c>
      <c r="C1740" s="184" t="str">
        <f t="shared" ca="1" si="54"/>
        <v/>
      </c>
      <c r="D1740" s="184" t="s">
        <v>2024</v>
      </c>
      <c r="E1740" s="5">
        <f t="shared" ca="1" si="55"/>
        <v>0</v>
      </c>
      <c r="F1740" s="6" t="str">
        <f>IFERROR(VLOOKUP(A1740,Tabela9[[Placa]:[Status]],2,FALSE),"")</f>
        <v/>
      </c>
      <c r="G1740" s="4" t="e">
        <v>#N/A</v>
      </c>
    </row>
    <row r="1741" spans="1:7">
      <c r="A1741" s="4" t="s">
        <v>2219</v>
      </c>
      <c r="B1741" s="184" t="str">
        <f>IFERROR(VLOOKUP(A1741,'Base ML'!A:E,5,)," ")</f>
        <v xml:space="preserve"> </v>
      </c>
      <c r="C1741" s="184" t="str">
        <f t="shared" ca="1" si="54"/>
        <v/>
      </c>
      <c r="D1741" s="184" t="s">
        <v>2024</v>
      </c>
      <c r="E1741" s="5">
        <f t="shared" ca="1" si="55"/>
        <v>0</v>
      </c>
      <c r="F1741" s="6" t="str">
        <f>IFERROR(VLOOKUP(A1741,Tabela9[[Placa]:[Status]],2,FALSE),"")</f>
        <v/>
      </c>
      <c r="G1741" s="4" t="e">
        <v>#N/A</v>
      </c>
    </row>
    <row r="1742" spans="1:7">
      <c r="A1742" s="4" t="s">
        <v>2220</v>
      </c>
      <c r="B1742" s="184" t="str">
        <f>IFERROR(VLOOKUP(A1742,'Base ML'!A:E,5,)," ")</f>
        <v xml:space="preserve"> </v>
      </c>
      <c r="C1742" s="184" t="str">
        <f t="shared" ca="1" si="54"/>
        <v/>
      </c>
      <c r="D1742" s="184" t="s">
        <v>2024</v>
      </c>
      <c r="E1742" s="5">
        <f t="shared" ca="1" si="55"/>
        <v>0</v>
      </c>
      <c r="F1742" s="6" t="str">
        <f>IFERROR(VLOOKUP(A1742,Tabela9[[Placa]:[Status]],2,FALSE),"")</f>
        <v/>
      </c>
      <c r="G1742" s="4" t="e">
        <v>#N/A</v>
      </c>
    </row>
    <row r="1743" spans="1:7">
      <c r="A1743" s="4" t="s">
        <v>2221</v>
      </c>
      <c r="B1743" s="184" t="str">
        <f>IFERROR(VLOOKUP(A1743,'Base ML'!A:E,5,)," ")</f>
        <v xml:space="preserve"> </v>
      </c>
      <c r="C1743" s="184" t="str">
        <f t="shared" ca="1" si="54"/>
        <v/>
      </c>
      <c r="D1743" s="184" t="s">
        <v>2024</v>
      </c>
      <c r="E1743" s="5">
        <f t="shared" ca="1" si="55"/>
        <v>0</v>
      </c>
      <c r="F1743" s="6" t="str">
        <f>IFERROR(VLOOKUP(A1743,Tabela9[[Placa]:[Status]],2,FALSE),"")</f>
        <v/>
      </c>
      <c r="G1743" s="4" t="e">
        <v>#N/A</v>
      </c>
    </row>
    <row r="1744" spans="1:7">
      <c r="A1744" s="4" t="s">
        <v>2222</v>
      </c>
      <c r="B1744" s="184" t="str">
        <f>IFERROR(VLOOKUP(A1744,'Base ML'!A:E,5,)," ")</f>
        <v xml:space="preserve"> </v>
      </c>
      <c r="C1744" s="184" t="str">
        <f t="shared" ca="1" si="54"/>
        <v/>
      </c>
      <c r="D1744" s="184" t="s">
        <v>2024</v>
      </c>
      <c r="E1744" s="5">
        <f t="shared" ca="1" si="55"/>
        <v>0</v>
      </c>
      <c r="F1744" s="6" t="str">
        <f>IFERROR(VLOOKUP(A1744,Tabela9[[Placa]:[Status]],2,FALSE),"")</f>
        <v/>
      </c>
      <c r="G1744" s="4" t="e">
        <v>#N/A</v>
      </c>
    </row>
    <row r="1745" spans="1:7">
      <c r="A1745" s="4" t="s">
        <v>2223</v>
      </c>
      <c r="B1745" s="184" t="str">
        <f>IFERROR(VLOOKUP(A1745,'Base ML'!A:E,5,)," ")</f>
        <v xml:space="preserve"> </v>
      </c>
      <c r="C1745" s="184" t="str">
        <f t="shared" ca="1" si="54"/>
        <v/>
      </c>
      <c r="D1745" s="184" t="s">
        <v>2024</v>
      </c>
      <c r="E1745" s="5">
        <f t="shared" ca="1" si="55"/>
        <v>0</v>
      </c>
      <c r="F1745" s="6" t="str">
        <f>IFERROR(VLOOKUP(A1745,Tabela9[[Placa]:[Status]],2,FALSE),"")</f>
        <v/>
      </c>
      <c r="G1745" s="4" t="e">
        <v>#N/A</v>
      </c>
    </row>
    <row r="1746" spans="1:7">
      <c r="A1746" s="4" t="s">
        <v>2196</v>
      </c>
      <c r="B1746" s="184" t="str">
        <f>IFERROR(VLOOKUP(A1746,'Base ML'!A:E,5,)," ")</f>
        <v xml:space="preserve"> </v>
      </c>
      <c r="C1746" s="184" t="str">
        <f t="shared" ca="1" si="54"/>
        <v/>
      </c>
      <c r="D1746" s="184" t="s">
        <v>2024</v>
      </c>
      <c r="E1746" s="5">
        <f t="shared" ca="1" si="55"/>
        <v>0</v>
      </c>
      <c r="F1746" s="6" t="str">
        <f>IFERROR(VLOOKUP(A1746,Tabela9[[Placa]:[Status]],2,FALSE),"")</f>
        <v/>
      </c>
      <c r="G1746" s="4" t="e">
        <v>#N/A</v>
      </c>
    </row>
    <row r="1747" spans="1:7">
      <c r="A1747" s="4" t="s">
        <v>2224</v>
      </c>
      <c r="B1747" s="184" t="str">
        <f>IFERROR(VLOOKUP(A1747,'Base ML'!A:E,5,)," ")</f>
        <v xml:space="preserve"> </v>
      </c>
      <c r="C1747" s="184" t="str">
        <f t="shared" ca="1" si="54"/>
        <v/>
      </c>
      <c r="D1747" s="184" t="s">
        <v>2024</v>
      </c>
      <c r="E1747" s="5">
        <f t="shared" ca="1" si="55"/>
        <v>0</v>
      </c>
      <c r="F1747" s="6" t="str">
        <f>IFERROR(VLOOKUP(A1747,Tabela9[[Placa]:[Status]],2,FALSE),"")</f>
        <v/>
      </c>
      <c r="G1747" s="4" t="e">
        <v>#N/A</v>
      </c>
    </row>
    <row r="1748" spans="1:7">
      <c r="A1748" s="4" t="s">
        <v>2225</v>
      </c>
      <c r="B1748" s="184" t="str">
        <f>IFERROR(VLOOKUP(A1748,'Base ML'!A:E,5,)," ")</f>
        <v xml:space="preserve"> </v>
      </c>
      <c r="C1748" s="184" t="str">
        <f t="shared" ca="1" si="54"/>
        <v/>
      </c>
      <c r="D1748" s="184" t="s">
        <v>2024</v>
      </c>
      <c r="E1748" s="5">
        <f t="shared" ca="1" si="55"/>
        <v>0</v>
      </c>
      <c r="F1748" s="6" t="str">
        <f>IFERROR(VLOOKUP(A1748,Tabela9[[Placa]:[Status]],2,FALSE),"")</f>
        <v/>
      </c>
      <c r="G1748" s="4" t="e">
        <v>#N/A</v>
      </c>
    </row>
    <row r="1749" spans="1:7">
      <c r="A1749" s="4" t="s">
        <v>2226</v>
      </c>
      <c r="B1749" s="184" t="str">
        <f>IFERROR(VLOOKUP(A1749,'Base ML'!A:E,5,)," ")</f>
        <v xml:space="preserve"> </v>
      </c>
      <c r="C1749" s="184" t="str">
        <f t="shared" ca="1" si="54"/>
        <v/>
      </c>
      <c r="D1749" s="184" t="s">
        <v>2024</v>
      </c>
      <c r="E1749" s="5">
        <f t="shared" ca="1" si="55"/>
        <v>0</v>
      </c>
      <c r="F1749" s="6" t="str">
        <f>IFERROR(VLOOKUP(A1749,Tabela9[[Placa]:[Status]],2,FALSE),"")</f>
        <v/>
      </c>
      <c r="G1749" s="4" t="e">
        <v>#N/A</v>
      </c>
    </row>
    <row r="1750" spans="1:7">
      <c r="A1750" s="4" t="s">
        <v>2227</v>
      </c>
      <c r="B1750" s="184" t="str">
        <f>IFERROR(VLOOKUP(A1750,'Base ML'!A:E,5,)," ")</f>
        <v xml:space="preserve"> </v>
      </c>
      <c r="C1750" s="184" t="str">
        <f t="shared" ca="1" si="54"/>
        <v/>
      </c>
      <c r="D1750" s="184" t="s">
        <v>2024</v>
      </c>
      <c r="E1750" s="5">
        <f t="shared" ca="1" si="55"/>
        <v>0</v>
      </c>
      <c r="F1750" s="6" t="str">
        <f>IFERROR(VLOOKUP(A1750,Tabela9[[Placa]:[Status]],2,FALSE),"")</f>
        <v/>
      </c>
      <c r="G1750" s="4" t="e">
        <v>#N/A</v>
      </c>
    </row>
    <row r="1751" spans="1:7">
      <c r="A1751" s="4" t="s">
        <v>2228</v>
      </c>
      <c r="B1751" s="184" t="str">
        <f>IFERROR(VLOOKUP(A1751,'Base ML'!A:E,5,)," ")</f>
        <v xml:space="preserve"> </v>
      </c>
      <c r="C1751" s="184" t="str">
        <f t="shared" ca="1" si="54"/>
        <v/>
      </c>
      <c r="D1751" s="184" t="s">
        <v>2024</v>
      </c>
      <c r="E1751" s="5">
        <f t="shared" ca="1" si="55"/>
        <v>0</v>
      </c>
      <c r="F1751" s="6" t="str">
        <f>IFERROR(VLOOKUP(A1751,Tabela9[[Placa]:[Status]],2,FALSE),"")</f>
        <v/>
      </c>
      <c r="G1751" s="4" t="e">
        <v>#N/A</v>
      </c>
    </row>
    <row r="1752" spans="1:7">
      <c r="A1752" s="4" t="s">
        <v>2229</v>
      </c>
      <c r="B1752" s="184" t="str">
        <f>IFERROR(VLOOKUP(A1752,'Base ML'!A:E,5,)," ")</f>
        <v xml:space="preserve"> </v>
      </c>
      <c r="C1752" s="184" t="str">
        <f t="shared" ca="1" si="54"/>
        <v/>
      </c>
      <c r="D1752" s="184" t="s">
        <v>2024</v>
      </c>
      <c r="E1752" s="5">
        <f t="shared" ca="1" si="55"/>
        <v>0</v>
      </c>
      <c r="F1752" s="6" t="str">
        <f>IFERROR(VLOOKUP(A1752,Tabela9[[Placa]:[Status]],2,FALSE),"")</f>
        <v/>
      </c>
      <c r="G1752" s="4" t="e">
        <v>#N/A</v>
      </c>
    </row>
    <row r="1753" spans="1:7">
      <c r="A1753" s="4" t="s">
        <v>2230</v>
      </c>
      <c r="B1753" s="184" t="str">
        <f>IFERROR(VLOOKUP(A1753,'Base ML'!A:E,5,)," ")</f>
        <v xml:space="preserve"> </v>
      </c>
      <c r="C1753" s="184" t="str">
        <f t="shared" ca="1" si="54"/>
        <v/>
      </c>
      <c r="D1753" s="184" t="s">
        <v>2024</v>
      </c>
      <c r="E1753" s="5">
        <f t="shared" ca="1" si="55"/>
        <v>0</v>
      </c>
      <c r="F1753" s="6" t="str">
        <f>IFERROR(VLOOKUP(A1753,Tabela9[[Placa]:[Status]],2,FALSE),"")</f>
        <v/>
      </c>
      <c r="G1753" s="4" t="e">
        <v>#N/A</v>
      </c>
    </row>
    <row r="1754" spans="1:7">
      <c r="A1754" s="4" t="s">
        <v>2231</v>
      </c>
      <c r="B1754" s="184" t="str">
        <f>IFERROR(VLOOKUP(A1754,'Base ML'!A:E,5,)," ")</f>
        <v xml:space="preserve"> </v>
      </c>
      <c r="C1754" s="184" t="str">
        <f t="shared" ca="1" si="54"/>
        <v/>
      </c>
      <c r="D1754" s="184" t="s">
        <v>2024</v>
      </c>
      <c r="E1754" s="5">
        <f t="shared" ca="1" si="55"/>
        <v>0</v>
      </c>
      <c r="F1754" s="6" t="str">
        <f>IFERROR(VLOOKUP(A1754,Tabela9[[Placa]:[Status]],2,FALSE),"")</f>
        <v/>
      </c>
      <c r="G1754" s="4" t="e">
        <v>#N/A</v>
      </c>
    </row>
    <row r="1755" spans="1:7">
      <c r="A1755" s="4" t="s">
        <v>2232</v>
      </c>
      <c r="B1755" s="184" t="str">
        <f>IFERROR(VLOOKUP(A1755,'Base ML'!A:E,5,)," ")</f>
        <v xml:space="preserve"> </v>
      </c>
      <c r="C1755" s="184" t="str">
        <f t="shared" ca="1" si="54"/>
        <v/>
      </c>
      <c r="D1755" s="184" t="s">
        <v>2024</v>
      </c>
      <c r="E1755" s="5">
        <f t="shared" ca="1" si="55"/>
        <v>0</v>
      </c>
      <c r="F1755" s="6" t="str">
        <f>IFERROR(VLOOKUP(A1755,Tabela9[[Placa]:[Status]],2,FALSE),"")</f>
        <v/>
      </c>
      <c r="G1755" s="4" t="e">
        <v>#N/A</v>
      </c>
    </row>
    <row r="1756" spans="1:7">
      <c r="A1756" s="4" t="s">
        <v>2233</v>
      </c>
      <c r="B1756" s="184" t="str">
        <f>IFERROR(VLOOKUP(A1756,'Base ML'!A:E,5,)," ")</f>
        <v xml:space="preserve"> </v>
      </c>
      <c r="C1756" s="184" t="str">
        <f t="shared" ca="1" si="54"/>
        <v/>
      </c>
      <c r="D1756" s="184" t="s">
        <v>2024</v>
      </c>
      <c r="E1756" s="5">
        <f t="shared" ca="1" si="55"/>
        <v>0</v>
      </c>
      <c r="F1756" s="6" t="str">
        <f>IFERROR(VLOOKUP(A1756,Tabela9[[Placa]:[Status]],2,FALSE),"")</f>
        <v/>
      </c>
      <c r="G1756" s="4" t="e">
        <v>#N/A</v>
      </c>
    </row>
    <row r="1757" spans="1:7">
      <c r="A1757" s="4" t="s">
        <v>2234</v>
      </c>
      <c r="B1757" s="184" t="str">
        <f>IFERROR(VLOOKUP(A1757,'Base ML'!A:E,5,)," ")</f>
        <v xml:space="preserve"> </v>
      </c>
      <c r="C1757" s="184" t="str">
        <f t="shared" ca="1" si="54"/>
        <v/>
      </c>
      <c r="D1757" s="184" t="s">
        <v>2024</v>
      </c>
      <c r="E1757" s="5">
        <f t="shared" ca="1" si="55"/>
        <v>0</v>
      </c>
      <c r="F1757" s="6" t="str">
        <f>IFERROR(VLOOKUP(A1757,Tabela9[[Placa]:[Status]],2,FALSE),"")</f>
        <v/>
      </c>
      <c r="G1757" s="4" t="e">
        <v>#N/A</v>
      </c>
    </row>
    <row r="1758" spans="1:7">
      <c r="A1758" s="4" t="s">
        <v>2235</v>
      </c>
      <c r="B1758" s="184" t="str">
        <f>IFERROR(VLOOKUP(A1758,'Base ML'!A:E,5,)," ")</f>
        <v xml:space="preserve"> </v>
      </c>
      <c r="C1758" s="184" t="str">
        <f t="shared" ca="1" si="54"/>
        <v/>
      </c>
      <c r="D1758" s="184" t="s">
        <v>2024</v>
      </c>
      <c r="E1758" s="5">
        <f t="shared" ca="1" si="55"/>
        <v>0</v>
      </c>
      <c r="F1758" s="6" t="str">
        <f>IFERROR(VLOOKUP(A1758,Tabela9[[Placa]:[Status]],2,FALSE),"")</f>
        <v/>
      </c>
      <c r="G1758" s="4" t="e">
        <v>#N/A</v>
      </c>
    </row>
    <row r="1759" spans="1:7">
      <c r="A1759" s="4" t="s">
        <v>2236</v>
      </c>
      <c r="B1759" s="184" t="str">
        <f>IFERROR(VLOOKUP(A1759,'Base ML'!A:E,5,)," ")</f>
        <v xml:space="preserve"> </v>
      </c>
      <c r="C1759" s="184" t="str">
        <f t="shared" ca="1" si="54"/>
        <v/>
      </c>
      <c r="D1759" s="184" t="s">
        <v>2024</v>
      </c>
      <c r="E1759" s="5">
        <f t="shared" ca="1" si="55"/>
        <v>0</v>
      </c>
      <c r="F1759" s="6" t="str">
        <f>IFERROR(VLOOKUP(A1759,Tabela9[[Placa]:[Status]],2,FALSE),"")</f>
        <v/>
      </c>
      <c r="G1759" s="4" t="e">
        <v>#N/A</v>
      </c>
    </row>
    <row r="1760" spans="1:7">
      <c r="A1760" s="4" t="s">
        <v>2237</v>
      </c>
      <c r="B1760" s="184" t="str">
        <f>IFERROR(VLOOKUP(A1760,'Base ML'!A:E,5,)," ")</f>
        <v xml:space="preserve"> </v>
      </c>
      <c r="C1760" s="184" t="str">
        <f t="shared" ca="1" si="54"/>
        <v/>
      </c>
      <c r="D1760" s="184" t="s">
        <v>2024</v>
      </c>
      <c r="E1760" s="5">
        <f t="shared" ca="1" si="55"/>
        <v>0</v>
      </c>
      <c r="F1760" s="6" t="str">
        <f>IFERROR(VLOOKUP(A1760,Tabela9[[Placa]:[Status]],2,FALSE),"")</f>
        <v> </v>
      </c>
      <c r="G1760" s="4">
        <v>0</v>
      </c>
    </row>
    <row r="1761" spans="1:7">
      <c r="A1761" s="4" t="s">
        <v>2238</v>
      </c>
      <c r="B1761" s="184" t="str">
        <f>IFERROR(VLOOKUP(A1761,'Base ML'!A:E,5,)," ")</f>
        <v xml:space="preserve"> </v>
      </c>
      <c r="C1761" s="184" t="str">
        <f t="shared" ca="1" si="54"/>
        <v/>
      </c>
      <c r="D1761" s="184" t="s">
        <v>2024</v>
      </c>
      <c r="E1761" s="5">
        <f t="shared" ca="1" si="55"/>
        <v>0</v>
      </c>
      <c r="F1761" s="6" t="str">
        <f>IFERROR(VLOOKUP(A1761,Tabela9[[Placa]:[Status]],2,FALSE),"")</f>
        <v/>
      </c>
      <c r="G1761" s="4" t="e">
        <v>#N/A</v>
      </c>
    </row>
    <row r="1762" spans="1:7">
      <c r="A1762" s="4" t="s">
        <v>2239</v>
      </c>
      <c r="B1762" s="184" t="str">
        <f>IFERROR(VLOOKUP(A1762,'Base ML'!A:E,5,)," ")</f>
        <v xml:space="preserve"> </v>
      </c>
      <c r="C1762" s="184" t="str">
        <f t="shared" ca="1" si="54"/>
        <v/>
      </c>
      <c r="D1762" s="184" t="s">
        <v>2024</v>
      </c>
      <c r="E1762" s="5">
        <f t="shared" ca="1" si="55"/>
        <v>0</v>
      </c>
      <c r="F1762" s="6" t="str">
        <f>IFERROR(VLOOKUP(A1762,Tabela9[[Placa]:[Status]],2,FALSE),"")</f>
        <v/>
      </c>
      <c r="G1762" s="4" t="e">
        <v>#N/A</v>
      </c>
    </row>
    <row r="1763" spans="1:7">
      <c r="A1763" s="4" t="s">
        <v>2240</v>
      </c>
      <c r="B1763" s="184" t="str">
        <f>IFERROR(VLOOKUP(A1763,'Base ML'!A:E,5,)," ")</f>
        <v xml:space="preserve"> </v>
      </c>
      <c r="C1763" s="184" t="str">
        <f t="shared" ca="1" si="54"/>
        <v/>
      </c>
      <c r="D1763" s="184" t="s">
        <v>2024</v>
      </c>
      <c r="E1763" s="5">
        <f t="shared" ca="1" si="55"/>
        <v>0</v>
      </c>
      <c r="F1763" s="6" t="str">
        <f>IFERROR(VLOOKUP(A1763,Tabela9[[Placa]:[Status]],2,FALSE),"")</f>
        <v/>
      </c>
      <c r="G1763" s="4" t="e">
        <v>#N/A</v>
      </c>
    </row>
    <row r="1764" spans="1:7">
      <c r="A1764" s="4" t="s">
        <v>2241</v>
      </c>
      <c r="B1764" s="184" t="str">
        <f>IFERROR(VLOOKUP(A1764,'Base ML'!A:E,5,)," ")</f>
        <v xml:space="preserve"> </v>
      </c>
      <c r="C1764" s="184" t="str">
        <f t="shared" ca="1" si="54"/>
        <v/>
      </c>
      <c r="D1764" s="184" t="s">
        <v>2024</v>
      </c>
      <c r="E1764" s="5">
        <f t="shared" ca="1" si="55"/>
        <v>0</v>
      </c>
      <c r="F1764" s="6" t="str">
        <f>IFERROR(VLOOKUP(A1764,Tabela9[[Placa]:[Status]],2,FALSE),"")</f>
        <v/>
      </c>
      <c r="G1764" s="4" t="e">
        <v>#N/A</v>
      </c>
    </row>
    <row r="1765" spans="1:7">
      <c r="A1765" s="4" t="s">
        <v>2242</v>
      </c>
      <c r="B1765" s="184" t="str">
        <f>IFERROR(VLOOKUP(A1765,'Base ML'!A:E,5,)," ")</f>
        <v xml:space="preserve"> </v>
      </c>
      <c r="C1765" s="184" t="str">
        <f t="shared" ca="1" si="54"/>
        <v/>
      </c>
      <c r="D1765" s="184" t="s">
        <v>2024</v>
      </c>
      <c r="E1765" s="5">
        <f t="shared" ca="1" si="55"/>
        <v>0</v>
      </c>
      <c r="F1765" s="6" t="str">
        <f>IFERROR(VLOOKUP(A1765,Tabela9[[Placa]:[Status]],2,FALSE),"")</f>
        <v/>
      </c>
      <c r="G1765" s="4" t="e">
        <v>#N/A</v>
      </c>
    </row>
    <row r="1766" spans="1:7">
      <c r="A1766" s="4" t="s">
        <v>2243</v>
      </c>
      <c r="B1766" s="184" t="str">
        <f>IFERROR(VLOOKUP(A1766,'Base ML'!A:E,5,)," ")</f>
        <v xml:space="preserve"> </v>
      </c>
      <c r="C1766" s="184" t="str">
        <f t="shared" ca="1" si="54"/>
        <v/>
      </c>
      <c r="D1766" s="184" t="s">
        <v>2024</v>
      </c>
      <c r="E1766" s="5">
        <f t="shared" ca="1" si="55"/>
        <v>0</v>
      </c>
      <c r="F1766" s="6" t="str">
        <f>IFERROR(VLOOKUP(A1766,Tabela9[[Placa]:[Status]],2,FALSE),"")</f>
        <v/>
      </c>
      <c r="G1766" s="4" t="e">
        <v>#N/A</v>
      </c>
    </row>
    <row r="1767" spans="1:7">
      <c r="A1767" s="4" t="s">
        <v>2244</v>
      </c>
      <c r="B1767" s="184" t="str">
        <f>IFERROR(VLOOKUP(A1767,'Base ML'!A:E,5,)," ")</f>
        <v xml:space="preserve"> </v>
      </c>
      <c r="C1767" s="184" t="str">
        <f t="shared" ca="1" si="54"/>
        <v/>
      </c>
      <c r="D1767" s="184" t="s">
        <v>2024</v>
      </c>
      <c r="E1767" s="5">
        <f t="shared" ca="1" si="55"/>
        <v>0</v>
      </c>
      <c r="F1767" s="6" t="str">
        <f>IFERROR(VLOOKUP(A1767,Tabela9[[Placa]:[Status]],2,FALSE),"")</f>
        <v/>
      </c>
      <c r="G1767" s="4" t="e">
        <v>#N/A</v>
      </c>
    </row>
    <row r="1768" spans="1:7">
      <c r="A1768" s="4" t="s">
        <v>2245</v>
      </c>
      <c r="B1768" s="184" t="str">
        <f>IFERROR(VLOOKUP(A1768,'Base ML'!A:E,5,)," ")</f>
        <v xml:space="preserve"> </v>
      </c>
      <c r="C1768" s="184" t="str">
        <f t="shared" ca="1" si="54"/>
        <v/>
      </c>
      <c r="D1768" s="184" t="s">
        <v>2024</v>
      </c>
      <c r="E1768" s="5">
        <f t="shared" ca="1" si="55"/>
        <v>0</v>
      </c>
      <c r="F1768" s="6" t="str">
        <f>IFERROR(VLOOKUP(A1768,Tabela9[[Placa]:[Status]],2,FALSE),"")</f>
        <v/>
      </c>
      <c r="G1768" s="4" t="e">
        <v>#N/A</v>
      </c>
    </row>
    <row r="1769" spans="1:7">
      <c r="A1769" s="4" t="s">
        <v>2246</v>
      </c>
      <c r="B1769" s="184" t="str">
        <f>IFERROR(VLOOKUP(A1769,'Base ML'!A:E,5,)," ")</f>
        <v xml:space="preserve"> </v>
      </c>
      <c r="C1769" s="184" t="str">
        <f t="shared" ca="1" si="54"/>
        <v/>
      </c>
      <c r="D1769" s="184" t="s">
        <v>2024</v>
      </c>
      <c r="E1769" s="5">
        <f t="shared" ca="1" si="55"/>
        <v>0</v>
      </c>
      <c r="F1769" s="6" t="str">
        <f>IFERROR(VLOOKUP(A1769,Tabela9[[Placa]:[Status]],2,FALSE),"")</f>
        <v/>
      </c>
      <c r="G1769" s="4" t="e">
        <v>#N/A</v>
      </c>
    </row>
    <row r="1770" spans="1:7">
      <c r="A1770" s="4" t="s">
        <v>2247</v>
      </c>
      <c r="B1770" s="184" t="str">
        <f>IFERROR(VLOOKUP(A1770,'Base ML'!A:E,5,)," ")</f>
        <v xml:space="preserve"> </v>
      </c>
      <c r="C1770" s="184" t="str">
        <f t="shared" ca="1" si="54"/>
        <v/>
      </c>
      <c r="D1770" s="184" t="s">
        <v>2024</v>
      </c>
      <c r="E1770" s="5">
        <f t="shared" ca="1" si="55"/>
        <v>0</v>
      </c>
      <c r="F1770" s="6" t="str">
        <f>IFERROR(VLOOKUP(A1770,Tabela9[[Placa]:[Status]],2,FALSE),"")</f>
        <v/>
      </c>
      <c r="G1770" s="4" t="e">
        <v>#N/A</v>
      </c>
    </row>
    <row r="1771" spans="1:7">
      <c r="A1771" s="4" t="s">
        <v>2248</v>
      </c>
      <c r="B1771" s="184" t="str">
        <f>IFERROR(VLOOKUP(A1771,'Base ML'!A:E,5,)," ")</f>
        <v xml:space="preserve"> </v>
      </c>
      <c r="C1771" s="184" t="str">
        <f t="shared" ca="1" si="54"/>
        <v/>
      </c>
      <c r="D1771" s="184" t="s">
        <v>2024</v>
      </c>
      <c r="E1771" s="5">
        <f t="shared" ca="1" si="55"/>
        <v>0</v>
      </c>
      <c r="F1771" s="6" t="str">
        <f>IFERROR(VLOOKUP(A1771,Tabela9[[Placa]:[Status]],2,FALSE),"")</f>
        <v/>
      </c>
      <c r="G1771" s="4" t="e">
        <v>#N/A</v>
      </c>
    </row>
    <row r="1772" spans="1:7">
      <c r="A1772" s="4" t="s">
        <v>2249</v>
      </c>
      <c r="B1772" s="184" t="str">
        <f>IFERROR(VLOOKUP(A1772,'Base ML'!A:E,5,)," ")</f>
        <v xml:space="preserve"> </v>
      </c>
      <c r="C1772" s="184" t="str">
        <f t="shared" ca="1" si="54"/>
        <v/>
      </c>
      <c r="D1772" s="184" t="s">
        <v>2024</v>
      </c>
      <c r="E1772" s="5">
        <f t="shared" ca="1" si="55"/>
        <v>0</v>
      </c>
      <c r="F1772" s="6" t="str">
        <f>IFERROR(VLOOKUP(A1772,Tabela9[[Placa]:[Status]],2,FALSE),"")</f>
        <v/>
      </c>
      <c r="G1772" s="4" t="e">
        <v>#N/A</v>
      </c>
    </row>
    <row r="1773" spans="1:7">
      <c r="A1773" s="4" t="s">
        <v>2250</v>
      </c>
      <c r="B1773" s="184" t="str">
        <f>IFERROR(VLOOKUP(A1773,'Base ML'!A:E,5,)," ")</f>
        <v xml:space="preserve"> </v>
      </c>
      <c r="C1773" s="184" t="str">
        <f t="shared" ca="1" si="54"/>
        <v/>
      </c>
      <c r="D1773" s="184" t="s">
        <v>2024</v>
      </c>
      <c r="E1773" s="5">
        <f t="shared" ca="1" si="55"/>
        <v>0</v>
      </c>
      <c r="F1773" s="6" t="str">
        <f>IFERROR(VLOOKUP(A1773,Tabela9[[Placa]:[Status]],2,FALSE),"")</f>
        <v/>
      </c>
      <c r="G1773" s="4" t="e">
        <v>#N/A</v>
      </c>
    </row>
    <row r="1774" spans="1:7">
      <c r="A1774" s="4" t="s">
        <v>2251</v>
      </c>
      <c r="B1774" s="184" t="str">
        <f>IFERROR(VLOOKUP(A1774,'Base ML'!A:E,5,)," ")</f>
        <v xml:space="preserve"> </v>
      </c>
      <c r="C1774" s="184" t="str">
        <f t="shared" ca="1" si="54"/>
        <v/>
      </c>
      <c r="D1774" s="184" t="s">
        <v>2024</v>
      </c>
      <c r="E1774" s="5">
        <f t="shared" ca="1" si="55"/>
        <v>0</v>
      </c>
      <c r="F1774" s="6" t="str">
        <f>IFERROR(VLOOKUP(A1774,Tabela9[[Placa]:[Status]],2,FALSE),"")</f>
        <v> </v>
      </c>
      <c r="G1774" s="4">
        <v>0</v>
      </c>
    </row>
    <row r="1775" spans="1:7">
      <c r="A1775" s="4" t="s">
        <v>2252</v>
      </c>
      <c r="B1775" s="184" t="str">
        <f>IFERROR(VLOOKUP(A1775,'Base ML'!A:E,5,)," ")</f>
        <v xml:space="preserve"> </v>
      </c>
      <c r="C1775" s="184" t="str">
        <f t="shared" ca="1" si="54"/>
        <v/>
      </c>
      <c r="D1775" s="184" t="s">
        <v>2024</v>
      </c>
      <c r="E1775" s="5">
        <f t="shared" ca="1" si="55"/>
        <v>0</v>
      </c>
      <c r="F1775" s="6" t="str">
        <f>IFERROR(VLOOKUP(A1775,Tabela9[[Placa]:[Status]],2,FALSE),"")</f>
        <v/>
      </c>
      <c r="G1775" s="4" t="e">
        <v>#N/A</v>
      </c>
    </row>
    <row r="1776" spans="1:7">
      <c r="A1776" s="4" t="s">
        <v>2253</v>
      </c>
      <c r="B1776" s="184" t="str">
        <f>IFERROR(VLOOKUP(A1776,'Base ML'!A:E,5,)," ")</f>
        <v xml:space="preserve"> </v>
      </c>
      <c r="C1776" s="184" t="str">
        <f t="shared" ca="1" si="54"/>
        <v/>
      </c>
      <c r="D1776" s="184" t="s">
        <v>2024</v>
      </c>
      <c r="E1776" s="5">
        <f t="shared" ca="1" si="55"/>
        <v>0</v>
      </c>
      <c r="F1776" s="6" t="str">
        <f>IFERROR(VLOOKUP(A1776,Tabela9[[Placa]:[Status]],2,FALSE),"")</f>
        <v/>
      </c>
      <c r="G1776" s="4" t="e">
        <v>#N/A</v>
      </c>
    </row>
    <row r="1777" spans="1:7">
      <c r="A1777" s="4" t="s">
        <v>2254</v>
      </c>
      <c r="B1777" s="184" t="str">
        <f>IFERROR(VLOOKUP(A1777,'Base ML'!A:E,5,)," ")</f>
        <v xml:space="preserve"> </v>
      </c>
      <c r="C1777" s="184" t="str">
        <f t="shared" ca="1" si="54"/>
        <v/>
      </c>
      <c r="D1777" s="184" t="s">
        <v>2024</v>
      </c>
      <c r="E1777" s="5">
        <f t="shared" ca="1" si="55"/>
        <v>0</v>
      </c>
      <c r="F1777" s="6" t="str">
        <f>IFERROR(VLOOKUP(A1777,Tabela9[[Placa]:[Status]],2,FALSE),"")</f>
        <v/>
      </c>
      <c r="G1777" s="4" t="e">
        <v>#N/A</v>
      </c>
    </row>
    <row r="1778" spans="1:7">
      <c r="A1778" s="4" t="s">
        <v>2255</v>
      </c>
      <c r="B1778" s="184" t="str">
        <f>IFERROR(VLOOKUP(A1778,'Base ML'!A:E,5,)," ")</f>
        <v xml:space="preserve"> </v>
      </c>
      <c r="C1778" s="184" t="str">
        <f t="shared" ca="1" si="54"/>
        <v/>
      </c>
      <c r="D1778" s="184" t="s">
        <v>2024</v>
      </c>
      <c r="E1778" s="5">
        <f t="shared" ca="1" si="55"/>
        <v>0</v>
      </c>
      <c r="F1778" s="6" t="str">
        <f>IFERROR(VLOOKUP(A1778,Tabela9[[Placa]:[Status]],2,FALSE),"")</f>
        <v/>
      </c>
      <c r="G1778" s="4" t="e">
        <v>#N/A</v>
      </c>
    </row>
    <row r="1779" spans="1:7">
      <c r="A1779" s="4" t="s">
        <v>2256</v>
      </c>
      <c r="B1779" s="184" t="str">
        <f>IFERROR(VLOOKUP(A1779,'Base ML'!A:E,5,)," ")</f>
        <v xml:space="preserve"> </v>
      </c>
      <c r="C1779" s="184" t="str">
        <f t="shared" ca="1" si="54"/>
        <v/>
      </c>
      <c r="D1779" s="184" t="s">
        <v>2024</v>
      </c>
      <c r="E1779" s="5">
        <f t="shared" ca="1" si="55"/>
        <v>0</v>
      </c>
      <c r="F1779" s="6" t="str">
        <f>IFERROR(VLOOKUP(A1779,Tabela9[[Placa]:[Status]],2,FALSE),"")</f>
        <v/>
      </c>
      <c r="G1779" s="4" t="e">
        <v>#N/A</v>
      </c>
    </row>
    <row r="1780" spans="1:7">
      <c r="A1780" s="4" t="s">
        <v>2257</v>
      </c>
      <c r="B1780" s="184" t="str">
        <f>IFERROR(VLOOKUP(A1780,'Base ML'!A:E,5,)," ")</f>
        <v xml:space="preserve"> </v>
      </c>
      <c r="C1780" s="184" t="str">
        <f t="shared" ca="1" si="54"/>
        <v/>
      </c>
      <c r="D1780" s="184" t="s">
        <v>2024</v>
      </c>
      <c r="E1780" s="5">
        <f t="shared" ca="1" si="55"/>
        <v>0</v>
      </c>
      <c r="F1780" s="6" t="str">
        <f>IFERROR(VLOOKUP(A1780,Tabela9[[Placa]:[Status]],2,FALSE),"")</f>
        <v> </v>
      </c>
      <c r="G1780" s="4">
        <v>49</v>
      </c>
    </row>
    <row r="1781" spans="1:7">
      <c r="A1781" s="4" t="s">
        <v>2258</v>
      </c>
      <c r="B1781" s="184" t="str">
        <f>IFERROR(VLOOKUP(A1781,'Base ML'!A:E,5,)," ")</f>
        <v xml:space="preserve"> </v>
      </c>
      <c r="C1781" s="184" t="str">
        <f t="shared" ca="1" si="54"/>
        <v/>
      </c>
      <c r="D1781" s="184" t="s">
        <v>2024</v>
      </c>
      <c r="E1781" s="5">
        <f t="shared" ca="1" si="55"/>
        <v>0</v>
      </c>
      <c r="F1781" s="6" t="str">
        <f>IFERROR(VLOOKUP(A1781,Tabela9[[Placa]:[Status]],2,FALSE),"")</f>
        <v> </v>
      </c>
      <c r="G1781" s="4">
        <v>166</v>
      </c>
    </row>
    <row r="1782" spans="1:7">
      <c r="A1782" s="4" t="s">
        <v>2259</v>
      </c>
      <c r="B1782" s="184" t="str">
        <f>IFERROR(VLOOKUP(A1782,'Base ML'!A:E,5,)," ")</f>
        <v xml:space="preserve"> </v>
      </c>
      <c r="C1782" s="184" t="str">
        <f t="shared" ca="1" si="54"/>
        <v/>
      </c>
      <c r="D1782" s="184" t="s">
        <v>2024</v>
      </c>
      <c r="E1782" s="5">
        <f t="shared" ca="1" si="55"/>
        <v>0</v>
      </c>
      <c r="F1782" s="6" t="str">
        <f>IFERROR(VLOOKUP(A1782,Tabela9[[Placa]:[Status]],2,FALSE),"")</f>
        <v> </v>
      </c>
      <c r="G1782" s="4">
        <v>166</v>
      </c>
    </row>
    <row r="1783" spans="1:7">
      <c r="A1783" s="4" t="s">
        <v>2260</v>
      </c>
      <c r="B1783" s="184" t="str">
        <f>IFERROR(VLOOKUP(A1783,'Base ML'!A:E,5,)," ")</f>
        <v xml:space="preserve"> </v>
      </c>
      <c r="C1783" s="184" t="str">
        <f t="shared" ca="1" si="54"/>
        <v/>
      </c>
      <c r="D1783" s="184" t="s">
        <v>2024</v>
      </c>
      <c r="E1783" s="5">
        <f t="shared" ca="1" si="55"/>
        <v>0</v>
      </c>
      <c r="F1783" s="6" t="str">
        <f>IFERROR(VLOOKUP(A1783,Tabela9[[Placa]:[Status]],2,FALSE),"")</f>
        <v/>
      </c>
      <c r="G1783" s="4" t="e">
        <v>#N/A</v>
      </c>
    </row>
    <row r="1784" spans="1:7">
      <c r="A1784" s="4" t="s">
        <v>2261</v>
      </c>
      <c r="B1784" s="184" t="str">
        <f>IFERROR(VLOOKUP(A1784,'Base ML'!A:E,5,)," ")</f>
        <v xml:space="preserve"> </v>
      </c>
      <c r="C1784" s="184" t="str">
        <f t="shared" ca="1" si="54"/>
        <v/>
      </c>
      <c r="D1784" s="184" t="s">
        <v>2024</v>
      </c>
      <c r="E1784" s="5">
        <f t="shared" ca="1" si="55"/>
        <v>0</v>
      </c>
      <c r="F1784" s="6" t="str">
        <f>IFERROR(VLOOKUP(A1784,Tabela9[[Placa]:[Status]],2,FALSE),"")</f>
        <v> </v>
      </c>
      <c r="G1784" s="4">
        <v>166</v>
      </c>
    </row>
    <row r="1785" spans="1:7">
      <c r="A1785" s="4" t="s">
        <v>2262</v>
      </c>
      <c r="B1785" s="184" t="str">
        <f>IFERROR(VLOOKUP(A1785,'Base ML'!A:E,5,)," ")</f>
        <v xml:space="preserve"> </v>
      </c>
      <c r="C1785" s="184" t="str">
        <f t="shared" ca="1" si="54"/>
        <v/>
      </c>
      <c r="D1785" s="184" t="s">
        <v>2024</v>
      </c>
      <c r="E1785" s="5">
        <f t="shared" ca="1" si="55"/>
        <v>0</v>
      </c>
      <c r="F1785" s="6" t="str">
        <f>IFERROR(VLOOKUP(A1785,Tabela9[[Placa]:[Status]],2,FALSE),"")</f>
        <v> </v>
      </c>
      <c r="G1785" s="4">
        <v>3</v>
      </c>
    </row>
    <row r="1786" spans="1:7">
      <c r="A1786" s="4" t="s">
        <v>2263</v>
      </c>
      <c r="B1786" s="184" t="str">
        <f>IFERROR(VLOOKUP(A1786,'Base ML'!A:E,5,)," ")</f>
        <v xml:space="preserve"> </v>
      </c>
      <c r="C1786" s="184" t="str">
        <f t="shared" ca="1" si="54"/>
        <v/>
      </c>
      <c r="D1786" s="184" t="s">
        <v>2024</v>
      </c>
      <c r="E1786" s="5">
        <f t="shared" ca="1" si="55"/>
        <v>0</v>
      </c>
      <c r="F1786" s="6" t="str">
        <f>IFERROR(VLOOKUP(A1786,Tabela9[[Placa]:[Status]],2,FALSE),"")</f>
        <v/>
      </c>
      <c r="G1786" s="4" t="e">
        <v>#N/A</v>
      </c>
    </row>
    <row r="1787" spans="1:7">
      <c r="A1787" s="4" t="s">
        <v>2199</v>
      </c>
      <c r="B1787" s="184" t="str">
        <f>IFERROR(VLOOKUP(A1787,'Base ML'!A:E,5,)," ")</f>
        <v xml:space="preserve"> </v>
      </c>
      <c r="C1787" s="184" t="str">
        <f t="shared" ca="1" si="54"/>
        <v/>
      </c>
      <c r="D1787" s="184" t="s">
        <v>2024</v>
      </c>
      <c r="E1787" s="5">
        <f t="shared" ca="1" si="55"/>
        <v>0</v>
      </c>
      <c r="F1787" s="6" t="str">
        <f>IFERROR(VLOOKUP(A1787,Tabela9[[Placa]:[Status]],2,FALSE),"")</f>
        <v> </v>
      </c>
      <c r="G1787" s="4">
        <v>0</v>
      </c>
    </row>
    <row r="1788" spans="1:7">
      <c r="A1788" s="4" t="s">
        <v>2264</v>
      </c>
      <c r="B1788" s="184" t="str">
        <f>IFERROR(VLOOKUP(A1788,'Base ML'!A:E,5,)," ")</f>
        <v xml:space="preserve"> </v>
      </c>
      <c r="C1788" s="184" t="str">
        <f t="shared" ca="1" si="54"/>
        <v/>
      </c>
      <c r="D1788" s="184" t="s">
        <v>2024</v>
      </c>
      <c r="E1788" s="5">
        <f t="shared" ca="1" si="55"/>
        <v>0</v>
      </c>
      <c r="F1788" s="6" t="str">
        <f>IFERROR(VLOOKUP(A1788,Tabela9[[Placa]:[Status]],2,FALSE),"")</f>
        <v/>
      </c>
      <c r="G1788" s="4" t="e">
        <v>#N/A</v>
      </c>
    </row>
    <row r="1789" spans="1:7">
      <c r="A1789" s="4" t="s">
        <v>2265</v>
      </c>
      <c r="B1789" s="184" t="str">
        <f>IFERROR(VLOOKUP(A1789,'Base ML'!A:E,5,)," ")</f>
        <v xml:space="preserve"> </v>
      </c>
      <c r="C1789" s="184" t="str">
        <f t="shared" ca="1" si="54"/>
        <v/>
      </c>
      <c r="D1789" s="184" t="s">
        <v>2024</v>
      </c>
      <c r="E1789" s="5">
        <f t="shared" ca="1" si="55"/>
        <v>0</v>
      </c>
      <c r="F1789" s="6" t="str">
        <f>IFERROR(VLOOKUP(A1789,Tabela9[[Placa]:[Status]],2,FALSE),"")</f>
        <v/>
      </c>
      <c r="G1789" s="4" t="e">
        <v>#N/A</v>
      </c>
    </row>
    <row r="1790" spans="1:7">
      <c r="A1790" s="4" t="s">
        <v>2266</v>
      </c>
      <c r="B1790" s="184" t="str">
        <f>IFERROR(VLOOKUP(A1790,'Base ML'!A:E,5,)," ")</f>
        <v xml:space="preserve"> </v>
      </c>
      <c r="C1790" s="184" t="str">
        <f t="shared" ca="1" si="54"/>
        <v/>
      </c>
      <c r="D1790" s="184" t="s">
        <v>2024</v>
      </c>
      <c r="E1790" s="5">
        <f t="shared" ca="1" si="55"/>
        <v>0</v>
      </c>
      <c r="F1790" s="6" t="str">
        <f>IFERROR(VLOOKUP(A1790,Tabela9[[Placa]:[Status]],2,FALSE),"")</f>
        <v> </v>
      </c>
      <c r="G1790" s="4">
        <v>10</v>
      </c>
    </row>
    <row r="1791" spans="1:7">
      <c r="A1791" s="4" t="s">
        <v>2268</v>
      </c>
      <c r="B1791" s="184" t="str">
        <f>IFERROR(VLOOKUP(A1791,'Base ML'!A:E,5,)," ")</f>
        <v xml:space="preserve"> </v>
      </c>
      <c r="C1791" s="184" t="str">
        <f t="shared" ca="1" si="54"/>
        <v/>
      </c>
      <c r="D1791" s="184" t="s">
        <v>2024</v>
      </c>
      <c r="E1791" s="5">
        <f t="shared" ca="1" si="55"/>
        <v>0</v>
      </c>
      <c r="F1791" s="6" t="str">
        <f>IFERROR(VLOOKUP(A1791,Tabela9[[Placa]:[Status]],2,FALSE),"")</f>
        <v> </v>
      </c>
      <c r="G1791" s="4">
        <v>166</v>
      </c>
    </row>
    <row r="1792" spans="1:7">
      <c r="A1792" s="4" t="s">
        <v>2269</v>
      </c>
      <c r="B1792" s="184" t="str">
        <f>IFERROR(VLOOKUP(A1792,'Base ML'!A:E,5,)," ")</f>
        <v xml:space="preserve"> </v>
      </c>
      <c r="C1792" s="184" t="str">
        <f t="shared" ca="1" si="54"/>
        <v/>
      </c>
      <c r="D1792" s="184" t="s">
        <v>2024</v>
      </c>
      <c r="E1792" s="5">
        <f t="shared" ca="1" si="55"/>
        <v>0</v>
      </c>
      <c r="F1792" s="6" t="str">
        <f>IFERROR(VLOOKUP(A1792,Tabela9[[Placa]:[Status]],2,FALSE),"")</f>
        <v> </v>
      </c>
      <c r="G1792" s="4">
        <v>166</v>
      </c>
    </row>
    <row r="1793" spans="1:7">
      <c r="A1793" s="4" t="s">
        <v>2270</v>
      </c>
      <c r="B1793" s="184" t="str">
        <f>IFERROR(VLOOKUP(A1793,'Base ML'!A:E,5,)," ")</f>
        <v xml:space="preserve"> </v>
      </c>
      <c r="C1793" s="184" t="str">
        <f t="shared" ca="1" si="54"/>
        <v/>
      </c>
      <c r="D1793" s="184" t="s">
        <v>2024</v>
      </c>
      <c r="E1793" s="5">
        <f t="shared" ca="1" si="55"/>
        <v>0</v>
      </c>
      <c r="F1793" s="6" t="str">
        <f>IFERROR(VLOOKUP(A1793,Tabela9[[Placa]:[Status]],2,FALSE),"")</f>
        <v> </v>
      </c>
      <c r="G1793" s="4">
        <v>166</v>
      </c>
    </row>
    <row r="1794" spans="1:7">
      <c r="A1794" s="4" t="s">
        <v>2271</v>
      </c>
      <c r="B1794" s="184" t="str">
        <f>IFERROR(VLOOKUP(A1794,'Base ML'!A:E,5,)," ")</f>
        <v xml:space="preserve"> </v>
      </c>
      <c r="C1794" s="184" t="str">
        <f t="shared" ref="C1794:C1857" ca="1" si="56">IFERROR(IF(OR(F1794="Carregado", F1794="Operando"), TODAY()-1, ""), "")</f>
        <v/>
      </c>
      <c r="D1794" s="184" t="s">
        <v>2024</v>
      </c>
      <c r="E1794" s="5">
        <f t="shared" ref="E1794:E1857" ca="1" si="57">MAX(B1794:D1794)</f>
        <v>0</v>
      </c>
      <c r="F1794" s="6" t="str">
        <f>IFERROR(VLOOKUP(A1794,Tabela9[[Placa]:[Status]],2,FALSE),"")</f>
        <v> </v>
      </c>
      <c r="G1794" s="4">
        <v>166</v>
      </c>
    </row>
    <row r="1795" spans="1:7">
      <c r="A1795" s="4" t="s">
        <v>2272</v>
      </c>
      <c r="B1795" s="184" t="str">
        <f>IFERROR(VLOOKUP(A1795,'Base ML'!A:E,5,)," ")</f>
        <v xml:space="preserve"> </v>
      </c>
      <c r="C1795" s="184" t="str">
        <f t="shared" ca="1" si="56"/>
        <v/>
      </c>
      <c r="D1795" s="184" t="s">
        <v>2024</v>
      </c>
      <c r="E1795" s="5">
        <f t="shared" ca="1" si="57"/>
        <v>0</v>
      </c>
      <c r="F1795" s="6" t="str">
        <f>IFERROR(VLOOKUP(A1795,Tabela9[[Placa]:[Status]],2,FALSE),"")</f>
        <v> </v>
      </c>
      <c r="G1795" s="4">
        <v>166</v>
      </c>
    </row>
    <row r="1796" spans="1:7">
      <c r="A1796" s="4" t="s">
        <v>2273</v>
      </c>
      <c r="B1796" s="184" t="str">
        <f>IFERROR(VLOOKUP(A1796,'Base ML'!A:E,5,)," ")</f>
        <v xml:space="preserve"> </v>
      </c>
      <c r="C1796" s="184" t="str">
        <f t="shared" ca="1" si="56"/>
        <v/>
      </c>
      <c r="D1796" s="184" t="s">
        <v>2024</v>
      </c>
      <c r="E1796" s="5">
        <f t="shared" ca="1" si="57"/>
        <v>0</v>
      </c>
      <c r="F1796" s="6" t="str">
        <f>IFERROR(VLOOKUP(A1796,Tabela9[[Placa]:[Status]],2,FALSE),"")</f>
        <v> </v>
      </c>
      <c r="G1796" s="4">
        <v>166</v>
      </c>
    </row>
    <row r="1797" spans="1:7">
      <c r="A1797" s="4" t="s">
        <v>2274</v>
      </c>
      <c r="B1797" s="184" t="str">
        <f>IFERROR(VLOOKUP(A1797,'Base ML'!A:E,5,)," ")</f>
        <v xml:space="preserve"> </v>
      </c>
      <c r="C1797" s="184" t="str">
        <f t="shared" ca="1" si="56"/>
        <v/>
      </c>
      <c r="D1797" s="184" t="s">
        <v>2024</v>
      </c>
      <c r="E1797" s="5">
        <f t="shared" ca="1" si="57"/>
        <v>0</v>
      </c>
      <c r="F1797" s="6" t="str">
        <f>IFERROR(VLOOKUP(A1797,Tabela9[[Placa]:[Status]],2,FALSE),"")</f>
        <v> </v>
      </c>
      <c r="G1797" s="4">
        <v>166</v>
      </c>
    </row>
    <row r="1798" spans="1:7">
      <c r="A1798" s="4" t="s">
        <v>2275</v>
      </c>
      <c r="B1798" s="184" t="str">
        <f>IFERROR(VLOOKUP(A1798,'Base ML'!A:E,5,)," ")</f>
        <v xml:space="preserve"> </v>
      </c>
      <c r="C1798" s="184" t="str">
        <f t="shared" ca="1" si="56"/>
        <v/>
      </c>
      <c r="D1798" s="184" t="s">
        <v>2024</v>
      </c>
      <c r="E1798" s="5">
        <f t="shared" ca="1" si="57"/>
        <v>0</v>
      </c>
      <c r="F1798" s="6" t="str">
        <f>IFERROR(VLOOKUP(A1798,Tabela9[[Placa]:[Status]],2,FALSE),"")</f>
        <v> </v>
      </c>
      <c r="G1798" s="4">
        <v>166</v>
      </c>
    </row>
    <row r="1799" spans="1:7">
      <c r="A1799" s="4" t="s">
        <v>2276</v>
      </c>
      <c r="B1799" s="184" t="str">
        <f>IFERROR(VLOOKUP(A1799,'Base ML'!A:E,5,)," ")</f>
        <v xml:space="preserve"> </v>
      </c>
      <c r="C1799" s="184" t="str">
        <f t="shared" ca="1" si="56"/>
        <v/>
      </c>
      <c r="D1799" s="184" t="s">
        <v>2024</v>
      </c>
      <c r="E1799" s="5">
        <f t="shared" ca="1" si="57"/>
        <v>0</v>
      </c>
      <c r="F1799" s="6" t="str">
        <f>IFERROR(VLOOKUP(A1799,Tabela9[[Placa]:[Status]],2,FALSE),"")</f>
        <v/>
      </c>
      <c r="G1799" s="4" t="e">
        <v>#N/A</v>
      </c>
    </row>
    <row r="1800" spans="1:7">
      <c r="A1800" s="4" t="s">
        <v>2277</v>
      </c>
      <c r="B1800" s="184" t="str">
        <f>IFERROR(VLOOKUP(A1800,'Base ML'!A:E,5,)," ")</f>
        <v xml:space="preserve"> </v>
      </c>
      <c r="C1800" s="184" t="str">
        <f t="shared" ca="1" si="56"/>
        <v/>
      </c>
      <c r="D1800" s="184" t="s">
        <v>2024</v>
      </c>
      <c r="E1800" s="5">
        <f t="shared" ca="1" si="57"/>
        <v>0</v>
      </c>
      <c r="F1800" s="6" t="str">
        <f>IFERROR(VLOOKUP(A1800,Tabela9[[Placa]:[Status]],2,FALSE),"")</f>
        <v> </v>
      </c>
      <c r="G1800" s="4">
        <v>166</v>
      </c>
    </row>
    <row r="1801" spans="1:7">
      <c r="A1801" s="4" t="s">
        <v>2286</v>
      </c>
      <c r="B1801" s="184" t="str">
        <f>IFERROR(VLOOKUP(A1801,'Base ML'!A:E,5,)," ")</f>
        <v xml:space="preserve"> </v>
      </c>
      <c r="C1801" s="184" t="str">
        <f t="shared" ca="1" si="56"/>
        <v/>
      </c>
      <c r="D1801" s="184" t="s">
        <v>2024</v>
      </c>
      <c r="E1801" s="5">
        <f t="shared" ca="1" si="57"/>
        <v>0</v>
      </c>
      <c r="F1801" s="6" t="str">
        <f>IFERROR(VLOOKUP(A1801,Tabela9[[Placa]:[Status]],2,FALSE),"")</f>
        <v> </v>
      </c>
      <c r="G1801" s="4">
        <v>166</v>
      </c>
    </row>
    <row r="1802" spans="1:7">
      <c r="A1802" s="4" t="s">
        <v>2142</v>
      </c>
      <c r="B1802" s="184" t="str">
        <f>IFERROR(VLOOKUP(A1802,'Base ML'!A:E,5,)," ")</f>
        <v xml:space="preserve"> </v>
      </c>
      <c r="C1802" s="184">
        <f t="shared" ca="1" si="56"/>
        <v>45977</v>
      </c>
      <c r="D1802" s="184" t="s">
        <v>2024</v>
      </c>
      <c r="E1802" s="5">
        <f t="shared" ca="1" si="57"/>
        <v>45977</v>
      </c>
      <c r="F1802" s="6" t="str">
        <f>IFERROR(VLOOKUP(A1802,Tabela9[[Placa]:[Status]],2,FALSE),"")</f>
        <v>Carregado</v>
      </c>
      <c r="G1802" s="4">
        <v>2</v>
      </c>
    </row>
    <row r="1803" spans="1:7">
      <c r="A1803" s="4" t="s">
        <v>1908</v>
      </c>
      <c r="B1803" s="184" t="str">
        <f>IFERROR(VLOOKUP(A1803,'Base ML'!A:E,5,)," ")</f>
        <v xml:space="preserve"> </v>
      </c>
      <c r="C1803" s="184">
        <f t="shared" ca="1" si="56"/>
        <v>45977</v>
      </c>
      <c r="D1803" s="184" t="s">
        <v>2024</v>
      </c>
      <c r="E1803" s="5">
        <f t="shared" ca="1" si="57"/>
        <v>45977</v>
      </c>
      <c r="F1803" s="6" t="str">
        <f>IFERROR(VLOOKUP(A1803,Tabela9[[Placa]:[Status]],2,FALSE),"")</f>
        <v>Operando</v>
      </c>
      <c r="G1803" s="4">
        <v>0</v>
      </c>
    </row>
    <row r="1804" spans="1:7">
      <c r="A1804" s="4" t="s">
        <v>2120</v>
      </c>
      <c r="B1804" s="184" t="str">
        <f>IFERROR(VLOOKUP(A1804,'Base ML'!A:E,5,)," ")</f>
        <v xml:space="preserve"> </v>
      </c>
      <c r="C1804" s="184">
        <f t="shared" ca="1" si="56"/>
        <v>45977</v>
      </c>
      <c r="D1804" s="184" t="s">
        <v>2024</v>
      </c>
      <c r="E1804" s="5">
        <f t="shared" ca="1" si="57"/>
        <v>45977</v>
      </c>
      <c r="F1804" s="6" t="str">
        <f>IFERROR(VLOOKUP(A1804,Tabela9[[Placa]:[Status]],2,FALSE),"")</f>
        <v>Carregado</v>
      </c>
      <c r="G1804" s="4">
        <v>2</v>
      </c>
    </row>
    <row r="1805" spans="1:7">
      <c r="A1805" s="4" t="s">
        <v>2097</v>
      </c>
      <c r="B1805" s="184" t="str">
        <f>IFERROR(VLOOKUP(A1805,'Base ML'!A:E,5,)," ")</f>
        <v xml:space="preserve"> </v>
      </c>
      <c r="C1805" s="184">
        <f t="shared" ca="1" si="56"/>
        <v>45977</v>
      </c>
      <c r="D1805" s="184" t="s">
        <v>2024</v>
      </c>
      <c r="E1805" s="5">
        <f t="shared" ca="1" si="57"/>
        <v>45977</v>
      </c>
      <c r="F1805" s="6" t="str">
        <f>IFERROR(VLOOKUP(A1805,Tabela9[[Placa]:[Status]],2,FALSE),"")</f>
        <v>Carregado</v>
      </c>
      <c r="G1805" s="4">
        <v>2</v>
      </c>
    </row>
    <row r="1806" spans="1:7">
      <c r="A1806" s="4" t="s">
        <v>2126</v>
      </c>
      <c r="B1806" s="184" t="str">
        <f>IFERROR(VLOOKUP(A1806,'Base ML'!A:E,5,)," ")</f>
        <v xml:space="preserve"> </v>
      </c>
      <c r="C1806" s="184" t="str">
        <f t="shared" ca="1" si="56"/>
        <v/>
      </c>
      <c r="D1806" s="184" t="s">
        <v>2024</v>
      </c>
      <c r="E1806" s="5">
        <f t="shared" ca="1" si="57"/>
        <v>0</v>
      </c>
      <c r="F1806" s="6" t="str">
        <f>IFERROR(VLOOKUP(A1806,Tabela9[[Placa]:[Status]],2,FALSE),"")</f>
        <v>Falta Motorista</v>
      </c>
      <c r="G1806" s="4">
        <v>2</v>
      </c>
    </row>
    <row r="1807" spans="1:7">
      <c r="A1807" s="4" t="s">
        <v>3887</v>
      </c>
      <c r="B1807" s="184" t="str">
        <f>IFERROR(VLOOKUP(A1807,'Base ML'!A:E,5,)," ")</f>
        <v xml:space="preserve"> </v>
      </c>
      <c r="C1807" s="184">
        <f t="shared" ca="1" si="56"/>
        <v>45977</v>
      </c>
      <c r="D1807" s="184" t="s">
        <v>2024</v>
      </c>
      <c r="E1807" s="5">
        <f t="shared" ca="1" si="57"/>
        <v>45977</v>
      </c>
      <c r="F1807" s="6" t="str">
        <f>IFERROR(VLOOKUP(A1807,Tabela9[[Placa]:[Status]],2,FALSE),"")</f>
        <v>Operando</v>
      </c>
      <c r="G1807" s="4">
        <v>1</v>
      </c>
    </row>
    <row r="1808" spans="1:7">
      <c r="A1808" s="4" t="s">
        <v>860</v>
      </c>
      <c r="B1808" s="184">
        <f>IFERROR(VLOOKUP(A1808,'Base ML'!A:E,5,)," ")</f>
        <v>45976</v>
      </c>
      <c r="C1808" s="184">
        <f t="shared" ca="1" si="56"/>
        <v>45977</v>
      </c>
      <c r="D1808" s="184" t="s">
        <v>2024</v>
      </c>
      <c r="E1808" s="5">
        <f t="shared" ca="1" si="57"/>
        <v>45977</v>
      </c>
      <c r="F1808" s="6" t="str">
        <f>IFERROR(VLOOKUP(A1808,Tabela9[[Placa]:[Status]],2,FALSE),"")</f>
        <v>Carregado</v>
      </c>
      <c r="G1808" s="4">
        <v>2</v>
      </c>
    </row>
    <row r="1809" spans="1:7">
      <c r="A1809" s="4" t="s">
        <v>2514</v>
      </c>
      <c r="B1809" s="184">
        <f>IFERROR(VLOOKUP(A1809,'Base ML'!A:E,5,)," ")</f>
        <v>45976</v>
      </c>
      <c r="C1809" s="184">
        <f t="shared" ca="1" si="56"/>
        <v>45977</v>
      </c>
      <c r="D1809" s="184" t="s">
        <v>2024</v>
      </c>
      <c r="E1809" s="5">
        <f t="shared" ca="1" si="57"/>
        <v>45977</v>
      </c>
      <c r="F1809" s="6" t="str">
        <f>IFERROR(VLOOKUP(A1809,Tabela9[[Placa]:[Status]],2,FALSE),"")</f>
        <v>Carregado</v>
      </c>
      <c r="G1809" s="4">
        <v>36</v>
      </c>
    </row>
    <row r="1810" spans="1:7">
      <c r="A1810" s="4" t="s">
        <v>378</v>
      </c>
      <c r="B1810" s="184" t="str">
        <f>IFERROR(VLOOKUP(A1810,'Base ML'!A:E,5,)," ")</f>
        <v xml:space="preserve"> </v>
      </c>
      <c r="C1810" s="184" t="str">
        <f t="shared" ca="1" si="56"/>
        <v/>
      </c>
      <c r="D1810" s="184" t="s">
        <v>2024</v>
      </c>
      <c r="E1810" s="5">
        <f t="shared" ca="1" si="57"/>
        <v>0</v>
      </c>
      <c r="F1810" s="6" t="str">
        <f>IFERROR(VLOOKUP(A1810,Tabela9[[Placa]:[Status]],2,FALSE),"")</f>
        <v>Manutenção</v>
      </c>
      <c r="G1810" s="4">
        <v>23</v>
      </c>
    </row>
    <row r="1811" spans="1:7">
      <c r="A1811" s="4" t="s">
        <v>386</v>
      </c>
      <c r="B1811" s="184" t="str">
        <f>IFERROR(VLOOKUP(A1811,'Base ML'!A:E,5,)," ")</f>
        <v xml:space="preserve"> </v>
      </c>
      <c r="C1811" s="184" t="str">
        <f t="shared" ca="1" si="56"/>
        <v/>
      </c>
      <c r="D1811" s="184" t="s">
        <v>2024</v>
      </c>
      <c r="E1811" s="5">
        <f t="shared" ca="1" si="57"/>
        <v>0</v>
      </c>
      <c r="F1811" s="6" t="str">
        <f>IFERROR(VLOOKUP(A1811,Tabela9[[Placa]:[Status]],2,FALSE),"")</f>
        <v>Manutenção</v>
      </c>
      <c r="G1811" s="4">
        <v>2</v>
      </c>
    </row>
    <row r="1812" spans="1:7">
      <c r="A1812" s="4" t="s">
        <v>1877</v>
      </c>
      <c r="B1812" s="184" t="str">
        <f>IFERROR(VLOOKUP(A1812,'Base ML'!A:E,5,)," ")</f>
        <v xml:space="preserve"> </v>
      </c>
      <c r="C1812" s="184" t="str">
        <f t="shared" ca="1" si="56"/>
        <v/>
      </c>
      <c r="D1812" s="184" t="s">
        <v>2024</v>
      </c>
      <c r="E1812" s="5">
        <f t="shared" ca="1" si="57"/>
        <v>0</v>
      </c>
      <c r="F1812" s="6" t="str">
        <f>IFERROR(VLOOKUP(A1812,Tabela9[[Placa]:[Status]],2,FALSE),"")</f>
        <v>Manutenção</v>
      </c>
      <c r="G1812" s="4">
        <v>1</v>
      </c>
    </row>
    <row r="1813" spans="1:7">
      <c r="A1813" s="4" t="s">
        <v>3645</v>
      </c>
      <c r="B1813" s="184" t="str">
        <f>IFERROR(VLOOKUP(A1813,'Base ML'!A:E,5,)," ")</f>
        <v xml:space="preserve"> </v>
      </c>
      <c r="C1813" s="184">
        <f t="shared" ca="1" si="56"/>
        <v>45977</v>
      </c>
      <c r="D1813" s="184" t="s">
        <v>2024</v>
      </c>
      <c r="E1813" s="5">
        <f t="shared" ca="1" si="57"/>
        <v>45977</v>
      </c>
      <c r="F1813" s="6" t="str">
        <f>IFERROR(VLOOKUP(A1813,Tabela9[[Placa]:[Status]],2,FALSE),"")</f>
        <v>Operando</v>
      </c>
      <c r="G1813" s="4">
        <v>2</v>
      </c>
    </row>
    <row r="1814" spans="1:7">
      <c r="A1814" s="4" t="s">
        <v>3646</v>
      </c>
      <c r="B1814" s="184" t="str">
        <f>IFERROR(VLOOKUP(A1814,'Base ML'!A:E,5,)," ")</f>
        <v xml:space="preserve"> </v>
      </c>
      <c r="C1814" s="184">
        <f t="shared" ca="1" si="56"/>
        <v>45977</v>
      </c>
      <c r="D1814" s="184" t="s">
        <v>2024</v>
      </c>
      <c r="E1814" s="5">
        <f t="shared" ca="1" si="57"/>
        <v>45977</v>
      </c>
      <c r="F1814" s="6" t="str">
        <f>IFERROR(VLOOKUP(A1814,Tabela9[[Placa]:[Status]],2,FALSE),"")</f>
        <v>Operando</v>
      </c>
      <c r="G1814" s="4">
        <v>2</v>
      </c>
    </row>
    <row r="1815" spans="1:7">
      <c r="A1815" s="4" t="s">
        <v>3642</v>
      </c>
      <c r="B1815" s="184" t="str">
        <f>IFERROR(VLOOKUP(A1815,'Base ML'!A:E,5,)," ")</f>
        <v xml:space="preserve"> </v>
      </c>
      <c r="C1815" s="184">
        <f t="shared" ca="1" si="56"/>
        <v>45977</v>
      </c>
      <c r="D1815" s="184" t="s">
        <v>2024</v>
      </c>
      <c r="E1815" s="5">
        <f t="shared" ca="1" si="57"/>
        <v>45977</v>
      </c>
      <c r="F1815" s="6" t="str">
        <f>IFERROR(VLOOKUP(A1815,Tabela9[[Placa]:[Status]],2,FALSE),"")</f>
        <v>Operando</v>
      </c>
      <c r="G1815" s="4">
        <v>2</v>
      </c>
    </row>
    <row r="1816" spans="1:7">
      <c r="A1816" s="4" t="s">
        <v>5773</v>
      </c>
      <c r="B1816" s="184">
        <f>IFERROR(VLOOKUP(A1816,'Base ML'!A:E,5,)," ")</f>
        <v>45978</v>
      </c>
      <c r="C1816" s="184">
        <f t="shared" ca="1" si="56"/>
        <v>45977</v>
      </c>
      <c r="D1816" s="184" t="s">
        <v>2024</v>
      </c>
      <c r="E1816" s="5">
        <f t="shared" ca="1" si="57"/>
        <v>45978</v>
      </c>
      <c r="F1816" s="6" t="str">
        <f>IFERROR(VLOOKUP(A1816,Tabela9[[Placa]:[Status]],2,FALSE),"")</f>
        <v>Operando</v>
      </c>
      <c r="G1816" s="4">
        <v>1</v>
      </c>
    </row>
    <row r="1817" spans="1:7">
      <c r="A1817" s="4" t="s">
        <v>3653</v>
      </c>
      <c r="B1817" s="184" t="str">
        <f>IFERROR(VLOOKUP(A1817,'Base ML'!A:E,5,)," ")</f>
        <v xml:space="preserve"> </v>
      </c>
      <c r="C1817" s="184">
        <f t="shared" ca="1" si="56"/>
        <v>45977</v>
      </c>
      <c r="D1817" s="184" t="s">
        <v>2024</v>
      </c>
      <c r="E1817" s="5">
        <f t="shared" ca="1" si="57"/>
        <v>45977</v>
      </c>
      <c r="F1817" s="6" t="str">
        <f>IFERROR(VLOOKUP(A1817,Tabela9[[Placa]:[Status]],2,FALSE),"")</f>
        <v>Operando</v>
      </c>
      <c r="G1817" s="4">
        <v>2</v>
      </c>
    </row>
    <row r="1818" spans="1:7">
      <c r="A1818" s="4" t="s">
        <v>2602</v>
      </c>
      <c r="B1818" s="184">
        <f>IFERROR(VLOOKUP(A1818,'Base ML'!A:E,5,)," ")</f>
        <v>45977</v>
      </c>
      <c r="C1818" s="184">
        <f t="shared" ca="1" si="56"/>
        <v>45977</v>
      </c>
      <c r="D1818" s="184" t="s">
        <v>2024</v>
      </c>
      <c r="E1818" s="5">
        <f t="shared" ca="1" si="57"/>
        <v>45977</v>
      </c>
      <c r="F1818" s="6" t="str">
        <f>IFERROR(VLOOKUP(A1818,Tabela9[[Placa]:[Status]],2,FALSE),"")</f>
        <v>Operando</v>
      </c>
      <c r="G1818" s="4">
        <v>1</v>
      </c>
    </row>
    <row r="1819" spans="1:7">
      <c r="A1819" s="4" t="s">
        <v>2594</v>
      </c>
      <c r="B1819" s="184">
        <f>IFERROR(VLOOKUP(A1819,'Base ML'!A:E,5,)," ")</f>
        <v>45965</v>
      </c>
      <c r="C1819" s="184" t="str">
        <f t="shared" ca="1" si="56"/>
        <v/>
      </c>
      <c r="D1819" s="184" t="s">
        <v>2024</v>
      </c>
      <c r="E1819" s="5">
        <f t="shared" ca="1" si="57"/>
        <v>45965</v>
      </c>
      <c r="F1819" s="6" t="str">
        <f>IFERROR(VLOOKUP(A1819,Tabela9[[Placa]:[Status]],2,FALSE),"")</f>
        <v>Manutenção</v>
      </c>
      <c r="G1819" s="4">
        <v>0</v>
      </c>
    </row>
    <row r="1820" spans="1:7">
      <c r="A1820" s="4" t="s">
        <v>3895</v>
      </c>
      <c r="B1820" s="184" t="str">
        <f>IFERROR(VLOOKUP(A1820,'Base ML'!A:E,5,)," ")</f>
        <v xml:space="preserve"> </v>
      </c>
      <c r="C1820" s="184" t="str">
        <f t="shared" ca="1" si="56"/>
        <v/>
      </c>
      <c r="D1820" s="184" t="s">
        <v>2024</v>
      </c>
      <c r="E1820" s="5">
        <f t="shared" ca="1" si="57"/>
        <v>0</v>
      </c>
      <c r="F1820" s="6" t="str">
        <f>IFERROR(VLOOKUP(A1820,Tabela9[[Placa]:[Status]],2,FALSE),"")</f>
        <v> </v>
      </c>
      <c r="G1820" s="4">
        <v>16</v>
      </c>
    </row>
    <row r="1821" spans="1:7">
      <c r="A1821" s="4" t="s">
        <v>2797</v>
      </c>
      <c r="B1821" s="184">
        <f>IFERROR(VLOOKUP(A1821,'Base ML'!A:E,5,)," ")</f>
        <v>45978</v>
      </c>
      <c r="C1821" s="184">
        <f t="shared" ca="1" si="56"/>
        <v>45977</v>
      </c>
      <c r="D1821" s="184" t="s">
        <v>2024</v>
      </c>
      <c r="E1821" s="5">
        <f t="shared" ca="1" si="57"/>
        <v>45978</v>
      </c>
      <c r="F1821" s="6" t="str">
        <f>IFERROR(VLOOKUP(A1821,Tabela9[[Placa]:[Status]],2,FALSE),"")</f>
        <v>Operando</v>
      </c>
      <c r="G1821" s="4">
        <v>1</v>
      </c>
    </row>
    <row r="1822" spans="1:7">
      <c r="A1822" s="4" t="s">
        <v>2798</v>
      </c>
      <c r="B1822" s="184">
        <f>IFERROR(VLOOKUP(A1822,'Base ML'!A:E,5,)," ")</f>
        <v>45978</v>
      </c>
      <c r="C1822" s="184">
        <f t="shared" ca="1" si="56"/>
        <v>45977</v>
      </c>
      <c r="D1822" s="184" t="s">
        <v>2024</v>
      </c>
      <c r="E1822" s="5">
        <f t="shared" ca="1" si="57"/>
        <v>45978</v>
      </c>
      <c r="F1822" s="6" t="str">
        <f>IFERROR(VLOOKUP(A1822,Tabela9[[Placa]:[Status]],2,FALSE),"")</f>
        <v>Operando</v>
      </c>
      <c r="G1822" s="4">
        <v>1</v>
      </c>
    </row>
    <row r="1823" spans="1:7">
      <c r="A1823" s="4" t="s">
        <v>610</v>
      </c>
      <c r="B1823" s="184" t="str">
        <f>IFERROR(VLOOKUP(A1823,'Base ML'!A:E,5,)," ")</f>
        <v xml:space="preserve"> </v>
      </c>
      <c r="C1823" s="184" t="str">
        <f t="shared" ca="1" si="56"/>
        <v/>
      </c>
      <c r="D1823" s="184" t="s">
        <v>2024</v>
      </c>
      <c r="E1823" s="5">
        <f t="shared" ca="1" si="57"/>
        <v>0</v>
      </c>
      <c r="F1823" s="6" t="str">
        <f>IFERROR(VLOOKUP(A1823,Tabela9[[Placa]:[Status]],2,FALSE),"")</f>
        <v>Manutenção</v>
      </c>
      <c r="G1823" s="4">
        <v>1</v>
      </c>
    </row>
    <row r="1824" spans="1:7">
      <c r="A1824" s="4" t="s">
        <v>3069</v>
      </c>
      <c r="B1824" s="184">
        <f>IFERROR(VLOOKUP(A1824,'Base ML'!A:E,5,)," ")</f>
        <v>45978</v>
      </c>
      <c r="C1824" s="184">
        <f t="shared" ca="1" si="56"/>
        <v>45977</v>
      </c>
      <c r="D1824" s="184" t="s">
        <v>2024</v>
      </c>
      <c r="E1824" s="5">
        <f t="shared" ca="1" si="57"/>
        <v>45978</v>
      </c>
      <c r="F1824" s="6" t="str">
        <f>IFERROR(VLOOKUP(A1824,Tabela9[[Placa]:[Status]],2,FALSE),"")</f>
        <v>Carregado</v>
      </c>
      <c r="G1824" s="4">
        <v>2</v>
      </c>
    </row>
    <row r="1825" spans="1:7">
      <c r="A1825" s="4" t="s">
        <v>1757</v>
      </c>
      <c r="B1825" s="184">
        <f>IFERROR(VLOOKUP(A1825,'Base ML'!A:E,5,)," ")</f>
        <v>45976</v>
      </c>
      <c r="C1825" s="184">
        <f t="shared" ca="1" si="56"/>
        <v>45977</v>
      </c>
      <c r="D1825" s="184" t="s">
        <v>2024</v>
      </c>
      <c r="E1825" s="5">
        <f t="shared" ca="1" si="57"/>
        <v>45977</v>
      </c>
      <c r="F1825" s="6" t="str">
        <f>IFERROR(VLOOKUP(A1825,Tabela9[[Placa]:[Status]],2,FALSE),"")</f>
        <v>Carregado</v>
      </c>
      <c r="G1825" s="4">
        <v>2</v>
      </c>
    </row>
    <row r="1826" spans="1:7">
      <c r="A1826" s="4" t="s">
        <v>3070</v>
      </c>
      <c r="B1826" s="184">
        <f>IFERROR(VLOOKUP(A1826,'Base ML'!A:E,5,)," ")</f>
        <v>45978</v>
      </c>
      <c r="C1826" s="184">
        <f t="shared" ca="1" si="56"/>
        <v>45977</v>
      </c>
      <c r="D1826" s="184" t="s">
        <v>2024</v>
      </c>
      <c r="E1826" s="5">
        <f t="shared" ca="1" si="57"/>
        <v>45978</v>
      </c>
      <c r="F1826" s="6" t="str">
        <f>IFERROR(VLOOKUP(A1826,Tabela9[[Placa]:[Status]],2,FALSE),"")</f>
        <v>Carregado</v>
      </c>
      <c r="G1826" s="4">
        <v>2</v>
      </c>
    </row>
    <row r="1827" spans="1:7">
      <c r="A1827" s="4" t="s">
        <v>3071</v>
      </c>
      <c r="B1827" s="184">
        <f>IFERROR(VLOOKUP(A1827,'Base ML'!A:E,5,)," ")</f>
        <v>45978</v>
      </c>
      <c r="C1827" s="184">
        <f t="shared" ca="1" si="56"/>
        <v>45977</v>
      </c>
      <c r="D1827" s="184" t="s">
        <v>2024</v>
      </c>
      <c r="E1827" s="5">
        <f t="shared" ca="1" si="57"/>
        <v>45978</v>
      </c>
      <c r="F1827" s="6" t="str">
        <f>IFERROR(VLOOKUP(A1827,Tabela9[[Placa]:[Status]],2,FALSE),"")</f>
        <v>Carregado</v>
      </c>
      <c r="G1827" s="4">
        <v>2</v>
      </c>
    </row>
    <row r="1828" spans="1:7">
      <c r="A1828" s="4" t="s">
        <v>3072</v>
      </c>
      <c r="B1828" s="184">
        <f>IFERROR(VLOOKUP(A1828,'Base ML'!A:E,5,)," ")</f>
        <v>45976</v>
      </c>
      <c r="C1828" s="184">
        <f t="shared" ca="1" si="56"/>
        <v>45977</v>
      </c>
      <c r="D1828" s="184" t="s">
        <v>2024</v>
      </c>
      <c r="E1828" s="5">
        <f t="shared" ca="1" si="57"/>
        <v>45977</v>
      </c>
      <c r="F1828" s="6" t="str">
        <f>IFERROR(VLOOKUP(A1828,Tabela9[[Placa]:[Status]],2,FALSE),"")</f>
        <v>Carregado</v>
      </c>
      <c r="G1828" s="4">
        <v>2</v>
      </c>
    </row>
    <row r="1829" spans="1:7">
      <c r="A1829" s="4" t="s">
        <v>3073</v>
      </c>
      <c r="B1829" s="184">
        <f>IFERROR(VLOOKUP(A1829,'Base ML'!A:E,5,)," ")</f>
        <v>45978</v>
      </c>
      <c r="C1829" s="184">
        <f t="shared" ca="1" si="56"/>
        <v>45977</v>
      </c>
      <c r="D1829" s="184" t="s">
        <v>2024</v>
      </c>
      <c r="E1829" s="5">
        <f t="shared" ca="1" si="57"/>
        <v>45978</v>
      </c>
      <c r="F1829" s="6" t="str">
        <f>IFERROR(VLOOKUP(A1829,Tabela9[[Placa]:[Status]],2,FALSE),"")</f>
        <v>Carregado</v>
      </c>
      <c r="G1829" s="4">
        <v>2</v>
      </c>
    </row>
    <row r="1830" spans="1:7">
      <c r="A1830" s="4" t="s">
        <v>1946</v>
      </c>
      <c r="B1830" s="184">
        <f>IFERROR(VLOOKUP(A1830,'Base ML'!A:E,5,)," ")</f>
        <v>45978</v>
      </c>
      <c r="C1830" s="184" t="str">
        <f t="shared" ca="1" si="56"/>
        <v/>
      </c>
      <c r="D1830" s="184" t="s">
        <v>2024</v>
      </c>
      <c r="E1830" s="5">
        <f t="shared" ca="1" si="57"/>
        <v>45978</v>
      </c>
      <c r="F1830" s="6" t="str">
        <f>IFERROR(VLOOKUP(A1830,Tabela9[[Placa]:[Status]],2,FALSE),"")</f>
        <v>Manutenção</v>
      </c>
      <c r="G1830" s="4">
        <v>2</v>
      </c>
    </row>
    <row r="1831" spans="1:7">
      <c r="A1831" s="4" t="s">
        <v>498</v>
      </c>
      <c r="B1831" s="184">
        <f>IFERROR(VLOOKUP(A1831,'Base ML'!A:E,5,)," ")</f>
        <v>45973</v>
      </c>
      <c r="C1831" s="184" t="str">
        <f t="shared" ca="1" si="56"/>
        <v/>
      </c>
      <c r="D1831" s="184" t="s">
        <v>2024</v>
      </c>
      <c r="E1831" s="5">
        <f t="shared" ca="1" si="57"/>
        <v>45973</v>
      </c>
      <c r="F1831" s="6" t="str">
        <f>IFERROR(VLOOKUP(A1831,Tabela9[[Placa]:[Status]],2,FALSE),"")</f>
        <v>Manutenção</v>
      </c>
      <c r="G1831" s="4">
        <v>2</v>
      </c>
    </row>
    <row r="1832" spans="1:7">
      <c r="A1832" s="4" t="s">
        <v>3065</v>
      </c>
      <c r="B1832" s="184">
        <f>IFERROR(VLOOKUP(A1832,'Base ML'!A:E,5,)," ")</f>
        <v>45978</v>
      </c>
      <c r="C1832" s="184">
        <f t="shared" ca="1" si="56"/>
        <v>45977</v>
      </c>
      <c r="D1832" s="184" t="s">
        <v>2024</v>
      </c>
      <c r="E1832" s="5">
        <f t="shared" ca="1" si="57"/>
        <v>45978</v>
      </c>
      <c r="F1832" s="6" t="str">
        <f>IFERROR(VLOOKUP(A1832,Tabela9[[Placa]:[Status]],2,FALSE),"")</f>
        <v>Carregado</v>
      </c>
      <c r="G1832" s="4">
        <v>2</v>
      </c>
    </row>
    <row r="1833" spans="1:7">
      <c r="A1833" s="4" t="s">
        <v>387</v>
      </c>
      <c r="B1833" s="184">
        <f>IFERROR(VLOOKUP(A1833,'Base ML'!A:E,5,)," ")</f>
        <v>45967</v>
      </c>
      <c r="C1833" s="184" t="str">
        <f t="shared" ca="1" si="56"/>
        <v/>
      </c>
      <c r="D1833" s="184" t="s">
        <v>2024</v>
      </c>
      <c r="E1833" s="5">
        <f t="shared" ca="1" si="57"/>
        <v>45967</v>
      </c>
      <c r="F1833" s="6" t="str">
        <f>IFERROR(VLOOKUP(A1833,Tabela9[[Placa]:[Status]],2,FALSE),"")</f>
        <v>Manutenção</v>
      </c>
      <c r="G1833" s="4">
        <v>1</v>
      </c>
    </row>
    <row r="1834" spans="1:7">
      <c r="A1834" s="4" t="s">
        <v>393</v>
      </c>
      <c r="B1834" s="184">
        <f>IFERROR(VLOOKUP(A1834,'Base ML'!A:E,5,)," ")</f>
        <v>45967</v>
      </c>
      <c r="C1834" s="184" t="str">
        <f t="shared" ca="1" si="56"/>
        <v/>
      </c>
      <c r="D1834" s="184" t="s">
        <v>2024</v>
      </c>
      <c r="E1834" s="5">
        <f t="shared" ca="1" si="57"/>
        <v>45967</v>
      </c>
      <c r="F1834" s="6" t="str">
        <f>IFERROR(VLOOKUP(A1834,Tabela9[[Placa]:[Status]],2,FALSE),"")</f>
        <v>Manutenção</v>
      </c>
      <c r="G1834" s="4">
        <v>1</v>
      </c>
    </row>
    <row r="1835" spans="1:7">
      <c r="A1835" s="4" t="s">
        <v>3170</v>
      </c>
      <c r="B1835" s="184">
        <f>IFERROR(VLOOKUP(A1835,'Base ML'!A:E,5,)," ")</f>
        <v>45975</v>
      </c>
      <c r="C1835" s="184">
        <f t="shared" ca="1" si="56"/>
        <v>45977</v>
      </c>
      <c r="D1835" s="184" t="s">
        <v>2024</v>
      </c>
      <c r="E1835" s="5">
        <f t="shared" ca="1" si="57"/>
        <v>45977</v>
      </c>
      <c r="F1835" s="6" t="str">
        <f>IFERROR(VLOOKUP(A1835,Tabela9[[Placa]:[Status]],2,FALSE),"")</f>
        <v>Operando</v>
      </c>
      <c r="G1835" s="4">
        <v>26</v>
      </c>
    </row>
    <row r="1836" spans="1:7">
      <c r="A1836" s="4" t="s">
        <v>3157</v>
      </c>
      <c r="B1836" s="184">
        <f>IFERROR(VLOOKUP(A1836,'Base ML'!A:E,5,)," ")</f>
        <v>45978</v>
      </c>
      <c r="C1836" s="184">
        <f t="shared" ca="1" si="56"/>
        <v>45977</v>
      </c>
      <c r="D1836" s="184" t="s">
        <v>2024</v>
      </c>
      <c r="E1836" s="5">
        <f t="shared" ca="1" si="57"/>
        <v>45978</v>
      </c>
      <c r="F1836" s="6" t="str">
        <f>IFERROR(VLOOKUP(A1836,Tabela9[[Placa]:[Status]],2,FALSE),"")</f>
        <v>Operando</v>
      </c>
      <c r="G1836" s="4">
        <v>7</v>
      </c>
    </row>
    <row r="1837" spans="1:7">
      <c r="A1837" s="4" t="s">
        <v>401</v>
      </c>
      <c r="B1837" s="184">
        <f>IFERROR(VLOOKUP(A1837,'Base ML'!A:E,5,)," ")</f>
        <v>45971</v>
      </c>
      <c r="C1837" s="184" t="str">
        <f t="shared" ca="1" si="56"/>
        <v/>
      </c>
      <c r="D1837" s="184" t="s">
        <v>2024</v>
      </c>
      <c r="E1837" s="5">
        <f t="shared" ca="1" si="57"/>
        <v>45971</v>
      </c>
      <c r="F1837" s="6" t="str">
        <f>IFERROR(VLOOKUP(A1837,Tabela9[[Placa]:[Status]],2,FALSE),"")</f>
        <v>Manutenção</v>
      </c>
      <c r="G1837" s="4">
        <v>0</v>
      </c>
    </row>
    <row r="1838" spans="1:7">
      <c r="A1838" s="4" t="s">
        <v>3282</v>
      </c>
      <c r="B1838" s="184">
        <f>IFERROR(VLOOKUP(A1838,'Base ML'!A:E,5,)," ")</f>
        <v>45978</v>
      </c>
      <c r="C1838" s="184">
        <f t="shared" ca="1" si="56"/>
        <v>45977</v>
      </c>
      <c r="D1838" s="184" t="s">
        <v>2024</v>
      </c>
      <c r="E1838" s="5">
        <f t="shared" ca="1" si="57"/>
        <v>45978</v>
      </c>
      <c r="F1838" s="6" t="str">
        <f>IFERROR(VLOOKUP(A1838,Tabela9[[Placa]:[Status]],2,FALSE),"")</f>
        <v>Operando</v>
      </c>
      <c r="G1838" s="4">
        <v>2</v>
      </c>
    </row>
    <row r="1839" spans="1:7">
      <c r="A1839" s="4" t="s">
        <v>3283</v>
      </c>
      <c r="B1839" s="184">
        <f>IFERROR(VLOOKUP(A1839,'Base ML'!A:E,5,)," ")</f>
        <v>45977</v>
      </c>
      <c r="C1839" s="184">
        <f t="shared" ca="1" si="56"/>
        <v>45977</v>
      </c>
      <c r="D1839" s="184" t="s">
        <v>2024</v>
      </c>
      <c r="E1839" s="5">
        <f t="shared" ca="1" si="57"/>
        <v>45977</v>
      </c>
      <c r="F1839" s="6" t="str">
        <f>IFERROR(VLOOKUP(A1839,Tabela9[[Placa]:[Status]],2,FALSE),"")</f>
        <v>Operando</v>
      </c>
      <c r="G1839" s="4">
        <v>2</v>
      </c>
    </row>
    <row r="1840" spans="1:7">
      <c r="A1840" s="4" t="s">
        <v>394</v>
      </c>
      <c r="B1840" s="184">
        <f>IFERROR(VLOOKUP(A1840,'Base ML'!A:E,5,)," ")</f>
        <v>45972</v>
      </c>
      <c r="C1840" s="184" t="str">
        <f t="shared" ca="1" si="56"/>
        <v/>
      </c>
      <c r="D1840" s="184" t="s">
        <v>2024</v>
      </c>
      <c r="E1840" s="5">
        <f t="shared" ca="1" si="57"/>
        <v>45972</v>
      </c>
      <c r="F1840" s="6" t="str">
        <f>IFERROR(VLOOKUP(A1840,Tabela9[[Placa]:[Status]],2,FALSE),"")</f>
        <v>Manutenção</v>
      </c>
      <c r="G1840" s="4">
        <v>2</v>
      </c>
    </row>
    <row r="1841" spans="1:7">
      <c r="A1841" s="4" t="s">
        <v>3278</v>
      </c>
      <c r="B1841" s="184">
        <f>IFERROR(VLOOKUP(A1841,'Base ML'!A:E,5,)," ")</f>
        <v>45974</v>
      </c>
      <c r="C1841" s="184" t="str">
        <f t="shared" ca="1" si="56"/>
        <v/>
      </c>
      <c r="D1841" s="184" t="s">
        <v>2024</v>
      </c>
      <c r="E1841" s="5">
        <f t="shared" ca="1" si="57"/>
        <v>45974</v>
      </c>
      <c r="F1841" s="6" t="str">
        <f>IFERROR(VLOOKUP(A1841,Tabela9[[Placa]:[Status]],2,FALSE),"")</f>
        <v> </v>
      </c>
      <c r="G1841" s="4">
        <v>0</v>
      </c>
    </row>
    <row r="1842" spans="1:7">
      <c r="A1842" s="4" t="s">
        <v>3264</v>
      </c>
      <c r="B1842" s="184">
        <f>IFERROR(VLOOKUP(A1842,'Base ML'!A:E,5,)," ")</f>
        <v>45978</v>
      </c>
      <c r="C1842" s="184">
        <f t="shared" ca="1" si="56"/>
        <v>45977</v>
      </c>
      <c r="D1842" s="184" t="s">
        <v>2024</v>
      </c>
      <c r="E1842" s="5">
        <f t="shared" ca="1" si="57"/>
        <v>45978</v>
      </c>
      <c r="F1842" s="6" t="str">
        <f>IFERROR(VLOOKUP(A1842,Tabela9[[Placa]:[Status]],2,FALSE),"")</f>
        <v>Operando</v>
      </c>
      <c r="G1842" s="4">
        <v>2</v>
      </c>
    </row>
    <row r="1843" spans="1:7">
      <c r="A1843" s="4" t="s">
        <v>3284</v>
      </c>
      <c r="B1843" s="184">
        <f>IFERROR(VLOOKUP(A1843,'Base ML'!A:E,5,)," ")</f>
        <v>45964</v>
      </c>
      <c r="C1843" s="184" t="str">
        <f t="shared" ca="1" si="56"/>
        <v/>
      </c>
      <c r="D1843" s="184" t="s">
        <v>2024</v>
      </c>
      <c r="E1843" s="5">
        <f t="shared" ca="1" si="57"/>
        <v>45964</v>
      </c>
      <c r="F1843" s="6" t="str">
        <f>IFERROR(VLOOKUP(A1843,Tabela9[[Placa]:[Status]],2,FALSE),"")</f>
        <v>Manutenção</v>
      </c>
      <c r="G1843" s="4">
        <v>2</v>
      </c>
    </row>
    <row r="1844" spans="1:7">
      <c r="A1844" s="4" t="s">
        <v>3285</v>
      </c>
      <c r="B1844" s="184">
        <f>IFERROR(VLOOKUP(A1844,'Base ML'!A:E,5,)," ")</f>
        <v>45978</v>
      </c>
      <c r="C1844" s="184">
        <f t="shared" ca="1" si="56"/>
        <v>45977</v>
      </c>
      <c r="D1844" s="184" t="s">
        <v>2024</v>
      </c>
      <c r="E1844" s="5">
        <f t="shared" ca="1" si="57"/>
        <v>45978</v>
      </c>
      <c r="F1844" s="6" t="str">
        <f>IFERROR(VLOOKUP(A1844,Tabela9[[Placa]:[Status]],2,FALSE),"")</f>
        <v>Operando</v>
      </c>
      <c r="G1844" s="4">
        <v>1</v>
      </c>
    </row>
    <row r="1845" spans="1:7">
      <c r="A1845" s="4" t="s">
        <v>3287</v>
      </c>
      <c r="B1845" s="184">
        <f>IFERROR(VLOOKUP(A1845,'Base ML'!A:E,5,)," ")</f>
        <v>45978</v>
      </c>
      <c r="C1845" s="184">
        <f t="shared" ca="1" si="56"/>
        <v>45977</v>
      </c>
      <c r="D1845" s="184" t="s">
        <v>2024</v>
      </c>
      <c r="E1845" s="5">
        <f t="shared" ca="1" si="57"/>
        <v>45978</v>
      </c>
      <c r="F1845" s="6" t="str">
        <f>IFERROR(VLOOKUP(A1845,Tabela9[[Placa]:[Status]],2,FALSE),"")</f>
        <v>Operando</v>
      </c>
      <c r="G1845" s="4">
        <v>1</v>
      </c>
    </row>
    <row r="1846" spans="1:7">
      <c r="A1846" s="4" t="s">
        <v>3288</v>
      </c>
      <c r="B1846" s="184">
        <f>IFERROR(VLOOKUP(A1846,'Base ML'!A:E,5,)," ")</f>
        <v>45978</v>
      </c>
      <c r="C1846" s="184">
        <f t="shared" ca="1" si="56"/>
        <v>45977</v>
      </c>
      <c r="D1846" s="184" t="s">
        <v>2024</v>
      </c>
      <c r="E1846" s="5">
        <f t="shared" ca="1" si="57"/>
        <v>45978</v>
      </c>
      <c r="F1846" s="6" t="str">
        <f>IFERROR(VLOOKUP(A1846,Tabela9[[Placa]:[Status]],2,FALSE),"")</f>
        <v>Operando</v>
      </c>
      <c r="G1846" s="4">
        <v>2</v>
      </c>
    </row>
    <row r="1847" spans="1:7">
      <c r="A1847" s="4" t="s">
        <v>3986</v>
      </c>
      <c r="B1847" s="184">
        <f>IFERROR(VLOOKUP(A1847,'Base ML'!A:E,5,)," ")</f>
        <v>45978</v>
      </c>
      <c r="C1847" s="184">
        <f t="shared" ca="1" si="56"/>
        <v>45977</v>
      </c>
      <c r="D1847" s="184" t="s">
        <v>2024</v>
      </c>
      <c r="E1847" s="5">
        <f t="shared" ca="1" si="57"/>
        <v>45978</v>
      </c>
      <c r="F1847" s="6" t="str">
        <f>IFERROR(VLOOKUP(A1847,Tabela9[[Placa]:[Status]],2,FALSE),"")</f>
        <v>Operando</v>
      </c>
      <c r="G1847" s="4">
        <v>9</v>
      </c>
    </row>
    <row r="1848" spans="1:7">
      <c r="A1848" s="4" t="s">
        <v>3296</v>
      </c>
      <c r="B1848" s="184">
        <f>IFERROR(VLOOKUP(A1848,'Base ML'!A:E,5,)," ")</f>
        <v>45971</v>
      </c>
      <c r="C1848" s="184" t="str">
        <f t="shared" ca="1" si="56"/>
        <v/>
      </c>
      <c r="D1848" s="184" t="s">
        <v>2024</v>
      </c>
      <c r="E1848" s="5">
        <f t="shared" ca="1" si="57"/>
        <v>45971</v>
      </c>
      <c r="F1848" s="6" t="str">
        <f>IFERROR(VLOOKUP(A1848,Tabela9[[Placa]:[Status]],2,FALSE),"")</f>
        <v> </v>
      </c>
      <c r="G1848" s="4">
        <v>9</v>
      </c>
    </row>
    <row r="1849" spans="1:7">
      <c r="A1849" s="4" t="s">
        <v>3295</v>
      </c>
      <c r="B1849" s="184" t="str">
        <f>IFERROR(VLOOKUP(A1849,'Base ML'!A:E,5,)," ")</f>
        <v xml:space="preserve"> </v>
      </c>
      <c r="C1849" s="184" t="str">
        <f t="shared" ca="1" si="56"/>
        <v/>
      </c>
      <c r="D1849" s="184" t="s">
        <v>2024</v>
      </c>
      <c r="E1849" s="5">
        <f t="shared" ca="1" si="57"/>
        <v>0</v>
      </c>
      <c r="F1849" s="6" t="str">
        <f>IFERROR(VLOOKUP(A1849,Tabela9[[Placa]:[Status]],2,FALSE),"")</f>
        <v/>
      </c>
      <c r="G1849" s="4" t="e">
        <v>#N/A</v>
      </c>
    </row>
    <row r="1850" spans="1:7">
      <c r="A1850" s="4" t="s">
        <v>3297</v>
      </c>
      <c r="B1850" s="184">
        <f>IFERROR(VLOOKUP(A1850,'Base ML'!A:E,5,)," ")</f>
        <v>45978</v>
      </c>
      <c r="C1850" s="184">
        <f t="shared" ca="1" si="56"/>
        <v>45977</v>
      </c>
      <c r="D1850" s="184" t="s">
        <v>2024</v>
      </c>
      <c r="E1850" s="5">
        <f t="shared" ca="1" si="57"/>
        <v>45978</v>
      </c>
      <c r="F1850" s="6" t="str">
        <f>IFERROR(VLOOKUP(A1850,Tabela9[[Placa]:[Status]],2,FALSE),"")</f>
        <v>Operando</v>
      </c>
      <c r="G1850" s="4">
        <v>2</v>
      </c>
    </row>
    <row r="1851" spans="1:7">
      <c r="A1851" s="4" t="s">
        <v>3298</v>
      </c>
      <c r="B1851" s="184">
        <f>IFERROR(VLOOKUP(A1851,'Base ML'!A:E,5,)," ")</f>
        <v>45978</v>
      </c>
      <c r="C1851" s="184">
        <f t="shared" ca="1" si="56"/>
        <v>45977</v>
      </c>
      <c r="D1851" s="184" t="s">
        <v>2024</v>
      </c>
      <c r="E1851" s="5">
        <f t="shared" ca="1" si="57"/>
        <v>45978</v>
      </c>
      <c r="F1851" s="6" t="str">
        <f>IFERROR(VLOOKUP(A1851,Tabela9[[Placa]:[Status]],2,FALSE),"")</f>
        <v>Operando</v>
      </c>
      <c r="G1851" s="4">
        <v>0</v>
      </c>
    </row>
    <row r="1852" spans="1:7">
      <c r="A1852" s="4" t="s">
        <v>3299</v>
      </c>
      <c r="B1852" s="184">
        <f>IFERROR(VLOOKUP(A1852,'Base ML'!A:E,5,)," ")</f>
        <v>45978</v>
      </c>
      <c r="C1852" s="184">
        <f t="shared" ca="1" si="56"/>
        <v>45977</v>
      </c>
      <c r="D1852" s="184" t="s">
        <v>2024</v>
      </c>
      <c r="E1852" s="5">
        <f t="shared" ca="1" si="57"/>
        <v>45978</v>
      </c>
      <c r="F1852" s="6" t="str">
        <f>IFERROR(VLOOKUP(A1852,Tabela9[[Placa]:[Status]],2,FALSE),"")</f>
        <v>Operando</v>
      </c>
      <c r="G1852" s="4">
        <v>2</v>
      </c>
    </row>
    <row r="1853" spans="1:7">
      <c r="A1853" s="4" t="s">
        <v>3300</v>
      </c>
      <c r="B1853" s="184">
        <f>IFERROR(VLOOKUP(A1853,'Base ML'!A:E,5,)," ")</f>
        <v>45978</v>
      </c>
      <c r="C1853" s="184">
        <f t="shared" ca="1" si="56"/>
        <v>45977</v>
      </c>
      <c r="D1853" s="184" t="s">
        <v>2024</v>
      </c>
      <c r="E1853" s="5">
        <f t="shared" ca="1" si="57"/>
        <v>45978</v>
      </c>
      <c r="F1853" s="6" t="str">
        <f>IFERROR(VLOOKUP(A1853,Tabela9[[Placa]:[Status]],2,FALSE),"")</f>
        <v>Operando</v>
      </c>
      <c r="G1853" s="4">
        <v>1</v>
      </c>
    </row>
    <row r="1854" spans="1:7">
      <c r="A1854" s="4" t="s">
        <v>5935</v>
      </c>
      <c r="B1854" s="184" t="str">
        <f>IFERROR(VLOOKUP(A1854,'Base ML'!A:E,5,)," ")</f>
        <v xml:space="preserve"> </v>
      </c>
      <c r="C1854" s="184" t="str">
        <f t="shared" ca="1" si="56"/>
        <v/>
      </c>
      <c r="D1854" s="184" t="s">
        <v>2024</v>
      </c>
      <c r="E1854" s="5">
        <f t="shared" ca="1" si="57"/>
        <v>0</v>
      </c>
      <c r="F1854" s="6" t="str">
        <f>IFERROR(VLOOKUP(A1854,Tabela9[[Placa]:[Status]],2,FALSE),"")</f>
        <v/>
      </c>
      <c r="G1854" s="4" t="e">
        <v>#N/A</v>
      </c>
    </row>
    <row r="1855" spans="1:7">
      <c r="A1855" s="4" t="s">
        <v>526</v>
      </c>
      <c r="B1855" s="184" t="str">
        <f>IFERROR(VLOOKUP(A1855,'Base ML'!A:E,5,)," ")</f>
        <v xml:space="preserve"> </v>
      </c>
      <c r="C1855" s="184" t="str">
        <f t="shared" ca="1" si="56"/>
        <v/>
      </c>
      <c r="D1855" s="184" t="s">
        <v>2024</v>
      </c>
      <c r="E1855" s="5">
        <f t="shared" ca="1" si="57"/>
        <v>0</v>
      </c>
      <c r="F1855" s="6" t="str">
        <f>IFERROR(VLOOKUP(A1855,Tabela9[[Placa]:[Status]],2,FALSE),"")</f>
        <v>Manutenção</v>
      </c>
      <c r="G1855" s="4">
        <v>2</v>
      </c>
    </row>
    <row r="1856" spans="1:7">
      <c r="A1856" s="4" t="s">
        <v>2561</v>
      </c>
      <c r="B1856" s="184">
        <f>IFERROR(VLOOKUP(A1856,'Base ML'!A:E,5,)," ")</f>
        <v>45978</v>
      </c>
      <c r="C1856" s="184">
        <f t="shared" ca="1" si="56"/>
        <v>45977</v>
      </c>
      <c r="D1856" s="184" t="s">
        <v>2024</v>
      </c>
      <c r="E1856" s="5">
        <f t="shared" ca="1" si="57"/>
        <v>45978</v>
      </c>
      <c r="F1856" s="6" t="str">
        <f>IFERROR(VLOOKUP(A1856,Tabela9[[Placa]:[Status]],2,FALSE),"")</f>
        <v>Operando</v>
      </c>
      <c r="G1856" s="4">
        <v>2</v>
      </c>
    </row>
    <row r="1857" spans="1:7">
      <c r="A1857" s="4" t="s">
        <v>482</v>
      </c>
      <c r="B1857" s="184" t="str">
        <f>IFERROR(VLOOKUP(A1857,'Base ML'!A:E,5,)," ")</f>
        <v xml:space="preserve"> </v>
      </c>
      <c r="C1857" s="184" t="str">
        <f t="shared" ca="1" si="56"/>
        <v/>
      </c>
      <c r="D1857" s="184" t="s">
        <v>2024</v>
      </c>
      <c r="E1857" s="5">
        <f t="shared" ca="1" si="57"/>
        <v>0</v>
      </c>
      <c r="F1857" s="6" t="str">
        <f>IFERROR(VLOOKUP(A1857,Tabela9[[Placa]:[Status]],2,FALSE),"")</f>
        <v>Manutenção</v>
      </c>
      <c r="G1857" s="4">
        <v>0</v>
      </c>
    </row>
    <row r="1858" spans="1:7">
      <c r="A1858" s="4" t="s">
        <v>1449</v>
      </c>
      <c r="B1858" s="184">
        <f>IFERROR(VLOOKUP(A1858,'Base ML'!A:E,5,)," ")</f>
        <v>45978</v>
      </c>
      <c r="C1858" s="184" t="str">
        <f t="shared" ref="C1858:C1921" ca="1" si="58">IFERROR(IF(OR(F1858="Carregado", F1858="Operando"), TODAY()-1, ""), "")</f>
        <v/>
      </c>
      <c r="D1858" s="184" t="s">
        <v>2024</v>
      </c>
      <c r="E1858" s="5">
        <f t="shared" ref="E1858:E1921" ca="1" si="59">MAX(B1858:D1858)</f>
        <v>45978</v>
      </c>
      <c r="F1858" s="6" t="str">
        <f>IFERROR(VLOOKUP(A1858,Tabela9[[Placa]:[Status]],2,FALSE),"")</f>
        <v>Falta Motorista</v>
      </c>
      <c r="G1858" s="4">
        <v>0</v>
      </c>
    </row>
    <row r="1859" spans="1:7">
      <c r="A1859" s="4" t="s">
        <v>3493</v>
      </c>
      <c r="B1859" s="184">
        <f>IFERROR(VLOOKUP(A1859,'Base ML'!A:E,5,)," ")</f>
        <v>45978</v>
      </c>
      <c r="C1859" s="184" t="str">
        <f t="shared" ca="1" si="58"/>
        <v/>
      </c>
      <c r="D1859" s="184" t="s">
        <v>2024</v>
      </c>
      <c r="E1859" s="5">
        <f t="shared" ca="1" si="59"/>
        <v>45978</v>
      </c>
      <c r="F1859" s="6" t="str">
        <f>IFERROR(VLOOKUP(A1859,Tabela9[[Placa]:[Status]],2,FALSE),"")</f>
        <v>Falta Motorista</v>
      </c>
      <c r="G1859" s="4">
        <v>0</v>
      </c>
    </row>
    <row r="1860" spans="1:7">
      <c r="A1860" s="4" t="s">
        <v>485</v>
      </c>
      <c r="B1860" s="184" t="str">
        <f>IFERROR(VLOOKUP(A1860,'Base ML'!A:E,5,)," ")</f>
        <v xml:space="preserve"> </v>
      </c>
      <c r="C1860" s="184" t="str">
        <f t="shared" ca="1" si="58"/>
        <v/>
      </c>
      <c r="D1860" s="184" t="s">
        <v>2024</v>
      </c>
      <c r="E1860" s="5">
        <f t="shared" ca="1" si="59"/>
        <v>0</v>
      </c>
      <c r="F1860" s="6" t="str">
        <f>IFERROR(VLOOKUP(A1860,Tabela9[[Placa]:[Status]],2,FALSE),"")</f>
        <v>Manutenção</v>
      </c>
      <c r="G1860" s="4">
        <v>2</v>
      </c>
    </row>
    <row r="1861" spans="1:7">
      <c r="A1861" s="4" t="s">
        <v>2356</v>
      </c>
      <c r="B1861" s="184" t="str">
        <f>IFERROR(VLOOKUP(A1861,'Base ML'!A:E,5,)," ")</f>
        <v xml:space="preserve"> </v>
      </c>
      <c r="C1861" s="184">
        <f t="shared" ca="1" si="58"/>
        <v>45977</v>
      </c>
      <c r="D1861" s="184" t="s">
        <v>2024</v>
      </c>
      <c r="E1861" s="5">
        <f t="shared" ca="1" si="59"/>
        <v>45977</v>
      </c>
      <c r="F1861" s="6" t="str">
        <f>IFERROR(VLOOKUP(A1861,Tabela9[[Placa]:[Status]],2,FALSE),"")</f>
        <v>Carregado</v>
      </c>
      <c r="G1861" s="4">
        <v>2</v>
      </c>
    </row>
    <row r="1862" spans="1:7">
      <c r="A1862" s="4" t="s">
        <v>2132</v>
      </c>
      <c r="B1862" s="184" t="str">
        <f>IFERROR(VLOOKUP(A1862,'Base ML'!A:E,5,)," ")</f>
        <v xml:space="preserve"> </v>
      </c>
      <c r="C1862" s="184">
        <f t="shared" ca="1" si="58"/>
        <v>45977</v>
      </c>
      <c r="D1862" s="184" t="s">
        <v>2024</v>
      </c>
      <c r="E1862" s="5">
        <f t="shared" ca="1" si="59"/>
        <v>45977</v>
      </c>
      <c r="F1862" s="6" t="str">
        <f>IFERROR(VLOOKUP(A1862,Tabela9[[Placa]:[Status]],2,FALSE),"")</f>
        <v>Carregado</v>
      </c>
      <c r="G1862" s="4">
        <v>2</v>
      </c>
    </row>
    <row r="1863" spans="1:7">
      <c r="A1863" s="4" t="s">
        <v>3489</v>
      </c>
      <c r="B1863" s="184">
        <f>IFERROR(VLOOKUP(A1863,'Base ML'!A:E,5,)," ")</f>
        <v>45978</v>
      </c>
      <c r="C1863" s="184">
        <f t="shared" ca="1" si="58"/>
        <v>45977</v>
      </c>
      <c r="D1863" s="184" t="s">
        <v>2024</v>
      </c>
      <c r="E1863" s="5">
        <f t="shared" ca="1" si="59"/>
        <v>45978</v>
      </c>
      <c r="F1863" s="6" t="str">
        <f>IFERROR(VLOOKUP(A1863,Tabela9[[Placa]:[Status]],2,FALSE),"")</f>
        <v>Operando</v>
      </c>
      <c r="G1863" s="4">
        <v>2</v>
      </c>
    </row>
    <row r="1864" spans="1:7">
      <c r="A1864" s="4" t="s">
        <v>470</v>
      </c>
      <c r="B1864" s="184" t="str">
        <f>IFERROR(VLOOKUP(A1864,'Base ML'!A:E,5,)," ")</f>
        <v xml:space="preserve"> </v>
      </c>
      <c r="C1864" s="184" t="str">
        <f t="shared" ca="1" si="58"/>
        <v/>
      </c>
      <c r="D1864" s="184" t="s">
        <v>2024</v>
      </c>
      <c r="E1864" s="5">
        <f t="shared" ca="1" si="59"/>
        <v>0</v>
      </c>
      <c r="F1864" s="6" t="str">
        <f>IFERROR(VLOOKUP(A1864,Tabela9[[Placa]:[Status]],2,FALSE),"")</f>
        <v>Manutenção</v>
      </c>
      <c r="G1864" s="4">
        <v>75</v>
      </c>
    </row>
    <row r="1865" spans="1:7">
      <c r="A1865" s="4" t="s">
        <v>4254</v>
      </c>
      <c r="B1865" s="184" t="str">
        <f>IFERROR(VLOOKUP(A1865,'Base ML'!A:E,5,)," ")</f>
        <v xml:space="preserve"> </v>
      </c>
      <c r="C1865" s="184" t="str">
        <f t="shared" ca="1" si="58"/>
        <v/>
      </c>
      <c r="D1865" s="184" t="s">
        <v>2024</v>
      </c>
      <c r="E1865" s="5">
        <f t="shared" ca="1" si="59"/>
        <v>0</v>
      </c>
      <c r="F1865" s="6" t="str">
        <f>IFERROR(VLOOKUP(A1865,Tabela9[[Placa]:[Status]],2,FALSE),"")</f>
        <v> </v>
      </c>
      <c r="G1865" s="4">
        <v>2</v>
      </c>
    </row>
    <row r="1866" spans="1:7">
      <c r="A1866" s="4" t="s">
        <v>5936</v>
      </c>
      <c r="B1866" s="184" t="str">
        <f>IFERROR(VLOOKUP(A1866,'Base ML'!A:E,5,)," ")</f>
        <v xml:space="preserve"> </v>
      </c>
      <c r="C1866" s="184" t="str">
        <f t="shared" ca="1" si="58"/>
        <v/>
      </c>
      <c r="D1866" s="184" t="s">
        <v>2024</v>
      </c>
      <c r="E1866" s="5">
        <f t="shared" ca="1" si="59"/>
        <v>0</v>
      </c>
      <c r="F1866" s="6" t="str">
        <f>IFERROR(VLOOKUP(A1866,Tabela9[[Placa]:[Status]],2,FALSE),"")</f>
        <v/>
      </c>
      <c r="G1866" s="4" t="e">
        <v>#N/A</v>
      </c>
    </row>
    <row r="1867" spans="1:7">
      <c r="A1867" s="4" t="s">
        <v>5937</v>
      </c>
      <c r="B1867" s="184" t="str">
        <f>IFERROR(VLOOKUP(A1867,'Base ML'!A:E,5,)," ")</f>
        <v xml:space="preserve"> </v>
      </c>
      <c r="C1867" s="184" t="str">
        <f t="shared" ca="1" si="58"/>
        <v/>
      </c>
      <c r="D1867" s="184" t="s">
        <v>2024</v>
      </c>
      <c r="E1867" s="5">
        <f t="shared" ca="1" si="59"/>
        <v>0</v>
      </c>
      <c r="F1867" s="6" t="str">
        <f>IFERROR(VLOOKUP(A1867,Tabela9[[Placa]:[Status]],2,FALSE),"")</f>
        <v/>
      </c>
      <c r="G1867" s="4" t="e">
        <v>#N/A</v>
      </c>
    </row>
    <row r="1868" spans="1:7">
      <c r="A1868" s="4" t="s">
        <v>935</v>
      </c>
      <c r="B1868" s="184" t="str">
        <f>IFERROR(VLOOKUP(A1868,'Base ML'!A:E,5,)," ")</f>
        <v xml:space="preserve"> </v>
      </c>
      <c r="C1868" s="184">
        <f t="shared" ca="1" si="58"/>
        <v>45977</v>
      </c>
      <c r="D1868" s="184" t="s">
        <v>2024</v>
      </c>
      <c r="E1868" s="5">
        <f t="shared" ca="1" si="59"/>
        <v>45977</v>
      </c>
      <c r="F1868" s="6" t="str">
        <f>IFERROR(VLOOKUP(A1868,Tabela9[[Placa]:[Status]],2,FALSE),"")</f>
        <v>Carregado</v>
      </c>
      <c r="G1868" s="4">
        <v>2</v>
      </c>
    </row>
    <row r="1869" spans="1:7">
      <c r="A1869" s="4" t="s">
        <v>956</v>
      </c>
      <c r="B1869" s="184" t="str">
        <f>IFERROR(VLOOKUP(A1869,'Base ML'!A:E,5,)," ")</f>
        <v xml:space="preserve"> </v>
      </c>
      <c r="C1869" s="184">
        <f t="shared" ca="1" si="58"/>
        <v>45977</v>
      </c>
      <c r="D1869" s="184" t="s">
        <v>2024</v>
      </c>
      <c r="E1869" s="5">
        <f t="shared" ca="1" si="59"/>
        <v>45977</v>
      </c>
      <c r="F1869" s="6" t="str">
        <f>IFERROR(VLOOKUP(A1869,Tabela9[[Placa]:[Status]],2,FALSE),"")</f>
        <v>Operando</v>
      </c>
      <c r="G1869" s="4">
        <v>0</v>
      </c>
    </row>
    <row r="1870" spans="1:7">
      <c r="A1870" s="4" t="s">
        <v>3490</v>
      </c>
      <c r="B1870" s="184">
        <f>IFERROR(VLOOKUP(A1870,'Base ML'!A:E,5,)," ")</f>
        <v>45978</v>
      </c>
      <c r="C1870" s="184">
        <f t="shared" ca="1" si="58"/>
        <v>45977</v>
      </c>
      <c r="D1870" s="184" t="s">
        <v>2024</v>
      </c>
      <c r="E1870" s="5">
        <f t="shared" ca="1" si="59"/>
        <v>45978</v>
      </c>
      <c r="F1870" s="6" t="str">
        <f>IFERROR(VLOOKUP(A1870,Tabela9[[Placa]:[Status]],2,FALSE),"")</f>
        <v>Operando</v>
      </c>
      <c r="G1870" s="4">
        <v>2</v>
      </c>
    </row>
    <row r="1871" spans="1:7">
      <c r="A1871" s="4" t="s">
        <v>3491</v>
      </c>
      <c r="B1871" s="184">
        <f>IFERROR(VLOOKUP(A1871,'Base ML'!A:E,5,)," ")</f>
        <v>45978</v>
      </c>
      <c r="C1871" s="184">
        <f t="shared" ca="1" si="58"/>
        <v>45977</v>
      </c>
      <c r="D1871" s="184" t="s">
        <v>2024</v>
      </c>
      <c r="E1871" s="5">
        <f t="shared" ca="1" si="59"/>
        <v>45978</v>
      </c>
      <c r="F1871" s="6" t="str">
        <f>IFERROR(VLOOKUP(A1871,Tabela9[[Placa]:[Status]],2,FALSE),"")</f>
        <v>Operando</v>
      </c>
      <c r="G1871" s="4">
        <v>2</v>
      </c>
    </row>
    <row r="1872" spans="1:7">
      <c r="A1872" s="4" t="s">
        <v>837</v>
      </c>
      <c r="B1872" s="184">
        <f>IFERROR(VLOOKUP(A1872,'Base ML'!A:E,5,)," ")</f>
        <v>45976</v>
      </c>
      <c r="C1872" s="184">
        <f t="shared" ca="1" si="58"/>
        <v>45977</v>
      </c>
      <c r="D1872" s="184" t="s">
        <v>2024</v>
      </c>
      <c r="E1872" s="5">
        <f t="shared" ca="1" si="59"/>
        <v>45977</v>
      </c>
      <c r="F1872" s="6" t="str">
        <f>IFERROR(VLOOKUP(A1872,Tabela9[[Placa]:[Status]],2,FALSE),"")</f>
        <v>Operando</v>
      </c>
      <c r="G1872" s="4">
        <v>34</v>
      </c>
    </row>
    <row r="1873" spans="1:7">
      <c r="A1873" s="4" t="s">
        <v>345</v>
      </c>
      <c r="B1873" s="184">
        <f>IFERROR(VLOOKUP(A1873,'Base ML'!A:E,5,)," ")</f>
        <v>45953</v>
      </c>
      <c r="C1873" s="184" t="str">
        <f t="shared" ca="1" si="58"/>
        <v/>
      </c>
      <c r="D1873" s="184" t="s">
        <v>2024</v>
      </c>
      <c r="E1873" s="5">
        <f t="shared" ca="1" si="59"/>
        <v>45953</v>
      </c>
      <c r="F1873" s="6" t="str">
        <f>IFERROR(VLOOKUP(A1873,Tabela9[[Placa]:[Status]],2,FALSE),"")</f>
        <v>Manutenção</v>
      </c>
      <c r="G1873" s="4">
        <v>2</v>
      </c>
    </row>
    <row r="1874" spans="1:7">
      <c r="A1874" s="4" t="s">
        <v>1021</v>
      </c>
      <c r="B1874" s="184" t="str">
        <f>IFERROR(VLOOKUP(A1874,'Base ML'!A:E,5,)," ")</f>
        <v xml:space="preserve"> </v>
      </c>
      <c r="C1874" s="184" t="str">
        <f t="shared" ca="1" si="58"/>
        <v/>
      </c>
      <c r="D1874" s="184" t="s">
        <v>2024</v>
      </c>
      <c r="E1874" s="5">
        <f t="shared" ca="1" si="59"/>
        <v>0</v>
      </c>
      <c r="F1874" s="6" t="str">
        <f>IFERROR(VLOOKUP(A1874,Tabela9[[Placa]:[Status]],2,FALSE),"")</f>
        <v>Manutenção</v>
      </c>
      <c r="G1874" s="4">
        <v>23</v>
      </c>
    </row>
    <row r="1875" spans="1:7">
      <c r="A1875" s="4" t="s">
        <v>3516</v>
      </c>
      <c r="B1875" s="184">
        <f>IFERROR(VLOOKUP(A1875,'Base ML'!A:E,5,)," ")</f>
        <v>45978</v>
      </c>
      <c r="C1875" s="184">
        <f t="shared" ca="1" si="58"/>
        <v>45977</v>
      </c>
      <c r="D1875" s="184" t="s">
        <v>2024</v>
      </c>
      <c r="E1875" s="5">
        <f t="shared" ca="1" si="59"/>
        <v>45978</v>
      </c>
      <c r="F1875" s="6" t="str">
        <f>IFERROR(VLOOKUP(A1875,Tabela9[[Placa]:[Status]],2,FALSE),"")</f>
        <v>Operando</v>
      </c>
      <c r="G1875" s="4">
        <v>2</v>
      </c>
    </row>
    <row r="1876" spans="1:7">
      <c r="A1876" s="4" t="s">
        <v>382</v>
      </c>
      <c r="B1876" s="184" t="str">
        <f>IFERROR(VLOOKUP(A1876,'Base ML'!A:E,5,)," ")</f>
        <v xml:space="preserve"> </v>
      </c>
      <c r="C1876" s="184" t="str">
        <f t="shared" ca="1" si="58"/>
        <v/>
      </c>
      <c r="D1876" s="184" t="s">
        <v>2024</v>
      </c>
      <c r="E1876" s="5">
        <f t="shared" ca="1" si="59"/>
        <v>0</v>
      </c>
      <c r="F1876" s="6" t="str">
        <f>IFERROR(VLOOKUP(A1876,Tabela9[[Placa]:[Status]],2,FALSE),"")</f>
        <v>Manutenção</v>
      </c>
      <c r="G1876" s="4">
        <v>2</v>
      </c>
    </row>
    <row r="1877" spans="1:7">
      <c r="A1877" s="4" t="s">
        <v>3590</v>
      </c>
      <c r="B1877" s="184">
        <f>IFERROR(VLOOKUP(A1877,'Base ML'!A:E,5,)," ")</f>
        <v>45978</v>
      </c>
      <c r="C1877" s="184">
        <f t="shared" ca="1" si="58"/>
        <v>45977</v>
      </c>
      <c r="D1877" s="184" t="s">
        <v>2024</v>
      </c>
      <c r="E1877" s="5">
        <f t="shared" ca="1" si="59"/>
        <v>45978</v>
      </c>
      <c r="F1877" s="6" t="str">
        <f>IFERROR(VLOOKUP(A1877,Tabela9[[Placa]:[Status]],2,FALSE),"")</f>
        <v>Operando</v>
      </c>
      <c r="G1877" s="4">
        <v>2</v>
      </c>
    </row>
    <row r="1878" spans="1:7">
      <c r="A1878" s="4" t="s">
        <v>311</v>
      </c>
      <c r="B1878" s="184">
        <f>IFERROR(VLOOKUP(A1878,'Base ML'!A:E,5,)," ")</f>
        <v>45884</v>
      </c>
      <c r="C1878" s="184" t="str">
        <f t="shared" ca="1" si="58"/>
        <v/>
      </c>
      <c r="D1878" s="184" t="s">
        <v>2024</v>
      </c>
      <c r="E1878" s="5">
        <f t="shared" ca="1" si="59"/>
        <v>45884</v>
      </c>
      <c r="F1878" s="6" t="str">
        <f>IFERROR(VLOOKUP(A1878,Tabela9[[Placa]:[Status]],2,FALSE),"")</f>
        <v>Sem operação</v>
      </c>
      <c r="G1878" s="4">
        <v>28</v>
      </c>
    </row>
    <row r="1879" spans="1:7">
      <c r="A1879" s="4" t="s">
        <v>3655</v>
      </c>
      <c r="B1879" s="184" t="str">
        <f>IFERROR(VLOOKUP(A1879,'Base ML'!A:E,5,)," ")</f>
        <v xml:space="preserve"> </v>
      </c>
      <c r="C1879" s="184">
        <f t="shared" ca="1" si="58"/>
        <v>45977</v>
      </c>
      <c r="D1879" s="184" t="s">
        <v>2024</v>
      </c>
      <c r="E1879" s="5">
        <f t="shared" ca="1" si="59"/>
        <v>45977</v>
      </c>
      <c r="F1879" s="6" t="str">
        <f>IFERROR(VLOOKUP(A1879,Tabela9[[Placa]:[Status]],2,FALSE),"")</f>
        <v>Operando</v>
      </c>
      <c r="G1879" s="4">
        <v>2</v>
      </c>
    </row>
    <row r="1880" spans="1:7">
      <c r="A1880" s="4" t="s">
        <v>1224</v>
      </c>
      <c r="B1880" s="184" t="str">
        <f>IFERROR(VLOOKUP(A1880,'Base ML'!A:E,5,)," ")</f>
        <v xml:space="preserve"> </v>
      </c>
      <c r="C1880" s="184">
        <f t="shared" ca="1" si="58"/>
        <v>45977</v>
      </c>
      <c r="D1880" s="184" t="s">
        <v>2024</v>
      </c>
      <c r="E1880" s="5">
        <f t="shared" ca="1" si="59"/>
        <v>45977</v>
      </c>
      <c r="F1880" s="6" t="str">
        <f>IFERROR(VLOOKUP(A1880,Tabela9[[Placa]:[Status]],2,FALSE),"")</f>
        <v>Operando</v>
      </c>
      <c r="G1880" s="4">
        <v>1</v>
      </c>
    </row>
    <row r="1881" spans="1:7">
      <c r="A1881" s="4" t="s">
        <v>3641</v>
      </c>
      <c r="B1881" s="184">
        <f>IFERROR(VLOOKUP(A1881,'Base ML'!A:E,5,)," ")</f>
        <v>45978</v>
      </c>
      <c r="C1881" s="184">
        <f t="shared" ca="1" si="58"/>
        <v>45977</v>
      </c>
      <c r="D1881" s="184" t="s">
        <v>2024</v>
      </c>
      <c r="E1881" s="5">
        <f t="shared" ca="1" si="59"/>
        <v>45978</v>
      </c>
      <c r="F1881" s="6" t="str">
        <f>IFERROR(VLOOKUP(A1881,Tabela9[[Placa]:[Status]],2,FALSE),"")</f>
        <v>Operando</v>
      </c>
      <c r="G1881" s="4">
        <v>1</v>
      </c>
    </row>
    <row r="1882" spans="1:7">
      <c r="A1882" s="4" t="s">
        <v>3686</v>
      </c>
      <c r="B1882" s="184">
        <f>IFERROR(VLOOKUP(A1882,'Base ML'!A:E,5,)," ")</f>
        <v>45976</v>
      </c>
      <c r="C1882" s="184">
        <f t="shared" ca="1" si="58"/>
        <v>45977</v>
      </c>
      <c r="D1882" s="184" t="s">
        <v>2024</v>
      </c>
      <c r="E1882" s="5">
        <f t="shared" ca="1" si="59"/>
        <v>45977</v>
      </c>
      <c r="F1882" s="6" t="str">
        <f>IFERROR(VLOOKUP(A1882,Tabela9[[Placa]:[Status]],2,FALSE),"")</f>
        <v>Operando</v>
      </c>
      <c r="G1882" s="4">
        <v>0</v>
      </c>
    </row>
    <row r="1883" spans="1:7">
      <c r="A1883" s="4" t="s">
        <v>3687</v>
      </c>
      <c r="B1883" s="184">
        <f>IFERROR(VLOOKUP(A1883,'Base ML'!A:E,5,)," ")</f>
        <v>45978</v>
      </c>
      <c r="C1883" s="184">
        <f t="shared" ca="1" si="58"/>
        <v>45977</v>
      </c>
      <c r="D1883" s="184" t="s">
        <v>2024</v>
      </c>
      <c r="E1883" s="5">
        <f t="shared" ca="1" si="59"/>
        <v>45978</v>
      </c>
      <c r="F1883" s="6" t="str">
        <f>IFERROR(VLOOKUP(A1883,Tabela9[[Placa]:[Status]],2,FALSE),"")</f>
        <v>Operando</v>
      </c>
      <c r="G1883" s="4">
        <v>1</v>
      </c>
    </row>
    <row r="1884" spans="1:7">
      <c r="A1884" s="4" t="s">
        <v>3688</v>
      </c>
      <c r="B1884" s="184">
        <f>IFERROR(VLOOKUP(A1884,'Base ML'!A:E,5,)," ")</f>
        <v>45976</v>
      </c>
      <c r="C1884" s="184">
        <f t="shared" ca="1" si="58"/>
        <v>45977</v>
      </c>
      <c r="D1884" s="184" t="s">
        <v>2024</v>
      </c>
      <c r="E1884" s="5">
        <f t="shared" ca="1" si="59"/>
        <v>45977</v>
      </c>
      <c r="F1884" s="6" t="str">
        <f>IFERROR(VLOOKUP(A1884,Tabela9[[Placa]:[Status]],2,FALSE),"")</f>
        <v>Operando</v>
      </c>
      <c r="G1884" s="4">
        <v>1</v>
      </c>
    </row>
    <row r="1885" spans="1:7">
      <c r="A1885" s="4" t="s">
        <v>77</v>
      </c>
      <c r="B1885" s="184">
        <f>IFERROR(VLOOKUP(A1885,'Base ML'!A:E,5,)," ")</f>
        <v>45708</v>
      </c>
      <c r="C1885" s="184" t="str">
        <f t="shared" ca="1" si="58"/>
        <v/>
      </c>
      <c r="D1885" s="184" t="s">
        <v>2024</v>
      </c>
      <c r="E1885" s="5">
        <f t="shared" ca="1" si="59"/>
        <v>45708</v>
      </c>
      <c r="F1885" s="6" t="str">
        <f>IFERROR(VLOOKUP(A1885,Tabela9[[Placa]:[Status]],2,FALSE),"")</f>
        <v/>
      </c>
      <c r="G1885" s="4" t="e">
        <v>#N/A</v>
      </c>
    </row>
    <row r="1886" spans="1:7">
      <c r="A1886" s="4" t="s">
        <v>3689</v>
      </c>
      <c r="B1886" s="184">
        <f>IFERROR(VLOOKUP(A1886,'Base ML'!A:E,5,)," ")</f>
        <v>45966</v>
      </c>
      <c r="C1886" s="184" t="str">
        <f t="shared" ca="1" si="58"/>
        <v/>
      </c>
      <c r="D1886" s="184" t="s">
        <v>2024</v>
      </c>
      <c r="E1886" s="5">
        <f t="shared" ca="1" si="59"/>
        <v>45966</v>
      </c>
      <c r="F1886" s="6" t="str">
        <f>IFERROR(VLOOKUP(A1886,Tabela9[[Placa]:[Status]],2,FALSE),"")</f>
        <v> </v>
      </c>
      <c r="G1886" s="4">
        <v>0</v>
      </c>
    </row>
    <row r="1887" spans="1:7">
      <c r="A1887" s="4" t="s">
        <v>3743</v>
      </c>
      <c r="B1887" s="184" t="str">
        <f>IFERROR(VLOOKUP(A1887,'Base ML'!A:E,5,)," ")</f>
        <v xml:space="preserve"> </v>
      </c>
      <c r="C1887" s="184" t="str">
        <f t="shared" ca="1" si="58"/>
        <v/>
      </c>
      <c r="D1887" s="184" t="s">
        <v>2024</v>
      </c>
      <c r="E1887" s="5">
        <f t="shared" ca="1" si="59"/>
        <v>0</v>
      </c>
      <c r="F1887" s="6" t="str">
        <f>IFERROR(VLOOKUP(A1887,Tabela9[[Placa]:[Status]],2,FALSE),"")</f>
        <v>Sem operação</v>
      </c>
      <c r="G1887" s="4">
        <v>18</v>
      </c>
    </row>
    <row r="1888" spans="1:7">
      <c r="A1888" s="4" t="s">
        <v>3707</v>
      </c>
      <c r="B1888" s="184" t="str">
        <f>IFERROR(VLOOKUP(A1888,'Base ML'!A:E,5,)," ")</f>
        <v xml:space="preserve"> </v>
      </c>
      <c r="C1888" s="184" t="str">
        <f t="shared" ca="1" si="58"/>
        <v/>
      </c>
      <c r="D1888" s="184" t="s">
        <v>2024</v>
      </c>
      <c r="E1888" s="5">
        <f t="shared" ca="1" si="59"/>
        <v>0</v>
      </c>
      <c r="F1888" s="6" t="str">
        <f>IFERROR(VLOOKUP(A1888,Tabela9[[Placa]:[Status]],2,FALSE),"")</f>
        <v>Sem operação</v>
      </c>
      <c r="G1888" s="4">
        <v>9</v>
      </c>
    </row>
    <row r="1889" spans="1:7">
      <c r="A1889" s="4" t="s">
        <v>1589</v>
      </c>
      <c r="B1889" s="184" t="str">
        <f>IFERROR(VLOOKUP(A1889,'Base ML'!A:E,5,)," ")</f>
        <v xml:space="preserve"> </v>
      </c>
      <c r="C1889" s="184" t="str">
        <f t="shared" ca="1" si="58"/>
        <v/>
      </c>
      <c r="D1889" s="184" t="s">
        <v>2024</v>
      </c>
      <c r="E1889" s="5">
        <f t="shared" ca="1" si="59"/>
        <v>0</v>
      </c>
      <c r="F1889" s="6" t="str">
        <f>IFERROR(VLOOKUP(A1889,Tabela9[[Placa]:[Status]],2,FALSE),"")</f>
        <v>Sem operação</v>
      </c>
      <c r="G1889" s="4">
        <v>23</v>
      </c>
    </row>
    <row r="1890" spans="1:7">
      <c r="A1890" s="4" t="s">
        <v>3724</v>
      </c>
      <c r="B1890" s="184" t="str">
        <f>IFERROR(VLOOKUP(A1890,'Base ML'!A:E,5,)," ")</f>
        <v xml:space="preserve"> </v>
      </c>
      <c r="C1890" s="184" t="str">
        <f t="shared" ca="1" si="58"/>
        <v/>
      </c>
      <c r="D1890" s="184" t="s">
        <v>2024</v>
      </c>
      <c r="E1890" s="5">
        <f t="shared" ca="1" si="59"/>
        <v>0</v>
      </c>
      <c r="F1890" s="6" t="str">
        <f>IFERROR(VLOOKUP(A1890,Tabela9[[Placa]:[Status]],2,FALSE),"")</f>
        <v>Sem operação</v>
      </c>
      <c r="G1890" s="4">
        <v>2</v>
      </c>
    </row>
    <row r="1891" spans="1:7">
      <c r="A1891" s="4" t="s">
        <v>3733</v>
      </c>
      <c r="B1891" s="184">
        <f>IFERROR(VLOOKUP(A1891,'Base ML'!A:E,5,)," ")</f>
        <v>45976</v>
      </c>
      <c r="C1891" s="184" t="str">
        <f t="shared" ca="1" si="58"/>
        <v/>
      </c>
      <c r="D1891" s="184" t="s">
        <v>2024</v>
      </c>
      <c r="E1891" s="5">
        <f t="shared" ca="1" si="59"/>
        <v>45976</v>
      </c>
      <c r="F1891" s="6" t="str">
        <f>IFERROR(VLOOKUP(A1891,Tabela9[[Placa]:[Status]],2,FALSE),"")</f>
        <v>Sem operação</v>
      </c>
      <c r="G1891" s="4">
        <v>2</v>
      </c>
    </row>
    <row r="1892" spans="1:7">
      <c r="A1892" s="4" t="s">
        <v>175</v>
      </c>
      <c r="B1892" s="184">
        <f>IFERROR(VLOOKUP(A1892,'Base ML'!A:E,5,)," ")</f>
        <v>45915</v>
      </c>
      <c r="C1892" s="184" t="str">
        <f t="shared" ca="1" si="58"/>
        <v/>
      </c>
      <c r="D1892" s="184" t="s">
        <v>2024</v>
      </c>
      <c r="E1892" s="5">
        <f t="shared" ca="1" si="59"/>
        <v>45915</v>
      </c>
      <c r="F1892" s="6" t="str">
        <f>IFERROR(VLOOKUP(A1892,Tabela9[[Placa]:[Status]],2,FALSE),"")</f>
        <v>Manutenção</v>
      </c>
      <c r="G1892" s="4">
        <v>9</v>
      </c>
    </row>
    <row r="1893" spans="1:7">
      <c r="A1893" s="4" t="s">
        <v>241</v>
      </c>
      <c r="B1893" s="184">
        <f>IFERROR(VLOOKUP(A1893,'Base ML'!A:E,5,)," ")</f>
        <v>45838</v>
      </c>
      <c r="C1893" s="184" t="str">
        <f t="shared" ca="1" si="58"/>
        <v/>
      </c>
      <c r="D1893" s="184" t="s">
        <v>2024</v>
      </c>
      <c r="E1893" s="5">
        <f t="shared" ca="1" si="59"/>
        <v>45838</v>
      </c>
      <c r="F1893" s="6" t="str">
        <f>IFERROR(VLOOKUP(A1893,Tabela9[[Placa]:[Status]],2,FALSE),"")</f>
        <v> </v>
      </c>
      <c r="G1893" s="4">
        <v>84</v>
      </c>
    </row>
    <row r="1894" spans="1:7">
      <c r="A1894" s="4" t="s">
        <v>3826</v>
      </c>
      <c r="B1894" s="184">
        <f>IFERROR(VLOOKUP(A1894,'Base ML'!A:E,5,)," ")</f>
        <v>45943</v>
      </c>
      <c r="C1894" s="184" t="str">
        <f t="shared" ca="1" si="58"/>
        <v/>
      </c>
      <c r="D1894" s="184" t="s">
        <v>2024</v>
      </c>
      <c r="E1894" s="5">
        <f t="shared" ca="1" si="59"/>
        <v>45943</v>
      </c>
      <c r="F1894" s="6" t="str">
        <f>IFERROR(VLOOKUP(A1894,Tabela9[[Placa]:[Status]],2,FALSE),"")</f>
        <v> </v>
      </c>
      <c r="G1894" s="4">
        <v>2</v>
      </c>
    </row>
    <row r="1895" spans="1:7">
      <c r="A1895" s="4" t="s">
        <v>171</v>
      </c>
      <c r="B1895" s="184">
        <f>IFERROR(VLOOKUP(A1895,'Base ML'!A:E,5,)," ")</f>
        <v>45929</v>
      </c>
      <c r="C1895" s="184" t="str">
        <f t="shared" ca="1" si="58"/>
        <v/>
      </c>
      <c r="D1895" s="184" t="s">
        <v>2024</v>
      </c>
      <c r="E1895" s="5">
        <f t="shared" ca="1" si="59"/>
        <v>45929</v>
      </c>
      <c r="F1895" s="6" t="str">
        <f>IFERROR(VLOOKUP(A1895,Tabela9[[Placa]:[Status]],2,FALSE),"")</f>
        <v> </v>
      </c>
      <c r="G1895" s="4">
        <v>2</v>
      </c>
    </row>
    <row r="1896" spans="1:7">
      <c r="A1896" s="4" t="s">
        <v>1532</v>
      </c>
      <c r="B1896" s="184">
        <f>IFERROR(VLOOKUP(A1896,'Base ML'!A:E,5,)," ")</f>
        <v>45976</v>
      </c>
      <c r="C1896" s="184">
        <f t="shared" ca="1" si="58"/>
        <v>45977</v>
      </c>
      <c r="D1896" s="184" t="s">
        <v>2024</v>
      </c>
      <c r="E1896" s="5">
        <f t="shared" ca="1" si="59"/>
        <v>45977</v>
      </c>
      <c r="F1896" s="6" t="str">
        <f>IFERROR(VLOOKUP(A1896,Tabela9[[Placa]:[Status]],2,FALSE),"")</f>
        <v>Operando</v>
      </c>
      <c r="G1896" s="4">
        <v>6</v>
      </c>
    </row>
    <row r="1897" spans="1:7">
      <c r="A1897" s="4" t="s">
        <v>3833</v>
      </c>
      <c r="B1897" s="184">
        <f>IFERROR(VLOOKUP(A1897,'Base ML'!A:E,5,)," ")</f>
        <v>45976</v>
      </c>
      <c r="C1897" s="184">
        <f t="shared" ca="1" si="58"/>
        <v>45977</v>
      </c>
      <c r="D1897" s="184" t="s">
        <v>2024</v>
      </c>
      <c r="E1897" s="5">
        <f t="shared" ca="1" si="59"/>
        <v>45977</v>
      </c>
      <c r="F1897" s="6" t="str">
        <f>IFERROR(VLOOKUP(A1897,Tabela9[[Placa]:[Status]],2,FALSE),"")</f>
        <v>Operando</v>
      </c>
      <c r="G1897" s="4">
        <v>2</v>
      </c>
    </row>
    <row r="1898" spans="1:7">
      <c r="A1898" s="4" t="s">
        <v>3830</v>
      </c>
      <c r="B1898" s="184">
        <f>IFERROR(VLOOKUP(A1898,'Base ML'!A:E,5,)," ")</f>
        <v>45968</v>
      </c>
      <c r="C1898" s="184" t="str">
        <f t="shared" ca="1" si="58"/>
        <v/>
      </c>
      <c r="D1898" s="184" t="s">
        <v>2024</v>
      </c>
      <c r="E1898" s="5">
        <f t="shared" ca="1" si="59"/>
        <v>45968</v>
      </c>
      <c r="F1898" s="6" t="str">
        <f>IFERROR(VLOOKUP(A1898,Tabela9[[Placa]:[Status]],2,FALSE),"")</f>
        <v> </v>
      </c>
      <c r="G1898" s="4">
        <v>1</v>
      </c>
    </row>
    <row r="1899" spans="1:7">
      <c r="A1899" s="4" t="s">
        <v>3927</v>
      </c>
      <c r="B1899" s="184" t="str">
        <f>IFERROR(VLOOKUP(A1899,'Base ML'!A:E,5,)," ")</f>
        <v xml:space="preserve"> </v>
      </c>
      <c r="C1899" s="184">
        <f t="shared" ca="1" si="58"/>
        <v>45977</v>
      </c>
      <c r="D1899" s="184" t="s">
        <v>2024</v>
      </c>
      <c r="E1899" s="5">
        <f t="shared" ca="1" si="59"/>
        <v>45977</v>
      </c>
      <c r="F1899" s="6" t="str">
        <f>IFERROR(VLOOKUP(A1899,Tabela9[[Placa]:[Status]],2,FALSE),"")</f>
        <v>Operando</v>
      </c>
      <c r="G1899" s="4">
        <v>0</v>
      </c>
    </row>
    <row r="1900" spans="1:7">
      <c r="A1900" s="4" t="s">
        <v>2845</v>
      </c>
      <c r="B1900" s="184">
        <f>IFERROR(VLOOKUP(A1900,'Base ML'!A:E,5,)," ")</f>
        <v>45978</v>
      </c>
      <c r="C1900" s="184">
        <f t="shared" ca="1" si="58"/>
        <v>45977</v>
      </c>
      <c r="D1900" s="184" t="s">
        <v>2024</v>
      </c>
      <c r="E1900" s="5">
        <f t="shared" ca="1" si="59"/>
        <v>45978</v>
      </c>
      <c r="F1900" s="6" t="str">
        <f>IFERROR(VLOOKUP(A1900,Tabela9[[Placa]:[Status]],2,FALSE),"")</f>
        <v>Operando</v>
      </c>
      <c r="G1900" s="4">
        <v>2</v>
      </c>
    </row>
    <row r="1901" spans="1:7">
      <c r="A1901" s="4" t="s">
        <v>4085</v>
      </c>
      <c r="B1901" s="184" t="str">
        <f>IFERROR(VLOOKUP(A1901,'Base ML'!A:E,5,)," ")</f>
        <v xml:space="preserve"> </v>
      </c>
      <c r="C1901" s="184" t="str">
        <f t="shared" ca="1" si="58"/>
        <v/>
      </c>
      <c r="D1901" s="184" t="s">
        <v>2024</v>
      </c>
      <c r="E1901" s="5">
        <f t="shared" ca="1" si="59"/>
        <v>0</v>
      </c>
      <c r="F1901" s="6" t="str">
        <f>IFERROR(VLOOKUP(A1901,Tabela9[[Placa]:[Status]],2,FALSE),"")</f>
        <v> </v>
      </c>
      <c r="G1901" s="4">
        <v>166</v>
      </c>
    </row>
    <row r="1902" spans="1:7">
      <c r="A1902" s="4" t="s">
        <v>4117</v>
      </c>
      <c r="B1902" s="184" t="str">
        <f>IFERROR(VLOOKUP(A1902,'Base ML'!A:E,5,)," ")</f>
        <v xml:space="preserve"> </v>
      </c>
      <c r="C1902" s="184" t="str">
        <f t="shared" ca="1" si="58"/>
        <v/>
      </c>
      <c r="D1902" s="184" t="s">
        <v>2024</v>
      </c>
      <c r="E1902" s="5">
        <f t="shared" ca="1" si="59"/>
        <v>0</v>
      </c>
      <c r="F1902" s="6" t="str">
        <f>IFERROR(VLOOKUP(A1902,Tabela9[[Placa]:[Status]],2,FALSE),"")</f>
        <v> </v>
      </c>
      <c r="G1902" s="4">
        <v>166</v>
      </c>
    </row>
    <row r="1903" spans="1:7">
      <c r="A1903" s="4" t="s">
        <v>4121</v>
      </c>
      <c r="B1903" s="184" t="str">
        <f>IFERROR(VLOOKUP(A1903,'Base ML'!A:E,5,)," ")</f>
        <v xml:space="preserve"> </v>
      </c>
      <c r="C1903" s="184" t="str">
        <f t="shared" ca="1" si="58"/>
        <v/>
      </c>
      <c r="D1903" s="184" t="s">
        <v>2024</v>
      </c>
      <c r="E1903" s="5">
        <f t="shared" ca="1" si="59"/>
        <v>0</v>
      </c>
      <c r="F1903" s="6" t="str">
        <f>IFERROR(VLOOKUP(A1903,Tabela9[[Placa]:[Status]],2,FALSE),"")</f>
        <v> </v>
      </c>
      <c r="G1903" s="4">
        <v>166</v>
      </c>
    </row>
    <row r="1904" spans="1:7">
      <c r="A1904" s="4" t="s">
        <v>4049</v>
      </c>
      <c r="B1904" s="184" t="str">
        <f>IFERROR(VLOOKUP(A1904,'Base ML'!A:E,5,)," ")</f>
        <v xml:space="preserve"> </v>
      </c>
      <c r="C1904" s="184" t="str">
        <f t="shared" ca="1" si="58"/>
        <v/>
      </c>
      <c r="D1904" s="184" t="s">
        <v>2024</v>
      </c>
      <c r="E1904" s="5">
        <f t="shared" ca="1" si="59"/>
        <v>0</v>
      </c>
      <c r="F1904" s="6" t="str">
        <f>IFERROR(VLOOKUP(A1904,Tabela9[[Placa]:[Status]],2,FALSE),"")</f>
        <v> </v>
      </c>
      <c r="G1904" s="4">
        <v>166</v>
      </c>
    </row>
    <row r="1905" spans="1:7">
      <c r="A1905" s="4" t="s">
        <v>4122</v>
      </c>
      <c r="B1905" s="184" t="str">
        <f>IFERROR(VLOOKUP(A1905,'Base ML'!A:E,5,)," ")</f>
        <v xml:space="preserve"> </v>
      </c>
      <c r="C1905" s="184" t="str">
        <f t="shared" ca="1" si="58"/>
        <v/>
      </c>
      <c r="D1905" s="184" t="s">
        <v>2024</v>
      </c>
      <c r="E1905" s="5">
        <f t="shared" ca="1" si="59"/>
        <v>0</v>
      </c>
      <c r="F1905" s="6" t="str">
        <f>IFERROR(VLOOKUP(A1905,Tabela9[[Placa]:[Status]],2,FALSE),"")</f>
        <v> </v>
      </c>
      <c r="G1905" s="4">
        <v>166</v>
      </c>
    </row>
    <row r="1906" spans="1:7">
      <c r="A1906" s="4" t="s">
        <v>4123</v>
      </c>
      <c r="B1906" s="184" t="str">
        <f>IFERROR(VLOOKUP(A1906,'Base ML'!A:E,5,)," ")</f>
        <v xml:space="preserve"> </v>
      </c>
      <c r="C1906" s="184" t="str">
        <f t="shared" ca="1" si="58"/>
        <v/>
      </c>
      <c r="D1906" s="184" t="s">
        <v>2024</v>
      </c>
      <c r="E1906" s="5">
        <f t="shared" ca="1" si="59"/>
        <v>0</v>
      </c>
      <c r="F1906" s="6" t="str">
        <f>IFERROR(VLOOKUP(A1906,Tabela9[[Placa]:[Status]],2,FALSE),"")</f>
        <v> </v>
      </c>
      <c r="G1906" s="4">
        <v>166</v>
      </c>
    </row>
    <row r="1907" spans="1:7">
      <c r="A1907" s="4" t="s">
        <v>4124</v>
      </c>
      <c r="B1907" s="184" t="str">
        <f>IFERROR(VLOOKUP(A1907,'Base ML'!A:E,5,)," ")</f>
        <v xml:space="preserve"> </v>
      </c>
      <c r="C1907" s="184" t="str">
        <f t="shared" ca="1" si="58"/>
        <v/>
      </c>
      <c r="D1907" s="184" t="s">
        <v>2024</v>
      </c>
      <c r="E1907" s="5">
        <f t="shared" ca="1" si="59"/>
        <v>0</v>
      </c>
      <c r="F1907" s="6" t="str">
        <f>IFERROR(VLOOKUP(A1907,Tabela9[[Placa]:[Status]],2,FALSE),"")</f>
        <v> </v>
      </c>
      <c r="G1907" s="4">
        <v>166</v>
      </c>
    </row>
    <row r="1908" spans="1:7">
      <c r="A1908" s="4" t="s">
        <v>4181</v>
      </c>
      <c r="B1908" s="184" t="str">
        <f>IFERROR(VLOOKUP(A1908,'Base ML'!A:E,5,)," ")</f>
        <v xml:space="preserve"> </v>
      </c>
      <c r="C1908" s="184" t="str">
        <f t="shared" ca="1" si="58"/>
        <v/>
      </c>
      <c r="D1908" s="184" t="s">
        <v>2024</v>
      </c>
      <c r="E1908" s="5">
        <f t="shared" ca="1" si="59"/>
        <v>0</v>
      </c>
      <c r="F1908" s="6" t="str">
        <f>IFERROR(VLOOKUP(A1908,Tabela9[[Placa]:[Status]],2,FALSE),"")</f>
        <v> </v>
      </c>
      <c r="G1908" s="4">
        <v>166</v>
      </c>
    </row>
    <row r="1909" spans="1:7">
      <c r="A1909" s="4" t="s">
        <v>4125</v>
      </c>
      <c r="B1909" s="184" t="str">
        <f>IFERROR(VLOOKUP(A1909,'Base ML'!A:E,5,)," ")</f>
        <v xml:space="preserve"> </v>
      </c>
      <c r="C1909" s="184" t="str">
        <f t="shared" ca="1" si="58"/>
        <v/>
      </c>
      <c r="D1909" s="184" t="s">
        <v>2024</v>
      </c>
      <c r="E1909" s="5">
        <f t="shared" ca="1" si="59"/>
        <v>0</v>
      </c>
      <c r="F1909" s="6" t="str">
        <f>IFERROR(VLOOKUP(A1909,Tabela9[[Placa]:[Status]],2,FALSE),"")</f>
        <v> </v>
      </c>
      <c r="G1909" s="4">
        <v>166</v>
      </c>
    </row>
    <row r="1910" spans="1:7">
      <c r="A1910" s="4" t="s">
        <v>4126</v>
      </c>
      <c r="B1910" s="184" t="str">
        <f>IFERROR(VLOOKUP(A1910,'Base ML'!A:E,5,)," ")</f>
        <v xml:space="preserve"> </v>
      </c>
      <c r="C1910" s="184" t="str">
        <f t="shared" ca="1" si="58"/>
        <v/>
      </c>
      <c r="D1910" s="184" t="s">
        <v>2024</v>
      </c>
      <c r="E1910" s="5">
        <f t="shared" ca="1" si="59"/>
        <v>0</v>
      </c>
      <c r="F1910" s="6" t="str">
        <f>IFERROR(VLOOKUP(A1910,Tabela9[[Placa]:[Status]],2,FALSE),"")</f>
        <v> </v>
      </c>
      <c r="G1910" s="4">
        <v>166</v>
      </c>
    </row>
    <row r="1911" spans="1:7">
      <c r="A1911" s="4" t="s">
        <v>4177</v>
      </c>
      <c r="B1911" s="184" t="str">
        <f>IFERROR(VLOOKUP(A1911,'Base ML'!A:E,5,)," ")</f>
        <v xml:space="preserve"> </v>
      </c>
      <c r="C1911" s="184" t="str">
        <f t="shared" ca="1" si="58"/>
        <v/>
      </c>
      <c r="D1911" s="184" t="s">
        <v>2024</v>
      </c>
      <c r="E1911" s="5">
        <f t="shared" ca="1" si="59"/>
        <v>0</v>
      </c>
      <c r="F1911" s="6" t="str">
        <f>IFERROR(VLOOKUP(A1911,Tabela9[[Placa]:[Status]],2,FALSE),"")</f>
        <v> </v>
      </c>
      <c r="G1911" s="4">
        <v>166</v>
      </c>
    </row>
    <row r="1912" spans="1:7">
      <c r="A1912" s="4" t="s">
        <v>4127</v>
      </c>
      <c r="B1912" s="184" t="str">
        <f>IFERROR(VLOOKUP(A1912,'Base ML'!A:E,5,)," ")</f>
        <v xml:space="preserve"> </v>
      </c>
      <c r="C1912" s="184" t="str">
        <f t="shared" ca="1" si="58"/>
        <v/>
      </c>
      <c r="D1912" s="184" t="s">
        <v>2024</v>
      </c>
      <c r="E1912" s="5">
        <f t="shared" ca="1" si="59"/>
        <v>0</v>
      </c>
      <c r="F1912" s="6" t="str">
        <f>IFERROR(VLOOKUP(A1912,Tabela9[[Placa]:[Status]],2,FALSE),"")</f>
        <v> </v>
      </c>
      <c r="G1912" s="4">
        <v>166</v>
      </c>
    </row>
    <row r="1913" spans="1:7">
      <c r="A1913" s="4" t="s">
        <v>4128</v>
      </c>
      <c r="B1913" s="184" t="str">
        <f>IFERROR(VLOOKUP(A1913,'Base ML'!A:E,5,)," ")</f>
        <v xml:space="preserve"> </v>
      </c>
      <c r="C1913" s="184" t="str">
        <f t="shared" ca="1" si="58"/>
        <v/>
      </c>
      <c r="D1913" s="184" t="s">
        <v>2024</v>
      </c>
      <c r="E1913" s="5">
        <f t="shared" ca="1" si="59"/>
        <v>0</v>
      </c>
      <c r="F1913" s="6" t="str">
        <f>IFERROR(VLOOKUP(A1913,Tabela9[[Placa]:[Status]],2,FALSE),"")</f>
        <v> </v>
      </c>
      <c r="G1913" s="4">
        <v>166</v>
      </c>
    </row>
    <row r="1914" spans="1:7">
      <c r="A1914" s="4" t="s">
        <v>4129</v>
      </c>
      <c r="B1914" s="184" t="str">
        <f>IFERROR(VLOOKUP(A1914,'Base ML'!A:E,5,)," ")</f>
        <v xml:space="preserve"> </v>
      </c>
      <c r="C1914" s="184" t="str">
        <f t="shared" ca="1" si="58"/>
        <v/>
      </c>
      <c r="D1914" s="184" t="s">
        <v>2024</v>
      </c>
      <c r="E1914" s="5">
        <f t="shared" ca="1" si="59"/>
        <v>0</v>
      </c>
      <c r="F1914" s="6" t="str">
        <f>IFERROR(VLOOKUP(A1914,Tabela9[[Placa]:[Status]],2,FALSE),"")</f>
        <v> </v>
      </c>
      <c r="G1914" s="4">
        <v>166</v>
      </c>
    </row>
    <row r="1915" spans="1:7">
      <c r="A1915" s="4" t="s">
        <v>4086</v>
      </c>
      <c r="B1915" s="184" t="str">
        <f>IFERROR(VLOOKUP(A1915,'Base ML'!A:E,5,)," ")</f>
        <v xml:space="preserve"> </v>
      </c>
      <c r="C1915" s="184" t="str">
        <f t="shared" ca="1" si="58"/>
        <v/>
      </c>
      <c r="D1915" s="184" t="s">
        <v>2024</v>
      </c>
      <c r="E1915" s="5">
        <f t="shared" ca="1" si="59"/>
        <v>0</v>
      </c>
      <c r="F1915" s="6" t="str">
        <f>IFERROR(VLOOKUP(A1915,Tabela9[[Placa]:[Status]],2,FALSE),"")</f>
        <v> </v>
      </c>
      <c r="G1915" s="4">
        <v>166</v>
      </c>
    </row>
    <row r="1916" spans="1:7">
      <c r="A1916" s="4" t="s">
        <v>4032</v>
      </c>
      <c r="B1916" s="184" t="str">
        <f>IFERROR(VLOOKUP(A1916,'Base ML'!A:E,5,)," ")</f>
        <v xml:space="preserve"> </v>
      </c>
      <c r="C1916" s="184" t="str">
        <f t="shared" ca="1" si="58"/>
        <v/>
      </c>
      <c r="D1916" s="184" t="s">
        <v>2024</v>
      </c>
      <c r="E1916" s="5">
        <f t="shared" ca="1" si="59"/>
        <v>0</v>
      </c>
      <c r="F1916" s="6" t="str">
        <f>IFERROR(VLOOKUP(A1916,Tabela9[[Placa]:[Status]],2,FALSE),"")</f>
        <v/>
      </c>
      <c r="G1916" s="4" t="e">
        <v>#N/A</v>
      </c>
    </row>
    <row r="1917" spans="1:7">
      <c r="A1917" s="4" t="s">
        <v>4112</v>
      </c>
      <c r="B1917" s="184" t="str">
        <f>IFERROR(VLOOKUP(A1917,'Base ML'!A:E,5,)," ")</f>
        <v xml:space="preserve"> </v>
      </c>
      <c r="C1917" s="184" t="str">
        <f t="shared" ca="1" si="58"/>
        <v/>
      </c>
      <c r="D1917" s="184" t="s">
        <v>2024</v>
      </c>
      <c r="E1917" s="5">
        <f t="shared" ca="1" si="59"/>
        <v>0</v>
      </c>
      <c r="F1917" s="6" t="str">
        <f>IFERROR(VLOOKUP(A1917,Tabela9[[Placa]:[Status]],2,FALSE),"")</f>
        <v> </v>
      </c>
      <c r="G1917" s="4">
        <v>166</v>
      </c>
    </row>
    <row r="1918" spans="1:7">
      <c r="A1918" s="4" t="s">
        <v>4115</v>
      </c>
      <c r="B1918" s="184" t="str">
        <f>IFERROR(VLOOKUP(A1918,'Base ML'!A:E,5,)," ")</f>
        <v xml:space="preserve"> </v>
      </c>
      <c r="C1918" s="184" t="str">
        <f t="shared" ca="1" si="58"/>
        <v/>
      </c>
      <c r="D1918" s="184" t="s">
        <v>2024</v>
      </c>
      <c r="E1918" s="5">
        <f t="shared" ca="1" si="59"/>
        <v>0</v>
      </c>
      <c r="F1918" s="6" t="str">
        <f>IFERROR(VLOOKUP(A1918,Tabela9[[Placa]:[Status]],2,FALSE),"")</f>
        <v> </v>
      </c>
      <c r="G1918" s="4">
        <v>166</v>
      </c>
    </row>
    <row r="1919" spans="1:7">
      <c r="A1919" s="4" t="s">
        <v>4036</v>
      </c>
      <c r="B1919" s="184" t="str">
        <f>IFERROR(VLOOKUP(A1919,'Base ML'!A:E,5,)," ")</f>
        <v xml:space="preserve"> </v>
      </c>
      <c r="C1919" s="184" t="str">
        <f t="shared" ca="1" si="58"/>
        <v/>
      </c>
      <c r="D1919" s="184" t="s">
        <v>2024</v>
      </c>
      <c r="E1919" s="5">
        <f t="shared" ca="1" si="59"/>
        <v>0</v>
      </c>
      <c r="F1919" s="6" t="str">
        <f>IFERROR(VLOOKUP(A1919,Tabela9[[Placa]:[Status]],2,FALSE),"")</f>
        <v> </v>
      </c>
      <c r="G1919" s="4">
        <v>166</v>
      </c>
    </row>
    <row r="1920" spans="1:7">
      <c r="A1920" s="4" t="s">
        <v>4037</v>
      </c>
      <c r="B1920" s="184" t="str">
        <f>IFERROR(VLOOKUP(A1920,'Base ML'!A:E,5,)," ")</f>
        <v xml:space="preserve"> </v>
      </c>
      <c r="C1920" s="184" t="str">
        <f t="shared" ca="1" si="58"/>
        <v/>
      </c>
      <c r="D1920" s="184" t="s">
        <v>2024</v>
      </c>
      <c r="E1920" s="5">
        <f t="shared" ca="1" si="59"/>
        <v>0</v>
      </c>
      <c r="F1920" s="6" t="str">
        <f>IFERROR(VLOOKUP(A1920,Tabela9[[Placa]:[Status]],2,FALSE),"")</f>
        <v> </v>
      </c>
      <c r="G1920" s="4">
        <v>166</v>
      </c>
    </row>
    <row r="1921" spans="1:7">
      <c r="A1921" s="4" t="s">
        <v>4038</v>
      </c>
      <c r="B1921" s="184" t="str">
        <f>IFERROR(VLOOKUP(A1921,'Base ML'!A:E,5,)," ")</f>
        <v xml:space="preserve"> </v>
      </c>
      <c r="C1921" s="184" t="str">
        <f t="shared" ca="1" si="58"/>
        <v/>
      </c>
      <c r="D1921" s="184" t="s">
        <v>2024</v>
      </c>
      <c r="E1921" s="5">
        <f t="shared" ca="1" si="59"/>
        <v>0</v>
      </c>
      <c r="F1921" s="6" t="str">
        <f>IFERROR(VLOOKUP(A1921,Tabela9[[Placa]:[Status]],2,FALSE),"")</f>
        <v/>
      </c>
      <c r="G1921" s="4" t="e">
        <v>#N/A</v>
      </c>
    </row>
    <row r="1922" spans="1:7">
      <c r="A1922" s="4" t="s">
        <v>4039</v>
      </c>
      <c r="B1922" s="184" t="str">
        <f>IFERROR(VLOOKUP(A1922,'Base ML'!A:E,5,)," ")</f>
        <v xml:space="preserve"> </v>
      </c>
      <c r="C1922" s="184" t="str">
        <f t="shared" ref="C1922:C1985" ca="1" si="60">IFERROR(IF(OR(F1922="Carregado", F1922="Operando"), TODAY()-1, ""), "")</f>
        <v/>
      </c>
      <c r="D1922" s="184" t="s">
        <v>2024</v>
      </c>
      <c r="E1922" s="5">
        <f t="shared" ref="E1922:E1985" ca="1" si="61">MAX(B1922:D1922)</f>
        <v>0</v>
      </c>
      <c r="F1922" s="6" t="str">
        <f>IFERROR(VLOOKUP(A1922,Tabela9[[Placa]:[Status]],2,FALSE),"")</f>
        <v> </v>
      </c>
      <c r="G1922" s="4">
        <v>166</v>
      </c>
    </row>
    <row r="1923" spans="1:7">
      <c r="A1923" s="4" t="s">
        <v>4041</v>
      </c>
      <c r="B1923" s="184" t="str">
        <f>IFERROR(VLOOKUP(A1923,'Base ML'!A:E,5,)," ")</f>
        <v xml:space="preserve"> </v>
      </c>
      <c r="C1923" s="184" t="str">
        <f t="shared" ca="1" si="60"/>
        <v/>
      </c>
      <c r="D1923" s="184" t="s">
        <v>2024</v>
      </c>
      <c r="E1923" s="5">
        <f t="shared" ca="1" si="61"/>
        <v>0</v>
      </c>
      <c r="F1923" s="6" t="str">
        <f>IFERROR(VLOOKUP(A1923,Tabela9[[Placa]:[Status]],2,FALSE),"")</f>
        <v> </v>
      </c>
      <c r="G1923" s="4">
        <v>166</v>
      </c>
    </row>
    <row r="1924" spans="1:7">
      <c r="A1924" s="4" t="s">
        <v>4042</v>
      </c>
      <c r="B1924" s="184" t="str">
        <f>IFERROR(VLOOKUP(A1924,'Base ML'!A:E,5,)," ")</f>
        <v xml:space="preserve"> </v>
      </c>
      <c r="C1924" s="184" t="str">
        <f t="shared" ca="1" si="60"/>
        <v/>
      </c>
      <c r="D1924" s="184" t="s">
        <v>2024</v>
      </c>
      <c r="E1924" s="5">
        <f t="shared" ca="1" si="61"/>
        <v>0</v>
      </c>
      <c r="F1924" s="6" t="str">
        <f>IFERROR(VLOOKUP(A1924,Tabela9[[Placa]:[Status]],2,FALSE),"")</f>
        <v> </v>
      </c>
      <c r="G1924" s="4">
        <v>166</v>
      </c>
    </row>
    <row r="1925" spans="1:7">
      <c r="A1925" s="4" t="s">
        <v>4130</v>
      </c>
      <c r="B1925" s="184" t="str">
        <f>IFERROR(VLOOKUP(A1925,'Base ML'!A:E,5,)," ")</f>
        <v xml:space="preserve"> </v>
      </c>
      <c r="C1925" s="184" t="str">
        <f t="shared" ca="1" si="60"/>
        <v/>
      </c>
      <c r="D1925" s="184" t="s">
        <v>2024</v>
      </c>
      <c r="E1925" s="5">
        <f t="shared" ca="1" si="61"/>
        <v>0</v>
      </c>
      <c r="F1925" s="6" t="str">
        <f>IFERROR(VLOOKUP(A1925,Tabela9[[Placa]:[Status]],2,FALSE),"")</f>
        <v> </v>
      </c>
      <c r="G1925" s="4">
        <v>166</v>
      </c>
    </row>
    <row r="1926" spans="1:7">
      <c r="A1926" s="4" t="s">
        <v>4131</v>
      </c>
      <c r="B1926" s="184" t="str">
        <f>IFERROR(VLOOKUP(A1926,'Base ML'!A:E,5,)," ")</f>
        <v xml:space="preserve"> </v>
      </c>
      <c r="C1926" s="184" t="str">
        <f t="shared" ca="1" si="60"/>
        <v/>
      </c>
      <c r="D1926" s="184" t="s">
        <v>2024</v>
      </c>
      <c r="E1926" s="5">
        <f t="shared" ca="1" si="61"/>
        <v>0</v>
      </c>
      <c r="F1926" s="6" t="str">
        <f>IFERROR(VLOOKUP(A1926,Tabela9[[Placa]:[Status]],2,FALSE),"")</f>
        <v> </v>
      </c>
      <c r="G1926" s="4">
        <v>166</v>
      </c>
    </row>
    <row r="1927" spans="1:7">
      <c r="A1927" s="4" t="s">
        <v>4044</v>
      </c>
      <c r="B1927" s="184" t="str">
        <f>IFERROR(VLOOKUP(A1927,'Base ML'!A:E,5,)," ")</f>
        <v xml:space="preserve"> </v>
      </c>
      <c r="C1927" s="184" t="str">
        <f t="shared" ca="1" si="60"/>
        <v/>
      </c>
      <c r="D1927" s="184" t="s">
        <v>2024</v>
      </c>
      <c r="E1927" s="5">
        <f t="shared" ca="1" si="61"/>
        <v>0</v>
      </c>
      <c r="F1927" s="6" t="str">
        <f>IFERROR(VLOOKUP(A1927,Tabela9[[Placa]:[Status]],2,FALSE),"")</f>
        <v> </v>
      </c>
      <c r="G1927" s="4">
        <v>166</v>
      </c>
    </row>
    <row r="1928" spans="1:7">
      <c r="A1928" s="4" t="s">
        <v>4132</v>
      </c>
      <c r="B1928" s="184" t="str">
        <f>IFERROR(VLOOKUP(A1928,'Base ML'!A:E,5,)," ")</f>
        <v xml:space="preserve"> </v>
      </c>
      <c r="C1928" s="184" t="str">
        <f t="shared" ca="1" si="60"/>
        <v/>
      </c>
      <c r="D1928" s="184" t="s">
        <v>2024</v>
      </c>
      <c r="E1928" s="5">
        <f t="shared" ca="1" si="61"/>
        <v>0</v>
      </c>
      <c r="F1928" s="6" t="str">
        <f>IFERROR(VLOOKUP(A1928,Tabela9[[Placa]:[Status]],2,FALSE),"")</f>
        <v> </v>
      </c>
      <c r="G1928" s="4">
        <v>166</v>
      </c>
    </row>
    <row r="1929" spans="1:7">
      <c r="A1929" s="4" t="s">
        <v>4133</v>
      </c>
      <c r="B1929" s="184" t="str">
        <f>IFERROR(VLOOKUP(A1929,'Base ML'!A:E,5,)," ")</f>
        <v xml:space="preserve"> </v>
      </c>
      <c r="C1929" s="184" t="str">
        <f t="shared" ca="1" si="60"/>
        <v/>
      </c>
      <c r="D1929" s="184" t="s">
        <v>2024</v>
      </c>
      <c r="E1929" s="5">
        <f t="shared" ca="1" si="61"/>
        <v>0</v>
      </c>
      <c r="F1929" s="6" t="str">
        <f>IFERROR(VLOOKUP(A1929,Tabela9[[Placa]:[Status]],2,FALSE),"")</f>
        <v> </v>
      </c>
      <c r="G1929" s="4">
        <v>166</v>
      </c>
    </row>
    <row r="1930" spans="1:7">
      <c r="A1930" s="4" t="s">
        <v>4134</v>
      </c>
      <c r="B1930" s="184" t="str">
        <f>IFERROR(VLOOKUP(A1930,'Base ML'!A:E,5,)," ")</f>
        <v xml:space="preserve"> </v>
      </c>
      <c r="C1930" s="184" t="str">
        <f t="shared" ca="1" si="60"/>
        <v/>
      </c>
      <c r="D1930" s="184" t="s">
        <v>2024</v>
      </c>
      <c r="E1930" s="5">
        <f t="shared" ca="1" si="61"/>
        <v>0</v>
      </c>
      <c r="F1930" s="6" t="str">
        <f>IFERROR(VLOOKUP(A1930,Tabela9[[Placa]:[Status]],2,FALSE),"")</f>
        <v> </v>
      </c>
      <c r="G1930" s="4">
        <v>166</v>
      </c>
    </row>
    <row r="1931" spans="1:7">
      <c r="A1931" s="4" t="s">
        <v>4045</v>
      </c>
      <c r="B1931" s="184" t="str">
        <f>IFERROR(VLOOKUP(A1931,'Base ML'!A:E,5,)," ")</f>
        <v xml:space="preserve"> </v>
      </c>
      <c r="C1931" s="184" t="str">
        <f t="shared" ca="1" si="60"/>
        <v/>
      </c>
      <c r="D1931" s="184" t="s">
        <v>2024</v>
      </c>
      <c r="E1931" s="5">
        <f t="shared" ca="1" si="61"/>
        <v>0</v>
      </c>
      <c r="F1931" s="6" t="str">
        <f>IFERROR(VLOOKUP(A1931,Tabela9[[Placa]:[Status]],2,FALSE),"")</f>
        <v> </v>
      </c>
      <c r="G1931" s="4">
        <v>166</v>
      </c>
    </row>
    <row r="1932" spans="1:7">
      <c r="A1932" s="4" t="s">
        <v>2287</v>
      </c>
      <c r="B1932" s="184" t="str">
        <f>IFERROR(VLOOKUP(A1932,'Base ML'!A:E,5,)," ")</f>
        <v xml:space="preserve"> </v>
      </c>
      <c r="C1932" s="184" t="str">
        <f t="shared" ca="1" si="60"/>
        <v/>
      </c>
      <c r="D1932" s="184" t="s">
        <v>2024</v>
      </c>
      <c r="E1932" s="5">
        <f t="shared" ca="1" si="61"/>
        <v>0</v>
      </c>
      <c r="F1932" s="6" t="str">
        <f>IFERROR(VLOOKUP(A1932,Tabela9[[Placa]:[Status]],2,FALSE),"")</f>
        <v> </v>
      </c>
      <c r="G1932" s="4">
        <v>166</v>
      </c>
    </row>
    <row r="1933" spans="1:7">
      <c r="A1933" s="4" t="s">
        <v>2288</v>
      </c>
      <c r="B1933" s="184" t="str">
        <f>IFERROR(VLOOKUP(A1933,'Base ML'!A:E,5,)," ")</f>
        <v xml:space="preserve"> </v>
      </c>
      <c r="C1933" s="184" t="str">
        <f t="shared" ca="1" si="60"/>
        <v/>
      </c>
      <c r="D1933" s="184" t="s">
        <v>2024</v>
      </c>
      <c r="E1933" s="5">
        <f t="shared" ca="1" si="61"/>
        <v>0</v>
      </c>
      <c r="F1933" s="6" t="str">
        <f>IFERROR(VLOOKUP(A1933,Tabela9[[Placa]:[Status]],2,FALSE),"")</f>
        <v/>
      </c>
      <c r="G1933" s="4" t="e">
        <v>#N/A</v>
      </c>
    </row>
    <row r="1934" spans="1:7">
      <c r="A1934" s="4" t="s">
        <v>2289</v>
      </c>
      <c r="B1934" s="184" t="str">
        <f>IFERROR(VLOOKUP(A1934,'Base ML'!A:E,5,)," ")</f>
        <v xml:space="preserve"> </v>
      </c>
      <c r="C1934" s="184" t="str">
        <f t="shared" ca="1" si="60"/>
        <v/>
      </c>
      <c r="D1934" s="184" t="s">
        <v>2024</v>
      </c>
      <c r="E1934" s="5">
        <f t="shared" ca="1" si="61"/>
        <v>0</v>
      </c>
      <c r="F1934" s="6" t="str">
        <f>IFERROR(VLOOKUP(A1934,Tabela9[[Placa]:[Status]],2,FALSE),"")</f>
        <v/>
      </c>
      <c r="G1934" s="4" t="e">
        <v>#N/A</v>
      </c>
    </row>
    <row r="1935" spans="1:7">
      <c r="A1935" s="4" t="s">
        <v>2290</v>
      </c>
      <c r="B1935" s="184" t="str">
        <f>IFERROR(VLOOKUP(A1935,'Base ML'!A:E,5,)," ")</f>
        <v xml:space="preserve"> </v>
      </c>
      <c r="C1935" s="184" t="str">
        <f t="shared" ca="1" si="60"/>
        <v/>
      </c>
      <c r="D1935" s="184" t="s">
        <v>2024</v>
      </c>
      <c r="E1935" s="5">
        <f t="shared" ca="1" si="61"/>
        <v>0</v>
      </c>
      <c r="F1935" s="6" t="str">
        <f>IFERROR(VLOOKUP(A1935,Tabela9[[Placa]:[Status]],2,FALSE),"")</f>
        <v> </v>
      </c>
      <c r="G1935" s="4">
        <v>166</v>
      </c>
    </row>
    <row r="1936" spans="1:7">
      <c r="A1936" s="4" t="s">
        <v>2293</v>
      </c>
      <c r="B1936" s="184" t="str">
        <f>IFERROR(VLOOKUP(A1936,'Base ML'!A:E,5,)," ")</f>
        <v xml:space="preserve"> </v>
      </c>
      <c r="C1936" s="184" t="str">
        <f t="shared" ca="1" si="60"/>
        <v/>
      </c>
      <c r="D1936" s="184" t="s">
        <v>2024</v>
      </c>
      <c r="E1936" s="5">
        <f t="shared" ca="1" si="61"/>
        <v>0</v>
      </c>
      <c r="F1936" s="6" t="str">
        <f>IFERROR(VLOOKUP(A1936,Tabela9[[Placa]:[Status]],2,FALSE),"")</f>
        <v/>
      </c>
      <c r="G1936" s="4" t="e">
        <v>#N/A</v>
      </c>
    </row>
    <row r="1937" spans="1:7">
      <c r="A1937" s="4" t="s">
        <v>2294</v>
      </c>
      <c r="B1937" s="184" t="str">
        <f>IFERROR(VLOOKUP(A1937,'Base ML'!A:E,5,)," ")</f>
        <v xml:space="preserve"> </v>
      </c>
      <c r="C1937" s="184" t="str">
        <f t="shared" ca="1" si="60"/>
        <v/>
      </c>
      <c r="D1937" s="184" t="s">
        <v>2024</v>
      </c>
      <c r="E1937" s="5">
        <f t="shared" ca="1" si="61"/>
        <v>0</v>
      </c>
      <c r="F1937" s="6" t="str">
        <f>IFERROR(VLOOKUP(A1937,Tabela9[[Placa]:[Status]],2,FALSE),"")</f>
        <v/>
      </c>
      <c r="G1937" s="4" t="e">
        <v>#N/A</v>
      </c>
    </row>
    <row r="1938" spans="1:7">
      <c r="A1938" s="4" t="s">
        <v>2295</v>
      </c>
      <c r="B1938" s="184" t="str">
        <f>IFERROR(VLOOKUP(A1938,'Base ML'!A:E,5,)," ")</f>
        <v xml:space="preserve"> </v>
      </c>
      <c r="C1938" s="184" t="str">
        <f t="shared" ca="1" si="60"/>
        <v/>
      </c>
      <c r="D1938" s="184" t="s">
        <v>2024</v>
      </c>
      <c r="E1938" s="5">
        <f t="shared" ca="1" si="61"/>
        <v>0</v>
      </c>
      <c r="F1938" s="6" t="str">
        <f>IFERROR(VLOOKUP(A1938,Tabela9[[Placa]:[Status]],2,FALSE),"")</f>
        <v/>
      </c>
      <c r="G1938" s="4" t="e">
        <v>#N/A</v>
      </c>
    </row>
    <row r="1939" spans="1:7">
      <c r="A1939" s="4" t="s">
        <v>2296</v>
      </c>
      <c r="B1939" s="184" t="str">
        <f>IFERROR(VLOOKUP(A1939,'Base ML'!A:E,5,)," ")</f>
        <v xml:space="preserve"> </v>
      </c>
      <c r="C1939" s="184" t="str">
        <f t="shared" ca="1" si="60"/>
        <v/>
      </c>
      <c r="D1939" s="184" t="s">
        <v>2024</v>
      </c>
      <c r="E1939" s="5">
        <f t="shared" ca="1" si="61"/>
        <v>0</v>
      </c>
      <c r="F1939" s="6" t="str">
        <f>IFERROR(VLOOKUP(A1939,Tabela9[[Placa]:[Status]],2,FALSE),"")</f>
        <v/>
      </c>
      <c r="G1939" s="4" t="e">
        <v>#N/A</v>
      </c>
    </row>
    <row r="1940" spans="1:7">
      <c r="A1940" s="4" t="s">
        <v>2297</v>
      </c>
      <c r="B1940" s="184" t="str">
        <f>IFERROR(VLOOKUP(A1940,'Base ML'!A:E,5,)," ")</f>
        <v xml:space="preserve"> </v>
      </c>
      <c r="C1940" s="184" t="str">
        <f t="shared" ca="1" si="60"/>
        <v/>
      </c>
      <c r="D1940" s="184" t="s">
        <v>2024</v>
      </c>
      <c r="E1940" s="5">
        <f t="shared" ca="1" si="61"/>
        <v>0</v>
      </c>
      <c r="F1940" s="6" t="str">
        <f>IFERROR(VLOOKUP(A1940,Tabela9[[Placa]:[Status]],2,FALSE),"")</f>
        <v/>
      </c>
      <c r="G1940" s="4" t="e">
        <v>#N/A</v>
      </c>
    </row>
    <row r="1941" spans="1:7">
      <c r="A1941" s="4" t="s">
        <v>2298</v>
      </c>
      <c r="B1941" s="184" t="str">
        <f>IFERROR(VLOOKUP(A1941,'Base ML'!A:E,5,)," ")</f>
        <v xml:space="preserve"> </v>
      </c>
      <c r="C1941" s="184" t="str">
        <f t="shared" ca="1" si="60"/>
        <v/>
      </c>
      <c r="D1941" s="184" t="s">
        <v>2024</v>
      </c>
      <c r="E1941" s="5">
        <f t="shared" ca="1" si="61"/>
        <v>0</v>
      </c>
      <c r="F1941" s="6" t="str">
        <f>IFERROR(VLOOKUP(A1941,Tabela9[[Placa]:[Status]],2,FALSE),"")</f>
        <v/>
      </c>
      <c r="G1941" s="4" t="e">
        <v>#N/A</v>
      </c>
    </row>
    <row r="1942" spans="1:7">
      <c r="A1942" s="4" t="s">
        <v>2299</v>
      </c>
      <c r="B1942" s="184" t="str">
        <f>IFERROR(VLOOKUP(A1942,'Base ML'!A:E,5,)," ")</f>
        <v xml:space="preserve"> </v>
      </c>
      <c r="C1942" s="184" t="str">
        <f t="shared" ca="1" si="60"/>
        <v/>
      </c>
      <c r="D1942" s="184" t="s">
        <v>2024</v>
      </c>
      <c r="E1942" s="5">
        <f t="shared" ca="1" si="61"/>
        <v>0</v>
      </c>
      <c r="F1942" s="6" t="str">
        <f>IFERROR(VLOOKUP(A1942,Tabela9[[Placa]:[Status]],2,FALSE),"")</f>
        <v> </v>
      </c>
      <c r="G1942" s="4">
        <v>166</v>
      </c>
    </row>
    <row r="1943" spans="1:7">
      <c r="A1943" s="4" t="s">
        <v>2300</v>
      </c>
      <c r="B1943" s="184" t="str">
        <f>IFERROR(VLOOKUP(A1943,'Base ML'!A:E,5,)," ")</f>
        <v xml:space="preserve"> </v>
      </c>
      <c r="C1943" s="184" t="str">
        <f t="shared" ca="1" si="60"/>
        <v/>
      </c>
      <c r="D1943" s="184" t="s">
        <v>2024</v>
      </c>
      <c r="E1943" s="5">
        <f t="shared" ca="1" si="61"/>
        <v>0</v>
      </c>
      <c r="F1943" s="6" t="str">
        <f>IFERROR(VLOOKUP(A1943,Tabela9[[Placa]:[Status]],2,FALSE),"")</f>
        <v/>
      </c>
      <c r="G1943" s="4" t="e">
        <v>#N/A</v>
      </c>
    </row>
    <row r="1944" spans="1:7">
      <c r="A1944" s="4" t="s">
        <v>2301</v>
      </c>
      <c r="B1944" s="184" t="str">
        <f>IFERROR(VLOOKUP(A1944,'Base ML'!A:E,5,)," ")</f>
        <v xml:space="preserve"> </v>
      </c>
      <c r="C1944" s="184" t="str">
        <f t="shared" ca="1" si="60"/>
        <v/>
      </c>
      <c r="D1944" s="184" t="s">
        <v>2024</v>
      </c>
      <c r="E1944" s="5">
        <f t="shared" ca="1" si="61"/>
        <v>0</v>
      </c>
      <c r="F1944" s="6" t="str">
        <f>IFERROR(VLOOKUP(A1944,Tabela9[[Placa]:[Status]],2,FALSE),"")</f>
        <v/>
      </c>
      <c r="G1944" s="4" t="e">
        <v>#N/A</v>
      </c>
    </row>
    <row r="1945" spans="1:7">
      <c r="A1945" s="4" t="s">
        <v>2302</v>
      </c>
      <c r="B1945" s="184" t="str">
        <f>IFERROR(VLOOKUP(A1945,'Base ML'!A:E,5,)," ")</f>
        <v xml:space="preserve"> </v>
      </c>
      <c r="C1945" s="184" t="str">
        <f t="shared" ca="1" si="60"/>
        <v/>
      </c>
      <c r="D1945" s="184" t="s">
        <v>2024</v>
      </c>
      <c r="E1945" s="5">
        <f t="shared" ca="1" si="61"/>
        <v>0</v>
      </c>
      <c r="F1945" s="6" t="str">
        <f>IFERROR(VLOOKUP(A1945,Tabela9[[Placa]:[Status]],2,FALSE),"")</f>
        <v/>
      </c>
      <c r="G1945" s="4" t="e">
        <v>#N/A</v>
      </c>
    </row>
    <row r="1946" spans="1:7">
      <c r="A1946" s="4" t="s">
        <v>2303</v>
      </c>
      <c r="B1946" s="184" t="str">
        <f>IFERROR(VLOOKUP(A1946,'Base ML'!A:E,5,)," ")</f>
        <v xml:space="preserve"> </v>
      </c>
      <c r="C1946" s="184" t="str">
        <f t="shared" ca="1" si="60"/>
        <v/>
      </c>
      <c r="D1946" s="184" t="s">
        <v>2024</v>
      </c>
      <c r="E1946" s="5">
        <f t="shared" ca="1" si="61"/>
        <v>0</v>
      </c>
      <c r="F1946" s="6" t="str">
        <f>IFERROR(VLOOKUP(A1946,Tabela9[[Placa]:[Status]],2,FALSE),"")</f>
        <v> </v>
      </c>
      <c r="G1946" s="4">
        <v>166</v>
      </c>
    </row>
    <row r="1947" spans="1:7">
      <c r="A1947" s="4" t="s">
        <v>2304</v>
      </c>
      <c r="B1947" s="184" t="str">
        <f>IFERROR(VLOOKUP(A1947,'Base ML'!A:E,5,)," ")</f>
        <v xml:space="preserve"> </v>
      </c>
      <c r="C1947" s="184" t="str">
        <f t="shared" ca="1" si="60"/>
        <v/>
      </c>
      <c r="D1947" s="184" t="s">
        <v>2024</v>
      </c>
      <c r="E1947" s="5">
        <f t="shared" ca="1" si="61"/>
        <v>0</v>
      </c>
      <c r="F1947" s="6" t="str">
        <f>IFERROR(VLOOKUP(A1947,Tabela9[[Placa]:[Status]],2,FALSE),"")</f>
        <v/>
      </c>
      <c r="G1947" s="4" t="e">
        <v>#N/A</v>
      </c>
    </row>
    <row r="1948" spans="1:7">
      <c r="A1948" s="4" t="s">
        <v>2305</v>
      </c>
      <c r="B1948" s="184" t="str">
        <f>IFERROR(VLOOKUP(A1948,'Base ML'!A:E,5,)," ")</f>
        <v xml:space="preserve"> </v>
      </c>
      <c r="C1948" s="184" t="str">
        <f t="shared" ca="1" si="60"/>
        <v/>
      </c>
      <c r="D1948" s="184" t="s">
        <v>2024</v>
      </c>
      <c r="E1948" s="5">
        <f t="shared" ca="1" si="61"/>
        <v>0</v>
      </c>
      <c r="F1948" s="6" t="str">
        <f>IFERROR(VLOOKUP(A1948,Tabela9[[Placa]:[Status]],2,FALSE),"")</f>
        <v/>
      </c>
      <c r="G1948" s="4" t="e">
        <v>#N/A</v>
      </c>
    </row>
    <row r="1949" spans="1:7">
      <c r="A1949" s="4" t="s">
        <v>2306</v>
      </c>
      <c r="B1949" s="184" t="str">
        <f>IFERROR(VLOOKUP(A1949,'Base ML'!A:E,5,)," ")</f>
        <v xml:space="preserve"> </v>
      </c>
      <c r="C1949" s="184" t="str">
        <f t="shared" ca="1" si="60"/>
        <v/>
      </c>
      <c r="D1949" s="184" t="s">
        <v>2024</v>
      </c>
      <c r="E1949" s="5">
        <f t="shared" ca="1" si="61"/>
        <v>0</v>
      </c>
      <c r="F1949" s="6" t="str">
        <f>IFERROR(VLOOKUP(A1949,Tabela9[[Placa]:[Status]],2,FALSE),"")</f>
        <v/>
      </c>
      <c r="G1949" s="4" t="e">
        <v>#N/A</v>
      </c>
    </row>
    <row r="1950" spans="1:7">
      <c r="A1950" s="4" t="s">
        <v>5430</v>
      </c>
      <c r="B1950" s="184" t="str">
        <f>IFERROR(VLOOKUP(A1950,'Base ML'!A:E,5,)," ")</f>
        <v xml:space="preserve"> </v>
      </c>
      <c r="C1950" s="184">
        <f t="shared" ca="1" si="60"/>
        <v>45977</v>
      </c>
      <c r="D1950" s="184" t="s">
        <v>2024</v>
      </c>
      <c r="E1950" s="5">
        <f t="shared" ca="1" si="61"/>
        <v>45977</v>
      </c>
      <c r="F1950" s="6" t="str">
        <f>IFERROR(VLOOKUP(A1950,Tabela9[[Placa]:[Status]],2,FALSE),"")</f>
        <v>Operando</v>
      </c>
      <c r="G1950" s="4">
        <v>7</v>
      </c>
    </row>
    <row r="1951" spans="1:7">
      <c r="A1951" s="4" t="s">
        <v>3644</v>
      </c>
      <c r="B1951" s="184" t="str">
        <f>IFERROR(VLOOKUP(A1951,'Base ML'!A:E,5,)," ")</f>
        <v xml:space="preserve"> </v>
      </c>
      <c r="C1951" s="184">
        <f t="shared" ca="1" si="60"/>
        <v>45977</v>
      </c>
      <c r="D1951" s="184" t="s">
        <v>2024</v>
      </c>
      <c r="E1951" s="5">
        <f t="shared" ca="1" si="61"/>
        <v>45977</v>
      </c>
      <c r="F1951" s="6" t="str">
        <f>IFERROR(VLOOKUP(A1951,Tabela9[[Placa]:[Status]],2,FALSE),"")</f>
        <v>Operando</v>
      </c>
      <c r="G1951" s="4">
        <v>2</v>
      </c>
    </row>
    <row r="1952" spans="1:7">
      <c r="A1952" s="4" t="s">
        <v>2307</v>
      </c>
      <c r="B1952" s="184" t="str">
        <f>IFERROR(VLOOKUP(A1952,'Base ML'!A:E,5,)," ")</f>
        <v xml:space="preserve"> </v>
      </c>
      <c r="C1952" s="184" t="str">
        <f t="shared" ca="1" si="60"/>
        <v/>
      </c>
      <c r="D1952" s="184" t="s">
        <v>2024</v>
      </c>
      <c r="E1952" s="5">
        <f t="shared" ca="1" si="61"/>
        <v>0</v>
      </c>
      <c r="F1952" s="6" t="str">
        <f>IFERROR(VLOOKUP(A1952,Tabela9[[Placa]:[Status]],2,FALSE),"")</f>
        <v/>
      </c>
      <c r="G1952" s="4" t="e">
        <v>#N/A</v>
      </c>
    </row>
    <row r="1953" spans="1:7">
      <c r="A1953" s="4" t="s">
        <v>2309</v>
      </c>
      <c r="B1953" s="184" t="str">
        <f>IFERROR(VLOOKUP(A1953,'Base ML'!A:E,5,)," ")</f>
        <v xml:space="preserve"> </v>
      </c>
      <c r="C1953" s="184" t="str">
        <f t="shared" ca="1" si="60"/>
        <v/>
      </c>
      <c r="D1953" s="184" t="s">
        <v>2024</v>
      </c>
      <c r="E1953" s="5">
        <f t="shared" ca="1" si="61"/>
        <v>0</v>
      </c>
      <c r="F1953" s="6" t="str">
        <f>IFERROR(VLOOKUP(A1953,Tabela9[[Placa]:[Status]],2,FALSE),"")</f>
        <v/>
      </c>
      <c r="G1953" s="4" t="e">
        <v>#N/A</v>
      </c>
    </row>
    <row r="1954" spans="1:7">
      <c r="A1954" s="4" t="s">
        <v>2310</v>
      </c>
      <c r="B1954" s="184" t="str">
        <f>IFERROR(VLOOKUP(A1954,'Base ML'!A:E,5,)," ")</f>
        <v xml:space="preserve"> </v>
      </c>
      <c r="C1954" s="184" t="str">
        <f t="shared" ca="1" si="60"/>
        <v/>
      </c>
      <c r="D1954" s="184" t="s">
        <v>2024</v>
      </c>
      <c r="E1954" s="5">
        <f t="shared" ca="1" si="61"/>
        <v>0</v>
      </c>
      <c r="F1954" s="6" t="str">
        <f>IFERROR(VLOOKUP(A1954,Tabela9[[Placa]:[Status]],2,FALSE),"")</f>
        <v/>
      </c>
      <c r="G1954" s="4" t="e">
        <v>#N/A</v>
      </c>
    </row>
    <row r="1955" spans="1:7">
      <c r="A1955" s="4" t="s">
        <v>2311</v>
      </c>
      <c r="B1955" s="184" t="str">
        <f>IFERROR(VLOOKUP(A1955,'Base ML'!A:E,5,)," ")</f>
        <v xml:space="preserve"> </v>
      </c>
      <c r="C1955" s="184" t="str">
        <f t="shared" ca="1" si="60"/>
        <v/>
      </c>
      <c r="D1955" s="184" t="s">
        <v>2024</v>
      </c>
      <c r="E1955" s="5">
        <f t="shared" ca="1" si="61"/>
        <v>0</v>
      </c>
      <c r="F1955" s="6" t="str">
        <f>IFERROR(VLOOKUP(A1955,Tabela9[[Placa]:[Status]],2,FALSE),"")</f>
        <v/>
      </c>
      <c r="G1955" s="4" t="e">
        <v>#N/A</v>
      </c>
    </row>
    <row r="1956" spans="1:7">
      <c r="A1956" s="4" t="s">
        <v>2312</v>
      </c>
      <c r="B1956" s="184" t="str">
        <f>IFERROR(VLOOKUP(A1956,'Base ML'!A:E,5,)," ")</f>
        <v xml:space="preserve"> </v>
      </c>
      <c r="C1956" s="184" t="str">
        <f t="shared" ca="1" si="60"/>
        <v/>
      </c>
      <c r="D1956" s="184" t="s">
        <v>2024</v>
      </c>
      <c r="E1956" s="5">
        <f t="shared" ca="1" si="61"/>
        <v>0</v>
      </c>
      <c r="F1956" s="6" t="str">
        <f>IFERROR(VLOOKUP(A1956,Tabela9[[Placa]:[Status]],2,FALSE),"")</f>
        <v/>
      </c>
      <c r="G1956" s="4" t="e">
        <v>#N/A</v>
      </c>
    </row>
    <row r="1957" spans="1:7">
      <c r="A1957" s="4" t="s">
        <v>3492</v>
      </c>
      <c r="B1957" s="184">
        <f>IFERROR(VLOOKUP(A1957,'Base ML'!A:E,5,)," ")</f>
        <v>45976</v>
      </c>
      <c r="C1957" s="184">
        <f t="shared" ca="1" si="60"/>
        <v>45977</v>
      </c>
      <c r="D1957" s="184" t="s">
        <v>2024</v>
      </c>
      <c r="E1957" s="5">
        <f t="shared" ca="1" si="61"/>
        <v>45977</v>
      </c>
      <c r="F1957" s="6" t="str">
        <f>IFERROR(VLOOKUP(A1957,Tabela9[[Placa]:[Status]],2,FALSE),"")</f>
        <v>Operando</v>
      </c>
      <c r="G1957" s="4">
        <v>2</v>
      </c>
    </row>
    <row r="1958" spans="1:7">
      <c r="A1958" s="4" t="s">
        <v>3495</v>
      </c>
      <c r="B1958" s="184">
        <f>IFERROR(VLOOKUP(A1958,'Base ML'!A:E,5,)," ")</f>
        <v>45976</v>
      </c>
      <c r="C1958" s="184">
        <f t="shared" ca="1" si="60"/>
        <v>45977</v>
      </c>
      <c r="D1958" s="184" t="s">
        <v>2024</v>
      </c>
      <c r="E1958" s="5">
        <f t="shared" ca="1" si="61"/>
        <v>45977</v>
      </c>
      <c r="F1958" s="6" t="str">
        <f>IFERROR(VLOOKUP(A1958,Tabela9[[Placa]:[Status]],2,FALSE),"")</f>
        <v>Operando</v>
      </c>
      <c r="G1958" s="4">
        <v>3</v>
      </c>
    </row>
    <row r="1959" spans="1:7">
      <c r="A1959" s="4" t="s">
        <v>3649</v>
      </c>
      <c r="B1959" s="184">
        <f>IFERROR(VLOOKUP(A1959,'Base ML'!A:E,5,)," ")</f>
        <v>45977</v>
      </c>
      <c r="C1959" s="184">
        <f t="shared" ca="1" si="60"/>
        <v>45977</v>
      </c>
      <c r="D1959" s="184" t="s">
        <v>2024</v>
      </c>
      <c r="E1959" s="5">
        <f t="shared" ca="1" si="61"/>
        <v>45977</v>
      </c>
      <c r="F1959" s="6" t="str">
        <f>IFERROR(VLOOKUP(A1959,Tabela9[[Placa]:[Status]],2,FALSE),"")</f>
        <v>Operando</v>
      </c>
      <c r="G1959" s="4">
        <v>8</v>
      </c>
    </row>
    <row r="1960" spans="1:7">
      <c r="A1960" s="4" t="s">
        <v>986</v>
      </c>
      <c r="B1960" s="184">
        <f>IFERROR(VLOOKUP(A1960,'Base ML'!A:E,5,)," ")</f>
        <v>45978</v>
      </c>
      <c r="C1960" s="184">
        <f t="shared" ca="1" si="60"/>
        <v>45977</v>
      </c>
      <c r="D1960" s="184" t="s">
        <v>2024</v>
      </c>
      <c r="E1960" s="5">
        <f t="shared" ca="1" si="61"/>
        <v>45978</v>
      </c>
      <c r="F1960" s="6" t="str">
        <f>IFERROR(VLOOKUP(A1960,Tabela9[[Placa]:[Status]],2,FALSE),"")</f>
        <v>Operando</v>
      </c>
      <c r="G1960" s="4">
        <v>13</v>
      </c>
    </row>
    <row r="1961" spans="1:7">
      <c r="A1961" s="4" t="s">
        <v>3662</v>
      </c>
      <c r="B1961" s="184">
        <f>IFERROR(VLOOKUP(A1961,'Base ML'!A:E,5,)," ")</f>
        <v>45978</v>
      </c>
      <c r="C1961" s="184">
        <f t="shared" ca="1" si="60"/>
        <v>45977</v>
      </c>
      <c r="D1961" s="184" t="s">
        <v>2024</v>
      </c>
      <c r="E1961" s="5">
        <f t="shared" ca="1" si="61"/>
        <v>45978</v>
      </c>
      <c r="F1961" s="6" t="str">
        <f>IFERROR(VLOOKUP(A1961,Tabela9[[Placa]:[Status]],2,FALSE),"")</f>
        <v>Operando</v>
      </c>
      <c r="G1961" s="4">
        <v>2</v>
      </c>
    </row>
    <row r="1962" spans="1:7">
      <c r="A1962" s="4" t="s">
        <v>1735</v>
      </c>
      <c r="B1962" s="184">
        <f>IFERROR(VLOOKUP(A1962,'Base ML'!A:E,5,)," ")</f>
        <v>45978</v>
      </c>
      <c r="C1962" s="184">
        <f t="shared" ca="1" si="60"/>
        <v>45977</v>
      </c>
      <c r="D1962" s="184" t="s">
        <v>2024</v>
      </c>
      <c r="E1962" s="5">
        <f t="shared" ca="1" si="61"/>
        <v>45978</v>
      </c>
      <c r="F1962" s="6" t="str">
        <f>IFERROR(VLOOKUP(A1962,Tabela9[[Placa]:[Status]],2,FALSE),"")</f>
        <v>Operando</v>
      </c>
      <c r="G1962" s="4">
        <v>1</v>
      </c>
    </row>
    <row r="1963" spans="1:7">
      <c r="A1963" s="4" t="s">
        <v>702</v>
      </c>
      <c r="B1963" s="184">
        <f>IFERROR(VLOOKUP(A1963,'Base ML'!A:E,5,)," ")</f>
        <v>45976</v>
      </c>
      <c r="C1963" s="184">
        <f t="shared" ca="1" si="60"/>
        <v>45977</v>
      </c>
      <c r="D1963" s="184" t="s">
        <v>2024</v>
      </c>
      <c r="E1963" s="5">
        <f t="shared" ca="1" si="61"/>
        <v>45977</v>
      </c>
      <c r="F1963" s="6" t="str">
        <f>IFERROR(VLOOKUP(A1963,Tabela9[[Placa]:[Status]],2,FALSE),"")</f>
        <v>Operando</v>
      </c>
      <c r="G1963" s="4">
        <v>1</v>
      </c>
    </row>
    <row r="1964" spans="1:7">
      <c r="A1964" s="4" t="s">
        <v>2568</v>
      </c>
      <c r="B1964" s="184">
        <f>IFERROR(VLOOKUP(A1964,'Base ML'!A:E,5,)," ")</f>
        <v>45978</v>
      </c>
      <c r="C1964" s="184">
        <f t="shared" ca="1" si="60"/>
        <v>45977</v>
      </c>
      <c r="D1964" s="184" t="s">
        <v>2024</v>
      </c>
      <c r="E1964" s="5">
        <f t="shared" ca="1" si="61"/>
        <v>45978</v>
      </c>
      <c r="F1964" s="6" t="str">
        <f>IFERROR(VLOOKUP(A1964,Tabela9[[Placa]:[Status]],2,FALSE),"")</f>
        <v>Operando</v>
      </c>
      <c r="G1964" s="4">
        <v>1</v>
      </c>
    </row>
    <row r="1965" spans="1:7">
      <c r="A1965" s="4" t="s">
        <v>2584</v>
      </c>
      <c r="B1965" s="184">
        <f>IFERROR(VLOOKUP(A1965,'Base ML'!A:E,5,)," ")</f>
        <v>45978</v>
      </c>
      <c r="C1965" s="184">
        <f t="shared" ca="1" si="60"/>
        <v>45977</v>
      </c>
      <c r="D1965" s="184" t="s">
        <v>2024</v>
      </c>
      <c r="E1965" s="5">
        <f t="shared" ca="1" si="61"/>
        <v>45978</v>
      </c>
      <c r="F1965" s="6" t="str">
        <f>IFERROR(VLOOKUP(A1965,Tabela9[[Placa]:[Status]],2,FALSE),"")</f>
        <v>Operando</v>
      </c>
      <c r="G1965" s="4">
        <v>2</v>
      </c>
    </row>
    <row r="1966" spans="1:7">
      <c r="A1966" s="4" t="s">
        <v>2591</v>
      </c>
      <c r="B1966" s="184">
        <f>IFERROR(VLOOKUP(A1966,'Base ML'!A:E,5,)," ")</f>
        <v>45978</v>
      </c>
      <c r="C1966" s="184">
        <f t="shared" ca="1" si="60"/>
        <v>45977</v>
      </c>
      <c r="D1966" s="184" t="s">
        <v>2024</v>
      </c>
      <c r="E1966" s="5">
        <f t="shared" ca="1" si="61"/>
        <v>45978</v>
      </c>
      <c r="F1966" s="6" t="str">
        <f>IFERROR(VLOOKUP(A1966,Tabela9[[Placa]:[Status]],2,FALSE),"")</f>
        <v>Operando</v>
      </c>
      <c r="G1966" s="4">
        <v>32</v>
      </c>
    </row>
    <row r="1967" spans="1:7">
      <c r="A1967" s="4" t="s">
        <v>3487</v>
      </c>
      <c r="B1967" s="184">
        <f>IFERROR(VLOOKUP(A1967,'Base ML'!A:E,5,)," ")</f>
        <v>45964</v>
      </c>
      <c r="C1967" s="184" t="str">
        <f t="shared" ca="1" si="60"/>
        <v/>
      </c>
      <c r="D1967" s="184" t="s">
        <v>2024</v>
      </c>
      <c r="E1967" s="5">
        <f t="shared" ca="1" si="61"/>
        <v>45964</v>
      </c>
      <c r="F1967" s="6" t="str">
        <f>IFERROR(VLOOKUP(A1967,Tabela9[[Placa]:[Status]],2,FALSE),"")</f>
        <v>Manutenção</v>
      </c>
      <c r="G1967" s="4">
        <v>1</v>
      </c>
    </row>
    <row r="1968" spans="1:7">
      <c r="A1968" s="4" t="s">
        <v>3498</v>
      </c>
      <c r="B1968" s="184">
        <f>IFERROR(VLOOKUP(A1968,'Base ML'!A:E,5,)," ")</f>
        <v>45978</v>
      </c>
      <c r="C1968" s="184">
        <f t="shared" ca="1" si="60"/>
        <v>45977</v>
      </c>
      <c r="D1968" s="184" t="s">
        <v>2024</v>
      </c>
      <c r="E1968" s="5">
        <f t="shared" ca="1" si="61"/>
        <v>45978</v>
      </c>
      <c r="F1968" s="6" t="str">
        <f>IFERROR(VLOOKUP(A1968,Tabela9[[Placa]:[Status]],2,FALSE),"")</f>
        <v>Carregado</v>
      </c>
      <c r="G1968" s="4">
        <v>2</v>
      </c>
    </row>
    <row r="1969" spans="1:7">
      <c r="A1969" s="4" t="s">
        <v>2781</v>
      </c>
      <c r="B1969" s="184" t="str">
        <f>IFERROR(VLOOKUP(A1969,'Base ML'!A:E,5,)," ")</f>
        <v xml:space="preserve"> </v>
      </c>
      <c r="C1969" s="184">
        <f t="shared" ca="1" si="60"/>
        <v>45977</v>
      </c>
      <c r="D1969" s="184" t="s">
        <v>2024</v>
      </c>
      <c r="E1969" s="5">
        <f t="shared" ca="1" si="61"/>
        <v>45977</v>
      </c>
      <c r="F1969" s="6" t="str">
        <f>IFERROR(VLOOKUP(A1969,Tabela9[[Placa]:[Status]],2,FALSE),"")</f>
        <v>Operando</v>
      </c>
      <c r="G1969" s="4">
        <v>3</v>
      </c>
    </row>
    <row r="1970" spans="1:7">
      <c r="A1970" s="4" t="s">
        <v>2491</v>
      </c>
      <c r="B1970" s="184" t="str">
        <f>IFERROR(VLOOKUP(A1970,'Base ML'!A:E,5,)," ")</f>
        <v xml:space="preserve"> </v>
      </c>
      <c r="C1970" s="184">
        <f t="shared" ca="1" si="60"/>
        <v>45977</v>
      </c>
      <c r="D1970" s="184" t="s">
        <v>2024</v>
      </c>
      <c r="E1970" s="5">
        <f t="shared" ca="1" si="61"/>
        <v>45977</v>
      </c>
      <c r="F1970" s="6" t="str">
        <f>IFERROR(VLOOKUP(A1970,Tabela9[[Placa]:[Status]],2,FALSE),"")</f>
        <v>Operando</v>
      </c>
      <c r="G1970" s="4">
        <v>7</v>
      </c>
    </row>
    <row r="1971" spans="1:7">
      <c r="A1971" s="4" t="s">
        <v>2065</v>
      </c>
      <c r="B1971" s="184" t="str">
        <f>IFERROR(VLOOKUP(A1971,'Base ML'!A:E,5,)," ")</f>
        <v xml:space="preserve"> </v>
      </c>
      <c r="C1971" s="184">
        <f t="shared" ca="1" si="60"/>
        <v>45977</v>
      </c>
      <c r="D1971" s="184" t="s">
        <v>2024</v>
      </c>
      <c r="E1971" s="5">
        <f t="shared" ca="1" si="61"/>
        <v>45977</v>
      </c>
      <c r="F1971" s="6" t="str">
        <f>IFERROR(VLOOKUP(A1971,Tabela9[[Placa]:[Status]],2,FALSE),"")</f>
        <v>Carregado</v>
      </c>
      <c r="G1971" s="4">
        <v>1</v>
      </c>
    </row>
    <row r="1972" spans="1:7">
      <c r="A1972" s="4" t="s">
        <v>2791</v>
      </c>
      <c r="B1972" s="184">
        <f>IFERROR(VLOOKUP(A1972,'Base ML'!A:E,5,)," ")</f>
        <v>45977</v>
      </c>
      <c r="C1972" s="184">
        <f t="shared" ca="1" si="60"/>
        <v>45977</v>
      </c>
      <c r="D1972" s="184" t="s">
        <v>2024</v>
      </c>
      <c r="E1972" s="5">
        <f t="shared" ca="1" si="61"/>
        <v>45977</v>
      </c>
      <c r="F1972" s="6" t="str">
        <f>IFERROR(VLOOKUP(A1972,Tabela9[[Placa]:[Status]],2,FALSE),"")</f>
        <v>Operando</v>
      </c>
      <c r="G1972" s="4">
        <v>8</v>
      </c>
    </row>
    <row r="1973" spans="1:7">
      <c r="A1973" s="4" t="s">
        <v>2489</v>
      </c>
      <c r="B1973" s="184" t="str">
        <f>IFERROR(VLOOKUP(A1973,'Base ML'!A:E,5,)," ")</f>
        <v xml:space="preserve"> </v>
      </c>
      <c r="C1973" s="184">
        <f t="shared" ca="1" si="60"/>
        <v>45977</v>
      </c>
      <c r="D1973" s="184" t="s">
        <v>2024</v>
      </c>
      <c r="E1973" s="5">
        <f t="shared" ca="1" si="61"/>
        <v>45977</v>
      </c>
      <c r="F1973" s="6" t="str">
        <f>IFERROR(VLOOKUP(A1973,Tabela9[[Placa]:[Status]],2,FALSE),"")</f>
        <v>Operando</v>
      </c>
      <c r="G1973" s="4">
        <v>1</v>
      </c>
    </row>
    <row r="1974" spans="1:7">
      <c r="A1974" s="4" t="s">
        <v>2066</v>
      </c>
      <c r="B1974" s="184" t="str">
        <f>IFERROR(VLOOKUP(A1974,'Base ML'!A:E,5,)," ")</f>
        <v xml:space="preserve"> </v>
      </c>
      <c r="C1974" s="184">
        <f t="shared" ca="1" si="60"/>
        <v>45977</v>
      </c>
      <c r="D1974" s="184" t="s">
        <v>2024</v>
      </c>
      <c r="E1974" s="5">
        <f t="shared" ca="1" si="61"/>
        <v>45977</v>
      </c>
      <c r="F1974" s="6" t="str">
        <f>IFERROR(VLOOKUP(A1974,Tabela9[[Placa]:[Status]],2,FALSE),"")</f>
        <v>Carregado</v>
      </c>
      <c r="G1974" s="4">
        <v>2</v>
      </c>
    </row>
    <row r="1975" spans="1:7">
      <c r="A1975" s="4" t="s">
        <v>2792</v>
      </c>
      <c r="B1975" s="184" t="str">
        <f>IFERROR(VLOOKUP(A1975,'Base ML'!A:E,5,)," ")</f>
        <v xml:space="preserve"> </v>
      </c>
      <c r="C1975" s="184">
        <f t="shared" ca="1" si="60"/>
        <v>45977</v>
      </c>
      <c r="D1975" s="184" t="s">
        <v>2024</v>
      </c>
      <c r="E1975" s="5">
        <f t="shared" ca="1" si="61"/>
        <v>45977</v>
      </c>
      <c r="F1975" s="6" t="str">
        <f>IFERROR(VLOOKUP(A1975,Tabela9[[Placa]:[Status]],2,FALSE),"")</f>
        <v>Operando</v>
      </c>
      <c r="G1975" s="4">
        <v>2</v>
      </c>
    </row>
    <row r="1976" spans="1:7">
      <c r="A1976" s="4" t="s">
        <v>2098</v>
      </c>
      <c r="B1976" s="184" t="str">
        <f>IFERROR(VLOOKUP(A1976,'Base ML'!A:E,5,)," ")</f>
        <v xml:space="preserve"> </v>
      </c>
      <c r="C1976" s="184">
        <f t="shared" ca="1" si="60"/>
        <v>45977</v>
      </c>
      <c r="D1976" s="184" t="s">
        <v>2024</v>
      </c>
      <c r="E1976" s="5">
        <f t="shared" ca="1" si="61"/>
        <v>45977</v>
      </c>
      <c r="F1976" s="6" t="str">
        <f>IFERROR(VLOOKUP(A1976,Tabela9[[Placa]:[Status]],2,FALSE),"")</f>
        <v>Carregado</v>
      </c>
      <c r="G1976" s="4">
        <v>2</v>
      </c>
    </row>
    <row r="1977" spans="1:7">
      <c r="A1977" s="4" t="s">
        <v>2143</v>
      </c>
      <c r="B1977" s="184" t="str">
        <f>IFERROR(VLOOKUP(A1977,'Base ML'!A:E,5,)," ")</f>
        <v xml:space="preserve"> </v>
      </c>
      <c r="C1977" s="184">
        <f t="shared" ca="1" si="60"/>
        <v>45977</v>
      </c>
      <c r="D1977" s="184" t="s">
        <v>2024</v>
      </c>
      <c r="E1977" s="5">
        <f t="shared" ca="1" si="61"/>
        <v>45977</v>
      </c>
      <c r="F1977" s="6" t="str">
        <f>IFERROR(VLOOKUP(A1977,Tabela9[[Placa]:[Status]],2,FALSE),"")</f>
        <v>Carregado</v>
      </c>
      <c r="G1977" s="4">
        <v>2</v>
      </c>
    </row>
    <row r="1978" spans="1:7">
      <c r="A1978" s="4" t="s">
        <v>2371</v>
      </c>
      <c r="B1978" s="184" t="str">
        <f>IFERROR(VLOOKUP(A1978,'Base ML'!A:E,5,)," ")</f>
        <v xml:space="preserve"> </v>
      </c>
      <c r="C1978" s="184" t="str">
        <f t="shared" ca="1" si="60"/>
        <v/>
      </c>
      <c r="D1978" s="184" t="s">
        <v>2024</v>
      </c>
      <c r="E1978" s="5">
        <f t="shared" ca="1" si="61"/>
        <v>0</v>
      </c>
      <c r="F1978" s="6" t="str">
        <f>IFERROR(VLOOKUP(A1978,Tabela9[[Placa]:[Status]],2,FALSE),"")</f>
        <v/>
      </c>
      <c r="G1978" s="4" t="e">
        <v>#N/A</v>
      </c>
    </row>
    <row r="1979" spans="1:7">
      <c r="A1979" s="4" t="s">
        <v>2127</v>
      </c>
      <c r="B1979" s="184" t="str">
        <f>IFERROR(VLOOKUP(A1979,'Base ML'!A:E,5,)," ")</f>
        <v xml:space="preserve"> </v>
      </c>
      <c r="C1979" s="184">
        <f t="shared" ca="1" si="60"/>
        <v>45977</v>
      </c>
      <c r="D1979" s="184" t="s">
        <v>2024</v>
      </c>
      <c r="E1979" s="5">
        <f t="shared" ca="1" si="61"/>
        <v>45977</v>
      </c>
      <c r="F1979" s="6" t="str">
        <f>IFERROR(VLOOKUP(A1979,Tabela9[[Placa]:[Status]],2,FALSE),"")</f>
        <v>Carregado</v>
      </c>
      <c r="G1979" s="4">
        <v>2</v>
      </c>
    </row>
    <row r="1980" spans="1:7">
      <c r="A1980" s="4" t="s">
        <v>1507</v>
      </c>
      <c r="B1980" s="184" t="str">
        <f>IFERROR(VLOOKUP(A1980,'Base ML'!A:E,5,)," ")</f>
        <v xml:space="preserve"> </v>
      </c>
      <c r="C1980" s="184">
        <f t="shared" ca="1" si="60"/>
        <v>45977</v>
      </c>
      <c r="D1980" s="184" t="s">
        <v>2024</v>
      </c>
      <c r="E1980" s="5">
        <f t="shared" ca="1" si="61"/>
        <v>45977</v>
      </c>
      <c r="F1980" s="6" t="str">
        <f>IFERROR(VLOOKUP(A1980,Tabela9[[Placa]:[Status]],2,FALSE),"")</f>
        <v>Operando</v>
      </c>
      <c r="G1980" s="4">
        <v>4</v>
      </c>
    </row>
    <row r="1981" spans="1:7">
      <c r="A1981" s="4" t="s">
        <v>2352</v>
      </c>
      <c r="B1981" s="184" t="str">
        <f>IFERROR(VLOOKUP(A1981,'Base ML'!A:E,5,)," ")</f>
        <v xml:space="preserve"> </v>
      </c>
      <c r="C1981" s="184">
        <f t="shared" ca="1" si="60"/>
        <v>45977</v>
      </c>
      <c r="D1981" s="184" t="s">
        <v>2024</v>
      </c>
      <c r="E1981" s="5">
        <f t="shared" ca="1" si="61"/>
        <v>45977</v>
      </c>
      <c r="F1981" s="6" t="str">
        <f>IFERROR(VLOOKUP(A1981,Tabela9[[Placa]:[Status]],2,FALSE),"")</f>
        <v>Carregado</v>
      </c>
      <c r="G1981" s="4">
        <v>2</v>
      </c>
    </row>
    <row r="1982" spans="1:7">
      <c r="A1982" s="4" t="s">
        <v>2092</v>
      </c>
      <c r="B1982" s="184" t="str">
        <f>IFERROR(VLOOKUP(A1982,'Base ML'!A:E,5,)," ")</f>
        <v xml:space="preserve"> </v>
      </c>
      <c r="C1982" s="184" t="str">
        <f t="shared" ca="1" si="60"/>
        <v/>
      </c>
      <c r="D1982" s="184" t="s">
        <v>2024</v>
      </c>
      <c r="E1982" s="5">
        <f t="shared" ca="1" si="61"/>
        <v>0</v>
      </c>
      <c r="F1982" s="6" t="str">
        <f>IFERROR(VLOOKUP(A1982,Tabela9[[Placa]:[Status]],2,FALSE),"")</f>
        <v> </v>
      </c>
      <c r="G1982" s="4">
        <v>0</v>
      </c>
    </row>
    <row r="1983" spans="1:7">
      <c r="A1983" s="4" t="s">
        <v>3714</v>
      </c>
      <c r="B1983" s="184" t="str">
        <f>IFERROR(VLOOKUP(A1983,'Base ML'!A:E,5,)," ")</f>
        <v xml:space="preserve"> </v>
      </c>
      <c r="C1983" s="184">
        <f t="shared" ca="1" si="60"/>
        <v>45977</v>
      </c>
      <c r="D1983" s="184" t="s">
        <v>2024</v>
      </c>
      <c r="E1983" s="5">
        <f t="shared" ca="1" si="61"/>
        <v>45977</v>
      </c>
      <c r="F1983" s="6" t="str">
        <f>IFERROR(VLOOKUP(A1983,Tabela9[[Placa]:[Status]],2,FALSE),"")</f>
        <v>Operando</v>
      </c>
      <c r="G1983" s="4">
        <v>16</v>
      </c>
    </row>
    <row r="1984" spans="1:7">
      <c r="A1984" s="4" t="s">
        <v>1709</v>
      </c>
      <c r="B1984" s="184" t="str">
        <f>IFERROR(VLOOKUP(A1984,'Base ML'!A:E,5,)," ")</f>
        <v xml:space="preserve"> </v>
      </c>
      <c r="C1984" s="184" t="str">
        <f t="shared" ca="1" si="60"/>
        <v/>
      </c>
      <c r="D1984" s="184" t="s">
        <v>2024</v>
      </c>
      <c r="E1984" s="5">
        <f t="shared" ca="1" si="61"/>
        <v>0</v>
      </c>
      <c r="F1984" s="6" t="str">
        <f>IFERROR(VLOOKUP(A1984,Tabela9[[Placa]:[Status]],2,FALSE),"")</f>
        <v>Manutenção</v>
      </c>
      <c r="G1984" s="4">
        <v>0</v>
      </c>
    </row>
    <row r="1985" spans="1:7">
      <c r="A1985" s="4" t="s">
        <v>2570</v>
      </c>
      <c r="B1985" s="184" t="str">
        <f>IFERROR(VLOOKUP(A1985,'Base ML'!A:E,5,)," ")</f>
        <v xml:space="preserve"> </v>
      </c>
      <c r="C1985" s="184">
        <f t="shared" ca="1" si="60"/>
        <v>45977</v>
      </c>
      <c r="D1985" s="184" t="s">
        <v>2024</v>
      </c>
      <c r="E1985" s="5">
        <f t="shared" ca="1" si="61"/>
        <v>45977</v>
      </c>
      <c r="F1985" s="6" t="str">
        <f>IFERROR(VLOOKUP(A1985,Tabela9[[Placa]:[Status]],2,FALSE),"")</f>
        <v>Operando</v>
      </c>
      <c r="G1985" s="4">
        <v>2</v>
      </c>
    </row>
    <row r="1986" spans="1:7">
      <c r="A1986" s="4" t="s">
        <v>2552</v>
      </c>
      <c r="B1986" s="184" t="str">
        <f>IFERROR(VLOOKUP(A1986,'Base ML'!A:E,5,)," ")</f>
        <v xml:space="preserve"> </v>
      </c>
      <c r="C1986" s="184">
        <f t="shared" ref="C1986:C2006" ca="1" si="62">IFERROR(IF(OR(F1986="Carregado", F1986="Operando"), TODAY()-1, ""), "")</f>
        <v>45977</v>
      </c>
      <c r="D1986" s="184" t="s">
        <v>2024</v>
      </c>
      <c r="E1986" s="5">
        <f t="shared" ref="E1986" ca="1" si="63">MAX(B1986:D1986)</f>
        <v>45977</v>
      </c>
      <c r="F1986" s="6" t="str">
        <f>IFERROR(VLOOKUP(A1986,Tabela9[[Placa]:[Status]],2,FALSE),"")</f>
        <v>Operando</v>
      </c>
      <c r="G1986" s="4">
        <v>0</v>
      </c>
    </row>
    <row r="1987" spans="1:7">
      <c r="A1987" s="4" t="s">
        <v>3997</v>
      </c>
      <c r="B1987" s="184">
        <f>IFERROR(VLOOKUP(A1987,'Base ML'!A:E,5,)," ")</f>
        <v>45978</v>
      </c>
      <c r="C1987" s="184">
        <f t="shared" ca="1" si="62"/>
        <v>45977</v>
      </c>
      <c r="D1987" s="184" t="s">
        <v>2024</v>
      </c>
      <c r="E1987" s="5">
        <f t="shared" ref="E1987:E2006" ca="1" si="64">MAX(B1987:D1987)</f>
        <v>45978</v>
      </c>
      <c r="F1987" s="6" t="str">
        <f>IFERROR(VLOOKUP(A1987,Tabela9[[Placa]:[Status]],2,FALSE),"")</f>
        <v>Operando</v>
      </c>
      <c r="G1987" s="4">
        <v>3</v>
      </c>
    </row>
    <row r="1988" spans="1:7">
      <c r="A1988" s="4" t="s">
        <v>2067</v>
      </c>
      <c r="B1988" s="184" t="str">
        <f>IFERROR(VLOOKUP(A1988,'Base ML'!A:E,5,)," ")</f>
        <v xml:space="preserve"> </v>
      </c>
      <c r="C1988" s="184">
        <f t="shared" ca="1" si="62"/>
        <v>45977</v>
      </c>
      <c r="D1988" s="184" t="s">
        <v>2024</v>
      </c>
      <c r="E1988" s="5">
        <f t="shared" ca="1" si="64"/>
        <v>45977</v>
      </c>
      <c r="F1988" s="6" t="str">
        <f>IFERROR(VLOOKUP(A1988,Tabela9[[Placa]:[Status]],2,FALSE),"")</f>
        <v>Operando</v>
      </c>
      <c r="G1988" s="4">
        <v>1</v>
      </c>
    </row>
    <row r="1989" spans="1:7">
      <c r="A1989" s="4" t="s">
        <v>2571</v>
      </c>
      <c r="B1989" s="184" t="str">
        <f>IFERROR(VLOOKUP(A1989,'Base ML'!A:E,5,)," ")</f>
        <v xml:space="preserve"> </v>
      </c>
      <c r="C1989" s="184">
        <f t="shared" ca="1" si="62"/>
        <v>45977</v>
      </c>
      <c r="D1989" s="184" t="s">
        <v>2024</v>
      </c>
      <c r="E1989" s="5">
        <f t="shared" ca="1" si="64"/>
        <v>45977</v>
      </c>
      <c r="F1989" s="6" t="str">
        <f>IFERROR(VLOOKUP(A1989,Tabela9[[Placa]:[Status]],2,FALSE),"")</f>
        <v>Operando</v>
      </c>
      <c r="G1989" s="4">
        <v>2</v>
      </c>
    </row>
    <row r="1990" spans="1:7">
      <c r="A1990" s="4" t="s">
        <v>1249</v>
      </c>
      <c r="B1990" s="184" t="str">
        <f>IFERROR(VLOOKUP(A1990,'Base ML'!A:E,5,)," ")</f>
        <v xml:space="preserve"> </v>
      </c>
      <c r="C1990" s="184" t="str">
        <f t="shared" ca="1" si="62"/>
        <v/>
      </c>
      <c r="D1990" s="184" t="s">
        <v>2024</v>
      </c>
      <c r="E1990" s="5">
        <f t="shared" ca="1" si="64"/>
        <v>0</v>
      </c>
      <c r="F1990" s="6" t="str">
        <f>IFERROR(VLOOKUP(A1990,Tabela9[[Placa]:[Status]],2,FALSE),"")</f>
        <v> </v>
      </c>
      <c r="G1990" s="4">
        <v>2</v>
      </c>
    </row>
    <row r="1991" spans="1:7">
      <c r="A1991" s="4" t="s">
        <v>2036</v>
      </c>
      <c r="B1991" s="184" t="str">
        <f>IFERROR(VLOOKUP(A1991,'Base ML'!A:E,5,)," ")</f>
        <v xml:space="preserve"> </v>
      </c>
      <c r="C1991" s="184" t="str">
        <f t="shared" ca="1" si="62"/>
        <v/>
      </c>
      <c r="D1991" s="184" t="s">
        <v>2024</v>
      </c>
      <c r="E1991" s="5">
        <f t="shared" ca="1" si="64"/>
        <v>0</v>
      </c>
      <c r="F1991" s="6" t="str">
        <f>IFERROR(VLOOKUP(A1991,Tabela9[[Placa]:[Status]],2,FALSE),"")</f>
        <v>Falta Motorista</v>
      </c>
      <c r="G1991" s="4">
        <v>2</v>
      </c>
    </row>
    <row r="1992" spans="1:7">
      <c r="A1992" s="4" t="s">
        <v>2145</v>
      </c>
      <c r="B1992" s="184" t="str">
        <f>IFERROR(VLOOKUP(A1992,'Base ML'!A:E,5,)," ")</f>
        <v xml:space="preserve"> </v>
      </c>
      <c r="C1992" s="184" t="str">
        <f t="shared" ca="1" si="62"/>
        <v/>
      </c>
      <c r="D1992" s="184" t="s">
        <v>2024</v>
      </c>
      <c r="E1992" s="5">
        <f t="shared" ca="1" si="64"/>
        <v>0</v>
      </c>
      <c r="F1992" s="6" t="str">
        <f>IFERROR(VLOOKUP(A1992,Tabela9[[Placa]:[Status]],2,FALSE),"")</f>
        <v> </v>
      </c>
      <c r="G1992" s="4">
        <v>2</v>
      </c>
    </row>
    <row r="1993" spans="1:7">
      <c r="A1993" s="4" t="s">
        <v>2353</v>
      </c>
      <c r="B1993" s="184" t="str">
        <f>IFERROR(VLOOKUP(A1993,'Base ML'!A:E,5,)," ")</f>
        <v xml:space="preserve"> </v>
      </c>
      <c r="C1993" s="184">
        <f t="shared" ca="1" si="62"/>
        <v>45977</v>
      </c>
      <c r="D1993" s="184" t="s">
        <v>2024</v>
      </c>
      <c r="E1993" s="5">
        <f t="shared" ca="1" si="64"/>
        <v>45977</v>
      </c>
      <c r="F1993" s="6" t="str">
        <f>IFERROR(VLOOKUP(A1993,Tabela9[[Placa]:[Status]],2,FALSE),"")</f>
        <v>Operando</v>
      </c>
      <c r="G1993" s="4">
        <v>1</v>
      </c>
    </row>
    <row r="1994" spans="1:7">
      <c r="A1994" s="4" t="s">
        <v>4250</v>
      </c>
      <c r="B1994" s="184" t="str">
        <f>IFERROR(VLOOKUP(A1994,'Base ML'!A:E,5,)," ")</f>
        <v xml:space="preserve"> </v>
      </c>
      <c r="C1994" s="184">
        <f t="shared" ca="1" si="62"/>
        <v>45977</v>
      </c>
      <c r="D1994" s="184" t="s">
        <v>2024</v>
      </c>
      <c r="E1994" s="5">
        <f t="shared" ca="1" si="64"/>
        <v>45977</v>
      </c>
      <c r="F1994" s="6" t="str">
        <f>IFERROR(VLOOKUP(A1994,Tabela9[[Placa]:[Status]],2,FALSE),"")</f>
        <v>Operando</v>
      </c>
      <c r="G1994" s="4">
        <v>0</v>
      </c>
    </row>
    <row r="1995" spans="1:7">
      <c r="A1995" s="4" t="s">
        <v>5716</v>
      </c>
      <c r="B1995" s="184" t="str">
        <f>IFERROR(VLOOKUP(A1995,'Base ML'!A:E,5,)," ")</f>
        <v xml:space="preserve"> </v>
      </c>
      <c r="C1995" s="184" t="str">
        <f t="shared" ca="1" si="62"/>
        <v/>
      </c>
      <c r="D1995" s="184" t="s">
        <v>2024</v>
      </c>
      <c r="E1995" s="5">
        <f t="shared" ca="1" si="64"/>
        <v>0</v>
      </c>
      <c r="F1995" s="6" t="str">
        <f>IFERROR(VLOOKUP(A1995,Tabela9[[Placa]:[Status]],2,FALSE),"")</f>
        <v> </v>
      </c>
      <c r="G1995" s="4">
        <v>8</v>
      </c>
    </row>
    <row r="1996" spans="1:7">
      <c r="A1996" s="4" t="s">
        <v>912</v>
      </c>
      <c r="B1996" s="184">
        <f>IFERROR(VLOOKUP(A1996,'Base ML'!A:E,5,)," ")</f>
        <v>45977</v>
      </c>
      <c r="C1996" s="184">
        <f t="shared" ca="1" si="62"/>
        <v>45977</v>
      </c>
      <c r="D1996" s="184" t="s">
        <v>2024</v>
      </c>
      <c r="E1996" s="5">
        <f t="shared" ca="1" si="64"/>
        <v>45977</v>
      </c>
      <c r="F1996" s="6" t="str">
        <f>IFERROR(VLOOKUP(A1996,Tabela9[[Placa]:[Status]],2,FALSE),"")</f>
        <v>Operando</v>
      </c>
      <c r="G1996" s="4" t="e">
        <v>#N/A</v>
      </c>
    </row>
    <row r="1997" spans="1:7">
      <c r="A1997" s="4" t="s">
        <v>1337</v>
      </c>
      <c r="B1997" s="184" t="str">
        <f>IFERROR(VLOOKUP(A1997,'Base ML'!A:E,5,)," ")</f>
        <v xml:space="preserve"> </v>
      </c>
      <c r="C1997" s="184" t="str">
        <f t="shared" ca="1" si="62"/>
        <v/>
      </c>
      <c r="D1997" s="184" t="s">
        <v>2024</v>
      </c>
      <c r="E1997" s="5">
        <f t="shared" ca="1" si="64"/>
        <v>0</v>
      </c>
      <c r="F1997" s="6" t="str">
        <f>IFERROR(VLOOKUP(A1997,Tabela9[[Placa]:[Status]],2,FALSE),"")</f>
        <v> </v>
      </c>
      <c r="G1997" s="4">
        <v>23</v>
      </c>
    </row>
    <row r="1998" spans="1:7">
      <c r="A1998" s="4" t="s">
        <v>1782</v>
      </c>
      <c r="B1998" s="184" t="str">
        <f>IFERROR(VLOOKUP(A1998,'Base ML'!A:E,5,)," ")</f>
        <v xml:space="preserve"> </v>
      </c>
      <c r="C1998" s="184" t="str">
        <f t="shared" ca="1" si="62"/>
        <v/>
      </c>
      <c r="D1998" s="184" t="s">
        <v>2024</v>
      </c>
      <c r="E1998" s="5">
        <f t="shared" ca="1" si="64"/>
        <v>0</v>
      </c>
      <c r="F1998" s="6" t="str">
        <f>IFERROR(VLOOKUP(A1998,Tabela9[[Placa]:[Status]],2,FALSE),"")</f>
        <v> </v>
      </c>
      <c r="G1998" s="4">
        <v>2</v>
      </c>
    </row>
    <row r="1999" spans="1:7">
      <c r="A1999" s="4" t="s">
        <v>3515</v>
      </c>
      <c r="B1999" s="184">
        <f>IFERROR(VLOOKUP(A1999,'Base ML'!A:E,5,)," ")</f>
        <v>45978</v>
      </c>
      <c r="C1999" s="184" t="str">
        <f t="shared" ca="1" si="62"/>
        <v/>
      </c>
      <c r="D1999" s="184" t="s">
        <v>2024</v>
      </c>
      <c r="E1999" s="5">
        <f t="shared" ca="1" si="64"/>
        <v>45978</v>
      </c>
      <c r="F1999" s="6" t="str">
        <f>IFERROR(VLOOKUP(A1999,Tabela9[[Placa]:[Status]],2,FALSE),"")</f>
        <v> </v>
      </c>
      <c r="G1999" s="4">
        <v>16</v>
      </c>
    </row>
    <row r="2000" spans="1:7">
      <c r="A2000" s="4" t="s">
        <v>2470</v>
      </c>
      <c r="B2000" s="184" t="str">
        <f>IFERROR(VLOOKUP(A2000,'Base ML'!A:E,5,)," ")</f>
        <v xml:space="preserve"> </v>
      </c>
      <c r="C2000" s="184">
        <f t="shared" ca="1" si="62"/>
        <v>45977</v>
      </c>
      <c r="D2000" s="184" t="s">
        <v>2024</v>
      </c>
      <c r="E2000" s="5">
        <f t="shared" ca="1" si="64"/>
        <v>45977</v>
      </c>
      <c r="F2000" s="6" t="str">
        <f>IFERROR(VLOOKUP(A2000,Tabela9[[Placa]:[Status]],2,FALSE),"")</f>
        <v>Operando</v>
      </c>
      <c r="G2000" s="4">
        <v>3</v>
      </c>
    </row>
    <row r="2001" spans="1:7">
      <c r="A2001" s="4" t="s">
        <v>570</v>
      </c>
      <c r="B2001" s="184" t="str">
        <f>IFERROR(VLOOKUP(A2001,'Base ML'!A:E,5,)," ")</f>
        <v xml:space="preserve"> </v>
      </c>
      <c r="C2001" s="184" t="str">
        <f t="shared" ca="1" si="62"/>
        <v/>
      </c>
      <c r="D2001" s="184" t="s">
        <v>2024</v>
      </c>
      <c r="E2001" s="5">
        <f t="shared" ca="1" si="64"/>
        <v>0</v>
      </c>
      <c r="F2001" s="6" t="str">
        <f>IFERROR(VLOOKUP(A2001,Tabela9[[Placa]:[Status]],2,FALSE),"")</f>
        <v>Manutenção</v>
      </c>
      <c r="G2001" s="4">
        <v>2</v>
      </c>
    </row>
    <row r="2002" spans="1:7">
      <c r="A2002" s="4" t="s">
        <v>1934</v>
      </c>
      <c r="B2002" s="184" t="str">
        <f>IFERROR(VLOOKUP(A2002,'Base ML'!A:E,5,)," ")</f>
        <v xml:space="preserve"> </v>
      </c>
      <c r="C2002" s="184" t="str">
        <f t="shared" ca="1" si="62"/>
        <v/>
      </c>
      <c r="D2002" s="184" t="s">
        <v>2024</v>
      </c>
      <c r="E2002" s="5">
        <f t="shared" ca="1" si="64"/>
        <v>0</v>
      </c>
      <c r="F2002" s="6" t="str">
        <f>IFERROR(VLOOKUP(A2002,Tabela9[[Placa]:[Status]],2,FALSE),"")</f>
        <v> </v>
      </c>
      <c r="G2002" s="4">
        <v>2</v>
      </c>
    </row>
    <row r="2003" spans="1:7">
      <c r="A2003" s="4" t="s">
        <v>1034</v>
      </c>
      <c r="B2003" s="184" t="str">
        <f>IFERROR(VLOOKUP(A2003,'Base ML'!A:E,5,)," ")</f>
        <v xml:space="preserve"> </v>
      </c>
      <c r="C2003" s="184" t="str">
        <f t="shared" ca="1" si="62"/>
        <v/>
      </c>
      <c r="D2003" s="184" t="s">
        <v>2024</v>
      </c>
      <c r="E2003" s="5">
        <f t="shared" ca="1" si="64"/>
        <v>0</v>
      </c>
      <c r="F2003" s="6" t="str">
        <f>IFERROR(VLOOKUP(A2003,Tabela9[[Placa]:[Status]],2,FALSE),"")</f>
        <v> </v>
      </c>
      <c r="G2003" s="4">
        <v>1</v>
      </c>
    </row>
    <row r="2004" spans="1:7">
      <c r="A2004" s="4" t="s">
        <v>2148</v>
      </c>
      <c r="B2004" s="184" t="str">
        <f>IFERROR(VLOOKUP(A2004,'Base ML'!A:E,5,)," ")</f>
        <v xml:space="preserve"> </v>
      </c>
      <c r="C2004" s="184">
        <f t="shared" ca="1" si="62"/>
        <v>45977</v>
      </c>
      <c r="D2004" s="184" t="s">
        <v>2024</v>
      </c>
      <c r="E2004" s="5">
        <f t="shared" ca="1" si="64"/>
        <v>45977</v>
      </c>
      <c r="F2004" s="6" t="str">
        <f>IFERROR(VLOOKUP(A2004,Tabela9[[Placa]:[Status]],2,FALSE),"")</f>
        <v>Operando</v>
      </c>
      <c r="G2004" s="4">
        <v>0</v>
      </c>
    </row>
    <row r="2005" spans="1:7">
      <c r="A2005" s="4" t="s">
        <v>2123</v>
      </c>
      <c r="B2005" s="184" t="str">
        <f>IFERROR(VLOOKUP(A2005,'Base ML'!A:E,5,)," ")</f>
        <v xml:space="preserve"> </v>
      </c>
      <c r="C2005" s="184" t="str">
        <f t="shared" ca="1" si="62"/>
        <v/>
      </c>
      <c r="D2005" s="184" t="s">
        <v>2024</v>
      </c>
      <c r="E2005" s="5">
        <f t="shared" ca="1" si="64"/>
        <v>0</v>
      </c>
      <c r="F2005" s="6" t="str">
        <f>IFERROR(VLOOKUP(A2005,Tabela9[[Placa]:[Status]],2,FALSE),"")</f>
        <v>Manutenção</v>
      </c>
      <c r="G2005" s="4">
        <v>2</v>
      </c>
    </row>
    <row r="2006" spans="1:7">
      <c r="A2006" s="4" t="s">
        <v>532</v>
      </c>
      <c r="B2006" s="184" t="str">
        <f>IFERROR(VLOOKUP(A2006,'Base ML'!A:E,5,)," ")</f>
        <v xml:space="preserve"> </v>
      </c>
      <c r="C2006" s="184" t="str">
        <f t="shared" ca="1" si="62"/>
        <v/>
      </c>
      <c r="D2006" s="184" t="s">
        <v>2024</v>
      </c>
      <c r="E2006" s="5">
        <f t="shared" ca="1" si="64"/>
        <v>0</v>
      </c>
      <c r="F2006" s="6" t="str">
        <f>IFERROR(VLOOKUP(A2006,Tabela9[[Placa]:[Status]],2,FALSE),"")</f>
        <v>Manutenção</v>
      </c>
      <c r="G2006" s="4">
        <v>2</v>
      </c>
    </row>
    <row r="2007" spans="1:7">
      <c r="A2007" t="s">
        <v>765</v>
      </c>
      <c r="B2007" s="184" t="str">
        <f>IFERROR(VLOOKUP(A2007,'Base ML'!A:E,5,)," ")</f>
        <v xml:space="preserve"> </v>
      </c>
      <c r="C2007" s="184">
        <f ca="1">IFERROR(IF(OR(F2007="Carregado", F2007="Operando"), TODAY()-1, ""), "")</f>
        <v>45977</v>
      </c>
      <c r="D2007" s="184" t="s">
        <v>2024</v>
      </c>
      <c r="E2007" s="5">
        <f ca="1">MAX(B2007:D2007)</f>
        <v>45977</v>
      </c>
      <c r="F2007" s="6" t="str">
        <f>IFERROR(VLOOKUP(A2007,Tabela9[[Placa]:[Status]],2,FALSE),"")</f>
        <v>Operando</v>
      </c>
      <c r="G2007" s="4">
        <v>0</v>
      </c>
    </row>
  </sheetData>
  <autoFilter ref="A1:G2007" xr:uid="{6F6EF409-4572-48AE-9393-4C665D08ECD4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0CB08-7A38-46EC-B39C-9827BD6BDB2C}">
  <sheetPr codeName="Planilha3"/>
  <dimension ref="A2:AO2"/>
  <sheetViews>
    <sheetView showGridLines="0" showRowColHeaders="0" topLeftCell="A4" zoomScale="90" zoomScaleNormal="90" workbookViewId="0">
      <selection activeCell="AR4" sqref="AR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1.5703125" defaultRowHeight="14.25"/>
  <cols>
    <col min="1" max="1" width="25.140625" style="9" customWidth="1"/>
    <col min="2" max="16384" width="1.5703125" style="10"/>
  </cols>
  <sheetData>
    <row r="2" spans="41:41">
      <c r="AO2" s="11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A3E4-2F57-4EE9-9DF7-70B547E6C7BF}">
  <sheetPr>
    <tabColor rgb="FF7030A0"/>
  </sheetPr>
  <dimension ref="A1:Q5276"/>
  <sheetViews>
    <sheetView workbookViewId="0">
      <selection activeCell="A2" sqref="A2:Q5247"/>
    </sheetView>
  </sheetViews>
  <sheetFormatPr defaultRowHeight="14.25"/>
  <cols>
    <col min="1" max="1" width="51.28515625" bestFit="1" customWidth="1"/>
    <col min="2" max="2" width="10" bestFit="1" customWidth="1"/>
    <col min="3" max="3" width="19.28515625" bestFit="1" customWidth="1"/>
    <col min="4" max="4" width="15.28515625" bestFit="1" customWidth="1"/>
    <col min="5" max="5" width="39.28515625" bestFit="1" customWidth="1"/>
    <col min="6" max="6" width="99.140625" bestFit="1" customWidth="1"/>
    <col min="7" max="7" width="17.28515625" bestFit="1" customWidth="1"/>
    <col min="8" max="8" width="11.42578125" bestFit="1" customWidth="1"/>
    <col min="9" max="9" width="5" bestFit="1" customWidth="1"/>
    <col min="10" max="10" width="49.5703125" bestFit="1" customWidth="1"/>
    <col min="11" max="11" width="5.42578125" bestFit="1" customWidth="1"/>
    <col min="12" max="12" width="31.140625" bestFit="1" customWidth="1"/>
    <col min="13" max="13" width="8.5703125" bestFit="1" customWidth="1"/>
    <col min="14" max="14" width="8" bestFit="1" customWidth="1"/>
    <col min="15" max="15" width="24.28515625" bestFit="1" customWidth="1"/>
    <col min="16" max="16" width="18.7109375" bestFit="1" customWidth="1"/>
    <col min="17" max="17" width="76.7109375" bestFit="1" customWidth="1"/>
  </cols>
  <sheetData>
    <row r="1" spans="1:17" ht="15">
      <c r="A1" s="179" t="s">
        <v>5938</v>
      </c>
      <c r="B1" s="180" t="s">
        <v>55</v>
      </c>
      <c r="C1" s="180" t="s">
        <v>68</v>
      </c>
      <c r="D1" s="180" t="s">
        <v>5939</v>
      </c>
      <c r="E1" s="180" t="s">
        <v>5940</v>
      </c>
      <c r="F1" s="180" t="s">
        <v>2006</v>
      </c>
      <c r="G1" s="180" t="s">
        <v>2008</v>
      </c>
      <c r="H1" s="180" t="s">
        <v>4279</v>
      </c>
      <c r="I1" s="180" t="s">
        <v>5941</v>
      </c>
      <c r="J1" s="180" t="s">
        <v>5942</v>
      </c>
      <c r="K1" s="180" t="s">
        <v>5943</v>
      </c>
      <c r="L1" s="180" t="s">
        <v>56</v>
      </c>
      <c r="M1" s="180" t="s">
        <v>5944</v>
      </c>
      <c r="N1" s="180" t="s">
        <v>5945</v>
      </c>
      <c r="O1" s="180" t="s">
        <v>67</v>
      </c>
      <c r="P1" s="180" t="s">
        <v>5946</v>
      </c>
      <c r="Q1" s="180" t="s">
        <v>5947</v>
      </c>
    </row>
    <row r="2" spans="1:17" ht="15">
      <c r="A2" s="356" t="s">
        <v>5948</v>
      </c>
      <c r="B2" s="357" t="s">
        <v>5949</v>
      </c>
      <c r="C2" s="357" t="s">
        <v>3532</v>
      </c>
      <c r="D2" s="357">
        <v>0</v>
      </c>
      <c r="E2" s="357" t="s">
        <v>3532</v>
      </c>
      <c r="F2" s="357" t="s">
        <v>3532</v>
      </c>
      <c r="G2" s="357" t="s">
        <v>3532</v>
      </c>
      <c r="H2" s="358">
        <v>45975</v>
      </c>
      <c r="I2" s="357" t="s">
        <v>3532</v>
      </c>
      <c r="J2" s="357" t="s">
        <v>5950</v>
      </c>
      <c r="K2" s="357">
        <v>2025</v>
      </c>
      <c r="L2" s="357" t="s">
        <v>5951</v>
      </c>
      <c r="M2" s="357" t="s">
        <v>5952</v>
      </c>
      <c r="N2" s="357" t="s">
        <v>5953</v>
      </c>
      <c r="O2" s="357" t="s">
        <v>83</v>
      </c>
      <c r="P2" s="357" t="s">
        <v>3532</v>
      </c>
      <c r="Q2" s="357" t="s">
        <v>3532</v>
      </c>
    </row>
    <row r="3" spans="1:17" ht="15">
      <c r="A3" s="359" t="s">
        <v>1893</v>
      </c>
      <c r="B3" s="360" t="s">
        <v>5954</v>
      </c>
      <c r="C3" s="360" t="s">
        <v>3532</v>
      </c>
      <c r="D3" s="360">
        <v>0</v>
      </c>
      <c r="E3" s="360" t="s">
        <v>3532</v>
      </c>
      <c r="F3" s="360" t="s">
        <v>3532</v>
      </c>
      <c r="G3" s="360" t="s">
        <v>3532</v>
      </c>
      <c r="H3" s="361">
        <v>45975</v>
      </c>
      <c r="I3" s="360" t="s">
        <v>3532</v>
      </c>
      <c r="J3" s="360" t="s">
        <v>5955</v>
      </c>
      <c r="K3" s="360">
        <v>2013</v>
      </c>
      <c r="L3" s="360" t="s">
        <v>5956</v>
      </c>
      <c r="M3" s="360" t="s">
        <v>5957</v>
      </c>
      <c r="N3" s="360" t="s">
        <v>5953</v>
      </c>
      <c r="O3" s="360" t="s">
        <v>83</v>
      </c>
      <c r="P3" s="360" t="s">
        <v>3532</v>
      </c>
      <c r="Q3" s="360" t="s">
        <v>3532</v>
      </c>
    </row>
    <row r="4" spans="1:17" ht="15">
      <c r="A4" s="359" t="s">
        <v>2821</v>
      </c>
      <c r="B4" s="360" t="s">
        <v>5958</v>
      </c>
      <c r="C4" s="360" t="s">
        <v>3532</v>
      </c>
      <c r="D4" s="360">
        <v>0</v>
      </c>
      <c r="E4" s="360" t="s">
        <v>3532</v>
      </c>
      <c r="F4" s="360" t="s">
        <v>3532</v>
      </c>
      <c r="G4" s="360" t="s">
        <v>3532</v>
      </c>
      <c r="H4" s="361">
        <v>45975</v>
      </c>
      <c r="I4" s="360" t="s">
        <v>3532</v>
      </c>
      <c r="J4" s="360" t="s">
        <v>5959</v>
      </c>
      <c r="K4" s="360">
        <v>2014</v>
      </c>
      <c r="L4" s="360" t="s">
        <v>5960</v>
      </c>
      <c r="M4" s="360" t="s">
        <v>5957</v>
      </c>
      <c r="N4" s="360" t="s">
        <v>5953</v>
      </c>
      <c r="O4" s="360" t="s">
        <v>83</v>
      </c>
      <c r="P4" s="360" t="s">
        <v>3532</v>
      </c>
      <c r="Q4" s="360" t="s">
        <v>3532</v>
      </c>
    </row>
    <row r="5" spans="1:17" ht="15">
      <c r="A5" s="359" t="s">
        <v>5961</v>
      </c>
      <c r="B5" s="360" t="s">
        <v>5962</v>
      </c>
      <c r="C5" s="360" t="s">
        <v>3532</v>
      </c>
      <c r="D5" s="360">
        <v>217</v>
      </c>
      <c r="E5" s="360" t="s">
        <v>3532</v>
      </c>
      <c r="F5" s="360" t="s">
        <v>3532</v>
      </c>
      <c r="G5" s="360" t="s">
        <v>3532</v>
      </c>
      <c r="H5" s="361">
        <v>45975</v>
      </c>
      <c r="I5" s="360" t="s">
        <v>3532</v>
      </c>
      <c r="J5" s="360" t="s">
        <v>5963</v>
      </c>
      <c r="K5" s="360">
        <v>1999</v>
      </c>
      <c r="L5" s="360" t="s">
        <v>5964</v>
      </c>
      <c r="M5" s="360" t="s">
        <v>5957</v>
      </c>
      <c r="N5" s="360" t="s">
        <v>5953</v>
      </c>
      <c r="O5" s="360" t="s">
        <v>5965</v>
      </c>
      <c r="P5" s="360" t="s">
        <v>3532</v>
      </c>
      <c r="Q5" s="360" t="s">
        <v>3532</v>
      </c>
    </row>
    <row r="6" spans="1:17" ht="15">
      <c r="A6" s="359" t="s">
        <v>1897</v>
      </c>
      <c r="B6" s="360" t="s">
        <v>5966</v>
      </c>
      <c r="C6" s="360" t="s">
        <v>3532</v>
      </c>
      <c r="D6" s="360">
        <v>1</v>
      </c>
      <c r="E6" s="360" t="s">
        <v>3532</v>
      </c>
      <c r="F6" s="360" t="s">
        <v>3532</v>
      </c>
      <c r="G6" s="360" t="s">
        <v>3532</v>
      </c>
      <c r="H6" s="361">
        <v>45975</v>
      </c>
      <c r="I6" s="360" t="s">
        <v>3532</v>
      </c>
      <c r="J6" s="360" t="s">
        <v>5967</v>
      </c>
      <c r="K6" s="360">
        <v>2019</v>
      </c>
      <c r="L6" s="360" t="s">
        <v>5960</v>
      </c>
      <c r="M6" s="360" t="s">
        <v>5957</v>
      </c>
      <c r="N6" s="360" t="s">
        <v>5953</v>
      </c>
      <c r="O6" s="360" t="s">
        <v>83</v>
      </c>
      <c r="P6" s="360" t="s">
        <v>3532</v>
      </c>
      <c r="Q6" s="360" t="s">
        <v>3532</v>
      </c>
    </row>
    <row r="7" spans="1:17" ht="15">
      <c r="A7" s="359" t="s">
        <v>5968</v>
      </c>
      <c r="B7" s="360" t="s">
        <v>5969</v>
      </c>
      <c r="C7" s="360" t="s">
        <v>3532</v>
      </c>
      <c r="D7" s="360">
        <v>217</v>
      </c>
      <c r="E7" s="360" t="s">
        <v>3532</v>
      </c>
      <c r="F7" s="360" t="s">
        <v>3532</v>
      </c>
      <c r="G7" s="360" t="s">
        <v>3532</v>
      </c>
      <c r="H7" s="361">
        <v>45975</v>
      </c>
      <c r="I7" s="360" t="s">
        <v>3532</v>
      </c>
      <c r="J7" s="360" t="s">
        <v>5970</v>
      </c>
      <c r="K7" s="360">
        <v>2020</v>
      </c>
      <c r="L7" s="360" t="s">
        <v>5964</v>
      </c>
      <c r="M7" s="360" t="s">
        <v>5957</v>
      </c>
      <c r="N7" s="360" t="s">
        <v>5953</v>
      </c>
      <c r="O7" s="360" t="s">
        <v>5971</v>
      </c>
      <c r="P7" s="360" t="s">
        <v>3532</v>
      </c>
      <c r="Q7" s="360" t="s">
        <v>3532</v>
      </c>
    </row>
    <row r="8" spans="1:17" ht="15">
      <c r="A8" s="359" t="s">
        <v>5972</v>
      </c>
      <c r="B8" s="360" t="s">
        <v>5973</v>
      </c>
      <c r="C8" s="360" t="s">
        <v>3532</v>
      </c>
      <c r="D8" s="360">
        <v>217</v>
      </c>
      <c r="E8" s="360" t="s">
        <v>3532</v>
      </c>
      <c r="F8" s="360" t="s">
        <v>3532</v>
      </c>
      <c r="G8" s="360" t="s">
        <v>3532</v>
      </c>
      <c r="H8" s="361">
        <v>45975</v>
      </c>
      <c r="I8" s="360" t="s">
        <v>3532</v>
      </c>
      <c r="J8" s="360" t="s">
        <v>5974</v>
      </c>
      <c r="K8" s="360">
        <v>2011</v>
      </c>
      <c r="L8" s="360" t="s">
        <v>5964</v>
      </c>
      <c r="M8" s="360" t="s">
        <v>5957</v>
      </c>
      <c r="N8" s="360" t="s">
        <v>5953</v>
      </c>
      <c r="O8" s="360" t="s">
        <v>83</v>
      </c>
      <c r="P8" s="360">
        <v>0</v>
      </c>
      <c r="Q8" s="360" t="s">
        <v>3532</v>
      </c>
    </row>
    <row r="9" spans="1:17" ht="15">
      <c r="A9" s="359" t="s">
        <v>1897</v>
      </c>
      <c r="B9" s="360" t="s">
        <v>5975</v>
      </c>
      <c r="C9" s="360" t="s">
        <v>2790</v>
      </c>
      <c r="D9" s="360">
        <v>2</v>
      </c>
      <c r="E9" s="360" t="s">
        <v>3532</v>
      </c>
      <c r="F9" s="360" t="s">
        <v>5976</v>
      </c>
      <c r="G9" s="360" t="s">
        <v>3532</v>
      </c>
      <c r="H9" s="361">
        <v>45975</v>
      </c>
      <c r="I9" s="360" t="s">
        <v>3255</v>
      </c>
      <c r="J9" s="360" t="s">
        <v>5977</v>
      </c>
      <c r="K9" s="360">
        <v>2014</v>
      </c>
      <c r="L9" s="360" t="s">
        <v>5960</v>
      </c>
      <c r="M9" s="360" t="s">
        <v>5957</v>
      </c>
      <c r="N9" s="360" t="s">
        <v>5953</v>
      </c>
      <c r="O9" s="360" t="s">
        <v>83</v>
      </c>
      <c r="P9" s="360">
        <v>0</v>
      </c>
      <c r="Q9" s="360" t="s">
        <v>5978</v>
      </c>
    </row>
    <row r="10" spans="1:17" ht="15">
      <c r="A10" s="359" t="s">
        <v>1897</v>
      </c>
      <c r="B10" s="360" t="s">
        <v>5975</v>
      </c>
      <c r="C10" s="360" t="s">
        <v>2790</v>
      </c>
      <c r="D10" s="360">
        <v>2</v>
      </c>
      <c r="E10" s="360" t="s">
        <v>3532</v>
      </c>
      <c r="F10" s="360" t="s">
        <v>5979</v>
      </c>
      <c r="G10" s="360" t="s">
        <v>3532</v>
      </c>
      <c r="H10" s="361">
        <v>45975</v>
      </c>
      <c r="I10" s="360" t="s">
        <v>3255</v>
      </c>
      <c r="J10" s="360" t="s">
        <v>5977</v>
      </c>
      <c r="K10" s="360">
        <v>2014</v>
      </c>
      <c r="L10" s="360" t="s">
        <v>5960</v>
      </c>
      <c r="M10" s="360" t="s">
        <v>5957</v>
      </c>
      <c r="N10" s="360" t="s">
        <v>5953</v>
      </c>
      <c r="O10" s="360" t="s">
        <v>83</v>
      </c>
      <c r="P10" s="360">
        <v>0</v>
      </c>
      <c r="Q10" s="360" t="s">
        <v>5978</v>
      </c>
    </row>
    <row r="11" spans="1:17" ht="15">
      <c r="A11" s="359" t="s">
        <v>5980</v>
      </c>
      <c r="B11" s="360" t="s">
        <v>5981</v>
      </c>
      <c r="C11" s="360" t="s">
        <v>2790</v>
      </c>
      <c r="D11" s="360">
        <v>4</v>
      </c>
      <c r="E11" s="360" t="s">
        <v>3532</v>
      </c>
      <c r="F11" s="360" t="s">
        <v>5982</v>
      </c>
      <c r="G11" s="360" t="s">
        <v>3532</v>
      </c>
      <c r="H11" s="361">
        <v>45975</v>
      </c>
      <c r="I11" s="360" t="s">
        <v>3532</v>
      </c>
      <c r="J11" s="360" t="s">
        <v>5983</v>
      </c>
      <c r="K11" s="360">
        <v>2014</v>
      </c>
      <c r="L11" s="360" t="s">
        <v>5984</v>
      </c>
      <c r="M11" s="360" t="s">
        <v>5957</v>
      </c>
      <c r="N11" s="360" t="s">
        <v>5953</v>
      </c>
      <c r="O11" s="360" t="s">
        <v>83</v>
      </c>
      <c r="P11" s="360">
        <v>0</v>
      </c>
      <c r="Q11" s="360" t="s">
        <v>5985</v>
      </c>
    </row>
    <row r="12" spans="1:17" ht="15">
      <c r="A12" s="359" t="s">
        <v>5986</v>
      </c>
      <c r="B12" s="360" t="s">
        <v>5987</v>
      </c>
      <c r="C12" s="360" t="s">
        <v>3532</v>
      </c>
      <c r="D12" s="360">
        <v>217</v>
      </c>
      <c r="E12" s="360" t="s">
        <v>3532</v>
      </c>
      <c r="F12" s="360" t="s">
        <v>3532</v>
      </c>
      <c r="G12" s="360" t="s">
        <v>3532</v>
      </c>
      <c r="H12" s="361">
        <v>45975</v>
      </c>
      <c r="I12" s="360" t="s">
        <v>3532</v>
      </c>
      <c r="J12" s="360" t="s">
        <v>5988</v>
      </c>
      <c r="K12" s="360">
        <v>2017</v>
      </c>
      <c r="L12" s="360" t="s">
        <v>5964</v>
      </c>
      <c r="M12" s="360" t="s">
        <v>5957</v>
      </c>
      <c r="N12" s="360" t="s">
        <v>5953</v>
      </c>
      <c r="O12" s="360" t="s">
        <v>83</v>
      </c>
      <c r="P12" s="360" t="s">
        <v>3532</v>
      </c>
      <c r="Q12" s="360" t="s">
        <v>3532</v>
      </c>
    </row>
    <row r="13" spans="1:17" ht="15">
      <c r="A13" s="359" t="s">
        <v>2147</v>
      </c>
      <c r="B13" s="360" t="s">
        <v>5989</v>
      </c>
      <c r="C13" s="360" t="s">
        <v>3532</v>
      </c>
      <c r="D13" s="360">
        <v>217</v>
      </c>
      <c r="E13" s="360" t="s">
        <v>3532</v>
      </c>
      <c r="F13" s="360" t="s">
        <v>3532</v>
      </c>
      <c r="G13" s="360" t="s">
        <v>3532</v>
      </c>
      <c r="H13" s="361">
        <v>45975</v>
      </c>
      <c r="I13" s="360" t="s">
        <v>3532</v>
      </c>
      <c r="J13" s="360" t="s">
        <v>5990</v>
      </c>
      <c r="K13" s="360">
        <v>2011</v>
      </c>
      <c r="L13" s="360" t="s">
        <v>5964</v>
      </c>
      <c r="M13" s="360" t="s">
        <v>5957</v>
      </c>
      <c r="N13" s="360" t="s">
        <v>5953</v>
      </c>
      <c r="O13" s="360" t="s">
        <v>2147</v>
      </c>
      <c r="P13" s="360" t="s">
        <v>3532</v>
      </c>
      <c r="Q13" s="360" t="s">
        <v>3532</v>
      </c>
    </row>
    <row r="14" spans="1:17" ht="15">
      <c r="A14" s="359" t="s">
        <v>1636</v>
      </c>
      <c r="B14" s="360" t="s">
        <v>5991</v>
      </c>
      <c r="C14" s="360" t="s">
        <v>3532</v>
      </c>
      <c r="D14" s="360">
        <v>0</v>
      </c>
      <c r="E14" s="360" t="s">
        <v>3532</v>
      </c>
      <c r="F14" s="360" t="s">
        <v>3532</v>
      </c>
      <c r="G14" s="360" t="s">
        <v>3532</v>
      </c>
      <c r="H14" s="361">
        <v>45975</v>
      </c>
      <c r="I14" s="360" t="s">
        <v>3532</v>
      </c>
      <c r="J14" s="360" t="s">
        <v>5992</v>
      </c>
      <c r="K14" s="360">
        <v>2019</v>
      </c>
      <c r="L14" s="360" t="s">
        <v>5964</v>
      </c>
      <c r="M14" s="360" t="s">
        <v>5957</v>
      </c>
      <c r="N14" s="360" t="s">
        <v>5953</v>
      </c>
      <c r="O14" s="360" t="s">
        <v>83</v>
      </c>
      <c r="P14" s="360" t="s">
        <v>3532</v>
      </c>
      <c r="Q14" s="360" t="s">
        <v>3532</v>
      </c>
    </row>
    <row r="15" spans="1:17" ht="15">
      <c r="A15" s="359" t="s">
        <v>1893</v>
      </c>
      <c r="B15" s="360" t="s">
        <v>5993</v>
      </c>
      <c r="C15" s="360" t="s">
        <v>3532</v>
      </c>
      <c r="D15" s="360">
        <v>46</v>
      </c>
      <c r="E15" s="360" t="s">
        <v>3532</v>
      </c>
      <c r="F15" s="360" t="s">
        <v>3532</v>
      </c>
      <c r="G15" s="360" t="s">
        <v>3532</v>
      </c>
      <c r="H15" s="361">
        <v>45975</v>
      </c>
      <c r="I15" s="360" t="s">
        <v>3532</v>
      </c>
      <c r="J15" s="360" t="s">
        <v>5994</v>
      </c>
      <c r="K15" s="360">
        <v>2010</v>
      </c>
      <c r="L15" s="360" t="s">
        <v>5960</v>
      </c>
      <c r="M15" s="360" t="s">
        <v>5957</v>
      </c>
      <c r="N15" s="360" t="s">
        <v>5953</v>
      </c>
      <c r="O15" s="360" t="s">
        <v>83</v>
      </c>
      <c r="P15" s="360" t="s">
        <v>3532</v>
      </c>
      <c r="Q15" s="360" t="s">
        <v>3532</v>
      </c>
    </row>
    <row r="16" spans="1:17" ht="15">
      <c r="A16" s="359" t="s">
        <v>3980</v>
      </c>
      <c r="B16" s="360" t="s">
        <v>5995</v>
      </c>
      <c r="C16" s="360" t="s">
        <v>2790</v>
      </c>
      <c r="D16" s="360">
        <v>0</v>
      </c>
      <c r="E16" s="360" t="s">
        <v>3532</v>
      </c>
      <c r="F16" s="360" t="s">
        <v>5996</v>
      </c>
      <c r="G16" s="360" t="s">
        <v>3532</v>
      </c>
      <c r="H16" s="361">
        <v>45975</v>
      </c>
      <c r="I16" s="360" t="s">
        <v>3532</v>
      </c>
      <c r="J16" s="360" t="s">
        <v>5997</v>
      </c>
      <c r="K16" s="360">
        <v>2006</v>
      </c>
      <c r="L16" s="360" t="s">
        <v>5960</v>
      </c>
      <c r="M16" s="360" t="s">
        <v>5957</v>
      </c>
      <c r="N16" s="360" t="s">
        <v>5953</v>
      </c>
      <c r="O16" s="360" t="s">
        <v>83</v>
      </c>
      <c r="P16" s="360">
        <v>0</v>
      </c>
      <c r="Q16" s="360" t="s">
        <v>5998</v>
      </c>
    </row>
    <row r="17" spans="1:17" ht="15">
      <c r="A17" s="359" t="s">
        <v>5999</v>
      </c>
      <c r="B17" s="360" t="s">
        <v>6000</v>
      </c>
      <c r="C17" s="360" t="s">
        <v>3532</v>
      </c>
      <c r="D17" s="360">
        <v>217</v>
      </c>
      <c r="E17" s="360" t="s">
        <v>3532</v>
      </c>
      <c r="F17" s="360" t="s">
        <v>3532</v>
      </c>
      <c r="G17" s="360" t="s">
        <v>3532</v>
      </c>
      <c r="H17" s="361">
        <v>45975</v>
      </c>
      <c r="I17" s="360" t="s">
        <v>3532</v>
      </c>
      <c r="J17" s="360" t="s">
        <v>6001</v>
      </c>
      <c r="K17" s="360">
        <v>2007</v>
      </c>
      <c r="L17" s="360" t="s">
        <v>5964</v>
      </c>
      <c r="M17" s="360" t="s">
        <v>5957</v>
      </c>
      <c r="N17" s="360" t="s">
        <v>114</v>
      </c>
      <c r="O17" s="360" t="s">
        <v>6002</v>
      </c>
      <c r="P17" s="360" t="s">
        <v>3532</v>
      </c>
      <c r="Q17" s="360" t="s">
        <v>3532</v>
      </c>
    </row>
    <row r="18" spans="1:17" ht="15">
      <c r="A18" s="359" t="s">
        <v>1897</v>
      </c>
      <c r="B18" s="360" t="s">
        <v>6003</v>
      </c>
      <c r="C18" s="360" t="s">
        <v>3532</v>
      </c>
      <c r="D18" s="360">
        <v>150</v>
      </c>
      <c r="E18" s="360" t="s">
        <v>3532</v>
      </c>
      <c r="F18" s="360" t="s">
        <v>3532</v>
      </c>
      <c r="G18" s="360" t="s">
        <v>3532</v>
      </c>
      <c r="H18" s="361">
        <v>45975</v>
      </c>
      <c r="I18" s="360" t="s">
        <v>3532</v>
      </c>
      <c r="J18" s="360" t="s">
        <v>5967</v>
      </c>
      <c r="K18" s="360">
        <v>2010</v>
      </c>
      <c r="L18" s="360" t="s">
        <v>5964</v>
      </c>
      <c r="M18" s="360" t="s">
        <v>5957</v>
      </c>
      <c r="N18" s="360" t="s">
        <v>5953</v>
      </c>
      <c r="O18" s="360" t="s">
        <v>83</v>
      </c>
      <c r="P18" s="360" t="s">
        <v>3532</v>
      </c>
      <c r="Q18" s="360" t="s">
        <v>3532</v>
      </c>
    </row>
    <row r="19" spans="1:17" ht="15">
      <c r="A19" s="359" t="s">
        <v>3402</v>
      </c>
      <c r="B19" s="360" t="s">
        <v>6004</v>
      </c>
      <c r="C19" s="360" t="s">
        <v>3532</v>
      </c>
      <c r="D19" s="360">
        <v>1</v>
      </c>
      <c r="E19" s="360" t="s">
        <v>3532</v>
      </c>
      <c r="F19" s="360" t="s">
        <v>3532</v>
      </c>
      <c r="G19" s="360" t="s">
        <v>3532</v>
      </c>
      <c r="H19" s="361">
        <v>45975</v>
      </c>
      <c r="I19" s="360" t="s">
        <v>3532</v>
      </c>
      <c r="J19" s="360" t="s">
        <v>6005</v>
      </c>
      <c r="K19" s="360">
        <v>2009</v>
      </c>
      <c r="L19" s="360" t="s">
        <v>5960</v>
      </c>
      <c r="M19" s="360" t="s">
        <v>5957</v>
      </c>
      <c r="N19" s="360" t="s">
        <v>5953</v>
      </c>
      <c r="O19" s="360" t="s">
        <v>83</v>
      </c>
      <c r="P19" s="360" t="s">
        <v>3532</v>
      </c>
      <c r="Q19" s="360" t="s">
        <v>3532</v>
      </c>
    </row>
    <row r="20" spans="1:17" ht="15">
      <c r="A20" s="359" t="s">
        <v>2147</v>
      </c>
      <c r="B20" s="360" t="s">
        <v>6006</v>
      </c>
      <c r="C20" s="360" t="s">
        <v>3532</v>
      </c>
      <c r="D20" s="360">
        <v>217</v>
      </c>
      <c r="E20" s="360" t="s">
        <v>3532</v>
      </c>
      <c r="F20" s="360" t="s">
        <v>3532</v>
      </c>
      <c r="G20" s="360" t="s">
        <v>3532</v>
      </c>
      <c r="H20" s="361">
        <v>45975</v>
      </c>
      <c r="I20" s="360" t="s">
        <v>3532</v>
      </c>
      <c r="J20" s="360" t="s">
        <v>6007</v>
      </c>
      <c r="K20" s="360">
        <v>2009</v>
      </c>
      <c r="L20" s="360" t="s">
        <v>6008</v>
      </c>
      <c r="M20" s="360" t="s">
        <v>5957</v>
      </c>
      <c r="N20" s="360" t="s">
        <v>5953</v>
      </c>
      <c r="O20" s="360" t="s">
        <v>2147</v>
      </c>
      <c r="P20" s="360" t="s">
        <v>3532</v>
      </c>
      <c r="Q20" s="360" t="s">
        <v>3532</v>
      </c>
    </row>
    <row r="21" spans="1:17" ht="15">
      <c r="A21" s="359" t="s">
        <v>2147</v>
      </c>
      <c r="B21" s="360" t="s">
        <v>6009</v>
      </c>
      <c r="C21" s="360" t="s">
        <v>3532</v>
      </c>
      <c r="D21" s="360">
        <v>217</v>
      </c>
      <c r="E21" s="360" t="s">
        <v>3532</v>
      </c>
      <c r="F21" s="360" t="s">
        <v>3532</v>
      </c>
      <c r="G21" s="360" t="s">
        <v>3532</v>
      </c>
      <c r="H21" s="361">
        <v>45975</v>
      </c>
      <c r="I21" s="360" t="s">
        <v>3532</v>
      </c>
      <c r="J21" s="360" t="s">
        <v>6010</v>
      </c>
      <c r="K21" s="360">
        <v>2022</v>
      </c>
      <c r="L21" s="360" t="s">
        <v>5960</v>
      </c>
      <c r="M21" s="360" t="s">
        <v>5957</v>
      </c>
      <c r="N21" s="360" t="s">
        <v>5953</v>
      </c>
      <c r="O21" s="360" t="s">
        <v>2147</v>
      </c>
      <c r="P21" s="360" t="s">
        <v>3532</v>
      </c>
      <c r="Q21" s="360" t="s">
        <v>3532</v>
      </c>
    </row>
    <row r="22" spans="1:17" ht="15">
      <c r="A22" s="359" t="s">
        <v>5961</v>
      </c>
      <c r="B22" s="360" t="s">
        <v>6011</v>
      </c>
      <c r="C22" s="360" t="s">
        <v>3532</v>
      </c>
      <c r="D22" s="360">
        <v>217</v>
      </c>
      <c r="E22" s="360" t="s">
        <v>3532</v>
      </c>
      <c r="F22" s="360" t="s">
        <v>3532</v>
      </c>
      <c r="G22" s="360" t="s">
        <v>3532</v>
      </c>
      <c r="H22" s="361">
        <v>45975</v>
      </c>
      <c r="I22" s="360" t="s">
        <v>3532</v>
      </c>
      <c r="J22" s="360" t="s">
        <v>6012</v>
      </c>
      <c r="K22" s="360">
        <v>2019</v>
      </c>
      <c r="L22" s="360" t="s">
        <v>5964</v>
      </c>
      <c r="M22" s="360" t="s">
        <v>5957</v>
      </c>
      <c r="N22" s="360" t="s">
        <v>5953</v>
      </c>
      <c r="O22" s="360" t="s">
        <v>5965</v>
      </c>
      <c r="P22" s="360" t="s">
        <v>3532</v>
      </c>
      <c r="Q22" s="360" t="s">
        <v>3532</v>
      </c>
    </row>
    <row r="23" spans="1:17" ht="15">
      <c r="A23" s="359" t="s">
        <v>1657</v>
      </c>
      <c r="B23" s="360" t="s">
        <v>6013</v>
      </c>
      <c r="C23" s="360" t="s">
        <v>3532</v>
      </c>
      <c r="D23" s="360">
        <v>42</v>
      </c>
      <c r="E23" s="360" t="s">
        <v>3532</v>
      </c>
      <c r="F23" s="360" t="s">
        <v>3532</v>
      </c>
      <c r="G23" s="360" t="s">
        <v>3532</v>
      </c>
      <c r="H23" s="361">
        <v>45975</v>
      </c>
      <c r="I23" s="360" t="s">
        <v>3532</v>
      </c>
      <c r="J23" s="360" t="s">
        <v>6014</v>
      </c>
      <c r="K23" s="360">
        <v>2024</v>
      </c>
      <c r="L23" s="360" t="s">
        <v>5960</v>
      </c>
      <c r="M23" s="360" t="s">
        <v>5957</v>
      </c>
      <c r="N23" s="360" t="s">
        <v>5953</v>
      </c>
      <c r="O23" s="360" t="s">
        <v>3532</v>
      </c>
      <c r="P23" s="360" t="s">
        <v>3532</v>
      </c>
      <c r="Q23" s="360" t="s">
        <v>3532</v>
      </c>
    </row>
    <row r="24" spans="1:17" ht="15">
      <c r="A24" s="359" t="s">
        <v>5968</v>
      </c>
      <c r="B24" s="360" t="s">
        <v>6015</v>
      </c>
      <c r="C24" s="360" t="s">
        <v>3532</v>
      </c>
      <c r="D24" s="360">
        <v>217</v>
      </c>
      <c r="E24" s="360" t="s">
        <v>3532</v>
      </c>
      <c r="F24" s="360" t="s">
        <v>3532</v>
      </c>
      <c r="G24" s="360" t="s">
        <v>3532</v>
      </c>
      <c r="H24" s="361">
        <v>45975</v>
      </c>
      <c r="I24" s="360" t="s">
        <v>3532</v>
      </c>
      <c r="J24" s="360" t="s">
        <v>6016</v>
      </c>
      <c r="K24" s="360">
        <v>1985</v>
      </c>
      <c r="L24" s="360" t="s">
        <v>5964</v>
      </c>
      <c r="M24" s="360" t="s">
        <v>5957</v>
      </c>
      <c r="N24" s="360" t="s">
        <v>5953</v>
      </c>
      <c r="O24" s="360" t="s">
        <v>5971</v>
      </c>
      <c r="P24" s="360" t="s">
        <v>3532</v>
      </c>
      <c r="Q24" s="360" t="s">
        <v>3532</v>
      </c>
    </row>
    <row r="25" spans="1:17" ht="15">
      <c r="A25" s="359" t="s">
        <v>5752</v>
      </c>
      <c r="B25" s="360" t="s">
        <v>6017</v>
      </c>
      <c r="C25" s="360" t="s">
        <v>3532</v>
      </c>
      <c r="D25" s="360">
        <v>0</v>
      </c>
      <c r="E25" s="360" t="s">
        <v>3532</v>
      </c>
      <c r="F25" s="360" t="s">
        <v>3532</v>
      </c>
      <c r="G25" s="360" t="s">
        <v>3532</v>
      </c>
      <c r="H25" s="361">
        <v>45975</v>
      </c>
      <c r="I25" s="360" t="s">
        <v>3532</v>
      </c>
      <c r="J25" s="360" t="s">
        <v>6018</v>
      </c>
      <c r="K25" s="360">
        <v>2017</v>
      </c>
      <c r="L25" s="360" t="s">
        <v>5960</v>
      </c>
      <c r="M25" s="360" t="s">
        <v>5957</v>
      </c>
      <c r="N25" s="360" t="s">
        <v>5953</v>
      </c>
      <c r="O25" s="360" t="s">
        <v>1706</v>
      </c>
      <c r="P25" s="360" t="s">
        <v>3532</v>
      </c>
      <c r="Q25" s="360" t="s">
        <v>3532</v>
      </c>
    </row>
    <row r="26" spans="1:17" ht="15">
      <c r="A26" s="359" t="s">
        <v>3980</v>
      </c>
      <c r="B26" s="360" t="s">
        <v>6019</v>
      </c>
      <c r="C26" s="360" t="s">
        <v>3532</v>
      </c>
      <c r="D26" s="360">
        <v>217</v>
      </c>
      <c r="E26" s="360" t="s">
        <v>3532</v>
      </c>
      <c r="F26" s="360" t="s">
        <v>3532</v>
      </c>
      <c r="G26" s="360" t="s">
        <v>3532</v>
      </c>
      <c r="H26" s="361">
        <v>45975</v>
      </c>
      <c r="I26" s="360" t="s">
        <v>3532</v>
      </c>
      <c r="J26" s="360" t="s">
        <v>6020</v>
      </c>
      <c r="K26" s="360">
        <v>2008</v>
      </c>
      <c r="L26" s="360" t="s">
        <v>5964</v>
      </c>
      <c r="M26" s="360" t="s">
        <v>5957</v>
      </c>
      <c r="N26" s="360" t="s">
        <v>5953</v>
      </c>
      <c r="O26" s="360" t="s">
        <v>83</v>
      </c>
      <c r="P26" s="360" t="s">
        <v>3532</v>
      </c>
      <c r="Q26" s="360" t="s">
        <v>3532</v>
      </c>
    </row>
    <row r="27" spans="1:17" ht="15">
      <c r="A27" s="359" t="s">
        <v>6021</v>
      </c>
      <c r="B27" s="360" t="s">
        <v>6022</v>
      </c>
      <c r="C27" s="360" t="s">
        <v>3532</v>
      </c>
      <c r="D27" s="360">
        <v>21</v>
      </c>
      <c r="E27" s="360" t="s">
        <v>3532</v>
      </c>
      <c r="F27" s="360" t="s">
        <v>3532</v>
      </c>
      <c r="G27" s="360" t="s">
        <v>3532</v>
      </c>
      <c r="H27" s="361">
        <v>45975</v>
      </c>
      <c r="I27" s="360" t="s">
        <v>3532</v>
      </c>
      <c r="J27" s="360" t="s">
        <v>6023</v>
      </c>
      <c r="K27" s="360">
        <v>2000</v>
      </c>
      <c r="L27" s="360" t="s">
        <v>5960</v>
      </c>
      <c r="M27" s="360" t="s">
        <v>5957</v>
      </c>
      <c r="N27" s="360" t="s">
        <v>5953</v>
      </c>
      <c r="O27" s="360" t="s">
        <v>83</v>
      </c>
      <c r="P27" s="360" t="s">
        <v>3532</v>
      </c>
      <c r="Q27" s="360" t="s">
        <v>3532</v>
      </c>
    </row>
    <row r="28" spans="1:17" ht="15">
      <c r="A28" s="359" t="s">
        <v>3292</v>
      </c>
      <c r="B28" s="360" t="s">
        <v>6024</v>
      </c>
      <c r="C28" s="360" t="s">
        <v>3532</v>
      </c>
      <c r="D28" s="360">
        <v>217</v>
      </c>
      <c r="E28" s="360" t="s">
        <v>3532</v>
      </c>
      <c r="F28" s="360" t="s">
        <v>3532</v>
      </c>
      <c r="G28" s="360" t="s">
        <v>3532</v>
      </c>
      <c r="H28" s="361">
        <v>45975</v>
      </c>
      <c r="I28" s="360" t="s">
        <v>3532</v>
      </c>
      <c r="J28" s="360" t="s">
        <v>6025</v>
      </c>
      <c r="K28" s="360">
        <v>2000</v>
      </c>
      <c r="L28" s="360" t="s">
        <v>5960</v>
      </c>
      <c r="M28" s="360" t="s">
        <v>5957</v>
      </c>
      <c r="N28" s="360" t="s">
        <v>5953</v>
      </c>
      <c r="O28" s="360" t="s">
        <v>83</v>
      </c>
      <c r="P28" s="360" t="s">
        <v>3532</v>
      </c>
      <c r="Q28" s="360" t="s">
        <v>3532</v>
      </c>
    </row>
    <row r="29" spans="1:17" ht="15">
      <c r="A29" s="359" t="s">
        <v>3402</v>
      </c>
      <c r="B29" s="360" t="s">
        <v>6026</v>
      </c>
      <c r="C29" s="360" t="s">
        <v>3532</v>
      </c>
      <c r="D29" s="360">
        <v>0</v>
      </c>
      <c r="E29" s="360" t="s">
        <v>3532</v>
      </c>
      <c r="F29" s="360" t="s">
        <v>3532</v>
      </c>
      <c r="G29" s="360" t="s">
        <v>3532</v>
      </c>
      <c r="H29" s="361">
        <v>45975</v>
      </c>
      <c r="I29" s="360" t="s">
        <v>3532</v>
      </c>
      <c r="J29" s="360" t="s">
        <v>6027</v>
      </c>
      <c r="K29" s="360">
        <v>1996</v>
      </c>
      <c r="L29" s="360" t="s">
        <v>5964</v>
      </c>
      <c r="M29" s="360" t="s">
        <v>5957</v>
      </c>
      <c r="N29" s="360" t="s">
        <v>5953</v>
      </c>
      <c r="O29" s="360" t="s">
        <v>83</v>
      </c>
      <c r="P29" s="360" t="s">
        <v>3532</v>
      </c>
      <c r="Q29" s="360" t="s">
        <v>3532</v>
      </c>
    </row>
    <row r="30" spans="1:17" ht="15">
      <c r="A30" s="359" t="s">
        <v>5948</v>
      </c>
      <c r="B30" s="360" t="s">
        <v>6028</v>
      </c>
      <c r="C30" s="360" t="s">
        <v>3532</v>
      </c>
      <c r="D30" s="360">
        <v>217</v>
      </c>
      <c r="E30" s="360" t="s">
        <v>3532</v>
      </c>
      <c r="F30" s="360" t="s">
        <v>3532</v>
      </c>
      <c r="G30" s="360" t="s">
        <v>3532</v>
      </c>
      <c r="H30" s="361">
        <v>45975</v>
      </c>
      <c r="I30" s="360" t="s">
        <v>3532</v>
      </c>
      <c r="J30" s="360" t="s">
        <v>5950</v>
      </c>
      <c r="K30" s="360">
        <v>2000</v>
      </c>
      <c r="L30" s="360" t="s">
        <v>6029</v>
      </c>
      <c r="M30" s="360" t="s">
        <v>5952</v>
      </c>
      <c r="N30" s="360" t="s">
        <v>5953</v>
      </c>
      <c r="O30" s="360" t="s">
        <v>83</v>
      </c>
      <c r="P30" s="360">
        <v>0</v>
      </c>
      <c r="Q30" s="360" t="s">
        <v>3532</v>
      </c>
    </row>
    <row r="31" spans="1:17" ht="15">
      <c r="A31" s="359" t="s">
        <v>5948</v>
      </c>
      <c r="B31" s="360" t="s">
        <v>6028</v>
      </c>
      <c r="C31" s="360" t="s">
        <v>3532</v>
      </c>
      <c r="D31" s="360">
        <v>217</v>
      </c>
      <c r="E31" s="360" t="s">
        <v>3532</v>
      </c>
      <c r="F31" s="360" t="s">
        <v>3532</v>
      </c>
      <c r="G31" s="360" t="s">
        <v>3532</v>
      </c>
      <c r="H31" s="361">
        <v>45975</v>
      </c>
      <c r="I31" s="360" t="s">
        <v>3532</v>
      </c>
      <c r="J31" s="360" t="s">
        <v>5950</v>
      </c>
      <c r="K31" s="360">
        <v>2000</v>
      </c>
      <c r="L31" s="360" t="s">
        <v>6029</v>
      </c>
      <c r="M31" s="360" t="s">
        <v>5952</v>
      </c>
      <c r="N31" s="360" t="s">
        <v>5953</v>
      </c>
      <c r="O31" s="360" t="s">
        <v>83</v>
      </c>
      <c r="P31" s="360">
        <v>0</v>
      </c>
      <c r="Q31" s="360" t="s">
        <v>3532</v>
      </c>
    </row>
    <row r="32" spans="1:17" ht="15">
      <c r="A32" s="359" t="s">
        <v>5948</v>
      </c>
      <c r="B32" s="360" t="s">
        <v>6028</v>
      </c>
      <c r="C32" s="360" t="s">
        <v>3532</v>
      </c>
      <c r="D32" s="360">
        <v>217</v>
      </c>
      <c r="E32" s="360" t="s">
        <v>3532</v>
      </c>
      <c r="F32" s="360" t="s">
        <v>3532</v>
      </c>
      <c r="G32" s="360" t="s">
        <v>3532</v>
      </c>
      <c r="H32" s="361">
        <v>45975</v>
      </c>
      <c r="I32" s="360" t="s">
        <v>3532</v>
      </c>
      <c r="J32" s="360" t="s">
        <v>5950</v>
      </c>
      <c r="K32" s="360">
        <v>2000</v>
      </c>
      <c r="L32" s="360" t="s">
        <v>6029</v>
      </c>
      <c r="M32" s="360" t="s">
        <v>5952</v>
      </c>
      <c r="N32" s="360" t="s">
        <v>5953</v>
      </c>
      <c r="O32" s="360" t="s">
        <v>83</v>
      </c>
      <c r="P32" s="360">
        <v>0</v>
      </c>
      <c r="Q32" s="360" t="s">
        <v>3532</v>
      </c>
    </row>
    <row r="33" spans="1:17" ht="15">
      <c r="A33" s="359" t="s">
        <v>5948</v>
      </c>
      <c r="B33" s="360" t="s">
        <v>6028</v>
      </c>
      <c r="C33" s="360" t="s">
        <v>3532</v>
      </c>
      <c r="D33" s="360">
        <v>217</v>
      </c>
      <c r="E33" s="360" t="s">
        <v>3532</v>
      </c>
      <c r="F33" s="360" t="s">
        <v>3532</v>
      </c>
      <c r="G33" s="360" t="s">
        <v>3532</v>
      </c>
      <c r="H33" s="361">
        <v>45975</v>
      </c>
      <c r="I33" s="360" t="s">
        <v>3532</v>
      </c>
      <c r="J33" s="360" t="s">
        <v>5950</v>
      </c>
      <c r="K33" s="360">
        <v>2000</v>
      </c>
      <c r="L33" s="360" t="s">
        <v>6029</v>
      </c>
      <c r="M33" s="360" t="s">
        <v>5952</v>
      </c>
      <c r="N33" s="360" t="s">
        <v>5953</v>
      </c>
      <c r="O33" s="360" t="s">
        <v>83</v>
      </c>
      <c r="P33" s="360">
        <v>0</v>
      </c>
      <c r="Q33" s="360" t="s">
        <v>3532</v>
      </c>
    </row>
    <row r="34" spans="1:17" ht="15">
      <c r="A34" s="359" t="s">
        <v>5948</v>
      </c>
      <c r="B34" s="360" t="s">
        <v>6028</v>
      </c>
      <c r="C34" s="360" t="s">
        <v>3532</v>
      </c>
      <c r="D34" s="360">
        <v>217</v>
      </c>
      <c r="E34" s="360" t="s">
        <v>3532</v>
      </c>
      <c r="F34" s="360" t="s">
        <v>3532</v>
      </c>
      <c r="G34" s="360" t="s">
        <v>3532</v>
      </c>
      <c r="H34" s="361">
        <v>45975</v>
      </c>
      <c r="I34" s="360" t="s">
        <v>3532</v>
      </c>
      <c r="J34" s="360" t="s">
        <v>5950</v>
      </c>
      <c r="K34" s="360">
        <v>2000</v>
      </c>
      <c r="L34" s="360" t="s">
        <v>6029</v>
      </c>
      <c r="M34" s="360" t="s">
        <v>5952</v>
      </c>
      <c r="N34" s="360" t="s">
        <v>5953</v>
      </c>
      <c r="O34" s="360" t="s">
        <v>83</v>
      </c>
      <c r="P34" s="360">
        <v>0</v>
      </c>
      <c r="Q34" s="360" t="s">
        <v>3532</v>
      </c>
    </row>
    <row r="35" spans="1:17" ht="15">
      <c r="A35" s="359" t="s">
        <v>5948</v>
      </c>
      <c r="B35" s="360" t="s">
        <v>6028</v>
      </c>
      <c r="C35" s="360" t="s">
        <v>3532</v>
      </c>
      <c r="D35" s="360">
        <v>217</v>
      </c>
      <c r="E35" s="360" t="s">
        <v>3532</v>
      </c>
      <c r="F35" s="360" t="s">
        <v>3532</v>
      </c>
      <c r="G35" s="360" t="s">
        <v>3532</v>
      </c>
      <c r="H35" s="361">
        <v>45975</v>
      </c>
      <c r="I35" s="360" t="s">
        <v>3532</v>
      </c>
      <c r="J35" s="360" t="s">
        <v>5950</v>
      </c>
      <c r="K35" s="360">
        <v>2000</v>
      </c>
      <c r="L35" s="360" t="s">
        <v>6029</v>
      </c>
      <c r="M35" s="360" t="s">
        <v>5952</v>
      </c>
      <c r="N35" s="360" t="s">
        <v>5953</v>
      </c>
      <c r="O35" s="360" t="s">
        <v>83</v>
      </c>
      <c r="P35" s="360">
        <v>0</v>
      </c>
      <c r="Q35" s="360" t="s">
        <v>3532</v>
      </c>
    </row>
    <row r="36" spans="1:17" ht="15">
      <c r="A36" s="359" t="s">
        <v>5948</v>
      </c>
      <c r="B36" s="360" t="s">
        <v>6028</v>
      </c>
      <c r="C36" s="360" t="s">
        <v>3532</v>
      </c>
      <c r="D36" s="360">
        <v>217</v>
      </c>
      <c r="E36" s="360" t="s">
        <v>3532</v>
      </c>
      <c r="F36" s="360" t="s">
        <v>3532</v>
      </c>
      <c r="G36" s="360" t="s">
        <v>3532</v>
      </c>
      <c r="H36" s="361">
        <v>45975</v>
      </c>
      <c r="I36" s="360" t="s">
        <v>3532</v>
      </c>
      <c r="J36" s="360" t="s">
        <v>5950</v>
      </c>
      <c r="K36" s="360">
        <v>2000</v>
      </c>
      <c r="L36" s="360" t="s">
        <v>6029</v>
      </c>
      <c r="M36" s="360" t="s">
        <v>5952</v>
      </c>
      <c r="N36" s="360" t="s">
        <v>5953</v>
      </c>
      <c r="O36" s="360" t="s">
        <v>83</v>
      </c>
      <c r="P36" s="360">
        <v>0</v>
      </c>
      <c r="Q36" s="360" t="s">
        <v>3532</v>
      </c>
    </row>
    <row r="37" spans="1:17" ht="15">
      <c r="A37" s="359" t="s">
        <v>3923</v>
      </c>
      <c r="B37" s="360" t="s">
        <v>6030</v>
      </c>
      <c r="C37" s="360" t="s">
        <v>3532</v>
      </c>
      <c r="D37" s="360">
        <v>32</v>
      </c>
      <c r="E37" s="360" t="s">
        <v>3532</v>
      </c>
      <c r="F37" s="360" t="s">
        <v>3532</v>
      </c>
      <c r="G37" s="360" t="s">
        <v>3532</v>
      </c>
      <c r="H37" s="361">
        <v>45975</v>
      </c>
      <c r="I37" s="360" t="s">
        <v>3255</v>
      </c>
      <c r="J37" s="360" t="s">
        <v>6031</v>
      </c>
      <c r="K37" s="360">
        <v>2016</v>
      </c>
      <c r="L37" s="360" t="s">
        <v>5960</v>
      </c>
      <c r="M37" s="360" t="s">
        <v>5957</v>
      </c>
      <c r="N37" s="360" t="s">
        <v>5953</v>
      </c>
      <c r="O37" s="360" t="s">
        <v>83</v>
      </c>
      <c r="P37" s="360" t="s">
        <v>3532</v>
      </c>
      <c r="Q37" s="360" t="s">
        <v>3532</v>
      </c>
    </row>
    <row r="38" spans="1:17" ht="15">
      <c r="A38" s="359" t="s">
        <v>6032</v>
      </c>
      <c r="B38" s="360" t="s">
        <v>6033</v>
      </c>
      <c r="C38" s="360" t="s">
        <v>3532</v>
      </c>
      <c r="D38" s="360">
        <v>217</v>
      </c>
      <c r="E38" s="360" t="s">
        <v>3532</v>
      </c>
      <c r="F38" s="360" t="s">
        <v>3532</v>
      </c>
      <c r="G38" s="360" t="s">
        <v>3532</v>
      </c>
      <c r="H38" s="361">
        <v>45975</v>
      </c>
      <c r="I38" s="360" t="s">
        <v>3532</v>
      </c>
      <c r="J38" s="360" t="s">
        <v>6034</v>
      </c>
      <c r="K38" s="360">
        <v>2002</v>
      </c>
      <c r="L38" s="360" t="s">
        <v>5964</v>
      </c>
      <c r="M38" s="360" t="s">
        <v>5957</v>
      </c>
      <c r="N38" s="360" t="s">
        <v>5953</v>
      </c>
      <c r="O38" s="360" t="s">
        <v>6002</v>
      </c>
      <c r="P38" s="360" t="s">
        <v>3532</v>
      </c>
      <c r="Q38" s="360" t="s">
        <v>3532</v>
      </c>
    </row>
    <row r="39" spans="1:17" ht="15">
      <c r="A39" s="359" t="s">
        <v>3095</v>
      </c>
      <c r="B39" s="360" t="s">
        <v>6035</v>
      </c>
      <c r="C39" s="360" t="s">
        <v>3532</v>
      </c>
      <c r="D39" s="360">
        <v>217</v>
      </c>
      <c r="E39" s="360" t="s">
        <v>3532</v>
      </c>
      <c r="F39" s="360" t="s">
        <v>3532</v>
      </c>
      <c r="G39" s="360" t="s">
        <v>3532</v>
      </c>
      <c r="H39" s="361">
        <v>45975</v>
      </c>
      <c r="I39" s="360" t="s">
        <v>3532</v>
      </c>
      <c r="J39" s="360" t="s">
        <v>6036</v>
      </c>
      <c r="K39" s="360">
        <v>2013</v>
      </c>
      <c r="L39" s="360" t="s">
        <v>5964</v>
      </c>
      <c r="M39" s="360" t="s">
        <v>5957</v>
      </c>
      <c r="N39" s="360" t="s">
        <v>5953</v>
      </c>
      <c r="O39" s="360" t="s">
        <v>83</v>
      </c>
      <c r="P39" s="360" t="s">
        <v>3532</v>
      </c>
      <c r="Q39" s="360" t="s">
        <v>3532</v>
      </c>
    </row>
    <row r="40" spans="1:17" ht="15">
      <c r="A40" s="359" t="s">
        <v>1677</v>
      </c>
      <c r="B40" s="360" t="s">
        <v>6037</v>
      </c>
      <c r="C40" s="360" t="s">
        <v>3532</v>
      </c>
      <c r="D40" s="360">
        <v>1</v>
      </c>
      <c r="E40" s="360" t="s">
        <v>3532</v>
      </c>
      <c r="F40" s="360" t="s">
        <v>3532</v>
      </c>
      <c r="G40" s="360" t="s">
        <v>3532</v>
      </c>
      <c r="H40" s="361">
        <v>45975</v>
      </c>
      <c r="I40" s="360" t="s">
        <v>3532</v>
      </c>
      <c r="J40" s="360" t="s">
        <v>6038</v>
      </c>
      <c r="K40" s="360">
        <v>2009</v>
      </c>
      <c r="L40" s="360" t="s">
        <v>5964</v>
      </c>
      <c r="M40" s="360" t="s">
        <v>5957</v>
      </c>
      <c r="N40" s="360" t="s">
        <v>5953</v>
      </c>
      <c r="O40" s="360" t="s">
        <v>83</v>
      </c>
      <c r="P40" s="360" t="s">
        <v>3532</v>
      </c>
      <c r="Q40" s="360" t="s">
        <v>3532</v>
      </c>
    </row>
    <row r="41" spans="1:17" ht="15">
      <c r="A41" s="359" t="s">
        <v>5961</v>
      </c>
      <c r="B41" s="360" t="s">
        <v>6039</v>
      </c>
      <c r="C41" s="360" t="s">
        <v>3532</v>
      </c>
      <c r="D41" s="360">
        <v>217</v>
      </c>
      <c r="E41" s="360" t="s">
        <v>3532</v>
      </c>
      <c r="F41" s="360" t="s">
        <v>3532</v>
      </c>
      <c r="G41" s="360" t="s">
        <v>3532</v>
      </c>
      <c r="H41" s="361">
        <v>45975</v>
      </c>
      <c r="I41" s="360" t="s">
        <v>3532</v>
      </c>
      <c r="J41" s="360" t="s">
        <v>6040</v>
      </c>
      <c r="K41" s="360">
        <v>2003</v>
      </c>
      <c r="L41" s="360" t="s">
        <v>5964</v>
      </c>
      <c r="M41" s="360" t="s">
        <v>5957</v>
      </c>
      <c r="N41" s="360" t="s">
        <v>5953</v>
      </c>
      <c r="O41" s="360" t="s">
        <v>5965</v>
      </c>
      <c r="P41" s="360" t="s">
        <v>3532</v>
      </c>
      <c r="Q41" s="360" t="s">
        <v>3532</v>
      </c>
    </row>
    <row r="42" spans="1:17" ht="15">
      <c r="A42" s="359" t="s">
        <v>6041</v>
      </c>
      <c r="B42" s="360" t="s">
        <v>6042</v>
      </c>
      <c r="C42" s="360" t="s">
        <v>2790</v>
      </c>
      <c r="D42" s="360">
        <v>1</v>
      </c>
      <c r="E42" s="360" t="s">
        <v>3532</v>
      </c>
      <c r="F42" s="360" t="s">
        <v>6043</v>
      </c>
      <c r="G42" s="360" t="s">
        <v>3532</v>
      </c>
      <c r="H42" s="361">
        <v>45975</v>
      </c>
      <c r="I42" s="360" t="s">
        <v>3532</v>
      </c>
      <c r="J42" s="360" t="s">
        <v>6044</v>
      </c>
      <c r="K42" s="360">
        <v>2003</v>
      </c>
      <c r="L42" s="360" t="s">
        <v>5960</v>
      </c>
      <c r="M42" s="360" t="s">
        <v>5957</v>
      </c>
      <c r="N42" s="360" t="s">
        <v>5953</v>
      </c>
      <c r="O42" s="360" t="s">
        <v>83</v>
      </c>
      <c r="P42" s="360">
        <v>0</v>
      </c>
      <c r="Q42" s="360" t="s">
        <v>6045</v>
      </c>
    </row>
    <row r="43" spans="1:17" ht="15">
      <c r="A43" s="359" t="s">
        <v>6046</v>
      </c>
      <c r="B43" s="360" t="s">
        <v>6047</v>
      </c>
      <c r="C43" s="360" t="s">
        <v>3532</v>
      </c>
      <c r="D43" s="360">
        <v>0</v>
      </c>
      <c r="E43" s="360" t="s">
        <v>3532</v>
      </c>
      <c r="F43" s="360" t="s">
        <v>3532</v>
      </c>
      <c r="G43" s="360" t="s">
        <v>3532</v>
      </c>
      <c r="H43" s="361">
        <v>45975</v>
      </c>
      <c r="I43" s="360" t="s">
        <v>3532</v>
      </c>
      <c r="J43" s="360" t="s">
        <v>6048</v>
      </c>
      <c r="K43" s="360">
        <v>2024</v>
      </c>
      <c r="L43" s="360" t="s">
        <v>6049</v>
      </c>
      <c r="M43" s="360" t="s">
        <v>5957</v>
      </c>
      <c r="N43" s="360" t="s">
        <v>5953</v>
      </c>
      <c r="O43" s="360" t="s">
        <v>6002</v>
      </c>
      <c r="P43" s="360">
        <v>0</v>
      </c>
      <c r="Q43" s="360" t="s">
        <v>3532</v>
      </c>
    </row>
    <row r="44" spans="1:17" ht="15">
      <c r="A44" s="359" t="s">
        <v>6046</v>
      </c>
      <c r="B44" s="360" t="s">
        <v>6050</v>
      </c>
      <c r="C44" s="360" t="s">
        <v>3532</v>
      </c>
      <c r="D44" s="360">
        <v>0</v>
      </c>
      <c r="E44" s="360" t="s">
        <v>3532</v>
      </c>
      <c r="F44" s="360" t="s">
        <v>3532</v>
      </c>
      <c r="G44" s="360" t="s">
        <v>3532</v>
      </c>
      <c r="H44" s="361">
        <v>45975</v>
      </c>
      <c r="I44" s="360" t="s">
        <v>3532</v>
      </c>
      <c r="J44" s="360" t="s">
        <v>6048</v>
      </c>
      <c r="K44" s="360">
        <v>2024</v>
      </c>
      <c r="L44" s="360" t="s">
        <v>6008</v>
      </c>
      <c r="M44" s="360" t="s">
        <v>5957</v>
      </c>
      <c r="N44" s="360" t="s">
        <v>5953</v>
      </c>
      <c r="O44" s="360" t="s">
        <v>6002</v>
      </c>
      <c r="P44" s="360" t="s">
        <v>3532</v>
      </c>
      <c r="Q44" s="360" t="s">
        <v>3532</v>
      </c>
    </row>
    <row r="45" spans="1:17" ht="15">
      <c r="A45" s="359" t="s">
        <v>6046</v>
      </c>
      <c r="B45" s="360" t="s">
        <v>6051</v>
      </c>
      <c r="C45" s="360" t="s">
        <v>3532</v>
      </c>
      <c r="D45" s="360">
        <v>213</v>
      </c>
      <c r="E45" s="360" t="s">
        <v>3532</v>
      </c>
      <c r="F45" s="360" t="s">
        <v>3532</v>
      </c>
      <c r="G45" s="360" t="s">
        <v>3532</v>
      </c>
      <c r="H45" s="361">
        <v>45975</v>
      </c>
      <c r="I45" s="360" t="s">
        <v>3532</v>
      </c>
      <c r="J45" s="360" t="s">
        <v>6048</v>
      </c>
      <c r="K45" s="360">
        <v>2024</v>
      </c>
      <c r="L45" s="360" t="s">
        <v>6008</v>
      </c>
      <c r="M45" s="360" t="s">
        <v>5957</v>
      </c>
      <c r="N45" s="360" t="s">
        <v>5953</v>
      </c>
      <c r="O45" s="360" t="s">
        <v>6002</v>
      </c>
      <c r="P45" s="360">
        <v>0</v>
      </c>
      <c r="Q45" s="360" t="s">
        <v>3532</v>
      </c>
    </row>
    <row r="46" spans="1:17" ht="15">
      <c r="A46" s="359" t="s">
        <v>2147</v>
      </c>
      <c r="B46" s="360" t="s">
        <v>6052</v>
      </c>
      <c r="C46" s="360" t="s">
        <v>3532</v>
      </c>
      <c r="D46" s="360">
        <v>217</v>
      </c>
      <c r="E46" s="360" t="s">
        <v>3532</v>
      </c>
      <c r="F46" s="360" t="s">
        <v>3532</v>
      </c>
      <c r="G46" s="360" t="s">
        <v>3532</v>
      </c>
      <c r="H46" s="361">
        <v>45975</v>
      </c>
      <c r="I46" s="360" t="s">
        <v>3532</v>
      </c>
      <c r="J46" s="360" t="s">
        <v>6048</v>
      </c>
      <c r="K46" s="360">
        <v>2023</v>
      </c>
      <c r="L46" s="360" t="s">
        <v>6053</v>
      </c>
      <c r="M46" s="360" t="s">
        <v>5957</v>
      </c>
      <c r="N46" s="360" t="s">
        <v>5953</v>
      </c>
      <c r="O46" s="360" t="s">
        <v>2147</v>
      </c>
      <c r="P46" s="360" t="s">
        <v>3532</v>
      </c>
      <c r="Q46" s="360" t="s">
        <v>3532</v>
      </c>
    </row>
    <row r="47" spans="1:17" ht="15">
      <c r="A47" s="359" t="s">
        <v>1742</v>
      </c>
      <c r="B47" s="360" t="s">
        <v>6054</v>
      </c>
      <c r="C47" s="360" t="s">
        <v>3532</v>
      </c>
      <c r="D47" s="360">
        <v>217</v>
      </c>
      <c r="E47" s="360" t="s">
        <v>3532</v>
      </c>
      <c r="F47" s="360" t="s">
        <v>3532</v>
      </c>
      <c r="G47" s="360" t="s">
        <v>3532</v>
      </c>
      <c r="H47" s="361">
        <v>45975</v>
      </c>
      <c r="I47" s="360" t="s">
        <v>3255</v>
      </c>
      <c r="J47" s="360" t="s">
        <v>6055</v>
      </c>
      <c r="K47" s="360">
        <v>2010</v>
      </c>
      <c r="L47" s="360" t="s">
        <v>5964</v>
      </c>
      <c r="M47" s="360" t="s">
        <v>5957</v>
      </c>
      <c r="N47" s="360" t="s">
        <v>5953</v>
      </c>
      <c r="O47" s="360" t="s">
        <v>83</v>
      </c>
      <c r="P47" s="360" t="s">
        <v>3532</v>
      </c>
      <c r="Q47" s="360" t="s">
        <v>3532</v>
      </c>
    </row>
    <row r="48" spans="1:17" ht="15">
      <c r="A48" s="359" t="s">
        <v>5961</v>
      </c>
      <c r="B48" s="360" t="s">
        <v>6056</v>
      </c>
      <c r="C48" s="360" t="s">
        <v>3532</v>
      </c>
      <c r="D48" s="360">
        <v>217</v>
      </c>
      <c r="E48" s="360" t="s">
        <v>3532</v>
      </c>
      <c r="F48" s="360" t="s">
        <v>3532</v>
      </c>
      <c r="G48" s="360" t="s">
        <v>3532</v>
      </c>
      <c r="H48" s="361">
        <v>45975</v>
      </c>
      <c r="I48" s="360" t="s">
        <v>3532</v>
      </c>
      <c r="J48" s="360" t="s">
        <v>6057</v>
      </c>
      <c r="K48" s="360">
        <v>2009</v>
      </c>
      <c r="L48" s="360" t="s">
        <v>5964</v>
      </c>
      <c r="M48" s="360" t="s">
        <v>5957</v>
      </c>
      <c r="N48" s="360" t="s">
        <v>5953</v>
      </c>
      <c r="O48" s="360" t="s">
        <v>5965</v>
      </c>
      <c r="P48" s="360" t="s">
        <v>3532</v>
      </c>
      <c r="Q48" s="360" t="s">
        <v>3532</v>
      </c>
    </row>
    <row r="49" spans="1:17" ht="15">
      <c r="A49" s="359" t="s">
        <v>3402</v>
      </c>
      <c r="B49" s="360" t="s">
        <v>6058</v>
      </c>
      <c r="C49" s="360" t="s">
        <v>3532</v>
      </c>
      <c r="D49" s="360">
        <v>217</v>
      </c>
      <c r="E49" s="360" t="s">
        <v>3532</v>
      </c>
      <c r="F49" s="360" t="s">
        <v>3532</v>
      </c>
      <c r="G49" s="360" t="s">
        <v>3532</v>
      </c>
      <c r="H49" s="361">
        <v>45975</v>
      </c>
      <c r="I49" s="360" t="s">
        <v>3532</v>
      </c>
      <c r="J49" s="360" t="s">
        <v>6059</v>
      </c>
      <c r="K49" s="360">
        <v>2012</v>
      </c>
      <c r="L49" s="360" t="s">
        <v>5960</v>
      </c>
      <c r="M49" s="360" t="s">
        <v>5957</v>
      </c>
      <c r="N49" s="360" t="s">
        <v>5953</v>
      </c>
      <c r="O49" s="360" t="s">
        <v>83</v>
      </c>
      <c r="P49" s="360" t="s">
        <v>3532</v>
      </c>
      <c r="Q49" s="360" t="s">
        <v>3532</v>
      </c>
    </row>
    <row r="50" spans="1:17" ht="15">
      <c r="A50" s="359" t="s">
        <v>2147</v>
      </c>
      <c r="B50" s="360" t="s">
        <v>6060</v>
      </c>
      <c r="C50" s="360" t="s">
        <v>3532</v>
      </c>
      <c r="D50" s="360">
        <v>217</v>
      </c>
      <c r="E50" s="360" t="s">
        <v>3532</v>
      </c>
      <c r="F50" s="360" t="s">
        <v>3532</v>
      </c>
      <c r="G50" s="360" t="s">
        <v>3532</v>
      </c>
      <c r="H50" s="361">
        <v>45975</v>
      </c>
      <c r="I50" s="360" t="s">
        <v>3532</v>
      </c>
      <c r="J50" s="360" t="s">
        <v>6061</v>
      </c>
      <c r="K50" s="360">
        <v>2019</v>
      </c>
      <c r="L50" s="360" t="s">
        <v>5960</v>
      </c>
      <c r="M50" s="360" t="s">
        <v>5957</v>
      </c>
      <c r="N50" s="360" t="s">
        <v>5953</v>
      </c>
      <c r="O50" s="360" t="s">
        <v>2147</v>
      </c>
      <c r="P50" s="360" t="s">
        <v>3532</v>
      </c>
      <c r="Q50" s="360" t="s">
        <v>3532</v>
      </c>
    </row>
    <row r="51" spans="1:17" ht="15">
      <c r="A51" s="359" t="s">
        <v>6062</v>
      </c>
      <c r="B51" s="360" t="s">
        <v>6063</v>
      </c>
      <c r="C51" s="360" t="s">
        <v>3532</v>
      </c>
      <c r="D51" s="360">
        <v>217</v>
      </c>
      <c r="E51" s="360" t="s">
        <v>3532</v>
      </c>
      <c r="F51" s="360" t="s">
        <v>3532</v>
      </c>
      <c r="G51" s="360" t="s">
        <v>3532</v>
      </c>
      <c r="H51" s="361">
        <v>45975</v>
      </c>
      <c r="I51" s="360" t="s">
        <v>3532</v>
      </c>
      <c r="J51" s="360" t="s">
        <v>6064</v>
      </c>
      <c r="K51" s="360">
        <v>2005</v>
      </c>
      <c r="L51" s="360" t="s">
        <v>5960</v>
      </c>
      <c r="M51" s="360" t="s">
        <v>5957</v>
      </c>
      <c r="N51" s="360" t="s">
        <v>5953</v>
      </c>
      <c r="O51" s="360" t="s">
        <v>83</v>
      </c>
      <c r="P51" s="360" t="s">
        <v>3532</v>
      </c>
      <c r="Q51" s="360" t="s">
        <v>3532</v>
      </c>
    </row>
    <row r="52" spans="1:17" ht="15">
      <c r="A52" s="359" t="s">
        <v>5968</v>
      </c>
      <c r="B52" s="360" t="s">
        <v>6065</v>
      </c>
      <c r="C52" s="360" t="s">
        <v>3532</v>
      </c>
      <c r="D52" s="360">
        <v>217</v>
      </c>
      <c r="E52" s="360" t="s">
        <v>3532</v>
      </c>
      <c r="F52" s="360" t="s">
        <v>3532</v>
      </c>
      <c r="G52" s="360" t="s">
        <v>3532</v>
      </c>
      <c r="H52" s="361">
        <v>45975</v>
      </c>
      <c r="I52" s="360" t="s">
        <v>3532</v>
      </c>
      <c r="J52" s="360" t="s">
        <v>6066</v>
      </c>
      <c r="K52" s="360">
        <v>2005</v>
      </c>
      <c r="L52" s="360" t="s">
        <v>5964</v>
      </c>
      <c r="M52" s="360" t="s">
        <v>5957</v>
      </c>
      <c r="N52" s="360" t="s">
        <v>5953</v>
      </c>
      <c r="O52" s="360" t="s">
        <v>5971</v>
      </c>
      <c r="P52" s="360" t="s">
        <v>3532</v>
      </c>
      <c r="Q52" s="360" t="s">
        <v>3532</v>
      </c>
    </row>
    <row r="53" spans="1:17" ht="15">
      <c r="A53" s="359" t="s">
        <v>3980</v>
      </c>
      <c r="B53" s="360" t="s">
        <v>6067</v>
      </c>
      <c r="C53" s="360" t="s">
        <v>3532</v>
      </c>
      <c r="D53" s="360">
        <v>217</v>
      </c>
      <c r="E53" s="360" t="s">
        <v>3532</v>
      </c>
      <c r="F53" s="360" t="s">
        <v>3532</v>
      </c>
      <c r="G53" s="360" t="s">
        <v>3532</v>
      </c>
      <c r="H53" s="361">
        <v>45975</v>
      </c>
      <c r="I53" s="360" t="s">
        <v>3532</v>
      </c>
      <c r="J53" s="360" t="s">
        <v>6068</v>
      </c>
      <c r="K53" s="360">
        <v>2005</v>
      </c>
      <c r="L53" s="360" t="s">
        <v>5960</v>
      </c>
      <c r="M53" s="360" t="s">
        <v>5957</v>
      </c>
      <c r="N53" s="360" t="s">
        <v>5953</v>
      </c>
      <c r="O53" s="360" t="s">
        <v>83</v>
      </c>
      <c r="P53" s="360" t="s">
        <v>3532</v>
      </c>
      <c r="Q53" s="360" t="s">
        <v>3532</v>
      </c>
    </row>
    <row r="54" spans="1:17" ht="15">
      <c r="A54" s="359" t="s">
        <v>2813</v>
      </c>
      <c r="B54" s="360" t="s">
        <v>6069</v>
      </c>
      <c r="C54" s="360" t="s">
        <v>3532</v>
      </c>
      <c r="D54" s="360">
        <v>43</v>
      </c>
      <c r="E54" s="360" t="s">
        <v>3532</v>
      </c>
      <c r="F54" s="360" t="s">
        <v>3532</v>
      </c>
      <c r="G54" s="360" t="s">
        <v>3532</v>
      </c>
      <c r="H54" s="361">
        <v>45975</v>
      </c>
      <c r="I54" s="360" t="s">
        <v>3532</v>
      </c>
      <c r="J54" s="360" t="s">
        <v>6070</v>
      </c>
      <c r="K54" s="360">
        <v>2006</v>
      </c>
      <c r="L54" s="360" t="s">
        <v>5964</v>
      </c>
      <c r="M54" s="360" t="s">
        <v>5957</v>
      </c>
      <c r="N54" s="360" t="s">
        <v>5953</v>
      </c>
      <c r="O54" s="360" t="s">
        <v>83</v>
      </c>
      <c r="P54" s="360" t="s">
        <v>3532</v>
      </c>
      <c r="Q54" s="360" t="s">
        <v>3532</v>
      </c>
    </row>
    <row r="55" spans="1:17" ht="15">
      <c r="A55" s="359" t="s">
        <v>3980</v>
      </c>
      <c r="B55" s="360" t="s">
        <v>6071</v>
      </c>
      <c r="C55" s="360" t="s">
        <v>3532</v>
      </c>
      <c r="D55" s="360">
        <v>217</v>
      </c>
      <c r="E55" s="360" t="s">
        <v>3532</v>
      </c>
      <c r="F55" s="360" t="s">
        <v>3532</v>
      </c>
      <c r="G55" s="360" t="s">
        <v>3532</v>
      </c>
      <c r="H55" s="361">
        <v>45975</v>
      </c>
      <c r="I55" s="360" t="s">
        <v>3532</v>
      </c>
      <c r="J55" s="360" t="s">
        <v>6072</v>
      </c>
      <c r="K55" s="360">
        <v>2006</v>
      </c>
      <c r="L55" s="360" t="s">
        <v>5960</v>
      </c>
      <c r="M55" s="360" t="s">
        <v>5957</v>
      </c>
      <c r="N55" s="360" t="s">
        <v>5953</v>
      </c>
      <c r="O55" s="360" t="s">
        <v>83</v>
      </c>
      <c r="P55" s="360" t="s">
        <v>3532</v>
      </c>
      <c r="Q55" s="360" t="s">
        <v>3532</v>
      </c>
    </row>
    <row r="56" spans="1:17" ht="15">
      <c r="A56" s="359" t="s">
        <v>6041</v>
      </c>
      <c r="B56" s="360" t="s">
        <v>6073</v>
      </c>
      <c r="C56" s="360" t="s">
        <v>3532</v>
      </c>
      <c r="D56" s="360">
        <v>217</v>
      </c>
      <c r="E56" s="360" t="s">
        <v>3532</v>
      </c>
      <c r="F56" s="360" t="s">
        <v>3532</v>
      </c>
      <c r="G56" s="360" t="s">
        <v>3532</v>
      </c>
      <c r="H56" s="361">
        <v>45975</v>
      </c>
      <c r="I56" s="360" t="s">
        <v>3532</v>
      </c>
      <c r="J56" s="360" t="s">
        <v>6074</v>
      </c>
      <c r="K56" s="360">
        <v>2006</v>
      </c>
      <c r="L56" s="360" t="s">
        <v>5960</v>
      </c>
      <c r="M56" s="360" t="s">
        <v>5957</v>
      </c>
      <c r="N56" s="360" t="s">
        <v>5953</v>
      </c>
      <c r="O56" s="360" t="s">
        <v>83</v>
      </c>
      <c r="P56" s="360" t="s">
        <v>3532</v>
      </c>
      <c r="Q56" s="360" t="s">
        <v>3532</v>
      </c>
    </row>
    <row r="57" spans="1:17" ht="15">
      <c r="A57" s="359" t="s">
        <v>3980</v>
      </c>
      <c r="B57" s="360" t="s">
        <v>6075</v>
      </c>
      <c r="C57" s="360" t="s">
        <v>3532</v>
      </c>
      <c r="D57" s="360">
        <v>217</v>
      </c>
      <c r="E57" s="360" t="s">
        <v>3532</v>
      </c>
      <c r="F57" s="360" t="s">
        <v>3532</v>
      </c>
      <c r="G57" s="360" t="s">
        <v>3532</v>
      </c>
      <c r="H57" s="361">
        <v>45975</v>
      </c>
      <c r="I57" s="360" t="s">
        <v>3532</v>
      </c>
      <c r="J57" s="360" t="s">
        <v>6076</v>
      </c>
      <c r="K57" s="360">
        <v>2006</v>
      </c>
      <c r="L57" s="360" t="s">
        <v>5960</v>
      </c>
      <c r="M57" s="360" t="s">
        <v>5957</v>
      </c>
      <c r="N57" s="360" t="s">
        <v>5953</v>
      </c>
      <c r="O57" s="360" t="s">
        <v>83</v>
      </c>
      <c r="P57" s="360" t="s">
        <v>3532</v>
      </c>
      <c r="Q57" s="360" t="s">
        <v>3532</v>
      </c>
    </row>
    <row r="58" spans="1:17" ht="15">
      <c r="A58" s="359" t="s">
        <v>6077</v>
      </c>
      <c r="B58" s="360" t="s">
        <v>6078</v>
      </c>
      <c r="C58" s="360" t="s">
        <v>3532</v>
      </c>
      <c r="D58" s="360">
        <v>120</v>
      </c>
      <c r="E58" s="360" t="s">
        <v>3532</v>
      </c>
      <c r="F58" s="360" t="s">
        <v>3532</v>
      </c>
      <c r="G58" s="360" t="s">
        <v>3532</v>
      </c>
      <c r="H58" s="361">
        <v>45975</v>
      </c>
      <c r="I58" s="360" t="s">
        <v>3532</v>
      </c>
      <c r="J58" s="360" t="s">
        <v>6079</v>
      </c>
      <c r="K58" s="360">
        <v>2010</v>
      </c>
      <c r="L58" s="360" t="s">
        <v>5964</v>
      </c>
      <c r="M58" s="360" t="s">
        <v>5957</v>
      </c>
      <c r="N58" s="360" t="s">
        <v>5953</v>
      </c>
      <c r="O58" s="360" t="s">
        <v>83</v>
      </c>
      <c r="P58" s="360" t="s">
        <v>3532</v>
      </c>
      <c r="Q58" s="360" t="s">
        <v>3532</v>
      </c>
    </row>
    <row r="59" spans="1:17" ht="15">
      <c r="A59" s="359" t="s">
        <v>3292</v>
      </c>
      <c r="B59" s="360" t="s">
        <v>6080</v>
      </c>
      <c r="C59" s="360" t="s">
        <v>3532</v>
      </c>
      <c r="D59" s="360">
        <v>217</v>
      </c>
      <c r="E59" s="360" t="s">
        <v>3532</v>
      </c>
      <c r="F59" s="360" t="s">
        <v>3532</v>
      </c>
      <c r="G59" s="360" t="s">
        <v>3532</v>
      </c>
      <c r="H59" s="361">
        <v>45975</v>
      </c>
      <c r="I59" s="360" t="s">
        <v>3532</v>
      </c>
      <c r="J59" s="360" t="s">
        <v>6081</v>
      </c>
      <c r="K59" s="360">
        <v>2006</v>
      </c>
      <c r="L59" s="360" t="s">
        <v>5964</v>
      </c>
      <c r="M59" s="360" t="s">
        <v>5957</v>
      </c>
      <c r="N59" s="360" t="s">
        <v>5953</v>
      </c>
      <c r="O59" s="360" t="s">
        <v>83</v>
      </c>
      <c r="P59" s="360" t="s">
        <v>3532</v>
      </c>
      <c r="Q59" s="360" t="s">
        <v>3532</v>
      </c>
    </row>
    <row r="60" spans="1:17" ht="15">
      <c r="A60" s="359" t="s">
        <v>6082</v>
      </c>
      <c r="B60" s="360" t="s">
        <v>6083</v>
      </c>
      <c r="C60" s="360" t="s">
        <v>3532</v>
      </c>
      <c r="D60" s="360">
        <v>217</v>
      </c>
      <c r="E60" s="360" t="s">
        <v>3532</v>
      </c>
      <c r="F60" s="360" t="s">
        <v>3532</v>
      </c>
      <c r="G60" s="360" t="s">
        <v>3532</v>
      </c>
      <c r="H60" s="361">
        <v>45975</v>
      </c>
      <c r="I60" s="360" t="s">
        <v>3532</v>
      </c>
      <c r="J60" s="360" t="s">
        <v>6084</v>
      </c>
      <c r="K60" s="360">
        <v>2007</v>
      </c>
      <c r="L60" s="360" t="s">
        <v>5960</v>
      </c>
      <c r="M60" s="360" t="s">
        <v>5957</v>
      </c>
      <c r="N60" s="360" t="s">
        <v>5953</v>
      </c>
      <c r="O60" s="360" t="s">
        <v>5971</v>
      </c>
      <c r="P60" s="360" t="s">
        <v>3532</v>
      </c>
      <c r="Q60" s="360" t="s">
        <v>3532</v>
      </c>
    </row>
    <row r="61" spans="1:17" ht="15">
      <c r="A61" s="359" t="s">
        <v>1677</v>
      </c>
      <c r="B61" s="360" t="s">
        <v>6085</v>
      </c>
      <c r="C61" s="360" t="s">
        <v>2790</v>
      </c>
      <c r="D61" s="360">
        <v>4</v>
      </c>
      <c r="E61" s="360" t="s">
        <v>3532</v>
      </c>
      <c r="F61" s="360" t="s">
        <v>6086</v>
      </c>
      <c r="G61" s="360" t="s">
        <v>3532</v>
      </c>
      <c r="H61" s="361">
        <v>45975</v>
      </c>
      <c r="I61" s="360" t="s">
        <v>3532</v>
      </c>
      <c r="J61" s="360" t="s">
        <v>6087</v>
      </c>
      <c r="K61" s="360">
        <v>2011</v>
      </c>
      <c r="L61" s="360" t="s">
        <v>5960</v>
      </c>
      <c r="M61" s="360" t="s">
        <v>5957</v>
      </c>
      <c r="N61" s="360" t="s">
        <v>5953</v>
      </c>
      <c r="O61" s="360" t="s">
        <v>83</v>
      </c>
      <c r="P61" s="360">
        <v>0</v>
      </c>
      <c r="Q61" s="360" t="s">
        <v>6088</v>
      </c>
    </row>
    <row r="62" spans="1:17" ht="15">
      <c r="A62" s="359" t="s">
        <v>6082</v>
      </c>
      <c r="B62" s="360" t="s">
        <v>6089</v>
      </c>
      <c r="C62" s="360" t="s">
        <v>3532</v>
      </c>
      <c r="D62" s="360">
        <v>217</v>
      </c>
      <c r="E62" s="360" t="s">
        <v>3532</v>
      </c>
      <c r="F62" s="360" t="s">
        <v>3532</v>
      </c>
      <c r="G62" s="360" t="s">
        <v>3532</v>
      </c>
      <c r="H62" s="361">
        <v>45975</v>
      </c>
      <c r="I62" s="360" t="s">
        <v>3532</v>
      </c>
      <c r="J62" s="360" t="s">
        <v>6090</v>
      </c>
      <c r="K62" s="360">
        <v>2006</v>
      </c>
      <c r="L62" s="360" t="s">
        <v>6091</v>
      </c>
      <c r="M62" s="360" t="s">
        <v>5957</v>
      </c>
      <c r="N62" s="360" t="s">
        <v>5953</v>
      </c>
      <c r="O62" s="360" t="s">
        <v>5971</v>
      </c>
      <c r="P62" s="360" t="s">
        <v>3532</v>
      </c>
      <c r="Q62" s="360" t="s">
        <v>3532</v>
      </c>
    </row>
    <row r="63" spans="1:17" ht="15">
      <c r="A63" s="359" t="s">
        <v>3520</v>
      </c>
      <c r="B63" s="360" t="s">
        <v>6092</v>
      </c>
      <c r="C63" s="360" t="s">
        <v>3532</v>
      </c>
      <c r="D63" s="360">
        <v>107</v>
      </c>
      <c r="E63" s="360" t="s">
        <v>3532</v>
      </c>
      <c r="F63" s="360" t="s">
        <v>3532</v>
      </c>
      <c r="G63" s="360" t="s">
        <v>3532</v>
      </c>
      <c r="H63" s="361">
        <v>45975</v>
      </c>
      <c r="I63" s="360" t="s">
        <v>3532</v>
      </c>
      <c r="J63" s="360" t="s">
        <v>6093</v>
      </c>
      <c r="K63" s="360">
        <v>2006</v>
      </c>
      <c r="L63" s="360" t="s">
        <v>5964</v>
      </c>
      <c r="M63" s="360" t="s">
        <v>5957</v>
      </c>
      <c r="N63" s="360" t="s">
        <v>5953</v>
      </c>
      <c r="O63" s="360" t="s">
        <v>83</v>
      </c>
      <c r="P63" s="360" t="s">
        <v>3532</v>
      </c>
      <c r="Q63" s="360" t="s">
        <v>3532</v>
      </c>
    </row>
    <row r="64" spans="1:17" ht="15">
      <c r="A64" s="359" t="s">
        <v>3408</v>
      </c>
      <c r="B64" s="360" t="s">
        <v>6094</v>
      </c>
      <c r="C64" s="360" t="s">
        <v>3532</v>
      </c>
      <c r="D64" s="360">
        <v>0</v>
      </c>
      <c r="E64" s="360" t="s">
        <v>3532</v>
      </c>
      <c r="F64" s="360" t="s">
        <v>3532</v>
      </c>
      <c r="G64" s="360" t="s">
        <v>3532</v>
      </c>
      <c r="H64" s="361">
        <v>45975</v>
      </c>
      <c r="I64" s="360" t="s">
        <v>3532</v>
      </c>
      <c r="J64" s="360" t="s">
        <v>6095</v>
      </c>
      <c r="K64" s="360">
        <v>2007</v>
      </c>
      <c r="L64" s="360" t="s">
        <v>5960</v>
      </c>
      <c r="M64" s="360" t="s">
        <v>5957</v>
      </c>
      <c r="N64" s="360" t="s">
        <v>5953</v>
      </c>
      <c r="O64" s="360" t="s">
        <v>83</v>
      </c>
      <c r="P64" s="360" t="s">
        <v>3532</v>
      </c>
      <c r="Q64" s="360" t="s">
        <v>3532</v>
      </c>
    </row>
    <row r="65" spans="1:17" ht="15">
      <c r="A65" s="359" t="s">
        <v>219</v>
      </c>
      <c r="B65" s="360" t="s">
        <v>6096</v>
      </c>
      <c r="C65" s="360" t="s">
        <v>3532</v>
      </c>
      <c r="D65" s="360">
        <v>141</v>
      </c>
      <c r="E65" s="360" t="s">
        <v>3532</v>
      </c>
      <c r="F65" s="360" t="s">
        <v>3532</v>
      </c>
      <c r="G65" s="360" t="s">
        <v>3532</v>
      </c>
      <c r="H65" s="361">
        <v>45975</v>
      </c>
      <c r="I65" s="360" t="s">
        <v>3532</v>
      </c>
      <c r="J65" s="360" t="s">
        <v>6097</v>
      </c>
      <c r="K65" s="360">
        <v>2016</v>
      </c>
      <c r="L65" s="360" t="s">
        <v>5960</v>
      </c>
      <c r="M65" s="360" t="s">
        <v>5957</v>
      </c>
      <c r="N65" s="360" t="s">
        <v>5953</v>
      </c>
      <c r="O65" s="360" t="s">
        <v>83</v>
      </c>
      <c r="P65" s="360" t="s">
        <v>3532</v>
      </c>
      <c r="Q65" s="360" t="s">
        <v>3532</v>
      </c>
    </row>
    <row r="66" spans="1:17" ht="15">
      <c r="A66" s="359" t="s">
        <v>3980</v>
      </c>
      <c r="B66" s="360" t="s">
        <v>6098</v>
      </c>
      <c r="C66" s="360" t="s">
        <v>2790</v>
      </c>
      <c r="D66" s="360">
        <v>3</v>
      </c>
      <c r="E66" s="360" t="s">
        <v>3532</v>
      </c>
      <c r="F66" s="360" t="s">
        <v>6099</v>
      </c>
      <c r="G66" s="360" t="s">
        <v>3532</v>
      </c>
      <c r="H66" s="361">
        <v>45975</v>
      </c>
      <c r="I66" s="360" t="s">
        <v>3532</v>
      </c>
      <c r="J66" s="360" t="s">
        <v>6100</v>
      </c>
      <c r="K66" s="360">
        <v>2008</v>
      </c>
      <c r="L66" s="360" t="s">
        <v>5960</v>
      </c>
      <c r="M66" s="360" t="s">
        <v>5957</v>
      </c>
      <c r="N66" s="360" t="s">
        <v>5953</v>
      </c>
      <c r="O66" s="360" t="s">
        <v>83</v>
      </c>
      <c r="P66" s="360">
        <v>0</v>
      </c>
      <c r="Q66" s="360" t="s">
        <v>6101</v>
      </c>
    </row>
    <row r="67" spans="1:17" ht="15">
      <c r="A67" s="359" t="s">
        <v>1897</v>
      </c>
      <c r="B67" s="360" t="s">
        <v>6102</v>
      </c>
      <c r="C67" s="360" t="s">
        <v>2790</v>
      </c>
      <c r="D67" s="360">
        <v>4</v>
      </c>
      <c r="E67" s="360" t="s">
        <v>3532</v>
      </c>
      <c r="F67" s="360" t="s">
        <v>6103</v>
      </c>
      <c r="G67" s="360" t="s">
        <v>3532</v>
      </c>
      <c r="H67" s="361">
        <v>45975</v>
      </c>
      <c r="I67" s="360" t="s">
        <v>3532</v>
      </c>
      <c r="J67" s="360" t="s">
        <v>6104</v>
      </c>
      <c r="K67" s="360">
        <v>2014</v>
      </c>
      <c r="L67" s="360" t="s">
        <v>5960</v>
      </c>
      <c r="M67" s="360" t="s">
        <v>5957</v>
      </c>
      <c r="N67" s="360" t="s">
        <v>5953</v>
      </c>
      <c r="O67" s="360" t="s">
        <v>83</v>
      </c>
      <c r="P67" s="360">
        <v>0</v>
      </c>
      <c r="Q67" s="360" t="s">
        <v>6105</v>
      </c>
    </row>
    <row r="68" spans="1:17" ht="15">
      <c r="A68" s="359" t="s">
        <v>219</v>
      </c>
      <c r="B68" s="360" t="s">
        <v>6106</v>
      </c>
      <c r="C68" s="360" t="s">
        <v>3532</v>
      </c>
      <c r="D68" s="360">
        <v>141</v>
      </c>
      <c r="E68" s="360" t="s">
        <v>3532</v>
      </c>
      <c r="F68" s="360" t="s">
        <v>3532</v>
      </c>
      <c r="G68" s="360" t="s">
        <v>3532</v>
      </c>
      <c r="H68" s="361">
        <v>45975</v>
      </c>
      <c r="I68" s="360" t="s">
        <v>3532</v>
      </c>
      <c r="J68" s="360" t="s">
        <v>6107</v>
      </c>
      <c r="K68" s="360">
        <v>2010</v>
      </c>
      <c r="L68" s="360" t="s">
        <v>5964</v>
      </c>
      <c r="M68" s="360" t="s">
        <v>5957</v>
      </c>
      <c r="N68" s="360" t="s">
        <v>5953</v>
      </c>
      <c r="O68" s="360" t="s">
        <v>83</v>
      </c>
      <c r="P68" s="360" t="s">
        <v>3532</v>
      </c>
      <c r="Q68" s="360" t="s">
        <v>3532</v>
      </c>
    </row>
    <row r="69" spans="1:17" ht="15">
      <c r="A69" s="359" t="s">
        <v>3100</v>
      </c>
      <c r="B69" s="360" t="s">
        <v>6108</v>
      </c>
      <c r="C69" s="360" t="s">
        <v>6109</v>
      </c>
      <c r="D69" s="360">
        <v>4</v>
      </c>
      <c r="E69" s="360" t="s">
        <v>3532</v>
      </c>
      <c r="F69" s="360" t="s">
        <v>6110</v>
      </c>
      <c r="G69" s="360" t="s">
        <v>3532</v>
      </c>
      <c r="H69" s="361">
        <v>45975</v>
      </c>
      <c r="I69" s="360" t="s">
        <v>3532</v>
      </c>
      <c r="J69" s="360" t="s">
        <v>6111</v>
      </c>
      <c r="K69" s="360">
        <v>2013</v>
      </c>
      <c r="L69" s="360" t="s">
        <v>5960</v>
      </c>
      <c r="M69" s="360" t="s">
        <v>5957</v>
      </c>
      <c r="N69" s="360" t="s">
        <v>5953</v>
      </c>
      <c r="O69" s="360" t="s">
        <v>83</v>
      </c>
      <c r="P69" s="360" t="s">
        <v>3532</v>
      </c>
      <c r="Q69" s="360" t="s">
        <v>6112</v>
      </c>
    </row>
    <row r="70" spans="1:17" ht="15">
      <c r="A70" s="359" t="s">
        <v>3421</v>
      </c>
      <c r="B70" s="360" t="s">
        <v>6113</v>
      </c>
      <c r="C70" s="360" t="s">
        <v>2790</v>
      </c>
      <c r="D70" s="360">
        <v>1</v>
      </c>
      <c r="E70" s="360" t="s">
        <v>3532</v>
      </c>
      <c r="F70" s="360" t="s">
        <v>6114</v>
      </c>
      <c r="G70" s="360" t="s">
        <v>3532</v>
      </c>
      <c r="H70" s="361">
        <v>45975</v>
      </c>
      <c r="I70" s="360" t="s">
        <v>3532</v>
      </c>
      <c r="J70" s="360" t="s">
        <v>6115</v>
      </c>
      <c r="K70" s="360">
        <v>2007</v>
      </c>
      <c r="L70" s="360" t="s">
        <v>5984</v>
      </c>
      <c r="M70" s="360" t="s">
        <v>5957</v>
      </c>
      <c r="N70" s="360" t="s">
        <v>5953</v>
      </c>
      <c r="O70" s="360" t="s">
        <v>83</v>
      </c>
      <c r="P70" s="360">
        <v>0</v>
      </c>
      <c r="Q70" s="360" t="s">
        <v>6116</v>
      </c>
    </row>
    <row r="71" spans="1:17" ht="15">
      <c r="A71" s="359" t="s">
        <v>3095</v>
      </c>
      <c r="B71" s="360" t="s">
        <v>6117</v>
      </c>
      <c r="C71" s="360" t="s">
        <v>3532</v>
      </c>
      <c r="D71" s="360">
        <v>217</v>
      </c>
      <c r="E71" s="360" t="s">
        <v>3532</v>
      </c>
      <c r="F71" s="360" t="s">
        <v>3532</v>
      </c>
      <c r="G71" s="360" t="s">
        <v>3532</v>
      </c>
      <c r="H71" s="361">
        <v>45975</v>
      </c>
      <c r="I71" s="360" t="s">
        <v>3532</v>
      </c>
      <c r="J71" s="360" t="s">
        <v>6118</v>
      </c>
      <c r="K71" s="360">
        <v>2011</v>
      </c>
      <c r="L71" s="360" t="s">
        <v>5964</v>
      </c>
      <c r="M71" s="360" t="s">
        <v>5957</v>
      </c>
      <c r="N71" s="360" t="s">
        <v>5953</v>
      </c>
      <c r="O71" s="360" t="s">
        <v>83</v>
      </c>
      <c r="P71" s="360" t="s">
        <v>3532</v>
      </c>
      <c r="Q71" s="360" t="s">
        <v>3532</v>
      </c>
    </row>
    <row r="72" spans="1:17" ht="15">
      <c r="A72" s="359" t="s">
        <v>1765</v>
      </c>
      <c r="B72" s="360" t="s">
        <v>6119</v>
      </c>
      <c r="C72" s="360" t="s">
        <v>3532</v>
      </c>
      <c r="D72" s="360">
        <v>16</v>
      </c>
      <c r="E72" s="360" t="s">
        <v>3532</v>
      </c>
      <c r="F72" s="360" t="s">
        <v>3532</v>
      </c>
      <c r="G72" s="360" t="s">
        <v>3532</v>
      </c>
      <c r="H72" s="361">
        <v>45975</v>
      </c>
      <c r="I72" s="360" t="s">
        <v>3532</v>
      </c>
      <c r="J72" s="360" t="s">
        <v>6120</v>
      </c>
      <c r="K72" s="360">
        <v>2007</v>
      </c>
      <c r="L72" s="360" t="s">
        <v>5960</v>
      </c>
      <c r="M72" s="360" t="s">
        <v>5957</v>
      </c>
      <c r="N72" s="360" t="s">
        <v>5953</v>
      </c>
      <c r="O72" s="360" t="s">
        <v>83</v>
      </c>
      <c r="P72" s="360" t="s">
        <v>3532</v>
      </c>
      <c r="Q72" s="360" t="s">
        <v>3532</v>
      </c>
    </row>
    <row r="73" spans="1:17" ht="15">
      <c r="A73" s="359" t="s">
        <v>3292</v>
      </c>
      <c r="B73" s="360" t="s">
        <v>6121</v>
      </c>
      <c r="C73" s="360" t="s">
        <v>3532</v>
      </c>
      <c r="D73" s="360">
        <v>217</v>
      </c>
      <c r="E73" s="360" t="s">
        <v>3532</v>
      </c>
      <c r="F73" s="360" t="s">
        <v>3532</v>
      </c>
      <c r="G73" s="360" t="s">
        <v>3532</v>
      </c>
      <c r="H73" s="361">
        <v>45975</v>
      </c>
      <c r="I73" s="360" t="s">
        <v>3532</v>
      </c>
      <c r="J73" s="360" t="s">
        <v>6122</v>
      </c>
      <c r="K73" s="360">
        <v>2007</v>
      </c>
      <c r="L73" s="360" t="s">
        <v>5964</v>
      </c>
      <c r="M73" s="360" t="s">
        <v>5957</v>
      </c>
      <c r="N73" s="360" t="s">
        <v>5953</v>
      </c>
      <c r="O73" s="360" t="s">
        <v>83</v>
      </c>
      <c r="P73" s="360" t="s">
        <v>3532</v>
      </c>
      <c r="Q73" s="360" t="s">
        <v>3532</v>
      </c>
    </row>
    <row r="74" spans="1:17" ht="15">
      <c r="A74" s="359" t="s">
        <v>1897</v>
      </c>
      <c r="B74" s="360" t="s">
        <v>6123</v>
      </c>
      <c r="C74" s="360" t="s">
        <v>3532</v>
      </c>
      <c r="D74" s="360">
        <v>1</v>
      </c>
      <c r="E74" s="360" t="s">
        <v>3532</v>
      </c>
      <c r="F74" s="360" t="s">
        <v>3532</v>
      </c>
      <c r="G74" s="360" t="s">
        <v>3532</v>
      </c>
      <c r="H74" s="361">
        <v>45975</v>
      </c>
      <c r="I74" s="360" t="s">
        <v>3255</v>
      </c>
      <c r="J74" s="360" t="s">
        <v>6124</v>
      </c>
      <c r="K74" s="360">
        <v>2014</v>
      </c>
      <c r="L74" s="360" t="s">
        <v>5960</v>
      </c>
      <c r="M74" s="360" t="s">
        <v>5957</v>
      </c>
      <c r="N74" s="360" t="s">
        <v>5953</v>
      </c>
      <c r="O74" s="360" t="s">
        <v>83</v>
      </c>
      <c r="P74" s="360" t="s">
        <v>3532</v>
      </c>
      <c r="Q74" s="360" t="s">
        <v>3532</v>
      </c>
    </row>
    <row r="75" spans="1:17" ht="15">
      <c r="A75" s="359" t="s">
        <v>5968</v>
      </c>
      <c r="B75" s="360" t="s">
        <v>6125</v>
      </c>
      <c r="C75" s="360" t="s">
        <v>3532</v>
      </c>
      <c r="D75" s="360">
        <v>217</v>
      </c>
      <c r="E75" s="360" t="s">
        <v>3532</v>
      </c>
      <c r="F75" s="360" t="s">
        <v>3532</v>
      </c>
      <c r="G75" s="360" t="s">
        <v>3532</v>
      </c>
      <c r="H75" s="361">
        <v>45975</v>
      </c>
      <c r="I75" s="360" t="s">
        <v>3532</v>
      </c>
      <c r="J75" s="360" t="s">
        <v>6126</v>
      </c>
      <c r="K75" s="360">
        <v>2008</v>
      </c>
      <c r="L75" s="360" t="s">
        <v>5964</v>
      </c>
      <c r="M75" s="360" t="s">
        <v>5957</v>
      </c>
      <c r="N75" s="360" t="s">
        <v>5953</v>
      </c>
      <c r="O75" s="360" t="s">
        <v>5971</v>
      </c>
      <c r="P75" s="360" t="s">
        <v>3532</v>
      </c>
      <c r="Q75" s="360" t="s">
        <v>3532</v>
      </c>
    </row>
    <row r="76" spans="1:17" ht="15">
      <c r="A76" s="359" t="s">
        <v>2147</v>
      </c>
      <c r="B76" s="360" t="s">
        <v>6127</v>
      </c>
      <c r="C76" s="360" t="s">
        <v>3532</v>
      </c>
      <c r="D76" s="360">
        <v>217</v>
      </c>
      <c r="E76" s="360" t="s">
        <v>3532</v>
      </c>
      <c r="F76" s="360" t="s">
        <v>3532</v>
      </c>
      <c r="G76" s="360" t="s">
        <v>3532</v>
      </c>
      <c r="H76" s="361">
        <v>45975</v>
      </c>
      <c r="I76" s="360" t="s">
        <v>3532</v>
      </c>
      <c r="J76" s="360" t="s">
        <v>6128</v>
      </c>
      <c r="K76" s="360">
        <v>2008</v>
      </c>
      <c r="L76" s="360" t="s">
        <v>6008</v>
      </c>
      <c r="M76" s="360" t="s">
        <v>5957</v>
      </c>
      <c r="N76" s="360" t="s">
        <v>5953</v>
      </c>
      <c r="O76" s="360" t="s">
        <v>2147</v>
      </c>
      <c r="P76" s="360" t="s">
        <v>3532</v>
      </c>
      <c r="Q76" s="360" t="s">
        <v>3532</v>
      </c>
    </row>
    <row r="77" spans="1:17" ht="15">
      <c r="A77" s="359" t="s">
        <v>3980</v>
      </c>
      <c r="B77" s="360" t="s">
        <v>6129</v>
      </c>
      <c r="C77" s="360" t="s">
        <v>2790</v>
      </c>
      <c r="D77" s="360">
        <v>0</v>
      </c>
      <c r="E77" s="360" t="s">
        <v>3532</v>
      </c>
      <c r="F77" s="360" t="s">
        <v>6130</v>
      </c>
      <c r="G77" s="360" t="s">
        <v>3532</v>
      </c>
      <c r="H77" s="361">
        <v>45975</v>
      </c>
      <c r="I77" s="360" t="s">
        <v>3532</v>
      </c>
      <c r="J77" s="360" t="s">
        <v>6131</v>
      </c>
      <c r="K77" s="360">
        <v>2008</v>
      </c>
      <c r="L77" s="360" t="s">
        <v>5960</v>
      </c>
      <c r="M77" s="360" t="s">
        <v>5957</v>
      </c>
      <c r="N77" s="360" t="s">
        <v>5953</v>
      </c>
      <c r="O77" s="360" t="s">
        <v>83</v>
      </c>
      <c r="P77" s="360">
        <v>0</v>
      </c>
      <c r="Q77" s="360" t="s">
        <v>6132</v>
      </c>
    </row>
    <row r="78" spans="1:17" ht="15">
      <c r="A78" s="359" t="s">
        <v>3980</v>
      </c>
      <c r="B78" s="360" t="s">
        <v>6133</v>
      </c>
      <c r="C78" s="360" t="s">
        <v>2790</v>
      </c>
      <c r="D78" s="360">
        <v>4</v>
      </c>
      <c r="E78" s="360" t="s">
        <v>3532</v>
      </c>
      <c r="F78" s="360" t="s">
        <v>6134</v>
      </c>
      <c r="G78" s="360" t="s">
        <v>3532</v>
      </c>
      <c r="H78" s="361">
        <v>45975</v>
      </c>
      <c r="I78" s="360" t="s">
        <v>3532</v>
      </c>
      <c r="J78" s="360" t="s">
        <v>6135</v>
      </c>
      <c r="K78" s="360">
        <v>2008</v>
      </c>
      <c r="L78" s="360" t="s">
        <v>5960</v>
      </c>
      <c r="M78" s="360" t="s">
        <v>5957</v>
      </c>
      <c r="N78" s="360" t="s">
        <v>5953</v>
      </c>
      <c r="O78" s="360" t="s">
        <v>83</v>
      </c>
      <c r="P78" s="360">
        <v>0</v>
      </c>
      <c r="Q78" s="360" t="s">
        <v>6136</v>
      </c>
    </row>
    <row r="79" spans="1:17" ht="15">
      <c r="A79" s="359" t="s">
        <v>1765</v>
      </c>
      <c r="B79" s="360" t="s">
        <v>6137</v>
      </c>
      <c r="C79" s="360" t="s">
        <v>3532</v>
      </c>
      <c r="D79" s="360">
        <v>16</v>
      </c>
      <c r="E79" s="360" t="s">
        <v>3532</v>
      </c>
      <c r="F79" s="360" t="s">
        <v>3532</v>
      </c>
      <c r="G79" s="360" t="s">
        <v>3532</v>
      </c>
      <c r="H79" s="361">
        <v>45975</v>
      </c>
      <c r="I79" s="360" t="s">
        <v>3532</v>
      </c>
      <c r="J79" s="360" t="s">
        <v>6138</v>
      </c>
      <c r="K79" s="360">
        <v>2017</v>
      </c>
      <c r="L79" s="360" t="s">
        <v>5960</v>
      </c>
      <c r="M79" s="360" t="s">
        <v>5957</v>
      </c>
      <c r="N79" s="360" t="s">
        <v>5953</v>
      </c>
      <c r="O79" s="360" t="s">
        <v>83</v>
      </c>
      <c r="P79" s="360" t="s">
        <v>3532</v>
      </c>
      <c r="Q79" s="360" t="s">
        <v>3532</v>
      </c>
    </row>
    <row r="80" spans="1:17" ht="15">
      <c r="A80" s="359" t="s">
        <v>5980</v>
      </c>
      <c r="B80" s="360" t="s">
        <v>6139</v>
      </c>
      <c r="C80" s="360" t="s">
        <v>2790</v>
      </c>
      <c r="D80" s="360">
        <v>4</v>
      </c>
      <c r="E80" s="360" t="s">
        <v>3532</v>
      </c>
      <c r="F80" s="360" t="s">
        <v>6140</v>
      </c>
      <c r="G80" s="360" t="s">
        <v>3532</v>
      </c>
      <c r="H80" s="361">
        <v>45975</v>
      </c>
      <c r="I80" s="360" t="s">
        <v>3532</v>
      </c>
      <c r="J80" s="360" t="s">
        <v>6141</v>
      </c>
      <c r="K80" s="360">
        <v>2008</v>
      </c>
      <c r="L80" s="360" t="s">
        <v>5984</v>
      </c>
      <c r="M80" s="360" t="s">
        <v>5957</v>
      </c>
      <c r="N80" s="360" t="s">
        <v>5953</v>
      </c>
      <c r="O80" s="360" t="s">
        <v>83</v>
      </c>
      <c r="P80" s="360">
        <v>0</v>
      </c>
      <c r="Q80" s="360" t="s">
        <v>6142</v>
      </c>
    </row>
    <row r="81" spans="1:17" ht="15">
      <c r="A81" s="359" t="s">
        <v>3408</v>
      </c>
      <c r="B81" s="360" t="s">
        <v>6143</v>
      </c>
      <c r="C81" s="360" t="s">
        <v>3532</v>
      </c>
      <c r="D81" s="360">
        <v>1</v>
      </c>
      <c r="E81" s="360" t="s">
        <v>3532</v>
      </c>
      <c r="F81" s="360" t="s">
        <v>3532</v>
      </c>
      <c r="G81" s="360" t="s">
        <v>3532</v>
      </c>
      <c r="H81" s="361">
        <v>45975</v>
      </c>
      <c r="I81" s="360" t="s">
        <v>3532</v>
      </c>
      <c r="J81" s="360" t="s">
        <v>6144</v>
      </c>
      <c r="K81" s="360">
        <v>2008</v>
      </c>
      <c r="L81" s="360" t="s">
        <v>5960</v>
      </c>
      <c r="M81" s="360" t="s">
        <v>5957</v>
      </c>
      <c r="N81" s="360" t="s">
        <v>5953</v>
      </c>
      <c r="O81" s="360" t="s">
        <v>83</v>
      </c>
      <c r="P81" s="360" t="s">
        <v>3532</v>
      </c>
      <c r="Q81" s="360" t="s">
        <v>3532</v>
      </c>
    </row>
    <row r="82" spans="1:17" ht="15">
      <c r="A82" s="359" t="s">
        <v>1651</v>
      </c>
      <c r="B82" s="360" t="s">
        <v>6145</v>
      </c>
      <c r="C82" s="360" t="s">
        <v>3532</v>
      </c>
      <c r="D82" s="360">
        <v>14</v>
      </c>
      <c r="E82" s="360" t="s">
        <v>3532</v>
      </c>
      <c r="F82" s="360" t="s">
        <v>3532</v>
      </c>
      <c r="G82" s="360" t="s">
        <v>3532</v>
      </c>
      <c r="H82" s="361">
        <v>45975</v>
      </c>
      <c r="I82" s="360" t="s">
        <v>3532</v>
      </c>
      <c r="J82" s="360" t="s">
        <v>6146</v>
      </c>
      <c r="K82" s="360">
        <v>2008</v>
      </c>
      <c r="L82" s="360" t="s">
        <v>5960</v>
      </c>
      <c r="M82" s="360" t="s">
        <v>5957</v>
      </c>
      <c r="N82" s="360" t="s">
        <v>5953</v>
      </c>
      <c r="O82" s="360" t="s">
        <v>83</v>
      </c>
      <c r="P82" s="360" t="s">
        <v>3532</v>
      </c>
      <c r="Q82" s="360" t="s">
        <v>3532</v>
      </c>
    </row>
    <row r="83" spans="1:17" ht="15">
      <c r="A83" s="359" t="s">
        <v>2147</v>
      </c>
      <c r="B83" s="360" t="s">
        <v>6147</v>
      </c>
      <c r="C83" s="360" t="s">
        <v>3532</v>
      </c>
      <c r="D83" s="360">
        <v>217</v>
      </c>
      <c r="E83" s="360" t="s">
        <v>3532</v>
      </c>
      <c r="F83" s="360" t="s">
        <v>3532</v>
      </c>
      <c r="G83" s="360" t="s">
        <v>3532</v>
      </c>
      <c r="H83" s="361">
        <v>45975</v>
      </c>
      <c r="I83" s="360" t="s">
        <v>3532</v>
      </c>
      <c r="J83" s="360" t="s">
        <v>6148</v>
      </c>
      <c r="K83" s="360">
        <v>2008</v>
      </c>
      <c r="L83" s="360" t="s">
        <v>5960</v>
      </c>
      <c r="M83" s="360" t="s">
        <v>5957</v>
      </c>
      <c r="N83" s="360" t="s">
        <v>5953</v>
      </c>
      <c r="O83" s="360" t="s">
        <v>2147</v>
      </c>
      <c r="P83" s="360" t="s">
        <v>3532</v>
      </c>
      <c r="Q83" s="360" t="s">
        <v>3532</v>
      </c>
    </row>
    <row r="84" spans="1:17" ht="15">
      <c r="A84" s="359" t="s">
        <v>1651</v>
      </c>
      <c r="B84" s="360" t="s">
        <v>6149</v>
      </c>
      <c r="C84" s="360" t="s">
        <v>3532</v>
      </c>
      <c r="D84" s="360">
        <v>217</v>
      </c>
      <c r="E84" s="360" t="s">
        <v>3532</v>
      </c>
      <c r="F84" s="360" t="s">
        <v>3532</v>
      </c>
      <c r="G84" s="360" t="s">
        <v>3532</v>
      </c>
      <c r="H84" s="361">
        <v>45975</v>
      </c>
      <c r="I84" s="360" t="s">
        <v>3532</v>
      </c>
      <c r="J84" s="360" t="s">
        <v>6146</v>
      </c>
      <c r="K84" s="360">
        <v>2009</v>
      </c>
      <c r="L84" s="360" t="s">
        <v>5960</v>
      </c>
      <c r="M84" s="360" t="s">
        <v>5957</v>
      </c>
      <c r="N84" s="360" t="s">
        <v>5953</v>
      </c>
      <c r="O84" s="360" t="s">
        <v>83</v>
      </c>
      <c r="P84" s="360" t="s">
        <v>3532</v>
      </c>
      <c r="Q84" s="360" t="s">
        <v>3532</v>
      </c>
    </row>
    <row r="85" spans="1:17" ht="15">
      <c r="A85" s="359" t="s">
        <v>3095</v>
      </c>
      <c r="B85" s="360" t="s">
        <v>6150</v>
      </c>
      <c r="C85" s="360" t="s">
        <v>3532</v>
      </c>
      <c r="D85" s="360">
        <v>34</v>
      </c>
      <c r="E85" s="360" t="s">
        <v>3532</v>
      </c>
      <c r="F85" s="360" t="s">
        <v>3532</v>
      </c>
      <c r="G85" s="360" t="s">
        <v>3532</v>
      </c>
      <c r="H85" s="361">
        <v>45975</v>
      </c>
      <c r="I85" s="360" t="s">
        <v>3532</v>
      </c>
      <c r="J85" s="360" t="s">
        <v>6151</v>
      </c>
      <c r="K85" s="360">
        <v>2008</v>
      </c>
      <c r="L85" s="360" t="s">
        <v>5960</v>
      </c>
      <c r="M85" s="360" t="s">
        <v>5957</v>
      </c>
      <c r="N85" s="360" t="s">
        <v>5953</v>
      </c>
      <c r="O85" s="360" t="s">
        <v>83</v>
      </c>
      <c r="P85" s="360" t="s">
        <v>3532</v>
      </c>
      <c r="Q85" s="360" t="s">
        <v>3532</v>
      </c>
    </row>
    <row r="86" spans="1:17" ht="15">
      <c r="A86" s="359" t="s">
        <v>1742</v>
      </c>
      <c r="B86" s="360" t="s">
        <v>6152</v>
      </c>
      <c r="C86" s="360" t="s">
        <v>2790</v>
      </c>
      <c r="D86" s="360">
        <v>4</v>
      </c>
      <c r="E86" s="360" t="s">
        <v>3532</v>
      </c>
      <c r="F86" s="360" t="s">
        <v>6153</v>
      </c>
      <c r="G86" s="360" t="s">
        <v>3532</v>
      </c>
      <c r="H86" s="361">
        <v>45975</v>
      </c>
      <c r="I86" s="360" t="s">
        <v>3532</v>
      </c>
      <c r="J86" s="360" t="s">
        <v>6154</v>
      </c>
      <c r="K86" s="360">
        <v>2009</v>
      </c>
      <c r="L86" s="360" t="s">
        <v>5964</v>
      </c>
      <c r="M86" s="360" t="s">
        <v>5957</v>
      </c>
      <c r="N86" s="360" t="s">
        <v>5953</v>
      </c>
      <c r="O86" s="360" t="s">
        <v>83</v>
      </c>
      <c r="P86" s="360">
        <v>0</v>
      </c>
      <c r="Q86" s="360" t="s">
        <v>6155</v>
      </c>
    </row>
    <row r="87" spans="1:17" ht="15">
      <c r="A87" s="359" t="s">
        <v>3980</v>
      </c>
      <c r="B87" s="360" t="s">
        <v>6156</v>
      </c>
      <c r="C87" s="360" t="s">
        <v>2790</v>
      </c>
      <c r="D87" s="360">
        <v>2</v>
      </c>
      <c r="E87" s="360" t="s">
        <v>3532</v>
      </c>
      <c r="F87" s="360" t="s">
        <v>6157</v>
      </c>
      <c r="G87" s="360" t="s">
        <v>3532</v>
      </c>
      <c r="H87" s="361">
        <v>45975</v>
      </c>
      <c r="I87" s="360" t="s">
        <v>3532</v>
      </c>
      <c r="J87" s="360" t="s">
        <v>6158</v>
      </c>
      <c r="K87" s="360">
        <v>2009</v>
      </c>
      <c r="L87" s="360" t="s">
        <v>5960</v>
      </c>
      <c r="M87" s="360" t="s">
        <v>5957</v>
      </c>
      <c r="N87" s="360" t="s">
        <v>5953</v>
      </c>
      <c r="O87" s="360" t="s">
        <v>83</v>
      </c>
      <c r="P87" s="360">
        <v>0</v>
      </c>
      <c r="Q87" s="360" t="s">
        <v>6159</v>
      </c>
    </row>
    <row r="88" spans="1:17" ht="15">
      <c r="A88" s="359" t="s">
        <v>5972</v>
      </c>
      <c r="B88" s="360" t="s">
        <v>6160</v>
      </c>
      <c r="C88" s="360" t="s">
        <v>3532</v>
      </c>
      <c r="D88" s="360">
        <v>217</v>
      </c>
      <c r="E88" s="360" t="s">
        <v>3532</v>
      </c>
      <c r="F88" s="360" t="s">
        <v>3532</v>
      </c>
      <c r="G88" s="360" t="s">
        <v>3532</v>
      </c>
      <c r="H88" s="361">
        <v>45975</v>
      </c>
      <c r="I88" s="360" t="s">
        <v>3532</v>
      </c>
      <c r="J88" s="360" t="s">
        <v>6161</v>
      </c>
      <c r="K88" s="360">
        <v>2009</v>
      </c>
      <c r="L88" s="360" t="s">
        <v>5964</v>
      </c>
      <c r="M88" s="360" t="s">
        <v>5957</v>
      </c>
      <c r="N88" s="360" t="s">
        <v>5953</v>
      </c>
      <c r="O88" s="360" t="s">
        <v>83</v>
      </c>
      <c r="P88" s="360" t="s">
        <v>3532</v>
      </c>
      <c r="Q88" s="360" t="s">
        <v>3532</v>
      </c>
    </row>
    <row r="89" spans="1:17" ht="15">
      <c r="A89" s="359" t="s">
        <v>3175</v>
      </c>
      <c r="B89" s="360" t="s">
        <v>6162</v>
      </c>
      <c r="C89" s="360" t="s">
        <v>3532</v>
      </c>
      <c r="D89" s="360">
        <v>217</v>
      </c>
      <c r="E89" s="360" t="s">
        <v>3532</v>
      </c>
      <c r="F89" s="360" t="s">
        <v>3532</v>
      </c>
      <c r="G89" s="360" t="s">
        <v>3532</v>
      </c>
      <c r="H89" s="361">
        <v>45975</v>
      </c>
      <c r="I89" s="360" t="s">
        <v>3532</v>
      </c>
      <c r="J89" s="360" t="s">
        <v>6163</v>
      </c>
      <c r="K89" s="360">
        <v>2009</v>
      </c>
      <c r="L89" s="360" t="s">
        <v>5960</v>
      </c>
      <c r="M89" s="360" t="s">
        <v>5957</v>
      </c>
      <c r="N89" s="360" t="s">
        <v>5953</v>
      </c>
      <c r="O89" s="360" t="s">
        <v>83</v>
      </c>
      <c r="P89" s="360" t="s">
        <v>3532</v>
      </c>
      <c r="Q89" s="360" t="s">
        <v>3532</v>
      </c>
    </row>
    <row r="90" spans="1:17" ht="15">
      <c r="A90" s="359" t="s">
        <v>3980</v>
      </c>
      <c r="B90" s="360" t="s">
        <v>6164</v>
      </c>
      <c r="C90" s="360" t="s">
        <v>2790</v>
      </c>
      <c r="D90" s="360">
        <v>0</v>
      </c>
      <c r="E90" s="360" t="s">
        <v>3532</v>
      </c>
      <c r="F90" s="360" t="s">
        <v>6165</v>
      </c>
      <c r="G90" s="360" t="s">
        <v>3532</v>
      </c>
      <c r="H90" s="361">
        <v>45975</v>
      </c>
      <c r="I90" s="360" t="s">
        <v>3532</v>
      </c>
      <c r="J90" s="360" t="s">
        <v>6166</v>
      </c>
      <c r="K90" s="360">
        <v>2009</v>
      </c>
      <c r="L90" s="360" t="s">
        <v>5960</v>
      </c>
      <c r="M90" s="360" t="s">
        <v>5957</v>
      </c>
      <c r="N90" s="360" t="s">
        <v>5953</v>
      </c>
      <c r="O90" s="360" t="s">
        <v>83</v>
      </c>
      <c r="P90" s="360">
        <v>0</v>
      </c>
      <c r="Q90" s="360" t="s">
        <v>6167</v>
      </c>
    </row>
    <row r="91" spans="1:17" ht="15">
      <c r="A91" s="359" t="s">
        <v>6082</v>
      </c>
      <c r="B91" s="360" t="s">
        <v>6168</v>
      </c>
      <c r="C91" s="360" t="s">
        <v>3532</v>
      </c>
      <c r="D91" s="360">
        <v>217</v>
      </c>
      <c r="E91" s="360" t="s">
        <v>3532</v>
      </c>
      <c r="F91" s="360" t="s">
        <v>3532</v>
      </c>
      <c r="G91" s="360" t="s">
        <v>3532</v>
      </c>
      <c r="H91" s="361">
        <v>45975</v>
      </c>
      <c r="I91" s="360" t="s">
        <v>3532</v>
      </c>
      <c r="J91" s="360" t="s">
        <v>6169</v>
      </c>
      <c r="K91" s="360">
        <v>2008</v>
      </c>
      <c r="L91" s="360" t="s">
        <v>5964</v>
      </c>
      <c r="M91" s="360" t="s">
        <v>5957</v>
      </c>
      <c r="N91" s="360" t="s">
        <v>5953</v>
      </c>
      <c r="O91" s="360" t="s">
        <v>5971</v>
      </c>
      <c r="P91" s="360" t="s">
        <v>3532</v>
      </c>
      <c r="Q91" s="360" t="s">
        <v>3532</v>
      </c>
    </row>
    <row r="92" spans="1:17" ht="15">
      <c r="A92" s="359" t="s">
        <v>1677</v>
      </c>
      <c r="B92" s="360" t="s">
        <v>6170</v>
      </c>
      <c r="C92" s="360" t="s">
        <v>3532</v>
      </c>
      <c r="D92" s="360">
        <v>97</v>
      </c>
      <c r="E92" s="360" t="s">
        <v>3532</v>
      </c>
      <c r="F92" s="360" t="s">
        <v>3532</v>
      </c>
      <c r="G92" s="360" t="s">
        <v>3532</v>
      </c>
      <c r="H92" s="361">
        <v>45975</v>
      </c>
      <c r="I92" s="360" t="s">
        <v>3532</v>
      </c>
      <c r="J92" s="360" t="s">
        <v>6171</v>
      </c>
      <c r="K92" s="360">
        <v>2009</v>
      </c>
      <c r="L92" s="360" t="s">
        <v>5964</v>
      </c>
      <c r="M92" s="360" t="s">
        <v>5957</v>
      </c>
      <c r="N92" s="360" t="s">
        <v>5953</v>
      </c>
      <c r="O92" s="360" t="s">
        <v>83</v>
      </c>
      <c r="P92" s="360" t="s">
        <v>3532</v>
      </c>
      <c r="Q92" s="360" t="s">
        <v>3532</v>
      </c>
    </row>
    <row r="93" spans="1:17" ht="15">
      <c r="A93" s="359" t="s">
        <v>1897</v>
      </c>
      <c r="B93" s="360" t="s">
        <v>6172</v>
      </c>
      <c r="C93" s="360" t="s">
        <v>2790</v>
      </c>
      <c r="D93" s="360">
        <v>2</v>
      </c>
      <c r="E93" s="360" t="s">
        <v>3532</v>
      </c>
      <c r="F93" s="360" t="s">
        <v>6173</v>
      </c>
      <c r="G93" s="360" t="s">
        <v>3532</v>
      </c>
      <c r="H93" s="361">
        <v>45975</v>
      </c>
      <c r="I93" s="360" t="s">
        <v>3255</v>
      </c>
      <c r="J93" s="360" t="s">
        <v>6174</v>
      </c>
      <c r="K93" s="360">
        <v>2009</v>
      </c>
      <c r="L93" s="360" t="s">
        <v>5984</v>
      </c>
      <c r="M93" s="360" t="s">
        <v>5957</v>
      </c>
      <c r="N93" s="360" t="s">
        <v>5953</v>
      </c>
      <c r="O93" s="360" t="s">
        <v>83</v>
      </c>
      <c r="P93" s="360">
        <v>0</v>
      </c>
      <c r="Q93" s="360" t="s">
        <v>6175</v>
      </c>
    </row>
    <row r="94" spans="1:17" ht="15">
      <c r="A94" s="359" t="s">
        <v>3923</v>
      </c>
      <c r="B94" s="360" t="s">
        <v>6176</v>
      </c>
      <c r="C94" s="360" t="s">
        <v>3532</v>
      </c>
      <c r="D94" s="360">
        <v>21</v>
      </c>
      <c r="E94" s="360" t="s">
        <v>3532</v>
      </c>
      <c r="F94" s="360" t="s">
        <v>3532</v>
      </c>
      <c r="G94" s="360" t="s">
        <v>3532</v>
      </c>
      <c r="H94" s="361">
        <v>45975</v>
      </c>
      <c r="I94" s="360" t="s">
        <v>3532</v>
      </c>
      <c r="J94" s="360" t="s">
        <v>6177</v>
      </c>
      <c r="K94" s="360">
        <v>2011</v>
      </c>
      <c r="L94" s="360" t="s">
        <v>5960</v>
      </c>
      <c r="M94" s="360" t="s">
        <v>5957</v>
      </c>
      <c r="N94" s="360" t="s">
        <v>5953</v>
      </c>
      <c r="O94" s="360" t="s">
        <v>83</v>
      </c>
      <c r="P94" s="360" t="s">
        <v>3532</v>
      </c>
      <c r="Q94" s="360" t="s">
        <v>3532</v>
      </c>
    </row>
    <row r="95" spans="1:17" ht="15">
      <c r="A95" s="359" t="s">
        <v>5972</v>
      </c>
      <c r="B95" s="360" t="s">
        <v>6178</v>
      </c>
      <c r="C95" s="360" t="s">
        <v>2790</v>
      </c>
      <c r="D95" s="360">
        <v>4</v>
      </c>
      <c r="E95" s="360" t="s">
        <v>3532</v>
      </c>
      <c r="F95" s="360" t="s">
        <v>6179</v>
      </c>
      <c r="G95" s="360" t="s">
        <v>3532</v>
      </c>
      <c r="H95" s="361">
        <v>45975</v>
      </c>
      <c r="I95" s="360" t="s">
        <v>3532</v>
      </c>
      <c r="J95" s="360" t="s">
        <v>6180</v>
      </c>
      <c r="K95" s="360">
        <v>2009</v>
      </c>
      <c r="L95" s="360" t="s">
        <v>5964</v>
      </c>
      <c r="M95" s="360" t="s">
        <v>5957</v>
      </c>
      <c r="N95" s="360" t="s">
        <v>5953</v>
      </c>
      <c r="O95" s="360" t="s">
        <v>83</v>
      </c>
      <c r="P95" s="360">
        <v>0</v>
      </c>
      <c r="Q95" s="360" t="s">
        <v>6181</v>
      </c>
    </row>
    <row r="96" spans="1:17" ht="15">
      <c r="A96" s="359" t="s">
        <v>3175</v>
      </c>
      <c r="B96" s="360" t="s">
        <v>6182</v>
      </c>
      <c r="C96" s="360" t="s">
        <v>2790</v>
      </c>
      <c r="D96" s="360">
        <v>7</v>
      </c>
      <c r="E96" s="360" t="s">
        <v>3532</v>
      </c>
      <c r="F96" s="360" t="s">
        <v>6183</v>
      </c>
      <c r="G96" s="360" t="s">
        <v>3532</v>
      </c>
      <c r="H96" s="361">
        <v>45975</v>
      </c>
      <c r="I96" s="360" t="s">
        <v>3532</v>
      </c>
      <c r="J96" s="360" t="s">
        <v>6184</v>
      </c>
      <c r="K96" s="360">
        <v>2010</v>
      </c>
      <c r="L96" s="360" t="s">
        <v>5964</v>
      </c>
      <c r="M96" s="360" t="s">
        <v>5957</v>
      </c>
      <c r="N96" s="360" t="s">
        <v>5953</v>
      </c>
      <c r="O96" s="360" t="s">
        <v>83</v>
      </c>
      <c r="P96" s="360">
        <v>0</v>
      </c>
      <c r="Q96" s="360" t="s">
        <v>6185</v>
      </c>
    </row>
    <row r="97" spans="1:17" ht="15">
      <c r="A97" s="359" t="s">
        <v>5972</v>
      </c>
      <c r="B97" s="360" t="s">
        <v>6186</v>
      </c>
      <c r="C97" s="360" t="s">
        <v>3532</v>
      </c>
      <c r="D97" s="360">
        <v>217</v>
      </c>
      <c r="E97" s="360" t="s">
        <v>3532</v>
      </c>
      <c r="F97" s="360" t="s">
        <v>3532</v>
      </c>
      <c r="G97" s="360" t="s">
        <v>3532</v>
      </c>
      <c r="H97" s="361">
        <v>45975</v>
      </c>
      <c r="I97" s="360" t="s">
        <v>3532</v>
      </c>
      <c r="J97" s="360" t="s">
        <v>6187</v>
      </c>
      <c r="K97" s="360">
        <v>2009</v>
      </c>
      <c r="L97" s="360" t="s">
        <v>5964</v>
      </c>
      <c r="M97" s="360" t="s">
        <v>5957</v>
      </c>
      <c r="N97" s="360" t="s">
        <v>5953</v>
      </c>
      <c r="O97" s="360" t="s">
        <v>83</v>
      </c>
      <c r="P97" s="360" t="s">
        <v>3532</v>
      </c>
      <c r="Q97" s="360" t="s">
        <v>3532</v>
      </c>
    </row>
    <row r="98" spans="1:17" ht="15">
      <c r="A98" s="359" t="s">
        <v>6041</v>
      </c>
      <c r="B98" s="360" t="s">
        <v>6188</v>
      </c>
      <c r="C98" s="360" t="s">
        <v>2790</v>
      </c>
      <c r="D98" s="360">
        <v>4</v>
      </c>
      <c r="E98" s="360" t="s">
        <v>3532</v>
      </c>
      <c r="F98" s="360" t="s">
        <v>6189</v>
      </c>
      <c r="G98" s="360" t="s">
        <v>3532</v>
      </c>
      <c r="H98" s="361">
        <v>45975</v>
      </c>
      <c r="I98" s="360" t="s">
        <v>3532</v>
      </c>
      <c r="J98" s="360" t="s">
        <v>6190</v>
      </c>
      <c r="K98" s="360">
        <v>2011</v>
      </c>
      <c r="L98" s="360" t="s">
        <v>5984</v>
      </c>
      <c r="M98" s="360" t="s">
        <v>5957</v>
      </c>
      <c r="N98" s="360" t="s">
        <v>5953</v>
      </c>
      <c r="O98" s="360" t="s">
        <v>83</v>
      </c>
      <c r="P98" s="360">
        <v>0</v>
      </c>
      <c r="Q98" s="360" t="s">
        <v>6191</v>
      </c>
    </row>
    <row r="99" spans="1:17" ht="15">
      <c r="A99" s="359" t="s">
        <v>1653</v>
      </c>
      <c r="B99" s="360" t="s">
        <v>6192</v>
      </c>
      <c r="C99" s="360" t="s">
        <v>3532</v>
      </c>
      <c r="D99" s="360">
        <v>18</v>
      </c>
      <c r="E99" s="360" t="s">
        <v>3532</v>
      </c>
      <c r="F99" s="360" t="s">
        <v>3532</v>
      </c>
      <c r="G99" s="360" t="s">
        <v>3532</v>
      </c>
      <c r="H99" s="361">
        <v>45975</v>
      </c>
      <c r="I99" s="360" t="s">
        <v>3532</v>
      </c>
      <c r="J99" s="360" t="s">
        <v>6193</v>
      </c>
      <c r="K99" s="360">
        <v>2009</v>
      </c>
      <c r="L99" s="360" t="s">
        <v>5960</v>
      </c>
      <c r="M99" s="360" t="s">
        <v>5957</v>
      </c>
      <c r="N99" s="360" t="s">
        <v>5953</v>
      </c>
      <c r="O99" s="360" t="s">
        <v>83</v>
      </c>
      <c r="P99" s="360" t="s">
        <v>3532</v>
      </c>
      <c r="Q99" s="360" t="s">
        <v>3532</v>
      </c>
    </row>
    <row r="100" spans="1:17" ht="15">
      <c r="A100" s="359" t="s">
        <v>6046</v>
      </c>
      <c r="B100" s="360" t="s">
        <v>6194</v>
      </c>
      <c r="C100" s="360" t="s">
        <v>3532</v>
      </c>
      <c r="D100" s="360">
        <v>217</v>
      </c>
      <c r="E100" s="360" t="s">
        <v>3532</v>
      </c>
      <c r="F100" s="360" t="s">
        <v>3532</v>
      </c>
      <c r="G100" s="360" t="s">
        <v>3532</v>
      </c>
      <c r="H100" s="361">
        <v>45975</v>
      </c>
      <c r="I100" s="360" t="s">
        <v>3532</v>
      </c>
      <c r="J100" s="360" t="s">
        <v>6195</v>
      </c>
      <c r="K100" s="360">
        <v>2010</v>
      </c>
      <c r="L100" s="360" t="s">
        <v>6008</v>
      </c>
      <c r="M100" s="360" t="s">
        <v>5957</v>
      </c>
      <c r="N100" s="360" t="s">
        <v>5953</v>
      </c>
      <c r="O100" s="360" t="s">
        <v>6002</v>
      </c>
      <c r="P100" s="360" t="s">
        <v>3532</v>
      </c>
      <c r="Q100" s="360" t="s">
        <v>3532</v>
      </c>
    </row>
    <row r="101" spans="1:17" ht="15">
      <c r="A101" s="359" t="s">
        <v>3980</v>
      </c>
      <c r="B101" s="360" t="s">
        <v>6196</v>
      </c>
      <c r="C101" s="360" t="s">
        <v>2790</v>
      </c>
      <c r="D101" s="360">
        <v>4</v>
      </c>
      <c r="E101" s="360" t="s">
        <v>3532</v>
      </c>
      <c r="F101" s="360" t="s">
        <v>6197</v>
      </c>
      <c r="G101" s="360" t="s">
        <v>3532</v>
      </c>
      <c r="H101" s="361">
        <v>45975</v>
      </c>
      <c r="I101" s="360" t="s">
        <v>3532</v>
      </c>
      <c r="J101" s="360" t="s">
        <v>6198</v>
      </c>
      <c r="K101" s="360">
        <v>2010</v>
      </c>
      <c r="L101" s="360" t="s">
        <v>5960</v>
      </c>
      <c r="M101" s="360" t="s">
        <v>5957</v>
      </c>
      <c r="N101" s="360" t="s">
        <v>5953</v>
      </c>
      <c r="O101" s="360" t="s">
        <v>83</v>
      </c>
      <c r="P101" s="360">
        <v>0</v>
      </c>
      <c r="Q101" s="360" t="s">
        <v>6199</v>
      </c>
    </row>
    <row r="102" spans="1:17" ht="15">
      <c r="A102" s="359" t="s">
        <v>3440</v>
      </c>
      <c r="B102" s="360" t="s">
        <v>6200</v>
      </c>
      <c r="C102" s="360" t="s">
        <v>3532</v>
      </c>
      <c r="D102" s="360">
        <v>6</v>
      </c>
      <c r="E102" s="360" t="s">
        <v>3532</v>
      </c>
      <c r="F102" s="360" t="s">
        <v>3532</v>
      </c>
      <c r="G102" s="360" t="s">
        <v>3532</v>
      </c>
      <c r="H102" s="361">
        <v>45975</v>
      </c>
      <c r="I102" s="360" t="s">
        <v>3532</v>
      </c>
      <c r="J102" s="360" t="s">
        <v>6201</v>
      </c>
      <c r="K102" s="360">
        <v>2008</v>
      </c>
      <c r="L102" s="360" t="s">
        <v>5960</v>
      </c>
      <c r="M102" s="360" t="s">
        <v>5957</v>
      </c>
      <c r="N102" s="360" t="s">
        <v>5953</v>
      </c>
      <c r="O102" s="360" t="s">
        <v>83</v>
      </c>
      <c r="P102" s="360" t="s">
        <v>3532</v>
      </c>
      <c r="Q102" s="360" t="s">
        <v>3532</v>
      </c>
    </row>
    <row r="103" spans="1:17" ht="15">
      <c r="A103" s="359" t="s">
        <v>1670</v>
      </c>
      <c r="B103" s="360" t="s">
        <v>6202</v>
      </c>
      <c r="C103" s="360" t="s">
        <v>3532</v>
      </c>
      <c r="D103" s="360">
        <v>2</v>
      </c>
      <c r="E103" s="360" t="s">
        <v>3532</v>
      </c>
      <c r="F103" s="360" t="s">
        <v>3532</v>
      </c>
      <c r="G103" s="360" t="s">
        <v>3532</v>
      </c>
      <c r="H103" s="361">
        <v>45975</v>
      </c>
      <c r="I103" s="360" t="s">
        <v>3532</v>
      </c>
      <c r="J103" s="360" t="s">
        <v>6203</v>
      </c>
      <c r="K103" s="360">
        <v>2010</v>
      </c>
      <c r="L103" s="360" t="s">
        <v>5964</v>
      </c>
      <c r="M103" s="360" t="s">
        <v>5957</v>
      </c>
      <c r="N103" s="360" t="s">
        <v>5953</v>
      </c>
      <c r="O103" s="360" t="s">
        <v>83</v>
      </c>
      <c r="P103" s="360" t="s">
        <v>3532</v>
      </c>
      <c r="Q103" s="360" t="s">
        <v>3532</v>
      </c>
    </row>
    <row r="104" spans="1:17" ht="15">
      <c r="A104" s="359" t="s">
        <v>5961</v>
      </c>
      <c r="B104" s="360" t="s">
        <v>6204</v>
      </c>
      <c r="C104" s="360" t="s">
        <v>3532</v>
      </c>
      <c r="D104" s="360">
        <v>217</v>
      </c>
      <c r="E104" s="360" t="s">
        <v>3532</v>
      </c>
      <c r="F104" s="360" t="s">
        <v>3532</v>
      </c>
      <c r="G104" s="360" t="s">
        <v>3532</v>
      </c>
      <c r="H104" s="361">
        <v>45975</v>
      </c>
      <c r="I104" s="360" t="s">
        <v>3532</v>
      </c>
      <c r="J104" s="360" t="s">
        <v>6205</v>
      </c>
      <c r="K104" s="360">
        <v>2010</v>
      </c>
      <c r="L104" s="360" t="s">
        <v>5964</v>
      </c>
      <c r="M104" s="360" t="s">
        <v>5957</v>
      </c>
      <c r="N104" s="360" t="s">
        <v>5953</v>
      </c>
      <c r="O104" s="360" t="s">
        <v>5965</v>
      </c>
      <c r="P104" s="360" t="s">
        <v>3532</v>
      </c>
      <c r="Q104" s="360" t="s">
        <v>3532</v>
      </c>
    </row>
    <row r="105" spans="1:17" ht="15">
      <c r="A105" s="359" t="s">
        <v>3923</v>
      </c>
      <c r="B105" s="360" t="s">
        <v>6206</v>
      </c>
      <c r="C105" s="360" t="s">
        <v>2790</v>
      </c>
      <c r="D105" s="360">
        <v>4</v>
      </c>
      <c r="E105" s="360" t="s">
        <v>3532</v>
      </c>
      <c r="F105" s="360" t="s">
        <v>6207</v>
      </c>
      <c r="G105" s="360" t="s">
        <v>3532</v>
      </c>
      <c r="H105" s="361">
        <v>45975</v>
      </c>
      <c r="I105" s="360" t="s">
        <v>3532</v>
      </c>
      <c r="J105" s="360" t="s">
        <v>6146</v>
      </c>
      <c r="K105" s="360">
        <v>2010</v>
      </c>
      <c r="L105" s="360" t="s">
        <v>5960</v>
      </c>
      <c r="M105" s="360" t="s">
        <v>5957</v>
      </c>
      <c r="N105" s="360" t="s">
        <v>5953</v>
      </c>
      <c r="O105" s="360" t="s">
        <v>83</v>
      </c>
      <c r="P105" s="360">
        <v>0</v>
      </c>
      <c r="Q105" s="360" t="s">
        <v>6208</v>
      </c>
    </row>
    <row r="106" spans="1:17" ht="15">
      <c r="A106" s="359" t="s">
        <v>1677</v>
      </c>
      <c r="B106" s="360" t="s">
        <v>6209</v>
      </c>
      <c r="C106" s="360" t="s">
        <v>3532</v>
      </c>
      <c r="D106" s="360">
        <v>217</v>
      </c>
      <c r="E106" s="360" t="s">
        <v>3532</v>
      </c>
      <c r="F106" s="360" t="s">
        <v>3532</v>
      </c>
      <c r="G106" s="360" t="s">
        <v>3532</v>
      </c>
      <c r="H106" s="361">
        <v>45975</v>
      </c>
      <c r="I106" s="360" t="s">
        <v>3532</v>
      </c>
      <c r="J106" s="360" t="s">
        <v>6210</v>
      </c>
      <c r="K106" s="360">
        <v>2010</v>
      </c>
      <c r="L106" s="360" t="s">
        <v>5964</v>
      </c>
      <c r="M106" s="360" t="s">
        <v>5957</v>
      </c>
      <c r="N106" s="360" t="s">
        <v>5953</v>
      </c>
      <c r="O106" s="360" t="s">
        <v>83</v>
      </c>
      <c r="P106" s="360" t="s">
        <v>3532</v>
      </c>
      <c r="Q106" s="360" t="s">
        <v>3532</v>
      </c>
    </row>
    <row r="107" spans="1:17" ht="15">
      <c r="A107" s="359" t="s">
        <v>6211</v>
      </c>
      <c r="B107" s="360" t="s">
        <v>6212</v>
      </c>
      <c r="C107" s="360" t="s">
        <v>3532</v>
      </c>
      <c r="D107" s="360">
        <v>108</v>
      </c>
      <c r="E107" s="360" t="s">
        <v>3532</v>
      </c>
      <c r="F107" s="360" t="s">
        <v>3532</v>
      </c>
      <c r="G107" s="360" t="s">
        <v>3532</v>
      </c>
      <c r="H107" s="361">
        <v>45975</v>
      </c>
      <c r="I107" s="360" t="s">
        <v>3532</v>
      </c>
      <c r="J107" s="360" t="s">
        <v>6213</v>
      </c>
      <c r="K107" s="360">
        <v>2010</v>
      </c>
      <c r="L107" s="360" t="s">
        <v>5960</v>
      </c>
      <c r="M107" s="360" t="s">
        <v>5957</v>
      </c>
      <c r="N107" s="360" t="s">
        <v>5953</v>
      </c>
      <c r="O107" s="360" t="s">
        <v>83</v>
      </c>
      <c r="P107" s="360" t="s">
        <v>3532</v>
      </c>
      <c r="Q107" s="360" t="s">
        <v>3532</v>
      </c>
    </row>
    <row r="108" spans="1:17" ht="15">
      <c r="A108" s="359" t="s">
        <v>6041</v>
      </c>
      <c r="B108" s="360" t="s">
        <v>6214</v>
      </c>
      <c r="C108" s="360" t="s">
        <v>2790</v>
      </c>
      <c r="D108" s="360">
        <v>4</v>
      </c>
      <c r="E108" s="360" t="s">
        <v>3532</v>
      </c>
      <c r="F108" s="360" t="s">
        <v>6215</v>
      </c>
      <c r="G108" s="360" t="s">
        <v>3532</v>
      </c>
      <c r="H108" s="361">
        <v>45975</v>
      </c>
      <c r="I108" s="360" t="s">
        <v>3532</v>
      </c>
      <c r="J108" s="360" t="s">
        <v>6216</v>
      </c>
      <c r="K108" s="360">
        <v>2010</v>
      </c>
      <c r="L108" s="360" t="s">
        <v>5984</v>
      </c>
      <c r="M108" s="360" t="s">
        <v>5957</v>
      </c>
      <c r="N108" s="360" t="s">
        <v>5953</v>
      </c>
      <c r="O108" s="360" t="s">
        <v>83</v>
      </c>
      <c r="P108" s="360">
        <v>0</v>
      </c>
      <c r="Q108" s="360" t="s">
        <v>6217</v>
      </c>
    </row>
    <row r="109" spans="1:17" ht="15">
      <c r="A109" s="359" t="s">
        <v>6218</v>
      </c>
      <c r="B109" s="360" t="s">
        <v>6219</v>
      </c>
      <c r="C109" s="360" t="s">
        <v>3532</v>
      </c>
      <c r="D109" s="360">
        <v>217</v>
      </c>
      <c r="E109" s="360" t="s">
        <v>3532</v>
      </c>
      <c r="F109" s="360" t="s">
        <v>3532</v>
      </c>
      <c r="G109" s="360" t="s">
        <v>3532</v>
      </c>
      <c r="H109" s="361">
        <v>45975</v>
      </c>
      <c r="I109" s="360" t="s">
        <v>3532</v>
      </c>
      <c r="J109" s="360" t="s">
        <v>6220</v>
      </c>
      <c r="K109" s="360">
        <v>2010</v>
      </c>
      <c r="L109" s="360" t="s">
        <v>5960</v>
      </c>
      <c r="M109" s="360" t="s">
        <v>5957</v>
      </c>
      <c r="N109" s="360" t="s">
        <v>5953</v>
      </c>
      <c r="O109" s="360" t="s">
        <v>83</v>
      </c>
      <c r="P109" s="360" t="s">
        <v>3532</v>
      </c>
      <c r="Q109" s="360" t="s">
        <v>3532</v>
      </c>
    </row>
    <row r="110" spans="1:17" ht="15">
      <c r="A110" s="359" t="s">
        <v>6041</v>
      </c>
      <c r="B110" s="360" t="s">
        <v>6221</v>
      </c>
      <c r="C110" s="360" t="s">
        <v>3532</v>
      </c>
      <c r="D110" s="360">
        <v>150</v>
      </c>
      <c r="E110" s="360" t="s">
        <v>3532</v>
      </c>
      <c r="F110" s="360" t="s">
        <v>3532</v>
      </c>
      <c r="G110" s="360" t="s">
        <v>3532</v>
      </c>
      <c r="H110" s="361">
        <v>45975</v>
      </c>
      <c r="I110" s="360" t="s">
        <v>3532</v>
      </c>
      <c r="J110" s="360" t="s">
        <v>6222</v>
      </c>
      <c r="K110" s="360">
        <v>2009</v>
      </c>
      <c r="L110" s="360" t="s">
        <v>5964</v>
      </c>
      <c r="M110" s="360" t="s">
        <v>5957</v>
      </c>
      <c r="N110" s="360" t="s">
        <v>5953</v>
      </c>
      <c r="O110" s="360" t="s">
        <v>83</v>
      </c>
      <c r="P110" s="360" t="s">
        <v>3532</v>
      </c>
      <c r="Q110" s="360" t="s">
        <v>3532</v>
      </c>
    </row>
    <row r="111" spans="1:17" ht="15">
      <c r="A111" s="359" t="s">
        <v>6041</v>
      </c>
      <c r="B111" s="360" t="s">
        <v>6223</v>
      </c>
      <c r="C111" s="360" t="s">
        <v>3532</v>
      </c>
      <c r="D111" s="360">
        <v>4</v>
      </c>
      <c r="E111" s="360" t="s">
        <v>3532</v>
      </c>
      <c r="F111" s="360" t="s">
        <v>3532</v>
      </c>
      <c r="G111" s="360" t="s">
        <v>3532</v>
      </c>
      <c r="H111" s="361">
        <v>45975</v>
      </c>
      <c r="I111" s="360" t="s">
        <v>3532</v>
      </c>
      <c r="J111" s="360" t="s">
        <v>6224</v>
      </c>
      <c r="K111" s="360">
        <v>2011</v>
      </c>
      <c r="L111" s="360" t="s">
        <v>5984</v>
      </c>
      <c r="M111" s="360" t="s">
        <v>5957</v>
      </c>
      <c r="N111" s="360" t="s">
        <v>5953</v>
      </c>
      <c r="O111" s="360" t="s">
        <v>83</v>
      </c>
      <c r="P111" s="360" t="s">
        <v>3532</v>
      </c>
      <c r="Q111" s="360" t="s">
        <v>3532</v>
      </c>
    </row>
    <row r="112" spans="1:17" ht="15">
      <c r="A112" s="359" t="s">
        <v>2147</v>
      </c>
      <c r="B112" s="360" t="s">
        <v>6225</v>
      </c>
      <c r="C112" s="360" t="s">
        <v>3532</v>
      </c>
      <c r="D112" s="360">
        <v>217</v>
      </c>
      <c r="E112" s="360" t="s">
        <v>3532</v>
      </c>
      <c r="F112" s="360" t="s">
        <v>3532</v>
      </c>
      <c r="G112" s="360" t="s">
        <v>3532</v>
      </c>
      <c r="H112" s="361">
        <v>45975</v>
      </c>
      <c r="I112" s="360" t="s">
        <v>3532</v>
      </c>
      <c r="J112" s="360" t="s">
        <v>6226</v>
      </c>
      <c r="K112" s="360">
        <v>2010</v>
      </c>
      <c r="L112" s="360" t="s">
        <v>6008</v>
      </c>
      <c r="M112" s="360" t="s">
        <v>5957</v>
      </c>
      <c r="N112" s="360" t="s">
        <v>5953</v>
      </c>
      <c r="O112" s="360" t="s">
        <v>2147</v>
      </c>
      <c r="P112" s="360" t="s">
        <v>3532</v>
      </c>
      <c r="Q112" s="360" t="s">
        <v>3532</v>
      </c>
    </row>
    <row r="113" spans="1:17" ht="15">
      <c r="A113" s="359" t="s">
        <v>6041</v>
      </c>
      <c r="B113" s="360" t="s">
        <v>6227</v>
      </c>
      <c r="C113" s="360" t="s">
        <v>2790</v>
      </c>
      <c r="D113" s="360">
        <v>2</v>
      </c>
      <c r="E113" s="360" t="s">
        <v>3532</v>
      </c>
      <c r="F113" s="360" t="s">
        <v>6228</v>
      </c>
      <c r="G113" s="360" t="s">
        <v>3532</v>
      </c>
      <c r="H113" s="361">
        <v>45975</v>
      </c>
      <c r="I113" s="360" t="s">
        <v>3532</v>
      </c>
      <c r="J113" s="360" t="s">
        <v>6229</v>
      </c>
      <c r="K113" s="360">
        <v>2010</v>
      </c>
      <c r="L113" s="360" t="s">
        <v>5960</v>
      </c>
      <c r="M113" s="360" t="s">
        <v>5957</v>
      </c>
      <c r="N113" s="360" t="s">
        <v>5953</v>
      </c>
      <c r="O113" s="360" t="s">
        <v>83</v>
      </c>
      <c r="P113" s="360">
        <v>0</v>
      </c>
      <c r="Q113" s="360" t="s">
        <v>6230</v>
      </c>
    </row>
    <row r="114" spans="1:17" ht="15">
      <c r="A114" s="359" t="s">
        <v>1765</v>
      </c>
      <c r="B114" s="360" t="s">
        <v>6231</v>
      </c>
      <c r="C114" s="360" t="s">
        <v>3532</v>
      </c>
      <c r="D114" s="360">
        <v>14</v>
      </c>
      <c r="E114" s="360" t="s">
        <v>3532</v>
      </c>
      <c r="F114" s="360" t="s">
        <v>3532</v>
      </c>
      <c r="G114" s="360" t="s">
        <v>3532</v>
      </c>
      <c r="H114" s="361">
        <v>45975</v>
      </c>
      <c r="I114" s="360" t="s">
        <v>3532</v>
      </c>
      <c r="J114" s="360" t="s">
        <v>6232</v>
      </c>
      <c r="K114" s="360">
        <v>2010</v>
      </c>
      <c r="L114" s="360" t="s">
        <v>5960</v>
      </c>
      <c r="M114" s="360" t="s">
        <v>5957</v>
      </c>
      <c r="N114" s="360" t="s">
        <v>5953</v>
      </c>
      <c r="O114" s="360" t="s">
        <v>83</v>
      </c>
      <c r="P114" s="360" t="s">
        <v>3532</v>
      </c>
      <c r="Q114" s="360" t="s">
        <v>3532</v>
      </c>
    </row>
    <row r="115" spans="1:17" ht="15">
      <c r="A115" s="359" t="s">
        <v>3980</v>
      </c>
      <c r="B115" s="360" t="s">
        <v>6233</v>
      </c>
      <c r="C115" s="360" t="s">
        <v>2790</v>
      </c>
      <c r="D115" s="360">
        <v>4</v>
      </c>
      <c r="E115" s="360" t="s">
        <v>3532</v>
      </c>
      <c r="F115" s="360" t="s">
        <v>6234</v>
      </c>
      <c r="G115" s="360" t="s">
        <v>3532</v>
      </c>
      <c r="H115" s="361">
        <v>45975</v>
      </c>
      <c r="I115" s="360" t="s">
        <v>3532</v>
      </c>
      <c r="J115" s="360" t="s">
        <v>6235</v>
      </c>
      <c r="K115" s="360">
        <v>2010</v>
      </c>
      <c r="L115" s="360" t="s">
        <v>5960</v>
      </c>
      <c r="M115" s="360" t="s">
        <v>5957</v>
      </c>
      <c r="N115" s="360" t="s">
        <v>5953</v>
      </c>
      <c r="O115" s="360" t="s">
        <v>83</v>
      </c>
      <c r="P115" s="360">
        <v>0</v>
      </c>
      <c r="Q115" s="360" t="s">
        <v>6236</v>
      </c>
    </row>
    <row r="116" spans="1:17" ht="15">
      <c r="A116" s="359" t="s">
        <v>3292</v>
      </c>
      <c r="B116" s="360" t="s">
        <v>6237</v>
      </c>
      <c r="C116" s="360" t="s">
        <v>3532</v>
      </c>
      <c r="D116" s="360">
        <v>217</v>
      </c>
      <c r="E116" s="360" t="s">
        <v>3532</v>
      </c>
      <c r="F116" s="360" t="s">
        <v>3532</v>
      </c>
      <c r="G116" s="360" t="s">
        <v>3532</v>
      </c>
      <c r="H116" s="361">
        <v>45975</v>
      </c>
      <c r="I116" s="360" t="s">
        <v>3532</v>
      </c>
      <c r="J116" s="360" t="s">
        <v>6238</v>
      </c>
      <c r="K116" s="360">
        <v>2010</v>
      </c>
      <c r="L116" s="360" t="s">
        <v>5960</v>
      </c>
      <c r="M116" s="360" t="s">
        <v>5957</v>
      </c>
      <c r="N116" s="360" t="s">
        <v>5953</v>
      </c>
      <c r="O116" s="360" t="s">
        <v>83</v>
      </c>
      <c r="P116" s="360" t="s">
        <v>3532</v>
      </c>
      <c r="Q116" s="360" t="s">
        <v>3532</v>
      </c>
    </row>
    <row r="117" spans="1:17" ht="15">
      <c r="A117" s="359" t="s">
        <v>3923</v>
      </c>
      <c r="B117" s="360" t="s">
        <v>6239</v>
      </c>
      <c r="C117" s="360" t="s">
        <v>3532</v>
      </c>
      <c r="D117" s="360">
        <v>128</v>
      </c>
      <c r="E117" s="360" t="s">
        <v>3532</v>
      </c>
      <c r="F117" s="360" t="s">
        <v>3532</v>
      </c>
      <c r="G117" s="360" t="s">
        <v>3532</v>
      </c>
      <c r="H117" s="361">
        <v>45975</v>
      </c>
      <c r="I117" s="360" t="s">
        <v>3532</v>
      </c>
      <c r="J117" s="360" t="s">
        <v>6240</v>
      </c>
      <c r="K117" s="360">
        <v>2010</v>
      </c>
      <c r="L117" s="360" t="s">
        <v>5960</v>
      </c>
      <c r="M117" s="360" t="s">
        <v>5957</v>
      </c>
      <c r="N117" s="360" t="s">
        <v>5953</v>
      </c>
      <c r="O117" s="360" t="s">
        <v>83</v>
      </c>
      <c r="P117" s="360" t="s">
        <v>3532</v>
      </c>
      <c r="Q117" s="360" t="s">
        <v>3532</v>
      </c>
    </row>
    <row r="118" spans="1:17" ht="15">
      <c r="A118" s="359" t="s">
        <v>6041</v>
      </c>
      <c r="B118" s="360" t="s">
        <v>6241</v>
      </c>
      <c r="C118" s="360" t="s">
        <v>3532</v>
      </c>
      <c r="D118" s="360">
        <v>137</v>
      </c>
      <c r="E118" s="360" t="s">
        <v>3532</v>
      </c>
      <c r="F118" s="360" t="s">
        <v>3532</v>
      </c>
      <c r="G118" s="360" t="s">
        <v>3532</v>
      </c>
      <c r="H118" s="361">
        <v>45975</v>
      </c>
      <c r="I118" s="360" t="s">
        <v>3532</v>
      </c>
      <c r="J118" s="360" t="s">
        <v>6242</v>
      </c>
      <c r="K118" s="360">
        <v>2010</v>
      </c>
      <c r="L118" s="360" t="s">
        <v>5984</v>
      </c>
      <c r="M118" s="360" t="s">
        <v>5957</v>
      </c>
      <c r="N118" s="360" t="s">
        <v>5953</v>
      </c>
      <c r="O118" s="360" t="s">
        <v>83</v>
      </c>
      <c r="P118" s="360" t="s">
        <v>3532</v>
      </c>
      <c r="Q118" s="360" t="s">
        <v>3532</v>
      </c>
    </row>
    <row r="119" spans="1:17" ht="15">
      <c r="A119" s="359" t="s">
        <v>3095</v>
      </c>
      <c r="B119" s="360" t="s">
        <v>6243</v>
      </c>
      <c r="C119" s="360" t="s">
        <v>3532</v>
      </c>
      <c r="D119" s="360">
        <v>38</v>
      </c>
      <c r="E119" s="360" t="s">
        <v>3532</v>
      </c>
      <c r="F119" s="360" t="s">
        <v>3532</v>
      </c>
      <c r="G119" s="360" t="s">
        <v>3532</v>
      </c>
      <c r="H119" s="361">
        <v>45975</v>
      </c>
      <c r="I119" s="360" t="s">
        <v>3532</v>
      </c>
      <c r="J119" s="360" t="s">
        <v>6244</v>
      </c>
      <c r="K119" s="360">
        <v>2010</v>
      </c>
      <c r="L119" s="360" t="s">
        <v>5960</v>
      </c>
      <c r="M119" s="360" t="s">
        <v>5957</v>
      </c>
      <c r="N119" s="360" t="s">
        <v>5953</v>
      </c>
      <c r="O119" s="360" t="s">
        <v>83</v>
      </c>
      <c r="P119" s="360" t="s">
        <v>3532</v>
      </c>
      <c r="Q119" s="360" t="s">
        <v>3532</v>
      </c>
    </row>
    <row r="120" spans="1:17" ht="15">
      <c r="A120" s="359" t="s">
        <v>6041</v>
      </c>
      <c r="B120" s="360" t="s">
        <v>6245</v>
      </c>
      <c r="C120" s="360" t="s">
        <v>3532</v>
      </c>
      <c r="D120" s="360">
        <v>140</v>
      </c>
      <c r="E120" s="360" t="s">
        <v>3532</v>
      </c>
      <c r="F120" s="360" t="s">
        <v>3532</v>
      </c>
      <c r="G120" s="360" t="s">
        <v>3532</v>
      </c>
      <c r="H120" s="361">
        <v>45975</v>
      </c>
      <c r="I120" s="360" t="s">
        <v>3532</v>
      </c>
      <c r="J120" s="360" t="s">
        <v>6246</v>
      </c>
      <c r="K120" s="360">
        <v>2010</v>
      </c>
      <c r="L120" s="360" t="s">
        <v>5964</v>
      </c>
      <c r="M120" s="360" t="s">
        <v>5957</v>
      </c>
      <c r="N120" s="360" t="s">
        <v>5953</v>
      </c>
      <c r="O120" s="360" t="s">
        <v>83</v>
      </c>
      <c r="P120" s="360" t="s">
        <v>3532</v>
      </c>
      <c r="Q120" s="360" t="s">
        <v>3532</v>
      </c>
    </row>
    <row r="121" spans="1:17" ht="15">
      <c r="A121" s="359" t="s">
        <v>3980</v>
      </c>
      <c r="B121" s="360" t="s">
        <v>6247</v>
      </c>
      <c r="C121" s="360" t="s">
        <v>3532</v>
      </c>
      <c r="D121" s="360">
        <v>151</v>
      </c>
      <c r="E121" s="360" t="s">
        <v>3532</v>
      </c>
      <c r="F121" s="360" t="s">
        <v>3532</v>
      </c>
      <c r="G121" s="360" t="s">
        <v>3532</v>
      </c>
      <c r="H121" s="361">
        <v>45975</v>
      </c>
      <c r="I121" s="360" t="s">
        <v>3532</v>
      </c>
      <c r="J121" s="360" t="s">
        <v>6248</v>
      </c>
      <c r="K121" s="360">
        <v>2011</v>
      </c>
      <c r="L121" s="360" t="s">
        <v>5960</v>
      </c>
      <c r="M121" s="360" t="s">
        <v>5957</v>
      </c>
      <c r="N121" s="360" t="s">
        <v>5953</v>
      </c>
      <c r="O121" s="360" t="s">
        <v>83</v>
      </c>
      <c r="P121" s="360" t="s">
        <v>3532</v>
      </c>
      <c r="Q121" s="360" t="s">
        <v>3532</v>
      </c>
    </row>
    <row r="122" spans="1:17" ht="15">
      <c r="A122" s="359" t="s">
        <v>3980</v>
      </c>
      <c r="B122" s="360" t="s">
        <v>6249</v>
      </c>
      <c r="C122" s="360" t="s">
        <v>2790</v>
      </c>
      <c r="D122" s="360">
        <v>4</v>
      </c>
      <c r="E122" s="360" t="s">
        <v>3532</v>
      </c>
      <c r="F122" s="360" t="s">
        <v>6250</v>
      </c>
      <c r="G122" s="360" t="s">
        <v>3532</v>
      </c>
      <c r="H122" s="361">
        <v>45975</v>
      </c>
      <c r="I122" s="360" t="s">
        <v>3532</v>
      </c>
      <c r="J122" s="360" t="s">
        <v>6251</v>
      </c>
      <c r="K122" s="360">
        <v>2011</v>
      </c>
      <c r="L122" s="360" t="s">
        <v>5960</v>
      </c>
      <c r="M122" s="360" t="s">
        <v>5957</v>
      </c>
      <c r="N122" s="360" t="s">
        <v>5953</v>
      </c>
      <c r="O122" s="360" t="s">
        <v>83</v>
      </c>
      <c r="P122" s="360">
        <v>0</v>
      </c>
      <c r="Q122" s="360" t="s">
        <v>6252</v>
      </c>
    </row>
    <row r="123" spans="1:17" ht="15">
      <c r="A123" s="359" t="s">
        <v>3980</v>
      </c>
      <c r="B123" s="360" t="s">
        <v>6253</v>
      </c>
      <c r="C123" s="360" t="s">
        <v>2790</v>
      </c>
      <c r="D123" s="360">
        <v>2</v>
      </c>
      <c r="E123" s="360" t="s">
        <v>3532</v>
      </c>
      <c r="F123" s="360" t="s">
        <v>6254</v>
      </c>
      <c r="G123" s="360" t="s">
        <v>3532</v>
      </c>
      <c r="H123" s="361">
        <v>45975</v>
      </c>
      <c r="I123" s="360" t="s">
        <v>3532</v>
      </c>
      <c r="J123" s="360" t="s">
        <v>6255</v>
      </c>
      <c r="K123" s="360">
        <v>2011</v>
      </c>
      <c r="L123" s="360" t="s">
        <v>5960</v>
      </c>
      <c r="M123" s="360" t="s">
        <v>5957</v>
      </c>
      <c r="N123" s="360" t="s">
        <v>5953</v>
      </c>
      <c r="O123" s="360" t="s">
        <v>83</v>
      </c>
      <c r="P123" s="360">
        <v>0</v>
      </c>
      <c r="Q123" s="360" t="s">
        <v>6256</v>
      </c>
    </row>
    <row r="124" spans="1:17" ht="15">
      <c r="A124" s="359" t="s">
        <v>3402</v>
      </c>
      <c r="B124" s="360" t="s">
        <v>6257</v>
      </c>
      <c r="C124" s="360" t="s">
        <v>3532</v>
      </c>
      <c r="D124" s="360">
        <v>39</v>
      </c>
      <c r="E124" s="360" t="s">
        <v>3532</v>
      </c>
      <c r="F124" s="360" t="s">
        <v>3532</v>
      </c>
      <c r="G124" s="360" t="s">
        <v>3532</v>
      </c>
      <c r="H124" s="361">
        <v>45975</v>
      </c>
      <c r="I124" s="360" t="s">
        <v>3532</v>
      </c>
      <c r="J124" s="360" t="s">
        <v>6258</v>
      </c>
      <c r="K124" s="360">
        <v>2011</v>
      </c>
      <c r="L124" s="360" t="s">
        <v>5960</v>
      </c>
      <c r="M124" s="360" t="s">
        <v>5957</v>
      </c>
      <c r="N124" s="360" t="s">
        <v>5953</v>
      </c>
      <c r="O124" s="360" t="s">
        <v>83</v>
      </c>
      <c r="P124" s="360" t="s">
        <v>3532</v>
      </c>
      <c r="Q124" s="360" t="s">
        <v>3532</v>
      </c>
    </row>
    <row r="125" spans="1:17" ht="15">
      <c r="A125" s="359" t="s">
        <v>1651</v>
      </c>
      <c r="B125" s="360" t="s">
        <v>6259</v>
      </c>
      <c r="C125" s="360" t="s">
        <v>3532</v>
      </c>
      <c r="D125" s="360">
        <v>217</v>
      </c>
      <c r="E125" s="360" t="s">
        <v>3532</v>
      </c>
      <c r="F125" s="360" t="s">
        <v>3532</v>
      </c>
      <c r="G125" s="360" t="s">
        <v>3532</v>
      </c>
      <c r="H125" s="361">
        <v>45975</v>
      </c>
      <c r="I125" s="360" t="s">
        <v>3532</v>
      </c>
      <c r="J125" s="360" t="s">
        <v>6260</v>
      </c>
      <c r="K125" s="360">
        <v>2011</v>
      </c>
      <c r="L125" s="360" t="s">
        <v>5960</v>
      </c>
      <c r="M125" s="360" t="s">
        <v>5957</v>
      </c>
      <c r="N125" s="360" t="s">
        <v>5953</v>
      </c>
      <c r="O125" s="360" t="s">
        <v>83</v>
      </c>
      <c r="P125" s="360" t="s">
        <v>3532</v>
      </c>
      <c r="Q125" s="360" t="s">
        <v>3532</v>
      </c>
    </row>
    <row r="126" spans="1:17" ht="15">
      <c r="A126" s="359" t="s">
        <v>1897</v>
      </c>
      <c r="B126" s="360" t="s">
        <v>6261</v>
      </c>
      <c r="C126" s="360" t="s">
        <v>2790</v>
      </c>
      <c r="D126" s="360">
        <v>4</v>
      </c>
      <c r="E126" s="360" t="s">
        <v>3532</v>
      </c>
      <c r="F126" s="360" t="s">
        <v>6262</v>
      </c>
      <c r="G126" s="360" t="s">
        <v>3532</v>
      </c>
      <c r="H126" s="361">
        <v>45975</v>
      </c>
      <c r="I126" s="360" t="s">
        <v>3532</v>
      </c>
      <c r="J126" s="360" t="s">
        <v>6263</v>
      </c>
      <c r="K126" s="360">
        <v>2011</v>
      </c>
      <c r="L126" s="360" t="s">
        <v>5960</v>
      </c>
      <c r="M126" s="360" t="s">
        <v>5957</v>
      </c>
      <c r="N126" s="360" t="s">
        <v>5953</v>
      </c>
      <c r="O126" s="360" t="s">
        <v>83</v>
      </c>
      <c r="P126" s="360">
        <v>0</v>
      </c>
      <c r="Q126" s="360" t="s">
        <v>6264</v>
      </c>
    </row>
    <row r="127" spans="1:17" ht="15">
      <c r="A127" s="359" t="s">
        <v>1677</v>
      </c>
      <c r="B127" s="360" t="s">
        <v>6265</v>
      </c>
      <c r="C127" s="360" t="s">
        <v>2790</v>
      </c>
      <c r="D127" s="360">
        <v>0</v>
      </c>
      <c r="E127" s="360" t="s">
        <v>3532</v>
      </c>
      <c r="F127" s="360" t="s">
        <v>6266</v>
      </c>
      <c r="G127" s="360" t="s">
        <v>3532</v>
      </c>
      <c r="H127" s="361">
        <v>45975</v>
      </c>
      <c r="I127" s="360" t="s">
        <v>3532</v>
      </c>
      <c r="J127" s="360" t="s">
        <v>6267</v>
      </c>
      <c r="K127" s="360">
        <v>2011</v>
      </c>
      <c r="L127" s="360" t="s">
        <v>5964</v>
      </c>
      <c r="M127" s="360" t="s">
        <v>5957</v>
      </c>
      <c r="N127" s="360" t="s">
        <v>5953</v>
      </c>
      <c r="O127" s="360" t="s">
        <v>83</v>
      </c>
      <c r="P127" s="360">
        <v>0</v>
      </c>
      <c r="Q127" s="360" t="s">
        <v>6268</v>
      </c>
    </row>
    <row r="128" spans="1:17" ht="15">
      <c r="A128" s="359" t="s">
        <v>3923</v>
      </c>
      <c r="B128" s="360" t="s">
        <v>6269</v>
      </c>
      <c r="C128" s="360" t="s">
        <v>3532</v>
      </c>
      <c r="D128" s="360">
        <v>19</v>
      </c>
      <c r="E128" s="360" t="s">
        <v>3532</v>
      </c>
      <c r="F128" s="360" t="s">
        <v>3532</v>
      </c>
      <c r="G128" s="360" t="s">
        <v>3532</v>
      </c>
      <c r="H128" s="361">
        <v>45975</v>
      </c>
      <c r="I128" s="360" t="s">
        <v>3255</v>
      </c>
      <c r="J128" s="360" t="s">
        <v>6270</v>
      </c>
      <c r="K128" s="360">
        <v>2011</v>
      </c>
      <c r="L128" s="360" t="s">
        <v>5960</v>
      </c>
      <c r="M128" s="360" t="s">
        <v>5957</v>
      </c>
      <c r="N128" s="360" t="s">
        <v>5953</v>
      </c>
      <c r="O128" s="360" t="s">
        <v>83</v>
      </c>
      <c r="P128" s="360" t="s">
        <v>3532</v>
      </c>
      <c r="Q128" s="360" t="s">
        <v>3532</v>
      </c>
    </row>
    <row r="129" spans="1:17" ht="15">
      <c r="A129" s="359" t="s">
        <v>2147</v>
      </c>
      <c r="B129" s="360" t="s">
        <v>6271</v>
      </c>
      <c r="C129" s="360" t="s">
        <v>3532</v>
      </c>
      <c r="D129" s="360">
        <v>217</v>
      </c>
      <c r="E129" s="360" t="s">
        <v>3532</v>
      </c>
      <c r="F129" s="360" t="s">
        <v>3532</v>
      </c>
      <c r="G129" s="360" t="s">
        <v>3532</v>
      </c>
      <c r="H129" s="361">
        <v>45975</v>
      </c>
      <c r="I129" s="360" t="s">
        <v>3532</v>
      </c>
      <c r="J129" s="360" t="s">
        <v>6272</v>
      </c>
      <c r="K129" s="360">
        <v>2011</v>
      </c>
      <c r="L129" s="360" t="s">
        <v>5956</v>
      </c>
      <c r="M129" s="360" t="s">
        <v>5957</v>
      </c>
      <c r="N129" s="360" t="s">
        <v>5953</v>
      </c>
      <c r="O129" s="360" t="s">
        <v>2147</v>
      </c>
      <c r="P129" s="360" t="s">
        <v>3532</v>
      </c>
      <c r="Q129" s="360" t="s">
        <v>3532</v>
      </c>
    </row>
    <row r="130" spans="1:17" ht="15">
      <c r="A130" s="359" t="s">
        <v>1651</v>
      </c>
      <c r="B130" s="360" t="s">
        <v>6273</v>
      </c>
      <c r="C130" s="360" t="s">
        <v>3532</v>
      </c>
      <c r="D130" s="360">
        <v>128</v>
      </c>
      <c r="E130" s="360" t="s">
        <v>3532</v>
      </c>
      <c r="F130" s="360" t="s">
        <v>3532</v>
      </c>
      <c r="G130" s="360" t="s">
        <v>3532</v>
      </c>
      <c r="H130" s="361">
        <v>45975</v>
      </c>
      <c r="I130" s="360" t="s">
        <v>3532</v>
      </c>
      <c r="J130" s="360" t="s">
        <v>6274</v>
      </c>
      <c r="K130" s="360">
        <v>2011</v>
      </c>
      <c r="L130" s="360" t="s">
        <v>5960</v>
      </c>
      <c r="M130" s="360" t="s">
        <v>5957</v>
      </c>
      <c r="N130" s="360" t="s">
        <v>5953</v>
      </c>
      <c r="O130" s="360" t="s">
        <v>83</v>
      </c>
      <c r="P130" s="360" t="s">
        <v>3532</v>
      </c>
      <c r="Q130" s="360" t="s">
        <v>3532</v>
      </c>
    </row>
    <row r="131" spans="1:17" ht="15">
      <c r="A131" s="359" t="s">
        <v>1703</v>
      </c>
      <c r="B131" s="360" t="s">
        <v>6275</v>
      </c>
      <c r="C131" s="360" t="s">
        <v>3532</v>
      </c>
      <c r="D131" s="360">
        <v>32</v>
      </c>
      <c r="E131" s="360" t="s">
        <v>3532</v>
      </c>
      <c r="F131" s="360" t="s">
        <v>3532</v>
      </c>
      <c r="G131" s="360" t="s">
        <v>3532</v>
      </c>
      <c r="H131" s="361">
        <v>45975</v>
      </c>
      <c r="I131" s="360" t="s">
        <v>3532</v>
      </c>
      <c r="J131" s="360" t="s">
        <v>6276</v>
      </c>
      <c r="K131" s="360">
        <v>2011</v>
      </c>
      <c r="L131" s="360" t="s">
        <v>5964</v>
      </c>
      <c r="M131" s="360" t="s">
        <v>5957</v>
      </c>
      <c r="N131" s="360" t="s">
        <v>5953</v>
      </c>
      <c r="O131" s="360" t="s">
        <v>83</v>
      </c>
      <c r="P131" s="360" t="s">
        <v>3532</v>
      </c>
      <c r="Q131" s="360" t="s">
        <v>3532</v>
      </c>
    </row>
    <row r="132" spans="1:17" ht="15">
      <c r="A132" s="359" t="s">
        <v>1703</v>
      </c>
      <c r="B132" s="360" t="s">
        <v>6277</v>
      </c>
      <c r="C132" s="360" t="s">
        <v>3532</v>
      </c>
      <c r="D132" s="360">
        <v>9</v>
      </c>
      <c r="E132" s="360" t="s">
        <v>3532</v>
      </c>
      <c r="F132" s="360" t="s">
        <v>3532</v>
      </c>
      <c r="G132" s="360" t="s">
        <v>3532</v>
      </c>
      <c r="H132" s="361">
        <v>45975</v>
      </c>
      <c r="I132" s="360" t="s">
        <v>3532</v>
      </c>
      <c r="J132" s="360" t="s">
        <v>6278</v>
      </c>
      <c r="K132" s="360">
        <v>2011</v>
      </c>
      <c r="L132" s="360" t="s">
        <v>5956</v>
      </c>
      <c r="M132" s="360" t="s">
        <v>5957</v>
      </c>
      <c r="N132" s="360" t="s">
        <v>5953</v>
      </c>
      <c r="O132" s="360" t="s">
        <v>83</v>
      </c>
      <c r="P132" s="360" t="s">
        <v>3532</v>
      </c>
      <c r="Q132" s="360" t="s">
        <v>3532</v>
      </c>
    </row>
    <row r="133" spans="1:17" ht="15">
      <c r="A133" s="359" t="s">
        <v>6279</v>
      </c>
      <c r="B133" s="360" t="s">
        <v>6280</v>
      </c>
      <c r="C133" s="360" t="s">
        <v>3532</v>
      </c>
      <c r="D133" s="360">
        <v>0</v>
      </c>
      <c r="E133" s="360" t="s">
        <v>3532</v>
      </c>
      <c r="F133" s="360" t="s">
        <v>3532</v>
      </c>
      <c r="G133" s="360" t="s">
        <v>3532</v>
      </c>
      <c r="H133" s="361">
        <v>45975</v>
      </c>
      <c r="I133" s="360" t="s">
        <v>3532</v>
      </c>
      <c r="J133" s="360" t="s">
        <v>6281</v>
      </c>
      <c r="K133" s="360">
        <v>2011</v>
      </c>
      <c r="L133" s="360" t="s">
        <v>5960</v>
      </c>
      <c r="M133" s="360" t="s">
        <v>5957</v>
      </c>
      <c r="N133" s="360" t="s">
        <v>5953</v>
      </c>
      <c r="O133" s="360" t="s">
        <v>1706</v>
      </c>
      <c r="P133" s="360" t="s">
        <v>3532</v>
      </c>
      <c r="Q133" s="360" t="s">
        <v>3532</v>
      </c>
    </row>
    <row r="134" spans="1:17" ht="15">
      <c r="A134" s="359" t="s">
        <v>1897</v>
      </c>
      <c r="B134" s="360" t="s">
        <v>6282</v>
      </c>
      <c r="C134" s="360" t="s">
        <v>2790</v>
      </c>
      <c r="D134" s="360">
        <v>4</v>
      </c>
      <c r="E134" s="360" t="s">
        <v>3532</v>
      </c>
      <c r="F134" s="360" t="s">
        <v>6283</v>
      </c>
      <c r="G134" s="360" t="s">
        <v>3532</v>
      </c>
      <c r="H134" s="361">
        <v>45975</v>
      </c>
      <c r="I134" s="360" t="s">
        <v>3532</v>
      </c>
      <c r="J134" s="360" t="s">
        <v>6284</v>
      </c>
      <c r="K134" s="360">
        <v>2012</v>
      </c>
      <c r="L134" s="360" t="s">
        <v>5960</v>
      </c>
      <c r="M134" s="360" t="s">
        <v>5957</v>
      </c>
      <c r="N134" s="360" t="s">
        <v>5953</v>
      </c>
      <c r="O134" s="360" t="s">
        <v>83</v>
      </c>
      <c r="P134" s="360">
        <v>0</v>
      </c>
      <c r="Q134" s="360" t="s">
        <v>6285</v>
      </c>
    </row>
    <row r="135" spans="1:17" ht="15">
      <c r="A135" s="359" t="s">
        <v>1765</v>
      </c>
      <c r="B135" s="360" t="s">
        <v>6286</v>
      </c>
      <c r="C135" s="360" t="s">
        <v>3532</v>
      </c>
      <c r="D135" s="360">
        <v>16</v>
      </c>
      <c r="E135" s="360" t="s">
        <v>3532</v>
      </c>
      <c r="F135" s="360" t="s">
        <v>3532</v>
      </c>
      <c r="G135" s="360" t="s">
        <v>3532</v>
      </c>
      <c r="H135" s="361">
        <v>45975</v>
      </c>
      <c r="I135" s="360" t="s">
        <v>3532</v>
      </c>
      <c r="J135" s="360" t="s">
        <v>6287</v>
      </c>
      <c r="K135" s="360">
        <v>2011</v>
      </c>
      <c r="L135" s="360" t="s">
        <v>5960</v>
      </c>
      <c r="M135" s="360" t="s">
        <v>5957</v>
      </c>
      <c r="N135" s="360" t="s">
        <v>5953</v>
      </c>
      <c r="O135" s="360" t="s">
        <v>83</v>
      </c>
      <c r="P135" s="360" t="s">
        <v>3532</v>
      </c>
      <c r="Q135" s="360" t="s">
        <v>3532</v>
      </c>
    </row>
    <row r="136" spans="1:17" ht="15">
      <c r="A136" s="359" t="s">
        <v>5986</v>
      </c>
      <c r="B136" s="360" t="s">
        <v>6288</v>
      </c>
      <c r="C136" s="360" t="s">
        <v>2790</v>
      </c>
      <c r="D136" s="360">
        <v>0</v>
      </c>
      <c r="E136" s="360" t="s">
        <v>3532</v>
      </c>
      <c r="F136" s="360" t="s">
        <v>6289</v>
      </c>
      <c r="G136" s="360" t="s">
        <v>3532</v>
      </c>
      <c r="H136" s="361">
        <v>45975</v>
      </c>
      <c r="I136" s="360" t="s">
        <v>3532</v>
      </c>
      <c r="J136" s="360" t="s">
        <v>6290</v>
      </c>
      <c r="K136" s="360">
        <v>2011</v>
      </c>
      <c r="L136" s="360" t="s">
        <v>5960</v>
      </c>
      <c r="M136" s="360" t="s">
        <v>5957</v>
      </c>
      <c r="N136" s="360" t="s">
        <v>5953</v>
      </c>
      <c r="O136" s="360" t="s">
        <v>83</v>
      </c>
      <c r="P136" s="360">
        <v>0</v>
      </c>
      <c r="Q136" s="360" t="s">
        <v>6291</v>
      </c>
    </row>
    <row r="137" spans="1:17" ht="15">
      <c r="A137" s="359" t="s">
        <v>2801</v>
      </c>
      <c r="B137" s="360" t="s">
        <v>6292</v>
      </c>
      <c r="C137" s="360" t="s">
        <v>3532</v>
      </c>
      <c r="D137" s="360">
        <v>157</v>
      </c>
      <c r="E137" s="360" t="s">
        <v>3532</v>
      </c>
      <c r="F137" s="360" t="s">
        <v>3532</v>
      </c>
      <c r="G137" s="360" t="s">
        <v>3532</v>
      </c>
      <c r="H137" s="361">
        <v>45975</v>
      </c>
      <c r="I137" s="360" t="s">
        <v>3532</v>
      </c>
      <c r="J137" s="360" t="s">
        <v>6293</v>
      </c>
      <c r="K137" s="360">
        <v>2011</v>
      </c>
      <c r="L137" s="360" t="s">
        <v>5960</v>
      </c>
      <c r="M137" s="360" t="s">
        <v>5957</v>
      </c>
      <c r="N137" s="360" t="s">
        <v>5953</v>
      </c>
      <c r="O137" s="360" t="s">
        <v>83</v>
      </c>
      <c r="P137" s="360" t="s">
        <v>3532</v>
      </c>
      <c r="Q137" s="360" t="s">
        <v>3532</v>
      </c>
    </row>
    <row r="138" spans="1:17" ht="15">
      <c r="A138" s="359" t="s">
        <v>3980</v>
      </c>
      <c r="B138" s="360" t="s">
        <v>6294</v>
      </c>
      <c r="C138" s="360" t="s">
        <v>2790</v>
      </c>
      <c r="D138" s="360">
        <v>3</v>
      </c>
      <c r="E138" s="360" t="s">
        <v>3532</v>
      </c>
      <c r="F138" s="360" t="s">
        <v>6295</v>
      </c>
      <c r="G138" s="360" t="s">
        <v>3532</v>
      </c>
      <c r="H138" s="361">
        <v>45975</v>
      </c>
      <c r="I138" s="360" t="s">
        <v>3532</v>
      </c>
      <c r="J138" s="360" t="s">
        <v>6296</v>
      </c>
      <c r="K138" s="360">
        <v>2009</v>
      </c>
      <c r="L138" s="360" t="s">
        <v>5960</v>
      </c>
      <c r="M138" s="360" t="s">
        <v>5957</v>
      </c>
      <c r="N138" s="360" t="s">
        <v>5953</v>
      </c>
      <c r="O138" s="360" t="s">
        <v>83</v>
      </c>
      <c r="P138" s="360">
        <v>0</v>
      </c>
      <c r="Q138" s="360" t="s">
        <v>6297</v>
      </c>
    </row>
    <row r="139" spans="1:17" ht="15">
      <c r="A139" s="359" t="s">
        <v>1897</v>
      </c>
      <c r="B139" s="360" t="s">
        <v>6298</v>
      </c>
      <c r="C139" s="360" t="s">
        <v>2790</v>
      </c>
      <c r="D139" s="360">
        <v>4</v>
      </c>
      <c r="E139" s="360" t="s">
        <v>3532</v>
      </c>
      <c r="F139" s="360" t="s">
        <v>6299</v>
      </c>
      <c r="G139" s="360" t="s">
        <v>3532</v>
      </c>
      <c r="H139" s="361">
        <v>45975</v>
      </c>
      <c r="I139" s="360" t="s">
        <v>3532</v>
      </c>
      <c r="J139" s="360" t="s">
        <v>6300</v>
      </c>
      <c r="K139" s="360">
        <v>2011</v>
      </c>
      <c r="L139" s="360" t="s">
        <v>5960</v>
      </c>
      <c r="M139" s="360" t="s">
        <v>5957</v>
      </c>
      <c r="N139" s="360" t="s">
        <v>5953</v>
      </c>
      <c r="O139" s="360" t="s">
        <v>83</v>
      </c>
      <c r="P139" s="360">
        <v>0</v>
      </c>
      <c r="Q139" s="360" t="s">
        <v>6301</v>
      </c>
    </row>
    <row r="140" spans="1:17" ht="15">
      <c r="A140" s="359" t="s">
        <v>1776</v>
      </c>
      <c r="B140" s="360" t="s">
        <v>6302</v>
      </c>
      <c r="C140" s="360" t="s">
        <v>2790</v>
      </c>
      <c r="D140" s="360">
        <v>4</v>
      </c>
      <c r="E140" s="360" t="s">
        <v>3532</v>
      </c>
      <c r="F140" s="360" t="s">
        <v>6303</v>
      </c>
      <c r="G140" s="360" t="s">
        <v>3532</v>
      </c>
      <c r="H140" s="361">
        <v>45975</v>
      </c>
      <c r="I140" s="360" t="s">
        <v>3532</v>
      </c>
      <c r="J140" s="360" t="s">
        <v>6304</v>
      </c>
      <c r="K140" s="360">
        <v>2017</v>
      </c>
      <c r="L140" s="360" t="s">
        <v>5960</v>
      </c>
      <c r="M140" s="360" t="s">
        <v>5957</v>
      </c>
      <c r="N140" s="360" t="s">
        <v>5953</v>
      </c>
      <c r="O140" s="360" t="s">
        <v>83</v>
      </c>
      <c r="P140" s="360">
        <v>0</v>
      </c>
      <c r="Q140" s="360" t="s">
        <v>6305</v>
      </c>
    </row>
    <row r="141" spans="1:17" ht="15">
      <c r="A141" s="359" t="s">
        <v>1703</v>
      </c>
      <c r="B141" s="360" t="s">
        <v>6306</v>
      </c>
      <c r="C141" s="360" t="s">
        <v>3532</v>
      </c>
      <c r="D141" s="360">
        <v>128</v>
      </c>
      <c r="E141" s="360" t="s">
        <v>3532</v>
      </c>
      <c r="F141" s="360" t="s">
        <v>3532</v>
      </c>
      <c r="G141" s="360" t="s">
        <v>3532</v>
      </c>
      <c r="H141" s="361">
        <v>45975</v>
      </c>
      <c r="I141" s="360" t="s">
        <v>3532</v>
      </c>
      <c r="J141" s="360" t="s">
        <v>6307</v>
      </c>
      <c r="K141" s="360">
        <v>2011</v>
      </c>
      <c r="L141" s="360" t="s">
        <v>5960</v>
      </c>
      <c r="M141" s="360" t="s">
        <v>5957</v>
      </c>
      <c r="N141" s="360" t="s">
        <v>5953</v>
      </c>
      <c r="O141" s="360" t="s">
        <v>83</v>
      </c>
      <c r="P141" s="360" t="s">
        <v>3532</v>
      </c>
      <c r="Q141" s="360" t="s">
        <v>3532</v>
      </c>
    </row>
    <row r="142" spans="1:17" ht="15">
      <c r="A142" s="359" t="s">
        <v>6041</v>
      </c>
      <c r="B142" s="360" t="s">
        <v>6308</v>
      </c>
      <c r="C142" s="360" t="s">
        <v>2790</v>
      </c>
      <c r="D142" s="360">
        <v>4</v>
      </c>
      <c r="E142" s="360" t="s">
        <v>3532</v>
      </c>
      <c r="F142" s="360" t="s">
        <v>6309</v>
      </c>
      <c r="G142" s="360" t="s">
        <v>3532</v>
      </c>
      <c r="H142" s="361">
        <v>45975</v>
      </c>
      <c r="I142" s="360" t="s">
        <v>3532</v>
      </c>
      <c r="J142" s="360" t="s">
        <v>6310</v>
      </c>
      <c r="K142" s="360">
        <v>2011</v>
      </c>
      <c r="L142" s="360" t="s">
        <v>5984</v>
      </c>
      <c r="M142" s="360" t="s">
        <v>5957</v>
      </c>
      <c r="N142" s="360" t="s">
        <v>5953</v>
      </c>
      <c r="O142" s="360" t="s">
        <v>83</v>
      </c>
      <c r="P142" s="360">
        <v>0</v>
      </c>
      <c r="Q142" s="360" t="s">
        <v>6311</v>
      </c>
    </row>
    <row r="143" spans="1:17" ht="15">
      <c r="A143" s="359" t="s">
        <v>3980</v>
      </c>
      <c r="B143" s="360" t="s">
        <v>6312</v>
      </c>
      <c r="C143" s="360" t="s">
        <v>2790</v>
      </c>
      <c r="D143" s="360">
        <v>2</v>
      </c>
      <c r="E143" s="360" t="s">
        <v>3532</v>
      </c>
      <c r="F143" s="360" t="s">
        <v>6313</v>
      </c>
      <c r="G143" s="360" t="s">
        <v>3532</v>
      </c>
      <c r="H143" s="361">
        <v>45975</v>
      </c>
      <c r="I143" s="360" t="s">
        <v>3532</v>
      </c>
      <c r="J143" s="360" t="s">
        <v>6314</v>
      </c>
      <c r="K143" s="360">
        <v>2011</v>
      </c>
      <c r="L143" s="360" t="s">
        <v>5960</v>
      </c>
      <c r="M143" s="360" t="s">
        <v>5957</v>
      </c>
      <c r="N143" s="360" t="s">
        <v>5953</v>
      </c>
      <c r="O143" s="360" t="s">
        <v>83</v>
      </c>
      <c r="P143" s="360">
        <v>0</v>
      </c>
      <c r="Q143" s="360" t="s">
        <v>6315</v>
      </c>
    </row>
    <row r="144" spans="1:17" ht="15">
      <c r="A144" s="359" t="s">
        <v>3923</v>
      </c>
      <c r="B144" s="360" t="s">
        <v>6316</v>
      </c>
      <c r="C144" s="360" t="s">
        <v>3532</v>
      </c>
      <c r="D144" s="360">
        <v>133</v>
      </c>
      <c r="E144" s="360" t="s">
        <v>3532</v>
      </c>
      <c r="F144" s="360" t="s">
        <v>3532</v>
      </c>
      <c r="G144" s="360" t="s">
        <v>3532</v>
      </c>
      <c r="H144" s="361">
        <v>45975</v>
      </c>
      <c r="I144" s="360" t="s">
        <v>3532</v>
      </c>
      <c r="J144" s="360" t="s">
        <v>6317</v>
      </c>
      <c r="K144" s="360">
        <v>2011</v>
      </c>
      <c r="L144" s="360" t="s">
        <v>5960</v>
      </c>
      <c r="M144" s="360" t="s">
        <v>5957</v>
      </c>
      <c r="N144" s="360" t="s">
        <v>5953</v>
      </c>
      <c r="O144" s="360" t="s">
        <v>83</v>
      </c>
      <c r="P144" s="360" t="s">
        <v>3532</v>
      </c>
      <c r="Q144" s="360" t="s">
        <v>3532</v>
      </c>
    </row>
    <row r="145" spans="1:17" ht="15">
      <c r="A145" s="359" t="s">
        <v>1677</v>
      </c>
      <c r="B145" s="360" t="s">
        <v>6318</v>
      </c>
      <c r="C145" s="360" t="s">
        <v>2790</v>
      </c>
      <c r="D145" s="360">
        <v>2</v>
      </c>
      <c r="E145" s="360" t="s">
        <v>3532</v>
      </c>
      <c r="F145" s="360" t="s">
        <v>6319</v>
      </c>
      <c r="G145" s="360" t="s">
        <v>3532</v>
      </c>
      <c r="H145" s="361">
        <v>45975</v>
      </c>
      <c r="I145" s="360" t="s">
        <v>3532</v>
      </c>
      <c r="J145" s="360" t="s">
        <v>6320</v>
      </c>
      <c r="K145" s="360">
        <v>2011</v>
      </c>
      <c r="L145" s="360" t="s">
        <v>5964</v>
      </c>
      <c r="M145" s="360" t="s">
        <v>5957</v>
      </c>
      <c r="N145" s="360" t="s">
        <v>5953</v>
      </c>
      <c r="O145" s="360" t="s">
        <v>83</v>
      </c>
      <c r="P145" s="360">
        <v>0</v>
      </c>
      <c r="Q145" s="360" t="s">
        <v>6321</v>
      </c>
    </row>
    <row r="146" spans="1:17" ht="15">
      <c r="A146" s="359" t="s">
        <v>1897</v>
      </c>
      <c r="B146" s="360" t="s">
        <v>6322</v>
      </c>
      <c r="C146" s="360" t="s">
        <v>2790</v>
      </c>
      <c r="D146" s="360">
        <v>2</v>
      </c>
      <c r="E146" s="360" t="s">
        <v>3532</v>
      </c>
      <c r="F146" s="360" t="s">
        <v>6323</v>
      </c>
      <c r="G146" s="360" t="s">
        <v>3532</v>
      </c>
      <c r="H146" s="361">
        <v>45975</v>
      </c>
      <c r="I146" s="360" t="s">
        <v>3532</v>
      </c>
      <c r="J146" s="360" t="s">
        <v>6324</v>
      </c>
      <c r="K146" s="360">
        <v>2011</v>
      </c>
      <c r="L146" s="360" t="s">
        <v>5960</v>
      </c>
      <c r="M146" s="360" t="s">
        <v>5957</v>
      </c>
      <c r="N146" s="360" t="s">
        <v>5953</v>
      </c>
      <c r="O146" s="360" t="s">
        <v>83</v>
      </c>
      <c r="P146" s="360">
        <v>0</v>
      </c>
      <c r="Q146" s="360" t="s">
        <v>6325</v>
      </c>
    </row>
    <row r="147" spans="1:17" ht="15">
      <c r="A147" s="359" t="s">
        <v>1677</v>
      </c>
      <c r="B147" s="360" t="s">
        <v>6326</v>
      </c>
      <c r="C147" s="360" t="s">
        <v>3532</v>
      </c>
      <c r="D147" s="360">
        <v>1</v>
      </c>
      <c r="E147" s="360" t="s">
        <v>3532</v>
      </c>
      <c r="F147" s="360" t="s">
        <v>3532</v>
      </c>
      <c r="G147" s="360" t="s">
        <v>3532</v>
      </c>
      <c r="H147" s="361">
        <v>45975</v>
      </c>
      <c r="I147" s="360" t="s">
        <v>3532</v>
      </c>
      <c r="J147" s="360" t="s">
        <v>6327</v>
      </c>
      <c r="K147" s="360">
        <v>2012</v>
      </c>
      <c r="L147" s="360" t="s">
        <v>5960</v>
      </c>
      <c r="M147" s="360" t="s">
        <v>5957</v>
      </c>
      <c r="N147" s="360" t="s">
        <v>5953</v>
      </c>
      <c r="O147" s="360" t="s">
        <v>83</v>
      </c>
      <c r="P147" s="360" t="s">
        <v>3532</v>
      </c>
      <c r="Q147" s="360" t="s">
        <v>3532</v>
      </c>
    </row>
    <row r="148" spans="1:17" ht="15">
      <c r="A148" s="359" t="s">
        <v>1897</v>
      </c>
      <c r="B148" s="360" t="s">
        <v>6328</v>
      </c>
      <c r="C148" s="360" t="s">
        <v>3532</v>
      </c>
      <c r="D148" s="360">
        <v>1</v>
      </c>
      <c r="E148" s="360" t="s">
        <v>3532</v>
      </c>
      <c r="F148" s="360" t="s">
        <v>3532</v>
      </c>
      <c r="G148" s="360" t="s">
        <v>3532</v>
      </c>
      <c r="H148" s="361">
        <v>45975</v>
      </c>
      <c r="I148" s="360" t="s">
        <v>3532</v>
      </c>
      <c r="J148" s="360" t="s">
        <v>6329</v>
      </c>
      <c r="K148" s="360">
        <v>2011</v>
      </c>
      <c r="L148" s="360" t="s">
        <v>5984</v>
      </c>
      <c r="M148" s="360" t="s">
        <v>5957</v>
      </c>
      <c r="N148" s="360" t="s">
        <v>5953</v>
      </c>
      <c r="O148" s="360" t="s">
        <v>83</v>
      </c>
      <c r="P148" s="360" t="s">
        <v>3532</v>
      </c>
      <c r="Q148" s="360" t="s">
        <v>3532</v>
      </c>
    </row>
    <row r="149" spans="1:17" ht="15">
      <c r="A149" s="359" t="s">
        <v>3980</v>
      </c>
      <c r="B149" s="360" t="s">
        <v>6330</v>
      </c>
      <c r="C149" s="360" t="s">
        <v>3532</v>
      </c>
      <c r="D149" s="360">
        <v>1</v>
      </c>
      <c r="E149" s="360" t="s">
        <v>3532</v>
      </c>
      <c r="F149" s="360" t="s">
        <v>3532</v>
      </c>
      <c r="G149" s="360" t="s">
        <v>3532</v>
      </c>
      <c r="H149" s="361">
        <v>45975</v>
      </c>
      <c r="I149" s="360" t="s">
        <v>3532</v>
      </c>
      <c r="J149" s="360" t="s">
        <v>6331</v>
      </c>
      <c r="K149" s="360">
        <v>2011</v>
      </c>
      <c r="L149" s="360" t="s">
        <v>5960</v>
      </c>
      <c r="M149" s="360" t="s">
        <v>5957</v>
      </c>
      <c r="N149" s="360" t="s">
        <v>5953</v>
      </c>
      <c r="O149" s="360" t="s">
        <v>83</v>
      </c>
      <c r="P149" s="360" t="s">
        <v>3532</v>
      </c>
      <c r="Q149" s="360" t="s">
        <v>3532</v>
      </c>
    </row>
    <row r="150" spans="1:17" ht="15">
      <c r="A150" s="359" t="s">
        <v>3923</v>
      </c>
      <c r="B150" s="360" t="s">
        <v>6332</v>
      </c>
      <c r="C150" s="360" t="s">
        <v>2790</v>
      </c>
      <c r="D150" s="360">
        <v>4</v>
      </c>
      <c r="E150" s="360" t="s">
        <v>3532</v>
      </c>
      <c r="F150" s="360" t="s">
        <v>6333</v>
      </c>
      <c r="G150" s="360" t="s">
        <v>3532</v>
      </c>
      <c r="H150" s="361">
        <v>45975</v>
      </c>
      <c r="I150" s="360" t="s">
        <v>3532</v>
      </c>
      <c r="J150" s="360" t="s">
        <v>6334</v>
      </c>
      <c r="K150" s="360">
        <v>2011</v>
      </c>
      <c r="L150" s="360" t="s">
        <v>5960</v>
      </c>
      <c r="M150" s="360" t="s">
        <v>5957</v>
      </c>
      <c r="N150" s="360" t="s">
        <v>5953</v>
      </c>
      <c r="O150" s="360" t="s">
        <v>83</v>
      </c>
      <c r="P150" s="360">
        <v>0</v>
      </c>
      <c r="Q150" s="360" t="s">
        <v>6335</v>
      </c>
    </row>
    <row r="151" spans="1:17" ht="15">
      <c r="A151" s="359" t="s">
        <v>5986</v>
      </c>
      <c r="B151" s="360" t="s">
        <v>6336</v>
      </c>
      <c r="C151" s="360" t="s">
        <v>2790</v>
      </c>
      <c r="D151" s="360">
        <v>3</v>
      </c>
      <c r="E151" s="360" t="s">
        <v>3532</v>
      </c>
      <c r="F151" s="360" t="s">
        <v>6337</v>
      </c>
      <c r="G151" s="360" t="s">
        <v>3532</v>
      </c>
      <c r="H151" s="361">
        <v>45975</v>
      </c>
      <c r="I151" s="360" t="s">
        <v>3532</v>
      </c>
      <c r="J151" s="360" t="s">
        <v>6338</v>
      </c>
      <c r="K151" s="360">
        <v>2011</v>
      </c>
      <c r="L151" s="360" t="s">
        <v>5956</v>
      </c>
      <c r="M151" s="360" t="s">
        <v>5957</v>
      </c>
      <c r="N151" s="360" t="s">
        <v>5953</v>
      </c>
      <c r="O151" s="360" t="s">
        <v>83</v>
      </c>
      <c r="P151" s="360">
        <v>0</v>
      </c>
      <c r="Q151" s="360" t="s">
        <v>6339</v>
      </c>
    </row>
    <row r="152" spans="1:17" ht="15">
      <c r="A152" s="359" t="s">
        <v>5986</v>
      </c>
      <c r="B152" s="360" t="s">
        <v>6340</v>
      </c>
      <c r="C152" s="360" t="s">
        <v>3532</v>
      </c>
      <c r="D152" s="360">
        <v>6</v>
      </c>
      <c r="E152" s="360" t="s">
        <v>3532</v>
      </c>
      <c r="F152" s="360" t="s">
        <v>3532</v>
      </c>
      <c r="G152" s="360" t="s">
        <v>3532</v>
      </c>
      <c r="H152" s="361">
        <v>45975</v>
      </c>
      <c r="I152" s="360" t="s">
        <v>3532</v>
      </c>
      <c r="J152" s="360" t="s">
        <v>6341</v>
      </c>
      <c r="K152" s="360">
        <v>2011</v>
      </c>
      <c r="L152" s="360" t="s">
        <v>5960</v>
      </c>
      <c r="M152" s="360" t="s">
        <v>5957</v>
      </c>
      <c r="N152" s="360" t="s">
        <v>5953</v>
      </c>
      <c r="O152" s="360" t="s">
        <v>83</v>
      </c>
      <c r="P152" s="360" t="s">
        <v>3532</v>
      </c>
      <c r="Q152" s="360" t="s">
        <v>3532</v>
      </c>
    </row>
    <row r="153" spans="1:17" ht="15">
      <c r="A153" s="359" t="s">
        <v>1677</v>
      </c>
      <c r="B153" s="360" t="s">
        <v>6342</v>
      </c>
      <c r="C153" s="360" t="s">
        <v>2790</v>
      </c>
      <c r="D153" s="360">
        <v>2</v>
      </c>
      <c r="E153" s="360" t="s">
        <v>3532</v>
      </c>
      <c r="F153" s="360" t="s">
        <v>6343</v>
      </c>
      <c r="G153" s="360" t="s">
        <v>3532</v>
      </c>
      <c r="H153" s="361">
        <v>45975</v>
      </c>
      <c r="I153" s="360" t="s">
        <v>3532</v>
      </c>
      <c r="J153" s="360" t="s">
        <v>6344</v>
      </c>
      <c r="K153" s="360">
        <v>2011</v>
      </c>
      <c r="L153" s="360" t="s">
        <v>5960</v>
      </c>
      <c r="M153" s="360" t="s">
        <v>5957</v>
      </c>
      <c r="N153" s="360" t="s">
        <v>5953</v>
      </c>
      <c r="O153" s="360" t="s">
        <v>83</v>
      </c>
      <c r="P153" s="360">
        <v>0</v>
      </c>
      <c r="Q153" s="360" t="s">
        <v>6345</v>
      </c>
    </row>
    <row r="154" spans="1:17" ht="15">
      <c r="A154" s="359" t="s">
        <v>6041</v>
      </c>
      <c r="B154" s="360" t="s">
        <v>6346</v>
      </c>
      <c r="C154" s="360" t="s">
        <v>3532</v>
      </c>
      <c r="D154" s="360">
        <v>13</v>
      </c>
      <c r="E154" s="360" t="s">
        <v>3532</v>
      </c>
      <c r="F154" s="360" t="s">
        <v>3532</v>
      </c>
      <c r="G154" s="360" t="s">
        <v>3532</v>
      </c>
      <c r="H154" s="361">
        <v>45975</v>
      </c>
      <c r="I154" s="360" t="s">
        <v>3532</v>
      </c>
      <c r="J154" s="360" t="s">
        <v>6347</v>
      </c>
      <c r="K154" s="360">
        <v>2012</v>
      </c>
      <c r="L154" s="360" t="s">
        <v>5960</v>
      </c>
      <c r="M154" s="360" t="s">
        <v>5957</v>
      </c>
      <c r="N154" s="360" t="s">
        <v>5953</v>
      </c>
      <c r="O154" s="360" t="s">
        <v>83</v>
      </c>
      <c r="P154" s="360" t="s">
        <v>3532</v>
      </c>
      <c r="Q154" s="360" t="s">
        <v>3532</v>
      </c>
    </row>
    <row r="155" spans="1:17" ht="15">
      <c r="A155" s="359" t="s">
        <v>1703</v>
      </c>
      <c r="B155" s="360" t="s">
        <v>6348</v>
      </c>
      <c r="C155" s="360" t="s">
        <v>3532</v>
      </c>
      <c r="D155" s="360">
        <v>34</v>
      </c>
      <c r="E155" s="360" t="s">
        <v>3532</v>
      </c>
      <c r="F155" s="360" t="s">
        <v>3532</v>
      </c>
      <c r="G155" s="360" t="s">
        <v>3532</v>
      </c>
      <c r="H155" s="361">
        <v>45975</v>
      </c>
      <c r="I155" s="360" t="s">
        <v>3532</v>
      </c>
      <c r="J155" s="360" t="s">
        <v>6349</v>
      </c>
      <c r="K155" s="360">
        <v>2011</v>
      </c>
      <c r="L155" s="360" t="s">
        <v>5964</v>
      </c>
      <c r="M155" s="360" t="s">
        <v>5957</v>
      </c>
      <c r="N155" s="360" t="s">
        <v>5953</v>
      </c>
      <c r="O155" s="360" t="s">
        <v>83</v>
      </c>
      <c r="P155" s="360" t="s">
        <v>3532</v>
      </c>
      <c r="Q155" s="360" t="s">
        <v>3532</v>
      </c>
    </row>
    <row r="156" spans="1:17" ht="15">
      <c r="A156" s="359" t="s">
        <v>3980</v>
      </c>
      <c r="B156" s="360" t="s">
        <v>6350</v>
      </c>
      <c r="C156" s="360" t="s">
        <v>3532</v>
      </c>
      <c r="D156" s="360">
        <v>79</v>
      </c>
      <c r="E156" s="360" t="s">
        <v>3532</v>
      </c>
      <c r="F156" s="360" t="s">
        <v>3532</v>
      </c>
      <c r="G156" s="360" t="s">
        <v>3532</v>
      </c>
      <c r="H156" s="361">
        <v>45975</v>
      </c>
      <c r="I156" s="360" t="s">
        <v>3532</v>
      </c>
      <c r="J156" s="360" t="s">
        <v>6351</v>
      </c>
      <c r="K156" s="360">
        <v>2012</v>
      </c>
      <c r="L156" s="360" t="s">
        <v>5960</v>
      </c>
      <c r="M156" s="360" t="s">
        <v>5957</v>
      </c>
      <c r="N156" s="360" t="s">
        <v>5953</v>
      </c>
      <c r="O156" s="360" t="s">
        <v>83</v>
      </c>
      <c r="P156" s="360" t="s">
        <v>3532</v>
      </c>
      <c r="Q156" s="360" t="s">
        <v>3532</v>
      </c>
    </row>
    <row r="157" spans="1:17" ht="15">
      <c r="A157" s="359" t="s">
        <v>3923</v>
      </c>
      <c r="B157" s="360" t="s">
        <v>6352</v>
      </c>
      <c r="C157" s="360" t="s">
        <v>3532</v>
      </c>
      <c r="D157" s="360">
        <v>1</v>
      </c>
      <c r="E157" s="360" t="s">
        <v>3532</v>
      </c>
      <c r="F157" s="360" t="s">
        <v>3532</v>
      </c>
      <c r="G157" s="360" t="s">
        <v>3532</v>
      </c>
      <c r="H157" s="361">
        <v>45975</v>
      </c>
      <c r="I157" s="360" t="s">
        <v>3532</v>
      </c>
      <c r="J157" s="360" t="s">
        <v>6353</v>
      </c>
      <c r="K157" s="360">
        <v>2011</v>
      </c>
      <c r="L157" s="360" t="s">
        <v>5960</v>
      </c>
      <c r="M157" s="360" t="s">
        <v>5957</v>
      </c>
      <c r="N157" s="360" t="s">
        <v>5953</v>
      </c>
      <c r="O157" s="360" t="s">
        <v>83</v>
      </c>
      <c r="P157" s="360" t="s">
        <v>3532</v>
      </c>
      <c r="Q157" s="360" t="s">
        <v>3532</v>
      </c>
    </row>
    <row r="158" spans="1:17" ht="15">
      <c r="A158" s="359" t="s">
        <v>3980</v>
      </c>
      <c r="B158" s="360" t="s">
        <v>6354</v>
      </c>
      <c r="C158" s="360" t="s">
        <v>2790</v>
      </c>
      <c r="D158" s="360">
        <v>2</v>
      </c>
      <c r="E158" s="360" t="s">
        <v>3532</v>
      </c>
      <c r="F158" s="360" t="s">
        <v>6355</v>
      </c>
      <c r="G158" s="360" t="s">
        <v>3532</v>
      </c>
      <c r="H158" s="361">
        <v>45975</v>
      </c>
      <c r="I158" s="360" t="s">
        <v>3532</v>
      </c>
      <c r="J158" s="360" t="s">
        <v>6356</v>
      </c>
      <c r="K158" s="360">
        <v>2012</v>
      </c>
      <c r="L158" s="360" t="s">
        <v>5960</v>
      </c>
      <c r="M158" s="360" t="s">
        <v>5957</v>
      </c>
      <c r="N158" s="360" t="s">
        <v>5953</v>
      </c>
      <c r="O158" s="360" t="s">
        <v>83</v>
      </c>
      <c r="P158" s="360">
        <v>0</v>
      </c>
      <c r="Q158" s="360" t="s">
        <v>6357</v>
      </c>
    </row>
    <row r="159" spans="1:17" ht="15">
      <c r="A159" s="359" t="s">
        <v>3923</v>
      </c>
      <c r="B159" s="360" t="s">
        <v>6358</v>
      </c>
      <c r="C159" s="360" t="s">
        <v>2790</v>
      </c>
      <c r="D159" s="360">
        <v>1</v>
      </c>
      <c r="E159" s="360" t="s">
        <v>3532</v>
      </c>
      <c r="F159" s="360" t="s">
        <v>6359</v>
      </c>
      <c r="G159" s="360" t="s">
        <v>3532</v>
      </c>
      <c r="H159" s="361">
        <v>45975</v>
      </c>
      <c r="I159" s="360" t="s">
        <v>3532</v>
      </c>
      <c r="J159" s="360" t="s">
        <v>6360</v>
      </c>
      <c r="K159" s="360">
        <v>2012</v>
      </c>
      <c r="L159" s="360" t="s">
        <v>5960</v>
      </c>
      <c r="M159" s="360" t="s">
        <v>5957</v>
      </c>
      <c r="N159" s="360" t="s">
        <v>5953</v>
      </c>
      <c r="O159" s="360" t="s">
        <v>83</v>
      </c>
      <c r="P159" s="360">
        <v>0</v>
      </c>
      <c r="Q159" s="360" t="s">
        <v>6361</v>
      </c>
    </row>
    <row r="160" spans="1:17" ht="15">
      <c r="A160" s="359" t="s">
        <v>3292</v>
      </c>
      <c r="B160" s="360" t="s">
        <v>6362</v>
      </c>
      <c r="C160" s="360" t="s">
        <v>3532</v>
      </c>
      <c r="D160" s="360">
        <v>76</v>
      </c>
      <c r="E160" s="360" t="s">
        <v>3532</v>
      </c>
      <c r="F160" s="360" t="s">
        <v>3532</v>
      </c>
      <c r="G160" s="360" t="s">
        <v>3532</v>
      </c>
      <c r="H160" s="361">
        <v>45975</v>
      </c>
      <c r="I160" s="360" t="s">
        <v>3532</v>
      </c>
      <c r="J160" s="360" t="s">
        <v>6363</v>
      </c>
      <c r="K160" s="360">
        <v>2012</v>
      </c>
      <c r="L160" s="360" t="s">
        <v>5960</v>
      </c>
      <c r="M160" s="360" t="s">
        <v>5957</v>
      </c>
      <c r="N160" s="360" t="s">
        <v>5953</v>
      </c>
      <c r="O160" s="360" t="s">
        <v>83</v>
      </c>
      <c r="P160" s="360" t="s">
        <v>3532</v>
      </c>
      <c r="Q160" s="360" t="s">
        <v>3532</v>
      </c>
    </row>
    <row r="161" spans="1:17" ht="15">
      <c r="A161" s="359" t="s">
        <v>1897</v>
      </c>
      <c r="B161" s="360" t="s">
        <v>6364</v>
      </c>
      <c r="C161" s="360" t="s">
        <v>3532</v>
      </c>
      <c r="D161" s="360">
        <v>1</v>
      </c>
      <c r="E161" s="360" t="s">
        <v>3532</v>
      </c>
      <c r="F161" s="360" t="s">
        <v>3532</v>
      </c>
      <c r="G161" s="360" t="s">
        <v>3532</v>
      </c>
      <c r="H161" s="361">
        <v>45975</v>
      </c>
      <c r="I161" s="360" t="s">
        <v>3532</v>
      </c>
      <c r="J161" s="360" t="s">
        <v>6365</v>
      </c>
      <c r="K161" s="360">
        <v>2011</v>
      </c>
      <c r="L161" s="360" t="s">
        <v>5960</v>
      </c>
      <c r="M161" s="360" t="s">
        <v>5957</v>
      </c>
      <c r="N161" s="360" t="s">
        <v>5953</v>
      </c>
      <c r="O161" s="360" t="s">
        <v>83</v>
      </c>
      <c r="P161" s="360" t="s">
        <v>3532</v>
      </c>
      <c r="Q161" s="360" t="s">
        <v>3532</v>
      </c>
    </row>
    <row r="162" spans="1:17" ht="15">
      <c r="A162" s="359" t="s">
        <v>1897</v>
      </c>
      <c r="B162" s="360" t="s">
        <v>6366</v>
      </c>
      <c r="C162" s="360" t="s">
        <v>2790</v>
      </c>
      <c r="D162" s="360">
        <v>4</v>
      </c>
      <c r="E162" s="360" t="s">
        <v>3532</v>
      </c>
      <c r="F162" s="360" t="s">
        <v>6367</v>
      </c>
      <c r="G162" s="360" t="s">
        <v>3532</v>
      </c>
      <c r="H162" s="361">
        <v>45975</v>
      </c>
      <c r="I162" s="360" t="s">
        <v>3532</v>
      </c>
      <c r="J162" s="360" t="s">
        <v>6368</v>
      </c>
      <c r="K162" s="360">
        <v>2012</v>
      </c>
      <c r="L162" s="360" t="s">
        <v>5960</v>
      </c>
      <c r="M162" s="360" t="s">
        <v>5957</v>
      </c>
      <c r="N162" s="360" t="s">
        <v>5953</v>
      </c>
      <c r="O162" s="360" t="s">
        <v>83</v>
      </c>
      <c r="P162" s="360">
        <v>0</v>
      </c>
      <c r="Q162" s="360" t="s">
        <v>6369</v>
      </c>
    </row>
    <row r="163" spans="1:17" ht="15">
      <c r="A163" s="359" t="s">
        <v>6370</v>
      </c>
      <c r="B163" s="360" t="s">
        <v>6371</v>
      </c>
      <c r="C163" s="360" t="s">
        <v>3532</v>
      </c>
      <c r="D163" s="360">
        <v>140</v>
      </c>
      <c r="E163" s="360" t="s">
        <v>3532</v>
      </c>
      <c r="F163" s="360" t="s">
        <v>3532</v>
      </c>
      <c r="G163" s="360" t="s">
        <v>3532</v>
      </c>
      <c r="H163" s="361">
        <v>45975</v>
      </c>
      <c r="I163" s="360" t="s">
        <v>3532</v>
      </c>
      <c r="J163" s="360" t="s">
        <v>6372</v>
      </c>
      <c r="K163" s="360">
        <v>2012</v>
      </c>
      <c r="L163" s="360" t="s">
        <v>5964</v>
      </c>
      <c r="M163" s="360" t="s">
        <v>5957</v>
      </c>
      <c r="N163" s="360" t="s">
        <v>5953</v>
      </c>
      <c r="O163" s="360" t="s">
        <v>83</v>
      </c>
      <c r="P163" s="360" t="s">
        <v>3532</v>
      </c>
      <c r="Q163" s="360" t="s">
        <v>3532</v>
      </c>
    </row>
    <row r="164" spans="1:17" ht="15">
      <c r="A164" s="359" t="s">
        <v>1765</v>
      </c>
      <c r="B164" s="360" t="s">
        <v>6373</v>
      </c>
      <c r="C164" s="360" t="s">
        <v>2790</v>
      </c>
      <c r="D164" s="360">
        <v>0</v>
      </c>
      <c r="E164" s="360" t="s">
        <v>3532</v>
      </c>
      <c r="F164" s="360" t="s">
        <v>6374</v>
      </c>
      <c r="G164" s="360" t="s">
        <v>3532</v>
      </c>
      <c r="H164" s="361">
        <v>45975</v>
      </c>
      <c r="I164" s="360" t="s">
        <v>3532</v>
      </c>
      <c r="J164" s="360" t="s">
        <v>6375</v>
      </c>
      <c r="K164" s="360">
        <v>2009</v>
      </c>
      <c r="L164" s="360" t="s">
        <v>5960</v>
      </c>
      <c r="M164" s="360" t="s">
        <v>5957</v>
      </c>
      <c r="N164" s="360" t="s">
        <v>5953</v>
      </c>
      <c r="O164" s="360" t="s">
        <v>83</v>
      </c>
      <c r="P164" s="360">
        <v>0</v>
      </c>
      <c r="Q164" s="360" t="s">
        <v>6376</v>
      </c>
    </row>
    <row r="165" spans="1:17" ht="15">
      <c r="A165" s="359" t="s">
        <v>2147</v>
      </c>
      <c r="B165" s="360" t="s">
        <v>6377</v>
      </c>
      <c r="C165" s="360" t="s">
        <v>3532</v>
      </c>
      <c r="D165" s="360">
        <v>217</v>
      </c>
      <c r="E165" s="360" t="s">
        <v>3532</v>
      </c>
      <c r="F165" s="360" t="s">
        <v>3532</v>
      </c>
      <c r="G165" s="360" t="s">
        <v>3532</v>
      </c>
      <c r="H165" s="361">
        <v>45975</v>
      </c>
      <c r="I165" s="360" t="s">
        <v>3532</v>
      </c>
      <c r="J165" s="360" t="s">
        <v>6378</v>
      </c>
      <c r="K165" s="360">
        <v>2012</v>
      </c>
      <c r="L165" s="360" t="s">
        <v>6008</v>
      </c>
      <c r="M165" s="360" t="s">
        <v>5957</v>
      </c>
      <c r="N165" s="360" t="s">
        <v>5953</v>
      </c>
      <c r="O165" s="360" t="s">
        <v>2147</v>
      </c>
      <c r="P165" s="360" t="s">
        <v>3532</v>
      </c>
      <c r="Q165" s="360" t="s">
        <v>3532</v>
      </c>
    </row>
    <row r="166" spans="1:17" ht="15">
      <c r="A166" s="359" t="s">
        <v>6041</v>
      </c>
      <c r="B166" s="360" t="s">
        <v>6379</v>
      </c>
      <c r="C166" s="360" t="s">
        <v>3532</v>
      </c>
      <c r="D166" s="360">
        <v>217</v>
      </c>
      <c r="E166" s="360" t="s">
        <v>3532</v>
      </c>
      <c r="F166" s="360" t="s">
        <v>3532</v>
      </c>
      <c r="G166" s="360" t="s">
        <v>3532</v>
      </c>
      <c r="H166" s="361">
        <v>45975</v>
      </c>
      <c r="I166" s="360" t="s">
        <v>3532</v>
      </c>
      <c r="J166" s="360" t="s">
        <v>6380</v>
      </c>
      <c r="K166" s="360">
        <v>2012</v>
      </c>
      <c r="L166" s="360" t="s">
        <v>5960</v>
      </c>
      <c r="M166" s="360" t="s">
        <v>5957</v>
      </c>
      <c r="N166" s="360" t="s">
        <v>5953</v>
      </c>
      <c r="O166" s="360" t="s">
        <v>83</v>
      </c>
      <c r="P166" s="360" t="s">
        <v>3532</v>
      </c>
      <c r="Q166" s="360" t="s">
        <v>3532</v>
      </c>
    </row>
    <row r="167" spans="1:17" ht="15">
      <c r="A167" s="359" t="s">
        <v>2147</v>
      </c>
      <c r="B167" s="360" t="s">
        <v>6381</v>
      </c>
      <c r="C167" s="360" t="s">
        <v>3532</v>
      </c>
      <c r="D167" s="360">
        <v>217</v>
      </c>
      <c r="E167" s="360" t="s">
        <v>3532</v>
      </c>
      <c r="F167" s="360" t="s">
        <v>3532</v>
      </c>
      <c r="G167" s="360" t="s">
        <v>3532</v>
      </c>
      <c r="H167" s="361">
        <v>45975</v>
      </c>
      <c r="I167" s="360" t="s">
        <v>3532</v>
      </c>
      <c r="J167" s="360" t="s">
        <v>6382</v>
      </c>
      <c r="K167" s="360">
        <v>2011</v>
      </c>
      <c r="L167" s="360" t="s">
        <v>6008</v>
      </c>
      <c r="M167" s="360" t="s">
        <v>5957</v>
      </c>
      <c r="N167" s="360" t="s">
        <v>5953</v>
      </c>
      <c r="O167" s="360" t="s">
        <v>2147</v>
      </c>
      <c r="P167" s="360" t="s">
        <v>3532</v>
      </c>
      <c r="Q167" s="360" t="s">
        <v>3532</v>
      </c>
    </row>
    <row r="168" spans="1:17" ht="15">
      <c r="A168" s="359" t="s">
        <v>2147</v>
      </c>
      <c r="B168" s="360" t="s">
        <v>6383</v>
      </c>
      <c r="C168" s="360" t="s">
        <v>3532</v>
      </c>
      <c r="D168" s="360">
        <v>217</v>
      </c>
      <c r="E168" s="360" t="s">
        <v>3532</v>
      </c>
      <c r="F168" s="360" t="s">
        <v>3532</v>
      </c>
      <c r="G168" s="360" t="s">
        <v>3532</v>
      </c>
      <c r="H168" s="361">
        <v>45975</v>
      </c>
      <c r="I168" s="360" t="s">
        <v>3532</v>
      </c>
      <c r="J168" s="360" t="s">
        <v>6048</v>
      </c>
      <c r="K168" s="360">
        <v>2012</v>
      </c>
      <c r="L168" s="360" t="s">
        <v>5960</v>
      </c>
      <c r="M168" s="360" t="s">
        <v>5957</v>
      </c>
      <c r="N168" s="360" t="s">
        <v>5953</v>
      </c>
      <c r="O168" s="360" t="s">
        <v>2147</v>
      </c>
      <c r="P168" s="360" t="s">
        <v>3532</v>
      </c>
      <c r="Q168" s="360" t="s">
        <v>3532</v>
      </c>
    </row>
    <row r="169" spans="1:17" ht="15">
      <c r="A169" s="359" t="s">
        <v>4050</v>
      </c>
      <c r="B169" s="360" t="s">
        <v>4056</v>
      </c>
      <c r="C169" s="360" t="s">
        <v>3532</v>
      </c>
      <c r="D169" s="360">
        <v>217</v>
      </c>
      <c r="E169" s="360" t="s">
        <v>3532</v>
      </c>
      <c r="F169" s="360" t="s">
        <v>3532</v>
      </c>
      <c r="G169" s="360" t="s">
        <v>3532</v>
      </c>
      <c r="H169" s="361">
        <v>45975</v>
      </c>
      <c r="I169" s="360" t="s">
        <v>3532</v>
      </c>
      <c r="J169" s="360" t="s">
        <v>5950</v>
      </c>
      <c r="K169" s="360">
        <v>2012</v>
      </c>
      <c r="L169" s="360" t="s">
        <v>6384</v>
      </c>
      <c r="M169" s="360" t="s">
        <v>5952</v>
      </c>
      <c r="N169" s="360" t="s">
        <v>5953</v>
      </c>
      <c r="O169" s="360" t="s">
        <v>3993</v>
      </c>
      <c r="P169" s="360" t="s">
        <v>3532</v>
      </c>
      <c r="Q169" s="360" t="s">
        <v>3532</v>
      </c>
    </row>
    <row r="170" spans="1:17" ht="15">
      <c r="A170" s="359" t="s">
        <v>6041</v>
      </c>
      <c r="B170" s="360" t="s">
        <v>6385</v>
      </c>
      <c r="C170" s="360" t="s">
        <v>2790</v>
      </c>
      <c r="D170" s="360">
        <v>4</v>
      </c>
      <c r="E170" s="360" t="s">
        <v>3532</v>
      </c>
      <c r="F170" s="360" t="s">
        <v>6386</v>
      </c>
      <c r="G170" s="360" t="s">
        <v>3532</v>
      </c>
      <c r="H170" s="361">
        <v>45975</v>
      </c>
      <c r="I170" s="360" t="s">
        <v>3532</v>
      </c>
      <c r="J170" s="360" t="s">
        <v>6387</v>
      </c>
      <c r="K170" s="360">
        <v>2013</v>
      </c>
      <c r="L170" s="360" t="s">
        <v>5960</v>
      </c>
      <c r="M170" s="360" t="s">
        <v>5957</v>
      </c>
      <c r="N170" s="360" t="s">
        <v>5953</v>
      </c>
      <c r="O170" s="360" t="s">
        <v>83</v>
      </c>
      <c r="P170" s="360">
        <v>0</v>
      </c>
      <c r="Q170" s="360" t="s">
        <v>6388</v>
      </c>
    </row>
    <row r="171" spans="1:17" ht="15">
      <c r="A171" s="359" t="s">
        <v>6389</v>
      </c>
      <c r="B171" s="360" t="s">
        <v>6390</v>
      </c>
      <c r="C171" s="360" t="s">
        <v>3532</v>
      </c>
      <c r="D171" s="360">
        <v>120</v>
      </c>
      <c r="E171" s="360" t="s">
        <v>3532</v>
      </c>
      <c r="F171" s="360" t="s">
        <v>3532</v>
      </c>
      <c r="G171" s="360" t="s">
        <v>3532</v>
      </c>
      <c r="H171" s="361">
        <v>45975</v>
      </c>
      <c r="I171" s="360" t="s">
        <v>3532</v>
      </c>
      <c r="J171" s="360" t="s">
        <v>6391</v>
      </c>
      <c r="K171" s="360">
        <v>2012</v>
      </c>
      <c r="L171" s="360" t="s">
        <v>5960</v>
      </c>
      <c r="M171" s="360" t="s">
        <v>5957</v>
      </c>
      <c r="N171" s="360" t="s">
        <v>5953</v>
      </c>
      <c r="O171" s="360" t="s">
        <v>83</v>
      </c>
      <c r="P171" s="360" t="s">
        <v>3532</v>
      </c>
      <c r="Q171" s="360" t="s">
        <v>3532</v>
      </c>
    </row>
    <row r="172" spans="1:17" ht="15">
      <c r="A172" s="359" t="s">
        <v>1765</v>
      </c>
      <c r="B172" s="360" t="s">
        <v>6392</v>
      </c>
      <c r="C172" s="360" t="s">
        <v>3532</v>
      </c>
      <c r="D172" s="360">
        <v>16</v>
      </c>
      <c r="E172" s="360" t="s">
        <v>3532</v>
      </c>
      <c r="F172" s="360" t="s">
        <v>3532</v>
      </c>
      <c r="G172" s="360" t="s">
        <v>3532</v>
      </c>
      <c r="H172" s="361">
        <v>45975</v>
      </c>
      <c r="I172" s="360" t="s">
        <v>3532</v>
      </c>
      <c r="J172" s="360" t="s">
        <v>6393</v>
      </c>
      <c r="K172" s="360">
        <v>2011</v>
      </c>
      <c r="L172" s="360" t="s">
        <v>5956</v>
      </c>
      <c r="M172" s="360" t="s">
        <v>5957</v>
      </c>
      <c r="N172" s="360" t="s">
        <v>5953</v>
      </c>
      <c r="O172" s="360" t="s">
        <v>83</v>
      </c>
      <c r="P172" s="360" t="s">
        <v>3532</v>
      </c>
      <c r="Q172" s="360" t="s">
        <v>3532</v>
      </c>
    </row>
    <row r="173" spans="1:17" ht="15">
      <c r="A173" s="359" t="s">
        <v>1677</v>
      </c>
      <c r="B173" s="360" t="s">
        <v>6394</v>
      </c>
      <c r="C173" s="360" t="s">
        <v>2790</v>
      </c>
      <c r="D173" s="360">
        <v>0</v>
      </c>
      <c r="E173" s="360" t="s">
        <v>3532</v>
      </c>
      <c r="F173" s="360" t="s">
        <v>6395</v>
      </c>
      <c r="G173" s="360" t="s">
        <v>3532</v>
      </c>
      <c r="H173" s="361">
        <v>45975</v>
      </c>
      <c r="I173" s="360" t="s">
        <v>3532</v>
      </c>
      <c r="J173" s="360" t="s">
        <v>6396</v>
      </c>
      <c r="K173" s="360">
        <v>2012</v>
      </c>
      <c r="L173" s="360" t="s">
        <v>5960</v>
      </c>
      <c r="M173" s="360" t="s">
        <v>5957</v>
      </c>
      <c r="N173" s="360" t="s">
        <v>5953</v>
      </c>
      <c r="O173" s="360" t="s">
        <v>83</v>
      </c>
      <c r="P173" s="360">
        <v>0</v>
      </c>
      <c r="Q173" s="360" t="s">
        <v>6397</v>
      </c>
    </row>
    <row r="174" spans="1:17" ht="15">
      <c r="A174" s="359" t="s">
        <v>3923</v>
      </c>
      <c r="B174" s="360" t="s">
        <v>6398</v>
      </c>
      <c r="C174" s="360" t="s">
        <v>3532</v>
      </c>
      <c r="D174" s="360">
        <v>27</v>
      </c>
      <c r="E174" s="360" t="s">
        <v>3532</v>
      </c>
      <c r="F174" s="360" t="s">
        <v>3532</v>
      </c>
      <c r="G174" s="360" t="s">
        <v>3532</v>
      </c>
      <c r="H174" s="361">
        <v>45975</v>
      </c>
      <c r="I174" s="360" t="s">
        <v>3532</v>
      </c>
      <c r="J174" s="360" t="s">
        <v>6399</v>
      </c>
      <c r="K174" s="360">
        <v>2012</v>
      </c>
      <c r="L174" s="360" t="s">
        <v>5960</v>
      </c>
      <c r="M174" s="360" t="s">
        <v>5957</v>
      </c>
      <c r="N174" s="360" t="s">
        <v>5953</v>
      </c>
      <c r="O174" s="360" t="s">
        <v>83</v>
      </c>
      <c r="P174" s="360" t="s">
        <v>3532</v>
      </c>
      <c r="Q174" s="360" t="s">
        <v>3532</v>
      </c>
    </row>
    <row r="175" spans="1:17" ht="15">
      <c r="A175" s="359" t="s">
        <v>1897</v>
      </c>
      <c r="B175" s="360" t="s">
        <v>6400</v>
      </c>
      <c r="C175" s="360" t="s">
        <v>2790</v>
      </c>
      <c r="D175" s="360">
        <v>2</v>
      </c>
      <c r="E175" s="360" t="s">
        <v>3532</v>
      </c>
      <c r="F175" s="360" t="s">
        <v>6401</v>
      </c>
      <c r="G175" s="360" t="s">
        <v>3532</v>
      </c>
      <c r="H175" s="361">
        <v>45975</v>
      </c>
      <c r="I175" s="360" t="s">
        <v>3532</v>
      </c>
      <c r="J175" s="360" t="s">
        <v>6402</v>
      </c>
      <c r="K175" s="360">
        <v>2012</v>
      </c>
      <c r="L175" s="360" t="s">
        <v>5960</v>
      </c>
      <c r="M175" s="360" t="s">
        <v>5957</v>
      </c>
      <c r="N175" s="360" t="s">
        <v>5953</v>
      </c>
      <c r="O175" s="360" t="s">
        <v>83</v>
      </c>
      <c r="P175" s="360">
        <v>0</v>
      </c>
      <c r="Q175" s="360" t="s">
        <v>6403</v>
      </c>
    </row>
    <row r="176" spans="1:17" ht="15">
      <c r="A176" s="359" t="s">
        <v>3923</v>
      </c>
      <c r="B176" s="360" t="s">
        <v>6404</v>
      </c>
      <c r="C176" s="360" t="s">
        <v>2790</v>
      </c>
      <c r="D176" s="360">
        <v>25</v>
      </c>
      <c r="E176" s="360" t="s">
        <v>3532</v>
      </c>
      <c r="F176" s="360" t="s">
        <v>6405</v>
      </c>
      <c r="G176" s="360" t="s">
        <v>3532</v>
      </c>
      <c r="H176" s="361">
        <v>45975</v>
      </c>
      <c r="I176" s="360" t="s">
        <v>3532</v>
      </c>
      <c r="J176" s="360" t="s">
        <v>6406</v>
      </c>
      <c r="K176" s="360">
        <v>2011</v>
      </c>
      <c r="L176" s="360" t="s">
        <v>5956</v>
      </c>
      <c r="M176" s="360" t="s">
        <v>5957</v>
      </c>
      <c r="N176" s="360" t="s">
        <v>5953</v>
      </c>
      <c r="O176" s="360" t="s">
        <v>83</v>
      </c>
      <c r="P176" s="360">
        <v>0</v>
      </c>
      <c r="Q176" s="360" t="s">
        <v>6407</v>
      </c>
    </row>
    <row r="177" spans="1:17" ht="15">
      <c r="A177" s="359" t="s">
        <v>3923</v>
      </c>
      <c r="B177" s="360" t="s">
        <v>6408</v>
      </c>
      <c r="C177" s="360" t="s">
        <v>3532</v>
      </c>
      <c r="D177" s="360">
        <v>133</v>
      </c>
      <c r="E177" s="360" t="s">
        <v>3532</v>
      </c>
      <c r="F177" s="360" t="s">
        <v>3532</v>
      </c>
      <c r="G177" s="360" t="s">
        <v>3532</v>
      </c>
      <c r="H177" s="361">
        <v>45975</v>
      </c>
      <c r="I177" s="360" t="s">
        <v>3532</v>
      </c>
      <c r="J177" s="360" t="s">
        <v>6409</v>
      </c>
      <c r="K177" s="360">
        <v>2013</v>
      </c>
      <c r="L177" s="360" t="s">
        <v>5964</v>
      </c>
      <c r="M177" s="360" t="s">
        <v>5957</v>
      </c>
      <c r="N177" s="360" t="s">
        <v>5953</v>
      </c>
      <c r="O177" s="360" t="s">
        <v>83</v>
      </c>
      <c r="P177" s="360" t="s">
        <v>3532</v>
      </c>
      <c r="Q177" s="360" t="s">
        <v>3532</v>
      </c>
    </row>
    <row r="178" spans="1:17" ht="15">
      <c r="A178" s="359" t="s">
        <v>3980</v>
      </c>
      <c r="B178" s="360" t="s">
        <v>6410</v>
      </c>
      <c r="C178" s="360" t="s">
        <v>2790</v>
      </c>
      <c r="D178" s="360">
        <v>2</v>
      </c>
      <c r="E178" s="360" t="s">
        <v>3532</v>
      </c>
      <c r="F178" s="360" t="s">
        <v>6411</v>
      </c>
      <c r="G178" s="360" t="s">
        <v>3532</v>
      </c>
      <c r="H178" s="361">
        <v>45975</v>
      </c>
      <c r="I178" s="360" t="s">
        <v>3532</v>
      </c>
      <c r="J178" s="360" t="s">
        <v>6412</v>
      </c>
      <c r="K178" s="360">
        <v>2012</v>
      </c>
      <c r="L178" s="360" t="s">
        <v>5960</v>
      </c>
      <c r="M178" s="360" t="s">
        <v>5957</v>
      </c>
      <c r="N178" s="360" t="s">
        <v>5953</v>
      </c>
      <c r="O178" s="360" t="s">
        <v>83</v>
      </c>
      <c r="P178" s="360">
        <v>0</v>
      </c>
      <c r="Q178" s="360" t="s">
        <v>6413</v>
      </c>
    </row>
    <row r="179" spans="1:17" ht="15">
      <c r="A179" s="359" t="s">
        <v>3923</v>
      </c>
      <c r="B179" s="360" t="s">
        <v>6414</v>
      </c>
      <c r="C179" s="360" t="s">
        <v>3532</v>
      </c>
      <c r="D179" s="360">
        <v>21</v>
      </c>
      <c r="E179" s="360" t="s">
        <v>3532</v>
      </c>
      <c r="F179" s="360" t="s">
        <v>3532</v>
      </c>
      <c r="G179" s="360" t="s">
        <v>3532</v>
      </c>
      <c r="H179" s="361">
        <v>45975</v>
      </c>
      <c r="I179" s="360" t="s">
        <v>3532</v>
      </c>
      <c r="J179" s="360" t="s">
        <v>6415</v>
      </c>
      <c r="K179" s="360">
        <v>2012</v>
      </c>
      <c r="L179" s="360" t="s">
        <v>5960</v>
      </c>
      <c r="M179" s="360" t="s">
        <v>5957</v>
      </c>
      <c r="N179" s="360" t="s">
        <v>5953</v>
      </c>
      <c r="O179" s="360" t="s">
        <v>83</v>
      </c>
      <c r="P179" s="360" t="s">
        <v>3532</v>
      </c>
      <c r="Q179" s="360" t="s">
        <v>3532</v>
      </c>
    </row>
    <row r="180" spans="1:17" ht="15">
      <c r="A180" s="359" t="s">
        <v>6041</v>
      </c>
      <c r="B180" s="360" t="s">
        <v>6416</v>
      </c>
      <c r="C180" s="360" t="s">
        <v>3532</v>
      </c>
      <c r="D180" s="360">
        <v>133</v>
      </c>
      <c r="E180" s="360" t="s">
        <v>3532</v>
      </c>
      <c r="F180" s="360" t="s">
        <v>3532</v>
      </c>
      <c r="G180" s="360" t="s">
        <v>3532</v>
      </c>
      <c r="H180" s="361">
        <v>45975</v>
      </c>
      <c r="I180" s="360" t="s">
        <v>3532</v>
      </c>
      <c r="J180" s="360" t="s">
        <v>6417</v>
      </c>
      <c r="K180" s="360">
        <v>2012</v>
      </c>
      <c r="L180" s="360" t="s">
        <v>5960</v>
      </c>
      <c r="M180" s="360" t="s">
        <v>5957</v>
      </c>
      <c r="N180" s="360" t="s">
        <v>5953</v>
      </c>
      <c r="O180" s="360" t="s">
        <v>83</v>
      </c>
      <c r="P180" s="360" t="s">
        <v>3532</v>
      </c>
      <c r="Q180" s="360" t="s">
        <v>3532</v>
      </c>
    </row>
    <row r="181" spans="1:17" ht="15">
      <c r="A181" s="359" t="s">
        <v>1677</v>
      </c>
      <c r="B181" s="360" t="s">
        <v>6418</v>
      </c>
      <c r="C181" s="360" t="s">
        <v>2790</v>
      </c>
      <c r="D181" s="360">
        <v>4</v>
      </c>
      <c r="E181" s="360" t="s">
        <v>3532</v>
      </c>
      <c r="F181" s="360" t="s">
        <v>6419</v>
      </c>
      <c r="G181" s="360" t="s">
        <v>3532</v>
      </c>
      <c r="H181" s="361">
        <v>45975</v>
      </c>
      <c r="I181" s="360" t="s">
        <v>3532</v>
      </c>
      <c r="J181" s="360" t="s">
        <v>6420</v>
      </c>
      <c r="K181" s="360">
        <v>2012</v>
      </c>
      <c r="L181" s="360" t="s">
        <v>5960</v>
      </c>
      <c r="M181" s="360" t="s">
        <v>5957</v>
      </c>
      <c r="N181" s="360" t="s">
        <v>5953</v>
      </c>
      <c r="O181" s="360" t="s">
        <v>83</v>
      </c>
      <c r="P181" s="360">
        <v>0</v>
      </c>
      <c r="Q181" s="360" t="s">
        <v>6421</v>
      </c>
    </row>
    <row r="182" spans="1:17" ht="15">
      <c r="A182" s="359" t="s">
        <v>1893</v>
      </c>
      <c r="B182" s="360" t="s">
        <v>6422</v>
      </c>
      <c r="C182" s="360" t="s">
        <v>2790</v>
      </c>
      <c r="D182" s="360">
        <v>0</v>
      </c>
      <c r="E182" s="360" t="s">
        <v>3532</v>
      </c>
      <c r="F182" s="360" t="s">
        <v>6423</v>
      </c>
      <c r="G182" s="360" t="s">
        <v>3532</v>
      </c>
      <c r="H182" s="361">
        <v>45975</v>
      </c>
      <c r="I182" s="360" t="s">
        <v>3532</v>
      </c>
      <c r="J182" s="360" t="s">
        <v>6424</v>
      </c>
      <c r="K182" s="360">
        <v>2012</v>
      </c>
      <c r="L182" s="360" t="s">
        <v>5960</v>
      </c>
      <c r="M182" s="360" t="s">
        <v>5957</v>
      </c>
      <c r="N182" s="360" t="s">
        <v>5953</v>
      </c>
      <c r="O182" s="360" t="s">
        <v>83</v>
      </c>
      <c r="P182" s="360">
        <v>0</v>
      </c>
      <c r="Q182" s="360" t="s">
        <v>6425</v>
      </c>
    </row>
    <row r="183" spans="1:17" ht="15">
      <c r="A183" s="359" t="s">
        <v>3408</v>
      </c>
      <c r="B183" s="360" t="s">
        <v>6426</v>
      </c>
      <c r="C183" s="360" t="s">
        <v>3532</v>
      </c>
      <c r="D183" s="360">
        <v>4</v>
      </c>
      <c r="E183" s="360" t="s">
        <v>3532</v>
      </c>
      <c r="F183" s="360" t="s">
        <v>3532</v>
      </c>
      <c r="G183" s="360" t="s">
        <v>3532</v>
      </c>
      <c r="H183" s="361">
        <v>45975</v>
      </c>
      <c r="I183" s="360" t="s">
        <v>3532</v>
      </c>
      <c r="J183" s="360" t="s">
        <v>6427</v>
      </c>
      <c r="K183" s="360">
        <v>2013</v>
      </c>
      <c r="L183" s="360" t="s">
        <v>5960</v>
      </c>
      <c r="M183" s="360" t="s">
        <v>5957</v>
      </c>
      <c r="N183" s="360" t="s">
        <v>5953</v>
      </c>
      <c r="O183" s="360" t="s">
        <v>83</v>
      </c>
      <c r="P183" s="360" t="s">
        <v>3532</v>
      </c>
      <c r="Q183" s="360" t="s">
        <v>3532</v>
      </c>
    </row>
    <row r="184" spans="1:17" ht="15">
      <c r="A184" s="359" t="s">
        <v>3923</v>
      </c>
      <c r="B184" s="360" t="s">
        <v>6428</v>
      </c>
      <c r="C184" s="360" t="s">
        <v>2790</v>
      </c>
      <c r="D184" s="360">
        <v>4</v>
      </c>
      <c r="E184" s="360" t="s">
        <v>3532</v>
      </c>
      <c r="F184" s="360" t="s">
        <v>6429</v>
      </c>
      <c r="G184" s="360" t="s">
        <v>3532</v>
      </c>
      <c r="H184" s="361">
        <v>45975</v>
      </c>
      <c r="I184" s="360" t="s">
        <v>3532</v>
      </c>
      <c r="J184" s="360" t="s">
        <v>6146</v>
      </c>
      <c r="K184" s="360">
        <v>2013</v>
      </c>
      <c r="L184" s="360" t="s">
        <v>5960</v>
      </c>
      <c r="M184" s="360" t="s">
        <v>5957</v>
      </c>
      <c r="N184" s="360" t="s">
        <v>5953</v>
      </c>
      <c r="O184" s="360" t="s">
        <v>83</v>
      </c>
      <c r="P184" s="360">
        <v>0</v>
      </c>
      <c r="Q184" s="360" t="s">
        <v>6430</v>
      </c>
    </row>
    <row r="185" spans="1:17" ht="15">
      <c r="A185" s="359" t="s">
        <v>1776</v>
      </c>
      <c r="B185" s="360" t="s">
        <v>6431</v>
      </c>
      <c r="C185" s="360" t="s">
        <v>3532</v>
      </c>
      <c r="D185" s="360">
        <v>1</v>
      </c>
      <c r="E185" s="360" t="s">
        <v>3532</v>
      </c>
      <c r="F185" s="360" t="s">
        <v>3532</v>
      </c>
      <c r="G185" s="360" t="s">
        <v>3532</v>
      </c>
      <c r="H185" s="361">
        <v>45975</v>
      </c>
      <c r="I185" s="360" t="s">
        <v>3532</v>
      </c>
      <c r="J185" s="360" t="s">
        <v>6432</v>
      </c>
      <c r="K185" s="360">
        <v>2013</v>
      </c>
      <c r="L185" s="360" t="s">
        <v>5964</v>
      </c>
      <c r="M185" s="360" t="s">
        <v>5957</v>
      </c>
      <c r="N185" s="360" t="s">
        <v>5953</v>
      </c>
      <c r="O185" s="360" t="s">
        <v>83</v>
      </c>
      <c r="P185" s="360" t="s">
        <v>3532</v>
      </c>
      <c r="Q185" s="360" t="s">
        <v>3532</v>
      </c>
    </row>
    <row r="186" spans="1:17" ht="15">
      <c r="A186" s="359" t="s">
        <v>6433</v>
      </c>
      <c r="B186" s="360" t="s">
        <v>6434</v>
      </c>
      <c r="C186" s="360" t="s">
        <v>2790</v>
      </c>
      <c r="D186" s="360">
        <v>1</v>
      </c>
      <c r="E186" s="360" t="s">
        <v>3532</v>
      </c>
      <c r="F186" s="360" t="s">
        <v>6435</v>
      </c>
      <c r="G186" s="360" t="s">
        <v>3532</v>
      </c>
      <c r="H186" s="361">
        <v>45975</v>
      </c>
      <c r="I186" s="360" t="s">
        <v>3532</v>
      </c>
      <c r="J186" s="360" t="s">
        <v>6436</v>
      </c>
      <c r="K186" s="360">
        <v>2013</v>
      </c>
      <c r="L186" s="360" t="s">
        <v>5964</v>
      </c>
      <c r="M186" s="360" t="s">
        <v>5957</v>
      </c>
      <c r="N186" s="360" t="s">
        <v>5953</v>
      </c>
      <c r="O186" s="360" t="s">
        <v>83</v>
      </c>
      <c r="P186" s="360">
        <v>0</v>
      </c>
      <c r="Q186" s="360" t="s">
        <v>6437</v>
      </c>
    </row>
    <row r="187" spans="1:17" ht="15">
      <c r="A187" s="359" t="s">
        <v>3175</v>
      </c>
      <c r="B187" s="360" t="s">
        <v>6438</v>
      </c>
      <c r="C187" s="360" t="s">
        <v>3532</v>
      </c>
      <c r="D187" s="360">
        <v>105</v>
      </c>
      <c r="E187" s="360" t="s">
        <v>3532</v>
      </c>
      <c r="F187" s="360" t="s">
        <v>3532</v>
      </c>
      <c r="G187" s="360" t="s">
        <v>3532</v>
      </c>
      <c r="H187" s="361">
        <v>45975</v>
      </c>
      <c r="I187" s="360" t="s">
        <v>3532</v>
      </c>
      <c r="J187" s="360" t="s">
        <v>6439</v>
      </c>
      <c r="K187" s="360">
        <v>2012</v>
      </c>
      <c r="L187" s="360" t="s">
        <v>5960</v>
      </c>
      <c r="M187" s="360" t="s">
        <v>5957</v>
      </c>
      <c r="N187" s="360" t="s">
        <v>5953</v>
      </c>
      <c r="O187" s="360" t="s">
        <v>83</v>
      </c>
      <c r="P187" s="360" t="s">
        <v>3532</v>
      </c>
      <c r="Q187" s="360" t="s">
        <v>3532</v>
      </c>
    </row>
    <row r="188" spans="1:17" ht="15">
      <c r="A188" s="359" t="s">
        <v>3980</v>
      </c>
      <c r="B188" s="360" t="s">
        <v>6440</v>
      </c>
      <c r="C188" s="360" t="s">
        <v>2790</v>
      </c>
      <c r="D188" s="360">
        <v>9</v>
      </c>
      <c r="E188" s="360" t="s">
        <v>3532</v>
      </c>
      <c r="F188" s="360" t="s">
        <v>6441</v>
      </c>
      <c r="G188" s="360" t="s">
        <v>3532</v>
      </c>
      <c r="H188" s="361">
        <v>45975</v>
      </c>
      <c r="I188" s="360" t="s">
        <v>3532</v>
      </c>
      <c r="J188" s="360" t="s">
        <v>6442</v>
      </c>
      <c r="K188" s="360">
        <v>2013</v>
      </c>
      <c r="L188" s="360" t="s">
        <v>5960</v>
      </c>
      <c r="M188" s="360" t="s">
        <v>5957</v>
      </c>
      <c r="N188" s="360" t="s">
        <v>5953</v>
      </c>
      <c r="O188" s="360" t="s">
        <v>83</v>
      </c>
      <c r="P188" s="360">
        <v>0</v>
      </c>
      <c r="Q188" s="360" t="s">
        <v>6443</v>
      </c>
    </row>
    <row r="189" spans="1:17" ht="15">
      <c r="A189" s="359" t="s">
        <v>1636</v>
      </c>
      <c r="B189" s="360" t="s">
        <v>6444</v>
      </c>
      <c r="C189" s="360" t="s">
        <v>3532</v>
      </c>
      <c r="D189" s="360">
        <v>217</v>
      </c>
      <c r="E189" s="360" t="s">
        <v>3532</v>
      </c>
      <c r="F189" s="360" t="s">
        <v>3532</v>
      </c>
      <c r="G189" s="360" t="s">
        <v>3532</v>
      </c>
      <c r="H189" s="361">
        <v>45975</v>
      </c>
      <c r="I189" s="360" t="s">
        <v>3532</v>
      </c>
      <c r="J189" s="360" t="s">
        <v>6445</v>
      </c>
      <c r="K189" s="360">
        <v>2013</v>
      </c>
      <c r="L189" s="360" t="s">
        <v>5964</v>
      </c>
      <c r="M189" s="360" t="s">
        <v>5957</v>
      </c>
      <c r="N189" s="360" t="s">
        <v>5953</v>
      </c>
      <c r="O189" s="360" t="s">
        <v>83</v>
      </c>
      <c r="P189" s="360" t="s">
        <v>3532</v>
      </c>
      <c r="Q189" s="360" t="s">
        <v>3532</v>
      </c>
    </row>
    <row r="190" spans="1:17" ht="15">
      <c r="A190" s="359" t="s">
        <v>2147</v>
      </c>
      <c r="B190" s="360" t="s">
        <v>6446</v>
      </c>
      <c r="C190" s="360" t="s">
        <v>3532</v>
      </c>
      <c r="D190" s="360">
        <v>217</v>
      </c>
      <c r="E190" s="360" t="s">
        <v>3532</v>
      </c>
      <c r="F190" s="360" t="s">
        <v>3532</v>
      </c>
      <c r="G190" s="360" t="s">
        <v>3532</v>
      </c>
      <c r="H190" s="361">
        <v>45975</v>
      </c>
      <c r="I190" s="360" t="s">
        <v>3532</v>
      </c>
      <c r="J190" s="360" t="s">
        <v>6447</v>
      </c>
      <c r="K190" s="360">
        <v>2013</v>
      </c>
      <c r="L190" s="360" t="s">
        <v>5960</v>
      </c>
      <c r="M190" s="360" t="s">
        <v>5957</v>
      </c>
      <c r="N190" s="360" t="s">
        <v>5953</v>
      </c>
      <c r="O190" s="360" t="s">
        <v>2147</v>
      </c>
      <c r="P190" s="360" t="s">
        <v>3532</v>
      </c>
      <c r="Q190" s="360" t="s">
        <v>3532</v>
      </c>
    </row>
    <row r="191" spans="1:17" ht="15">
      <c r="A191" s="359" t="s">
        <v>2813</v>
      </c>
      <c r="B191" s="360" t="s">
        <v>6448</v>
      </c>
      <c r="C191" s="360" t="s">
        <v>3532</v>
      </c>
      <c r="D191" s="360">
        <v>0</v>
      </c>
      <c r="E191" s="360" t="s">
        <v>3532</v>
      </c>
      <c r="F191" s="360" t="s">
        <v>3532</v>
      </c>
      <c r="G191" s="360" t="s">
        <v>3532</v>
      </c>
      <c r="H191" s="361">
        <v>45975</v>
      </c>
      <c r="I191" s="360" t="s">
        <v>3532</v>
      </c>
      <c r="J191" s="360" t="s">
        <v>6449</v>
      </c>
      <c r="K191" s="360">
        <v>2013</v>
      </c>
      <c r="L191" s="360" t="s">
        <v>5964</v>
      </c>
      <c r="M191" s="360" t="s">
        <v>5957</v>
      </c>
      <c r="N191" s="360" t="s">
        <v>5953</v>
      </c>
      <c r="O191" s="360" t="s">
        <v>83</v>
      </c>
      <c r="P191" s="360" t="s">
        <v>3532</v>
      </c>
      <c r="Q191" s="360" t="s">
        <v>3532</v>
      </c>
    </row>
    <row r="192" spans="1:17" ht="15">
      <c r="A192" s="359" t="s">
        <v>3440</v>
      </c>
      <c r="B192" s="360" t="s">
        <v>6450</v>
      </c>
      <c r="C192" s="360" t="s">
        <v>3532</v>
      </c>
      <c r="D192" s="360">
        <v>29</v>
      </c>
      <c r="E192" s="360" t="s">
        <v>3532</v>
      </c>
      <c r="F192" s="360" t="s">
        <v>3532</v>
      </c>
      <c r="G192" s="360" t="s">
        <v>3532</v>
      </c>
      <c r="H192" s="361">
        <v>45975</v>
      </c>
      <c r="I192" s="360" t="s">
        <v>3532</v>
      </c>
      <c r="J192" s="360" t="s">
        <v>6451</v>
      </c>
      <c r="K192" s="360">
        <v>2013</v>
      </c>
      <c r="L192" s="360" t="s">
        <v>5960</v>
      </c>
      <c r="M192" s="360" t="s">
        <v>5957</v>
      </c>
      <c r="N192" s="360" t="s">
        <v>5953</v>
      </c>
      <c r="O192" s="360" t="s">
        <v>83</v>
      </c>
      <c r="P192" s="360" t="s">
        <v>3532</v>
      </c>
      <c r="Q192" s="360" t="s">
        <v>3532</v>
      </c>
    </row>
    <row r="193" spans="1:17" ht="15">
      <c r="A193" s="359" t="s">
        <v>6452</v>
      </c>
      <c r="B193" s="360" t="s">
        <v>6453</v>
      </c>
      <c r="C193" s="360" t="s">
        <v>3532</v>
      </c>
      <c r="D193" s="360">
        <v>85</v>
      </c>
      <c r="E193" s="360" t="s">
        <v>3532</v>
      </c>
      <c r="F193" s="360" t="s">
        <v>3532</v>
      </c>
      <c r="G193" s="360" t="s">
        <v>3532</v>
      </c>
      <c r="H193" s="361">
        <v>45975</v>
      </c>
      <c r="I193" s="360" t="s">
        <v>3532</v>
      </c>
      <c r="J193" s="360" t="s">
        <v>6454</v>
      </c>
      <c r="K193" s="360">
        <v>2014</v>
      </c>
      <c r="L193" s="360" t="s">
        <v>5964</v>
      </c>
      <c r="M193" s="360" t="s">
        <v>5957</v>
      </c>
      <c r="N193" s="360" t="s">
        <v>5953</v>
      </c>
      <c r="O193" s="360" t="s">
        <v>83</v>
      </c>
      <c r="P193" s="360" t="s">
        <v>3532</v>
      </c>
      <c r="Q193" s="360" t="s">
        <v>3532</v>
      </c>
    </row>
    <row r="194" spans="1:17" ht="15">
      <c r="A194" s="359" t="s">
        <v>3440</v>
      </c>
      <c r="B194" s="360" t="s">
        <v>6455</v>
      </c>
      <c r="C194" s="360" t="s">
        <v>3532</v>
      </c>
      <c r="D194" s="360">
        <v>162</v>
      </c>
      <c r="E194" s="360" t="s">
        <v>3532</v>
      </c>
      <c r="F194" s="360" t="s">
        <v>3532</v>
      </c>
      <c r="G194" s="360" t="s">
        <v>3532</v>
      </c>
      <c r="H194" s="361">
        <v>45975</v>
      </c>
      <c r="I194" s="360" t="s">
        <v>3532</v>
      </c>
      <c r="J194" s="360" t="s">
        <v>6456</v>
      </c>
      <c r="K194" s="360">
        <v>2013</v>
      </c>
      <c r="L194" s="360" t="s">
        <v>5960</v>
      </c>
      <c r="M194" s="360" t="s">
        <v>5957</v>
      </c>
      <c r="N194" s="360" t="s">
        <v>5953</v>
      </c>
      <c r="O194" s="360" t="s">
        <v>83</v>
      </c>
      <c r="P194" s="360" t="s">
        <v>3532</v>
      </c>
      <c r="Q194" s="360" t="s">
        <v>3532</v>
      </c>
    </row>
    <row r="195" spans="1:17" ht="15">
      <c r="A195" s="359" t="s">
        <v>1893</v>
      </c>
      <c r="B195" s="360" t="s">
        <v>6457</v>
      </c>
      <c r="C195" s="360" t="s">
        <v>2790</v>
      </c>
      <c r="D195" s="360">
        <v>8</v>
      </c>
      <c r="E195" s="360" t="s">
        <v>3532</v>
      </c>
      <c r="F195" s="360" t="s">
        <v>6458</v>
      </c>
      <c r="G195" s="360" t="s">
        <v>3532</v>
      </c>
      <c r="H195" s="361">
        <v>45975</v>
      </c>
      <c r="I195" s="360" t="s">
        <v>3532</v>
      </c>
      <c r="J195" s="360" t="s">
        <v>6459</v>
      </c>
      <c r="K195" s="360">
        <v>2013</v>
      </c>
      <c r="L195" s="360" t="s">
        <v>5960</v>
      </c>
      <c r="M195" s="360" t="s">
        <v>5957</v>
      </c>
      <c r="N195" s="360" t="s">
        <v>5953</v>
      </c>
      <c r="O195" s="360" t="s">
        <v>83</v>
      </c>
      <c r="P195" s="360">
        <v>0</v>
      </c>
      <c r="Q195" s="360" t="s">
        <v>6460</v>
      </c>
    </row>
    <row r="196" spans="1:17" ht="15">
      <c r="A196" s="359" t="s">
        <v>3292</v>
      </c>
      <c r="B196" s="360" t="s">
        <v>6461</v>
      </c>
      <c r="C196" s="360" t="s">
        <v>3532</v>
      </c>
      <c r="D196" s="360">
        <v>76</v>
      </c>
      <c r="E196" s="360" t="s">
        <v>3532</v>
      </c>
      <c r="F196" s="360" t="s">
        <v>3532</v>
      </c>
      <c r="G196" s="360" t="s">
        <v>3532</v>
      </c>
      <c r="H196" s="361">
        <v>45975</v>
      </c>
      <c r="I196" s="360" t="s">
        <v>3532</v>
      </c>
      <c r="J196" s="360" t="s">
        <v>6462</v>
      </c>
      <c r="K196" s="360">
        <v>2010</v>
      </c>
      <c r="L196" s="360" t="s">
        <v>5960</v>
      </c>
      <c r="M196" s="360" t="s">
        <v>5957</v>
      </c>
      <c r="N196" s="360" t="s">
        <v>5953</v>
      </c>
      <c r="O196" s="360" t="s">
        <v>83</v>
      </c>
      <c r="P196" s="360" t="s">
        <v>3532</v>
      </c>
      <c r="Q196" s="360" t="s">
        <v>3532</v>
      </c>
    </row>
    <row r="197" spans="1:17" ht="15">
      <c r="A197" s="359" t="s">
        <v>6463</v>
      </c>
      <c r="B197" s="360" t="s">
        <v>6464</v>
      </c>
      <c r="C197" s="360" t="s">
        <v>3532</v>
      </c>
      <c r="D197" s="360">
        <v>128</v>
      </c>
      <c r="E197" s="360" t="s">
        <v>3532</v>
      </c>
      <c r="F197" s="360" t="s">
        <v>3532</v>
      </c>
      <c r="G197" s="360" t="s">
        <v>3532</v>
      </c>
      <c r="H197" s="361">
        <v>45975</v>
      </c>
      <c r="I197" s="360" t="s">
        <v>3532</v>
      </c>
      <c r="J197" s="360" t="s">
        <v>6465</v>
      </c>
      <c r="K197" s="360">
        <v>2013</v>
      </c>
      <c r="L197" s="360" t="s">
        <v>5964</v>
      </c>
      <c r="M197" s="360" t="s">
        <v>5957</v>
      </c>
      <c r="N197" s="360" t="s">
        <v>5953</v>
      </c>
      <c r="O197" s="360" t="s">
        <v>83</v>
      </c>
      <c r="P197" s="360" t="s">
        <v>3532</v>
      </c>
      <c r="Q197" s="360" t="s">
        <v>3532</v>
      </c>
    </row>
    <row r="198" spans="1:17" ht="15">
      <c r="A198" s="359" t="s">
        <v>3980</v>
      </c>
      <c r="B198" s="360" t="s">
        <v>6466</v>
      </c>
      <c r="C198" s="360" t="s">
        <v>2790</v>
      </c>
      <c r="D198" s="360">
        <v>0</v>
      </c>
      <c r="E198" s="360" t="s">
        <v>3532</v>
      </c>
      <c r="F198" s="360" t="s">
        <v>6467</v>
      </c>
      <c r="G198" s="360" t="s">
        <v>3532</v>
      </c>
      <c r="H198" s="361">
        <v>45975</v>
      </c>
      <c r="I198" s="360" t="s">
        <v>3532</v>
      </c>
      <c r="J198" s="360" t="s">
        <v>6468</v>
      </c>
      <c r="K198" s="360">
        <v>2013</v>
      </c>
      <c r="L198" s="360" t="s">
        <v>5960</v>
      </c>
      <c r="M198" s="360" t="s">
        <v>5957</v>
      </c>
      <c r="N198" s="360" t="s">
        <v>5953</v>
      </c>
      <c r="O198" s="360" t="s">
        <v>83</v>
      </c>
      <c r="P198" s="360">
        <v>0</v>
      </c>
      <c r="Q198" s="360" t="s">
        <v>6469</v>
      </c>
    </row>
    <row r="199" spans="1:17" ht="15">
      <c r="A199" s="359" t="s">
        <v>3923</v>
      </c>
      <c r="B199" s="360" t="s">
        <v>6470</v>
      </c>
      <c r="C199" s="360" t="s">
        <v>3532</v>
      </c>
      <c r="D199" s="360">
        <v>104</v>
      </c>
      <c r="E199" s="360" t="s">
        <v>3532</v>
      </c>
      <c r="F199" s="360" t="s">
        <v>3532</v>
      </c>
      <c r="G199" s="360" t="s">
        <v>3532</v>
      </c>
      <c r="H199" s="361">
        <v>45975</v>
      </c>
      <c r="I199" s="360" t="s">
        <v>3532</v>
      </c>
      <c r="J199" s="360" t="s">
        <v>6471</v>
      </c>
      <c r="K199" s="360">
        <v>2013</v>
      </c>
      <c r="L199" s="360" t="s">
        <v>5960</v>
      </c>
      <c r="M199" s="360" t="s">
        <v>5957</v>
      </c>
      <c r="N199" s="360" t="s">
        <v>5953</v>
      </c>
      <c r="O199" s="360" t="s">
        <v>83</v>
      </c>
      <c r="P199" s="360" t="s">
        <v>3532</v>
      </c>
      <c r="Q199" s="360" t="s">
        <v>3532</v>
      </c>
    </row>
    <row r="200" spans="1:17" ht="15">
      <c r="A200" s="359" t="s">
        <v>3980</v>
      </c>
      <c r="B200" s="360" t="s">
        <v>6472</v>
      </c>
      <c r="C200" s="360" t="s">
        <v>2790</v>
      </c>
      <c r="D200" s="360">
        <v>2</v>
      </c>
      <c r="E200" s="360" t="s">
        <v>3532</v>
      </c>
      <c r="F200" s="360" t="s">
        <v>6473</v>
      </c>
      <c r="G200" s="360" t="s">
        <v>3532</v>
      </c>
      <c r="H200" s="361">
        <v>45975</v>
      </c>
      <c r="I200" s="360" t="s">
        <v>3532</v>
      </c>
      <c r="J200" s="360" t="s">
        <v>6081</v>
      </c>
      <c r="K200" s="360">
        <v>2013</v>
      </c>
      <c r="L200" s="360" t="s">
        <v>5960</v>
      </c>
      <c r="M200" s="360" t="s">
        <v>5957</v>
      </c>
      <c r="N200" s="360" t="s">
        <v>5953</v>
      </c>
      <c r="O200" s="360" t="s">
        <v>83</v>
      </c>
      <c r="P200" s="360">
        <v>0</v>
      </c>
      <c r="Q200" s="360" t="s">
        <v>6474</v>
      </c>
    </row>
    <row r="201" spans="1:17" ht="15">
      <c r="A201" s="359" t="s">
        <v>1927</v>
      </c>
      <c r="B201" s="360" t="s">
        <v>6475</v>
      </c>
      <c r="C201" s="360" t="s">
        <v>3532</v>
      </c>
      <c r="D201" s="360">
        <v>24</v>
      </c>
      <c r="E201" s="360" t="s">
        <v>3532</v>
      </c>
      <c r="F201" s="360" t="s">
        <v>3532</v>
      </c>
      <c r="G201" s="360" t="s">
        <v>3532</v>
      </c>
      <c r="H201" s="361">
        <v>45975</v>
      </c>
      <c r="I201" s="360" t="s">
        <v>3532</v>
      </c>
      <c r="J201" s="360" t="s">
        <v>6476</v>
      </c>
      <c r="K201" s="360">
        <v>2013</v>
      </c>
      <c r="L201" s="360" t="s">
        <v>6477</v>
      </c>
      <c r="M201" s="360" t="s">
        <v>5957</v>
      </c>
      <c r="N201" s="360" t="s">
        <v>5953</v>
      </c>
      <c r="O201" s="360" t="s">
        <v>83</v>
      </c>
      <c r="P201" s="360">
        <v>0</v>
      </c>
      <c r="Q201" s="360" t="s">
        <v>3532</v>
      </c>
    </row>
    <row r="202" spans="1:17" ht="15">
      <c r="A202" s="359" t="s">
        <v>3095</v>
      </c>
      <c r="B202" s="360" t="s">
        <v>6478</v>
      </c>
      <c r="C202" s="360" t="s">
        <v>3532</v>
      </c>
      <c r="D202" s="360">
        <v>0</v>
      </c>
      <c r="E202" s="360" t="s">
        <v>3532</v>
      </c>
      <c r="F202" s="360" t="s">
        <v>3532</v>
      </c>
      <c r="G202" s="360" t="s">
        <v>3532</v>
      </c>
      <c r="H202" s="361">
        <v>45975</v>
      </c>
      <c r="I202" s="360" t="s">
        <v>3532</v>
      </c>
      <c r="J202" s="360" t="s">
        <v>6479</v>
      </c>
      <c r="K202" s="360">
        <v>2013</v>
      </c>
      <c r="L202" s="360" t="s">
        <v>5960</v>
      </c>
      <c r="M202" s="360" t="s">
        <v>5957</v>
      </c>
      <c r="N202" s="360" t="s">
        <v>5953</v>
      </c>
      <c r="O202" s="360" t="s">
        <v>83</v>
      </c>
      <c r="P202" s="360" t="s">
        <v>3532</v>
      </c>
      <c r="Q202" s="360" t="s">
        <v>3532</v>
      </c>
    </row>
    <row r="203" spans="1:17" ht="15">
      <c r="A203" s="359" t="s">
        <v>6480</v>
      </c>
      <c r="B203" s="360" t="s">
        <v>6481</v>
      </c>
      <c r="C203" s="360" t="s">
        <v>3532</v>
      </c>
      <c r="D203" s="360">
        <v>144</v>
      </c>
      <c r="E203" s="360" t="s">
        <v>3532</v>
      </c>
      <c r="F203" s="360" t="s">
        <v>3532</v>
      </c>
      <c r="G203" s="360" t="s">
        <v>3532</v>
      </c>
      <c r="H203" s="361">
        <v>45975</v>
      </c>
      <c r="I203" s="360" t="s">
        <v>3532</v>
      </c>
      <c r="J203" s="360" t="s">
        <v>6482</v>
      </c>
      <c r="K203" s="360">
        <v>2013</v>
      </c>
      <c r="L203" s="360" t="s">
        <v>5984</v>
      </c>
      <c r="M203" s="360" t="s">
        <v>5957</v>
      </c>
      <c r="N203" s="360" t="s">
        <v>5953</v>
      </c>
      <c r="O203" s="360" t="s">
        <v>83</v>
      </c>
      <c r="P203" s="360" t="s">
        <v>3532</v>
      </c>
      <c r="Q203" s="360" t="s">
        <v>3532</v>
      </c>
    </row>
    <row r="204" spans="1:17" ht="15">
      <c r="A204" s="359" t="s">
        <v>1677</v>
      </c>
      <c r="B204" s="360" t="s">
        <v>6483</v>
      </c>
      <c r="C204" s="360" t="s">
        <v>3532</v>
      </c>
      <c r="D204" s="360">
        <v>125</v>
      </c>
      <c r="E204" s="360" t="s">
        <v>3532</v>
      </c>
      <c r="F204" s="360" t="s">
        <v>3532</v>
      </c>
      <c r="G204" s="360" t="s">
        <v>3532</v>
      </c>
      <c r="H204" s="361">
        <v>45975</v>
      </c>
      <c r="I204" s="360" t="s">
        <v>3532</v>
      </c>
      <c r="J204" s="360" t="s">
        <v>6484</v>
      </c>
      <c r="K204" s="360">
        <v>2013</v>
      </c>
      <c r="L204" s="360" t="s">
        <v>5964</v>
      </c>
      <c r="M204" s="360" t="s">
        <v>5957</v>
      </c>
      <c r="N204" s="360" t="s">
        <v>5953</v>
      </c>
      <c r="O204" s="360" t="s">
        <v>83</v>
      </c>
      <c r="P204" s="360">
        <v>0</v>
      </c>
      <c r="Q204" s="360" t="s">
        <v>3532</v>
      </c>
    </row>
    <row r="205" spans="1:17" ht="15">
      <c r="A205" s="359" t="s">
        <v>1677</v>
      </c>
      <c r="B205" s="360" t="s">
        <v>6485</v>
      </c>
      <c r="C205" s="360" t="s">
        <v>2790</v>
      </c>
      <c r="D205" s="360">
        <v>10</v>
      </c>
      <c r="E205" s="360" t="s">
        <v>3532</v>
      </c>
      <c r="F205" s="360" t="s">
        <v>6486</v>
      </c>
      <c r="G205" s="360" t="s">
        <v>3532</v>
      </c>
      <c r="H205" s="361">
        <v>45975</v>
      </c>
      <c r="I205" s="360" t="s">
        <v>3532</v>
      </c>
      <c r="J205" s="360" t="s">
        <v>6487</v>
      </c>
      <c r="K205" s="360">
        <v>2013</v>
      </c>
      <c r="L205" s="360" t="s">
        <v>5960</v>
      </c>
      <c r="M205" s="360" t="s">
        <v>5957</v>
      </c>
      <c r="N205" s="360" t="s">
        <v>5953</v>
      </c>
      <c r="O205" s="360" t="s">
        <v>83</v>
      </c>
      <c r="P205" s="360">
        <v>0</v>
      </c>
      <c r="Q205" s="360" t="s">
        <v>6488</v>
      </c>
    </row>
    <row r="206" spans="1:17" ht="15">
      <c r="A206" s="359" t="s">
        <v>3923</v>
      </c>
      <c r="B206" s="360" t="s">
        <v>6489</v>
      </c>
      <c r="C206" s="360" t="s">
        <v>2790</v>
      </c>
      <c r="D206" s="360">
        <v>4</v>
      </c>
      <c r="E206" s="360" t="s">
        <v>3532</v>
      </c>
      <c r="F206" s="360" t="s">
        <v>6490</v>
      </c>
      <c r="G206" s="360" t="s">
        <v>3532</v>
      </c>
      <c r="H206" s="361">
        <v>45975</v>
      </c>
      <c r="I206" s="360" t="s">
        <v>3532</v>
      </c>
      <c r="J206" s="360" t="s">
        <v>6491</v>
      </c>
      <c r="K206" s="360">
        <v>2013</v>
      </c>
      <c r="L206" s="360" t="s">
        <v>5960</v>
      </c>
      <c r="M206" s="360" t="s">
        <v>5957</v>
      </c>
      <c r="N206" s="360" t="s">
        <v>5953</v>
      </c>
      <c r="O206" s="360" t="s">
        <v>83</v>
      </c>
      <c r="P206" s="360">
        <v>0</v>
      </c>
      <c r="Q206" s="360" t="s">
        <v>6492</v>
      </c>
    </row>
    <row r="207" spans="1:17" ht="15">
      <c r="A207" s="359" t="s">
        <v>3980</v>
      </c>
      <c r="B207" s="360" t="s">
        <v>6493</v>
      </c>
      <c r="C207" s="360" t="s">
        <v>2790</v>
      </c>
      <c r="D207" s="360">
        <v>10</v>
      </c>
      <c r="E207" s="360" t="s">
        <v>3532</v>
      </c>
      <c r="F207" s="360" t="s">
        <v>6494</v>
      </c>
      <c r="G207" s="360" t="s">
        <v>3532</v>
      </c>
      <c r="H207" s="361">
        <v>45975</v>
      </c>
      <c r="I207" s="360" t="s">
        <v>3532</v>
      </c>
      <c r="J207" s="360" t="s">
        <v>6495</v>
      </c>
      <c r="K207" s="360">
        <v>2013</v>
      </c>
      <c r="L207" s="360" t="s">
        <v>5960</v>
      </c>
      <c r="M207" s="360" t="s">
        <v>5957</v>
      </c>
      <c r="N207" s="360" t="s">
        <v>5953</v>
      </c>
      <c r="O207" s="360" t="s">
        <v>83</v>
      </c>
      <c r="P207" s="360">
        <v>0</v>
      </c>
      <c r="Q207" s="360" t="s">
        <v>6496</v>
      </c>
    </row>
    <row r="208" spans="1:17" ht="15">
      <c r="A208" s="359" t="s">
        <v>3980</v>
      </c>
      <c r="B208" s="360" t="s">
        <v>6497</v>
      </c>
      <c r="C208" s="360" t="s">
        <v>3532</v>
      </c>
      <c r="D208" s="360">
        <v>154</v>
      </c>
      <c r="E208" s="360" t="s">
        <v>3532</v>
      </c>
      <c r="F208" s="360" t="s">
        <v>3532</v>
      </c>
      <c r="G208" s="360" t="s">
        <v>3532</v>
      </c>
      <c r="H208" s="361">
        <v>45975</v>
      </c>
      <c r="I208" s="360" t="s">
        <v>3532</v>
      </c>
      <c r="J208" s="360" t="s">
        <v>6498</v>
      </c>
      <c r="K208" s="360">
        <v>2013</v>
      </c>
      <c r="L208" s="360" t="s">
        <v>5960</v>
      </c>
      <c r="M208" s="360" t="s">
        <v>5957</v>
      </c>
      <c r="N208" s="360" t="s">
        <v>5953</v>
      </c>
      <c r="O208" s="360" t="s">
        <v>83</v>
      </c>
      <c r="P208" s="360" t="s">
        <v>3532</v>
      </c>
      <c r="Q208" s="360" t="s">
        <v>3532</v>
      </c>
    </row>
    <row r="209" spans="1:17" ht="15">
      <c r="A209" s="359" t="s">
        <v>6041</v>
      </c>
      <c r="B209" s="360" t="s">
        <v>6499</v>
      </c>
      <c r="C209" s="360" t="s">
        <v>2790</v>
      </c>
      <c r="D209" s="360">
        <v>4</v>
      </c>
      <c r="E209" s="360" t="s">
        <v>3532</v>
      </c>
      <c r="F209" s="360" t="s">
        <v>6500</v>
      </c>
      <c r="G209" s="360" t="s">
        <v>3532</v>
      </c>
      <c r="H209" s="361">
        <v>45975</v>
      </c>
      <c r="I209" s="360" t="s">
        <v>3532</v>
      </c>
      <c r="J209" s="360" t="s">
        <v>6501</v>
      </c>
      <c r="K209" s="360">
        <v>2013</v>
      </c>
      <c r="L209" s="360" t="s">
        <v>5960</v>
      </c>
      <c r="M209" s="360" t="s">
        <v>5957</v>
      </c>
      <c r="N209" s="360" t="s">
        <v>5953</v>
      </c>
      <c r="O209" s="360" t="s">
        <v>83</v>
      </c>
      <c r="P209" s="360">
        <v>0</v>
      </c>
      <c r="Q209" s="360" t="s">
        <v>6502</v>
      </c>
    </row>
    <row r="210" spans="1:17" ht="15">
      <c r="A210" s="359" t="s">
        <v>3923</v>
      </c>
      <c r="B210" s="360" t="s">
        <v>6503</v>
      </c>
      <c r="C210" s="360" t="s">
        <v>2790</v>
      </c>
      <c r="D210" s="360">
        <v>0</v>
      </c>
      <c r="E210" s="360" t="s">
        <v>3532</v>
      </c>
      <c r="F210" s="360" t="s">
        <v>6504</v>
      </c>
      <c r="G210" s="360" t="s">
        <v>3532</v>
      </c>
      <c r="H210" s="361">
        <v>45975</v>
      </c>
      <c r="I210" s="360" t="s">
        <v>3532</v>
      </c>
      <c r="J210" s="360" t="s">
        <v>6505</v>
      </c>
      <c r="K210" s="360">
        <v>2014</v>
      </c>
      <c r="L210" s="360" t="s">
        <v>5960</v>
      </c>
      <c r="M210" s="360" t="s">
        <v>5957</v>
      </c>
      <c r="N210" s="360" t="s">
        <v>5953</v>
      </c>
      <c r="O210" s="360" t="s">
        <v>83</v>
      </c>
      <c r="P210" s="360">
        <v>0</v>
      </c>
      <c r="Q210" s="360" t="s">
        <v>6506</v>
      </c>
    </row>
    <row r="211" spans="1:17" ht="15">
      <c r="A211" s="359" t="s">
        <v>1913</v>
      </c>
      <c r="B211" s="360" t="s">
        <v>6507</v>
      </c>
      <c r="C211" s="360" t="s">
        <v>3532</v>
      </c>
      <c r="D211" s="360">
        <v>0</v>
      </c>
      <c r="E211" s="360" t="s">
        <v>3532</v>
      </c>
      <c r="F211" s="360" t="s">
        <v>3532</v>
      </c>
      <c r="G211" s="360" t="s">
        <v>3532</v>
      </c>
      <c r="H211" s="361">
        <v>45975</v>
      </c>
      <c r="I211" s="360" t="s">
        <v>3532</v>
      </c>
      <c r="J211" s="360" t="s">
        <v>6508</v>
      </c>
      <c r="K211" s="360">
        <v>2013</v>
      </c>
      <c r="L211" s="360" t="s">
        <v>5960</v>
      </c>
      <c r="M211" s="360" t="s">
        <v>5957</v>
      </c>
      <c r="N211" s="360" t="s">
        <v>5953</v>
      </c>
      <c r="O211" s="360" t="s">
        <v>83</v>
      </c>
      <c r="P211" s="360" t="s">
        <v>3532</v>
      </c>
      <c r="Q211" s="360" t="s">
        <v>3532</v>
      </c>
    </row>
    <row r="212" spans="1:17" ht="15">
      <c r="A212" s="359" t="s">
        <v>219</v>
      </c>
      <c r="B212" s="360" t="s">
        <v>6509</v>
      </c>
      <c r="C212" s="360" t="s">
        <v>3532</v>
      </c>
      <c r="D212" s="360">
        <v>119</v>
      </c>
      <c r="E212" s="360" t="s">
        <v>3532</v>
      </c>
      <c r="F212" s="360" t="s">
        <v>3532</v>
      </c>
      <c r="G212" s="360" t="s">
        <v>3532</v>
      </c>
      <c r="H212" s="361">
        <v>45975</v>
      </c>
      <c r="I212" s="360" t="s">
        <v>3532</v>
      </c>
      <c r="J212" s="360" t="s">
        <v>6510</v>
      </c>
      <c r="K212" s="360">
        <v>2014</v>
      </c>
      <c r="L212" s="360" t="s">
        <v>5964</v>
      </c>
      <c r="M212" s="360" t="s">
        <v>5957</v>
      </c>
      <c r="N212" s="360" t="s">
        <v>5953</v>
      </c>
      <c r="O212" s="360" t="s">
        <v>83</v>
      </c>
      <c r="P212" s="360" t="s">
        <v>3532</v>
      </c>
      <c r="Q212" s="360" t="s">
        <v>3532</v>
      </c>
    </row>
    <row r="213" spans="1:17" ht="15">
      <c r="A213" s="359" t="s">
        <v>3923</v>
      </c>
      <c r="B213" s="360" t="s">
        <v>6511</v>
      </c>
      <c r="C213" s="360" t="s">
        <v>3532</v>
      </c>
      <c r="D213" s="360">
        <v>99</v>
      </c>
      <c r="E213" s="360" t="s">
        <v>3532</v>
      </c>
      <c r="F213" s="360" t="s">
        <v>3532</v>
      </c>
      <c r="G213" s="360" t="s">
        <v>3532</v>
      </c>
      <c r="H213" s="361">
        <v>45975</v>
      </c>
      <c r="I213" s="360" t="s">
        <v>3532</v>
      </c>
      <c r="J213" s="360" t="s">
        <v>6512</v>
      </c>
      <c r="K213" s="360">
        <v>2013</v>
      </c>
      <c r="L213" s="360" t="s">
        <v>5960</v>
      </c>
      <c r="M213" s="360" t="s">
        <v>5957</v>
      </c>
      <c r="N213" s="360" t="s">
        <v>5953</v>
      </c>
      <c r="O213" s="360" t="s">
        <v>83</v>
      </c>
      <c r="P213" s="360" t="s">
        <v>3532</v>
      </c>
      <c r="Q213" s="360" t="s">
        <v>3532</v>
      </c>
    </row>
    <row r="214" spans="1:17" ht="15">
      <c r="A214" s="359" t="s">
        <v>1677</v>
      </c>
      <c r="B214" s="360" t="s">
        <v>6513</v>
      </c>
      <c r="C214" s="360" t="s">
        <v>2790</v>
      </c>
      <c r="D214" s="360">
        <v>4</v>
      </c>
      <c r="E214" s="360" t="s">
        <v>3532</v>
      </c>
      <c r="F214" s="360" t="s">
        <v>6514</v>
      </c>
      <c r="G214" s="360" t="s">
        <v>3532</v>
      </c>
      <c r="H214" s="361">
        <v>45975</v>
      </c>
      <c r="I214" s="360" t="s">
        <v>3532</v>
      </c>
      <c r="J214" s="360" t="s">
        <v>6515</v>
      </c>
      <c r="K214" s="360">
        <v>2014</v>
      </c>
      <c r="L214" s="360" t="s">
        <v>5960</v>
      </c>
      <c r="M214" s="360" t="s">
        <v>5957</v>
      </c>
      <c r="N214" s="360" t="s">
        <v>5953</v>
      </c>
      <c r="O214" s="360" t="s">
        <v>83</v>
      </c>
      <c r="P214" s="360">
        <v>0</v>
      </c>
      <c r="Q214" s="360" t="s">
        <v>6516</v>
      </c>
    </row>
    <row r="215" spans="1:17" ht="15">
      <c r="A215" s="359" t="s">
        <v>3923</v>
      </c>
      <c r="B215" s="360" t="s">
        <v>6517</v>
      </c>
      <c r="C215" s="360" t="s">
        <v>3532</v>
      </c>
      <c r="D215" s="360">
        <v>14</v>
      </c>
      <c r="E215" s="360" t="s">
        <v>3532</v>
      </c>
      <c r="F215" s="360" t="s">
        <v>3532</v>
      </c>
      <c r="G215" s="360" t="s">
        <v>3532</v>
      </c>
      <c r="H215" s="361">
        <v>45975</v>
      </c>
      <c r="I215" s="360" t="s">
        <v>3532</v>
      </c>
      <c r="J215" s="360" t="s">
        <v>6518</v>
      </c>
      <c r="K215" s="360">
        <v>2014</v>
      </c>
      <c r="L215" s="360" t="s">
        <v>5960</v>
      </c>
      <c r="M215" s="360" t="s">
        <v>5957</v>
      </c>
      <c r="N215" s="360" t="s">
        <v>5953</v>
      </c>
      <c r="O215" s="360" t="s">
        <v>83</v>
      </c>
      <c r="P215" s="360" t="s">
        <v>3532</v>
      </c>
      <c r="Q215" s="360" t="s">
        <v>3532</v>
      </c>
    </row>
    <row r="216" spans="1:17" ht="15">
      <c r="A216" s="359" t="s">
        <v>3923</v>
      </c>
      <c r="B216" s="360" t="s">
        <v>6519</v>
      </c>
      <c r="C216" s="360" t="s">
        <v>3532</v>
      </c>
      <c r="D216" s="360">
        <v>6</v>
      </c>
      <c r="E216" s="360" t="s">
        <v>3532</v>
      </c>
      <c r="F216" s="360" t="s">
        <v>3532</v>
      </c>
      <c r="G216" s="360" t="s">
        <v>3532</v>
      </c>
      <c r="H216" s="361">
        <v>45975</v>
      </c>
      <c r="I216" s="360" t="s">
        <v>3532</v>
      </c>
      <c r="J216" s="360" t="s">
        <v>6520</v>
      </c>
      <c r="K216" s="360">
        <v>2014</v>
      </c>
      <c r="L216" s="360" t="s">
        <v>5960</v>
      </c>
      <c r="M216" s="360" t="s">
        <v>5957</v>
      </c>
      <c r="N216" s="360" t="s">
        <v>5953</v>
      </c>
      <c r="O216" s="360" t="s">
        <v>83</v>
      </c>
      <c r="P216" s="360" t="s">
        <v>3532</v>
      </c>
      <c r="Q216" s="360" t="s">
        <v>3532</v>
      </c>
    </row>
    <row r="217" spans="1:17" ht="15">
      <c r="A217" s="359" t="s">
        <v>1742</v>
      </c>
      <c r="B217" s="360" t="s">
        <v>6521</v>
      </c>
      <c r="C217" s="360" t="s">
        <v>2790</v>
      </c>
      <c r="D217" s="360">
        <v>2</v>
      </c>
      <c r="E217" s="360" t="s">
        <v>3532</v>
      </c>
      <c r="F217" s="360" t="s">
        <v>6522</v>
      </c>
      <c r="G217" s="360" t="s">
        <v>3532</v>
      </c>
      <c r="H217" s="361">
        <v>45975</v>
      </c>
      <c r="I217" s="360" t="s">
        <v>3532</v>
      </c>
      <c r="J217" s="360" t="s">
        <v>6523</v>
      </c>
      <c r="K217" s="360">
        <v>2014</v>
      </c>
      <c r="L217" s="360" t="s">
        <v>5964</v>
      </c>
      <c r="M217" s="360" t="s">
        <v>5957</v>
      </c>
      <c r="N217" s="360" t="s">
        <v>5953</v>
      </c>
      <c r="O217" s="360" t="s">
        <v>83</v>
      </c>
      <c r="P217" s="360">
        <v>0</v>
      </c>
      <c r="Q217" s="360" t="s">
        <v>6524</v>
      </c>
    </row>
    <row r="218" spans="1:17" ht="15">
      <c r="A218" s="359" t="s">
        <v>6525</v>
      </c>
      <c r="B218" s="360" t="s">
        <v>6526</v>
      </c>
      <c r="C218" s="360" t="s">
        <v>3532</v>
      </c>
      <c r="D218" s="360">
        <v>1</v>
      </c>
      <c r="E218" s="360" t="s">
        <v>3532</v>
      </c>
      <c r="F218" s="360" t="s">
        <v>3532</v>
      </c>
      <c r="G218" s="360" t="s">
        <v>3532</v>
      </c>
      <c r="H218" s="361">
        <v>45975</v>
      </c>
      <c r="I218" s="360" t="s">
        <v>3532</v>
      </c>
      <c r="J218" s="360" t="s">
        <v>6527</v>
      </c>
      <c r="K218" s="360">
        <v>2014</v>
      </c>
      <c r="L218" s="360" t="s">
        <v>5960</v>
      </c>
      <c r="M218" s="360" t="s">
        <v>5957</v>
      </c>
      <c r="N218" s="360" t="s">
        <v>5953</v>
      </c>
      <c r="O218" s="360" t="s">
        <v>83</v>
      </c>
      <c r="P218" s="360" t="s">
        <v>3532</v>
      </c>
      <c r="Q218" s="360" t="s">
        <v>3532</v>
      </c>
    </row>
    <row r="219" spans="1:17" ht="15">
      <c r="A219" s="359" t="s">
        <v>1765</v>
      </c>
      <c r="B219" s="360" t="s">
        <v>6528</v>
      </c>
      <c r="C219" s="360" t="s">
        <v>3532</v>
      </c>
      <c r="D219" s="360">
        <v>16</v>
      </c>
      <c r="E219" s="360" t="s">
        <v>3532</v>
      </c>
      <c r="F219" s="360" t="s">
        <v>3532</v>
      </c>
      <c r="G219" s="360" t="s">
        <v>3532</v>
      </c>
      <c r="H219" s="361">
        <v>45975</v>
      </c>
      <c r="I219" s="360" t="s">
        <v>3532</v>
      </c>
      <c r="J219" s="360" t="s">
        <v>6529</v>
      </c>
      <c r="K219" s="360">
        <v>2014</v>
      </c>
      <c r="L219" s="360" t="s">
        <v>5960</v>
      </c>
      <c r="M219" s="360" t="s">
        <v>5957</v>
      </c>
      <c r="N219" s="360" t="s">
        <v>5953</v>
      </c>
      <c r="O219" s="360" t="s">
        <v>83</v>
      </c>
      <c r="P219" s="360" t="s">
        <v>3532</v>
      </c>
      <c r="Q219" s="360" t="s">
        <v>3532</v>
      </c>
    </row>
    <row r="220" spans="1:17" ht="15">
      <c r="A220" s="359" t="s">
        <v>3923</v>
      </c>
      <c r="B220" s="360" t="s">
        <v>6530</v>
      </c>
      <c r="C220" s="360" t="s">
        <v>3532</v>
      </c>
      <c r="D220" s="360">
        <v>21</v>
      </c>
      <c r="E220" s="360" t="s">
        <v>3532</v>
      </c>
      <c r="F220" s="360" t="s">
        <v>3532</v>
      </c>
      <c r="G220" s="360" t="s">
        <v>3532</v>
      </c>
      <c r="H220" s="361">
        <v>45975</v>
      </c>
      <c r="I220" s="360" t="s">
        <v>3532</v>
      </c>
      <c r="J220" s="360" t="s">
        <v>6531</v>
      </c>
      <c r="K220" s="360">
        <v>2014</v>
      </c>
      <c r="L220" s="360" t="s">
        <v>5960</v>
      </c>
      <c r="M220" s="360" t="s">
        <v>5957</v>
      </c>
      <c r="N220" s="360" t="s">
        <v>5953</v>
      </c>
      <c r="O220" s="360" t="s">
        <v>83</v>
      </c>
      <c r="P220" s="360" t="s">
        <v>3532</v>
      </c>
      <c r="Q220" s="360" t="s">
        <v>3532</v>
      </c>
    </row>
    <row r="221" spans="1:17" ht="15">
      <c r="A221" s="359" t="s">
        <v>3923</v>
      </c>
      <c r="B221" s="360" t="s">
        <v>6532</v>
      </c>
      <c r="C221" s="360" t="s">
        <v>3532</v>
      </c>
      <c r="D221" s="360">
        <v>133</v>
      </c>
      <c r="E221" s="360" t="s">
        <v>3532</v>
      </c>
      <c r="F221" s="360" t="s">
        <v>3532</v>
      </c>
      <c r="G221" s="360" t="s">
        <v>3532</v>
      </c>
      <c r="H221" s="361">
        <v>45975</v>
      </c>
      <c r="I221" s="360" t="s">
        <v>3532</v>
      </c>
      <c r="J221" s="360" t="s">
        <v>6399</v>
      </c>
      <c r="K221" s="360">
        <v>2014</v>
      </c>
      <c r="L221" s="360" t="s">
        <v>5960</v>
      </c>
      <c r="M221" s="360" t="s">
        <v>5957</v>
      </c>
      <c r="N221" s="360" t="s">
        <v>5953</v>
      </c>
      <c r="O221" s="360" t="s">
        <v>83</v>
      </c>
      <c r="P221" s="360" t="s">
        <v>3532</v>
      </c>
      <c r="Q221" s="360" t="s">
        <v>3532</v>
      </c>
    </row>
    <row r="222" spans="1:17" ht="15">
      <c r="A222" s="359" t="s">
        <v>5961</v>
      </c>
      <c r="B222" s="360" t="s">
        <v>6533</v>
      </c>
      <c r="C222" s="360" t="s">
        <v>3532</v>
      </c>
      <c r="D222" s="360">
        <v>217</v>
      </c>
      <c r="E222" s="360" t="s">
        <v>3532</v>
      </c>
      <c r="F222" s="360" t="s">
        <v>3532</v>
      </c>
      <c r="G222" s="360" t="s">
        <v>3532</v>
      </c>
      <c r="H222" s="361">
        <v>45975</v>
      </c>
      <c r="I222" s="360" t="s">
        <v>3532</v>
      </c>
      <c r="J222" s="360" t="s">
        <v>6534</v>
      </c>
      <c r="K222" s="360">
        <v>2014</v>
      </c>
      <c r="L222" s="360" t="s">
        <v>5964</v>
      </c>
      <c r="M222" s="360" t="s">
        <v>5957</v>
      </c>
      <c r="N222" s="360" t="s">
        <v>5953</v>
      </c>
      <c r="O222" s="360" t="s">
        <v>5965</v>
      </c>
      <c r="P222" s="360" t="s">
        <v>3532</v>
      </c>
      <c r="Q222" s="360" t="s">
        <v>3532</v>
      </c>
    </row>
    <row r="223" spans="1:17" ht="15">
      <c r="A223" s="359" t="s">
        <v>3175</v>
      </c>
      <c r="B223" s="360" t="s">
        <v>6535</v>
      </c>
      <c r="C223" s="360" t="s">
        <v>3532</v>
      </c>
      <c r="D223" s="360">
        <v>3</v>
      </c>
      <c r="E223" s="360" t="s">
        <v>3532</v>
      </c>
      <c r="F223" s="360" t="s">
        <v>3532</v>
      </c>
      <c r="G223" s="360" t="s">
        <v>3532</v>
      </c>
      <c r="H223" s="361">
        <v>45975</v>
      </c>
      <c r="I223" s="360" t="s">
        <v>3532</v>
      </c>
      <c r="J223" s="360" t="s">
        <v>6536</v>
      </c>
      <c r="K223" s="360">
        <v>2013</v>
      </c>
      <c r="L223" s="360" t="s">
        <v>5960</v>
      </c>
      <c r="M223" s="360" t="s">
        <v>5957</v>
      </c>
      <c r="N223" s="360" t="s">
        <v>5953</v>
      </c>
      <c r="O223" s="360" t="s">
        <v>83</v>
      </c>
      <c r="P223" s="360" t="s">
        <v>3532</v>
      </c>
      <c r="Q223" s="360" t="s">
        <v>3532</v>
      </c>
    </row>
    <row r="224" spans="1:17" ht="15">
      <c r="A224" s="359" t="s">
        <v>6537</v>
      </c>
      <c r="B224" s="360" t="s">
        <v>6538</v>
      </c>
      <c r="C224" s="360" t="s">
        <v>3532</v>
      </c>
      <c r="D224" s="360">
        <v>217</v>
      </c>
      <c r="E224" s="360" t="s">
        <v>3532</v>
      </c>
      <c r="F224" s="360" t="s">
        <v>3532</v>
      </c>
      <c r="G224" s="360" t="s">
        <v>3532</v>
      </c>
      <c r="H224" s="361">
        <v>45975</v>
      </c>
      <c r="I224" s="360" t="s">
        <v>3532</v>
      </c>
      <c r="J224" s="360" t="s">
        <v>6539</v>
      </c>
      <c r="K224" s="360">
        <v>2014</v>
      </c>
      <c r="L224" s="360" t="s">
        <v>6008</v>
      </c>
      <c r="M224" s="360" t="s">
        <v>5957</v>
      </c>
      <c r="N224" s="360" t="s">
        <v>5953</v>
      </c>
      <c r="O224" s="360" t="s">
        <v>6002</v>
      </c>
      <c r="P224" s="360" t="s">
        <v>3532</v>
      </c>
      <c r="Q224" s="360" t="s">
        <v>3532</v>
      </c>
    </row>
    <row r="225" spans="1:17" ht="15">
      <c r="A225" s="359" t="s">
        <v>6540</v>
      </c>
      <c r="B225" s="360" t="s">
        <v>6541</v>
      </c>
      <c r="C225" s="360" t="s">
        <v>3532</v>
      </c>
      <c r="D225" s="360">
        <v>0</v>
      </c>
      <c r="E225" s="360" t="s">
        <v>3532</v>
      </c>
      <c r="F225" s="360" t="s">
        <v>3532</v>
      </c>
      <c r="G225" s="360" t="s">
        <v>3532</v>
      </c>
      <c r="H225" s="361">
        <v>45975</v>
      </c>
      <c r="I225" s="360" t="s">
        <v>3532</v>
      </c>
      <c r="J225" s="360" t="s">
        <v>6542</v>
      </c>
      <c r="K225" s="360">
        <v>2014</v>
      </c>
      <c r="L225" s="360" t="s">
        <v>5960</v>
      </c>
      <c r="M225" s="360" t="s">
        <v>5957</v>
      </c>
      <c r="N225" s="360" t="s">
        <v>5953</v>
      </c>
      <c r="O225" s="360" t="s">
        <v>1706</v>
      </c>
      <c r="P225" s="360" t="s">
        <v>3532</v>
      </c>
      <c r="Q225" s="360" t="s">
        <v>3532</v>
      </c>
    </row>
    <row r="226" spans="1:17" ht="15">
      <c r="A226" s="359" t="s">
        <v>2147</v>
      </c>
      <c r="B226" s="360" t="s">
        <v>6543</v>
      </c>
      <c r="C226" s="360" t="s">
        <v>3532</v>
      </c>
      <c r="D226" s="360">
        <v>217</v>
      </c>
      <c r="E226" s="360" t="s">
        <v>3532</v>
      </c>
      <c r="F226" s="360" t="s">
        <v>3532</v>
      </c>
      <c r="G226" s="360" t="s">
        <v>3532</v>
      </c>
      <c r="H226" s="361">
        <v>45975</v>
      </c>
      <c r="I226" s="360" t="s">
        <v>3532</v>
      </c>
      <c r="J226" s="360" t="s">
        <v>6544</v>
      </c>
      <c r="K226" s="360">
        <v>2014</v>
      </c>
      <c r="L226" s="360" t="s">
        <v>6545</v>
      </c>
      <c r="M226" s="360" t="s">
        <v>5957</v>
      </c>
      <c r="N226" s="360" t="s">
        <v>5953</v>
      </c>
      <c r="O226" s="360" t="s">
        <v>2147</v>
      </c>
      <c r="P226" s="360" t="s">
        <v>3532</v>
      </c>
      <c r="Q226" s="360" t="s">
        <v>3532</v>
      </c>
    </row>
    <row r="227" spans="1:17" ht="15">
      <c r="A227" s="359" t="s">
        <v>1897</v>
      </c>
      <c r="B227" s="360" t="s">
        <v>6546</v>
      </c>
      <c r="C227" s="360" t="s">
        <v>3532</v>
      </c>
      <c r="D227" s="360">
        <v>1</v>
      </c>
      <c r="E227" s="360" t="s">
        <v>3532</v>
      </c>
      <c r="F227" s="360" t="s">
        <v>3532</v>
      </c>
      <c r="G227" s="360" t="s">
        <v>3532</v>
      </c>
      <c r="H227" s="361">
        <v>45975</v>
      </c>
      <c r="I227" s="360" t="s">
        <v>3255</v>
      </c>
      <c r="J227" s="360" t="s">
        <v>6547</v>
      </c>
      <c r="K227" s="360">
        <v>2014</v>
      </c>
      <c r="L227" s="360" t="s">
        <v>5960</v>
      </c>
      <c r="M227" s="360" t="s">
        <v>5957</v>
      </c>
      <c r="N227" s="360" t="s">
        <v>5953</v>
      </c>
      <c r="O227" s="360" t="s">
        <v>83</v>
      </c>
      <c r="P227" s="360" t="s">
        <v>3532</v>
      </c>
      <c r="Q227" s="360" t="s">
        <v>3532</v>
      </c>
    </row>
    <row r="228" spans="1:17" ht="15">
      <c r="A228" s="359" t="s">
        <v>1620</v>
      </c>
      <c r="B228" s="360" t="s">
        <v>6548</v>
      </c>
      <c r="C228" s="360" t="s">
        <v>6109</v>
      </c>
      <c r="D228" s="360">
        <v>88</v>
      </c>
      <c r="E228" s="360" t="s">
        <v>3532</v>
      </c>
      <c r="F228" s="360" t="s">
        <v>6110</v>
      </c>
      <c r="G228" s="360" t="s">
        <v>3532</v>
      </c>
      <c r="H228" s="361">
        <v>45975</v>
      </c>
      <c r="I228" s="360" t="s">
        <v>3532</v>
      </c>
      <c r="J228" s="360" t="s">
        <v>6549</v>
      </c>
      <c r="K228" s="360">
        <v>2014</v>
      </c>
      <c r="L228" s="360" t="s">
        <v>6550</v>
      </c>
      <c r="M228" s="360" t="s">
        <v>5957</v>
      </c>
      <c r="N228" s="360" t="s">
        <v>5953</v>
      </c>
      <c r="O228" s="360" t="s">
        <v>83</v>
      </c>
      <c r="P228" s="360" t="s">
        <v>3532</v>
      </c>
      <c r="Q228" s="360" t="s">
        <v>6551</v>
      </c>
    </row>
    <row r="229" spans="1:17" ht="15">
      <c r="A229" s="359" t="s">
        <v>6082</v>
      </c>
      <c r="B229" s="360" t="s">
        <v>6552</v>
      </c>
      <c r="C229" s="360" t="s">
        <v>3532</v>
      </c>
      <c r="D229" s="360">
        <v>217</v>
      </c>
      <c r="E229" s="360" t="s">
        <v>3532</v>
      </c>
      <c r="F229" s="360" t="s">
        <v>3532</v>
      </c>
      <c r="G229" s="360" t="s">
        <v>3532</v>
      </c>
      <c r="H229" s="361">
        <v>45975</v>
      </c>
      <c r="I229" s="360" t="s">
        <v>3532</v>
      </c>
      <c r="J229" s="360" t="s">
        <v>6553</v>
      </c>
      <c r="K229" s="360">
        <v>2014</v>
      </c>
      <c r="L229" s="360" t="s">
        <v>5964</v>
      </c>
      <c r="M229" s="360" t="s">
        <v>5957</v>
      </c>
      <c r="N229" s="360" t="s">
        <v>5953</v>
      </c>
      <c r="O229" s="360" t="s">
        <v>5971</v>
      </c>
      <c r="P229" s="360" t="s">
        <v>3532</v>
      </c>
      <c r="Q229" s="360" t="s">
        <v>3532</v>
      </c>
    </row>
    <row r="230" spans="1:17" ht="15">
      <c r="A230" s="359" t="s">
        <v>1765</v>
      </c>
      <c r="B230" s="360" t="s">
        <v>6554</v>
      </c>
      <c r="C230" s="360" t="s">
        <v>3532</v>
      </c>
      <c r="D230" s="360">
        <v>16</v>
      </c>
      <c r="E230" s="360" t="s">
        <v>3532</v>
      </c>
      <c r="F230" s="360" t="s">
        <v>3532</v>
      </c>
      <c r="G230" s="360" t="s">
        <v>3532</v>
      </c>
      <c r="H230" s="361">
        <v>45975</v>
      </c>
      <c r="I230" s="360" t="s">
        <v>3532</v>
      </c>
      <c r="J230" s="360" t="s">
        <v>6555</v>
      </c>
      <c r="K230" s="360">
        <v>2014</v>
      </c>
      <c r="L230" s="360" t="s">
        <v>5960</v>
      </c>
      <c r="M230" s="360" t="s">
        <v>5957</v>
      </c>
      <c r="N230" s="360" t="s">
        <v>5953</v>
      </c>
      <c r="O230" s="360" t="s">
        <v>83</v>
      </c>
      <c r="P230" s="360" t="s">
        <v>3532</v>
      </c>
      <c r="Q230" s="360" t="s">
        <v>3532</v>
      </c>
    </row>
    <row r="231" spans="1:17" ht="15">
      <c r="A231" s="359" t="s">
        <v>3095</v>
      </c>
      <c r="B231" s="360" t="s">
        <v>6556</v>
      </c>
      <c r="C231" s="360" t="s">
        <v>3532</v>
      </c>
      <c r="D231" s="360">
        <v>102</v>
      </c>
      <c r="E231" s="360" t="s">
        <v>3532</v>
      </c>
      <c r="F231" s="360" t="s">
        <v>3532</v>
      </c>
      <c r="G231" s="360" t="s">
        <v>3532</v>
      </c>
      <c r="H231" s="361">
        <v>45975</v>
      </c>
      <c r="I231" s="360" t="s">
        <v>3532</v>
      </c>
      <c r="J231" s="360" t="s">
        <v>6557</v>
      </c>
      <c r="K231" s="360">
        <v>2014</v>
      </c>
      <c r="L231" s="360" t="s">
        <v>5964</v>
      </c>
      <c r="M231" s="360" t="s">
        <v>5957</v>
      </c>
      <c r="N231" s="360" t="s">
        <v>5953</v>
      </c>
      <c r="O231" s="360" t="s">
        <v>83</v>
      </c>
      <c r="P231" s="360" t="s">
        <v>3532</v>
      </c>
      <c r="Q231" s="360" t="s">
        <v>3532</v>
      </c>
    </row>
    <row r="232" spans="1:17" ht="15">
      <c r="A232" s="359" t="s">
        <v>3292</v>
      </c>
      <c r="B232" s="360" t="s">
        <v>6558</v>
      </c>
      <c r="C232" s="360" t="s">
        <v>3532</v>
      </c>
      <c r="D232" s="360">
        <v>217</v>
      </c>
      <c r="E232" s="360" t="s">
        <v>3532</v>
      </c>
      <c r="F232" s="360" t="s">
        <v>3532</v>
      </c>
      <c r="G232" s="360" t="s">
        <v>3532</v>
      </c>
      <c r="H232" s="361">
        <v>45975</v>
      </c>
      <c r="I232" s="360" t="s">
        <v>3532</v>
      </c>
      <c r="J232" s="360" t="s">
        <v>6559</v>
      </c>
      <c r="K232" s="360">
        <v>2014</v>
      </c>
      <c r="L232" s="360" t="s">
        <v>5960</v>
      </c>
      <c r="M232" s="360" t="s">
        <v>5957</v>
      </c>
      <c r="N232" s="360" t="s">
        <v>5953</v>
      </c>
      <c r="O232" s="360" t="s">
        <v>83</v>
      </c>
      <c r="P232" s="360" t="s">
        <v>3532</v>
      </c>
      <c r="Q232" s="360" t="s">
        <v>3532</v>
      </c>
    </row>
    <row r="233" spans="1:17" ht="15">
      <c r="A233" s="359" t="s">
        <v>3980</v>
      </c>
      <c r="B233" s="360" t="s">
        <v>6560</v>
      </c>
      <c r="C233" s="360" t="s">
        <v>3532</v>
      </c>
      <c r="D233" s="360">
        <v>9</v>
      </c>
      <c r="E233" s="360" t="s">
        <v>3532</v>
      </c>
      <c r="F233" s="360" t="s">
        <v>3532</v>
      </c>
      <c r="G233" s="360" t="s">
        <v>3532</v>
      </c>
      <c r="H233" s="361">
        <v>45975</v>
      </c>
      <c r="I233" s="360" t="s">
        <v>3532</v>
      </c>
      <c r="J233" s="360" t="s">
        <v>6561</v>
      </c>
      <c r="K233" s="360">
        <v>2014</v>
      </c>
      <c r="L233" s="360" t="s">
        <v>5960</v>
      </c>
      <c r="M233" s="360" t="s">
        <v>5957</v>
      </c>
      <c r="N233" s="360" t="s">
        <v>5953</v>
      </c>
      <c r="O233" s="360" t="s">
        <v>83</v>
      </c>
      <c r="P233" s="360" t="s">
        <v>3532</v>
      </c>
      <c r="Q233" s="360" t="s">
        <v>3532</v>
      </c>
    </row>
    <row r="234" spans="1:17" ht="15">
      <c r="A234" s="359" t="s">
        <v>5961</v>
      </c>
      <c r="B234" s="360" t="s">
        <v>6562</v>
      </c>
      <c r="C234" s="360" t="s">
        <v>3532</v>
      </c>
      <c r="D234" s="360">
        <v>217</v>
      </c>
      <c r="E234" s="360" t="s">
        <v>3532</v>
      </c>
      <c r="F234" s="360" t="s">
        <v>3532</v>
      </c>
      <c r="G234" s="360" t="s">
        <v>3532</v>
      </c>
      <c r="H234" s="361">
        <v>45975</v>
      </c>
      <c r="I234" s="360" t="s">
        <v>3532</v>
      </c>
      <c r="J234" s="360" t="s">
        <v>6563</v>
      </c>
      <c r="K234" s="360">
        <v>2014</v>
      </c>
      <c r="L234" s="360" t="s">
        <v>5964</v>
      </c>
      <c r="M234" s="360" t="s">
        <v>5957</v>
      </c>
      <c r="N234" s="360" t="s">
        <v>5953</v>
      </c>
      <c r="O234" s="360" t="s">
        <v>5965</v>
      </c>
      <c r="P234" s="360" t="s">
        <v>3532</v>
      </c>
      <c r="Q234" s="360" t="s">
        <v>3532</v>
      </c>
    </row>
    <row r="235" spans="1:17" ht="15">
      <c r="A235" s="359" t="s">
        <v>2801</v>
      </c>
      <c r="B235" s="360" t="s">
        <v>6564</v>
      </c>
      <c r="C235" s="360" t="s">
        <v>2790</v>
      </c>
      <c r="D235" s="360">
        <v>4</v>
      </c>
      <c r="E235" s="360" t="s">
        <v>3532</v>
      </c>
      <c r="F235" s="360" t="s">
        <v>6565</v>
      </c>
      <c r="G235" s="360" t="s">
        <v>3532</v>
      </c>
      <c r="H235" s="361">
        <v>45975</v>
      </c>
      <c r="I235" s="360" t="s">
        <v>3532</v>
      </c>
      <c r="J235" s="360" t="s">
        <v>5992</v>
      </c>
      <c r="K235" s="360">
        <v>2014</v>
      </c>
      <c r="L235" s="360" t="s">
        <v>5960</v>
      </c>
      <c r="M235" s="360" t="s">
        <v>5957</v>
      </c>
      <c r="N235" s="360" t="s">
        <v>5953</v>
      </c>
      <c r="O235" s="360" t="s">
        <v>83</v>
      </c>
      <c r="P235" s="360">
        <v>0</v>
      </c>
      <c r="Q235" s="360" t="s">
        <v>6566</v>
      </c>
    </row>
    <row r="236" spans="1:17" ht="15">
      <c r="A236" s="359" t="s">
        <v>1677</v>
      </c>
      <c r="B236" s="360" t="s">
        <v>6567</v>
      </c>
      <c r="C236" s="360" t="s">
        <v>2790</v>
      </c>
      <c r="D236" s="360">
        <v>2</v>
      </c>
      <c r="E236" s="360" t="s">
        <v>3532</v>
      </c>
      <c r="F236" s="360" t="s">
        <v>6568</v>
      </c>
      <c r="G236" s="360" t="s">
        <v>3532</v>
      </c>
      <c r="H236" s="361">
        <v>45975</v>
      </c>
      <c r="I236" s="360" t="s">
        <v>3532</v>
      </c>
      <c r="J236" s="360" t="s">
        <v>6569</v>
      </c>
      <c r="K236" s="360">
        <v>2014</v>
      </c>
      <c r="L236" s="360" t="s">
        <v>5960</v>
      </c>
      <c r="M236" s="360" t="s">
        <v>5957</v>
      </c>
      <c r="N236" s="360" t="s">
        <v>5953</v>
      </c>
      <c r="O236" s="360" t="s">
        <v>83</v>
      </c>
      <c r="P236" s="360">
        <v>0</v>
      </c>
      <c r="Q236" s="360" t="s">
        <v>6570</v>
      </c>
    </row>
    <row r="237" spans="1:17" ht="15">
      <c r="A237" s="359" t="s">
        <v>1897</v>
      </c>
      <c r="B237" s="360" t="s">
        <v>6571</v>
      </c>
      <c r="C237" s="360" t="s">
        <v>2790</v>
      </c>
      <c r="D237" s="360">
        <v>4</v>
      </c>
      <c r="E237" s="360" t="s">
        <v>3532</v>
      </c>
      <c r="F237" s="360" t="s">
        <v>6572</v>
      </c>
      <c r="G237" s="360" t="s">
        <v>3532</v>
      </c>
      <c r="H237" s="361">
        <v>45975</v>
      </c>
      <c r="I237" s="360" t="s">
        <v>3532</v>
      </c>
      <c r="J237" s="360" t="s">
        <v>6573</v>
      </c>
      <c r="K237" s="360">
        <v>2014</v>
      </c>
      <c r="L237" s="360" t="s">
        <v>5960</v>
      </c>
      <c r="M237" s="360" t="s">
        <v>5957</v>
      </c>
      <c r="N237" s="360" t="s">
        <v>5953</v>
      </c>
      <c r="O237" s="360" t="s">
        <v>83</v>
      </c>
      <c r="P237" s="360">
        <v>0</v>
      </c>
      <c r="Q237" s="360" t="s">
        <v>6574</v>
      </c>
    </row>
    <row r="238" spans="1:17" ht="15">
      <c r="A238" s="359" t="s">
        <v>1703</v>
      </c>
      <c r="B238" s="360" t="s">
        <v>6575</v>
      </c>
      <c r="C238" s="360" t="s">
        <v>3532</v>
      </c>
      <c r="D238" s="360">
        <v>0</v>
      </c>
      <c r="E238" s="360" t="s">
        <v>3532</v>
      </c>
      <c r="F238" s="360" t="s">
        <v>3532</v>
      </c>
      <c r="G238" s="360" t="s">
        <v>3532</v>
      </c>
      <c r="H238" s="361">
        <v>45975</v>
      </c>
      <c r="I238" s="360" t="s">
        <v>3532</v>
      </c>
      <c r="J238" s="360" t="s">
        <v>6576</v>
      </c>
      <c r="K238" s="360">
        <v>2014</v>
      </c>
      <c r="L238" s="360" t="s">
        <v>5956</v>
      </c>
      <c r="M238" s="360" t="s">
        <v>5957</v>
      </c>
      <c r="N238" s="360" t="s">
        <v>5953</v>
      </c>
      <c r="O238" s="360" t="s">
        <v>83</v>
      </c>
      <c r="P238" s="360" t="s">
        <v>3532</v>
      </c>
      <c r="Q238" s="360" t="s">
        <v>3532</v>
      </c>
    </row>
    <row r="239" spans="1:17" ht="15">
      <c r="A239" s="359" t="s">
        <v>3421</v>
      </c>
      <c r="B239" s="360" t="s">
        <v>6577</v>
      </c>
      <c r="C239" s="360" t="s">
        <v>3532</v>
      </c>
      <c r="D239" s="360">
        <v>4</v>
      </c>
      <c r="E239" s="360" t="s">
        <v>3532</v>
      </c>
      <c r="F239" s="360" t="s">
        <v>3532</v>
      </c>
      <c r="G239" s="360" t="s">
        <v>3532</v>
      </c>
      <c r="H239" s="361">
        <v>45975</v>
      </c>
      <c r="I239" s="360" t="s">
        <v>3532</v>
      </c>
      <c r="J239" s="360" t="s">
        <v>6578</v>
      </c>
      <c r="K239" s="360">
        <v>2014</v>
      </c>
      <c r="L239" s="360" t="s">
        <v>5984</v>
      </c>
      <c r="M239" s="360" t="s">
        <v>5957</v>
      </c>
      <c r="N239" s="360" t="s">
        <v>5953</v>
      </c>
      <c r="O239" s="360" t="s">
        <v>83</v>
      </c>
      <c r="P239" s="360" t="s">
        <v>3532</v>
      </c>
      <c r="Q239" s="360" t="s">
        <v>3532</v>
      </c>
    </row>
    <row r="240" spans="1:17" ht="15">
      <c r="A240" s="359" t="s">
        <v>3175</v>
      </c>
      <c r="B240" s="360" t="s">
        <v>6579</v>
      </c>
      <c r="C240" s="360" t="s">
        <v>3532</v>
      </c>
      <c r="D240" s="360">
        <v>170</v>
      </c>
      <c r="E240" s="360" t="s">
        <v>3532</v>
      </c>
      <c r="F240" s="360" t="s">
        <v>3532</v>
      </c>
      <c r="G240" s="360" t="s">
        <v>3532</v>
      </c>
      <c r="H240" s="361">
        <v>45975</v>
      </c>
      <c r="I240" s="360" t="s">
        <v>3532</v>
      </c>
      <c r="J240" s="360" t="s">
        <v>6580</v>
      </c>
      <c r="K240" s="360">
        <v>2014</v>
      </c>
      <c r="L240" s="360" t="s">
        <v>5964</v>
      </c>
      <c r="M240" s="360" t="s">
        <v>5957</v>
      </c>
      <c r="N240" s="360" t="s">
        <v>5953</v>
      </c>
      <c r="O240" s="360" t="s">
        <v>83</v>
      </c>
      <c r="P240" s="360" t="s">
        <v>3532</v>
      </c>
      <c r="Q240" s="360" t="s">
        <v>3532</v>
      </c>
    </row>
    <row r="241" spans="1:17" ht="15">
      <c r="A241" s="359" t="s">
        <v>3440</v>
      </c>
      <c r="B241" s="360" t="s">
        <v>6581</v>
      </c>
      <c r="C241" s="360" t="s">
        <v>2790</v>
      </c>
      <c r="D241" s="360">
        <v>0</v>
      </c>
      <c r="E241" s="360" t="s">
        <v>3532</v>
      </c>
      <c r="F241" s="360" t="s">
        <v>6582</v>
      </c>
      <c r="G241" s="360" t="s">
        <v>3532</v>
      </c>
      <c r="H241" s="361">
        <v>45975</v>
      </c>
      <c r="I241" s="360" t="s">
        <v>3532</v>
      </c>
      <c r="J241" s="360" t="s">
        <v>6583</v>
      </c>
      <c r="K241" s="360">
        <v>2014</v>
      </c>
      <c r="L241" s="360" t="s">
        <v>5960</v>
      </c>
      <c r="M241" s="360" t="s">
        <v>5957</v>
      </c>
      <c r="N241" s="360" t="s">
        <v>5953</v>
      </c>
      <c r="O241" s="360" t="s">
        <v>83</v>
      </c>
      <c r="P241" s="360">
        <v>0</v>
      </c>
      <c r="Q241" s="360" t="s">
        <v>6584</v>
      </c>
    </row>
    <row r="242" spans="1:17" ht="15">
      <c r="A242" s="359" t="s">
        <v>1765</v>
      </c>
      <c r="B242" s="360" t="s">
        <v>6585</v>
      </c>
      <c r="C242" s="360" t="s">
        <v>3532</v>
      </c>
      <c r="D242" s="360">
        <v>16</v>
      </c>
      <c r="E242" s="360" t="s">
        <v>3532</v>
      </c>
      <c r="F242" s="360" t="s">
        <v>3532</v>
      </c>
      <c r="G242" s="360" t="s">
        <v>3532</v>
      </c>
      <c r="H242" s="361">
        <v>45975</v>
      </c>
      <c r="I242" s="360" t="s">
        <v>3532</v>
      </c>
      <c r="J242" s="360" t="s">
        <v>6586</v>
      </c>
      <c r="K242" s="360">
        <v>2013</v>
      </c>
      <c r="L242" s="360" t="s">
        <v>5956</v>
      </c>
      <c r="M242" s="360" t="s">
        <v>5957</v>
      </c>
      <c r="N242" s="360" t="s">
        <v>5953</v>
      </c>
      <c r="O242" s="360" t="s">
        <v>83</v>
      </c>
      <c r="P242" s="360" t="s">
        <v>3532</v>
      </c>
      <c r="Q242" s="360" t="s">
        <v>3532</v>
      </c>
    </row>
    <row r="243" spans="1:17" ht="15">
      <c r="A243" s="359" t="s">
        <v>6587</v>
      </c>
      <c r="B243" s="360" t="s">
        <v>6588</v>
      </c>
      <c r="C243" s="360" t="s">
        <v>3532</v>
      </c>
      <c r="D243" s="360">
        <v>59</v>
      </c>
      <c r="E243" s="360" t="s">
        <v>3532</v>
      </c>
      <c r="F243" s="360" t="s">
        <v>3532</v>
      </c>
      <c r="G243" s="360" t="s">
        <v>3532</v>
      </c>
      <c r="H243" s="361">
        <v>45975</v>
      </c>
      <c r="I243" s="360" t="s">
        <v>3532</v>
      </c>
      <c r="J243" s="360" t="s">
        <v>6589</v>
      </c>
      <c r="K243" s="360">
        <v>2014</v>
      </c>
      <c r="L243" s="360" t="s">
        <v>5964</v>
      </c>
      <c r="M243" s="360" t="s">
        <v>5957</v>
      </c>
      <c r="N243" s="360" t="s">
        <v>5953</v>
      </c>
      <c r="O243" s="360" t="s">
        <v>83</v>
      </c>
      <c r="P243" s="360" t="s">
        <v>3532</v>
      </c>
      <c r="Q243" s="360" t="s">
        <v>3532</v>
      </c>
    </row>
    <row r="244" spans="1:17" ht="15">
      <c r="A244" s="359" t="s">
        <v>1670</v>
      </c>
      <c r="B244" s="360" t="s">
        <v>6590</v>
      </c>
      <c r="C244" s="360" t="s">
        <v>6591</v>
      </c>
      <c r="D244" s="360">
        <v>0</v>
      </c>
      <c r="E244" s="360" t="s">
        <v>3532</v>
      </c>
      <c r="F244" s="360" t="s">
        <v>6592</v>
      </c>
      <c r="G244" s="360" t="s">
        <v>3532</v>
      </c>
      <c r="H244" s="361">
        <v>45975</v>
      </c>
      <c r="I244" s="360" t="s">
        <v>3532</v>
      </c>
      <c r="J244" s="360" t="s">
        <v>6593</v>
      </c>
      <c r="K244" s="360">
        <v>2014</v>
      </c>
      <c r="L244" s="360" t="s">
        <v>5964</v>
      </c>
      <c r="M244" s="360" t="s">
        <v>5957</v>
      </c>
      <c r="N244" s="360" t="s">
        <v>5953</v>
      </c>
      <c r="O244" s="360" t="s">
        <v>83</v>
      </c>
      <c r="P244" s="360" t="s">
        <v>3532</v>
      </c>
      <c r="Q244" s="360" t="s">
        <v>6594</v>
      </c>
    </row>
    <row r="245" spans="1:17" ht="15">
      <c r="A245" s="359" t="s">
        <v>1897</v>
      </c>
      <c r="B245" s="360" t="s">
        <v>6595</v>
      </c>
      <c r="C245" s="360" t="s">
        <v>2790</v>
      </c>
      <c r="D245" s="360">
        <v>4</v>
      </c>
      <c r="E245" s="360" t="s">
        <v>3532</v>
      </c>
      <c r="F245" s="360" t="s">
        <v>6596</v>
      </c>
      <c r="G245" s="360" t="s">
        <v>3532</v>
      </c>
      <c r="H245" s="361">
        <v>45975</v>
      </c>
      <c r="I245" s="360" t="s">
        <v>3532</v>
      </c>
      <c r="J245" s="360" t="s">
        <v>6597</v>
      </c>
      <c r="K245" s="360">
        <v>2014</v>
      </c>
      <c r="L245" s="360" t="s">
        <v>5960</v>
      </c>
      <c r="M245" s="360" t="s">
        <v>5957</v>
      </c>
      <c r="N245" s="360" t="s">
        <v>5953</v>
      </c>
      <c r="O245" s="360" t="s">
        <v>83</v>
      </c>
      <c r="P245" s="360">
        <v>0</v>
      </c>
      <c r="Q245" s="360" t="s">
        <v>6598</v>
      </c>
    </row>
    <row r="246" spans="1:17" ht="15">
      <c r="A246" s="359" t="s">
        <v>6480</v>
      </c>
      <c r="B246" s="360" t="s">
        <v>6599</v>
      </c>
      <c r="C246" s="360" t="s">
        <v>2790</v>
      </c>
      <c r="D246" s="360">
        <v>1</v>
      </c>
      <c r="E246" s="360" t="s">
        <v>3532</v>
      </c>
      <c r="F246" s="360" t="s">
        <v>6600</v>
      </c>
      <c r="G246" s="360" t="s">
        <v>3532</v>
      </c>
      <c r="H246" s="361">
        <v>45975</v>
      </c>
      <c r="I246" s="360" t="s">
        <v>3532</v>
      </c>
      <c r="J246" s="360" t="s">
        <v>6601</v>
      </c>
      <c r="K246" s="360">
        <v>2014</v>
      </c>
      <c r="L246" s="360" t="s">
        <v>5960</v>
      </c>
      <c r="M246" s="360" t="s">
        <v>5957</v>
      </c>
      <c r="N246" s="360" t="s">
        <v>114</v>
      </c>
      <c r="O246" s="360" t="s">
        <v>83</v>
      </c>
      <c r="P246" s="360">
        <v>0</v>
      </c>
      <c r="Q246" s="360" t="s">
        <v>6602</v>
      </c>
    </row>
    <row r="247" spans="1:17" ht="15">
      <c r="A247" s="359" t="s">
        <v>3923</v>
      </c>
      <c r="B247" s="360" t="s">
        <v>6603</v>
      </c>
      <c r="C247" s="360" t="s">
        <v>2790</v>
      </c>
      <c r="D247" s="360">
        <v>4</v>
      </c>
      <c r="E247" s="360" t="s">
        <v>3532</v>
      </c>
      <c r="F247" s="360" t="s">
        <v>6604</v>
      </c>
      <c r="G247" s="360" t="s">
        <v>3532</v>
      </c>
      <c r="H247" s="361">
        <v>45975</v>
      </c>
      <c r="I247" s="360" t="s">
        <v>3532</v>
      </c>
      <c r="J247" s="360" t="s">
        <v>6146</v>
      </c>
      <c r="K247" s="360">
        <v>2014</v>
      </c>
      <c r="L247" s="360" t="s">
        <v>5960</v>
      </c>
      <c r="M247" s="360" t="s">
        <v>5957</v>
      </c>
      <c r="N247" s="360" t="s">
        <v>5953</v>
      </c>
      <c r="O247" s="360" t="s">
        <v>83</v>
      </c>
      <c r="P247" s="360">
        <v>0</v>
      </c>
      <c r="Q247" s="360" t="s">
        <v>6605</v>
      </c>
    </row>
    <row r="248" spans="1:17" ht="15">
      <c r="A248" s="359" t="s">
        <v>3408</v>
      </c>
      <c r="B248" s="360" t="s">
        <v>6606</v>
      </c>
      <c r="C248" s="360" t="s">
        <v>3532</v>
      </c>
      <c r="D248" s="360">
        <v>4</v>
      </c>
      <c r="E248" s="360" t="s">
        <v>3532</v>
      </c>
      <c r="F248" s="360" t="s">
        <v>3532</v>
      </c>
      <c r="G248" s="360" t="s">
        <v>3532</v>
      </c>
      <c r="H248" s="361">
        <v>45975</v>
      </c>
      <c r="I248" s="360" t="s">
        <v>3532</v>
      </c>
      <c r="J248" s="360" t="s">
        <v>6607</v>
      </c>
      <c r="K248" s="360">
        <v>2014</v>
      </c>
      <c r="L248" s="360" t="s">
        <v>5960</v>
      </c>
      <c r="M248" s="360" t="s">
        <v>5957</v>
      </c>
      <c r="N248" s="360" t="s">
        <v>5953</v>
      </c>
      <c r="O248" s="360" t="s">
        <v>83</v>
      </c>
      <c r="P248" s="360" t="s">
        <v>3532</v>
      </c>
      <c r="Q248" s="360" t="s">
        <v>3532</v>
      </c>
    </row>
    <row r="249" spans="1:17" ht="15">
      <c r="A249" s="359" t="s">
        <v>3408</v>
      </c>
      <c r="B249" s="360" t="s">
        <v>6608</v>
      </c>
      <c r="C249" s="360" t="s">
        <v>3532</v>
      </c>
      <c r="D249" s="360">
        <v>146</v>
      </c>
      <c r="E249" s="360" t="s">
        <v>3532</v>
      </c>
      <c r="F249" s="360" t="s">
        <v>3532</v>
      </c>
      <c r="G249" s="360" t="s">
        <v>3532</v>
      </c>
      <c r="H249" s="361">
        <v>45975</v>
      </c>
      <c r="I249" s="360" t="s">
        <v>3532</v>
      </c>
      <c r="J249" s="360" t="s">
        <v>6609</v>
      </c>
      <c r="K249" s="360">
        <v>2014</v>
      </c>
      <c r="L249" s="360" t="s">
        <v>5960</v>
      </c>
      <c r="M249" s="360" t="s">
        <v>5957</v>
      </c>
      <c r="N249" s="360" t="s">
        <v>5953</v>
      </c>
      <c r="O249" s="360" t="s">
        <v>83</v>
      </c>
      <c r="P249" s="360" t="s">
        <v>3532</v>
      </c>
      <c r="Q249" s="360" t="s">
        <v>3532</v>
      </c>
    </row>
    <row r="250" spans="1:17" ht="15">
      <c r="A250" s="359" t="s">
        <v>6463</v>
      </c>
      <c r="B250" s="360" t="s">
        <v>6610</v>
      </c>
      <c r="C250" s="360" t="s">
        <v>3532</v>
      </c>
      <c r="D250" s="360">
        <v>210</v>
      </c>
      <c r="E250" s="360" t="s">
        <v>3532</v>
      </c>
      <c r="F250" s="360" t="s">
        <v>3532</v>
      </c>
      <c r="G250" s="360" t="s">
        <v>3532</v>
      </c>
      <c r="H250" s="361">
        <v>45975</v>
      </c>
      <c r="I250" s="360" t="s">
        <v>3532</v>
      </c>
      <c r="J250" s="360" t="s">
        <v>6611</v>
      </c>
      <c r="K250" s="360">
        <v>2014</v>
      </c>
      <c r="L250" s="360" t="s">
        <v>5960</v>
      </c>
      <c r="M250" s="360" t="s">
        <v>5957</v>
      </c>
      <c r="N250" s="360" t="s">
        <v>5953</v>
      </c>
      <c r="O250" s="360" t="s">
        <v>83</v>
      </c>
      <c r="P250" s="360" t="s">
        <v>3532</v>
      </c>
      <c r="Q250" s="360" t="s">
        <v>3532</v>
      </c>
    </row>
    <row r="251" spans="1:17" ht="15">
      <c r="A251" s="359" t="s">
        <v>1703</v>
      </c>
      <c r="B251" s="360" t="s">
        <v>6612</v>
      </c>
      <c r="C251" s="360" t="s">
        <v>3532</v>
      </c>
      <c r="D251" s="360">
        <v>56</v>
      </c>
      <c r="E251" s="360" t="s">
        <v>3532</v>
      </c>
      <c r="F251" s="360" t="s">
        <v>3532</v>
      </c>
      <c r="G251" s="360" t="s">
        <v>3532</v>
      </c>
      <c r="H251" s="361">
        <v>45975</v>
      </c>
      <c r="I251" s="360" t="s">
        <v>3532</v>
      </c>
      <c r="J251" s="360" t="s">
        <v>6613</v>
      </c>
      <c r="K251" s="360">
        <v>2014</v>
      </c>
      <c r="L251" s="360" t="s">
        <v>5960</v>
      </c>
      <c r="M251" s="360" t="s">
        <v>5957</v>
      </c>
      <c r="N251" s="360" t="s">
        <v>5953</v>
      </c>
      <c r="O251" s="360" t="s">
        <v>83</v>
      </c>
      <c r="P251" s="360" t="s">
        <v>3532</v>
      </c>
      <c r="Q251" s="360" t="s">
        <v>3532</v>
      </c>
    </row>
    <row r="252" spans="1:17" ht="15">
      <c r="A252" s="359" t="s">
        <v>6614</v>
      </c>
      <c r="B252" s="360" t="s">
        <v>6615</v>
      </c>
      <c r="C252" s="360" t="s">
        <v>3532</v>
      </c>
      <c r="D252" s="360">
        <v>216</v>
      </c>
      <c r="E252" s="360" t="s">
        <v>3532</v>
      </c>
      <c r="F252" s="360" t="s">
        <v>3532</v>
      </c>
      <c r="G252" s="360" t="s">
        <v>3532</v>
      </c>
      <c r="H252" s="361">
        <v>45975</v>
      </c>
      <c r="I252" s="360" t="s">
        <v>3532</v>
      </c>
      <c r="J252" s="360" t="s">
        <v>6616</v>
      </c>
      <c r="K252" s="360">
        <v>2014</v>
      </c>
      <c r="L252" s="360" t="s">
        <v>5964</v>
      </c>
      <c r="M252" s="360" t="s">
        <v>5957</v>
      </c>
      <c r="N252" s="360" t="s">
        <v>5953</v>
      </c>
      <c r="O252" s="360" t="s">
        <v>83</v>
      </c>
      <c r="P252" s="360" t="s">
        <v>3532</v>
      </c>
      <c r="Q252" s="360" t="s">
        <v>3532</v>
      </c>
    </row>
    <row r="253" spans="1:17" ht="15">
      <c r="A253" s="359" t="s">
        <v>2147</v>
      </c>
      <c r="B253" s="360" t="s">
        <v>6617</v>
      </c>
      <c r="C253" s="360" t="s">
        <v>3532</v>
      </c>
      <c r="D253" s="360">
        <v>217</v>
      </c>
      <c r="E253" s="360" t="s">
        <v>3532</v>
      </c>
      <c r="F253" s="360" t="s">
        <v>3532</v>
      </c>
      <c r="G253" s="360" t="s">
        <v>3532</v>
      </c>
      <c r="H253" s="361">
        <v>45975</v>
      </c>
      <c r="I253" s="360" t="s">
        <v>3532</v>
      </c>
      <c r="J253" s="360" t="s">
        <v>6618</v>
      </c>
      <c r="K253" s="360">
        <v>2014</v>
      </c>
      <c r="L253" s="360" t="s">
        <v>6008</v>
      </c>
      <c r="M253" s="360" t="s">
        <v>5957</v>
      </c>
      <c r="N253" s="360" t="s">
        <v>5953</v>
      </c>
      <c r="O253" s="360" t="s">
        <v>2147</v>
      </c>
      <c r="P253" s="360" t="s">
        <v>3532</v>
      </c>
      <c r="Q253" s="360" t="s">
        <v>3532</v>
      </c>
    </row>
    <row r="254" spans="1:17" ht="15">
      <c r="A254" s="359" t="s">
        <v>6041</v>
      </c>
      <c r="B254" s="360" t="s">
        <v>6619</v>
      </c>
      <c r="C254" s="360" t="s">
        <v>2790</v>
      </c>
      <c r="D254" s="360">
        <v>4</v>
      </c>
      <c r="E254" s="360" t="s">
        <v>3532</v>
      </c>
      <c r="F254" s="360" t="s">
        <v>6620</v>
      </c>
      <c r="G254" s="360" t="s">
        <v>3532</v>
      </c>
      <c r="H254" s="361">
        <v>45975</v>
      </c>
      <c r="I254" s="360" t="s">
        <v>3532</v>
      </c>
      <c r="J254" s="360" t="s">
        <v>6621</v>
      </c>
      <c r="K254" s="360">
        <v>2015</v>
      </c>
      <c r="L254" s="360" t="s">
        <v>5960</v>
      </c>
      <c r="M254" s="360" t="s">
        <v>5957</v>
      </c>
      <c r="N254" s="360" t="s">
        <v>5953</v>
      </c>
      <c r="O254" s="360" t="s">
        <v>83</v>
      </c>
      <c r="P254" s="360">
        <v>0</v>
      </c>
      <c r="Q254" s="360" t="s">
        <v>6622</v>
      </c>
    </row>
    <row r="255" spans="1:17" ht="15">
      <c r="A255" s="359" t="s">
        <v>3143</v>
      </c>
      <c r="B255" s="360" t="s">
        <v>6623</v>
      </c>
      <c r="C255" s="360" t="s">
        <v>3532</v>
      </c>
      <c r="D255" s="360">
        <v>106</v>
      </c>
      <c r="E255" s="360" t="s">
        <v>3532</v>
      </c>
      <c r="F255" s="360" t="s">
        <v>3532</v>
      </c>
      <c r="G255" s="360" t="s">
        <v>3532</v>
      </c>
      <c r="H255" s="361">
        <v>45975</v>
      </c>
      <c r="I255" s="360" t="s">
        <v>3532</v>
      </c>
      <c r="J255" s="360" t="s">
        <v>6624</v>
      </c>
      <c r="K255" s="360">
        <v>2014</v>
      </c>
      <c r="L255" s="360" t="s">
        <v>5960</v>
      </c>
      <c r="M255" s="360" t="s">
        <v>5957</v>
      </c>
      <c r="N255" s="360" t="s">
        <v>5953</v>
      </c>
      <c r="O255" s="360" t="s">
        <v>83</v>
      </c>
      <c r="P255" s="360" t="s">
        <v>3532</v>
      </c>
      <c r="Q255" s="360" t="s">
        <v>3532</v>
      </c>
    </row>
    <row r="256" spans="1:17" ht="15">
      <c r="A256" s="359" t="s">
        <v>5986</v>
      </c>
      <c r="B256" s="360" t="s">
        <v>6625</v>
      </c>
      <c r="C256" s="360" t="s">
        <v>2790</v>
      </c>
      <c r="D256" s="360">
        <v>0</v>
      </c>
      <c r="E256" s="360" t="s">
        <v>3532</v>
      </c>
      <c r="F256" s="360" t="s">
        <v>6626</v>
      </c>
      <c r="G256" s="360" t="s">
        <v>3532</v>
      </c>
      <c r="H256" s="361">
        <v>45975</v>
      </c>
      <c r="I256" s="360" t="s">
        <v>3532</v>
      </c>
      <c r="J256" s="360" t="s">
        <v>6627</v>
      </c>
      <c r="K256" s="360">
        <v>2014</v>
      </c>
      <c r="L256" s="360" t="s">
        <v>5960</v>
      </c>
      <c r="M256" s="360" t="s">
        <v>5957</v>
      </c>
      <c r="N256" s="360" t="s">
        <v>5953</v>
      </c>
      <c r="O256" s="360" t="s">
        <v>83</v>
      </c>
      <c r="P256" s="360">
        <v>0</v>
      </c>
      <c r="Q256" s="360" t="s">
        <v>6628</v>
      </c>
    </row>
    <row r="257" spans="1:17" ht="15">
      <c r="A257" s="359" t="s">
        <v>1871</v>
      </c>
      <c r="B257" s="360" t="s">
        <v>6629</v>
      </c>
      <c r="C257" s="360" t="s">
        <v>3532</v>
      </c>
      <c r="D257" s="360">
        <v>217</v>
      </c>
      <c r="E257" s="360" t="s">
        <v>3532</v>
      </c>
      <c r="F257" s="360" t="s">
        <v>3532</v>
      </c>
      <c r="G257" s="360" t="s">
        <v>3532</v>
      </c>
      <c r="H257" s="361">
        <v>45975</v>
      </c>
      <c r="I257" s="360" t="s">
        <v>3532</v>
      </c>
      <c r="J257" s="360" t="s">
        <v>6630</v>
      </c>
      <c r="K257" s="360">
        <v>2014</v>
      </c>
      <c r="L257" s="360" t="s">
        <v>5960</v>
      </c>
      <c r="M257" s="360" t="s">
        <v>5957</v>
      </c>
      <c r="N257" s="360" t="s">
        <v>5953</v>
      </c>
      <c r="O257" s="360" t="s">
        <v>83</v>
      </c>
      <c r="P257" s="360" t="s">
        <v>3532</v>
      </c>
      <c r="Q257" s="360" t="s">
        <v>3532</v>
      </c>
    </row>
    <row r="258" spans="1:17" ht="15">
      <c r="A258" s="359" t="s">
        <v>3408</v>
      </c>
      <c r="B258" s="360" t="s">
        <v>6631</v>
      </c>
      <c r="C258" s="360" t="s">
        <v>3532</v>
      </c>
      <c r="D258" s="360">
        <v>154</v>
      </c>
      <c r="E258" s="360" t="s">
        <v>3532</v>
      </c>
      <c r="F258" s="360" t="s">
        <v>3532</v>
      </c>
      <c r="G258" s="360" t="s">
        <v>3532</v>
      </c>
      <c r="H258" s="361">
        <v>45975</v>
      </c>
      <c r="I258" s="360" t="s">
        <v>3532</v>
      </c>
      <c r="J258" s="360" t="s">
        <v>6632</v>
      </c>
      <c r="K258" s="360">
        <v>2014</v>
      </c>
      <c r="L258" s="360" t="s">
        <v>5960</v>
      </c>
      <c r="M258" s="360" t="s">
        <v>5957</v>
      </c>
      <c r="N258" s="360" t="s">
        <v>5953</v>
      </c>
      <c r="O258" s="360" t="s">
        <v>83</v>
      </c>
      <c r="P258" s="360" t="s">
        <v>3532</v>
      </c>
      <c r="Q258" s="360" t="s">
        <v>3532</v>
      </c>
    </row>
    <row r="259" spans="1:17" ht="15">
      <c r="A259" s="359" t="s">
        <v>3923</v>
      </c>
      <c r="B259" s="360" t="s">
        <v>6633</v>
      </c>
      <c r="C259" s="360" t="s">
        <v>3532</v>
      </c>
      <c r="D259" s="360">
        <v>23</v>
      </c>
      <c r="E259" s="360" t="s">
        <v>3532</v>
      </c>
      <c r="F259" s="360" t="s">
        <v>3532</v>
      </c>
      <c r="G259" s="360" t="s">
        <v>3532</v>
      </c>
      <c r="H259" s="361">
        <v>45975</v>
      </c>
      <c r="I259" s="360" t="s">
        <v>3532</v>
      </c>
      <c r="J259" s="360" t="s">
        <v>6634</v>
      </c>
      <c r="K259" s="360">
        <v>2014</v>
      </c>
      <c r="L259" s="360" t="s">
        <v>5960</v>
      </c>
      <c r="M259" s="360" t="s">
        <v>5957</v>
      </c>
      <c r="N259" s="360" t="s">
        <v>5953</v>
      </c>
      <c r="O259" s="360" t="s">
        <v>83</v>
      </c>
      <c r="P259" s="360" t="s">
        <v>3532</v>
      </c>
      <c r="Q259" s="360" t="s">
        <v>3532</v>
      </c>
    </row>
    <row r="260" spans="1:17" ht="15">
      <c r="A260" s="359" t="s">
        <v>3980</v>
      </c>
      <c r="B260" s="360" t="s">
        <v>6635</v>
      </c>
      <c r="C260" s="360" t="s">
        <v>2790</v>
      </c>
      <c r="D260" s="360">
        <v>2</v>
      </c>
      <c r="E260" s="360" t="s">
        <v>3532</v>
      </c>
      <c r="F260" s="360" t="s">
        <v>6636</v>
      </c>
      <c r="G260" s="360" t="s">
        <v>3532</v>
      </c>
      <c r="H260" s="361">
        <v>45975</v>
      </c>
      <c r="I260" s="360" t="s">
        <v>3532</v>
      </c>
      <c r="J260" s="360" t="s">
        <v>6637</v>
      </c>
      <c r="K260" s="360">
        <v>2014</v>
      </c>
      <c r="L260" s="360" t="s">
        <v>6638</v>
      </c>
      <c r="M260" s="360" t="s">
        <v>5957</v>
      </c>
      <c r="N260" s="360" t="s">
        <v>5953</v>
      </c>
      <c r="O260" s="360" t="s">
        <v>83</v>
      </c>
      <c r="P260" s="360">
        <v>0</v>
      </c>
      <c r="Q260" s="360" t="s">
        <v>6639</v>
      </c>
    </row>
    <row r="261" spans="1:17" ht="15">
      <c r="A261" s="359" t="s">
        <v>1677</v>
      </c>
      <c r="B261" s="360" t="s">
        <v>6640</v>
      </c>
      <c r="C261" s="360" t="s">
        <v>2790</v>
      </c>
      <c r="D261" s="360">
        <v>4</v>
      </c>
      <c r="E261" s="360" t="s">
        <v>3532</v>
      </c>
      <c r="F261" s="360" t="s">
        <v>6641</v>
      </c>
      <c r="G261" s="360" t="s">
        <v>3532</v>
      </c>
      <c r="H261" s="361">
        <v>45975</v>
      </c>
      <c r="I261" s="360" t="s">
        <v>3532</v>
      </c>
      <c r="J261" s="360" t="s">
        <v>6642</v>
      </c>
      <c r="K261" s="360">
        <v>2014</v>
      </c>
      <c r="L261" s="360" t="s">
        <v>5960</v>
      </c>
      <c r="M261" s="360" t="s">
        <v>5957</v>
      </c>
      <c r="N261" s="360" t="s">
        <v>5953</v>
      </c>
      <c r="O261" s="360" t="s">
        <v>83</v>
      </c>
      <c r="P261" s="360">
        <v>0</v>
      </c>
      <c r="Q261" s="360" t="s">
        <v>6643</v>
      </c>
    </row>
    <row r="262" spans="1:17" ht="15">
      <c r="A262" s="359" t="s">
        <v>3408</v>
      </c>
      <c r="B262" s="360" t="s">
        <v>6644</v>
      </c>
      <c r="C262" s="360" t="s">
        <v>2790</v>
      </c>
      <c r="D262" s="360">
        <v>1</v>
      </c>
      <c r="E262" s="360" t="s">
        <v>3532</v>
      </c>
      <c r="F262" s="360" t="s">
        <v>6645</v>
      </c>
      <c r="G262" s="360" t="s">
        <v>3532</v>
      </c>
      <c r="H262" s="361">
        <v>45975</v>
      </c>
      <c r="I262" s="360" t="s">
        <v>3532</v>
      </c>
      <c r="J262" s="360" t="s">
        <v>6646</v>
      </c>
      <c r="K262" s="360">
        <v>2014</v>
      </c>
      <c r="L262" s="360" t="s">
        <v>5984</v>
      </c>
      <c r="M262" s="360" t="s">
        <v>5957</v>
      </c>
      <c r="N262" s="360" t="s">
        <v>5953</v>
      </c>
      <c r="O262" s="360" t="s">
        <v>83</v>
      </c>
      <c r="P262" s="360">
        <v>0</v>
      </c>
      <c r="Q262" s="360" t="s">
        <v>6647</v>
      </c>
    </row>
    <row r="263" spans="1:17" ht="15">
      <c r="A263" s="359" t="s">
        <v>1897</v>
      </c>
      <c r="B263" s="360" t="s">
        <v>6648</v>
      </c>
      <c r="C263" s="360" t="s">
        <v>2790</v>
      </c>
      <c r="D263" s="360">
        <v>2</v>
      </c>
      <c r="E263" s="360" t="s">
        <v>3532</v>
      </c>
      <c r="F263" s="360" t="s">
        <v>6649</v>
      </c>
      <c r="G263" s="360" t="s">
        <v>3532</v>
      </c>
      <c r="H263" s="361">
        <v>45975</v>
      </c>
      <c r="I263" s="360" t="s">
        <v>3255</v>
      </c>
      <c r="J263" s="360" t="s">
        <v>6650</v>
      </c>
      <c r="K263" s="360">
        <v>2014</v>
      </c>
      <c r="L263" s="360" t="s">
        <v>5960</v>
      </c>
      <c r="M263" s="360" t="s">
        <v>5957</v>
      </c>
      <c r="N263" s="360" t="s">
        <v>5953</v>
      </c>
      <c r="O263" s="360" t="s">
        <v>83</v>
      </c>
      <c r="P263" s="360">
        <v>0</v>
      </c>
      <c r="Q263" s="360" t="s">
        <v>6651</v>
      </c>
    </row>
    <row r="264" spans="1:17" ht="15">
      <c r="A264" s="359" t="s">
        <v>2821</v>
      </c>
      <c r="B264" s="360" t="s">
        <v>6652</v>
      </c>
      <c r="C264" s="360" t="s">
        <v>3532</v>
      </c>
      <c r="D264" s="360">
        <v>106</v>
      </c>
      <c r="E264" s="360" t="s">
        <v>3532</v>
      </c>
      <c r="F264" s="360" t="s">
        <v>3532</v>
      </c>
      <c r="G264" s="360" t="s">
        <v>3532</v>
      </c>
      <c r="H264" s="361">
        <v>45975</v>
      </c>
      <c r="I264" s="360" t="s">
        <v>3532</v>
      </c>
      <c r="J264" s="360" t="s">
        <v>6653</v>
      </c>
      <c r="K264" s="360">
        <v>2014</v>
      </c>
      <c r="L264" s="360" t="s">
        <v>5960</v>
      </c>
      <c r="M264" s="360" t="s">
        <v>5957</v>
      </c>
      <c r="N264" s="360" t="s">
        <v>5953</v>
      </c>
      <c r="O264" s="360" t="s">
        <v>83</v>
      </c>
      <c r="P264" s="360" t="s">
        <v>3532</v>
      </c>
      <c r="Q264" s="360" t="s">
        <v>3532</v>
      </c>
    </row>
    <row r="265" spans="1:17" ht="15">
      <c r="A265" s="359" t="s">
        <v>2147</v>
      </c>
      <c r="B265" s="360" t="s">
        <v>6654</v>
      </c>
      <c r="C265" s="360" t="s">
        <v>3532</v>
      </c>
      <c r="D265" s="360">
        <v>217</v>
      </c>
      <c r="E265" s="360" t="s">
        <v>3532</v>
      </c>
      <c r="F265" s="360" t="s">
        <v>3532</v>
      </c>
      <c r="G265" s="360" t="s">
        <v>3532</v>
      </c>
      <c r="H265" s="361">
        <v>45975</v>
      </c>
      <c r="I265" s="360" t="s">
        <v>3532</v>
      </c>
      <c r="J265" s="360" t="s">
        <v>6048</v>
      </c>
      <c r="K265" s="360">
        <v>2014</v>
      </c>
      <c r="L265" s="360" t="s">
        <v>5960</v>
      </c>
      <c r="M265" s="360" t="s">
        <v>5957</v>
      </c>
      <c r="N265" s="360" t="s">
        <v>5953</v>
      </c>
      <c r="O265" s="360" t="s">
        <v>2147</v>
      </c>
      <c r="P265" s="360" t="s">
        <v>3532</v>
      </c>
      <c r="Q265" s="360" t="s">
        <v>3532</v>
      </c>
    </row>
    <row r="266" spans="1:17" ht="15">
      <c r="A266" s="359" t="s">
        <v>3980</v>
      </c>
      <c r="B266" s="360" t="s">
        <v>6655</v>
      </c>
      <c r="C266" s="360" t="s">
        <v>3532</v>
      </c>
      <c r="D266" s="360">
        <v>217</v>
      </c>
      <c r="E266" s="360" t="s">
        <v>3532</v>
      </c>
      <c r="F266" s="360" t="s">
        <v>3532</v>
      </c>
      <c r="G266" s="360" t="s">
        <v>3532</v>
      </c>
      <c r="H266" s="361">
        <v>45975</v>
      </c>
      <c r="I266" s="360" t="s">
        <v>3532</v>
      </c>
      <c r="J266" s="360" t="s">
        <v>6656</v>
      </c>
      <c r="K266" s="360">
        <v>2015</v>
      </c>
      <c r="L266" s="360" t="s">
        <v>5960</v>
      </c>
      <c r="M266" s="360" t="s">
        <v>5957</v>
      </c>
      <c r="N266" s="360" t="s">
        <v>5953</v>
      </c>
      <c r="O266" s="360" t="s">
        <v>83</v>
      </c>
      <c r="P266" s="360" t="s">
        <v>3532</v>
      </c>
      <c r="Q266" s="360" t="s">
        <v>3532</v>
      </c>
    </row>
    <row r="267" spans="1:17" ht="15">
      <c r="A267" s="359" t="s">
        <v>1742</v>
      </c>
      <c r="B267" s="360" t="s">
        <v>6657</v>
      </c>
      <c r="C267" s="360" t="s">
        <v>3532</v>
      </c>
      <c r="D267" s="360">
        <v>217</v>
      </c>
      <c r="E267" s="360" t="s">
        <v>3532</v>
      </c>
      <c r="F267" s="360" t="s">
        <v>3532</v>
      </c>
      <c r="G267" s="360" t="s">
        <v>3532</v>
      </c>
      <c r="H267" s="361">
        <v>45975</v>
      </c>
      <c r="I267" s="360" t="s">
        <v>3532</v>
      </c>
      <c r="J267" s="360" t="s">
        <v>6658</v>
      </c>
      <c r="K267" s="360">
        <v>2015</v>
      </c>
      <c r="L267" s="360" t="s">
        <v>5964</v>
      </c>
      <c r="M267" s="360" t="s">
        <v>5957</v>
      </c>
      <c r="N267" s="360" t="s">
        <v>5953</v>
      </c>
      <c r="O267" s="360" t="s">
        <v>83</v>
      </c>
      <c r="P267" s="360" t="s">
        <v>3532</v>
      </c>
      <c r="Q267" s="360" t="s">
        <v>3532</v>
      </c>
    </row>
    <row r="268" spans="1:17" ht="15">
      <c r="A268" s="359" t="s">
        <v>3923</v>
      </c>
      <c r="B268" s="360" t="s">
        <v>6659</v>
      </c>
      <c r="C268" s="360" t="s">
        <v>3532</v>
      </c>
      <c r="D268" s="360">
        <v>121</v>
      </c>
      <c r="E268" s="360" t="s">
        <v>3532</v>
      </c>
      <c r="F268" s="360" t="s">
        <v>3532</v>
      </c>
      <c r="G268" s="360" t="s">
        <v>3532</v>
      </c>
      <c r="H268" s="361">
        <v>45975</v>
      </c>
      <c r="I268" s="360" t="s">
        <v>3532</v>
      </c>
      <c r="J268" s="360" t="s">
        <v>6660</v>
      </c>
      <c r="K268" s="360">
        <v>2014</v>
      </c>
      <c r="L268" s="360" t="s">
        <v>5960</v>
      </c>
      <c r="M268" s="360" t="s">
        <v>5957</v>
      </c>
      <c r="N268" s="360" t="s">
        <v>5953</v>
      </c>
      <c r="O268" s="360" t="s">
        <v>83</v>
      </c>
      <c r="P268" s="360" t="s">
        <v>3532</v>
      </c>
      <c r="Q268" s="360" t="s">
        <v>3532</v>
      </c>
    </row>
    <row r="269" spans="1:17" ht="15">
      <c r="A269" s="359" t="s">
        <v>2821</v>
      </c>
      <c r="B269" s="360" t="s">
        <v>6661</v>
      </c>
      <c r="C269" s="360" t="s">
        <v>3532</v>
      </c>
      <c r="D269" s="360">
        <v>116</v>
      </c>
      <c r="E269" s="360" t="s">
        <v>3532</v>
      </c>
      <c r="F269" s="360" t="s">
        <v>3532</v>
      </c>
      <c r="G269" s="360" t="s">
        <v>3532</v>
      </c>
      <c r="H269" s="361">
        <v>45975</v>
      </c>
      <c r="I269" s="360" t="s">
        <v>3532</v>
      </c>
      <c r="J269" s="360" t="s">
        <v>6662</v>
      </c>
      <c r="K269" s="360">
        <v>2017</v>
      </c>
      <c r="L269" s="360" t="s">
        <v>5964</v>
      </c>
      <c r="M269" s="360" t="s">
        <v>5957</v>
      </c>
      <c r="N269" s="360" t="s">
        <v>5953</v>
      </c>
      <c r="O269" s="360" t="s">
        <v>83</v>
      </c>
      <c r="P269" s="360" t="s">
        <v>3532</v>
      </c>
      <c r="Q269" s="360" t="s">
        <v>3532</v>
      </c>
    </row>
    <row r="270" spans="1:17" ht="15">
      <c r="A270" s="359" t="s">
        <v>1703</v>
      </c>
      <c r="B270" s="360" t="s">
        <v>6663</v>
      </c>
      <c r="C270" s="360" t="s">
        <v>3532</v>
      </c>
      <c r="D270" s="360">
        <v>32</v>
      </c>
      <c r="E270" s="360" t="s">
        <v>3532</v>
      </c>
      <c r="F270" s="360" t="s">
        <v>3532</v>
      </c>
      <c r="G270" s="360" t="s">
        <v>3532</v>
      </c>
      <c r="H270" s="361">
        <v>45975</v>
      </c>
      <c r="I270" s="360" t="s">
        <v>3532</v>
      </c>
      <c r="J270" s="360" t="s">
        <v>6664</v>
      </c>
      <c r="K270" s="360">
        <v>2015</v>
      </c>
      <c r="L270" s="360" t="s">
        <v>5964</v>
      </c>
      <c r="M270" s="360" t="s">
        <v>5957</v>
      </c>
      <c r="N270" s="360" t="s">
        <v>5953</v>
      </c>
      <c r="O270" s="360" t="s">
        <v>83</v>
      </c>
      <c r="P270" s="360" t="s">
        <v>3532</v>
      </c>
      <c r="Q270" s="360" t="s">
        <v>3532</v>
      </c>
    </row>
    <row r="271" spans="1:17" ht="15">
      <c r="A271" s="359" t="s">
        <v>3175</v>
      </c>
      <c r="B271" s="360" t="s">
        <v>6665</v>
      </c>
      <c r="C271" s="360" t="s">
        <v>3532</v>
      </c>
      <c r="D271" s="360">
        <v>59</v>
      </c>
      <c r="E271" s="360" t="s">
        <v>3532</v>
      </c>
      <c r="F271" s="360" t="s">
        <v>3532</v>
      </c>
      <c r="G271" s="360" t="s">
        <v>3532</v>
      </c>
      <c r="H271" s="361">
        <v>45975</v>
      </c>
      <c r="I271" s="360" t="s">
        <v>3532</v>
      </c>
      <c r="J271" s="360" t="s">
        <v>6666</v>
      </c>
      <c r="K271" s="360">
        <v>2015</v>
      </c>
      <c r="L271" s="360" t="s">
        <v>5960</v>
      </c>
      <c r="M271" s="360" t="s">
        <v>5957</v>
      </c>
      <c r="N271" s="360" t="s">
        <v>5953</v>
      </c>
      <c r="O271" s="360" t="s">
        <v>83</v>
      </c>
      <c r="P271" s="360" t="s">
        <v>3532</v>
      </c>
      <c r="Q271" s="360" t="s">
        <v>3532</v>
      </c>
    </row>
    <row r="272" spans="1:17" ht="15">
      <c r="A272" s="359" t="s">
        <v>6021</v>
      </c>
      <c r="B272" s="360" t="s">
        <v>6667</v>
      </c>
      <c r="C272" s="360" t="s">
        <v>3532</v>
      </c>
      <c r="D272" s="360">
        <v>98</v>
      </c>
      <c r="E272" s="360" t="s">
        <v>3532</v>
      </c>
      <c r="F272" s="360" t="s">
        <v>3532</v>
      </c>
      <c r="G272" s="360" t="s">
        <v>3532</v>
      </c>
      <c r="H272" s="361">
        <v>45975</v>
      </c>
      <c r="I272" s="360" t="s">
        <v>3532</v>
      </c>
      <c r="J272" s="360" t="s">
        <v>6668</v>
      </c>
      <c r="K272" s="360">
        <v>2015</v>
      </c>
      <c r="L272" s="360" t="s">
        <v>5960</v>
      </c>
      <c r="M272" s="360" t="s">
        <v>5957</v>
      </c>
      <c r="N272" s="360" t="s">
        <v>5953</v>
      </c>
      <c r="O272" s="360" t="s">
        <v>83</v>
      </c>
      <c r="P272" s="360" t="s">
        <v>3532</v>
      </c>
      <c r="Q272" s="360" t="s">
        <v>3532</v>
      </c>
    </row>
    <row r="273" spans="1:17" ht="15">
      <c r="A273" s="359" t="s">
        <v>2813</v>
      </c>
      <c r="B273" s="360" t="s">
        <v>6669</v>
      </c>
      <c r="C273" s="360" t="s">
        <v>3532</v>
      </c>
      <c r="D273" s="360">
        <v>65</v>
      </c>
      <c r="E273" s="360" t="s">
        <v>3532</v>
      </c>
      <c r="F273" s="360" t="s">
        <v>3532</v>
      </c>
      <c r="G273" s="360" t="s">
        <v>3532</v>
      </c>
      <c r="H273" s="361">
        <v>45975</v>
      </c>
      <c r="I273" s="360" t="s">
        <v>3532</v>
      </c>
      <c r="J273" s="360" t="s">
        <v>6670</v>
      </c>
      <c r="K273" s="360">
        <v>2015</v>
      </c>
      <c r="L273" s="360" t="s">
        <v>5960</v>
      </c>
      <c r="M273" s="360" t="s">
        <v>5957</v>
      </c>
      <c r="N273" s="360" t="s">
        <v>5953</v>
      </c>
      <c r="O273" s="360" t="s">
        <v>83</v>
      </c>
      <c r="P273" s="360" t="s">
        <v>3532</v>
      </c>
      <c r="Q273" s="360" t="s">
        <v>3532</v>
      </c>
    </row>
    <row r="274" spans="1:17" ht="15">
      <c r="A274" s="359" t="s">
        <v>2801</v>
      </c>
      <c r="B274" s="360" t="s">
        <v>6671</v>
      </c>
      <c r="C274" s="360" t="s">
        <v>3532</v>
      </c>
      <c r="D274" s="360">
        <v>2</v>
      </c>
      <c r="E274" s="360" t="s">
        <v>3532</v>
      </c>
      <c r="F274" s="360" t="s">
        <v>3532</v>
      </c>
      <c r="G274" s="360" t="s">
        <v>3532</v>
      </c>
      <c r="H274" s="361">
        <v>45975</v>
      </c>
      <c r="I274" s="360" t="s">
        <v>3532</v>
      </c>
      <c r="J274" s="360" t="s">
        <v>6672</v>
      </c>
      <c r="K274" s="360">
        <v>2015</v>
      </c>
      <c r="L274" s="360" t="s">
        <v>5960</v>
      </c>
      <c r="M274" s="360" t="s">
        <v>5957</v>
      </c>
      <c r="N274" s="360" t="s">
        <v>5953</v>
      </c>
      <c r="O274" s="360" t="s">
        <v>83</v>
      </c>
      <c r="P274" s="360" t="s">
        <v>3532</v>
      </c>
      <c r="Q274" s="360" t="s">
        <v>3532</v>
      </c>
    </row>
    <row r="275" spans="1:17" ht="15">
      <c r="A275" s="359" t="s">
        <v>2801</v>
      </c>
      <c r="B275" s="360" t="s">
        <v>5798</v>
      </c>
      <c r="C275" s="360" t="s">
        <v>2790</v>
      </c>
      <c r="D275" s="360">
        <v>2</v>
      </c>
      <c r="E275" s="360" t="s">
        <v>3532</v>
      </c>
      <c r="F275" s="360" t="s">
        <v>6673</v>
      </c>
      <c r="G275" s="360" t="s">
        <v>3532</v>
      </c>
      <c r="H275" s="361">
        <v>45975</v>
      </c>
      <c r="I275" s="360" t="s">
        <v>3532</v>
      </c>
      <c r="J275" s="360" t="s">
        <v>6674</v>
      </c>
      <c r="K275" s="360">
        <v>2015</v>
      </c>
      <c r="L275" s="360" t="s">
        <v>5960</v>
      </c>
      <c r="M275" s="360" t="s">
        <v>5957</v>
      </c>
      <c r="N275" s="360" t="s">
        <v>5953</v>
      </c>
      <c r="O275" s="360" t="s">
        <v>83</v>
      </c>
      <c r="P275" s="360">
        <v>0</v>
      </c>
      <c r="Q275" s="360" t="s">
        <v>6675</v>
      </c>
    </row>
    <row r="276" spans="1:17" ht="15">
      <c r="A276" s="359" t="s">
        <v>6389</v>
      </c>
      <c r="B276" s="360" t="s">
        <v>6676</v>
      </c>
      <c r="C276" s="360" t="s">
        <v>3532</v>
      </c>
      <c r="D276" s="360">
        <v>113</v>
      </c>
      <c r="E276" s="360" t="s">
        <v>3532</v>
      </c>
      <c r="F276" s="360" t="s">
        <v>3532</v>
      </c>
      <c r="G276" s="360" t="s">
        <v>3532</v>
      </c>
      <c r="H276" s="361">
        <v>45975</v>
      </c>
      <c r="I276" s="360" t="s">
        <v>3532</v>
      </c>
      <c r="J276" s="360" t="s">
        <v>6677</v>
      </c>
      <c r="K276" s="360">
        <v>2015</v>
      </c>
      <c r="L276" s="360" t="s">
        <v>5964</v>
      </c>
      <c r="M276" s="360" t="s">
        <v>5957</v>
      </c>
      <c r="N276" s="360" t="s">
        <v>5953</v>
      </c>
      <c r="O276" s="360" t="s">
        <v>83</v>
      </c>
      <c r="P276" s="360" t="s">
        <v>3532</v>
      </c>
      <c r="Q276" s="360" t="s">
        <v>3532</v>
      </c>
    </row>
    <row r="277" spans="1:17" ht="15">
      <c r="A277" s="359" t="s">
        <v>6041</v>
      </c>
      <c r="B277" s="360" t="s">
        <v>6678</v>
      </c>
      <c r="C277" s="360" t="s">
        <v>2790</v>
      </c>
      <c r="D277" s="360">
        <v>4</v>
      </c>
      <c r="E277" s="360" t="s">
        <v>3532</v>
      </c>
      <c r="F277" s="360" t="s">
        <v>6679</v>
      </c>
      <c r="G277" s="360" t="s">
        <v>3532</v>
      </c>
      <c r="H277" s="361">
        <v>45975</v>
      </c>
      <c r="I277" s="360" t="s">
        <v>3532</v>
      </c>
      <c r="J277" s="360" t="s">
        <v>6680</v>
      </c>
      <c r="K277" s="360">
        <v>2015</v>
      </c>
      <c r="L277" s="360" t="s">
        <v>5960</v>
      </c>
      <c r="M277" s="360" t="s">
        <v>5957</v>
      </c>
      <c r="N277" s="360" t="s">
        <v>5953</v>
      </c>
      <c r="O277" s="360" t="s">
        <v>83</v>
      </c>
      <c r="P277" s="360">
        <v>0</v>
      </c>
      <c r="Q277" s="360" t="s">
        <v>6681</v>
      </c>
    </row>
    <row r="278" spans="1:17" ht="15">
      <c r="A278" s="359" t="s">
        <v>1893</v>
      </c>
      <c r="B278" s="360" t="s">
        <v>6682</v>
      </c>
      <c r="C278" s="360" t="s">
        <v>3532</v>
      </c>
      <c r="D278" s="360">
        <v>12</v>
      </c>
      <c r="E278" s="360" t="s">
        <v>3532</v>
      </c>
      <c r="F278" s="360" t="s">
        <v>3532</v>
      </c>
      <c r="G278" s="360" t="s">
        <v>3532</v>
      </c>
      <c r="H278" s="361">
        <v>45975</v>
      </c>
      <c r="I278" s="360" t="s">
        <v>3532</v>
      </c>
      <c r="J278" s="360" t="s">
        <v>6683</v>
      </c>
      <c r="K278" s="360">
        <v>2015</v>
      </c>
      <c r="L278" s="360" t="s">
        <v>5964</v>
      </c>
      <c r="M278" s="360" t="s">
        <v>5957</v>
      </c>
      <c r="N278" s="360" t="s">
        <v>5953</v>
      </c>
      <c r="O278" s="360" t="s">
        <v>83</v>
      </c>
      <c r="P278" s="360" t="s">
        <v>3532</v>
      </c>
      <c r="Q278" s="360" t="s">
        <v>3532</v>
      </c>
    </row>
    <row r="279" spans="1:17" ht="15">
      <c r="A279" s="359" t="s">
        <v>3175</v>
      </c>
      <c r="B279" s="360" t="s">
        <v>6684</v>
      </c>
      <c r="C279" s="360" t="s">
        <v>3532</v>
      </c>
      <c r="D279" s="360">
        <v>0</v>
      </c>
      <c r="E279" s="360" t="s">
        <v>3532</v>
      </c>
      <c r="F279" s="360" t="s">
        <v>3532</v>
      </c>
      <c r="G279" s="360" t="s">
        <v>3532</v>
      </c>
      <c r="H279" s="361">
        <v>45975</v>
      </c>
      <c r="I279" s="360" t="s">
        <v>3532</v>
      </c>
      <c r="J279" s="360" t="s">
        <v>6685</v>
      </c>
      <c r="K279" s="360">
        <v>2015</v>
      </c>
      <c r="L279" s="360" t="s">
        <v>5964</v>
      </c>
      <c r="M279" s="360" t="s">
        <v>5957</v>
      </c>
      <c r="N279" s="360" t="s">
        <v>5953</v>
      </c>
      <c r="O279" s="360" t="s">
        <v>83</v>
      </c>
      <c r="P279" s="360" t="s">
        <v>3532</v>
      </c>
      <c r="Q279" s="360" t="s">
        <v>3532</v>
      </c>
    </row>
    <row r="280" spans="1:17" ht="15">
      <c r="A280" s="359" t="s">
        <v>1677</v>
      </c>
      <c r="B280" s="360" t="s">
        <v>6686</v>
      </c>
      <c r="C280" s="360" t="s">
        <v>3532</v>
      </c>
      <c r="D280" s="360">
        <v>217</v>
      </c>
      <c r="E280" s="360" t="s">
        <v>3532</v>
      </c>
      <c r="F280" s="360" t="s">
        <v>3532</v>
      </c>
      <c r="G280" s="360" t="s">
        <v>3532</v>
      </c>
      <c r="H280" s="361">
        <v>45975</v>
      </c>
      <c r="I280" s="360" t="s">
        <v>3532</v>
      </c>
      <c r="J280" s="360" t="s">
        <v>6687</v>
      </c>
      <c r="K280" s="360">
        <v>2015</v>
      </c>
      <c r="L280" s="360" t="s">
        <v>5964</v>
      </c>
      <c r="M280" s="360" t="s">
        <v>5957</v>
      </c>
      <c r="N280" s="360" t="s">
        <v>5953</v>
      </c>
      <c r="O280" s="360" t="s">
        <v>83</v>
      </c>
      <c r="P280" s="360" t="s">
        <v>3532</v>
      </c>
      <c r="Q280" s="360" t="s">
        <v>3532</v>
      </c>
    </row>
    <row r="281" spans="1:17" ht="15">
      <c r="A281" s="359" t="s">
        <v>3923</v>
      </c>
      <c r="B281" s="360" t="s">
        <v>6688</v>
      </c>
      <c r="C281" s="360" t="s">
        <v>3532</v>
      </c>
      <c r="D281" s="360">
        <v>14</v>
      </c>
      <c r="E281" s="360" t="s">
        <v>3532</v>
      </c>
      <c r="F281" s="360" t="s">
        <v>3532</v>
      </c>
      <c r="G281" s="360" t="s">
        <v>3532</v>
      </c>
      <c r="H281" s="361">
        <v>45975</v>
      </c>
      <c r="I281" s="360" t="s">
        <v>3532</v>
      </c>
      <c r="J281" s="360" t="s">
        <v>6689</v>
      </c>
      <c r="K281" s="360">
        <v>2015</v>
      </c>
      <c r="L281" s="360" t="s">
        <v>5960</v>
      </c>
      <c r="M281" s="360" t="s">
        <v>5957</v>
      </c>
      <c r="N281" s="360" t="s">
        <v>5953</v>
      </c>
      <c r="O281" s="360" t="s">
        <v>83</v>
      </c>
      <c r="P281" s="360" t="s">
        <v>3532</v>
      </c>
      <c r="Q281" s="360" t="s">
        <v>3532</v>
      </c>
    </row>
    <row r="282" spans="1:17" ht="15">
      <c r="A282" s="359" t="s">
        <v>1897</v>
      </c>
      <c r="B282" s="360" t="s">
        <v>6690</v>
      </c>
      <c r="C282" s="360" t="s">
        <v>3532</v>
      </c>
      <c r="D282" s="360">
        <v>127</v>
      </c>
      <c r="E282" s="360" t="s">
        <v>3532</v>
      </c>
      <c r="F282" s="360" t="s">
        <v>3532</v>
      </c>
      <c r="G282" s="360" t="s">
        <v>3532</v>
      </c>
      <c r="H282" s="361">
        <v>45975</v>
      </c>
      <c r="I282" s="360" t="s">
        <v>3532</v>
      </c>
      <c r="J282" s="360" t="s">
        <v>6691</v>
      </c>
      <c r="K282" s="360">
        <v>2015</v>
      </c>
      <c r="L282" s="360" t="s">
        <v>5960</v>
      </c>
      <c r="M282" s="360" t="s">
        <v>5957</v>
      </c>
      <c r="N282" s="360" t="s">
        <v>5953</v>
      </c>
      <c r="O282" s="360" t="s">
        <v>83</v>
      </c>
      <c r="P282" s="360" t="s">
        <v>3532</v>
      </c>
      <c r="Q282" s="360" t="s">
        <v>3532</v>
      </c>
    </row>
    <row r="283" spans="1:17" ht="15">
      <c r="A283" s="359" t="s">
        <v>3256</v>
      </c>
      <c r="B283" s="360" t="s">
        <v>6692</v>
      </c>
      <c r="C283" s="360" t="s">
        <v>3532</v>
      </c>
      <c r="D283" s="360">
        <v>24</v>
      </c>
      <c r="E283" s="360" t="s">
        <v>3532</v>
      </c>
      <c r="F283" s="360" t="s">
        <v>3532</v>
      </c>
      <c r="G283" s="360" t="s">
        <v>3532</v>
      </c>
      <c r="H283" s="361">
        <v>45975</v>
      </c>
      <c r="I283" s="360" t="s">
        <v>3532</v>
      </c>
      <c r="J283" s="360" t="s">
        <v>6693</v>
      </c>
      <c r="K283" s="360">
        <v>2015</v>
      </c>
      <c r="L283" s="360" t="s">
        <v>5964</v>
      </c>
      <c r="M283" s="360" t="s">
        <v>5957</v>
      </c>
      <c r="N283" s="360" t="s">
        <v>5953</v>
      </c>
      <c r="O283" s="360" t="s">
        <v>83</v>
      </c>
      <c r="P283" s="360" t="s">
        <v>3532</v>
      </c>
      <c r="Q283" s="360" t="s">
        <v>3532</v>
      </c>
    </row>
    <row r="284" spans="1:17" ht="15">
      <c r="A284" s="359" t="s">
        <v>1897</v>
      </c>
      <c r="B284" s="360" t="s">
        <v>6694</v>
      </c>
      <c r="C284" s="360" t="s">
        <v>3532</v>
      </c>
      <c r="D284" s="360">
        <v>7</v>
      </c>
      <c r="E284" s="360" t="s">
        <v>3532</v>
      </c>
      <c r="F284" s="360" t="s">
        <v>3532</v>
      </c>
      <c r="G284" s="360" t="s">
        <v>3532</v>
      </c>
      <c r="H284" s="361">
        <v>45975</v>
      </c>
      <c r="I284" s="360" t="s">
        <v>3532</v>
      </c>
      <c r="J284" s="360" t="s">
        <v>6695</v>
      </c>
      <c r="K284" s="360">
        <v>2015</v>
      </c>
      <c r="L284" s="360" t="s">
        <v>5960</v>
      </c>
      <c r="M284" s="360" t="s">
        <v>5957</v>
      </c>
      <c r="N284" s="360" t="s">
        <v>5953</v>
      </c>
      <c r="O284" s="360" t="s">
        <v>83</v>
      </c>
      <c r="P284" s="360" t="s">
        <v>3532</v>
      </c>
      <c r="Q284" s="360" t="s">
        <v>3532</v>
      </c>
    </row>
    <row r="285" spans="1:17" ht="15">
      <c r="A285" s="359" t="s">
        <v>3923</v>
      </c>
      <c r="B285" s="360" t="s">
        <v>6696</v>
      </c>
      <c r="C285" s="360" t="s">
        <v>3532</v>
      </c>
      <c r="D285" s="360">
        <v>14</v>
      </c>
      <c r="E285" s="360" t="s">
        <v>3532</v>
      </c>
      <c r="F285" s="360" t="s">
        <v>3532</v>
      </c>
      <c r="G285" s="360" t="s">
        <v>3532</v>
      </c>
      <c r="H285" s="361">
        <v>45975</v>
      </c>
      <c r="I285" s="360" t="s">
        <v>3255</v>
      </c>
      <c r="J285" s="360" t="s">
        <v>6697</v>
      </c>
      <c r="K285" s="360">
        <v>2016</v>
      </c>
      <c r="L285" s="360" t="s">
        <v>5960</v>
      </c>
      <c r="M285" s="360" t="s">
        <v>5957</v>
      </c>
      <c r="N285" s="360" t="s">
        <v>5953</v>
      </c>
      <c r="O285" s="360" t="s">
        <v>83</v>
      </c>
      <c r="P285" s="360" t="s">
        <v>3532</v>
      </c>
      <c r="Q285" s="360" t="s">
        <v>3532</v>
      </c>
    </row>
    <row r="286" spans="1:17" ht="15">
      <c r="A286" s="359" t="s">
        <v>1765</v>
      </c>
      <c r="B286" s="360" t="s">
        <v>6698</v>
      </c>
      <c r="C286" s="360" t="s">
        <v>3532</v>
      </c>
      <c r="D286" s="360">
        <v>16</v>
      </c>
      <c r="E286" s="360" t="s">
        <v>3532</v>
      </c>
      <c r="F286" s="360" t="s">
        <v>3532</v>
      </c>
      <c r="G286" s="360" t="s">
        <v>3532</v>
      </c>
      <c r="H286" s="361">
        <v>45975</v>
      </c>
      <c r="I286" s="360" t="s">
        <v>3532</v>
      </c>
      <c r="J286" s="360" t="s">
        <v>6699</v>
      </c>
      <c r="K286" s="360">
        <v>2015</v>
      </c>
      <c r="L286" s="360" t="s">
        <v>5960</v>
      </c>
      <c r="M286" s="360" t="s">
        <v>5957</v>
      </c>
      <c r="N286" s="360" t="s">
        <v>5953</v>
      </c>
      <c r="O286" s="360" t="s">
        <v>83</v>
      </c>
      <c r="P286" s="360" t="s">
        <v>3532</v>
      </c>
      <c r="Q286" s="360" t="s">
        <v>3532</v>
      </c>
    </row>
    <row r="287" spans="1:17" ht="15">
      <c r="A287" s="359" t="s">
        <v>6614</v>
      </c>
      <c r="B287" s="360" t="s">
        <v>6700</v>
      </c>
      <c r="C287" s="360" t="s">
        <v>3532</v>
      </c>
      <c r="D287" s="360">
        <v>158</v>
      </c>
      <c r="E287" s="360" t="s">
        <v>3532</v>
      </c>
      <c r="F287" s="360" t="s">
        <v>3532</v>
      </c>
      <c r="G287" s="360" t="s">
        <v>3532</v>
      </c>
      <c r="H287" s="361">
        <v>45975</v>
      </c>
      <c r="I287" s="360" t="s">
        <v>3532</v>
      </c>
      <c r="J287" s="360" t="s">
        <v>6701</v>
      </c>
      <c r="K287" s="360">
        <v>2016</v>
      </c>
      <c r="L287" s="360" t="s">
        <v>5964</v>
      </c>
      <c r="M287" s="360" t="s">
        <v>5957</v>
      </c>
      <c r="N287" s="360" t="s">
        <v>5953</v>
      </c>
      <c r="O287" s="360" t="s">
        <v>83</v>
      </c>
      <c r="P287" s="360" t="s">
        <v>3532</v>
      </c>
      <c r="Q287" s="360" t="s">
        <v>3532</v>
      </c>
    </row>
    <row r="288" spans="1:17" ht="15">
      <c r="A288" s="359" t="s">
        <v>1620</v>
      </c>
      <c r="B288" s="360" t="s">
        <v>6702</v>
      </c>
      <c r="C288" s="360" t="s">
        <v>6109</v>
      </c>
      <c r="D288" s="360">
        <v>0</v>
      </c>
      <c r="E288" s="360" t="s">
        <v>3532</v>
      </c>
      <c r="F288" s="360" t="s">
        <v>6110</v>
      </c>
      <c r="G288" s="360" t="s">
        <v>3532</v>
      </c>
      <c r="H288" s="361">
        <v>45975</v>
      </c>
      <c r="I288" s="360" t="s">
        <v>3532</v>
      </c>
      <c r="J288" s="360" t="s">
        <v>6703</v>
      </c>
      <c r="K288" s="360">
        <v>2016</v>
      </c>
      <c r="L288" s="360" t="s">
        <v>5964</v>
      </c>
      <c r="M288" s="360" t="s">
        <v>5957</v>
      </c>
      <c r="N288" s="360" t="s">
        <v>5953</v>
      </c>
      <c r="O288" s="360" t="s">
        <v>83</v>
      </c>
      <c r="P288" s="360" t="s">
        <v>3532</v>
      </c>
      <c r="Q288" s="360" t="s">
        <v>6704</v>
      </c>
    </row>
    <row r="289" spans="1:17" ht="15">
      <c r="A289" s="359" t="s">
        <v>1677</v>
      </c>
      <c r="B289" s="360" t="s">
        <v>6705</v>
      </c>
      <c r="C289" s="360" t="s">
        <v>2790</v>
      </c>
      <c r="D289" s="360">
        <v>2</v>
      </c>
      <c r="E289" s="360" t="s">
        <v>3532</v>
      </c>
      <c r="F289" s="360" t="s">
        <v>6706</v>
      </c>
      <c r="G289" s="360" t="s">
        <v>3532</v>
      </c>
      <c r="H289" s="361">
        <v>45975</v>
      </c>
      <c r="I289" s="360" t="s">
        <v>3532</v>
      </c>
      <c r="J289" s="360" t="s">
        <v>6707</v>
      </c>
      <c r="K289" s="360">
        <v>2016</v>
      </c>
      <c r="L289" s="360" t="s">
        <v>5960</v>
      </c>
      <c r="M289" s="360" t="s">
        <v>5957</v>
      </c>
      <c r="N289" s="360" t="s">
        <v>5953</v>
      </c>
      <c r="O289" s="360" t="s">
        <v>83</v>
      </c>
      <c r="P289" s="360">
        <v>0</v>
      </c>
      <c r="Q289" s="360" t="s">
        <v>6708</v>
      </c>
    </row>
    <row r="290" spans="1:17" ht="15">
      <c r="A290" s="359" t="s">
        <v>1670</v>
      </c>
      <c r="B290" s="360" t="s">
        <v>6709</v>
      </c>
      <c r="C290" s="360" t="s">
        <v>3532</v>
      </c>
      <c r="D290" s="360">
        <v>2</v>
      </c>
      <c r="E290" s="360" t="s">
        <v>3532</v>
      </c>
      <c r="F290" s="360" t="s">
        <v>3532</v>
      </c>
      <c r="G290" s="360" t="s">
        <v>3532</v>
      </c>
      <c r="H290" s="361">
        <v>45975</v>
      </c>
      <c r="I290" s="360" t="s">
        <v>3532</v>
      </c>
      <c r="J290" s="360" t="s">
        <v>6710</v>
      </c>
      <c r="K290" s="360">
        <v>2016</v>
      </c>
      <c r="L290" s="360" t="s">
        <v>5964</v>
      </c>
      <c r="M290" s="360" t="s">
        <v>5957</v>
      </c>
      <c r="N290" s="360" t="s">
        <v>5953</v>
      </c>
      <c r="O290" s="360" t="s">
        <v>83</v>
      </c>
      <c r="P290" s="360" t="s">
        <v>3532</v>
      </c>
      <c r="Q290" s="360" t="s">
        <v>3532</v>
      </c>
    </row>
    <row r="291" spans="1:17" ht="15">
      <c r="A291" s="359" t="s">
        <v>5750</v>
      </c>
      <c r="B291" s="360" t="s">
        <v>6711</v>
      </c>
      <c r="C291" s="360" t="s">
        <v>2790</v>
      </c>
      <c r="D291" s="360">
        <v>3</v>
      </c>
      <c r="E291" s="360" t="s">
        <v>3532</v>
      </c>
      <c r="F291" s="360" t="s">
        <v>6712</v>
      </c>
      <c r="G291" s="360" t="s">
        <v>3532</v>
      </c>
      <c r="H291" s="361">
        <v>45975</v>
      </c>
      <c r="I291" s="360" t="s">
        <v>3532</v>
      </c>
      <c r="J291" s="360" t="s">
        <v>6713</v>
      </c>
      <c r="K291" s="360">
        <v>2016</v>
      </c>
      <c r="L291" s="360" t="s">
        <v>5960</v>
      </c>
      <c r="M291" s="360" t="s">
        <v>5957</v>
      </c>
      <c r="N291" s="360" t="s">
        <v>5953</v>
      </c>
      <c r="O291" s="360" t="s">
        <v>83</v>
      </c>
      <c r="P291" s="360">
        <v>0</v>
      </c>
      <c r="Q291" s="360" t="s">
        <v>6714</v>
      </c>
    </row>
    <row r="292" spans="1:17" ht="15">
      <c r="A292" s="359" t="s">
        <v>6041</v>
      </c>
      <c r="B292" s="360" t="s">
        <v>6715</v>
      </c>
      <c r="C292" s="360" t="s">
        <v>3532</v>
      </c>
      <c r="D292" s="360">
        <v>15</v>
      </c>
      <c r="E292" s="360" t="s">
        <v>3532</v>
      </c>
      <c r="F292" s="360" t="s">
        <v>3532</v>
      </c>
      <c r="G292" s="360" t="s">
        <v>3532</v>
      </c>
      <c r="H292" s="361">
        <v>45975</v>
      </c>
      <c r="I292" s="360" t="s">
        <v>3532</v>
      </c>
      <c r="J292" s="360" t="s">
        <v>6621</v>
      </c>
      <c r="K292" s="360">
        <v>2016</v>
      </c>
      <c r="L292" s="360" t="s">
        <v>5960</v>
      </c>
      <c r="M292" s="360" t="s">
        <v>5957</v>
      </c>
      <c r="N292" s="360" t="s">
        <v>5953</v>
      </c>
      <c r="O292" s="360" t="s">
        <v>83</v>
      </c>
      <c r="P292" s="360" t="s">
        <v>3532</v>
      </c>
      <c r="Q292" s="360" t="s">
        <v>3532</v>
      </c>
    </row>
    <row r="293" spans="1:17" ht="15">
      <c r="A293" s="359" t="s">
        <v>3440</v>
      </c>
      <c r="B293" s="360" t="s">
        <v>6716</v>
      </c>
      <c r="C293" s="360" t="s">
        <v>2790</v>
      </c>
      <c r="D293" s="360">
        <v>3</v>
      </c>
      <c r="E293" s="360" t="s">
        <v>3532</v>
      </c>
      <c r="F293" s="360" t="s">
        <v>6717</v>
      </c>
      <c r="G293" s="360" t="s">
        <v>3532</v>
      </c>
      <c r="H293" s="361">
        <v>45975</v>
      </c>
      <c r="I293" s="360" t="s">
        <v>3532</v>
      </c>
      <c r="J293" s="360" t="s">
        <v>6718</v>
      </c>
      <c r="K293" s="360">
        <v>2011</v>
      </c>
      <c r="L293" s="360" t="s">
        <v>5956</v>
      </c>
      <c r="M293" s="360" t="s">
        <v>5957</v>
      </c>
      <c r="N293" s="360" t="s">
        <v>5953</v>
      </c>
      <c r="O293" s="360" t="s">
        <v>83</v>
      </c>
      <c r="P293" s="360">
        <v>0</v>
      </c>
      <c r="Q293" s="360" t="s">
        <v>6719</v>
      </c>
    </row>
    <row r="294" spans="1:17" ht="15">
      <c r="A294" s="359" t="s">
        <v>3175</v>
      </c>
      <c r="B294" s="360" t="s">
        <v>6720</v>
      </c>
      <c r="C294" s="360" t="s">
        <v>2790</v>
      </c>
      <c r="D294" s="360">
        <v>4</v>
      </c>
      <c r="E294" s="360" t="s">
        <v>3532</v>
      </c>
      <c r="F294" s="360" t="s">
        <v>6721</v>
      </c>
      <c r="G294" s="360" t="s">
        <v>3532</v>
      </c>
      <c r="H294" s="361">
        <v>45975</v>
      </c>
      <c r="I294" s="360" t="s">
        <v>3532</v>
      </c>
      <c r="J294" s="360" t="s">
        <v>6722</v>
      </c>
      <c r="K294" s="360">
        <v>2016</v>
      </c>
      <c r="L294" s="360" t="s">
        <v>5960</v>
      </c>
      <c r="M294" s="360" t="s">
        <v>5957</v>
      </c>
      <c r="N294" s="360" t="s">
        <v>5953</v>
      </c>
      <c r="O294" s="360" t="s">
        <v>83</v>
      </c>
      <c r="P294" s="360">
        <v>0</v>
      </c>
      <c r="Q294" s="360" t="s">
        <v>6723</v>
      </c>
    </row>
    <row r="295" spans="1:17" ht="15">
      <c r="A295" s="359" t="s">
        <v>6452</v>
      </c>
      <c r="B295" s="360" t="s">
        <v>6724</v>
      </c>
      <c r="C295" s="360" t="s">
        <v>3532</v>
      </c>
      <c r="D295" s="360">
        <v>217</v>
      </c>
      <c r="E295" s="360" t="s">
        <v>3532</v>
      </c>
      <c r="F295" s="360" t="s">
        <v>3532</v>
      </c>
      <c r="G295" s="360" t="s">
        <v>3532</v>
      </c>
      <c r="H295" s="361">
        <v>45975</v>
      </c>
      <c r="I295" s="360" t="s">
        <v>3532</v>
      </c>
      <c r="J295" s="360" t="s">
        <v>6725</v>
      </c>
      <c r="K295" s="360">
        <v>2016</v>
      </c>
      <c r="L295" s="360" t="s">
        <v>5964</v>
      </c>
      <c r="M295" s="360" t="s">
        <v>5957</v>
      </c>
      <c r="N295" s="360" t="s">
        <v>5953</v>
      </c>
      <c r="O295" s="360" t="s">
        <v>83</v>
      </c>
      <c r="P295" s="360" t="s">
        <v>3532</v>
      </c>
      <c r="Q295" s="360" t="s">
        <v>3532</v>
      </c>
    </row>
    <row r="296" spans="1:17" ht="15">
      <c r="A296" s="359" t="s">
        <v>3880</v>
      </c>
      <c r="B296" s="360" t="s">
        <v>6726</v>
      </c>
      <c r="C296" s="360" t="s">
        <v>2790</v>
      </c>
      <c r="D296" s="360">
        <v>4</v>
      </c>
      <c r="E296" s="360" t="s">
        <v>3532</v>
      </c>
      <c r="F296" s="360" t="s">
        <v>6727</v>
      </c>
      <c r="G296" s="360" t="s">
        <v>3532</v>
      </c>
      <c r="H296" s="361">
        <v>45975</v>
      </c>
      <c r="I296" s="360" t="s">
        <v>3532</v>
      </c>
      <c r="J296" s="360" t="s">
        <v>6728</v>
      </c>
      <c r="K296" s="360">
        <v>2015</v>
      </c>
      <c r="L296" s="360" t="s">
        <v>5960</v>
      </c>
      <c r="M296" s="360" t="s">
        <v>5957</v>
      </c>
      <c r="N296" s="360" t="s">
        <v>5953</v>
      </c>
      <c r="O296" s="360" t="s">
        <v>83</v>
      </c>
      <c r="P296" s="360">
        <v>0</v>
      </c>
      <c r="Q296" s="360" t="s">
        <v>6729</v>
      </c>
    </row>
    <row r="297" spans="1:17" ht="15">
      <c r="A297" s="359" t="s">
        <v>6730</v>
      </c>
      <c r="B297" s="360" t="s">
        <v>6731</v>
      </c>
      <c r="C297" s="360" t="s">
        <v>3532</v>
      </c>
      <c r="D297" s="360">
        <v>59</v>
      </c>
      <c r="E297" s="360" t="s">
        <v>3532</v>
      </c>
      <c r="F297" s="360" t="s">
        <v>3532</v>
      </c>
      <c r="G297" s="360" t="s">
        <v>3532</v>
      </c>
      <c r="H297" s="361">
        <v>45975</v>
      </c>
      <c r="I297" s="360" t="s">
        <v>3532</v>
      </c>
      <c r="J297" s="360" t="s">
        <v>6732</v>
      </c>
      <c r="K297" s="360">
        <v>2015</v>
      </c>
      <c r="L297" s="360" t="s">
        <v>5960</v>
      </c>
      <c r="M297" s="360" t="s">
        <v>5957</v>
      </c>
      <c r="N297" s="360" t="s">
        <v>5953</v>
      </c>
      <c r="O297" s="360" t="s">
        <v>1706</v>
      </c>
      <c r="P297" s="360" t="s">
        <v>3532</v>
      </c>
      <c r="Q297" s="360" t="s">
        <v>3532</v>
      </c>
    </row>
    <row r="298" spans="1:17" ht="15">
      <c r="A298" s="359" t="s">
        <v>5752</v>
      </c>
      <c r="B298" s="360" t="s">
        <v>6733</v>
      </c>
      <c r="C298" s="360" t="s">
        <v>3532</v>
      </c>
      <c r="D298" s="360">
        <v>32</v>
      </c>
      <c r="E298" s="360" t="s">
        <v>3532</v>
      </c>
      <c r="F298" s="360" t="s">
        <v>3532</v>
      </c>
      <c r="G298" s="360" t="s">
        <v>3532</v>
      </c>
      <c r="H298" s="361">
        <v>45975</v>
      </c>
      <c r="I298" s="360" t="s">
        <v>3532</v>
      </c>
      <c r="J298" s="360" t="s">
        <v>6734</v>
      </c>
      <c r="K298" s="360">
        <v>2015</v>
      </c>
      <c r="L298" s="360" t="s">
        <v>5964</v>
      </c>
      <c r="M298" s="360" t="s">
        <v>5957</v>
      </c>
      <c r="N298" s="360" t="s">
        <v>5953</v>
      </c>
      <c r="O298" s="360" t="s">
        <v>1706</v>
      </c>
      <c r="P298" s="360">
        <v>0</v>
      </c>
      <c r="Q298" s="360" t="s">
        <v>3532</v>
      </c>
    </row>
    <row r="299" spans="1:17" ht="15">
      <c r="A299" s="359" t="s">
        <v>2147</v>
      </c>
      <c r="B299" s="360" t="s">
        <v>6735</v>
      </c>
      <c r="C299" s="360" t="s">
        <v>3532</v>
      </c>
      <c r="D299" s="360">
        <v>217</v>
      </c>
      <c r="E299" s="360" t="s">
        <v>3532</v>
      </c>
      <c r="F299" s="360" t="s">
        <v>3532</v>
      </c>
      <c r="G299" s="360" t="s">
        <v>3532</v>
      </c>
      <c r="H299" s="361">
        <v>45975</v>
      </c>
      <c r="I299" s="360" t="s">
        <v>3532</v>
      </c>
      <c r="J299" s="360" t="s">
        <v>6736</v>
      </c>
      <c r="K299" s="360">
        <v>2011</v>
      </c>
      <c r="L299" s="360" t="s">
        <v>6008</v>
      </c>
      <c r="M299" s="360" t="s">
        <v>5957</v>
      </c>
      <c r="N299" s="360" t="s">
        <v>5953</v>
      </c>
      <c r="O299" s="360" t="s">
        <v>2147</v>
      </c>
      <c r="P299" s="360" t="s">
        <v>3532</v>
      </c>
      <c r="Q299" s="360" t="s">
        <v>3532</v>
      </c>
    </row>
    <row r="300" spans="1:17" ht="15">
      <c r="A300" s="359" t="s">
        <v>1897</v>
      </c>
      <c r="B300" s="360" t="s">
        <v>6737</v>
      </c>
      <c r="C300" s="360" t="s">
        <v>3532</v>
      </c>
      <c r="D300" s="360">
        <v>1</v>
      </c>
      <c r="E300" s="360" t="s">
        <v>3532</v>
      </c>
      <c r="F300" s="360" t="s">
        <v>3532</v>
      </c>
      <c r="G300" s="360" t="s">
        <v>3532</v>
      </c>
      <c r="H300" s="361">
        <v>45975</v>
      </c>
      <c r="I300" s="360" t="s">
        <v>3532</v>
      </c>
      <c r="J300" s="360" t="s">
        <v>6738</v>
      </c>
      <c r="K300" s="360">
        <v>2016</v>
      </c>
      <c r="L300" s="360" t="s">
        <v>5960</v>
      </c>
      <c r="M300" s="360" t="s">
        <v>5957</v>
      </c>
      <c r="N300" s="360" t="s">
        <v>5953</v>
      </c>
      <c r="O300" s="360" t="s">
        <v>83</v>
      </c>
      <c r="P300" s="360" t="s">
        <v>3532</v>
      </c>
      <c r="Q300" s="360" t="s">
        <v>3532</v>
      </c>
    </row>
    <row r="301" spans="1:17" ht="15">
      <c r="A301" s="359" t="s">
        <v>1765</v>
      </c>
      <c r="B301" s="360" t="s">
        <v>6739</v>
      </c>
      <c r="C301" s="360" t="s">
        <v>3532</v>
      </c>
      <c r="D301" s="360">
        <v>16</v>
      </c>
      <c r="E301" s="360" t="s">
        <v>3532</v>
      </c>
      <c r="F301" s="360" t="s">
        <v>3532</v>
      </c>
      <c r="G301" s="360" t="s">
        <v>3532</v>
      </c>
      <c r="H301" s="361">
        <v>45975</v>
      </c>
      <c r="I301" s="360" t="s">
        <v>3532</v>
      </c>
      <c r="J301" s="360" t="s">
        <v>6740</v>
      </c>
      <c r="K301" s="360">
        <v>2016</v>
      </c>
      <c r="L301" s="360" t="s">
        <v>5964</v>
      </c>
      <c r="M301" s="360" t="s">
        <v>5957</v>
      </c>
      <c r="N301" s="360" t="s">
        <v>5953</v>
      </c>
      <c r="O301" s="360" t="s">
        <v>83</v>
      </c>
      <c r="P301" s="360" t="s">
        <v>3532</v>
      </c>
      <c r="Q301" s="360" t="s">
        <v>3532</v>
      </c>
    </row>
    <row r="302" spans="1:17" ht="15">
      <c r="A302" s="359" t="s">
        <v>6389</v>
      </c>
      <c r="B302" s="360" t="s">
        <v>6741</v>
      </c>
      <c r="C302" s="360" t="s">
        <v>3532</v>
      </c>
      <c r="D302" s="360">
        <v>34</v>
      </c>
      <c r="E302" s="360" t="s">
        <v>3532</v>
      </c>
      <c r="F302" s="360" t="s">
        <v>3532</v>
      </c>
      <c r="G302" s="360" t="s">
        <v>3532</v>
      </c>
      <c r="H302" s="361">
        <v>45975</v>
      </c>
      <c r="I302" s="360" t="s">
        <v>3532</v>
      </c>
      <c r="J302" s="360" t="s">
        <v>6742</v>
      </c>
      <c r="K302" s="360">
        <v>2017</v>
      </c>
      <c r="L302" s="360" t="s">
        <v>5964</v>
      </c>
      <c r="M302" s="360" t="s">
        <v>5957</v>
      </c>
      <c r="N302" s="360" t="s">
        <v>5953</v>
      </c>
      <c r="O302" s="360" t="s">
        <v>83</v>
      </c>
      <c r="P302" s="360" t="s">
        <v>3532</v>
      </c>
      <c r="Q302" s="360" t="s">
        <v>3532</v>
      </c>
    </row>
    <row r="303" spans="1:17" ht="15">
      <c r="A303" s="359" t="s">
        <v>6452</v>
      </c>
      <c r="B303" s="360" t="s">
        <v>6743</v>
      </c>
      <c r="C303" s="360" t="s">
        <v>3532</v>
      </c>
      <c r="D303" s="360">
        <v>13</v>
      </c>
      <c r="E303" s="360" t="s">
        <v>3532</v>
      </c>
      <c r="F303" s="360" t="s">
        <v>3532</v>
      </c>
      <c r="G303" s="360" t="s">
        <v>3532</v>
      </c>
      <c r="H303" s="361">
        <v>45975</v>
      </c>
      <c r="I303" s="360" t="s">
        <v>3532</v>
      </c>
      <c r="J303" s="360" t="s">
        <v>6744</v>
      </c>
      <c r="K303" s="360">
        <v>2017</v>
      </c>
      <c r="L303" s="360" t="s">
        <v>5964</v>
      </c>
      <c r="M303" s="360" t="s">
        <v>5957</v>
      </c>
      <c r="N303" s="360" t="s">
        <v>5953</v>
      </c>
      <c r="O303" s="360" t="s">
        <v>83</v>
      </c>
      <c r="P303" s="360" t="s">
        <v>3532</v>
      </c>
      <c r="Q303" s="360" t="s">
        <v>3532</v>
      </c>
    </row>
    <row r="304" spans="1:17" ht="15">
      <c r="A304" s="359" t="s">
        <v>6745</v>
      </c>
      <c r="B304" s="360" t="s">
        <v>6746</v>
      </c>
      <c r="C304" s="360" t="s">
        <v>3532</v>
      </c>
      <c r="D304" s="360">
        <v>144</v>
      </c>
      <c r="E304" s="360" t="s">
        <v>3532</v>
      </c>
      <c r="F304" s="360" t="s">
        <v>3532</v>
      </c>
      <c r="G304" s="360" t="s">
        <v>3532</v>
      </c>
      <c r="H304" s="361">
        <v>45975</v>
      </c>
      <c r="I304" s="360" t="s">
        <v>3255</v>
      </c>
      <c r="J304" s="360" t="s">
        <v>6747</v>
      </c>
      <c r="K304" s="360">
        <v>2017</v>
      </c>
      <c r="L304" s="360" t="s">
        <v>5960</v>
      </c>
      <c r="M304" s="360" t="s">
        <v>5957</v>
      </c>
      <c r="N304" s="360" t="s">
        <v>5953</v>
      </c>
      <c r="O304" s="360" t="s">
        <v>83</v>
      </c>
      <c r="P304" s="360" t="s">
        <v>3532</v>
      </c>
      <c r="Q304" s="360" t="s">
        <v>3532</v>
      </c>
    </row>
    <row r="305" spans="1:17" ht="15">
      <c r="A305" s="359" t="s">
        <v>3980</v>
      </c>
      <c r="B305" s="360" t="s">
        <v>6748</v>
      </c>
      <c r="C305" s="360" t="s">
        <v>2790</v>
      </c>
      <c r="D305" s="360">
        <v>2</v>
      </c>
      <c r="E305" s="360" t="s">
        <v>3532</v>
      </c>
      <c r="F305" s="360" t="s">
        <v>6749</v>
      </c>
      <c r="G305" s="360" t="s">
        <v>3532</v>
      </c>
      <c r="H305" s="361">
        <v>45975</v>
      </c>
      <c r="I305" s="360" t="s">
        <v>3532</v>
      </c>
      <c r="J305" s="360" t="s">
        <v>6750</v>
      </c>
      <c r="K305" s="360">
        <v>2017</v>
      </c>
      <c r="L305" s="360" t="s">
        <v>5960</v>
      </c>
      <c r="M305" s="360" t="s">
        <v>5957</v>
      </c>
      <c r="N305" s="360" t="s">
        <v>5953</v>
      </c>
      <c r="O305" s="360" t="s">
        <v>83</v>
      </c>
      <c r="P305" s="360">
        <v>0</v>
      </c>
      <c r="Q305" s="360" t="s">
        <v>6751</v>
      </c>
    </row>
    <row r="306" spans="1:17" ht="15">
      <c r="A306" s="359" t="s">
        <v>1876</v>
      </c>
      <c r="B306" s="360" t="s">
        <v>6752</v>
      </c>
      <c r="C306" s="360" t="s">
        <v>3532</v>
      </c>
      <c r="D306" s="360">
        <v>85</v>
      </c>
      <c r="E306" s="360" t="s">
        <v>3532</v>
      </c>
      <c r="F306" s="360" t="s">
        <v>3532</v>
      </c>
      <c r="G306" s="360" t="s">
        <v>3532</v>
      </c>
      <c r="H306" s="361">
        <v>45975</v>
      </c>
      <c r="I306" s="360" t="s">
        <v>3532</v>
      </c>
      <c r="J306" s="360" t="s">
        <v>6753</v>
      </c>
      <c r="K306" s="360">
        <v>2017</v>
      </c>
      <c r="L306" s="360" t="s">
        <v>5960</v>
      </c>
      <c r="M306" s="360" t="s">
        <v>5957</v>
      </c>
      <c r="N306" s="360" t="s">
        <v>5953</v>
      </c>
      <c r="O306" s="360" t="s">
        <v>83</v>
      </c>
      <c r="P306" s="360" t="s">
        <v>3532</v>
      </c>
      <c r="Q306" s="360" t="s">
        <v>3532</v>
      </c>
    </row>
    <row r="307" spans="1:17" ht="15">
      <c r="A307" s="359" t="s">
        <v>3923</v>
      </c>
      <c r="B307" s="360" t="s">
        <v>6754</v>
      </c>
      <c r="C307" s="360" t="s">
        <v>3532</v>
      </c>
      <c r="D307" s="360">
        <v>42</v>
      </c>
      <c r="E307" s="360" t="s">
        <v>3532</v>
      </c>
      <c r="F307" s="360" t="s">
        <v>3532</v>
      </c>
      <c r="G307" s="360" t="s">
        <v>3532</v>
      </c>
      <c r="H307" s="361">
        <v>45975</v>
      </c>
      <c r="I307" s="360" t="s">
        <v>3255</v>
      </c>
      <c r="J307" s="360" t="s">
        <v>6755</v>
      </c>
      <c r="K307" s="360">
        <v>2017</v>
      </c>
      <c r="L307" s="360" t="s">
        <v>5960</v>
      </c>
      <c r="M307" s="360" t="s">
        <v>5957</v>
      </c>
      <c r="N307" s="360" t="s">
        <v>5953</v>
      </c>
      <c r="O307" s="360" t="s">
        <v>83</v>
      </c>
      <c r="P307" s="360" t="s">
        <v>3532</v>
      </c>
      <c r="Q307" s="360" t="s">
        <v>3532</v>
      </c>
    </row>
    <row r="308" spans="1:17" ht="15">
      <c r="A308" s="359" t="s">
        <v>6021</v>
      </c>
      <c r="B308" s="360" t="s">
        <v>6756</v>
      </c>
      <c r="C308" s="360" t="s">
        <v>3532</v>
      </c>
      <c r="D308" s="360">
        <v>87</v>
      </c>
      <c r="E308" s="360" t="s">
        <v>3532</v>
      </c>
      <c r="F308" s="360" t="s">
        <v>3532</v>
      </c>
      <c r="G308" s="360" t="s">
        <v>3532</v>
      </c>
      <c r="H308" s="361">
        <v>45975</v>
      </c>
      <c r="I308" s="360" t="s">
        <v>3532</v>
      </c>
      <c r="J308" s="360" t="s">
        <v>6757</v>
      </c>
      <c r="K308" s="360">
        <v>2018</v>
      </c>
      <c r="L308" s="360" t="s">
        <v>5960</v>
      </c>
      <c r="M308" s="360" t="s">
        <v>5957</v>
      </c>
      <c r="N308" s="360" t="s">
        <v>5953</v>
      </c>
      <c r="O308" s="360" t="s">
        <v>83</v>
      </c>
      <c r="P308" s="360" t="s">
        <v>3532</v>
      </c>
      <c r="Q308" s="360" t="s">
        <v>3532</v>
      </c>
    </row>
    <row r="309" spans="1:17" ht="15">
      <c r="A309" s="359" t="s">
        <v>3980</v>
      </c>
      <c r="B309" s="360" t="s">
        <v>6758</v>
      </c>
      <c r="C309" s="360" t="s">
        <v>3532</v>
      </c>
      <c r="D309" s="360">
        <v>20</v>
      </c>
      <c r="E309" s="360" t="s">
        <v>3532</v>
      </c>
      <c r="F309" s="360" t="s">
        <v>3532</v>
      </c>
      <c r="G309" s="360" t="s">
        <v>3532</v>
      </c>
      <c r="H309" s="361">
        <v>45975</v>
      </c>
      <c r="I309" s="360" t="s">
        <v>3532</v>
      </c>
      <c r="J309" s="360" t="s">
        <v>6759</v>
      </c>
      <c r="K309" s="360">
        <v>2017</v>
      </c>
      <c r="L309" s="360" t="s">
        <v>5960</v>
      </c>
      <c r="M309" s="360" t="s">
        <v>5957</v>
      </c>
      <c r="N309" s="360" t="s">
        <v>5953</v>
      </c>
      <c r="O309" s="360" t="s">
        <v>83</v>
      </c>
      <c r="P309" s="360" t="s">
        <v>3532</v>
      </c>
      <c r="Q309" s="360" t="s">
        <v>3532</v>
      </c>
    </row>
    <row r="310" spans="1:17" ht="15">
      <c r="A310" s="359" t="s">
        <v>6587</v>
      </c>
      <c r="B310" s="360" t="s">
        <v>6760</v>
      </c>
      <c r="C310" s="360" t="s">
        <v>2790</v>
      </c>
      <c r="D310" s="360">
        <v>1</v>
      </c>
      <c r="E310" s="360" t="s">
        <v>3532</v>
      </c>
      <c r="F310" s="360" t="s">
        <v>6761</v>
      </c>
      <c r="G310" s="360" t="s">
        <v>3532</v>
      </c>
      <c r="H310" s="361">
        <v>45975</v>
      </c>
      <c r="I310" s="360" t="s">
        <v>3532</v>
      </c>
      <c r="J310" s="360" t="s">
        <v>6762</v>
      </c>
      <c r="K310" s="360">
        <v>2017</v>
      </c>
      <c r="L310" s="360" t="s">
        <v>5960</v>
      </c>
      <c r="M310" s="360" t="s">
        <v>5957</v>
      </c>
      <c r="N310" s="360" t="s">
        <v>5953</v>
      </c>
      <c r="O310" s="360" t="s">
        <v>83</v>
      </c>
      <c r="P310" s="360">
        <v>0</v>
      </c>
      <c r="Q310" s="360" t="s">
        <v>6763</v>
      </c>
    </row>
    <row r="311" spans="1:17" ht="15">
      <c r="A311" s="359" t="s">
        <v>3980</v>
      </c>
      <c r="B311" s="360" t="s">
        <v>6764</v>
      </c>
      <c r="C311" s="360" t="s">
        <v>2790</v>
      </c>
      <c r="D311" s="360">
        <v>3</v>
      </c>
      <c r="E311" s="360" t="s">
        <v>3532</v>
      </c>
      <c r="F311" s="360" t="s">
        <v>6765</v>
      </c>
      <c r="G311" s="360" t="s">
        <v>3532</v>
      </c>
      <c r="H311" s="361">
        <v>45975</v>
      </c>
      <c r="I311" s="360" t="s">
        <v>3532</v>
      </c>
      <c r="J311" s="360" t="s">
        <v>6766</v>
      </c>
      <c r="K311" s="360">
        <v>2017</v>
      </c>
      <c r="L311" s="360" t="s">
        <v>5960</v>
      </c>
      <c r="M311" s="360" t="s">
        <v>5957</v>
      </c>
      <c r="N311" s="360" t="s">
        <v>5953</v>
      </c>
      <c r="O311" s="360" t="s">
        <v>83</v>
      </c>
      <c r="P311" s="360">
        <v>0</v>
      </c>
      <c r="Q311" s="360" t="s">
        <v>6767</v>
      </c>
    </row>
    <row r="312" spans="1:17" ht="15">
      <c r="A312" s="359" t="s">
        <v>2147</v>
      </c>
      <c r="B312" s="360" t="s">
        <v>6768</v>
      </c>
      <c r="C312" s="360" t="s">
        <v>3532</v>
      </c>
      <c r="D312" s="360">
        <v>217</v>
      </c>
      <c r="E312" s="360" t="s">
        <v>3532</v>
      </c>
      <c r="F312" s="360" t="s">
        <v>3532</v>
      </c>
      <c r="G312" s="360" t="s">
        <v>3532</v>
      </c>
      <c r="H312" s="361">
        <v>45975</v>
      </c>
      <c r="I312" s="360" t="s">
        <v>3532</v>
      </c>
      <c r="J312" s="360" t="s">
        <v>6769</v>
      </c>
      <c r="K312" s="360">
        <v>2017</v>
      </c>
      <c r="L312" s="360" t="s">
        <v>6008</v>
      </c>
      <c r="M312" s="360" t="s">
        <v>5957</v>
      </c>
      <c r="N312" s="360" t="s">
        <v>5953</v>
      </c>
      <c r="O312" s="360" t="s">
        <v>2147</v>
      </c>
      <c r="P312" s="360" t="s">
        <v>3532</v>
      </c>
      <c r="Q312" s="360" t="s">
        <v>3532</v>
      </c>
    </row>
    <row r="313" spans="1:17" ht="15">
      <c r="A313" s="359" t="s">
        <v>2147</v>
      </c>
      <c r="B313" s="360" t="s">
        <v>6770</v>
      </c>
      <c r="C313" s="360" t="s">
        <v>3532</v>
      </c>
      <c r="D313" s="360">
        <v>217</v>
      </c>
      <c r="E313" s="360" t="s">
        <v>3532</v>
      </c>
      <c r="F313" s="360" t="s">
        <v>3532</v>
      </c>
      <c r="G313" s="360" t="s">
        <v>3532</v>
      </c>
      <c r="H313" s="361">
        <v>45975</v>
      </c>
      <c r="I313" s="360" t="s">
        <v>3532</v>
      </c>
      <c r="J313" s="360" t="s">
        <v>6771</v>
      </c>
      <c r="K313" s="360">
        <v>2017</v>
      </c>
      <c r="L313" s="360" t="s">
        <v>6008</v>
      </c>
      <c r="M313" s="360" t="s">
        <v>5957</v>
      </c>
      <c r="N313" s="360" t="s">
        <v>5953</v>
      </c>
      <c r="O313" s="360" t="s">
        <v>2147</v>
      </c>
      <c r="P313" s="360" t="s">
        <v>3532</v>
      </c>
      <c r="Q313" s="360" t="s">
        <v>3532</v>
      </c>
    </row>
    <row r="314" spans="1:17" ht="15">
      <c r="A314" s="359" t="s">
        <v>1670</v>
      </c>
      <c r="B314" s="360" t="s">
        <v>6772</v>
      </c>
      <c r="C314" s="360" t="s">
        <v>3532</v>
      </c>
      <c r="D314" s="360">
        <v>2</v>
      </c>
      <c r="E314" s="360" t="s">
        <v>3532</v>
      </c>
      <c r="F314" s="360" t="s">
        <v>3532</v>
      </c>
      <c r="G314" s="360" t="s">
        <v>3532</v>
      </c>
      <c r="H314" s="361">
        <v>45975</v>
      </c>
      <c r="I314" s="360" t="s">
        <v>3532</v>
      </c>
      <c r="J314" s="360" t="s">
        <v>6773</v>
      </c>
      <c r="K314" s="360">
        <v>2017</v>
      </c>
      <c r="L314" s="360" t="s">
        <v>5964</v>
      </c>
      <c r="M314" s="360" t="s">
        <v>5957</v>
      </c>
      <c r="N314" s="360" t="s">
        <v>5953</v>
      </c>
      <c r="O314" s="360" t="s">
        <v>83</v>
      </c>
      <c r="P314" s="360" t="s">
        <v>3532</v>
      </c>
      <c r="Q314" s="360" t="s">
        <v>3532</v>
      </c>
    </row>
    <row r="315" spans="1:17" ht="15">
      <c r="A315" s="359" t="s">
        <v>1703</v>
      </c>
      <c r="B315" s="360" t="s">
        <v>6774</v>
      </c>
      <c r="C315" s="360" t="s">
        <v>3532</v>
      </c>
      <c r="D315" s="360">
        <v>0</v>
      </c>
      <c r="E315" s="360" t="s">
        <v>3532</v>
      </c>
      <c r="F315" s="360" t="s">
        <v>3532</v>
      </c>
      <c r="G315" s="360" t="s">
        <v>3532</v>
      </c>
      <c r="H315" s="361">
        <v>45975</v>
      </c>
      <c r="I315" s="360" t="s">
        <v>3532</v>
      </c>
      <c r="J315" s="360" t="s">
        <v>6775</v>
      </c>
      <c r="K315" s="360">
        <v>2017</v>
      </c>
      <c r="L315" s="360" t="s">
        <v>5956</v>
      </c>
      <c r="M315" s="360" t="s">
        <v>5957</v>
      </c>
      <c r="N315" s="360" t="s">
        <v>5953</v>
      </c>
      <c r="O315" s="360" t="s">
        <v>83</v>
      </c>
      <c r="P315" s="360" t="s">
        <v>3532</v>
      </c>
      <c r="Q315" s="360" t="s">
        <v>3532</v>
      </c>
    </row>
    <row r="316" spans="1:17" ht="15">
      <c r="A316" s="359" t="s">
        <v>3408</v>
      </c>
      <c r="B316" s="360" t="s">
        <v>6776</v>
      </c>
      <c r="C316" s="360" t="s">
        <v>3532</v>
      </c>
      <c r="D316" s="360">
        <v>2</v>
      </c>
      <c r="E316" s="360" t="s">
        <v>3532</v>
      </c>
      <c r="F316" s="360" t="s">
        <v>3532</v>
      </c>
      <c r="G316" s="360" t="s">
        <v>3532</v>
      </c>
      <c r="H316" s="361">
        <v>45975</v>
      </c>
      <c r="I316" s="360" t="s">
        <v>3532</v>
      </c>
      <c r="J316" s="360" t="s">
        <v>6646</v>
      </c>
      <c r="K316" s="360">
        <v>2018</v>
      </c>
      <c r="L316" s="360" t="s">
        <v>5960</v>
      </c>
      <c r="M316" s="360" t="s">
        <v>5957</v>
      </c>
      <c r="N316" s="360" t="s">
        <v>5953</v>
      </c>
      <c r="O316" s="360" t="s">
        <v>83</v>
      </c>
      <c r="P316" s="360" t="s">
        <v>3532</v>
      </c>
      <c r="Q316" s="360" t="s">
        <v>3532</v>
      </c>
    </row>
    <row r="317" spans="1:17" ht="15">
      <c r="A317" s="359" t="s">
        <v>1897</v>
      </c>
      <c r="B317" s="360" t="s">
        <v>6777</v>
      </c>
      <c r="C317" s="360" t="s">
        <v>2790</v>
      </c>
      <c r="D317" s="360">
        <v>2</v>
      </c>
      <c r="E317" s="360" t="s">
        <v>3532</v>
      </c>
      <c r="F317" s="360" t="s">
        <v>6778</v>
      </c>
      <c r="G317" s="360" t="s">
        <v>3532</v>
      </c>
      <c r="H317" s="361">
        <v>45975</v>
      </c>
      <c r="I317" s="360" t="s">
        <v>3255</v>
      </c>
      <c r="J317" s="360" t="s">
        <v>6779</v>
      </c>
      <c r="K317" s="360">
        <v>2018</v>
      </c>
      <c r="L317" s="360" t="s">
        <v>5960</v>
      </c>
      <c r="M317" s="360" t="s">
        <v>5957</v>
      </c>
      <c r="N317" s="360" t="s">
        <v>5953</v>
      </c>
      <c r="O317" s="360" t="s">
        <v>83</v>
      </c>
      <c r="P317" s="360">
        <v>0</v>
      </c>
      <c r="Q317" s="360" t="s">
        <v>6780</v>
      </c>
    </row>
    <row r="318" spans="1:17" ht="15">
      <c r="A318" s="359" t="s">
        <v>1897</v>
      </c>
      <c r="B318" s="360" t="s">
        <v>6781</v>
      </c>
      <c r="C318" s="360" t="s">
        <v>2790</v>
      </c>
      <c r="D318" s="360">
        <v>1</v>
      </c>
      <c r="E318" s="360" t="s">
        <v>3532</v>
      </c>
      <c r="F318" s="360" t="s">
        <v>6782</v>
      </c>
      <c r="G318" s="360" t="s">
        <v>3532</v>
      </c>
      <c r="H318" s="361">
        <v>45975</v>
      </c>
      <c r="I318" s="360" t="s">
        <v>3255</v>
      </c>
      <c r="J318" s="360" t="s">
        <v>6783</v>
      </c>
      <c r="K318" s="360">
        <v>2017</v>
      </c>
      <c r="L318" s="360" t="s">
        <v>5956</v>
      </c>
      <c r="M318" s="360" t="s">
        <v>5957</v>
      </c>
      <c r="N318" s="360" t="s">
        <v>5953</v>
      </c>
      <c r="O318" s="360" t="s">
        <v>83</v>
      </c>
      <c r="P318" s="360">
        <v>0</v>
      </c>
      <c r="Q318" s="360" t="s">
        <v>6784</v>
      </c>
    </row>
    <row r="319" spans="1:17" ht="15">
      <c r="A319" s="359" t="s">
        <v>1651</v>
      </c>
      <c r="B319" s="360" t="s">
        <v>6785</v>
      </c>
      <c r="C319" s="360" t="s">
        <v>2790</v>
      </c>
      <c r="D319" s="360">
        <v>4</v>
      </c>
      <c r="E319" s="360" t="s">
        <v>3532</v>
      </c>
      <c r="F319" s="360" t="s">
        <v>6786</v>
      </c>
      <c r="G319" s="360" t="s">
        <v>3532</v>
      </c>
      <c r="H319" s="361">
        <v>45975</v>
      </c>
      <c r="I319" s="360" t="s">
        <v>3532</v>
      </c>
      <c r="J319" s="360" t="s">
        <v>6787</v>
      </c>
      <c r="K319" s="360">
        <v>2018</v>
      </c>
      <c r="L319" s="360" t="s">
        <v>5960</v>
      </c>
      <c r="M319" s="360" t="s">
        <v>5957</v>
      </c>
      <c r="N319" s="360" t="s">
        <v>5953</v>
      </c>
      <c r="O319" s="360" t="s">
        <v>83</v>
      </c>
      <c r="P319" s="360">
        <v>0</v>
      </c>
      <c r="Q319" s="360" t="s">
        <v>6788</v>
      </c>
    </row>
    <row r="320" spans="1:17" ht="15">
      <c r="A320" s="359" t="s">
        <v>1897</v>
      </c>
      <c r="B320" s="360" t="s">
        <v>6789</v>
      </c>
      <c r="C320" s="360" t="s">
        <v>3532</v>
      </c>
      <c r="D320" s="360">
        <v>30</v>
      </c>
      <c r="E320" s="360" t="s">
        <v>3532</v>
      </c>
      <c r="F320" s="360" t="s">
        <v>3532</v>
      </c>
      <c r="G320" s="360" t="s">
        <v>3532</v>
      </c>
      <c r="H320" s="361">
        <v>45975</v>
      </c>
      <c r="I320" s="360" t="s">
        <v>3255</v>
      </c>
      <c r="J320" s="360" t="s">
        <v>6790</v>
      </c>
      <c r="K320" s="360">
        <v>2018</v>
      </c>
      <c r="L320" s="360" t="s">
        <v>5960</v>
      </c>
      <c r="M320" s="360" t="s">
        <v>5957</v>
      </c>
      <c r="N320" s="360" t="s">
        <v>5953</v>
      </c>
      <c r="O320" s="360" t="s">
        <v>83</v>
      </c>
      <c r="P320" s="360" t="s">
        <v>3532</v>
      </c>
      <c r="Q320" s="360" t="s">
        <v>3532</v>
      </c>
    </row>
    <row r="321" spans="1:17" ht="15">
      <c r="A321" s="359" t="s">
        <v>3095</v>
      </c>
      <c r="B321" s="360" t="s">
        <v>6791</v>
      </c>
      <c r="C321" s="360" t="s">
        <v>2790</v>
      </c>
      <c r="D321" s="360">
        <v>0</v>
      </c>
      <c r="E321" s="360" t="s">
        <v>3532</v>
      </c>
      <c r="F321" s="360" t="s">
        <v>6792</v>
      </c>
      <c r="G321" s="360" t="s">
        <v>3532</v>
      </c>
      <c r="H321" s="361">
        <v>45975</v>
      </c>
      <c r="I321" s="360" t="s">
        <v>3532</v>
      </c>
      <c r="J321" s="360" t="s">
        <v>6793</v>
      </c>
      <c r="K321" s="360">
        <v>2017</v>
      </c>
      <c r="L321" s="360" t="s">
        <v>5960</v>
      </c>
      <c r="M321" s="360" t="s">
        <v>5957</v>
      </c>
      <c r="N321" s="360" t="s">
        <v>5953</v>
      </c>
      <c r="O321" s="360" t="s">
        <v>83</v>
      </c>
      <c r="P321" s="360">
        <v>0</v>
      </c>
      <c r="Q321" s="360" t="s">
        <v>6794</v>
      </c>
    </row>
    <row r="322" spans="1:17" ht="15">
      <c r="A322" s="359" t="s">
        <v>6041</v>
      </c>
      <c r="B322" s="360" t="s">
        <v>6795</v>
      </c>
      <c r="C322" s="360" t="s">
        <v>3532</v>
      </c>
      <c r="D322" s="360">
        <v>20</v>
      </c>
      <c r="E322" s="360" t="s">
        <v>3532</v>
      </c>
      <c r="F322" s="360" t="s">
        <v>3532</v>
      </c>
      <c r="G322" s="360" t="s">
        <v>3532</v>
      </c>
      <c r="H322" s="361">
        <v>45975</v>
      </c>
      <c r="I322" s="360" t="s">
        <v>3532</v>
      </c>
      <c r="J322" s="360" t="s">
        <v>6796</v>
      </c>
      <c r="K322" s="360">
        <v>2017</v>
      </c>
      <c r="L322" s="360" t="s">
        <v>5960</v>
      </c>
      <c r="M322" s="360" t="s">
        <v>5957</v>
      </c>
      <c r="N322" s="360" t="s">
        <v>5953</v>
      </c>
      <c r="O322" s="360" t="s">
        <v>83</v>
      </c>
      <c r="P322" s="360" t="s">
        <v>3532</v>
      </c>
      <c r="Q322" s="360" t="s">
        <v>3532</v>
      </c>
    </row>
    <row r="323" spans="1:17" ht="15">
      <c r="A323" s="359" t="s">
        <v>6797</v>
      </c>
      <c r="B323" s="360" t="s">
        <v>6798</v>
      </c>
      <c r="C323" s="360" t="s">
        <v>3532</v>
      </c>
      <c r="D323" s="360">
        <v>119</v>
      </c>
      <c r="E323" s="360" t="s">
        <v>3532</v>
      </c>
      <c r="F323" s="360" t="s">
        <v>3532</v>
      </c>
      <c r="G323" s="360" t="s">
        <v>3532</v>
      </c>
      <c r="H323" s="361">
        <v>45975</v>
      </c>
      <c r="I323" s="360" t="s">
        <v>3532</v>
      </c>
      <c r="J323" s="360" t="s">
        <v>6799</v>
      </c>
      <c r="K323" s="360">
        <v>2018</v>
      </c>
      <c r="L323" s="360" t="s">
        <v>5964</v>
      </c>
      <c r="M323" s="360" t="s">
        <v>5957</v>
      </c>
      <c r="N323" s="360" t="s">
        <v>5953</v>
      </c>
      <c r="O323" s="360" t="s">
        <v>83</v>
      </c>
      <c r="P323" s="360" t="s">
        <v>3532</v>
      </c>
      <c r="Q323" s="360" t="s">
        <v>3532</v>
      </c>
    </row>
    <row r="324" spans="1:17" ht="15">
      <c r="A324" s="359" t="s">
        <v>3923</v>
      </c>
      <c r="B324" s="360" t="s">
        <v>6800</v>
      </c>
      <c r="C324" s="360" t="s">
        <v>3532</v>
      </c>
      <c r="D324" s="360">
        <v>14</v>
      </c>
      <c r="E324" s="360" t="s">
        <v>3532</v>
      </c>
      <c r="F324" s="360" t="s">
        <v>3532</v>
      </c>
      <c r="G324" s="360" t="s">
        <v>3532</v>
      </c>
      <c r="H324" s="361">
        <v>45975</v>
      </c>
      <c r="I324" s="360" t="s">
        <v>3532</v>
      </c>
      <c r="J324" s="360" t="s">
        <v>6801</v>
      </c>
      <c r="K324" s="360">
        <v>2018</v>
      </c>
      <c r="L324" s="360" t="s">
        <v>5960</v>
      </c>
      <c r="M324" s="360" t="s">
        <v>5957</v>
      </c>
      <c r="N324" s="360" t="s">
        <v>5953</v>
      </c>
      <c r="O324" s="360" t="s">
        <v>83</v>
      </c>
      <c r="P324" s="360" t="s">
        <v>3532</v>
      </c>
      <c r="Q324" s="360" t="s">
        <v>3532</v>
      </c>
    </row>
    <row r="325" spans="1:17" ht="15">
      <c r="A325" s="359" t="s">
        <v>3923</v>
      </c>
      <c r="B325" s="360" t="s">
        <v>6802</v>
      </c>
      <c r="C325" s="360" t="s">
        <v>3532</v>
      </c>
      <c r="D325" s="360">
        <v>34</v>
      </c>
      <c r="E325" s="360" t="s">
        <v>3532</v>
      </c>
      <c r="F325" s="360" t="s">
        <v>3532</v>
      </c>
      <c r="G325" s="360" t="s">
        <v>3532</v>
      </c>
      <c r="H325" s="361">
        <v>45975</v>
      </c>
      <c r="I325" s="360" t="s">
        <v>3255</v>
      </c>
      <c r="J325" s="360" t="s">
        <v>6803</v>
      </c>
      <c r="K325" s="360">
        <v>2018</v>
      </c>
      <c r="L325" s="360" t="s">
        <v>5960</v>
      </c>
      <c r="M325" s="360" t="s">
        <v>5957</v>
      </c>
      <c r="N325" s="360" t="s">
        <v>5953</v>
      </c>
      <c r="O325" s="360" t="s">
        <v>83</v>
      </c>
      <c r="P325" s="360" t="s">
        <v>3532</v>
      </c>
      <c r="Q325" s="360" t="s">
        <v>3532</v>
      </c>
    </row>
    <row r="326" spans="1:17" ht="15">
      <c r="A326" s="359" t="s">
        <v>2147</v>
      </c>
      <c r="B326" s="360" t="s">
        <v>6804</v>
      </c>
      <c r="C326" s="360" t="s">
        <v>3532</v>
      </c>
      <c r="D326" s="360">
        <v>217</v>
      </c>
      <c r="E326" s="360" t="s">
        <v>3532</v>
      </c>
      <c r="F326" s="360" t="s">
        <v>3532</v>
      </c>
      <c r="G326" s="360" t="s">
        <v>3532</v>
      </c>
      <c r="H326" s="361">
        <v>45975</v>
      </c>
      <c r="I326" s="360" t="s">
        <v>3532</v>
      </c>
      <c r="J326" s="360" t="s">
        <v>6805</v>
      </c>
      <c r="K326" s="360">
        <v>2019</v>
      </c>
      <c r="L326" s="360" t="s">
        <v>6008</v>
      </c>
      <c r="M326" s="360" t="s">
        <v>5957</v>
      </c>
      <c r="N326" s="360" t="s">
        <v>5953</v>
      </c>
      <c r="O326" s="360" t="s">
        <v>2147</v>
      </c>
      <c r="P326" s="360" t="s">
        <v>3532</v>
      </c>
      <c r="Q326" s="360" t="s">
        <v>3532</v>
      </c>
    </row>
    <row r="327" spans="1:17" ht="15">
      <c r="A327" s="359" t="s">
        <v>1897</v>
      </c>
      <c r="B327" s="360" t="s">
        <v>6806</v>
      </c>
      <c r="C327" s="360" t="s">
        <v>3532</v>
      </c>
      <c r="D327" s="360">
        <v>1</v>
      </c>
      <c r="E327" s="360" t="s">
        <v>3532</v>
      </c>
      <c r="F327" s="360" t="s">
        <v>3532</v>
      </c>
      <c r="G327" s="360" t="s">
        <v>3532</v>
      </c>
      <c r="H327" s="361">
        <v>45975</v>
      </c>
      <c r="I327" s="360" t="s">
        <v>3255</v>
      </c>
      <c r="J327" s="360" t="s">
        <v>6324</v>
      </c>
      <c r="K327" s="360">
        <v>2019</v>
      </c>
      <c r="L327" s="360" t="s">
        <v>5960</v>
      </c>
      <c r="M327" s="360" t="s">
        <v>5957</v>
      </c>
      <c r="N327" s="360" t="s">
        <v>5953</v>
      </c>
      <c r="O327" s="360" t="s">
        <v>83</v>
      </c>
      <c r="P327" s="360" t="s">
        <v>3532</v>
      </c>
      <c r="Q327" s="360" t="s">
        <v>3532</v>
      </c>
    </row>
    <row r="328" spans="1:17" ht="15">
      <c r="A328" s="359" t="s">
        <v>3980</v>
      </c>
      <c r="B328" s="360" t="s">
        <v>6807</v>
      </c>
      <c r="C328" s="360" t="s">
        <v>3532</v>
      </c>
      <c r="D328" s="360">
        <v>6</v>
      </c>
      <c r="E328" s="360" t="s">
        <v>3532</v>
      </c>
      <c r="F328" s="360" t="s">
        <v>3532</v>
      </c>
      <c r="G328" s="360" t="s">
        <v>3532</v>
      </c>
      <c r="H328" s="361">
        <v>45975</v>
      </c>
      <c r="I328" s="360" t="s">
        <v>3532</v>
      </c>
      <c r="J328" s="360" t="s">
        <v>6808</v>
      </c>
      <c r="K328" s="360">
        <v>2018</v>
      </c>
      <c r="L328" s="360" t="s">
        <v>5960</v>
      </c>
      <c r="M328" s="360" t="s">
        <v>5957</v>
      </c>
      <c r="N328" s="360" t="s">
        <v>5953</v>
      </c>
      <c r="O328" s="360" t="s">
        <v>83</v>
      </c>
      <c r="P328" s="360" t="s">
        <v>3532</v>
      </c>
      <c r="Q328" s="360" t="s">
        <v>3532</v>
      </c>
    </row>
    <row r="329" spans="1:17" ht="15">
      <c r="A329" s="359" t="s">
        <v>1897</v>
      </c>
      <c r="B329" s="360" t="s">
        <v>6809</v>
      </c>
      <c r="C329" s="360" t="s">
        <v>3532</v>
      </c>
      <c r="D329" s="360">
        <v>2</v>
      </c>
      <c r="E329" s="360" t="s">
        <v>3532</v>
      </c>
      <c r="F329" s="360" t="s">
        <v>3532</v>
      </c>
      <c r="G329" s="360" t="s">
        <v>3532</v>
      </c>
      <c r="H329" s="361">
        <v>45975</v>
      </c>
      <c r="I329" s="360" t="s">
        <v>3255</v>
      </c>
      <c r="J329" s="360" t="s">
        <v>6810</v>
      </c>
      <c r="K329" s="360">
        <v>2018</v>
      </c>
      <c r="L329" s="360" t="s">
        <v>5956</v>
      </c>
      <c r="M329" s="360" t="s">
        <v>5957</v>
      </c>
      <c r="N329" s="360" t="s">
        <v>5953</v>
      </c>
      <c r="O329" s="360" t="s">
        <v>83</v>
      </c>
      <c r="P329" s="360" t="s">
        <v>3532</v>
      </c>
      <c r="Q329" s="360" t="s">
        <v>3532</v>
      </c>
    </row>
    <row r="330" spans="1:17" ht="15">
      <c r="A330" s="359" t="s">
        <v>1703</v>
      </c>
      <c r="B330" s="360" t="s">
        <v>6811</v>
      </c>
      <c r="C330" s="360" t="s">
        <v>3532</v>
      </c>
      <c r="D330" s="360">
        <v>131</v>
      </c>
      <c r="E330" s="360" t="s">
        <v>3532</v>
      </c>
      <c r="F330" s="360" t="s">
        <v>3532</v>
      </c>
      <c r="G330" s="360" t="s">
        <v>3532</v>
      </c>
      <c r="H330" s="361">
        <v>45975</v>
      </c>
      <c r="I330" s="360" t="s">
        <v>3532</v>
      </c>
      <c r="J330" s="360" t="s">
        <v>6812</v>
      </c>
      <c r="K330" s="360">
        <v>2019</v>
      </c>
      <c r="L330" s="360" t="s">
        <v>5960</v>
      </c>
      <c r="M330" s="360" t="s">
        <v>5957</v>
      </c>
      <c r="N330" s="360" t="s">
        <v>5953</v>
      </c>
      <c r="O330" s="360" t="s">
        <v>83</v>
      </c>
      <c r="P330" s="360" t="s">
        <v>3532</v>
      </c>
      <c r="Q330" s="360" t="s">
        <v>3532</v>
      </c>
    </row>
    <row r="331" spans="1:17" ht="15">
      <c r="A331" s="359" t="s">
        <v>6041</v>
      </c>
      <c r="B331" s="360" t="s">
        <v>6813</v>
      </c>
      <c r="C331" s="360" t="s">
        <v>3532</v>
      </c>
      <c r="D331" s="360">
        <v>155</v>
      </c>
      <c r="E331" s="360" t="s">
        <v>3532</v>
      </c>
      <c r="F331" s="360" t="s">
        <v>3532</v>
      </c>
      <c r="G331" s="360" t="s">
        <v>3532</v>
      </c>
      <c r="H331" s="361">
        <v>45975</v>
      </c>
      <c r="I331" s="360" t="s">
        <v>3532</v>
      </c>
      <c r="J331" s="360" t="s">
        <v>6814</v>
      </c>
      <c r="K331" s="360">
        <v>2015</v>
      </c>
      <c r="L331" s="360" t="s">
        <v>5964</v>
      </c>
      <c r="M331" s="360" t="s">
        <v>5957</v>
      </c>
      <c r="N331" s="360" t="s">
        <v>5953</v>
      </c>
      <c r="O331" s="360" t="s">
        <v>83</v>
      </c>
      <c r="P331" s="360" t="s">
        <v>3532</v>
      </c>
      <c r="Q331" s="360" t="s">
        <v>3532</v>
      </c>
    </row>
    <row r="332" spans="1:17" ht="15">
      <c r="A332" s="359" t="s">
        <v>6041</v>
      </c>
      <c r="B332" s="360" t="s">
        <v>6815</v>
      </c>
      <c r="C332" s="360" t="s">
        <v>3532</v>
      </c>
      <c r="D332" s="360">
        <v>127</v>
      </c>
      <c r="E332" s="360" t="s">
        <v>3532</v>
      </c>
      <c r="F332" s="360" t="s">
        <v>3532</v>
      </c>
      <c r="G332" s="360" t="s">
        <v>3532</v>
      </c>
      <c r="H332" s="361">
        <v>45975</v>
      </c>
      <c r="I332" s="360" t="s">
        <v>3532</v>
      </c>
      <c r="J332" s="360" t="s">
        <v>6816</v>
      </c>
      <c r="K332" s="360">
        <v>2019</v>
      </c>
      <c r="L332" s="360" t="s">
        <v>5960</v>
      </c>
      <c r="M332" s="360" t="s">
        <v>5957</v>
      </c>
      <c r="N332" s="360" t="s">
        <v>5953</v>
      </c>
      <c r="O332" s="360" t="s">
        <v>83</v>
      </c>
      <c r="P332" s="360" t="s">
        <v>3532</v>
      </c>
      <c r="Q332" s="360" t="s">
        <v>3532</v>
      </c>
    </row>
    <row r="333" spans="1:17" ht="15">
      <c r="A333" s="359" t="s">
        <v>5986</v>
      </c>
      <c r="B333" s="360" t="s">
        <v>6817</v>
      </c>
      <c r="C333" s="360" t="s">
        <v>3532</v>
      </c>
      <c r="D333" s="360">
        <v>37</v>
      </c>
      <c r="E333" s="360" t="s">
        <v>3532</v>
      </c>
      <c r="F333" s="360" t="s">
        <v>3532</v>
      </c>
      <c r="G333" s="360" t="s">
        <v>3532</v>
      </c>
      <c r="H333" s="361">
        <v>45975</v>
      </c>
      <c r="I333" s="360" t="s">
        <v>3532</v>
      </c>
      <c r="J333" s="360" t="s">
        <v>6818</v>
      </c>
      <c r="K333" s="360">
        <v>2019</v>
      </c>
      <c r="L333" s="360" t="s">
        <v>5960</v>
      </c>
      <c r="M333" s="360" t="s">
        <v>5957</v>
      </c>
      <c r="N333" s="360" t="s">
        <v>5953</v>
      </c>
      <c r="O333" s="360" t="s">
        <v>83</v>
      </c>
      <c r="P333" s="360" t="s">
        <v>3532</v>
      </c>
      <c r="Q333" s="360" t="s">
        <v>3532</v>
      </c>
    </row>
    <row r="334" spans="1:17" ht="15">
      <c r="A334" s="359" t="s">
        <v>219</v>
      </c>
      <c r="B334" s="360" t="s">
        <v>6819</v>
      </c>
      <c r="C334" s="360" t="s">
        <v>3532</v>
      </c>
      <c r="D334" s="360">
        <v>141</v>
      </c>
      <c r="E334" s="360" t="s">
        <v>3532</v>
      </c>
      <c r="F334" s="360" t="s">
        <v>3532</v>
      </c>
      <c r="G334" s="360" t="s">
        <v>3532</v>
      </c>
      <c r="H334" s="361">
        <v>45975</v>
      </c>
      <c r="I334" s="360" t="s">
        <v>3532</v>
      </c>
      <c r="J334" s="360" t="s">
        <v>6820</v>
      </c>
      <c r="K334" s="360">
        <v>2019</v>
      </c>
      <c r="L334" s="360" t="s">
        <v>5964</v>
      </c>
      <c r="M334" s="360" t="s">
        <v>5957</v>
      </c>
      <c r="N334" s="360" t="s">
        <v>5953</v>
      </c>
      <c r="O334" s="360" t="s">
        <v>83</v>
      </c>
      <c r="P334" s="360" t="s">
        <v>3532</v>
      </c>
      <c r="Q334" s="360" t="s">
        <v>3532</v>
      </c>
    </row>
    <row r="335" spans="1:17" ht="15">
      <c r="A335" s="359" t="s">
        <v>1628</v>
      </c>
      <c r="B335" s="360" t="s">
        <v>6821</v>
      </c>
      <c r="C335" s="360" t="s">
        <v>2790</v>
      </c>
      <c r="D335" s="360">
        <v>2</v>
      </c>
      <c r="E335" s="360" t="s">
        <v>3532</v>
      </c>
      <c r="F335" s="360" t="s">
        <v>6822</v>
      </c>
      <c r="G335" s="360" t="s">
        <v>3532</v>
      </c>
      <c r="H335" s="361">
        <v>45975</v>
      </c>
      <c r="I335" s="360" t="s">
        <v>3532</v>
      </c>
      <c r="J335" s="360" t="s">
        <v>6823</v>
      </c>
      <c r="K335" s="360">
        <v>2019</v>
      </c>
      <c r="L335" s="360" t="s">
        <v>5960</v>
      </c>
      <c r="M335" s="360" t="s">
        <v>5957</v>
      </c>
      <c r="N335" s="360" t="s">
        <v>5953</v>
      </c>
      <c r="O335" s="360" t="s">
        <v>83</v>
      </c>
      <c r="P335" s="360">
        <v>0</v>
      </c>
      <c r="Q335" s="360" t="s">
        <v>6824</v>
      </c>
    </row>
    <row r="336" spans="1:17" ht="15">
      <c r="A336" s="359" t="s">
        <v>3923</v>
      </c>
      <c r="B336" s="360" t="s">
        <v>6825</v>
      </c>
      <c r="C336" s="360" t="s">
        <v>3532</v>
      </c>
      <c r="D336" s="360">
        <v>133</v>
      </c>
      <c r="E336" s="360" t="s">
        <v>3532</v>
      </c>
      <c r="F336" s="360" t="s">
        <v>3532</v>
      </c>
      <c r="G336" s="360" t="s">
        <v>3532</v>
      </c>
      <c r="H336" s="361">
        <v>45975</v>
      </c>
      <c r="I336" s="360" t="s">
        <v>3532</v>
      </c>
      <c r="J336" s="360" t="s">
        <v>6826</v>
      </c>
      <c r="K336" s="360">
        <v>2019</v>
      </c>
      <c r="L336" s="360" t="s">
        <v>5960</v>
      </c>
      <c r="M336" s="360" t="s">
        <v>5957</v>
      </c>
      <c r="N336" s="360" t="s">
        <v>5953</v>
      </c>
      <c r="O336" s="360" t="s">
        <v>83</v>
      </c>
      <c r="P336" s="360" t="s">
        <v>3532</v>
      </c>
      <c r="Q336" s="360" t="s">
        <v>3532</v>
      </c>
    </row>
    <row r="337" spans="1:17" ht="15">
      <c r="A337" s="359" t="s">
        <v>1897</v>
      </c>
      <c r="B337" s="360" t="s">
        <v>6827</v>
      </c>
      <c r="C337" s="360" t="s">
        <v>2790</v>
      </c>
      <c r="D337" s="360">
        <v>4</v>
      </c>
      <c r="E337" s="360" t="s">
        <v>3532</v>
      </c>
      <c r="F337" s="360" t="s">
        <v>6828</v>
      </c>
      <c r="G337" s="360" t="s">
        <v>3532</v>
      </c>
      <c r="H337" s="361">
        <v>45975</v>
      </c>
      <c r="I337" s="360" t="s">
        <v>3255</v>
      </c>
      <c r="J337" s="360" t="s">
        <v>5977</v>
      </c>
      <c r="K337" s="360">
        <v>2019</v>
      </c>
      <c r="L337" s="360" t="s">
        <v>5960</v>
      </c>
      <c r="M337" s="360" t="s">
        <v>5957</v>
      </c>
      <c r="N337" s="360" t="s">
        <v>5953</v>
      </c>
      <c r="O337" s="360" t="s">
        <v>83</v>
      </c>
      <c r="P337" s="360">
        <v>0</v>
      </c>
      <c r="Q337" s="360" t="s">
        <v>6829</v>
      </c>
    </row>
    <row r="338" spans="1:17" ht="15">
      <c r="A338" s="359" t="s">
        <v>3402</v>
      </c>
      <c r="B338" s="360" t="s">
        <v>6830</v>
      </c>
      <c r="C338" s="360" t="s">
        <v>3532</v>
      </c>
      <c r="D338" s="360">
        <v>91</v>
      </c>
      <c r="E338" s="360" t="s">
        <v>3532</v>
      </c>
      <c r="F338" s="360" t="s">
        <v>3532</v>
      </c>
      <c r="G338" s="360" t="s">
        <v>3532</v>
      </c>
      <c r="H338" s="361">
        <v>45975</v>
      </c>
      <c r="I338" s="360" t="s">
        <v>3532</v>
      </c>
      <c r="J338" s="360" t="s">
        <v>6831</v>
      </c>
      <c r="K338" s="360">
        <v>2019</v>
      </c>
      <c r="L338" s="360" t="s">
        <v>5960</v>
      </c>
      <c r="M338" s="360" t="s">
        <v>5957</v>
      </c>
      <c r="N338" s="360" t="s">
        <v>5953</v>
      </c>
      <c r="O338" s="360" t="s">
        <v>83</v>
      </c>
      <c r="P338" s="360" t="s">
        <v>3532</v>
      </c>
      <c r="Q338" s="360" t="s">
        <v>3532</v>
      </c>
    </row>
    <row r="339" spans="1:17" ht="15">
      <c r="A339" s="359" t="s">
        <v>6021</v>
      </c>
      <c r="B339" s="360" t="s">
        <v>6832</v>
      </c>
      <c r="C339" s="360" t="s">
        <v>3532</v>
      </c>
      <c r="D339" s="360">
        <v>217</v>
      </c>
      <c r="E339" s="360" t="s">
        <v>3532</v>
      </c>
      <c r="F339" s="360" t="s">
        <v>3532</v>
      </c>
      <c r="G339" s="360" t="s">
        <v>3532</v>
      </c>
      <c r="H339" s="361">
        <v>45975</v>
      </c>
      <c r="I339" s="360" t="s">
        <v>3532</v>
      </c>
      <c r="J339" s="360" t="s">
        <v>6833</v>
      </c>
      <c r="K339" s="360">
        <v>2020</v>
      </c>
      <c r="L339" s="360" t="s">
        <v>5964</v>
      </c>
      <c r="M339" s="360" t="s">
        <v>5957</v>
      </c>
      <c r="N339" s="360" t="s">
        <v>5953</v>
      </c>
      <c r="O339" s="360" t="s">
        <v>83</v>
      </c>
      <c r="P339" s="360" t="s">
        <v>3532</v>
      </c>
      <c r="Q339" s="360" t="s">
        <v>3532</v>
      </c>
    </row>
    <row r="340" spans="1:17" ht="15">
      <c r="A340" s="359" t="s">
        <v>1765</v>
      </c>
      <c r="B340" s="360" t="s">
        <v>6834</v>
      </c>
      <c r="C340" s="360" t="s">
        <v>3532</v>
      </c>
      <c r="D340" s="360">
        <v>1</v>
      </c>
      <c r="E340" s="360" t="s">
        <v>3532</v>
      </c>
      <c r="F340" s="360" t="s">
        <v>3532</v>
      </c>
      <c r="G340" s="360" t="s">
        <v>3532</v>
      </c>
      <c r="H340" s="361">
        <v>45975</v>
      </c>
      <c r="I340" s="360" t="s">
        <v>3532</v>
      </c>
      <c r="J340" s="360" t="s">
        <v>6835</v>
      </c>
      <c r="K340" s="360">
        <v>2020</v>
      </c>
      <c r="L340" s="360" t="s">
        <v>5984</v>
      </c>
      <c r="M340" s="360" t="s">
        <v>5957</v>
      </c>
      <c r="N340" s="360" t="s">
        <v>5953</v>
      </c>
      <c r="O340" s="360" t="s">
        <v>83</v>
      </c>
      <c r="P340" s="360" t="s">
        <v>3532</v>
      </c>
      <c r="Q340" s="360" t="s">
        <v>3532</v>
      </c>
    </row>
    <row r="341" spans="1:17" ht="15">
      <c r="A341" s="359" t="s">
        <v>3612</v>
      </c>
      <c r="B341" s="360" t="s">
        <v>6836</v>
      </c>
      <c r="C341" s="360" t="s">
        <v>3532</v>
      </c>
      <c r="D341" s="360">
        <v>39</v>
      </c>
      <c r="E341" s="360" t="s">
        <v>3532</v>
      </c>
      <c r="F341" s="360" t="s">
        <v>3532</v>
      </c>
      <c r="G341" s="360" t="s">
        <v>3532</v>
      </c>
      <c r="H341" s="361">
        <v>45975</v>
      </c>
      <c r="I341" s="360" t="s">
        <v>3532</v>
      </c>
      <c r="J341" s="360" t="s">
        <v>6837</v>
      </c>
      <c r="K341" s="360">
        <v>2020</v>
      </c>
      <c r="L341" s="360" t="s">
        <v>5964</v>
      </c>
      <c r="M341" s="360" t="s">
        <v>5957</v>
      </c>
      <c r="N341" s="360" t="s">
        <v>5953</v>
      </c>
      <c r="O341" s="360" t="s">
        <v>83</v>
      </c>
      <c r="P341" s="360" t="s">
        <v>3532</v>
      </c>
      <c r="Q341" s="360" t="s">
        <v>3532</v>
      </c>
    </row>
    <row r="342" spans="1:17" ht="15">
      <c r="A342" s="359" t="s">
        <v>3923</v>
      </c>
      <c r="B342" s="360" t="s">
        <v>6838</v>
      </c>
      <c r="C342" s="360" t="s">
        <v>2790</v>
      </c>
      <c r="D342" s="360">
        <v>9</v>
      </c>
      <c r="E342" s="360" t="s">
        <v>3532</v>
      </c>
      <c r="F342" s="360" t="s">
        <v>6839</v>
      </c>
      <c r="G342" s="360" t="s">
        <v>3532</v>
      </c>
      <c r="H342" s="361">
        <v>45975</v>
      </c>
      <c r="I342" s="360" t="s">
        <v>3532</v>
      </c>
      <c r="J342" s="360" t="s">
        <v>6840</v>
      </c>
      <c r="K342" s="360">
        <v>2020</v>
      </c>
      <c r="L342" s="360" t="s">
        <v>5984</v>
      </c>
      <c r="M342" s="360" t="s">
        <v>5957</v>
      </c>
      <c r="N342" s="360" t="s">
        <v>5953</v>
      </c>
      <c r="O342" s="360" t="s">
        <v>83</v>
      </c>
      <c r="P342" s="360">
        <v>0</v>
      </c>
      <c r="Q342" s="360" t="s">
        <v>6841</v>
      </c>
    </row>
    <row r="343" spans="1:17" ht="15">
      <c r="A343" s="359" t="s">
        <v>1897</v>
      </c>
      <c r="B343" s="360" t="s">
        <v>6842</v>
      </c>
      <c r="C343" s="360" t="s">
        <v>2790</v>
      </c>
      <c r="D343" s="360">
        <v>4</v>
      </c>
      <c r="E343" s="360" t="s">
        <v>3532</v>
      </c>
      <c r="F343" s="360" t="s">
        <v>6843</v>
      </c>
      <c r="G343" s="360" t="s">
        <v>3532</v>
      </c>
      <c r="H343" s="361">
        <v>45975</v>
      </c>
      <c r="I343" s="360" t="s">
        <v>3255</v>
      </c>
      <c r="J343" s="360" t="s">
        <v>6844</v>
      </c>
      <c r="K343" s="360">
        <v>2020</v>
      </c>
      <c r="L343" s="360" t="s">
        <v>5960</v>
      </c>
      <c r="M343" s="360" t="s">
        <v>5957</v>
      </c>
      <c r="N343" s="360" t="s">
        <v>5953</v>
      </c>
      <c r="O343" s="360" t="s">
        <v>83</v>
      </c>
      <c r="P343" s="360">
        <v>0</v>
      </c>
      <c r="Q343" s="360" t="s">
        <v>6845</v>
      </c>
    </row>
    <row r="344" spans="1:17" ht="15">
      <c r="A344" s="359" t="s">
        <v>3402</v>
      </c>
      <c r="B344" s="360" t="s">
        <v>6846</v>
      </c>
      <c r="C344" s="360" t="s">
        <v>2790</v>
      </c>
      <c r="D344" s="360">
        <v>4</v>
      </c>
      <c r="E344" s="360" t="s">
        <v>3532</v>
      </c>
      <c r="F344" s="360" t="s">
        <v>6847</v>
      </c>
      <c r="G344" s="360" t="s">
        <v>3532</v>
      </c>
      <c r="H344" s="361">
        <v>45975</v>
      </c>
      <c r="I344" s="360" t="s">
        <v>3532</v>
      </c>
      <c r="J344" s="360" t="s">
        <v>6848</v>
      </c>
      <c r="K344" s="360">
        <v>2013</v>
      </c>
      <c r="L344" s="360" t="s">
        <v>5984</v>
      </c>
      <c r="M344" s="360" t="s">
        <v>5957</v>
      </c>
      <c r="N344" s="360" t="s">
        <v>5953</v>
      </c>
      <c r="O344" s="360" t="s">
        <v>83</v>
      </c>
      <c r="P344" s="360">
        <v>0</v>
      </c>
      <c r="Q344" s="360" t="s">
        <v>6849</v>
      </c>
    </row>
    <row r="345" spans="1:17" ht="15">
      <c r="A345" s="359" t="s">
        <v>5986</v>
      </c>
      <c r="B345" s="360" t="s">
        <v>6850</v>
      </c>
      <c r="C345" s="360" t="s">
        <v>3532</v>
      </c>
      <c r="D345" s="360">
        <v>4</v>
      </c>
      <c r="E345" s="360" t="s">
        <v>3532</v>
      </c>
      <c r="F345" s="360" t="s">
        <v>3532</v>
      </c>
      <c r="G345" s="360" t="s">
        <v>3532</v>
      </c>
      <c r="H345" s="361">
        <v>45975</v>
      </c>
      <c r="I345" s="360" t="s">
        <v>3532</v>
      </c>
      <c r="J345" s="360" t="s">
        <v>6851</v>
      </c>
      <c r="K345" s="360">
        <v>2020</v>
      </c>
      <c r="L345" s="360" t="s">
        <v>5984</v>
      </c>
      <c r="M345" s="360" t="s">
        <v>5957</v>
      </c>
      <c r="N345" s="360" t="s">
        <v>5953</v>
      </c>
      <c r="O345" s="360" t="s">
        <v>83</v>
      </c>
      <c r="P345" s="360" t="s">
        <v>3532</v>
      </c>
      <c r="Q345" s="360" t="s">
        <v>3532</v>
      </c>
    </row>
    <row r="346" spans="1:17" ht="15">
      <c r="A346" s="359" t="s">
        <v>3819</v>
      </c>
      <c r="B346" s="360" t="s">
        <v>6852</v>
      </c>
      <c r="C346" s="360" t="s">
        <v>3532</v>
      </c>
      <c r="D346" s="360">
        <v>1</v>
      </c>
      <c r="E346" s="360" t="s">
        <v>3532</v>
      </c>
      <c r="F346" s="360" t="s">
        <v>3532</v>
      </c>
      <c r="G346" s="360" t="s">
        <v>3532</v>
      </c>
      <c r="H346" s="361">
        <v>45975</v>
      </c>
      <c r="I346" s="360" t="s">
        <v>3532</v>
      </c>
      <c r="J346" s="360" t="s">
        <v>6853</v>
      </c>
      <c r="K346" s="360">
        <v>2018</v>
      </c>
      <c r="L346" s="360" t="s">
        <v>5960</v>
      </c>
      <c r="M346" s="360" t="s">
        <v>5957</v>
      </c>
      <c r="N346" s="360" t="s">
        <v>5953</v>
      </c>
      <c r="O346" s="360" t="s">
        <v>83</v>
      </c>
      <c r="P346" s="360" t="s">
        <v>3532</v>
      </c>
      <c r="Q346" s="360" t="s">
        <v>3532</v>
      </c>
    </row>
    <row r="347" spans="1:17" ht="15">
      <c r="A347" s="359" t="s">
        <v>5750</v>
      </c>
      <c r="B347" s="360" t="s">
        <v>6854</v>
      </c>
      <c r="C347" s="360" t="s">
        <v>3532</v>
      </c>
      <c r="D347" s="360">
        <v>0</v>
      </c>
      <c r="E347" s="360" t="s">
        <v>3532</v>
      </c>
      <c r="F347" s="360" t="s">
        <v>3532</v>
      </c>
      <c r="G347" s="360" t="s">
        <v>3532</v>
      </c>
      <c r="H347" s="361">
        <v>45975</v>
      </c>
      <c r="I347" s="360" t="s">
        <v>3532</v>
      </c>
      <c r="J347" s="360" t="s">
        <v>6855</v>
      </c>
      <c r="K347" s="360">
        <v>2012</v>
      </c>
      <c r="L347" s="360" t="s">
        <v>5960</v>
      </c>
      <c r="M347" s="360" t="s">
        <v>5957</v>
      </c>
      <c r="N347" s="360" t="s">
        <v>5953</v>
      </c>
      <c r="O347" s="360" t="s">
        <v>83</v>
      </c>
      <c r="P347" s="360" t="s">
        <v>3532</v>
      </c>
      <c r="Q347" s="360" t="s">
        <v>3532</v>
      </c>
    </row>
    <row r="348" spans="1:17" ht="15">
      <c r="A348" s="359" t="s">
        <v>5980</v>
      </c>
      <c r="B348" s="360" t="s">
        <v>6856</v>
      </c>
      <c r="C348" s="360" t="s">
        <v>2790</v>
      </c>
      <c r="D348" s="360">
        <v>0</v>
      </c>
      <c r="E348" s="360" t="s">
        <v>3532</v>
      </c>
      <c r="F348" s="360" t="s">
        <v>6857</v>
      </c>
      <c r="G348" s="360" t="s">
        <v>3532</v>
      </c>
      <c r="H348" s="361">
        <v>45975</v>
      </c>
      <c r="I348" s="360" t="s">
        <v>3532</v>
      </c>
      <c r="J348" s="360" t="s">
        <v>6858</v>
      </c>
      <c r="K348" s="360">
        <v>1994</v>
      </c>
      <c r="L348" s="360" t="s">
        <v>5964</v>
      </c>
      <c r="M348" s="360" t="s">
        <v>5957</v>
      </c>
      <c r="N348" s="360" t="s">
        <v>5953</v>
      </c>
      <c r="O348" s="360" t="s">
        <v>83</v>
      </c>
      <c r="P348" s="360">
        <v>0</v>
      </c>
      <c r="Q348" s="360" t="s">
        <v>6859</v>
      </c>
    </row>
    <row r="349" spans="1:17" ht="15">
      <c r="A349" s="359" t="s">
        <v>3923</v>
      </c>
      <c r="B349" s="360" t="s">
        <v>6860</v>
      </c>
      <c r="C349" s="360" t="s">
        <v>2790</v>
      </c>
      <c r="D349" s="360">
        <v>1</v>
      </c>
      <c r="E349" s="360" t="s">
        <v>3532</v>
      </c>
      <c r="F349" s="360" t="s">
        <v>6861</v>
      </c>
      <c r="G349" s="360" t="s">
        <v>3532</v>
      </c>
      <c r="H349" s="361">
        <v>45975</v>
      </c>
      <c r="I349" s="360" t="s">
        <v>3255</v>
      </c>
      <c r="J349" s="360" t="s">
        <v>6862</v>
      </c>
      <c r="K349" s="360">
        <v>2019</v>
      </c>
      <c r="L349" s="360" t="s">
        <v>5960</v>
      </c>
      <c r="M349" s="360" t="s">
        <v>5957</v>
      </c>
      <c r="N349" s="360" t="s">
        <v>5953</v>
      </c>
      <c r="O349" s="360" t="s">
        <v>83</v>
      </c>
      <c r="P349" s="360">
        <v>0</v>
      </c>
      <c r="Q349" s="360" t="s">
        <v>6863</v>
      </c>
    </row>
    <row r="350" spans="1:17" ht="15">
      <c r="A350" s="359" t="s">
        <v>6864</v>
      </c>
      <c r="B350" s="360" t="s">
        <v>6865</v>
      </c>
      <c r="C350" s="360" t="s">
        <v>3532</v>
      </c>
      <c r="D350" s="360">
        <v>104</v>
      </c>
      <c r="E350" s="360" t="s">
        <v>3532</v>
      </c>
      <c r="F350" s="360" t="s">
        <v>3532</v>
      </c>
      <c r="G350" s="360" t="s">
        <v>3532</v>
      </c>
      <c r="H350" s="361">
        <v>45975</v>
      </c>
      <c r="I350" s="360" t="s">
        <v>3532</v>
      </c>
      <c r="J350" s="360" t="s">
        <v>5950</v>
      </c>
      <c r="K350" s="360">
        <v>2019</v>
      </c>
      <c r="L350" s="360" t="s">
        <v>6866</v>
      </c>
      <c r="M350" s="360" t="s">
        <v>5952</v>
      </c>
      <c r="N350" s="360" t="s">
        <v>5953</v>
      </c>
      <c r="O350" s="360" t="s">
        <v>6002</v>
      </c>
      <c r="P350" s="360" t="s">
        <v>3532</v>
      </c>
      <c r="Q350" s="360" t="s">
        <v>3532</v>
      </c>
    </row>
    <row r="351" spans="1:17" ht="15">
      <c r="A351" s="359" t="s">
        <v>2147</v>
      </c>
      <c r="B351" s="360" t="s">
        <v>6867</v>
      </c>
      <c r="C351" s="360" t="s">
        <v>3532</v>
      </c>
      <c r="D351" s="360">
        <v>217</v>
      </c>
      <c r="E351" s="360" t="s">
        <v>3532</v>
      </c>
      <c r="F351" s="360" t="s">
        <v>3532</v>
      </c>
      <c r="G351" s="360" t="s">
        <v>3532</v>
      </c>
      <c r="H351" s="361">
        <v>45975</v>
      </c>
      <c r="I351" s="360" t="s">
        <v>3532</v>
      </c>
      <c r="J351" s="360" t="s">
        <v>6868</v>
      </c>
      <c r="K351" s="360">
        <v>2019</v>
      </c>
      <c r="L351" s="360" t="s">
        <v>6008</v>
      </c>
      <c r="M351" s="360" t="s">
        <v>5957</v>
      </c>
      <c r="N351" s="360" t="s">
        <v>5953</v>
      </c>
      <c r="O351" s="360" t="s">
        <v>2147</v>
      </c>
      <c r="P351" s="360" t="s">
        <v>3532</v>
      </c>
      <c r="Q351" s="360" t="s">
        <v>3532</v>
      </c>
    </row>
    <row r="352" spans="1:17" ht="15">
      <c r="A352" s="359" t="s">
        <v>1776</v>
      </c>
      <c r="B352" s="360" t="s">
        <v>6869</v>
      </c>
      <c r="C352" s="360" t="s">
        <v>3532</v>
      </c>
      <c r="D352" s="360">
        <v>1</v>
      </c>
      <c r="E352" s="360" t="s">
        <v>3532</v>
      </c>
      <c r="F352" s="360" t="s">
        <v>3532</v>
      </c>
      <c r="G352" s="360" t="s">
        <v>3532</v>
      </c>
      <c r="H352" s="361">
        <v>45975</v>
      </c>
      <c r="I352" s="360" t="s">
        <v>3532</v>
      </c>
      <c r="J352" s="360" t="s">
        <v>6870</v>
      </c>
      <c r="K352" s="360">
        <v>2022</v>
      </c>
      <c r="L352" s="360" t="s">
        <v>5964</v>
      </c>
      <c r="M352" s="360" t="s">
        <v>5957</v>
      </c>
      <c r="N352" s="360" t="s">
        <v>5953</v>
      </c>
      <c r="O352" s="360" t="s">
        <v>83</v>
      </c>
      <c r="P352" s="360" t="s">
        <v>3532</v>
      </c>
      <c r="Q352" s="360" t="s">
        <v>3532</v>
      </c>
    </row>
    <row r="353" spans="1:17" ht="15">
      <c r="A353" s="359" t="s">
        <v>2147</v>
      </c>
      <c r="B353" s="360" t="s">
        <v>6871</v>
      </c>
      <c r="C353" s="360" t="s">
        <v>3532</v>
      </c>
      <c r="D353" s="360">
        <v>217</v>
      </c>
      <c r="E353" s="360" t="s">
        <v>3532</v>
      </c>
      <c r="F353" s="360" t="s">
        <v>3532</v>
      </c>
      <c r="G353" s="360" t="s">
        <v>3532</v>
      </c>
      <c r="H353" s="361">
        <v>45975</v>
      </c>
      <c r="I353" s="360" t="s">
        <v>3532</v>
      </c>
      <c r="J353" s="360" t="s">
        <v>6872</v>
      </c>
      <c r="K353" s="360">
        <v>2007</v>
      </c>
      <c r="L353" s="360" t="s">
        <v>6545</v>
      </c>
      <c r="M353" s="360" t="s">
        <v>5957</v>
      </c>
      <c r="N353" s="360" t="s">
        <v>5953</v>
      </c>
      <c r="O353" s="360" t="s">
        <v>2147</v>
      </c>
      <c r="P353" s="360" t="s">
        <v>3532</v>
      </c>
      <c r="Q353" s="360" t="s">
        <v>3532</v>
      </c>
    </row>
    <row r="354" spans="1:17" ht="15">
      <c r="A354" s="359" t="s">
        <v>1670</v>
      </c>
      <c r="B354" s="360" t="s">
        <v>6873</v>
      </c>
      <c r="C354" s="360" t="s">
        <v>3532</v>
      </c>
      <c r="D354" s="360">
        <v>2</v>
      </c>
      <c r="E354" s="360" t="s">
        <v>3532</v>
      </c>
      <c r="F354" s="360" t="s">
        <v>3532</v>
      </c>
      <c r="G354" s="360" t="s">
        <v>3532</v>
      </c>
      <c r="H354" s="361">
        <v>45975</v>
      </c>
      <c r="I354" s="360" t="s">
        <v>3532</v>
      </c>
      <c r="J354" s="360" t="s">
        <v>6874</v>
      </c>
      <c r="K354" s="360">
        <v>2020</v>
      </c>
      <c r="L354" s="360" t="s">
        <v>5964</v>
      </c>
      <c r="M354" s="360" t="s">
        <v>5957</v>
      </c>
      <c r="N354" s="360" t="s">
        <v>5953</v>
      </c>
      <c r="O354" s="360" t="s">
        <v>83</v>
      </c>
      <c r="P354" s="360" t="s">
        <v>3532</v>
      </c>
      <c r="Q354" s="360" t="s">
        <v>3532</v>
      </c>
    </row>
    <row r="355" spans="1:17" ht="15">
      <c r="A355" s="359" t="s">
        <v>6875</v>
      </c>
      <c r="B355" s="360" t="s">
        <v>6876</v>
      </c>
      <c r="C355" s="360" t="s">
        <v>3532</v>
      </c>
      <c r="D355" s="360">
        <v>1</v>
      </c>
      <c r="E355" s="360" t="s">
        <v>3532</v>
      </c>
      <c r="F355" s="360" t="s">
        <v>3532</v>
      </c>
      <c r="G355" s="360" t="s">
        <v>3532</v>
      </c>
      <c r="H355" s="361">
        <v>45975</v>
      </c>
      <c r="I355" s="360" t="s">
        <v>3532</v>
      </c>
      <c r="J355" s="360" t="s">
        <v>6877</v>
      </c>
      <c r="K355" s="360">
        <v>2019</v>
      </c>
      <c r="L355" s="360" t="s">
        <v>5964</v>
      </c>
      <c r="M355" s="360" t="s">
        <v>5957</v>
      </c>
      <c r="N355" s="360" t="s">
        <v>5953</v>
      </c>
      <c r="O355" s="360" t="s">
        <v>83</v>
      </c>
      <c r="P355" s="360" t="s">
        <v>3532</v>
      </c>
      <c r="Q355" s="360" t="s">
        <v>3532</v>
      </c>
    </row>
    <row r="356" spans="1:17" ht="15">
      <c r="A356" s="359" t="s">
        <v>1776</v>
      </c>
      <c r="B356" s="360" t="s">
        <v>6878</v>
      </c>
      <c r="C356" s="360" t="s">
        <v>3532</v>
      </c>
      <c r="D356" s="360">
        <v>1</v>
      </c>
      <c r="E356" s="360" t="s">
        <v>3532</v>
      </c>
      <c r="F356" s="360" t="s">
        <v>3532</v>
      </c>
      <c r="G356" s="360" t="s">
        <v>3532</v>
      </c>
      <c r="H356" s="361">
        <v>45975</v>
      </c>
      <c r="I356" s="360" t="s">
        <v>3532</v>
      </c>
      <c r="J356" s="360" t="s">
        <v>6879</v>
      </c>
      <c r="K356" s="360">
        <v>2018</v>
      </c>
      <c r="L356" s="360" t="s">
        <v>5964</v>
      </c>
      <c r="M356" s="360" t="s">
        <v>5957</v>
      </c>
      <c r="N356" s="360" t="s">
        <v>5953</v>
      </c>
      <c r="O356" s="360" t="s">
        <v>83</v>
      </c>
      <c r="P356" s="360" t="s">
        <v>3532</v>
      </c>
      <c r="Q356" s="360" t="s">
        <v>3532</v>
      </c>
    </row>
    <row r="357" spans="1:17" ht="15">
      <c r="A357" s="359" t="s">
        <v>3612</v>
      </c>
      <c r="B357" s="360" t="s">
        <v>6880</v>
      </c>
      <c r="C357" s="360" t="s">
        <v>3532</v>
      </c>
      <c r="D357" s="360">
        <v>8</v>
      </c>
      <c r="E357" s="360" t="s">
        <v>3532</v>
      </c>
      <c r="F357" s="360" t="s">
        <v>3532</v>
      </c>
      <c r="G357" s="360" t="s">
        <v>3532</v>
      </c>
      <c r="H357" s="361">
        <v>45975</v>
      </c>
      <c r="I357" s="360" t="s">
        <v>3532</v>
      </c>
      <c r="J357" s="360" t="s">
        <v>6881</v>
      </c>
      <c r="K357" s="360">
        <v>2019</v>
      </c>
      <c r="L357" s="360" t="s">
        <v>5964</v>
      </c>
      <c r="M357" s="360" t="s">
        <v>5957</v>
      </c>
      <c r="N357" s="360" t="s">
        <v>5953</v>
      </c>
      <c r="O357" s="360" t="s">
        <v>83</v>
      </c>
      <c r="P357" s="360" t="s">
        <v>3532</v>
      </c>
      <c r="Q357" s="360" t="s">
        <v>3532</v>
      </c>
    </row>
    <row r="358" spans="1:17" ht="15">
      <c r="A358" s="359" t="s">
        <v>1871</v>
      </c>
      <c r="B358" s="360" t="s">
        <v>6882</v>
      </c>
      <c r="C358" s="360" t="s">
        <v>3532</v>
      </c>
      <c r="D358" s="360">
        <v>77</v>
      </c>
      <c r="E358" s="360" t="s">
        <v>3532</v>
      </c>
      <c r="F358" s="360" t="s">
        <v>3532</v>
      </c>
      <c r="G358" s="360" t="s">
        <v>3532</v>
      </c>
      <c r="H358" s="361">
        <v>45975</v>
      </c>
      <c r="I358" s="360" t="s">
        <v>3532</v>
      </c>
      <c r="J358" s="360" t="s">
        <v>6883</v>
      </c>
      <c r="K358" s="360">
        <v>2010</v>
      </c>
      <c r="L358" s="360" t="s">
        <v>5960</v>
      </c>
      <c r="M358" s="360" t="s">
        <v>5957</v>
      </c>
      <c r="N358" s="360" t="s">
        <v>5953</v>
      </c>
      <c r="O358" s="360" t="s">
        <v>83</v>
      </c>
      <c r="P358" s="360" t="s">
        <v>3532</v>
      </c>
      <c r="Q358" s="360" t="s">
        <v>3532</v>
      </c>
    </row>
    <row r="359" spans="1:17" ht="15">
      <c r="A359" s="359" t="s">
        <v>3612</v>
      </c>
      <c r="B359" s="360" t="s">
        <v>6884</v>
      </c>
      <c r="C359" s="360" t="s">
        <v>3532</v>
      </c>
      <c r="D359" s="360">
        <v>77</v>
      </c>
      <c r="E359" s="360" t="s">
        <v>3532</v>
      </c>
      <c r="F359" s="360" t="s">
        <v>3532</v>
      </c>
      <c r="G359" s="360" t="s">
        <v>3532</v>
      </c>
      <c r="H359" s="361">
        <v>45975</v>
      </c>
      <c r="I359" s="360" t="s">
        <v>3532</v>
      </c>
      <c r="J359" s="360" t="s">
        <v>6885</v>
      </c>
      <c r="K359" s="360">
        <v>2021</v>
      </c>
      <c r="L359" s="360" t="s">
        <v>5964</v>
      </c>
      <c r="M359" s="360" t="s">
        <v>5957</v>
      </c>
      <c r="N359" s="360" t="s">
        <v>5953</v>
      </c>
      <c r="O359" s="360" t="s">
        <v>83</v>
      </c>
      <c r="P359" s="360" t="s">
        <v>3532</v>
      </c>
      <c r="Q359" s="360" t="s">
        <v>3532</v>
      </c>
    </row>
    <row r="360" spans="1:17" ht="15">
      <c r="A360" s="359" t="s">
        <v>6730</v>
      </c>
      <c r="B360" s="360" t="s">
        <v>6886</v>
      </c>
      <c r="C360" s="360" t="s">
        <v>3532</v>
      </c>
      <c r="D360" s="360">
        <v>59</v>
      </c>
      <c r="E360" s="360" t="s">
        <v>3532</v>
      </c>
      <c r="F360" s="360" t="s">
        <v>3532</v>
      </c>
      <c r="G360" s="360" t="s">
        <v>3532</v>
      </c>
      <c r="H360" s="361">
        <v>45975</v>
      </c>
      <c r="I360" s="360" t="s">
        <v>3532</v>
      </c>
      <c r="J360" s="360" t="s">
        <v>6887</v>
      </c>
      <c r="K360" s="360">
        <v>1995</v>
      </c>
      <c r="L360" s="360" t="s">
        <v>5960</v>
      </c>
      <c r="M360" s="360" t="s">
        <v>5957</v>
      </c>
      <c r="N360" s="360" t="s">
        <v>5953</v>
      </c>
      <c r="O360" s="360" t="s">
        <v>1706</v>
      </c>
      <c r="P360" s="360" t="s">
        <v>3532</v>
      </c>
      <c r="Q360" s="360" t="s">
        <v>3532</v>
      </c>
    </row>
    <row r="361" spans="1:17" ht="15">
      <c r="A361" s="359" t="s">
        <v>1742</v>
      </c>
      <c r="B361" s="360" t="s">
        <v>6888</v>
      </c>
      <c r="C361" s="360" t="s">
        <v>3532</v>
      </c>
      <c r="D361" s="360">
        <v>130</v>
      </c>
      <c r="E361" s="360" t="s">
        <v>3532</v>
      </c>
      <c r="F361" s="360" t="s">
        <v>3532</v>
      </c>
      <c r="G361" s="360" t="s">
        <v>3532</v>
      </c>
      <c r="H361" s="361">
        <v>45975</v>
      </c>
      <c r="I361" s="360" t="s">
        <v>3532</v>
      </c>
      <c r="J361" s="360" t="s">
        <v>6889</v>
      </c>
      <c r="K361" s="360">
        <v>2021</v>
      </c>
      <c r="L361" s="360" t="s">
        <v>5960</v>
      </c>
      <c r="M361" s="360" t="s">
        <v>5957</v>
      </c>
      <c r="N361" s="360" t="s">
        <v>5953</v>
      </c>
      <c r="O361" s="360" t="s">
        <v>83</v>
      </c>
      <c r="P361" s="360" t="s">
        <v>3532</v>
      </c>
      <c r="Q361" s="360" t="s">
        <v>3532</v>
      </c>
    </row>
    <row r="362" spans="1:17" ht="15">
      <c r="A362" s="359" t="s">
        <v>1893</v>
      </c>
      <c r="B362" s="360" t="s">
        <v>6890</v>
      </c>
      <c r="C362" s="360" t="s">
        <v>3532</v>
      </c>
      <c r="D362" s="360">
        <v>0</v>
      </c>
      <c r="E362" s="360" t="s">
        <v>3532</v>
      </c>
      <c r="F362" s="360" t="s">
        <v>3532</v>
      </c>
      <c r="G362" s="360" t="s">
        <v>3532</v>
      </c>
      <c r="H362" s="361">
        <v>45975</v>
      </c>
      <c r="I362" s="360" t="s">
        <v>3532</v>
      </c>
      <c r="J362" s="360" t="s">
        <v>6891</v>
      </c>
      <c r="K362" s="360">
        <v>2020</v>
      </c>
      <c r="L362" s="360" t="s">
        <v>5964</v>
      </c>
      <c r="M362" s="360" t="s">
        <v>5957</v>
      </c>
      <c r="N362" s="360" t="s">
        <v>5953</v>
      </c>
      <c r="O362" s="360" t="s">
        <v>83</v>
      </c>
      <c r="P362" s="360" t="s">
        <v>3532</v>
      </c>
      <c r="Q362" s="360" t="s">
        <v>3532</v>
      </c>
    </row>
    <row r="363" spans="1:17" ht="15">
      <c r="A363" s="359" t="s">
        <v>3402</v>
      </c>
      <c r="B363" s="360" t="s">
        <v>6892</v>
      </c>
      <c r="C363" s="360" t="s">
        <v>3532</v>
      </c>
      <c r="D363" s="360">
        <v>0</v>
      </c>
      <c r="E363" s="360" t="s">
        <v>3532</v>
      </c>
      <c r="F363" s="360" t="s">
        <v>3532</v>
      </c>
      <c r="G363" s="360" t="s">
        <v>3532</v>
      </c>
      <c r="H363" s="361">
        <v>45975</v>
      </c>
      <c r="I363" s="360" t="s">
        <v>3532</v>
      </c>
      <c r="J363" s="360" t="s">
        <v>6893</v>
      </c>
      <c r="K363" s="360">
        <v>1995</v>
      </c>
      <c r="L363" s="360" t="s">
        <v>5964</v>
      </c>
      <c r="M363" s="360" t="s">
        <v>5957</v>
      </c>
      <c r="N363" s="360" t="s">
        <v>5953</v>
      </c>
      <c r="O363" s="360" t="s">
        <v>83</v>
      </c>
      <c r="P363" s="360" t="s">
        <v>3532</v>
      </c>
      <c r="Q363" s="360" t="s">
        <v>3532</v>
      </c>
    </row>
    <row r="364" spans="1:17" ht="15">
      <c r="A364" s="359" t="s">
        <v>1776</v>
      </c>
      <c r="B364" s="360" t="s">
        <v>6894</v>
      </c>
      <c r="C364" s="360" t="s">
        <v>2790</v>
      </c>
      <c r="D364" s="360">
        <v>3</v>
      </c>
      <c r="E364" s="360" t="s">
        <v>3532</v>
      </c>
      <c r="F364" s="360" t="s">
        <v>6895</v>
      </c>
      <c r="G364" s="360" t="s">
        <v>3532</v>
      </c>
      <c r="H364" s="361">
        <v>45975</v>
      </c>
      <c r="I364" s="360" t="s">
        <v>3532</v>
      </c>
      <c r="J364" s="360" t="s">
        <v>6896</v>
      </c>
      <c r="K364" s="360">
        <v>2022</v>
      </c>
      <c r="L364" s="360" t="s">
        <v>5964</v>
      </c>
      <c r="M364" s="360" t="s">
        <v>5957</v>
      </c>
      <c r="N364" s="360" t="s">
        <v>5953</v>
      </c>
      <c r="O364" s="360" t="s">
        <v>83</v>
      </c>
      <c r="P364" s="360">
        <v>0</v>
      </c>
      <c r="Q364" s="360" t="s">
        <v>6897</v>
      </c>
    </row>
    <row r="365" spans="1:17" ht="15">
      <c r="A365" s="359" t="s">
        <v>1876</v>
      </c>
      <c r="B365" s="360" t="s">
        <v>6898</v>
      </c>
      <c r="C365" s="360" t="s">
        <v>3532</v>
      </c>
      <c r="D365" s="360">
        <v>0</v>
      </c>
      <c r="E365" s="360" t="s">
        <v>3532</v>
      </c>
      <c r="F365" s="360" t="s">
        <v>3532</v>
      </c>
      <c r="G365" s="360" t="s">
        <v>3532</v>
      </c>
      <c r="H365" s="361">
        <v>45975</v>
      </c>
      <c r="I365" s="360" t="s">
        <v>3532</v>
      </c>
      <c r="J365" s="360" t="s">
        <v>6899</v>
      </c>
      <c r="K365" s="360">
        <v>2023</v>
      </c>
      <c r="L365" s="360" t="s">
        <v>5960</v>
      </c>
      <c r="M365" s="360" t="s">
        <v>5957</v>
      </c>
      <c r="N365" s="360" t="s">
        <v>5953</v>
      </c>
      <c r="O365" s="360" t="s">
        <v>83</v>
      </c>
      <c r="P365" s="360" t="s">
        <v>3532</v>
      </c>
      <c r="Q365" s="360" t="s">
        <v>3532</v>
      </c>
    </row>
    <row r="366" spans="1:17" ht="15">
      <c r="A366" s="359" t="s">
        <v>1776</v>
      </c>
      <c r="B366" s="360" t="s">
        <v>6900</v>
      </c>
      <c r="C366" s="360" t="s">
        <v>3532</v>
      </c>
      <c r="D366" s="360">
        <v>1</v>
      </c>
      <c r="E366" s="360" t="s">
        <v>3532</v>
      </c>
      <c r="F366" s="360" t="s">
        <v>3532</v>
      </c>
      <c r="G366" s="360" t="s">
        <v>3532</v>
      </c>
      <c r="H366" s="361">
        <v>45975</v>
      </c>
      <c r="I366" s="360" t="s">
        <v>3532</v>
      </c>
      <c r="J366" s="360" t="s">
        <v>6901</v>
      </c>
      <c r="K366" s="360">
        <v>2013</v>
      </c>
      <c r="L366" s="360" t="s">
        <v>5960</v>
      </c>
      <c r="M366" s="360" t="s">
        <v>5957</v>
      </c>
      <c r="N366" s="360" t="s">
        <v>5953</v>
      </c>
      <c r="O366" s="360" t="s">
        <v>83</v>
      </c>
      <c r="P366" s="360" t="s">
        <v>3532</v>
      </c>
      <c r="Q366" s="360" t="s">
        <v>3532</v>
      </c>
    </row>
    <row r="367" spans="1:17" ht="15">
      <c r="A367" s="359" t="s">
        <v>6797</v>
      </c>
      <c r="B367" s="360" t="s">
        <v>6902</v>
      </c>
      <c r="C367" s="360" t="s">
        <v>3532</v>
      </c>
      <c r="D367" s="360">
        <v>31</v>
      </c>
      <c r="E367" s="360" t="s">
        <v>3532</v>
      </c>
      <c r="F367" s="360" t="s">
        <v>3532</v>
      </c>
      <c r="G367" s="360" t="s">
        <v>3532</v>
      </c>
      <c r="H367" s="361">
        <v>45975</v>
      </c>
      <c r="I367" s="360" t="s">
        <v>3532</v>
      </c>
      <c r="J367" s="360" t="s">
        <v>6903</v>
      </c>
      <c r="K367" s="360">
        <v>2018</v>
      </c>
      <c r="L367" s="360" t="s">
        <v>5964</v>
      </c>
      <c r="M367" s="360" t="s">
        <v>5957</v>
      </c>
      <c r="N367" s="360" t="s">
        <v>5953</v>
      </c>
      <c r="O367" s="360" t="s">
        <v>83</v>
      </c>
      <c r="P367" s="360" t="s">
        <v>3532</v>
      </c>
      <c r="Q367" s="360" t="s">
        <v>3532</v>
      </c>
    </row>
    <row r="368" spans="1:17" ht="15">
      <c r="A368" s="359" t="s">
        <v>6389</v>
      </c>
      <c r="B368" s="360" t="s">
        <v>6904</v>
      </c>
      <c r="C368" s="360" t="s">
        <v>3532</v>
      </c>
      <c r="D368" s="360">
        <v>217</v>
      </c>
      <c r="E368" s="360" t="s">
        <v>3532</v>
      </c>
      <c r="F368" s="360" t="s">
        <v>3532</v>
      </c>
      <c r="G368" s="360" t="s">
        <v>3532</v>
      </c>
      <c r="H368" s="361">
        <v>45975</v>
      </c>
      <c r="I368" s="360" t="s">
        <v>3532</v>
      </c>
      <c r="J368" s="360" t="s">
        <v>6905</v>
      </c>
      <c r="K368" s="360">
        <v>2018</v>
      </c>
      <c r="L368" s="360" t="s">
        <v>5964</v>
      </c>
      <c r="M368" s="360" t="s">
        <v>5957</v>
      </c>
      <c r="N368" s="360" t="s">
        <v>5953</v>
      </c>
      <c r="O368" s="360" t="s">
        <v>83</v>
      </c>
      <c r="P368" s="360" t="s">
        <v>3532</v>
      </c>
      <c r="Q368" s="360" t="s">
        <v>3532</v>
      </c>
    </row>
    <row r="369" spans="1:17" ht="15">
      <c r="A369" s="359" t="s">
        <v>6906</v>
      </c>
      <c r="B369" s="360" t="s">
        <v>6907</v>
      </c>
      <c r="C369" s="360" t="s">
        <v>3532</v>
      </c>
      <c r="D369" s="360">
        <v>205</v>
      </c>
      <c r="E369" s="360" t="s">
        <v>3532</v>
      </c>
      <c r="F369" s="360" t="s">
        <v>3532</v>
      </c>
      <c r="G369" s="360" t="s">
        <v>3532</v>
      </c>
      <c r="H369" s="361">
        <v>45975</v>
      </c>
      <c r="I369" s="360" t="s">
        <v>3532</v>
      </c>
      <c r="J369" s="360" t="s">
        <v>5950</v>
      </c>
      <c r="K369" s="360">
        <v>2005</v>
      </c>
      <c r="L369" s="360" t="s">
        <v>6638</v>
      </c>
      <c r="M369" s="360" t="s">
        <v>5952</v>
      </c>
      <c r="N369" s="360" t="s">
        <v>5953</v>
      </c>
      <c r="O369" s="360" t="s">
        <v>6002</v>
      </c>
      <c r="P369" s="360" t="s">
        <v>3532</v>
      </c>
      <c r="Q369" s="360" t="s">
        <v>3532</v>
      </c>
    </row>
    <row r="370" spans="1:17" ht="15">
      <c r="A370" s="359" t="s">
        <v>3612</v>
      </c>
      <c r="B370" s="360" t="s">
        <v>6908</v>
      </c>
      <c r="C370" s="360" t="s">
        <v>3532</v>
      </c>
      <c r="D370" s="360">
        <v>86</v>
      </c>
      <c r="E370" s="360" t="s">
        <v>3532</v>
      </c>
      <c r="F370" s="360" t="s">
        <v>3532</v>
      </c>
      <c r="G370" s="360" t="s">
        <v>3532</v>
      </c>
      <c r="H370" s="361">
        <v>45975</v>
      </c>
      <c r="I370" s="360" t="s">
        <v>3532</v>
      </c>
      <c r="J370" s="360" t="s">
        <v>6909</v>
      </c>
      <c r="K370" s="360">
        <v>2020</v>
      </c>
      <c r="L370" s="360" t="s">
        <v>5964</v>
      </c>
      <c r="M370" s="360" t="s">
        <v>5957</v>
      </c>
      <c r="N370" s="360" t="s">
        <v>5953</v>
      </c>
      <c r="O370" s="360" t="s">
        <v>83</v>
      </c>
      <c r="P370" s="360" t="s">
        <v>3532</v>
      </c>
      <c r="Q370" s="360" t="s">
        <v>3532</v>
      </c>
    </row>
    <row r="371" spans="1:17" ht="15">
      <c r="A371" s="359" t="s">
        <v>2147</v>
      </c>
      <c r="B371" s="360" t="s">
        <v>6910</v>
      </c>
      <c r="C371" s="360" t="s">
        <v>3532</v>
      </c>
      <c r="D371" s="360">
        <v>217</v>
      </c>
      <c r="E371" s="360" t="s">
        <v>3532</v>
      </c>
      <c r="F371" s="360" t="s">
        <v>3532</v>
      </c>
      <c r="G371" s="360" t="s">
        <v>3532</v>
      </c>
      <c r="H371" s="361">
        <v>45975</v>
      </c>
      <c r="I371" s="360" t="s">
        <v>3532</v>
      </c>
      <c r="J371" s="360" t="s">
        <v>6868</v>
      </c>
      <c r="K371" s="360">
        <v>2011</v>
      </c>
      <c r="L371" s="360" t="s">
        <v>6008</v>
      </c>
      <c r="M371" s="360" t="s">
        <v>5957</v>
      </c>
      <c r="N371" s="360" t="s">
        <v>5953</v>
      </c>
      <c r="O371" s="360" t="s">
        <v>2147</v>
      </c>
      <c r="P371" s="360" t="s">
        <v>3532</v>
      </c>
      <c r="Q371" s="360" t="s">
        <v>3532</v>
      </c>
    </row>
    <row r="372" spans="1:17" ht="15">
      <c r="A372" s="359" t="s">
        <v>1611</v>
      </c>
      <c r="B372" s="360" t="s">
        <v>6911</v>
      </c>
      <c r="C372" s="360" t="s">
        <v>6109</v>
      </c>
      <c r="D372" s="360">
        <v>48</v>
      </c>
      <c r="E372" s="360" t="s">
        <v>3532</v>
      </c>
      <c r="F372" s="360" t="s">
        <v>6912</v>
      </c>
      <c r="G372" s="360" t="s">
        <v>3532</v>
      </c>
      <c r="H372" s="361">
        <v>45975</v>
      </c>
      <c r="I372" s="360" t="s">
        <v>3532</v>
      </c>
      <c r="J372" s="360" t="s">
        <v>6913</v>
      </c>
      <c r="K372" s="360">
        <v>1997</v>
      </c>
      <c r="L372" s="360" t="s">
        <v>5984</v>
      </c>
      <c r="M372" s="360" t="s">
        <v>5957</v>
      </c>
      <c r="N372" s="360" t="s">
        <v>5953</v>
      </c>
      <c r="O372" s="360" t="s">
        <v>83</v>
      </c>
      <c r="P372" s="360" t="s">
        <v>3532</v>
      </c>
      <c r="Q372" s="360" t="s">
        <v>6914</v>
      </c>
    </row>
    <row r="373" spans="1:17" ht="15">
      <c r="A373" s="359" t="s">
        <v>2147</v>
      </c>
      <c r="B373" s="360" t="s">
        <v>6915</v>
      </c>
      <c r="C373" s="360" t="s">
        <v>3532</v>
      </c>
      <c r="D373" s="360">
        <v>217</v>
      </c>
      <c r="E373" s="360" t="s">
        <v>3532</v>
      </c>
      <c r="F373" s="360" t="s">
        <v>3532</v>
      </c>
      <c r="G373" s="360" t="s">
        <v>3532</v>
      </c>
      <c r="H373" s="361">
        <v>45975</v>
      </c>
      <c r="I373" s="360" t="s">
        <v>3532</v>
      </c>
      <c r="J373" s="360" t="s">
        <v>6916</v>
      </c>
      <c r="K373" s="360">
        <v>2010</v>
      </c>
      <c r="L373" s="360" t="s">
        <v>6008</v>
      </c>
      <c r="M373" s="360" t="s">
        <v>5957</v>
      </c>
      <c r="N373" s="360" t="s">
        <v>5953</v>
      </c>
      <c r="O373" s="360" t="s">
        <v>2147</v>
      </c>
      <c r="P373" s="360" t="s">
        <v>3532</v>
      </c>
      <c r="Q373" s="360" t="s">
        <v>3532</v>
      </c>
    </row>
    <row r="374" spans="1:17" ht="15">
      <c r="A374" s="359" t="s">
        <v>6041</v>
      </c>
      <c r="B374" s="360" t="s">
        <v>6917</v>
      </c>
      <c r="C374" s="360" t="s">
        <v>3532</v>
      </c>
      <c r="D374" s="360">
        <v>44</v>
      </c>
      <c r="E374" s="360" t="s">
        <v>3532</v>
      </c>
      <c r="F374" s="360" t="s">
        <v>3532</v>
      </c>
      <c r="G374" s="360" t="s">
        <v>3532</v>
      </c>
      <c r="H374" s="361">
        <v>45975</v>
      </c>
      <c r="I374" s="360" t="s">
        <v>3532</v>
      </c>
      <c r="J374" s="360" t="s">
        <v>6347</v>
      </c>
      <c r="K374" s="360">
        <v>1997</v>
      </c>
      <c r="L374" s="360" t="s">
        <v>5960</v>
      </c>
      <c r="M374" s="360" t="s">
        <v>5957</v>
      </c>
      <c r="N374" s="360" t="s">
        <v>5953</v>
      </c>
      <c r="O374" s="360" t="s">
        <v>83</v>
      </c>
      <c r="P374" s="360" t="s">
        <v>3532</v>
      </c>
      <c r="Q374" s="360" t="s">
        <v>3532</v>
      </c>
    </row>
    <row r="375" spans="1:17" ht="15">
      <c r="A375" s="359" t="s">
        <v>6389</v>
      </c>
      <c r="B375" s="360" t="s">
        <v>6918</v>
      </c>
      <c r="C375" s="360" t="s">
        <v>3532</v>
      </c>
      <c r="D375" s="360">
        <v>6</v>
      </c>
      <c r="E375" s="360" t="s">
        <v>3532</v>
      </c>
      <c r="F375" s="360" t="s">
        <v>3532</v>
      </c>
      <c r="G375" s="360" t="s">
        <v>3532</v>
      </c>
      <c r="H375" s="361">
        <v>45975</v>
      </c>
      <c r="I375" s="360" t="s">
        <v>3532</v>
      </c>
      <c r="J375" s="360" t="s">
        <v>6919</v>
      </c>
      <c r="K375" s="360">
        <v>2019</v>
      </c>
      <c r="L375" s="360" t="s">
        <v>5960</v>
      </c>
      <c r="M375" s="360" t="s">
        <v>5957</v>
      </c>
      <c r="N375" s="360" t="s">
        <v>5953</v>
      </c>
      <c r="O375" s="360" t="s">
        <v>83</v>
      </c>
      <c r="P375" s="360" t="s">
        <v>3532</v>
      </c>
      <c r="Q375" s="360" t="s">
        <v>3532</v>
      </c>
    </row>
    <row r="376" spans="1:17" ht="15">
      <c r="A376" s="359" t="s">
        <v>3612</v>
      </c>
      <c r="B376" s="360" t="s">
        <v>6920</v>
      </c>
      <c r="C376" s="360" t="s">
        <v>3532</v>
      </c>
      <c r="D376" s="360">
        <v>19</v>
      </c>
      <c r="E376" s="360" t="s">
        <v>3532</v>
      </c>
      <c r="F376" s="360" t="s">
        <v>3532</v>
      </c>
      <c r="G376" s="360" t="s">
        <v>3532</v>
      </c>
      <c r="H376" s="361">
        <v>45975</v>
      </c>
      <c r="I376" s="360" t="s">
        <v>3532</v>
      </c>
      <c r="J376" s="360" t="s">
        <v>6921</v>
      </c>
      <c r="K376" s="360">
        <v>2010</v>
      </c>
      <c r="L376" s="360" t="s">
        <v>5960</v>
      </c>
      <c r="M376" s="360" t="s">
        <v>5957</v>
      </c>
      <c r="N376" s="360" t="s">
        <v>5953</v>
      </c>
      <c r="O376" s="360" t="s">
        <v>83</v>
      </c>
      <c r="P376" s="360" t="s">
        <v>3532</v>
      </c>
      <c r="Q376" s="360" t="s">
        <v>3532</v>
      </c>
    </row>
    <row r="377" spans="1:17" ht="15">
      <c r="A377" s="359" t="s">
        <v>1620</v>
      </c>
      <c r="B377" s="360" t="s">
        <v>6922</v>
      </c>
      <c r="C377" s="360" t="s">
        <v>6109</v>
      </c>
      <c r="D377" s="360">
        <v>120</v>
      </c>
      <c r="E377" s="360" t="s">
        <v>3532</v>
      </c>
      <c r="F377" s="360" t="s">
        <v>6110</v>
      </c>
      <c r="G377" s="360" t="s">
        <v>3532</v>
      </c>
      <c r="H377" s="361">
        <v>45975</v>
      </c>
      <c r="I377" s="360" t="s">
        <v>3532</v>
      </c>
      <c r="J377" s="360" t="s">
        <v>6923</v>
      </c>
      <c r="K377" s="360">
        <v>2010</v>
      </c>
      <c r="L377" s="360" t="s">
        <v>5960</v>
      </c>
      <c r="M377" s="360" t="s">
        <v>5957</v>
      </c>
      <c r="N377" s="360" t="s">
        <v>5953</v>
      </c>
      <c r="O377" s="360" t="s">
        <v>83</v>
      </c>
      <c r="P377" s="360" t="s">
        <v>3532</v>
      </c>
      <c r="Q377" s="360" t="s">
        <v>6551</v>
      </c>
    </row>
    <row r="378" spans="1:17" ht="15">
      <c r="A378" s="359" t="s">
        <v>1776</v>
      </c>
      <c r="B378" s="360" t="s">
        <v>6924</v>
      </c>
      <c r="C378" s="360" t="s">
        <v>3532</v>
      </c>
      <c r="D378" s="360">
        <v>1</v>
      </c>
      <c r="E378" s="360" t="s">
        <v>3532</v>
      </c>
      <c r="F378" s="360" t="s">
        <v>3532</v>
      </c>
      <c r="G378" s="360" t="s">
        <v>3532</v>
      </c>
      <c r="H378" s="361">
        <v>45975</v>
      </c>
      <c r="I378" s="360" t="s">
        <v>3532</v>
      </c>
      <c r="J378" s="360" t="s">
        <v>6925</v>
      </c>
      <c r="K378" s="360">
        <v>2010</v>
      </c>
      <c r="L378" s="360" t="s">
        <v>5984</v>
      </c>
      <c r="M378" s="360" t="s">
        <v>5957</v>
      </c>
      <c r="N378" s="360" t="s">
        <v>5953</v>
      </c>
      <c r="O378" s="360" t="s">
        <v>83</v>
      </c>
      <c r="P378" s="360" t="s">
        <v>3532</v>
      </c>
      <c r="Q378" s="360" t="s">
        <v>3532</v>
      </c>
    </row>
    <row r="379" spans="1:17" ht="15">
      <c r="A379" s="359" t="s">
        <v>2147</v>
      </c>
      <c r="B379" s="360" t="s">
        <v>6926</v>
      </c>
      <c r="C379" s="360" t="s">
        <v>3532</v>
      </c>
      <c r="D379" s="360">
        <v>217</v>
      </c>
      <c r="E379" s="360" t="s">
        <v>3532</v>
      </c>
      <c r="F379" s="360" t="s">
        <v>3532</v>
      </c>
      <c r="G379" s="360" t="s">
        <v>3532</v>
      </c>
      <c r="H379" s="361">
        <v>45975</v>
      </c>
      <c r="I379" s="360" t="s">
        <v>3532</v>
      </c>
      <c r="J379" s="360" t="s">
        <v>6927</v>
      </c>
      <c r="K379" s="360">
        <v>2010</v>
      </c>
      <c r="L379" s="360" t="s">
        <v>6008</v>
      </c>
      <c r="M379" s="360" t="s">
        <v>5957</v>
      </c>
      <c r="N379" s="360" t="s">
        <v>5953</v>
      </c>
      <c r="O379" s="360" t="s">
        <v>2147</v>
      </c>
      <c r="P379" s="360" t="s">
        <v>3532</v>
      </c>
      <c r="Q379" s="360" t="s">
        <v>3532</v>
      </c>
    </row>
    <row r="380" spans="1:17" ht="15">
      <c r="A380" s="359" t="s">
        <v>6463</v>
      </c>
      <c r="B380" s="360" t="s">
        <v>6928</v>
      </c>
      <c r="C380" s="360" t="s">
        <v>3532</v>
      </c>
      <c r="D380" s="360">
        <v>26</v>
      </c>
      <c r="E380" s="360" t="s">
        <v>3532</v>
      </c>
      <c r="F380" s="360" t="s">
        <v>3532</v>
      </c>
      <c r="G380" s="360" t="s">
        <v>3532</v>
      </c>
      <c r="H380" s="361">
        <v>45975</v>
      </c>
      <c r="I380" s="360" t="s">
        <v>3532</v>
      </c>
      <c r="J380" s="360" t="s">
        <v>6929</v>
      </c>
      <c r="K380" s="360">
        <v>2020</v>
      </c>
      <c r="L380" s="360" t="s">
        <v>5960</v>
      </c>
      <c r="M380" s="360" t="s">
        <v>5957</v>
      </c>
      <c r="N380" s="360" t="s">
        <v>5953</v>
      </c>
      <c r="O380" s="360" t="s">
        <v>83</v>
      </c>
      <c r="P380" s="360" t="s">
        <v>3532</v>
      </c>
      <c r="Q380" s="360" t="s">
        <v>3532</v>
      </c>
    </row>
    <row r="381" spans="1:17" ht="15">
      <c r="A381" s="359" t="s">
        <v>2147</v>
      </c>
      <c r="B381" s="360" t="s">
        <v>2160</v>
      </c>
      <c r="C381" s="360" t="s">
        <v>3532</v>
      </c>
      <c r="D381" s="360">
        <v>217</v>
      </c>
      <c r="E381" s="360" t="s">
        <v>3532</v>
      </c>
      <c r="F381" s="360" t="s">
        <v>3532</v>
      </c>
      <c r="G381" s="360" t="s">
        <v>3532</v>
      </c>
      <c r="H381" s="361">
        <v>45975</v>
      </c>
      <c r="I381" s="360" t="s">
        <v>3532</v>
      </c>
      <c r="J381" s="360" t="s">
        <v>6930</v>
      </c>
      <c r="K381" s="360">
        <v>2023</v>
      </c>
      <c r="L381" s="360" t="s">
        <v>6931</v>
      </c>
      <c r="M381" s="360" t="s">
        <v>5957</v>
      </c>
      <c r="N381" s="360" t="s">
        <v>114</v>
      </c>
      <c r="O381" s="360" t="s">
        <v>2147</v>
      </c>
      <c r="P381" s="360" t="s">
        <v>3532</v>
      </c>
      <c r="Q381" s="360" t="s">
        <v>3532</v>
      </c>
    </row>
    <row r="382" spans="1:17" ht="15">
      <c r="A382" s="359" t="s">
        <v>1620</v>
      </c>
      <c r="B382" s="360" t="s">
        <v>6932</v>
      </c>
      <c r="C382" s="360" t="s">
        <v>2790</v>
      </c>
      <c r="D382" s="360">
        <v>4</v>
      </c>
      <c r="E382" s="360" t="s">
        <v>3532</v>
      </c>
      <c r="F382" s="360" t="s">
        <v>6933</v>
      </c>
      <c r="G382" s="360" t="s">
        <v>3532</v>
      </c>
      <c r="H382" s="361">
        <v>45975</v>
      </c>
      <c r="I382" s="360" t="s">
        <v>3532</v>
      </c>
      <c r="J382" s="360" t="s">
        <v>6934</v>
      </c>
      <c r="K382" s="360">
        <v>2022</v>
      </c>
      <c r="L382" s="360" t="s">
        <v>5960</v>
      </c>
      <c r="M382" s="360" t="s">
        <v>5957</v>
      </c>
      <c r="N382" s="360" t="s">
        <v>5953</v>
      </c>
      <c r="O382" s="360" t="s">
        <v>83</v>
      </c>
      <c r="P382" s="360">
        <v>0</v>
      </c>
      <c r="Q382" s="360" t="s">
        <v>6935</v>
      </c>
    </row>
    <row r="383" spans="1:17" ht="15">
      <c r="A383" s="359" t="s">
        <v>1657</v>
      </c>
      <c r="B383" s="360" t="s">
        <v>6936</v>
      </c>
      <c r="C383" s="360" t="s">
        <v>6109</v>
      </c>
      <c r="D383" s="360">
        <v>0</v>
      </c>
      <c r="E383" s="360" t="s">
        <v>3532</v>
      </c>
      <c r="F383" s="360" t="s">
        <v>6937</v>
      </c>
      <c r="G383" s="360" t="s">
        <v>3532</v>
      </c>
      <c r="H383" s="361">
        <v>45975</v>
      </c>
      <c r="I383" s="360" t="s">
        <v>3532</v>
      </c>
      <c r="J383" s="360" t="s">
        <v>6938</v>
      </c>
      <c r="K383" s="360">
        <v>2022</v>
      </c>
      <c r="L383" s="360" t="s">
        <v>5956</v>
      </c>
      <c r="M383" s="360" t="s">
        <v>5957</v>
      </c>
      <c r="N383" s="360" t="s">
        <v>5953</v>
      </c>
      <c r="O383" s="360" t="s">
        <v>3532</v>
      </c>
      <c r="P383" s="360" t="s">
        <v>3532</v>
      </c>
      <c r="Q383" s="360" t="s">
        <v>6939</v>
      </c>
    </row>
    <row r="384" spans="1:17" ht="15">
      <c r="A384" s="359" t="s">
        <v>6540</v>
      </c>
      <c r="B384" s="360" t="s">
        <v>6940</v>
      </c>
      <c r="C384" s="360" t="s">
        <v>3532</v>
      </c>
      <c r="D384" s="360">
        <v>0</v>
      </c>
      <c r="E384" s="360" t="s">
        <v>3532</v>
      </c>
      <c r="F384" s="360" t="s">
        <v>3532</v>
      </c>
      <c r="G384" s="360" t="s">
        <v>3532</v>
      </c>
      <c r="H384" s="361">
        <v>45975</v>
      </c>
      <c r="I384" s="360" t="s">
        <v>3532</v>
      </c>
      <c r="J384" s="360" t="s">
        <v>6941</v>
      </c>
      <c r="K384" s="360">
        <v>2000</v>
      </c>
      <c r="L384" s="360" t="s">
        <v>5964</v>
      </c>
      <c r="M384" s="360" t="s">
        <v>5957</v>
      </c>
      <c r="N384" s="360" t="s">
        <v>5953</v>
      </c>
      <c r="O384" s="360" t="s">
        <v>1706</v>
      </c>
      <c r="P384" s="360" t="s">
        <v>3532</v>
      </c>
      <c r="Q384" s="360" t="s">
        <v>3532</v>
      </c>
    </row>
    <row r="385" spans="1:17" ht="15">
      <c r="A385" s="359" t="s">
        <v>5972</v>
      </c>
      <c r="B385" s="360" t="s">
        <v>6942</v>
      </c>
      <c r="C385" s="360" t="s">
        <v>3532</v>
      </c>
      <c r="D385" s="360">
        <v>29</v>
      </c>
      <c r="E385" s="360" t="s">
        <v>3532</v>
      </c>
      <c r="F385" s="360" t="s">
        <v>3532</v>
      </c>
      <c r="G385" s="360" t="s">
        <v>3532</v>
      </c>
      <c r="H385" s="361">
        <v>45975</v>
      </c>
      <c r="I385" s="360" t="s">
        <v>3532</v>
      </c>
      <c r="J385" s="360" t="s">
        <v>6943</v>
      </c>
      <c r="K385" s="360">
        <v>2011</v>
      </c>
      <c r="L385" s="360" t="s">
        <v>5956</v>
      </c>
      <c r="M385" s="360" t="s">
        <v>5957</v>
      </c>
      <c r="N385" s="360" t="s">
        <v>5953</v>
      </c>
      <c r="O385" s="360" t="s">
        <v>83</v>
      </c>
      <c r="P385" s="360" t="s">
        <v>3532</v>
      </c>
      <c r="Q385" s="360" t="s">
        <v>3532</v>
      </c>
    </row>
    <row r="386" spans="1:17" ht="15">
      <c r="A386" s="359" t="s">
        <v>6370</v>
      </c>
      <c r="B386" s="360" t="s">
        <v>6944</v>
      </c>
      <c r="C386" s="360" t="s">
        <v>2790</v>
      </c>
      <c r="D386" s="360">
        <v>0</v>
      </c>
      <c r="E386" s="360" t="s">
        <v>3532</v>
      </c>
      <c r="F386" s="360" t="s">
        <v>6945</v>
      </c>
      <c r="G386" s="360" t="s">
        <v>3532</v>
      </c>
      <c r="H386" s="361">
        <v>45975</v>
      </c>
      <c r="I386" s="360" t="s">
        <v>3532</v>
      </c>
      <c r="J386" s="360" t="s">
        <v>6946</v>
      </c>
      <c r="K386" s="360">
        <v>2011</v>
      </c>
      <c r="L386" s="360" t="s">
        <v>5956</v>
      </c>
      <c r="M386" s="360" t="s">
        <v>5957</v>
      </c>
      <c r="N386" s="360" t="s">
        <v>5953</v>
      </c>
      <c r="O386" s="360" t="s">
        <v>83</v>
      </c>
      <c r="P386" s="360">
        <v>0</v>
      </c>
      <c r="Q386" s="360" t="s">
        <v>6947</v>
      </c>
    </row>
    <row r="387" spans="1:17" ht="15">
      <c r="A387" s="359" t="s">
        <v>2147</v>
      </c>
      <c r="B387" s="360" t="s">
        <v>6948</v>
      </c>
      <c r="C387" s="360" t="s">
        <v>3532</v>
      </c>
      <c r="D387" s="360">
        <v>217</v>
      </c>
      <c r="E387" s="360" t="s">
        <v>3532</v>
      </c>
      <c r="F387" s="360" t="s">
        <v>3532</v>
      </c>
      <c r="G387" s="360" t="s">
        <v>3532</v>
      </c>
      <c r="H387" s="361">
        <v>45975</v>
      </c>
      <c r="I387" s="360" t="s">
        <v>3532</v>
      </c>
      <c r="J387" s="360" t="s">
        <v>6949</v>
      </c>
      <c r="K387" s="360">
        <v>2008</v>
      </c>
      <c r="L387" s="360" t="s">
        <v>5960</v>
      </c>
      <c r="M387" s="360" t="s">
        <v>5957</v>
      </c>
      <c r="N387" s="360" t="s">
        <v>5953</v>
      </c>
      <c r="O387" s="360" t="s">
        <v>2147</v>
      </c>
      <c r="P387" s="360" t="s">
        <v>3532</v>
      </c>
      <c r="Q387" s="360" t="s">
        <v>3532</v>
      </c>
    </row>
    <row r="388" spans="1:17" ht="15">
      <c r="A388" s="359" t="s">
        <v>1742</v>
      </c>
      <c r="B388" s="360" t="s">
        <v>6950</v>
      </c>
      <c r="C388" s="360" t="s">
        <v>3532</v>
      </c>
      <c r="D388" s="360">
        <v>4</v>
      </c>
      <c r="E388" s="360" t="s">
        <v>3532</v>
      </c>
      <c r="F388" s="360" t="s">
        <v>3532</v>
      </c>
      <c r="G388" s="360" t="s">
        <v>3532</v>
      </c>
      <c r="H388" s="361">
        <v>45975</v>
      </c>
      <c r="I388" s="360" t="s">
        <v>3532</v>
      </c>
      <c r="J388" s="360" t="s">
        <v>6951</v>
      </c>
      <c r="K388" s="360">
        <v>2010</v>
      </c>
      <c r="L388" s="360" t="s">
        <v>5964</v>
      </c>
      <c r="M388" s="360" t="s">
        <v>5957</v>
      </c>
      <c r="N388" s="360" t="s">
        <v>5953</v>
      </c>
      <c r="O388" s="360" t="s">
        <v>83</v>
      </c>
      <c r="P388" s="360" t="s">
        <v>3532</v>
      </c>
      <c r="Q388" s="360" t="s">
        <v>3532</v>
      </c>
    </row>
    <row r="389" spans="1:17" ht="15">
      <c r="A389" s="359" t="s">
        <v>6952</v>
      </c>
      <c r="B389" s="360" t="s">
        <v>6953</v>
      </c>
      <c r="C389" s="360" t="s">
        <v>3532</v>
      </c>
      <c r="D389" s="360">
        <v>0</v>
      </c>
      <c r="E389" s="360" t="s">
        <v>3532</v>
      </c>
      <c r="F389" s="360" t="s">
        <v>3532</v>
      </c>
      <c r="G389" s="360" t="s">
        <v>3532</v>
      </c>
      <c r="H389" s="361">
        <v>45975</v>
      </c>
      <c r="I389" s="360" t="s">
        <v>3532</v>
      </c>
      <c r="J389" s="360" t="s">
        <v>6954</v>
      </c>
      <c r="K389" s="360">
        <v>2003</v>
      </c>
      <c r="L389" s="360" t="s">
        <v>5960</v>
      </c>
      <c r="M389" s="360" t="s">
        <v>5957</v>
      </c>
      <c r="N389" s="360" t="s">
        <v>5953</v>
      </c>
      <c r="O389" s="360" t="s">
        <v>1706</v>
      </c>
      <c r="P389" s="360" t="s">
        <v>3532</v>
      </c>
      <c r="Q389" s="360" t="s">
        <v>3532</v>
      </c>
    </row>
    <row r="390" spans="1:17" ht="15">
      <c r="A390" s="359" t="s">
        <v>2147</v>
      </c>
      <c r="B390" s="360" t="s">
        <v>6955</v>
      </c>
      <c r="C390" s="360" t="s">
        <v>3532</v>
      </c>
      <c r="D390" s="360">
        <v>217</v>
      </c>
      <c r="E390" s="360" t="s">
        <v>3532</v>
      </c>
      <c r="F390" s="360" t="s">
        <v>3532</v>
      </c>
      <c r="G390" s="360" t="s">
        <v>3532</v>
      </c>
      <c r="H390" s="361">
        <v>45975</v>
      </c>
      <c r="I390" s="360" t="s">
        <v>3532</v>
      </c>
      <c r="J390" s="360" t="s">
        <v>6956</v>
      </c>
      <c r="K390" s="360">
        <v>2009</v>
      </c>
      <c r="L390" s="360" t="s">
        <v>6008</v>
      </c>
      <c r="M390" s="360" t="s">
        <v>5957</v>
      </c>
      <c r="N390" s="360" t="s">
        <v>5953</v>
      </c>
      <c r="O390" s="360" t="s">
        <v>2147</v>
      </c>
      <c r="P390" s="360" t="s">
        <v>3532</v>
      </c>
      <c r="Q390" s="360" t="s">
        <v>3532</v>
      </c>
    </row>
    <row r="391" spans="1:17" ht="15">
      <c r="A391" s="359" t="s">
        <v>6433</v>
      </c>
      <c r="B391" s="360" t="s">
        <v>6957</v>
      </c>
      <c r="C391" s="360" t="s">
        <v>3532</v>
      </c>
      <c r="D391" s="360">
        <v>119</v>
      </c>
      <c r="E391" s="360" t="s">
        <v>3532</v>
      </c>
      <c r="F391" s="360" t="s">
        <v>3532</v>
      </c>
      <c r="G391" s="360" t="s">
        <v>3532</v>
      </c>
      <c r="H391" s="361">
        <v>45975</v>
      </c>
      <c r="I391" s="360" t="s">
        <v>3532</v>
      </c>
      <c r="J391" s="360" t="s">
        <v>6958</v>
      </c>
      <c r="K391" s="360">
        <v>2010</v>
      </c>
      <c r="L391" s="360" t="s">
        <v>5960</v>
      </c>
      <c r="M391" s="360" t="s">
        <v>5957</v>
      </c>
      <c r="N391" s="360" t="s">
        <v>5953</v>
      </c>
      <c r="O391" s="360" t="s">
        <v>83</v>
      </c>
      <c r="P391" s="360" t="s">
        <v>3532</v>
      </c>
      <c r="Q391" s="360" t="s">
        <v>3532</v>
      </c>
    </row>
    <row r="392" spans="1:17" ht="15">
      <c r="A392" s="359" t="s">
        <v>5752</v>
      </c>
      <c r="B392" s="360" t="s">
        <v>6959</v>
      </c>
      <c r="C392" s="360" t="s">
        <v>3532</v>
      </c>
      <c r="D392" s="360">
        <v>32</v>
      </c>
      <c r="E392" s="360" t="s">
        <v>3532</v>
      </c>
      <c r="F392" s="360" t="s">
        <v>3532</v>
      </c>
      <c r="G392" s="360" t="s">
        <v>3532</v>
      </c>
      <c r="H392" s="361">
        <v>45975</v>
      </c>
      <c r="I392" s="360" t="s">
        <v>3532</v>
      </c>
      <c r="J392" s="360" t="s">
        <v>6960</v>
      </c>
      <c r="K392" s="360">
        <v>2008</v>
      </c>
      <c r="L392" s="360" t="s">
        <v>5960</v>
      </c>
      <c r="M392" s="360" t="s">
        <v>5957</v>
      </c>
      <c r="N392" s="360" t="s">
        <v>5953</v>
      </c>
      <c r="O392" s="360" t="s">
        <v>1706</v>
      </c>
      <c r="P392" s="360">
        <v>0</v>
      </c>
      <c r="Q392" s="360" t="s">
        <v>3532</v>
      </c>
    </row>
    <row r="393" spans="1:17" ht="15">
      <c r="A393" s="359" t="s">
        <v>6730</v>
      </c>
      <c r="B393" s="360" t="s">
        <v>6961</v>
      </c>
      <c r="C393" s="360" t="s">
        <v>3532</v>
      </c>
      <c r="D393" s="360">
        <v>59</v>
      </c>
      <c r="E393" s="360" t="s">
        <v>3532</v>
      </c>
      <c r="F393" s="360" t="s">
        <v>3532</v>
      </c>
      <c r="G393" s="360" t="s">
        <v>3532</v>
      </c>
      <c r="H393" s="361">
        <v>45975</v>
      </c>
      <c r="I393" s="360" t="s">
        <v>3532</v>
      </c>
      <c r="J393" s="360" t="s">
        <v>6962</v>
      </c>
      <c r="K393" s="360">
        <v>2008</v>
      </c>
      <c r="L393" s="360" t="s">
        <v>5960</v>
      </c>
      <c r="M393" s="360" t="s">
        <v>5957</v>
      </c>
      <c r="N393" s="360" t="s">
        <v>5953</v>
      </c>
      <c r="O393" s="360" t="s">
        <v>1706</v>
      </c>
      <c r="P393" s="360" t="s">
        <v>3532</v>
      </c>
      <c r="Q393" s="360" t="s">
        <v>3532</v>
      </c>
    </row>
    <row r="394" spans="1:17" ht="15">
      <c r="A394" s="359" t="s">
        <v>2801</v>
      </c>
      <c r="B394" s="360" t="s">
        <v>6963</v>
      </c>
      <c r="C394" s="360" t="s">
        <v>3532</v>
      </c>
      <c r="D394" s="360">
        <v>217</v>
      </c>
      <c r="E394" s="360" t="s">
        <v>3532</v>
      </c>
      <c r="F394" s="360" t="s">
        <v>3532</v>
      </c>
      <c r="G394" s="360" t="s">
        <v>3532</v>
      </c>
      <c r="H394" s="361">
        <v>45975</v>
      </c>
      <c r="I394" s="360" t="s">
        <v>3532</v>
      </c>
      <c r="J394" s="360" t="s">
        <v>6964</v>
      </c>
      <c r="K394" s="360">
        <v>2007</v>
      </c>
      <c r="L394" s="360" t="s">
        <v>6545</v>
      </c>
      <c r="M394" s="360" t="s">
        <v>5957</v>
      </c>
      <c r="N394" s="360" t="s">
        <v>5953</v>
      </c>
      <c r="O394" s="360" t="s">
        <v>83</v>
      </c>
      <c r="P394" s="360" t="s">
        <v>3532</v>
      </c>
      <c r="Q394" s="360" t="s">
        <v>3532</v>
      </c>
    </row>
    <row r="395" spans="1:17" ht="15">
      <c r="A395" s="359" t="s">
        <v>6370</v>
      </c>
      <c r="B395" s="360" t="s">
        <v>6965</v>
      </c>
      <c r="C395" s="360" t="s">
        <v>3532</v>
      </c>
      <c r="D395" s="360">
        <v>2</v>
      </c>
      <c r="E395" s="360" t="s">
        <v>3532</v>
      </c>
      <c r="F395" s="360" t="s">
        <v>3532</v>
      </c>
      <c r="G395" s="360" t="s">
        <v>3532</v>
      </c>
      <c r="H395" s="361">
        <v>45975</v>
      </c>
      <c r="I395" s="360" t="s">
        <v>3532</v>
      </c>
      <c r="J395" s="360" t="s">
        <v>6966</v>
      </c>
      <c r="K395" s="360">
        <v>2006</v>
      </c>
      <c r="L395" s="360" t="s">
        <v>5960</v>
      </c>
      <c r="M395" s="360" t="s">
        <v>5957</v>
      </c>
      <c r="N395" s="360" t="s">
        <v>5953</v>
      </c>
      <c r="O395" s="360" t="s">
        <v>83</v>
      </c>
      <c r="P395" s="360" t="s">
        <v>3532</v>
      </c>
      <c r="Q395" s="360" t="s">
        <v>3532</v>
      </c>
    </row>
    <row r="396" spans="1:17" ht="15">
      <c r="A396" s="359" t="s">
        <v>2147</v>
      </c>
      <c r="B396" s="360" t="s">
        <v>6967</v>
      </c>
      <c r="C396" s="360" t="s">
        <v>3532</v>
      </c>
      <c r="D396" s="360">
        <v>217</v>
      </c>
      <c r="E396" s="360" t="s">
        <v>3532</v>
      </c>
      <c r="F396" s="360" t="s">
        <v>3532</v>
      </c>
      <c r="G396" s="360" t="s">
        <v>3532</v>
      </c>
      <c r="H396" s="361">
        <v>45975</v>
      </c>
      <c r="I396" s="360" t="s">
        <v>3532</v>
      </c>
      <c r="J396" s="360" t="s">
        <v>6968</v>
      </c>
      <c r="K396" s="360">
        <v>2019</v>
      </c>
      <c r="L396" s="360" t="s">
        <v>6008</v>
      </c>
      <c r="M396" s="360" t="s">
        <v>5957</v>
      </c>
      <c r="N396" s="360" t="s">
        <v>5953</v>
      </c>
      <c r="O396" s="360" t="s">
        <v>2147</v>
      </c>
      <c r="P396" s="360" t="s">
        <v>3532</v>
      </c>
      <c r="Q396" s="360" t="s">
        <v>3532</v>
      </c>
    </row>
    <row r="397" spans="1:17" ht="15">
      <c r="A397" s="359" t="s">
        <v>3612</v>
      </c>
      <c r="B397" s="360" t="s">
        <v>6969</v>
      </c>
      <c r="C397" s="360" t="s">
        <v>3532</v>
      </c>
      <c r="D397" s="360">
        <v>55</v>
      </c>
      <c r="E397" s="360" t="s">
        <v>3532</v>
      </c>
      <c r="F397" s="360" t="s">
        <v>3532</v>
      </c>
      <c r="G397" s="360" t="s">
        <v>3532</v>
      </c>
      <c r="H397" s="361">
        <v>45975</v>
      </c>
      <c r="I397" s="360" t="s">
        <v>3532</v>
      </c>
      <c r="J397" s="360" t="s">
        <v>6970</v>
      </c>
      <c r="K397" s="360">
        <v>2020</v>
      </c>
      <c r="L397" s="360" t="s">
        <v>5964</v>
      </c>
      <c r="M397" s="360" t="s">
        <v>5957</v>
      </c>
      <c r="N397" s="360" t="s">
        <v>5953</v>
      </c>
      <c r="O397" s="360" t="s">
        <v>83</v>
      </c>
      <c r="P397" s="360" t="s">
        <v>3532</v>
      </c>
      <c r="Q397" s="360" t="s">
        <v>3532</v>
      </c>
    </row>
    <row r="398" spans="1:17" ht="15">
      <c r="A398" s="359" t="s">
        <v>6452</v>
      </c>
      <c r="B398" s="360" t="s">
        <v>6971</v>
      </c>
      <c r="C398" s="360" t="s">
        <v>3532</v>
      </c>
      <c r="D398" s="360">
        <v>164</v>
      </c>
      <c r="E398" s="360" t="s">
        <v>3532</v>
      </c>
      <c r="F398" s="360" t="s">
        <v>3532</v>
      </c>
      <c r="G398" s="360" t="s">
        <v>3532</v>
      </c>
      <c r="H398" s="361">
        <v>45975</v>
      </c>
      <c r="I398" s="360" t="s">
        <v>3532</v>
      </c>
      <c r="J398" s="360" t="s">
        <v>6972</v>
      </c>
      <c r="K398" s="360">
        <v>2001</v>
      </c>
      <c r="L398" s="360" t="s">
        <v>5964</v>
      </c>
      <c r="M398" s="360" t="s">
        <v>5957</v>
      </c>
      <c r="N398" s="360" t="s">
        <v>5953</v>
      </c>
      <c r="O398" s="360" t="s">
        <v>83</v>
      </c>
      <c r="P398" s="360" t="s">
        <v>3532</v>
      </c>
      <c r="Q398" s="360" t="s">
        <v>3532</v>
      </c>
    </row>
    <row r="399" spans="1:17" ht="15">
      <c r="A399" s="359" t="s">
        <v>1654</v>
      </c>
      <c r="B399" s="360" t="s">
        <v>6973</v>
      </c>
      <c r="C399" s="360" t="s">
        <v>6109</v>
      </c>
      <c r="D399" s="360">
        <v>4</v>
      </c>
      <c r="E399" s="360" t="s">
        <v>3532</v>
      </c>
      <c r="F399" s="360" t="s">
        <v>6110</v>
      </c>
      <c r="G399" s="360" t="s">
        <v>3532</v>
      </c>
      <c r="H399" s="361">
        <v>45975</v>
      </c>
      <c r="I399" s="360" t="s">
        <v>3532</v>
      </c>
      <c r="J399" s="360" t="s">
        <v>6974</v>
      </c>
      <c r="K399" s="360">
        <v>2019</v>
      </c>
      <c r="L399" s="360" t="s">
        <v>5964</v>
      </c>
      <c r="M399" s="360" t="s">
        <v>5957</v>
      </c>
      <c r="N399" s="360" t="s">
        <v>5953</v>
      </c>
      <c r="O399" s="360" t="s">
        <v>83</v>
      </c>
      <c r="P399" s="360" t="s">
        <v>3532</v>
      </c>
      <c r="Q399" s="360" t="s">
        <v>6975</v>
      </c>
    </row>
    <row r="400" spans="1:17" ht="15">
      <c r="A400" s="359" t="s">
        <v>3923</v>
      </c>
      <c r="B400" s="360" t="s">
        <v>6976</v>
      </c>
      <c r="C400" s="360" t="s">
        <v>2790</v>
      </c>
      <c r="D400" s="360">
        <v>0</v>
      </c>
      <c r="E400" s="360" t="s">
        <v>3532</v>
      </c>
      <c r="F400" s="360" t="s">
        <v>6977</v>
      </c>
      <c r="G400" s="360" t="s">
        <v>3532</v>
      </c>
      <c r="H400" s="361">
        <v>45975</v>
      </c>
      <c r="I400" s="360" t="s">
        <v>3532</v>
      </c>
      <c r="J400" s="360" t="s">
        <v>6978</v>
      </c>
      <c r="K400" s="360">
        <v>2011</v>
      </c>
      <c r="L400" s="360" t="s">
        <v>5960</v>
      </c>
      <c r="M400" s="360" t="s">
        <v>5957</v>
      </c>
      <c r="N400" s="360" t="s">
        <v>5953</v>
      </c>
      <c r="O400" s="360" t="s">
        <v>83</v>
      </c>
      <c r="P400" s="360">
        <v>0</v>
      </c>
      <c r="Q400" s="360" t="s">
        <v>6979</v>
      </c>
    </row>
    <row r="401" spans="1:17" ht="15">
      <c r="A401" s="359" t="s">
        <v>6875</v>
      </c>
      <c r="B401" s="360" t="s">
        <v>6980</v>
      </c>
      <c r="C401" s="360" t="s">
        <v>2790</v>
      </c>
      <c r="D401" s="360">
        <v>3</v>
      </c>
      <c r="E401" s="360" t="s">
        <v>3532</v>
      </c>
      <c r="F401" s="360" t="s">
        <v>6981</v>
      </c>
      <c r="G401" s="360" t="s">
        <v>3532</v>
      </c>
      <c r="H401" s="361">
        <v>45975</v>
      </c>
      <c r="I401" s="360" t="s">
        <v>3532</v>
      </c>
      <c r="J401" s="360" t="s">
        <v>6982</v>
      </c>
      <c r="K401" s="360">
        <v>2020</v>
      </c>
      <c r="L401" s="360" t="s">
        <v>5964</v>
      </c>
      <c r="M401" s="360" t="s">
        <v>5957</v>
      </c>
      <c r="N401" s="360" t="s">
        <v>5953</v>
      </c>
      <c r="O401" s="360" t="s">
        <v>83</v>
      </c>
      <c r="P401" s="360">
        <v>0</v>
      </c>
      <c r="Q401" s="360" t="s">
        <v>6983</v>
      </c>
    </row>
    <row r="402" spans="1:17" ht="15">
      <c r="A402" s="359" t="s">
        <v>6389</v>
      </c>
      <c r="B402" s="360" t="s">
        <v>6984</v>
      </c>
      <c r="C402" s="360" t="s">
        <v>3532</v>
      </c>
      <c r="D402" s="360">
        <v>0</v>
      </c>
      <c r="E402" s="360" t="s">
        <v>3532</v>
      </c>
      <c r="F402" s="360" t="s">
        <v>3532</v>
      </c>
      <c r="G402" s="360" t="s">
        <v>3532</v>
      </c>
      <c r="H402" s="361">
        <v>45975</v>
      </c>
      <c r="I402" s="360" t="s">
        <v>3532</v>
      </c>
      <c r="J402" s="360" t="s">
        <v>6985</v>
      </c>
      <c r="K402" s="360">
        <v>2019</v>
      </c>
      <c r="L402" s="360" t="s">
        <v>5964</v>
      </c>
      <c r="M402" s="360" t="s">
        <v>5957</v>
      </c>
      <c r="N402" s="360" t="s">
        <v>5953</v>
      </c>
      <c r="O402" s="360" t="s">
        <v>83</v>
      </c>
      <c r="P402" s="360" t="s">
        <v>3532</v>
      </c>
      <c r="Q402" s="360" t="s">
        <v>3532</v>
      </c>
    </row>
    <row r="403" spans="1:17" ht="15">
      <c r="A403" s="359" t="s">
        <v>1636</v>
      </c>
      <c r="B403" s="360" t="s">
        <v>6986</v>
      </c>
      <c r="C403" s="360" t="s">
        <v>3532</v>
      </c>
      <c r="D403" s="360">
        <v>0</v>
      </c>
      <c r="E403" s="360" t="s">
        <v>3532</v>
      </c>
      <c r="F403" s="360" t="s">
        <v>3532</v>
      </c>
      <c r="G403" s="360" t="s">
        <v>3532</v>
      </c>
      <c r="H403" s="361">
        <v>45975</v>
      </c>
      <c r="I403" s="360" t="s">
        <v>3532</v>
      </c>
      <c r="J403" s="360" t="s">
        <v>6987</v>
      </c>
      <c r="K403" s="360">
        <v>2020</v>
      </c>
      <c r="L403" s="360" t="s">
        <v>5964</v>
      </c>
      <c r="M403" s="360" t="s">
        <v>5957</v>
      </c>
      <c r="N403" s="360" t="s">
        <v>5953</v>
      </c>
      <c r="O403" s="360" t="s">
        <v>83</v>
      </c>
      <c r="P403" s="360" t="s">
        <v>3532</v>
      </c>
      <c r="Q403" s="360" t="s">
        <v>3532</v>
      </c>
    </row>
    <row r="404" spans="1:17" ht="15">
      <c r="A404" s="359" t="s">
        <v>4113</v>
      </c>
      <c r="B404" s="360" t="s">
        <v>6988</v>
      </c>
      <c r="C404" s="360" t="s">
        <v>3532</v>
      </c>
      <c r="D404" s="360">
        <v>217</v>
      </c>
      <c r="E404" s="360" t="s">
        <v>3532</v>
      </c>
      <c r="F404" s="360" t="s">
        <v>3532</v>
      </c>
      <c r="G404" s="360" t="s">
        <v>3532</v>
      </c>
      <c r="H404" s="361">
        <v>45975</v>
      </c>
      <c r="I404" s="360" t="s">
        <v>3532</v>
      </c>
      <c r="J404" s="360" t="s">
        <v>5950</v>
      </c>
      <c r="K404" s="360">
        <v>2019</v>
      </c>
      <c r="L404" s="360" t="s">
        <v>6384</v>
      </c>
      <c r="M404" s="360" t="s">
        <v>5952</v>
      </c>
      <c r="N404" s="360" t="s">
        <v>5953</v>
      </c>
      <c r="O404" s="360" t="s">
        <v>3993</v>
      </c>
      <c r="P404" s="360" t="s">
        <v>3532</v>
      </c>
      <c r="Q404" s="360" t="s">
        <v>3532</v>
      </c>
    </row>
    <row r="405" spans="1:17" ht="15">
      <c r="A405" s="359" t="s">
        <v>1620</v>
      </c>
      <c r="B405" s="360" t="s">
        <v>6989</v>
      </c>
      <c r="C405" s="360" t="s">
        <v>6109</v>
      </c>
      <c r="D405" s="360">
        <v>112</v>
      </c>
      <c r="E405" s="360" t="s">
        <v>3532</v>
      </c>
      <c r="F405" s="360" t="s">
        <v>6110</v>
      </c>
      <c r="G405" s="360" t="s">
        <v>3532</v>
      </c>
      <c r="H405" s="361">
        <v>45975</v>
      </c>
      <c r="I405" s="360" t="s">
        <v>3532</v>
      </c>
      <c r="J405" s="360" t="s">
        <v>6990</v>
      </c>
      <c r="K405" s="360">
        <v>2018</v>
      </c>
      <c r="L405" s="360" t="s">
        <v>5964</v>
      </c>
      <c r="M405" s="360" t="s">
        <v>5957</v>
      </c>
      <c r="N405" s="360" t="s">
        <v>5953</v>
      </c>
      <c r="O405" s="360" t="s">
        <v>83</v>
      </c>
      <c r="P405" s="360" t="s">
        <v>3532</v>
      </c>
      <c r="Q405" s="360" t="s">
        <v>6551</v>
      </c>
    </row>
    <row r="406" spans="1:17" ht="15">
      <c r="A406" s="359" t="s">
        <v>6875</v>
      </c>
      <c r="B406" s="360" t="s">
        <v>6991</v>
      </c>
      <c r="C406" s="360" t="s">
        <v>3532</v>
      </c>
      <c r="D406" s="360">
        <v>6</v>
      </c>
      <c r="E406" s="360" t="s">
        <v>3532</v>
      </c>
      <c r="F406" s="360" t="s">
        <v>3532</v>
      </c>
      <c r="G406" s="360" t="s">
        <v>3532</v>
      </c>
      <c r="H406" s="361">
        <v>45975</v>
      </c>
      <c r="I406" s="360" t="s">
        <v>3532</v>
      </c>
      <c r="J406" s="360" t="s">
        <v>6992</v>
      </c>
      <c r="K406" s="360">
        <v>2019</v>
      </c>
      <c r="L406" s="360" t="s">
        <v>5956</v>
      </c>
      <c r="M406" s="360" t="s">
        <v>5957</v>
      </c>
      <c r="N406" s="360" t="s">
        <v>5953</v>
      </c>
      <c r="O406" s="360" t="s">
        <v>83</v>
      </c>
      <c r="P406" s="360" t="s">
        <v>3532</v>
      </c>
      <c r="Q406" s="360" t="s">
        <v>3532</v>
      </c>
    </row>
    <row r="407" spans="1:17" ht="15">
      <c r="A407" s="359" t="s">
        <v>1776</v>
      </c>
      <c r="B407" s="360" t="s">
        <v>6993</v>
      </c>
      <c r="C407" s="360" t="s">
        <v>3532</v>
      </c>
      <c r="D407" s="360">
        <v>1</v>
      </c>
      <c r="E407" s="360" t="s">
        <v>3532</v>
      </c>
      <c r="F407" s="360" t="s">
        <v>3532</v>
      </c>
      <c r="G407" s="360" t="s">
        <v>3532</v>
      </c>
      <c r="H407" s="361">
        <v>45975</v>
      </c>
      <c r="I407" s="360" t="s">
        <v>3532</v>
      </c>
      <c r="J407" s="360" t="s">
        <v>6994</v>
      </c>
      <c r="K407" s="360">
        <v>2012</v>
      </c>
      <c r="L407" s="360" t="s">
        <v>5964</v>
      </c>
      <c r="M407" s="360" t="s">
        <v>5957</v>
      </c>
      <c r="N407" s="360" t="s">
        <v>5953</v>
      </c>
      <c r="O407" s="360" t="s">
        <v>83</v>
      </c>
      <c r="P407" s="360" t="s">
        <v>3532</v>
      </c>
      <c r="Q407" s="360" t="s">
        <v>3532</v>
      </c>
    </row>
    <row r="408" spans="1:17" ht="15">
      <c r="A408" s="359" t="s">
        <v>6730</v>
      </c>
      <c r="B408" s="360" t="s">
        <v>6995</v>
      </c>
      <c r="C408" s="360" t="s">
        <v>3532</v>
      </c>
      <c r="D408" s="360">
        <v>59</v>
      </c>
      <c r="E408" s="360" t="s">
        <v>3532</v>
      </c>
      <c r="F408" s="360" t="s">
        <v>3532</v>
      </c>
      <c r="G408" s="360" t="s">
        <v>3532</v>
      </c>
      <c r="H408" s="361">
        <v>45975</v>
      </c>
      <c r="I408" s="360" t="s">
        <v>3532</v>
      </c>
      <c r="J408" s="360" t="s">
        <v>6996</v>
      </c>
      <c r="K408" s="360">
        <v>2001</v>
      </c>
      <c r="L408" s="360" t="s">
        <v>5960</v>
      </c>
      <c r="M408" s="360" t="s">
        <v>5957</v>
      </c>
      <c r="N408" s="360" t="s">
        <v>5953</v>
      </c>
      <c r="O408" s="360" t="s">
        <v>1706</v>
      </c>
      <c r="P408" s="360" t="s">
        <v>3532</v>
      </c>
      <c r="Q408" s="360" t="s">
        <v>3532</v>
      </c>
    </row>
    <row r="409" spans="1:17" ht="15">
      <c r="A409" s="359" t="s">
        <v>6587</v>
      </c>
      <c r="B409" s="360" t="s">
        <v>6997</v>
      </c>
      <c r="C409" s="360" t="s">
        <v>2790</v>
      </c>
      <c r="D409" s="360">
        <v>4</v>
      </c>
      <c r="E409" s="360" t="s">
        <v>3532</v>
      </c>
      <c r="F409" s="360" t="s">
        <v>6998</v>
      </c>
      <c r="G409" s="360" t="s">
        <v>3532</v>
      </c>
      <c r="H409" s="361">
        <v>45975</v>
      </c>
      <c r="I409" s="360" t="s">
        <v>3532</v>
      </c>
      <c r="J409" s="360" t="s">
        <v>6999</v>
      </c>
      <c r="K409" s="360">
        <v>2019</v>
      </c>
      <c r="L409" s="360" t="s">
        <v>5956</v>
      </c>
      <c r="M409" s="360" t="s">
        <v>5957</v>
      </c>
      <c r="N409" s="360" t="s">
        <v>5953</v>
      </c>
      <c r="O409" s="360" t="s">
        <v>83</v>
      </c>
      <c r="P409" s="360">
        <v>0</v>
      </c>
      <c r="Q409" s="360" t="s">
        <v>7000</v>
      </c>
    </row>
    <row r="410" spans="1:17" ht="15">
      <c r="A410" s="359" t="s">
        <v>1636</v>
      </c>
      <c r="B410" s="360" t="s">
        <v>7001</v>
      </c>
      <c r="C410" s="360" t="s">
        <v>3532</v>
      </c>
      <c r="D410" s="360">
        <v>70</v>
      </c>
      <c r="E410" s="360" t="s">
        <v>3532</v>
      </c>
      <c r="F410" s="360" t="s">
        <v>3532</v>
      </c>
      <c r="G410" s="360" t="s">
        <v>3532</v>
      </c>
      <c r="H410" s="361">
        <v>45975</v>
      </c>
      <c r="I410" s="360" t="s">
        <v>3532</v>
      </c>
      <c r="J410" s="360" t="s">
        <v>7002</v>
      </c>
      <c r="K410" s="360">
        <v>2020</v>
      </c>
      <c r="L410" s="360" t="s">
        <v>5964</v>
      </c>
      <c r="M410" s="360" t="s">
        <v>5957</v>
      </c>
      <c r="N410" s="360" t="s">
        <v>5953</v>
      </c>
      <c r="O410" s="360" t="s">
        <v>83</v>
      </c>
      <c r="P410" s="360" t="s">
        <v>3532</v>
      </c>
      <c r="Q410" s="360" t="s">
        <v>3532</v>
      </c>
    </row>
    <row r="411" spans="1:17" ht="15">
      <c r="A411" s="359" t="s">
        <v>6077</v>
      </c>
      <c r="B411" s="360" t="s">
        <v>7003</v>
      </c>
      <c r="C411" s="360" t="s">
        <v>2790</v>
      </c>
      <c r="D411" s="360">
        <v>23</v>
      </c>
      <c r="E411" s="360" t="s">
        <v>3532</v>
      </c>
      <c r="F411" s="360" t="s">
        <v>7004</v>
      </c>
      <c r="G411" s="360" t="s">
        <v>3532</v>
      </c>
      <c r="H411" s="361">
        <v>45975</v>
      </c>
      <c r="I411" s="360" t="s">
        <v>3532</v>
      </c>
      <c r="J411" s="360" t="s">
        <v>7005</v>
      </c>
      <c r="K411" s="360">
        <v>2010</v>
      </c>
      <c r="L411" s="360" t="s">
        <v>5984</v>
      </c>
      <c r="M411" s="360" t="s">
        <v>5957</v>
      </c>
      <c r="N411" s="360" t="s">
        <v>5953</v>
      </c>
      <c r="O411" s="360" t="s">
        <v>83</v>
      </c>
      <c r="P411" s="360">
        <v>0</v>
      </c>
      <c r="Q411" s="360" t="s">
        <v>7006</v>
      </c>
    </row>
    <row r="412" spans="1:17" ht="15">
      <c r="A412" s="359" t="s">
        <v>3143</v>
      </c>
      <c r="B412" s="360" t="s">
        <v>7007</v>
      </c>
      <c r="C412" s="360" t="s">
        <v>3532</v>
      </c>
      <c r="D412" s="360">
        <v>88</v>
      </c>
      <c r="E412" s="360" t="s">
        <v>3532</v>
      </c>
      <c r="F412" s="360" t="s">
        <v>3532</v>
      </c>
      <c r="G412" s="360" t="s">
        <v>3532</v>
      </c>
      <c r="H412" s="361">
        <v>45975</v>
      </c>
      <c r="I412" s="360" t="s">
        <v>3532</v>
      </c>
      <c r="J412" s="360" t="s">
        <v>7008</v>
      </c>
      <c r="K412" s="360">
        <v>2013</v>
      </c>
      <c r="L412" s="360" t="s">
        <v>5956</v>
      </c>
      <c r="M412" s="360" t="s">
        <v>5957</v>
      </c>
      <c r="N412" s="360" t="s">
        <v>5953</v>
      </c>
      <c r="O412" s="360" t="s">
        <v>83</v>
      </c>
      <c r="P412" s="360" t="s">
        <v>3532</v>
      </c>
      <c r="Q412" s="360" t="s">
        <v>3532</v>
      </c>
    </row>
    <row r="413" spans="1:17" ht="15">
      <c r="A413" s="359" t="s">
        <v>5980</v>
      </c>
      <c r="B413" s="360" t="s">
        <v>7009</v>
      </c>
      <c r="C413" s="360" t="s">
        <v>2790</v>
      </c>
      <c r="D413" s="360">
        <v>4</v>
      </c>
      <c r="E413" s="360" t="s">
        <v>3532</v>
      </c>
      <c r="F413" s="360" t="s">
        <v>7010</v>
      </c>
      <c r="G413" s="360" t="s">
        <v>3532</v>
      </c>
      <c r="H413" s="361">
        <v>45975</v>
      </c>
      <c r="I413" s="360" t="s">
        <v>3532</v>
      </c>
      <c r="J413" s="360" t="s">
        <v>7011</v>
      </c>
      <c r="K413" s="360">
        <v>2006</v>
      </c>
      <c r="L413" s="360" t="s">
        <v>5960</v>
      </c>
      <c r="M413" s="360" t="s">
        <v>5957</v>
      </c>
      <c r="N413" s="360" t="s">
        <v>5953</v>
      </c>
      <c r="O413" s="360" t="s">
        <v>83</v>
      </c>
      <c r="P413" s="360">
        <v>0</v>
      </c>
      <c r="Q413" s="360" t="s">
        <v>7012</v>
      </c>
    </row>
    <row r="414" spans="1:17" ht="15">
      <c r="A414" s="359" t="s">
        <v>3898</v>
      </c>
      <c r="B414" s="360" t="s">
        <v>3895</v>
      </c>
      <c r="C414" s="360" t="s">
        <v>3532</v>
      </c>
      <c r="D414" s="360">
        <v>31</v>
      </c>
      <c r="E414" s="360" t="s">
        <v>3532</v>
      </c>
      <c r="F414" s="360" t="s">
        <v>3532</v>
      </c>
      <c r="G414" s="360" t="s">
        <v>3532</v>
      </c>
      <c r="H414" s="361">
        <v>45975</v>
      </c>
      <c r="I414" s="360" t="s">
        <v>3532</v>
      </c>
      <c r="J414" s="360" t="s">
        <v>5950</v>
      </c>
      <c r="K414" s="360">
        <v>2019</v>
      </c>
      <c r="L414" s="360" t="s">
        <v>6638</v>
      </c>
      <c r="M414" s="360" t="s">
        <v>5952</v>
      </c>
      <c r="N414" s="360" t="s">
        <v>5953</v>
      </c>
      <c r="O414" s="360" t="s">
        <v>83</v>
      </c>
      <c r="P414" s="360" t="s">
        <v>3532</v>
      </c>
      <c r="Q414" s="360" t="s">
        <v>3532</v>
      </c>
    </row>
    <row r="415" spans="1:17" ht="15">
      <c r="A415" s="359" t="s">
        <v>7013</v>
      </c>
      <c r="B415" s="360" t="s">
        <v>4192</v>
      </c>
      <c r="C415" s="360" t="s">
        <v>3532</v>
      </c>
      <c r="D415" s="360">
        <v>217</v>
      </c>
      <c r="E415" s="360" t="s">
        <v>3532</v>
      </c>
      <c r="F415" s="360" t="s">
        <v>3532</v>
      </c>
      <c r="G415" s="360" t="s">
        <v>3532</v>
      </c>
      <c r="H415" s="361">
        <v>45975</v>
      </c>
      <c r="I415" s="360" t="s">
        <v>3532</v>
      </c>
      <c r="J415" s="360" t="s">
        <v>5950</v>
      </c>
      <c r="K415" s="360">
        <v>2019</v>
      </c>
      <c r="L415" s="360" t="s">
        <v>7014</v>
      </c>
      <c r="M415" s="360" t="s">
        <v>5952</v>
      </c>
      <c r="N415" s="360" t="s">
        <v>5953</v>
      </c>
      <c r="O415" s="360" t="s">
        <v>3993</v>
      </c>
      <c r="P415" s="360" t="s">
        <v>3532</v>
      </c>
      <c r="Q415" s="360" t="s">
        <v>3532</v>
      </c>
    </row>
    <row r="416" spans="1:17" ht="15">
      <c r="A416" s="359" t="s">
        <v>3100</v>
      </c>
      <c r="B416" s="360" t="s">
        <v>7015</v>
      </c>
      <c r="C416" s="360" t="s">
        <v>6109</v>
      </c>
      <c r="D416" s="360">
        <v>4</v>
      </c>
      <c r="E416" s="360" t="s">
        <v>3532</v>
      </c>
      <c r="F416" s="360" t="s">
        <v>6110</v>
      </c>
      <c r="G416" s="360" t="s">
        <v>3532</v>
      </c>
      <c r="H416" s="361">
        <v>45975</v>
      </c>
      <c r="I416" s="360" t="s">
        <v>3532</v>
      </c>
      <c r="J416" s="360" t="s">
        <v>7016</v>
      </c>
      <c r="K416" s="360">
        <v>2004</v>
      </c>
      <c r="L416" s="360" t="s">
        <v>5960</v>
      </c>
      <c r="M416" s="360" t="s">
        <v>5957</v>
      </c>
      <c r="N416" s="360" t="s">
        <v>5953</v>
      </c>
      <c r="O416" s="360" t="s">
        <v>83</v>
      </c>
      <c r="P416" s="360">
        <v>0</v>
      </c>
      <c r="Q416" s="360" t="s">
        <v>6112</v>
      </c>
    </row>
    <row r="417" spans="1:17" ht="15">
      <c r="A417" s="359" t="s">
        <v>5752</v>
      </c>
      <c r="B417" s="360" t="s">
        <v>7017</v>
      </c>
      <c r="C417" s="360" t="s">
        <v>3532</v>
      </c>
      <c r="D417" s="360">
        <v>0</v>
      </c>
      <c r="E417" s="360" t="s">
        <v>3532</v>
      </c>
      <c r="F417" s="360" t="s">
        <v>3532</v>
      </c>
      <c r="G417" s="360" t="s">
        <v>3532</v>
      </c>
      <c r="H417" s="361">
        <v>45975</v>
      </c>
      <c r="I417" s="360" t="s">
        <v>3532</v>
      </c>
      <c r="J417" s="360" t="s">
        <v>7018</v>
      </c>
      <c r="K417" s="360">
        <v>2005</v>
      </c>
      <c r="L417" s="360" t="s">
        <v>5960</v>
      </c>
      <c r="M417" s="360" t="s">
        <v>5957</v>
      </c>
      <c r="N417" s="360" t="s">
        <v>5953</v>
      </c>
      <c r="O417" s="360" t="s">
        <v>1706</v>
      </c>
      <c r="P417" s="360">
        <v>0</v>
      </c>
      <c r="Q417" s="360" t="s">
        <v>3532</v>
      </c>
    </row>
    <row r="418" spans="1:17" ht="15">
      <c r="A418" s="359" t="s">
        <v>7019</v>
      </c>
      <c r="B418" s="360" t="s">
        <v>7020</v>
      </c>
      <c r="C418" s="360" t="s">
        <v>2790</v>
      </c>
      <c r="D418" s="360">
        <v>0</v>
      </c>
      <c r="E418" s="360" t="s">
        <v>3532</v>
      </c>
      <c r="F418" s="360" t="s">
        <v>7021</v>
      </c>
      <c r="G418" s="360" t="s">
        <v>3532</v>
      </c>
      <c r="H418" s="361">
        <v>45975</v>
      </c>
      <c r="I418" s="360" t="s">
        <v>3532</v>
      </c>
      <c r="J418" s="360" t="s">
        <v>7022</v>
      </c>
      <c r="K418" s="360">
        <v>2022</v>
      </c>
      <c r="L418" s="360" t="s">
        <v>5960</v>
      </c>
      <c r="M418" s="360" t="s">
        <v>5957</v>
      </c>
      <c r="N418" s="360" t="s">
        <v>5953</v>
      </c>
      <c r="O418" s="360" t="s">
        <v>83</v>
      </c>
      <c r="P418" s="360">
        <v>0</v>
      </c>
      <c r="Q418" s="360" t="s">
        <v>7023</v>
      </c>
    </row>
    <row r="419" spans="1:17" ht="15">
      <c r="A419" s="359" t="s">
        <v>6463</v>
      </c>
      <c r="B419" s="360" t="s">
        <v>7024</v>
      </c>
      <c r="C419" s="360" t="s">
        <v>3532</v>
      </c>
      <c r="D419" s="360">
        <v>0</v>
      </c>
      <c r="E419" s="360" t="s">
        <v>3532</v>
      </c>
      <c r="F419" s="360" t="s">
        <v>3532</v>
      </c>
      <c r="G419" s="360" t="s">
        <v>3532</v>
      </c>
      <c r="H419" s="361">
        <v>45975</v>
      </c>
      <c r="I419" s="360" t="s">
        <v>3532</v>
      </c>
      <c r="J419" s="360" t="s">
        <v>7025</v>
      </c>
      <c r="K419" s="360">
        <v>2019</v>
      </c>
      <c r="L419" s="360" t="s">
        <v>5960</v>
      </c>
      <c r="M419" s="360" t="s">
        <v>5957</v>
      </c>
      <c r="N419" s="360" t="s">
        <v>5953</v>
      </c>
      <c r="O419" s="360" t="s">
        <v>83</v>
      </c>
      <c r="P419" s="360" t="s">
        <v>3532</v>
      </c>
      <c r="Q419" s="360" t="s">
        <v>3532</v>
      </c>
    </row>
    <row r="420" spans="1:17" ht="15">
      <c r="A420" s="359" t="s">
        <v>5968</v>
      </c>
      <c r="B420" s="360" t="s">
        <v>7026</v>
      </c>
      <c r="C420" s="360" t="s">
        <v>3532</v>
      </c>
      <c r="D420" s="360">
        <v>217</v>
      </c>
      <c r="E420" s="360" t="s">
        <v>3532</v>
      </c>
      <c r="F420" s="360" t="s">
        <v>3532</v>
      </c>
      <c r="G420" s="360" t="s">
        <v>3532</v>
      </c>
      <c r="H420" s="361">
        <v>45975</v>
      </c>
      <c r="I420" s="360" t="s">
        <v>3532</v>
      </c>
      <c r="J420" s="360" t="s">
        <v>7027</v>
      </c>
      <c r="K420" s="360">
        <v>2003</v>
      </c>
      <c r="L420" s="360" t="s">
        <v>5964</v>
      </c>
      <c r="M420" s="360" t="s">
        <v>5957</v>
      </c>
      <c r="N420" s="360" t="s">
        <v>5953</v>
      </c>
      <c r="O420" s="360" t="s">
        <v>5971</v>
      </c>
      <c r="P420" s="360" t="s">
        <v>3532</v>
      </c>
      <c r="Q420" s="360" t="s">
        <v>3532</v>
      </c>
    </row>
    <row r="421" spans="1:17" ht="15">
      <c r="A421" s="359" t="s">
        <v>5750</v>
      </c>
      <c r="B421" s="360" t="s">
        <v>7028</v>
      </c>
      <c r="C421" s="360" t="s">
        <v>2790</v>
      </c>
      <c r="D421" s="360">
        <v>1</v>
      </c>
      <c r="E421" s="360" t="s">
        <v>3532</v>
      </c>
      <c r="F421" s="360" t="s">
        <v>7029</v>
      </c>
      <c r="G421" s="360" t="s">
        <v>3532</v>
      </c>
      <c r="H421" s="361">
        <v>45975</v>
      </c>
      <c r="I421" s="360" t="s">
        <v>3532</v>
      </c>
      <c r="J421" s="360" t="s">
        <v>7030</v>
      </c>
      <c r="K421" s="360">
        <v>2013</v>
      </c>
      <c r="L421" s="360" t="s">
        <v>7031</v>
      </c>
      <c r="M421" s="360" t="s">
        <v>5957</v>
      </c>
      <c r="N421" s="360" t="s">
        <v>114</v>
      </c>
      <c r="O421" s="360" t="s">
        <v>83</v>
      </c>
      <c r="P421" s="360">
        <v>0</v>
      </c>
      <c r="Q421" s="360" t="s">
        <v>7032</v>
      </c>
    </row>
    <row r="422" spans="1:17" ht="15">
      <c r="A422" s="359" t="s">
        <v>1620</v>
      </c>
      <c r="B422" s="360" t="s">
        <v>7033</v>
      </c>
      <c r="C422" s="360" t="s">
        <v>6109</v>
      </c>
      <c r="D422" s="360">
        <v>36</v>
      </c>
      <c r="E422" s="360" t="s">
        <v>3532</v>
      </c>
      <c r="F422" s="360" t="s">
        <v>6110</v>
      </c>
      <c r="G422" s="360" t="s">
        <v>3532</v>
      </c>
      <c r="H422" s="361">
        <v>45975</v>
      </c>
      <c r="I422" s="360" t="s">
        <v>3532</v>
      </c>
      <c r="J422" s="360" t="s">
        <v>7034</v>
      </c>
      <c r="K422" s="360">
        <v>2009</v>
      </c>
      <c r="L422" s="360" t="s">
        <v>5964</v>
      </c>
      <c r="M422" s="360" t="s">
        <v>5957</v>
      </c>
      <c r="N422" s="360" t="s">
        <v>5953</v>
      </c>
      <c r="O422" s="360" t="s">
        <v>83</v>
      </c>
      <c r="P422" s="360" t="s">
        <v>3532</v>
      </c>
      <c r="Q422" s="360" t="s">
        <v>6551</v>
      </c>
    </row>
    <row r="423" spans="1:17" ht="15">
      <c r="A423" s="359" t="s">
        <v>6463</v>
      </c>
      <c r="B423" s="360" t="s">
        <v>7035</v>
      </c>
      <c r="C423" s="360" t="s">
        <v>3532</v>
      </c>
      <c r="D423" s="360">
        <v>54</v>
      </c>
      <c r="E423" s="360" t="s">
        <v>3532</v>
      </c>
      <c r="F423" s="360" t="s">
        <v>3532</v>
      </c>
      <c r="G423" s="360" t="s">
        <v>3532</v>
      </c>
      <c r="H423" s="361">
        <v>45975</v>
      </c>
      <c r="I423" s="360" t="s">
        <v>3532</v>
      </c>
      <c r="J423" s="360" t="s">
        <v>7036</v>
      </c>
      <c r="K423" s="360">
        <v>2018</v>
      </c>
      <c r="L423" s="360" t="s">
        <v>5960</v>
      </c>
      <c r="M423" s="360" t="s">
        <v>5957</v>
      </c>
      <c r="N423" s="360" t="s">
        <v>5953</v>
      </c>
      <c r="O423" s="360" t="s">
        <v>83</v>
      </c>
      <c r="P423" s="360" t="s">
        <v>3532</v>
      </c>
      <c r="Q423" s="360" t="s">
        <v>3532</v>
      </c>
    </row>
    <row r="424" spans="1:17" ht="15">
      <c r="A424" s="359" t="s">
        <v>6389</v>
      </c>
      <c r="B424" s="360" t="s">
        <v>7037</v>
      </c>
      <c r="C424" s="360" t="s">
        <v>2790</v>
      </c>
      <c r="D424" s="360">
        <v>24</v>
      </c>
      <c r="E424" s="360" t="s">
        <v>3532</v>
      </c>
      <c r="F424" s="360" t="s">
        <v>7038</v>
      </c>
      <c r="G424" s="360" t="s">
        <v>3532</v>
      </c>
      <c r="H424" s="361">
        <v>45975</v>
      </c>
      <c r="I424" s="360" t="s">
        <v>3532</v>
      </c>
      <c r="J424" s="360" t="s">
        <v>7039</v>
      </c>
      <c r="K424" s="360">
        <v>2023</v>
      </c>
      <c r="L424" s="360" t="s">
        <v>5964</v>
      </c>
      <c r="M424" s="360" t="s">
        <v>5957</v>
      </c>
      <c r="N424" s="360" t="s">
        <v>5953</v>
      </c>
      <c r="O424" s="360" t="s">
        <v>83</v>
      </c>
      <c r="P424" s="360">
        <v>0</v>
      </c>
      <c r="Q424" s="360" t="s">
        <v>7040</v>
      </c>
    </row>
    <row r="425" spans="1:17" ht="15">
      <c r="A425" s="359" t="s">
        <v>1620</v>
      </c>
      <c r="B425" s="360" t="s">
        <v>7041</v>
      </c>
      <c r="C425" s="360" t="s">
        <v>6109</v>
      </c>
      <c r="D425" s="360">
        <v>142</v>
      </c>
      <c r="E425" s="360" t="s">
        <v>3532</v>
      </c>
      <c r="F425" s="360" t="s">
        <v>6110</v>
      </c>
      <c r="G425" s="360" t="s">
        <v>3532</v>
      </c>
      <c r="H425" s="361">
        <v>45975</v>
      </c>
      <c r="I425" s="360" t="s">
        <v>3532</v>
      </c>
      <c r="J425" s="360" t="s">
        <v>7042</v>
      </c>
      <c r="K425" s="360">
        <v>2004</v>
      </c>
      <c r="L425" s="360" t="s">
        <v>5964</v>
      </c>
      <c r="M425" s="360" t="s">
        <v>5957</v>
      </c>
      <c r="N425" s="360" t="s">
        <v>5953</v>
      </c>
      <c r="O425" s="360" t="s">
        <v>83</v>
      </c>
      <c r="P425" s="360" t="s">
        <v>3532</v>
      </c>
      <c r="Q425" s="360" t="s">
        <v>6551</v>
      </c>
    </row>
    <row r="426" spans="1:17" ht="15">
      <c r="A426" s="359" t="s">
        <v>6370</v>
      </c>
      <c r="B426" s="360" t="s">
        <v>7043</v>
      </c>
      <c r="C426" s="360" t="s">
        <v>2790</v>
      </c>
      <c r="D426" s="360">
        <v>4</v>
      </c>
      <c r="E426" s="360" t="s">
        <v>3532</v>
      </c>
      <c r="F426" s="360" t="s">
        <v>7044</v>
      </c>
      <c r="G426" s="360" t="s">
        <v>3532</v>
      </c>
      <c r="H426" s="361">
        <v>45975</v>
      </c>
      <c r="I426" s="360" t="s">
        <v>3532</v>
      </c>
      <c r="J426" s="360" t="s">
        <v>7045</v>
      </c>
      <c r="K426" s="360">
        <v>2007</v>
      </c>
      <c r="L426" s="360" t="s">
        <v>5960</v>
      </c>
      <c r="M426" s="360" t="s">
        <v>5957</v>
      </c>
      <c r="N426" s="360" t="s">
        <v>5953</v>
      </c>
      <c r="O426" s="360" t="s">
        <v>83</v>
      </c>
      <c r="P426" s="360">
        <v>0</v>
      </c>
      <c r="Q426" s="360" t="s">
        <v>7046</v>
      </c>
    </row>
    <row r="427" spans="1:17" ht="15">
      <c r="A427" s="359" t="s">
        <v>1742</v>
      </c>
      <c r="B427" s="360" t="s">
        <v>7047</v>
      </c>
      <c r="C427" s="360" t="s">
        <v>2790</v>
      </c>
      <c r="D427" s="360">
        <v>1</v>
      </c>
      <c r="E427" s="360" t="s">
        <v>3532</v>
      </c>
      <c r="F427" s="360" t="s">
        <v>7048</v>
      </c>
      <c r="G427" s="360" t="s">
        <v>3532</v>
      </c>
      <c r="H427" s="361">
        <v>45975</v>
      </c>
      <c r="I427" s="360" t="s">
        <v>3532</v>
      </c>
      <c r="J427" s="360" t="s">
        <v>7049</v>
      </c>
      <c r="K427" s="360">
        <v>2012</v>
      </c>
      <c r="L427" s="360" t="s">
        <v>5960</v>
      </c>
      <c r="M427" s="360" t="s">
        <v>5957</v>
      </c>
      <c r="N427" s="360" t="s">
        <v>5953</v>
      </c>
      <c r="O427" s="360" t="s">
        <v>83</v>
      </c>
      <c r="P427" s="360">
        <v>0</v>
      </c>
      <c r="Q427" s="360" t="s">
        <v>7050</v>
      </c>
    </row>
    <row r="428" spans="1:17" ht="15">
      <c r="A428" s="359" t="s">
        <v>2147</v>
      </c>
      <c r="B428" s="360" t="s">
        <v>7051</v>
      </c>
      <c r="C428" s="360" t="s">
        <v>3532</v>
      </c>
      <c r="D428" s="360">
        <v>217</v>
      </c>
      <c r="E428" s="360" t="s">
        <v>3532</v>
      </c>
      <c r="F428" s="360" t="s">
        <v>3532</v>
      </c>
      <c r="G428" s="360" t="s">
        <v>3532</v>
      </c>
      <c r="H428" s="361">
        <v>45975</v>
      </c>
      <c r="I428" s="360" t="s">
        <v>3532</v>
      </c>
      <c r="J428" s="360" t="s">
        <v>7052</v>
      </c>
      <c r="K428" s="360">
        <v>2005</v>
      </c>
      <c r="L428" s="360" t="s">
        <v>6008</v>
      </c>
      <c r="M428" s="360" t="s">
        <v>5957</v>
      </c>
      <c r="N428" s="360" t="s">
        <v>5953</v>
      </c>
      <c r="O428" s="360" t="s">
        <v>2147</v>
      </c>
      <c r="P428" s="360" t="s">
        <v>3532</v>
      </c>
      <c r="Q428" s="360" t="s">
        <v>3532</v>
      </c>
    </row>
    <row r="429" spans="1:17" ht="15">
      <c r="A429" s="359" t="s">
        <v>6540</v>
      </c>
      <c r="B429" s="360" t="s">
        <v>7053</v>
      </c>
      <c r="C429" s="360" t="s">
        <v>3532</v>
      </c>
      <c r="D429" s="360">
        <v>0</v>
      </c>
      <c r="E429" s="360" t="s">
        <v>3532</v>
      </c>
      <c r="F429" s="360" t="s">
        <v>3532</v>
      </c>
      <c r="G429" s="360" t="s">
        <v>3532</v>
      </c>
      <c r="H429" s="361">
        <v>45975</v>
      </c>
      <c r="I429" s="360" t="s">
        <v>3532</v>
      </c>
      <c r="J429" s="360" t="s">
        <v>7054</v>
      </c>
      <c r="K429" s="360">
        <v>2007</v>
      </c>
      <c r="L429" s="360" t="s">
        <v>5960</v>
      </c>
      <c r="M429" s="360" t="s">
        <v>5957</v>
      </c>
      <c r="N429" s="360" t="s">
        <v>5953</v>
      </c>
      <c r="O429" s="360" t="s">
        <v>1706</v>
      </c>
      <c r="P429" s="360" t="s">
        <v>3532</v>
      </c>
      <c r="Q429" s="360" t="s">
        <v>3532</v>
      </c>
    </row>
    <row r="430" spans="1:17" ht="15">
      <c r="A430" s="359" t="s">
        <v>5752</v>
      </c>
      <c r="B430" s="360" t="s">
        <v>7055</v>
      </c>
      <c r="C430" s="360" t="s">
        <v>3532</v>
      </c>
      <c r="D430" s="360">
        <v>182</v>
      </c>
      <c r="E430" s="360" t="s">
        <v>3532</v>
      </c>
      <c r="F430" s="360" t="s">
        <v>3532</v>
      </c>
      <c r="G430" s="360" t="s">
        <v>3532</v>
      </c>
      <c r="H430" s="361">
        <v>45975</v>
      </c>
      <c r="I430" s="360" t="s">
        <v>3532</v>
      </c>
      <c r="J430" s="360" t="s">
        <v>7056</v>
      </c>
      <c r="K430" s="360">
        <v>2006</v>
      </c>
      <c r="L430" s="360" t="s">
        <v>5960</v>
      </c>
      <c r="M430" s="360" t="s">
        <v>5957</v>
      </c>
      <c r="N430" s="360" t="s">
        <v>5953</v>
      </c>
      <c r="O430" s="360" t="s">
        <v>1706</v>
      </c>
      <c r="P430" s="360" t="s">
        <v>3532</v>
      </c>
      <c r="Q430" s="360" t="s">
        <v>3532</v>
      </c>
    </row>
    <row r="431" spans="1:17" ht="15">
      <c r="A431" s="359" t="s">
        <v>2147</v>
      </c>
      <c r="B431" s="360" t="s">
        <v>7057</v>
      </c>
      <c r="C431" s="360" t="s">
        <v>3532</v>
      </c>
      <c r="D431" s="360">
        <v>132</v>
      </c>
      <c r="E431" s="360" t="s">
        <v>3532</v>
      </c>
      <c r="F431" s="360" t="s">
        <v>3532</v>
      </c>
      <c r="G431" s="360" t="s">
        <v>3532</v>
      </c>
      <c r="H431" s="361">
        <v>45975</v>
      </c>
      <c r="I431" s="360" t="s">
        <v>3532</v>
      </c>
      <c r="J431" s="360" t="s">
        <v>7058</v>
      </c>
      <c r="K431" s="360">
        <v>2008</v>
      </c>
      <c r="L431" s="360" t="s">
        <v>5964</v>
      </c>
      <c r="M431" s="360" t="s">
        <v>5957</v>
      </c>
      <c r="N431" s="360" t="s">
        <v>5953</v>
      </c>
      <c r="O431" s="360" t="s">
        <v>2147</v>
      </c>
      <c r="P431" s="360" t="s">
        <v>3532</v>
      </c>
      <c r="Q431" s="360" t="s">
        <v>3532</v>
      </c>
    </row>
    <row r="432" spans="1:17" ht="15">
      <c r="A432" s="359" t="s">
        <v>3980</v>
      </c>
      <c r="B432" s="360" t="s">
        <v>7059</v>
      </c>
      <c r="C432" s="360" t="s">
        <v>3532</v>
      </c>
      <c r="D432" s="360">
        <v>1</v>
      </c>
      <c r="E432" s="360" t="s">
        <v>3532</v>
      </c>
      <c r="F432" s="360" t="s">
        <v>3532</v>
      </c>
      <c r="G432" s="360" t="s">
        <v>3532</v>
      </c>
      <c r="H432" s="361">
        <v>45975</v>
      </c>
      <c r="I432" s="360" t="s">
        <v>3532</v>
      </c>
      <c r="J432" s="360" t="s">
        <v>7060</v>
      </c>
      <c r="K432" s="360">
        <v>2006</v>
      </c>
      <c r="L432" s="360" t="s">
        <v>5960</v>
      </c>
      <c r="M432" s="360" t="s">
        <v>5957</v>
      </c>
      <c r="N432" s="360" t="s">
        <v>5953</v>
      </c>
      <c r="O432" s="360" t="s">
        <v>83</v>
      </c>
      <c r="P432" s="360" t="s">
        <v>3532</v>
      </c>
      <c r="Q432" s="360" t="s">
        <v>3532</v>
      </c>
    </row>
    <row r="433" spans="1:17" ht="15">
      <c r="A433" s="359" t="s">
        <v>1893</v>
      </c>
      <c r="B433" s="360" t="s">
        <v>7061</v>
      </c>
      <c r="C433" s="360" t="s">
        <v>3532</v>
      </c>
      <c r="D433" s="360">
        <v>0</v>
      </c>
      <c r="E433" s="360" t="s">
        <v>3532</v>
      </c>
      <c r="F433" s="360" t="s">
        <v>3532</v>
      </c>
      <c r="G433" s="360" t="s">
        <v>3532</v>
      </c>
      <c r="H433" s="361">
        <v>45975</v>
      </c>
      <c r="I433" s="360" t="s">
        <v>3532</v>
      </c>
      <c r="J433" s="360" t="s">
        <v>7062</v>
      </c>
      <c r="K433" s="360">
        <v>2006</v>
      </c>
      <c r="L433" s="360" t="s">
        <v>5960</v>
      </c>
      <c r="M433" s="360" t="s">
        <v>5957</v>
      </c>
      <c r="N433" s="360" t="s">
        <v>5953</v>
      </c>
      <c r="O433" s="360" t="s">
        <v>83</v>
      </c>
      <c r="P433" s="360" t="s">
        <v>3532</v>
      </c>
      <c r="Q433" s="360" t="s">
        <v>3532</v>
      </c>
    </row>
    <row r="434" spans="1:17" ht="15">
      <c r="A434" s="359" t="s">
        <v>6540</v>
      </c>
      <c r="B434" s="360" t="s">
        <v>7063</v>
      </c>
      <c r="C434" s="360" t="s">
        <v>3532</v>
      </c>
      <c r="D434" s="360">
        <v>0</v>
      </c>
      <c r="E434" s="360" t="s">
        <v>3532</v>
      </c>
      <c r="F434" s="360" t="s">
        <v>3532</v>
      </c>
      <c r="G434" s="360" t="s">
        <v>3532</v>
      </c>
      <c r="H434" s="361">
        <v>45975</v>
      </c>
      <c r="I434" s="360" t="s">
        <v>3532</v>
      </c>
      <c r="J434" s="360" t="s">
        <v>7064</v>
      </c>
      <c r="K434" s="360">
        <v>2006</v>
      </c>
      <c r="L434" s="360" t="s">
        <v>5960</v>
      </c>
      <c r="M434" s="360" t="s">
        <v>5957</v>
      </c>
      <c r="N434" s="360" t="s">
        <v>5953</v>
      </c>
      <c r="O434" s="360" t="s">
        <v>1706</v>
      </c>
      <c r="P434" s="360" t="s">
        <v>3532</v>
      </c>
      <c r="Q434" s="360" t="s">
        <v>3532</v>
      </c>
    </row>
    <row r="435" spans="1:17" ht="15">
      <c r="A435" s="359" t="s">
        <v>1653</v>
      </c>
      <c r="B435" s="360" t="s">
        <v>7065</v>
      </c>
      <c r="C435" s="360" t="s">
        <v>3532</v>
      </c>
      <c r="D435" s="360">
        <v>46</v>
      </c>
      <c r="E435" s="360" t="s">
        <v>3532</v>
      </c>
      <c r="F435" s="360" t="s">
        <v>3532</v>
      </c>
      <c r="G435" s="360" t="s">
        <v>3532</v>
      </c>
      <c r="H435" s="361">
        <v>45975</v>
      </c>
      <c r="I435" s="360" t="s">
        <v>3532</v>
      </c>
      <c r="J435" s="360" t="s">
        <v>7066</v>
      </c>
      <c r="K435" s="360">
        <v>2018</v>
      </c>
      <c r="L435" s="360" t="s">
        <v>5960</v>
      </c>
      <c r="M435" s="360" t="s">
        <v>5957</v>
      </c>
      <c r="N435" s="360" t="s">
        <v>5953</v>
      </c>
      <c r="O435" s="360" t="s">
        <v>83</v>
      </c>
      <c r="P435" s="360" t="s">
        <v>3532</v>
      </c>
      <c r="Q435" s="360" t="s">
        <v>3532</v>
      </c>
    </row>
    <row r="436" spans="1:17" ht="15">
      <c r="A436" s="359" t="s">
        <v>6587</v>
      </c>
      <c r="B436" s="360" t="s">
        <v>7067</v>
      </c>
      <c r="C436" s="360" t="s">
        <v>3532</v>
      </c>
      <c r="D436" s="360">
        <v>127</v>
      </c>
      <c r="E436" s="360" t="s">
        <v>3532</v>
      </c>
      <c r="F436" s="360" t="s">
        <v>3532</v>
      </c>
      <c r="G436" s="360" t="s">
        <v>3532</v>
      </c>
      <c r="H436" s="361">
        <v>45975</v>
      </c>
      <c r="I436" s="360" t="s">
        <v>3532</v>
      </c>
      <c r="J436" s="360" t="s">
        <v>7068</v>
      </c>
      <c r="K436" s="360">
        <v>2005</v>
      </c>
      <c r="L436" s="360" t="s">
        <v>5960</v>
      </c>
      <c r="M436" s="360" t="s">
        <v>5957</v>
      </c>
      <c r="N436" s="360" t="s">
        <v>5953</v>
      </c>
      <c r="O436" s="360" t="s">
        <v>83</v>
      </c>
      <c r="P436" s="360" t="s">
        <v>3532</v>
      </c>
      <c r="Q436" s="360" t="s">
        <v>3532</v>
      </c>
    </row>
    <row r="437" spans="1:17" ht="15">
      <c r="A437" s="359" t="s">
        <v>6389</v>
      </c>
      <c r="B437" s="360" t="s">
        <v>7069</v>
      </c>
      <c r="C437" s="360" t="s">
        <v>3532</v>
      </c>
      <c r="D437" s="360">
        <v>3</v>
      </c>
      <c r="E437" s="360" t="s">
        <v>3532</v>
      </c>
      <c r="F437" s="360" t="s">
        <v>3532</v>
      </c>
      <c r="G437" s="360" t="s">
        <v>3532</v>
      </c>
      <c r="H437" s="361">
        <v>45975</v>
      </c>
      <c r="I437" s="360" t="s">
        <v>3532</v>
      </c>
      <c r="J437" s="360" t="s">
        <v>7070</v>
      </c>
      <c r="K437" s="360">
        <v>2006</v>
      </c>
      <c r="L437" s="360" t="s">
        <v>5964</v>
      </c>
      <c r="M437" s="360" t="s">
        <v>5957</v>
      </c>
      <c r="N437" s="360" t="s">
        <v>5953</v>
      </c>
      <c r="O437" s="360" t="s">
        <v>83</v>
      </c>
      <c r="P437" s="360" t="s">
        <v>3532</v>
      </c>
      <c r="Q437" s="360" t="s">
        <v>3532</v>
      </c>
    </row>
    <row r="438" spans="1:17" ht="15">
      <c r="A438" s="359" t="s">
        <v>6032</v>
      </c>
      <c r="B438" s="360" t="s">
        <v>7071</v>
      </c>
      <c r="C438" s="360" t="s">
        <v>3532</v>
      </c>
      <c r="D438" s="360">
        <v>217</v>
      </c>
      <c r="E438" s="360" t="s">
        <v>3532</v>
      </c>
      <c r="F438" s="360" t="s">
        <v>3532</v>
      </c>
      <c r="G438" s="360" t="s">
        <v>3532</v>
      </c>
      <c r="H438" s="361">
        <v>45975</v>
      </c>
      <c r="I438" s="360" t="s">
        <v>3532</v>
      </c>
      <c r="J438" s="360" t="s">
        <v>7072</v>
      </c>
      <c r="K438" s="360">
        <v>2019</v>
      </c>
      <c r="L438" s="360" t="s">
        <v>6008</v>
      </c>
      <c r="M438" s="360" t="s">
        <v>5957</v>
      </c>
      <c r="N438" s="360" t="s">
        <v>5953</v>
      </c>
      <c r="O438" s="360" t="s">
        <v>6002</v>
      </c>
      <c r="P438" s="360">
        <v>0</v>
      </c>
      <c r="Q438" s="360" t="s">
        <v>3532</v>
      </c>
    </row>
    <row r="439" spans="1:17" ht="15">
      <c r="A439" s="359" t="s">
        <v>6730</v>
      </c>
      <c r="B439" s="360" t="s">
        <v>7073</v>
      </c>
      <c r="C439" s="360" t="s">
        <v>3532</v>
      </c>
      <c r="D439" s="360">
        <v>59</v>
      </c>
      <c r="E439" s="360" t="s">
        <v>3532</v>
      </c>
      <c r="F439" s="360" t="s">
        <v>3532</v>
      </c>
      <c r="G439" s="360" t="s">
        <v>3532</v>
      </c>
      <c r="H439" s="361">
        <v>45975</v>
      </c>
      <c r="I439" s="360" t="s">
        <v>3532</v>
      </c>
      <c r="J439" s="360" t="s">
        <v>7074</v>
      </c>
      <c r="K439" s="360">
        <v>2006</v>
      </c>
      <c r="L439" s="360" t="s">
        <v>5960</v>
      </c>
      <c r="M439" s="360" t="s">
        <v>5957</v>
      </c>
      <c r="N439" s="360" t="s">
        <v>5953</v>
      </c>
      <c r="O439" s="360" t="s">
        <v>1706</v>
      </c>
      <c r="P439" s="360" t="s">
        <v>3532</v>
      </c>
      <c r="Q439" s="360" t="s">
        <v>3532</v>
      </c>
    </row>
    <row r="440" spans="1:17" ht="15">
      <c r="A440" s="359" t="s">
        <v>5972</v>
      </c>
      <c r="B440" s="360" t="s">
        <v>7075</v>
      </c>
      <c r="C440" s="360" t="s">
        <v>3532</v>
      </c>
      <c r="D440" s="360">
        <v>1</v>
      </c>
      <c r="E440" s="360" t="s">
        <v>3532</v>
      </c>
      <c r="F440" s="360" t="s">
        <v>3532</v>
      </c>
      <c r="G440" s="360" t="s">
        <v>3532</v>
      </c>
      <c r="H440" s="361">
        <v>45975</v>
      </c>
      <c r="I440" s="360" t="s">
        <v>3532</v>
      </c>
      <c r="J440" s="360" t="s">
        <v>7076</v>
      </c>
      <c r="K440" s="360">
        <v>2024</v>
      </c>
      <c r="L440" s="360" t="s">
        <v>5964</v>
      </c>
      <c r="M440" s="360" t="s">
        <v>5957</v>
      </c>
      <c r="N440" s="360" t="s">
        <v>5953</v>
      </c>
      <c r="O440" s="360" t="s">
        <v>83</v>
      </c>
      <c r="P440" s="360" t="s">
        <v>3532</v>
      </c>
      <c r="Q440" s="360" t="s">
        <v>3532</v>
      </c>
    </row>
    <row r="441" spans="1:17" ht="15">
      <c r="A441" s="359" t="s">
        <v>1636</v>
      </c>
      <c r="B441" s="360" t="s">
        <v>7077</v>
      </c>
      <c r="C441" s="360" t="s">
        <v>3532</v>
      </c>
      <c r="D441" s="360">
        <v>0</v>
      </c>
      <c r="E441" s="360" t="s">
        <v>3532</v>
      </c>
      <c r="F441" s="360" t="s">
        <v>3532</v>
      </c>
      <c r="G441" s="360" t="s">
        <v>3532</v>
      </c>
      <c r="H441" s="361">
        <v>45975</v>
      </c>
      <c r="I441" s="360" t="s">
        <v>3532</v>
      </c>
      <c r="J441" s="360" t="s">
        <v>7078</v>
      </c>
      <c r="K441" s="360">
        <v>2006</v>
      </c>
      <c r="L441" s="360" t="s">
        <v>5964</v>
      </c>
      <c r="M441" s="360" t="s">
        <v>5957</v>
      </c>
      <c r="N441" s="360" t="s">
        <v>5953</v>
      </c>
      <c r="O441" s="360" t="s">
        <v>83</v>
      </c>
      <c r="P441" s="360" t="s">
        <v>3532</v>
      </c>
      <c r="Q441" s="360" t="s">
        <v>3532</v>
      </c>
    </row>
    <row r="442" spans="1:17" ht="15">
      <c r="A442" s="359" t="s">
        <v>1776</v>
      </c>
      <c r="B442" s="360" t="s">
        <v>7079</v>
      </c>
      <c r="C442" s="360" t="s">
        <v>2790</v>
      </c>
      <c r="D442" s="360">
        <v>3</v>
      </c>
      <c r="E442" s="360" t="s">
        <v>3532</v>
      </c>
      <c r="F442" s="360" t="s">
        <v>7080</v>
      </c>
      <c r="G442" s="360" t="s">
        <v>3532</v>
      </c>
      <c r="H442" s="361">
        <v>45975</v>
      </c>
      <c r="I442" s="360" t="s">
        <v>3532</v>
      </c>
      <c r="J442" s="360" t="s">
        <v>7081</v>
      </c>
      <c r="K442" s="360">
        <v>2007</v>
      </c>
      <c r="L442" s="360" t="s">
        <v>5964</v>
      </c>
      <c r="M442" s="360" t="s">
        <v>5957</v>
      </c>
      <c r="N442" s="360" t="s">
        <v>5953</v>
      </c>
      <c r="O442" s="360" t="s">
        <v>83</v>
      </c>
      <c r="P442" s="360">
        <v>0</v>
      </c>
      <c r="Q442" s="360" t="s">
        <v>7082</v>
      </c>
    </row>
    <row r="443" spans="1:17" ht="15">
      <c r="A443" s="359" t="s">
        <v>6041</v>
      </c>
      <c r="B443" s="360" t="s">
        <v>7083</v>
      </c>
      <c r="C443" s="360" t="s">
        <v>3532</v>
      </c>
      <c r="D443" s="360">
        <v>38</v>
      </c>
      <c r="E443" s="360" t="s">
        <v>3532</v>
      </c>
      <c r="F443" s="360" t="s">
        <v>3532</v>
      </c>
      <c r="G443" s="360" t="s">
        <v>3532</v>
      </c>
      <c r="H443" s="361">
        <v>45975</v>
      </c>
      <c r="I443" s="360" t="s">
        <v>3532</v>
      </c>
      <c r="J443" s="360" t="s">
        <v>7084</v>
      </c>
      <c r="K443" s="360">
        <v>2006</v>
      </c>
      <c r="L443" s="360" t="s">
        <v>5960</v>
      </c>
      <c r="M443" s="360" t="s">
        <v>5957</v>
      </c>
      <c r="N443" s="360" t="s">
        <v>5953</v>
      </c>
      <c r="O443" s="360" t="s">
        <v>83</v>
      </c>
      <c r="P443" s="360" t="s">
        <v>3532</v>
      </c>
      <c r="Q443" s="360" t="s">
        <v>3532</v>
      </c>
    </row>
    <row r="444" spans="1:17" ht="15">
      <c r="A444" s="359" t="s">
        <v>6730</v>
      </c>
      <c r="B444" s="360" t="s">
        <v>7085</v>
      </c>
      <c r="C444" s="360" t="s">
        <v>3532</v>
      </c>
      <c r="D444" s="360">
        <v>0</v>
      </c>
      <c r="E444" s="360" t="s">
        <v>3532</v>
      </c>
      <c r="F444" s="360" t="s">
        <v>3532</v>
      </c>
      <c r="G444" s="360" t="s">
        <v>3532</v>
      </c>
      <c r="H444" s="361">
        <v>45975</v>
      </c>
      <c r="I444" s="360" t="s">
        <v>3532</v>
      </c>
      <c r="J444" s="360" t="s">
        <v>7086</v>
      </c>
      <c r="K444" s="360">
        <v>2006</v>
      </c>
      <c r="L444" s="360" t="s">
        <v>5960</v>
      </c>
      <c r="M444" s="360" t="s">
        <v>5957</v>
      </c>
      <c r="N444" s="360" t="s">
        <v>5953</v>
      </c>
      <c r="O444" s="360" t="s">
        <v>1706</v>
      </c>
      <c r="P444" s="360" t="s">
        <v>3532</v>
      </c>
      <c r="Q444" s="360" t="s">
        <v>3532</v>
      </c>
    </row>
    <row r="445" spans="1:17" ht="15">
      <c r="A445" s="359" t="s">
        <v>1636</v>
      </c>
      <c r="B445" s="360" t="s">
        <v>7087</v>
      </c>
      <c r="C445" s="360" t="s">
        <v>3532</v>
      </c>
      <c r="D445" s="360">
        <v>0</v>
      </c>
      <c r="E445" s="360" t="s">
        <v>3532</v>
      </c>
      <c r="F445" s="360" t="s">
        <v>3532</v>
      </c>
      <c r="G445" s="360" t="s">
        <v>3532</v>
      </c>
      <c r="H445" s="361">
        <v>45975</v>
      </c>
      <c r="I445" s="360" t="s">
        <v>3532</v>
      </c>
      <c r="J445" s="360" t="s">
        <v>7088</v>
      </c>
      <c r="K445" s="360">
        <v>2011</v>
      </c>
      <c r="L445" s="360" t="s">
        <v>5964</v>
      </c>
      <c r="M445" s="360" t="s">
        <v>5957</v>
      </c>
      <c r="N445" s="360" t="s">
        <v>5953</v>
      </c>
      <c r="O445" s="360" t="s">
        <v>83</v>
      </c>
      <c r="P445" s="360" t="s">
        <v>3532</v>
      </c>
      <c r="Q445" s="360" t="s">
        <v>3532</v>
      </c>
    </row>
    <row r="446" spans="1:17" ht="15">
      <c r="A446" s="359" t="s">
        <v>7089</v>
      </c>
      <c r="B446" s="360" t="s">
        <v>7090</v>
      </c>
      <c r="C446" s="360" t="s">
        <v>3532</v>
      </c>
      <c r="D446" s="360">
        <v>217</v>
      </c>
      <c r="E446" s="360" t="s">
        <v>3532</v>
      </c>
      <c r="F446" s="360" t="s">
        <v>3532</v>
      </c>
      <c r="G446" s="360" t="s">
        <v>3532</v>
      </c>
      <c r="H446" s="361">
        <v>45975</v>
      </c>
      <c r="I446" s="360" t="s">
        <v>3532</v>
      </c>
      <c r="J446" s="360" t="s">
        <v>7091</v>
      </c>
      <c r="K446" s="360">
        <v>2006</v>
      </c>
      <c r="L446" s="360" t="s">
        <v>5964</v>
      </c>
      <c r="M446" s="360" t="s">
        <v>5957</v>
      </c>
      <c r="N446" s="360" t="s">
        <v>5953</v>
      </c>
      <c r="O446" s="360" t="s">
        <v>155</v>
      </c>
      <c r="P446" s="360" t="s">
        <v>3532</v>
      </c>
      <c r="Q446" s="360" t="s">
        <v>3532</v>
      </c>
    </row>
    <row r="447" spans="1:17" ht="15">
      <c r="A447" s="359" t="s">
        <v>2692</v>
      </c>
      <c r="B447" s="360" t="s">
        <v>7092</v>
      </c>
      <c r="C447" s="360" t="s">
        <v>2790</v>
      </c>
      <c r="D447" s="360">
        <v>0</v>
      </c>
      <c r="E447" s="360" t="s">
        <v>3532</v>
      </c>
      <c r="F447" s="360" t="s">
        <v>7093</v>
      </c>
      <c r="G447" s="360" t="s">
        <v>3532</v>
      </c>
      <c r="H447" s="361">
        <v>45975</v>
      </c>
      <c r="I447" s="360" t="s">
        <v>3532</v>
      </c>
      <c r="J447" s="360" t="s">
        <v>7094</v>
      </c>
      <c r="K447" s="360">
        <v>2007</v>
      </c>
      <c r="L447" s="360" t="s">
        <v>5960</v>
      </c>
      <c r="M447" s="360" t="s">
        <v>5957</v>
      </c>
      <c r="N447" s="360" t="s">
        <v>5953</v>
      </c>
      <c r="O447" s="360" t="s">
        <v>83</v>
      </c>
      <c r="P447" s="360">
        <v>0</v>
      </c>
      <c r="Q447" s="360" t="s">
        <v>7095</v>
      </c>
    </row>
    <row r="448" spans="1:17" ht="15">
      <c r="A448" s="359" t="s">
        <v>2147</v>
      </c>
      <c r="B448" s="360" t="s">
        <v>7096</v>
      </c>
      <c r="C448" s="360" t="s">
        <v>3532</v>
      </c>
      <c r="D448" s="360">
        <v>0</v>
      </c>
      <c r="E448" s="360" t="s">
        <v>3532</v>
      </c>
      <c r="F448" s="360" t="s">
        <v>3532</v>
      </c>
      <c r="G448" s="360" t="s">
        <v>3532</v>
      </c>
      <c r="H448" s="361">
        <v>45975</v>
      </c>
      <c r="I448" s="360" t="s">
        <v>3532</v>
      </c>
      <c r="J448" s="360" t="s">
        <v>7072</v>
      </c>
      <c r="K448" s="360">
        <v>2007</v>
      </c>
      <c r="L448" s="360" t="s">
        <v>6049</v>
      </c>
      <c r="M448" s="360" t="s">
        <v>5957</v>
      </c>
      <c r="N448" s="360" t="s">
        <v>5953</v>
      </c>
      <c r="O448" s="360" t="s">
        <v>2147</v>
      </c>
      <c r="P448" s="360" t="s">
        <v>3532</v>
      </c>
      <c r="Q448" s="360" t="s">
        <v>3532</v>
      </c>
    </row>
    <row r="449" spans="1:17" ht="15">
      <c r="A449" s="359" t="s">
        <v>4021</v>
      </c>
      <c r="B449" s="360" t="s">
        <v>4000</v>
      </c>
      <c r="C449" s="360" t="s">
        <v>3532</v>
      </c>
      <c r="D449" s="360">
        <v>217</v>
      </c>
      <c r="E449" s="360" t="s">
        <v>3532</v>
      </c>
      <c r="F449" s="360" t="s">
        <v>3532</v>
      </c>
      <c r="G449" s="360" t="s">
        <v>3532</v>
      </c>
      <c r="H449" s="361">
        <v>45975</v>
      </c>
      <c r="I449" s="360" t="s">
        <v>3532</v>
      </c>
      <c r="J449" s="360" t="s">
        <v>5950</v>
      </c>
      <c r="K449" s="360">
        <v>2008</v>
      </c>
      <c r="L449" s="360" t="s">
        <v>6384</v>
      </c>
      <c r="M449" s="360" t="s">
        <v>5952</v>
      </c>
      <c r="N449" s="360" t="s">
        <v>5953</v>
      </c>
      <c r="O449" s="360" t="s">
        <v>3993</v>
      </c>
      <c r="P449" s="360" t="s">
        <v>3532</v>
      </c>
      <c r="Q449" s="360" t="s">
        <v>3532</v>
      </c>
    </row>
    <row r="450" spans="1:17" ht="15">
      <c r="A450" s="359" t="s">
        <v>4021</v>
      </c>
      <c r="B450" s="360" t="s">
        <v>4003</v>
      </c>
      <c r="C450" s="360" t="s">
        <v>3532</v>
      </c>
      <c r="D450" s="360">
        <v>217</v>
      </c>
      <c r="E450" s="360" t="s">
        <v>3532</v>
      </c>
      <c r="F450" s="360" t="s">
        <v>3532</v>
      </c>
      <c r="G450" s="360" t="s">
        <v>3532</v>
      </c>
      <c r="H450" s="361">
        <v>45975</v>
      </c>
      <c r="I450" s="360" t="s">
        <v>3532</v>
      </c>
      <c r="J450" s="360" t="s">
        <v>5950</v>
      </c>
      <c r="K450" s="360">
        <v>2008</v>
      </c>
      <c r="L450" s="360" t="s">
        <v>6384</v>
      </c>
      <c r="M450" s="360" t="s">
        <v>5952</v>
      </c>
      <c r="N450" s="360" t="s">
        <v>5953</v>
      </c>
      <c r="O450" s="360" t="s">
        <v>3993</v>
      </c>
      <c r="P450" s="360" t="s">
        <v>3532</v>
      </c>
      <c r="Q450" s="360" t="s">
        <v>3532</v>
      </c>
    </row>
    <row r="451" spans="1:17" ht="15">
      <c r="A451" s="359" t="s">
        <v>7097</v>
      </c>
      <c r="B451" s="360" t="s">
        <v>7098</v>
      </c>
      <c r="C451" s="360" t="s">
        <v>3532</v>
      </c>
      <c r="D451" s="360">
        <v>217</v>
      </c>
      <c r="E451" s="360" t="s">
        <v>3532</v>
      </c>
      <c r="F451" s="360" t="s">
        <v>3532</v>
      </c>
      <c r="G451" s="360" t="s">
        <v>3532</v>
      </c>
      <c r="H451" s="361">
        <v>45975</v>
      </c>
      <c r="I451" s="360" t="s">
        <v>3532</v>
      </c>
      <c r="J451" s="360" t="s">
        <v>7099</v>
      </c>
      <c r="K451" s="360">
        <v>2018</v>
      </c>
      <c r="L451" s="360" t="s">
        <v>7100</v>
      </c>
      <c r="M451" s="360" t="s">
        <v>5957</v>
      </c>
      <c r="N451" s="360" t="s">
        <v>114</v>
      </c>
      <c r="O451" s="360" t="s">
        <v>3993</v>
      </c>
      <c r="P451" s="360" t="s">
        <v>3532</v>
      </c>
      <c r="Q451" s="360" t="s">
        <v>3532</v>
      </c>
    </row>
    <row r="452" spans="1:17" ht="15">
      <c r="A452" s="359" t="s">
        <v>6041</v>
      </c>
      <c r="B452" s="360" t="s">
        <v>7101</v>
      </c>
      <c r="C452" s="360" t="s">
        <v>2790</v>
      </c>
      <c r="D452" s="360">
        <v>2</v>
      </c>
      <c r="E452" s="360" t="s">
        <v>3532</v>
      </c>
      <c r="F452" s="360" t="s">
        <v>7102</v>
      </c>
      <c r="G452" s="360" t="s">
        <v>3532</v>
      </c>
      <c r="H452" s="361">
        <v>45975</v>
      </c>
      <c r="I452" s="360" t="s">
        <v>3532</v>
      </c>
      <c r="J452" s="360" t="s">
        <v>6347</v>
      </c>
      <c r="K452" s="360">
        <v>2008</v>
      </c>
      <c r="L452" s="360" t="s">
        <v>5984</v>
      </c>
      <c r="M452" s="360" t="s">
        <v>5957</v>
      </c>
      <c r="N452" s="360" t="s">
        <v>5953</v>
      </c>
      <c r="O452" s="360" t="s">
        <v>83</v>
      </c>
      <c r="P452" s="360">
        <v>0</v>
      </c>
      <c r="Q452" s="360" t="s">
        <v>7103</v>
      </c>
    </row>
    <row r="453" spans="1:17" ht="15">
      <c r="A453" s="359" t="s">
        <v>1742</v>
      </c>
      <c r="B453" s="360" t="s">
        <v>7104</v>
      </c>
      <c r="C453" s="360" t="s">
        <v>3532</v>
      </c>
      <c r="D453" s="360">
        <v>217</v>
      </c>
      <c r="E453" s="360" t="s">
        <v>3532</v>
      </c>
      <c r="F453" s="360" t="s">
        <v>3532</v>
      </c>
      <c r="G453" s="360" t="s">
        <v>3532</v>
      </c>
      <c r="H453" s="361">
        <v>45975</v>
      </c>
      <c r="I453" s="360" t="s">
        <v>3532</v>
      </c>
      <c r="J453" s="360" t="s">
        <v>7105</v>
      </c>
      <c r="K453" s="360">
        <v>2007</v>
      </c>
      <c r="L453" s="360" t="s">
        <v>5964</v>
      </c>
      <c r="M453" s="360" t="s">
        <v>5957</v>
      </c>
      <c r="N453" s="360" t="s">
        <v>5953</v>
      </c>
      <c r="O453" s="360" t="s">
        <v>83</v>
      </c>
      <c r="P453" s="360" t="s">
        <v>3532</v>
      </c>
      <c r="Q453" s="360" t="s">
        <v>3532</v>
      </c>
    </row>
    <row r="454" spans="1:17" ht="15">
      <c r="A454" s="359" t="s">
        <v>1776</v>
      </c>
      <c r="B454" s="360" t="s">
        <v>7106</v>
      </c>
      <c r="C454" s="360" t="s">
        <v>3532</v>
      </c>
      <c r="D454" s="360">
        <v>1</v>
      </c>
      <c r="E454" s="360" t="s">
        <v>3532</v>
      </c>
      <c r="F454" s="360" t="s">
        <v>3532</v>
      </c>
      <c r="G454" s="360" t="s">
        <v>3532</v>
      </c>
      <c r="H454" s="361">
        <v>45975</v>
      </c>
      <c r="I454" s="360" t="s">
        <v>3532</v>
      </c>
      <c r="J454" s="360" t="s">
        <v>7107</v>
      </c>
      <c r="K454" s="360">
        <v>2006</v>
      </c>
      <c r="L454" s="360" t="s">
        <v>5964</v>
      </c>
      <c r="M454" s="360" t="s">
        <v>5957</v>
      </c>
      <c r="N454" s="360" t="s">
        <v>5953</v>
      </c>
      <c r="O454" s="360" t="s">
        <v>83</v>
      </c>
      <c r="P454" s="360" t="s">
        <v>3532</v>
      </c>
      <c r="Q454" s="360" t="s">
        <v>3532</v>
      </c>
    </row>
    <row r="455" spans="1:17" ht="15">
      <c r="A455" s="359" t="s">
        <v>1776</v>
      </c>
      <c r="B455" s="360" t="s">
        <v>7108</v>
      </c>
      <c r="C455" s="360" t="s">
        <v>3532</v>
      </c>
      <c r="D455" s="360">
        <v>1</v>
      </c>
      <c r="E455" s="360" t="s">
        <v>3532</v>
      </c>
      <c r="F455" s="360" t="s">
        <v>3532</v>
      </c>
      <c r="G455" s="360" t="s">
        <v>3532</v>
      </c>
      <c r="H455" s="361">
        <v>45975</v>
      </c>
      <c r="I455" s="360" t="s">
        <v>3532</v>
      </c>
      <c r="J455" s="360" t="s">
        <v>7109</v>
      </c>
      <c r="K455" s="360">
        <v>2006</v>
      </c>
      <c r="L455" s="360" t="s">
        <v>5964</v>
      </c>
      <c r="M455" s="360" t="s">
        <v>5957</v>
      </c>
      <c r="N455" s="360" t="s">
        <v>5953</v>
      </c>
      <c r="O455" s="360" t="s">
        <v>83</v>
      </c>
      <c r="P455" s="360" t="s">
        <v>3532</v>
      </c>
      <c r="Q455" s="360" t="s">
        <v>3532</v>
      </c>
    </row>
    <row r="456" spans="1:17" ht="15">
      <c r="A456" s="359" t="s">
        <v>3923</v>
      </c>
      <c r="B456" s="360" t="s">
        <v>7110</v>
      </c>
      <c r="C456" s="360" t="s">
        <v>3532</v>
      </c>
      <c r="D456" s="360">
        <v>14</v>
      </c>
      <c r="E456" s="360" t="s">
        <v>3532</v>
      </c>
      <c r="F456" s="360" t="s">
        <v>3532</v>
      </c>
      <c r="G456" s="360" t="s">
        <v>3532</v>
      </c>
      <c r="H456" s="361">
        <v>45975</v>
      </c>
      <c r="I456" s="360" t="s">
        <v>3532</v>
      </c>
      <c r="J456" s="360" t="s">
        <v>7111</v>
      </c>
      <c r="K456" s="360">
        <v>2011</v>
      </c>
      <c r="L456" s="360" t="s">
        <v>5960</v>
      </c>
      <c r="M456" s="360" t="s">
        <v>5957</v>
      </c>
      <c r="N456" s="360" t="s">
        <v>5953</v>
      </c>
      <c r="O456" s="360" t="s">
        <v>83</v>
      </c>
      <c r="P456" s="360" t="s">
        <v>3532</v>
      </c>
      <c r="Q456" s="360" t="s">
        <v>3532</v>
      </c>
    </row>
    <row r="457" spans="1:17" ht="15">
      <c r="A457" s="359" t="s">
        <v>2813</v>
      </c>
      <c r="B457" s="360" t="s">
        <v>7112</v>
      </c>
      <c r="C457" s="360" t="s">
        <v>3532</v>
      </c>
      <c r="D457" s="360">
        <v>104</v>
      </c>
      <c r="E457" s="360" t="s">
        <v>3532</v>
      </c>
      <c r="F457" s="360" t="s">
        <v>3532</v>
      </c>
      <c r="G457" s="360" t="s">
        <v>3532</v>
      </c>
      <c r="H457" s="361">
        <v>45975</v>
      </c>
      <c r="I457" s="360" t="s">
        <v>3532</v>
      </c>
      <c r="J457" s="360" t="s">
        <v>7113</v>
      </c>
      <c r="K457" s="360">
        <v>2015</v>
      </c>
      <c r="L457" s="360" t="s">
        <v>5964</v>
      </c>
      <c r="M457" s="360" t="s">
        <v>5957</v>
      </c>
      <c r="N457" s="360" t="s">
        <v>5953</v>
      </c>
      <c r="O457" s="360" t="s">
        <v>83</v>
      </c>
      <c r="P457" s="360" t="s">
        <v>3532</v>
      </c>
      <c r="Q457" s="360" t="s">
        <v>3532</v>
      </c>
    </row>
    <row r="458" spans="1:17" ht="15">
      <c r="A458" s="359" t="s">
        <v>3100</v>
      </c>
      <c r="B458" s="360" t="s">
        <v>7114</v>
      </c>
      <c r="C458" s="360" t="s">
        <v>6109</v>
      </c>
      <c r="D458" s="360">
        <v>4</v>
      </c>
      <c r="E458" s="360" t="s">
        <v>3532</v>
      </c>
      <c r="F458" s="360" t="s">
        <v>6110</v>
      </c>
      <c r="G458" s="360" t="s">
        <v>3532</v>
      </c>
      <c r="H458" s="361">
        <v>45975</v>
      </c>
      <c r="I458" s="360" t="s">
        <v>3532</v>
      </c>
      <c r="J458" s="360" t="s">
        <v>7115</v>
      </c>
      <c r="K458" s="360">
        <v>2008</v>
      </c>
      <c r="L458" s="360" t="s">
        <v>5960</v>
      </c>
      <c r="M458" s="360" t="s">
        <v>5957</v>
      </c>
      <c r="N458" s="360" t="s">
        <v>5953</v>
      </c>
      <c r="O458" s="360" t="s">
        <v>83</v>
      </c>
      <c r="P458" s="360" t="s">
        <v>3532</v>
      </c>
      <c r="Q458" s="360" t="s">
        <v>6112</v>
      </c>
    </row>
    <row r="459" spans="1:17" ht="15">
      <c r="A459" s="359" t="s">
        <v>6389</v>
      </c>
      <c r="B459" s="360" t="s">
        <v>7116</v>
      </c>
      <c r="C459" s="360" t="s">
        <v>3532</v>
      </c>
      <c r="D459" s="360">
        <v>83</v>
      </c>
      <c r="E459" s="360" t="s">
        <v>3532</v>
      </c>
      <c r="F459" s="360" t="s">
        <v>3532</v>
      </c>
      <c r="G459" s="360" t="s">
        <v>3532</v>
      </c>
      <c r="H459" s="361">
        <v>45975</v>
      </c>
      <c r="I459" s="360" t="s">
        <v>3532</v>
      </c>
      <c r="J459" s="360" t="s">
        <v>7117</v>
      </c>
      <c r="K459" s="360">
        <v>2009</v>
      </c>
      <c r="L459" s="360" t="s">
        <v>5964</v>
      </c>
      <c r="M459" s="360" t="s">
        <v>5957</v>
      </c>
      <c r="N459" s="360" t="s">
        <v>5953</v>
      </c>
      <c r="O459" s="360" t="s">
        <v>83</v>
      </c>
      <c r="P459" s="360" t="s">
        <v>3532</v>
      </c>
      <c r="Q459" s="360" t="s">
        <v>3532</v>
      </c>
    </row>
    <row r="460" spans="1:17" ht="15">
      <c r="A460" s="359" t="s">
        <v>1776</v>
      </c>
      <c r="B460" s="360" t="s">
        <v>7118</v>
      </c>
      <c r="C460" s="360" t="s">
        <v>3532</v>
      </c>
      <c r="D460" s="360">
        <v>1</v>
      </c>
      <c r="E460" s="360" t="s">
        <v>3532</v>
      </c>
      <c r="F460" s="360" t="s">
        <v>3532</v>
      </c>
      <c r="G460" s="360" t="s">
        <v>3532</v>
      </c>
      <c r="H460" s="361">
        <v>45975</v>
      </c>
      <c r="I460" s="360" t="s">
        <v>3532</v>
      </c>
      <c r="J460" s="360" t="s">
        <v>7119</v>
      </c>
      <c r="K460" s="360">
        <v>2007</v>
      </c>
      <c r="L460" s="360" t="s">
        <v>5964</v>
      </c>
      <c r="M460" s="360" t="s">
        <v>5957</v>
      </c>
      <c r="N460" s="360" t="s">
        <v>5953</v>
      </c>
      <c r="O460" s="360" t="s">
        <v>83</v>
      </c>
      <c r="P460" s="360" t="s">
        <v>3532</v>
      </c>
      <c r="Q460" s="360" t="s">
        <v>3532</v>
      </c>
    </row>
    <row r="461" spans="1:17" ht="15">
      <c r="A461" s="359" t="s">
        <v>5752</v>
      </c>
      <c r="B461" s="360" t="s">
        <v>7120</v>
      </c>
      <c r="C461" s="360" t="s">
        <v>3532</v>
      </c>
      <c r="D461" s="360">
        <v>0</v>
      </c>
      <c r="E461" s="360" t="s">
        <v>3532</v>
      </c>
      <c r="F461" s="360" t="s">
        <v>3532</v>
      </c>
      <c r="G461" s="360" t="s">
        <v>3532</v>
      </c>
      <c r="H461" s="361">
        <v>45975</v>
      </c>
      <c r="I461" s="360" t="s">
        <v>3532</v>
      </c>
      <c r="J461" s="360" t="s">
        <v>7121</v>
      </c>
      <c r="K461" s="360">
        <v>2007</v>
      </c>
      <c r="L461" s="360" t="s">
        <v>5960</v>
      </c>
      <c r="M461" s="360" t="s">
        <v>5957</v>
      </c>
      <c r="N461" s="360" t="s">
        <v>5953</v>
      </c>
      <c r="O461" s="360" t="s">
        <v>1706</v>
      </c>
      <c r="P461" s="360">
        <v>0</v>
      </c>
      <c r="Q461" s="360" t="s">
        <v>3532</v>
      </c>
    </row>
    <row r="462" spans="1:17" ht="15">
      <c r="A462" s="359" t="s">
        <v>2147</v>
      </c>
      <c r="B462" s="360" t="s">
        <v>7122</v>
      </c>
      <c r="C462" s="360" t="s">
        <v>3532</v>
      </c>
      <c r="D462" s="360">
        <v>217</v>
      </c>
      <c r="E462" s="360" t="s">
        <v>3532</v>
      </c>
      <c r="F462" s="360" t="s">
        <v>3532</v>
      </c>
      <c r="G462" s="360" t="s">
        <v>3532</v>
      </c>
      <c r="H462" s="361">
        <v>45975</v>
      </c>
      <c r="I462" s="360" t="s">
        <v>3532</v>
      </c>
      <c r="J462" s="360" t="s">
        <v>6956</v>
      </c>
      <c r="K462" s="360">
        <v>2024</v>
      </c>
      <c r="L462" s="360" t="s">
        <v>6053</v>
      </c>
      <c r="M462" s="360" t="s">
        <v>5957</v>
      </c>
      <c r="N462" s="360" t="s">
        <v>5953</v>
      </c>
      <c r="O462" s="360" t="s">
        <v>2147</v>
      </c>
      <c r="P462" s="360" t="s">
        <v>3532</v>
      </c>
      <c r="Q462" s="360" t="s">
        <v>3532</v>
      </c>
    </row>
    <row r="463" spans="1:17" ht="15">
      <c r="A463" s="359" t="s">
        <v>2147</v>
      </c>
      <c r="B463" s="360" t="s">
        <v>7123</v>
      </c>
      <c r="C463" s="360" t="s">
        <v>3532</v>
      </c>
      <c r="D463" s="360">
        <v>217</v>
      </c>
      <c r="E463" s="360" t="s">
        <v>3532</v>
      </c>
      <c r="F463" s="360" t="s">
        <v>3532</v>
      </c>
      <c r="G463" s="360" t="s">
        <v>3532</v>
      </c>
      <c r="H463" s="361">
        <v>45975</v>
      </c>
      <c r="I463" s="360" t="s">
        <v>3532</v>
      </c>
      <c r="J463" s="360" t="s">
        <v>6382</v>
      </c>
      <c r="K463" s="360">
        <v>2018</v>
      </c>
      <c r="L463" s="360" t="s">
        <v>6053</v>
      </c>
      <c r="M463" s="360" t="s">
        <v>5957</v>
      </c>
      <c r="N463" s="360" t="s">
        <v>5953</v>
      </c>
      <c r="O463" s="360" t="s">
        <v>2147</v>
      </c>
      <c r="P463" s="360" t="s">
        <v>3532</v>
      </c>
      <c r="Q463" s="360" t="s">
        <v>3532</v>
      </c>
    </row>
    <row r="464" spans="1:17" ht="15">
      <c r="A464" s="359" t="s">
        <v>6032</v>
      </c>
      <c r="B464" s="360" t="s">
        <v>7124</v>
      </c>
      <c r="C464" s="360" t="s">
        <v>3532</v>
      </c>
      <c r="D464" s="360">
        <v>0</v>
      </c>
      <c r="E464" s="360" t="s">
        <v>3532</v>
      </c>
      <c r="F464" s="360" t="s">
        <v>3532</v>
      </c>
      <c r="G464" s="360" t="s">
        <v>3532</v>
      </c>
      <c r="H464" s="361">
        <v>45975</v>
      </c>
      <c r="I464" s="360" t="s">
        <v>3532</v>
      </c>
      <c r="J464" s="360" t="s">
        <v>7072</v>
      </c>
      <c r="K464" s="360">
        <v>2007</v>
      </c>
      <c r="L464" s="360" t="s">
        <v>6008</v>
      </c>
      <c r="M464" s="360" t="s">
        <v>5957</v>
      </c>
      <c r="N464" s="360" t="s">
        <v>5953</v>
      </c>
      <c r="O464" s="360" t="s">
        <v>6002</v>
      </c>
      <c r="P464" s="360" t="s">
        <v>3532</v>
      </c>
      <c r="Q464" s="360" t="s">
        <v>3532</v>
      </c>
    </row>
    <row r="465" spans="1:17" ht="15">
      <c r="A465" s="359" t="s">
        <v>2147</v>
      </c>
      <c r="B465" s="360" t="s">
        <v>7125</v>
      </c>
      <c r="C465" s="360" t="s">
        <v>3532</v>
      </c>
      <c r="D465" s="360">
        <v>217</v>
      </c>
      <c r="E465" s="360" t="s">
        <v>3532</v>
      </c>
      <c r="F465" s="360" t="s">
        <v>3532</v>
      </c>
      <c r="G465" s="360" t="s">
        <v>3532</v>
      </c>
      <c r="H465" s="361">
        <v>45975</v>
      </c>
      <c r="I465" s="360" t="s">
        <v>3532</v>
      </c>
      <c r="J465" s="360" t="s">
        <v>6872</v>
      </c>
      <c r="K465" s="360">
        <v>2008</v>
      </c>
      <c r="L465" s="360" t="s">
        <v>6008</v>
      </c>
      <c r="M465" s="360" t="s">
        <v>5957</v>
      </c>
      <c r="N465" s="360" t="s">
        <v>5953</v>
      </c>
      <c r="O465" s="360" t="s">
        <v>2147</v>
      </c>
      <c r="P465" s="360" t="s">
        <v>3532</v>
      </c>
      <c r="Q465" s="360" t="s">
        <v>3532</v>
      </c>
    </row>
    <row r="466" spans="1:17" ht="15">
      <c r="A466" s="359" t="s">
        <v>1611</v>
      </c>
      <c r="B466" s="360" t="s">
        <v>7126</v>
      </c>
      <c r="C466" s="360" t="s">
        <v>6109</v>
      </c>
      <c r="D466" s="360">
        <v>37</v>
      </c>
      <c r="E466" s="360" t="s">
        <v>3532</v>
      </c>
      <c r="F466" s="360" t="s">
        <v>6912</v>
      </c>
      <c r="G466" s="360" t="s">
        <v>3532</v>
      </c>
      <c r="H466" s="361">
        <v>45975</v>
      </c>
      <c r="I466" s="360" t="s">
        <v>3532</v>
      </c>
      <c r="J466" s="360" t="s">
        <v>7127</v>
      </c>
      <c r="K466" s="360">
        <v>2010</v>
      </c>
      <c r="L466" s="360" t="s">
        <v>5960</v>
      </c>
      <c r="M466" s="360" t="s">
        <v>5957</v>
      </c>
      <c r="N466" s="360" t="s">
        <v>5953</v>
      </c>
      <c r="O466" s="360" t="s">
        <v>83</v>
      </c>
      <c r="P466" s="360" t="s">
        <v>3532</v>
      </c>
      <c r="Q466" s="360" t="s">
        <v>6914</v>
      </c>
    </row>
    <row r="467" spans="1:17" ht="15">
      <c r="A467" s="359" t="s">
        <v>2813</v>
      </c>
      <c r="B467" s="360" t="s">
        <v>7128</v>
      </c>
      <c r="C467" s="360" t="s">
        <v>2790</v>
      </c>
      <c r="D467" s="360">
        <v>4</v>
      </c>
      <c r="E467" s="360" t="s">
        <v>3532</v>
      </c>
      <c r="F467" s="360" t="s">
        <v>7129</v>
      </c>
      <c r="G467" s="360" t="s">
        <v>3532</v>
      </c>
      <c r="H467" s="361">
        <v>45975</v>
      </c>
      <c r="I467" s="360" t="s">
        <v>3532</v>
      </c>
      <c r="J467" s="360" t="s">
        <v>7130</v>
      </c>
      <c r="K467" s="360">
        <v>2018</v>
      </c>
      <c r="L467" s="360" t="s">
        <v>5960</v>
      </c>
      <c r="M467" s="360" t="s">
        <v>5957</v>
      </c>
      <c r="N467" s="360" t="s">
        <v>5953</v>
      </c>
      <c r="O467" s="360" t="s">
        <v>83</v>
      </c>
      <c r="P467" s="360">
        <v>0</v>
      </c>
      <c r="Q467" s="360" t="s">
        <v>7131</v>
      </c>
    </row>
    <row r="468" spans="1:17" ht="15">
      <c r="A468" s="359" t="s">
        <v>6021</v>
      </c>
      <c r="B468" s="360" t="s">
        <v>7132</v>
      </c>
      <c r="C468" s="360" t="s">
        <v>3532</v>
      </c>
      <c r="D468" s="360">
        <v>134</v>
      </c>
      <c r="E468" s="360" t="s">
        <v>3532</v>
      </c>
      <c r="F468" s="360" t="s">
        <v>3532</v>
      </c>
      <c r="G468" s="360" t="s">
        <v>3532</v>
      </c>
      <c r="H468" s="361">
        <v>45975</v>
      </c>
      <c r="I468" s="360" t="s">
        <v>3532</v>
      </c>
      <c r="J468" s="360" t="s">
        <v>7133</v>
      </c>
      <c r="K468" s="360">
        <v>2007</v>
      </c>
      <c r="L468" s="360" t="s">
        <v>5964</v>
      </c>
      <c r="M468" s="360" t="s">
        <v>5957</v>
      </c>
      <c r="N468" s="360" t="s">
        <v>5953</v>
      </c>
      <c r="O468" s="360" t="s">
        <v>83</v>
      </c>
      <c r="P468" s="360" t="s">
        <v>3532</v>
      </c>
      <c r="Q468" s="360" t="s">
        <v>3532</v>
      </c>
    </row>
    <row r="469" spans="1:17" ht="15">
      <c r="A469" s="359" t="s">
        <v>7134</v>
      </c>
      <c r="B469" s="360" t="s">
        <v>7135</v>
      </c>
      <c r="C469" s="360" t="s">
        <v>3532</v>
      </c>
      <c r="D469" s="360">
        <v>51</v>
      </c>
      <c r="E469" s="360" t="s">
        <v>3532</v>
      </c>
      <c r="F469" s="360" t="s">
        <v>3532</v>
      </c>
      <c r="G469" s="360" t="s">
        <v>3532</v>
      </c>
      <c r="H469" s="361">
        <v>45975</v>
      </c>
      <c r="I469" s="360" t="s">
        <v>3532</v>
      </c>
      <c r="J469" s="360" t="s">
        <v>7136</v>
      </c>
      <c r="K469" s="360">
        <v>2008</v>
      </c>
      <c r="L469" s="360" t="s">
        <v>6008</v>
      </c>
      <c r="M469" s="360" t="s">
        <v>5957</v>
      </c>
      <c r="N469" s="360" t="s">
        <v>5953</v>
      </c>
      <c r="O469" s="360" t="s">
        <v>6002</v>
      </c>
      <c r="P469" s="360" t="s">
        <v>3532</v>
      </c>
      <c r="Q469" s="360" t="s">
        <v>3532</v>
      </c>
    </row>
    <row r="470" spans="1:17" ht="15">
      <c r="A470" s="359" t="s">
        <v>7137</v>
      </c>
      <c r="B470" s="360" t="s">
        <v>7138</v>
      </c>
      <c r="C470" s="360" t="s">
        <v>6591</v>
      </c>
      <c r="D470" s="360">
        <v>4</v>
      </c>
      <c r="E470" s="360" t="s">
        <v>3532</v>
      </c>
      <c r="F470" s="360" t="s">
        <v>3532</v>
      </c>
      <c r="G470" s="360" t="s">
        <v>3532</v>
      </c>
      <c r="H470" s="361">
        <v>45975</v>
      </c>
      <c r="I470" s="360" t="s">
        <v>3532</v>
      </c>
      <c r="J470" s="360" t="s">
        <v>7139</v>
      </c>
      <c r="K470" s="360">
        <v>2019</v>
      </c>
      <c r="L470" s="360" t="s">
        <v>5960</v>
      </c>
      <c r="M470" s="360" t="s">
        <v>5957</v>
      </c>
      <c r="N470" s="360" t="s">
        <v>5953</v>
      </c>
      <c r="O470" s="360" t="s">
        <v>1706</v>
      </c>
      <c r="P470" s="360">
        <v>0</v>
      </c>
      <c r="Q470" s="360" t="s">
        <v>7140</v>
      </c>
    </row>
    <row r="471" spans="1:17" ht="15">
      <c r="A471" s="359" t="s">
        <v>6433</v>
      </c>
      <c r="B471" s="360" t="s">
        <v>7141</v>
      </c>
      <c r="C471" s="360" t="s">
        <v>2790</v>
      </c>
      <c r="D471" s="360">
        <v>1</v>
      </c>
      <c r="E471" s="360" t="s">
        <v>3532</v>
      </c>
      <c r="F471" s="360" t="s">
        <v>7142</v>
      </c>
      <c r="G471" s="360" t="s">
        <v>3532</v>
      </c>
      <c r="H471" s="361">
        <v>45975</v>
      </c>
      <c r="I471" s="360" t="s">
        <v>3532</v>
      </c>
      <c r="J471" s="360" t="s">
        <v>7143</v>
      </c>
      <c r="K471" s="360">
        <v>2007</v>
      </c>
      <c r="L471" s="360" t="s">
        <v>5964</v>
      </c>
      <c r="M471" s="360" t="s">
        <v>5957</v>
      </c>
      <c r="N471" s="360" t="s">
        <v>5953</v>
      </c>
      <c r="O471" s="360" t="s">
        <v>83</v>
      </c>
      <c r="P471" s="360">
        <v>0</v>
      </c>
      <c r="Q471" s="360" t="s">
        <v>7144</v>
      </c>
    </row>
    <row r="472" spans="1:17" ht="15">
      <c r="A472" s="359" t="s">
        <v>1776</v>
      </c>
      <c r="B472" s="360" t="s">
        <v>7145</v>
      </c>
      <c r="C472" s="360" t="s">
        <v>2790</v>
      </c>
      <c r="D472" s="360">
        <v>3</v>
      </c>
      <c r="E472" s="360" t="s">
        <v>3532</v>
      </c>
      <c r="F472" s="360" t="s">
        <v>7146</v>
      </c>
      <c r="G472" s="360" t="s">
        <v>3532</v>
      </c>
      <c r="H472" s="361">
        <v>45975</v>
      </c>
      <c r="I472" s="360" t="s">
        <v>3532</v>
      </c>
      <c r="J472" s="360" t="s">
        <v>7147</v>
      </c>
      <c r="K472" s="360">
        <v>2007</v>
      </c>
      <c r="L472" s="360" t="s">
        <v>5964</v>
      </c>
      <c r="M472" s="360" t="s">
        <v>5957</v>
      </c>
      <c r="N472" s="360" t="s">
        <v>5953</v>
      </c>
      <c r="O472" s="360" t="s">
        <v>83</v>
      </c>
      <c r="P472" s="360">
        <v>0</v>
      </c>
      <c r="Q472" s="360" t="s">
        <v>7148</v>
      </c>
    </row>
    <row r="473" spans="1:17" ht="15">
      <c r="A473" s="359" t="s">
        <v>6875</v>
      </c>
      <c r="B473" s="360" t="s">
        <v>7149</v>
      </c>
      <c r="C473" s="360" t="s">
        <v>3532</v>
      </c>
      <c r="D473" s="360">
        <v>3</v>
      </c>
      <c r="E473" s="360" t="s">
        <v>3532</v>
      </c>
      <c r="F473" s="360" t="s">
        <v>3532</v>
      </c>
      <c r="G473" s="360" t="s">
        <v>3532</v>
      </c>
      <c r="H473" s="361">
        <v>45975</v>
      </c>
      <c r="I473" s="360" t="s">
        <v>3532</v>
      </c>
      <c r="J473" s="360" t="s">
        <v>7150</v>
      </c>
      <c r="K473" s="360">
        <v>2007</v>
      </c>
      <c r="L473" s="360" t="s">
        <v>5956</v>
      </c>
      <c r="M473" s="360" t="s">
        <v>5957</v>
      </c>
      <c r="N473" s="360" t="s">
        <v>5953</v>
      </c>
      <c r="O473" s="360" t="s">
        <v>83</v>
      </c>
      <c r="P473" s="360" t="s">
        <v>3532</v>
      </c>
      <c r="Q473" s="360" t="s">
        <v>3532</v>
      </c>
    </row>
    <row r="474" spans="1:17" ht="15">
      <c r="A474" s="359" t="s">
        <v>1653</v>
      </c>
      <c r="B474" s="360" t="s">
        <v>7151</v>
      </c>
      <c r="C474" s="360" t="s">
        <v>3532</v>
      </c>
      <c r="D474" s="360">
        <v>46</v>
      </c>
      <c r="E474" s="360" t="s">
        <v>3532</v>
      </c>
      <c r="F474" s="360" t="s">
        <v>3532</v>
      </c>
      <c r="G474" s="360" t="s">
        <v>3532</v>
      </c>
      <c r="H474" s="361">
        <v>45975</v>
      </c>
      <c r="I474" s="360" t="s">
        <v>3532</v>
      </c>
      <c r="J474" s="360" t="s">
        <v>7152</v>
      </c>
      <c r="K474" s="360">
        <v>2007</v>
      </c>
      <c r="L474" s="360" t="s">
        <v>5960</v>
      </c>
      <c r="M474" s="360" t="s">
        <v>5957</v>
      </c>
      <c r="N474" s="360" t="s">
        <v>5953</v>
      </c>
      <c r="O474" s="360" t="s">
        <v>83</v>
      </c>
      <c r="P474" s="360" t="s">
        <v>3532</v>
      </c>
      <c r="Q474" s="360" t="s">
        <v>3532</v>
      </c>
    </row>
    <row r="475" spans="1:17" ht="15">
      <c r="A475" s="359" t="s">
        <v>7153</v>
      </c>
      <c r="B475" s="360" t="s">
        <v>7154</v>
      </c>
      <c r="C475" s="360" t="s">
        <v>3532</v>
      </c>
      <c r="D475" s="360">
        <v>84</v>
      </c>
      <c r="E475" s="360" t="s">
        <v>3532</v>
      </c>
      <c r="F475" s="360" t="s">
        <v>3532</v>
      </c>
      <c r="G475" s="360" t="s">
        <v>3532</v>
      </c>
      <c r="H475" s="361">
        <v>45975</v>
      </c>
      <c r="I475" s="360" t="s">
        <v>3532</v>
      </c>
      <c r="J475" s="360" t="s">
        <v>7155</v>
      </c>
      <c r="K475" s="360">
        <v>2010</v>
      </c>
      <c r="L475" s="360" t="s">
        <v>5956</v>
      </c>
      <c r="M475" s="360" t="s">
        <v>5957</v>
      </c>
      <c r="N475" s="360" t="s">
        <v>5953</v>
      </c>
      <c r="O475" s="360" t="s">
        <v>83</v>
      </c>
      <c r="P475" s="360" t="s">
        <v>3532</v>
      </c>
      <c r="Q475" s="360" t="s">
        <v>3532</v>
      </c>
    </row>
    <row r="476" spans="1:17" ht="15">
      <c r="A476" s="359" t="s">
        <v>1850</v>
      </c>
      <c r="B476" s="360" t="s">
        <v>7156</v>
      </c>
      <c r="C476" s="360" t="s">
        <v>6109</v>
      </c>
      <c r="D476" s="360">
        <v>9</v>
      </c>
      <c r="E476" s="360" t="s">
        <v>3532</v>
      </c>
      <c r="F476" s="360" t="s">
        <v>7157</v>
      </c>
      <c r="G476" s="360" t="s">
        <v>3532</v>
      </c>
      <c r="H476" s="361">
        <v>45975</v>
      </c>
      <c r="I476" s="360" t="s">
        <v>3532</v>
      </c>
      <c r="J476" s="360" t="s">
        <v>7158</v>
      </c>
      <c r="K476" s="360">
        <v>2007</v>
      </c>
      <c r="L476" s="360" t="s">
        <v>5964</v>
      </c>
      <c r="M476" s="360" t="s">
        <v>5957</v>
      </c>
      <c r="N476" s="360" t="s">
        <v>5953</v>
      </c>
      <c r="O476" s="360" t="s">
        <v>83</v>
      </c>
      <c r="P476" s="360" t="s">
        <v>3532</v>
      </c>
      <c r="Q476" s="360" t="s">
        <v>7159</v>
      </c>
    </row>
    <row r="477" spans="1:17" ht="15">
      <c r="A477" s="359" t="s">
        <v>1897</v>
      </c>
      <c r="B477" s="360" t="s">
        <v>7160</v>
      </c>
      <c r="C477" s="360" t="s">
        <v>3532</v>
      </c>
      <c r="D477" s="360">
        <v>60</v>
      </c>
      <c r="E477" s="360" t="s">
        <v>3532</v>
      </c>
      <c r="F477" s="360" t="s">
        <v>3532</v>
      </c>
      <c r="G477" s="360" t="s">
        <v>3532</v>
      </c>
      <c r="H477" s="361">
        <v>45975</v>
      </c>
      <c r="I477" s="360" t="s">
        <v>3532</v>
      </c>
      <c r="J477" s="360" t="s">
        <v>7161</v>
      </c>
      <c r="K477" s="360">
        <v>2010</v>
      </c>
      <c r="L477" s="360" t="s">
        <v>5960</v>
      </c>
      <c r="M477" s="360" t="s">
        <v>5957</v>
      </c>
      <c r="N477" s="360" t="s">
        <v>5953</v>
      </c>
      <c r="O477" s="360" t="s">
        <v>83</v>
      </c>
      <c r="P477" s="360" t="s">
        <v>3532</v>
      </c>
      <c r="Q477" s="360" t="s">
        <v>3532</v>
      </c>
    </row>
    <row r="478" spans="1:17" ht="15">
      <c r="A478" s="359" t="s">
        <v>1913</v>
      </c>
      <c r="B478" s="360" t="s">
        <v>7162</v>
      </c>
      <c r="C478" s="360" t="s">
        <v>2790</v>
      </c>
      <c r="D478" s="360">
        <v>2</v>
      </c>
      <c r="E478" s="360" t="s">
        <v>3532</v>
      </c>
      <c r="F478" s="360" t="s">
        <v>7163</v>
      </c>
      <c r="G478" s="360" t="s">
        <v>3532</v>
      </c>
      <c r="H478" s="361">
        <v>45975</v>
      </c>
      <c r="I478" s="360" t="s">
        <v>3532</v>
      </c>
      <c r="J478" s="360" t="s">
        <v>7164</v>
      </c>
      <c r="K478" s="360">
        <v>2007</v>
      </c>
      <c r="L478" s="360" t="s">
        <v>5960</v>
      </c>
      <c r="M478" s="360" t="s">
        <v>5957</v>
      </c>
      <c r="N478" s="360" t="s">
        <v>5953</v>
      </c>
      <c r="O478" s="360" t="s">
        <v>83</v>
      </c>
      <c r="P478" s="360">
        <v>0</v>
      </c>
      <c r="Q478" s="360" t="s">
        <v>7165</v>
      </c>
    </row>
    <row r="479" spans="1:17" ht="15">
      <c r="A479" s="359" t="s">
        <v>1776</v>
      </c>
      <c r="B479" s="360" t="s">
        <v>7166</v>
      </c>
      <c r="C479" s="360" t="s">
        <v>3532</v>
      </c>
      <c r="D479" s="360">
        <v>1</v>
      </c>
      <c r="E479" s="360" t="s">
        <v>3532</v>
      </c>
      <c r="F479" s="360" t="s">
        <v>3532</v>
      </c>
      <c r="G479" s="360" t="s">
        <v>3532</v>
      </c>
      <c r="H479" s="361">
        <v>45975</v>
      </c>
      <c r="I479" s="360" t="s">
        <v>3532</v>
      </c>
      <c r="J479" s="360" t="s">
        <v>7167</v>
      </c>
      <c r="K479" s="360">
        <v>2007</v>
      </c>
      <c r="L479" s="360" t="s">
        <v>5964</v>
      </c>
      <c r="M479" s="360" t="s">
        <v>5957</v>
      </c>
      <c r="N479" s="360" t="s">
        <v>5953</v>
      </c>
      <c r="O479" s="360" t="s">
        <v>83</v>
      </c>
      <c r="P479" s="360" t="s">
        <v>3532</v>
      </c>
      <c r="Q479" s="360" t="s">
        <v>3532</v>
      </c>
    </row>
    <row r="480" spans="1:17" ht="15">
      <c r="A480" s="359" t="s">
        <v>6730</v>
      </c>
      <c r="B480" s="360" t="s">
        <v>7168</v>
      </c>
      <c r="C480" s="360" t="s">
        <v>3532</v>
      </c>
      <c r="D480" s="360">
        <v>59</v>
      </c>
      <c r="E480" s="360" t="s">
        <v>3532</v>
      </c>
      <c r="F480" s="360" t="s">
        <v>3532</v>
      </c>
      <c r="G480" s="360" t="s">
        <v>3532</v>
      </c>
      <c r="H480" s="361">
        <v>45975</v>
      </c>
      <c r="I480" s="360" t="s">
        <v>3532</v>
      </c>
      <c r="J480" s="360" t="s">
        <v>7169</v>
      </c>
      <c r="K480" s="360">
        <v>2007</v>
      </c>
      <c r="L480" s="360" t="s">
        <v>5960</v>
      </c>
      <c r="M480" s="360" t="s">
        <v>5957</v>
      </c>
      <c r="N480" s="360" t="s">
        <v>5953</v>
      </c>
      <c r="O480" s="360" t="s">
        <v>1706</v>
      </c>
      <c r="P480" s="360" t="s">
        <v>3532</v>
      </c>
      <c r="Q480" s="360" t="s">
        <v>3532</v>
      </c>
    </row>
    <row r="481" spans="1:17" ht="15">
      <c r="A481" s="359" t="s">
        <v>6540</v>
      </c>
      <c r="B481" s="360" t="s">
        <v>7170</v>
      </c>
      <c r="C481" s="360" t="s">
        <v>3532</v>
      </c>
      <c r="D481" s="360">
        <v>0</v>
      </c>
      <c r="E481" s="360" t="s">
        <v>3532</v>
      </c>
      <c r="F481" s="360" t="s">
        <v>3532</v>
      </c>
      <c r="G481" s="360" t="s">
        <v>3532</v>
      </c>
      <c r="H481" s="361">
        <v>45975</v>
      </c>
      <c r="I481" s="360" t="s">
        <v>3532</v>
      </c>
      <c r="J481" s="360" t="s">
        <v>7171</v>
      </c>
      <c r="K481" s="360">
        <v>2006</v>
      </c>
      <c r="L481" s="360" t="s">
        <v>5960</v>
      </c>
      <c r="M481" s="360" t="s">
        <v>5957</v>
      </c>
      <c r="N481" s="360" t="s">
        <v>5953</v>
      </c>
      <c r="O481" s="360" t="s">
        <v>1706</v>
      </c>
      <c r="P481" s="360" t="s">
        <v>3532</v>
      </c>
      <c r="Q481" s="360" t="s">
        <v>3532</v>
      </c>
    </row>
    <row r="482" spans="1:17" ht="15">
      <c r="A482" s="359" t="s">
        <v>6389</v>
      </c>
      <c r="B482" s="360" t="s">
        <v>7172</v>
      </c>
      <c r="C482" s="360" t="s">
        <v>3532</v>
      </c>
      <c r="D482" s="360">
        <v>0</v>
      </c>
      <c r="E482" s="360" t="s">
        <v>3532</v>
      </c>
      <c r="F482" s="360" t="s">
        <v>3532</v>
      </c>
      <c r="G482" s="360" t="s">
        <v>3532</v>
      </c>
      <c r="H482" s="361">
        <v>45975</v>
      </c>
      <c r="I482" s="360" t="s">
        <v>3532</v>
      </c>
      <c r="J482" s="360" t="s">
        <v>7173</v>
      </c>
      <c r="K482" s="360">
        <v>2020</v>
      </c>
      <c r="L482" s="360" t="s">
        <v>5964</v>
      </c>
      <c r="M482" s="360" t="s">
        <v>5957</v>
      </c>
      <c r="N482" s="360" t="s">
        <v>5953</v>
      </c>
      <c r="O482" s="360" t="s">
        <v>83</v>
      </c>
      <c r="P482" s="360" t="s">
        <v>3532</v>
      </c>
      <c r="Q482" s="360" t="s">
        <v>3532</v>
      </c>
    </row>
    <row r="483" spans="1:17" ht="15">
      <c r="A483" s="359" t="s">
        <v>1893</v>
      </c>
      <c r="B483" s="360" t="s">
        <v>7174</v>
      </c>
      <c r="C483" s="360" t="s">
        <v>2790</v>
      </c>
      <c r="D483" s="360">
        <v>0</v>
      </c>
      <c r="E483" s="360" t="s">
        <v>3532</v>
      </c>
      <c r="F483" s="360" t="s">
        <v>7175</v>
      </c>
      <c r="G483" s="360" t="s">
        <v>3532</v>
      </c>
      <c r="H483" s="361">
        <v>45975</v>
      </c>
      <c r="I483" s="360" t="s">
        <v>3532</v>
      </c>
      <c r="J483" s="360" t="s">
        <v>7176</v>
      </c>
      <c r="K483" s="360">
        <v>2008</v>
      </c>
      <c r="L483" s="360" t="s">
        <v>5960</v>
      </c>
      <c r="M483" s="360" t="s">
        <v>5957</v>
      </c>
      <c r="N483" s="360" t="s">
        <v>5953</v>
      </c>
      <c r="O483" s="360" t="s">
        <v>83</v>
      </c>
      <c r="P483" s="360">
        <v>0</v>
      </c>
      <c r="Q483" s="360" t="s">
        <v>7177</v>
      </c>
    </row>
    <row r="484" spans="1:17" ht="15">
      <c r="A484" s="359" t="s">
        <v>1776</v>
      </c>
      <c r="B484" s="360" t="s">
        <v>7178</v>
      </c>
      <c r="C484" s="360" t="s">
        <v>3532</v>
      </c>
      <c r="D484" s="360">
        <v>1</v>
      </c>
      <c r="E484" s="360" t="s">
        <v>3532</v>
      </c>
      <c r="F484" s="360" t="s">
        <v>3532</v>
      </c>
      <c r="G484" s="360" t="s">
        <v>3532</v>
      </c>
      <c r="H484" s="361">
        <v>45975</v>
      </c>
      <c r="I484" s="360" t="s">
        <v>3532</v>
      </c>
      <c r="J484" s="360" t="s">
        <v>7179</v>
      </c>
      <c r="K484" s="360">
        <v>2007</v>
      </c>
      <c r="L484" s="360" t="s">
        <v>5964</v>
      </c>
      <c r="M484" s="360" t="s">
        <v>5957</v>
      </c>
      <c r="N484" s="360" t="s">
        <v>5953</v>
      </c>
      <c r="O484" s="360" t="s">
        <v>83</v>
      </c>
      <c r="P484" s="360" t="s">
        <v>3532</v>
      </c>
      <c r="Q484" s="360" t="s">
        <v>3532</v>
      </c>
    </row>
    <row r="485" spans="1:17" ht="15">
      <c r="A485" s="359" t="s">
        <v>6463</v>
      </c>
      <c r="B485" s="360" t="s">
        <v>7180</v>
      </c>
      <c r="C485" s="360" t="s">
        <v>3532</v>
      </c>
      <c r="D485" s="360">
        <v>115</v>
      </c>
      <c r="E485" s="360" t="s">
        <v>3532</v>
      </c>
      <c r="F485" s="360" t="s">
        <v>3532</v>
      </c>
      <c r="G485" s="360" t="s">
        <v>3532</v>
      </c>
      <c r="H485" s="361">
        <v>45975</v>
      </c>
      <c r="I485" s="360" t="s">
        <v>3532</v>
      </c>
      <c r="J485" s="360" t="s">
        <v>7181</v>
      </c>
      <c r="K485" s="360">
        <v>2019</v>
      </c>
      <c r="L485" s="360" t="s">
        <v>5964</v>
      </c>
      <c r="M485" s="360" t="s">
        <v>5957</v>
      </c>
      <c r="N485" s="360" t="s">
        <v>5953</v>
      </c>
      <c r="O485" s="360" t="s">
        <v>83</v>
      </c>
      <c r="P485" s="360" t="s">
        <v>3532</v>
      </c>
      <c r="Q485" s="360" t="s">
        <v>3532</v>
      </c>
    </row>
    <row r="486" spans="1:17" ht="15">
      <c r="A486" s="359" t="s">
        <v>1776</v>
      </c>
      <c r="B486" s="360" t="s">
        <v>7182</v>
      </c>
      <c r="C486" s="360" t="s">
        <v>2790</v>
      </c>
      <c r="D486" s="360">
        <v>1</v>
      </c>
      <c r="E486" s="360" t="s">
        <v>3532</v>
      </c>
      <c r="F486" s="360" t="s">
        <v>7183</v>
      </c>
      <c r="G486" s="360" t="s">
        <v>3532</v>
      </c>
      <c r="H486" s="361">
        <v>45975</v>
      </c>
      <c r="I486" s="360" t="s">
        <v>3532</v>
      </c>
      <c r="J486" s="360" t="s">
        <v>7184</v>
      </c>
      <c r="K486" s="360">
        <v>2007</v>
      </c>
      <c r="L486" s="360" t="s">
        <v>5964</v>
      </c>
      <c r="M486" s="360" t="s">
        <v>5957</v>
      </c>
      <c r="N486" s="360" t="s">
        <v>5953</v>
      </c>
      <c r="O486" s="360" t="s">
        <v>83</v>
      </c>
      <c r="P486" s="360">
        <v>0</v>
      </c>
      <c r="Q486" s="360" t="s">
        <v>7185</v>
      </c>
    </row>
    <row r="487" spans="1:17" ht="15">
      <c r="A487" s="359" t="s">
        <v>6433</v>
      </c>
      <c r="B487" s="360" t="s">
        <v>7186</v>
      </c>
      <c r="C487" s="360" t="s">
        <v>3532</v>
      </c>
      <c r="D487" s="360">
        <v>120</v>
      </c>
      <c r="E487" s="360" t="s">
        <v>3532</v>
      </c>
      <c r="F487" s="360" t="s">
        <v>3532</v>
      </c>
      <c r="G487" s="360" t="s">
        <v>3532</v>
      </c>
      <c r="H487" s="361">
        <v>45975</v>
      </c>
      <c r="I487" s="360" t="s">
        <v>3532</v>
      </c>
      <c r="J487" s="360" t="s">
        <v>7187</v>
      </c>
      <c r="K487" s="360">
        <v>2019</v>
      </c>
      <c r="L487" s="360" t="s">
        <v>5984</v>
      </c>
      <c r="M487" s="360" t="s">
        <v>5957</v>
      </c>
      <c r="N487" s="360" t="s">
        <v>5953</v>
      </c>
      <c r="O487" s="360" t="s">
        <v>83</v>
      </c>
      <c r="P487" s="360" t="s">
        <v>3532</v>
      </c>
      <c r="Q487" s="360" t="s">
        <v>3532</v>
      </c>
    </row>
    <row r="488" spans="1:17" ht="15">
      <c r="A488" s="359" t="s">
        <v>6389</v>
      </c>
      <c r="B488" s="360" t="s">
        <v>7188</v>
      </c>
      <c r="C488" s="360" t="s">
        <v>3532</v>
      </c>
      <c r="D488" s="360">
        <v>0</v>
      </c>
      <c r="E488" s="360" t="s">
        <v>3532</v>
      </c>
      <c r="F488" s="360" t="s">
        <v>3532</v>
      </c>
      <c r="G488" s="360" t="s">
        <v>3532</v>
      </c>
      <c r="H488" s="361">
        <v>45975</v>
      </c>
      <c r="I488" s="360" t="s">
        <v>3532</v>
      </c>
      <c r="J488" s="360" t="s">
        <v>7189</v>
      </c>
      <c r="K488" s="360">
        <v>2007</v>
      </c>
      <c r="L488" s="360" t="s">
        <v>5964</v>
      </c>
      <c r="M488" s="360" t="s">
        <v>5957</v>
      </c>
      <c r="N488" s="360" t="s">
        <v>5953</v>
      </c>
      <c r="O488" s="360" t="s">
        <v>83</v>
      </c>
      <c r="P488" s="360" t="s">
        <v>3532</v>
      </c>
      <c r="Q488" s="360" t="s">
        <v>3532</v>
      </c>
    </row>
    <row r="489" spans="1:17" ht="15">
      <c r="A489" s="359" t="s">
        <v>1776</v>
      </c>
      <c r="B489" s="360" t="s">
        <v>7190</v>
      </c>
      <c r="C489" s="360" t="s">
        <v>2790</v>
      </c>
      <c r="D489" s="360">
        <v>4</v>
      </c>
      <c r="E489" s="360" t="s">
        <v>3532</v>
      </c>
      <c r="F489" s="360" t="s">
        <v>7191</v>
      </c>
      <c r="G489" s="360" t="s">
        <v>3532</v>
      </c>
      <c r="H489" s="361">
        <v>45975</v>
      </c>
      <c r="I489" s="360" t="s">
        <v>3532</v>
      </c>
      <c r="J489" s="360" t="s">
        <v>7192</v>
      </c>
      <c r="K489" s="360">
        <v>2009</v>
      </c>
      <c r="L489" s="360" t="s">
        <v>5964</v>
      </c>
      <c r="M489" s="360" t="s">
        <v>5957</v>
      </c>
      <c r="N489" s="360" t="s">
        <v>5953</v>
      </c>
      <c r="O489" s="360" t="s">
        <v>83</v>
      </c>
      <c r="P489" s="360">
        <v>0</v>
      </c>
      <c r="Q489" s="360" t="s">
        <v>7193</v>
      </c>
    </row>
    <row r="490" spans="1:17" ht="15">
      <c r="A490" s="359" t="s">
        <v>1620</v>
      </c>
      <c r="B490" s="360" t="s">
        <v>7194</v>
      </c>
      <c r="C490" s="360" t="s">
        <v>6109</v>
      </c>
      <c r="D490" s="360">
        <v>142</v>
      </c>
      <c r="E490" s="360" t="s">
        <v>3532</v>
      </c>
      <c r="F490" s="360" t="s">
        <v>6110</v>
      </c>
      <c r="G490" s="360" t="s">
        <v>3532</v>
      </c>
      <c r="H490" s="361">
        <v>45975</v>
      </c>
      <c r="I490" s="360" t="s">
        <v>3532</v>
      </c>
      <c r="J490" s="360" t="s">
        <v>7195</v>
      </c>
      <c r="K490" s="360">
        <v>2008</v>
      </c>
      <c r="L490" s="360" t="s">
        <v>5964</v>
      </c>
      <c r="M490" s="360" t="s">
        <v>5957</v>
      </c>
      <c r="N490" s="360" t="s">
        <v>5953</v>
      </c>
      <c r="O490" s="360" t="s">
        <v>83</v>
      </c>
      <c r="P490" s="360" t="s">
        <v>3532</v>
      </c>
      <c r="Q490" s="360" t="s">
        <v>6551</v>
      </c>
    </row>
    <row r="491" spans="1:17" ht="15">
      <c r="A491" s="359" t="s">
        <v>6452</v>
      </c>
      <c r="B491" s="360" t="s">
        <v>7196</v>
      </c>
      <c r="C491" s="360" t="s">
        <v>3532</v>
      </c>
      <c r="D491" s="360">
        <v>0</v>
      </c>
      <c r="E491" s="360" t="s">
        <v>3532</v>
      </c>
      <c r="F491" s="360" t="s">
        <v>3532</v>
      </c>
      <c r="G491" s="360" t="s">
        <v>3532</v>
      </c>
      <c r="H491" s="361">
        <v>45975</v>
      </c>
      <c r="I491" s="360" t="s">
        <v>3532</v>
      </c>
      <c r="J491" s="360" t="s">
        <v>7197</v>
      </c>
      <c r="K491" s="360">
        <v>2008</v>
      </c>
      <c r="L491" s="360" t="s">
        <v>5960</v>
      </c>
      <c r="M491" s="360" t="s">
        <v>5957</v>
      </c>
      <c r="N491" s="360" t="s">
        <v>5953</v>
      </c>
      <c r="O491" s="360" t="s">
        <v>83</v>
      </c>
      <c r="P491" s="360" t="s">
        <v>3532</v>
      </c>
      <c r="Q491" s="360" t="s">
        <v>3532</v>
      </c>
    </row>
    <row r="492" spans="1:17" ht="15">
      <c r="A492" s="359" t="s">
        <v>5752</v>
      </c>
      <c r="B492" s="360" t="s">
        <v>7198</v>
      </c>
      <c r="C492" s="360" t="s">
        <v>3532</v>
      </c>
      <c r="D492" s="360">
        <v>0</v>
      </c>
      <c r="E492" s="360" t="s">
        <v>3532</v>
      </c>
      <c r="F492" s="360" t="s">
        <v>3532</v>
      </c>
      <c r="G492" s="360" t="s">
        <v>3532</v>
      </c>
      <c r="H492" s="361">
        <v>45975</v>
      </c>
      <c r="I492" s="360" t="s">
        <v>3532</v>
      </c>
      <c r="J492" s="360" t="s">
        <v>7199</v>
      </c>
      <c r="K492" s="360">
        <v>2009</v>
      </c>
      <c r="L492" s="360" t="s">
        <v>5960</v>
      </c>
      <c r="M492" s="360" t="s">
        <v>5957</v>
      </c>
      <c r="N492" s="360" t="s">
        <v>5953</v>
      </c>
      <c r="O492" s="360" t="s">
        <v>1706</v>
      </c>
      <c r="P492" s="360" t="s">
        <v>3532</v>
      </c>
      <c r="Q492" s="360" t="s">
        <v>3532</v>
      </c>
    </row>
    <row r="493" spans="1:17" ht="15">
      <c r="A493" s="359" t="s">
        <v>6463</v>
      </c>
      <c r="B493" s="360" t="s">
        <v>7200</v>
      </c>
      <c r="C493" s="360" t="s">
        <v>3532</v>
      </c>
      <c r="D493" s="360">
        <v>133</v>
      </c>
      <c r="E493" s="360" t="s">
        <v>3532</v>
      </c>
      <c r="F493" s="360" t="s">
        <v>3532</v>
      </c>
      <c r="G493" s="360" t="s">
        <v>3532</v>
      </c>
      <c r="H493" s="361">
        <v>45975</v>
      </c>
      <c r="I493" s="360" t="s">
        <v>3532</v>
      </c>
      <c r="J493" s="360" t="s">
        <v>7201</v>
      </c>
      <c r="K493" s="360">
        <v>2008</v>
      </c>
      <c r="L493" s="360" t="s">
        <v>5964</v>
      </c>
      <c r="M493" s="360" t="s">
        <v>5957</v>
      </c>
      <c r="N493" s="360" t="s">
        <v>5953</v>
      </c>
      <c r="O493" s="360" t="s">
        <v>83</v>
      </c>
      <c r="P493" s="360" t="s">
        <v>3532</v>
      </c>
      <c r="Q493" s="360" t="s">
        <v>3532</v>
      </c>
    </row>
    <row r="494" spans="1:17" ht="15">
      <c r="A494" s="359" t="s">
        <v>6452</v>
      </c>
      <c r="B494" s="360" t="s">
        <v>7202</v>
      </c>
      <c r="C494" s="360" t="s">
        <v>3532</v>
      </c>
      <c r="D494" s="360">
        <v>114</v>
      </c>
      <c r="E494" s="360" t="s">
        <v>3532</v>
      </c>
      <c r="F494" s="360" t="s">
        <v>3532</v>
      </c>
      <c r="G494" s="360" t="s">
        <v>3532</v>
      </c>
      <c r="H494" s="361">
        <v>45975</v>
      </c>
      <c r="I494" s="360" t="s">
        <v>3532</v>
      </c>
      <c r="J494" s="360" t="s">
        <v>7203</v>
      </c>
      <c r="K494" s="360">
        <v>2009</v>
      </c>
      <c r="L494" s="360" t="s">
        <v>5964</v>
      </c>
      <c r="M494" s="360" t="s">
        <v>5957</v>
      </c>
      <c r="N494" s="360" t="s">
        <v>5953</v>
      </c>
      <c r="O494" s="360" t="s">
        <v>83</v>
      </c>
      <c r="P494" s="360" t="s">
        <v>3532</v>
      </c>
      <c r="Q494" s="360" t="s">
        <v>3532</v>
      </c>
    </row>
    <row r="495" spans="1:17" ht="15">
      <c r="A495" s="359" t="s">
        <v>1611</v>
      </c>
      <c r="B495" s="360" t="s">
        <v>7204</v>
      </c>
      <c r="C495" s="360" t="s">
        <v>6109</v>
      </c>
      <c r="D495" s="360">
        <v>2</v>
      </c>
      <c r="E495" s="360" t="s">
        <v>3532</v>
      </c>
      <c r="F495" s="360" t="s">
        <v>6912</v>
      </c>
      <c r="G495" s="360" t="s">
        <v>3532</v>
      </c>
      <c r="H495" s="361">
        <v>45975</v>
      </c>
      <c r="I495" s="360" t="s">
        <v>3532</v>
      </c>
      <c r="J495" s="360" t="s">
        <v>7205</v>
      </c>
      <c r="K495" s="360">
        <v>2008</v>
      </c>
      <c r="L495" s="360" t="s">
        <v>5960</v>
      </c>
      <c r="M495" s="360" t="s">
        <v>5957</v>
      </c>
      <c r="N495" s="360" t="s">
        <v>5953</v>
      </c>
      <c r="O495" s="360" t="s">
        <v>83</v>
      </c>
      <c r="P495" s="360" t="s">
        <v>3532</v>
      </c>
      <c r="Q495" s="360" t="s">
        <v>6914</v>
      </c>
    </row>
    <row r="496" spans="1:17" ht="15">
      <c r="A496" s="359" t="s">
        <v>7206</v>
      </c>
      <c r="B496" s="360" t="s">
        <v>1341</v>
      </c>
      <c r="C496" s="360" t="s">
        <v>109</v>
      </c>
      <c r="D496" s="360">
        <v>32</v>
      </c>
      <c r="E496" s="360" t="s">
        <v>7207</v>
      </c>
      <c r="F496" s="360" t="s">
        <v>7208</v>
      </c>
      <c r="G496" s="360" t="s">
        <v>7209</v>
      </c>
      <c r="H496" s="361">
        <v>45975</v>
      </c>
      <c r="I496" s="360" t="s">
        <v>3532</v>
      </c>
      <c r="J496" s="360" t="s">
        <v>7210</v>
      </c>
      <c r="K496" s="360">
        <v>2018</v>
      </c>
      <c r="L496" s="360" t="s">
        <v>7211</v>
      </c>
      <c r="M496" s="360" t="s">
        <v>5957</v>
      </c>
      <c r="N496" s="360" t="s">
        <v>5953</v>
      </c>
      <c r="O496" s="360" t="s">
        <v>1706</v>
      </c>
      <c r="P496" s="360" t="s">
        <v>3532</v>
      </c>
      <c r="Q496" s="360" t="s">
        <v>7212</v>
      </c>
    </row>
    <row r="497" spans="1:17" ht="15">
      <c r="A497" s="359" t="s">
        <v>5752</v>
      </c>
      <c r="B497" s="360" t="s">
        <v>7213</v>
      </c>
      <c r="C497" s="360" t="s">
        <v>3532</v>
      </c>
      <c r="D497" s="360">
        <v>0</v>
      </c>
      <c r="E497" s="360" t="s">
        <v>3532</v>
      </c>
      <c r="F497" s="360" t="s">
        <v>3532</v>
      </c>
      <c r="G497" s="360" t="s">
        <v>3532</v>
      </c>
      <c r="H497" s="361">
        <v>45975</v>
      </c>
      <c r="I497" s="360" t="s">
        <v>3532</v>
      </c>
      <c r="J497" s="360" t="s">
        <v>7214</v>
      </c>
      <c r="K497" s="360">
        <v>2007</v>
      </c>
      <c r="L497" s="360" t="s">
        <v>5960</v>
      </c>
      <c r="M497" s="360" t="s">
        <v>5957</v>
      </c>
      <c r="N497" s="360" t="s">
        <v>5953</v>
      </c>
      <c r="O497" s="360" t="s">
        <v>1706</v>
      </c>
      <c r="P497" s="360" t="s">
        <v>3532</v>
      </c>
      <c r="Q497" s="360" t="s">
        <v>3532</v>
      </c>
    </row>
    <row r="498" spans="1:17" ht="15">
      <c r="A498" s="359" t="s">
        <v>6452</v>
      </c>
      <c r="B498" s="360" t="s">
        <v>7215</v>
      </c>
      <c r="C498" s="360" t="s">
        <v>2790</v>
      </c>
      <c r="D498" s="360">
        <v>0</v>
      </c>
      <c r="E498" s="360" t="s">
        <v>3532</v>
      </c>
      <c r="F498" s="360" t="s">
        <v>7216</v>
      </c>
      <c r="G498" s="360" t="s">
        <v>3532</v>
      </c>
      <c r="H498" s="361">
        <v>45975</v>
      </c>
      <c r="I498" s="360" t="s">
        <v>3532</v>
      </c>
      <c r="J498" s="360" t="s">
        <v>7217</v>
      </c>
      <c r="K498" s="360">
        <v>2021</v>
      </c>
      <c r="L498" s="360" t="s">
        <v>5964</v>
      </c>
      <c r="M498" s="360" t="s">
        <v>5957</v>
      </c>
      <c r="N498" s="360" t="s">
        <v>5953</v>
      </c>
      <c r="O498" s="360" t="s">
        <v>83</v>
      </c>
      <c r="P498" s="360">
        <v>0</v>
      </c>
      <c r="Q498" s="360" t="s">
        <v>7218</v>
      </c>
    </row>
    <row r="499" spans="1:17" ht="15">
      <c r="A499" s="359" t="s">
        <v>1776</v>
      </c>
      <c r="B499" s="360" t="s">
        <v>7219</v>
      </c>
      <c r="C499" s="360" t="s">
        <v>2790</v>
      </c>
      <c r="D499" s="360">
        <v>3</v>
      </c>
      <c r="E499" s="360" t="s">
        <v>3532</v>
      </c>
      <c r="F499" s="360" t="s">
        <v>7220</v>
      </c>
      <c r="G499" s="360" t="s">
        <v>3532</v>
      </c>
      <c r="H499" s="361">
        <v>45975</v>
      </c>
      <c r="I499" s="360" t="s">
        <v>3532</v>
      </c>
      <c r="J499" s="360" t="s">
        <v>7221</v>
      </c>
      <c r="K499" s="360">
        <v>2010</v>
      </c>
      <c r="L499" s="360" t="s">
        <v>5964</v>
      </c>
      <c r="M499" s="360" t="s">
        <v>5957</v>
      </c>
      <c r="N499" s="360" t="s">
        <v>5953</v>
      </c>
      <c r="O499" s="360" t="s">
        <v>83</v>
      </c>
      <c r="P499" s="360">
        <v>0</v>
      </c>
      <c r="Q499" s="360" t="s">
        <v>7222</v>
      </c>
    </row>
    <row r="500" spans="1:17" ht="15">
      <c r="A500" s="359" t="s">
        <v>219</v>
      </c>
      <c r="B500" s="360" t="s">
        <v>7223</v>
      </c>
      <c r="C500" s="360" t="s">
        <v>3532</v>
      </c>
      <c r="D500" s="360">
        <v>141</v>
      </c>
      <c r="E500" s="360" t="s">
        <v>3532</v>
      </c>
      <c r="F500" s="360" t="s">
        <v>3532</v>
      </c>
      <c r="G500" s="360" t="s">
        <v>3532</v>
      </c>
      <c r="H500" s="361">
        <v>45975</v>
      </c>
      <c r="I500" s="360" t="s">
        <v>3532</v>
      </c>
      <c r="J500" s="360" t="s">
        <v>7224</v>
      </c>
      <c r="K500" s="360">
        <v>2007</v>
      </c>
      <c r="L500" s="360" t="s">
        <v>5960</v>
      </c>
      <c r="M500" s="360" t="s">
        <v>5957</v>
      </c>
      <c r="N500" s="360" t="s">
        <v>5953</v>
      </c>
      <c r="O500" s="360" t="s">
        <v>83</v>
      </c>
      <c r="P500" s="360" t="s">
        <v>3532</v>
      </c>
      <c r="Q500" s="360" t="s">
        <v>3532</v>
      </c>
    </row>
    <row r="501" spans="1:17" ht="15">
      <c r="A501" s="359" t="s">
        <v>6452</v>
      </c>
      <c r="B501" s="360" t="s">
        <v>7225</v>
      </c>
      <c r="C501" s="360" t="s">
        <v>3532</v>
      </c>
      <c r="D501" s="360">
        <v>85</v>
      </c>
      <c r="E501" s="360" t="s">
        <v>3532</v>
      </c>
      <c r="F501" s="360" t="s">
        <v>3532</v>
      </c>
      <c r="G501" s="360" t="s">
        <v>3532</v>
      </c>
      <c r="H501" s="361">
        <v>45975</v>
      </c>
      <c r="I501" s="360" t="s">
        <v>3532</v>
      </c>
      <c r="J501" s="360" t="s">
        <v>7226</v>
      </c>
      <c r="K501" s="360">
        <v>2008</v>
      </c>
      <c r="L501" s="360" t="s">
        <v>5964</v>
      </c>
      <c r="M501" s="360" t="s">
        <v>5957</v>
      </c>
      <c r="N501" s="360" t="s">
        <v>5953</v>
      </c>
      <c r="O501" s="360" t="s">
        <v>83</v>
      </c>
      <c r="P501" s="360" t="s">
        <v>3532</v>
      </c>
      <c r="Q501" s="360" t="s">
        <v>3532</v>
      </c>
    </row>
    <row r="502" spans="1:17" ht="15">
      <c r="A502" s="359" t="s">
        <v>6389</v>
      </c>
      <c r="B502" s="360" t="s">
        <v>7227</v>
      </c>
      <c r="C502" s="360" t="s">
        <v>3532</v>
      </c>
      <c r="D502" s="360">
        <v>149</v>
      </c>
      <c r="E502" s="360" t="s">
        <v>3532</v>
      </c>
      <c r="F502" s="360" t="s">
        <v>3532</v>
      </c>
      <c r="G502" s="360" t="s">
        <v>3532</v>
      </c>
      <c r="H502" s="361">
        <v>45975</v>
      </c>
      <c r="I502" s="360" t="s">
        <v>3532</v>
      </c>
      <c r="J502" s="360" t="s">
        <v>7228</v>
      </c>
      <c r="K502" s="360">
        <v>2008</v>
      </c>
      <c r="L502" s="360" t="s">
        <v>5964</v>
      </c>
      <c r="M502" s="360" t="s">
        <v>5957</v>
      </c>
      <c r="N502" s="360" t="s">
        <v>5953</v>
      </c>
      <c r="O502" s="360" t="s">
        <v>83</v>
      </c>
      <c r="P502" s="360" t="s">
        <v>3532</v>
      </c>
      <c r="Q502" s="360" t="s">
        <v>3532</v>
      </c>
    </row>
    <row r="503" spans="1:17" ht="15">
      <c r="A503" s="359" t="s">
        <v>1776</v>
      </c>
      <c r="B503" s="360" t="s">
        <v>7229</v>
      </c>
      <c r="C503" s="360" t="s">
        <v>2790</v>
      </c>
      <c r="D503" s="360">
        <v>3</v>
      </c>
      <c r="E503" s="360" t="s">
        <v>3532</v>
      </c>
      <c r="F503" s="360" t="s">
        <v>7230</v>
      </c>
      <c r="G503" s="360" t="s">
        <v>3532</v>
      </c>
      <c r="H503" s="361">
        <v>45975</v>
      </c>
      <c r="I503" s="360" t="s">
        <v>3532</v>
      </c>
      <c r="J503" s="360" t="s">
        <v>7231</v>
      </c>
      <c r="K503" s="360">
        <v>2009</v>
      </c>
      <c r="L503" s="360" t="s">
        <v>5964</v>
      </c>
      <c r="M503" s="360" t="s">
        <v>5957</v>
      </c>
      <c r="N503" s="360" t="s">
        <v>5953</v>
      </c>
      <c r="O503" s="360" t="s">
        <v>83</v>
      </c>
      <c r="P503" s="360">
        <v>0</v>
      </c>
      <c r="Q503" s="360" t="s">
        <v>7232</v>
      </c>
    </row>
    <row r="504" spans="1:17" ht="15">
      <c r="A504" s="359" t="s">
        <v>6587</v>
      </c>
      <c r="B504" s="360" t="s">
        <v>7233</v>
      </c>
      <c r="C504" s="360" t="s">
        <v>3532</v>
      </c>
      <c r="D504" s="360">
        <v>165</v>
      </c>
      <c r="E504" s="360" t="s">
        <v>3532</v>
      </c>
      <c r="F504" s="360" t="s">
        <v>3532</v>
      </c>
      <c r="G504" s="360" t="s">
        <v>3532</v>
      </c>
      <c r="H504" s="361">
        <v>45975</v>
      </c>
      <c r="I504" s="360" t="s">
        <v>3532</v>
      </c>
      <c r="J504" s="360" t="s">
        <v>7234</v>
      </c>
      <c r="K504" s="360">
        <v>2008</v>
      </c>
      <c r="L504" s="360" t="s">
        <v>5964</v>
      </c>
      <c r="M504" s="360" t="s">
        <v>5957</v>
      </c>
      <c r="N504" s="360" t="s">
        <v>5953</v>
      </c>
      <c r="O504" s="360" t="s">
        <v>83</v>
      </c>
      <c r="P504" s="360" t="s">
        <v>3532</v>
      </c>
      <c r="Q504" s="360" t="s">
        <v>3532</v>
      </c>
    </row>
    <row r="505" spans="1:17" ht="15">
      <c r="A505" s="359" t="s">
        <v>7153</v>
      </c>
      <c r="B505" s="360" t="s">
        <v>7235</v>
      </c>
      <c r="C505" s="360" t="s">
        <v>3532</v>
      </c>
      <c r="D505" s="360">
        <v>72</v>
      </c>
      <c r="E505" s="360" t="s">
        <v>3532</v>
      </c>
      <c r="F505" s="360" t="s">
        <v>3532</v>
      </c>
      <c r="G505" s="360" t="s">
        <v>3532</v>
      </c>
      <c r="H505" s="361">
        <v>45975</v>
      </c>
      <c r="I505" s="360" t="s">
        <v>3532</v>
      </c>
      <c r="J505" s="360" t="s">
        <v>7236</v>
      </c>
      <c r="K505" s="360">
        <v>2012</v>
      </c>
      <c r="L505" s="360" t="s">
        <v>5960</v>
      </c>
      <c r="M505" s="360" t="s">
        <v>5957</v>
      </c>
      <c r="N505" s="360" t="s">
        <v>5953</v>
      </c>
      <c r="O505" s="360" t="s">
        <v>83</v>
      </c>
      <c r="P505" s="360" t="s">
        <v>3532</v>
      </c>
      <c r="Q505" s="360" t="s">
        <v>3532</v>
      </c>
    </row>
    <row r="506" spans="1:17" ht="15">
      <c r="A506" s="359" t="s">
        <v>6389</v>
      </c>
      <c r="B506" s="360" t="s">
        <v>7237</v>
      </c>
      <c r="C506" s="360" t="s">
        <v>3532</v>
      </c>
      <c r="D506" s="360">
        <v>1</v>
      </c>
      <c r="E506" s="360" t="s">
        <v>3532</v>
      </c>
      <c r="F506" s="360" t="s">
        <v>3532</v>
      </c>
      <c r="G506" s="360" t="s">
        <v>3532</v>
      </c>
      <c r="H506" s="361">
        <v>45975</v>
      </c>
      <c r="I506" s="360" t="s">
        <v>3532</v>
      </c>
      <c r="J506" s="360" t="s">
        <v>7238</v>
      </c>
      <c r="K506" s="360">
        <v>2008</v>
      </c>
      <c r="L506" s="360" t="s">
        <v>5964</v>
      </c>
      <c r="M506" s="360" t="s">
        <v>5957</v>
      </c>
      <c r="N506" s="360" t="s">
        <v>5953</v>
      </c>
      <c r="O506" s="360" t="s">
        <v>83</v>
      </c>
      <c r="P506" s="360" t="s">
        <v>3532</v>
      </c>
      <c r="Q506" s="360" t="s">
        <v>3532</v>
      </c>
    </row>
    <row r="507" spans="1:17" ht="15">
      <c r="A507" s="359" t="s">
        <v>1893</v>
      </c>
      <c r="B507" s="360" t="s">
        <v>7239</v>
      </c>
      <c r="C507" s="360" t="s">
        <v>3532</v>
      </c>
      <c r="D507" s="360">
        <v>8</v>
      </c>
      <c r="E507" s="360" t="s">
        <v>3532</v>
      </c>
      <c r="F507" s="360" t="s">
        <v>3532</v>
      </c>
      <c r="G507" s="360" t="s">
        <v>3532</v>
      </c>
      <c r="H507" s="361">
        <v>45975</v>
      </c>
      <c r="I507" s="360" t="s">
        <v>3532</v>
      </c>
      <c r="J507" s="360" t="s">
        <v>7240</v>
      </c>
      <c r="K507" s="360">
        <v>2022</v>
      </c>
      <c r="L507" s="360" t="s">
        <v>5964</v>
      </c>
      <c r="M507" s="360" t="s">
        <v>5957</v>
      </c>
      <c r="N507" s="360" t="s">
        <v>5953</v>
      </c>
      <c r="O507" s="360" t="s">
        <v>83</v>
      </c>
      <c r="P507" s="360" t="s">
        <v>3532</v>
      </c>
      <c r="Q507" s="360" t="s">
        <v>3532</v>
      </c>
    </row>
    <row r="508" spans="1:17" ht="15">
      <c r="A508" s="359" t="s">
        <v>7241</v>
      </c>
      <c r="B508" s="360" t="s">
        <v>7242</v>
      </c>
      <c r="C508" s="360" t="s">
        <v>3532</v>
      </c>
      <c r="D508" s="360">
        <v>59</v>
      </c>
      <c r="E508" s="360" t="s">
        <v>3532</v>
      </c>
      <c r="F508" s="360" t="s">
        <v>3532</v>
      </c>
      <c r="G508" s="360" t="s">
        <v>3532</v>
      </c>
      <c r="H508" s="361">
        <v>45975</v>
      </c>
      <c r="I508" s="360" t="s">
        <v>3532</v>
      </c>
      <c r="J508" s="360" t="s">
        <v>5950</v>
      </c>
      <c r="K508" s="360">
        <v>2019</v>
      </c>
      <c r="L508" s="360" t="s">
        <v>7014</v>
      </c>
      <c r="M508" s="360" t="s">
        <v>5952</v>
      </c>
      <c r="N508" s="360" t="s">
        <v>5953</v>
      </c>
      <c r="O508" s="360" t="s">
        <v>83</v>
      </c>
      <c r="P508" s="360" t="s">
        <v>3532</v>
      </c>
      <c r="Q508" s="360" t="s">
        <v>3532</v>
      </c>
    </row>
    <row r="509" spans="1:17" ht="15">
      <c r="A509" s="359" t="s">
        <v>1913</v>
      </c>
      <c r="B509" s="360" t="s">
        <v>7243</v>
      </c>
      <c r="C509" s="360" t="s">
        <v>3532</v>
      </c>
      <c r="D509" s="360">
        <v>46</v>
      </c>
      <c r="E509" s="360" t="s">
        <v>3532</v>
      </c>
      <c r="F509" s="360" t="s">
        <v>3532</v>
      </c>
      <c r="G509" s="360" t="s">
        <v>3532</v>
      </c>
      <c r="H509" s="361">
        <v>45975</v>
      </c>
      <c r="I509" s="360" t="s">
        <v>3532</v>
      </c>
      <c r="J509" s="360" t="s">
        <v>7244</v>
      </c>
      <c r="K509" s="360">
        <v>2013</v>
      </c>
      <c r="L509" s="360" t="s">
        <v>5956</v>
      </c>
      <c r="M509" s="360" t="s">
        <v>5957</v>
      </c>
      <c r="N509" s="360" t="s">
        <v>5953</v>
      </c>
      <c r="O509" s="360" t="s">
        <v>83</v>
      </c>
      <c r="P509" s="360" t="s">
        <v>3532</v>
      </c>
      <c r="Q509" s="360" t="s">
        <v>3532</v>
      </c>
    </row>
    <row r="510" spans="1:17" ht="15">
      <c r="A510" s="359" t="s">
        <v>6041</v>
      </c>
      <c r="B510" s="360" t="s">
        <v>7245</v>
      </c>
      <c r="C510" s="360" t="s">
        <v>2790</v>
      </c>
      <c r="D510" s="360">
        <v>1</v>
      </c>
      <c r="E510" s="360" t="s">
        <v>3532</v>
      </c>
      <c r="F510" s="360" t="s">
        <v>7246</v>
      </c>
      <c r="G510" s="360" t="s">
        <v>3532</v>
      </c>
      <c r="H510" s="361">
        <v>45975</v>
      </c>
      <c r="I510" s="360" t="s">
        <v>3532</v>
      </c>
      <c r="J510" s="360" t="s">
        <v>7247</v>
      </c>
      <c r="K510" s="360">
        <v>2013</v>
      </c>
      <c r="L510" s="360" t="s">
        <v>5960</v>
      </c>
      <c r="M510" s="360" t="s">
        <v>5957</v>
      </c>
      <c r="N510" s="360" t="s">
        <v>5953</v>
      </c>
      <c r="O510" s="360" t="s">
        <v>83</v>
      </c>
      <c r="P510" s="360">
        <v>0</v>
      </c>
      <c r="Q510" s="360" t="s">
        <v>7248</v>
      </c>
    </row>
    <row r="511" spans="1:17" ht="15">
      <c r="A511" s="359" t="s">
        <v>4113</v>
      </c>
      <c r="B511" s="360" t="s">
        <v>7249</v>
      </c>
      <c r="C511" s="360" t="s">
        <v>3532</v>
      </c>
      <c r="D511" s="360">
        <v>217</v>
      </c>
      <c r="E511" s="360" t="s">
        <v>3532</v>
      </c>
      <c r="F511" s="360" t="s">
        <v>3532</v>
      </c>
      <c r="G511" s="360" t="s">
        <v>3532</v>
      </c>
      <c r="H511" s="361">
        <v>45975</v>
      </c>
      <c r="I511" s="360" t="s">
        <v>3532</v>
      </c>
      <c r="J511" s="360" t="s">
        <v>5950</v>
      </c>
      <c r="K511" s="360">
        <v>2018</v>
      </c>
      <c r="L511" s="360" t="s">
        <v>6384</v>
      </c>
      <c r="M511" s="360" t="s">
        <v>5952</v>
      </c>
      <c r="N511" s="360" t="s">
        <v>5953</v>
      </c>
      <c r="O511" s="360" t="s">
        <v>3993</v>
      </c>
      <c r="P511" s="360" t="s">
        <v>3532</v>
      </c>
      <c r="Q511" s="360" t="s">
        <v>3532</v>
      </c>
    </row>
    <row r="512" spans="1:17" ht="15">
      <c r="A512" s="359" t="s">
        <v>1876</v>
      </c>
      <c r="B512" s="360" t="s">
        <v>7250</v>
      </c>
      <c r="C512" s="360" t="s">
        <v>3532</v>
      </c>
      <c r="D512" s="360">
        <v>21</v>
      </c>
      <c r="E512" s="360" t="s">
        <v>3532</v>
      </c>
      <c r="F512" s="360" t="s">
        <v>3532</v>
      </c>
      <c r="G512" s="360" t="s">
        <v>3532</v>
      </c>
      <c r="H512" s="361">
        <v>45975</v>
      </c>
      <c r="I512" s="360" t="s">
        <v>3532</v>
      </c>
      <c r="J512" s="360" t="s">
        <v>7251</v>
      </c>
      <c r="K512" s="360">
        <v>2022</v>
      </c>
      <c r="L512" s="360" t="s">
        <v>5964</v>
      </c>
      <c r="M512" s="360" t="s">
        <v>5957</v>
      </c>
      <c r="N512" s="360" t="s">
        <v>5953</v>
      </c>
      <c r="O512" s="360" t="s">
        <v>83</v>
      </c>
      <c r="P512" s="360" t="s">
        <v>3532</v>
      </c>
      <c r="Q512" s="360" t="s">
        <v>3532</v>
      </c>
    </row>
    <row r="513" spans="1:17" ht="15">
      <c r="A513" s="359" t="s">
        <v>1776</v>
      </c>
      <c r="B513" s="360" t="s">
        <v>7252</v>
      </c>
      <c r="C513" s="360" t="s">
        <v>2790</v>
      </c>
      <c r="D513" s="360">
        <v>18</v>
      </c>
      <c r="E513" s="360" t="s">
        <v>3532</v>
      </c>
      <c r="F513" s="360" t="s">
        <v>7253</v>
      </c>
      <c r="G513" s="360" t="s">
        <v>3532</v>
      </c>
      <c r="H513" s="361">
        <v>45975</v>
      </c>
      <c r="I513" s="360" t="s">
        <v>3532</v>
      </c>
      <c r="J513" s="360" t="s">
        <v>7254</v>
      </c>
      <c r="K513" s="360">
        <v>2008</v>
      </c>
      <c r="L513" s="360" t="s">
        <v>5956</v>
      </c>
      <c r="M513" s="360" t="s">
        <v>5957</v>
      </c>
      <c r="N513" s="360" t="s">
        <v>5953</v>
      </c>
      <c r="O513" s="360" t="s">
        <v>83</v>
      </c>
      <c r="P513" s="360">
        <v>0</v>
      </c>
      <c r="Q513" s="360" t="s">
        <v>7255</v>
      </c>
    </row>
    <row r="514" spans="1:17" ht="15">
      <c r="A514" s="359" t="s">
        <v>6218</v>
      </c>
      <c r="B514" s="360" t="s">
        <v>7256</v>
      </c>
      <c r="C514" s="360" t="s">
        <v>3532</v>
      </c>
      <c r="D514" s="360">
        <v>44</v>
      </c>
      <c r="E514" s="360" t="s">
        <v>3532</v>
      </c>
      <c r="F514" s="360" t="s">
        <v>3532</v>
      </c>
      <c r="G514" s="360" t="s">
        <v>3532</v>
      </c>
      <c r="H514" s="361">
        <v>45975</v>
      </c>
      <c r="I514" s="360" t="s">
        <v>3532</v>
      </c>
      <c r="J514" s="360" t="s">
        <v>7257</v>
      </c>
      <c r="K514" s="360">
        <v>2008</v>
      </c>
      <c r="L514" s="360" t="s">
        <v>5964</v>
      </c>
      <c r="M514" s="360" t="s">
        <v>5957</v>
      </c>
      <c r="N514" s="360" t="s">
        <v>5953</v>
      </c>
      <c r="O514" s="360" t="s">
        <v>83</v>
      </c>
      <c r="P514" s="360" t="s">
        <v>3532</v>
      </c>
      <c r="Q514" s="360" t="s">
        <v>3532</v>
      </c>
    </row>
    <row r="515" spans="1:17" ht="15">
      <c r="A515" s="359" t="s">
        <v>1776</v>
      </c>
      <c r="B515" s="360" t="s">
        <v>7258</v>
      </c>
      <c r="C515" s="360" t="s">
        <v>3532</v>
      </c>
      <c r="D515" s="360">
        <v>1</v>
      </c>
      <c r="E515" s="360" t="s">
        <v>3532</v>
      </c>
      <c r="F515" s="360" t="s">
        <v>3532</v>
      </c>
      <c r="G515" s="360" t="s">
        <v>3532</v>
      </c>
      <c r="H515" s="361">
        <v>45975</v>
      </c>
      <c r="I515" s="360" t="s">
        <v>3532</v>
      </c>
      <c r="J515" s="360" t="s">
        <v>7259</v>
      </c>
      <c r="K515" s="360">
        <v>2009</v>
      </c>
      <c r="L515" s="360" t="s">
        <v>5964</v>
      </c>
      <c r="M515" s="360" t="s">
        <v>5957</v>
      </c>
      <c r="N515" s="360" t="s">
        <v>5953</v>
      </c>
      <c r="O515" s="360" t="s">
        <v>83</v>
      </c>
      <c r="P515" s="360" t="s">
        <v>3532</v>
      </c>
      <c r="Q515" s="360" t="s">
        <v>3532</v>
      </c>
    </row>
    <row r="516" spans="1:17" ht="15">
      <c r="A516" s="359" t="s">
        <v>6389</v>
      </c>
      <c r="B516" s="360" t="s">
        <v>7260</v>
      </c>
      <c r="C516" s="360" t="s">
        <v>3532</v>
      </c>
      <c r="D516" s="360">
        <v>0</v>
      </c>
      <c r="E516" s="360" t="s">
        <v>3532</v>
      </c>
      <c r="F516" s="360" t="s">
        <v>3532</v>
      </c>
      <c r="G516" s="360" t="s">
        <v>3532</v>
      </c>
      <c r="H516" s="361">
        <v>45975</v>
      </c>
      <c r="I516" s="360" t="s">
        <v>3532</v>
      </c>
      <c r="J516" s="360" t="s">
        <v>7261</v>
      </c>
      <c r="K516" s="360">
        <v>2019</v>
      </c>
      <c r="L516" s="360" t="s">
        <v>5960</v>
      </c>
      <c r="M516" s="360" t="s">
        <v>5957</v>
      </c>
      <c r="N516" s="360" t="s">
        <v>5953</v>
      </c>
      <c r="O516" s="360" t="s">
        <v>83</v>
      </c>
      <c r="P516" s="360" t="s">
        <v>3532</v>
      </c>
      <c r="Q516" s="360" t="s">
        <v>3532</v>
      </c>
    </row>
    <row r="517" spans="1:17" ht="15">
      <c r="A517" s="359" t="s">
        <v>5752</v>
      </c>
      <c r="B517" s="360" t="s">
        <v>7262</v>
      </c>
      <c r="C517" s="360" t="s">
        <v>3532</v>
      </c>
      <c r="D517" s="360">
        <v>32</v>
      </c>
      <c r="E517" s="360" t="s">
        <v>3532</v>
      </c>
      <c r="F517" s="360" t="s">
        <v>3532</v>
      </c>
      <c r="G517" s="360" t="s">
        <v>3532</v>
      </c>
      <c r="H517" s="361">
        <v>45975</v>
      </c>
      <c r="I517" s="360" t="s">
        <v>3532</v>
      </c>
      <c r="J517" s="360" t="s">
        <v>7263</v>
      </c>
      <c r="K517" s="360">
        <v>2008</v>
      </c>
      <c r="L517" s="360" t="s">
        <v>5960</v>
      </c>
      <c r="M517" s="360" t="s">
        <v>5957</v>
      </c>
      <c r="N517" s="360" t="s">
        <v>5953</v>
      </c>
      <c r="O517" s="360" t="s">
        <v>1706</v>
      </c>
      <c r="P517" s="360" t="s">
        <v>3532</v>
      </c>
      <c r="Q517" s="360" t="s">
        <v>3532</v>
      </c>
    </row>
    <row r="518" spans="1:17" ht="15">
      <c r="A518" s="359" t="s">
        <v>6389</v>
      </c>
      <c r="B518" s="360" t="s">
        <v>7264</v>
      </c>
      <c r="C518" s="360" t="s">
        <v>3532</v>
      </c>
      <c r="D518" s="360">
        <v>1</v>
      </c>
      <c r="E518" s="360" t="s">
        <v>3532</v>
      </c>
      <c r="F518" s="360" t="s">
        <v>3532</v>
      </c>
      <c r="G518" s="360" t="s">
        <v>3532</v>
      </c>
      <c r="H518" s="361">
        <v>45975</v>
      </c>
      <c r="I518" s="360" t="s">
        <v>3532</v>
      </c>
      <c r="J518" s="360" t="s">
        <v>7265</v>
      </c>
      <c r="K518" s="360">
        <v>2019</v>
      </c>
      <c r="L518" s="360" t="s">
        <v>5964</v>
      </c>
      <c r="M518" s="360" t="s">
        <v>5957</v>
      </c>
      <c r="N518" s="360" t="s">
        <v>5953</v>
      </c>
      <c r="O518" s="360" t="s">
        <v>83</v>
      </c>
      <c r="P518" s="360" t="s">
        <v>3532</v>
      </c>
      <c r="Q518" s="360" t="s">
        <v>3532</v>
      </c>
    </row>
    <row r="519" spans="1:17" ht="15">
      <c r="A519" s="359" t="s">
        <v>1636</v>
      </c>
      <c r="B519" s="360" t="s">
        <v>7266</v>
      </c>
      <c r="C519" s="360" t="s">
        <v>2790</v>
      </c>
      <c r="D519" s="360">
        <v>3</v>
      </c>
      <c r="E519" s="360" t="s">
        <v>3532</v>
      </c>
      <c r="F519" s="360" t="s">
        <v>7267</v>
      </c>
      <c r="G519" s="360" t="s">
        <v>3532</v>
      </c>
      <c r="H519" s="361">
        <v>45975</v>
      </c>
      <c r="I519" s="360" t="s">
        <v>3532</v>
      </c>
      <c r="J519" s="360" t="s">
        <v>7268</v>
      </c>
      <c r="K519" s="360">
        <v>2011</v>
      </c>
      <c r="L519" s="360" t="s">
        <v>5964</v>
      </c>
      <c r="M519" s="360" t="s">
        <v>5957</v>
      </c>
      <c r="N519" s="360" t="s">
        <v>5953</v>
      </c>
      <c r="O519" s="360" t="s">
        <v>83</v>
      </c>
      <c r="P519" s="360">
        <v>0</v>
      </c>
      <c r="Q519" s="360" t="s">
        <v>7269</v>
      </c>
    </row>
    <row r="520" spans="1:17" ht="15">
      <c r="A520" s="359" t="s">
        <v>5972</v>
      </c>
      <c r="B520" s="360" t="s">
        <v>7270</v>
      </c>
      <c r="C520" s="360" t="s">
        <v>2790</v>
      </c>
      <c r="D520" s="360">
        <v>4</v>
      </c>
      <c r="E520" s="360" t="s">
        <v>3532</v>
      </c>
      <c r="F520" s="360" t="s">
        <v>7271</v>
      </c>
      <c r="G520" s="360" t="s">
        <v>3532</v>
      </c>
      <c r="H520" s="361">
        <v>45975</v>
      </c>
      <c r="I520" s="360" t="s">
        <v>3532</v>
      </c>
      <c r="J520" s="360" t="s">
        <v>7272</v>
      </c>
      <c r="K520" s="360">
        <v>2015</v>
      </c>
      <c r="L520" s="360" t="s">
        <v>5964</v>
      </c>
      <c r="M520" s="360" t="s">
        <v>5957</v>
      </c>
      <c r="N520" s="360" t="s">
        <v>5953</v>
      </c>
      <c r="O520" s="360" t="s">
        <v>83</v>
      </c>
      <c r="P520" s="360">
        <v>0</v>
      </c>
      <c r="Q520" s="360" t="s">
        <v>7273</v>
      </c>
    </row>
    <row r="521" spans="1:17" ht="15">
      <c r="A521" s="359" t="s">
        <v>6480</v>
      </c>
      <c r="B521" s="360" t="s">
        <v>7274</v>
      </c>
      <c r="C521" s="360" t="s">
        <v>3532</v>
      </c>
      <c r="D521" s="360">
        <v>171</v>
      </c>
      <c r="E521" s="360" t="s">
        <v>3532</v>
      </c>
      <c r="F521" s="360" t="s">
        <v>3532</v>
      </c>
      <c r="G521" s="360" t="s">
        <v>3532</v>
      </c>
      <c r="H521" s="361">
        <v>45975</v>
      </c>
      <c r="I521" s="360" t="s">
        <v>3532</v>
      </c>
      <c r="J521" s="360" t="s">
        <v>7275</v>
      </c>
      <c r="K521" s="360">
        <v>2009</v>
      </c>
      <c r="L521" s="360" t="s">
        <v>5964</v>
      </c>
      <c r="M521" s="360" t="s">
        <v>5957</v>
      </c>
      <c r="N521" s="360" t="s">
        <v>5953</v>
      </c>
      <c r="O521" s="360" t="s">
        <v>83</v>
      </c>
      <c r="P521" s="360" t="s">
        <v>3532</v>
      </c>
      <c r="Q521" s="360" t="s">
        <v>3532</v>
      </c>
    </row>
    <row r="522" spans="1:17" ht="15">
      <c r="A522" s="359" t="s">
        <v>1853</v>
      </c>
      <c r="B522" s="360" t="s">
        <v>7276</v>
      </c>
      <c r="C522" s="360" t="s">
        <v>7277</v>
      </c>
      <c r="D522" s="360">
        <v>9</v>
      </c>
      <c r="E522" s="360" t="s">
        <v>3532</v>
      </c>
      <c r="F522" s="360" t="s">
        <v>6110</v>
      </c>
      <c r="G522" s="360" t="s">
        <v>3532</v>
      </c>
      <c r="H522" s="361">
        <v>45975</v>
      </c>
      <c r="I522" s="360" t="s">
        <v>3532</v>
      </c>
      <c r="J522" s="360" t="s">
        <v>6097</v>
      </c>
      <c r="K522" s="360">
        <v>2010</v>
      </c>
      <c r="L522" s="360" t="s">
        <v>5960</v>
      </c>
      <c r="M522" s="360" t="s">
        <v>5957</v>
      </c>
      <c r="N522" s="360" t="s">
        <v>5953</v>
      </c>
      <c r="O522" s="360" t="s">
        <v>83</v>
      </c>
      <c r="P522" s="360" t="s">
        <v>3532</v>
      </c>
      <c r="Q522" s="360" t="s">
        <v>7278</v>
      </c>
    </row>
    <row r="523" spans="1:17" ht="15">
      <c r="A523" s="359" t="s">
        <v>1611</v>
      </c>
      <c r="B523" s="360" t="s">
        <v>7279</v>
      </c>
      <c r="C523" s="360" t="s">
        <v>6109</v>
      </c>
      <c r="D523" s="360">
        <v>48</v>
      </c>
      <c r="E523" s="360" t="s">
        <v>3532</v>
      </c>
      <c r="F523" s="360" t="s">
        <v>6912</v>
      </c>
      <c r="G523" s="360" t="s">
        <v>3532</v>
      </c>
      <c r="H523" s="361">
        <v>45975</v>
      </c>
      <c r="I523" s="360" t="s">
        <v>3532</v>
      </c>
      <c r="J523" s="360" t="s">
        <v>7280</v>
      </c>
      <c r="K523" s="360">
        <v>2012</v>
      </c>
      <c r="L523" s="360" t="s">
        <v>5956</v>
      </c>
      <c r="M523" s="360" t="s">
        <v>5957</v>
      </c>
      <c r="N523" s="360" t="s">
        <v>5953</v>
      </c>
      <c r="O523" s="360" t="s">
        <v>83</v>
      </c>
      <c r="P523" s="360" t="s">
        <v>3532</v>
      </c>
      <c r="Q523" s="360" t="s">
        <v>6914</v>
      </c>
    </row>
    <row r="524" spans="1:17" ht="15">
      <c r="A524" s="359" t="s">
        <v>6587</v>
      </c>
      <c r="B524" s="360" t="s">
        <v>7281</v>
      </c>
      <c r="C524" s="360" t="s">
        <v>3532</v>
      </c>
      <c r="D524" s="360">
        <v>149</v>
      </c>
      <c r="E524" s="360" t="s">
        <v>3532</v>
      </c>
      <c r="F524" s="360" t="s">
        <v>3532</v>
      </c>
      <c r="G524" s="360" t="s">
        <v>3532</v>
      </c>
      <c r="H524" s="361">
        <v>45975</v>
      </c>
      <c r="I524" s="360" t="s">
        <v>3532</v>
      </c>
      <c r="J524" s="360" t="s">
        <v>7282</v>
      </c>
      <c r="K524" s="360">
        <v>2008</v>
      </c>
      <c r="L524" s="360" t="s">
        <v>5960</v>
      </c>
      <c r="M524" s="360" t="s">
        <v>5957</v>
      </c>
      <c r="N524" s="360" t="s">
        <v>5953</v>
      </c>
      <c r="O524" s="360" t="s">
        <v>83</v>
      </c>
      <c r="P524" s="360" t="s">
        <v>3532</v>
      </c>
      <c r="Q524" s="360" t="s">
        <v>3532</v>
      </c>
    </row>
    <row r="525" spans="1:17" ht="15">
      <c r="A525" s="359" t="s">
        <v>1776</v>
      </c>
      <c r="B525" s="360" t="s">
        <v>7283</v>
      </c>
      <c r="C525" s="360" t="s">
        <v>3532</v>
      </c>
      <c r="D525" s="360">
        <v>1</v>
      </c>
      <c r="E525" s="360" t="s">
        <v>3532</v>
      </c>
      <c r="F525" s="360" t="s">
        <v>3532</v>
      </c>
      <c r="G525" s="360" t="s">
        <v>3532</v>
      </c>
      <c r="H525" s="361">
        <v>45975</v>
      </c>
      <c r="I525" s="360" t="s">
        <v>3532</v>
      </c>
      <c r="J525" s="360" t="s">
        <v>7284</v>
      </c>
      <c r="K525" s="360">
        <v>2020</v>
      </c>
      <c r="L525" s="360" t="s">
        <v>5956</v>
      </c>
      <c r="M525" s="360" t="s">
        <v>5957</v>
      </c>
      <c r="N525" s="360" t="s">
        <v>5953</v>
      </c>
      <c r="O525" s="360" t="s">
        <v>83</v>
      </c>
      <c r="P525" s="360" t="s">
        <v>3532</v>
      </c>
      <c r="Q525" s="360" t="s">
        <v>3532</v>
      </c>
    </row>
    <row r="526" spans="1:17" ht="15">
      <c r="A526" s="359" t="s">
        <v>6730</v>
      </c>
      <c r="B526" s="360" t="s">
        <v>7285</v>
      </c>
      <c r="C526" s="360" t="s">
        <v>3532</v>
      </c>
      <c r="D526" s="360">
        <v>59</v>
      </c>
      <c r="E526" s="360" t="s">
        <v>3532</v>
      </c>
      <c r="F526" s="360" t="s">
        <v>3532</v>
      </c>
      <c r="G526" s="360" t="s">
        <v>3532</v>
      </c>
      <c r="H526" s="361">
        <v>45975</v>
      </c>
      <c r="I526" s="360" t="s">
        <v>3532</v>
      </c>
      <c r="J526" s="360" t="s">
        <v>7286</v>
      </c>
      <c r="K526" s="360">
        <v>2009</v>
      </c>
      <c r="L526" s="360" t="s">
        <v>5964</v>
      </c>
      <c r="M526" s="360" t="s">
        <v>5957</v>
      </c>
      <c r="N526" s="360" t="s">
        <v>5953</v>
      </c>
      <c r="O526" s="360" t="s">
        <v>1706</v>
      </c>
      <c r="P526" s="360" t="s">
        <v>3532</v>
      </c>
      <c r="Q526" s="360" t="s">
        <v>3532</v>
      </c>
    </row>
    <row r="527" spans="1:17" ht="15">
      <c r="A527" s="359" t="s">
        <v>6077</v>
      </c>
      <c r="B527" s="360" t="s">
        <v>7287</v>
      </c>
      <c r="C527" s="360" t="s">
        <v>3532</v>
      </c>
      <c r="D527" s="360">
        <v>155</v>
      </c>
      <c r="E527" s="360" t="s">
        <v>3532</v>
      </c>
      <c r="F527" s="360" t="s">
        <v>3532</v>
      </c>
      <c r="G527" s="360" t="s">
        <v>3532</v>
      </c>
      <c r="H527" s="361">
        <v>45975</v>
      </c>
      <c r="I527" s="360" t="s">
        <v>3532</v>
      </c>
      <c r="J527" s="360" t="s">
        <v>7288</v>
      </c>
      <c r="K527" s="360">
        <v>2008</v>
      </c>
      <c r="L527" s="360" t="s">
        <v>5964</v>
      </c>
      <c r="M527" s="360" t="s">
        <v>5957</v>
      </c>
      <c r="N527" s="360" t="s">
        <v>5953</v>
      </c>
      <c r="O527" s="360" t="s">
        <v>83</v>
      </c>
      <c r="P527" s="360" t="s">
        <v>3532</v>
      </c>
      <c r="Q527" s="360" t="s">
        <v>3532</v>
      </c>
    </row>
    <row r="528" spans="1:17" ht="15">
      <c r="A528" s="359" t="s">
        <v>6433</v>
      </c>
      <c r="B528" s="360" t="s">
        <v>7289</v>
      </c>
      <c r="C528" s="360" t="s">
        <v>2790</v>
      </c>
      <c r="D528" s="360">
        <v>0</v>
      </c>
      <c r="E528" s="360" t="s">
        <v>3532</v>
      </c>
      <c r="F528" s="360" t="s">
        <v>7290</v>
      </c>
      <c r="G528" s="360" t="s">
        <v>3532</v>
      </c>
      <c r="H528" s="361">
        <v>45975</v>
      </c>
      <c r="I528" s="360" t="s">
        <v>3532</v>
      </c>
      <c r="J528" s="360" t="s">
        <v>7291</v>
      </c>
      <c r="K528" s="360">
        <v>2008</v>
      </c>
      <c r="L528" s="360" t="s">
        <v>5960</v>
      </c>
      <c r="M528" s="360" t="s">
        <v>5957</v>
      </c>
      <c r="N528" s="360" t="s">
        <v>5953</v>
      </c>
      <c r="O528" s="360" t="s">
        <v>83</v>
      </c>
      <c r="P528" s="360">
        <v>0</v>
      </c>
      <c r="Q528" s="360" t="s">
        <v>7292</v>
      </c>
    </row>
    <row r="529" spans="1:17" ht="15">
      <c r="A529" s="359" t="s">
        <v>1776</v>
      </c>
      <c r="B529" s="360" t="s">
        <v>7293</v>
      </c>
      <c r="C529" s="360" t="s">
        <v>3532</v>
      </c>
      <c r="D529" s="360">
        <v>1</v>
      </c>
      <c r="E529" s="360" t="s">
        <v>3532</v>
      </c>
      <c r="F529" s="360" t="s">
        <v>3532</v>
      </c>
      <c r="G529" s="360" t="s">
        <v>3532</v>
      </c>
      <c r="H529" s="361">
        <v>45975</v>
      </c>
      <c r="I529" s="360" t="s">
        <v>3532</v>
      </c>
      <c r="J529" s="360" t="s">
        <v>7294</v>
      </c>
      <c r="K529" s="360">
        <v>2014</v>
      </c>
      <c r="L529" s="360" t="s">
        <v>5960</v>
      </c>
      <c r="M529" s="360" t="s">
        <v>5957</v>
      </c>
      <c r="N529" s="360" t="s">
        <v>5953</v>
      </c>
      <c r="O529" s="360" t="s">
        <v>83</v>
      </c>
      <c r="P529" s="360" t="s">
        <v>3532</v>
      </c>
      <c r="Q529" s="360" t="s">
        <v>3532</v>
      </c>
    </row>
    <row r="530" spans="1:17" ht="15">
      <c r="A530" s="359" t="s">
        <v>6433</v>
      </c>
      <c r="B530" s="360" t="s">
        <v>7295</v>
      </c>
      <c r="C530" s="360" t="s">
        <v>3532</v>
      </c>
      <c r="D530" s="360">
        <v>217</v>
      </c>
      <c r="E530" s="360" t="s">
        <v>3532</v>
      </c>
      <c r="F530" s="360" t="s">
        <v>3532</v>
      </c>
      <c r="G530" s="360" t="s">
        <v>3532</v>
      </c>
      <c r="H530" s="361">
        <v>45975</v>
      </c>
      <c r="I530" s="360" t="s">
        <v>3532</v>
      </c>
      <c r="J530" s="360" t="s">
        <v>6958</v>
      </c>
      <c r="K530" s="360">
        <v>2009</v>
      </c>
      <c r="L530" s="360" t="s">
        <v>5960</v>
      </c>
      <c r="M530" s="360" t="s">
        <v>5957</v>
      </c>
      <c r="N530" s="360" t="s">
        <v>5953</v>
      </c>
      <c r="O530" s="360" t="s">
        <v>83</v>
      </c>
      <c r="P530" s="360" t="s">
        <v>3532</v>
      </c>
      <c r="Q530" s="360" t="s">
        <v>3532</v>
      </c>
    </row>
    <row r="531" spans="1:17" ht="15">
      <c r="A531" s="359" t="s">
        <v>6452</v>
      </c>
      <c r="B531" s="360" t="s">
        <v>7296</v>
      </c>
      <c r="C531" s="360" t="s">
        <v>3532</v>
      </c>
      <c r="D531" s="360">
        <v>38</v>
      </c>
      <c r="E531" s="360" t="s">
        <v>3532</v>
      </c>
      <c r="F531" s="360" t="s">
        <v>3532</v>
      </c>
      <c r="G531" s="360" t="s">
        <v>3532</v>
      </c>
      <c r="H531" s="361">
        <v>45975</v>
      </c>
      <c r="I531" s="360" t="s">
        <v>3532</v>
      </c>
      <c r="J531" s="360" t="s">
        <v>7297</v>
      </c>
      <c r="K531" s="360">
        <v>2009</v>
      </c>
      <c r="L531" s="360" t="s">
        <v>5964</v>
      </c>
      <c r="M531" s="360" t="s">
        <v>5957</v>
      </c>
      <c r="N531" s="360" t="s">
        <v>5953</v>
      </c>
      <c r="O531" s="360" t="s">
        <v>83</v>
      </c>
      <c r="P531" s="360">
        <v>0</v>
      </c>
      <c r="Q531" s="360" t="s">
        <v>3532</v>
      </c>
    </row>
    <row r="532" spans="1:17" ht="15">
      <c r="A532" s="359" t="s">
        <v>6452</v>
      </c>
      <c r="B532" s="360" t="s">
        <v>7298</v>
      </c>
      <c r="C532" s="360" t="s">
        <v>3532</v>
      </c>
      <c r="D532" s="360">
        <v>55</v>
      </c>
      <c r="E532" s="360" t="s">
        <v>3532</v>
      </c>
      <c r="F532" s="360" t="s">
        <v>3532</v>
      </c>
      <c r="G532" s="360" t="s">
        <v>3532</v>
      </c>
      <c r="H532" s="361">
        <v>45975</v>
      </c>
      <c r="I532" s="360" t="s">
        <v>3532</v>
      </c>
      <c r="J532" s="360" t="s">
        <v>7299</v>
      </c>
      <c r="K532" s="360">
        <v>2014</v>
      </c>
      <c r="L532" s="360" t="s">
        <v>5964</v>
      </c>
      <c r="M532" s="360" t="s">
        <v>5957</v>
      </c>
      <c r="N532" s="360" t="s">
        <v>5953</v>
      </c>
      <c r="O532" s="360" t="s">
        <v>83</v>
      </c>
      <c r="P532" s="360" t="s">
        <v>3532</v>
      </c>
      <c r="Q532" s="360" t="s">
        <v>3532</v>
      </c>
    </row>
    <row r="533" spans="1:17" ht="15">
      <c r="A533" s="359" t="s">
        <v>1776</v>
      </c>
      <c r="B533" s="360" t="s">
        <v>7300</v>
      </c>
      <c r="C533" s="360" t="s">
        <v>2790</v>
      </c>
      <c r="D533" s="360">
        <v>11</v>
      </c>
      <c r="E533" s="360" t="s">
        <v>3532</v>
      </c>
      <c r="F533" s="360" t="s">
        <v>7301</v>
      </c>
      <c r="G533" s="360" t="s">
        <v>3532</v>
      </c>
      <c r="H533" s="361">
        <v>45975</v>
      </c>
      <c r="I533" s="360" t="s">
        <v>3532</v>
      </c>
      <c r="J533" s="360" t="s">
        <v>7302</v>
      </c>
      <c r="K533" s="360">
        <v>2008</v>
      </c>
      <c r="L533" s="360" t="s">
        <v>5964</v>
      </c>
      <c r="M533" s="360" t="s">
        <v>5957</v>
      </c>
      <c r="N533" s="360" t="s">
        <v>5953</v>
      </c>
      <c r="O533" s="360" t="s">
        <v>83</v>
      </c>
      <c r="P533" s="360">
        <v>0</v>
      </c>
      <c r="Q533" s="360" t="s">
        <v>7303</v>
      </c>
    </row>
    <row r="534" spans="1:17" ht="15">
      <c r="A534" s="359" t="s">
        <v>1742</v>
      </c>
      <c r="B534" s="360" t="s">
        <v>7304</v>
      </c>
      <c r="C534" s="360" t="s">
        <v>2790</v>
      </c>
      <c r="D534" s="360">
        <v>5</v>
      </c>
      <c r="E534" s="360" t="s">
        <v>3532</v>
      </c>
      <c r="F534" s="360" t="s">
        <v>7305</v>
      </c>
      <c r="G534" s="360" t="s">
        <v>3532</v>
      </c>
      <c r="H534" s="361">
        <v>45975</v>
      </c>
      <c r="I534" s="360" t="s">
        <v>3532</v>
      </c>
      <c r="J534" s="360" t="s">
        <v>7306</v>
      </c>
      <c r="K534" s="360">
        <v>2009</v>
      </c>
      <c r="L534" s="360" t="s">
        <v>5964</v>
      </c>
      <c r="M534" s="360" t="s">
        <v>5957</v>
      </c>
      <c r="N534" s="360" t="s">
        <v>5953</v>
      </c>
      <c r="O534" s="360" t="s">
        <v>83</v>
      </c>
      <c r="P534" s="360">
        <v>0</v>
      </c>
      <c r="Q534" s="360" t="s">
        <v>7307</v>
      </c>
    </row>
    <row r="535" spans="1:17" ht="15">
      <c r="A535" s="359" t="s">
        <v>1927</v>
      </c>
      <c r="B535" s="360" t="s">
        <v>7308</v>
      </c>
      <c r="C535" s="360" t="s">
        <v>3532</v>
      </c>
      <c r="D535" s="360">
        <v>137</v>
      </c>
      <c r="E535" s="360" t="s">
        <v>3532</v>
      </c>
      <c r="F535" s="360" t="s">
        <v>3532</v>
      </c>
      <c r="G535" s="360" t="s">
        <v>3532</v>
      </c>
      <c r="H535" s="361">
        <v>45975</v>
      </c>
      <c r="I535" s="360" t="s">
        <v>3532</v>
      </c>
      <c r="J535" s="360" t="s">
        <v>7309</v>
      </c>
      <c r="K535" s="360">
        <v>2008</v>
      </c>
      <c r="L535" s="360" t="s">
        <v>5964</v>
      </c>
      <c r="M535" s="360" t="s">
        <v>5957</v>
      </c>
      <c r="N535" s="360" t="s">
        <v>5953</v>
      </c>
      <c r="O535" s="360" t="s">
        <v>83</v>
      </c>
      <c r="P535" s="360" t="s">
        <v>3532</v>
      </c>
      <c r="Q535" s="360" t="s">
        <v>3532</v>
      </c>
    </row>
    <row r="536" spans="1:17" ht="15">
      <c r="A536" s="359" t="s">
        <v>7310</v>
      </c>
      <c r="B536" s="360" t="s">
        <v>7311</v>
      </c>
      <c r="C536" s="360" t="s">
        <v>3532</v>
      </c>
      <c r="D536" s="360">
        <v>0</v>
      </c>
      <c r="E536" s="360" t="s">
        <v>3532</v>
      </c>
      <c r="F536" s="360" t="s">
        <v>3532</v>
      </c>
      <c r="G536" s="360" t="s">
        <v>3532</v>
      </c>
      <c r="H536" s="361">
        <v>45975</v>
      </c>
      <c r="I536" s="360" t="s">
        <v>3532</v>
      </c>
      <c r="J536" s="360" t="s">
        <v>7312</v>
      </c>
      <c r="K536" s="360">
        <v>2008</v>
      </c>
      <c r="L536" s="360" t="s">
        <v>5960</v>
      </c>
      <c r="M536" s="360" t="s">
        <v>5957</v>
      </c>
      <c r="N536" s="360" t="s">
        <v>5953</v>
      </c>
      <c r="O536" s="360" t="s">
        <v>1706</v>
      </c>
      <c r="P536" s="360" t="s">
        <v>3532</v>
      </c>
      <c r="Q536" s="360" t="s">
        <v>3532</v>
      </c>
    </row>
    <row r="537" spans="1:17" ht="15">
      <c r="A537" s="359" t="s">
        <v>1871</v>
      </c>
      <c r="B537" s="360" t="s">
        <v>7313</v>
      </c>
      <c r="C537" s="360" t="s">
        <v>3532</v>
      </c>
      <c r="D537" s="360">
        <v>137</v>
      </c>
      <c r="E537" s="360" t="s">
        <v>3532</v>
      </c>
      <c r="F537" s="360" t="s">
        <v>3532</v>
      </c>
      <c r="G537" s="360" t="s">
        <v>3532</v>
      </c>
      <c r="H537" s="361">
        <v>45975</v>
      </c>
      <c r="I537" s="360" t="s">
        <v>3532</v>
      </c>
      <c r="J537" s="360" t="s">
        <v>7314</v>
      </c>
      <c r="K537" s="360">
        <v>2018</v>
      </c>
      <c r="L537" s="360" t="s">
        <v>5960</v>
      </c>
      <c r="M537" s="360" t="s">
        <v>5957</v>
      </c>
      <c r="N537" s="360" t="s">
        <v>5953</v>
      </c>
      <c r="O537" s="360" t="s">
        <v>83</v>
      </c>
      <c r="P537" s="360" t="s">
        <v>3532</v>
      </c>
      <c r="Q537" s="360" t="s">
        <v>3532</v>
      </c>
    </row>
    <row r="538" spans="1:17" ht="15">
      <c r="A538" s="359" t="s">
        <v>1703</v>
      </c>
      <c r="B538" s="360" t="s">
        <v>7315</v>
      </c>
      <c r="C538" s="360" t="s">
        <v>2790</v>
      </c>
      <c r="D538" s="360">
        <v>8</v>
      </c>
      <c r="E538" s="360" t="s">
        <v>3532</v>
      </c>
      <c r="F538" s="360" t="s">
        <v>7316</v>
      </c>
      <c r="G538" s="360" t="s">
        <v>3532</v>
      </c>
      <c r="H538" s="361">
        <v>45975</v>
      </c>
      <c r="I538" s="360" t="s">
        <v>3532</v>
      </c>
      <c r="J538" s="360" t="s">
        <v>7317</v>
      </c>
      <c r="K538" s="360">
        <v>2009</v>
      </c>
      <c r="L538" s="360" t="s">
        <v>5960</v>
      </c>
      <c r="M538" s="360" t="s">
        <v>5957</v>
      </c>
      <c r="N538" s="360" t="s">
        <v>5953</v>
      </c>
      <c r="O538" s="360" t="s">
        <v>83</v>
      </c>
      <c r="P538" s="360">
        <v>0</v>
      </c>
      <c r="Q538" s="360" t="s">
        <v>7318</v>
      </c>
    </row>
    <row r="539" spans="1:17" ht="15">
      <c r="A539" s="359" t="s">
        <v>7097</v>
      </c>
      <c r="B539" s="360" t="s">
        <v>7319</v>
      </c>
      <c r="C539" s="360" t="s">
        <v>3532</v>
      </c>
      <c r="D539" s="360">
        <v>217</v>
      </c>
      <c r="E539" s="360" t="s">
        <v>3532</v>
      </c>
      <c r="F539" s="360" t="s">
        <v>3532</v>
      </c>
      <c r="G539" s="360" t="s">
        <v>3532</v>
      </c>
      <c r="H539" s="361">
        <v>45975</v>
      </c>
      <c r="I539" s="360" t="s">
        <v>3532</v>
      </c>
      <c r="J539" s="360" t="s">
        <v>5950</v>
      </c>
      <c r="K539" s="360">
        <v>2019</v>
      </c>
      <c r="L539" s="360" t="s">
        <v>6384</v>
      </c>
      <c r="M539" s="360" t="s">
        <v>5952</v>
      </c>
      <c r="N539" s="360" t="s">
        <v>5953</v>
      </c>
      <c r="O539" s="360" t="s">
        <v>3993</v>
      </c>
      <c r="P539" s="360" t="s">
        <v>3532</v>
      </c>
      <c r="Q539" s="360" t="s">
        <v>3532</v>
      </c>
    </row>
    <row r="540" spans="1:17" ht="15">
      <c r="A540" s="359" t="s">
        <v>1636</v>
      </c>
      <c r="B540" s="360" t="s">
        <v>7320</v>
      </c>
      <c r="C540" s="360" t="s">
        <v>3532</v>
      </c>
      <c r="D540" s="360">
        <v>0</v>
      </c>
      <c r="E540" s="360" t="s">
        <v>3532</v>
      </c>
      <c r="F540" s="360" t="s">
        <v>3532</v>
      </c>
      <c r="G540" s="360" t="s">
        <v>3532</v>
      </c>
      <c r="H540" s="361">
        <v>45975</v>
      </c>
      <c r="I540" s="360" t="s">
        <v>3532</v>
      </c>
      <c r="J540" s="360" t="s">
        <v>7321</v>
      </c>
      <c r="K540" s="360">
        <v>2020</v>
      </c>
      <c r="L540" s="360" t="s">
        <v>5964</v>
      </c>
      <c r="M540" s="360" t="s">
        <v>5957</v>
      </c>
      <c r="N540" s="360" t="s">
        <v>5953</v>
      </c>
      <c r="O540" s="360" t="s">
        <v>83</v>
      </c>
      <c r="P540" s="360" t="s">
        <v>3532</v>
      </c>
      <c r="Q540" s="360" t="s">
        <v>3532</v>
      </c>
    </row>
    <row r="541" spans="1:17" ht="15">
      <c r="A541" s="359" t="s">
        <v>2147</v>
      </c>
      <c r="B541" s="360" t="s">
        <v>7322</v>
      </c>
      <c r="C541" s="360" t="s">
        <v>3532</v>
      </c>
      <c r="D541" s="360">
        <v>217</v>
      </c>
      <c r="E541" s="360" t="s">
        <v>3532</v>
      </c>
      <c r="F541" s="360" t="s">
        <v>3532</v>
      </c>
      <c r="G541" s="360" t="s">
        <v>3532</v>
      </c>
      <c r="H541" s="361">
        <v>45975</v>
      </c>
      <c r="I541" s="360" t="s">
        <v>3532</v>
      </c>
      <c r="J541" s="360" t="s">
        <v>7323</v>
      </c>
      <c r="K541" s="360">
        <v>2010</v>
      </c>
      <c r="L541" s="360" t="s">
        <v>6008</v>
      </c>
      <c r="M541" s="360" t="s">
        <v>5957</v>
      </c>
      <c r="N541" s="360" t="s">
        <v>5953</v>
      </c>
      <c r="O541" s="360" t="s">
        <v>2147</v>
      </c>
      <c r="P541" s="360" t="s">
        <v>3532</v>
      </c>
      <c r="Q541" s="360" t="s">
        <v>3532</v>
      </c>
    </row>
    <row r="542" spans="1:17" ht="15">
      <c r="A542" s="359" t="s">
        <v>5752</v>
      </c>
      <c r="B542" s="360" t="s">
        <v>7324</v>
      </c>
      <c r="C542" s="360" t="s">
        <v>3532</v>
      </c>
      <c r="D542" s="360">
        <v>32</v>
      </c>
      <c r="E542" s="360" t="s">
        <v>3532</v>
      </c>
      <c r="F542" s="360" t="s">
        <v>3532</v>
      </c>
      <c r="G542" s="360" t="s">
        <v>3532</v>
      </c>
      <c r="H542" s="361">
        <v>45975</v>
      </c>
      <c r="I542" s="360" t="s">
        <v>3532</v>
      </c>
      <c r="J542" s="360" t="s">
        <v>7325</v>
      </c>
      <c r="K542" s="360">
        <v>2010</v>
      </c>
      <c r="L542" s="360" t="s">
        <v>5960</v>
      </c>
      <c r="M542" s="360" t="s">
        <v>5957</v>
      </c>
      <c r="N542" s="360" t="s">
        <v>5953</v>
      </c>
      <c r="O542" s="360" t="s">
        <v>1706</v>
      </c>
      <c r="P542" s="360">
        <v>0</v>
      </c>
      <c r="Q542" s="360" t="s">
        <v>3532</v>
      </c>
    </row>
    <row r="543" spans="1:17" ht="15">
      <c r="A543" s="359" t="s">
        <v>1776</v>
      </c>
      <c r="B543" s="360" t="s">
        <v>7326</v>
      </c>
      <c r="C543" s="360" t="s">
        <v>2790</v>
      </c>
      <c r="D543" s="360">
        <v>1</v>
      </c>
      <c r="E543" s="360" t="s">
        <v>3532</v>
      </c>
      <c r="F543" s="360" t="s">
        <v>7327</v>
      </c>
      <c r="G543" s="360" t="s">
        <v>3532</v>
      </c>
      <c r="H543" s="361">
        <v>45975</v>
      </c>
      <c r="I543" s="360" t="s">
        <v>3532</v>
      </c>
      <c r="J543" s="360" t="s">
        <v>7328</v>
      </c>
      <c r="K543" s="360">
        <v>2010</v>
      </c>
      <c r="L543" s="360" t="s">
        <v>5956</v>
      </c>
      <c r="M543" s="360" t="s">
        <v>5957</v>
      </c>
      <c r="N543" s="360" t="s">
        <v>5953</v>
      </c>
      <c r="O543" s="360" t="s">
        <v>83</v>
      </c>
      <c r="P543" s="360">
        <v>10</v>
      </c>
      <c r="Q543" s="360" t="s">
        <v>7329</v>
      </c>
    </row>
    <row r="544" spans="1:17" ht="15">
      <c r="A544" s="359" t="s">
        <v>6875</v>
      </c>
      <c r="B544" s="360" t="s">
        <v>7330</v>
      </c>
      <c r="C544" s="360" t="s">
        <v>3532</v>
      </c>
      <c r="D544" s="360">
        <v>1</v>
      </c>
      <c r="E544" s="360" t="s">
        <v>3532</v>
      </c>
      <c r="F544" s="360" t="s">
        <v>3532</v>
      </c>
      <c r="G544" s="360" t="s">
        <v>3532</v>
      </c>
      <c r="H544" s="361">
        <v>45975</v>
      </c>
      <c r="I544" s="360" t="s">
        <v>3532</v>
      </c>
      <c r="J544" s="360" t="s">
        <v>7331</v>
      </c>
      <c r="K544" s="360">
        <v>2010</v>
      </c>
      <c r="L544" s="360" t="s">
        <v>5960</v>
      </c>
      <c r="M544" s="360" t="s">
        <v>5957</v>
      </c>
      <c r="N544" s="360" t="s">
        <v>5953</v>
      </c>
      <c r="O544" s="360" t="s">
        <v>83</v>
      </c>
      <c r="P544" s="360" t="s">
        <v>3532</v>
      </c>
      <c r="Q544" s="360" t="s">
        <v>3532</v>
      </c>
    </row>
    <row r="545" spans="1:17" ht="15">
      <c r="A545" s="359" t="s">
        <v>6021</v>
      </c>
      <c r="B545" s="360" t="s">
        <v>7332</v>
      </c>
      <c r="C545" s="360" t="s">
        <v>2790</v>
      </c>
      <c r="D545" s="360">
        <v>2</v>
      </c>
      <c r="E545" s="360" t="s">
        <v>3532</v>
      </c>
      <c r="F545" s="360" t="s">
        <v>7333</v>
      </c>
      <c r="G545" s="360" t="s">
        <v>3532</v>
      </c>
      <c r="H545" s="361">
        <v>45975</v>
      </c>
      <c r="I545" s="360" t="s">
        <v>3532</v>
      </c>
      <c r="J545" s="360" t="s">
        <v>7334</v>
      </c>
      <c r="K545" s="360">
        <v>2010</v>
      </c>
      <c r="L545" s="360" t="s">
        <v>5956</v>
      </c>
      <c r="M545" s="360" t="s">
        <v>5957</v>
      </c>
      <c r="N545" s="360" t="s">
        <v>5953</v>
      </c>
      <c r="O545" s="360" t="s">
        <v>83</v>
      </c>
      <c r="P545" s="360">
        <v>0</v>
      </c>
      <c r="Q545" s="360" t="s">
        <v>7335</v>
      </c>
    </row>
    <row r="546" spans="1:17" ht="15">
      <c r="A546" s="359" t="s">
        <v>1776</v>
      </c>
      <c r="B546" s="360" t="s">
        <v>7336</v>
      </c>
      <c r="C546" s="360" t="s">
        <v>2790</v>
      </c>
      <c r="D546" s="360">
        <v>2</v>
      </c>
      <c r="E546" s="360" t="s">
        <v>3532</v>
      </c>
      <c r="F546" s="360" t="s">
        <v>7337</v>
      </c>
      <c r="G546" s="360" t="s">
        <v>3532</v>
      </c>
      <c r="H546" s="361">
        <v>45975</v>
      </c>
      <c r="I546" s="360" t="s">
        <v>3532</v>
      </c>
      <c r="J546" s="360" t="s">
        <v>7338</v>
      </c>
      <c r="K546" s="360">
        <v>2013</v>
      </c>
      <c r="L546" s="360" t="s">
        <v>5964</v>
      </c>
      <c r="M546" s="360" t="s">
        <v>5957</v>
      </c>
      <c r="N546" s="360" t="s">
        <v>5953</v>
      </c>
      <c r="O546" s="360" t="s">
        <v>83</v>
      </c>
      <c r="P546" s="360">
        <v>0</v>
      </c>
      <c r="Q546" s="360" t="s">
        <v>7339</v>
      </c>
    </row>
    <row r="547" spans="1:17" ht="15">
      <c r="A547" s="359" t="s">
        <v>6452</v>
      </c>
      <c r="B547" s="360" t="s">
        <v>7340</v>
      </c>
      <c r="C547" s="360" t="s">
        <v>3532</v>
      </c>
      <c r="D547" s="360">
        <v>0</v>
      </c>
      <c r="E547" s="360" t="s">
        <v>3532</v>
      </c>
      <c r="F547" s="360" t="s">
        <v>3532</v>
      </c>
      <c r="G547" s="360" t="s">
        <v>3532</v>
      </c>
      <c r="H547" s="361">
        <v>45975</v>
      </c>
      <c r="I547" s="360" t="s">
        <v>3532</v>
      </c>
      <c r="J547" s="360" t="s">
        <v>7341</v>
      </c>
      <c r="K547" s="360">
        <v>2010</v>
      </c>
      <c r="L547" s="360" t="s">
        <v>5960</v>
      </c>
      <c r="M547" s="360" t="s">
        <v>5957</v>
      </c>
      <c r="N547" s="360" t="s">
        <v>5953</v>
      </c>
      <c r="O547" s="360" t="s">
        <v>83</v>
      </c>
      <c r="P547" s="360" t="s">
        <v>3532</v>
      </c>
      <c r="Q547" s="360" t="s">
        <v>3532</v>
      </c>
    </row>
    <row r="548" spans="1:17" ht="15">
      <c r="A548" s="359" t="s">
        <v>3175</v>
      </c>
      <c r="B548" s="360" t="s">
        <v>7342</v>
      </c>
      <c r="C548" s="360" t="s">
        <v>3532</v>
      </c>
      <c r="D548" s="360">
        <v>65</v>
      </c>
      <c r="E548" s="360" t="s">
        <v>3532</v>
      </c>
      <c r="F548" s="360" t="s">
        <v>3532</v>
      </c>
      <c r="G548" s="360" t="s">
        <v>3532</v>
      </c>
      <c r="H548" s="361">
        <v>45975</v>
      </c>
      <c r="I548" s="360" t="s">
        <v>3532</v>
      </c>
      <c r="J548" s="360" t="s">
        <v>7343</v>
      </c>
      <c r="K548" s="360">
        <v>2010</v>
      </c>
      <c r="L548" s="360" t="s">
        <v>5964</v>
      </c>
      <c r="M548" s="360" t="s">
        <v>5957</v>
      </c>
      <c r="N548" s="360" t="s">
        <v>5953</v>
      </c>
      <c r="O548" s="360" t="s">
        <v>83</v>
      </c>
      <c r="P548" s="360" t="s">
        <v>3532</v>
      </c>
      <c r="Q548" s="360" t="s">
        <v>3532</v>
      </c>
    </row>
    <row r="549" spans="1:17" ht="15">
      <c r="A549" s="359" t="s">
        <v>6389</v>
      </c>
      <c r="B549" s="360" t="s">
        <v>7344</v>
      </c>
      <c r="C549" s="360" t="s">
        <v>2790</v>
      </c>
      <c r="D549" s="360">
        <v>2</v>
      </c>
      <c r="E549" s="360" t="s">
        <v>3532</v>
      </c>
      <c r="F549" s="360" t="s">
        <v>7345</v>
      </c>
      <c r="G549" s="360" t="s">
        <v>3532</v>
      </c>
      <c r="H549" s="361">
        <v>45975</v>
      </c>
      <c r="I549" s="360" t="s">
        <v>3532</v>
      </c>
      <c r="J549" s="360" t="s">
        <v>7346</v>
      </c>
      <c r="K549" s="360">
        <v>2009</v>
      </c>
      <c r="L549" s="360" t="s">
        <v>5964</v>
      </c>
      <c r="M549" s="360" t="s">
        <v>5957</v>
      </c>
      <c r="N549" s="360" t="s">
        <v>5953</v>
      </c>
      <c r="O549" s="360" t="s">
        <v>83</v>
      </c>
      <c r="P549" s="360">
        <v>0</v>
      </c>
      <c r="Q549" s="360" t="s">
        <v>7347</v>
      </c>
    </row>
    <row r="550" spans="1:17" ht="15">
      <c r="A550" s="359" t="s">
        <v>1636</v>
      </c>
      <c r="B550" s="360" t="s">
        <v>7348</v>
      </c>
      <c r="C550" s="360" t="s">
        <v>3532</v>
      </c>
      <c r="D550" s="360">
        <v>9</v>
      </c>
      <c r="E550" s="360" t="s">
        <v>3532</v>
      </c>
      <c r="F550" s="360" t="s">
        <v>3532</v>
      </c>
      <c r="G550" s="360" t="s">
        <v>3532</v>
      </c>
      <c r="H550" s="361">
        <v>45975</v>
      </c>
      <c r="I550" s="360" t="s">
        <v>3532</v>
      </c>
      <c r="J550" s="360" t="s">
        <v>7349</v>
      </c>
      <c r="K550" s="360">
        <v>2009</v>
      </c>
      <c r="L550" s="360" t="s">
        <v>5964</v>
      </c>
      <c r="M550" s="360" t="s">
        <v>5957</v>
      </c>
      <c r="N550" s="360" t="s">
        <v>5953</v>
      </c>
      <c r="O550" s="360" t="s">
        <v>83</v>
      </c>
      <c r="P550" s="360" t="s">
        <v>3532</v>
      </c>
      <c r="Q550" s="360" t="s">
        <v>3532</v>
      </c>
    </row>
    <row r="551" spans="1:17" ht="15">
      <c r="A551" s="359" t="s">
        <v>1611</v>
      </c>
      <c r="B551" s="360" t="s">
        <v>7350</v>
      </c>
      <c r="C551" s="360" t="s">
        <v>6109</v>
      </c>
      <c r="D551" s="360">
        <v>21</v>
      </c>
      <c r="E551" s="360" t="s">
        <v>3532</v>
      </c>
      <c r="F551" s="360" t="s">
        <v>6912</v>
      </c>
      <c r="G551" s="360" t="s">
        <v>3532</v>
      </c>
      <c r="H551" s="361">
        <v>45975</v>
      </c>
      <c r="I551" s="360" t="s">
        <v>3532</v>
      </c>
      <c r="J551" s="360" t="s">
        <v>7351</v>
      </c>
      <c r="K551" s="360">
        <v>2011</v>
      </c>
      <c r="L551" s="360" t="s">
        <v>5960</v>
      </c>
      <c r="M551" s="360" t="s">
        <v>5957</v>
      </c>
      <c r="N551" s="360" t="s">
        <v>5953</v>
      </c>
      <c r="O551" s="360" t="s">
        <v>83</v>
      </c>
      <c r="P551" s="360" t="s">
        <v>3532</v>
      </c>
      <c r="Q551" s="360" t="s">
        <v>6914</v>
      </c>
    </row>
    <row r="552" spans="1:17" ht="15">
      <c r="A552" s="359" t="s">
        <v>6537</v>
      </c>
      <c r="B552" s="360" t="s">
        <v>7352</v>
      </c>
      <c r="C552" s="360" t="s">
        <v>3532</v>
      </c>
      <c r="D552" s="360">
        <v>217</v>
      </c>
      <c r="E552" s="360" t="s">
        <v>3532</v>
      </c>
      <c r="F552" s="360" t="s">
        <v>3532</v>
      </c>
      <c r="G552" s="360" t="s">
        <v>3532</v>
      </c>
      <c r="H552" s="361">
        <v>45975</v>
      </c>
      <c r="I552" s="360" t="s">
        <v>3532</v>
      </c>
      <c r="J552" s="360" t="s">
        <v>7353</v>
      </c>
      <c r="K552" s="360">
        <v>2011</v>
      </c>
      <c r="L552" s="360" t="s">
        <v>6545</v>
      </c>
      <c r="M552" s="360" t="s">
        <v>5957</v>
      </c>
      <c r="N552" s="360" t="s">
        <v>5953</v>
      </c>
      <c r="O552" s="360" t="s">
        <v>6002</v>
      </c>
      <c r="P552" s="360" t="s">
        <v>3532</v>
      </c>
      <c r="Q552" s="360" t="s">
        <v>3532</v>
      </c>
    </row>
    <row r="553" spans="1:17" ht="15">
      <c r="A553" s="359" t="s">
        <v>1657</v>
      </c>
      <c r="B553" s="360" t="s">
        <v>7354</v>
      </c>
      <c r="C553" s="360" t="s">
        <v>6109</v>
      </c>
      <c r="D553" s="360">
        <v>0</v>
      </c>
      <c r="E553" s="360" t="s">
        <v>3532</v>
      </c>
      <c r="F553" s="360" t="s">
        <v>6937</v>
      </c>
      <c r="G553" s="360" t="s">
        <v>3532</v>
      </c>
      <c r="H553" s="361">
        <v>45975</v>
      </c>
      <c r="I553" s="360" t="s">
        <v>3532</v>
      </c>
      <c r="J553" s="360" t="s">
        <v>7355</v>
      </c>
      <c r="K553" s="360">
        <v>2011</v>
      </c>
      <c r="L553" s="360" t="s">
        <v>5956</v>
      </c>
      <c r="M553" s="360" t="s">
        <v>5957</v>
      </c>
      <c r="N553" s="360" t="s">
        <v>5953</v>
      </c>
      <c r="O553" s="360" t="s">
        <v>3532</v>
      </c>
      <c r="P553" s="360" t="s">
        <v>3532</v>
      </c>
      <c r="Q553" s="360" t="s">
        <v>6939</v>
      </c>
    </row>
    <row r="554" spans="1:17" ht="15">
      <c r="A554" s="359" t="s">
        <v>2692</v>
      </c>
      <c r="B554" s="360" t="s">
        <v>7356</v>
      </c>
      <c r="C554" s="360" t="s">
        <v>3532</v>
      </c>
      <c r="D554" s="360">
        <v>1</v>
      </c>
      <c r="E554" s="360" t="s">
        <v>3532</v>
      </c>
      <c r="F554" s="360" t="s">
        <v>3532</v>
      </c>
      <c r="G554" s="360" t="s">
        <v>3532</v>
      </c>
      <c r="H554" s="361">
        <v>45975</v>
      </c>
      <c r="I554" s="360" t="s">
        <v>3532</v>
      </c>
      <c r="J554" s="360" t="s">
        <v>7357</v>
      </c>
      <c r="K554" s="360">
        <v>2013</v>
      </c>
      <c r="L554" s="360" t="s">
        <v>5960</v>
      </c>
      <c r="M554" s="360" t="s">
        <v>5957</v>
      </c>
      <c r="N554" s="360" t="s">
        <v>5953</v>
      </c>
      <c r="O554" s="360" t="s">
        <v>83</v>
      </c>
      <c r="P554" s="360">
        <v>0</v>
      </c>
      <c r="Q554" s="360" t="s">
        <v>3532</v>
      </c>
    </row>
    <row r="555" spans="1:17" ht="15">
      <c r="A555" s="359" t="s">
        <v>6614</v>
      </c>
      <c r="B555" s="360" t="s">
        <v>7358</v>
      </c>
      <c r="C555" s="360" t="s">
        <v>2790</v>
      </c>
      <c r="D555" s="360">
        <v>0</v>
      </c>
      <c r="E555" s="360" t="s">
        <v>3532</v>
      </c>
      <c r="F555" s="360" t="s">
        <v>7359</v>
      </c>
      <c r="G555" s="360" t="s">
        <v>3532</v>
      </c>
      <c r="H555" s="361">
        <v>45975</v>
      </c>
      <c r="I555" s="360" t="s">
        <v>3532</v>
      </c>
      <c r="J555" s="360" t="s">
        <v>7360</v>
      </c>
      <c r="K555" s="360">
        <v>2012</v>
      </c>
      <c r="L555" s="360" t="s">
        <v>5964</v>
      </c>
      <c r="M555" s="360" t="s">
        <v>5957</v>
      </c>
      <c r="N555" s="360" t="s">
        <v>5953</v>
      </c>
      <c r="O555" s="360" t="s">
        <v>83</v>
      </c>
      <c r="P555" s="360">
        <v>0</v>
      </c>
      <c r="Q555" s="360" t="s">
        <v>7361</v>
      </c>
    </row>
    <row r="556" spans="1:17" ht="15">
      <c r="A556" s="359" t="s">
        <v>1677</v>
      </c>
      <c r="B556" s="360" t="s">
        <v>7362</v>
      </c>
      <c r="C556" s="360" t="s">
        <v>2790</v>
      </c>
      <c r="D556" s="360">
        <v>4</v>
      </c>
      <c r="E556" s="360" t="s">
        <v>3532</v>
      </c>
      <c r="F556" s="360" t="s">
        <v>7363</v>
      </c>
      <c r="G556" s="360" t="s">
        <v>3532</v>
      </c>
      <c r="H556" s="361">
        <v>45975</v>
      </c>
      <c r="I556" s="360" t="s">
        <v>3532</v>
      </c>
      <c r="J556" s="360" t="s">
        <v>6210</v>
      </c>
      <c r="K556" s="360">
        <v>2010</v>
      </c>
      <c r="L556" s="360" t="s">
        <v>5964</v>
      </c>
      <c r="M556" s="360" t="s">
        <v>5957</v>
      </c>
      <c r="N556" s="360" t="s">
        <v>5953</v>
      </c>
      <c r="O556" s="360" t="s">
        <v>83</v>
      </c>
      <c r="P556" s="360">
        <v>0</v>
      </c>
      <c r="Q556" s="360" t="s">
        <v>7364</v>
      </c>
    </row>
    <row r="557" spans="1:17" ht="15">
      <c r="A557" s="359" t="s">
        <v>6389</v>
      </c>
      <c r="B557" s="360" t="s">
        <v>7365</v>
      </c>
      <c r="C557" s="360" t="s">
        <v>3532</v>
      </c>
      <c r="D557" s="360">
        <v>0</v>
      </c>
      <c r="E557" s="360" t="s">
        <v>3532</v>
      </c>
      <c r="F557" s="360" t="s">
        <v>3532</v>
      </c>
      <c r="G557" s="360" t="s">
        <v>3532</v>
      </c>
      <c r="H557" s="361">
        <v>45975</v>
      </c>
      <c r="I557" s="360" t="s">
        <v>3532</v>
      </c>
      <c r="J557" s="360" t="s">
        <v>7366</v>
      </c>
      <c r="K557" s="360">
        <v>2008</v>
      </c>
      <c r="L557" s="360" t="s">
        <v>5964</v>
      </c>
      <c r="M557" s="360" t="s">
        <v>5957</v>
      </c>
      <c r="N557" s="360" t="s">
        <v>5953</v>
      </c>
      <c r="O557" s="360" t="s">
        <v>83</v>
      </c>
      <c r="P557" s="360" t="s">
        <v>3532</v>
      </c>
      <c r="Q557" s="360" t="s">
        <v>3532</v>
      </c>
    </row>
    <row r="558" spans="1:17" ht="15">
      <c r="A558" s="359" t="s">
        <v>6041</v>
      </c>
      <c r="B558" s="360" t="s">
        <v>3921</v>
      </c>
      <c r="C558" s="360" t="s">
        <v>3532</v>
      </c>
      <c r="D558" s="360">
        <v>23</v>
      </c>
      <c r="E558" s="360" t="s">
        <v>3532</v>
      </c>
      <c r="F558" s="360" t="s">
        <v>3532</v>
      </c>
      <c r="G558" s="360" t="s">
        <v>3532</v>
      </c>
      <c r="H558" s="361">
        <v>45975</v>
      </c>
      <c r="I558" s="360" t="s">
        <v>3532</v>
      </c>
      <c r="J558" s="360" t="s">
        <v>5950</v>
      </c>
      <c r="K558" s="360">
        <v>2019</v>
      </c>
      <c r="L558" s="360" t="s">
        <v>7211</v>
      </c>
      <c r="M558" s="360" t="s">
        <v>5952</v>
      </c>
      <c r="N558" s="360" t="s">
        <v>5953</v>
      </c>
      <c r="O558" s="360" t="s">
        <v>83</v>
      </c>
      <c r="P558" s="360" t="s">
        <v>3532</v>
      </c>
      <c r="Q558" s="360" t="s">
        <v>3532</v>
      </c>
    </row>
    <row r="559" spans="1:17" ht="15">
      <c r="A559" s="359" t="s">
        <v>1628</v>
      </c>
      <c r="B559" s="360" t="s">
        <v>7367</v>
      </c>
      <c r="C559" s="360" t="s">
        <v>3532</v>
      </c>
      <c r="D559" s="360">
        <v>109</v>
      </c>
      <c r="E559" s="360" t="s">
        <v>3532</v>
      </c>
      <c r="F559" s="360" t="s">
        <v>3532</v>
      </c>
      <c r="G559" s="360" t="s">
        <v>3532</v>
      </c>
      <c r="H559" s="361">
        <v>45975</v>
      </c>
      <c r="I559" s="360" t="s">
        <v>3532</v>
      </c>
      <c r="J559" s="360" t="s">
        <v>7368</v>
      </c>
      <c r="K559" s="360">
        <v>2019</v>
      </c>
      <c r="L559" s="360" t="s">
        <v>5960</v>
      </c>
      <c r="M559" s="360" t="s">
        <v>5957</v>
      </c>
      <c r="N559" s="360" t="s">
        <v>5953</v>
      </c>
      <c r="O559" s="360" t="s">
        <v>83</v>
      </c>
      <c r="P559" s="360" t="s">
        <v>3532</v>
      </c>
      <c r="Q559" s="360" t="s">
        <v>3532</v>
      </c>
    </row>
    <row r="560" spans="1:17" ht="15">
      <c r="A560" s="359" t="s">
        <v>1742</v>
      </c>
      <c r="B560" s="360" t="s">
        <v>7369</v>
      </c>
      <c r="C560" s="360" t="s">
        <v>3532</v>
      </c>
      <c r="D560" s="360">
        <v>4</v>
      </c>
      <c r="E560" s="360" t="s">
        <v>3532</v>
      </c>
      <c r="F560" s="360" t="s">
        <v>3532</v>
      </c>
      <c r="G560" s="360" t="s">
        <v>3532</v>
      </c>
      <c r="H560" s="361">
        <v>45975</v>
      </c>
      <c r="I560" s="360" t="s">
        <v>3532</v>
      </c>
      <c r="J560" s="360" t="s">
        <v>7370</v>
      </c>
      <c r="K560" s="360">
        <v>2019</v>
      </c>
      <c r="L560" s="360" t="s">
        <v>5964</v>
      </c>
      <c r="M560" s="360" t="s">
        <v>5957</v>
      </c>
      <c r="N560" s="360" t="s">
        <v>5953</v>
      </c>
      <c r="O560" s="360" t="s">
        <v>83</v>
      </c>
      <c r="P560" s="360" t="s">
        <v>3532</v>
      </c>
      <c r="Q560" s="360" t="s">
        <v>3532</v>
      </c>
    </row>
    <row r="561" spans="1:17" ht="15">
      <c r="A561" s="359" t="s">
        <v>2147</v>
      </c>
      <c r="B561" s="360" t="s">
        <v>7371</v>
      </c>
      <c r="C561" s="360" t="s">
        <v>3532</v>
      </c>
      <c r="D561" s="360">
        <v>217</v>
      </c>
      <c r="E561" s="360" t="s">
        <v>3532</v>
      </c>
      <c r="F561" s="360" t="s">
        <v>3532</v>
      </c>
      <c r="G561" s="360" t="s">
        <v>3532</v>
      </c>
      <c r="H561" s="361">
        <v>45975</v>
      </c>
      <c r="I561" s="360" t="s">
        <v>3532</v>
      </c>
      <c r="J561" s="360" t="s">
        <v>7372</v>
      </c>
      <c r="K561" s="360">
        <v>2019</v>
      </c>
      <c r="L561" s="360" t="s">
        <v>6008</v>
      </c>
      <c r="M561" s="360" t="s">
        <v>5957</v>
      </c>
      <c r="N561" s="360" t="s">
        <v>5953</v>
      </c>
      <c r="O561" s="360" t="s">
        <v>2147</v>
      </c>
      <c r="P561" s="360" t="s">
        <v>3532</v>
      </c>
      <c r="Q561" s="360" t="s">
        <v>3532</v>
      </c>
    </row>
    <row r="562" spans="1:17" ht="15">
      <c r="A562" s="359" t="s">
        <v>4145</v>
      </c>
      <c r="B562" s="360" t="s">
        <v>4148</v>
      </c>
      <c r="C562" s="360" t="s">
        <v>3532</v>
      </c>
      <c r="D562" s="360">
        <v>217</v>
      </c>
      <c r="E562" s="360" t="s">
        <v>3532</v>
      </c>
      <c r="F562" s="360" t="s">
        <v>3532</v>
      </c>
      <c r="G562" s="360" t="s">
        <v>3532</v>
      </c>
      <c r="H562" s="361">
        <v>45975</v>
      </c>
      <c r="I562" s="360" t="s">
        <v>3532</v>
      </c>
      <c r="J562" s="360" t="s">
        <v>7373</v>
      </c>
      <c r="K562" s="360">
        <v>2019</v>
      </c>
      <c r="L562" s="360" t="s">
        <v>7374</v>
      </c>
      <c r="M562" s="360" t="s">
        <v>5957</v>
      </c>
      <c r="N562" s="360" t="s">
        <v>5953</v>
      </c>
      <c r="O562" s="360" t="s">
        <v>3993</v>
      </c>
      <c r="P562" s="360" t="s">
        <v>3532</v>
      </c>
      <c r="Q562" s="360" t="s">
        <v>3532</v>
      </c>
    </row>
    <row r="563" spans="1:17" ht="15">
      <c r="A563" s="359" t="s">
        <v>1927</v>
      </c>
      <c r="B563" s="360" t="s">
        <v>7375</v>
      </c>
      <c r="C563" s="360" t="s">
        <v>3532</v>
      </c>
      <c r="D563" s="360">
        <v>3</v>
      </c>
      <c r="E563" s="360" t="s">
        <v>3532</v>
      </c>
      <c r="F563" s="360" t="s">
        <v>3532</v>
      </c>
      <c r="G563" s="360" t="s">
        <v>3532</v>
      </c>
      <c r="H563" s="361">
        <v>45975</v>
      </c>
      <c r="I563" s="360" t="s">
        <v>3532</v>
      </c>
      <c r="J563" s="360" t="s">
        <v>7376</v>
      </c>
      <c r="K563" s="360">
        <v>2009</v>
      </c>
      <c r="L563" s="360" t="s">
        <v>5964</v>
      </c>
      <c r="M563" s="360" t="s">
        <v>5957</v>
      </c>
      <c r="N563" s="360" t="s">
        <v>5953</v>
      </c>
      <c r="O563" s="360" t="s">
        <v>83</v>
      </c>
      <c r="P563" s="360" t="s">
        <v>3532</v>
      </c>
      <c r="Q563" s="360" t="s">
        <v>3532</v>
      </c>
    </row>
    <row r="564" spans="1:17" ht="15">
      <c r="A564" s="359" t="s">
        <v>6463</v>
      </c>
      <c r="B564" s="360" t="s">
        <v>7377</v>
      </c>
      <c r="C564" s="360" t="s">
        <v>3532</v>
      </c>
      <c r="D564" s="360">
        <v>34</v>
      </c>
      <c r="E564" s="360" t="s">
        <v>3532</v>
      </c>
      <c r="F564" s="360" t="s">
        <v>3532</v>
      </c>
      <c r="G564" s="360" t="s">
        <v>3532</v>
      </c>
      <c r="H564" s="361">
        <v>45975</v>
      </c>
      <c r="I564" s="360" t="s">
        <v>3532</v>
      </c>
      <c r="J564" s="360" t="s">
        <v>7378</v>
      </c>
      <c r="K564" s="360">
        <v>2009</v>
      </c>
      <c r="L564" s="360" t="s">
        <v>5960</v>
      </c>
      <c r="M564" s="360" t="s">
        <v>5957</v>
      </c>
      <c r="N564" s="360" t="s">
        <v>5953</v>
      </c>
      <c r="O564" s="360" t="s">
        <v>83</v>
      </c>
      <c r="P564" s="360" t="s">
        <v>3532</v>
      </c>
      <c r="Q564" s="360" t="s">
        <v>3532</v>
      </c>
    </row>
    <row r="565" spans="1:17" ht="15">
      <c r="A565" s="359" t="s">
        <v>1850</v>
      </c>
      <c r="B565" s="360" t="s">
        <v>7379</v>
      </c>
      <c r="C565" s="360" t="s">
        <v>6109</v>
      </c>
      <c r="D565" s="360">
        <v>9</v>
      </c>
      <c r="E565" s="360" t="s">
        <v>3532</v>
      </c>
      <c r="F565" s="360" t="s">
        <v>7157</v>
      </c>
      <c r="G565" s="360" t="s">
        <v>3532</v>
      </c>
      <c r="H565" s="361">
        <v>45975</v>
      </c>
      <c r="I565" s="360" t="s">
        <v>3532</v>
      </c>
      <c r="J565" s="360" t="s">
        <v>7380</v>
      </c>
      <c r="K565" s="360">
        <v>2009</v>
      </c>
      <c r="L565" s="360" t="s">
        <v>5964</v>
      </c>
      <c r="M565" s="360" t="s">
        <v>5957</v>
      </c>
      <c r="N565" s="360" t="s">
        <v>5953</v>
      </c>
      <c r="O565" s="360" t="s">
        <v>83</v>
      </c>
      <c r="P565" s="360" t="s">
        <v>3532</v>
      </c>
      <c r="Q565" s="360" t="s">
        <v>7159</v>
      </c>
    </row>
    <row r="566" spans="1:17" ht="15">
      <c r="A566" s="359" t="s">
        <v>1913</v>
      </c>
      <c r="B566" s="360" t="s">
        <v>7381</v>
      </c>
      <c r="C566" s="360" t="s">
        <v>2790</v>
      </c>
      <c r="D566" s="360">
        <v>4</v>
      </c>
      <c r="E566" s="360" t="s">
        <v>3532</v>
      </c>
      <c r="F566" s="360" t="s">
        <v>7382</v>
      </c>
      <c r="G566" s="360" t="s">
        <v>3532</v>
      </c>
      <c r="H566" s="361">
        <v>45975</v>
      </c>
      <c r="I566" s="360" t="s">
        <v>3532</v>
      </c>
      <c r="J566" s="360" t="s">
        <v>7383</v>
      </c>
      <c r="K566" s="360">
        <v>2008</v>
      </c>
      <c r="L566" s="360" t="s">
        <v>5960</v>
      </c>
      <c r="M566" s="360" t="s">
        <v>5957</v>
      </c>
      <c r="N566" s="360" t="s">
        <v>5953</v>
      </c>
      <c r="O566" s="360" t="s">
        <v>83</v>
      </c>
      <c r="P566" s="360">
        <v>0</v>
      </c>
      <c r="Q566" s="360" t="s">
        <v>7384</v>
      </c>
    </row>
    <row r="567" spans="1:17" ht="15">
      <c r="A567" s="359" t="s">
        <v>1620</v>
      </c>
      <c r="B567" s="360" t="s">
        <v>7385</v>
      </c>
      <c r="C567" s="360" t="s">
        <v>6109</v>
      </c>
      <c r="D567" s="360">
        <v>14</v>
      </c>
      <c r="E567" s="360" t="s">
        <v>3532</v>
      </c>
      <c r="F567" s="360" t="s">
        <v>6110</v>
      </c>
      <c r="G567" s="360" t="s">
        <v>3532</v>
      </c>
      <c r="H567" s="361">
        <v>45975</v>
      </c>
      <c r="I567" s="360" t="s">
        <v>3532</v>
      </c>
      <c r="J567" s="360" t="s">
        <v>7386</v>
      </c>
      <c r="K567" s="360">
        <v>2010</v>
      </c>
      <c r="L567" s="360" t="s">
        <v>5964</v>
      </c>
      <c r="M567" s="360" t="s">
        <v>5957</v>
      </c>
      <c r="N567" s="360" t="s">
        <v>5953</v>
      </c>
      <c r="O567" s="360" t="s">
        <v>83</v>
      </c>
      <c r="P567" s="360" t="s">
        <v>3532</v>
      </c>
      <c r="Q567" s="360" t="s">
        <v>6551</v>
      </c>
    </row>
    <row r="568" spans="1:17" ht="15">
      <c r="A568" s="359" t="s">
        <v>6875</v>
      </c>
      <c r="B568" s="360" t="s">
        <v>7387</v>
      </c>
      <c r="C568" s="360" t="s">
        <v>3532</v>
      </c>
      <c r="D568" s="360">
        <v>6</v>
      </c>
      <c r="E568" s="360" t="s">
        <v>3532</v>
      </c>
      <c r="F568" s="360" t="s">
        <v>3532</v>
      </c>
      <c r="G568" s="360" t="s">
        <v>3532</v>
      </c>
      <c r="H568" s="361">
        <v>45975</v>
      </c>
      <c r="I568" s="360" t="s">
        <v>3532</v>
      </c>
      <c r="J568" s="360" t="s">
        <v>7388</v>
      </c>
      <c r="K568" s="360">
        <v>2010</v>
      </c>
      <c r="L568" s="360" t="s">
        <v>5964</v>
      </c>
      <c r="M568" s="360" t="s">
        <v>5957</v>
      </c>
      <c r="N568" s="360" t="s">
        <v>5953</v>
      </c>
      <c r="O568" s="360" t="s">
        <v>83</v>
      </c>
      <c r="P568" s="360" t="s">
        <v>3532</v>
      </c>
      <c r="Q568" s="360" t="s">
        <v>3532</v>
      </c>
    </row>
    <row r="569" spans="1:17" ht="15">
      <c r="A569" s="359" t="s">
        <v>1620</v>
      </c>
      <c r="B569" s="360" t="s">
        <v>7389</v>
      </c>
      <c r="C569" s="360" t="s">
        <v>2790</v>
      </c>
      <c r="D569" s="360">
        <v>1</v>
      </c>
      <c r="E569" s="360" t="s">
        <v>3532</v>
      </c>
      <c r="F569" s="360" t="s">
        <v>7390</v>
      </c>
      <c r="G569" s="360" t="s">
        <v>3532</v>
      </c>
      <c r="H569" s="361">
        <v>45975</v>
      </c>
      <c r="I569" s="360" t="s">
        <v>3532</v>
      </c>
      <c r="J569" s="360" t="s">
        <v>7391</v>
      </c>
      <c r="K569" s="360">
        <v>2010</v>
      </c>
      <c r="L569" s="360" t="s">
        <v>5964</v>
      </c>
      <c r="M569" s="360" t="s">
        <v>5957</v>
      </c>
      <c r="N569" s="360" t="s">
        <v>5953</v>
      </c>
      <c r="O569" s="360" t="s">
        <v>83</v>
      </c>
      <c r="P569" s="360">
        <v>33</v>
      </c>
      <c r="Q569" s="360" t="s">
        <v>7392</v>
      </c>
    </row>
    <row r="570" spans="1:17" ht="15">
      <c r="A570" s="359" t="s">
        <v>1620</v>
      </c>
      <c r="B570" s="360" t="s">
        <v>7393</v>
      </c>
      <c r="C570" s="360" t="s">
        <v>6109</v>
      </c>
      <c r="D570" s="360">
        <v>104</v>
      </c>
      <c r="E570" s="360" t="s">
        <v>3532</v>
      </c>
      <c r="F570" s="360" t="s">
        <v>6110</v>
      </c>
      <c r="G570" s="360" t="s">
        <v>3532</v>
      </c>
      <c r="H570" s="361">
        <v>45975</v>
      </c>
      <c r="I570" s="360" t="s">
        <v>3532</v>
      </c>
      <c r="J570" s="360" t="s">
        <v>7394</v>
      </c>
      <c r="K570" s="360">
        <v>2010</v>
      </c>
      <c r="L570" s="360" t="s">
        <v>5960</v>
      </c>
      <c r="M570" s="360" t="s">
        <v>5957</v>
      </c>
      <c r="N570" s="360" t="s">
        <v>5953</v>
      </c>
      <c r="O570" s="360" t="s">
        <v>83</v>
      </c>
      <c r="P570" s="360" t="s">
        <v>3532</v>
      </c>
      <c r="Q570" s="360" t="s">
        <v>6551</v>
      </c>
    </row>
    <row r="571" spans="1:17" ht="15">
      <c r="A571" s="359" t="s">
        <v>4113</v>
      </c>
      <c r="B571" s="360" t="s">
        <v>7395</v>
      </c>
      <c r="C571" s="360" t="s">
        <v>3532</v>
      </c>
      <c r="D571" s="360">
        <v>217</v>
      </c>
      <c r="E571" s="360" t="s">
        <v>3532</v>
      </c>
      <c r="F571" s="360" t="s">
        <v>3532</v>
      </c>
      <c r="G571" s="360" t="s">
        <v>3532</v>
      </c>
      <c r="H571" s="361">
        <v>45975</v>
      </c>
      <c r="I571" s="360" t="s">
        <v>3532</v>
      </c>
      <c r="J571" s="360" t="s">
        <v>5950</v>
      </c>
      <c r="K571" s="360">
        <v>2018</v>
      </c>
      <c r="L571" s="360" t="s">
        <v>7014</v>
      </c>
      <c r="M571" s="360" t="s">
        <v>5952</v>
      </c>
      <c r="N571" s="360" t="s">
        <v>5953</v>
      </c>
      <c r="O571" s="360" t="s">
        <v>3993</v>
      </c>
      <c r="P571" s="360" t="s">
        <v>3532</v>
      </c>
      <c r="Q571" s="360" t="s">
        <v>3532</v>
      </c>
    </row>
    <row r="572" spans="1:17" ht="15">
      <c r="A572" s="359" t="s">
        <v>4113</v>
      </c>
      <c r="B572" s="360" t="s">
        <v>7396</v>
      </c>
      <c r="C572" s="360" t="s">
        <v>3532</v>
      </c>
      <c r="D572" s="360">
        <v>217</v>
      </c>
      <c r="E572" s="360" t="s">
        <v>3532</v>
      </c>
      <c r="F572" s="360" t="s">
        <v>3532</v>
      </c>
      <c r="G572" s="360" t="s">
        <v>3532</v>
      </c>
      <c r="H572" s="361">
        <v>45975</v>
      </c>
      <c r="I572" s="360" t="s">
        <v>3532</v>
      </c>
      <c r="J572" s="360" t="s">
        <v>5950</v>
      </c>
      <c r="K572" s="360">
        <v>2018</v>
      </c>
      <c r="L572" s="360" t="s">
        <v>6384</v>
      </c>
      <c r="M572" s="360" t="s">
        <v>5952</v>
      </c>
      <c r="N572" s="360" t="s">
        <v>5953</v>
      </c>
      <c r="O572" s="360" t="s">
        <v>3993</v>
      </c>
      <c r="P572" s="360" t="s">
        <v>3532</v>
      </c>
      <c r="Q572" s="360" t="s">
        <v>3532</v>
      </c>
    </row>
    <row r="573" spans="1:17" ht="15">
      <c r="A573" s="359" t="s">
        <v>3980</v>
      </c>
      <c r="B573" s="360" t="s">
        <v>4261</v>
      </c>
      <c r="C573" s="360" t="s">
        <v>3532</v>
      </c>
      <c r="D573" s="360">
        <v>3</v>
      </c>
      <c r="E573" s="360" t="s">
        <v>3532</v>
      </c>
      <c r="F573" s="360" t="s">
        <v>3532</v>
      </c>
      <c r="G573" s="360" t="s">
        <v>3532</v>
      </c>
      <c r="H573" s="361">
        <v>45975</v>
      </c>
      <c r="I573" s="360" t="s">
        <v>3532</v>
      </c>
      <c r="J573" s="360" t="s">
        <v>5950</v>
      </c>
      <c r="K573" s="360">
        <v>2018</v>
      </c>
      <c r="L573" s="360" t="s">
        <v>6384</v>
      </c>
      <c r="M573" s="360" t="s">
        <v>5952</v>
      </c>
      <c r="N573" s="360" t="s">
        <v>5953</v>
      </c>
      <c r="O573" s="360" t="s">
        <v>83</v>
      </c>
      <c r="P573" s="360">
        <v>0</v>
      </c>
      <c r="Q573" s="360" t="s">
        <v>3532</v>
      </c>
    </row>
    <row r="574" spans="1:17" ht="15">
      <c r="A574" s="359" t="s">
        <v>6730</v>
      </c>
      <c r="B574" s="360" t="s">
        <v>7397</v>
      </c>
      <c r="C574" s="360" t="s">
        <v>3532</v>
      </c>
      <c r="D574" s="360">
        <v>59</v>
      </c>
      <c r="E574" s="360" t="s">
        <v>3532</v>
      </c>
      <c r="F574" s="360" t="s">
        <v>3532</v>
      </c>
      <c r="G574" s="360" t="s">
        <v>3532</v>
      </c>
      <c r="H574" s="361">
        <v>45975</v>
      </c>
      <c r="I574" s="360" t="s">
        <v>3532</v>
      </c>
      <c r="J574" s="360" t="s">
        <v>7398</v>
      </c>
      <c r="K574" s="360">
        <v>2010</v>
      </c>
      <c r="L574" s="360" t="s">
        <v>5960</v>
      </c>
      <c r="M574" s="360" t="s">
        <v>5957</v>
      </c>
      <c r="N574" s="360" t="s">
        <v>5953</v>
      </c>
      <c r="O574" s="360" t="s">
        <v>1706</v>
      </c>
      <c r="P574" s="360" t="s">
        <v>3532</v>
      </c>
      <c r="Q574" s="360" t="s">
        <v>3532</v>
      </c>
    </row>
    <row r="575" spans="1:17" ht="15">
      <c r="A575" s="359" t="s">
        <v>6370</v>
      </c>
      <c r="B575" s="360" t="s">
        <v>7399</v>
      </c>
      <c r="C575" s="360" t="s">
        <v>2790</v>
      </c>
      <c r="D575" s="360">
        <v>2</v>
      </c>
      <c r="E575" s="360" t="s">
        <v>3532</v>
      </c>
      <c r="F575" s="360" t="s">
        <v>7400</v>
      </c>
      <c r="G575" s="360" t="s">
        <v>3532</v>
      </c>
      <c r="H575" s="361">
        <v>45975</v>
      </c>
      <c r="I575" s="360" t="s">
        <v>3532</v>
      </c>
      <c r="J575" s="360" t="s">
        <v>6372</v>
      </c>
      <c r="K575" s="360">
        <v>2008</v>
      </c>
      <c r="L575" s="360" t="s">
        <v>5960</v>
      </c>
      <c r="M575" s="360" t="s">
        <v>5957</v>
      </c>
      <c r="N575" s="360" t="s">
        <v>5953</v>
      </c>
      <c r="O575" s="360" t="s">
        <v>83</v>
      </c>
      <c r="P575" s="360">
        <v>0</v>
      </c>
      <c r="Q575" s="360" t="s">
        <v>7401</v>
      </c>
    </row>
    <row r="576" spans="1:17" ht="15">
      <c r="A576" s="359" t="s">
        <v>6389</v>
      </c>
      <c r="B576" s="360" t="s">
        <v>7402</v>
      </c>
      <c r="C576" s="360" t="s">
        <v>3532</v>
      </c>
      <c r="D576" s="360">
        <v>126</v>
      </c>
      <c r="E576" s="360" t="s">
        <v>3532</v>
      </c>
      <c r="F576" s="360" t="s">
        <v>3532</v>
      </c>
      <c r="G576" s="360" t="s">
        <v>3532</v>
      </c>
      <c r="H576" s="361">
        <v>45975</v>
      </c>
      <c r="I576" s="360" t="s">
        <v>3532</v>
      </c>
      <c r="J576" s="360" t="s">
        <v>7403</v>
      </c>
      <c r="K576" s="360">
        <v>2011</v>
      </c>
      <c r="L576" s="360" t="s">
        <v>5964</v>
      </c>
      <c r="M576" s="360" t="s">
        <v>5957</v>
      </c>
      <c r="N576" s="360" t="s">
        <v>5953</v>
      </c>
      <c r="O576" s="360" t="s">
        <v>83</v>
      </c>
      <c r="P576" s="360" t="s">
        <v>3532</v>
      </c>
      <c r="Q576" s="360" t="s">
        <v>3532</v>
      </c>
    </row>
    <row r="577" spans="1:17" ht="15">
      <c r="A577" s="359" t="s">
        <v>6587</v>
      </c>
      <c r="B577" s="360" t="s">
        <v>7404</v>
      </c>
      <c r="C577" s="360" t="s">
        <v>3532</v>
      </c>
      <c r="D577" s="360">
        <v>130</v>
      </c>
      <c r="E577" s="360" t="s">
        <v>3532</v>
      </c>
      <c r="F577" s="360" t="s">
        <v>3532</v>
      </c>
      <c r="G577" s="360" t="s">
        <v>3532</v>
      </c>
      <c r="H577" s="361">
        <v>45975</v>
      </c>
      <c r="I577" s="360" t="s">
        <v>3532</v>
      </c>
      <c r="J577" s="360" t="s">
        <v>7405</v>
      </c>
      <c r="K577" s="360">
        <v>2009</v>
      </c>
      <c r="L577" s="360" t="s">
        <v>5964</v>
      </c>
      <c r="M577" s="360" t="s">
        <v>5957</v>
      </c>
      <c r="N577" s="360" t="s">
        <v>5953</v>
      </c>
      <c r="O577" s="360" t="s">
        <v>83</v>
      </c>
      <c r="P577" s="360" t="s">
        <v>3532</v>
      </c>
      <c r="Q577" s="360" t="s">
        <v>3532</v>
      </c>
    </row>
    <row r="578" spans="1:17" ht="15">
      <c r="A578" s="359" t="s">
        <v>1636</v>
      </c>
      <c r="B578" s="360" t="s">
        <v>7406</v>
      </c>
      <c r="C578" s="360" t="s">
        <v>3532</v>
      </c>
      <c r="D578" s="360">
        <v>64</v>
      </c>
      <c r="E578" s="360" t="s">
        <v>3532</v>
      </c>
      <c r="F578" s="360" t="s">
        <v>3532</v>
      </c>
      <c r="G578" s="360" t="s">
        <v>3532</v>
      </c>
      <c r="H578" s="361">
        <v>45975</v>
      </c>
      <c r="I578" s="360" t="s">
        <v>3532</v>
      </c>
      <c r="J578" s="360" t="s">
        <v>7407</v>
      </c>
      <c r="K578" s="360">
        <v>2009</v>
      </c>
      <c r="L578" s="360" t="s">
        <v>5964</v>
      </c>
      <c r="M578" s="360" t="s">
        <v>5957</v>
      </c>
      <c r="N578" s="360" t="s">
        <v>5953</v>
      </c>
      <c r="O578" s="360" t="s">
        <v>83</v>
      </c>
      <c r="P578" s="360" t="s">
        <v>3532</v>
      </c>
      <c r="Q578" s="360" t="s">
        <v>3532</v>
      </c>
    </row>
    <row r="579" spans="1:17" ht="15">
      <c r="A579" s="359" t="s">
        <v>4145</v>
      </c>
      <c r="B579" s="360" t="s">
        <v>4149</v>
      </c>
      <c r="C579" s="360" t="s">
        <v>3532</v>
      </c>
      <c r="D579" s="360">
        <v>217</v>
      </c>
      <c r="E579" s="360" t="s">
        <v>3532</v>
      </c>
      <c r="F579" s="360" t="s">
        <v>3532</v>
      </c>
      <c r="G579" s="360" t="s">
        <v>3532</v>
      </c>
      <c r="H579" s="361">
        <v>45975</v>
      </c>
      <c r="I579" s="360" t="s">
        <v>3532</v>
      </c>
      <c r="J579" s="360" t="s">
        <v>5950</v>
      </c>
      <c r="K579" s="360">
        <v>2019</v>
      </c>
      <c r="L579" s="360" t="s">
        <v>7014</v>
      </c>
      <c r="M579" s="360" t="s">
        <v>5952</v>
      </c>
      <c r="N579" s="360" t="s">
        <v>5953</v>
      </c>
      <c r="O579" s="360" t="s">
        <v>3993</v>
      </c>
      <c r="P579" s="360" t="s">
        <v>3532</v>
      </c>
      <c r="Q579" s="360" t="s">
        <v>3532</v>
      </c>
    </row>
    <row r="580" spans="1:17" ht="15">
      <c r="A580" s="359" t="s">
        <v>5980</v>
      </c>
      <c r="B580" s="360" t="s">
        <v>7408</v>
      </c>
      <c r="C580" s="360" t="s">
        <v>3532</v>
      </c>
      <c r="D580" s="360">
        <v>2</v>
      </c>
      <c r="E580" s="360" t="s">
        <v>3532</v>
      </c>
      <c r="F580" s="360" t="s">
        <v>3532</v>
      </c>
      <c r="G580" s="360" t="s">
        <v>3532</v>
      </c>
      <c r="H580" s="361">
        <v>45975</v>
      </c>
      <c r="I580" s="360" t="s">
        <v>3532</v>
      </c>
      <c r="J580" s="360" t="s">
        <v>7409</v>
      </c>
      <c r="K580" s="360">
        <v>2009</v>
      </c>
      <c r="L580" s="360" t="s">
        <v>5964</v>
      </c>
      <c r="M580" s="360" t="s">
        <v>5957</v>
      </c>
      <c r="N580" s="360" t="s">
        <v>5953</v>
      </c>
      <c r="O580" s="360" t="s">
        <v>83</v>
      </c>
      <c r="P580" s="360" t="s">
        <v>3532</v>
      </c>
      <c r="Q580" s="360" t="s">
        <v>3532</v>
      </c>
    </row>
    <row r="581" spans="1:17" ht="15">
      <c r="A581" s="359" t="s">
        <v>1776</v>
      </c>
      <c r="B581" s="360" t="s">
        <v>7410</v>
      </c>
      <c r="C581" s="360" t="s">
        <v>3532</v>
      </c>
      <c r="D581" s="360">
        <v>1</v>
      </c>
      <c r="E581" s="360" t="s">
        <v>3532</v>
      </c>
      <c r="F581" s="360" t="s">
        <v>3532</v>
      </c>
      <c r="G581" s="360" t="s">
        <v>3532</v>
      </c>
      <c r="H581" s="361">
        <v>45975</v>
      </c>
      <c r="I581" s="360" t="s">
        <v>3532</v>
      </c>
      <c r="J581" s="360" t="s">
        <v>7411</v>
      </c>
      <c r="K581" s="360">
        <v>2009</v>
      </c>
      <c r="L581" s="360" t="s">
        <v>5964</v>
      </c>
      <c r="M581" s="360" t="s">
        <v>5957</v>
      </c>
      <c r="N581" s="360" t="s">
        <v>5953</v>
      </c>
      <c r="O581" s="360" t="s">
        <v>83</v>
      </c>
      <c r="P581" s="360" t="s">
        <v>3532</v>
      </c>
      <c r="Q581" s="360" t="s">
        <v>3532</v>
      </c>
    </row>
    <row r="582" spans="1:17" ht="15">
      <c r="A582" s="359" t="s">
        <v>3612</v>
      </c>
      <c r="B582" s="360" t="s">
        <v>7412</v>
      </c>
      <c r="C582" s="360" t="s">
        <v>3532</v>
      </c>
      <c r="D582" s="360">
        <v>32</v>
      </c>
      <c r="E582" s="360" t="s">
        <v>3532</v>
      </c>
      <c r="F582" s="360" t="s">
        <v>3532</v>
      </c>
      <c r="G582" s="360" t="s">
        <v>3532</v>
      </c>
      <c r="H582" s="361">
        <v>45975</v>
      </c>
      <c r="I582" s="360" t="s">
        <v>3532</v>
      </c>
      <c r="J582" s="360" t="s">
        <v>7413</v>
      </c>
      <c r="K582" s="360">
        <v>2017</v>
      </c>
      <c r="L582" s="360" t="s">
        <v>5964</v>
      </c>
      <c r="M582" s="360" t="s">
        <v>5957</v>
      </c>
      <c r="N582" s="360" t="s">
        <v>5953</v>
      </c>
      <c r="O582" s="360" t="s">
        <v>83</v>
      </c>
      <c r="P582" s="360" t="s">
        <v>3532</v>
      </c>
      <c r="Q582" s="360" t="s">
        <v>3532</v>
      </c>
    </row>
    <row r="583" spans="1:17" ht="15">
      <c r="A583" s="359" t="s">
        <v>7013</v>
      </c>
      <c r="B583" s="360" t="s">
        <v>4196</v>
      </c>
      <c r="C583" s="360" t="s">
        <v>3532</v>
      </c>
      <c r="D583" s="360">
        <v>217</v>
      </c>
      <c r="E583" s="360" t="s">
        <v>3532</v>
      </c>
      <c r="F583" s="360" t="s">
        <v>3532</v>
      </c>
      <c r="G583" s="360" t="s">
        <v>3532</v>
      </c>
      <c r="H583" s="361">
        <v>45975</v>
      </c>
      <c r="I583" s="360" t="s">
        <v>3532</v>
      </c>
      <c r="J583" s="360" t="s">
        <v>5950</v>
      </c>
      <c r="K583" s="360">
        <v>2019</v>
      </c>
      <c r="L583" s="360" t="s">
        <v>7014</v>
      </c>
      <c r="M583" s="360" t="s">
        <v>5952</v>
      </c>
      <c r="N583" s="360" t="s">
        <v>5953</v>
      </c>
      <c r="O583" s="360" t="s">
        <v>3993</v>
      </c>
      <c r="P583" s="360" t="s">
        <v>3532</v>
      </c>
      <c r="Q583" s="360" t="s">
        <v>3532</v>
      </c>
    </row>
    <row r="584" spans="1:17" ht="15">
      <c r="A584" s="359" t="s">
        <v>1742</v>
      </c>
      <c r="B584" s="360" t="s">
        <v>7414</v>
      </c>
      <c r="C584" s="360" t="s">
        <v>2790</v>
      </c>
      <c r="D584" s="360">
        <v>2</v>
      </c>
      <c r="E584" s="360" t="s">
        <v>3532</v>
      </c>
      <c r="F584" s="360" t="s">
        <v>7415</v>
      </c>
      <c r="G584" s="360" t="s">
        <v>3532</v>
      </c>
      <c r="H584" s="361">
        <v>45975</v>
      </c>
      <c r="I584" s="360" t="s">
        <v>3532</v>
      </c>
      <c r="J584" s="360" t="s">
        <v>7416</v>
      </c>
      <c r="K584" s="360">
        <v>2009</v>
      </c>
      <c r="L584" s="360" t="s">
        <v>5964</v>
      </c>
      <c r="M584" s="360" t="s">
        <v>5957</v>
      </c>
      <c r="N584" s="360" t="s">
        <v>5953</v>
      </c>
      <c r="O584" s="360" t="s">
        <v>83</v>
      </c>
      <c r="P584" s="360">
        <v>0</v>
      </c>
      <c r="Q584" s="360" t="s">
        <v>7417</v>
      </c>
    </row>
    <row r="585" spans="1:17" ht="15">
      <c r="A585" s="359" t="s">
        <v>6463</v>
      </c>
      <c r="B585" s="360" t="s">
        <v>7418</v>
      </c>
      <c r="C585" s="360" t="s">
        <v>2790</v>
      </c>
      <c r="D585" s="360">
        <v>4</v>
      </c>
      <c r="E585" s="360" t="s">
        <v>3532</v>
      </c>
      <c r="F585" s="360" t="s">
        <v>7419</v>
      </c>
      <c r="G585" s="360" t="s">
        <v>3532</v>
      </c>
      <c r="H585" s="361">
        <v>45975</v>
      </c>
      <c r="I585" s="360" t="s">
        <v>3532</v>
      </c>
      <c r="J585" s="360" t="s">
        <v>7420</v>
      </c>
      <c r="K585" s="360">
        <v>2009</v>
      </c>
      <c r="L585" s="360" t="s">
        <v>5964</v>
      </c>
      <c r="M585" s="360" t="s">
        <v>5957</v>
      </c>
      <c r="N585" s="360" t="s">
        <v>5953</v>
      </c>
      <c r="O585" s="360" t="s">
        <v>83</v>
      </c>
      <c r="P585" s="360">
        <v>0</v>
      </c>
      <c r="Q585" s="360" t="s">
        <v>7421</v>
      </c>
    </row>
    <row r="586" spans="1:17" ht="15">
      <c r="A586" s="359" t="s">
        <v>2147</v>
      </c>
      <c r="B586" s="360" t="s">
        <v>7422</v>
      </c>
      <c r="C586" s="360" t="s">
        <v>3532</v>
      </c>
      <c r="D586" s="360">
        <v>217</v>
      </c>
      <c r="E586" s="360" t="s">
        <v>3532</v>
      </c>
      <c r="F586" s="360" t="s">
        <v>3532</v>
      </c>
      <c r="G586" s="360" t="s">
        <v>3532</v>
      </c>
      <c r="H586" s="361">
        <v>45975</v>
      </c>
      <c r="I586" s="360" t="s">
        <v>3532</v>
      </c>
      <c r="J586" s="360" t="s">
        <v>7423</v>
      </c>
      <c r="K586" s="360">
        <v>2011</v>
      </c>
      <c r="L586" s="360" t="s">
        <v>6008</v>
      </c>
      <c r="M586" s="360" t="s">
        <v>5957</v>
      </c>
      <c r="N586" s="360" t="s">
        <v>5953</v>
      </c>
      <c r="O586" s="360" t="s">
        <v>2147</v>
      </c>
      <c r="P586" s="360" t="s">
        <v>3532</v>
      </c>
      <c r="Q586" s="360" t="s">
        <v>3532</v>
      </c>
    </row>
    <row r="587" spans="1:17" ht="15">
      <c r="A587" s="359" t="s">
        <v>2147</v>
      </c>
      <c r="B587" s="360" t="s">
        <v>7424</v>
      </c>
      <c r="C587" s="360" t="s">
        <v>3532</v>
      </c>
      <c r="D587" s="360">
        <v>217</v>
      </c>
      <c r="E587" s="360" t="s">
        <v>3532</v>
      </c>
      <c r="F587" s="360" t="s">
        <v>3532</v>
      </c>
      <c r="G587" s="360" t="s">
        <v>3532</v>
      </c>
      <c r="H587" s="361">
        <v>45975</v>
      </c>
      <c r="I587" s="360" t="s">
        <v>3532</v>
      </c>
      <c r="J587" s="360" t="s">
        <v>7425</v>
      </c>
      <c r="K587" s="360">
        <v>2013</v>
      </c>
      <c r="L587" s="360" t="s">
        <v>6008</v>
      </c>
      <c r="M587" s="360" t="s">
        <v>5957</v>
      </c>
      <c r="N587" s="360" t="s">
        <v>5953</v>
      </c>
      <c r="O587" s="360" t="s">
        <v>2147</v>
      </c>
      <c r="P587" s="360" t="s">
        <v>3532</v>
      </c>
      <c r="Q587" s="360" t="s">
        <v>3532</v>
      </c>
    </row>
    <row r="588" spans="1:17" ht="15">
      <c r="A588" s="359" t="s">
        <v>6875</v>
      </c>
      <c r="B588" s="360" t="s">
        <v>7426</v>
      </c>
      <c r="C588" s="360" t="s">
        <v>3532</v>
      </c>
      <c r="D588" s="360">
        <v>6</v>
      </c>
      <c r="E588" s="360" t="s">
        <v>3532</v>
      </c>
      <c r="F588" s="360" t="s">
        <v>3532</v>
      </c>
      <c r="G588" s="360" t="s">
        <v>3532</v>
      </c>
      <c r="H588" s="361">
        <v>45975</v>
      </c>
      <c r="I588" s="360" t="s">
        <v>3532</v>
      </c>
      <c r="J588" s="360" t="s">
        <v>7427</v>
      </c>
      <c r="K588" s="360">
        <v>2010</v>
      </c>
      <c r="L588" s="360" t="s">
        <v>5956</v>
      </c>
      <c r="M588" s="360" t="s">
        <v>5957</v>
      </c>
      <c r="N588" s="360" t="s">
        <v>5953</v>
      </c>
      <c r="O588" s="360" t="s">
        <v>83</v>
      </c>
      <c r="P588" s="360" t="s">
        <v>3532</v>
      </c>
      <c r="Q588" s="360" t="s">
        <v>3532</v>
      </c>
    </row>
    <row r="589" spans="1:17" ht="15">
      <c r="A589" s="359" t="s">
        <v>5752</v>
      </c>
      <c r="B589" s="360" t="s">
        <v>7428</v>
      </c>
      <c r="C589" s="360" t="s">
        <v>3532</v>
      </c>
      <c r="D589" s="360">
        <v>0</v>
      </c>
      <c r="E589" s="360" t="s">
        <v>3532</v>
      </c>
      <c r="F589" s="360" t="s">
        <v>3532</v>
      </c>
      <c r="G589" s="360" t="s">
        <v>3532</v>
      </c>
      <c r="H589" s="361">
        <v>45975</v>
      </c>
      <c r="I589" s="360" t="s">
        <v>3532</v>
      </c>
      <c r="J589" s="360" t="s">
        <v>7429</v>
      </c>
      <c r="K589" s="360">
        <v>2010</v>
      </c>
      <c r="L589" s="360" t="s">
        <v>5960</v>
      </c>
      <c r="M589" s="360" t="s">
        <v>5957</v>
      </c>
      <c r="N589" s="360" t="s">
        <v>5953</v>
      </c>
      <c r="O589" s="360" t="s">
        <v>1706</v>
      </c>
      <c r="P589" s="360">
        <v>0</v>
      </c>
      <c r="Q589" s="360" t="s">
        <v>3532</v>
      </c>
    </row>
    <row r="590" spans="1:17" ht="15">
      <c r="A590" s="359" t="s">
        <v>7013</v>
      </c>
      <c r="B590" s="360" t="s">
        <v>4197</v>
      </c>
      <c r="C590" s="360" t="s">
        <v>3532</v>
      </c>
      <c r="D590" s="360">
        <v>217</v>
      </c>
      <c r="E590" s="360" t="s">
        <v>3532</v>
      </c>
      <c r="F590" s="360" t="s">
        <v>3532</v>
      </c>
      <c r="G590" s="360" t="s">
        <v>3532</v>
      </c>
      <c r="H590" s="361">
        <v>45975</v>
      </c>
      <c r="I590" s="360" t="s">
        <v>3532</v>
      </c>
      <c r="J590" s="360" t="s">
        <v>5950</v>
      </c>
      <c r="K590" s="360">
        <v>2020</v>
      </c>
      <c r="L590" s="360" t="s">
        <v>7014</v>
      </c>
      <c r="M590" s="360" t="s">
        <v>5952</v>
      </c>
      <c r="N590" s="360" t="s">
        <v>5953</v>
      </c>
      <c r="O590" s="360" t="s">
        <v>3993</v>
      </c>
      <c r="P590" s="360" t="s">
        <v>3532</v>
      </c>
      <c r="Q590" s="360" t="s">
        <v>3532</v>
      </c>
    </row>
    <row r="591" spans="1:17" ht="15">
      <c r="A591" s="359" t="s">
        <v>6389</v>
      </c>
      <c r="B591" s="360" t="s">
        <v>7430</v>
      </c>
      <c r="C591" s="360" t="s">
        <v>3532</v>
      </c>
      <c r="D591" s="360">
        <v>157</v>
      </c>
      <c r="E591" s="360" t="s">
        <v>3532</v>
      </c>
      <c r="F591" s="360" t="s">
        <v>3532</v>
      </c>
      <c r="G591" s="360" t="s">
        <v>3532</v>
      </c>
      <c r="H591" s="361">
        <v>45975</v>
      </c>
      <c r="I591" s="360" t="s">
        <v>3532</v>
      </c>
      <c r="J591" s="360" t="s">
        <v>7431</v>
      </c>
      <c r="K591" s="360">
        <v>2009</v>
      </c>
      <c r="L591" s="360" t="s">
        <v>5964</v>
      </c>
      <c r="M591" s="360" t="s">
        <v>5957</v>
      </c>
      <c r="N591" s="360" t="s">
        <v>5953</v>
      </c>
      <c r="O591" s="360" t="s">
        <v>83</v>
      </c>
      <c r="P591" s="360" t="s">
        <v>3532</v>
      </c>
      <c r="Q591" s="360" t="s">
        <v>3532</v>
      </c>
    </row>
    <row r="592" spans="1:17" ht="15">
      <c r="A592" s="359" t="s">
        <v>1636</v>
      </c>
      <c r="B592" s="360" t="s">
        <v>7432</v>
      </c>
      <c r="C592" s="360" t="s">
        <v>3532</v>
      </c>
      <c r="D592" s="360">
        <v>0</v>
      </c>
      <c r="E592" s="360" t="s">
        <v>3532</v>
      </c>
      <c r="F592" s="360" t="s">
        <v>3532</v>
      </c>
      <c r="G592" s="360" t="s">
        <v>3532</v>
      </c>
      <c r="H592" s="361">
        <v>45975</v>
      </c>
      <c r="I592" s="360" t="s">
        <v>3532</v>
      </c>
      <c r="J592" s="360" t="s">
        <v>7002</v>
      </c>
      <c r="K592" s="360">
        <v>2009</v>
      </c>
      <c r="L592" s="360" t="s">
        <v>5964</v>
      </c>
      <c r="M592" s="360" t="s">
        <v>5957</v>
      </c>
      <c r="N592" s="360" t="s">
        <v>5953</v>
      </c>
      <c r="O592" s="360" t="s">
        <v>83</v>
      </c>
      <c r="P592" s="360" t="s">
        <v>3532</v>
      </c>
      <c r="Q592" s="360" t="s">
        <v>3532</v>
      </c>
    </row>
    <row r="593" spans="1:17" ht="15">
      <c r="A593" s="359" t="s">
        <v>6587</v>
      </c>
      <c r="B593" s="360" t="s">
        <v>7433</v>
      </c>
      <c r="C593" s="360" t="s">
        <v>2790</v>
      </c>
      <c r="D593" s="360">
        <v>1</v>
      </c>
      <c r="E593" s="360" t="s">
        <v>3532</v>
      </c>
      <c r="F593" s="360" t="s">
        <v>7434</v>
      </c>
      <c r="G593" s="360" t="s">
        <v>3532</v>
      </c>
      <c r="H593" s="361">
        <v>45975</v>
      </c>
      <c r="I593" s="360" t="s">
        <v>3532</v>
      </c>
      <c r="J593" s="360" t="s">
        <v>7435</v>
      </c>
      <c r="K593" s="360">
        <v>2009</v>
      </c>
      <c r="L593" s="360" t="s">
        <v>5964</v>
      </c>
      <c r="M593" s="360" t="s">
        <v>5957</v>
      </c>
      <c r="N593" s="360" t="s">
        <v>5953</v>
      </c>
      <c r="O593" s="360" t="s">
        <v>83</v>
      </c>
      <c r="P593" s="360">
        <v>0</v>
      </c>
      <c r="Q593" s="360" t="s">
        <v>7436</v>
      </c>
    </row>
    <row r="594" spans="1:17" ht="15">
      <c r="A594" s="359" t="s">
        <v>6452</v>
      </c>
      <c r="B594" s="360" t="s">
        <v>7437</v>
      </c>
      <c r="C594" s="360" t="s">
        <v>3532</v>
      </c>
      <c r="D594" s="360">
        <v>8</v>
      </c>
      <c r="E594" s="360" t="s">
        <v>3532</v>
      </c>
      <c r="F594" s="360" t="s">
        <v>3532</v>
      </c>
      <c r="G594" s="360" t="s">
        <v>3532</v>
      </c>
      <c r="H594" s="361">
        <v>45975</v>
      </c>
      <c r="I594" s="360" t="s">
        <v>3532</v>
      </c>
      <c r="J594" s="360" t="s">
        <v>7438</v>
      </c>
      <c r="K594" s="360">
        <v>2008</v>
      </c>
      <c r="L594" s="360" t="s">
        <v>5956</v>
      </c>
      <c r="M594" s="360" t="s">
        <v>5957</v>
      </c>
      <c r="N594" s="360" t="s">
        <v>5953</v>
      </c>
      <c r="O594" s="360" t="s">
        <v>83</v>
      </c>
      <c r="P594" s="360" t="s">
        <v>3532</v>
      </c>
      <c r="Q594" s="360" t="s">
        <v>3532</v>
      </c>
    </row>
    <row r="595" spans="1:17" ht="15">
      <c r="A595" s="359" t="s">
        <v>1628</v>
      </c>
      <c r="B595" s="360" t="s">
        <v>7439</v>
      </c>
      <c r="C595" s="360" t="s">
        <v>3532</v>
      </c>
      <c r="D595" s="360">
        <v>127</v>
      </c>
      <c r="E595" s="360" t="s">
        <v>3532</v>
      </c>
      <c r="F595" s="360" t="s">
        <v>3532</v>
      </c>
      <c r="G595" s="360" t="s">
        <v>3532</v>
      </c>
      <c r="H595" s="361">
        <v>45975</v>
      </c>
      <c r="I595" s="360" t="s">
        <v>3532</v>
      </c>
      <c r="J595" s="360" t="s">
        <v>7440</v>
      </c>
      <c r="K595" s="360">
        <v>2010</v>
      </c>
      <c r="L595" s="360" t="s">
        <v>5964</v>
      </c>
      <c r="M595" s="360" t="s">
        <v>5957</v>
      </c>
      <c r="N595" s="360" t="s">
        <v>5953</v>
      </c>
      <c r="O595" s="360" t="s">
        <v>83</v>
      </c>
      <c r="P595" s="360" t="s">
        <v>3532</v>
      </c>
      <c r="Q595" s="360" t="s">
        <v>3532</v>
      </c>
    </row>
    <row r="596" spans="1:17" ht="15">
      <c r="A596" s="359" t="s">
        <v>1636</v>
      </c>
      <c r="B596" s="360" t="s">
        <v>7441</v>
      </c>
      <c r="C596" s="360" t="s">
        <v>3532</v>
      </c>
      <c r="D596" s="360">
        <v>143</v>
      </c>
      <c r="E596" s="360" t="s">
        <v>3532</v>
      </c>
      <c r="F596" s="360" t="s">
        <v>3532</v>
      </c>
      <c r="G596" s="360" t="s">
        <v>3532</v>
      </c>
      <c r="H596" s="361">
        <v>45975</v>
      </c>
      <c r="I596" s="360" t="s">
        <v>3532</v>
      </c>
      <c r="J596" s="360" t="s">
        <v>7442</v>
      </c>
      <c r="K596" s="360">
        <v>2009</v>
      </c>
      <c r="L596" s="360" t="s">
        <v>5964</v>
      </c>
      <c r="M596" s="360" t="s">
        <v>5957</v>
      </c>
      <c r="N596" s="360" t="s">
        <v>5953</v>
      </c>
      <c r="O596" s="360" t="s">
        <v>83</v>
      </c>
      <c r="P596" s="360" t="s">
        <v>3532</v>
      </c>
      <c r="Q596" s="360" t="s">
        <v>3532</v>
      </c>
    </row>
    <row r="597" spans="1:17" ht="15">
      <c r="A597" s="359" t="s">
        <v>1897</v>
      </c>
      <c r="B597" s="360" t="s">
        <v>7443</v>
      </c>
      <c r="C597" s="360" t="s">
        <v>2790</v>
      </c>
      <c r="D597" s="360">
        <v>4</v>
      </c>
      <c r="E597" s="360" t="s">
        <v>3532</v>
      </c>
      <c r="F597" s="360" t="s">
        <v>7444</v>
      </c>
      <c r="G597" s="360" t="s">
        <v>3532</v>
      </c>
      <c r="H597" s="361">
        <v>45975</v>
      </c>
      <c r="I597" s="360" t="s">
        <v>3532</v>
      </c>
      <c r="J597" s="360" t="s">
        <v>7445</v>
      </c>
      <c r="K597" s="360">
        <v>2009</v>
      </c>
      <c r="L597" s="360" t="s">
        <v>5960</v>
      </c>
      <c r="M597" s="360" t="s">
        <v>5957</v>
      </c>
      <c r="N597" s="360" t="s">
        <v>5953</v>
      </c>
      <c r="O597" s="360" t="s">
        <v>83</v>
      </c>
      <c r="P597" s="360">
        <v>0</v>
      </c>
      <c r="Q597" s="360" t="s">
        <v>7446</v>
      </c>
    </row>
    <row r="598" spans="1:17" ht="15">
      <c r="A598" s="359" t="s">
        <v>6875</v>
      </c>
      <c r="B598" s="360" t="s">
        <v>7447</v>
      </c>
      <c r="C598" s="360" t="s">
        <v>3532</v>
      </c>
      <c r="D598" s="360">
        <v>112</v>
      </c>
      <c r="E598" s="360" t="s">
        <v>3532</v>
      </c>
      <c r="F598" s="360" t="s">
        <v>3532</v>
      </c>
      <c r="G598" s="360" t="s">
        <v>3532</v>
      </c>
      <c r="H598" s="361">
        <v>45975</v>
      </c>
      <c r="I598" s="360" t="s">
        <v>3255</v>
      </c>
      <c r="J598" s="360" t="s">
        <v>7448</v>
      </c>
      <c r="K598" s="360">
        <v>2009</v>
      </c>
      <c r="L598" s="360" t="s">
        <v>5964</v>
      </c>
      <c r="M598" s="360" t="s">
        <v>5957</v>
      </c>
      <c r="N598" s="360" t="s">
        <v>5953</v>
      </c>
      <c r="O598" s="360" t="s">
        <v>83</v>
      </c>
      <c r="P598" s="360" t="s">
        <v>3532</v>
      </c>
      <c r="Q598" s="360" t="s">
        <v>3532</v>
      </c>
    </row>
    <row r="599" spans="1:17" ht="15">
      <c r="A599" s="359" t="s">
        <v>6370</v>
      </c>
      <c r="B599" s="360" t="s">
        <v>7449</v>
      </c>
      <c r="C599" s="360" t="s">
        <v>2790</v>
      </c>
      <c r="D599" s="360">
        <v>2</v>
      </c>
      <c r="E599" s="360" t="s">
        <v>3532</v>
      </c>
      <c r="F599" s="360" t="s">
        <v>7450</v>
      </c>
      <c r="G599" s="360" t="s">
        <v>3532</v>
      </c>
      <c r="H599" s="361">
        <v>45975</v>
      </c>
      <c r="I599" s="360" t="s">
        <v>3532</v>
      </c>
      <c r="J599" s="360" t="s">
        <v>7451</v>
      </c>
      <c r="K599" s="360">
        <v>2013</v>
      </c>
      <c r="L599" s="360" t="s">
        <v>5964</v>
      </c>
      <c r="M599" s="360" t="s">
        <v>5957</v>
      </c>
      <c r="N599" s="360" t="s">
        <v>5953</v>
      </c>
      <c r="O599" s="360" t="s">
        <v>83</v>
      </c>
      <c r="P599" s="360">
        <v>0</v>
      </c>
      <c r="Q599" s="360" t="s">
        <v>7452</v>
      </c>
    </row>
    <row r="600" spans="1:17" ht="15">
      <c r="A600" s="359" t="s">
        <v>6433</v>
      </c>
      <c r="B600" s="360" t="s">
        <v>7453</v>
      </c>
      <c r="C600" s="360" t="s">
        <v>2790</v>
      </c>
      <c r="D600" s="360">
        <v>1</v>
      </c>
      <c r="E600" s="360" t="s">
        <v>3532</v>
      </c>
      <c r="F600" s="360" t="s">
        <v>7454</v>
      </c>
      <c r="G600" s="360" t="s">
        <v>3532</v>
      </c>
      <c r="H600" s="361">
        <v>45975</v>
      </c>
      <c r="I600" s="360" t="s">
        <v>3532</v>
      </c>
      <c r="J600" s="360" t="s">
        <v>7455</v>
      </c>
      <c r="K600" s="360">
        <v>2010</v>
      </c>
      <c r="L600" s="360" t="s">
        <v>5960</v>
      </c>
      <c r="M600" s="360" t="s">
        <v>5957</v>
      </c>
      <c r="N600" s="360" t="s">
        <v>5953</v>
      </c>
      <c r="O600" s="360" t="s">
        <v>83</v>
      </c>
      <c r="P600" s="360">
        <v>0</v>
      </c>
      <c r="Q600" s="360" t="s">
        <v>7456</v>
      </c>
    </row>
    <row r="601" spans="1:17" ht="15">
      <c r="A601" s="359" t="s">
        <v>4113</v>
      </c>
      <c r="B601" s="360" t="s">
        <v>7457</v>
      </c>
      <c r="C601" s="360" t="s">
        <v>3532</v>
      </c>
      <c r="D601" s="360">
        <v>217</v>
      </c>
      <c r="E601" s="360" t="s">
        <v>3532</v>
      </c>
      <c r="F601" s="360" t="s">
        <v>3532</v>
      </c>
      <c r="G601" s="360" t="s">
        <v>3532</v>
      </c>
      <c r="H601" s="361">
        <v>45975</v>
      </c>
      <c r="I601" s="360" t="s">
        <v>3532</v>
      </c>
      <c r="J601" s="360" t="s">
        <v>5950</v>
      </c>
      <c r="K601" s="360">
        <v>2018</v>
      </c>
      <c r="L601" s="360" t="s">
        <v>6384</v>
      </c>
      <c r="M601" s="360" t="s">
        <v>5952</v>
      </c>
      <c r="N601" s="360" t="s">
        <v>5953</v>
      </c>
      <c r="O601" s="360" t="s">
        <v>3993</v>
      </c>
      <c r="P601" s="360" t="s">
        <v>3532</v>
      </c>
      <c r="Q601" s="360" t="s">
        <v>3532</v>
      </c>
    </row>
    <row r="602" spans="1:17" ht="15">
      <c r="A602" s="359" t="s">
        <v>2147</v>
      </c>
      <c r="B602" s="360" t="s">
        <v>7458</v>
      </c>
      <c r="C602" s="360" t="s">
        <v>3532</v>
      </c>
      <c r="D602" s="360">
        <v>217</v>
      </c>
      <c r="E602" s="360" t="s">
        <v>3532</v>
      </c>
      <c r="F602" s="360" t="s">
        <v>3532</v>
      </c>
      <c r="G602" s="360" t="s">
        <v>3532</v>
      </c>
      <c r="H602" s="361">
        <v>45975</v>
      </c>
      <c r="I602" s="360" t="s">
        <v>3532</v>
      </c>
      <c r="J602" s="360" t="s">
        <v>6938</v>
      </c>
      <c r="K602" s="360">
        <v>2020</v>
      </c>
      <c r="L602" s="360" t="s">
        <v>6008</v>
      </c>
      <c r="M602" s="360" t="s">
        <v>5957</v>
      </c>
      <c r="N602" s="360" t="s">
        <v>5953</v>
      </c>
      <c r="O602" s="360" t="s">
        <v>2147</v>
      </c>
      <c r="P602" s="360" t="s">
        <v>3532</v>
      </c>
      <c r="Q602" s="360" t="s">
        <v>3532</v>
      </c>
    </row>
    <row r="603" spans="1:17" ht="15">
      <c r="A603" s="359" t="s">
        <v>4113</v>
      </c>
      <c r="B603" s="360" t="s">
        <v>7459</v>
      </c>
      <c r="C603" s="360" t="s">
        <v>3532</v>
      </c>
      <c r="D603" s="360">
        <v>217</v>
      </c>
      <c r="E603" s="360" t="s">
        <v>3532</v>
      </c>
      <c r="F603" s="360" t="s">
        <v>3532</v>
      </c>
      <c r="G603" s="360" t="s">
        <v>3532</v>
      </c>
      <c r="H603" s="361">
        <v>45975</v>
      </c>
      <c r="I603" s="360" t="s">
        <v>3532</v>
      </c>
      <c r="J603" s="360" t="s">
        <v>5950</v>
      </c>
      <c r="K603" s="360">
        <v>2019</v>
      </c>
      <c r="L603" s="360" t="s">
        <v>6384</v>
      </c>
      <c r="M603" s="360" t="s">
        <v>5952</v>
      </c>
      <c r="N603" s="360" t="s">
        <v>5953</v>
      </c>
      <c r="O603" s="360" t="s">
        <v>3993</v>
      </c>
      <c r="P603" s="360" t="s">
        <v>3532</v>
      </c>
      <c r="Q603" s="360" t="s">
        <v>3532</v>
      </c>
    </row>
    <row r="604" spans="1:17" ht="15">
      <c r="A604" s="359" t="s">
        <v>4145</v>
      </c>
      <c r="B604" s="360" t="s">
        <v>4152</v>
      </c>
      <c r="C604" s="360" t="s">
        <v>3532</v>
      </c>
      <c r="D604" s="360">
        <v>217</v>
      </c>
      <c r="E604" s="360" t="s">
        <v>3532</v>
      </c>
      <c r="F604" s="360" t="s">
        <v>3532</v>
      </c>
      <c r="G604" s="360" t="s">
        <v>3532</v>
      </c>
      <c r="H604" s="361">
        <v>45975</v>
      </c>
      <c r="I604" s="360" t="s">
        <v>3532</v>
      </c>
      <c r="J604" s="360" t="s">
        <v>5950</v>
      </c>
      <c r="K604" s="360">
        <v>2019</v>
      </c>
      <c r="L604" s="360" t="s">
        <v>6049</v>
      </c>
      <c r="M604" s="360" t="s">
        <v>5952</v>
      </c>
      <c r="N604" s="360" t="s">
        <v>5953</v>
      </c>
      <c r="O604" s="360" t="s">
        <v>3993</v>
      </c>
      <c r="P604" s="360" t="s">
        <v>3532</v>
      </c>
      <c r="Q604" s="360" t="s">
        <v>3532</v>
      </c>
    </row>
    <row r="605" spans="1:17" ht="15">
      <c r="A605" s="359" t="s">
        <v>1776</v>
      </c>
      <c r="B605" s="360" t="s">
        <v>7460</v>
      </c>
      <c r="C605" s="360" t="s">
        <v>2790</v>
      </c>
      <c r="D605" s="360">
        <v>0</v>
      </c>
      <c r="E605" s="360" t="s">
        <v>3532</v>
      </c>
      <c r="F605" s="360" t="s">
        <v>7461</v>
      </c>
      <c r="G605" s="360" t="s">
        <v>3532</v>
      </c>
      <c r="H605" s="361">
        <v>45975</v>
      </c>
      <c r="I605" s="360" t="s">
        <v>3532</v>
      </c>
      <c r="J605" s="360" t="s">
        <v>7462</v>
      </c>
      <c r="K605" s="360">
        <v>2009</v>
      </c>
      <c r="L605" s="360" t="s">
        <v>5964</v>
      </c>
      <c r="M605" s="360" t="s">
        <v>5957</v>
      </c>
      <c r="N605" s="360" t="s">
        <v>5953</v>
      </c>
      <c r="O605" s="360" t="s">
        <v>83</v>
      </c>
      <c r="P605" s="360">
        <v>0</v>
      </c>
      <c r="Q605" s="360" t="s">
        <v>7463</v>
      </c>
    </row>
    <row r="606" spans="1:17" ht="15">
      <c r="A606" s="359" t="s">
        <v>1893</v>
      </c>
      <c r="B606" s="360" t="s">
        <v>7464</v>
      </c>
      <c r="C606" s="360" t="s">
        <v>3532</v>
      </c>
      <c r="D606" s="360">
        <v>178</v>
      </c>
      <c r="E606" s="360" t="s">
        <v>3532</v>
      </c>
      <c r="F606" s="360" t="s">
        <v>3532</v>
      </c>
      <c r="G606" s="360" t="s">
        <v>3532</v>
      </c>
      <c r="H606" s="361">
        <v>45975</v>
      </c>
      <c r="I606" s="360" t="s">
        <v>3532</v>
      </c>
      <c r="J606" s="360" t="s">
        <v>7465</v>
      </c>
      <c r="K606" s="360">
        <v>2012</v>
      </c>
      <c r="L606" s="360" t="s">
        <v>5960</v>
      </c>
      <c r="M606" s="360" t="s">
        <v>5957</v>
      </c>
      <c r="N606" s="360" t="s">
        <v>5953</v>
      </c>
      <c r="O606" s="360" t="s">
        <v>83</v>
      </c>
      <c r="P606" s="360" t="s">
        <v>3532</v>
      </c>
      <c r="Q606" s="360" t="s">
        <v>3532</v>
      </c>
    </row>
    <row r="607" spans="1:17" ht="15">
      <c r="A607" s="359" t="s">
        <v>7089</v>
      </c>
      <c r="B607" s="360" t="s">
        <v>7466</v>
      </c>
      <c r="C607" s="360" t="s">
        <v>3532</v>
      </c>
      <c r="D607" s="360">
        <v>217</v>
      </c>
      <c r="E607" s="360" t="s">
        <v>3532</v>
      </c>
      <c r="F607" s="360" t="s">
        <v>3532</v>
      </c>
      <c r="G607" s="360" t="s">
        <v>3532</v>
      </c>
      <c r="H607" s="361">
        <v>45975</v>
      </c>
      <c r="I607" s="360" t="s">
        <v>3532</v>
      </c>
      <c r="J607" s="360" t="s">
        <v>7467</v>
      </c>
      <c r="K607" s="360">
        <v>2009</v>
      </c>
      <c r="L607" s="360" t="s">
        <v>5960</v>
      </c>
      <c r="M607" s="360" t="s">
        <v>5957</v>
      </c>
      <c r="N607" s="360" t="s">
        <v>5953</v>
      </c>
      <c r="O607" s="360" t="s">
        <v>155</v>
      </c>
      <c r="P607" s="360" t="s">
        <v>3532</v>
      </c>
      <c r="Q607" s="360" t="s">
        <v>3532</v>
      </c>
    </row>
    <row r="608" spans="1:17" ht="15">
      <c r="A608" s="359" t="s">
        <v>6370</v>
      </c>
      <c r="B608" s="360" t="s">
        <v>7468</v>
      </c>
      <c r="C608" s="360" t="s">
        <v>3532</v>
      </c>
      <c r="D608" s="360">
        <v>106</v>
      </c>
      <c r="E608" s="360" t="s">
        <v>3532</v>
      </c>
      <c r="F608" s="360" t="s">
        <v>3532</v>
      </c>
      <c r="G608" s="360" t="s">
        <v>3532</v>
      </c>
      <c r="H608" s="361">
        <v>45975</v>
      </c>
      <c r="I608" s="360" t="s">
        <v>3532</v>
      </c>
      <c r="J608" s="360" t="s">
        <v>7469</v>
      </c>
      <c r="K608" s="360">
        <v>2019</v>
      </c>
      <c r="L608" s="360" t="s">
        <v>5964</v>
      </c>
      <c r="M608" s="360" t="s">
        <v>5957</v>
      </c>
      <c r="N608" s="360" t="s">
        <v>5953</v>
      </c>
      <c r="O608" s="360" t="s">
        <v>83</v>
      </c>
      <c r="P608" s="360" t="s">
        <v>3532</v>
      </c>
      <c r="Q608" s="360" t="s">
        <v>3532</v>
      </c>
    </row>
    <row r="609" spans="1:17" ht="15">
      <c r="A609" s="359" t="s">
        <v>5752</v>
      </c>
      <c r="B609" s="360" t="s">
        <v>7470</v>
      </c>
      <c r="C609" s="360" t="s">
        <v>3532</v>
      </c>
      <c r="D609" s="360">
        <v>0</v>
      </c>
      <c r="E609" s="360" t="s">
        <v>3532</v>
      </c>
      <c r="F609" s="360" t="s">
        <v>3532</v>
      </c>
      <c r="G609" s="360" t="s">
        <v>3532</v>
      </c>
      <c r="H609" s="361">
        <v>45975</v>
      </c>
      <c r="I609" s="360" t="s">
        <v>3532</v>
      </c>
      <c r="J609" s="360" t="s">
        <v>7471</v>
      </c>
      <c r="K609" s="360">
        <v>2010</v>
      </c>
      <c r="L609" s="360" t="s">
        <v>5960</v>
      </c>
      <c r="M609" s="360" t="s">
        <v>5957</v>
      </c>
      <c r="N609" s="360" t="s">
        <v>5953</v>
      </c>
      <c r="O609" s="360" t="s">
        <v>1706</v>
      </c>
      <c r="P609" s="360" t="s">
        <v>3532</v>
      </c>
      <c r="Q609" s="360" t="s">
        <v>3532</v>
      </c>
    </row>
    <row r="610" spans="1:17" ht="15">
      <c r="A610" s="359" t="s">
        <v>6745</v>
      </c>
      <c r="B610" s="360" t="s">
        <v>7472</v>
      </c>
      <c r="C610" s="360" t="s">
        <v>3532</v>
      </c>
      <c r="D610" s="360">
        <v>7</v>
      </c>
      <c r="E610" s="360" t="s">
        <v>3532</v>
      </c>
      <c r="F610" s="360" t="s">
        <v>3532</v>
      </c>
      <c r="G610" s="360" t="s">
        <v>3532</v>
      </c>
      <c r="H610" s="361">
        <v>45975</v>
      </c>
      <c r="I610" s="360" t="s">
        <v>3255</v>
      </c>
      <c r="J610" s="360" t="s">
        <v>7473</v>
      </c>
      <c r="K610" s="360">
        <v>2010</v>
      </c>
      <c r="L610" s="360" t="s">
        <v>5956</v>
      </c>
      <c r="M610" s="360" t="s">
        <v>5957</v>
      </c>
      <c r="N610" s="360" t="s">
        <v>5953</v>
      </c>
      <c r="O610" s="360" t="s">
        <v>83</v>
      </c>
      <c r="P610" s="360" t="s">
        <v>3532</v>
      </c>
      <c r="Q610" s="360" t="s">
        <v>3532</v>
      </c>
    </row>
    <row r="611" spans="1:17" ht="15">
      <c r="A611" s="359" t="s">
        <v>6041</v>
      </c>
      <c r="B611" s="360" t="s">
        <v>7474</v>
      </c>
      <c r="C611" s="360" t="s">
        <v>2790</v>
      </c>
      <c r="D611" s="360">
        <v>4</v>
      </c>
      <c r="E611" s="360" t="s">
        <v>3532</v>
      </c>
      <c r="F611" s="360" t="s">
        <v>7475</v>
      </c>
      <c r="G611" s="360" t="s">
        <v>3532</v>
      </c>
      <c r="H611" s="361">
        <v>45975</v>
      </c>
      <c r="I611" s="360" t="s">
        <v>3532</v>
      </c>
      <c r="J611" s="360" t="s">
        <v>7476</v>
      </c>
      <c r="K611" s="360">
        <v>2009</v>
      </c>
      <c r="L611" s="360" t="s">
        <v>5984</v>
      </c>
      <c r="M611" s="360" t="s">
        <v>5957</v>
      </c>
      <c r="N611" s="360" t="s">
        <v>5953</v>
      </c>
      <c r="O611" s="360" t="s">
        <v>83</v>
      </c>
      <c r="P611" s="360">
        <v>0</v>
      </c>
      <c r="Q611" s="360" t="s">
        <v>7477</v>
      </c>
    </row>
    <row r="612" spans="1:17" ht="15">
      <c r="A612" s="359" t="s">
        <v>7153</v>
      </c>
      <c r="B612" s="360" t="s">
        <v>7478</v>
      </c>
      <c r="C612" s="360" t="s">
        <v>2790</v>
      </c>
      <c r="D612" s="360">
        <v>2</v>
      </c>
      <c r="E612" s="360" t="s">
        <v>3532</v>
      </c>
      <c r="F612" s="360" t="s">
        <v>7479</v>
      </c>
      <c r="G612" s="360" t="s">
        <v>3532</v>
      </c>
      <c r="H612" s="361">
        <v>45975</v>
      </c>
      <c r="I612" s="360" t="s">
        <v>3532</v>
      </c>
      <c r="J612" s="360" t="s">
        <v>7480</v>
      </c>
      <c r="K612" s="360">
        <v>2010</v>
      </c>
      <c r="L612" s="360" t="s">
        <v>5960</v>
      </c>
      <c r="M612" s="360" t="s">
        <v>5957</v>
      </c>
      <c r="N612" s="360" t="s">
        <v>5953</v>
      </c>
      <c r="O612" s="360" t="s">
        <v>83</v>
      </c>
      <c r="P612" s="360">
        <v>0</v>
      </c>
      <c r="Q612" s="360" t="s">
        <v>7481</v>
      </c>
    </row>
    <row r="613" spans="1:17" ht="15">
      <c r="A613" s="359" t="s">
        <v>7097</v>
      </c>
      <c r="B613" s="360" t="s">
        <v>7482</v>
      </c>
      <c r="C613" s="360" t="s">
        <v>3532</v>
      </c>
      <c r="D613" s="360">
        <v>217</v>
      </c>
      <c r="E613" s="360" t="s">
        <v>3532</v>
      </c>
      <c r="F613" s="360" t="s">
        <v>3532</v>
      </c>
      <c r="G613" s="360" t="s">
        <v>3532</v>
      </c>
      <c r="H613" s="361">
        <v>45975</v>
      </c>
      <c r="I613" s="360" t="s">
        <v>3532</v>
      </c>
      <c r="J613" s="360" t="s">
        <v>5950</v>
      </c>
      <c r="K613" s="360">
        <v>2019</v>
      </c>
      <c r="L613" s="360" t="s">
        <v>7483</v>
      </c>
      <c r="M613" s="360" t="s">
        <v>5952</v>
      </c>
      <c r="N613" s="360" t="s">
        <v>5953</v>
      </c>
      <c r="O613" s="360" t="s">
        <v>3993</v>
      </c>
      <c r="P613" s="360" t="s">
        <v>3532</v>
      </c>
      <c r="Q613" s="360" t="s">
        <v>3532</v>
      </c>
    </row>
    <row r="614" spans="1:17" ht="15">
      <c r="A614" s="359" t="s">
        <v>6452</v>
      </c>
      <c r="B614" s="360" t="s">
        <v>7484</v>
      </c>
      <c r="C614" s="360" t="s">
        <v>3532</v>
      </c>
      <c r="D614" s="360">
        <v>14</v>
      </c>
      <c r="E614" s="360" t="s">
        <v>3532</v>
      </c>
      <c r="F614" s="360" t="s">
        <v>3532</v>
      </c>
      <c r="G614" s="360" t="s">
        <v>3532</v>
      </c>
      <c r="H614" s="361">
        <v>45975</v>
      </c>
      <c r="I614" s="360" t="s">
        <v>3532</v>
      </c>
      <c r="J614" s="360" t="s">
        <v>7485</v>
      </c>
      <c r="K614" s="360">
        <v>2009</v>
      </c>
      <c r="L614" s="360" t="s">
        <v>5964</v>
      </c>
      <c r="M614" s="360" t="s">
        <v>5957</v>
      </c>
      <c r="N614" s="360" t="s">
        <v>5953</v>
      </c>
      <c r="O614" s="360" t="s">
        <v>83</v>
      </c>
      <c r="P614" s="360" t="s">
        <v>3532</v>
      </c>
      <c r="Q614" s="360" t="s">
        <v>3532</v>
      </c>
    </row>
    <row r="615" spans="1:17" ht="15">
      <c r="A615" s="359" t="s">
        <v>6389</v>
      </c>
      <c r="B615" s="360" t="s">
        <v>7486</v>
      </c>
      <c r="C615" s="360" t="s">
        <v>3532</v>
      </c>
      <c r="D615" s="360">
        <v>36</v>
      </c>
      <c r="E615" s="360" t="s">
        <v>3532</v>
      </c>
      <c r="F615" s="360" t="s">
        <v>3532</v>
      </c>
      <c r="G615" s="360" t="s">
        <v>3532</v>
      </c>
      <c r="H615" s="361">
        <v>45975</v>
      </c>
      <c r="I615" s="360" t="s">
        <v>3532</v>
      </c>
      <c r="J615" s="360" t="s">
        <v>7487</v>
      </c>
      <c r="K615" s="360">
        <v>2009</v>
      </c>
      <c r="L615" s="360" t="s">
        <v>5964</v>
      </c>
      <c r="M615" s="360" t="s">
        <v>5957</v>
      </c>
      <c r="N615" s="360" t="s">
        <v>5953</v>
      </c>
      <c r="O615" s="360" t="s">
        <v>83</v>
      </c>
      <c r="P615" s="360" t="s">
        <v>3532</v>
      </c>
      <c r="Q615" s="360" t="s">
        <v>3532</v>
      </c>
    </row>
    <row r="616" spans="1:17" ht="15">
      <c r="A616" s="359" t="s">
        <v>7488</v>
      </c>
      <c r="B616" s="360" t="s">
        <v>7489</v>
      </c>
      <c r="C616" s="360" t="s">
        <v>3532</v>
      </c>
      <c r="D616" s="360">
        <v>217</v>
      </c>
      <c r="E616" s="360" t="s">
        <v>3532</v>
      </c>
      <c r="F616" s="360" t="s">
        <v>3532</v>
      </c>
      <c r="G616" s="360" t="s">
        <v>3532</v>
      </c>
      <c r="H616" s="361">
        <v>45975</v>
      </c>
      <c r="I616" s="360" t="s">
        <v>3532</v>
      </c>
      <c r="J616" s="360" t="s">
        <v>7490</v>
      </c>
      <c r="K616" s="360">
        <v>2011</v>
      </c>
      <c r="L616" s="360" t="s">
        <v>6545</v>
      </c>
      <c r="M616" s="360" t="s">
        <v>5957</v>
      </c>
      <c r="N616" s="360" t="s">
        <v>5953</v>
      </c>
      <c r="O616" s="360" t="s">
        <v>6002</v>
      </c>
      <c r="P616" s="360" t="s">
        <v>3532</v>
      </c>
      <c r="Q616" s="360" t="s">
        <v>3532</v>
      </c>
    </row>
    <row r="617" spans="1:17" ht="15">
      <c r="A617" s="359" t="s">
        <v>1657</v>
      </c>
      <c r="B617" s="360" t="s">
        <v>7491</v>
      </c>
      <c r="C617" s="360" t="s">
        <v>6109</v>
      </c>
      <c r="D617" s="360">
        <v>0</v>
      </c>
      <c r="E617" s="360" t="s">
        <v>3532</v>
      </c>
      <c r="F617" s="360" t="s">
        <v>6937</v>
      </c>
      <c r="G617" s="360" t="s">
        <v>3532</v>
      </c>
      <c r="H617" s="361">
        <v>45975</v>
      </c>
      <c r="I617" s="360" t="s">
        <v>3532</v>
      </c>
      <c r="J617" s="360" t="s">
        <v>7492</v>
      </c>
      <c r="K617" s="360">
        <v>2011</v>
      </c>
      <c r="L617" s="360" t="s">
        <v>5984</v>
      </c>
      <c r="M617" s="360" t="s">
        <v>5957</v>
      </c>
      <c r="N617" s="360" t="s">
        <v>5953</v>
      </c>
      <c r="O617" s="360" t="s">
        <v>3532</v>
      </c>
      <c r="P617" s="360" t="s">
        <v>3532</v>
      </c>
      <c r="Q617" s="360" t="s">
        <v>6939</v>
      </c>
    </row>
    <row r="618" spans="1:17" ht="15">
      <c r="A618" s="359" t="s">
        <v>1897</v>
      </c>
      <c r="B618" s="360" t="s">
        <v>7493</v>
      </c>
      <c r="C618" s="360" t="s">
        <v>2790</v>
      </c>
      <c r="D618" s="360">
        <v>4</v>
      </c>
      <c r="E618" s="360" t="s">
        <v>3532</v>
      </c>
      <c r="F618" s="360" t="s">
        <v>7494</v>
      </c>
      <c r="G618" s="360" t="s">
        <v>3532</v>
      </c>
      <c r="H618" s="361">
        <v>45975</v>
      </c>
      <c r="I618" s="360" t="s">
        <v>3255</v>
      </c>
      <c r="J618" s="360" t="s">
        <v>7495</v>
      </c>
      <c r="K618" s="360">
        <v>2012</v>
      </c>
      <c r="L618" s="360" t="s">
        <v>5956</v>
      </c>
      <c r="M618" s="360" t="s">
        <v>5957</v>
      </c>
      <c r="N618" s="360" t="s">
        <v>5953</v>
      </c>
      <c r="O618" s="360" t="s">
        <v>83</v>
      </c>
      <c r="P618" s="360">
        <v>0</v>
      </c>
      <c r="Q618" s="360" t="s">
        <v>7496</v>
      </c>
    </row>
    <row r="619" spans="1:17" ht="15">
      <c r="A619" s="359" t="s">
        <v>5972</v>
      </c>
      <c r="B619" s="360" t="s">
        <v>7497</v>
      </c>
      <c r="C619" s="360" t="s">
        <v>3532</v>
      </c>
      <c r="D619" s="360">
        <v>26</v>
      </c>
      <c r="E619" s="360" t="s">
        <v>3532</v>
      </c>
      <c r="F619" s="360" t="s">
        <v>3532</v>
      </c>
      <c r="G619" s="360" t="s">
        <v>3532</v>
      </c>
      <c r="H619" s="361">
        <v>45975</v>
      </c>
      <c r="I619" s="360" t="s">
        <v>3532</v>
      </c>
      <c r="J619" s="360" t="s">
        <v>7498</v>
      </c>
      <c r="K619" s="360">
        <v>2011</v>
      </c>
      <c r="L619" s="360" t="s">
        <v>5956</v>
      </c>
      <c r="M619" s="360" t="s">
        <v>5957</v>
      </c>
      <c r="N619" s="360" t="s">
        <v>5953</v>
      </c>
      <c r="O619" s="360" t="s">
        <v>83</v>
      </c>
      <c r="P619" s="360" t="s">
        <v>3532</v>
      </c>
      <c r="Q619" s="360" t="s">
        <v>3532</v>
      </c>
    </row>
    <row r="620" spans="1:17" ht="15">
      <c r="A620" s="359" t="s">
        <v>7089</v>
      </c>
      <c r="B620" s="360" t="s">
        <v>7499</v>
      </c>
      <c r="C620" s="360" t="s">
        <v>3532</v>
      </c>
      <c r="D620" s="360">
        <v>217</v>
      </c>
      <c r="E620" s="360" t="s">
        <v>3532</v>
      </c>
      <c r="F620" s="360" t="s">
        <v>3532</v>
      </c>
      <c r="G620" s="360" t="s">
        <v>3532</v>
      </c>
      <c r="H620" s="361">
        <v>45975</v>
      </c>
      <c r="I620" s="360" t="s">
        <v>3532</v>
      </c>
      <c r="J620" s="360" t="s">
        <v>7500</v>
      </c>
      <c r="K620" s="360">
        <v>2010</v>
      </c>
      <c r="L620" s="360" t="s">
        <v>5964</v>
      </c>
      <c r="M620" s="360" t="s">
        <v>5957</v>
      </c>
      <c r="N620" s="360" t="s">
        <v>5953</v>
      </c>
      <c r="O620" s="360" t="s">
        <v>155</v>
      </c>
      <c r="P620" s="360" t="s">
        <v>3532</v>
      </c>
      <c r="Q620" s="360" t="s">
        <v>3532</v>
      </c>
    </row>
    <row r="621" spans="1:17" ht="15">
      <c r="A621" s="359" t="s">
        <v>7501</v>
      </c>
      <c r="B621" s="360" t="s">
        <v>7502</v>
      </c>
      <c r="C621" s="360" t="s">
        <v>3532</v>
      </c>
      <c r="D621" s="360">
        <v>0</v>
      </c>
      <c r="E621" s="360" t="s">
        <v>3532</v>
      </c>
      <c r="F621" s="360" t="s">
        <v>3532</v>
      </c>
      <c r="G621" s="360" t="s">
        <v>3532</v>
      </c>
      <c r="H621" s="361">
        <v>45975</v>
      </c>
      <c r="I621" s="360" t="s">
        <v>3532</v>
      </c>
      <c r="J621" s="360" t="s">
        <v>7503</v>
      </c>
      <c r="K621" s="360">
        <v>2019</v>
      </c>
      <c r="L621" s="360" t="s">
        <v>5960</v>
      </c>
      <c r="M621" s="360" t="s">
        <v>5957</v>
      </c>
      <c r="N621" s="360" t="s">
        <v>5953</v>
      </c>
      <c r="O621" s="360" t="s">
        <v>5965</v>
      </c>
      <c r="P621" s="360" t="s">
        <v>3532</v>
      </c>
      <c r="Q621" s="360" t="s">
        <v>3532</v>
      </c>
    </row>
    <row r="622" spans="1:17" ht="15">
      <c r="A622" s="359" t="s">
        <v>4113</v>
      </c>
      <c r="B622" s="360" t="s">
        <v>7504</v>
      </c>
      <c r="C622" s="360" t="s">
        <v>3532</v>
      </c>
      <c r="D622" s="360">
        <v>217</v>
      </c>
      <c r="E622" s="360" t="s">
        <v>3532</v>
      </c>
      <c r="F622" s="360" t="s">
        <v>3532</v>
      </c>
      <c r="G622" s="360" t="s">
        <v>3532</v>
      </c>
      <c r="H622" s="361">
        <v>45975</v>
      </c>
      <c r="I622" s="360" t="s">
        <v>3532</v>
      </c>
      <c r="J622" s="360" t="s">
        <v>5950</v>
      </c>
      <c r="K622" s="360">
        <v>2018</v>
      </c>
      <c r="L622" s="360" t="s">
        <v>6384</v>
      </c>
      <c r="M622" s="360" t="s">
        <v>5952</v>
      </c>
      <c r="N622" s="360" t="s">
        <v>5953</v>
      </c>
      <c r="O622" s="360" t="s">
        <v>3993</v>
      </c>
      <c r="P622" s="360" t="s">
        <v>3532</v>
      </c>
      <c r="Q622" s="360" t="s">
        <v>3532</v>
      </c>
    </row>
    <row r="623" spans="1:17" ht="15">
      <c r="A623" s="359" t="s">
        <v>4113</v>
      </c>
      <c r="B623" s="360" t="s">
        <v>7505</v>
      </c>
      <c r="C623" s="360" t="s">
        <v>3532</v>
      </c>
      <c r="D623" s="360">
        <v>217</v>
      </c>
      <c r="E623" s="360" t="s">
        <v>3532</v>
      </c>
      <c r="F623" s="360" t="s">
        <v>3532</v>
      </c>
      <c r="G623" s="360" t="s">
        <v>3532</v>
      </c>
      <c r="H623" s="361">
        <v>45975</v>
      </c>
      <c r="I623" s="360" t="s">
        <v>3532</v>
      </c>
      <c r="J623" s="360" t="s">
        <v>5950</v>
      </c>
      <c r="K623" s="360">
        <v>2018</v>
      </c>
      <c r="L623" s="360" t="s">
        <v>7014</v>
      </c>
      <c r="M623" s="360" t="s">
        <v>5952</v>
      </c>
      <c r="N623" s="360" t="s">
        <v>5953</v>
      </c>
      <c r="O623" s="360" t="s">
        <v>3993</v>
      </c>
      <c r="P623" s="360" t="s">
        <v>3532</v>
      </c>
      <c r="Q623" s="360" t="s">
        <v>3532</v>
      </c>
    </row>
    <row r="624" spans="1:17" ht="15">
      <c r="A624" s="359" t="s">
        <v>7097</v>
      </c>
      <c r="B624" s="360" t="s">
        <v>7506</v>
      </c>
      <c r="C624" s="360" t="s">
        <v>3532</v>
      </c>
      <c r="D624" s="360">
        <v>217</v>
      </c>
      <c r="E624" s="360" t="s">
        <v>3532</v>
      </c>
      <c r="F624" s="360" t="s">
        <v>3532</v>
      </c>
      <c r="G624" s="360" t="s">
        <v>3532</v>
      </c>
      <c r="H624" s="361">
        <v>45975</v>
      </c>
      <c r="I624" s="360" t="s">
        <v>3532</v>
      </c>
      <c r="J624" s="360" t="s">
        <v>5950</v>
      </c>
      <c r="K624" s="360">
        <v>2019</v>
      </c>
      <c r="L624" s="360" t="s">
        <v>7483</v>
      </c>
      <c r="M624" s="360" t="s">
        <v>5952</v>
      </c>
      <c r="N624" s="360" t="s">
        <v>5953</v>
      </c>
      <c r="O624" s="360" t="s">
        <v>3993</v>
      </c>
      <c r="P624" s="360" t="s">
        <v>3532</v>
      </c>
      <c r="Q624" s="360" t="s">
        <v>3532</v>
      </c>
    </row>
    <row r="625" spans="1:17" ht="15">
      <c r="A625" s="359" t="s">
        <v>6875</v>
      </c>
      <c r="B625" s="360" t="s">
        <v>7507</v>
      </c>
      <c r="C625" s="360" t="s">
        <v>2790</v>
      </c>
      <c r="D625" s="360">
        <v>0</v>
      </c>
      <c r="E625" s="360" t="s">
        <v>3532</v>
      </c>
      <c r="F625" s="360" t="s">
        <v>7508</v>
      </c>
      <c r="G625" s="360" t="s">
        <v>3532</v>
      </c>
      <c r="H625" s="361">
        <v>45975</v>
      </c>
      <c r="I625" s="360" t="s">
        <v>3532</v>
      </c>
      <c r="J625" s="360" t="s">
        <v>7509</v>
      </c>
      <c r="K625" s="360">
        <v>2009</v>
      </c>
      <c r="L625" s="360" t="s">
        <v>5964</v>
      </c>
      <c r="M625" s="360" t="s">
        <v>5957</v>
      </c>
      <c r="N625" s="360" t="s">
        <v>5953</v>
      </c>
      <c r="O625" s="360" t="s">
        <v>83</v>
      </c>
      <c r="P625" s="360">
        <v>0</v>
      </c>
      <c r="Q625" s="360" t="s">
        <v>7510</v>
      </c>
    </row>
    <row r="626" spans="1:17" ht="15">
      <c r="A626" s="359" t="s">
        <v>6875</v>
      </c>
      <c r="B626" s="360" t="s">
        <v>7511</v>
      </c>
      <c r="C626" s="360" t="s">
        <v>3532</v>
      </c>
      <c r="D626" s="360">
        <v>5</v>
      </c>
      <c r="E626" s="360" t="s">
        <v>3532</v>
      </c>
      <c r="F626" s="360" t="s">
        <v>3532</v>
      </c>
      <c r="G626" s="360" t="s">
        <v>3532</v>
      </c>
      <c r="H626" s="361">
        <v>45975</v>
      </c>
      <c r="I626" s="360" t="s">
        <v>3532</v>
      </c>
      <c r="J626" s="360" t="s">
        <v>7512</v>
      </c>
      <c r="K626" s="360">
        <v>2012</v>
      </c>
      <c r="L626" s="360" t="s">
        <v>5964</v>
      </c>
      <c r="M626" s="360" t="s">
        <v>5957</v>
      </c>
      <c r="N626" s="360" t="s">
        <v>5953</v>
      </c>
      <c r="O626" s="360" t="s">
        <v>83</v>
      </c>
      <c r="P626" s="360" t="s">
        <v>3532</v>
      </c>
      <c r="Q626" s="360" t="s">
        <v>3532</v>
      </c>
    </row>
    <row r="627" spans="1:17" ht="15">
      <c r="A627" s="359" t="s">
        <v>6389</v>
      </c>
      <c r="B627" s="360" t="s">
        <v>7513</v>
      </c>
      <c r="C627" s="360" t="s">
        <v>3532</v>
      </c>
      <c r="D627" s="360">
        <v>101</v>
      </c>
      <c r="E627" s="360" t="s">
        <v>3532</v>
      </c>
      <c r="F627" s="360" t="s">
        <v>3532</v>
      </c>
      <c r="G627" s="360" t="s">
        <v>3532</v>
      </c>
      <c r="H627" s="361">
        <v>45975</v>
      </c>
      <c r="I627" s="360" t="s">
        <v>3532</v>
      </c>
      <c r="J627" s="360" t="s">
        <v>7514</v>
      </c>
      <c r="K627" s="360">
        <v>2010</v>
      </c>
      <c r="L627" s="360" t="s">
        <v>5964</v>
      </c>
      <c r="M627" s="360" t="s">
        <v>5957</v>
      </c>
      <c r="N627" s="360" t="s">
        <v>5953</v>
      </c>
      <c r="O627" s="360" t="s">
        <v>83</v>
      </c>
      <c r="P627" s="360" t="s">
        <v>3532</v>
      </c>
      <c r="Q627" s="360" t="s">
        <v>3532</v>
      </c>
    </row>
    <row r="628" spans="1:17" ht="15">
      <c r="A628" s="359" t="s">
        <v>6875</v>
      </c>
      <c r="B628" s="360" t="s">
        <v>7515</v>
      </c>
      <c r="C628" s="360" t="s">
        <v>3532</v>
      </c>
      <c r="D628" s="360">
        <v>79</v>
      </c>
      <c r="E628" s="360" t="s">
        <v>3532</v>
      </c>
      <c r="F628" s="360" t="s">
        <v>3532</v>
      </c>
      <c r="G628" s="360" t="s">
        <v>3532</v>
      </c>
      <c r="H628" s="361">
        <v>45975</v>
      </c>
      <c r="I628" s="360" t="s">
        <v>3532</v>
      </c>
      <c r="J628" s="360" t="s">
        <v>7516</v>
      </c>
      <c r="K628" s="360">
        <v>2010</v>
      </c>
      <c r="L628" s="360" t="s">
        <v>5964</v>
      </c>
      <c r="M628" s="360" t="s">
        <v>5957</v>
      </c>
      <c r="N628" s="360" t="s">
        <v>5953</v>
      </c>
      <c r="O628" s="360" t="s">
        <v>83</v>
      </c>
      <c r="P628" s="360" t="s">
        <v>3532</v>
      </c>
      <c r="Q628" s="360" t="s">
        <v>3532</v>
      </c>
    </row>
    <row r="629" spans="1:17" ht="15">
      <c r="A629" s="359" t="s">
        <v>5752</v>
      </c>
      <c r="B629" s="360" t="s">
        <v>7517</v>
      </c>
      <c r="C629" s="360" t="s">
        <v>3532</v>
      </c>
      <c r="D629" s="360">
        <v>32</v>
      </c>
      <c r="E629" s="360" t="s">
        <v>3532</v>
      </c>
      <c r="F629" s="360" t="s">
        <v>3532</v>
      </c>
      <c r="G629" s="360" t="s">
        <v>3532</v>
      </c>
      <c r="H629" s="361">
        <v>45975</v>
      </c>
      <c r="I629" s="360" t="s">
        <v>3532</v>
      </c>
      <c r="J629" s="360" t="s">
        <v>7518</v>
      </c>
      <c r="K629" s="360">
        <v>2013</v>
      </c>
      <c r="L629" s="360" t="s">
        <v>5960</v>
      </c>
      <c r="M629" s="360" t="s">
        <v>5957</v>
      </c>
      <c r="N629" s="360" t="s">
        <v>5953</v>
      </c>
      <c r="O629" s="360" t="s">
        <v>1706</v>
      </c>
      <c r="P629" s="360" t="s">
        <v>3532</v>
      </c>
      <c r="Q629" s="360" t="s">
        <v>3532</v>
      </c>
    </row>
    <row r="630" spans="1:17" ht="15">
      <c r="A630" s="359" t="s">
        <v>6875</v>
      </c>
      <c r="B630" s="360" t="s">
        <v>7519</v>
      </c>
      <c r="C630" s="360" t="s">
        <v>3532</v>
      </c>
      <c r="D630" s="360">
        <v>27</v>
      </c>
      <c r="E630" s="360" t="s">
        <v>3532</v>
      </c>
      <c r="F630" s="360" t="s">
        <v>3532</v>
      </c>
      <c r="G630" s="360" t="s">
        <v>3532</v>
      </c>
      <c r="H630" s="361">
        <v>45975</v>
      </c>
      <c r="I630" s="360" t="s">
        <v>3532</v>
      </c>
      <c r="J630" s="360" t="s">
        <v>7520</v>
      </c>
      <c r="K630" s="360">
        <v>2011</v>
      </c>
      <c r="L630" s="360" t="s">
        <v>5964</v>
      </c>
      <c r="M630" s="360" t="s">
        <v>5957</v>
      </c>
      <c r="N630" s="360" t="s">
        <v>5953</v>
      </c>
      <c r="O630" s="360" t="s">
        <v>83</v>
      </c>
      <c r="P630" s="360" t="s">
        <v>3532</v>
      </c>
      <c r="Q630" s="360" t="s">
        <v>3532</v>
      </c>
    </row>
    <row r="631" spans="1:17" ht="15">
      <c r="A631" s="359" t="s">
        <v>5752</v>
      </c>
      <c r="B631" s="360" t="s">
        <v>7521</v>
      </c>
      <c r="C631" s="360" t="s">
        <v>3532</v>
      </c>
      <c r="D631" s="360">
        <v>32</v>
      </c>
      <c r="E631" s="360" t="s">
        <v>3532</v>
      </c>
      <c r="F631" s="360" t="s">
        <v>3532</v>
      </c>
      <c r="G631" s="360" t="s">
        <v>3532</v>
      </c>
      <c r="H631" s="361">
        <v>45975</v>
      </c>
      <c r="I631" s="360" t="s">
        <v>3532</v>
      </c>
      <c r="J631" s="360" t="s">
        <v>6744</v>
      </c>
      <c r="K631" s="360">
        <v>2009</v>
      </c>
      <c r="L631" s="360" t="s">
        <v>5960</v>
      </c>
      <c r="M631" s="360" t="s">
        <v>5957</v>
      </c>
      <c r="N631" s="360" t="s">
        <v>5953</v>
      </c>
      <c r="O631" s="360" t="s">
        <v>1706</v>
      </c>
      <c r="P631" s="360" t="s">
        <v>3532</v>
      </c>
      <c r="Q631" s="360" t="s">
        <v>3532</v>
      </c>
    </row>
    <row r="632" spans="1:17" ht="15">
      <c r="A632" s="359" t="s">
        <v>6463</v>
      </c>
      <c r="B632" s="360" t="s">
        <v>7522</v>
      </c>
      <c r="C632" s="360" t="s">
        <v>3532</v>
      </c>
      <c r="D632" s="360">
        <v>66</v>
      </c>
      <c r="E632" s="360" t="s">
        <v>3532</v>
      </c>
      <c r="F632" s="360" t="s">
        <v>3532</v>
      </c>
      <c r="G632" s="360" t="s">
        <v>3532</v>
      </c>
      <c r="H632" s="361">
        <v>45975</v>
      </c>
      <c r="I632" s="360" t="s">
        <v>3532</v>
      </c>
      <c r="J632" s="360" t="s">
        <v>7523</v>
      </c>
      <c r="K632" s="360">
        <v>2011</v>
      </c>
      <c r="L632" s="360" t="s">
        <v>5960</v>
      </c>
      <c r="M632" s="360" t="s">
        <v>5957</v>
      </c>
      <c r="N632" s="360" t="s">
        <v>5953</v>
      </c>
      <c r="O632" s="360" t="s">
        <v>83</v>
      </c>
      <c r="P632" s="360" t="s">
        <v>3532</v>
      </c>
      <c r="Q632" s="360" t="s">
        <v>3532</v>
      </c>
    </row>
    <row r="633" spans="1:17" ht="15">
      <c r="A633" s="359" t="s">
        <v>6433</v>
      </c>
      <c r="B633" s="360" t="s">
        <v>7524</v>
      </c>
      <c r="C633" s="360" t="s">
        <v>3532</v>
      </c>
      <c r="D633" s="360">
        <v>120</v>
      </c>
      <c r="E633" s="360" t="s">
        <v>3532</v>
      </c>
      <c r="F633" s="360" t="s">
        <v>3532</v>
      </c>
      <c r="G633" s="360" t="s">
        <v>3532</v>
      </c>
      <c r="H633" s="361">
        <v>45975</v>
      </c>
      <c r="I633" s="360" t="s">
        <v>3532</v>
      </c>
      <c r="J633" s="360" t="s">
        <v>6958</v>
      </c>
      <c r="K633" s="360">
        <v>2009</v>
      </c>
      <c r="L633" s="360" t="s">
        <v>5984</v>
      </c>
      <c r="M633" s="360" t="s">
        <v>5957</v>
      </c>
      <c r="N633" s="360" t="s">
        <v>5953</v>
      </c>
      <c r="O633" s="360" t="s">
        <v>83</v>
      </c>
      <c r="P633" s="360" t="s">
        <v>3532</v>
      </c>
      <c r="Q633" s="360" t="s">
        <v>3532</v>
      </c>
    </row>
    <row r="634" spans="1:17" ht="15">
      <c r="A634" s="359" t="s">
        <v>6587</v>
      </c>
      <c r="B634" s="360" t="s">
        <v>7525</v>
      </c>
      <c r="C634" s="360" t="s">
        <v>3532</v>
      </c>
      <c r="D634" s="360">
        <v>0</v>
      </c>
      <c r="E634" s="360" t="s">
        <v>3532</v>
      </c>
      <c r="F634" s="360" t="s">
        <v>3532</v>
      </c>
      <c r="G634" s="360" t="s">
        <v>3532</v>
      </c>
      <c r="H634" s="361">
        <v>45975</v>
      </c>
      <c r="I634" s="360" t="s">
        <v>3532</v>
      </c>
      <c r="J634" s="360" t="s">
        <v>7526</v>
      </c>
      <c r="K634" s="360">
        <v>2010</v>
      </c>
      <c r="L634" s="360" t="s">
        <v>6545</v>
      </c>
      <c r="M634" s="360" t="s">
        <v>5957</v>
      </c>
      <c r="N634" s="360" t="s">
        <v>5953</v>
      </c>
      <c r="O634" s="360" t="s">
        <v>83</v>
      </c>
      <c r="P634" s="360" t="s">
        <v>3532</v>
      </c>
      <c r="Q634" s="360" t="s">
        <v>3532</v>
      </c>
    </row>
    <row r="635" spans="1:17" ht="15">
      <c r="A635" s="359" t="s">
        <v>6875</v>
      </c>
      <c r="B635" s="360" t="s">
        <v>7527</v>
      </c>
      <c r="C635" s="360" t="s">
        <v>3532</v>
      </c>
      <c r="D635" s="360">
        <v>2</v>
      </c>
      <c r="E635" s="360" t="s">
        <v>3532</v>
      </c>
      <c r="F635" s="360" t="s">
        <v>3532</v>
      </c>
      <c r="G635" s="360" t="s">
        <v>3532</v>
      </c>
      <c r="H635" s="361">
        <v>45975</v>
      </c>
      <c r="I635" s="360" t="s">
        <v>3532</v>
      </c>
      <c r="J635" s="360" t="s">
        <v>7528</v>
      </c>
      <c r="K635" s="360">
        <v>2013</v>
      </c>
      <c r="L635" s="360" t="s">
        <v>5960</v>
      </c>
      <c r="M635" s="360" t="s">
        <v>5957</v>
      </c>
      <c r="N635" s="360" t="s">
        <v>5953</v>
      </c>
      <c r="O635" s="360" t="s">
        <v>83</v>
      </c>
      <c r="P635" s="360" t="s">
        <v>3532</v>
      </c>
      <c r="Q635" s="360" t="s">
        <v>3532</v>
      </c>
    </row>
    <row r="636" spans="1:17" ht="15">
      <c r="A636" s="359" t="s">
        <v>1776</v>
      </c>
      <c r="B636" s="360" t="s">
        <v>7529</v>
      </c>
      <c r="C636" s="360" t="s">
        <v>2790</v>
      </c>
      <c r="D636" s="360">
        <v>3</v>
      </c>
      <c r="E636" s="360" t="s">
        <v>3532</v>
      </c>
      <c r="F636" s="360" t="s">
        <v>7530</v>
      </c>
      <c r="G636" s="360" t="s">
        <v>3532</v>
      </c>
      <c r="H636" s="361">
        <v>45975</v>
      </c>
      <c r="I636" s="360" t="s">
        <v>3532</v>
      </c>
      <c r="J636" s="360" t="s">
        <v>7531</v>
      </c>
      <c r="K636" s="360">
        <v>2009</v>
      </c>
      <c r="L636" s="360" t="s">
        <v>5960</v>
      </c>
      <c r="M636" s="360" t="s">
        <v>5957</v>
      </c>
      <c r="N636" s="360" t="s">
        <v>5953</v>
      </c>
      <c r="O636" s="360" t="s">
        <v>83</v>
      </c>
      <c r="P636" s="360">
        <v>0</v>
      </c>
      <c r="Q636" s="360" t="s">
        <v>7532</v>
      </c>
    </row>
    <row r="637" spans="1:17" ht="15">
      <c r="A637" s="359" t="s">
        <v>6875</v>
      </c>
      <c r="B637" s="360" t="s">
        <v>7533</v>
      </c>
      <c r="C637" s="360" t="s">
        <v>2790</v>
      </c>
      <c r="D637" s="360">
        <v>3</v>
      </c>
      <c r="E637" s="360" t="s">
        <v>3532</v>
      </c>
      <c r="F637" s="360" t="s">
        <v>7534</v>
      </c>
      <c r="G637" s="360" t="s">
        <v>3532</v>
      </c>
      <c r="H637" s="361">
        <v>45975</v>
      </c>
      <c r="I637" s="360" t="s">
        <v>3532</v>
      </c>
      <c r="J637" s="360" t="s">
        <v>7535</v>
      </c>
      <c r="K637" s="360">
        <v>2010</v>
      </c>
      <c r="L637" s="360" t="s">
        <v>5964</v>
      </c>
      <c r="M637" s="360" t="s">
        <v>5957</v>
      </c>
      <c r="N637" s="360" t="s">
        <v>5953</v>
      </c>
      <c r="O637" s="360" t="s">
        <v>83</v>
      </c>
      <c r="P637" s="360">
        <v>0</v>
      </c>
      <c r="Q637" s="360" t="s">
        <v>7536</v>
      </c>
    </row>
    <row r="638" spans="1:17" ht="15">
      <c r="A638" s="359" t="s">
        <v>4178</v>
      </c>
      <c r="B638" s="360" t="s">
        <v>7537</v>
      </c>
      <c r="C638" s="360" t="s">
        <v>3532</v>
      </c>
      <c r="D638" s="360">
        <v>217</v>
      </c>
      <c r="E638" s="360" t="s">
        <v>3532</v>
      </c>
      <c r="F638" s="360" t="s">
        <v>3532</v>
      </c>
      <c r="G638" s="360" t="s">
        <v>3532</v>
      </c>
      <c r="H638" s="361">
        <v>45975</v>
      </c>
      <c r="I638" s="360" t="s">
        <v>3532</v>
      </c>
      <c r="J638" s="360" t="s">
        <v>5950</v>
      </c>
      <c r="K638" s="360">
        <v>2019</v>
      </c>
      <c r="L638" s="360" t="s">
        <v>6384</v>
      </c>
      <c r="M638" s="360" t="s">
        <v>5952</v>
      </c>
      <c r="N638" s="360" t="s">
        <v>5953</v>
      </c>
      <c r="O638" s="360" t="s">
        <v>3993</v>
      </c>
      <c r="P638" s="360" t="s">
        <v>3532</v>
      </c>
      <c r="Q638" s="360" t="s">
        <v>3532</v>
      </c>
    </row>
    <row r="639" spans="1:17" ht="15">
      <c r="A639" s="359" t="s">
        <v>6032</v>
      </c>
      <c r="B639" s="360" t="s">
        <v>7538</v>
      </c>
      <c r="C639" s="360" t="s">
        <v>3532</v>
      </c>
      <c r="D639" s="360">
        <v>217</v>
      </c>
      <c r="E639" s="360" t="s">
        <v>3532</v>
      </c>
      <c r="F639" s="360" t="s">
        <v>3532</v>
      </c>
      <c r="G639" s="360" t="s">
        <v>3532</v>
      </c>
      <c r="H639" s="361">
        <v>45975</v>
      </c>
      <c r="I639" s="360" t="s">
        <v>3532</v>
      </c>
      <c r="J639" s="360" t="s">
        <v>7539</v>
      </c>
      <c r="K639" s="360">
        <v>2011</v>
      </c>
      <c r="L639" s="360" t="s">
        <v>6008</v>
      </c>
      <c r="M639" s="360" t="s">
        <v>5957</v>
      </c>
      <c r="N639" s="360" t="s">
        <v>5953</v>
      </c>
      <c r="O639" s="360" t="s">
        <v>6002</v>
      </c>
      <c r="P639" s="360" t="s">
        <v>3532</v>
      </c>
      <c r="Q639" s="360" t="s">
        <v>3532</v>
      </c>
    </row>
    <row r="640" spans="1:17" ht="15">
      <c r="A640" s="359" t="s">
        <v>7013</v>
      </c>
      <c r="B640" s="360" t="s">
        <v>4198</v>
      </c>
      <c r="C640" s="360" t="s">
        <v>3532</v>
      </c>
      <c r="D640" s="360">
        <v>217</v>
      </c>
      <c r="E640" s="360" t="s">
        <v>3532</v>
      </c>
      <c r="F640" s="360" t="s">
        <v>3532</v>
      </c>
      <c r="G640" s="360" t="s">
        <v>3532</v>
      </c>
      <c r="H640" s="361">
        <v>45975</v>
      </c>
      <c r="I640" s="360" t="s">
        <v>3532</v>
      </c>
      <c r="J640" s="360" t="s">
        <v>7099</v>
      </c>
      <c r="K640" s="360">
        <v>2011</v>
      </c>
      <c r="L640" s="360" t="s">
        <v>7100</v>
      </c>
      <c r="M640" s="360" t="s">
        <v>5957</v>
      </c>
      <c r="N640" s="360" t="s">
        <v>114</v>
      </c>
      <c r="O640" s="360" t="s">
        <v>3993</v>
      </c>
      <c r="P640" s="360" t="s">
        <v>3532</v>
      </c>
      <c r="Q640" s="360" t="s">
        <v>3532</v>
      </c>
    </row>
    <row r="641" spans="1:17" ht="15">
      <c r="A641" s="359" t="s">
        <v>6906</v>
      </c>
      <c r="B641" s="360" t="s">
        <v>7540</v>
      </c>
      <c r="C641" s="360" t="s">
        <v>3532</v>
      </c>
      <c r="D641" s="360">
        <v>30</v>
      </c>
      <c r="E641" s="360" t="s">
        <v>3532</v>
      </c>
      <c r="F641" s="360" t="s">
        <v>3532</v>
      </c>
      <c r="G641" s="360" t="s">
        <v>3532</v>
      </c>
      <c r="H641" s="361">
        <v>45975</v>
      </c>
      <c r="I641" s="360" t="s">
        <v>3532</v>
      </c>
      <c r="J641" s="360" t="s">
        <v>5950</v>
      </c>
      <c r="K641" s="360">
        <v>2021</v>
      </c>
      <c r="L641" s="360" t="s">
        <v>7541</v>
      </c>
      <c r="M641" s="360" t="s">
        <v>5952</v>
      </c>
      <c r="N641" s="360" t="s">
        <v>5953</v>
      </c>
      <c r="O641" s="360" t="s">
        <v>6002</v>
      </c>
      <c r="P641" s="360" t="s">
        <v>3532</v>
      </c>
      <c r="Q641" s="360" t="s">
        <v>3532</v>
      </c>
    </row>
    <row r="642" spans="1:17" ht="15">
      <c r="A642" s="359" t="s">
        <v>1670</v>
      </c>
      <c r="B642" s="360" t="s">
        <v>7542</v>
      </c>
      <c r="C642" s="360" t="s">
        <v>3532</v>
      </c>
      <c r="D642" s="360">
        <v>2</v>
      </c>
      <c r="E642" s="360" t="s">
        <v>3532</v>
      </c>
      <c r="F642" s="360" t="s">
        <v>3532</v>
      </c>
      <c r="G642" s="360" t="s">
        <v>3532</v>
      </c>
      <c r="H642" s="361">
        <v>45975</v>
      </c>
      <c r="I642" s="360" t="s">
        <v>3532</v>
      </c>
      <c r="J642" s="360" t="s">
        <v>7543</v>
      </c>
      <c r="K642" s="360">
        <v>2010</v>
      </c>
      <c r="L642" s="360" t="s">
        <v>5964</v>
      </c>
      <c r="M642" s="360" t="s">
        <v>5957</v>
      </c>
      <c r="N642" s="360" t="s">
        <v>5953</v>
      </c>
      <c r="O642" s="360" t="s">
        <v>83</v>
      </c>
      <c r="P642" s="360" t="s">
        <v>3532</v>
      </c>
      <c r="Q642" s="360" t="s">
        <v>3532</v>
      </c>
    </row>
    <row r="643" spans="1:17" ht="15">
      <c r="A643" s="359" t="s">
        <v>4178</v>
      </c>
      <c r="B643" s="360" t="s">
        <v>7544</v>
      </c>
      <c r="C643" s="360" t="s">
        <v>3532</v>
      </c>
      <c r="D643" s="360">
        <v>217</v>
      </c>
      <c r="E643" s="360" t="s">
        <v>3532</v>
      </c>
      <c r="F643" s="360" t="s">
        <v>3532</v>
      </c>
      <c r="G643" s="360" t="s">
        <v>3532</v>
      </c>
      <c r="H643" s="361">
        <v>45975</v>
      </c>
      <c r="I643" s="360" t="s">
        <v>3532</v>
      </c>
      <c r="J643" s="360" t="s">
        <v>5950</v>
      </c>
      <c r="K643" s="360">
        <v>2019</v>
      </c>
      <c r="L643" s="360" t="s">
        <v>6384</v>
      </c>
      <c r="M643" s="360" t="s">
        <v>5952</v>
      </c>
      <c r="N643" s="360" t="s">
        <v>5953</v>
      </c>
      <c r="O643" s="360" t="s">
        <v>3993</v>
      </c>
      <c r="P643" s="360" t="s">
        <v>3532</v>
      </c>
      <c r="Q643" s="360" t="s">
        <v>3532</v>
      </c>
    </row>
    <row r="644" spans="1:17" ht="15">
      <c r="A644" s="359" t="s">
        <v>6875</v>
      </c>
      <c r="B644" s="360" t="s">
        <v>7545</v>
      </c>
      <c r="C644" s="360" t="s">
        <v>2790</v>
      </c>
      <c r="D644" s="360">
        <v>2</v>
      </c>
      <c r="E644" s="360" t="s">
        <v>3532</v>
      </c>
      <c r="F644" s="360" t="s">
        <v>7546</v>
      </c>
      <c r="G644" s="360" t="s">
        <v>3532</v>
      </c>
      <c r="H644" s="361">
        <v>45975</v>
      </c>
      <c r="I644" s="360" t="s">
        <v>3532</v>
      </c>
      <c r="J644" s="360" t="s">
        <v>7547</v>
      </c>
      <c r="K644" s="360">
        <v>2009</v>
      </c>
      <c r="L644" s="360" t="s">
        <v>5964</v>
      </c>
      <c r="M644" s="360" t="s">
        <v>5957</v>
      </c>
      <c r="N644" s="360" t="s">
        <v>5953</v>
      </c>
      <c r="O644" s="360" t="s">
        <v>83</v>
      </c>
      <c r="P644" s="360">
        <v>0</v>
      </c>
      <c r="Q644" s="360" t="s">
        <v>7548</v>
      </c>
    </row>
    <row r="645" spans="1:17" ht="15">
      <c r="A645" s="359" t="s">
        <v>3612</v>
      </c>
      <c r="B645" s="360" t="s">
        <v>7549</v>
      </c>
      <c r="C645" s="360" t="s">
        <v>3532</v>
      </c>
      <c r="D645" s="360">
        <v>1</v>
      </c>
      <c r="E645" s="360" t="s">
        <v>3532</v>
      </c>
      <c r="F645" s="360" t="s">
        <v>3532</v>
      </c>
      <c r="G645" s="360" t="s">
        <v>3532</v>
      </c>
      <c r="H645" s="361">
        <v>45975</v>
      </c>
      <c r="I645" s="360" t="s">
        <v>3532</v>
      </c>
      <c r="J645" s="360" t="s">
        <v>7550</v>
      </c>
      <c r="K645" s="360">
        <v>2010</v>
      </c>
      <c r="L645" s="360" t="s">
        <v>5964</v>
      </c>
      <c r="M645" s="360" t="s">
        <v>5957</v>
      </c>
      <c r="N645" s="360" t="s">
        <v>5953</v>
      </c>
      <c r="O645" s="360" t="s">
        <v>83</v>
      </c>
      <c r="P645" s="360" t="s">
        <v>3532</v>
      </c>
      <c r="Q645" s="360" t="s">
        <v>3532</v>
      </c>
    </row>
    <row r="646" spans="1:17" ht="15">
      <c r="A646" s="359" t="s">
        <v>6875</v>
      </c>
      <c r="B646" s="360" t="s">
        <v>7551</v>
      </c>
      <c r="C646" s="360" t="s">
        <v>3532</v>
      </c>
      <c r="D646" s="360">
        <v>0</v>
      </c>
      <c r="E646" s="360" t="s">
        <v>3532</v>
      </c>
      <c r="F646" s="360" t="s">
        <v>3532</v>
      </c>
      <c r="G646" s="360" t="s">
        <v>3532</v>
      </c>
      <c r="H646" s="361">
        <v>45975</v>
      </c>
      <c r="I646" s="360" t="s">
        <v>3532</v>
      </c>
      <c r="J646" s="360" t="s">
        <v>7552</v>
      </c>
      <c r="K646" s="360">
        <v>2010</v>
      </c>
      <c r="L646" s="360" t="s">
        <v>5964</v>
      </c>
      <c r="M646" s="360" t="s">
        <v>5957</v>
      </c>
      <c r="N646" s="360" t="s">
        <v>5953</v>
      </c>
      <c r="O646" s="360" t="s">
        <v>83</v>
      </c>
      <c r="P646" s="360" t="s">
        <v>3532</v>
      </c>
      <c r="Q646" s="360" t="s">
        <v>3532</v>
      </c>
    </row>
    <row r="647" spans="1:17" ht="15">
      <c r="A647" s="359" t="s">
        <v>4113</v>
      </c>
      <c r="B647" s="360" t="s">
        <v>7553</v>
      </c>
      <c r="C647" s="360" t="s">
        <v>3532</v>
      </c>
      <c r="D647" s="360">
        <v>217</v>
      </c>
      <c r="E647" s="360" t="s">
        <v>3532</v>
      </c>
      <c r="F647" s="360" t="s">
        <v>3532</v>
      </c>
      <c r="G647" s="360" t="s">
        <v>3532</v>
      </c>
      <c r="H647" s="361">
        <v>45975</v>
      </c>
      <c r="I647" s="360" t="s">
        <v>3532</v>
      </c>
      <c r="J647" s="360" t="s">
        <v>5950</v>
      </c>
      <c r="K647" s="360">
        <v>2018</v>
      </c>
      <c r="L647" s="360" t="s">
        <v>7014</v>
      </c>
      <c r="M647" s="360" t="s">
        <v>5952</v>
      </c>
      <c r="N647" s="360" t="s">
        <v>5953</v>
      </c>
      <c r="O647" s="360" t="s">
        <v>3993</v>
      </c>
      <c r="P647" s="360" t="s">
        <v>3532</v>
      </c>
      <c r="Q647" s="360" t="s">
        <v>3532</v>
      </c>
    </row>
    <row r="648" spans="1:17" ht="15">
      <c r="A648" s="359" t="s">
        <v>4113</v>
      </c>
      <c r="B648" s="360" t="s">
        <v>7554</v>
      </c>
      <c r="C648" s="360" t="s">
        <v>3532</v>
      </c>
      <c r="D648" s="360">
        <v>217</v>
      </c>
      <c r="E648" s="360" t="s">
        <v>3532</v>
      </c>
      <c r="F648" s="360" t="s">
        <v>3532</v>
      </c>
      <c r="G648" s="360" t="s">
        <v>3532</v>
      </c>
      <c r="H648" s="361">
        <v>45975</v>
      </c>
      <c r="I648" s="360" t="s">
        <v>3532</v>
      </c>
      <c r="J648" s="360" t="s">
        <v>5950</v>
      </c>
      <c r="K648" s="360">
        <v>2018</v>
      </c>
      <c r="L648" s="360" t="s">
        <v>6384</v>
      </c>
      <c r="M648" s="360" t="s">
        <v>5952</v>
      </c>
      <c r="N648" s="360" t="s">
        <v>5953</v>
      </c>
      <c r="O648" s="360" t="s">
        <v>3993</v>
      </c>
      <c r="P648" s="360" t="s">
        <v>3532</v>
      </c>
      <c r="Q648" s="360" t="s">
        <v>3532</v>
      </c>
    </row>
    <row r="649" spans="1:17" ht="15">
      <c r="A649" s="359" t="s">
        <v>6730</v>
      </c>
      <c r="B649" s="360" t="s">
        <v>7555</v>
      </c>
      <c r="C649" s="360" t="s">
        <v>3532</v>
      </c>
      <c r="D649" s="360">
        <v>59</v>
      </c>
      <c r="E649" s="360" t="s">
        <v>3532</v>
      </c>
      <c r="F649" s="360" t="s">
        <v>3532</v>
      </c>
      <c r="G649" s="360" t="s">
        <v>3532</v>
      </c>
      <c r="H649" s="361">
        <v>45975</v>
      </c>
      <c r="I649" s="360" t="s">
        <v>3532</v>
      </c>
      <c r="J649" s="360" t="s">
        <v>7556</v>
      </c>
      <c r="K649" s="360">
        <v>2010</v>
      </c>
      <c r="L649" s="360" t="s">
        <v>5960</v>
      </c>
      <c r="M649" s="360" t="s">
        <v>5957</v>
      </c>
      <c r="N649" s="360" t="s">
        <v>5953</v>
      </c>
      <c r="O649" s="360" t="s">
        <v>1706</v>
      </c>
      <c r="P649" s="360" t="s">
        <v>3532</v>
      </c>
      <c r="Q649" s="360" t="s">
        <v>3532</v>
      </c>
    </row>
    <row r="650" spans="1:17" ht="15">
      <c r="A650" s="359" t="s">
        <v>1636</v>
      </c>
      <c r="B650" s="360" t="s">
        <v>7557</v>
      </c>
      <c r="C650" s="360" t="s">
        <v>3532</v>
      </c>
      <c r="D650" s="360">
        <v>139</v>
      </c>
      <c r="E650" s="360" t="s">
        <v>3532</v>
      </c>
      <c r="F650" s="360" t="s">
        <v>3532</v>
      </c>
      <c r="G650" s="360" t="s">
        <v>3532</v>
      </c>
      <c r="H650" s="361">
        <v>45975</v>
      </c>
      <c r="I650" s="360" t="s">
        <v>3532</v>
      </c>
      <c r="J650" s="360" t="s">
        <v>7558</v>
      </c>
      <c r="K650" s="360">
        <v>2010</v>
      </c>
      <c r="L650" s="360" t="s">
        <v>5964</v>
      </c>
      <c r="M650" s="360" t="s">
        <v>5957</v>
      </c>
      <c r="N650" s="360" t="s">
        <v>5953</v>
      </c>
      <c r="O650" s="360" t="s">
        <v>83</v>
      </c>
      <c r="P650" s="360" t="s">
        <v>3532</v>
      </c>
      <c r="Q650" s="360" t="s">
        <v>3532</v>
      </c>
    </row>
    <row r="651" spans="1:17" ht="15">
      <c r="A651" s="359" t="s">
        <v>6540</v>
      </c>
      <c r="B651" s="360" t="s">
        <v>7559</v>
      </c>
      <c r="C651" s="360" t="s">
        <v>3532</v>
      </c>
      <c r="D651" s="360">
        <v>0</v>
      </c>
      <c r="E651" s="360" t="s">
        <v>3532</v>
      </c>
      <c r="F651" s="360" t="s">
        <v>3532</v>
      </c>
      <c r="G651" s="360" t="s">
        <v>3532</v>
      </c>
      <c r="H651" s="361">
        <v>45975</v>
      </c>
      <c r="I651" s="360" t="s">
        <v>3532</v>
      </c>
      <c r="J651" s="360" t="s">
        <v>7560</v>
      </c>
      <c r="K651" s="360">
        <v>2010</v>
      </c>
      <c r="L651" s="360" t="s">
        <v>5964</v>
      </c>
      <c r="M651" s="360" t="s">
        <v>5957</v>
      </c>
      <c r="N651" s="360" t="s">
        <v>5953</v>
      </c>
      <c r="O651" s="360" t="s">
        <v>1706</v>
      </c>
      <c r="P651" s="360" t="s">
        <v>3532</v>
      </c>
      <c r="Q651" s="360" t="s">
        <v>3532</v>
      </c>
    </row>
    <row r="652" spans="1:17" ht="15">
      <c r="A652" s="359" t="s">
        <v>1628</v>
      </c>
      <c r="B652" s="360" t="s">
        <v>7561</v>
      </c>
      <c r="C652" s="360" t="s">
        <v>3532</v>
      </c>
      <c r="D652" s="360">
        <v>30</v>
      </c>
      <c r="E652" s="360" t="s">
        <v>3532</v>
      </c>
      <c r="F652" s="360" t="s">
        <v>3532</v>
      </c>
      <c r="G652" s="360" t="s">
        <v>3532</v>
      </c>
      <c r="H652" s="361">
        <v>45975</v>
      </c>
      <c r="I652" s="360" t="s">
        <v>3532</v>
      </c>
      <c r="J652" s="360" t="s">
        <v>7562</v>
      </c>
      <c r="K652" s="360">
        <v>2019</v>
      </c>
      <c r="L652" s="360" t="s">
        <v>5960</v>
      </c>
      <c r="M652" s="360" t="s">
        <v>5957</v>
      </c>
      <c r="N652" s="360" t="s">
        <v>5953</v>
      </c>
      <c r="O652" s="360" t="s">
        <v>83</v>
      </c>
      <c r="P652" s="360" t="s">
        <v>3532</v>
      </c>
      <c r="Q652" s="360" t="s">
        <v>3532</v>
      </c>
    </row>
    <row r="653" spans="1:17" ht="15">
      <c r="A653" s="359" t="s">
        <v>4113</v>
      </c>
      <c r="B653" s="360" t="s">
        <v>7563</v>
      </c>
      <c r="C653" s="360" t="s">
        <v>3532</v>
      </c>
      <c r="D653" s="360">
        <v>217</v>
      </c>
      <c r="E653" s="360" t="s">
        <v>3532</v>
      </c>
      <c r="F653" s="360" t="s">
        <v>3532</v>
      </c>
      <c r="G653" s="360" t="s">
        <v>3532</v>
      </c>
      <c r="H653" s="361">
        <v>45975</v>
      </c>
      <c r="I653" s="360" t="s">
        <v>3532</v>
      </c>
      <c r="J653" s="360" t="s">
        <v>5950</v>
      </c>
      <c r="K653" s="360">
        <v>2019</v>
      </c>
      <c r="L653" s="360" t="s">
        <v>6384</v>
      </c>
      <c r="M653" s="360" t="s">
        <v>5952</v>
      </c>
      <c r="N653" s="360" t="s">
        <v>5953</v>
      </c>
      <c r="O653" s="360" t="s">
        <v>3993</v>
      </c>
      <c r="P653" s="360" t="s">
        <v>3532</v>
      </c>
      <c r="Q653" s="360" t="s">
        <v>3532</v>
      </c>
    </row>
    <row r="654" spans="1:17" ht="15">
      <c r="A654" s="359" t="s">
        <v>3143</v>
      </c>
      <c r="B654" s="360" t="s">
        <v>7564</v>
      </c>
      <c r="C654" s="360" t="s">
        <v>3532</v>
      </c>
      <c r="D654" s="360">
        <v>70</v>
      </c>
      <c r="E654" s="360" t="s">
        <v>3532</v>
      </c>
      <c r="F654" s="360" t="s">
        <v>3532</v>
      </c>
      <c r="G654" s="360" t="s">
        <v>3532</v>
      </c>
      <c r="H654" s="361">
        <v>45975</v>
      </c>
      <c r="I654" s="360" t="s">
        <v>3532</v>
      </c>
      <c r="J654" s="360" t="s">
        <v>7565</v>
      </c>
      <c r="K654" s="360">
        <v>2009</v>
      </c>
      <c r="L654" s="360" t="s">
        <v>5960</v>
      </c>
      <c r="M654" s="360" t="s">
        <v>5957</v>
      </c>
      <c r="N654" s="360" t="s">
        <v>5953</v>
      </c>
      <c r="O654" s="360" t="s">
        <v>83</v>
      </c>
      <c r="P654" s="360" t="s">
        <v>3532</v>
      </c>
      <c r="Q654" s="360" t="s">
        <v>3532</v>
      </c>
    </row>
    <row r="655" spans="1:17" ht="15">
      <c r="A655" s="359" t="s">
        <v>6875</v>
      </c>
      <c r="B655" s="360" t="s">
        <v>7566</v>
      </c>
      <c r="C655" s="360" t="s">
        <v>2790</v>
      </c>
      <c r="D655" s="360">
        <v>7</v>
      </c>
      <c r="E655" s="360" t="s">
        <v>3532</v>
      </c>
      <c r="F655" s="360" t="s">
        <v>7567</v>
      </c>
      <c r="G655" s="360" t="s">
        <v>3532</v>
      </c>
      <c r="H655" s="361">
        <v>45975</v>
      </c>
      <c r="I655" s="360" t="s">
        <v>3532</v>
      </c>
      <c r="J655" s="360" t="s">
        <v>7568</v>
      </c>
      <c r="K655" s="360">
        <v>2010</v>
      </c>
      <c r="L655" s="360" t="s">
        <v>5960</v>
      </c>
      <c r="M655" s="360" t="s">
        <v>5957</v>
      </c>
      <c r="N655" s="360" t="s">
        <v>5953</v>
      </c>
      <c r="O655" s="360" t="s">
        <v>83</v>
      </c>
      <c r="P655" s="360">
        <v>0</v>
      </c>
      <c r="Q655" s="360" t="s">
        <v>7569</v>
      </c>
    </row>
    <row r="656" spans="1:17" ht="15">
      <c r="A656" s="359" t="s">
        <v>1871</v>
      </c>
      <c r="B656" s="360" t="s">
        <v>693</v>
      </c>
      <c r="C656" s="360" t="s">
        <v>3532</v>
      </c>
      <c r="D656" s="360">
        <v>136</v>
      </c>
      <c r="E656" s="360" t="s">
        <v>3532</v>
      </c>
      <c r="F656" s="360" t="s">
        <v>3532</v>
      </c>
      <c r="G656" s="360" t="s">
        <v>3532</v>
      </c>
      <c r="H656" s="361">
        <v>45975</v>
      </c>
      <c r="I656" s="360" t="s">
        <v>3532</v>
      </c>
      <c r="J656" s="360" t="s">
        <v>7570</v>
      </c>
      <c r="K656" s="360">
        <v>2020</v>
      </c>
      <c r="L656" s="360" t="s">
        <v>7571</v>
      </c>
      <c r="M656" s="360" t="s">
        <v>5957</v>
      </c>
      <c r="N656" s="360" t="s">
        <v>114</v>
      </c>
      <c r="O656" s="360" t="s">
        <v>83</v>
      </c>
      <c r="P656" s="360" t="s">
        <v>3532</v>
      </c>
      <c r="Q656" s="360" t="s">
        <v>3532</v>
      </c>
    </row>
    <row r="657" spans="1:17" ht="15">
      <c r="A657" s="359" t="s">
        <v>6452</v>
      </c>
      <c r="B657" s="360" t="s">
        <v>7572</v>
      </c>
      <c r="C657" s="360" t="s">
        <v>3532</v>
      </c>
      <c r="D657" s="360">
        <v>0</v>
      </c>
      <c r="E657" s="360" t="s">
        <v>3532</v>
      </c>
      <c r="F657" s="360" t="s">
        <v>3532</v>
      </c>
      <c r="G657" s="360" t="s">
        <v>3532</v>
      </c>
      <c r="H657" s="361">
        <v>45975</v>
      </c>
      <c r="I657" s="360" t="s">
        <v>3532</v>
      </c>
      <c r="J657" s="360" t="s">
        <v>7573</v>
      </c>
      <c r="K657" s="360">
        <v>2011</v>
      </c>
      <c r="L657" s="360" t="s">
        <v>5964</v>
      </c>
      <c r="M657" s="360" t="s">
        <v>5957</v>
      </c>
      <c r="N657" s="360" t="s">
        <v>5953</v>
      </c>
      <c r="O657" s="360" t="s">
        <v>83</v>
      </c>
      <c r="P657" s="360" t="s">
        <v>3532</v>
      </c>
      <c r="Q657" s="360" t="s">
        <v>3532</v>
      </c>
    </row>
    <row r="658" spans="1:17" ht="15">
      <c r="A658" s="359" t="s">
        <v>1670</v>
      </c>
      <c r="B658" s="360" t="s">
        <v>7574</v>
      </c>
      <c r="C658" s="360" t="s">
        <v>3532</v>
      </c>
      <c r="D658" s="360">
        <v>2</v>
      </c>
      <c r="E658" s="360" t="s">
        <v>3532</v>
      </c>
      <c r="F658" s="360" t="s">
        <v>3532</v>
      </c>
      <c r="G658" s="360" t="s">
        <v>3532</v>
      </c>
      <c r="H658" s="361">
        <v>45975</v>
      </c>
      <c r="I658" s="360" t="s">
        <v>3532</v>
      </c>
      <c r="J658" s="360" t="s">
        <v>7575</v>
      </c>
      <c r="K658" s="360">
        <v>2010</v>
      </c>
      <c r="L658" s="360" t="s">
        <v>5964</v>
      </c>
      <c r="M658" s="360" t="s">
        <v>5957</v>
      </c>
      <c r="N658" s="360" t="s">
        <v>5953</v>
      </c>
      <c r="O658" s="360" t="s">
        <v>83</v>
      </c>
      <c r="P658" s="360" t="s">
        <v>3532</v>
      </c>
      <c r="Q658" s="360" t="s">
        <v>3532</v>
      </c>
    </row>
    <row r="659" spans="1:17" ht="15">
      <c r="A659" s="359" t="s">
        <v>6797</v>
      </c>
      <c r="B659" s="360" t="s">
        <v>7576</v>
      </c>
      <c r="C659" s="360" t="s">
        <v>3532</v>
      </c>
      <c r="D659" s="360">
        <v>204</v>
      </c>
      <c r="E659" s="360" t="s">
        <v>3532</v>
      </c>
      <c r="F659" s="360" t="s">
        <v>3532</v>
      </c>
      <c r="G659" s="360" t="s">
        <v>3532</v>
      </c>
      <c r="H659" s="361">
        <v>45975</v>
      </c>
      <c r="I659" s="360" t="s">
        <v>3532</v>
      </c>
      <c r="J659" s="360" t="s">
        <v>7577</v>
      </c>
      <c r="K659" s="360">
        <v>2010</v>
      </c>
      <c r="L659" s="360" t="s">
        <v>5956</v>
      </c>
      <c r="M659" s="360" t="s">
        <v>5957</v>
      </c>
      <c r="N659" s="360" t="s">
        <v>5953</v>
      </c>
      <c r="O659" s="360" t="s">
        <v>83</v>
      </c>
      <c r="P659" s="360" t="s">
        <v>3532</v>
      </c>
      <c r="Q659" s="360" t="s">
        <v>3532</v>
      </c>
    </row>
    <row r="660" spans="1:17" ht="15">
      <c r="A660" s="359" t="s">
        <v>3923</v>
      </c>
      <c r="B660" s="360" t="s">
        <v>7578</v>
      </c>
      <c r="C660" s="360" t="s">
        <v>2790</v>
      </c>
      <c r="D660" s="360">
        <v>3</v>
      </c>
      <c r="E660" s="360" t="s">
        <v>3532</v>
      </c>
      <c r="F660" s="360" t="s">
        <v>7579</v>
      </c>
      <c r="G660" s="360" t="s">
        <v>3532</v>
      </c>
      <c r="H660" s="361">
        <v>45975</v>
      </c>
      <c r="I660" s="360" t="s">
        <v>3532</v>
      </c>
      <c r="J660" s="360" t="s">
        <v>7580</v>
      </c>
      <c r="K660" s="360">
        <v>2011</v>
      </c>
      <c r="L660" s="360" t="s">
        <v>5960</v>
      </c>
      <c r="M660" s="360" t="s">
        <v>5957</v>
      </c>
      <c r="N660" s="360" t="s">
        <v>5953</v>
      </c>
      <c r="O660" s="360" t="s">
        <v>83</v>
      </c>
      <c r="P660" s="360">
        <v>0</v>
      </c>
      <c r="Q660" s="360" t="s">
        <v>7581</v>
      </c>
    </row>
    <row r="661" spans="1:17" ht="15">
      <c r="A661" s="359" t="s">
        <v>6389</v>
      </c>
      <c r="B661" s="360" t="s">
        <v>7582</v>
      </c>
      <c r="C661" s="360" t="s">
        <v>3532</v>
      </c>
      <c r="D661" s="360">
        <v>41</v>
      </c>
      <c r="E661" s="360" t="s">
        <v>3532</v>
      </c>
      <c r="F661" s="360" t="s">
        <v>3532</v>
      </c>
      <c r="G661" s="360" t="s">
        <v>3532</v>
      </c>
      <c r="H661" s="361">
        <v>45975</v>
      </c>
      <c r="I661" s="360" t="s">
        <v>3532</v>
      </c>
      <c r="J661" s="360" t="s">
        <v>7583</v>
      </c>
      <c r="K661" s="360">
        <v>2010</v>
      </c>
      <c r="L661" s="360" t="s">
        <v>5964</v>
      </c>
      <c r="M661" s="360" t="s">
        <v>5957</v>
      </c>
      <c r="N661" s="360" t="s">
        <v>5953</v>
      </c>
      <c r="O661" s="360" t="s">
        <v>83</v>
      </c>
      <c r="P661" s="360" t="s">
        <v>3532</v>
      </c>
      <c r="Q661" s="360" t="s">
        <v>3532</v>
      </c>
    </row>
    <row r="662" spans="1:17" ht="15">
      <c r="A662" s="359" t="s">
        <v>1636</v>
      </c>
      <c r="B662" s="360" t="s">
        <v>7584</v>
      </c>
      <c r="C662" s="360" t="s">
        <v>3532</v>
      </c>
      <c r="D662" s="360">
        <v>97</v>
      </c>
      <c r="E662" s="360" t="s">
        <v>3532</v>
      </c>
      <c r="F662" s="360" t="s">
        <v>3532</v>
      </c>
      <c r="G662" s="360" t="s">
        <v>3532</v>
      </c>
      <c r="H662" s="361">
        <v>45975</v>
      </c>
      <c r="I662" s="360" t="s">
        <v>3532</v>
      </c>
      <c r="J662" s="360" t="s">
        <v>7585</v>
      </c>
      <c r="K662" s="360">
        <v>2010</v>
      </c>
      <c r="L662" s="360" t="s">
        <v>5964</v>
      </c>
      <c r="M662" s="360" t="s">
        <v>5957</v>
      </c>
      <c r="N662" s="360" t="s">
        <v>5953</v>
      </c>
      <c r="O662" s="360" t="s">
        <v>83</v>
      </c>
      <c r="P662" s="360" t="s">
        <v>3532</v>
      </c>
      <c r="Q662" s="360" t="s">
        <v>3532</v>
      </c>
    </row>
    <row r="663" spans="1:17" ht="15">
      <c r="A663" s="359" t="s">
        <v>6077</v>
      </c>
      <c r="B663" s="360" t="s">
        <v>7586</v>
      </c>
      <c r="C663" s="360" t="s">
        <v>3532</v>
      </c>
      <c r="D663" s="360">
        <v>217</v>
      </c>
      <c r="E663" s="360" t="s">
        <v>3532</v>
      </c>
      <c r="F663" s="360" t="s">
        <v>3532</v>
      </c>
      <c r="G663" s="360" t="s">
        <v>3532</v>
      </c>
      <c r="H663" s="361">
        <v>45975</v>
      </c>
      <c r="I663" s="360" t="s">
        <v>3532</v>
      </c>
      <c r="J663" s="360" t="s">
        <v>7587</v>
      </c>
      <c r="K663" s="360">
        <v>2010</v>
      </c>
      <c r="L663" s="360" t="s">
        <v>5964</v>
      </c>
      <c r="M663" s="360" t="s">
        <v>5957</v>
      </c>
      <c r="N663" s="360" t="s">
        <v>5953</v>
      </c>
      <c r="O663" s="360" t="s">
        <v>83</v>
      </c>
      <c r="P663" s="360" t="s">
        <v>3532</v>
      </c>
      <c r="Q663" s="360" t="s">
        <v>3532</v>
      </c>
    </row>
    <row r="664" spans="1:17" ht="15">
      <c r="A664" s="359" t="s">
        <v>1850</v>
      </c>
      <c r="B664" s="360" t="s">
        <v>7588</v>
      </c>
      <c r="C664" s="360" t="s">
        <v>6109</v>
      </c>
      <c r="D664" s="360">
        <v>9</v>
      </c>
      <c r="E664" s="360" t="s">
        <v>3532</v>
      </c>
      <c r="F664" s="360" t="s">
        <v>7157</v>
      </c>
      <c r="G664" s="360" t="s">
        <v>3532</v>
      </c>
      <c r="H664" s="361">
        <v>45975</v>
      </c>
      <c r="I664" s="360" t="s">
        <v>3532</v>
      </c>
      <c r="J664" s="360" t="s">
        <v>7589</v>
      </c>
      <c r="K664" s="360">
        <v>2010</v>
      </c>
      <c r="L664" s="360" t="s">
        <v>5964</v>
      </c>
      <c r="M664" s="360" t="s">
        <v>5957</v>
      </c>
      <c r="N664" s="360" t="s">
        <v>5953</v>
      </c>
      <c r="O664" s="360" t="s">
        <v>83</v>
      </c>
      <c r="P664" s="360" t="s">
        <v>3532</v>
      </c>
      <c r="Q664" s="360" t="s">
        <v>7159</v>
      </c>
    </row>
    <row r="665" spans="1:17" ht="15">
      <c r="A665" s="359" t="s">
        <v>4113</v>
      </c>
      <c r="B665" s="360" t="s">
        <v>7590</v>
      </c>
      <c r="C665" s="360" t="s">
        <v>3532</v>
      </c>
      <c r="D665" s="360">
        <v>217</v>
      </c>
      <c r="E665" s="360" t="s">
        <v>3532</v>
      </c>
      <c r="F665" s="360" t="s">
        <v>3532</v>
      </c>
      <c r="G665" s="360" t="s">
        <v>3532</v>
      </c>
      <c r="H665" s="361">
        <v>45975</v>
      </c>
      <c r="I665" s="360" t="s">
        <v>3532</v>
      </c>
      <c r="J665" s="360" t="s">
        <v>5950</v>
      </c>
      <c r="K665" s="360">
        <v>2018</v>
      </c>
      <c r="L665" s="360" t="s">
        <v>7014</v>
      </c>
      <c r="M665" s="360" t="s">
        <v>5952</v>
      </c>
      <c r="N665" s="360" t="s">
        <v>5953</v>
      </c>
      <c r="O665" s="360" t="s">
        <v>3993</v>
      </c>
      <c r="P665" s="360" t="s">
        <v>3532</v>
      </c>
      <c r="Q665" s="360" t="s">
        <v>3532</v>
      </c>
    </row>
    <row r="666" spans="1:17" ht="15">
      <c r="A666" s="359" t="s">
        <v>4113</v>
      </c>
      <c r="B666" s="360" t="s">
        <v>7591</v>
      </c>
      <c r="C666" s="360" t="s">
        <v>3532</v>
      </c>
      <c r="D666" s="360">
        <v>217</v>
      </c>
      <c r="E666" s="360" t="s">
        <v>3532</v>
      </c>
      <c r="F666" s="360" t="s">
        <v>3532</v>
      </c>
      <c r="G666" s="360" t="s">
        <v>3532</v>
      </c>
      <c r="H666" s="361">
        <v>45975</v>
      </c>
      <c r="I666" s="360" t="s">
        <v>3532</v>
      </c>
      <c r="J666" s="360" t="s">
        <v>5950</v>
      </c>
      <c r="K666" s="360">
        <v>2018</v>
      </c>
      <c r="L666" s="360" t="s">
        <v>6384</v>
      </c>
      <c r="M666" s="360" t="s">
        <v>5952</v>
      </c>
      <c r="N666" s="360" t="s">
        <v>5953</v>
      </c>
      <c r="O666" s="360" t="s">
        <v>3993</v>
      </c>
      <c r="P666" s="360" t="s">
        <v>3532</v>
      </c>
      <c r="Q666" s="360" t="s">
        <v>3532</v>
      </c>
    </row>
    <row r="667" spans="1:17" ht="15">
      <c r="A667" s="359" t="s">
        <v>6730</v>
      </c>
      <c r="B667" s="360" t="s">
        <v>7592</v>
      </c>
      <c r="C667" s="360" t="s">
        <v>3532</v>
      </c>
      <c r="D667" s="360">
        <v>59</v>
      </c>
      <c r="E667" s="360" t="s">
        <v>3532</v>
      </c>
      <c r="F667" s="360" t="s">
        <v>3532</v>
      </c>
      <c r="G667" s="360" t="s">
        <v>3532</v>
      </c>
      <c r="H667" s="361">
        <v>45975</v>
      </c>
      <c r="I667" s="360" t="s">
        <v>3532</v>
      </c>
      <c r="J667" s="360" t="s">
        <v>7593</v>
      </c>
      <c r="K667" s="360">
        <v>2010</v>
      </c>
      <c r="L667" s="360" t="s">
        <v>5960</v>
      </c>
      <c r="M667" s="360" t="s">
        <v>5957</v>
      </c>
      <c r="N667" s="360" t="s">
        <v>5953</v>
      </c>
      <c r="O667" s="360" t="s">
        <v>1706</v>
      </c>
      <c r="P667" s="360" t="s">
        <v>3532</v>
      </c>
      <c r="Q667" s="360" t="s">
        <v>3532</v>
      </c>
    </row>
    <row r="668" spans="1:17" ht="15">
      <c r="A668" s="359" t="s">
        <v>6875</v>
      </c>
      <c r="B668" s="360" t="s">
        <v>7594</v>
      </c>
      <c r="C668" s="360" t="s">
        <v>3532</v>
      </c>
      <c r="D668" s="360">
        <v>58</v>
      </c>
      <c r="E668" s="360" t="s">
        <v>3532</v>
      </c>
      <c r="F668" s="360" t="s">
        <v>3532</v>
      </c>
      <c r="G668" s="360" t="s">
        <v>3532</v>
      </c>
      <c r="H668" s="361">
        <v>45975</v>
      </c>
      <c r="I668" s="360" t="s">
        <v>3532</v>
      </c>
      <c r="J668" s="360" t="s">
        <v>7595</v>
      </c>
      <c r="K668" s="360">
        <v>2010</v>
      </c>
      <c r="L668" s="360" t="s">
        <v>5964</v>
      </c>
      <c r="M668" s="360" t="s">
        <v>5957</v>
      </c>
      <c r="N668" s="360" t="s">
        <v>5953</v>
      </c>
      <c r="O668" s="360" t="s">
        <v>83</v>
      </c>
      <c r="P668" s="360" t="s">
        <v>3532</v>
      </c>
      <c r="Q668" s="360" t="s">
        <v>3532</v>
      </c>
    </row>
    <row r="669" spans="1:17" ht="15">
      <c r="A669" s="359" t="s">
        <v>3143</v>
      </c>
      <c r="B669" s="360" t="s">
        <v>7596</v>
      </c>
      <c r="C669" s="360" t="s">
        <v>3532</v>
      </c>
      <c r="D669" s="360">
        <v>111</v>
      </c>
      <c r="E669" s="360" t="s">
        <v>3532</v>
      </c>
      <c r="F669" s="360" t="s">
        <v>3532</v>
      </c>
      <c r="G669" s="360" t="s">
        <v>3532</v>
      </c>
      <c r="H669" s="361">
        <v>45975</v>
      </c>
      <c r="I669" s="360" t="s">
        <v>3532</v>
      </c>
      <c r="J669" s="360" t="s">
        <v>7597</v>
      </c>
      <c r="K669" s="360">
        <v>2012</v>
      </c>
      <c r="L669" s="360" t="s">
        <v>5960</v>
      </c>
      <c r="M669" s="360" t="s">
        <v>5957</v>
      </c>
      <c r="N669" s="360" t="s">
        <v>5953</v>
      </c>
      <c r="O669" s="360" t="s">
        <v>83</v>
      </c>
      <c r="P669" s="360" t="s">
        <v>3532</v>
      </c>
      <c r="Q669" s="360" t="s">
        <v>3532</v>
      </c>
    </row>
    <row r="670" spans="1:17" ht="15">
      <c r="A670" s="359" t="s">
        <v>5750</v>
      </c>
      <c r="B670" s="360" t="s">
        <v>7598</v>
      </c>
      <c r="C670" s="360" t="s">
        <v>2790</v>
      </c>
      <c r="D670" s="360">
        <v>3</v>
      </c>
      <c r="E670" s="360" t="s">
        <v>3532</v>
      </c>
      <c r="F670" s="360" t="s">
        <v>7599</v>
      </c>
      <c r="G670" s="360" t="s">
        <v>3532</v>
      </c>
      <c r="H670" s="361">
        <v>45975</v>
      </c>
      <c r="I670" s="360" t="s">
        <v>3532</v>
      </c>
      <c r="J670" s="360" t="s">
        <v>7600</v>
      </c>
      <c r="K670" s="360">
        <v>2010</v>
      </c>
      <c r="L670" s="360" t="s">
        <v>5960</v>
      </c>
      <c r="M670" s="360" t="s">
        <v>5957</v>
      </c>
      <c r="N670" s="360" t="s">
        <v>5953</v>
      </c>
      <c r="O670" s="360" t="s">
        <v>83</v>
      </c>
      <c r="P670" s="360">
        <v>0</v>
      </c>
      <c r="Q670" s="360" t="s">
        <v>7601</v>
      </c>
    </row>
    <row r="671" spans="1:17" ht="15">
      <c r="A671" s="359" t="s">
        <v>6041</v>
      </c>
      <c r="B671" s="360" t="s">
        <v>7602</v>
      </c>
      <c r="C671" s="360" t="s">
        <v>3532</v>
      </c>
      <c r="D671" s="360">
        <v>217</v>
      </c>
      <c r="E671" s="360" t="s">
        <v>3532</v>
      </c>
      <c r="F671" s="360" t="s">
        <v>3532</v>
      </c>
      <c r="G671" s="360" t="s">
        <v>3532</v>
      </c>
      <c r="H671" s="361">
        <v>45975</v>
      </c>
      <c r="I671" s="360" t="s">
        <v>3532</v>
      </c>
      <c r="J671" s="360" t="s">
        <v>7603</v>
      </c>
      <c r="K671" s="360">
        <v>2010</v>
      </c>
      <c r="L671" s="360" t="s">
        <v>5964</v>
      </c>
      <c r="M671" s="360" t="s">
        <v>5957</v>
      </c>
      <c r="N671" s="360" t="s">
        <v>5953</v>
      </c>
      <c r="O671" s="360" t="s">
        <v>83</v>
      </c>
      <c r="P671" s="360" t="s">
        <v>3532</v>
      </c>
      <c r="Q671" s="360" t="s">
        <v>3532</v>
      </c>
    </row>
    <row r="672" spans="1:17" ht="15">
      <c r="A672" s="359" t="s">
        <v>6370</v>
      </c>
      <c r="B672" s="360" t="s">
        <v>7604</v>
      </c>
      <c r="C672" s="360" t="s">
        <v>3532</v>
      </c>
      <c r="D672" s="360">
        <v>0</v>
      </c>
      <c r="E672" s="360" t="s">
        <v>3532</v>
      </c>
      <c r="F672" s="360" t="s">
        <v>3532</v>
      </c>
      <c r="G672" s="360" t="s">
        <v>3532</v>
      </c>
      <c r="H672" s="361">
        <v>45975</v>
      </c>
      <c r="I672" s="360" t="s">
        <v>3532</v>
      </c>
      <c r="J672" s="360" t="s">
        <v>7605</v>
      </c>
      <c r="K672" s="360">
        <v>2011</v>
      </c>
      <c r="L672" s="360" t="s">
        <v>5960</v>
      </c>
      <c r="M672" s="360" t="s">
        <v>5957</v>
      </c>
      <c r="N672" s="360" t="s">
        <v>5953</v>
      </c>
      <c r="O672" s="360" t="s">
        <v>83</v>
      </c>
      <c r="P672" s="360" t="s">
        <v>3532</v>
      </c>
      <c r="Q672" s="360" t="s">
        <v>3532</v>
      </c>
    </row>
    <row r="673" spans="1:17" ht="15">
      <c r="A673" s="359" t="s">
        <v>3880</v>
      </c>
      <c r="B673" s="360" t="s">
        <v>3887</v>
      </c>
      <c r="C673" s="360" t="s">
        <v>2790</v>
      </c>
      <c r="D673" s="360">
        <v>4</v>
      </c>
      <c r="E673" s="360" t="s">
        <v>3532</v>
      </c>
      <c r="F673" s="360" t="s">
        <v>7606</v>
      </c>
      <c r="G673" s="360" t="s">
        <v>3532</v>
      </c>
      <c r="H673" s="361">
        <v>45975</v>
      </c>
      <c r="I673" s="360" t="s">
        <v>3532</v>
      </c>
      <c r="J673" s="360" t="s">
        <v>5950</v>
      </c>
      <c r="K673" s="360">
        <v>2000</v>
      </c>
      <c r="L673" s="360" t="s">
        <v>7211</v>
      </c>
      <c r="M673" s="360" t="s">
        <v>5952</v>
      </c>
      <c r="N673" s="360" t="s">
        <v>5953</v>
      </c>
      <c r="O673" s="360" t="s">
        <v>83</v>
      </c>
      <c r="P673" s="360">
        <v>0</v>
      </c>
      <c r="Q673" s="360" t="s">
        <v>7607</v>
      </c>
    </row>
    <row r="674" spans="1:17" ht="15">
      <c r="A674" s="359" t="s">
        <v>6077</v>
      </c>
      <c r="B674" s="360" t="s">
        <v>7608</v>
      </c>
      <c r="C674" s="360" t="s">
        <v>2790</v>
      </c>
      <c r="D674" s="360">
        <v>23</v>
      </c>
      <c r="E674" s="360" t="s">
        <v>3532</v>
      </c>
      <c r="F674" s="360" t="s">
        <v>7609</v>
      </c>
      <c r="G674" s="360" t="s">
        <v>3532</v>
      </c>
      <c r="H674" s="361">
        <v>45975</v>
      </c>
      <c r="I674" s="360" t="s">
        <v>3532</v>
      </c>
      <c r="J674" s="360" t="s">
        <v>7610</v>
      </c>
      <c r="K674" s="360">
        <v>2012</v>
      </c>
      <c r="L674" s="360" t="s">
        <v>5984</v>
      </c>
      <c r="M674" s="360" t="s">
        <v>5957</v>
      </c>
      <c r="N674" s="360" t="s">
        <v>5953</v>
      </c>
      <c r="O674" s="360" t="s">
        <v>83</v>
      </c>
      <c r="P674" s="360">
        <v>0</v>
      </c>
      <c r="Q674" s="360" t="s">
        <v>7611</v>
      </c>
    </row>
    <row r="675" spans="1:17" ht="15">
      <c r="A675" s="359" t="s">
        <v>1742</v>
      </c>
      <c r="B675" s="360" t="s">
        <v>7612</v>
      </c>
      <c r="C675" s="360" t="s">
        <v>2790</v>
      </c>
      <c r="D675" s="360">
        <v>1</v>
      </c>
      <c r="E675" s="360" t="s">
        <v>3532</v>
      </c>
      <c r="F675" s="360" t="s">
        <v>7613</v>
      </c>
      <c r="G675" s="360" t="s">
        <v>3532</v>
      </c>
      <c r="H675" s="361">
        <v>45975</v>
      </c>
      <c r="I675" s="360" t="s">
        <v>3532</v>
      </c>
      <c r="J675" s="360" t="s">
        <v>6097</v>
      </c>
      <c r="K675" s="360">
        <v>2011</v>
      </c>
      <c r="L675" s="360" t="s">
        <v>5960</v>
      </c>
      <c r="M675" s="360" t="s">
        <v>5957</v>
      </c>
      <c r="N675" s="360" t="s">
        <v>5953</v>
      </c>
      <c r="O675" s="360" t="s">
        <v>83</v>
      </c>
      <c r="P675" s="360">
        <v>0</v>
      </c>
      <c r="Q675" s="360" t="s">
        <v>7614</v>
      </c>
    </row>
    <row r="676" spans="1:17" ht="15">
      <c r="A676" s="359" t="s">
        <v>7615</v>
      </c>
      <c r="B676" s="360" t="s">
        <v>7616</v>
      </c>
      <c r="C676" s="360" t="s">
        <v>3532</v>
      </c>
      <c r="D676" s="360">
        <v>130</v>
      </c>
      <c r="E676" s="360" t="s">
        <v>3532</v>
      </c>
      <c r="F676" s="360" t="s">
        <v>3532</v>
      </c>
      <c r="G676" s="360" t="s">
        <v>3532</v>
      </c>
      <c r="H676" s="361">
        <v>45975</v>
      </c>
      <c r="I676" s="360" t="s">
        <v>3532</v>
      </c>
      <c r="J676" s="360" t="s">
        <v>7617</v>
      </c>
      <c r="K676" s="360">
        <v>2011</v>
      </c>
      <c r="L676" s="360" t="s">
        <v>5956</v>
      </c>
      <c r="M676" s="360" t="s">
        <v>5957</v>
      </c>
      <c r="N676" s="360" t="s">
        <v>5953</v>
      </c>
      <c r="O676" s="360" t="s">
        <v>83</v>
      </c>
      <c r="P676" s="360" t="s">
        <v>3532</v>
      </c>
      <c r="Q676" s="360" t="s">
        <v>3532</v>
      </c>
    </row>
    <row r="677" spans="1:17" ht="15">
      <c r="A677" s="359" t="s">
        <v>5752</v>
      </c>
      <c r="B677" s="360" t="s">
        <v>7618</v>
      </c>
      <c r="C677" s="360" t="s">
        <v>3532</v>
      </c>
      <c r="D677" s="360">
        <v>438</v>
      </c>
      <c r="E677" s="360" t="s">
        <v>3532</v>
      </c>
      <c r="F677" s="360" t="s">
        <v>3532</v>
      </c>
      <c r="G677" s="360" t="s">
        <v>3532</v>
      </c>
      <c r="H677" s="361">
        <v>45975</v>
      </c>
      <c r="I677" s="360" t="s">
        <v>3532</v>
      </c>
      <c r="J677" s="360" t="s">
        <v>7619</v>
      </c>
      <c r="K677" s="360">
        <v>2010</v>
      </c>
      <c r="L677" s="360" t="s">
        <v>5960</v>
      </c>
      <c r="M677" s="360" t="s">
        <v>5957</v>
      </c>
      <c r="N677" s="360" t="s">
        <v>5953</v>
      </c>
      <c r="O677" s="360" t="s">
        <v>1706</v>
      </c>
      <c r="P677" s="360">
        <v>0</v>
      </c>
      <c r="Q677" s="360" t="s">
        <v>3532</v>
      </c>
    </row>
    <row r="678" spans="1:17" ht="15">
      <c r="A678" s="359" t="s">
        <v>5980</v>
      </c>
      <c r="B678" s="360" t="s">
        <v>7620</v>
      </c>
      <c r="C678" s="360" t="s">
        <v>2790</v>
      </c>
      <c r="D678" s="360">
        <v>4</v>
      </c>
      <c r="E678" s="360" t="s">
        <v>3532</v>
      </c>
      <c r="F678" s="360" t="s">
        <v>7621</v>
      </c>
      <c r="G678" s="360" t="s">
        <v>3532</v>
      </c>
      <c r="H678" s="361">
        <v>45975</v>
      </c>
      <c r="I678" s="360" t="s">
        <v>3532</v>
      </c>
      <c r="J678" s="360" t="s">
        <v>7622</v>
      </c>
      <c r="K678" s="360">
        <v>2010</v>
      </c>
      <c r="L678" s="360" t="s">
        <v>5984</v>
      </c>
      <c r="M678" s="360" t="s">
        <v>5957</v>
      </c>
      <c r="N678" s="360" t="s">
        <v>5953</v>
      </c>
      <c r="O678" s="360" t="s">
        <v>83</v>
      </c>
      <c r="P678" s="360">
        <v>0</v>
      </c>
      <c r="Q678" s="360" t="s">
        <v>7623</v>
      </c>
    </row>
    <row r="679" spans="1:17" ht="15">
      <c r="A679" s="359" t="s">
        <v>1636</v>
      </c>
      <c r="B679" s="360" t="s">
        <v>7624</v>
      </c>
      <c r="C679" s="360" t="s">
        <v>2790</v>
      </c>
      <c r="D679" s="360">
        <v>1</v>
      </c>
      <c r="E679" s="360" t="s">
        <v>3532</v>
      </c>
      <c r="F679" s="360" t="s">
        <v>7625</v>
      </c>
      <c r="G679" s="360" t="s">
        <v>3532</v>
      </c>
      <c r="H679" s="361">
        <v>45975</v>
      </c>
      <c r="I679" s="360" t="s">
        <v>3532</v>
      </c>
      <c r="J679" s="360" t="s">
        <v>7626</v>
      </c>
      <c r="K679" s="360">
        <v>2010</v>
      </c>
      <c r="L679" s="360" t="s">
        <v>5964</v>
      </c>
      <c r="M679" s="360" t="s">
        <v>5957</v>
      </c>
      <c r="N679" s="360" t="s">
        <v>5953</v>
      </c>
      <c r="O679" s="360" t="s">
        <v>83</v>
      </c>
      <c r="P679" s="360">
        <v>0</v>
      </c>
      <c r="Q679" s="360" t="s">
        <v>7627</v>
      </c>
    </row>
    <row r="680" spans="1:17" ht="15">
      <c r="A680" s="359" t="s">
        <v>6279</v>
      </c>
      <c r="B680" s="360" t="s">
        <v>7628</v>
      </c>
      <c r="C680" s="360" t="s">
        <v>3532</v>
      </c>
      <c r="D680" s="360">
        <v>0</v>
      </c>
      <c r="E680" s="360" t="s">
        <v>3532</v>
      </c>
      <c r="F680" s="360" t="s">
        <v>3532</v>
      </c>
      <c r="G680" s="360" t="s">
        <v>3532</v>
      </c>
      <c r="H680" s="361">
        <v>45975</v>
      </c>
      <c r="I680" s="360" t="s">
        <v>3532</v>
      </c>
      <c r="J680" s="360" t="s">
        <v>7629</v>
      </c>
      <c r="K680" s="360">
        <v>2010</v>
      </c>
      <c r="L680" s="360" t="s">
        <v>5964</v>
      </c>
      <c r="M680" s="360" t="s">
        <v>5957</v>
      </c>
      <c r="N680" s="360" t="s">
        <v>5953</v>
      </c>
      <c r="O680" s="360" t="s">
        <v>1706</v>
      </c>
      <c r="P680" s="360" t="s">
        <v>3532</v>
      </c>
      <c r="Q680" s="360" t="s">
        <v>3532</v>
      </c>
    </row>
    <row r="681" spans="1:17" ht="15">
      <c r="A681" s="359" t="s">
        <v>3408</v>
      </c>
      <c r="B681" s="360" t="s">
        <v>7630</v>
      </c>
      <c r="C681" s="360" t="s">
        <v>3532</v>
      </c>
      <c r="D681" s="360">
        <v>0</v>
      </c>
      <c r="E681" s="360" t="s">
        <v>3532</v>
      </c>
      <c r="F681" s="360" t="s">
        <v>3532</v>
      </c>
      <c r="G681" s="360" t="s">
        <v>3532</v>
      </c>
      <c r="H681" s="361">
        <v>45975</v>
      </c>
      <c r="I681" s="360" t="s">
        <v>3532</v>
      </c>
      <c r="J681" s="360" t="s">
        <v>7631</v>
      </c>
      <c r="K681" s="360">
        <v>2010</v>
      </c>
      <c r="L681" s="360" t="s">
        <v>5964</v>
      </c>
      <c r="M681" s="360" t="s">
        <v>5957</v>
      </c>
      <c r="N681" s="360" t="s">
        <v>5953</v>
      </c>
      <c r="O681" s="360" t="s">
        <v>83</v>
      </c>
      <c r="P681" s="360" t="s">
        <v>3532</v>
      </c>
      <c r="Q681" s="360" t="s">
        <v>3532</v>
      </c>
    </row>
    <row r="682" spans="1:17" ht="15">
      <c r="A682" s="359" t="s">
        <v>6875</v>
      </c>
      <c r="B682" s="360" t="s">
        <v>7632</v>
      </c>
      <c r="C682" s="360" t="s">
        <v>3532</v>
      </c>
      <c r="D682" s="360">
        <v>0</v>
      </c>
      <c r="E682" s="360" t="s">
        <v>3532</v>
      </c>
      <c r="F682" s="360" t="s">
        <v>3532</v>
      </c>
      <c r="G682" s="360" t="s">
        <v>3532</v>
      </c>
      <c r="H682" s="361">
        <v>45975</v>
      </c>
      <c r="I682" s="360" t="s">
        <v>3532</v>
      </c>
      <c r="J682" s="360" t="s">
        <v>7633</v>
      </c>
      <c r="K682" s="360">
        <v>2010</v>
      </c>
      <c r="L682" s="360" t="s">
        <v>5964</v>
      </c>
      <c r="M682" s="360" t="s">
        <v>5957</v>
      </c>
      <c r="N682" s="360" t="s">
        <v>5953</v>
      </c>
      <c r="O682" s="360" t="s">
        <v>83</v>
      </c>
      <c r="P682" s="360" t="s">
        <v>3532</v>
      </c>
      <c r="Q682" s="360" t="s">
        <v>3532</v>
      </c>
    </row>
    <row r="683" spans="1:17" ht="15">
      <c r="A683" s="359" t="s">
        <v>1776</v>
      </c>
      <c r="B683" s="360" t="s">
        <v>7634</v>
      </c>
      <c r="C683" s="360" t="s">
        <v>3532</v>
      </c>
      <c r="D683" s="360">
        <v>1</v>
      </c>
      <c r="E683" s="360" t="s">
        <v>3532</v>
      </c>
      <c r="F683" s="360" t="s">
        <v>3532</v>
      </c>
      <c r="G683" s="360" t="s">
        <v>3532</v>
      </c>
      <c r="H683" s="361">
        <v>45975</v>
      </c>
      <c r="I683" s="360" t="s">
        <v>3532</v>
      </c>
      <c r="J683" s="360" t="s">
        <v>7635</v>
      </c>
      <c r="K683" s="360">
        <v>2010</v>
      </c>
      <c r="L683" s="360" t="s">
        <v>5964</v>
      </c>
      <c r="M683" s="360" t="s">
        <v>5957</v>
      </c>
      <c r="N683" s="360" t="s">
        <v>5953</v>
      </c>
      <c r="O683" s="360" t="s">
        <v>83</v>
      </c>
      <c r="P683" s="360" t="s">
        <v>3532</v>
      </c>
      <c r="Q683" s="360" t="s">
        <v>3532</v>
      </c>
    </row>
    <row r="684" spans="1:17" ht="15">
      <c r="A684" s="359" t="s">
        <v>6389</v>
      </c>
      <c r="B684" s="360" t="s">
        <v>7636</v>
      </c>
      <c r="C684" s="360" t="s">
        <v>3532</v>
      </c>
      <c r="D684" s="360">
        <v>0</v>
      </c>
      <c r="E684" s="360" t="s">
        <v>3532</v>
      </c>
      <c r="F684" s="360" t="s">
        <v>3532</v>
      </c>
      <c r="G684" s="360" t="s">
        <v>3532</v>
      </c>
      <c r="H684" s="361">
        <v>45975</v>
      </c>
      <c r="I684" s="360" t="s">
        <v>3532</v>
      </c>
      <c r="J684" s="360" t="s">
        <v>7637</v>
      </c>
      <c r="K684" s="360">
        <v>2010</v>
      </c>
      <c r="L684" s="360" t="s">
        <v>5964</v>
      </c>
      <c r="M684" s="360" t="s">
        <v>5957</v>
      </c>
      <c r="N684" s="360" t="s">
        <v>5953</v>
      </c>
      <c r="O684" s="360" t="s">
        <v>83</v>
      </c>
      <c r="P684" s="360" t="s">
        <v>3532</v>
      </c>
      <c r="Q684" s="360" t="s">
        <v>3532</v>
      </c>
    </row>
    <row r="685" spans="1:17" ht="15">
      <c r="A685" s="359" t="s">
        <v>1776</v>
      </c>
      <c r="B685" s="360" t="s">
        <v>7638</v>
      </c>
      <c r="C685" s="360" t="s">
        <v>3532</v>
      </c>
      <c r="D685" s="360">
        <v>1</v>
      </c>
      <c r="E685" s="360" t="s">
        <v>3532</v>
      </c>
      <c r="F685" s="360" t="s">
        <v>3532</v>
      </c>
      <c r="G685" s="360" t="s">
        <v>3532</v>
      </c>
      <c r="H685" s="361">
        <v>45975</v>
      </c>
      <c r="I685" s="360" t="s">
        <v>3532</v>
      </c>
      <c r="J685" s="360" t="s">
        <v>7639</v>
      </c>
      <c r="K685" s="360">
        <v>2010</v>
      </c>
      <c r="L685" s="360" t="s">
        <v>5964</v>
      </c>
      <c r="M685" s="360" t="s">
        <v>5957</v>
      </c>
      <c r="N685" s="360" t="s">
        <v>5953</v>
      </c>
      <c r="O685" s="360" t="s">
        <v>83</v>
      </c>
      <c r="P685" s="360" t="s">
        <v>3532</v>
      </c>
      <c r="Q685" s="360" t="s">
        <v>3532</v>
      </c>
    </row>
    <row r="686" spans="1:17" ht="15">
      <c r="A686" s="359" t="s">
        <v>1808</v>
      </c>
      <c r="B686" s="360" t="s">
        <v>7640</v>
      </c>
      <c r="C686" s="360" t="s">
        <v>6109</v>
      </c>
      <c r="D686" s="360">
        <v>4</v>
      </c>
      <c r="E686" s="360" t="s">
        <v>3532</v>
      </c>
      <c r="F686" s="360" t="s">
        <v>7641</v>
      </c>
      <c r="G686" s="360" t="s">
        <v>3532</v>
      </c>
      <c r="H686" s="361">
        <v>45975</v>
      </c>
      <c r="I686" s="360" t="s">
        <v>3532</v>
      </c>
      <c r="J686" s="360" t="s">
        <v>7642</v>
      </c>
      <c r="K686" s="360">
        <v>2011</v>
      </c>
      <c r="L686" s="360" t="s">
        <v>5964</v>
      </c>
      <c r="M686" s="360" t="s">
        <v>5957</v>
      </c>
      <c r="N686" s="360" t="s">
        <v>5953</v>
      </c>
      <c r="O686" s="360" t="s">
        <v>83</v>
      </c>
      <c r="P686" s="360" t="s">
        <v>3532</v>
      </c>
      <c r="Q686" s="360" t="s">
        <v>7643</v>
      </c>
    </row>
    <row r="687" spans="1:17" ht="15">
      <c r="A687" s="359" t="s">
        <v>6452</v>
      </c>
      <c r="B687" s="360" t="s">
        <v>7644</v>
      </c>
      <c r="C687" s="360" t="s">
        <v>3532</v>
      </c>
      <c r="D687" s="360">
        <v>0</v>
      </c>
      <c r="E687" s="360" t="s">
        <v>3532</v>
      </c>
      <c r="F687" s="360" t="s">
        <v>3532</v>
      </c>
      <c r="G687" s="360" t="s">
        <v>3532</v>
      </c>
      <c r="H687" s="361">
        <v>45975</v>
      </c>
      <c r="I687" s="360" t="s">
        <v>3532</v>
      </c>
      <c r="J687" s="360" t="s">
        <v>7645</v>
      </c>
      <c r="K687" s="360">
        <v>2012</v>
      </c>
      <c r="L687" s="360" t="s">
        <v>5960</v>
      </c>
      <c r="M687" s="360" t="s">
        <v>5957</v>
      </c>
      <c r="N687" s="360" t="s">
        <v>5953</v>
      </c>
      <c r="O687" s="360" t="s">
        <v>83</v>
      </c>
      <c r="P687" s="360" t="s">
        <v>3532</v>
      </c>
      <c r="Q687" s="360" t="s">
        <v>3532</v>
      </c>
    </row>
    <row r="688" spans="1:17" ht="15">
      <c r="A688" s="359" t="s">
        <v>6875</v>
      </c>
      <c r="B688" s="360" t="s">
        <v>7646</v>
      </c>
      <c r="C688" s="360" t="s">
        <v>3532</v>
      </c>
      <c r="D688" s="360">
        <v>3</v>
      </c>
      <c r="E688" s="360" t="s">
        <v>3532</v>
      </c>
      <c r="F688" s="360" t="s">
        <v>3532</v>
      </c>
      <c r="G688" s="360" t="s">
        <v>3532</v>
      </c>
      <c r="H688" s="361">
        <v>45975</v>
      </c>
      <c r="I688" s="360" t="s">
        <v>3532</v>
      </c>
      <c r="J688" s="360" t="s">
        <v>7647</v>
      </c>
      <c r="K688" s="360">
        <v>2010</v>
      </c>
      <c r="L688" s="360" t="s">
        <v>5964</v>
      </c>
      <c r="M688" s="360" t="s">
        <v>5957</v>
      </c>
      <c r="N688" s="360" t="s">
        <v>5953</v>
      </c>
      <c r="O688" s="360" t="s">
        <v>83</v>
      </c>
      <c r="P688" s="360" t="s">
        <v>3532</v>
      </c>
      <c r="Q688" s="360" t="s">
        <v>3532</v>
      </c>
    </row>
    <row r="689" spans="1:17" ht="15">
      <c r="A689" s="359" t="s">
        <v>3612</v>
      </c>
      <c r="B689" s="360" t="s">
        <v>7648</v>
      </c>
      <c r="C689" s="360" t="s">
        <v>3532</v>
      </c>
      <c r="D689" s="360">
        <v>36</v>
      </c>
      <c r="E689" s="360" t="s">
        <v>3532</v>
      </c>
      <c r="F689" s="360" t="s">
        <v>3532</v>
      </c>
      <c r="G689" s="360" t="s">
        <v>3532</v>
      </c>
      <c r="H689" s="361">
        <v>45975</v>
      </c>
      <c r="I689" s="360" t="s">
        <v>3532</v>
      </c>
      <c r="J689" s="360" t="s">
        <v>7583</v>
      </c>
      <c r="K689" s="360">
        <v>2010</v>
      </c>
      <c r="L689" s="360" t="s">
        <v>5960</v>
      </c>
      <c r="M689" s="360" t="s">
        <v>5957</v>
      </c>
      <c r="N689" s="360" t="s">
        <v>5953</v>
      </c>
      <c r="O689" s="360" t="s">
        <v>83</v>
      </c>
      <c r="P689" s="360" t="s">
        <v>3532</v>
      </c>
      <c r="Q689" s="360" t="s">
        <v>3532</v>
      </c>
    </row>
    <row r="690" spans="1:17" ht="15">
      <c r="A690" s="359" t="s">
        <v>1636</v>
      </c>
      <c r="B690" s="360" t="s">
        <v>7649</v>
      </c>
      <c r="C690" s="360" t="s">
        <v>3532</v>
      </c>
      <c r="D690" s="360">
        <v>4</v>
      </c>
      <c r="E690" s="360" t="s">
        <v>3532</v>
      </c>
      <c r="F690" s="360" t="s">
        <v>3532</v>
      </c>
      <c r="G690" s="360" t="s">
        <v>3532</v>
      </c>
      <c r="H690" s="361">
        <v>45975</v>
      </c>
      <c r="I690" s="360" t="s">
        <v>3532</v>
      </c>
      <c r="J690" s="360" t="s">
        <v>7650</v>
      </c>
      <c r="K690" s="360">
        <v>2010</v>
      </c>
      <c r="L690" s="360" t="s">
        <v>5964</v>
      </c>
      <c r="M690" s="360" t="s">
        <v>5957</v>
      </c>
      <c r="N690" s="360" t="s">
        <v>5953</v>
      </c>
      <c r="O690" s="360" t="s">
        <v>83</v>
      </c>
      <c r="P690" s="360" t="s">
        <v>3532</v>
      </c>
      <c r="Q690" s="360" t="s">
        <v>3532</v>
      </c>
    </row>
    <row r="691" spans="1:17" ht="15">
      <c r="A691" s="359" t="s">
        <v>6875</v>
      </c>
      <c r="B691" s="360" t="s">
        <v>7651</v>
      </c>
      <c r="C691" s="360" t="s">
        <v>3532</v>
      </c>
      <c r="D691" s="360">
        <v>5</v>
      </c>
      <c r="E691" s="360" t="s">
        <v>3532</v>
      </c>
      <c r="F691" s="360" t="s">
        <v>3532</v>
      </c>
      <c r="G691" s="360" t="s">
        <v>3532</v>
      </c>
      <c r="H691" s="361">
        <v>45975</v>
      </c>
      <c r="I691" s="360" t="s">
        <v>3532</v>
      </c>
      <c r="J691" s="360" t="s">
        <v>7652</v>
      </c>
      <c r="K691" s="360">
        <v>2012</v>
      </c>
      <c r="L691" s="360" t="s">
        <v>5964</v>
      </c>
      <c r="M691" s="360" t="s">
        <v>5957</v>
      </c>
      <c r="N691" s="360" t="s">
        <v>5953</v>
      </c>
      <c r="O691" s="360" t="s">
        <v>83</v>
      </c>
      <c r="P691" s="360" t="s">
        <v>3532</v>
      </c>
      <c r="Q691" s="360" t="s">
        <v>3532</v>
      </c>
    </row>
    <row r="692" spans="1:17" ht="15">
      <c r="A692" s="359" t="s">
        <v>1776</v>
      </c>
      <c r="B692" s="360" t="s">
        <v>7653</v>
      </c>
      <c r="C692" s="360" t="s">
        <v>2790</v>
      </c>
      <c r="D692" s="360">
        <v>4</v>
      </c>
      <c r="E692" s="360" t="s">
        <v>3532</v>
      </c>
      <c r="F692" s="360" t="s">
        <v>7654</v>
      </c>
      <c r="G692" s="360" t="s">
        <v>3532</v>
      </c>
      <c r="H692" s="361">
        <v>45975</v>
      </c>
      <c r="I692" s="360" t="s">
        <v>3532</v>
      </c>
      <c r="J692" s="360" t="s">
        <v>7655</v>
      </c>
      <c r="K692" s="360">
        <v>2010</v>
      </c>
      <c r="L692" s="360" t="s">
        <v>5960</v>
      </c>
      <c r="M692" s="360" t="s">
        <v>5957</v>
      </c>
      <c r="N692" s="360" t="s">
        <v>5953</v>
      </c>
      <c r="O692" s="360" t="s">
        <v>83</v>
      </c>
      <c r="P692" s="360">
        <v>0</v>
      </c>
      <c r="Q692" s="360" t="s">
        <v>7656</v>
      </c>
    </row>
    <row r="693" spans="1:17" ht="15">
      <c r="A693" s="359" t="s">
        <v>3100</v>
      </c>
      <c r="B693" s="360" t="s">
        <v>7657</v>
      </c>
      <c r="C693" s="360" t="s">
        <v>6109</v>
      </c>
      <c r="D693" s="360">
        <v>4</v>
      </c>
      <c r="E693" s="360" t="s">
        <v>3532</v>
      </c>
      <c r="F693" s="360" t="s">
        <v>6110</v>
      </c>
      <c r="G693" s="360" t="s">
        <v>3532</v>
      </c>
      <c r="H693" s="361">
        <v>45975</v>
      </c>
      <c r="I693" s="360" t="s">
        <v>3532</v>
      </c>
      <c r="J693" s="360" t="s">
        <v>7658</v>
      </c>
      <c r="K693" s="360">
        <v>2010</v>
      </c>
      <c r="L693" s="360" t="s">
        <v>5960</v>
      </c>
      <c r="M693" s="360" t="s">
        <v>5957</v>
      </c>
      <c r="N693" s="360" t="s">
        <v>5953</v>
      </c>
      <c r="O693" s="360" t="s">
        <v>83</v>
      </c>
      <c r="P693" s="360" t="s">
        <v>3532</v>
      </c>
      <c r="Q693" s="360" t="s">
        <v>6112</v>
      </c>
    </row>
    <row r="694" spans="1:17" ht="15">
      <c r="A694" s="359" t="s">
        <v>1670</v>
      </c>
      <c r="B694" s="360" t="s">
        <v>7659</v>
      </c>
      <c r="C694" s="360" t="s">
        <v>3532</v>
      </c>
      <c r="D694" s="360">
        <v>2</v>
      </c>
      <c r="E694" s="360" t="s">
        <v>3532</v>
      </c>
      <c r="F694" s="360" t="s">
        <v>3532</v>
      </c>
      <c r="G694" s="360" t="s">
        <v>3532</v>
      </c>
      <c r="H694" s="361">
        <v>45975</v>
      </c>
      <c r="I694" s="360" t="s">
        <v>3532</v>
      </c>
      <c r="J694" s="360" t="s">
        <v>7660</v>
      </c>
      <c r="K694" s="360">
        <v>2010</v>
      </c>
      <c r="L694" s="360" t="s">
        <v>5964</v>
      </c>
      <c r="M694" s="360" t="s">
        <v>5957</v>
      </c>
      <c r="N694" s="360" t="s">
        <v>5953</v>
      </c>
      <c r="O694" s="360" t="s">
        <v>83</v>
      </c>
      <c r="P694" s="360" t="s">
        <v>3532</v>
      </c>
      <c r="Q694" s="360" t="s">
        <v>3532</v>
      </c>
    </row>
    <row r="695" spans="1:17" ht="15">
      <c r="A695" s="359" t="s">
        <v>1653</v>
      </c>
      <c r="B695" s="360" t="s">
        <v>7661</v>
      </c>
      <c r="C695" s="360" t="s">
        <v>2790</v>
      </c>
      <c r="D695" s="360">
        <v>4</v>
      </c>
      <c r="E695" s="360" t="s">
        <v>3532</v>
      </c>
      <c r="F695" s="360" t="s">
        <v>7662</v>
      </c>
      <c r="G695" s="360" t="s">
        <v>3532</v>
      </c>
      <c r="H695" s="361">
        <v>45975</v>
      </c>
      <c r="I695" s="360" t="s">
        <v>3532</v>
      </c>
      <c r="J695" s="360" t="s">
        <v>7663</v>
      </c>
      <c r="K695" s="360">
        <v>2010</v>
      </c>
      <c r="L695" s="360" t="s">
        <v>5960</v>
      </c>
      <c r="M695" s="360" t="s">
        <v>5957</v>
      </c>
      <c r="N695" s="360" t="s">
        <v>5953</v>
      </c>
      <c r="O695" s="360" t="s">
        <v>83</v>
      </c>
      <c r="P695" s="360">
        <v>0</v>
      </c>
      <c r="Q695" s="360" t="s">
        <v>7664</v>
      </c>
    </row>
    <row r="696" spans="1:17" ht="15">
      <c r="A696" s="359" t="s">
        <v>1893</v>
      </c>
      <c r="B696" s="360" t="s">
        <v>7665</v>
      </c>
      <c r="C696" s="360" t="s">
        <v>3532</v>
      </c>
      <c r="D696" s="360">
        <v>74</v>
      </c>
      <c r="E696" s="360" t="s">
        <v>3532</v>
      </c>
      <c r="F696" s="360" t="s">
        <v>3532</v>
      </c>
      <c r="G696" s="360" t="s">
        <v>3532</v>
      </c>
      <c r="H696" s="361">
        <v>45975</v>
      </c>
      <c r="I696" s="360" t="s">
        <v>3532</v>
      </c>
      <c r="J696" s="360" t="s">
        <v>7666</v>
      </c>
      <c r="K696" s="360">
        <v>2010</v>
      </c>
      <c r="L696" s="360" t="s">
        <v>5984</v>
      </c>
      <c r="M696" s="360" t="s">
        <v>5957</v>
      </c>
      <c r="N696" s="360" t="s">
        <v>5953</v>
      </c>
      <c r="O696" s="360" t="s">
        <v>83</v>
      </c>
      <c r="P696" s="360" t="s">
        <v>3532</v>
      </c>
      <c r="Q696" s="360" t="s">
        <v>3532</v>
      </c>
    </row>
    <row r="697" spans="1:17" ht="15">
      <c r="A697" s="359" t="s">
        <v>6452</v>
      </c>
      <c r="B697" s="360" t="s">
        <v>7667</v>
      </c>
      <c r="C697" s="360" t="s">
        <v>3532</v>
      </c>
      <c r="D697" s="360">
        <v>154</v>
      </c>
      <c r="E697" s="360" t="s">
        <v>3532</v>
      </c>
      <c r="F697" s="360" t="s">
        <v>3532</v>
      </c>
      <c r="G697" s="360" t="s">
        <v>3532</v>
      </c>
      <c r="H697" s="361">
        <v>45975</v>
      </c>
      <c r="I697" s="360" t="s">
        <v>3532</v>
      </c>
      <c r="J697" s="360" t="s">
        <v>7668</v>
      </c>
      <c r="K697" s="360">
        <v>2020</v>
      </c>
      <c r="L697" s="360" t="s">
        <v>5964</v>
      </c>
      <c r="M697" s="360" t="s">
        <v>5957</v>
      </c>
      <c r="N697" s="360" t="s">
        <v>5953</v>
      </c>
      <c r="O697" s="360" t="s">
        <v>83</v>
      </c>
      <c r="P697" s="360" t="s">
        <v>3532</v>
      </c>
      <c r="Q697" s="360" t="s">
        <v>3532</v>
      </c>
    </row>
    <row r="698" spans="1:17" ht="15">
      <c r="A698" s="359" t="s">
        <v>4113</v>
      </c>
      <c r="B698" s="360" t="s">
        <v>7669</v>
      </c>
      <c r="C698" s="360" t="s">
        <v>3532</v>
      </c>
      <c r="D698" s="360">
        <v>217</v>
      </c>
      <c r="E698" s="360" t="s">
        <v>3532</v>
      </c>
      <c r="F698" s="360" t="s">
        <v>3532</v>
      </c>
      <c r="G698" s="360" t="s">
        <v>3532</v>
      </c>
      <c r="H698" s="361">
        <v>45975</v>
      </c>
      <c r="I698" s="360" t="s">
        <v>3532</v>
      </c>
      <c r="J698" s="360" t="s">
        <v>5950</v>
      </c>
      <c r="K698" s="360">
        <v>2018</v>
      </c>
      <c r="L698" s="360" t="s">
        <v>6384</v>
      </c>
      <c r="M698" s="360" t="s">
        <v>5952</v>
      </c>
      <c r="N698" s="360" t="s">
        <v>5953</v>
      </c>
      <c r="O698" s="360" t="s">
        <v>3993</v>
      </c>
      <c r="P698" s="360" t="s">
        <v>3532</v>
      </c>
      <c r="Q698" s="360" t="s">
        <v>3532</v>
      </c>
    </row>
    <row r="699" spans="1:17" ht="15">
      <c r="A699" s="359" t="s">
        <v>1636</v>
      </c>
      <c r="B699" s="360" t="s">
        <v>7670</v>
      </c>
      <c r="C699" s="360" t="s">
        <v>3532</v>
      </c>
      <c r="D699" s="360">
        <v>0</v>
      </c>
      <c r="E699" s="360" t="s">
        <v>3532</v>
      </c>
      <c r="F699" s="360" t="s">
        <v>3532</v>
      </c>
      <c r="G699" s="360" t="s">
        <v>3532</v>
      </c>
      <c r="H699" s="361">
        <v>45975</v>
      </c>
      <c r="I699" s="360" t="s">
        <v>3532</v>
      </c>
      <c r="J699" s="360" t="s">
        <v>7671</v>
      </c>
      <c r="K699" s="360">
        <v>2012</v>
      </c>
      <c r="L699" s="360" t="s">
        <v>5964</v>
      </c>
      <c r="M699" s="360" t="s">
        <v>5957</v>
      </c>
      <c r="N699" s="360" t="s">
        <v>5953</v>
      </c>
      <c r="O699" s="360" t="s">
        <v>83</v>
      </c>
      <c r="P699" s="360" t="s">
        <v>3532</v>
      </c>
      <c r="Q699" s="360" t="s">
        <v>3532</v>
      </c>
    </row>
    <row r="700" spans="1:17" ht="15">
      <c r="A700" s="359" t="s">
        <v>5980</v>
      </c>
      <c r="B700" s="360" t="s">
        <v>7672</v>
      </c>
      <c r="C700" s="360" t="s">
        <v>2790</v>
      </c>
      <c r="D700" s="360">
        <v>4</v>
      </c>
      <c r="E700" s="360" t="s">
        <v>3532</v>
      </c>
      <c r="F700" s="360" t="s">
        <v>7673</v>
      </c>
      <c r="G700" s="360" t="s">
        <v>3532</v>
      </c>
      <c r="H700" s="361">
        <v>45975</v>
      </c>
      <c r="I700" s="360" t="s">
        <v>3532</v>
      </c>
      <c r="J700" s="360" t="s">
        <v>7674</v>
      </c>
      <c r="K700" s="360">
        <v>2011</v>
      </c>
      <c r="L700" s="360" t="s">
        <v>5960</v>
      </c>
      <c r="M700" s="360" t="s">
        <v>5957</v>
      </c>
      <c r="N700" s="360" t="s">
        <v>5953</v>
      </c>
      <c r="O700" s="360" t="s">
        <v>83</v>
      </c>
      <c r="P700" s="360">
        <v>0</v>
      </c>
      <c r="Q700" s="360" t="s">
        <v>7675</v>
      </c>
    </row>
    <row r="701" spans="1:17" ht="15">
      <c r="A701" s="359" t="s">
        <v>6875</v>
      </c>
      <c r="B701" s="360" t="s">
        <v>7676</v>
      </c>
      <c r="C701" s="360" t="s">
        <v>2790</v>
      </c>
      <c r="D701" s="360">
        <v>7</v>
      </c>
      <c r="E701" s="360" t="s">
        <v>3532</v>
      </c>
      <c r="F701" s="360" t="s">
        <v>7677</v>
      </c>
      <c r="G701" s="360" t="s">
        <v>3532</v>
      </c>
      <c r="H701" s="361">
        <v>45975</v>
      </c>
      <c r="I701" s="360" t="s">
        <v>3532</v>
      </c>
      <c r="J701" s="360" t="s">
        <v>7678</v>
      </c>
      <c r="K701" s="360">
        <v>2011</v>
      </c>
      <c r="L701" s="360" t="s">
        <v>5964</v>
      </c>
      <c r="M701" s="360" t="s">
        <v>5957</v>
      </c>
      <c r="N701" s="360" t="s">
        <v>5953</v>
      </c>
      <c r="O701" s="360" t="s">
        <v>83</v>
      </c>
      <c r="P701" s="360">
        <v>0</v>
      </c>
      <c r="Q701" s="360" t="s">
        <v>7679</v>
      </c>
    </row>
    <row r="702" spans="1:17" ht="15">
      <c r="A702" s="359" t="s">
        <v>6389</v>
      </c>
      <c r="B702" s="360" t="s">
        <v>7680</v>
      </c>
      <c r="C702" s="360" t="s">
        <v>3532</v>
      </c>
      <c r="D702" s="360">
        <v>76</v>
      </c>
      <c r="E702" s="360" t="s">
        <v>3532</v>
      </c>
      <c r="F702" s="360" t="s">
        <v>3532</v>
      </c>
      <c r="G702" s="360" t="s">
        <v>3532</v>
      </c>
      <c r="H702" s="361">
        <v>45975</v>
      </c>
      <c r="I702" s="360" t="s">
        <v>3532</v>
      </c>
      <c r="J702" s="360" t="s">
        <v>7681</v>
      </c>
      <c r="K702" s="360">
        <v>2011</v>
      </c>
      <c r="L702" s="360" t="s">
        <v>5964</v>
      </c>
      <c r="M702" s="360" t="s">
        <v>5957</v>
      </c>
      <c r="N702" s="360" t="s">
        <v>5953</v>
      </c>
      <c r="O702" s="360" t="s">
        <v>83</v>
      </c>
      <c r="P702" s="360" t="s">
        <v>3532</v>
      </c>
      <c r="Q702" s="360" t="s">
        <v>3532</v>
      </c>
    </row>
    <row r="703" spans="1:17" ht="15">
      <c r="A703" s="359" t="s">
        <v>1850</v>
      </c>
      <c r="B703" s="360" t="s">
        <v>7682</v>
      </c>
      <c r="C703" s="360" t="s">
        <v>2790</v>
      </c>
      <c r="D703" s="360">
        <v>1</v>
      </c>
      <c r="E703" s="360" t="s">
        <v>3532</v>
      </c>
      <c r="F703" s="360" t="s">
        <v>7683</v>
      </c>
      <c r="G703" s="360" t="s">
        <v>3532</v>
      </c>
      <c r="H703" s="361">
        <v>45975</v>
      </c>
      <c r="I703" s="360" t="s">
        <v>3532</v>
      </c>
      <c r="J703" s="360" t="s">
        <v>7684</v>
      </c>
      <c r="K703" s="360">
        <v>2010</v>
      </c>
      <c r="L703" s="360" t="s">
        <v>5964</v>
      </c>
      <c r="M703" s="360" t="s">
        <v>5957</v>
      </c>
      <c r="N703" s="360" t="s">
        <v>5953</v>
      </c>
      <c r="O703" s="360" t="s">
        <v>83</v>
      </c>
      <c r="P703" s="360">
        <v>0</v>
      </c>
      <c r="Q703" s="360" t="s">
        <v>7685</v>
      </c>
    </row>
    <row r="704" spans="1:17" ht="15">
      <c r="A704" s="359" t="s">
        <v>2147</v>
      </c>
      <c r="B704" s="360" t="s">
        <v>7686</v>
      </c>
      <c r="C704" s="360" t="s">
        <v>3532</v>
      </c>
      <c r="D704" s="360">
        <v>56</v>
      </c>
      <c r="E704" s="360" t="s">
        <v>3532</v>
      </c>
      <c r="F704" s="360" t="s">
        <v>3532</v>
      </c>
      <c r="G704" s="360" t="s">
        <v>3532</v>
      </c>
      <c r="H704" s="361">
        <v>45975</v>
      </c>
      <c r="I704" s="360" t="s">
        <v>3532</v>
      </c>
      <c r="J704" s="360" t="s">
        <v>7687</v>
      </c>
      <c r="K704" s="360">
        <v>2010</v>
      </c>
      <c r="L704" s="360" t="s">
        <v>6545</v>
      </c>
      <c r="M704" s="360" t="s">
        <v>5957</v>
      </c>
      <c r="N704" s="360" t="s">
        <v>5953</v>
      </c>
      <c r="O704" s="360" t="s">
        <v>2147</v>
      </c>
      <c r="P704" s="360" t="s">
        <v>3532</v>
      </c>
      <c r="Q704" s="360" t="s">
        <v>3532</v>
      </c>
    </row>
    <row r="705" spans="1:17" ht="15">
      <c r="A705" s="359" t="s">
        <v>1927</v>
      </c>
      <c r="B705" s="360" t="s">
        <v>7688</v>
      </c>
      <c r="C705" s="360" t="s">
        <v>3532</v>
      </c>
      <c r="D705" s="360">
        <v>4</v>
      </c>
      <c r="E705" s="360" t="s">
        <v>3532</v>
      </c>
      <c r="F705" s="360" t="s">
        <v>3532</v>
      </c>
      <c r="G705" s="360" t="s">
        <v>3532</v>
      </c>
      <c r="H705" s="361">
        <v>45975</v>
      </c>
      <c r="I705" s="360" t="s">
        <v>3532</v>
      </c>
      <c r="J705" s="360" t="s">
        <v>7689</v>
      </c>
      <c r="K705" s="360">
        <v>2011</v>
      </c>
      <c r="L705" s="360" t="s">
        <v>5964</v>
      </c>
      <c r="M705" s="360" t="s">
        <v>5957</v>
      </c>
      <c r="N705" s="360" t="s">
        <v>5953</v>
      </c>
      <c r="O705" s="360" t="s">
        <v>83</v>
      </c>
      <c r="P705" s="360" t="s">
        <v>3532</v>
      </c>
      <c r="Q705" s="360" t="s">
        <v>3532</v>
      </c>
    </row>
    <row r="706" spans="1:17" ht="15">
      <c r="A706" s="359" t="s">
        <v>3980</v>
      </c>
      <c r="B706" s="360" t="s">
        <v>7690</v>
      </c>
      <c r="C706" s="360" t="s">
        <v>3532</v>
      </c>
      <c r="D706" s="360">
        <v>33</v>
      </c>
      <c r="E706" s="360" t="s">
        <v>3532</v>
      </c>
      <c r="F706" s="360" t="s">
        <v>3532</v>
      </c>
      <c r="G706" s="360" t="s">
        <v>3532</v>
      </c>
      <c r="H706" s="361">
        <v>45975</v>
      </c>
      <c r="I706" s="360" t="s">
        <v>3532</v>
      </c>
      <c r="J706" s="360" t="s">
        <v>7691</v>
      </c>
      <c r="K706" s="360">
        <v>2011</v>
      </c>
      <c r="L706" s="360" t="s">
        <v>6638</v>
      </c>
      <c r="M706" s="360" t="s">
        <v>5957</v>
      </c>
      <c r="N706" s="360" t="s">
        <v>5953</v>
      </c>
      <c r="O706" s="360" t="s">
        <v>83</v>
      </c>
      <c r="P706" s="360" t="s">
        <v>3532</v>
      </c>
      <c r="Q706" s="360" t="s">
        <v>3532</v>
      </c>
    </row>
    <row r="707" spans="1:17" ht="15">
      <c r="A707" s="359" t="s">
        <v>7137</v>
      </c>
      <c r="B707" s="360" t="s">
        <v>7692</v>
      </c>
      <c r="C707" s="360" t="s">
        <v>6109</v>
      </c>
      <c r="D707" s="360">
        <v>4</v>
      </c>
      <c r="E707" s="360" t="s">
        <v>3532</v>
      </c>
      <c r="F707" s="360" t="s">
        <v>7693</v>
      </c>
      <c r="G707" s="360" t="s">
        <v>3532</v>
      </c>
      <c r="H707" s="361">
        <v>45975</v>
      </c>
      <c r="I707" s="360" t="s">
        <v>3532</v>
      </c>
      <c r="J707" s="360" t="s">
        <v>7694</v>
      </c>
      <c r="K707" s="360">
        <v>2010</v>
      </c>
      <c r="L707" s="360" t="s">
        <v>5960</v>
      </c>
      <c r="M707" s="360" t="s">
        <v>5957</v>
      </c>
      <c r="N707" s="360" t="s">
        <v>5953</v>
      </c>
      <c r="O707" s="360" t="s">
        <v>1706</v>
      </c>
      <c r="P707" s="360" t="s">
        <v>3532</v>
      </c>
      <c r="Q707" s="360" t="s">
        <v>7695</v>
      </c>
    </row>
    <row r="708" spans="1:17" ht="15">
      <c r="A708" s="359" t="s">
        <v>3143</v>
      </c>
      <c r="B708" s="360" t="s">
        <v>7696</v>
      </c>
      <c r="C708" s="360" t="s">
        <v>2790</v>
      </c>
      <c r="D708" s="360">
        <v>0</v>
      </c>
      <c r="E708" s="360" t="s">
        <v>3532</v>
      </c>
      <c r="F708" s="360" t="s">
        <v>7697</v>
      </c>
      <c r="G708" s="360" t="s">
        <v>3532</v>
      </c>
      <c r="H708" s="361">
        <v>45975</v>
      </c>
      <c r="I708" s="360" t="s">
        <v>3532</v>
      </c>
      <c r="J708" s="360" t="s">
        <v>7698</v>
      </c>
      <c r="K708" s="360">
        <v>2011</v>
      </c>
      <c r="L708" s="360" t="s">
        <v>5960</v>
      </c>
      <c r="M708" s="360" t="s">
        <v>5957</v>
      </c>
      <c r="N708" s="360" t="s">
        <v>5953</v>
      </c>
      <c r="O708" s="360" t="s">
        <v>83</v>
      </c>
      <c r="P708" s="360">
        <v>0</v>
      </c>
      <c r="Q708" s="360" t="s">
        <v>7699</v>
      </c>
    </row>
    <row r="709" spans="1:17" ht="15">
      <c r="A709" s="359" t="s">
        <v>1628</v>
      </c>
      <c r="B709" s="360" t="s">
        <v>7700</v>
      </c>
      <c r="C709" s="360" t="s">
        <v>2790</v>
      </c>
      <c r="D709" s="360">
        <v>0</v>
      </c>
      <c r="E709" s="360" t="s">
        <v>3532</v>
      </c>
      <c r="F709" s="360" t="s">
        <v>7701</v>
      </c>
      <c r="G709" s="360" t="s">
        <v>3532</v>
      </c>
      <c r="H709" s="361">
        <v>45975</v>
      </c>
      <c r="I709" s="360" t="s">
        <v>3532</v>
      </c>
      <c r="J709" s="360" t="s">
        <v>7702</v>
      </c>
      <c r="K709" s="360">
        <v>2011</v>
      </c>
      <c r="L709" s="360" t="s">
        <v>5960</v>
      </c>
      <c r="M709" s="360" t="s">
        <v>5957</v>
      </c>
      <c r="N709" s="360" t="s">
        <v>5953</v>
      </c>
      <c r="O709" s="360" t="s">
        <v>83</v>
      </c>
      <c r="P709" s="360">
        <v>0</v>
      </c>
      <c r="Q709" s="360" t="s">
        <v>7703</v>
      </c>
    </row>
    <row r="710" spans="1:17" ht="15">
      <c r="A710" s="359" t="s">
        <v>1742</v>
      </c>
      <c r="B710" s="360" t="s">
        <v>7704</v>
      </c>
      <c r="C710" s="360" t="s">
        <v>3532</v>
      </c>
      <c r="D710" s="360">
        <v>4</v>
      </c>
      <c r="E710" s="360" t="s">
        <v>3532</v>
      </c>
      <c r="F710" s="360" t="s">
        <v>3532</v>
      </c>
      <c r="G710" s="360" t="s">
        <v>3532</v>
      </c>
      <c r="H710" s="361">
        <v>45975</v>
      </c>
      <c r="I710" s="360" t="s">
        <v>3532</v>
      </c>
      <c r="J710" s="360" t="s">
        <v>7705</v>
      </c>
      <c r="K710" s="360">
        <v>2011</v>
      </c>
      <c r="L710" s="360" t="s">
        <v>5964</v>
      </c>
      <c r="M710" s="360" t="s">
        <v>5957</v>
      </c>
      <c r="N710" s="360" t="s">
        <v>5953</v>
      </c>
      <c r="O710" s="360" t="s">
        <v>83</v>
      </c>
      <c r="P710" s="360" t="s">
        <v>3532</v>
      </c>
      <c r="Q710" s="360" t="s">
        <v>3532</v>
      </c>
    </row>
    <row r="711" spans="1:17" ht="15">
      <c r="A711" s="359" t="s">
        <v>1913</v>
      </c>
      <c r="B711" s="360" t="s">
        <v>7706</v>
      </c>
      <c r="C711" s="360" t="s">
        <v>3532</v>
      </c>
      <c r="D711" s="360">
        <v>18</v>
      </c>
      <c r="E711" s="360" t="s">
        <v>3532</v>
      </c>
      <c r="F711" s="360" t="s">
        <v>3532</v>
      </c>
      <c r="G711" s="360" t="s">
        <v>3532</v>
      </c>
      <c r="H711" s="361">
        <v>45975</v>
      </c>
      <c r="I711" s="360" t="s">
        <v>3532</v>
      </c>
      <c r="J711" s="360" t="s">
        <v>7707</v>
      </c>
      <c r="K711" s="360">
        <v>2010</v>
      </c>
      <c r="L711" s="360" t="s">
        <v>5960</v>
      </c>
      <c r="M711" s="360" t="s">
        <v>5957</v>
      </c>
      <c r="N711" s="360" t="s">
        <v>5953</v>
      </c>
      <c r="O711" s="360" t="s">
        <v>83</v>
      </c>
      <c r="P711" s="360" t="s">
        <v>3532</v>
      </c>
      <c r="Q711" s="360" t="s">
        <v>3532</v>
      </c>
    </row>
    <row r="712" spans="1:17" ht="15">
      <c r="A712" s="359" t="s">
        <v>1776</v>
      </c>
      <c r="B712" s="360" t="s">
        <v>7708</v>
      </c>
      <c r="C712" s="360" t="s">
        <v>3532</v>
      </c>
      <c r="D712" s="360">
        <v>1</v>
      </c>
      <c r="E712" s="360" t="s">
        <v>3532</v>
      </c>
      <c r="F712" s="360" t="s">
        <v>3532</v>
      </c>
      <c r="G712" s="360" t="s">
        <v>3532</v>
      </c>
      <c r="H712" s="361">
        <v>45975</v>
      </c>
      <c r="I712" s="360" t="s">
        <v>3532</v>
      </c>
      <c r="J712" s="360" t="s">
        <v>7709</v>
      </c>
      <c r="K712" s="360">
        <v>2010</v>
      </c>
      <c r="L712" s="360" t="s">
        <v>5964</v>
      </c>
      <c r="M712" s="360" t="s">
        <v>5957</v>
      </c>
      <c r="N712" s="360" t="s">
        <v>5953</v>
      </c>
      <c r="O712" s="360" t="s">
        <v>83</v>
      </c>
      <c r="P712" s="360" t="s">
        <v>3532</v>
      </c>
      <c r="Q712" s="360" t="s">
        <v>3532</v>
      </c>
    </row>
    <row r="713" spans="1:17" ht="15">
      <c r="A713" s="359" t="s">
        <v>7013</v>
      </c>
      <c r="B713" s="360" t="s">
        <v>7710</v>
      </c>
      <c r="C713" s="360" t="s">
        <v>3532</v>
      </c>
      <c r="D713" s="360">
        <v>217</v>
      </c>
      <c r="E713" s="360" t="s">
        <v>3532</v>
      </c>
      <c r="F713" s="360" t="s">
        <v>3532</v>
      </c>
      <c r="G713" s="360" t="s">
        <v>3532</v>
      </c>
      <c r="H713" s="361">
        <v>45975</v>
      </c>
      <c r="I713" s="360" t="s">
        <v>3532</v>
      </c>
      <c r="J713" s="360" t="s">
        <v>5950</v>
      </c>
      <c r="K713" s="360">
        <v>2019</v>
      </c>
      <c r="L713" s="360" t="s">
        <v>6384</v>
      </c>
      <c r="M713" s="360" t="s">
        <v>5952</v>
      </c>
      <c r="N713" s="360" t="s">
        <v>5953</v>
      </c>
      <c r="O713" s="360" t="s">
        <v>3993</v>
      </c>
      <c r="P713" s="360" t="s">
        <v>3532</v>
      </c>
      <c r="Q713" s="360" t="s">
        <v>3532</v>
      </c>
    </row>
    <row r="714" spans="1:17" ht="15">
      <c r="A714" s="359" t="s">
        <v>1636</v>
      </c>
      <c r="B714" s="360" t="s">
        <v>7711</v>
      </c>
      <c r="C714" s="360" t="s">
        <v>3532</v>
      </c>
      <c r="D714" s="360">
        <v>7</v>
      </c>
      <c r="E714" s="360" t="s">
        <v>3532</v>
      </c>
      <c r="F714" s="360" t="s">
        <v>3532</v>
      </c>
      <c r="G714" s="360" t="s">
        <v>3532</v>
      </c>
      <c r="H714" s="361">
        <v>45975</v>
      </c>
      <c r="I714" s="360" t="s">
        <v>3532</v>
      </c>
      <c r="J714" s="360" t="s">
        <v>7712</v>
      </c>
      <c r="K714" s="360">
        <v>2011</v>
      </c>
      <c r="L714" s="360" t="s">
        <v>5964</v>
      </c>
      <c r="M714" s="360" t="s">
        <v>5957</v>
      </c>
      <c r="N714" s="360" t="s">
        <v>5953</v>
      </c>
      <c r="O714" s="360" t="s">
        <v>83</v>
      </c>
      <c r="P714" s="360" t="s">
        <v>3532</v>
      </c>
      <c r="Q714" s="360" t="s">
        <v>3532</v>
      </c>
    </row>
    <row r="715" spans="1:17" ht="15">
      <c r="A715" s="359" t="s">
        <v>6730</v>
      </c>
      <c r="B715" s="360" t="s">
        <v>7713</v>
      </c>
      <c r="C715" s="360" t="s">
        <v>3532</v>
      </c>
      <c r="D715" s="360">
        <v>59</v>
      </c>
      <c r="E715" s="360" t="s">
        <v>3532</v>
      </c>
      <c r="F715" s="360" t="s">
        <v>3532</v>
      </c>
      <c r="G715" s="360" t="s">
        <v>3532</v>
      </c>
      <c r="H715" s="361">
        <v>45975</v>
      </c>
      <c r="I715" s="360" t="s">
        <v>3532</v>
      </c>
      <c r="J715" s="360" t="s">
        <v>7714</v>
      </c>
      <c r="K715" s="360">
        <v>2011</v>
      </c>
      <c r="L715" s="360" t="s">
        <v>5960</v>
      </c>
      <c r="M715" s="360" t="s">
        <v>5957</v>
      </c>
      <c r="N715" s="360" t="s">
        <v>5953</v>
      </c>
      <c r="O715" s="360" t="s">
        <v>1706</v>
      </c>
      <c r="P715" s="360">
        <v>0</v>
      </c>
      <c r="Q715" s="360" t="s">
        <v>3532</v>
      </c>
    </row>
    <row r="716" spans="1:17" ht="15">
      <c r="A716" s="359" t="s">
        <v>1742</v>
      </c>
      <c r="B716" s="360" t="s">
        <v>7715</v>
      </c>
      <c r="C716" s="360" t="s">
        <v>3532</v>
      </c>
      <c r="D716" s="360">
        <v>11</v>
      </c>
      <c r="E716" s="360" t="s">
        <v>3532</v>
      </c>
      <c r="F716" s="360" t="s">
        <v>3532</v>
      </c>
      <c r="G716" s="360" t="s">
        <v>3532</v>
      </c>
      <c r="H716" s="361">
        <v>45975</v>
      </c>
      <c r="I716" s="360" t="s">
        <v>3532</v>
      </c>
      <c r="J716" s="360" t="s">
        <v>7716</v>
      </c>
      <c r="K716" s="360">
        <v>2010</v>
      </c>
      <c r="L716" s="360" t="s">
        <v>5960</v>
      </c>
      <c r="M716" s="360" t="s">
        <v>5957</v>
      </c>
      <c r="N716" s="360" t="s">
        <v>5953</v>
      </c>
      <c r="O716" s="360" t="s">
        <v>83</v>
      </c>
      <c r="P716" s="360" t="s">
        <v>3532</v>
      </c>
      <c r="Q716" s="360" t="s">
        <v>3532</v>
      </c>
    </row>
    <row r="717" spans="1:17" ht="15">
      <c r="A717" s="359" t="s">
        <v>1913</v>
      </c>
      <c r="B717" s="360" t="s">
        <v>7717</v>
      </c>
      <c r="C717" s="360" t="s">
        <v>2790</v>
      </c>
      <c r="D717" s="360">
        <v>2</v>
      </c>
      <c r="E717" s="360" t="s">
        <v>3532</v>
      </c>
      <c r="F717" s="360" t="s">
        <v>7718</v>
      </c>
      <c r="G717" s="360" t="s">
        <v>3532</v>
      </c>
      <c r="H717" s="361">
        <v>45975</v>
      </c>
      <c r="I717" s="360" t="s">
        <v>3532</v>
      </c>
      <c r="J717" s="360" t="s">
        <v>7164</v>
      </c>
      <c r="K717" s="360">
        <v>2020</v>
      </c>
      <c r="L717" s="360" t="s">
        <v>5960</v>
      </c>
      <c r="M717" s="360" t="s">
        <v>5957</v>
      </c>
      <c r="N717" s="360" t="s">
        <v>5953</v>
      </c>
      <c r="O717" s="360" t="s">
        <v>83</v>
      </c>
      <c r="P717" s="360">
        <v>0</v>
      </c>
      <c r="Q717" s="360" t="s">
        <v>7719</v>
      </c>
    </row>
    <row r="718" spans="1:17" ht="15">
      <c r="A718" s="359" t="s">
        <v>2147</v>
      </c>
      <c r="B718" s="360" t="s">
        <v>7720</v>
      </c>
      <c r="C718" s="360" t="s">
        <v>3532</v>
      </c>
      <c r="D718" s="360">
        <v>217</v>
      </c>
      <c r="E718" s="360" t="s">
        <v>3532</v>
      </c>
      <c r="F718" s="360" t="s">
        <v>3532</v>
      </c>
      <c r="G718" s="360" t="s">
        <v>3532</v>
      </c>
      <c r="H718" s="361">
        <v>45975</v>
      </c>
      <c r="I718" s="360" t="s">
        <v>3532</v>
      </c>
      <c r="J718" s="360" t="s">
        <v>7721</v>
      </c>
      <c r="K718" s="360">
        <v>2021</v>
      </c>
      <c r="L718" s="360" t="s">
        <v>6008</v>
      </c>
      <c r="M718" s="360" t="s">
        <v>5957</v>
      </c>
      <c r="N718" s="360" t="s">
        <v>5953</v>
      </c>
      <c r="O718" s="360" t="s">
        <v>2147</v>
      </c>
      <c r="P718" s="360" t="s">
        <v>3532</v>
      </c>
      <c r="Q718" s="360" t="s">
        <v>3532</v>
      </c>
    </row>
    <row r="719" spans="1:17" ht="15">
      <c r="A719" s="359" t="s">
        <v>6389</v>
      </c>
      <c r="B719" s="360" t="s">
        <v>7722</v>
      </c>
      <c r="C719" s="360" t="s">
        <v>3532</v>
      </c>
      <c r="D719" s="360">
        <v>0</v>
      </c>
      <c r="E719" s="360" t="s">
        <v>3532</v>
      </c>
      <c r="F719" s="360" t="s">
        <v>3532</v>
      </c>
      <c r="G719" s="360" t="s">
        <v>3532</v>
      </c>
      <c r="H719" s="361">
        <v>45975</v>
      </c>
      <c r="I719" s="360" t="s">
        <v>3532</v>
      </c>
      <c r="J719" s="360" t="s">
        <v>7723</v>
      </c>
      <c r="K719" s="360">
        <v>2018</v>
      </c>
      <c r="L719" s="360" t="s">
        <v>5964</v>
      </c>
      <c r="M719" s="360" t="s">
        <v>5957</v>
      </c>
      <c r="N719" s="360" t="s">
        <v>5953</v>
      </c>
      <c r="O719" s="360" t="s">
        <v>83</v>
      </c>
      <c r="P719" s="360" t="s">
        <v>3532</v>
      </c>
      <c r="Q719" s="360" t="s">
        <v>3532</v>
      </c>
    </row>
    <row r="720" spans="1:17" ht="15">
      <c r="A720" s="359" t="s">
        <v>5750</v>
      </c>
      <c r="B720" s="360" t="s">
        <v>3161</v>
      </c>
      <c r="C720" s="360" t="s">
        <v>2790</v>
      </c>
      <c r="D720" s="360">
        <v>6</v>
      </c>
      <c r="E720" s="360" t="s">
        <v>3532</v>
      </c>
      <c r="F720" s="360" t="s">
        <v>7724</v>
      </c>
      <c r="G720" s="360" t="s">
        <v>3532</v>
      </c>
      <c r="H720" s="361">
        <v>45975</v>
      </c>
      <c r="I720" s="360" t="s">
        <v>3532</v>
      </c>
      <c r="J720" s="360" t="s">
        <v>7725</v>
      </c>
      <c r="K720" s="360">
        <v>2023</v>
      </c>
      <c r="L720" s="360" t="s">
        <v>7726</v>
      </c>
      <c r="M720" s="360" t="s">
        <v>5957</v>
      </c>
      <c r="N720" s="360" t="s">
        <v>114</v>
      </c>
      <c r="O720" s="360" t="s">
        <v>83</v>
      </c>
      <c r="P720" s="360">
        <v>0</v>
      </c>
      <c r="Q720" s="360" t="s">
        <v>7727</v>
      </c>
    </row>
    <row r="721" spans="1:17" ht="15">
      <c r="A721" s="359" t="s">
        <v>7153</v>
      </c>
      <c r="B721" s="360" t="s">
        <v>7728</v>
      </c>
      <c r="C721" s="360" t="s">
        <v>3532</v>
      </c>
      <c r="D721" s="360">
        <v>1</v>
      </c>
      <c r="E721" s="360" t="s">
        <v>3532</v>
      </c>
      <c r="F721" s="360" t="s">
        <v>3532</v>
      </c>
      <c r="G721" s="360" t="s">
        <v>3532</v>
      </c>
      <c r="H721" s="361">
        <v>45975</v>
      </c>
      <c r="I721" s="360" t="s">
        <v>3532</v>
      </c>
      <c r="J721" s="360" t="s">
        <v>7729</v>
      </c>
      <c r="K721" s="360">
        <v>2012</v>
      </c>
      <c r="L721" s="360" t="s">
        <v>5960</v>
      </c>
      <c r="M721" s="360" t="s">
        <v>5957</v>
      </c>
      <c r="N721" s="360" t="s">
        <v>5953</v>
      </c>
      <c r="O721" s="360" t="s">
        <v>83</v>
      </c>
      <c r="P721" s="360" t="s">
        <v>3532</v>
      </c>
      <c r="Q721" s="360" t="s">
        <v>3532</v>
      </c>
    </row>
    <row r="722" spans="1:17" ht="15">
      <c r="A722" s="359" t="s">
        <v>1776</v>
      </c>
      <c r="B722" s="360" t="s">
        <v>7730</v>
      </c>
      <c r="C722" s="360" t="s">
        <v>3532</v>
      </c>
      <c r="D722" s="360">
        <v>1</v>
      </c>
      <c r="E722" s="360" t="s">
        <v>3532</v>
      </c>
      <c r="F722" s="360" t="s">
        <v>3532</v>
      </c>
      <c r="G722" s="360" t="s">
        <v>3532</v>
      </c>
      <c r="H722" s="361">
        <v>45975</v>
      </c>
      <c r="I722" s="360" t="s">
        <v>3532</v>
      </c>
      <c r="J722" s="360" t="s">
        <v>7731</v>
      </c>
      <c r="K722" s="360">
        <v>2010</v>
      </c>
      <c r="L722" s="360" t="s">
        <v>5964</v>
      </c>
      <c r="M722" s="360" t="s">
        <v>5957</v>
      </c>
      <c r="N722" s="360" t="s">
        <v>5953</v>
      </c>
      <c r="O722" s="360" t="s">
        <v>83</v>
      </c>
      <c r="P722" s="360" t="s">
        <v>3532</v>
      </c>
      <c r="Q722" s="360" t="s">
        <v>3532</v>
      </c>
    </row>
    <row r="723" spans="1:17" ht="15">
      <c r="A723" s="359" t="s">
        <v>6370</v>
      </c>
      <c r="B723" s="360" t="s">
        <v>7732</v>
      </c>
      <c r="C723" s="360" t="s">
        <v>3532</v>
      </c>
      <c r="D723" s="360">
        <v>118</v>
      </c>
      <c r="E723" s="360" t="s">
        <v>3532</v>
      </c>
      <c r="F723" s="360" t="s">
        <v>3532</v>
      </c>
      <c r="G723" s="360" t="s">
        <v>3532</v>
      </c>
      <c r="H723" s="361">
        <v>45975</v>
      </c>
      <c r="I723" s="360" t="s">
        <v>3532</v>
      </c>
      <c r="J723" s="360" t="s">
        <v>7733</v>
      </c>
      <c r="K723" s="360">
        <v>2013</v>
      </c>
      <c r="L723" s="360" t="s">
        <v>5960</v>
      </c>
      <c r="M723" s="360" t="s">
        <v>5957</v>
      </c>
      <c r="N723" s="360" t="s">
        <v>5953</v>
      </c>
      <c r="O723" s="360" t="s">
        <v>83</v>
      </c>
      <c r="P723" s="360" t="s">
        <v>3532</v>
      </c>
      <c r="Q723" s="360" t="s">
        <v>3532</v>
      </c>
    </row>
    <row r="724" spans="1:17" ht="15">
      <c r="A724" s="359" t="s">
        <v>7137</v>
      </c>
      <c r="B724" s="360" t="s">
        <v>7734</v>
      </c>
      <c r="C724" s="360" t="s">
        <v>6109</v>
      </c>
      <c r="D724" s="360">
        <v>4</v>
      </c>
      <c r="E724" s="360" t="s">
        <v>3532</v>
      </c>
      <c r="F724" s="360" t="s">
        <v>7693</v>
      </c>
      <c r="G724" s="360" t="s">
        <v>3532</v>
      </c>
      <c r="H724" s="361">
        <v>45975</v>
      </c>
      <c r="I724" s="360" t="s">
        <v>3532</v>
      </c>
      <c r="J724" s="360" t="s">
        <v>7735</v>
      </c>
      <c r="K724" s="360">
        <v>2011</v>
      </c>
      <c r="L724" s="360" t="s">
        <v>5960</v>
      </c>
      <c r="M724" s="360" t="s">
        <v>5957</v>
      </c>
      <c r="N724" s="360" t="s">
        <v>5953</v>
      </c>
      <c r="O724" s="360" t="s">
        <v>1706</v>
      </c>
      <c r="P724" s="360" t="s">
        <v>3532</v>
      </c>
      <c r="Q724" s="360" t="s">
        <v>7695</v>
      </c>
    </row>
    <row r="725" spans="1:17" ht="15">
      <c r="A725" s="359" t="s">
        <v>1670</v>
      </c>
      <c r="B725" s="360" t="s">
        <v>7736</v>
      </c>
      <c r="C725" s="360" t="s">
        <v>3532</v>
      </c>
      <c r="D725" s="360">
        <v>2</v>
      </c>
      <c r="E725" s="360" t="s">
        <v>3532</v>
      </c>
      <c r="F725" s="360" t="s">
        <v>3532</v>
      </c>
      <c r="G725" s="360" t="s">
        <v>3532</v>
      </c>
      <c r="H725" s="361">
        <v>45975</v>
      </c>
      <c r="I725" s="360" t="s">
        <v>3532</v>
      </c>
      <c r="J725" s="360" t="s">
        <v>7737</v>
      </c>
      <c r="K725" s="360">
        <v>2010</v>
      </c>
      <c r="L725" s="360" t="s">
        <v>5964</v>
      </c>
      <c r="M725" s="360" t="s">
        <v>5957</v>
      </c>
      <c r="N725" s="360" t="s">
        <v>5953</v>
      </c>
      <c r="O725" s="360" t="s">
        <v>83</v>
      </c>
      <c r="P725" s="360" t="s">
        <v>3532</v>
      </c>
      <c r="Q725" s="360" t="s">
        <v>3532</v>
      </c>
    </row>
    <row r="726" spans="1:17" ht="15">
      <c r="A726" s="359" t="s">
        <v>6389</v>
      </c>
      <c r="B726" s="360" t="s">
        <v>7738</v>
      </c>
      <c r="C726" s="360" t="s">
        <v>2790</v>
      </c>
      <c r="D726" s="360">
        <v>8</v>
      </c>
      <c r="E726" s="360" t="s">
        <v>3532</v>
      </c>
      <c r="F726" s="360" t="s">
        <v>7739</v>
      </c>
      <c r="G726" s="360" t="s">
        <v>3532</v>
      </c>
      <c r="H726" s="361">
        <v>45975</v>
      </c>
      <c r="I726" s="360" t="s">
        <v>3532</v>
      </c>
      <c r="J726" s="360" t="s">
        <v>7740</v>
      </c>
      <c r="K726" s="360">
        <v>2010</v>
      </c>
      <c r="L726" s="360" t="s">
        <v>5964</v>
      </c>
      <c r="M726" s="360" t="s">
        <v>5957</v>
      </c>
      <c r="N726" s="360" t="s">
        <v>5953</v>
      </c>
      <c r="O726" s="360" t="s">
        <v>83</v>
      </c>
      <c r="P726" s="360">
        <v>0</v>
      </c>
      <c r="Q726" s="360" t="s">
        <v>7741</v>
      </c>
    </row>
    <row r="727" spans="1:17" ht="15">
      <c r="A727" s="359" t="s">
        <v>7097</v>
      </c>
      <c r="B727" s="360" t="s">
        <v>7742</v>
      </c>
      <c r="C727" s="360" t="s">
        <v>3532</v>
      </c>
      <c r="D727" s="360">
        <v>217</v>
      </c>
      <c r="E727" s="360" t="s">
        <v>3532</v>
      </c>
      <c r="F727" s="360" t="s">
        <v>3532</v>
      </c>
      <c r="G727" s="360" t="s">
        <v>3532</v>
      </c>
      <c r="H727" s="361">
        <v>45975</v>
      </c>
      <c r="I727" s="360" t="s">
        <v>3532</v>
      </c>
      <c r="J727" s="360" t="s">
        <v>5950</v>
      </c>
      <c r="K727" s="360">
        <v>2019</v>
      </c>
      <c r="L727" s="360" t="s">
        <v>7483</v>
      </c>
      <c r="M727" s="360" t="s">
        <v>5952</v>
      </c>
      <c r="N727" s="360" t="s">
        <v>5953</v>
      </c>
      <c r="O727" s="360" t="s">
        <v>3993</v>
      </c>
      <c r="P727" s="360" t="s">
        <v>3532</v>
      </c>
      <c r="Q727" s="360" t="s">
        <v>3532</v>
      </c>
    </row>
    <row r="728" spans="1:17" ht="15">
      <c r="A728" s="359" t="s">
        <v>3980</v>
      </c>
      <c r="B728" s="360" t="s">
        <v>7743</v>
      </c>
      <c r="C728" s="360" t="s">
        <v>2790</v>
      </c>
      <c r="D728" s="360">
        <v>18</v>
      </c>
      <c r="E728" s="360" t="s">
        <v>3532</v>
      </c>
      <c r="F728" s="360" t="s">
        <v>7744</v>
      </c>
      <c r="G728" s="360" t="s">
        <v>3532</v>
      </c>
      <c r="H728" s="361">
        <v>45975</v>
      </c>
      <c r="I728" s="360" t="s">
        <v>3532</v>
      </c>
      <c r="J728" s="360" t="s">
        <v>7745</v>
      </c>
      <c r="K728" s="360">
        <v>2012</v>
      </c>
      <c r="L728" s="360" t="s">
        <v>5960</v>
      </c>
      <c r="M728" s="360" t="s">
        <v>5957</v>
      </c>
      <c r="N728" s="360" t="s">
        <v>5953</v>
      </c>
      <c r="O728" s="360" t="s">
        <v>83</v>
      </c>
      <c r="P728" s="360">
        <v>0</v>
      </c>
      <c r="Q728" s="360" t="s">
        <v>7746</v>
      </c>
    </row>
    <row r="729" spans="1:17" ht="15">
      <c r="A729" s="359" t="s">
        <v>3923</v>
      </c>
      <c r="B729" s="360" t="s">
        <v>7747</v>
      </c>
      <c r="C729" s="360" t="s">
        <v>2790</v>
      </c>
      <c r="D729" s="360">
        <v>4</v>
      </c>
      <c r="E729" s="360" t="s">
        <v>3532</v>
      </c>
      <c r="F729" s="360" t="s">
        <v>7748</v>
      </c>
      <c r="G729" s="360" t="s">
        <v>3532</v>
      </c>
      <c r="H729" s="361">
        <v>45975</v>
      </c>
      <c r="I729" s="360" t="s">
        <v>3532</v>
      </c>
      <c r="J729" s="360" t="s">
        <v>6520</v>
      </c>
      <c r="K729" s="360">
        <v>2010</v>
      </c>
      <c r="L729" s="360" t="s">
        <v>5960</v>
      </c>
      <c r="M729" s="360" t="s">
        <v>5957</v>
      </c>
      <c r="N729" s="360" t="s">
        <v>5953</v>
      </c>
      <c r="O729" s="360" t="s">
        <v>83</v>
      </c>
      <c r="P729" s="360">
        <v>0</v>
      </c>
      <c r="Q729" s="360" t="s">
        <v>7749</v>
      </c>
    </row>
    <row r="730" spans="1:17" ht="15">
      <c r="A730" s="359" t="s">
        <v>7137</v>
      </c>
      <c r="B730" s="360" t="s">
        <v>7750</v>
      </c>
      <c r="C730" s="360" t="s">
        <v>6109</v>
      </c>
      <c r="D730" s="360">
        <v>4</v>
      </c>
      <c r="E730" s="360" t="s">
        <v>3532</v>
      </c>
      <c r="F730" s="360" t="s">
        <v>7693</v>
      </c>
      <c r="G730" s="360" t="s">
        <v>3532</v>
      </c>
      <c r="H730" s="361">
        <v>45975</v>
      </c>
      <c r="I730" s="360" t="s">
        <v>3532</v>
      </c>
      <c r="J730" s="360" t="s">
        <v>7751</v>
      </c>
      <c r="K730" s="360">
        <v>2011</v>
      </c>
      <c r="L730" s="360" t="s">
        <v>5960</v>
      </c>
      <c r="M730" s="360" t="s">
        <v>5957</v>
      </c>
      <c r="N730" s="360" t="s">
        <v>5953</v>
      </c>
      <c r="O730" s="360" t="s">
        <v>1706</v>
      </c>
      <c r="P730" s="360" t="s">
        <v>3532</v>
      </c>
      <c r="Q730" s="360" t="s">
        <v>7695</v>
      </c>
    </row>
    <row r="731" spans="1:17" ht="15">
      <c r="A731" s="359" t="s">
        <v>6537</v>
      </c>
      <c r="B731" s="360" t="s">
        <v>7752</v>
      </c>
      <c r="C731" s="360" t="s">
        <v>3532</v>
      </c>
      <c r="D731" s="360">
        <v>165</v>
      </c>
      <c r="E731" s="360" t="s">
        <v>3532</v>
      </c>
      <c r="F731" s="360" t="s">
        <v>3532</v>
      </c>
      <c r="G731" s="360" t="s">
        <v>3532</v>
      </c>
      <c r="H731" s="361">
        <v>45975</v>
      </c>
      <c r="I731" s="360" t="s">
        <v>3532</v>
      </c>
      <c r="J731" s="360" t="s">
        <v>7753</v>
      </c>
      <c r="K731" s="360">
        <v>2010</v>
      </c>
      <c r="L731" s="360" t="s">
        <v>6545</v>
      </c>
      <c r="M731" s="360" t="s">
        <v>5957</v>
      </c>
      <c r="N731" s="360" t="s">
        <v>5953</v>
      </c>
      <c r="O731" s="360" t="s">
        <v>6002</v>
      </c>
      <c r="P731" s="360">
        <v>0</v>
      </c>
      <c r="Q731" s="360" t="s">
        <v>3532</v>
      </c>
    </row>
    <row r="732" spans="1:17" ht="15">
      <c r="A732" s="359" t="s">
        <v>5980</v>
      </c>
      <c r="B732" s="360" t="s">
        <v>7754</v>
      </c>
      <c r="C732" s="360" t="s">
        <v>2790</v>
      </c>
      <c r="D732" s="360">
        <v>4</v>
      </c>
      <c r="E732" s="360" t="s">
        <v>3532</v>
      </c>
      <c r="F732" s="360" t="s">
        <v>7755</v>
      </c>
      <c r="G732" s="360" t="s">
        <v>3532</v>
      </c>
      <c r="H732" s="361">
        <v>45975</v>
      </c>
      <c r="I732" s="360" t="s">
        <v>3532</v>
      </c>
      <c r="J732" s="360" t="s">
        <v>7756</v>
      </c>
      <c r="K732" s="360">
        <v>2011</v>
      </c>
      <c r="L732" s="360" t="s">
        <v>5960</v>
      </c>
      <c r="M732" s="360" t="s">
        <v>5957</v>
      </c>
      <c r="N732" s="360" t="s">
        <v>5953</v>
      </c>
      <c r="O732" s="360" t="s">
        <v>83</v>
      </c>
      <c r="P732" s="360">
        <v>0</v>
      </c>
      <c r="Q732" s="360" t="s">
        <v>7757</v>
      </c>
    </row>
    <row r="733" spans="1:17" ht="15">
      <c r="A733" s="359" t="s">
        <v>3612</v>
      </c>
      <c r="B733" s="360" t="s">
        <v>7758</v>
      </c>
      <c r="C733" s="360" t="s">
        <v>3532</v>
      </c>
      <c r="D733" s="360">
        <v>35</v>
      </c>
      <c r="E733" s="360" t="s">
        <v>3532</v>
      </c>
      <c r="F733" s="360" t="s">
        <v>3532</v>
      </c>
      <c r="G733" s="360" t="s">
        <v>3532</v>
      </c>
      <c r="H733" s="361">
        <v>45975</v>
      </c>
      <c r="I733" s="360" t="s">
        <v>3532</v>
      </c>
      <c r="J733" s="360" t="s">
        <v>7759</v>
      </c>
      <c r="K733" s="360">
        <v>2011</v>
      </c>
      <c r="L733" s="360" t="s">
        <v>5956</v>
      </c>
      <c r="M733" s="360" t="s">
        <v>5957</v>
      </c>
      <c r="N733" s="360" t="s">
        <v>5953</v>
      </c>
      <c r="O733" s="360" t="s">
        <v>83</v>
      </c>
      <c r="P733" s="360" t="s">
        <v>3532</v>
      </c>
      <c r="Q733" s="360" t="s">
        <v>3532</v>
      </c>
    </row>
    <row r="734" spans="1:17" ht="15">
      <c r="A734" s="359" t="s">
        <v>1943</v>
      </c>
      <c r="B734" s="360" t="s">
        <v>7760</v>
      </c>
      <c r="C734" s="360" t="s">
        <v>2790</v>
      </c>
      <c r="D734" s="360">
        <v>1</v>
      </c>
      <c r="E734" s="360" t="s">
        <v>3532</v>
      </c>
      <c r="F734" s="360" t="s">
        <v>7761</v>
      </c>
      <c r="G734" s="360" t="s">
        <v>3532</v>
      </c>
      <c r="H734" s="361">
        <v>45975</v>
      </c>
      <c r="I734" s="360" t="s">
        <v>3532</v>
      </c>
      <c r="J734" s="360" t="s">
        <v>7762</v>
      </c>
      <c r="K734" s="360">
        <v>2012</v>
      </c>
      <c r="L734" s="360" t="s">
        <v>5984</v>
      </c>
      <c r="M734" s="360" t="s">
        <v>5957</v>
      </c>
      <c r="N734" s="360" t="s">
        <v>5953</v>
      </c>
      <c r="O734" s="360" t="s">
        <v>83</v>
      </c>
      <c r="P734" s="360">
        <v>0</v>
      </c>
      <c r="Q734" s="360" t="s">
        <v>7763</v>
      </c>
    </row>
    <row r="735" spans="1:17" ht="15">
      <c r="A735" s="359" t="s">
        <v>1620</v>
      </c>
      <c r="B735" s="360" t="s">
        <v>7764</v>
      </c>
      <c r="C735" s="360" t="s">
        <v>6109</v>
      </c>
      <c r="D735" s="360">
        <v>54</v>
      </c>
      <c r="E735" s="360" t="s">
        <v>3532</v>
      </c>
      <c r="F735" s="360" t="s">
        <v>6110</v>
      </c>
      <c r="G735" s="360" t="s">
        <v>3532</v>
      </c>
      <c r="H735" s="361">
        <v>45975</v>
      </c>
      <c r="I735" s="360" t="s">
        <v>3532</v>
      </c>
      <c r="J735" s="360" t="s">
        <v>7765</v>
      </c>
      <c r="K735" s="360">
        <v>2009</v>
      </c>
      <c r="L735" s="360" t="s">
        <v>5964</v>
      </c>
      <c r="M735" s="360" t="s">
        <v>5957</v>
      </c>
      <c r="N735" s="360" t="s">
        <v>5953</v>
      </c>
      <c r="O735" s="360" t="s">
        <v>83</v>
      </c>
      <c r="P735" s="360" t="s">
        <v>3532</v>
      </c>
      <c r="Q735" s="360" t="s">
        <v>6551</v>
      </c>
    </row>
    <row r="736" spans="1:17" ht="15">
      <c r="A736" s="359" t="s">
        <v>1853</v>
      </c>
      <c r="B736" s="360" t="s">
        <v>7766</v>
      </c>
      <c r="C736" s="360" t="s">
        <v>7277</v>
      </c>
      <c r="D736" s="360">
        <v>94</v>
      </c>
      <c r="E736" s="360" t="s">
        <v>3532</v>
      </c>
      <c r="F736" s="360" t="s">
        <v>6110</v>
      </c>
      <c r="G736" s="360" t="s">
        <v>3532</v>
      </c>
      <c r="H736" s="361">
        <v>45975</v>
      </c>
      <c r="I736" s="360" t="s">
        <v>3532</v>
      </c>
      <c r="J736" s="360" t="s">
        <v>6097</v>
      </c>
      <c r="K736" s="360">
        <v>2011</v>
      </c>
      <c r="L736" s="360" t="s">
        <v>5960</v>
      </c>
      <c r="M736" s="360" t="s">
        <v>5957</v>
      </c>
      <c r="N736" s="360" t="s">
        <v>5953</v>
      </c>
      <c r="O736" s="360" t="s">
        <v>83</v>
      </c>
      <c r="P736" s="360" t="s">
        <v>3532</v>
      </c>
      <c r="Q736" s="360" t="s">
        <v>7278</v>
      </c>
    </row>
    <row r="737" spans="1:17" ht="15">
      <c r="A737" s="359" t="s">
        <v>6389</v>
      </c>
      <c r="B737" s="360" t="s">
        <v>7767</v>
      </c>
      <c r="C737" s="360" t="s">
        <v>3532</v>
      </c>
      <c r="D737" s="360">
        <v>0</v>
      </c>
      <c r="E737" s="360" t="s">
        <v>3532</v>
      </c>
      <c r="F737" s="360" t="s">
        <v>3532</v>
      </c>
      <c r="G737" s="360" t="s">
        <v>3532</v>
      </c>
      <c r="H737" s="361">
        <v>45975</v>
      </c>
      <c r="I737" s="360" t="s">
        <v>3532</v>
      </c>
      <c r="J737" s="360" t="s">
        <v>6870</v>
      </c>
      <c r="K737" s="360">
        <v>2010</v>
      </c>
      <c r="L737" s="360" t="s">
        <v>5964</v>
      </c>
      <c r="M737" s="360" t="s">
        <v>5957</v>
      </c>
      <c r="N737" s="360" t="s">
        <v>5953</v>
      </c>
      <c r="O737" s="360" t="s">
        <v>83</v>
      </c>
      <c r="P737" s="360" t="s">
        <v>3532</v>
      </c>
      <c r="Q737" s="360" t="s">
        <v>3532</v>
      </c>
    </row>
    <row r="738" spans="1:17" ht="15">
      <c r="A738" s="359" t="s">
        <v>1913</v>
      </c>
      <c r="B738" s="360" t="s">
        <v>7768</v>
      </c>
      <c r="C738" s="360" t="s">
        <v>3532</v>
      </c>
      <c r="D738" s="360">
        <v>0</v>
      </c>
      <c r="E738" s="360" t="s">
        <v>3532</v>
      </c>
      <c r="F738" s="360" t="s">
        <v>3532</v>
      </c>
      <c r="G738" s="360" t="s">
        <v>3532</v>
      </c>
      <c r="H738" s="361">
        <v>45975</v>
      </c>
      <c r="I738" s="360" t="s">
        <v>3532</v>
      </c>
      <c r="J738" s="360" t="s">
        <v>7769</v>
      </c>
      <c r="K738" s="360">
        <v>2013</v>
      </c>
      <c r="L738" s="360" t="s">
        <v>5960</v>
      </c>
      <c r="M738" s="360" t="s">
        <v>5957</v>
      </c>
      <c r="N738" s="360" t="s">
        <v>5953</v>
      </c>
      <c r="O738" s="360" t="s">
        <v>83</v>
      </c>
      <c r="P738" s="360" t="s">
        <v>3532</v>
      </c>
      <c r="Q738" s="360" t="s">
        <v>3532</v>
      </c>
    </row>
    <row r="739" spans="1:17" ht="15">
      <c r="A739" s="359" t="s">
        <v>6389</v>
      </c>
      <c r="B739" s="360" t="s">
        <v>7770</v>
      </c>
      <c r="C739" s="360" t="s">
        <v>3532</v>
      </c>
      <c r="D739" s="360">
        <v>83</v>
      </c>
      <c r="E739" s="360" t="s">
        <v>3532</v>
      </c>
      <c r="F739" s="360" t="s">
        <v>3532</v>
      </c>
      <c r="G739" s="360" t="s">
        <v>3532</v>
      </c>
      <c r="H739" s="361">
        <v>45975</v>
      </c>
      <c r="I739" s="360" t="s">
        <v>3532</v>
      </c>
      <c r="J739" s="360" t="s">
        <v>7771</v>
      </c>
      <c r="K739" s="360">
        <v>2011</v>
      </c>
      <c r="L739" s="360" t="s">
        <v>5964</v>
      </c>
      <c r="M739" s="360" t="s">
        <v>5957</v>
      </c>
      <c r="N739" s="360" t="s">
        <v>5953</v>
      </c>
      <c r="O739" s="360" t="s">
        <v>83</v>
      </c>
      <c r="P739" s="360" t="s">
        <v>3532</v>
      </c>
      <c r="Q739" s="360" t="s">
        <v>3532</v>
      </c>
    </row>
    <row r="740" spans="1:17" ht="15">
      <c r="A740" s="359" t="s">
        <v>6730</v>
      </c>
      <c r="B740" s="360" t="s">
        <v>7772</v>
      </c>
      <c r="C740" s="360" t="s">
        <v>3532</v>
      </c>
      <c r="D740" s="360">
        <v>59</v>
      </c>
      <c r="E740" s="360" t="s">
        <v>3532</v>
      </c>
      <c r="F740" s="360" t="s">
        <v>3532</v>
      </c>
      <c r="G740" s="360" t="s">
        <v>3532</v>
      </c>
      <c r="H740" s="361">
        <v>45975</v>
      </c>
      <c r="I740" s="360" t="s">
        <v>3532</v>
      </c>
      <c r="J740" s="360" t="s">
        <v>7773</v>
      </c>
      <c r="K740" s="360">
        <v>2010</v>
      </c>
      <c r="L740" s="360" t="s">
        <v>5960</v>
      </c>
      <c r="M740" s="360" t="s">
        <v>5957</v>
      </c>
      <c r="N740" s="360" t="s">
        <v>5953</v>
      </c>
      <c r="O740" s="360" t="s">
        <v>1706</v>
      </c>
      <c r="P740" s="360" t="s">
        <v>3532</v>
      </c>
      <c r="Q740" s="360" t="s">
        <v>3532</v>
      </c>
    </row>
    <row r="741" spans="1:17" ht="15">
      <c r="A741" s="359" t="s">
        <v>1636</v>
      </c>
      <c r="B741" s="360" t="s">
        <v>7774</v>
      </c>
      <c r="C741" s="360" t="s">
        <v>2790</v>
      </c>
      <c r="D741" s="360">
        <v>0</v>
      </c>
      <c r="E741" s="360" t="s">
        <v>3532</v>
      </c>
      <c r="F741" s="360" t="s">
        <v>7775</v>
      </c>
      <c r="G741" s="360" t="s">
        <v>3532</v>
      </c>
      <c r="H741" s="361">
        <v>45975</v>
      </c>
      <c r="I741" s="360" t="s">
        <v>3532</v>
      </c>
      <c r="J741" s="360" t="s">
        <v>7776</v>
      </c>
      <c r="K741" s="360">
        <v>2010</v>
      </c>
      <c r="L741" s="360" t="s">
        <v>5964</v>
      </c>
      <c r="M741" s="360" t="s">
        <v>5957</v>
      </c>
      <c r="N741" s="360" t="s">
        <v>5953</v>
      </c>
      <c r="O741" s="360" t="s">
        <v>83</v>
      </c>
      <c r="P741" s="360">
        <v>0</v>
      </c>
      <c r="Q741" s="360" t="s">
        <v>7777</v>
      </c>
    </row>
    <row r="742" spans="1:17" ht="15">
      <c r="A742" s="359" t="s">
        <v>5752</v>
      </c>
      <c r="B742" s="360" t="s">
        <v>7778</v>
      </c>
      <c r="C742" s="360" t="s">
        <v>3532</v>
      </c>
      <c r="D742" s="360">
        <v>0</v>
      </c>
      <c r="E742" s="360" t="s">
        <v>3532</v>
      </c>
      <c r="F742" s="360" t="s">
        <v>3532</v>
      </c>
      <c r="G742" s="360" t="s">
        <v>3532</v>
      </c>
      <c r="H742" s="361">
        <v>45975</v>
      </c>
      <c r="I742" s="360" t="s">
        <v>3532</v>
      </c>
      <c r="J742" s="360" t="s">
        <v>7779</v>
      </c>
      <c r="K742" s="360">
        <v>2010</v>
      </c>
      <c r="L742" s="360" t="s">
        <v>5964</v>
      </c>
      <c r="M742" s="360" t="s">
        <v>5957</v>
      </c>
      <c r="N742" s="360" t="s">
        <v>5953</v>
      </c>
      <c r="O742" s="360" t="s">
        <v>1706</v>
      </c>
      <c r="P742" s="360" t="s">
        <v>3532</v>
      </c>
      <c r="Q742" s="360" t="s">
        <v>3532</v>
      </c>
    </row>
    <row r="743" spans="1:17" ht="15">
      <c r="A743" s="359" t="s">
        <v>6077</v>
      </c>
      <c r="B743" s="360" t="s">
        <v>7780</v>
      </c>
      <c r="C743" s="360" t="s">
        <v>2790</v>
      </c>
      <c r="D743" s="360">
        <v>1</v>
      </c>
      <c r="E743" s="360" t="s">
        <v>3532</v>
      </c>
      <c r="F743" s="360" t="s">
        <v>7781</v>
      </c>
      <c r="G743" s="360" t="s">
        <v>3532</v>
      </c>
      <c r="H743" s="361">
        <v>45975</v>
      </c>
      <c r="I743" s="360" t="s">
        <v>3532</v>
      </c>
      <c r="J743" s="360" t="s">
        <v>7782</v>
      </c>
      <c r="K743" s="360">
        <v>2010</v>
      </c>
      <c r="L743" s="360" t="s">
        <v>5964</v>
      </c>
      <c r="M743" s="360" t="s">
        <v>5957</v>
      </c>
      <c r="N743" s="360" t="s">
        <v>5953</v>
      </c>
      <c r="O743" s="360" t="s">
        <v>83</v>
      </c>
      <c r="P743" s="360">
        <v>0</v>
      </c>
      <c r="Q743" s="360" t="s">
        <v>7783</v>
      </c>
    </row>
    <row r="744" spans="1:17" ht="15">
      <c r="A744" s="359" t="s">
        <v>1742</v>
      </c>
      <c r="B744" s="360" t="s">
        <v>7784</v>
      </c>
      <c r="C744" s="360" t="s">
        <v>2790</v>
      </c>
      <c r="D744" s="360">
        <v>1</v>
      </c>
      <c r="E744" s="360" t="s">
        <v>3532</v>
      </c>
      <c r="F744" s="360" t="s">
        <v>7785</v>
      </c>
      <c r="G744" s="360" t="s">
        <v>3532</v>
      </c>
      <c r="H744" s="361">
        <v>45975</v>
      </c>
      <c r="I744" s="360" t="s">
        <v>3532</v>
      </c>
      <c r="J744" s="360" t="s">
        <v>7786</v>
      </c>
      <c r="K744" s="360">
        <v>2010</v>
      </c>
      <c r="L744" s="360" t="s">
        <v>5964</v>
      </c>
      <c r="M744" s="360" t="s">
        <v>5957</v>
      </c>
      <c r="N744" s="360" t="s">
        <v>5953</v>
      </c>
      <c r="O744" s="360" t="s">
        <v>83</v>
      </c>
      <c r="P744" s="360">
        <v>0</v>
      </c>
      <c r="Q744" s="360" t="s">
        <v>7787</v>
      </c>
    </row>
    <row r="745" spans="1:17" ht="15">
      <c r="A745" s="359" t="s">
        <v>6370</v>
      </c>
      <c r="B745" s="360" t="s">
        <v>7788</v>
      </c>
      <c r="C745" s="360" t="s">
        <v>3532</v>
      </c>
      <c r="D745" s="360">
        <v>108</v>
      </c>
      <c r="E745" s="360" t="s">
        <v>3532</v>
      </c>
      <c r="F745" s="360" t="s">
        <v>3532</v>
      </c>
      <c r="G745" s="360" t="s">
        <v>3532</v>
      </c>
      <c r="H745" s="361">
        <v>45975</v>
      </c>
      <c r="I745" s="360" t="s">
        <v>3532</v>
      </c>
      <c r="J745" s="360" t="s">
        <v>7469</v>
      </c>
      <c r="K745" s="360">
        <v>2013</v>
      </c>
      <c r="L745" s="360" t="s">
        <v>5964</v>
      </c>
      <c r="M745" s="360" t="s">
        <v>5957</v>
      </c>
      <c r="N745" s="360" t="s">
        <v>5953</v>
      </c>
      <c r="O745" s="360" t="s">
        <v>83</v>
      </c>
      <c r="P745" s="360" t="s">
        <v>3532</v>
      </c>
      <c r="Q745" s="360" t="s">
        <v>3532</v>
      </c>
    </row>
    <row r="746" spans="1:17" ht="15">
      <c r="A746" s="359" t="s">
        <v>6463</v>
      </c>
      <c r="B746" s="360" t="s">
        <v>7789</v>
      </c>
      <c r="C746" s="360" t="s">
        <v>2790</v>
      </c>
      <c r="D746" s="360">
        <v>2</v>
      </c>
      <c r="E746" s="360" t="s">
        <v>3532</v>
      </c>
      <c r="F746" s="360" t="s">
        <v>7790</v>
      </c>
      <c r="G746" s="360" t="s">
        <v>3532</v>
      </c>
      <c r="H746" s="361">
        <v>45975</v>
      </c>
      <c r="I746" s="360" t="s">
        <v>3532</v>
      </c>
      <c r="J746" s="360" t="s">
        <v>7791</v>
      </c>
      <c r="K746" s="360">
        <v>2010</v>
      </c>
      <c r="L746" s="360" t="s">
        <v>5964</v>
      </c>
      <c r="M746" s="360" t="s">
        <v>5957</v>
      </c>
      <c r="N746" s="360" t="s">
        <v>5953</v>
      </c>
      <c r="O746" s="360" t="s">
        <v>83</v>
      </c>
      <c r="P746" s="360">
        <v>0</v>
      </c>
      <c r="Q746" s="360" t="s">
        <v>7792</v>
      </c>
    </row>
    <row r="747" spans="1:17" ht="15">
      <c r="A747" s="359" t="s">
        <v>3612</v>
      </c>
      <c r="B747" s="360" t="s">
        <v>7793</v>
      </c>
      <c r="C747" s="360" t="s">
        <v>3532</v>
      </c>
      <c r="D747" s="360">
        <v>2</v>
      </c>
      <c r="E747" s="360" t="s">
        <v>3532</v>
      </c>
      <c r="F747" s="360" t="s">
        <v>3532</v>
      </c>
      <c r="G747" s="360" t="s">
        <v>3532</v>
      </c>
      <c r="H747" s="361">
        <v>45975</v>
      </c>
      <c r="I747" s="360" t="s">
        <v>3532</v>
      </c>
      <c r="J747" s="360" t="s">
        <v>7794</v>
      </c>
      <c r="K747" s="360">
        <v>2013</v>
      </c>
      <c r="L747" s="360" t="s">
        <v>5964</v>
      </c>
      <c r="M747" s="360" t="s">
        <v>5957</v>
      </c>
      <c r="N747" s="360" t="s">
        <v>5953</v>
      </c>
      <c r="O747" s="360" t="s">
        <v>83</v>
      </c>
      <c r="P747" s="360" t="s">
        <v>3532</v>
      </c>
      <c r="Q747" s="360" t="s">
        <v>3532</v>
      </c>
    </row>
    <row r="748" spans="1:17" ht="15">
      <c r="A748" s="359" t="s">
        <v>1742</v>
      </c>
      <c r="B748" s="360" t="s">
        <v>7795</v>
      </c>
      <c r="C748" s="360" t="s">
        <v>2790</v>
      </c>
      <c r="D748" s="360">
        <v>2</v>
      </c>
      <c r="E748" s="360" t="s">
        <v>3532</v>
      </c>
      <c r="F748" s="360" t="s">
        <v>7796</v>
      </c>
      <c r="G748" s="360" t="s">
        <v>3532</v>
      </c>
      <c r="H748" s="361">
        <v>45975</v>
      </c>
      <c r="I748" s="360" t="s">
        <v>3532</v>
      </c>
      <c r="J748" s="360" t="s">
        <v>7797</v>
      </c>
      <c r="K748" s="360">
        <v>2011</v>
      </c>
      <c r="L748" s="360" t="s">
        <v>5964</v>
      </c>
      <c r="M748" s="360" t="s">
        <v>5957</v>
      </c>
      <c r="N748" s="360" t="s">
        <v>5953</v>
      </c>
      <c r="O748" s="360" t="s">
        <v>83</v>
      </c>
      <c r="P748" s="360">
        <v>0</v>
      </c>
      <c r="Q748" s="360" t="s">
        <v>7798</v>
      </c>
    </row>
    <row r="749" spans="1:17" ht="15">
      <c r="A749" s="359" t="s">
        <v>546</v>
      </c>
      <c r="B749" s="360" t="s">
        <v>7799</v>
      </c>
      <c r="C749" s="360" t="s">
        <v>3532</v>
      </c>
      <c r="D749" s="360">
        <v>43</v>
      </c>
      <c r="E749" s="360" t="s">
        <v>3532</v>
      </c>
      <c r="F749" s="360" t="s">
        <v>3532</v>
      </c>
      <c r="G749" s="360" t="s">
        <v>3532</v>
      </c>
      <c r="H749" s="361">
        <v>45975</v>
      </c>
      <c r="I749" s="360" t="s">
        <v>3532</v>
      </c>
      <c r="J749" s="360" t="s">
        <v>7800</v>
      </c>
      <c r="K749" s="360">
        <v>2011</v>
      </c>
      <c r="L749" s="360" t="s">
        <v>5960</v>
      </c>
      <c r="M749" s="360" t="s">
        <v>5957</v>
      </c>
      <c r="N749" s="360" t="s">
        <v>5953</v>
      </c>
      <c r="O749" s="360" t="s">
        <v>83</v>
      </c>
      <c r="P749" s="360" t="s">
        <v>3532</v>
      </c>
      <c r="Q749" s="360" t="s">
        <v>3532</v>
      </c>
    </row>
    <row r="750" spans="1:17" ht="15">
      <c r="A750" s="359" t="s">
        <v>1636</v>
      </c>
      <c r="B750" s="360" t="s">
        <v>7801</v>
      </c>
      <c r="C750" s="360" t="s">
        <v>3532</v>
      </c>
      <c r="D750" s="360">
        <v>96</v>
      </c>
      <c r="E750" s="360" t="s">
        <v>3532</v>
      </c>
      <c r="F750" s="360" t="s">
        <v>3532</v>
      </c>
      <c r="G750" s="360" t="s">
        <v>3532</v>
      </c>
      <c r="H750" s="361">
        <v>45975</v>
      </c>
      <c r="I750" s="360" t="s">
        <v>3532</v>
      </c>
      <c r="J750" s="360" t="s">
        <v>7802</v>
      </c>
      <c r="K750" s="360">
        <v>2011</v>
      </c>
      <c r="L750" s="360" t="s">
        <v>5964</v>
      </c>
      <c r="M750" s="360" t="s">
        <v>5957</v>
      </c>
      <c r="N750" s="360" t="s">
        <v>5953</v>
      </c>
      <c r="O750" s="360" t="s">
        <v>83</v>
      </c>
      <c r="P750" s="360" t="s">
        <v>3532</v>
      </c>
      <c r="Q750" s="360" t="s">
        <v>3532</v>
      </c>
    </row>
    <row r="751" spans="1:17" ht="15">
      <c r="A751" s="359" t="s">
        <v>5750</v>
      </c>
      <c r="B751" s="360" t="s">
        <v>7803</v>
      </c>
      <c r="C751" s="360" t="s">
        <v>2790</v>
      </c>
      <c r="D751" s="360">
        <v>11</v>
      </c>
      <c r="E751" s="360" t="s">
        <v>3532</v>
      </c>
      <c r="F751" s="360" t="s">
        <v>7804</v>
      </c>
      <c r="G751" s="360" t="s">
        <v>3532</v>
      </c>
      <c r="H751" s="361">
        <v>45975</v>
      </c>
      <c r="I751" s="360" t="s">
        <v>3532</v>
      </c>
      <c r="J751" s="360" t="s">
        <v>7805</v>
      </c>
      <c r="K751" s="360">
        <v>2011</v>
      </c>
      <c r="L751" s="360" t="s">
        <v>5960</v>
      </c>
      <c r="M751" s="360" t="s">
        <v>5957</v>
      </c>
      <c r="N751" s="360" t="s">
        <v>5953</v>
      </c>
      <c r="O751" s="360" t="s">
        <v>83</v>
      </c>
      <c r="P751" s="360">
        <v>0</v>
      </c>
      <c r="Q751" s="360" t="s">
        <v>7806</v>
      </c>
    </row>
    <row r="752" spans="1:17" ht="15">
      <c r="A752" s="359" t="s">
        <v>6041</v>
      </c>
      <c r="B752" s="360" t="s">
        <v>7807</v>
      </c>
      <c r="C752" s="360" t="s">
        <v>2790</v>
      </c>
      <c r="D752" s="360">
        <v>4</v>
      </c>
      <c r="E752" s="360" t="s">
        <v>3532</v>
      </c>
      <c r="F752" s="360" t="s">
        <v>7808</v>
      </c>
      <c r="G752" s="360" t="s">
        <v>3532</v>
      </c>
      <c r="H752" s="361">
        <v>45975</v>
      </c>
      <c r="I752" s="360" t="s">
        <v>3532</v>
      </c>
      <c r="J752" s="360" t="s">
        <v>6044</v>
      </c>
      <c r="K752" s="360">
        <v>2010</v>
      </c>
      <c r="L752" s="360" t="s">
        <v>5984</v>
      </c>
      <c r="M752" s="360" t="s">
        <v>5957</v>
      </c>
      <c r="N752" s="360" t="s">
        <v>5953</v>
      </c>
      <c r="O752" s="360" t="s">
        <v>83</v>
      </c>
      <c r="P752" s="360">
        <v>0</v>
      </c>
      <c r="Q752" s="360" t="s">
        <v>7809</v>
      </c>
    </row>
    <row r="753" spans="1:17" ht="15">
      <c r="A753" s="359" t="s">
        <v>6389</v>
      </c>
      <c r="B753" s="360" t="s">
        <v>7810</v>
      </c>
      <c r="C753" s="360" t="s">
        <v>3532</v>
      </c>
      <c r="D753" s="360">
        <v>80</v>
      </c>
      <c r="E753" s="360" t="s">
        <v>3532</v>
      </c>
      <c r="F753" s="360" t="s">
        <v>3532</v>
      </c>
      <c r="G753" s="360" t="s">
        <v>3532</v>
      </c>
      <c r="H753" s="361">
        <v>45975</v>
      </c>
      <c r="I753" s="360" t="s">
        <v>3532</v>
      </c>
      <c r="J753" s="360" t="s">
        <v>7811</v>
      </c>
      <c r="K753" s="360">
        <v>2011</v>
      </c>
      <c r="L753" s="360" t="s">
        <v>5964</v>
      </c>
      <c r="M753" s="360" t="s">
        <v>5957</v>
      </c>
      <c r="N753" s="360" t="s">
        <v>5953</v>
      </c>
      <c r="O753" s="360" t="s">
        <v>83</v>
      </c>
      <c r="P753" s="360" t="s">
        <v>3532</v>
      </c>
      <c r="Q753" s="360" t="s">
        <v>3532</v>
      </c>
    </row>
    <row r="754" spans="1:17" ht="15">
      <c r="A754" s="359" t="s">
        <v>2801</v>
      </c>
      <c r="B754" s="360" t="s">
        <v>7812</v>
      </c>
      <c r="C754" s="360" t="s">
        <v>3532</v>
      </c>
      <c r="D754" s="360">
        <v>63</v>
      </c>
      <c r="E754" s="360" t="s">
        <v>3532</v>
      </c>
      <c r="F754" s="360" t="s">
        <v>3532</v>
      </c>
      <c r="G754" s="360" t="s">
        <v>3532</v>
      </c>
      <c r="H754" s="361">
        <v>45975</v>
      </c>
      <c r="I754" s="360" t="s">
        <v>3255</v>
      </c>
      <c r="J754" s="360" t="s">
        <v>6672</v>
      </c>
      <c r="K754" s="360">
        <v>2011</v>
      </c>
      <c r="L754" s="360" t="s">
        <v>5960</v>
      </c>
      <c r="M754" s="360" t="s">
        <v>5957</v>
      </c>
      <c r="N754" s="360" t="s">
        <v>5953</v>
      </c>
      <c r="O754" s="360" t="s">
        <v>83</v>
      </c>
      <c r="P754" s="360" t="s">
        <v>3532</v>
      </c>
      <c r="Q754" s="360" t="s">
        <v>3532</v>
      </c>
    </row>
    <row r="755" spans="1:17" ht="15">
      <c r="A755" s="359" t="s">
        <v>6452</v>
      </c>
      <c r="B755" s="360" t="s">
        <v>7813</v>
      </c>
      <c r="C755" s="360" t="s">
        <v>3532</v>
      </c>
      <c r="D755" s="360">
        <v>116</v>
      </c>
      <c r="E755" s="360" t="s">
        <v>3532</v>
      </c>
      <c r="F755" s="360" t="s">
        <v>3532</v>
      </c>
      <c r="G755" s="360" t="s">
        <v>3532</v>
      </c>
      <c r="H755" s="361">
        <v>45975</v>
      </c>
      <c r="I755" s="360" t="s">
        <v>3532</v>
      </c>
      <c r="J755" s="360" t="s">
        <v>7814</v>
      </c>
      <c r="K755" s="360">
        <v>2014</v>
      </c>
      <c r="L755" s="360" t="s">
        <v>5960</v>
      </c>
      <c r="M755" s="360" t="s">
        <v>5957</v>
      </c>
      <c r="N755" s="360" t="s">
        <v>5953</v>
      </c>
      <c r="O755" s="360" t="s">
        <v>83</v>
      </c>
      <c r="P755" s="360" t="s">
        <v>3532</v>
      </c>
      <c r="Q755" s="360" t="s">
        <v>3532</v>
      </c>
    </row>
    <row r="756" spans="1:17" ht="15">
      <c r="A756" s="359" t="s">
        <v>1893</v>
      </c>
      <c r="B756" s="360" t="s">
        <v>7815</v>
      </c>
      <c r="C756" s="360" t="s">
        <v>2790</v>
      </c>
      <c r="D756" s="360">
        <v>3</v>
      </c>
      <c r="E756" s="360" t="s">
        <v>3532</v>
      </c>
      <c r="F756" s="360" t="s">
        <v>7816</v>
      </c>
      <c r="G756" s="360" t="s">
        <v>3532</v>
      </c>
      <c r="H756" s="361">
        <v>45975</v>
      </c>
      <c r="I756" s="360" t="s">
        <v>3532</v>
      </c>
      <c r="J756" s="360" t="s">
        <v>7817</v>
      </c>
      <c r="K756" s="360">
        <v>2011</v>
      </c>
      <c r="L756" s="360" t="s">
        <v>5960</v>
      </c>
      <c r="M756" s="360" t="s">
        <v>5957</v>
      </c>
      <c r="N756" s="360" t="s">
        <v>5953</v>
      </c>
      <c r="O756" s="360" t="s">
        <v>83</v>
      </c>
      <c r="P756" s="360">
        <v>0</v>
      </c>
      <c r="Q756" s="360" t="s">
        <v>7818</v>
      </c>
    </row>
    <row r="757" spans="1:17" ht="15">
      <c r="A757" s="359" t="s">
        <v>1850</v>
      </c>
      <c r="B757" s="360" t="s">
        <v>7819</v>
      </c>
      <c r="C757" s="360" t="s">
        <v>6109</v>
      </c>
      <c r="D757" s="360">
        <v>9</v>
      </c>
      <c r="E757" s="360" t="s">
        <v>3532</v>
      </c>
      <c r="F757" s="360" t="s">
        <v>7157</v>
      </c>
      <c r="G757" s="360" t="s">
        <v>3532</v>
      </c>
      <c r="H757" s="361">
        <v>45975</v>
      </c>
      <c r="I757" s="360" t="s">
        <v>3532</v>
      </c>
      <c r="J757" s="360" t="s">
        <v>7820</v>
      </c>
      <c r="K757" s="360">
        <v>2011</v>
      </c>
      <c r="L757" s="360" t="s">
        <v>5964</v>
      </c>
      <c r="M757" s="360" t="s">
        <v>5957</v>
      </c>
      <c r="N757" s="360" t="s">
        <v>5953</v>
      </c>
      <c r="O757" s="360" t="s">
        <v>83</v>
      </c>
      <c r="P757" s="360" t="s">
        <v>3532</v>
      </c>
      <c r="Q757" s="360" t="s">
        <v>7159</v>
      </c>
    </row>
    <row r="758" spans="1:17" ht="15">
      <c r="A758" s="359" t="s">
        <v>2813</v>
      </c>
      <c r="B758" s="360" t="s">
        <v>7821</v>
      </c>
      <c r="C758" s="360" t="s">
        <v>3532</v>
      </c>
      <c r="D758" s="360">
        <v>56</v>
      </c>
      <c r="E758" s="360" t="s">
        <v>3532</v>
      </c>
      <c r="F758" s="360" t="s">
        <v>3532</v>
      </c>
      <c r="G758" s="360" t="s">
        <v>3532</v>
      </c>
      <c r="H758" s="361">
        <v>45975</v>
      </c>
      <c r="I758" s="360" t="s">
        <v>3532</v>
      </c>
      <c r="J758" s="360" t="s">
        <v>7822</v>
      </c>
      <c r="K758" s="360">
        <v>2011</v>
      </c>
      <c r="L758" s="360" t="s">
        <v>5964</v>
      </c>
      <c r="M758" s="360" t="s">
        <v>5957</v>
      </c>
      <c r="N758" s="360" t="s">
        <v>5953</v>
      </c>
      <c r="O758" s="360" t="s">
        <v>83</v>
      </c>
      <c r="P758" s="360" t="s">
        <v>3532</v>
      </c>
      <c r="Q758" s="360" t="s">
        <v>3532</v>
      </c>
    </row>
    <row r="759" spans="1:17" ht="15">
      <c r="A759" s="359" t="s">
        <v>6463</v>
      </c>
      <c r="B759" s="360" t="s">
        <v>7823</v>
      </c>
      <c r="C759" s="360" t="s">
        <v>3532</v>
      </c>
      <c r="D759" s="360">
        <v>125</v>
      </c>
      <c r="E759" s="360" t="s">
        <v>3532</v>
      </c>
      <c r="F759" s="360" t="s">
        <v>3532</v>
      </c>
      <c r="G759" s="360" t="s">
        <v>3532</v>
      </c>
      <c r="H759" s="361">
        <v>45975</v>
      </c>
      <c r="I759" s="360" t="s">
        <v>3532</v>
      </c>
      <c r="J759" s="360" t="s">
        <v>7824</v>
      </c>
      <c r="K759" s="360">
        <v>2011</v>
      </c>
      <c r="L759" s="360" t="s">
        <v>5960</v>
      </c>
      <c r="M759" s="360" t="s">
        <v>5957</v>
      </c>
      <c r="N759" s="360" t="s">
        <v>5953</v>
      </c>
      <c r="O759" s="360" t="s">
        <v>83</v>
      </c>
      <c r="P759" s="360" t="s">
        <v>3532</v>
      </c>
      <c r="Q759" s="360" t="s">
        <v>3532</v>
      </c>
    </row>
    <row r="760" spans="1:17" ht="15">
      <c r="A760" s="359" t="s">
        <v>1850</v>
      </c>
      <c r="B760" s="360" t="s">
        <v>7825</v>
      </c>
      <c r="C760" s="360" t="s">
        <v>6109</v>
      </c>
      <c r="D760" s="360">
        <v>9</v>
      </c>
      <c r="E760" s="360" t="s">
        <v>3532</v>
      </c>
      <c r="F760" s="360" t="s">
        <v>7157</v>
      </c>
      <c r="G760" s="360" t="s">
        <v>3532</v>
      </c>
      <c r="H760" s="361">
        <v>45975</v>
      </c>
      <c r="I760" s="360" t="s">
        <v>3532</v>
      </c>
      <c r="J760" s="360" t="s">
        <v>7826</v>
      </c>
      <c r="K760" s="360">
        <v>2010</v>
      </c>
      <c r="L760" s="360" t="s">
        <v>5964</v>
      </c>
      <c r="M760" s="360" t="s">
        <v>5957</v>
      </c>
      <c r="N760" s="360" t="s">
        <v>5953</v>
      </c>
      <c r="O760" s="360" t="s">
        <v>83</v>
      </c>
      <c r="P760" s="360" t="s">
        <v>3532</v>
      </c>
      <c r="Q760" s="360" t="s">
        <v>7159</v>
      </c>
    </row>
    <row r="761" spans="1:17" ht="15">
      <c r="A761" s="359" t="s">
        <v>1651</v>
      </c>
      <c r="B761" s="360" t="s">
        <v>7827</v>
      </c>
      <c r="C761" s="360" t="s">
        <v>3532</v>
      </c>
      <c r="D761" s="360">
        <v>129</v>
      </c>
      <c r="E761" s="360" t="s">
        <v>3532</v>
      </c>
      <c r="F761" s="360" t="s">
        <v>3532</v>
      </c>
      <c r="G761" s="360" t="s">
        <v>3532</v>
      </c>
      <c r="H761" s="361">
        <v>45975</v>
      </c>
      <c r="I761" s="360" t="s">
        <v>3532</v>
      </c>
      <c r="J761" s="360" t="s">
        <v>6274</v>
      </c>
      <c r="K761" s="360">
        <v>2011</v>
      </c>
      <c r="L761" s="360" t="s">
        <v>5960</v>
      </c>
      <c r="M761" s="360" t="s">
        <v>5957</v>
      </c>
      <c r="N761" s="360" t="s">
        <v>5953</v>
      </c>
      <c r="O761" s="360" t="s">
        <v>83</v>
      </c>
      <c r="P761" s="360" t="s">
        <v>3532</v>
      </c>
      <c r="Q761" s="360" t="s">
        <v>3532</v>
      </c>
    </row>
    <row r="762" spans="1:17" ht="15">
      <c r="A762" s="359" t="s">
        <v>1742</v>
      </c>
      <c r="B762" s="360" t="s">
        <v>7828</v>
      </c>
      <c r="C762" s="360" t="s">
        <v>3532</v>
      </c>
      <c r="D762" s="360">
        <v>4</v>
      </c>
      <c r="E762" s="360" t="s">
        <v>3532</v>
      </c>
      <c r="F762" s="360" t="s">
        <v>3532</v>
      </c>
      <c r="G762" s="360" t="s">
        <v>3532</v>
      </c>
      <c r="H762" s="361">
        <v>45975</v>
      </c>
      <c r="I762" s="360" t="s">
        <v>3532</v>
      </c>
      <c r="J762" s="360" t="s">
        <v>7829</v>
      </c>
      <c r="K762" s="360">
        <v>2013</v>
      </c>
      <c r="L762" s="360" t="s">
        <v>5960</v>
      </c>
      <c r="M762" s="360" t="s">
        <v>5957</v>
      </c>
      <c r="N762" s="360" t="s">
        <v>5953</v>
      </c>
      <c r="O762" s="360" t="s">
        <v>83</v>
      </c>
      <c r="P762" s="360" t="s">
        <v>3532</v>
      </c>
      <c r="Q762" s="360" t="s">
        <v>3532</v>
      </c>
    </row>
    <row r="763" spans="1:17" ht="15">
      <c r="A763" s="359" t="s">
        <v>6730</v>
      </c>
      <c r="B763" s="360" t="s">
        <v>7830</v>
      </c>
      <c r="C763" s="360" t="s">
        <v>3532</v>
      </c>
      <c r="D763" s="360">
        <v>59</v>
      </c>
      <c r="E763" s="360" t="s">
        <v>3532</v>
      </c>
      <c r="F763" s="360" t="s">
        <v>3532</v>
      </c>
      <c r="G763" s="360" t="s">
        <v>3532</v>
      </c>
      <c r="H763" s="361">
        <v>45975</v>
      </c>
      <c r="I763" s="360" t="s">
        <v>3532</v>
      </c>
      <c r="J763" s="360" t="s">
        <v>7831</v>
      </c>
      <c r="K763" s="360">
        <v>2019</v>
      </c>
      <c r="L763" s="360" t="s">
        <v>5960</v>
      </c>
      <c r="M763" s="360" t="s">
        <v>5957</v>
      </c>
      <c r="N763" s="360" t="s">
        <v>5953</v>
      </c>
      <c r="O763" s="360" t="s">
        <v>1706</v>
      </c>
      <c r="P763" s="360" t="s">
        <v>3532</v>
      </c>
      <c r="Q763" s="360" t="s">
        <v>3532</v>
      </c>
    </row>
    <row r="764" spans="1:17" ht="15">
      <c r="A764" s="359" t="s">
        <v>3980</v>
      </c>
      <c r="B764" s="360" t="s">
        <v>7832</v>
      </c>
      <c r="C764" s="360" t="s">
        <v>3532</v>
      </c>
      <c r="D764" s="360">
        <v>75</v>
      </c>
      <c r="E764" s="360" t="s">
        <v>3532</v>
      </c>
      <c r="F764" s="360" t="s">
        <v>3532</v>
      </c>
      <c r="G764" s="360" t="s">
        <v>3532</v>
      </c>
      <c r="H764" s="361">
        <v>45975</v>
      </c>
      <c r="I764" s="360" t="s">
        <v>3532</v>
      </c>
      <c r="J764" s="360" t="s">
        <v>7833</v>
      </c>
      <c r="K764" s="360">
        <v>2013</v>
      </c>
      <c r="L764" s="360" t="s">
        <v>5964</v>
      </c>
      <c r="M764" s="360" t="s">
        <v>5957</v>
      </c>
      <c r="N764" s="360" t="s">
        <v>5953</v>
      </c>
      <c r="O764" s="360" t="s">
        <v>83</v>
      </c>
      <c r="P764" s="360" t="s">
        <v>3532</v>
      </c>
      <c r="Q764" s="360" t="s">
        <v>3532</v>
      </c>
    </row>
    <row r="765" spans="1:17" ht="15">
      <c r="A765" s="359" t="s">
        <v>6452</v>
      </c>
      <c r="B765" s="360" t="s">
        <v>7834</v>
      </c>
      <c r="C765" s="360" t="s">
        <v>2790</v>
      </c>
      <c r="D765" s="360">
        <v>3</v>
      </c>
      <c r="E765" s="360" t="s">
        <v>3532</v>
      </c>
      <c r="F765" s="360" t="s">
        <v>7835</v>
      </c>
      <c r="G765" s="360" t="s">
        <v>3532</v>
      </c>
      <c r="H765" s="361">
        <v>45975</v>
      </c>
      <c r="I765" s="360" t="s">
        <v>3532</v>
      </c>
      <c r="J765" s="360" t="s">
        <v>7836</v>
      </c>
      <c r="K765" s="360">
        <v>2011</v>
      </c>
      <c r="L765" s="360" t="s">
        <v>5960</v>
      </c>
      <c r="M765" s="360" t="s">
        <v>5957</v>
      </c>
      <c r="N765" s="360" t="s">
        <v>5953</v>
      </c>
      <c r="O765" s="360" t="s">
        <v>83</v>
      </c>
      <c r="P765" s="360">
        <v>0</v>
      </c>
      <c r="Q765" s="360" t="s">
        <v>7837</v>
      </c>
    </row>
    <row r="766" spans="1:17" ht="15">
      <c r="A766" s="359" t="s">
        <v>6433</v>
      </c>
      <c r="B766" s="360" t="s">
        <v>7838</v>
      </c>
      <c r="C766" s="360" t="s">
        <v>2790</v>
      </c>
      <c r="D766" s="360">
        <v>2</v>
      </c>
      <c r="E766" s="360" t="s">
        <v>3532</v>
      </c>
      <c r="F766" s="360" t="s">
        <v>7839</v>
      </c>
      <c r="G766" s="360" t="s">
        <v>3532</v>
      </c>
      <c r="H766" s="361">
        <v>45975</v>
      </c>
      <c r="I766" s="360" t="s">
        <v>3532</v>
      </c>
      <c r="J766" s="360" t="s">
        <v>7840</v>
      </c>
      <c r="K766" s="360">
        <v>2011</v>
      </c>
      <c r="L766" s="360" t="s">
        <v>5960</v>
      </c>
      <c r="M766" s="360" t="s">
        <v>5957</v>
      </c>
      <c r="N766" s="360" t="s">
        <v>5953</v>
      </c>
      <c r="O766" s="360" t="s">
        <v>83</v>
      </c>
      <c r="P766" s="360">
        <v>0</v>
      </c>
      <c r="Q766" s="360" t="s">
        <v>7841</v>
      </c>
    </row>
    <row r="767" spans="1:17" ht="15">
      <c r="A767" s="359" t="s">
        <v>3612</v>
      </c>
      <c r="B767" s="360" t="s">
        <v>7842</v>
      </c>
      <c r="C767" s="360" t="s">
        <v>3532</v>
      </c>
      <c r="D767" s="360">
        <v>43</v>
      </c>
      <c r="E767" s="360" t="s">
        <v>3532</v>
      </c>
      <c r="F767" s="360" t="s">
        <v>3532</v>
      </c>
      <c r="G767" s="360" t="s">
        <v>3532</v>
      </c>
      <c r="H767" s="361">
        <v>45975</v>
      </c>
      <c r="I767" s="360" t="s">
        <v>3532</v>
      </c>
      <c r="J767" s="360" t="s">
        <v>7843</v>
      </c>
      <c r="K767" s="360">
        <v>2011</v>
      </c>
      <c r="L767" s="360" t="s">
        <v>5964</v>
      </c>
      <c r="M767" s="360" t="s">
        <v>5957</v>
      </c>
      <c r="N767" s="360" t="s">
        <v>5953</v>
      </c>
      <c r="O767" s="360" t="s">
        <v>83</v>
      </c>
      <c r="P767" s="360" t="s">
        <v>3532</v>
      </c>
      <c r="Q767" s="360" t="s">
        <v>3532</v>
      </c>
    </row>
    <row r="768" spans="1:17" ht="15">
      <c r="A768" s="359" t="s">
        <v>6875</v>
      </c>
      <c r="B768" s="360" t="s">
        <v>7844</v>
      </c>
      <c r="C768" s="360" t="s">
        <v>3532</v>
      </c>
      <c r="D768" s="360">
        <v>7</v>
      </c>
      <c r="E768" s="360" t="s">
        <v>3532</v>
      </c>
      <c r="F768" s="360" t="s">
        <v>3532</v>
      </c>
      <c r="G768" s="360" t="s">
        <v>3532</v>
      </c>
      <c r="H768" s="361">
        <v>45975</v>
      </c>
      <c r="I768" s="360" t="s">
        <v>3532</v>
      </c>
      <c r="J768" s="360" t="s">
        <v>7845</v>
      </c>
      <c r="K768" s="360">
        <v>2011</v>
      </c>
      <c r="L768" s="360" t="s">
        <v>5960</v>
      </c>
      <c r="M768" s="360" t="s">
        <v>5957</v>
      </c>
      <c r="N768" s="360" t="s">
        <v>5953</v>
      </c>
      <c r="O768" s="360" t="s">
        <v>83</v>
      </c>
      <c r="P768" s="360" t="s">
        <v>3532</v>
      </c>
      <c r="Q768" s="360" t="s">
        <v>3532</v>
      </c>
    </row>
    <row r="769" spans="1:17" ht="15">
      <c r="A769" s="359" t="s">
        <v>6463</v>
      </c>
      <c r="B769" s="360" t="s">
        <v>7846</v>
      </c>
      <c r="C769" s="360" t="s">
        <v>3532</v>
      </c>
      <c r="D769" s="360">
        <v>51</v>
      </c>
      <c r="E769" s="360" t="s">
        <v>3532</v>
      </c>
      <c r="F769" s="360" t="s">
        <v>3532</v>
      </c>
      <c r="G769" s="360" t="s">
        <v>3532</v>
      </c>
      <c r="H769" s="361">
        <v>45975</v>
      </c>
      <c r="I769" s="360" t="s">
        <v>3532</v>
      </c>
      <c r="J769" s="360" t="s">
        <v>6097</v>
      </c>
      <c r="K769" s="360">
        <v>2011</v>
      </c>
      <c r="L769" s="360" t="s">
        <v>5960</v>
      </c>
      <c r="M769" s="360" t="s">
        <v>5957</v>
      </c>
      <c r="N769" s="360" t="s">
        <v>5953</v>
      </c>
      <c r="O769" s="360" t="s">
        <v>83</v>
      </c>
      <c r="P769" s="360" t="s">
        <v>3532</v>
      </c>
      <c r="Q769" s="360" t="s">
        <v>3532</v>
      </c>
    </row>
    <row r="770" spans="1:17" ht="15">
      <c r="A770" s="359" t="s">
        <v>6218</v>
      </c>
      <c r="B770" s="360" t="s">
        <v>7847</v>
      </c>
      <c r="C770" s="360" t="s">
        <v>2790</v>
      </c>
      <c r="D770" s="360">
        <v>11</v>
      </c>
      <c r="E770" s="360" t="s">
        <v>3532</v>
      </c>
      <c r="F770" s="360" t="s">
        <v>7848</v>
      </c>
      <c r="G770" s="360" t="s">
        <v>3532</v>
      </c>
      <c r="H770" s="361">
        <v>45975</v>
      </c>
      <c r="I770" s="360" t="s">
        <v>3532</v>
      </c>
      <c r="J770" s="360" t="s">
        <v>7849</v>
      </c>
      <c r="K770" s="360">
        <v>2011</v>
      </c>
      <c r="L770" s="360" t="s">
        <v>5960</v>
      </c>
      <c r="M770" s="360" t="s">
        <v>5957</v>
      </c>
      <c r="N770" s="360" t="s">
        <v>5953</v>
      </c>
      <c r="O770" s="360" t="s">
        <v>83</v>
      </c>
      <c r="P770" s="360">
        <v>0</v>
      </c>
      <c r="Q770" s="360" t="s">
        <v>7850</v>
      </c>
    </row>
    <row r="771" spans="1:17" ht="15">
      <c r="A771" s="359" t="s">
        <v>6433</v>
      </c>
      <c r="B771" s="360" t="s">
        <v>7851</v>
      </c>
      <c r="C771" s="360" t="s">
        <v>2790</v>
      </c>
      <c r="D771" s="360">
        <v>11</v>
      </c>
      <c r="E771" s="360" t="s">
        <v>3532</v>
      </c>
      <c r="F771" s="360" t="s">
        <v>7852</v>
      </c>
      <c r="G771" s="360" t="s">
        <v>3532</v>
      </c>
      <c r="H771" s="361">
        <v>45975</v>
      </c>
      <c r="I771" s="360" t="s">
        <v>3532</v>
      </c>
      <c r="J771" s="360" t="s">
        <v>7853</v>
      </c>
      <c r="K771" s="360">
        <v>2011</v>
      </c>
      <c r="L771" s="360" t="s">
        <v>5960</v>
      </c>
      <c r="M771" s="360" t="s">
        <v>5957</v>
      </c>
      <c r="N771" s="360" t="s">
        <v>5953</v>
      </c>
      <c r="O771" s="360" t="s">
        <v>83</v>
      </c>
      <c r="P771" s="360">
        <v>0</v>
      </c>
      <c r="Q771" s="360" t="s">
        <v>7854</v>
      </c>
    </row>
    <row r="772" spans="1:17" ht="15">
      <c r="A772" s="359" t="s">
        <v>1850</v>
      </c>
      <c r="B772" s="360" t="s">
        <v>7855</v>
      </c>
      <c r="C772" s="360" t="s">
        <v>2790</v>
      </c>
      <c r="D772" s="360">
        <v>0</v>
      </c>
      <c r="E772" s="360" t="s">
        <v>3532</v>
      </c>
      <c r="F772" s="360" t="s">
        <v>7856</v>
      </c>
      <c r="G772" s="360" t="s">
        <v>3532</v>
      </c>
      <c r="H772" s="361">
        <v>45975</v>
      </c>
      <c r="I772" s="360" t="s">
        <v>3532</v>
      </c>
      <c r="J772" s="360" t="s">
        <v>7857</v>
      </c>
      <c r="K772" s="360">
        <v>2011</v>
      </c>
      <c r="L772" s="360" t="s">
        <v>5964</v>
      </c>
      <c r="M772" s="360" t="s">
        <v>5957</v>
      </c>
      <c r="N772" s="360" t="s">
        <v>5953</v>
      </c>
      <c r="O772" s="360" t="s">
        <v>83</v>
      </c>
      <c r="P772" s="360">
        <v>0</v>
      </c>
      <c r="Q772" s="360" t="s">
        <v>7858</v>
      </c>
    </row>
    <row r="773" spans="1:17" ht="15">
      <c r="A773" s="359" t="s">
        <v>3612</v>
      </c>
      <c r="B773" s="360" t="s">
        <v>7859</v>
      </c>
      <c r="C773" s="360" t="s">
        <v>3532</v>
      </c>
      <c r="D773" s="360">
        <v>79</v>
      </c>
      <c r="E773" s="360" t="s">
        <v>3532</v>
      </c>
      <c r="F773" s="360" t="s">
        <v>3532</v>
      </c>
      <c r="G773" s="360" t="s">
        <v>3532</v>
      </c>
      <c r="H773" s="361">
        <v>45975</v>
      </c>
      <c r="I773" s="360" t="s">
        <v>3532</v>
      </c>
      <c r="J773" s="360" t="s">
        <v>7860</v>
      </c>
      <c r="K773" s="360">
        <v>2012</v>
      </c>
      <c r="L773" s="360" t="s">
        <v>5964</v>
      </c>
      <c r="M773" s="360" t="s">
        <v>5957</v>
      </c>
      <c r="N773" s="360" t="s">
        <v>5953</v>
      </c>
      <c r="O773" s="360" t="s">
        <v>83</v>
      </c>
      <c r="P773" s="360" t="s">
        <v>3532</v>
      </c>
      <c r="Q773" s="360" t="s">
        <v>3532</v>
      </c>
    </row>
    <row r="774" spans="1:17" ht="15">
      <c r="A774" s="359" t="s">
        <v>3612</v>
      </c>
      <c r="B774" s="360" t="s">
        <v>7861</v>
      </c>
      <c r="C774" s="360" t="s">
        <v>3532</v>
      </c>
      <c r="D774" s="360">
        <v>93</v>
      </c>
      <c r="E774" s="360" t="s">
        <v>3532</v>
      </c>
      <c r="F774" s="360" t="s">
        <v>3532</v>
      </c>
      <c r="G774" s="360" t="s">
        <v>3532</v>
      </c>
      <c r="H774" s="361">
        <v>45975</v>
      </c>
      <c r="I774" s="360" t="s">
        <v>3532</v>
      </c>
      <c r="J774" s="360" t="s">
        <v>7862</v>
      </c>
      <c r="K774" s="360">
        <v>2018</v>
      </c>
      <c r="L774" s="360" t="s">
        <v>5964</v>
      </c>
      <c r="M774" s="360" t="s">
        <v>5957</v>
      </c>
      <c r="N774" s="360" t="s">
        <v>5953</v>
      </c>
      <c r="O774" s="360" t="s">
        <v>83</v>
      </c>
      <c r="P774" s="360" t="s">
        <v>3532</v>
      </c>
      <c r="Q774" s="360" t="s">
        <v>3532</v>
      </c>
    </row>
    <row r="775" spans="1:17" ht="15">
      <c r="A775" s="359" t="s">
        <v>1776</v>
      </c>
      <c r="B775" s="360" t="s">
        <v>7863</v>
      </c>
      <c r="C775" s="360" t="s">
        <v>3532</v>
      </c>
      <c r="D775" s="360">
        <v>1</v>
      </c>
      <c r="E775" s="360" t="s">
        <v>3532</v>
      </c>
      <c r="F775" s="360" t="s">
        <v>3532</v>
      </c>
      <c r="G775" s="360" t="s">
        <v>3532</v>
      </c>
      <c r="H775" s="361">
        <v>45975</v>
      </c>
      <c r="I775" s="360" t="s">
        <v>3532</v>
      </c>
      <c r="J775" s="360" t="s">
        <v>7864</v>
      </c>
      <c r="K775" s="360">
        <v>2011</v>
      </c>
      <c r="L775" s="360" t="s">
        <v>5964</v>
      </c>
      <c r="M775" s="360" t="s">
        <v>5957</v>
      </c>
      <c r="N775" s="360" t="s">
        <v>5953</v>
      </c>
      <c r="O775" s="360" t="s">
        <v>83</v>
      </c>
      <c r="P775" s="360" t="s">
        <v>3532</v>
      </c>
      <c r="Q775" s="360" t="s">
        <v>3532</v>
      </c>
    </row>
    <row r="776" spans="1:17" ht="15">
      <c r="A776" s="359" t="s">
        <v>6463</v>
      </c>
      <c r="B776" s="360" t="s">
        <v>7865</v>
      </c>
      <c r="C776" s="360" t="s">
        <v>3532</v>
      </c>
      <c r="D776" s="360">
        <v>163</v>
      </c>
      <c r="E776" s="360" t="s">
        <v>3532</v>
      </c>
      <c r="F776" s="360" t="s">
        <v>3532</v>
      </c>
      <c r="G776" s="360" t="s">
        <v>3532</v>
      </c>
      <c r="H776" s="361">
        <v>45975</v>
      </c>
      <c r="I776" s="360" t="s">
        <v>3532</v>
      </c>
      <c r="J776" s="360" t="s">
        <v>7866</v>
      </c>
      <c r="K776" s="360">
        <v>2011</v>
      </c>
      <c r="L776" s="360" t="s">
        <v>5960</v>
      </c>
      <c r="M776" s="360" t="s">
        <v>5957</v>
      </c>
      <c r="N776" s="360" t="s">
        <v>5953</v>
      </c>
      <c r="O776" s="360" t="s">
        <v>83</v>
      </c>
      <c r="P776" s="360" t="s">
        <v>3532</v>
      </c>
      <c r="Q776" s="360" t="s">
        <v>3532</v>
      </c>
    </row>
    <row r="777" spans="1:17" ht="15">
      <c r="A777" s="359" t="s">
        <v>5752</v>
      </c>
      <c r="B777" s="360" t="s">
        <v>7867</v>
      </c>
      <c r="C777" s="360" t="s">
        <v>3532</v>
      </c>
      <c r="D777" s="360">
        <v>0</v>
      </c>
      <c r="E777" s="360" t="s">
        <v>3532</v>
      </c>
      <c r="F777" s="360" t="s">
        <v>3532</v>
      </c>
      <c r="G777" s="360" t="s">
        <v>3532</v>
      </c>
      <c r="H777" s="361">
        <v>45975</v>
      </c>
      <c r="I777" s="360" t="s">
        <v>3255</v>
      </c>
      <c r="J777" s="360" t="s">
        <v>7868</v>
      </c>
      <c r="K777" s="360">
        <v>2011</v>
      </c>
      <c r="L777" s="360" t="s">
        <v>5960</v>
      </c>
      <c r="M777" s="360" t="s">
        <v>5957</v>
      </c>
      <c r="N777" s="360" t="s">
        <v>5953</v>
      </c>
      <c r="O777" s="360" t="s">
        <v>1706</v>
      </c>
      <c r="P777" s="360" t="s">
        <v>3532</v>
      </c>
      <c r="Q777" s="360" t="s">
        <v>3532</v>
      </c>
    </row>
    <row r="778" spans="1:17" ht="15">
      <c r="A778" s="359" t="s">
        <v>6875</v>
      </c>
      <c r="B778" s="360" t="s">
        <v>7869</v>
      </c>
      <c r="C778" s="360" t="s">
        <v>2790</v>
      </c>
      <c r="D778" s="360">
        <v>0</v>
      </c>
      <c r="E778" s="360" t="s">
        <v>3532</v>
      </c>
      <c r="F778" s="360" t="s">
        <v>7870</v>
      </c>
      <c r="G778" s="360" t="s">
        <v>3532</v>
      </c>
      <c r="H778" s="361">
        <v>45975</v>
      </c>
      <c r="I778" s="360" t="s">
        <v>3532</v>
      </c>
      <c r="J778" s="360" t="s">
        <v>6084</v>
      </c>
      <c r="K778" s="360">
        <v>2011</v>
      </c>
      <c r="L778" s="360" t="s">
        <v>5964</v>
      </c>
      <c r="M778" s="360" t="s">
        <v>5957</v>
      </c>
      <c r="N778" s="360" t="s">
        <v>5953</v>
      </c>
      <c r="O778" s="360" t="s">
        <v>83</v>
      </c>
      <c r="P778" s="360">
        <v>0</v>
      </c>
      <c r="Q778" s="360" t="s">
        <v>7871</v>
      </c>
    </row>
    <row r="779" spans="1:17" ht="15">
      <c r="A779" s="359" t="s">
        <v>3980</v>
      </c>
      <c r="B779" s="360" t="s">
        <v>7872</v>
      </c>
      <c r="C779" s="360" t="s">
        <v>3532</v>
      </c>
      <c r="D779" s="360">
        <v>33</v>
      </c>
      <c r="E779" s="360" t="s">
        <v>3532</v>
      </c>
      <c r="F779" s="360" t="s">
        <v>3532</v>
      </c>
      <c r="G779" s="360" t="s">
        <v>3532</v>
      </c>
      <c r="H779" s="361">
        <v>45975</v>
      </c>
      <c r="I779" s="360" t="s">
        <v>3532</v>
      </c>
      <c r="J779" s="360" t="s">
        <v>7873</v>
      </c>
      <c r="K779" s="360">
        <v>2012</v>
      </c>
      <c r="L779" s="360" t="s">
        <v>5960</v>
      </c>
      <c r="M779" s="360" t="s">
        <v>5957</v>
      </c>
      <c r="N779" s="360" t="s">
        <v>5953</v>
      </c>
      <c r="O779" s="360" t="s">
        <v>83</v>
      </c>
      <c r="P779" s="360" t="s">
        <v>3532</v>
      </c>
      <c r="Q779" s="360" t="s">
        <v>3532</v>
      </c>
    </row>
    <row r="780" spans="1:17" ht="15">
      <c r="A780" s="359" t="s">
        <v>1670</v>
      </c>
      <c r="B780" s="360" t="s">
        <v>7874</v>
      </c>
      <c r="C780" s="360" t="s">
        <v>3532</v>
      </c>
      <c r="D780" s="360">
        <v>2</v>
      </c>
      <c r="E780" s="360" t="s">
        <v>3532</v>
      </c>
      <c r="F780" s="360" t="s">
        <v>3532</v>
      </c>
      <c r="G780" s="360" t="s">
        <v>3532</v>
      </c>
      <c r="H780" s="361">
        <v>45975</v>
      </c>
      <c r="I780" s="360" t="s">
        <v>3532</v>
      </c>
      <c r="J780" s="360" t="s">
        <v>7875</v>
      </c>
      <c r="K780" s="360">
        <v>2011</v>
      </c>
      <c r="L780" s="360" t="s">
        <v>5964</v>
      </c>
      <c r="M780" s="360" t="s">
        <v>5957</v>
      </c>
      <c r="N780" s="360" t="s">
        <v>5953</v>
      </c>
      <c r="O780" s="360" t="s">
        <v>83</v>
      </c>
      <c r="P780" s="360" t="s">
        <v>3532</v>
      </c>
      <c r="Q780" s="360" t="s">
        <v>3532</v>
      </c>
    </row>
    <row r="781" spans="1:17" ht="15">
      <c r="A781" s="359" t="s">
        <v>6452</v>
      </c>
      <c r="B781" s="360" t="s">
        <v>7876</v>
      </c>
      <c r="C781" s="360" t="s">
        <v>3532</v>
      </c>
      <c r="D781" s="360">
        <v>99</v>
      </c>
      <c r="E781" s="360" t="s">
        <v>3532</v>
      </c>
      <c r="F781" s="360" t="s">
        <v>3532</v>
      </c>
      <c r="G781" s="360" t="s">
        <v>3532</v>
      </c>
      <c r="H781" s="361">
        <v>45975</v>
      </c>
      <c r="I781" s="360" t="s">
        <v>3532</v>
      </c>
      <c r="J781" s="360" t="s">
        <v>7877</v>
      </c>
      <c r="K781" s="360">
        <v>2012</v>
      </c>
      <c r="L781" s="360" t="s">
        <v>5960</v>
      </c>
      <c r="M781" s="360" t="s">
        <v>5957</v>
      </c>
      <c r="N781" s="360" t="s">
        <v>5953</v>
      </c>
      <c r="O781" s="360" t="s">
        <v>83</v>
      </c>
      <c r="P781" s="360" t="s">
        <v>3532</v>
      </c>
      <c r="Q781" s="360" t="s">
        <v>3532</v>
      </c>
    </row>
    <row r="782" spans="1:17" ht="15">
      <c r="A782" s="359" t="s">
        <v>3980</v>
      </c>
      <c r="B782" s="360" t="s">
        <v>7878</v>
      </c>
      <c r="C782" s="360" t="s">
        <v>3532</v>
      </c>
      <c r="D782" s="360">
        <v>14</v>
      </c>
      <c r="E782" s="360" t="s">
        <v>3532</v>
      </c>
      <c r="F782" s="360" t="s">
        <v>3532</v>
      </c>
      <c r="G782" s="360" t="s">
        <v>3532</v>
      </c>
      <c r="H782" s="361">
        <v>45975</v>
      </c>
      <c r="I782" s="360" t="s">
        <v>3532</v>
      </c>
      <c r="J782" s="360" t="s">
        <v>5950</v>
      </c>
      <c r="K782" s="360">
        <v>2011</v>
      </c>
      <c r="L782" s="360" t="s">
        <v>6049</v>
      </c>
      <c r="M782" s="360" t="s">
        <v>5952</v>
      </c>
      <c r="N782" s="360" t="s">
        <v>5953</v>
      </c>
      <c r="O782" s="360" t="s">
        <v>83</v>
      </c>
      <c r="P782" s="360" t="s">
        <v>3532</v>
      </c>
      <c r="Q782" s="360" t="s">
        <v>3532</v>
      </c>
    </row>
    <row r="783" spans="1:17" ht="15">
      <c r="A783" s="359" t="s">
        <v>7879</v>
      </c>
      <c r="B783" s="360" t="s">
        <v>7880</v>
      </c>
      <c r="C783" s="360" t="s">
        <v>3532</v>
      </c>
      <c r="D783" s="360">
        <v>40</v>
      </c>
      <c r="E783" s="360" t="s">
        <v>3532</v>
      </c>
      <c r="F783" s="360" t="s">
        <v>3532</v>
      </c>
      <c r="G783" s="360" t="s">
        <v>3532</v>
      </c>
      <c r="H783" s="361">
        <v>45975</v>
      </c>
      <c r="I783" s="360" t="s">
        <v>3532</v>
      </c>
      <c r="J783" s="360" t="s">
        <v>7881</v>
      </c>
      <c r="K783" s="360">
        <v>2021</v>
      </c>
      <c r="L783" s="360" t="s">
        <v>5964</v>
      </c>
      <c r="M783" s="360" t="s">
        <v>5957</v>
      </c>
      <c r="N783" s="360" t="s">
        <v>5953</v>
      </c>
      <c r="O783" s="360" t="s">
        <v>83</v>
      </c>
      <c r="P783" s="360" t="s">
        <v>3532</v>
      </c>
      <c r="Q783" s="360" t="s">
        <v>3532</v>
      </c>
    </row>
    <row r="784" spans="1:17" ht="15">
      <c r="A784" s="359" t="s">
        <v>7882</v>
      </c>
      <c r="B784" s="360" t="s">
        <v>7883</v>
      </c>
      <c r="C784" s="360" t="s">
        <v>6109</v>
      </c>
      <c r="D784" s="360">
        <v>4</v>
      </c>
      <c r="E784" s="360" t="s">
        <v>3532</v>
      </c>
      <c r="F784" s="360" t="s">
        <v>6110</v>
      </c>
      <c r="G784" s="360" t="s">
        <v>3532</v>
      </c>
      <c r="H784" s="361">
        <v>45975</v>
      </c>
      <c r="I784" s="360" t="s">
        <v>3532</v>
      </c>
      <c r="J784" s="360" t="s">
        <v>7884</v>
      </c>
      <c r="K784" s="360">
        <v>2019</v>
      </c>
      <c r="L784" s="360" t="s">
        <v>5960</v>
      </c>
      <c r="M784" s="360" t="s">
        <v>5957</v>
      </c>
      <c r="N784" s="360" t="s">
        <v>5953</v>
      </c>
      <c r="O784" s="360" t="s">
        <v>83</v>
      </c>
      <c r="P784" s="360" t="s">
        <v>3532</v>
      </c>
      <c r="Q784" s="360" t="s">
        <v>7885</v>
      </c>
    </row>
    <row r="785" spans="1:17" ht="15">
      <c r="A785" s="359" t="s">
        <v>1657</v>
      </c>
      <c r="B785" s="360" t="s">
        <v>7886</v>
      </c>
      <c r="C785" s="360" t="s">
        <v>6109</v>
      </c>
      <c r="D785" s="360">
        <v>0</v>
      </c>
      <c r="E785" s="360" t="s">
        <v>3532</v>
      </c>
      <c r="F785" s="360" t="s">
        <v>6937</v>
      </c>
      <c r="G785" s="360" t="s">
        <v>3532</v>
      </c>
      <c r="H785" s="361">
        <v>45975</v>
      </c>
      <c r="I785" s="360" t="s">
        <v>3532</v>
      </c>
      <c r="J785" s="360" t="s">
        <v>7887</v>
      </c>
      <c r="K785" s="360">
        <v>2011</v>
      </c>
      <c r="L785" s="360" t="s">
        <v>5956</v>
      </c>
      <c r="M785" s="360" t="s">
        <v>5957</v>
      </c>
      <c r="N785" s="360" t="s">
        <v>5953</v>
      </c>
      <c r="O785" s="360" t="s">
        <v>3532</v>
      </c>
      <c r="P785" s="360" t="s">
        <v>3532</v>
      </c>
      <c r="Q785" s="360" t="s">
        <v>6939</v>
      </c>
    </row>
    <row r="786" spans="1:17" ht="15">
      <c r="A786" s="359" t="s">
        <v>6041</v>
      </c>
      <c r="B786" s="360" t="s">
        <v>7888</v>
      </c>
      <c r="C786" s="360" t="s">
        <v>2790</v>
      </c>
      <c r="D786" s="360">
        <v>0</v>
      </c>
      <c r="E786" s="360" t="s">
        <v>3532</v>
      </c>
      <c r="F786" s="360" t="s">
        <v>7889</v>
      </c>
      <c r="G786" s="360" t="s">
        <v>3532</v>
      </c>
      <c r="H786" s="361">
        <v>45975</v>
      </c>
      <c r="I786" s="360" t="s">
        <v>3532</v>
      </c>
      <c r="J786" s="360" t="s">
        <v>7890</v>
      </c>
      <c r="K786" s="360">
        <v>2011</v>
      </c>
      <c r="L786" s="360" t="s">
        <v>5984</v>
      </c>
      <c r="M786" s="360" t="s">
        <v>5957</v>
      </c>
      <c r="N786" s="360" t="s">
        <v>5953</v>
      </c>
      <c r="O786" s="360" t="s">
        <v>83</v>
      </c>
      <c r="P786" s="360">
        <v>0</v>
      </c>
      <c r="Q786" s="360" t="s">
        <v>7891</v>
      </c>
    </row>
    <row r="787" spans="1:17" ht="15">
      <c r="A787" s="359" t="s">
        <v>6389</v>
      </c>
      <c r="B787" s="360" t="s">
        <v>7892</v>
      </c>
      <c r="C787" s="360" t="s">
        <v>3532</v>
      </c>
      <c r="D787" s="360">
        <v>105</v>
      </c>
      <c r="E787" s="360" t="s">
        <v>3532</v>
      </c>
      <c r="F787" s="360" t="s">
        <v>3532</v>
      </c>
      <c r="G787" s="360" t="s">
        <v>3532</v>
      </c>
      <c r="H787" s="361">
        <v>45975</v>
      </c>
      <c r="I787" s="360" t="s">
        <v>3532</v>
      </c>
      <c r="J787" s="360" t="s">
        <v>7893</v>
      </c>
      <c r="K787" s="360">
        <v>2019</v>
      </c>
      <c r="L787" s="360" t="s">
        <v>5964</v>
      </c>
      <c r="M787" s="360" t="s">
        <v>5957</v>
      </c>
      <c r="N787" s="360" t="s">
        <v>5953</v>
      </c>
      <c r="O787" s="360" t="s">
        <v>83</v>
      </c>
      <c r="P787" s="360" t="s">
        <v>3532</v>
      </c>
      <c r="Q787" s="360" t="s">
        <v>3532</v>
      </c>
    </row>
    <row r="788" spans="1:17" ht="15">
      <c r="A788" s="359" t="s">
        <v>6875</v>
      </c>
      <c r="B788" s="360" t="s">
        <v>7894</v>
      </c>
      <c r="C788" s="360" t="s">
        <v>3532</v>
      </c>
      <c r="D788" s="360">
        <v>2</v>
      </c>
      <c r="E788" s="360" t="s">
        <v>3532</v>
      </c>
      <c r="F788" s="360" t="s">
        <v>3532</v>
      </c>
      <c r="G788" s="360" t="s">
        <v>3532</v>
      </c>
      <c r="H788" s="361">
        <v>45975</v>
      </c>
      <c r="I788" s="360" t="s">
        <v>3532</v>
      </c>
      <c r="J788" s="360" t="s">
        <v>7895</v>
      </c>
      <c r="K788" s="360">
        <v>2012</v>
      </c>
      <c r="L788" s="360" t="s">
        <v>5964</v>
      </c>
      <c r="M788" s="360" t="s">
        <v>5957</v>
      </c>
      <c r="N788" s="360" t="s">
        <v>5953</v>
      </c>
      <c r="O788" s="360" t="s">
        <v>83</v>
      </c>
      <c r="P788" s="360" t="s">
        <v>3532</v>
      </c>
      <c r="Q788" s="360" t="s">
        <v>3532</v>
      </c>
    </row>
    <row r="789" spans="1:17" ht="15">
      <c r="A789" s="359" t="s">
        <v>4145</v>
      </c>
      <c r="B789" s="360" t="s">
        <v>4154</v>
      </c>
      <c r="C789" s="360" t="s">
        <v>3532</v>
      </c>
      <c r="D789" s="360">
        <v>217</v>
      </c>
      <c r="E789" s="360" t="s">
        <v>3532</v>
      </c>
      <c r="F789" s="360" t="s">
        <v>3532</v>
      </c>
      <c r="G789" s="360" t="s">
        <v>3532</v>
      </c>
      <c r="H789" s="361">
        <v>45975</v>
      </c>
      <c r="I789" s="360" t="s">
        <v>3532</v>
      </c>
      <c r="J789" s="360" t="s">
        <v>5950</v>
      </c>
      <c r="K789" s="360">
        <v>2019</v>
      </c>
      <c r="L789" s="360" t="s">
        <v>6384</v>
      </c>
      <c r="M789" s="360" t="s">
        <v>5952</v>
      </c>
      <c r="N789" s="360" t="s">
        <v>5953</v>
      </c>
      <c r="O789" s="360" t="s">
        <v>3993</v>
      </c>
      <c r="P789" s="360" t="s">
        <v>3532</v>
      </c>
      <c r="Q789" s="360" t="s">
        <v>3532</v>
      </c>
    </row>
    <row r="790" spans="1:17" ht="15">
      <c r="A790" s="359" t="s">
        <v>6463</v>
      </c>
      <c r="B790" s="360" t="s">
        <v>7896</v>
      </c>
      <c r="C790" s="360" t="s">
        <v>3532</v>
      </c>
      <c r="D790" s="360">
        <v>158</v>
      </c>
      <c r="E790" s="360" t="s">
        <v>3532</v>
      </c>
      <c r="F790" s="360" t="s">
        <v>3532</v>
      </c>
      <c r="G790" s="360" t="s">
        <v>3532</v>
      </c>
      <c r="H790" s="361">
        <v>45975</v>
      </c>
      <c r="I790" s="360" t="s">
        <v>3532</v>
      </c>
      <c r="J790" s="360" t="s">
        <v>7897</v>
      </c>
      <c r="K790" s="360">
        <v>2012</v>
      </c>
      <c r="L790" s="360" t="s">
        <v>5960</v>
      </c>
      <c r="M790" s="360" t="s">
        <v>5957</v>
      </c>
      <c r="N790" s="360" t="s">
        <v>5953</v>
      </c>
      <c r="O790" s="360" t="s">
        <v>83</v>
      </c>
      <c r="P790" s="360" t="s">
        <v>3532</v>
      </c>
      <c r="Q790" s="360" t="s">
        <v>3532</v>
      </c>
    </row>
    <row r="791" spans="1:17" ht="15">
      <c r="A791" s="359" t="s">
        <v>5972</v>
      </c>
      <c r="B791" s="360" t="s">
        <v>7898</v>
      </c>
      <c r="C791" s="360" t="s">
        <v>2790</v>
      </c>
      <c r="D791" s="360">
        <v>3</v>
      </c>
      <c r="E791" s="360" t="s">
        <v>3532</v>
      </c>
      <c r="F791" s="360" t="s">
        <v>7899</v>
      </c>
      <c r="G791" s="360" t="s">
        <v>3532</v>
      </c>
      <c r="H791" s="361">
        <v>45975</v>
      </c>
      <c r="I791" s="360" t="s">
        <v>3532</v>
      </c>
      <c r="J791" s="360" t="s">
        <v>7900</v>
      </c>
      <c r="K791" s="360">
        <v>2019</v>
      </c>
      <c r="L791" s="360" t="s">
        <v>5964</v>
      </c>
      <c r="M791" s="360" t="s">
        <v>5957</v>
      </c>
      <c r="N791" s="360" t="s">
        <v>5953</v>
      </c>
      <c r="O791" s="360" t="s">
        <v>83</v>
      </c>
      <c r="P791" s="360">
        <v>0</v>
      </c>
      <c r="Q791" s="360" t="s">
        <v>7901</v>
      </c>
    </row>
    <row r="792" spans="1:17" ht="15">
      <c r="A792" s="359" t="s">
        <v>1871</v>
      </c>
      <c r="B792" s="360" t="s">
        <v>3080</v>
      </c>
      <c r="C792" s="360" t="s">
        <v>3532</v>
      </c>
      <c r="D792" s="360">
        <v>57</v>
      </c>
      <c r="E792" s="360" t="s">
        <v>3532</v>
      </c>
      <c r="F792" s="360" t="s">
        <v>3532</v>
      </c>
      <c r="G792" s="360" t="s">
        <v>3532</v>
      </c>
      <c r="H792" s="361">
        <v>45975</v>
      </c>
      <c r="I792" s="360" t="s">
        <v>3532</v>
      </c>
      <c r="J792" s="360" t="s">
        <v>7570</v>
      </c>
      <c r="K792" s="360">
        <v>2022</v>
      </c>
      <c r="L792" s="360" t="s">
        <v>7571</v>
      </c>
      <c r="M792" s="360" t="s">
        <v>5957</v>
      </c>
      <c r="N792" s="360" t="s">
        <v>114</v>
      </c>
      <c r="O792" s="360" t="s">
        <v>83</v>
      </c>
      <c r="P792" s="360" t="s">
        <v>3532</v>
      </c>
      <c r="Q792" s="360" t="s">
        <v>3532</v>
      </c>
    </row>
    <row r="793" spans="1:17" ht="15">
      <c r="A793" s="359" t="s">
        <v>4113</v>
      </c>
      <c r="B793" s="360" t="s">
        <v>7902</v>
      </c>
      <c r="C793" s="360" t="s">
        <v>3532</v>
      </c>
      <c r="D793" s="360">
        <v>217</v>
      </c>
      <c r="E793" s="360" t="s">
        <v>3532</v>
      </c>
      <c r="F793" s="360" t="s">
        <v>3532</v>
      </c>
      <c r="G793" s="360" t="s">
        <v>3532</v>
      </c>
      <c r="H793" s="361">
        <v>45975</v>
      </c>
      <c r="I793" s="360" t="s">
        <v>3532</v>
      </c>
      <c r="J793" s="360" t="s">
        <v>5950</v>
      </c>
      <c r="K793" s="360">
        <v>2018</v>
      </c>
      <c r="L793" s="360" t="s">
        <v>6384</v>
      </c>
      <c r="M793" s="360" t="s">
        <v>5952</v>
      </c>
      <c r="N793" s="360" t="s">
        <v>5953</v>
      </c>
      <c r="O793" s="360" t="s">
        <v>3993</v>
      </c>
      <c r="P793" s="360" t="s">
        <v>3532</v>
      </c>
      <c r="Q793" s="360" t="s">
        <v>3532</v>
      </c>
    </row>
    <row r="794" spans="1:17" ht="15">
      <c r="A794" s="359" t="s">
        <v>6370</v>
      </c>
      <c r="B794" s="360" t="s">
        <v>7903</v>
      </c>
      <c r="C794" s="360" t="s">
        <v>3532</v>
      </c>
      <c r="D794" s="360">
        <v>121</v>
      </c>
      <c r="E794" s="360" t="s">
        <v>3532</v>
      </c>
      <c r="F794" s="360" t="s">
        <v>3532</v>
      </c>
      <c r="G794" s="360" t="s">
        <v>3532</v>
      </c>
      <c r="H794" s="361">
        <v>45975</v>
      </c>
      <c r="I794" s="360" t="s">
        <v>3532</v>
      </c>
      <c r="J794" s="360" t="s">
        <v>7904</v>
      </c>
      <c r="K794" s="360">
        <v>2011</v>
      </c>
      <c r="L794" s="360" t="s">
        <v>5960</v>
      </c>
      <c r="M794" s="360" t="s">
        <v>5957</v>
      </c>
      <c r="N794" s="360" t="s">
        <v>5953</v>
      </c>
      <c r="O794" s="360" t="s">
        <v>83</v>
      </c>
      <c r="P794" s="360" t="s">
        <v>3532</v>
      </c>
      <c r="Q794" s="360" t="s">
        <v>3532</v>
      </c>
    </row>
    <row r="795" spans="1:17" ht="15">
      <c r="A795" s="359" t="s">
        <v>1776</v>
      </c>
      <c r="B795" s="360" t="s">
        <v>7905</v>
      </c>
      <c r="C795" s="360" t="s">
        <v>2790</v>
      </c>
      <c r="D795" s="360">
        <v>1</v>
      </c>
      <c r="E795" s="360" t="s">
        <v>3532</v>
      </c>
      <c r="F795" s="360" t="s">
        <v>7906</v>
      </c>
      <c r="G795" s="360" t="s">
        <v>3532</v>
      </c>
      <c r="H795" s="361">
        <v>45975</v>
      </c>
      <c r="I795" s="360" t="s">
        <v>3532</v>
      </c>
      <c r="J795" s="360" t="s">
        <v>7907</v>
      </c>
      <c r="K795" s="360">
        <v>2012</v>
      </c>
      <c r="L795" s="360" t="s">
        <v>5960</v>
      </c>
      <c r="M795" s="360" t="s">
        <v>5957</v>
      </c>
      <c r="N795" s="360" t="s">
        <v>5953</v>
      </c>
      <c r="O795" s="360" t="s">
        <v>83</v>
      </c>
      <c r="P795" s="360">
        <v>0</v>
      </c>
      <c r="Q795" s="360" t="s">
        <v>7908</v>
      </c>
    </row>
    <row r="796" spans="1:17" ht="15">
      <c r="A796" s="359" t="s">
        <v>2147</v>
      </c>
      <c r="B796" s="360" t="s">
        <v>5686</v>
      </c>
      <c r="C796" s="360" t="s">
        <v>3532</v>
      </c>
      <c r="D796" s="360">
        <v>0</v>
      </c>
      <c r="E796" s="360" t="s">
        <v>3532</v>
      </c>
      <c r="F796" s="360" t="s">
        <v>3532</v>
      </c>
      <c r="G796" s="360" t="s">
        <v>3532</v>
      </c>
      <c r="H796" s="361">
        <v>45975</v>
      </c>
      <c r="I796" s="360" t="s">
        <v>3532</v>
      </c>
      <c r="J796" s="360" t="s">
        <v>7725</v>
      </c>
      <c r="K796" s="360">
        <v>2022</v>
      </c>
      <c r="L796" s="360" t="s">
        <v>6049</v>
      </c>
      <c r="M796" s="360" t="s">
        <v>5957</v>
      </c>
      <c r="N796" s="360" t="s">
        <v>5953</v>
      </c>
      <c r="O796" s="360" t="s">
        <v>2147</v>
      </c>
      <c r="P796" s="360" t="s">
        <v>3532</v>
      </c>
      <c r="Q796" s="360" t="s">
        <v>3532</v>
      </c>
    </row>
    <row r="797" spans="1:17" ht="15">
      <c r="A797" s="359" t="s">
        <v>1776</v>
      </c>
      <c r="B797" s="360" t="s">
        <v>7909</v>
      </c>
      <c r="C797" s="360" t="s">
        <v>3532</v>
      </c>
      <c r="D797" s="360">
        <v>1</v>
      </c>
      <c r="E797" s="360" t="s">
        <v>3532</v>
      </c>
      <c r="F797" s="360" t="s">
        <v>3532</v>
      </c>
      <c r="G797" s="360" t="s">
        <v>3532</v>
      </c>
      <c r="H797" s="361">
        <v>45975</v>
      </c>
      <c r="I797" s="360" t="s">
        <v>3532</v>
      </c>
      <c r="J797" s="360" t="s">
        <v>7910</v>
      </c>
      <c r="K797" s="360">
        <v>2012</v>
      </c>
      <c r="L797" s="360" t="s">
        <v>5964</v>
      </c>
      <c r="M797" s="360" t="s">
        <v>5957</v>
      </c>
      <c r="N797" s="360" t="s">
        <v>5953</v>
      </c>
      <c r="O797" s="360" t="s">
        <v>83</v>
      </c>
      <c r="P797" s="360" t="s">
        <v>3532</v>
      </c>
      <c r="Q797" s="360" t="s">
        <v>3532</v>
      </c>
    </row>
    <row r="798" spans="1:17" ht="15">
      <c r="A798" s="359" t="s">
        <v>1765</v>
      </c>
      <c r="B798" s="360" t="s">
        <v>7911</v>
      </c>
      <c r="C798" s="360" t="s">
        <v>2790</v>
      </c>
      <c r="D798" s="360">
        <v>1</v>
      </c>
      <c r="E798" s="360" t="s">
        <v>3532</v>
      </c>
      <c r="F798" s="360" t="s">
        <v>7912</v>
      </c>
      <c r="G798" s="360" t="s">
        <v>3532</v>
      </c>
      <c r="H798" s="361">
        <v>45975</v>
      </c>
      <c r="I798" s="360" t="s">
        <v>3532</v>
      </c>
      <c r="J798" s="360" t="s">
        <v>7913</v>
      </c>
      <c r="K798" s="360">
        <v>2018</v>
      </c>
      <c r="L798" s="360" t="s">
        <v>5956</v>
      </c>
      <c r="M798" s="360" t="s">
        <v>5957</v>
      </c>
      <c r="N798" s="360" t="s">
        <v>5953</v>
      </c>
      <c r="O798" s="360" t="s">
        <v>83</v>
      </c>
      <c r="P798" s="360">
        <v>0</v>
      </c>
      <c r="Q798" s="360" t="s">
        <v>7914</v>
      </c>
    </row>
    <row r="799" spans="1:17" ht="15">
      <c r="A799" s="359" t="s">
        <v>6875</v>
      </c>
      <c r="B799" s="360" t="s">
        <v>7915</v>
      </c>
      <c r="C799" s="360" t="s">
        <v>2790</v>
      </c>
      <c r="D799" s="360">
        <v>0</v>
      </c>
      <c r="E799" s="360" t="s">
        <v>3532</v>
      </c>
      <c r="F799" s="360" t="s">
        <v>7916</v>
      </c>
      <c r="G799" s="360" t="s">
        <v>3532</v>
      </c>
      <c r="H799" s="361">
        <v>45975</v>
      </c>
      <c r="I799" s="360" t="s">
        <v>3532</v>
      </c>
      <c r="J799" s="360" t="s">
        <v>7917</v>
      </c>
      <c r="K799" s="360">
        <v>2011</v>
      </c>
      <c r="L799" s="360" t="s">
        <v>5964</v>
      </c>
      <c r="M799" s="360" t="s">
        <v>5957</v>
      </c>
      <c r="N799" s="360" t="s">
        <v>5953</v>
      </c>
      <c r="O799" s="360" t="s">
        <v>83</v>
      </c>
      <c r="P799" s="360">
        <v>0</v>
      </c>
      <c r="Q799" s="360" t="s">
        <v>7918</v>
      </c>
    </row>
    <row r="800" spans="1:17" ht="15">
      <c r="A800" s="359" t="s">
        <v>1808</v>
      </c>
      <c r="B800" s="360" t="s">
        <v>7919</v>
      </c>
      <c r="C800" s="360" t="s">
        <v>6109</v>
      </c>
      <c r="D800" s="360">
        <v>4</v>
      </c>
      <c r="E800" s="360" t="s">
        <v>3532</v>
      </c>
      <c r="F800" s="360" t="s">
        <v>7641</v>
      </c>
      <c r="G800" s="360" t="s">
        <v>3532</v>
      </c>
      <c r="H800" s="361">
        <v>45975</v>
      </c>
      <c r="I800" s="360" t="s">
        <v>3532</v>
      </c>
      <c r="J800" s="360" t="s">
        <v>7920</v>
      </c>
      <c r="K800" s="360">
        <v>2011</v>
      </c>
      <c r="L800" s="360" t="s">
        <v>5964</v>
      </c>
      <c r="M800" s="360" t="s">
        <v>5957</v>
      </c>
      <c r="N800" s="360" t="s">
        <v>5953</v>
      </c>
      <c r="O800" s="360" t="s">
        <v>83</v>
      </c>
      <c r="P800" s="360" t="s">
        <v>3532</v>
      </c>
      <c r="Q800" s="360" t="s">
        <v>7643</v>
      </c>
    </row>
    <row r="801" spans="1:17" ht="15">
      <c r="A801" s="359" t="s">
        <v>1776</v>
      </c>
      <c r="B801" s="360" t="s">
        <v>7921</v>
      </c>
      <c r="C801" s="360" t="s">
        <v>3532</v>
      </c>
      <c r="D801" s="360">
        <v>1</v>
      </c>
      <c r="E801" s="360" t="s">
        <v>3532</v>
      </c>
      <c r="F801" s="360" t="s">
        <v>3532</v>
      </c>
      <c r="G801" s="360" t="s">
        <v>3532</v>
      </c>
      <c r="H801" s="361">
        <v>45975</v>
      </c>
      <c r="I801" s="360" t="s">
        <v>3532</v>
      </c>
      <c r="J801" s="360" t="s">
        <v>7922</v>
      </c>
      <c r="K801" s="360">
        <v>2012</v>
      </c>
      <c r="L801" s="360" t="s">
        <v>5964</v>
      </c>
      <c r="M801" s="360" t="s">
        <v>5957</v>
      </c>
      <c r="N801" s="360" t="s">
        <v>5953</v>
      </c>
      <c r="O801" s="360" t="s">
        <v>83</v>
      </c>
      <c r="P801" s="360" t="s">
        <v>3532</v>
      </c>
      <c r="Q801" s="360" t="s">
        <v>3532</v>
      </c>
    </row>
    <row r="802" spans="1:17" ht="15">
      <c r="A802" s="359" t="s">
        <v>3612</v>
      </c>
      <c r="B802" s="360" t="s">
        <v>7923</v>
      </c>
      <c r="C802" s="360" t="s">
        <v>2790</v>
      </c>
      <c r="D802" s="360">
        <v>5</v>
      </c>
      <c r="E802" s="360" t="s">
        <v>3532</v>
      </c>
      <c r="F802" s="360" t="s">
        <v>7924</v>
      </c>
      <c r="G802" s="360" t="s">
        <v>3532</v>
      </c>
      <c r="H802" s="361">
        <v>45975</v>
      </c>
      <c r="I802" s="360" t="s">
        <v>3532</v>
      </c>
      <c r="J802" s="360" t="s">
        <v>7925</v>
      </c>
      <c r="K802" s="360">
        <v>2011</v>
      </c>
      <c r="L802" s="360" t="s">
        <v>5964</v>
      </c>
      <c r="M802" s="360" t="s">
        <v>5957</v>
      </c>
      <c r="N802" s="360" t="s">
        <v>5953</v>
      </c>
      <c r="O802" s="360" t="s">
        <v>83</v>
      </c>
      <c r="P802" s="360">
        <v>0</v>
      </c>
      <c r="Q802" s="360" t="s">
        <v>7926</v>
      </c>
    </row>
    <row r="803" spans="1:17" ht="15">
      <c r="A803" s="359" t="s">
        <v>1776</v>
      </c>
      <c r="B803" s="360" t="s">
        <v>7927</v>
      </c>
      <c r="C803" s="360" t="s">
        <v>3532</v>
      </c>
      <c r="D803" s="360">
        <v>1</v>
      </c>
      <c r="E803" s="360" t="s">
        <v>3532</v>
      </c>
      <c r="F803" s="360" t="s">
        <v>3532</v>
      </c>
      <c r="G803" s="360" t="s">
        <v>3532</v>
      </c>
      <c r="H803" s="361">
        <v>45975</v>
      </c>
      <c r="I803" s="360" t="s">
        <v>3532</v>
      </c>
      <c r="J803" s="360" t="s">
        <v>7928</v>
      </c>
      <c r="K803" s="360">
        <v>2011</v>
      </c>
      <c r="L803" s="360" t="s">
        <v>5964</v>
      </c>
      <c r="M803" s="360" t="s">
        <v>5957</v>
      </c>
      <c r="N803" s="360" t="s">
        <v>5953</v>
      </c>
      <c r="O803" s="360" t="s">
        <v>83</v>
      </c>
      <c r="P803" s="360" t="s">
        <v>3532</v>
      </c>
      <c r="Q803" s="360" t="s">
        <v>3532</v>
      </c>
    </row>
    <row r="804" spans="1:17" ht="15">
      <c r="A804" s="359" t="s">
        <v>6587</v>
      </c>
      <c r="B804" s="360" t="s">
        <v>7929</v>
      </c>
      <c r="C804" s="360" t="s">
        <v>3532</v>
      </c>
      <c r="D804" s="360">
        <v>55</v>
      </c>
      <c r="E804" s="360" t="s">
        <v>3532</v>
      </c>
      <c r="F804" s="360" t="s">
        <v>3532</v>
      </c>
      <c r="G804" s="360" t="s">
        <v>3532</v>
      </c>
      <c r="H804" s="361">
        <v>45975</v>
      </c>
      <c r="I804" s="360" t="s">
        <v>3532</v>
      </c>
      <c r="J804" s="360" t="s">
        <v>7930</v>
      </c>
      <c r="K804" s="360">
        <v>2011</v>
      </c>
      <c r="L804" s="360" t="s">
        <v>5964</v>
      </c>
      <c r="M804" s="360" t="s">
        <v>5957</v>
      </c>
      <c r="N804" s="360" t="s">
        <v>5953</v>
      </c>
      <c r="O804" s="360" t="s">
        <v>83</v>
      </c>
      <c r="P804" s="360" t="s">
        <v>3532</v>
      </c>
      <c r="Q804" s="360" t="s">
        <v>3532</v>
      </c>
    </row>
    <row r="805" spans="1:17" ht="15">
      <c r="A805" s="359" t="s">
        <v>6463</v>
      </c>
      <c r="B805" s="360" t="s">
        <v>7931</v>
      </c>
      <c r="C805" s="360" t="s">
        <v>3532</v>
      </c>
      <c r="D805" s="360">
        <v>139</v>
      </c>
      <c r="E805" s="360" t="s">
        <v>3532</v>
      </c>
      <c r="F805" s="360" t="s">
        <v>3532</v>
      </c>
      <c r="G805" s="360" t="s">
        <v>3532</v>
      </c>
      <c r="H805" s="361">
        <v>45975</v>
      </c>
      <c r="I805" s="360" t="s">
        <v>3532</v>
      </c>
      <c r="J805" s="360" t="s">
        <v>7932</v>
      </c>
      <c r="K805" s="360">
        <v>2012</v>
      </c>
      <c r="L805" s="360" t="s">
        <v>5960</v>
      </c>
      <c r="M805" s="360" t="s">
        <v>5957</v>
      </c>
      <c r="N805" s="360" t="s">
        <v>5953</v>
      </c>
      <c r="O805" s="360" t="s">
        <v>83</v>
      </c>
      <c r="P805" s="360" t="s">
        <v>3532</v>
      </c>
      <c r="Q805" s="360" t="s">
        <v>3532</v>
      </c>
    </row>
    <row r="806" spans="1:17" ht="15">
      <c r="A806" s="359" t="s">
        <v>6077</v>
      </c>
      <c r="B806" s="360" t="s">
        <v>7933</v>
      </c>
      <c r="C806" s="360" t="s">
        <v>3532</v>
      </c>
      <c r="D806" s="360">
        <v>1</v>
      </c>
      <c r="E806" s="360" t="s">
        <v>3532</v>
      </c>
      <c r="F806" s="360" t="s">
        <v>3532</v>
      </c>
      <c r="G806" s="360" t="s">
        <v>3532</v>
      </c>
      <c r="H806" s="361">
        <v>45975</v>
      </c>
      <c r="I806" s="360" t="s">
        <v>3532</v>
      </c>
      <c r="J806" s="360" t="s">
        <v>7934</v>
      </c>
      <c r="K806" s="360">
        <v>2011</v>
      </c>
      <c r="L806" s="360" t="s">
        <v>5960</v>
      </c>
      <c r="M806" s="360" t="s">
        <v>5957</v>
      </c>
      <c r="N806" s="360" t="s">
        <v>5953</v>
      </c>
      <c r="O806" s="360" t="s">
        <v>83</v>
      </c>
      <c r="P806" s="360" t="s">
        <v>3532</v>
      </c>
      <c r="Q806" s="360" t="s">
        <v>3532</v>
      </c>
    </row>
    <row r="807" spans="1:17" ht="15">
      <c r="A807" s="359" t="s">
        <v>6587</v>
      </c>
      <c r="B807" s="360" t="s">
        <v>7935</v>
      </c>
      <c r="C807" s="360" t="s">
        <v>2790</v>
      </c>
      <c r="D807" s="360">
        <v>4</v>
      </c>
      <c r="E807" s="360" t="s">
        <v>3532</v>
      </c>
      <c r="F807" s="360" t="s">
        <v>7936</v>
      </c>
      <c r="G807" s="360" t="s">
        <v>3532</v>
      </c>
      <c r="H807" s="361">
        <v>45975</v>
      </c>
      <c r="I807" s="360" t="s">
        <v>3532</v>
      </c>
      <c r="J807" s="360" t="s">
        <v>7937</v>
      </c>
      <c r="K807" s="360">
        <v>2011</v>
      </c>
      <c r="L807" s="360" t="s">
        <v>5960</v>
      </c>
      <c r="M807" s="360" t="s">
        <v>5957</v>
      </c>
      <c r="N807" s="360" t="s">
        <v>5953</v>
      </c>
      <c r="O807" s="360" t="s">
        <v>83</v>
      </c>
      <c r="P807" s="360">
        <v>0</v>
      </c>
      <c r="Q807" s="360" t="s">
        <v>7938</v>
      </c>
    </row>
    <row r="808" spans="1:17" ht="15">
      <c r="A808" s="359" t="s">
        <v>6452</v>
      </c>
      <c r="B808" s="360" t="s">
        <v>7939</v>
      </c>
      <c r="C808" s="360" t="s">
        <v>3532</v>
      </c>
      <c r="D808" s="360">
        <v>127</v>
      </c>
      <c r="E808" s="360" t="s">
        <v>3532</v>
      </c>
      <c r="F808" s="360" t="s">
        <v>3532</v>
      </c>
      <c r="G808" s="360" t="s">
        <v>3532</v>
      </c>
      <c r="H808" s="361">
        <v>45975</v>
      </c>
      <c r="I808" s="360" t="s">
        <v>3532</v>
      </c>
      <c r="J808" s="360" t="s">
        <v>7940</v>
      </c>
      <c r="K808" s="360">
        <v>2011</v>
      </c>
      <c r="L808" s="360" t="s">
        <v>7941</v>
      </c>
      <c r="M808" s="360" t="s">
        <v>5957</v>
      </c>
      <c r="N808" s="360" t="s">
        <v>114</v>
      </c>
      <c r="O808" s="360" t="s">
        <v>83</v>
      </c>
      <c r="P808" s="360" t="s">
        <v>3532</v>
      </c>
      <c r="Q808" s="360" t="s">
        <v>3532</v>
      </c>
    </row>
    <row r="809" spans="1:17" ht="15">
      <c r="A809" s="359" t="s">
        <v>7206</v>
      </c>
      <c r="B809" s="360" t="s">
        <v>5906</v>
      </c>
      <c r="C809" s="360" t="s">
        <v>3532</v>
      </c>
      <c r="D809" s="360">
        <v>84</v>
      </c>
      <c r="E809" s="360" t="s">
        <v>3532</v>
      </c>
      <c r="F809" s="360" t="s">
        <v>3532</v>
      </c>
      <c r="G809" s="360" t="s">
        <v>3532</v>
      </c>
      <c r="H809" s="361">
        <v>45975</v>
      </c>
      <c r="I809" s="360" t="s">
        <v>3532</v>
      </c>
      <c r="J809" s="360" t="s">
        <v>5950</v>
      </c>
      <c r="K809" s="360">
        <v>2019</v>
      </c>
      <c r="L809" s="360" t="s">
        <v>7211</v>
      </c>
      <c r="M809" s="360" t="s">
        <v>5952</v>
      </c>
      <c r="N809" s="360" t="s">
        <v>5953</v>
      </c>
      <c r="O809" s="360" t="s">
        <v>1706</v>
      </c>
      <c r="P809" s="360">
        <v>0</v>
      </c>
      <c r="Q809" s="360" t="s">
        <v>3532</v>
      </c>
    </row>
    <row r="810" spans="1:17" ht="15">
      <c r="A810" s="359" t="s">
        <v>6875</v>
      </c>
      <c r="B810" s="360" t="s">
        <v>7942</v>
      </c>
      <c r="C810" s="360" t="s">
        <v>3532</v>
      </c>
      <c r="D810" s="360">
        <v>0</v>
      </c>
      <c r="E810" s="360" t="s">
        <v>3532</v>
      </c>
      <c r="F810" s="360" t="s">
        <v>3532</v>
      </c>
      <c r="G810" s="360" t="s">
        <v>3532</v>
      </c>
      <c r="H810" s="361">
        <v>45975</v>
      </c>
      <c r="I810" s="360" t="s">
        <v>3532</v>
      </c>
      <c r="J810" s="360" t="s">
        <v>7943</v>
      </c>
      <c r="K810" s="360">
        <v>2011</v>
      </c>
      <c r="L810" s="360" t="s">
        <v>5964</v>
      </c>
      <c r="M810" s="360" t="s">
        <v>5957</v>
      </c>
      <c r="N810" s="360" t="s">
        <v>5953</v>
      </c>
      <c r="O810" s="360" t="s">
        <v>83</v>
      </c>
      <c r="P810" s="360" t="s">
        <v>3532</v>
      </c>
      <c r="Q810" s="360" t="s">
        <v>3532</v>
      </c>
    </row>
    <row r="811" spans="1:17" ht="15">
      <c r="A811" s="359" t="s">
        <v>6540</v>
      </c>
      <c r="B811" s="360" t="s">
        <v>7944</v>
      </c>
      <c r="C811" s="360" t="s">
        <v>3532</v>
      </c>
      <c r="D811" s="360">
        <v>0</v>
      </c>
      <c r="E811" s="360" t="s">
        <v>3532</v>
      </c>
      <c r="F811" s="360" t="s">
        <v>3532</v>
      </c>
      <c r="G811" s="360" t="s">
        <v>3532</v>
      </c>
      <c r="H811" s="361">
        <v>45975</v>
      </c>
      <c r="I811" s="360" t="s">
        <v>3532</v>
      </c>
      <c r="J811" s="360" t="s">
        <v>7945</v>
      </c>
      <c r="K811" s="360">
        <v>2011</v>
      </c>
      <c r="L811" s="360" t="s">
        <v>5964</v>
      </c>
      <c r="M811" s="360" t="s">
        <v>5957</v>
      </c>
      <c r="N811" s="360" t="s">
        <v>5953</v>
      </c>
      <c r="O811" s="360" t="s">
        <v>1706</v>
      </c>
      <c r="P811" s="360" t="s">
        <v>3532</v>
      </c>
      <c r="Q811" s="360" t="s">
        <v>3532</v>
      </c>
    </row>
    <row r="812" spans="1:17" ht="15">
      <c r="A812" s="359" t="s">
        <v>6389</v>
      </c>
      <c r="B812" s="360" t="s">
        <v>7946</v>
      </c>
      <c r="C812" s="360" t="s">
        <v>2790</v>
      </c>
      <c r="D812" s="360">
        <v>6</v>
      </c>
      <c r="E812" s="360" t="s">
        <v>3532</v>
      </c>
      <c r="F812" s="360" t="s">
        <v>7947</v>
      </c>
      <c r="G812" s="360" t="s">
        <v>3532</v>
      </c>
      <c r="H812" s="361">
        <v>45975</v>
      </c>
      <c r="I812" s="360" t="s">
        <v>3532</v>
      </c>
      <c r="J812" s="360" t="s">
        <v>7948</v>
      </c>
      <c r="K812" s="360">
        <v>2011</v>
      </c>
      <c r="L812" s="360" t="s">
        <v>5964</v>
      </c>
      <c r="M812" s="360" t="s">
        <v>5957</v>
      </c>
      <c r="N812" s="360" t="s">
        <v>5953</v>
      </c>
      <c r="O812" s="360" t="s">
        <v>83</v>
      </c>
      <c r="P812" s="360">
        <v>0</v>
      </c>
      <c r="Q812" s="360" t="s">
        <v>7949</v>
      </c>
    </row>
    <row r="813" spans="1:17" ht="15">
      <c r="A813" s="359" t="s">
        <v>6433</v>
      </c>
      <c r="B813" s="360" t="s">
        <v>7950</v>
      </c>
      <c r="C813" s="360" t="s">
        <v>3532</v>
      </c>
      <c r="D813" s="360">
        <v>120</v>
      </c>
      <c r="E813" s="360" t="s">
        <v>3532</v>
      </c>
      <c r="F813" s="360" t="s">
        <v>3532</v>
      </c>
      <c r="G813" s="360" t="s">
        <v>3532</v>
      </c>
      <c r="H813" s="361">
        <v>45975</v>
      </c>
      <c r="I813" s="360" t="s">
        <v>3532</v>
      </c>
      <c r="J813" s="360" t="s">
        <v>7951</v>
      </c>
      <c r="K813" s="360">
        <v>2011</v>
      </c>
      <c r="L813" s="360" t="s">
        <v>5960</v>
      </c>
      <c r="M813" s="360" t="s">
        <v>5957</v>
      </c>
      <c r="N813" s="360" t="s">
        <v>5953</v>
      </c>
      <c r="O813" s="360" t="s">
        <v>83</v>
      </c>
      <c r="P813" s="360" t="s">
        <v>3532</v>
      </c>
      <c r="Q813" s="360" t="s">
        <v>3532</v>
      </c>
    </row>
    <row r="814" spans="1:17" ht="15">
      <c r="A814" s="359" t="s">
        <v>1742</v>
      </c>
      <c r="B814" s="360" t="s">
        <v>7952</v>
      </c>
      <c r="C814" s="360" t="s">
        <v>2790</v>
      </c>
      <c r="D814" s="360">
        <v>0</v>
      </c>
      <c r="E814" s="360" t="s">
        <v>3532</v>
      </c>
      <c r="F814" s="360" t="s">
        <v>7953</v>
      </c>
      <c r="G814" s="360" t="s">
        <v>3532</v>
      </c>
      <c r="H814" s="361">
        <v>45975</v>
      </c>
      <c r="I814" s="360" t="s">
        <v>3532</v>
      </c>
      <c r="J814" s="360" t="s">
        <v>7954</v>
      </c>
      <c r="K814" s="360">
        <v>2011</v>
      </c>
      <c r="L814" s="360" t="s">
        <v>5964</v>
      </c>
      <c r="M814" s="360" t="s">
        <v>5957</v>
      </c>
      <c r="N814" s="360" t="s">
        <v>5953</v>
      </c>
      <c r="O814" s="360" t="s">
        <v>83</v>
      </c>
      <c r="P814" s="360">
        <v>0</v>
      </c>
      <c r="Q814" s="360" t="s">
        <v>7955</v>
      </c>
    </row>
    <row r="815" spans="1:17" ht="15">
      <c r="A815" s="359" t="s">
        <v>6370</v>
      </c>
      <c r="B815" s="360" t="s">
        <v>7956</v>
      </c>
      <c r="C815" s="360" t="s">
        <v>2790</v>
      </c>
      <c r="D815" s="360">
        <v>4</v>
      </c>
      <c r="E815" s="360" t="s">
        <v>3532</v>
      </c>
      <c r="F815" s="360" t="s">
        <v>7957</v>
      </c>
      <c r="G815" s="360" t="s">
        <v>3532</v>
      </c>
      <c r="H815" s="361">
        <v>45975</v>
      </c>
      <c r="I815" s="360" t="s">
        <v>3532</v>
      </c>
      <c r="J815" s="360" t="s">
        <v>7733</v>
      </c>
      <c r="K815" s="360">
        <v>2012</v>
      </c>
      <c r="L815" s="360" t="s">
        <v>5960</v>
      </c>
      <c r="M815" s="360" t="s">
        <v>5957</v>
      </c>
      <c r="N815" s="360" t="s">
        <v>5953</v>
      </c>
      <c r="O815" s="360" t="s">
        <v>83</v>
      </c>
      <c r="P815" s="360">
        <v>0</v>
      </c>
      <c r="Q815" s="360" t="s">
        <v>7958</v>
      </c>
    </row>
    <row r="816" spans="1:17" ht="15">
      <c r="A816" s="359" t="s">
        <v>3980</v>
      </c>
      <c r="B816" s="360" t="s">
        <v>7959</v>
      </c>
      <c r="C816" s="360" t="s">
        <v>2790</v>
      </c>
      <c r="D816" s="360">
        <v>0</v>
      </c>
      <c r="E816" s="360" t="s">
        <v>3532</v>
      </c>
      <c r="F816" s="360" t="s">
        <v>7960</v>
      </c>
      <c r="G816" s="360" t="s">
        <v>3532</v>
      </c>
      <c r="H816" s="361">
        <v>45975</v>
      </c>
      <c r="I816" s="360" t="s">
        <v>3532</v>
      </c>
      <c r="J816" s="360" t="s">
        <v>7961</v>
      </c>
      <c r="K816" s="360">
        <v>2012</v>
      </c>
      <c r="L816" s="360" t="s">
        <v>5960</v>
      </c>
      <c r="M816" s="360" t="s">
        <v>5957</v>
      </c>
      <c r="N816" s="360" t="s">
        <v>5953</v>
      </c>
      <c r="O816" s="360" t="s">
        <v>83</v>
      </c>
      <c r="P816" s="360">
        <v>0</v>
      </c>
      <c r="Q816" s="360" t="s">
        <v>7962</v>
      </c>
    </row>
    <row r="817" spans="1:17" ht="15">
      <c r="A817" s="359" t="s">
        <v>7488</v>
      </c>
      <c r="B817" s="360" t="s">
        <v>7963</v>
      </c>
      <c r="C817" s="360" t="s">
        <v>3532</v>
      </c>
      <c r="D817" s="360">
        <v>0</v>
      </c>
      <c r="E817" s="360" t="s">
        <v>3532</v>
      </c>
      <c r="F817" s="360" t="s">
        <v>3532</v>
      </c>
      <c r="G817" s="360" t="s">
        <v>3532</v>
      </c>
      <c r="H817" s="361">
        <v>45975</v>
      </c>
      <c r="I817" s="360" t="s">
        <v>3532</v>
      </c>
      <c r="J817" s="360" t="s">
        <v>7964</v>
      </c>
      <c r="K817" s="360">
        <v>2011</v>
      </c>
      <c r="L817" s="360" t="s">
        <v>5956</v>
      </c>
      <c r="M817" s="360" t="s">
        <v>5957</v>
      </c>
      <c r="N817" s="360" t="s">
        <v>5953</v>
      </c>
      <c r="O817" s="360" t="s">
        <v>6002</v>
      </c>
      <c r="P817" s="360">
        <v>0</v>
      </c>
      <c r="Q817" s="360" t="s">
        <v>3532</v>
      </c>
    </row>
    <row r="818" spans="1:17" ht="15">
      <c r="A818" s="359" t="s">
        <v>6797</v>
      </c>
      <c r="B818" s="360" t="s">
        <v>7965</v>
      </c>
      <c r="C818" s="360" t="s">
        <v>2790</v>
      </c>
      <c r="D818" s="360">
        <v>1</v>
      </c>
      <c r="E818" s="360" t="s">
        <v>3532</v>
      </c>
      <c r="F818" s="360" t="s">
        <v>7966</v>
      </c>
      <c r="G818" s="360" t="s">
        <v>3532</v>
      </c>
      <c r="H818" s="361">
        <v>45975</v>
      </c>
      <c r="I818" s="360" t="s">
        <v>3532</v>
      </c>
      <c r="J818" s="360" t="s">
        <v>7967</v>
      </c>
      <c r="K818" s="360">
        <v>2011</v>
      </c>
      <c r="L818" s="360" t="s">
        <v>5964</v>
      </c>
      <c r="M818" s="360" t="s">
        <v>5957</v>
      </c>
      <c r="N818" s="360" t="s">
        <v>5953</v>
      </c>
      <c r="O818" s="360" t="s">
        <v>83</v>
      </c>
      <c r="P818" s="360">
        <v>0</v>
      </c>
      <c r="Q818" s="360" t="s">
        <v>7968</v>
      </c>
    </row>
    <row r="819" spans="1:17" ht="15">
      <c r="A819" s="359" t="s">
        <v>6389</v>
      </c>
      <c r="B819" s="360" t="s">
        <v>7969</v>
      </c>
      <c r="C819" s="360" t="s">
        <v>3532</v>
      </c>
      <c r="D819" s="360">
        <v>0</v>
      </c>
      <c r="E819" s="360" t="s">
        <v>3532</v>
      </c>
      <c r="F819" s="360" t="s">
        <v>3532</v>
      </c>
      <c r="G819" s="360" t="s">
        <v>3532</v>
      </c>
      <c r="H819" s="361">
        <v>45975</v>
      </c>
      <c r="I819" s="360" t="s">
        <v>3532</v>
      </c>
      <c r="J819" s="360" t="s">
        <v>7403</v>
      </c>
      <c r="K819" s="360">
        <v>2011</v>
      </c>
      <c r="L819" s="360" t="s">
        <v>5964</v>
      </c>
      <c r="M819" s="360" t="s">
        <v>5957</v>
      </c>
      <c r="N819" s="360" t="s">
        <v>5953</v>
      </c>
      <c r="O819" s="360" t="s">
        <v>83</v>
      </c>
      <c r="P819" s="360" t="s">
        <v>3532</v>
      </c>
      <c r="Q819" s="360" t="s">
        <v>3532</v>
      </c>
    </row>
    <row r="820" spans="1:17" ht="15">
      <c r="A820" s="359" t="s">
        <v>7970</v>
      </c>
      <c r="B820" s="360" t="s">
        <v>7971</v>
      </c>
      <c r="C820" s="360" t="s">
        <v>3532</v>
      </c>
      <c r="D820" s="360">
        <v>0</v>
      </c>
      <c r="E820" s="360" t="s">
        <v>3532</v>
      </c>
      <c r="F820" s="360" t="s">
        <v>3532</v>
      </c>
      <c r="G820" s="360" t="s">
        <v>3532</v>
      </c>
      <c r="H820" s="361">
        <v>45975</v>
      </c>
      <c r="I820" s="360" t="s">
        <v>3532</v>
      </c>
      <c r="J820" s="360" t="s">
        <v>7972</v>
      </c>
      <c r="K820" s="360">
        <v>2011</v>
      </c>
      <c r="L820" s="360" t="s">
        <v>5960</v>
      </c>
      <c r="M820" s="360" t="s">
        <v>5957</v>
      </c>
      <c r="N820" s="360" t="s">
        <v>5953</v>
      </c>
      <c r="O820" s="360" t="s">
        <v>1706</v>
      </c>
      <c r="P820" s="360" t="s">
        <v>3532</v>
      </c>
      <c r="Q820" s="360" t="s">
        <v>3532</v>
      </c>
    </row>
    <row r="821" spans="1:17" ht="15">
      <c r="A821" s="359" t="s">
        <v>1893</v>
      </c>
      <c r="B821" s="360" t="s">
        <v>7973</v>
      </c>
      <c r="C821" s="360" t="s">
        <v>3532</v>
      </c>
      <c r="D821" s="360">
        <v>25</v>
      </c>
      <c r="E821" s="360" t="s">
        <v>3532</v>
      </c>
      <c r="F821" s="360" t="s">
        <v>3532</v>
      </c>
      <c r="G821" s="360" t="s">
        <v>3532</v>
      </c>
      <c r="H821" s="361">
        <v>45975</v>
      </c>
      <c r="I821" s="360" t="s">
        <v>3532</v>
      </c>
      <c r="J821" s="360" t="s">
        <v>7974</v>
      </c>
      <c r="K821" s="360">
        <v>2011</v>
      </c>
      <c r="L821" s="360" t="s">
        <v>5960</v>
      </c>
      <c r="M821" s="360" t="s">
        <v>5957</v>
      </c>
      <c r="N821" s="360" t="s">
        <v>5953</v>
      </c>
      <c r="O821" s="360" t="s">
        <v>83</v>
      </c>
      <c r="P821" s="360" t="s">
        <v>3532</v>
      </c>
      <c r="Q821" s="360" t="s">
        <v>3532</v>
      </c>
    </row>
    <row r="822" spans="1:17" ht="15">
      <c r="A822" s="359" t="s">
        <v>1636</v>
      </c>
      <c r="B822" s="360" t="s">
        <v>7975</v>
      </c>
      <c r="C822" s="360" t="s">
        <v>3532</v>
      </c>
      <c r="D822" s="360">
        <v>0</v>
      </c>
      <c r="E822" s="360" t="s">
        <v>3532</v>
      </c>
      <c r="F822" s="360" t="s">
        <v>3532</v>
      </c>
      <c r="G822" s="360" t="s">
        <v>3532</v>
      </c>
      <c r="H822" s="361">
        <v>45975</v>
      </c>
      <c r="I822" s="360" t="s">
        <v>3532</v>
      </c>
      <c r="J822" s="360" t="s">
        <v>7976</v>
      </c>
      <c r="K822" s="360">
        <v>2012</v>
      </c>
      <c r="L822" s="360" t="s">
        <v>5964</v>
      </c>
      <c r="M822" s="360" t="s">
        <v>5957</v>
      </c>
      <c r="N822" s="360" t="s">
        <v>5953</v>
      </c>
      <c r="O822" s="360" t="s">
        <v>83</v>
      </c>
      <c r="P822" s="360" t="s">
        <v>3532</v>
      </c>
      <c r="Q822" s="360" t="s">
        <v>3532</v>
      </c>
    </row>
    <row r="823" spans="1:17" ht="15">
      <c r="A823" s="359" t="s">
        <v>6389</v>
      </c>
      <c r="B823" s="360" t="s">
        <v>7977</v>
      </c>
      <c r="C823" s="360" t="s">
        <v>3532</v>
      </c>
      <c r="D823" s="360">
        <v>29</v>
      </c>
      <c r="E823" s="360" t="s">
        <v>3532</v>
      </c>
      <c r="F823" s="360" t="s">
        <v>3532</v>
      </c>
      <c r="G823" s="360" t="s">
        <v>3532</v>
      </c>
      <c r="H823" s="361">
        <v>45975</v>
      </c>
      <c r="I823" s="360" t="s">
        <v>3532</v>
      </c>
      <c r="J823" s="360" t="s">
        <v>7978</v>
      </c>
      <c r="K823" s="360">
        <v>2011</v>
      </c>
      <c r="L823" s="360" t="s">
        <v>5964</v>
      </c>
      <c r="M823" s="360" t="s">
        <v>5957</v>
      </c>
      <c r="N823" s="360" t="s">
        <v>5953</v>
      </c>
      <c r="O823" s="360" t="s">
        <v>83</v>
      </c>
      <c r="P823" s="360" t="s">
        <v>3532</v>
      </c>
      <c r="Q823" s="360" t="s">
        <v>3532</v>
      </c>
    </row>
    <row r="824" spans="1:17" ht="15">
      <c r="A824" s="359" t="s">
        <v>3612</v>
      </c>
      <c r="B824" s="360" t="s">
        <v>7979</v>
      </c>
      <c r="C824" s="360" t="s">
        <v>3532</v>
      </c>
      <c r="D824" s="360">
        <v>38</v>
      </c>
      <c r="E824" s="360" t="s">
        <v>3532</v>
      </c>
      <c r="F824" s="360" t="s">
        <v>3532</v>
      </c>
      <c r="G824" s="360" t="s">
        <v>3532</v>
      </c>
      <c r="H824" s="361">
        <v>45975</v>
      </c>
      <c r="I824" s="360" t="s">
        <v>3532</v>
      </c>
      <c r="J824" s="360" t="s">
        <v>7980</v>
      </c>
      <c r="K824" s="360">
        <v>2013</v>
      </c>
      <c r="L824" s="360" t="s">
        <v>5964</v>
      </c>
      <c r="M824" s="360" t="s">
        <v>5957</v>
      </c>
      <c r="N824" s="360" t="s">
        <v>5953</v>
      </c>
      <c r="O824" s="360" t="s">
        <v>83</v>
      </c>
      <c r="P824" s="360" t="s">
        <v>3532</v>
      </c>
      <c r="Q824" s="360" t="s">
        <v>3532</v>
      </c>
    </row>
    <row r="825" spans="1:17" ht="15">
      <c r="A825" s="359" t="s">
        <v>6463</v>
      </c>
      <c r="B825" s="360" t="s">
        <v>7981</v>
      </c>
      <c r="C825" s="360" t="s">
        <v>3532</v>
      </c>
      <c r="D825" s="360">
        <v>0</v>
      </c>
      <c r="E825" s="360" t="s">
        <v>3532</v>
      </c>
      <c r="F825" s="360" t="s">
        <v>3532</v>
      </c>
      <c r="G825" s="360" t="s">
        <v>3532</v>
      </c>
      <c r="H825" s="361">
        <v>45975</v>
      </c>
      <c r="I825" s="360" t="s">
        <v>3532</v>
      </c>
      <c r="J825" s="360" t="s">
        <v>7982</v>
      </c>
      <c r="K825" s="360">
        <v>2012</v>
      </c>
      <c r="L825" s="360" t="s">
        <v>5960</v>
      </c>
      <c r="M825" s="360" t="s">
        <v>5957</v>
      </c>
      <c r="N825" s="360" t="s">
        <v>5953</v>
      </c>
      <c r="O825" s="360" t="s">
        <v>83</v>
      </c>
      <c r="P825" s="360" t="s">
        <v>3532</v>
      </c>
      <c r="Q825" s="360" t="s">
        <v>3532</v>
      </c>
    </row>
    <row r="826" spans="1:17" ht="15">
      <c r="A826" s="359" t="s">
        <v>3416</v>
      </c>
      <c r="B826" s="360" t="s">
        <v>7983</v>
      </c>
      <c r="C826" s="360" t="s">
        <v>3532</v>
      </c>
      <c r="D826" s="360">
        <v>94</v>
      </c>
      <c r="E826" s="360" t="s">
        <v>3532</v>
      </c>
      <c r="F826" s="360" t="s">
        <v>3532</v>
      </c>
      <c r="G826" s="360" t="s">
        <v>3532</v>
      </c>
      <c r="H826" s="361">
        <v>45975</v>
      </c>
      <c r="I826" s="360" t="s">
        <v>3532</v>
      </c>
      <c r="J826" s="360" t="s">
        <v>7984</v>
      </c>
      <c r="K826" s="360">
        <v>2011</v>
      </c>
      <c r="L826" s="360" t="s">
        <v>5960</v>
      </c>
      <c r="M826" s="360" t="s">
        <v>5957</v>
      </c>
      <c r="N826" s="360" t="s">
        <v>5953</v>
      </c>
      <c r="O826" s="360" t="s">
        <v>83</v>
      </c>
      <c r="P826" s="360" t="s">
        <v>3532</v>
      </c>
      <c r="Q826" s="360" t="s">
        <v>3532</v>
      </c>
    </row>
    <row r="827" spans="1:17" ht="15">
      <c r="A827" s="359" t="s">
        <v>6370</v>
      </c>
      <c r="B827" s="360" t="s">
        <v>7985</v>
      </c>
      <c r="C827" s="360" t="s">
        <v>2790</v>
      </c>
      <c r="D827" s="360">
        <v>4</v>
      </c>
      <c r="E827" s="360" t="s">
        <v>3532</v>
      </c>
      <c r="F827" s="360" t="s">
        <v>7986</v>
      </c>
      <c r="G827" s="360" t="s">
        <v>3532</v>
      </c>
      <c r="H827" s="361">
        <v>45975</v>
      </c>
      <c r="I827" s="360" t="s">
        <v>3532</v>
      </c>
      <c r="J827" s="360" t="s">
        <v>7987</v>
      </c>
      <c r="K827" s="360">
        <v>2011</v>
      </c>
      <c r="L827" s="360" t="s">
        <v>5956</v>
      </c>
      <c r="M827" s="360" t="s">
        <v>5957</v>
      </c>
      <c r="N827" s="360" t="s">
        <v>5953</v>
      </c>
      <c r="O827" s="360" t="s">
        <v>83</v>
      </c>
      <c r="P827" s="360">
        <v>0</v>
      </c>
      <c r="Q827" s="360" t="s">
        <v>7988</v>
      </c>
    </row>
    <row r="828" spans="1:17" ht="15">
      <c r="A828" s="359" t="s">
        <v>3980</v>
      </c>
      <c r="B828" s="360" t="s">
        <v>7989</v>
      </c>
      <c r="C828" s="360" t="s">
        <v>2790</v>
      </c>
      <c r="D828" s="360">
        <v>2</v>
      </c>
      <c r="E828" s="360" t="s">
        <v>3532</v>
      </c>
      <c r="F828" s="360" t="s">
        <v>7990</v>
      </c>
      <c r="G828" s="360" t="s">
        <v>3532</v>
      </c>
      <c r="H828" s="361">
        <v>45975</v>
      </c>
      <c r="I828" s="360" t="s">
        <v>3532</v>
      </c>
      <c r="J828" s="360" t="s">
        <v>7991</v>
      </c>
      <c r="K828" s="360">
        <v>2011</v>
      </c>
      <c r="L828" s="360" t="s">
        <v>5960</v>
      </c>
      <c r="M828" s="360" t="s">
        <v>5957</v>
      </c>
      <c r="N828" s="360" t="s">
        <v>5953</v>
      </c>
      <c r="O828" s="360" t="s">
        <v>83</v>
      </c>
      <c r="P828" s="360">
        <v>0</v>
      </c>
      <c r="Q828" s="360" t="s">
        <v>7992</v>
      </c>
    </row>
    <row r="829" spans="1:17" ht="15">
      <c r="A829" s="359" t="s">
        <v>3923</v>
      </c>
      <c r="B829" s="360" t="s">
        <v>7993</v>
      </c>
      <c r="C829" s="360" t="s">
        <v>3532</v>
      </c>
      <c r="D829" s="360">
        <v>14</v>
      </c>
      <c r="E829" s="360" t="s">
        <v>3532</v>
      </c>
      <c r="F829" s="360" t="s">
        <v>3532</v>
      </c>
      <c r="G829" s="360" t="s">
        <v>3532</v>
      </c>
      <c r="H829" s="361">
        <v>45975</v>
      </c>
      <c r="I829" s="360" t="s">
        <v>3532</v>
      </c>
      <c r="J829" s="360" t="s">
        <v>7994</v>
      </c>
      <c r="K829" s="360">
        <v>2011</v>
      </c>
      <c r="L829" s="360" t="s">
        <v>5960</v>
      </c>
      <c r="M829" s="360" t="s">
        <v>5957</v>
      </c>
      <c r="N829" s="360" t="s">
        <v>5953</v>
      </c>
      <c r="O829" s="360" t="s">
        <v>83</v>
      </c>
      <c r="P829" s="360" t="s">
        <v>3532</v>
      </c>
      <c r="Q829" s="360" t="s">
        <v>3532</v>
      </c>
    </row>
    <row r="830" spans="1:17" ht="15">
      <c r="A830" s="359" t="s">
        <v>1776</v>
      </c>
      <c r="B830" s="360" t="s">
        <v>7995</v>
      </c>
      <c r="C830" s="360" t="s">
        <v>2790</v>
      </c>
      <c r="D830" s="360">
        <v>1</v>
      </c>
      <c r="E830" s="360" t="s">
        <v>3532</v>
      </c>
      <c r="F830" s="360" t="s">
        <v>7996</v>
      </c>
      <c r="G830" s="360" t="s">
        <v>3532</v>
      </c>
      <c r="H830" s="361">
        <v>45975</v>
      </c>
      <c r="I830" s="360" t="s">
        <v>3532</v>
      </c>
      <c r="J830" s="360" t="s">
        <v>7997</v>
      </c>
      <c r="K830" s="360">
        <v>2011</v>
      </c>
      <c r="L830" s="360" t="s">
        <v>5960</v>
      </c>
      <c r="M830" s="360" t="s">
        <v>5957</v>
      </c>
      <c r="N830" s="360" t="s">
        <v>5953</v>
      </c>
      <c r="O830" s="360" t="s">
        <v>83</v>
      </c>
      <c r="P830" s="360">
        <v>0</v>
      </c>
      <c r="Q830" s="360" t="s">
        <v>7998</v>
      </c>
    </row>
    <row r="831" spans="1:17" ht="15">
      <c r="A831" s="359" t="s">
        <v>6041</v>
      </c>
      <c r="B831" s="360" t="s">
        <v>7999</v>
      </c>
      <c r="C831" s="360" t="s">
        <v>3532</v>
      </c>
      <c r="D831" s="360">
        <v>0</v>
      </c>
      <c r="E831" s="360" t="s">
        <v>3532</v>
      </c>
      <c r="F831" s="360" t="s">
        <v>3532</v>
      </c>
      <c r="G831" s="360" t="s">
        <v>3532</v>
      </c>
      <c r="H831" s="361">
        <v>45975</v>
      </c>
      <c r="I831" s="360" t="s">
        <v>3532</v>
      </c>
      <c r="J831" s="360" t="s">
        <v>8000</v>
      </c>
      <c r="K831" s="360">
        <v>2011</v>
      </c>
      <c r="L831" s="360" t="s">
        <v>5960</v>
      </c>
      <c r="M831" s="360" t="s">
        <v>5957</v>
      </c>
      <c r="N831" s="360" t="s">
        <v>5953</v>
      </c>
      <c r="O831" s="360" t="s">
        <v>83</v>
      </c>
      <c r="P831" s="360" t="s">
        <v>3532</v>
      </c>
      <c r="Q831" s="360" t="s">
        <v>3532</v>
      </c>
    </row>
    <row r="832" spans="1:17" ht="15">
      <c r="A832" s="359" t="s">
        <v>1776</v>
      </c>
      <c r="B832" s="360" t="s">
        <v>8001</v>
      </c>
      <c r="C832" s="360" t="s">
        <v>2790</v>
      </c>
      <c r="D832" s="360">
        <v>4</v>
      </c>
      <c r="E832" s="360" t="s">
        <v>3532</v>
      </c>
      <c r="F832" s="360" t="s">
        <v>8002</v>
      </c>
      <c r="G832" s="360" t="s">
        <v>3532</v>
      </c>
      <c r="H832" s="361">
        <v>45975</v>
      </c>
      <c r="I832" s="360" t="s">
        <v>3532</v>
      </c>
      <c r="J832" s="360" t="s">
        <v>8003</v>
      </c>
      <c r="K832" s="360">
        <v>2011</v>
      </c>
      <c r="L832" s="360" t="s">
        <v>5956</v>
      </c>
      <c r="M832" s="360" t="s">
        <v>5957</v>
      </c>
      <c r="N832" s="360" t="s">
        <v>5953</v>
      </c>
      <c r="O832" s="360" t="s">
        <v>83</v>
      </c>
      <c r="P832" s="360">
        <v>0</v>
      </c>
      <c r="Q832" s="360" t="s">
        <v>7255</v>
      </c>
    </row>
    <row r="833" spans="1:17" ht="15">
      <c r="A833" s="359" t="s">
        <v>7019</v>
      </c>
      <c r="B833" s="360" t="s">
        <v>8004</v>
      </c>
      <c r="C833" s="360" t="s">
        <v>2790</v>
      </c>
      <c r="D833" s="360">
        <v>4</v>
      </c>
      <c r="E833" s="360" t="s">
        <v>3532</v>
      </c>
      <c r="F833" s="360" t="s">
        <v>8005</v>
      </c>
      <c r="G833" s="360" t="s">
        <v>3532</v>
      </c>
      <c r="H833" s="361">
        <v>45975</v>
      </c>
      <c r="I833" s="360" t="s">
        <v>3532</v>
      </c>
      <c r="J833" s="360" t="s">
        <v>8006</v>
      </c>
      <c r="K833" s="360">
        <v>2012</v>
      </c>
      <c r="L833" s="360" t="s">
        <v>5960</v>
      </c>
      <c r="M833" s="360" t="s">
        <v>5957</v>
      </c>
      <c r="N833" s="360" t="s">
        <v>5953</v>
      </c>
      <c r="O833" s="360" t="s">
        <v>83</v>
      </c>
      <c r="P833" s="360">
        <v>0</v>
      </c>
      <c r="Q833" s="360" t="s">
        <v>8007</v>
      </c>
    </row>
    <row r="834" spans="1:17" ht="15">
      <c r="A834" s="359" t="s">
        <v>1742</v>
      </c>
      <c r="B834" s="360" t="s">
        <v>8008</v>
      </c>
      <c r="C834" s="360" t="s">
        <v>3532</v>
      </c>
      <c r="D834" s="360">
        <v>112</v>
      </c>
      <c r="E834" s="360" t="s">
        <v>3532</v>
      </c>
      <c r="F834" s="360" t="s">
        <v>3532</v>
      </c>
      <c r="G834" s="360" t="s">
        <v>3532</v>
      </c>
      <c r="H834" s="361">
        <v>45975</v>
      </c>
      <c r="I834" s="360" t="s">
        <v>3532</v>
      </c>
      <c r="J834" s="360" t="s">
        <v>8009</v>
      </c>
      <c r="K834" s="360">
        <v>2011</v>
      </c>
      <c r="L834" s="360" t="s">
        <v>5964</v>
      </c>
      <c r="M834" s="360" t="s">
        <v>5957</v>
      </c>
      <c r="N834" s="360" t="s">
        <v>5953</v>
      </c>
      <c r="O834" s="360" t="s">
        <v>83</v>
      </c>
      <c r="P834" s="360" t="s">
        <v>3532</v>
      </c>
      <c r="Q834" s="360" t="s">
        <v>3532</v>
      </c>
    </row>
    <row r="835" spans="1:17" ht="15">
      <c r="A835" s="359" t="s">
        <v>6389</v>
      </c>
      <c r="B835" s="360" t="s">
        <v>8010</v>
      </c>
      <c r="C835" s="360" t="s">
        <v>3532</v>
      </c>
      <c r="D835" s="360">
        <v>13</v>
      </c>
      <c r="E835" s="360" t="s">
        <v>3532</v>
      </c>
      <c r="F835" s="360" t="s">
        <v>3532</v>
      </c>
      <c r="G835" s="360" t="s">
        <v>3532</v>
      </c>
      <c r="H835" s="361">
        <v>45975</v>
      </c>
      <c r="I835" s="360" t="s">
        <v>3532</v>
      </c>
      <c r="J835" s="360" t="s">
        <v>8011</v>
      </c>
      <c r="K835" s="360">
        <v>2011</v>
      </c>
      <c r="L835" s="360" t="s">
        <v>5964</v>
      </c>
      <c r="M835" s="360" t="s">
        <v>5957</v>
      </c>
      <c r="N835" s="360" t="s">
        <v>5953</v>
      </c>
      <c r="O835" s="360" t="s">
        <v>83</v>
      </c>
      <c r="P835" s="360" t="s">
        <v>3532</v>
      </c>
      <c r="Q835" s="360" t="s">
        <v>3532</v>
      </c>
    </row>
    <row r="836" spans="1:17" ht="15">
      <c r="A836" s="359" t="s">
        <v>1620</v>
      </c>
      <c r="B836" s="360" t="s">
        <v>8012</v>
      </c>
      <c r="C836" s="360" t="s">
        <v>6109</v>
      </c>
      <c r="D836" s="360">
        <v>78</v>
      </c>
      <c r="E836" s="360" t="s">
        <v>3532</v>
      </c>
      <c r="F836" s="360" t="s">
        <v>6110</v>
      </c>
      <c r="G836" s="360" t="s">
        <v>3532</v>
      </c>
      <c r="H836" s="361">
        <v>45975</v>
      </c>
      <c r="I836" s="360" t="s">
        <v>3532</v>
      </c>
      <c r="J836" s="360" t="s">
        <v>6391</v>
      </c>
      <c r="K836" s="360">
        <v>2011</v>
      </c>
      <c r="L836" s="360" t="s">
        <v>5964</v>
      </c>
      <c r="M836" s="360" t="s">
        <v>5957</v>
      </c>
      <c r="N836" s="360" t="s">
        <v>5953</v>
      </c>
      <c r="O836" s="360" t="s">
        <v>83</v>
      </c>
      <c r="P836" s="360" t="s">
        <v>3532</v>
      </c>
      <c r="Q836" s="360" t="s">
        <v>6551</v>
      </c>
    </row>
    <row r="837" spans="1:17" ht="15">
      <c r="A837" s="359" t="s">
        <v>1776</v>
      </c>
      <c r="B837" s="360" t="s">
        <v>8013</v>
      </c>
      <c r="C837" s="360" t="s">
        <v>3532</v>
      </c>
      <c r="D837" s="360">
        <v>1</v>
      </c>
      <c r="E837" s="360" t="s">
        <v>3532</v>
      </c>
      <c r="F837" s="360" t="s">
        <v>3532</v>
      </c>
      <c r="G837" s="360" t="s">
        <v>3532</v>
      </c>
      <c r="H837" s="361">
        <v>45975</v>
      </c>
      <c r="I837" s="360" t="s">
        <v>3532</v>
      </c>
      <c r="J837" s="360" t="s">
        <v>5950</v>
      </c>
      <c r="K837" s="360">
        <v>2018</v>
      </c>
      <c r="L837" s="360" t="s">
        <v>6384</v>
      </c>
      <c r="M837" s="360" t="s">
        <v>5952</v>
      </c>
      <c r="N837" s="360" t="s">
        <v>5953</v>
      </c>
      <c r="O837" s="360" t="s">
        <v>83</v>
      </c>
      <c r="P837" s="360" t="s">
        <v>3532</v>
      </c>
      <c r="Q837" s="360" t="s">
        <v>3532</v>
      </c>
    </row>
    <row r="838" spans="1:17" ht="15">
      <c r="A838" s="359" t="s">
        <v>6587</v>
      </c>
      <c r="B838" s="360" t="s">
        <v>8014</v>
      </c>
      <c r="C838" s="360" t="s">
        <v>3532</v>
      </c>
      <c r="D838" s="360">
        <v>31</v>
      </c>
      <c r="E838" s="360" t="s">
        <v>3532</v>
      </c>
      <c r="F838" s="360" t="s">
        <v>3532</v>
      </c>
      <c r="G838" s="360" t="s">
        <v>3532</v>
      </c>
      <c r="H838" s="361">
        <v>45975</v>
      </c>
      <c r="I838" s="360" t="s">
        <v>3532</v>
      </c>
      <c r="J838" s="360" t="s">
        <v>5950</v>
      </c>
      <c r="K838" s="360">
        <v>2018</v>
      </c>
      <c r="L838" s="360" t="s">
        <v>8015</v>
      </c>
      <c r="M838" s="360" t="s">
        <v>5952</v>
      </c>
      <c r="N838" s="360" t="s">
        <v>5953</v>
      </c>
      <c r="O838" s="360" t="s">
        <v>83</v>
      </c>
      <c r="P838" s="360" t="s">
        <v>3532</v>
      </c>
      <c r="Q838" s="360" t="s">
        <v>3532</v>
      </c>
    </row>
    <row r="839" spans="1:17" ht="15">
      <c r="A839" s="359" t="s">
        <v>6389</v>
      </c>
      <c r="B839" s="360" t="s">
        <v>8016</v>
      </c>
      <c r="C839" s="360" t="s">
        <v>2790</v>
      </c>
      <c r="D839" s="360">
        <v>2</v>
      </c>
      <c r="E839" s="360" t="s">
        <v>3532</v>
      </c>
      <c r="F839" s="360" t="s">
        <v>8017</v>
      </c>
      <c r="G839" s="360" t="s">
        <v>3532</v>
      </c>
      <c r="H839" s="361">
        <v>45975</v>
      </c>
      <c r="I839" s="360" t="s">
        <v>3532</v>
      </c>
      <c r="J839" s="360" t="s">
        <v>7940</v>
      </c>
      <c r="K839" s="360">
        <v>2011</v>
      </c>
      <c r="L839" s="360" t="s">
        <v>5960</v>
      </c>
      <c r="M839" s="360" t="s">
        <v>5957</v>
      </c>
      <c r="N839" s="360" t="s">
        <v>5953</v>
      </c>
      <c r="O839" s="360" t="s">
        <v>83</v>
      </c>
      <c r="P839" s="360">
        <v>0</v>
      </c>
      <c r="Q839" s="360" t="s">
        <v>8018</v>
      </c>
    </row>
    <row r="840" spans="1:17" ht="15">
      <c r="A840" s="359" t="s">
        <v>5752</v>
      </c>
      <c r="B840" s="360" t="s">
        <v>8019</v>
      </c>
      <c r="C840" s="360" t="s">
        <v>3532</v>
      </c>
      <c r="D840" s="360">
        <v>0</v>
      </c>
      <c r="E840" s="360" t="s">
        <v>3532</v>
      </c>
      <c r="F840" s="360" t="s">
        <v>3532</v>
      </c>
      <c r="G840" s="360" t="s">
        <v>3532</v>
      </c>
      <c r="H840" s="361">
        <v>45975</v>
      </c>
      <c r="I840" s="360" t="s">
        <v>3532</v>
      </c>
      <c r="J840" s="360" t="s">
        <v>8020</v>
      </c>
      <c r="K840" s="360">
        <v>2013</v>
      </c>
      <c r="L840" s="360" t="s">
        <v>5960</v>
      </c>
      <c r="M840" s="360" t="s">
        <v>5957</v>
      </c>
      <c r="N840" s="360" t="s">
        <v>5953</v>
      </c>
      <c r="O840" s="360" t="s">
        <v>1706</v>
      </c>
      <c r="P840" s="360" t="s">
        <v>3532</v>
      </c>
      <c r="Q840" s="360" t="s">
        <v>3532</v>
      </c>
    </row>
    <row r="841" spans="1:17" ht="15">
      <c r="A841" s="359" t="s">
        <v>1742</v>
      </c>
      <c r="B841" s="360" t="s">
        <v>8021</v>
      </c>
      <c r="C841" s="360" t="s">
        <v>2790</v>
      </c>
      <c r="D841" s="360">
        <v>1</v>
      </c>
      <c r="E841" s="360" t="s">
        <v>3532</v>
      </c>
      <c r="F841" s="360" t="s">
        <v>8022</v>
      </c>
      <c r="G841" s="360" t="s">
        <v>3532</v>
      </c>
      <c r="H841" s="361">
        <v>45975</v>
      </c>
      <c r="I841" s="360" t="s">
        <v>3532</v>
      </c>
      <c r="J841" s="360" t="s">
        <v>8023</v>
      </c>
      <c r="K841" s="360">
        <v>2012</v>
      </c>
      <c r="L841" s="360" t="s">
        <v>6855</v>
      </c>
      <c r="M841" s="360" t="s">
        <v>5957</v>
      </c>
      <c r="N841" s="360" t="s">
        <v>5953</v>
      </c>
      <c r="O841" s="360" t="s">
        <v>83</v>
      </c>
      <c r="P841" s="360">
        <v>0</v>
      </c>
      <c r="Q841" s="360" t="s">
        <v>8024</v>
      </c>
    </row>
    <row r="842" spans="1:17" ht="15">
      <c r="A842" s="359" t="s">
        <v>546</v>
      </c>
      <c r="B842" s="360" t="s">
        <v>8025</v>
      </c>
      <c r="C842" s="360" t="s">
        <v>3532</v>
      </c>
      <c r="D842" s="360">
        <v>8</v>
      </c>
      <c r="E842" s="360" t="s">
        <v>3532</v>
      </c>
      <c r="F842" s="360" t="s">
        <v>3532</v>
      </c>
      <c r="G842" s="360" t="s">
        <v>3532</v>
      </c>
      <c r="H842" s="361">
        <v>45975</v>
      </c>
      <c r="I842" s="360" t="s">
        <v>3532</v>
      </c>
      <c r="J842" s="360" t="s">
        <v>8026</v>
      </c>
      <c r="K842" s="360">
        <v>2013</v>
      </c>
      <c r="L842" s="360" t="s">
        <v>5960</v>
      </c>
      <c r="M842" s="360" t="s">
        <v>5957</v>
      </c>
      <c r="N842" s="360" t="s">
        <v>5953</v>
      </c>
      <c r="O842" s="360" t="s">
        <v>83</v>
      </c>
      <c r="P842" s="360" t="s">
        <v>3532</v>
      </c>
      <c r="Q842" s="360" t="s">
        <v>3532</v>
      </c>
    </row>
    <row r="843" spans="1:17" ht="15">
      <c r="A843" s="359" t="s">
        <v>6875</v>
      </c>
      <c r="B843" s="360" t="s">
        <v>8027</v>
      </c>
      <c r="C843" s="360" t="s">
        <v>3532</v>
      </c>
      <c r="D843" s="360">
        <v>145</v>
      </c>
      <c r="E843" s="360" t="s">
        <v>3532</v>
      </c>
      <c r="F843" s="360" t="s">
        <v>3532</v>
      </c>
      <c r="G843" s="360" t="s">
        <v>3532</v>
      </c>
      <c r="H843" s="361">
        <v>45975</v>
      </c>
      <c r="I843" s="360" t="s">
        <v>3532</v>
      </c>
      <c r="J843" s="360" t="s">
        <v>8028</v>
      </c>
      <c r="K843" s="360">
        <v>2022</v>
      </c>
      <c r="L843" s="360" t="s">
        <v>5964</v>
      </c>
      <c r="M843" s="360" t="s">
        <v>5957</v>
      </c>
      <c r="N843" s="360" t="s">
        <v>5953</v>
      </c>
      <c r="O843" s="360" t="s">
        <v>83</v>
      </c>
      <c r="P843" s="360" t="s">
        <v>3532</v>
      </c>
      <c r="Q843" s="360" t="s">
        <v>3532</v>
      </c>
    </row>
    <row r="844" spans="1:17" ht="15">
      <c r="A844" s="359" t="s">
        <v>4145</v>
      </c>
      <c r="B844" s="360" t="s">
        <v>8029</v>
      </c>
      <c r="C844" s="360" t="s">
        <v>3532</v>
      </c>
      <c r="D844" s="360">
        <v>217</v>
      </c>
      <c r="E844" s="360" t="s">
        <v>3532</v>
      </c>
      <c r="F844" s="360" t="s">
        <v>3532</v>
      </c>
      <c r="G844" s="360" t="s">
        <v>3532</v>
      </c>
      <c r="H844" s="361">
        <v>45975</v>
      </c>
      <c r="I844" s="360" t="s">
        <v>3532</v>
      </c>
      <c r="J844" s="360" t="s">
        <v>5950</v>
      </c>
      <c r="K844" s="360">
        <v>2019</v>
      </c>
      <c r="L844" s="360" t="s">
        <v>7014</v>
      </c>
      <c r="M844" s="360" t="s">
        <v>5952</v>
      </c>
      <c r="N844" s="360" t="s">
        <v>5953</v>
      </c>
      <c r="O844" s="360" t="s">
        <v>3993</v>
      </c>
      <c r="P844" s="360" t="s">
        <v>3532</v>
      </c>
      <c r="Q844" s="360" t="s">
        <v>3532</v>
      </c>
    </row>
    <row r="845" spans="1:17" ht="15">
      <c r="A845" s="359" t="s">
        <v>5986</v>
      </c>
      <c r="B845" s="360" t="s">
        <v>8030</v>
      </c>
      <c r="C845" s="360" t="s">
        <v>2790</v>
      </c>
      <c r="D845" s="360">
        <v>1</v>
      </c>
      <c r="E845" s="360" t="s">
        <v>3532</v>
      </c>
      <c r="F845" s="360" t="s">
        <v>8031</v>
      </c>
      <c r="G845" s="360" t="s">
        <v>3532</v>
      </c>
      <c r="H845" s="361">
        <v>45975</v>
      </c>
      <c r="I845" s="360" t="s">
        <v>3532</v>
      </c>
      <c r="J845" s="360" t="s">
        <v>8032</v>
      </c>
      <c r="K845" s="360">
        <v>2013</v>
      </c>
      <c r="L845" s="360" t="s">
        <v>5960</v>
      </c>
      <c r="M845" s="360" t="s">
        <v>5957</v>
      </c>
      <c r="N845" s="360" t="s">
        <v>5953</v>
      </c>
      <c r="O845" s="360" t="s">
        <v>83</v>
      </c>
      <c r="P845" s="360">
        <v>0</v>
      </c>
      <c r="Q845" s="360" t="s">
        <v>8033</v>
      </c>
    </row>
    <row r="846" spans="1:17" ht="15">
      <c r="A846" s="359" t="s">
        <v>4113</v>
      </c>
      <c r="B846" s="360" t="s">
        <v>8034</v>
      </c>
      <c r="C846" s="360" t="s">
        <v>3532</v>
      </c>
      <c r="D846" s="360">
        <v>217</v>
      </c>
      <c r="E846" s="360" t="s">
        <v>3532</v>
      </c>
      <c r="F846" s="360" t="s">
        <v>3532</v>
      </c>
      <c r="G846" s="360" t="s">
        <v>3532</v>
      </c>
      <c r="H846" s="361">
        <v>45975</v>
      </c>
      <c r="I846" s="360" t="s">
        <v>3532</v>
      </c>
      <c r="J846" s="360" t="s">
        <v>5950</v>
      </c>
      <c r="K846" s="360">
        <v>2013</v>
      </c>
      <c r="L846" s="360" t="s">
        <v>6384</v>
      </c>
      <c r="M846" s="360" t="s">
        <v>5952</v>
      </c>
      <c r="N846" s="360" t="s">
        <v>5953</v>
      </c>
      <c r="O846" s="360" t="s">
        <v>3993</v>
      </c>
      <c r="P846" s="360" t="s">
        <v>3532</v>
      </c>
      <c r="Q846" s="360" t="s">
        <v>3532</v>
      </c>
    </row>
    <row r="847" spans="1:17" ht="15">
      <c r="A847" s="359" t="s">
        <v>4113</v>
      </c>
      <c r="B847" s="360" t="s">
        <v>8035</v>
      </c>
      <c r="C847" s="360" t="s">
        <v>3532</v>
      </c>
      <c r="D847" s="360">
        <v>217</v>
      </c>
      <c r="E847" s="360" t="s">
        <v>3532</v>
      </c>
      <c r="F847" s="360" t="s">
        <v>3532</v>
      </c>
      <c r="G847" s="360" t="s">
        <v>3532</v>
      </c>
      <c r="H847" s="361">
        <v>45975</v>
      </c>
      <c r="I847" s="360" t="s">
        <v>3532</v>
      </c>
      <c r="J847" s="360" t="s">
        <v>5950</v>
      </c>
      <c r="K847" s="360">
        <v>2013</v>
      </c>
      <c r="L847" s="360" t="s">
        <v>6384</v>
      </c>
      <c r="M847" s="360" t="s">
        <v>5952</v>
      </c>
      <c r="N847" s="360" t="s">
        <v>5953</v>
      </c>
      <c r="O847" s="360" t="s">
        <v>3993</v>
      </c>
      <c r="P847" s="360" t="s">
        <v>3532</v>
      </c>
      <c r="Q847" s="360" t="s">
        <v>3532</v>
      </c>
    </row>
    <row r="848" spans="1:17" ht="15">
      <c r="A848" s="359" t="s">
        <v>1850</v>
      </c>
      <c r="B848" s="360" t="s">
        <v>8036</v>
      </c>
      <c r="C848" s="360" t="s">
        <v>6109</v>
      </c>
      <c r="D848" s="360">
        <v>9</v>
      </c>
      <c r="E848" s="360" t="s">
        <v>3532</v>
      </c>
      <c r="F848" s="360" t="s">
        <v>7157</v>
      </c>
      <c r="G848" s="360" t="s">
        <v>3532</v>
      </c>
      <c r="H848" s="361">
        <v>45975</v>
      </c>
      <c r="I848" s="360" t="s">
        <v>3532</v>
      </c>
      <c r="J848" s="360" t="s">
        <v>8037</v>
      </c>
      <c r="K848" s="360">
        <v>2012</v>
      </c>
      <c r="L848" s="360" t="s">
        <v>5964</v>
      </c>
      <c r="M848" s="360" t="s">
        <v>5957</v>
      </c>
      <c r="N848" s="360" t="s">
        <v>5953</v>
      </c>
      <c r="O848" s="360" t="s">
        <v>83</v>
      </c>
      <c r="P848" s="360" t="s">
        <v>3532</v>
      </c>
      <c r="Q848" s="360" t="s">
        <v>7159</v>
      </c>
    </row>
    <row r="849" spans="1:17" ht="15">
      <c r="A849" s="359" t="s">
        <v>7137</v>
      </c>
      <c r="B849" s="360" t="s">
        <v>8038</v>
      </c>
      <c r="C849" s="360" t="s">
        <v>6591</v>
      </c>
      <c r="D849" s="360">
        <v>4</v>
      </c>
      <c r="E849" s="360" t="s">
        <v>3532</v>
      </c>
      <c r="F849" s="360" t="s">
        <v>3532</v>
      </c>
      <c r="G849" s="360" t="s">
        <v>3532</v>
      </c>
      <c r="H849" s="361">
        <v>45975</v>
      </c>
      <c r="I849" s="360" t="s">
        <v>3532</v>
      </c>
      <c r="J849" s="360" t="s">
        <v>8039</v>
      </c>
      <c r="K849" s="360">
        <v>2011</v>
      </c>
      <c r="L849" s="360" t="s">
        <v>5960</v>
      </c>
      <c r="M849" s="360" t="s">
        <v>5957</v>
      </c>
      <c r="N849" s="360" t="s">
        <v>5953</v>
      </c>
      <c r="O849" s="360" t="s">
        <v>1706</v>
      </c>
      <c r="P849" s="360">
        <v>0</v>
      </c>
      <c r="Q849" s="360" t="s">
        <v>7140</v>
      </c>
    </row>
    <row r="850" spans="1:17" ht="15">
      <c r="A850" s="359" t="s">
        <v>2147</v>
      </c>
      <c r="B850" s="360" t="s">
        <v>8040</v>
      </c>
      <c r="C850" s="360" t="s">
        <v>3532</v>
      </c>
      <c r="D850" s="360">
        <v>0</v>
      </c>
      <c r="E850" s="360" t="s">
        <v>3532</v>
      </c>
      <c r="F850" s="360" t="s">
        <v>3532</v>
      </c>
      <c r="G850" s="360" t="s">
        <v>3532</v>
      </c>
      <c r="H850" s="361">
        <v>45975</v>
      </c>
      <c r="I850" s="360" t="s">
        <v>3532</v>
      </c>
      <c r="J850" s="360" t="s">
        <v>8041</v>
      </c>
      <c r="K850" s="360">
        <v>2011</v>
      </c>
      <c r="L850" s="360" t="s">
        <v>5960</v>
      </c>
      <c r="M850" s="360" t="s">
        <v>5957</v>
      </c>
      <c r="N850" s="360" t="s">
        <v>5953</v>
      </c>
      <c r="O850" s="360" t="s">
        <v>2147</v>
      </c>
      <c r="P850" s="360" t="s">
        <v>3532</v>
      </c>
      <c r="Q850" s="360" t="s">
        <v>3532</v>
      </c>
    </row>
    <row r="851" spans="1:17" ht="15">
      <c r="A851" s="359" t="s">
        <v>4113</v>
      </c>
      <c r="B851" s="360" t="s">
        <v>8042</v>
      </c>
      <c r="C851" s="360" t="s">
        <v>3532</v>
      </c>
      <c r="D851" s="360">
        <v>217</v>
      </c>
      <c r="E851" s="360" t="s">
        <v>3532</v>
      </c>
      <c r="F851" s="360" t="s">
        <v>3532</v>
      </c>
      <c r="G851" s="360" t="s">
        <v>3532</v>
      </c>
      <c r="H851" s="361">
        <v>45975</v>
      </c>
      <c r="I851" s="360" t="s">
        <v>3532</v>
      </c>
      <c r="J851" s="360" t="s">
        <v>5950</v>
      </c>
      <c r="K851" s="360">
        <v>2019</v>
      </c>
      <c r="L851" s="360" t="s">
        <v>6384</v>
      </c>
      <c r="M851" s="360" t="s">
        <v>5952</v>
      </c>
      <c r="N851" s="360" t="s">
        <v>5953</v>
      </c>
      <c r="O851" s="360" t="s">
        <v>3993</v>
      </c>
      <c r="P851" s="360" t="s">
        <v>3532</v>
      </c>
      <c r="Q851" s="360" t="s">
        <v>3532</v>
      </c>
    </row>
    <row r="852" spans="1:17" ht="15">
      <c r="A852" s="359" t="s">
        <v>7013</v>
      </c>
      <c r="B852" s="360" t="s">
        <v>4204</v>
      </c>
      <c r="C852" s="360" t="s">
        <v>3532</v>
      </c>
      <c r="D852" s="360">
        <v>217</v>
      </c>
      <c r="E852" s="360" t="s">
        <v>3532</v>
      </c>
      <c r="F852" s="360" t="s">
        <v>3532</v>
      </c>
      <c r="G852" s="360" t="s">
        <v>3532</v>
      </c>
      <c r="H852" s="361">
        <v>45975</v>
      </c>
      <c r="I852" s="360" t="s">
        <v>3532</v>
      </c>
      <c r="J852" s="360" t="s">
        <v>5992</v>
      </c>
      <c r="K852" s="360">
        <v>2019</v>
      </c>
      <c r="L852" s="360" t="s">
        <v>7374</v>
      </c>
      <c r="M852" s="360" t="s">
        <v>5957</v>
      </c>
      <c r="N852" s="360" t="s">
        <v>5953</v>
      </c>
      <c r="O852" s="360" t="s">
        <v>3993</v>
      </c>
      <c r="P852" s="360" t="s">
        <v>3532</v>
      </c>
      <c r="Q852" s="360" t="s">
        <v>3532</v>
      </c>
    </row>
    <row r="853" spans="1:17" ht="15">
      <c r="A853" s="359" t="s">
        <v>1670</v>
      </c>
      <c r="B853" s="360" t="s">
        <v>8043</v>
      </c>
      <c r="C853" s="360" t="s">
        <v>3532</v>
      </c>
      <c r="D853" s="360">
        <v>2</v>
      </c>
      <c r="E853" s="360" t="s">
        <v>3532</v>
      </c>
      <c r="F853" s="360" t="s">
        <v>3532</v>
      </c>
      <c r="G853" s="360" t="s">
        <v>3532</v>
      </c>
      <c r="H853" s="361">
        <v>45975</v>
      </c>
      <c r="I853" s="360" t="s">
        <v>3532</v>
      </c>
      <c r="J853" s="360" t="s">
        <v>8044</v>
      </c>
      <c r="K853" s="360">
        <v>2011</v>
      </c>
      <c r="L853" s="360" t="s">
        <v>5964</v>
      </c>
      <c r="M853" s="360" t="s">
        <v>5957</v>
      </c>
      <c r="N853" s="360" t="s">
        <v>5953</v>
      </c>
      <c r="O853" s="360" t="s">
        <v>83</v>
      </c>
      <c r="P853" s="360" t="s">
        <v>3532</v>
      </c>
      <c r="Q853" s="360" t="s">
        <v>3532</v>
      </c>
    </row>
    <row r="854" spans="1:17" ht="15">
      <c r="A854" s="359" t="s">
        <v>1765</v>
      </c>
      <c r="B854" s="360" t="s">
        <v>8045</v>
      </c>
      <c r="C854" s="360" t="s">
        <v>3532</v>
      </c>
      <c r="D854" s="360">
        <v>16</v>
      </c>
      <c r="E854" s="360" t="s">
        <v>3532</v>
      </c>
      <c r="F854" s="360" t="s">
        <v>3532</v>
      </c>
      <c r="G854" s="360" t="s">
        <v>3532</v>
      </c>
      <c r="H854" s="361">
        <v>45975</v>
      </c>
      <c r="I854" s="360" t="s">
        <v>3532</v>
      </c>
      <c r="J854" s="360" t="s">
        <v>8046</v>
      </c>
      <c r="K854" s="360">
        <v>2012</v>
      </c>
      <c r="L854" s="360" t="s">
        <v>5960</v>
      </c>
      <c r="M854" s="360" t="s">
        <v>5957</v>
      </c>
      <c r="N854" s="360" t="s">
        <v>5953</v>
      </c>
      <c r="O854" s="360" t="s">
        <v>83</v>
      </c>
      <c r="P854" s="360" t="s">
        <v>3532</v>
      </c>
      <c r="Q854" s="360" t="s">
        <v>3532</v>
      </c>
    </row>
    <row r="855" spans="1:17" ht="15">
      <c r="A855" s="359" t="s">
        <v>7241</v>
      </c>
      <c r="B855" s="360" t="s">
        <v>8047</v>
      </c>
      <c r="C855" s="360" t="s">
        <v>3532</v>
      </c>
      <c r="D855" s="360">
        <v>62</v>
      </c>
      <c r="E855" s="360" t="s">
        <v>3532</v>
      </c>
      <c r="F855" s="360" t="s">
        <v>3532</v>
      </c>
      <c r="G855" s="360" t="s">
        <v>3532</v>
      </c>
      <c r="H855" s="361">
        <v>45975</v>
      </c>
      <c r="I855" s="360" t="s">
        <v>3532</v>
      </c>
      <c r="J855" s="360" t="s">
        <v>8048</v>
      </c>
      <c r="K855" s="360">
        <v>2012</v>
      </c>
      <c r="L855" s="360" t="s">
        <v>5964</v>
      </c>
      <c r="M855" s="360" t="s">
        <v>5957</v>
      </c>
      <c r="N855" s="360" t="s">
        <v>5953</v>
      </c>
      <c r="O855" s="360" t="s">
        <v>83</v>
      </c>
      <c r="P855" s="360" t="s">
        <v>3532</v>
      </c>
      <c r="Q855" s="360" t="s">
        <v>3532</v>
      </c>
    </row>
    <row r="856" spans="1:17" ht="15">
      <c r="A856" s="359" t="s">
        <v>1647</v>
      </c>
      <c r="B856" s="360" t="s">
        <v>8049</v>
      </c>
      <c r="C856" s="360" t="s">
        <v>3532</v>
      </c>
      <c r="D856" s="360">
        <v>40</v>
      </c>
      <c r="E856" s="360" t="s">
        <v>3532</v>
      </c>
      <c r="F856" s="360" t="s">
        <v>3532</v>
      </c>
      <c r="G856" s="360" t="s">
        <v>3532</v>
      </c>
      <c r="H856" s="361">
        <v>45975</v>
      </c>
      <c r="I856" s="360" t="s">
        <v>3532</v>
      </c>
      <c r="J856" s="360" t="s">
        <v>8050</v>
      </c>
      <c r="K856" s="360">
        <v>2013</v>
      </c>
      <c r="L856" s="360" t="s">
        <v>5964</v>
      </c>
      <c r="M856" s="360" t="s">
        <v>5957</v>
      </c>
      <c r="N856" s="360" t="s">
        <v>5953</v>
      </c>
      <c r="O856" s="360" t="s">
        <v>83</v>
      </c>
      <c r="P856" s="360" t="s">
        <v>3532</v>
      </c>
      <c r="Q856" s="360" t="s">
        <v>3532</v>
      </c>
    </row>
    <row r="857" spans="1:17" ht="15">
      <c r="A857" s="359" t="s">
        <v>1876</v>
      </c>
      <c r="B857" s="360" t="s">
        <v>8051</v>
      </c>
      <c r="C857" s="360" t="s">
        <v>2790</v>
      </c>
      <c r="D857" s="360">
        <v>0</v>
      </c>
      <c r="E857" s="360" t="s">
        <v>3532</v>
      </c>
      <c r="F857" s="360" t="s">
        <v>8052</v>
      </c>
      <c r="G857" s="360" t="s">
        <v>3532</v>
      </c>
      <c r="H857" s="361">
        <v>45975</v>
      </c>
      <c r="I857" s="360" t="s">
        <v>3532</v>
      </c>
      <c r="J857" s="360" t="s">
        <v>8053</v>
      </c>
      <c r="K857" s="360">
        <v>2012</v>
      </c>
      <c r="L857" s="360" t="s">
        <v>5984</v>
      </c>
      <c r="M857" s="360" t="s">
        <v>5957</v>
      </c>
      <c r="N857" s="360" t="s">
        <v>5953</v>
      </c>
      <c r="O857" s="360" t="s">
        <v>83</v>
      </c>
      <c r="P857" s="360">
        <v>0</v>
      </c>
      <c r="Q857" s="360" t="s">
        <v>8054</v>
      </c>
    </row>
    <row r="858" spans="1:17" ht="15">
      <c r="A858" s="359" t="s">
        <v>1636</v>
      </c>
      <c r="B858" s="360" t="s">
        <v>8055</v>
      </c>
      <c r="C858" s="360" t="s">
        <v>3532</v>
      </c>
      <c r="D858" s="360">
        <v>154</v>
      </c>
      <c r="E858" s="360" t="s">
        <v>3532</v>
      </c>
      <c r="F858" s="360" t="s">
        <v>3532</v>
      </c>
      <c r="G858" s="360" t="s">
        <v>3532</v>
      </c>
      <c r="H858" s="361">
        <v>45975</v>
      </c>
      <c r="I858" s="360" t="s">
        <v>3532</v>
      </c>
      <c r="J858" s="360" t="s">
        <v>8056</v>
      </c>
      <c r="K858" s="360">
        <v>2012</v>
      </c>
      <c r="L858" s="360" t="s">
        <v>5964</v>
      </c>
      <c r="M858" s="360" t="s">
        <v>5957</v>
      </c>
      <c r="N858" s="360" t="s">
        <v>5953</v>
      </c>
      <c r="O858" s="360" t="s">
        <v>83</v>
      </c>
      <c r="P858" s="360" t="s">
        <v>3532</v>
      </c>
      <c r="Q858" s="360" t="s">
        <v>3532</v>
      </c>
    </row>
    <row r="859" spans="1:17" ht="15">
      <c r="A859" s="359" t="s">
        <v>1636</v>
      </c>
      <c r="B859" s="360" t="s">
        <v>8057</v>
      </c>
      <c r="C859" s="360" t="s">
        <v>2790</v>
      </c>
      <c r="D859" s="360">
        <v>0</v>
      </c>
      <c r="E859" s="360" t="s">
        <v>3532</v>
      </c>
      <c r="F859" s="360" t="s">
        <v>8058</v>
      </c>
      <c r="G859" s="360" t="s">
        <v>3532</v>
      </c>
      <c r="H859" s="361">
        <v>45975</v>
      </c>
      <c r="I859" s="360" t="s">
        <v>3532</v>
      </c>
      <c r="J859" s="360" t="s">
        <v>8059</v>
      </c>
      <c r="K859" s="360">
        <v>2012</v>
      </c>
      <c r="L859" s="360" t="s">
        <v>5964</v>
      </c>
      <c r="M859" s="360" t="s">
        <v>5957</v>
      </c>
      <c r="N859" s="360" t="s">
        <v>5953</v>
      </c>
      <c r="O859" s="360" t="s">
        <v>83</v>
      </c>
      <c r="P859" s="360">
        <v>0</v>
      </c>
      <c r="Q859" s="360" t="s">
        <v>8060</v>
      </c>
    </row>
    <row r="860" spans="1:17" ht="15">
      <c r="A860" s="359" t="s">
        <v>1776</v>
      </c>
      <c r="B860" s="360" t="s">
        <v>8061</v>
      </c>
      <c r="C860" s="360" t="s">
        <v>2790</v>
      </c>
      <c r="D860" s="360">
        <v>3</v>
      </c>
      <c r="E860" s="360" t="s">
        <v>3532</v>
      </c>
      <c r="F860" s="360" t="s">
        <v>8062</v>
      </c>
      <c r="G860" s="360" t="s">
        <v>3532</v>
      </c>
      <c r="H860" s="361">
        <v>45975</v>
      </c>
      <c r="I860" s="360" t="s">
        <v>3532</v>
      </c>
      <c r="J860" s="360" t="s">
        <v>8063</v>
      </c>
      <c r="K860" s="360">
        <v>2012</v>
      </c>
      <c r="L860" s="360" t="s">
        <v>5960</v>
      </c>
      <c r="M860" s="360" t="s">
        <v>5957</v>
      </c>
      <c r="N860" s="360" t="s">
        <v>5953</v>
      </c>
      <c r="O860" s="360" t="s">
        <v>83</v>
      </c>
      <c r="P860" s="360">
        <v>0</v>
      </c>
      <c r="Q860" s="360" t="s">
        <v>8064</v>
      </c>
    </row>
    <row r="861" spans="1:17" ht="15">
      <c r="A861" s="359" t="s">
        <v>1913</v>
      </c>
      <c r="B861" s="360" t="s">
        <v>8065</v>
      </c>
      <c r="C861" s="360" t="s">
        <v>3532</v>
      </c>
      <c r="D861" s="360">
        <v>2</v>
      </c>
      <c r="E861" s="360" t="s">
        <v>3532</v>
      </c>
      <c r="F861" s="360" t="s">
        <v>3532</v>
      </c>
      <c r="G861" s="360" t="s">
        <v>3532</v>
      </c>
      <c r="H861" s="361">
        <v>45975</v>
      </c>
      <c r="I861" s="360" t="s">
        <v>3532</v>
      </c>
      <c r="J861" s="360" t="s">
        <v>8066</v>
      </c>
      <c r="K861" s="360">
        <v>2014</v>
      </c>
      <c r="L861" s="360" t="s">
        <v>5956</v>
      </c>
      <c r="M861" s="360" t="s">
        <v>5957</v>
      </c>
      <c r="N861" s="360" t="s">
        <v>5953</v>
      </c>
      <c r="O861" s="360" t="s">
        <v>83</v>
      </c>
      <c r="P861" s="360" t="s">
        <v>3532</v>
      </c>
      <c r="Q861" s="360" t="s">
        <v>3532</v>
      </c>
    </row>
    <row r="862" spans="1:17" ht="15">
      <c r="A862" s="359" t="s">
        <v>6952</v>
      </c>
      <c r="B862" s="360" t="s">
        <v>8067</v>
      </c>
      <c r="C862" s="360" t="s">
        <v>3532</v>
      </c>
      <c r="D862" s="360">
        <v>0</v>
      </c>
      <c r="E862" s="360" t="s">
        <v>3532</v>
      </c>
      <c r="F862" s="360" t="s">
        <v>3532</v>
      </c>
      <c r="G862" s="360" t="s">
        <v>3532</v>
      </c>
      <c r="H862" s="361">
        <v>45975</v>
      </c>
      <c r="I862" s="360" t="s">
        <v>3532</v>
      </c>
      <c r="J862" s="360" t="s">
        <v>8068</v>
      </c>
      <c r="K862" s="360">
        <v>2017</v>
      </c>
      <c r="L862" s="360" t="s">
        <v>5960</v>
      </c>
      <c r="M862" s="360" t="s">
        <v>5957</v>
      </c>
      <c r="N862" s="360" t="s">
        <v>5953</v>
      </c>
      <c r="O862" s="360" t="s">
        <v>1706</v>
      </c>
      <c r="P862" s="360" t="s">
        <v>3532</v>
      </c>
      <c r="Q862" s="360" t="s">
        <v>3532</v>
      </c>
    </row>
    <row r="863" spans="1:17" ht="15">
      <c r="A863" s="359" t="s">
        <v>3612</v>
      </c>
      <c r="B863" s="360" t="s">
        <v>8069</v>
      </c>
      <c r="C863" s="360" t="s">
        <v>3532</v>
      </c>
      <c r="D863" s="360">
        <v>0</v>
      </c>
      <c r="E863" s="360" t="s">
        <v>3532</v>
      </c>
      <c r="F863" s="360" t="s">
        <v>3532</v>
      </c>
      <c r="G863" s="360" t="s">
        <v>3532</v>
      </c>
      <c r="H863" s="361">
        <v>45975</v>
      </c>
      <c r="I863" s="360" t="s">
        <v>3532</v>
      </c>
      <c r="J863" s="360" t="s">
        <v>8070</v>
      </c>
      <c r="K863" s="360">
        <v>2013</v>
      </c>
      <c r="L863" s="360" t="s">
        <v>5964</v>
      </c>
      <c r="M863" s="360" t="s">
        <v>5957</v>
      </c>
      <c r="N863" s="360" t="s">
        <v>5953</v>
      </c>
      <c r="O863" s="360" t="s">
        <v>83</v>
      </c>
      <c r="P863" s="360" t="s">
        <v>3532</v>
      </c>
      <c r="Q863" s="360" t="s">
        <v>3532</v>
      </c>
    </row>
    <row r="864" spans="1:17" ht="15">
      <c r="A864" s="359" t="s">
        <v>6211</v>
      </c>
      <c r="B864" s="360" t="s">
        <v>8071</v>
      </c>
      <c r="C864" s="360" t="s">
        <v>3532</v>
      </c>
      <c r="D864" s="360">
        <v>4</v>
      </c>
      <c r="E864" s="360" t="s">
        <v>3532</v>
      </c>
      <c r="F864" s="360" t="s">
        <v>3532</v>
      </c>
      <c r="G864" s="360" t="s">
        <v>3532</v>
      </c>
      <c r="H864" s="361">
        <v>45975</v>
      </c>
      <c r="I864" s="360" t="s">
        <v>3532</v>
      </c>
      <c r="J864" s="360" t="s">
        <v>8072</v>
      </c>
      <c r="K864" s="360">
        <v>2013</v>
      </c>
      <c r="L864" s="360" t="s">
        <v>8073</v>
      </c>
      <c r="M864" s="360" t="s">
        <v>5957</v>
      </c>
      <c r="N864" s="360" t="s">
        <v>5953</v>
      </c>
      <c r="O864" s="360" t="s">
        <v>83</v>
      </c>
      <c r="P864" s="360" t="s">
        <v>3532</v>
      </c>
      <c r="Q864" s="360" t="s">
        <v>3532</v>
      </c>
    </row>
    <row r="865" spans="1:17" ht="15">
      <c r="A865" s="359" t="s">
        <v>1670</v>
      </c>
      <c r="B865" s="360" t="s">
        <v>8074</v>
      </c>
      <c r="C865" s="360" t="s">
        <v>3532</v>
      </c>
      <c r="D865" s="360">
        <v>2</v>
      </c>
      <c r="E865" s="360" t="s">
        <v>3532</v>
      </c>
      <c r="F865" s="360" t="s">
        <v>3532</v>
      </c>
      <c r="G865" s="360" t="s">
        <v>3532</v>
      </c>
      <c r="H865" s="361">
        <v>45975</v>
      </c>
      <c r="I865" s="360" t="s">
        <v>3532</v>
      </c>
      <c r="J865" s="360" t="s">
        <v>8075</v>
      </c>
      <c r="K865" s="360">
        <v>2011</v>
      </c>
      <c r="L865" s="360" t="s">
        <v>5960</v>
      </c>
      <c r="M865" s="360" t="s">
        <v>5957</v>
      </c>
      <c r="N865" s="360" t="s">
        <v>5953</v>
      </c>
      <c r="O865" s="360" t="s">
        <v>83</v>
      </c>
      <c r="P865" s="360" t="s">
        <v>3532</v>
      </c>
      <c r="Q865" s="360" t="s">
        <v>3532</v>
      </c>
    </row>
    <row r="866" spans="1:17" ht="15">
      <c r="A866" s="359" t="s">
        <v>6041</v>
      </c>
      <c r="B866" s="360" t="s">
        <v>8076</v>
      </c>
      <c r="C866" s="360" t="s">
        <v>3532</v>
      </c>
      <c r="D866" s="360">
        <v>0</v>
      </c>
      <c r="E866" s="360" t="s">
        <v>3532</v>
      </c>
      <c r="F866" s="360" t="s">
        <v>3532</v>
      </c>
      <c r="G866" s="360" t="s">
        <v>3532</v>
      </c>
      <c r="H866" s="361">
        <v>45975</v>
      </c>
      <c r="I866" s="360" t="s">
        <v>3532</v>
      </c>
      <c r="J866" s="360" t="s">
        <v>8077</v>
      </c>
      <c r="K866" s="360">
        <v>2012</v>
      </c>
      <c r="L866" s="360" t="s">
        <v>5960</v>
      </c>
      <c r="M866" s="360" t="s">
        <v>5957</v>
      </c>
      <c r="N866" s="360" t="s">
        <v>5953</v>
      </c>
      <c r="O866" s="360" t="s">
        <v>83</v>
      </c>
      <c r="P866" s="360" t="s">
        <v>3532</v>
      </c>
      <c r="Q866" s="360" t="s">
        <v>3532</v>
      </c>
    </row>
    <row r="867" spans="1:17" ht="15">
      <c r="A867" s="359" t="s">
        <v>1808</v>
      </c>
      <c r="B867" s="360" t="s">
        <v>8078</v>
      </c>
      <c r="C867" s="360" t="s">
        <v>6109</v>
      </c>
      <c r="D867" s="360">
        <v>4</v>
      </c>
      <c r="E867" s="360" t="s">
        <v>3532</v>
      </c>
      <c r="F867" s="360" t="s">
        <v>7641</v>
      </c>
      <c r="G867" s="360" t="s">
        <v>3532</v>
      </c>
      <c r="H867" s="361">
        <v>45975</v>
      </c>
      <c r="I867" s="360" t="s">
        <v>3532</v>
      </c>
      <c r="J867" s="360" t="s">
        <v>8079</v>
      </c>
      <c r="K867" s="360">
        <v>2012</v>
      </c>
      <c r="L867" s="360" t="s">
        <v>5964</v>
      </c>
      <c r="M867" s="360" t="s">
        <v>5957</v>
      </c>
      <c r="N867" s="360" t="s">
        <v>114</v>
      </c>
      <c r="O867" s="360" t="s">
        <v>83</v>
      </c>
      <c r="P867" s="360" t="s">
        <v>3532</v>
      </c>
      <c r="Q867" s="360" t="s">
        <v>7643</v>
      </c>
    </row>
    <row r="868" spans="1:17" ht="15">
      <c r="A868" s="359" t="s">
        <v>6452</v>
      </c>
      <c r="B868" s="360" t="s">
        <v>8080</v>
      </c>
      <c r="C868" s="360" t="s">
        <v>3532</v>
      </c>
      <c r="D868" s="360">
        <v>121</v>
      </c>
      <c r="E868" s="360" t="s">
        <v>3532</v>
      </c>
      <c r="F868" s="360" t="s">
        <v>3532</v>
      </c>
      <c r="G868" s="360" t="s">
        <v>3532</v>
      </c>
      <c r="H868" s="361">
        <v>45975</v>
      </c>
      <c r="I868" s="360" t="s">
        <v>3532</v>
      </c>
      <c r="J868" s="360" t="s">
        <v>8081</v>
      </c>
      <c r="K868" s="360">
        <v>2021</v>
      </c>
      <c r="L868" s="360" t="s">
        <v>5960</v>
      </c>
      <c r="M868" s="360" t="s">
        <v>5957</v>
      </c>
      <c r="N868" s="360" t="s">
        <v>5953</v>
      </c>
      <c r="O868" s="360" t="s">
        <v>83</v>
      </c>
      <c r="P868" s="360" t="s">
        <v>3532</v>
      </c>
      <c r="Q868" s="360" t="s">
        <v>3532</v>
      </c>
    </row>
    <row r="869" spans="1:17" ht="15">
      <c r="A869" s="359" t="s">
        <v>1670</v>
      </c>
      <c r="B869" s="360" t="s">
        <v>8082</v>
      </c>
      <c r="C869" s="360" t="s">
        <v>3532</v>
      </c>
      <c r="D869" s="360">
        <v>2</v>
      </c>
      <c r="E869" s="360" t="s">
        <v>3532</v>
      </c>
      <c r="F869" s="360" t="s">
        <v>3532</v>
      </c>
      <c r="G869" s="360" t="s">
        <v>3532</v>
      </c>
      <c r="H869" s="361">
        <v>45975</v>
      </c>
      <c r="I869" s="360" t="s">
        <v>3532</v>
      </c>
      <c r="J869" s="360" t="s">
        <v>8083</v>
      </c>
      <c r="K869" s="360">
        <v>2018</v>
      </c>
      <c r="L869" s="360" t="s">
        <v>5964</v>
      </c>
      <c r="M869" s="360" t="s">
        <v>5957</v>
      </c>
      <c r="N869" s="360" t="s">
        <v>5953</v>
      </c>
      <c r="O869" s="360" t="s">
        <v>83</v>
      </c>
      <c r="P869" s="360" t="s">
        <v>3532</v>
      </c>
      <c r="Q869" s="360" t="s">
        <v>3532</v>
      </c>
    </row>
    <row r="870" spans="1:17" ht="15">
      <c r="A870" s="359" t="s">
        <v>1776</v>
      </c>
      <c r="B870" s="360" t="s">
        <v>8084</v>
      </c>
      <c r="C870" s="360" t="s">
        <v>2790</v>
      </c>
      <c r="D870" s="360">
        <v>4</v>
      </c>
      <c r="E870" s="360" t="s">
        <v>3532</v>
      </c>
      <c r="F870" s="360" t="s">
        <v>8085</v>
      </c>
      <c r="G870" s="360" t="s">
        <v>3532</v>
      </c>
      <c r="H870" s="361">
        <v>45975</v>
      </c>
      <c r="I870" s="360" t="s">
        <v>3532</v>
      </c>
      <c r="J870" s="360" t="s">
        <v>8086</v>
      </c>
      <c r="K870" s="360">
        <v>2011</v>
      </c>
      <c r="L870" s="360" t="s">
        <v>5964</v>
      </c>
      <c r="M870" s="360" t="s">
        <v>5957</v>
      </c>
      <c r="N870" s="360" t="s">
        <v>5953</v>
      </c>
      <c r="O870" s="360" t="s">
        <v>83</v>
      </c>
      <c r="P870" s="360">
        <v>0</v>
      </c>
      <c r="Q870" s="360" t="s">
        <v>8087</v>
      </c>
    </row>
    <row r="871" spans="1:17" ht="15">
      <c r="A871" s="359" t="s">
        <v>5750</v>
      </c>
      <c r="B871" s="360" t="s">
        <v>8088</v>
      </c>
      <c r="C871" s="360" t="s">
        <v>3532</v>
      </c>
      <c r="D871" s="360">
        <v>78</v>
      </c>
      <c r="E871" s="360" t="s">
        <v>3532</v>
      </c>
      <c r="F871" s="360" t="s">
        <v>3532</v>
      </c>
      <c r="G871" s="360" t="s">
        <v>3532</v>
      </c>
      <c r="H871" s="361">
        <v>45975</v>
      </c>
      <c r="I871" s="360" t="s">
        <v>3532</v>
      </c>
      <c r="J871" s="360" t="s">
        <v>8089</v>
      </c>
      <c r="K871" s="360">
        <v>2012</v>
      </c>
      <c r="L871" s="360" t="s">
        <v>5960</v>
      </c>
      <c r="M871" s="360" t="s">
        <v>5957</v>
      </c>
      <c r="N871" s="360" t="s">
        <v>5953</v>
      </c>
      <c r="O871" s="360" t="s">
        <v>83</v>
      </c>
      <c r="P871" s="360" t="s">
        <v>3532</v>
      </c>
      <c r="Q871" s="360" t="s">
        <v>3532</v>
      </c>
    </row>
    <row r="872" spans="1:17" ht="15">
      <c r="A872" s="359" t="s">
        <v>6370</v>
      </c>
      <c r="B872" s="360" t="s">
        <v>8090</v>
      </c>
      <c r="C872" s="360" t="s">
        <v>2790</v>
      </c>
      <c r="D872" s="360">
        <v>4</v>
      </c>
      <c r="E872" s="360" t="s">
        <v>3532</v>
      </c>
      <c r="F872" s="360" t="s">
        <v>8091</v>
      </c>
      <c r="G872" s="360" t="s">
        <v>3532</v>
      </c>
      <c r="H872" s="361">
        <v>45975</v>
      </c>
      <c r="I872" s="360" t="s">
        <v>3532</v>
      </c>
      <c r="J872" s="360" t="s">
        <v>8092</v>
      </c>
      <c r="K872" s="360">
        <v>2012</v>
      </c>
      <c r="L872" s="360" t="s">
        <v>5960</v>
      </c>
      <c r="M872" s="360" t="s">
        <v>5957</v>
      </c>
      <c r="N872" s="360" t="s">
        <v>5953</v>
      </c>
      <c r="O872" s="360" t="s">
        <v>83</v>
      </c>
      <c r="P872" s="360">
        <v>0</v>
      </c>
      <c r="Q872" s="360" t="s">
        <v>8093</v>
      </c>
    </row>
    <row r="873" spans="1:17" ht="15">
      <c r="A873" s="359" t="s">
        <v>546</v>
      </c>
      <c r="B873" s="360" t="s">
        <v>8094</v>
      </c>
      <c r="C873" s="360" t="s">
        <v>3532</v>
      </c>
      <c r="D873" s="360">
        <v>15</v>
      </c>
      <c r="E873" s="360" t="s">
        <v>3532</v>
      </c>
      <c r="F873" s="360" t="s">
        <v>3532</v>
      </c>
      <c r="G873" s="360" t="s">
        <v>3532</v>
      </c>
      <c r="H873" s="361">
        <v>45975</v>
      </c>
      <c r="I873" s="360" t="s">
        <v>3532</v>
      </c>
      <c r="J873" s="360" t="s">
        <v>8095</v>
      </c>
      <c r="K873" s="360">
        <v>2011</v>
      </c>
      <c r="L873" s="360" t="s">
        <v>5960</v>
      </c>
      <c r="M873" s="360" t="s">
        <v>5957</v>
      </c>
      <c r="N873" s="360" t="s">
        <v>5953</v>
      </c>
      <c r="O873" s="360" t="s">
        <v>83</v>
      </c>
      <c r="P873" s="360" t="s">
        <v>3532</v>
      </c>
      <c r="Q873" s="360" t="s">
        <v>3532</v>
      </c>
    </row>
    <row r="874" spans="1:17" ht="15">
      <c r="A874" s="359" t="s">
        <v>6389</v>
      </c>
      <c r="B874" s="360" t="s">
        <v>8096</v>
      </c>
      <c r="C874" s="360" t="s">
        <v>3532</v>
      </c>
      <c r="D874" s="360">
        <v>217</v>
      </c>
      <c r="E874" s="360" t="s">
        <v>3532</v>
      </c>
      <c r="F874" s="360" t="s">
        <v>3532</v>
      </c>
      <c r="G874" s="360" t="s">
        <v>3532</v>
      </c>
      <c r="H874" s="361">
        <v>45975</v>
      </c>
      <c r="I874" s="360" t="s">
        <v>3532</v>
      </c>
      <c r="J874" s="360" t="s">
        <v>8097</v>
      </c>
      <c r="K874" s="360">
        <v>2012</v>
      </c>
      <c r="L874" s="360" t="s">
        <v>5964</v>
      </c>
      <c r="M874" s="360" t="s">
        <v>5957</v>
      </c>
      <c r="N874" s="360" t="s">
        <v>5953</v>
      </c>
      <c r="O874" s="360" t="s">
        <v>83</v>
      </c>
      <c r="P874" s="360" t="s">
        <v>3532</v>
      </c>
      <c r="Q874" s="360" t="s">
        <v>3532</v>
      </c>
    </row>
    <row r="875" spans="1:17" ht="15">
      <c r="A875" s="359" t="s">
        <v>6389</v>
      </c>
      <c r="B875" s="360" t="s">
        <v>8098</v>
      </c>
      <c r="C875" s="360" t="s">
        <v>3532</v>
      </c>
      <c r="D875" s="360">
        <v>2</v>
      </c>
      <c r="E875" s="360" t="s">
        <v>3532</v>
      </c>
      <c r="F875" s="360" t="s">
        <v>3532</v>
      </c>
      <c r="G875" s="360" t="s">
        <v>3532</v>
      </c>
      <c r="H875" s="361">
        <v>45975</v>
      </c>
      <c r="I875" s="360" t="s">
        <v>3532</v>
      </c>
      <c r="J875" s="360" t="s">
        <v>8099</v>
      </c>
      <c r="K875" s="360">
        <v>2013</v>
      </c>
      <c r="L875" s="360" t="s">
        <v>5964</v>
      </c>
      <c r="M875" s="360" t="s">
        <v>5957</v>
      </c>
      <c r="N875" s="360" t="s">
        <v>5953</v>
      </c>
      <c r="O875" s="360" t="s">
        <v>83</v>
      </c>
      <c r="P875" s="360" t="s">
        <v>3532</v>
      </c>
      <c r="Q875" s="360" t="s">
        <v>3532</v>
      </c>
    </row>
    <row r="876" spans="1:17" ht="15">
      <c r="A876" s="359" t="s">
        <v>7013</v>
      </c>
      <c r="B876" s="360" t="s">
        <v>4205</v>
      </c>
      <c r="C876" s="360" t="s">
        <v>3532</v>
      </c>
      <c r="D876" s="360">
        <v>217</v>
      </c>
      <c r="E876" s="360" t="s">
        <v>3532</v>
      </c>
      <c r="F876" s="360" t="s">
        <v>3532</v>
      </c>
      <c r="G876" s="360" t="s">
        <v>3532</v>
      </c>
      <c r="H876" s="361">
        <v>45975</v>
      </c>
      <c r="I876" s="360" t="s">
        <v>3532</v>
      </c>
      <c r="J876" s="360" t="s">
        <v>7099</v>
      </c>
      <c r="K876" s="360">
        <v>2017</v>
      </c>
      <c r="L876" s="360" t="s">
        <v>7100</v>
      </c>
      <c r="M876" s="360" t="s">
        <v>5957</v>
      </c>
      <c r="N876" s="360" t="s">
        <v>114</v>
      </c>
      <c r="O876" s="360" t="s">
        <v>3993</v>
      </c>
      <c r="P876" s="360" t="s">
        <v>3532</v>
      </c>
      <c r="Q876" s="360" t="s">
        <v>3532</v>
      </c>
    </row>
    <row r="877" spans="1:17" ht="15">
      <c r="A877" s="359" t="s">
        <v>6875</v>
      </c>
      <c r="B877" s="360" t="s">
        <v>8100</v>
      </c>
      <c r="C877" s="360" t="s">
        <v>2790</v>
      </c>
      <c r="D877" s="360">
        <v>3</v>
      </c>
      <c r="E877" s="360" t="s">
        <v>3532</v>
      </c>
      <c r="F877" s="360" t="s">
        <v>8101</v>
      </c>
      <c r="G877" s="360" t="s">
        <v>3532</v>
      </c>
      <c r="H877" s="361">
        <v>45975</v>
      </c>
      <c r="I877" s="360" t="s">
        <v>3532</v>
      </c>
      <c r="J877" s="360" t="s">
        <v>8102</v>
      </c>
      <c r="K877" s="360">
        <v>2014</v>
      </c>
      <c r="L877" s="360" t="s">
        <v>5964</v>
      </c>
      <c r="M877" s="360" t="s">
        <v>5957</v>
      </c>
      <c r="N877" s="360" t="s">
        <v>5953</v>
      </c>
      <c r="O877" s="360" t="s">
        <v>83</v>
      </c>
      <c r="P877" s="360">
        <v>0</v>
      </c>
      <c r="Q877" s="360" t="s">
        <v>8103</v>
      </c>
    </row>
    <row r="878" spans="1:17" ht="15">
      <c r="A878" s="359" t="s">
        <v>6452</v>
      </c>
      <c r="B878" s="360" t="s">
        <v>8104</v>
      </c>
      <c r="C878" s="360" t="s">
        <v>3532</v>
      </c>
      <c r="D878" s="360">
        <v>1</v>
      </c>
      <c r="E878" s="360" t="s">
        <v>3532</v>
      </c>
      <c r="F878" s="360" t="s">
        <v>3532</v>
      </c>
      <c r="G878" s="360" t="s">
        <v>3532</v>
      </c>
      <c r="H878" s="361">
        <v>45975</v>
      </c>
      <c r="I878" s="360" t="s">
        <v>3532</v>
      </c>
      <c r="J878" s="360" t="s">
        <v>7940</v>
      </c>
      <c r="K878" s="360">
        <v>2012</v>
      </c>
      <c r="L878" s="360" t="s">
        <v>5964</v>
      </c>
      <c r="M878" s="360" t="s">
        <v>5957</v>
      </c>
      <c r="N878" s="360" t="s">
        <v>5953</v>
      </c>
      <c r="O878" s="360" t="s">
        <v>83</v>
      </c>
      <c r="P878" s="360" t="s">
        <v>3532</v>
      </c>
      <c r="Q878" s="360" t="s">
        <v>3532</v>
      </c>
    </row>
    <row r="879" spans="1:17" ht="15">
      <c r="A879" s="359" t="s">
        <v>1670</v>
      </c>
      <c r="B879" s="360" t="s">
        <v>8105</v>
      </c>
      <c r="C879" s="360" t="s">
        <v>6591</v>
      </c>
      <c r="D879" s="360">
        <v>0</v>
      </c>
      <c r="E879" s="360" t="s">
        <v>3532</v>
      </c>
      <c r="F879" s="360" t="s">
        <v>6592</v>
      </c>
      <c r="G879" s="360" t="s">
        <v>3532</v>
      </c>
      <c r="H879" s="361">
        <v>45975</v>
      </c>
      <c r="I879" s="360" t="s">
        <v>3532</v>
      </c>
      <c r="J879" s="360" t="s">
        <v>8106</v>
      </c>
      <c r="K879" s="360">
        <v>2011</v>
      </c>
      <c r="L879" s="360" t="s">
        <v>5964</v>
      </c>
      <c r="M879" s="360" t="s">
        <v>5957</v>
      </c>
      <c r="N879" s="360" t="s">
        <v>5953</v>
      </c>
      <c r="O879" s="360" t="s">
        <v>83</v>
      </c>
      <c r="P879" s="360" t="s">
        <v>3532</v>
      </c>
      <c r="Q879" s="360" t="s">
        <v>6594</v>
      </c>
    </row>
    <row r="880" spans="1:17" ht="15">
      <c r="A880" s="359" t="s">
        <v>7013</v>
      </c>
      <c r="B880" s="360" t="s">
        <v>5652</v>
      </c>
      <c r="C880" s="360" t="s">
        <v>3532</v>
      </c>
      <c r="D880" s="360">
        <v>217</v>
      </c>
      <c r="E880" s="360" t="s">
        <v>3532</v>
      </c>
      <c r="F880" s="360" t="s">
        <v>3532</v>
      </c>
      <c r="G880" s="360" t="s">
        <v>3532</v>
      </c>
      <c r="H880" s="361">
        <v>45975</v>
      </c>
      <c r="I880" s="360" t="s">
        <v>3532</v>
      </c>
      <c r="J880" s="360" t="s">
        <v>5950</v>
      </c>
      <c r="K880" s="360">
        <v>2018</v>
      </c>
      <c r="L880" s="360" t="s">
        <v>6049</v>
      </c>
      <c r="M880" s="360" t="s">
        <v>5952</v>
      </c>
      <c r="N880" s="360" t="s">
        <v>5953</v>
      </c>
      <c r="O880" s="360" t="s">
        <v>3993</v>
      </c>
      <c r="P880" s="360" t="s">
        <v>3532</v>
      </c>
      <c r="Q880" s="360" t="s">
        <v>3532</v>
      </c>
    </row>
    <row r="881" spans="1:17" ht="15">
      <c r="A881" s="359" t="s">
        <v>6614</v>
      </c>
      <c r="B881" s="360" t="s">
        <v>8107</v>
      </c>
      <c r="C881" s="360" t="s">
        <v>2790</v>
      </c>
      <c r="D881" s="360">
        <v>1</v>
      </c>
      <c r="E881" s="360" t="s">
        <v>3532</v>
      </c>
      <c r="F881" s="360" t="s">
        <v>8108</v>
      </c>
      <c r="G881" s="360" t="s">
        <v>3532</v>
      </c>
      <c r="H881" s="361">
        <v>45975</v>
      </c>
      <c r="I881" s="360" t="s">
        <v>3532</v>
      </c>
      <c r="J881" s="360" t="s">
        <v>8109</v>
      </c>
      <c r="K881" s="360">
        <v>2012</v>
      </c>
      <c r="L881" s="360" t="s">
        <v>5964</v>
      </c>
      <c r="M881" s="360" t="s">
        <v>5957</v>
      </c>
      <c r="N881" s="360" t="s">
        <v>5953</v>
      </c>
      <c r="O881" s="360" t="s">
        <v>83</v>
      </c>
      <c r="P881" s="360">
        <v>0</v>
      </c>
      <c r="Q881" s="360" t="s">
        <v>8110</v>
      </c>
    </row>
    <row r="882" spans="1:17" ht="15">
      <c r="A882" s="359" t="s">
        <v>6433</v>
      </c>
      <c r="B882" s="360" t="s">
        <v>8111</v>
      </c>
      <c r="C882" s="360" t="s">
        <v>2790</v>
      </c>
      <c r="D882" s="360">
        <v>2</v>
      </c>
      <c r="E882" s="360" t="s">
        <v>3532</v>
      </c>
      <c r="F882" s="360" t="s">
        <v>8112</v>
      </c>
      <c r="G882" s="360" t="s">
        <v>3532</v>
      </c>
      <c r="H882" s="361">
        <v>45975</v>
      </c>
      <c r="I882" s="360" t="s">
        <v>3532</v>
      </c>
      <c r="J882" s="360" t="s">
        <v>8113</v>
      </c>
      <c r="K882" s="360">
        <v>2012</v>
      </c>
      <c r="L882" s="360" t="s">
        <v>5964</v>
      </c>
      <c r="M882" s="360" t="s">
        <v>5957</v>
      </c>
      <c r="N882" s="360" t="s">
        <v>5953</v>
      </c>
      <c r="O882" s="360" t="s">
        <v>83</v>
      </c>
      <c r="P882" s="360">
        <v>0</v>
      </c>
      <c r="Q882" s="360" t="s">
        <v>8114</v>
      </c>
    </row>
    <row r="883" spans="1:17" ht="15">
      <c r="A883" s="359" t="s">
        <v>1913</v>
      </c>
      <c r="B883" s="360" t="s">
        <v>8115</v>
      </c>
      <c r="C883" s="360" t="s">
        <v>3532</v>
      </c>
      <c r="D883" s="360">
        <v>46</v>
      </c>
      <c r="E883" s="360" t="s">
        <v>3532</v>
      </c>
      <c r="F883" s="360" t="s">
        <v>3532</v>
      </c>
      <c r="G883" s="360" t="s">
        <v>3532</v>
      </c>
      <c r="H883" s="361">
        <v>45975</v>
      </c>
      <c r="I883" s="360" t="s">
        <v>3532</v>
      </c>
      <c r="J883" s="360" t="s">
        <v>8116</v>
      </c>
      <c r="K883" s="360">
        <v>2012</v>
      </c>
      <c r="L883" s="360" t="s">
        <v>5956</v>
      </c>
      <c r="M883" s="360" t="s">
        <v>5957</v>
      </c>
      <c r="N883" s="360" t="s">
        <v>5953</v>
      </c>
      <c r="O883" s="360" t="s">
        <v>83</v>
      </c>
      <c r="P883" s="360" t="s">
        <v>3532</v>
      </c>
      <c r="Q883" s="360" t="s">
        <v>3532</v>
      </c>
    </row>
    <row r="884" spans="1:17" ht="15">
      <c r="A884" s="359" t="s">
        <v>6041</v>
      </c>
      <c r="B884" s="360" t="s">
        <v>8117</v>
      </c>
      <c r="C884" s="360" t="s">
        <v>2790</v>
      </c>
      <c r="D884" s="360">
        <v>4</v>
      </c>
      <c r="E884" s="360" t="s">
        <v>3532</v>
      </c>
      <c r="F884" s="360" t="s">
        <v>8118</v>
      </c>
      <c r="G884" s="360" t="s">
        <v>3532</v>
      </c>
      <c r="H884" s="361">
        <v>45975</v>
      </c>
      <c r="I884" s="360" t="s">
        <v>3532</v>
      </c>
      <c r="J884" s="360" t="s">
        <v>8077</v>
      </c>
      <c r="K884" s="360">
        <v>2012</v>
      </c>
      <c r="L884" s="360" t="s">
        <v>5960</v>
      </c>
      <c r="M884" s="360" t="s">
        <v>5957</v>
      </c>
      <c r="N884" s="360" t="s">
        <v>5953</v>
      </c>
      <c r="O884" s="360" t="s">
        <v>83</v>
      </c>
      <c r="P884" s="360">
        <v>0</v>
      </c>
      <c r="Q884" s="360" t="s">
        <v>8119</v>
      </c>
    </row>
    <row r="885" spans="1:17" ht="15">
      <c r="A885" s="359" t="s">
        <v>1893</v>
      </c>
      <c r="B885" s="360" t="s">
        <v>2768</v>
      </c>
      <c r="C885" s="360" t="s">
        <v>3532</v>
      </c>
      <c r="D885" s="360">
        <v>53</v>
      </c>
      <c r="E885" s="360" t="s">
        <v>3532</v>
      </c>
      <c r="F885" s="360" t="s">
        <v>3532</v>
      </c>
      <c r="G885" s="360" t="s">
        <v>3532</v>
      </c>
      <c r="H885" s="361">
        <v>45975</v>
      </c>
      <c r="I885" s="360" t="s">
        <v>3532</v>
      </c>
      <c r="J885" s="360" t="s">
        <v>7570</v>
      </c>
      <c r="K885" s="360">
        <v>2022</v>
      </c>
      <c r="L885" s="360" t="s">
        <v>7571</v>
      </c>
      <c r="M885" s="360" t="s">
        <v>5957</v>
      </c>
      <c r="N885" s="360" t="s">
        <v>114</v>
      </c>
      <c r="O885" s="360" t="s">
        <v>83</v>
      </c>
      <c r="P885" s="360" t="s">
        <v>3532</v>
      </c>
      <c r="Q885" s="360" t="s">
        <v>3532</v>
      </c>
    </row>
    <row r="886" spans="1:17" ht="15">
      <c r="A886" s="359" t="s">
        <v>7879</v>
      </c>
      <c r="B886" s="360" t="s">
        <v>8120</v>
      </c>
      <c r="C886" s="360" t="s">
        <v>2790</v>
      </c>
      <c r="D886" s="360">
        <v>4</v>
      </c>
      <c r="E886" s="360" t="s">
        <v>3532</v>
      </c>
      <c r="F886" s="360" t="s">
        <v>8121</v>
      </c>
      <c r="G886" s="360" t="s">
        <v>3532</v>
      </c>
      <c r="H886" s="361">
        <v>45975</v>
      </c>
      <c r="I886" s="360" t="s">
        <v>3532</v>
      </c>
      <c r="J886" s="360" t="s">
        <v>8122</v>
      </c>
      <c r="K886" s="360">
        <v>2015</v>
      </c>
      <c r="L886" s="360" t="s">
        <v>5960</v>
      </c>
      <c r="M886" s="360" t="s">
        <v>5957</v>
      </c>
      <c r="N886" s="360" t="s">
        <v>5953</v>
      </c>
      <c r="O886" s="360" t="s">
        <v>83</v>
      </c>
      <c r="P886" s="360">
        <v>0</v>
      </c>
      <c r="Q886" s="360" t="s">
        <v>8123</v>
      </c>
    </row>
    <row r="887" spans="1:17" ht="15">
      <c r="A887" s="359" t="s">
        <v>1913</v>
      </c>
      <c r="B887" s="360" t="s">
        <v>8124</v>
      </c>
      <c r="C887" s="360" t="s">
        <v>3532</v>
      </c>
      <c r="D887" s="360">
        <v>3</v>
      </c>
      <c r="E887" s="360" t="s">
        <v>3532</v>
      </c>
      <c r="F887" s="360" t="s">
        <v>3532</v>
      </c>
      <c r="G887" s="360" t="s">
        <v>3532</v>
      </c>
      <c r="H887" s="361">
        <v>45975</v>
      </c>
      <c r="I887" s="360" t="s">
        <v>3532</v>
      </c>
      <c r="J887" s="360" t="s">
        <v>8125</v>
      </c>
      <c r="K887" s="360">
        <v>2015</v>
      </c>
      <c r="L887" s="360" t="s">
        <v>5956</v>
      </c>
      <c r="M887" s="360" t="s">
        <v>5957</v>
      </c>
      <c r="N887" s="360" t="s">
        <v>5953</v>
      </c>
      <c r="O887" s="360" t="s">
        <v>83</v>
      </c>
      <c r="P887" s="360" t="s">
        <v>3532</v>
      </c>
      <c r="Q887" s="360" t="s">
        <v>3532</v>
      </c>
    </row>
    <row r="888" spans="1:17" ht="15">
      <c r="A888" s="359" t="s">
        <v>6218</v>
      </c>
      <c r="B888" s="360" t="s">
        <v>8126</v>
      </c>
      <c r="C888" s="360" t="s">
        <v>2790</v>
      </c>
      <c r="D888" s="360">
        <v>9</v>
      </c>
      <c r="E888" s="360" t="s">
        <v>3532</v>
      </c>
      <c r="F888" s="360" t="s">
        <v>8127</v>
      </c>
      <c r="G888" s="360" t="s">
        <v>3532</v>
      </c>
      <c r="H888" s="361">
        <v>45975</v>
      </c>
      <c r="I888" s="360" t="s">
        <v>3532</v>
      </c>
      <c r="J888" s="360" t="s">
        <v>8128</v>
      </c>
      <c r="K888" s="360">
        <v>2015</v>
      </c>
      <c r="L888" s="360" t="s">
        <v>5956</v>
      </c>
      <c r="M888" s="360" t="s">
        <v>5957</v>
      </c>
      <c r="N888" s="360" t="s">
        <v>5953</v>
      </c>
      <c r="O888" s="360" t="s">
        <v>83</v>
      </c>
      <c r="P888" s="360">
        <v>0</v>
      </c>
      <c r="Q888" s="360" t="s">
        <v>8129</v>
      </c>
    </row>
    <row r="889" spans="1:17" ht="15">
      <c r="A889" s="359" t="s">
        <v>1871</v>
      </c>
      <c r="B889" s="360" t="s">
        <v>8130</v>
      </c>
      <c r="C889" s="360" t="s">
        <v>3532</v>
      </c>
      <c r="D889" s="360">
        <v>46</v>
      </c>
      <c r="E889" s="360" t="s">
        <v>3532</v>
      </c>
      <c r="F889" s="360" t="s">
        <v>3532</v>
      </c>
      <c r="G889" s="360" t="s">
        <v>3532</v>
      </c>
      <c r="H889" s="361">
        <v>45975</v>
      </c>
      <c r="I889" s="360" t="s">
        <v>3532</v>
      </c>
      <c r="J889" s="360" t="s">
        <v>8131</v>
      </c>
      <c r="K889" s="360">
        <v>2014</v>
      </c>
      <c r="L889" s="360" t="s">
        <v>5960</v>
      </c>
      <c r="M889" s="360" t="s">
        <v>5957</v>
      </c>
      <c r="N889" s="360" t="s">
        <v>5953</v>
      </c>
      <c r="O889" s="360" t="s">
        <v>83</v>
      </c>
      <c r="P889" s="360" t="s">
        <v>3532</v>
      </c>
      <c r="Q889" s="360" t="s">
        <v>3532</v>
      </c>
    </row>
    <row r="890" spans="1:17" ht="15">
      <c r="A890" s="359" t="s">
        <v>2147</v>
      </c>
      <c r="B890" s="360" t="s">
        <v>2268</v>
      </c>
      <c r="C890" s="360" t="s">
        <v>3532</v>
      </c>
      <c r="D890" s="360">
        <v>217</v>
      </c>
      <c r="E890" s="360" t="s">
        <v>3532</v>
      </c>
      <c r="F890" s="360" t="s">
        <v>3532</v>
      </c>
      <c r="G890" s="360" t="s">
        <v>3532</v>
      </c>
      <c r="H890" s="361">
        <v>45975</v>
      </c>
      <c r="I890" s="360" t="s">
        <v>3532</v>
      </c>
      <c r="J890" s="360" t="s">
        <v>8132</v>
      </c>
      <c r="K890" s="360">
        <v>2021</v>
      </c>
      <c r="L890" s="360" t="s">
        <v>8133</v>
      </c>
      <c r="M890" s="360" t="s">
        <v>5957</v>
      </c>
      <c r="N890" s="360" t="s">
        <v>114</v>
      </c>
      <c r="O890" s="360" t="s">
        <v>2147</v>
      </c>
      <c r="P890" s="360" t="s">
        <v>3532</v>
      </c>
      <c r="Q890" s="360" t="s">
        <v>3532</v>
      </c>
    </row>
    <row r="891" spans="1:17" ht="15">
      <c r="A891" s="359" t="s">
        <v>6452</v>
      </c>
      <c r="B891" s="360" t="s">
        <v>8134</v>
      </c>
      <c r="C891" s="360" t="s">
        <v>3532</v>
      </c>
      <c r="D891" s="360">
        <v>1</v>
      </c>
      <c r="E891" s="360" t="s">
        <v>3532</v>
      </c>
      <c r="F891" s="360" t="s">
        <v>3532</v>
      </c>
      <c r="G891" s="360" t="s">
        <v>3532</v>
      </c>
      <c r="H891" s="361">
        <v>45975</v>
      </c>
      <c r="I891" s="360" t="s">
        <v>3532</v>
      </c>
      <c r="J891" s="360" t="s">
        <v>8135</v>
      </c>
      <c r="K891" s="360">
        <v>2016</v>
      </c>
      <c r="L891" s="360" t="s">
        <v>5964</v>
      </c>
      <c r="M891" s="360" t="s">
        <v>5957</v>
      </c>
      <c r="N891" s="360" t="s">
        <v>5953</v>
      </c>
      <c r="O891" s="360" t="s">
        <v>83</v>
      </c>
      <c r="P891" s="360" t="s">
        <v>3532</v>
      </c>
      <c r="Q891" s="360" t="s">
        <v>3532</v>
      </c>
    </row>
    <row r="892" spans="1:17" ht="15">
      <c r="A892" s="359" t="s">
        <v>3100</v>
      </c>
      <c r="B892" s="360" t="s">
        <v>3101</v>
      </c>
      <c r="C892" s="360" t="s">
        <v>6591</v>
      </c>
      <c r="D892" s="360">
        <v>4</v>
      </c>
      <c r="E892" s="360" t="s">
        <v>3532</v>
      </c>
      <c r="F892" s="360" t="s">
        <v>3532</v>
      </c>
      <c r="G892" s="360" t="s">
        <v>3532</v>
      </c>
      <c r="H892" s="361">
        <v>45975</v>
      </c>
      <c r="I892" s="360" t="s">
        <v>3532</v>
      </c>
      <c r="J892" s="360" t="s">
        <v>7725</v>
      </c>
      <c r="K892" s="360">
        <v>2023</v>
      </c>
      <c r="L892" s="360" t="s">
        <v>7726</v>
      </c>
      <c r="M892" s="360" t="s">
        <v>5957</v>
      </c>
      <c r="N892" s="360" t="s">
        <v>114</v>
      </c>
      <c r="O892" s="360" t="s">
        <v>83</v>
      </c>
      <c r="P892" s="360">
        <v>0</v>
      </c>
      <c r="Q892" s="360" t="s">
        <v>8136</v>
      </c>
    </row>
    <row r="893" spans="1:17" ht="15">
      <c r="A893" s="359" t="s">
        <v>3980</v>
      </c>
      <c r="B893" s="360" t="s">
        <v>2270</v>
      </c>
      <c r="C893" s="360" t="s">
        <v>3532</v>
      </c>
      <c r="D893" s="360">
        <v>217</v>
      </c>
      <c r="E893" s="360" t="s">
        <v>3532</v>
      </c>
      <c r="F893" s="360" t="s">
        <v>3532</v>
      </c>
      <c r="G893" s="360" t="s">
        <v>3532</v>
      </c>
      <c r="H893" s="361">
        <v>45975</v>
      </c>
      <c r="I893" s="360" t="s">
        <v>3532</v>
      </c>
      <c r="J893" s="360" t="s">
        <v>8137</v>
      </c>
      <c r="K893" s="360">
        <v>2021</v>
      </c>
      <c r="L893" s="360" t="s">
        <v>6008</v>
      </c>
      <c r="M893" s="360" t="s">
        <v>5957</v>
      </c>
      <c r="N893" s="360" t="s">
        <v>5953</v>
      </c>
      <c r="O893" s="360" t="s">
        <v>83</v>
      </c>
      <c r="P893" s="360">
        <v>0</v>
      </c>
      <c r="Q893" s="360" t="s">
        <v>3532</v>
      </c>
    </row>
    <row r="894" spans="1:17" ht="15">
      <c r="A894" s="359" t="s">
        <v>2147</v>
      </c>
      <c r="B894" s="360" t="s">
        <v>8138</v>
      </c>
      <c r="C894" s="360" t="s">
        <v>3532</v>
      </c>
      <c r="D894" s="360">
        <v>217</v>
      </c>
      <c r="E894" s="360" t="s">
        <v>3532</v>
      </c>
      <c r="F894" s="360" t="s">
        <v>3532</v>
      </c>
      <c r="G894" s="360" t="s">
        <v>3532</v>
      </c>
      <c r="H894" s="361">
        <v>45975</v>
      </c>
      <c r="I894" s="360" t="s">
        <v>3532</v>
      </c>
      <c r="J894" s="360" t="s">
        <v>8139</v>
      </c>
      <c r="K894" s="360">
        <v>2014</v>
      </c>
      <c r="L894" s="360" t="s">
        <v>6008</v>
      </c>
      <c r="M894" s="360" t="s">
        <v>5957</v>
      </c>
      <c r="N894" s="360" t="s">
        <v>5953</v>
      </c>
      <c r="O894" s="360" t="s">
        <v>2147</v>
      </c>
      <c r="P894" s="360" t="s">
        <v>3532</v>
      </c>
      <c r="Q894" s="360" t="s">
        <v>3532</v>
      </c>
    </row>
    <row r="895" spans="1:17" ht="15">
      <c r="A895" s="359" t="s">
        <v>1670</v>
      </c>
      <c r="B895" s="360" t="s">
        <v>8140</v>
      </c>
      <c r="C895" s="360" t="s">
        <v>3532</v>
      </c>
      <c r="D895" s="360">
        <v>2</v>
      </c>
      <c r="E895" s="360" t="s">
        <v>3532</v>
      </c>
      <c r="F895" s="360" t="s">
        <v>3532</v>
      </c>
      <c r="G895" s="360" t="s">
        <v>3532</v>
      </c>
      <c r="H895" s="361">
        <v>45975</v>
      </c>
      <c r="I895" s="360" t="s">
        <v>3532</v>
      </c>
      <c r="J895" s="360" t="s">
        <v>8141</v>
      </c>
      <c r="K895" s="360">
        <v>2018</v>
      </c>
      <c r="L895" s="360" t="s">
        <v>5964</v>
      </c>
      <c r="M895" s="360" t="s">
        <v>5957</v>
      </c>
      <c r="N895" s="360" t="s">
        <v>5953</v>
      </c>
      <c r="O895" s="360" t="s">
        <v>83</v>
      </c>
      <c r="P895" s="360" t="s">
        <v>3532</v>
      </c>
      <c r="Q895" s="360" t="s">
        <v>3532</v>
      </c>
    </row>
    <row r="896" spans="1:17" ht="15">
      <c r="A896" s="359" t="s">
        <v>1776</v>
      </c>
      <c r="B896" s="360" t="s">
        <v>8142</v>
      </c>
      <c r="C896" s="360" t="s">
        <v>2790</v>
      </c>
      <c r="D896" s="360">
        <v>4</v>
      </c>
      <c r="E896" s="360" t="s">
        <v>3532</v>
      </c>
      <c r="F896" s="360" t="s">
        <v>8143</v>
      </c>
      <c r="G896" s="360" t="s">
        <v>3532</v>
      </c>
      <c r="H896" s="361">
        <v>45975</v>
      </c>
      <c r="I896" s="360" t="s">
        <v>3532</v>
      </c>
      <c r="J896" s="360" t="s">
        <v>8144</v>
      </c>
      <c r="K896" s="360">
        <v>2019</v>
      </c>
      <c r="L896" s="360" t="s">
        <v>5964</v>
      </c>
      <c r="M896" s="360" t="s">
        <v>5957</v>
      </c>
      <c r="N896" s="360" t="s">
        <v>5953</v>
      </c>
      <c r="O896" s="360" t="s">
        <v>83</v>
      </c>
      <c r="P896" s="360">
        <v>0</v>
      </c>
      <c r="Q896" s="360" t="s">
        <v>8145</v>
      </c>
    </row>
    <row r="897" spans="1:17" ht="15">
      <c r="A897" s="359" t="s">
        <v>6389</v>
      </c>
      <c r="B897" s="360" t="s">
        <v>8146</v>
      </c>
      <c r="C897" s="360" t="s">
        <v>3532</v>
      </c>
      <c r="D897" s="360">
        <v>138</v>
      </c>
      <c r="E897" s="360" t="s">
        <v>3532</v>
      </c>
      <c r="F897" s="360" t="s">
        <v>3532</v>
      </c>
      <c r="G897" s="360" t="s">
        <v>3532</v>
      </c>
      <c r="H897" s="361">
        <v>45975</v>
      </c>
      <c r="I897" s="360" t="s">
        <v>3532</v>
      </c>
      <c r="J897" s="360" t="s">
        <v>8147</v>
      </c>
      <c r="K897" s="360">
        <v>2018</v>
      </c>
      <c r="L897" s="360" t="s">
        <v>5960</v>
      </c>
      <c r="M897" s="360" t="s">
        <v>5957</v>
      </c>
      <c r="N897" s="360" t="s">
        <v>5953</v>
      </c>
      <c r="O897" s="360" t="s">
        <v>83</v>
      </c>
      <c r="P897" s="360" t="s">
        <v>3532</v>
      </c>
      <c r="Q897" s="360" t="s">
        <v>3532</v>
      </c>
    </row>
    <row r="898" spans="1:17" ht="15">
      <c r="A898" s="359" t="s">
        <v>6614</v>
      </c>
      <c r="B898" s="360" t="s">
        <v>8148</v>
      </c>
      <c r="C898" s="360" t="s">
        <v>2790</v>
      </c>
      <c r="D898" s="360">
        <v>2</v>
      </c>
      <c r="E898" s="360" t="s">
        <v>3532</v>
      </c>
      <c r="F898" s="360" t="s">
        <v>8149</v>
      </c>
      <c r="G898" s="360" t="s">
        <v>3532</v>
      </c>
      <c r="H898" s="361">
        <v>45975</v>
      </c>
      <c r="I898" s="360" t="s">
        <v>3532</v>
      </c>
      <c r="J898" s="360" t="s">
        <v>8150</v>
      </c>
      <c r="K898" s="360">
        <v>2016</v>
      </c>
      <c r="L898" s="360" t="s">
        <v>5964</v>
      </c>
      <c r="M898" s="360" t="s">
        <v>5957</v>
      </c>
      <c r="N898" s="360" t="s">
        <v>5953</v>
      </c>
      <c r="O898" s="360" t="s">
        <v>83</v>
      </c>
      <c r="P898" s="360">
        <v>0</v>
      </c>
      <c r="Q898" s="360" t="s">
        <v>8151</v>
      </c>
    </row>
    <row r="899" spans="1:17" ht="15">
      <c r="A899" s="359" t="s">
        <v>2147</v>
      </c>
      <c r="B899" s="360" t="s">
        <v>8152</v>
      </c>
      <c r="C899" s="360" t="s">
        <v>3532</v>
      </c>
      <c r="D899" s="360">
        <v>217</v>
      </c>
      <c r="E899" s="360" t="s">
        <v>3532</v>
      </c>
      <c r="F899" s="360" t="s">
        <v>3532</v>
      </c>
      <c r="G899" s="360" t="s">
        <v>3532</v>
      </c>
      <c r="H899" s="361">
        <v>45975</v>
      </c>
      <c r="I899" s="360" t="s">
        <v>3532</v>
      </c>
      <c r="J899" s="360" t="s">
        <v>8153</v>
      </c>
      <c r="K899" s="360">
        <v>2012</v>
      </c>
      <c r="L899" s="360" t="s">
        <v>6008</v>
      </c>
      <c r="M899" s="360" t="s">
        <v>5957</v>
      </c>
      <c r="N899" s="360" t="s">
        <v>5953</v>
      </c>
      <c r="O899" s="360" t="s">
        <v>2147</v>
      </c>
      <c r="P899" s="360" t="s">
        <v>3532</v>
      </c>
      <c r="Q899" s="360" t="s">
        <v>3532</v>
      </c>
    </row>
    <row r="900" spans="1:17" ht="15">
      <c r="A900" s="359" t="s">
        <v>6463</v>
      </c>
      <c r="B900" s="360" t="s">
        <v>8154</v>
      </c>
      <c r="C900" s="360" t="s">
        <v>3532</v>
      </c>
      <c r="D900" s="360">
        <v>52</v>
      </c>
      <c r="E900" s="360" t="s">
        <v>3532</v>
      </c>
      <c r="F900" s="360" t="s">
        <v>3532</v>
      </c>
      <c r="G900" s="360" t="s">
        <v>3532</v>
      </c>
      <c r="H900" s="361">
        <v>45975</v>
      </c>
      <c r="I900" s="360" t="s">
        <v>3532</v>
      </c>
      <c r="J900" s="360" t="s">
        <v>8155</v>
      </c>
      <c r="K900" s="360">
        <v>2012</v>
      </c>
      <c r="L900" s="360" t="s">
        <v>5960</v>
      </c>
      <c r="M900" s="360" t="s">
        <v>5957</v>
      </c>
      <c r="N900" s="360" t="s">
        <v>5953</v>
      </c>
      <c r="O900" s="360" t="s">
        <v>83</v>
      </c>
      <c r="P900" s="360" t="s">
        <v>3532</v>
      </c>
      <c r="Q900" s="360" t="s">
        <v>3532</v>
      </c>
    </row>
    <row r="901" spans="1:17" ht="15">
      <c r="A901" s="359" t="s">
        <v>6389</v>
      </c>
      <c r="B901" s="360" t="s">
        <v>8156</v>
      </c>
      <c r="C901" s="360" t="s">
        <v>3532</v>
      </c>
      <c r="D901" s="360">
        <v>0</v>
      </c>
      <c r="E901" s="360" t="s">
        <v>3532</v>
      </c>
      <c r="F901" s="360" t="s">
        <v>3532</v>
      </c>
      <c r="G901" s="360" t="s">
        <v>3532</v>
      </c>
      <c r="H901" s="361">
        <v>45975</v>
      </c>
      <c r="I901" s="360" t="s">
        <v>3532</v>
      </c>
      <c r="J901" s="360" t="s">
        <v>8157</v>
      </c>
      <c r="K901" s="360">
        <v>2012</v>
      </c>
      <c r="L901" s="360" t="s">
        <v>5964</v>
      </c>
      <c r="M901" s="360" t="s">
        <v>5957</v>
      </c>
      <c r="N901" s="360" t="s">
        <v>5953</v>
      </c>
      <c r="O901" s="360" t="s">
        <v>83</v>
      </c>
      <c r="P901" s="360" t="s">
        <v>3532</v>
      </c>
      <c r="Q901" s="360" t="s">
        <v>3532</v>
      </c>
    </row>
    <row r="902" spans="1:17" ht="15">
      <c r="A902" s="359" t="s">
        <v>7013</v>
      </c>
      <c r="B902" s="360" t="s">
        <v>4207</v>
      </c>
      <c r="C902" s="360" t="s">
        <v>3532</v>
      </c>
      <c r="D902" s="360">
        <v>217</v>
      </c>
      <c r="E902" s="360" t="s">
        <v>3532</v>
      </c>
      <c r="F902" s="360" t="s">
        <v>3532</v>
      </c>
      <c r="G902" s="360" t="s">
        <v>3532</v>
      </c>
      <c r="H902" s="361">
        <v>45975</v>
      </c>
      <c r="I902" s="360" t="s">
        <v>3532</v>
      </c>
      <c r="J902" s="360" t="s">
        <v>7099</v>
      </c>
      <c r="K902" s="360">
        <v>2017</v>
      </c>
      <c r="L902" s="360" t="s">
        <v>7100</v>
      </c>
      <c r="M902" s="360" t="s">
        <v>5957</v>
      </c>
      <c r="N902" s="360" t="s">
        <v>114</v>
      </c>
      <c r="O902" s="360" t="s">
        <v>3993</v>
      </c>
      <c r="P902" s="360" t="s">
        <v>3532</v>
      </c>
      <c r="Q902" s="360" t="s">
        <v>3532</v>
      </c>
    </row>
    <row r="903" spans="1:17" ht="15">
      <c r="A903" s="359" t="s">
        <v>6875</v>
      </c>
      <c r="B903" s="360" t="s">
        <v>8158</v>
      </c>
      <c r="C903" s="360" t="s">
        <v>3532</v>
      </c>
      <c r="D903" s="360">
        <v>33</v>
      </c>
      <c r="E903" s="360" t="s">
        <v>3532</v>
      </c>
      <c r="F903" s="360" t="s">
        <v>3532</v>
      </c>
      <c r="G903" s="360" t="s">
        <v>3532</v>
      </c>
      <c r="H903" s="361">
        <v>45975</v>
      </c>
      <c r="I903" s="360" t="s">
        <v>3532</v>
      </c>
      <c r="J903" s="360" t="s">
        <v>8159</v>
      </c>
      <c r="K903" s="360">
        <v>2012</v>
      </c>
      <c r="L903" s="360" t="s">
        <v>5960</v>
      </c>
      <c r="M903" s="360" t="s">
        <v>5957</v>
      </c>
      <c r="N903" s="360" t="s">
        <v>5953</v>
      </c>
      <c r="O903" s="360" t="s">
        <v>83</v>
      </c>
      <c r="P903" s="360" t="s">
        <v>3532</v>
      </c>
      <c r="Q903" s="360" t="s">
        <v>3532</v>
      </c>
    </row>
    <row r="904" spans="1:17" ht="15">
      <c r="A904" s="359" t="s">
        <v>1670</v>
      </c>
      <c r="B904" s="360" t="s">
        <v>8160</v>
      </c>
      <c r="C904" s="360" t="s">
        <v>3532</v>
      </c>
      <c r="D904" s="360">
        <v>2</v>
      </c>
      <c r="E904" s="360" t="s">
        <v>3532</v>
      </c>
      <c r="F904" s="360" t="s">
        <v>3532</v>
      </c>
      <c r="G904" s="360" t="s">
        <v>3532</v>
      </c>
      <c r="H904" s="361">
        <v>45975</v>
      </c>
      <c r="I904" s="360" t="s">
        <v>3532</v>
      </c>
      <c r="J904" s="360" t="s">
        <v>8161</v>
      </c>
      <c r="K904" s="360">
        <v>2012</v>
      </c>
      <c r="L904" s="360" t="s">
        <v>5964</v>
      </c>
      <c r="M904" s="360" t="s">
        <v>5957</v>
      </c>
      <c r="N904" s="360" t="s">
        <v>5953</v>
      </c>
      <c r="O904" s="360" t="s">
        <v>83</v>
      </c>
      <c r="P904" s="360" t="s">
        <v>3532</v>
      </c>
      <c r="Q904" s="360" t="s">
        <v>3532</v>
      </c>
    </row>
    <row r="905" spans="1:17" ht="15">
      <c r="A905" s="359" t="s">
        <v>6452</v>
      </c>
      <c r="B905" s="360" t="s">
        <v>8162</v>
      </c>
      <c r="C905" s="360" t="s">
        <v>3532</v>
      </c>
      <c r="D905" s="360">
        <v>0</v>
      </c>
      <c r="E905" s="360" t="s">
        <v>3532</v>
      </c>
      <c r="F905" s="360" t="s">
        <v>3532</v>
      </c>
      <c r="G905" s="360" t="s">
        <v>3532</v>
      </c>
      <c r="H905" s="361">
        <v>45975</v>
      </c>
      <c r="I905" s="360" t="s">
        <v>3532</v>
      </c>
      <c r="J905" s="360" t="s">
        <v>8163</v>
      </c>
      <c r="K905" s="360">
        <v>2013</v>
      </c>
      <c r="L905" s="360" t="s">
        <v>5964</v>
      </c>
      <c r="M905" s="360" t="s">
        <v>5957</v>
      </c>
      <c r="N905" s="360" t="s">
        <v>5953</v>
      </c>
      <c r="O905" s="360" t="s">
        <v>83</v>
      </c>
      <c r="P905" s="360" t="s">
        <v>3532</v>
      </c>
      <c r="Q905" s="360" t="s">
        <v>3532</v>
      </c>
    </row>
    <row r="906" spans="1:17" ht="15">
      <c r="A906" s="359" t="s">
        <v>6875</v>
      </c>
      <c r="B906" s="360" t="s">
        <v>8164</v>
      </c>
      <c r="C906" s="360" t="s">
        <v>2790</v>
      </c>
      <c r="D906" s="360">
        <v>0</v>
      </c>
      <c r="E906" s="360" t="s">
        <v>3532</v>
      </c>
      <c r="F906" s="360" t="s">
        <v>8165</v>
      </c>
      <c r="G906" s="360" t="s">
        <v>3532</v>
      </c>
      <c r="H906" s="361">
        <v>45975</v>
      </c>
      <c r="I906" s="360" t="s">
        <v>3532</v>
      </c>
      <c r="J906" s="360" t="s">
        <v>8166</v>
      </c>
      <c r="K906" s="360">
        <v>2012</v>
      </c>
      <c r="L906" s="360" t="s">
        <v>6550</v>
      </c>
      <c r="M906" s="360" t="s">
        <v>5957</v>
      </c>
      <c r="N906" s="360" t="s">
        <v>5953</v>
      </c>
      <c r="O906" s="360" t="s">
        <v>83</v>
      </c>
      <c r="P906" s="360">
        <v>0</v>
      </c>
      <c r="Q906" s="360" t="s">
        <v>8167</v>
      </c>
    </row>
    <row r="907" spans="1:17" ht="15">
      <c r="A907" s="359" t="s">
        <v>6041</v>
      </c>
      <c r="B907" s="360" t="s">
        <v>8168</v>
      </c>
      <c r="C907" s="360" t="s">
        <v>2790</v>
      </c>
      <c r="D907" s="360">
        <v>1</v>
      </c>
      <c r="E907" s="360" t="s">
        <v>3532</v>
      </c>
      <c r="F907" s="360" t="s">
        <v>8169</v>
      </c>
      <c r="G907" s="360" t="s">
        <v>3532</v>
      </c>
      <c r="H907" s="361">
        <v>45975</v>
      </c>
      <c r="I907" s="360" t="s">
        <v>3532</v>
      </c>
      <c r="J907" s="360" t="s">
        <v>8170</v>
      </c>
      <c r="K907" s="360">
        <v>2011</v>
      </c>
      <c r="L907" s="360" t="s">
        <v>5960</v>
      </c>
      <c r="M907" s="360" t="s">
        <v>5957</v>
      </c>
      <c r="N907" s="360" t="s">
        <v>5953</v>
      </c>
      <c r="O907" s="360" t="s">
        <v>83</v>
      </c>
      <c r="P907" s="360">
        <v>0</v>
      </c>
      <c r="Q907" s="360" t="s">
        <v>8171</v>
      </c>
    </row>
    <row r="908" spans="1:17" ht="15">
      <c r="A908" s="359" t="s">
        <v>6389</v>
      </c>
      <c r="B908" s="360" t="s">
        <v>8172</v>
      </c>
      <c r="C908" s="360" t="s">
        <v>3532</v>
      </c>
      <c r="D908" s="360">
        <v>63</v>
      </c>
      <c r="E908" s="360" t="s">
        <v>3532</v>
      </c>
      <c r="F908" s="360" t="s">
        <v>3532</v>
      </c>
      <c r="G908" s="360" t="s">
        <v>3532</v>
      </c>
      <c r="H908" s="361">
        <v>45975</v>
      </c>
      <c r="I908" s="360" t="s">
        <v>3532</v>
      </c>
      <c r="J908" s="360" t="s">
        <v>8173</v>
      </c>
      <c r="K908" s="360">
        <v>2012</v>
      </c>
      <c r="L908" s="360" t="s">
        <v>5960</v>
      </c>
      <c r="M908" s="360" t="s">
        <v>5957</v>
      </c>
      <c r="N908" s="360" t="s">
        <v>5953</v>
      </c>
      <c r="O908" s="360" t="s">
        <v>83</v>
      </c>
      <c r="P908" s="360" t="s">
        <v>3532</v>
      </c>
      <c r="Q908" s="360" t="s">
        <v>3532</v>
      </c>
    </row>
    <row r="909" spans="1:17" ht="15">
      <c r="A909" s="359" t="s">
        <v>3612</v>
      </c>
      <c r="B909" s="360" t="s">
        <v>8174</v>
      </c>
      <c r="C909" s="360" t="s">
        <v>3532</v>
      </c>
      <c r="D909" s="360">
        <v>70</v>
      </c>
      <c r="E909" s="360" t="s">
        <v>3532</v>
      </c>
      <c r="F909" s="360" t="s">
        <v>3532</v>
      </c>
      <c r="G909" s="360" t="s">
        <v>3532</v>
      </c>
      <c r="H909" s="361">
        <v>45975</v>
      </c>
      <c r="I909" s="360" t="s">
        <v>3532</v>
      </c>
      <c r="J909" s="360" t="s">
        <v>8175</v>
      </c>
      <c r="K909" s="360">
        <v>2012</v>
      </c>
      <c r="L909" s="360" t="s">
        <v>5964</v>
      </c>
      <c r="M909" s="360" t="s">
        <v>5957</v>
      </c>
      <c r="N909" s="360" t="s">
        <v>5953</v>
      </c>
      <c r="O909" s="360" t="s">
        <v>83</v>
      </c>
      <c r="P909" s="360" t="s">
        <v>3532</v>
      </c>
      <c r="Q909" s="360" t="s">
        <v>3532</v>
      </c>
    </row>
    <row r="910" spans="1:17" ht="15">
      <c r="A910" s="359" t="s">
        <v>6452</v>
      </c>
      <c r="B910" s="360" t="s">
        <v>8176</v>
      </c>
      <c r="C910" s="360" t="s">
        <v>3532</v>
      </c>
      <c r="D910" s="360">
        <v>15</v>
      </c>
      <c r="E910" s="360" t="s">
        <v>3532</v>
      </c>
      <c r="F910" s="360" t="s">
        <v>3532</v>
      </c>
      <c r="G910" s="360" t="s">
        <v>3532</v>
      </c>
      <c r="H910" s="361">
        <v>45975</v>
      </c>
      <c r="I910" s="360" t="s">
        <v>3532</v>
      </c>
      <c r="J910" s="360" t="s">
        <v>8177</v>
      </c>
      <c r="K910" s="360">
        <v>2012</v>
      </c>
      <c r="L910" s="360" t="s">
        <v>5964</v>
      </c>
      <c r="M910" s="360" t="s">
        <v>5957</v>
      </c>
      <c r="N910" s="360" t="s">
        <v>5953</v>
      </c>
      <c r="O910" s="360" t="s">
        <v>83</v>
      </c>
      <c r="P910" s="360" t="s">
        <v>3532</v>
      </c>
      <c r="Q910" s="360" t="s">
        <v>3532</v>
      </c>
    </row>
    <row r="911" spans="1:17" ht="15">
      <c r="A911" s="359" t="s">
        <v>5750</v>
      </c>
      <c r="B911" s="360" t="s">
        <v>8178</v>
      </c>
      <c r="C911" s="360" t="s">
        <v>2790</v>
      </c>
      <c r="D911" s="360">
        <v>6</v>
      </c>
      <c r="E911" s="360" t="s">
        <v>3532</v>
      </c>
      <c r="F911" s="360" t="s">
        <v>8179</v>
      </c>
      <c r="G911" s="360" t="s">
        <v>3532</v>
      </c>
      <c r="H911" s="361">
        <v>45975</v>
      </c>
      <c r="I911" s="360" t="s">
        <v>3532</v>
      </c>
      <c r="J911" s="360" t="s">
        <v>8180</v>
      </c>
      <c r="K911" s="360">
        <v>2013</v>
      </c>
      <c r="L911" s="360" t="s">
        <v>5960</v>
      </c>
      <c r="M911" s="360" t="s">
        <v>5957</v>
      </c>
      <c r="N911" s="360" t="s">
        <v>5953</v>
      </c>
      <c r="O911" s="360" t="s">
        <v>83</v>
      </c>
      <c r="P911" s="360">
        <v>0</v>
      </c>
      <c r="Q911" s="360" t="s">
        <v>8181</v>
      </c>
    </row>
    <row r="912" spans="1:17" ht="15">
      <c r="A912" s="359" t="s">
        <v>6875</v>
      </c>
      <c r="B912" s="360" t="s">
        <v>8182</v>
      </c>
      <c r="C912" s="360" t="s">
        <v>3532</v>
      </c>
      <c r="D912" s="360">
        <v>8</v>
      </c>
      <c r="E912" s="360" t="s">
        <v>3532</v>
      </c>
      <c r="F912" s="360" t="s">
        <v>3532</v>
      </c>
      <c r="G912" s="360" t="s">
        <v>3532</v>
      </c>
      <c r="H912" s="361">
        <v>45975</v>
      </c>
      <c r="I912" s="360" t="s">
        <v>3532</v>
      </c>
      <c r="J912" s="360" t="s">
        <v>8183</v>
      </c>
      <c r="K912" s="360">
        <v>2015</v>
      </c>
      <c r="L912" s="360" t="s">
        <v>5960</v>
      </c>
      <c r="M912" s="360" t="s">
        <v>5957</v>
      </c>
      <c r="N912" s="360" t="s">
        <v>5953</v>
      </c>
      <c r="O912" s="360" t="s">
        <v>83</v>
      </c>
      <c r="P912" s="360" t="s">
        <v>3532</v>
      </c>
      <c r="Q912" s="360" t="s">
        <v>3532</v>
      </c>
    </row>
    <row r="913" spans="1:17" ht="15">
      <c r="A913" s="359" t="s">
        <v>6463</v>
      </c>
      <c r="B913" s="360" t="s">
        <v>8184</v>
      </c>
      <c r="C913" s="360" t="s">
        <v>3532</v>
      </c>
      <c r="D913" s="360">
        <v>0</v>
      </c>
      <c r="E913" s="360" t="s">
        <v>3532</v>
      </c>
      <c r="F913" s="360" t="s">
        <v>3532</v>
      </c>
      <c r="G913" s="360" t="s">
        <v>3532</v>
      </c>
      <c r="H913" s="361">
        <v>45975</v>
      </c>
      <c r="I913" s="360" t="s">
        <v>3532</v>
      </c>
      <c r="J913" s="360" t="s">
        <v>8185</v>
      </c>
      <c r="K913" s="360">
        <v>2012</v>
      </c>
      <c r="L913" s="360" t="s">
        <v>5964</v>
      </c>
      <c r="M913" s="360" t="s">
        <v>5957</v>
      </c>
      <c r="N913" s="360" t="s">
        <v>5953</v>
      </c>
      <c r="O913" s="360" t="s">
        <v>83</v>
      </c>
      <c r="P913" s="360" t="s">
        <v>3532</v>
      </c>
      <c r="Q913" s="360" t="s">
        <v>3532</v>
      </c>
    </row>
    <row r="914" spans="1:17" ht="15">
      <c r="A914" s="359" t="s">
        <v>1670</v>
      </c>
      <c r="B914" s="360" t="s">
        <v>8186</v>
      </c>
      <c r="C914" s="360" t="s">
        <v>3532</v>
      </c>
      <c r="D914" s="360">
        <v>2</v>
      </c>
      <c r="E914" s="360" t="s">
        <v>3532</v>
      </c>
      <c r="F914" s="360" t="s">
        <v>3532</v>
      </c>
      <c r="G914" s="360" t="s">
        <v>3532</v>
      </c>
      <c r="H914" s="361">
        <v>45975</v>
      </c>
      <c r="I914" s="360" t="s">
        <v>3532</v>
      </c>
      <c r="J914" s="360" t="s">
        <v>8187</v>
      </c>
      <c r="K914" s="360">
        <v>2015</v>
      </c>
      <c r="L914" s="360" t="s">
        <v>5964</v>
      </c>
      <c r="M914" s="360" t="s">
        <v>5957</v>
      </c>
      <c r="N914" s="360" t="s">
        <v>5953</v>
      </c>
      <c r="O914" s="360" t="s">
        <v>83</v>
      </c>
      <c r="P914" s="360" t="s">
        <v>3532</v>
      </c>
      <c r="Q914" s="360" t="s">
        <v>3532</v>
      </c>
    </row>
    <row r="915" spans="1:17" ht="15">
      <c r="A915" s="359" t="s">
        <v>1897</v>
      </c>
      <c r="B915" s="360" t="s">
        <v>8188</v>
      </c>
      <c r="C915" s="360" t="s">
        <v>3532</v>
      </c>
      <c r="D915" s="360">
        <v>4</v>
      </c>
      <c r="E915" s="360" t="s">
        <v>3532</v>
      </c>
      <c r="F915" s="360" t="s">
        <v>3532</v>
      </c>
      <c r="G915" s="360" t="s">
        <v>3532</v>
      </c>
      <c r="H915" s="361">
        <v>45975</v>
      </c>
      <c r="I915" s="360" t="s">
        <v>3532</v>
      </c>
      <c r="J915" s="360" t="s">
        <v>8189</v>
      </c>
      <c r="K915" s="360">
        <v>2013</v>
      </c>
      <c r="L915" s="360" t="s">
        <v>5956</v>
      </c>
      <c r="M915" s="360" t="s">
        <v>5957</v>
      </c>
      <c r="N915" s="360" t="s">
        <v>5953</v>
      </c>
      <c r="O915" s="360" t="s">
        <v>83</v>
      </c>
      <c r="P915" s="360" t="s">
        <v>3532</v>
      </c>
      <c r="Q915" s="360" t="s">
        <v>3532</v>
      </c>
    </row>
    <row r="916" spans="1:17" ht="15">
      <c r="A916" s="359" t="s">
        <v>6463</v>
      </c>
      <c r="B916" s="360" t="s">
        <v>8190</v>
      </c>
      <c r="C916" s="360" t="s">
        <v>3532</v>
      </c>
      <c r="D916" s="360">
        <v>3</v>
      </c>
      <c r="E916" s="360" t="s">
        <v>3532</v>
      </c>
      <c r="F916" s="360" t="s">
        <v>3532</v>
      </c>
      <c r="G916" s="360" t="s">
        <v>3532</v>
      </c>
      <c r="H916" s="361">
        <v>45975</v>
      </c>
      <c r="I916" s="360" t="s">
        <v>3532</v>
      </c>
      <c r="J916" s="360" t="s">
        <v>8191</v>
      </c>
      <c r="K916" s="360">
        <v>2015</v>
      </c>
      <c r="L916" s="360" t="s">
        <v>5960</v>
      </c>
      <c r="M916" s="360" t="s">
        <v>5957</v>
      </c>
      <c r="N916" s="360" t="s">
        <v>5953</v>
      </c>
      <c r="O916" s="360" t="s">
        <v>83</v>
      </c>
      <c r="P916" s="360" t="s">
        <v>3532</v>
      </c>
      <c r="Q916" s="360" t="s">
        <v>3532</v>
      </c>
    </row>
    <row r="917" spans="1:17" ht="15">
      <c r="A917" s="359" t="s">
        <v>2692</v>
      </c>
      <c r="B917" s="360" t="s">
        <v>8192</v>
      </c>
      <c r="C917" s="360" t="s">
        <v>7277</v>
      </c>
      <c r="D917" s="360">
        <v>3</v>
      </c>
      <c r="E917" s="360" t="s">
        <v>3532</v>
      </c>
      <c r="F917" s="360" t="s">
        <v>8193</v>
      </c>
      <c r="G917" s="360" t="s">
        <v>3532</v>
      </c>
      <c r="H917" s="361">
        <v>45975</v>
      </c>
      <c r="I917" s="360" t="s">
        <v>8194</v>
      </c>
      <c r="J917" s="360" t="s">
        <v>8195</v>
      </c>
      <c r="K917" s="360">
        <v>2018</v>
      </c>
      <c r="L917" s="360" t="s">
        <v>5964</v>
      </c>
      <c r="M917" s="360" t="s">
        <v>5957</v>
      </c>
      <c r="N917" s="360" t="s">
        <v>5953</v>
      </c>
      <c r="O917" s="360" t="s">
        <v>83</v>
      </c>
      <c r="P917" s="360" t="s">
        <v>3532</v>
      </c>
      <c r="Q917" s="360" t="s">
        <v>8196</v>
      </c>
    </row>
    <row r="918" spans="1:17" ht="15">
      <c r="A918" s="359" t="s">
        <v>6077</v>
      </c>
      <c r="B918" s="360" t="s">
        <v>8197</v>
      </c>
      <c r="C918" s="360" t="s">
        <v>2790</v>
      </c>
      <c r="D918" s="360">
        <v>2</v>
      </c>
      <c r="E918" s="360" t="s">
        <v>3532</v>
      </c>
      <c r="F918" s="360" t="s">
        <v>8198</v>
      </c>
      <c r="G918" s="360" t="s">
        <v>3532</v>
      </c>
      <c r="H918" s="361">
        <v>45975</v>
      </c>
      <c r="I918" s="360" t="s">
        <v>3532</v>
      </c>
      <c r="J918" s="360" t="s">
        <v>7610</v>
      </c>
      <c r="K918" s="360">
        <v>2013</v>
      </c>
      <c r="L918" s="360" t="s">
        <v>5984</v>
      </c>
      <c r="M918" s="360" t="s">
        <v>5957</v>
      </c>
      <c r="N918" s="360" t="s">
        <v>5953</v>
      </c>
      <c r="O918" s="360" t="s">
        <v>83</v>
      </c>
      <c r="P918" s="360">
        <v>0</v>
      </c>
      <c r="Q918" s="360" t="s">
        <v>8199</v>
      </c>
    </row>
    <row r="919" spans="1:17" ht="15">
      <c r="A919" s="359" t="s">
        <v>1765</v>
      </c>
      <c r="B919" s="360" t="s">
        <v>8200</v>
      </c>
      <c r="C919" s="360" t="s">
        <v>3532</v>
      </c>
      <c r="D919" s="360">
        <v>16</v>
      </c>
      <c r="E919" s="360" t="s">
        <v>3532</v>
      </c>
      <c r="F919" s="360" t="s">
        <v>3532</v>
      </c>
      <c r="G919" s="360" t="s">
        <v>3532</v>
      </c>
      <c r="H919" s="361">
        <v>45975</v>
      </c>
      <c r="I919" s="360" t="s">
        <v>3532</v>
      </c>
      <c r="J919" s="360" t="s">
        <v>8201</v>
      </c>
      <c r="K919" s="360">
        <v>2012</v>
      </c>
      <c r="L919" s="360" t="s">
        <v>5960</v>
      </c>
      <c r="M919" s="360" t="s">
        <v>5957</v>
      </c>
      <c r="N919" s="360" t="s">
        <v>5953</v>
      </c>
      <c r="O919" s="360" t="s">
        <v>83</v>
      </c>
      <c r="P919" s="360" t="s">
        <v>3532</v>
      </c>
      <c r="Q919" s="360" t="s">
        <v>3532</v>
      </c>
    </row>
    <row r="920" spans="1:17" ht="15">
      <c r="A920" s="359" t="s">
        <v>1660</v>
      </c>
      <c r="B920" s="360" t="s">
        <v>2057</v>
      </c>
      <c r="C920" s="360" t="s">
        <v>3532</v>
      </c>
      <c r="D920" s="360">
        <v>2</v>
      </c>
      <c r="E920" s="360" t="s">
        <v>3532</v>
      </c>
      <c r="F920" s="360" t="s">
        <v>3532</v>
      </c>
      <c r="G920" s="360" t="s">
        <v>3532</v>
      </c>
      <c r="H920" s="361">
        <v>45975</v>
      </c>
      <c r="I920" s="360" t="s">
        <v>3532</v>
      </c>
      <c r="J920" s="360" t="s">
        <v>8132</v>
      </c>
      <c r="K920" s="360">
        <v>2021</v>
      </c>
      <c r="L920" s="360" t="s">
        <v>8202</v>
      </c>
      <c r="M920" s="360" t="s">
        <v>5957</v>
      </c>
      <c r="N920" s="360" t="s">
        <v>114</v>
      </c>
      <c r="O920" s="360" t="s">
        <v>531</v>
      </c>
      <c r="P920" s="360" t="s">
        <v>3532</v>
      </c>
      <c r="Q920" s="360" t="s">
        <v>3532</v>
      </c>
    </row>
    <row r="921" spans="1:17" ht="15">
      <c r="A921" s="359" t="s">
        <v>1776</v>
      </c>
      <c r="B921" s="360" t="s">
        <v>8203</v>
      </c>
      <c r="C921" s="360" t="s">
        <v>2790</v>
      </c>
      <c r="D921" s="360">
        <v>3</v>
      </c>
      <c r="E921" s="360" t="s">
        <v>3532</v>
      </c>
      <c r="F921" s="360" t="s">
        <v>8204</v>
      </c>
      <c r="G921" s="360" t="s">
        <v>3532</v>
      </c>
      <c r="H921" s="361">
        <v>45975</v>
      </c>
      <c r="I921" s="360" t="s">
        <v>3532</v>
      </c>
      <c r="J921" s="360" t="s">
        <v>7275</v>
      </c>
      <c r="K921" s="360">
        <v>2017</v>
      </c>
      <c r="L921" s="360" t="s">
        <v>5964</v>
      </c>
      <c r="M921" s="360" t="s">
        <v>5957</v>
      </c>
      <c r="N921" s="360" t="s">
        <v>5953</v>
      </c>
      <c r="O921" s="360" t="s">
        <v>83</v>
      </c>
      <c r="P921" s="360">
        <v>0</v>
      </c>
      <c r="Q921" s="360" t="s">
        <v>8205</v>
      </c>
    </row>
    <row r="922" spans="1:17" ht="15">
      <c r="A922" s="359" t="s">
        <v>6875</v>
      </c>
      <c r="B922" s="360" t="s">
        <v>8206</v>
      </c>
      <c r="C922" s="360" t="s">
        <v>2790</v>
      </c>
      <c r="D922" s="360">
        <v>2</v>
      </c>
      <c r="E922" s="360" t="s">
        <v>3532</v>
      </c>
      <c r="F922" s="360" t="s">
        <v>8207</v>
      </c>
      <c r="G922" s="360" t="s">
        <v>3532</v>
      </c>
      <c r="H922" s="361">
        <v>45975</v>
      </c>
      <c r="I922" s="360" t="s">
        <v>3532</v>
      </c>
      <c r="J922" s="360" t="s">
        <v>8208</v>
      </c>
      <c r="K922" s="360">
        <v>2019</v>
      </c>
      <c r="L922" s="360" t="s">
        <v>5964</v>
      </c>
      <c r="M922" s="360" t="s">
        <v>5957</v>
      </c>
      <c r="N922" s="360" t="s">
        <v>5953</v>
      </c>
      <c r="O922" s="360" t="s">
        <v>83</v>
      </c>
      <c r="P922" s="360">
        <v>0</v>
      </c>
      <c r="Q922" s="360" t="s">
        <v>7918</v>
      </c>
    </row>
    <row r="923" spans="1:17" ht="15">
      <c r="A923" s="359" t="s">
        <v>1742</v>
      </c>
      <c r="B923" s="360" t="s">
        <v>8209</v>
      </c>
      <c r="C923" s="360" t="s">
        <v>2790</v>
      </c>
      <c r="D923" s="360">
        <v>1</v>
      </c>
      <c r="E923" s="360" t="s">
        <v>3532</v>
      </c>
      <c r="F923" s="360" t="s">
        <v>8210</v>
      </c>
      <c r="G923" s="360" t="s">
        <v>3532</v>
      </c>
      <c r="H923" s="361">
        <v>45975</v>
      </c>
      <c r="I923" s="360" t="s">
        <v>3532</v>
      </c>
      <c r="J923" s="360" t="s">
        <v>8211</v>
      </c>
      <c r="K923" s="360">
        <v>2012</v>
      </c>
      <c r="L923" s="360" t="s">
        <v>5964</v>
      </c>
      <c r="M923" s="360" t="s">
        <v>5957</v>
      </c>
      <c r="N923" s="360" t="s">
        <v>5953</v>
      </c>
      <c r="O923" s="360" t="s">
        <v>83</v>
      </c>
      <c r="P923" s="360">
        <v>0</v>
      </c>
      <c r="Q923" s="360" t="s">
        <v>8212</v>
      </c>
    </row>
    <row r="924" spans="1:17" ht="15">
      <c r="A924" s="359" t="s">
        <v>1611</v>
      </c>
      <c r="B924" s="360" t="s">
        <v>8213</v>
      </c>
      <c r="C924" s="360" t="s">
        <v>6109</v>
      </c>
      <c r="D924" s="360">
        <v>48</v>
      </c>
      <c r="E924" s="360" t="s">
        <v>3532</v>
      </c>
      <c r="F924" s="360" t="s">
        <v>6912</v>
      </c>
      <c r="G924" s="360" t="s">
        <v>3532</v>
      </c>
      <c r="H924" s="361">
        <v>45975</v>
      </c>
      <c r="I924" s="360" t="s">
        <v>3532</v>
      </c>
      <c r="J924" s="360" t="s">
        <v>8214</v>
      </c>
      <c r="K924" s="360">
        <v>2012</v>
      </c>
      <c r="L924" s="360" t="s">
        <v>5956</v>
      </c>
      <c r="M924" s="360" t="s">
        <v>5957</v>
      </c>
      <c r="N924" s="360" t="s">
        <v>5953</v>
      </c>
      <c r="O924" s="360" t="s">
        <v>83</v>
      </c>
      <c r="P924" s="360" t="s">
        <v>3532</v>
      </c>
      <c r="Q924" s="360" t="s">
        <v>6914</v>
      </c>
    </row>
    <row r="925" spans="1:17" ht="15">
      <c r="A925" s="359" t="s">
        <v>6041</v>
      </c>
      <c r="B925" s="360" t="s">
        <v>8215</v>
      </c>
      <c r="C925" s="360" t="s">
        <v>3532</v>
      </c>
      <c r="D925" s="360">
        <v>32</v>
      </c>
      <c r="E925" s="360" t="s">
        <v>3532</v>
      </c>
      <c r="F925" s="360" t="s">
        <v>3532</v>
      </c>
      <c r="G925" s="360" t="s">
        <v>3532</v>
      </c>
      <c r="H925" s="361">
        <v>45975</v>
      </c>
      <c r="I925" s="360" t="s">
        <v>3532</v>
      </c>
      <c r="J925" s="360" t="s">
        <v>6347</v>
      </c>
      <c r="K925" s="360">
        <v>2022</v>
      </c>
      <c r="L925" s="360" t="s">
        <v>5960</v>
      </c>
      <c r="M925" s="360" t="s">
        <v>5957</v>
      </c>
      <c r="N925" s="360" t="s">
        <v>5953</v>
      </c>
      <c r="O925" s="360" t="s">
        <v>83</v>
      </c>
      <c r="P925" s="360" t="s">
        <v>3532</v>
      </c>
      <c r="Q925" s="360" t="s">
        <v>3532</v>
      </c>
    </row>
    <row r="926" spans="1:17" ht="15">
      <c r="A926" s="359" t="s">
        <v>3612</v>
      </c>
      <c r="B926" s="360" t="s">
        <v>8216</v>
      </c>
      <c r="C926" s="360" t="s">
        <v>3532</v>
      </c>
      <c r="D926" s="360">
        <v>0</v>
      </c>
      <c r="E926" s="360" t="s">
        <v>3532</v>
      </c>
      <c r="F926" s="360" t="s">
        <v>3532</v>
      </c>
      <c r="G926" s="360" t="s">
        <v>3532</v>
      </c>
      <c r="H926" s="361">
        <v>45975</v>
      </c>
      <c r="I926" s="360" t="s">
        <v>3532</v>
      </c>
      <c r="J926" s="360" t="s">
        <v>8217</v>
      </c>
      <c r="K926" s="360">
        <v>2012</v>
      </c>
      <c r="L926" s="360" t="s">
        <v>5956</v>
      </c>
      <c r="M926" s="360" t="s">
        <v>5957</v>
      </c>
      <c r="N926" s="360" t="s">
        <v>5953</v>
      </c>
      <c r="O926" s="360" t="s">
        <v>83</v>
      </c>
      <c r="P926" s="360" t="s">
        <v>3532</v>
      </c>
      <c r="Q926" s="360" t="s">
        <v>3532</v>
      </c>
    </row>
    <row r="927" spans="1:17" ht="15">
      <c r="A927" s="359" t="s">
        <v>6875</v>
      </c>
      <c r="B927" s="360" t="s">
        <v>8218</v>
      </c>
      <c r="C927" s="360" t="s">
        <v>2790</v>
      </c>
      <c r="D927" s="360">
        <v>3</v>
      </c>
      <c r="E927" s="360" t="s">
        <v>3532</v>
      </c>
      <c r="F927" s="360" t="s">
        <v>8219</v>
      </c>
      <c r="G927" s="360" t="s">
        <v>3532</v>
      </c>
      <c r="H927" s="361">
        <v>45975</v>
      </c>
      <c r="I927" s="360" t="s">
        <v>3532</v>
      </c>
      <c r="J927" s="360" t="s">
        <v>8220</v>
      </c>
      <c r="K927" s="360">
        <v>2012</v>
      </c>
      <c r="L927" s="360" t="s">
        <v>5964</v>
      </c>
      <c r="M927" s="360" t="s">
        <v>5957</v>
      </c>
      <c r="N927" s="360" t="s">
        <v>5953</v>
      </c>
      <c r="O927" s="360" t="s">
        <v>83</v>
      </c>
      <c r="P927" s="360">
        <v>0</v>
      </c>
      <c r="Q927" s="360" t="s">
        <v>8221</v>
      </c>
    </row>
    <row r="928" spans="1:17" ht="15">
      <c r="A928" s="359" t="s">
        <v>6952</v>
      </c>
      <c r="B928" s="360" t="s">
        <v>8222</v>
      </c>
      <c r="C928" s="360" t="s">
        <v>3532</v>
      </c>
      <c r="D928" s="360">
        <v>0</v>
      </c>
      <c r="E928" s="360" t="s">
        <v>3532</v>
      </c>
      <c r="F928" s="360" t="s">
        <v>3532</v>
      </c>
      <c r="G928" s="360" t="s">
        <v>3532</v>
      </c>
      <c r="H928" s="361">
        <v>45975</v>
      </c>
      <c r="I928" s="360" t="s">
        <v>3532</v>
      </c>
      <c r="J928" s="360" t="s">
        <v>8223</v>
      </c>
      <c r="K928" s="360">
        <v>2017</v>
      </c>
      <c r="L928" s="360" t="s">
        <v>5960</v>
      </c>
      <c r="M928" s="360" t="s">
        <v>5957</v>
      </c>
      <c r="N928" s="360" t="s">
        <v>5953</v>
      </c>
      <c r="O928" s="360" t="s">
        <v>1706</v>
      </c>
      <c r="P928" s="360">
        <v>0</v>
      </c>
      <c r="Q928" s="360" t="s">
        <v>3532</v>
      </c>
    </row>
    <row r="929" spans="1:17" ht="15">
      <c r="A929" s="359" t="s">
        <v>6463</v>
      </c>
      <c r="B929" s="360" t="s">
        <v>8224</v>
      </c>
      <c r="C929" s="360" t="s">
        <v>3532</v>
      </c>
      <c r="D929" s="360">
        <v>122</v>
      </c>
      <c r="E929" s="360" t="s">
        <v>3532</v>
      </c>
      <c r="F929" s="360" t="s">
        <v>3532</v>
      </c>
      <c r="G929" s="360" t="s">
        <v>3532</v>
      </c>
      <c r="H929" s="361">
        <v>45975</v>
      </c>
      <c r="I929" s="360" t="s">
        <v>3532</v>
      </c>
      <c r="J929" s="360" t="s">
        <v>8225</v>
      </c>
      <c r="K929" s="360">
        <v>2020</v>
      </c>
      <c r="L929" s="360" t="s">
        <v>5960</v>
      </c>
      <c r="M929" s="360" t="s">
        <v>5957</v>
      </c>
      <c r="N929" s="360" t="s">
        <v>5953</v>
      </c>
      <c r="O929" s="360" t="s">
        <v>83</v>
      </c>
      <c r="P929" s="360" t="s">
        <v>3532</v>
      </c>
      <c r="Q929" s="360" t="s">
        <v>3532</v>
      </c>
    </row>
    <row r="930" spans="1:17" ht="15">
      <c r="A930" s="359" t="s">
        <v>6077</v>
      </c>
      <c r="B930" s="360" t="s">
        <v>8226</v>
      </c>
      <c r="C930" s="360" t="s">
        <v>3532</v>
      </c>
      <c r="D930" s="360">
        <v>4</v>
      </c>
      <c r="E930" s="360" t="s">
        <v>3532</v>
      </c>
      <c r="F930" s="360" t="s">
        <v>3532</v>
      </c>
      <c r="G930" s="360" t="s">
        <v>3532</v>
      </c>
      <c r="H930" s="361">
        <v>45975</v>
      </c>
      <c r="I930" s="360" t="s">
        <v>3532</v>
      </c>
      <c r="J930" s="360" t="s">
        <v>8227</v>
      </c>
      <c r="K930" s="360">
        <v>2018</v>
      </c>
      <c r="L930" s="360" t="s">
        <v>5964</v>
      </c>
      <c r="M930" s="360" t="s">
        <v>5957</v>
      </c>
      <c r="N930" s="360" t="s">
        <v>5953</v>
      </c>
      <c r="O930" s="360" t="s">
        <v>83</v>
      </c>
      <c r="P930" s="360" t="s">
        <v>3532</v>
      </c>
      <c r="Q930" s="360" t="s">
        <v>3532</v>
      </c>
    </row>
    <row r="931" spans="1:17" ht="15">
      <c r="A931" s="359" t="s">
        <v>1628</v>
      </c>
      <c r="B931" s="360" t="s">
        <v>8228</v>
      </c>
      <c r="C931" s="360" t="s">
        <v>3532</v>
      </c>
      <c r="D931" s="360">
        <v>121</v>
      </c>
      <c r="E931" s="360" t="s">
        <v>3532</v>
      </c>
      <c r="F931" s="360" t="s">
        <v>3532</v>
      </c>
      <c r="G931" s="360" t="s">
        <v>3532</v>
      </c>
      <c r="H931" s="361">
        <v>45975</v>
      </c>
      <c r="I931" s="360" t="s">
        <v>3532</v>
      </c>
      <c r="J931" s="360" t="s">
        <v>8229</v>
      </c>
      <c r="K931" s="360">
        <v>2019</v>
      </c>
      <c r="L931" s="360" t="s">
        <v>5956</v>
      </c>
      <c r="M931" s="360" t="s">
        <v>5957</v>
      </c>
      <c r="N931" s="360" t="s">
        <v>5953</v>
      </c>
      <c r="O931" s="360" t="s">
        <v>83</v>
      </c>
      <c r="P931" s="360" t="s">
        <v>3532</v>
      </c>
      <c r="Q931" s="360" t="s">
        <v>3532</v>
      </c>
    </row>
    <row r="932" spans="1:17" ht="15">
      <c r="A932" s="359" t="s">
        <v>1628</v>
      </c>
      <c r="B932" s="360" t="s">
        <v>8230</v>
      </c>
      <c r="C932" s="360" t="s">
        <v>3532</v>
      </c>
      <c r="D932" s="360">
        <v>92</v>
      </c>
      <c r="E932" s="360" t="s">
        <v>3532</v>
      </c>
      <c r="F932" s="360" t="s">
        <v>3532</v>
      </c>
      <c r="G932" s="360" t="s">
        <v>3532</v>
      </c>
      <c r="H932" s="361">
        <v>45975</v>
      </c>
      <c r="I932" s="360" t="s">
        <v>3532</v>
      </c>
      <c r="J932" s="360" t="s">
        <v>8231</v>
      </c>
      <c r="K932" s="360">
        <v>2012</v>
      </c>
      <c r="L932" s="360" t="s">
        <v>5960</v>
      </c>
      <c r="M932" s="360" t="s">
        <v>5957</v>
      </c>
      <c r="N932" s="360" t="s">
        <v>5953</v>
      </c>
      <c r="O932" s="360" t="s">
        <v>83</v>
      </c>
      <c r="P932" s="360" t="s">
        <v>3532</v>
      </c>
      <c r="Q932" s="360" t="s">
        <v>3532</v>
      </c>
    </row>
    <row r="933" spans="1:17" ht="15">
      <c r="A933" s="359" t="s">
        <v>7153</v>
      </c>
      <c r="B933" s="360" t="s">
        <v>8232</v>
      </c>
      <c r="C933" s="360" t="s">
        <v>3532</v>
      </c>
      <c r="D933" s="360">
        <v>19</v>
      </c>
      <c r="E933" s="360" t="s">
        <v>3532</v>
      </c>
      <c r="F933" s="360" t="s">
        <v>3532</v>
      </c>
      <c r="G933" s="360" t="s">
        <v>3532</v>
      </c>
      <c r="H933" s="361">
        <v>45975</v>
      </c>
      <c r="I933" s="360" t="s">
        <v>3532</v>
      </c>
      <c r="J933" s="360" t="s">
        <v>8233</v>
      </c>
      <c r="K933" s="360">
        <v>2015</v>
      </c>
      <c r="L933" s="360" t="s">
        <v>5960</v>
      </c>
      <c r="M933" s="360" t="s">
        <v>5957</v>
      </c>
      <c r="N933" s="360" t="s">
        <v>5953</v>
      </c>
      <c r="O933" s="360" t="s">
        <v>83</v>
      </c>
      <c r="P933" s="360" t="s">
        <v>3532</v>
      </c>
      <c r="Q933" s="360" t="s">
        <v>3532</v>
      </c>
    </row>
    <row r="934" spans="1:17" ht="15">
      <c r="A934" s="359" t="s">
        <v>7153</v>
      </c>
      <c r="B934" s="360" t="s">
        <v>8234</v>
      </c>
      <c r="C934" s="360" t="s">
        <v>3532</v>
      </c>
      <c r="D934" s="360">
        <v>1</v>
      </c>
      <c r="E934" s="360" t="s">
        <v>3532</v>
      </c>
      <c r="F934" s="360" t="s">
        <v>3532</v>
      </c>
      <c r="G934" s="360" t="s">
        <v>3532</v>
      </c>
      <c r="H934" s="361">
        <v>45975</v>
      </c>
      <c r="I934" s="360" t="s">
        <v>3532</v>
      </c>
      <c r="J934" s="360" t="s">
        <v>8233</v>
      </c>
      <c r="K934" s="360">
        <v>2012</v>
      </c>
      <c r="L934" s="360" t="s">
        <v>5960</v>
      </c>
      <c r="M934" s="360" t="s">
        <v>5957</v>
      </c>
      <c r="N934" s="360" t="s">
        <v>5953</v>
      </c>
      <c r="O934" s="360" t="s">
        <v>83</v>
      </c>
      <c r="P934" s="360" t="s">
        <v>3532</v>
      </c>
      <c r="Q934" s="360" t="s">
        <v>3532</v>
      </c>
    </row>
    <row r="935" spans="1:17" ht="15">
      <c r="A935" s="359" t="s">
        <v>6389</v>
      </c>
      <c r="B935" s="360" t="s">
        <v>8235</v>
      </c>
      <c r="C935" s="360" t="s">
        <v>3532</v>
      </c>
      <c r="D935" s="360">
        <v>24</v>
      </c>
      <c r="E935" s="360" t="s">
        <v>3532</v>
      </c>
      <c r="F935" s="360" t="s">
        <v>3532</v>
      </c>
      <c r="G935" s="360" t="s">
        <v>3532</v>
      </c>
      <c r="H935" s="361">
        <v>45975</v>
      </c>
      <c r="I935" s="360" t="s">
        <v>3532</v>
      </c>
      <c r="J935" s="360" t="s">
        <v>8236</v>
      </c>
      <c r="K935" s="360">
        <v>2013</v>
      </c>
      <c r="L935" s="360" t="s">
        <v>5964</v>
      </c>
      <c r="M935" s="360" t="s">
        <v>5957</v>
      </c>
      <c r="N935" s="360" t="s">
        <v>5953</v>
      </c>
      <c r="O935" s="360" t="s">
        <v>83</v>
      </c>
      <c r="P935" s="360" t="s">
        <v>3532</v>
      </c>
      <c r="Q935" s="360" t="s">
        <v>3532</v>
      </c>
    </row>
    <row r="936" spans="1:17" ht="15">
      <c r="A936" s="359" t="s">
        <v>546</v>
      </c>
      <c r="B936" s="360" t="s">
        <v>8237</v>
      </c>
      <c r="C936" s="360" t="s">
        <v>3532</v>
      </c>
      <c r="D936" s="360">
        <v>0</v>
      </c>
      <c r="E936" s="360" t="s">
        <v>3532</v>
      </c>
      <c r="F936" s="360" t="s">
        <v>3532</v>
      </c>
      <c r="G936" s="360" t="s">
        <v>3532</v>
      </c>
      <c r="H936" s="361">
        <v>45975</v>
      </c>
      <c r="I936" s="360" t="s">
        <v>3532</v>
      </c>
      <c r="J936" s="360" t="s">
        <v>8238</v>
      </c>
      <c r="K936" s="360">
        <v>2012</v>
      </c>
      <c r="L936" s="360" t="s">
        <v>5960</v>
      </c>
      <c r="M936" s="360" t="s">
        <v>5957</v>
      </c>
      <c r="N936" s="360" t="s">
        <v>5953</v>
      </c>
      <c r="O936" s="360" t="s">
        <v>83</v>
      </c>
      <c r="P936" s="360" t="s">
        <v>3532</v>
      </c>
      <c r="Q936" s="360" t="s">
        <v>3532</v>
      </c>
    </row>
    <row r="937" spans="1:17" ht="15">
      <c r="A937" s="359" t="s">
        <v>7097</v>
      </c>
      <c r="B937" s="360" t="s">
        <v>8239</v>
      </c>
      <c r="C937" s="360" t="s">
        <v>3532</v>
      </c>
      <c r="D937" s="360">
        <v>217</v>
      </c>
      <c r="E937" s="360" t="s">
        <v>3532</v>
      </c>
      <c r="F937" s="360" t="s">
        <v>3532</v>
      </c>
      <c r="G937" s="360" t="s">
        <v>3532</v>
      </c>
      <c r="H937" s="361">
        <v>45975</v>
      </c>
      <c r="I937" s="360" t="s">
        <v>3532</v>
      </c>
      <c r="J937" s="360" t="s">
        <v>5950</v>
      </c>
      <c r="K937" s="360">
        <v>2020</v>
      </c>
      <c r="L937" s="360" t="s">
        <v>7483</v>
      </c>
      <c r="M937" s="360" t="s">
        <v>5952</v>
      </c>
      <c r="N937" s="360" t="s">
        <v>5953</v>
      </c>
      <c r="O937" s="360" t="s">
        <v>3993</v>
      </c>
      <c r="P937" s="360" t="s">
        <v>3532</v>
      </c>
      <c r="Q937" s="360" t="s">
        <v>3532</v>
      </c>
    </row>
    <row r="938" spans="1:17" ht="15">
      <c r="A938" s="359" t="s">
        <v>7013</v>
      </c>
      <c r="B938" s="360" t="s">
        <v>4208</v>
      </c>
      <c r="C938" s="360" t="s">
        <v>3532</v>
      </c>
      <c r="D938" s="360">
        <v>217</v>
      </c>
      <c r="E938" s="360" t="s">
        <v>3532</v>
      </c>
      <c r="F938" s="360" t="s">
        <v>3532</v>
      </c>
      <c r="G938" s="360" t="s">
        <v>3532</v>
      </c>
      <c r="H938" s="361">
        <v>45975</v>
      </c>
      <c r="I938" s="360" t="s">
        <v>3532</v>
      </c>
      <c r="J938" s="360" t="s">
        <v>7099</v>
      </c>
      <c r="K938" s="360">
        <v>2017</v>
      </c>
      <c r="L938" s="360" t="s">
        <v>7100</v>
      </c>
      <c r="M938" s="360" t="s">
        <v>5957</v>
      </c>
      <c r="N938" s="360" t="s">
        <v>114</v>
      </c>
      <c r="O938" s="360" t="s">
        <v>3993</v>
      </c>
      <c r="P938" s="360" t="s">
        <v>3532</v>
      </c>
      <c r="Q938" s="360" t="s">
        <v>3532</v>
      </c>
    </row>
    <row r="939" spans="1:17" ht="15">
      <c r="A939" s="359" t="s">
        <v>4145</v>
      </c>
      <c r="B939" s="360" t="s">
        <v>8240</v>
      </c>
      <c r="C939" s="360" t="s">
        <v>3532</v>
      </c>
      <c r="D939" s="360">
        <v>217</v>
      </c>
      <c r="E939" s="360" t="s">
        <v>3532</v>
      </c>
      <c r="F939" s="360" t="s">
        <v>3532</v>
      </c>
      <c r="G939" s="360" t="s">
        <v>3532</v>
      </c>
      <c r="H939" s="361">
        <v>45975</v>
      </c>
      <c r="I939" s="360" t="s">
        <v>3532</v>
      </c>
      <c r="J939" s="360" t="s">
        <v>5950</v>
      </c>
      <c r="K939" s="360">
        <v>2019</v>
      </c>
      <c r="L939" s="360" t="s">
        <v>7014</v>
      </c>
      <c r="M939" s="360" t="s">
        <v>5952</v>
      </c>
      <c r="N939" s="360" t="s">
        <v>5953</v>
      </c>
      <c r="O939" s="360" t="s">
        <v>3993</v>
      </c>
      <c r="P939" s="360" t="s">
        <v>3532</v>
      </c>
      <c r="Q939" s="360" t="s">
        <v>3532</v>
      </c>
    </row>
    <row r="940" spans="1:17" ht="15">
      <c r="A940" s="359" t="s">
        <v>3923</v>
      </c>
      <c r="B940" s="360" t="s">
        <v>8241</v>
      </c>
      <c r="C940" s="360" t="s">
        <v>3532</v>
      </c>
      <c r="D940" s="360">
        <v>3</v>
      </c>
      <c r="E940" s="360" t="s">
        <v>3532</v>
      </c>
      <c r="F940" s="360" t="s">
        <v>3532</v>
      </c>
      <c r="G940" s="360" t="s">
        <v>3532</v>
      </c>
      <c r="H940" s="361">
        <v>45975</v>
      </c>
      <c r="I940" s="360" t="s">
        <v>3532</v>
      </c>
      <c r="J940" s="360" t="s">
        <v>8242</v>
      </c>
      <c r="K940" s="360">
        <v>2014</v>
      </c>
      <c r="L940" s="360" t="s">
        <v>5960</v>
      </c>
      <c r="M940" s="360" t="s">
        <v>5957</v>
      </c>
      <c r="N940" s="360" t="s">
        <v>5953</v>
      </c>
      <c r="O940" s="360" t="s">
        <v>83</v>
      </c>
      <c r="P940" s="360" t="s">
        <v>3532</v>
      </c>
      <c r="Q940" s="360" t="s">
        <v>3532</v>
      </c>
    </row>
    <row r="941" spans="1:17" ht="15">
      <c r="A941" s="359" t="s">
        <v>6433</v>
      </c>
      <c r="B941" s="360" t="s">
        <v>8243</v>
      </c>
      <c r="C941" s="360" t="s">
        <v>3532</v>
      </c>
      <c r="D941" s="360">
        <v>120</v>
      </c>
      <c r="E941" s="360" t="s">
        <v>3532</v>
      </c>
      <c r="F941" s="360" t="s">
        <v>3532</v>
      </c>
      <c r="G941" s="360" t="s">
        <v>3532</v>
      </c>
      <c r="H941" s="361">
        <v>45975</v>
      </c>
      <c r="I941" s="360" t="s">
        <v>3532</v>
      </c>
      <c r="J941" s="360" t="s">
        <v>8244</v>
      </c>
      <c r="K941" s="360">
        <v>2012</v>
      </c>
      <c r="L941" s="360" t="s">
        <v>5984</v>
      </c>
      <c r="M941" s="360" t="s">
        <v>5957</v>
      </c>
      <c r="N941" s="360" t="s">
        <v>5953</v>
      </c>
      <c r="O941" s="360" t="s">
        <v>83</v>
      </c>
      <c r="P941" s="360" t="s">
        <v>3532</v>
      </c>
      <c r="Q941" s="360" t="s">
        <v>3532</v>
      </c>
    </row>
    <row r="942" spans="1:17" ht="15">
      <c r="A942" s="359" t="s">
        <v>6433</v>
      </c>
      <c r="B942" s="360" t="s">
        <v>8245</v>
      </c>
      <c r="C942" s="360" t="s">
        <v>3532</v>
      </c>
      <c r="D942" s="360">
        <v>0</v>
      </c>
      <c r="E942" s="360" t="s">
        <v>3532</v>
      </c>
      <c r="F942" s="360" t="s">
        <v>3532</v>
      </c>
      <c r="G942" s="360" t="s">
        <v>3532</v>
      </c>
      <c r="H942" s="361">
        <v>45975</v>
      </c>
      <c r="I942" s="360" t="s">
        <v>3532</v>
      </c>
      <c r="J942" s="360" t="s">
        <v>8244</v>
      </c>
      <c r="K942" s="360">
        <v>2012</v>
      </c>
      <c r="L942" s="360" t="s">
        <v>5984</v>
      </c>
      <c r="M942" s="360" t="s">
        <v>5957</v>
      </c>
      <c r="N942" s="360" t="s">
        <v>5953</v>
      </c>
      <c r="O942" s="360" t="s">
        <v>83</v>
      </c>
      <c r="P942" s="360" t="s">
        <v>3532</v>
      </c>
      <c r="Q942" s="360" t="s">
        <v>3532</v>
      </c>
    </row>
    <row r="943" spans="1:17" ht="15">
      <c r="A943" s="359" t="s">
        <v>3100</v>
      </c>
      <c r="B943" s="360" t="s">
        <v>8246</v>
      </c>
      <c r="C943" s="360" t="s">
        <v>6109</v>
      </c>
      <c r="D943" s="360">
        <v>4</v>
      </c>
      <c r="E943" s="360" t="s">
        <v>3532</v>
      </c>
      <c r="F943" s="360" t="s">
        <v>6110</v>
      </c>
      <c r="G943" s="360" t="s">
        <v>3532</v>
      </c>
      <c r="H943" s="361">
        <v>45975</v>
      </c>
      <c r="I943" s="360" t="s">
        <v>3532</v>
      </c>
      <c r="J943" s="360" t="s">
        <v>8247</v>
      </c>
      <c r="K943" s="360">
        <v>2013</v>
      </c>
      <c r="L943" s="360" t="s">
        <v>5960</v>
      </c>
      <c r="M943" s="360" t="s">
        <v>5957</v>
      </c>
      <c r="N943" s="360" t="s">
        <v>5953</v>
      </c>
      <c r="O943" s="360" t="s">
        <v>83</v>
      </c>
      <c r="P943" s="360" t="s">
        <v>3532</v>
      </c>
      <c r="Q943" s="360" t="s">
        <v>6112</v>
      </c>
    </row>
    <row r="944" spans="1:17" ht="15">
      <c r="A944" s="359" t="s">
        <v>1776</v>
      </c>
      <c r="B944" s="360" t="s">
        <v>8248</v>
      </c>
      <c r="C944" s="360" t="s">
        <v>2790</v>
      </c>
      <c r="D944" s="360">
        <v>3</v>
      </c>
      <c r="E944" s="360" t="s">
        <v>3532</v>
      </c>
      <c r="F944" s="360" t="s">
        <v>8249</v>
      </c>
      <c r="G944" s="360" t="s">
        <v>3532</v>
      </c>
      <c r="H944" s="361">
        <v>45975</v>
      </c>
      <c r="I944" s="360" t="s">
        <v>3532</v>
      </c>
      <c r="J944" s="360" t="s">
        <v>8157</v>
      </c>
      <c r="K944" s="360">
        <v>2012</v>
      </c>
      <c r="L944" s="360" t="s">
        <v>5964</v>
      </c>
      <c r="M944" s="360" t="s">
        <v>5957</v>
      </c>
      <c r="N944" s="360" t="s">
        <v>5953</v>
      </c>
      <c r="O944" s="360" t="s">
        <v>83</v>
      </c>
      <c r="P944" s="360">
        <v>0</v>
      </c>
      <c r="Q944" s="360" t="s">
        <v>8250</v>
      </c>
    </row>
    <row r="945" spans="1:17" ht="15">
      <c r="A945" s="359" t="s">
        <v>1913</v>
      </c>
      <c r="B945" s="360" t="s">
        <v>8251</v>
      </c>
      <c r="C945" s="360" t="s">
        <v>2790</v>
      </c>
      <c r="D945" s="360">
        <v>0</v>
      </c>
      <c r="E945" s="360" t="s">
        <v>3532</v>
      </c>
      <c r="F945" s="360" t="s">
        <v>8252</v>
      </c>
      <c r="G945" s="360" t="s">
        <v>3532</v>
      </c>
      <c r="H945" s="361">
        <v>45975</v>
      </c>
      <c r="I945" s="360" t="s">
        <v>3532</v>
      </c>
      <c r="J945" s="360" t="s">
        <v>8253</v>
      </c>
      <c r="K945" s="360">
        <v>2012</v>
      </c>
      <c r="L945" s="360" t="s">
        <v>5960</v>
      </c>
      <c r="M945" s="360" t="s">
        <v>5957</v>
      </c>
      <c r="N945" s="360" t="s">
        <v>5953</v>
      </c>
      <c r="O945" s="360" t="s">
        <v>83</v>
      </c>
      <c r="P945" s="360">
        <v>0</v>
      </c>
      <c r="Q945" s="360" t="s">
        <v>8254</v>
      </c>
    </row>
    <row r="946" spans="1:17" ht="15">
      <c r="A946" s="359" t="s">
        <v>6875</v>
      </c>
      <c r="B946" s="360" t="s">
        <v>8255</v>
      </c>
      <c r="C946" s="360" t="s">
        <v>2790</v>
      </c>
      <c r="D946" s="360">
        <v>4</v>
      </c>
      <c r="E946" s="360" t="s">
        <v>3532</v>
      </c>
      <c r="F946" s="360" t="s">
        <v>8256</v>
      </c>
      <c r="G946" s="360" t="s">
        <v>3532</v>
      </c>
      <c r="H946" s="361">
        <v>45975</v>
      </c>
      <c r="I946" s="360" t="s">
        <v>3532</v>
      </c>
      <c r="J946" s="360" t="s">
        <v>8257</v>
      </c>
      <c r="K946" s="360">
        <v>2012</v>
      </c>
      <c r="L946" s="360" t="s">
        <v>5960</v>
      </c>
      <c r="M946" s="360" t="s">
        <v>5957</v>
      </c>
      <c r="N946" s="360" t="s">
        <v>5953</v>
      </c>
      <c r="O946" s="360" t="s">
        <v>83</v>
      </c>
      <c r="P946" s="360">
        <v>0</v>
      </c>
      <c r="Q946" s="360" t="s">
        <v>8258</v>
      </c>
    </row>
    <row r="947" spans="1:17" ht="15">
      <c r="A947" s="359" t="s">
        <v>2147</v>
      </c>
      <c r="B947" s="360" t="s">
        <v>8259</v>
      </c>
      <c r="C947" s="360" t="s">
        <v>3532</v>
      </c>
      <c r="D947" s="360">
        <v>217</v>
      </c>
      <c r="E947" s="360" t="s">
        <v>3532</v>
      </c>
      <c r="F947" s="360" t="s">
        <v>3532</v>
      </c>
      <c r="G947" s="360" t="s">
        <v>3532</v>
      </c>
      <c r="H947" s="361">
        <v>45975</v>
      </c>
      <c r="I947" s="360" t="s">
        <v>3532</v>
      </c>
      <c r="J947" s="360" t="s">
        <v>8260</v>
      </c>
      <c r="K947" s="360">
        <v>2013</v>
      </c>
      <c r="L947" s="360" t="s">
        <v>6008</v>
      </c>
      <c r="M947" s="360" t="s">
        <v>5957</v>
      </c>
      <c r="N947" s="360" t="s">
        <v>5953</v>
      </c>
      <c r="O947" s="360" t="s">
        <v>2147</v>
      </c>
      <c r="P947" s="360" t="s">
        <v>3532</v>
      </c>
      <c r="Q947" s="360" t="s">
        <v>3532</v>
      </c>
    </row>
    <row r="948" spans="1:17" ht="15">
      <c r="A948" s="359" t="s">
        <v>4113</v>
      </c>
      <c r="B948" s="360" t="s">
        <v>8261</v>
      </c>
      <c r="C948" s="360" t="s">
        <v>3532</v>
      </c>
      <c r="D948" s="360">
        <v>217</v>
      </c>
      <c r="E948" s="360" t="s">
        <v>3532</v>
      </c>
      <c r="F948" s="360" t="s">
        <v>3532</v>
      </c>
      <c r="G948" s="360" t="s">
        <v>3532</v>
      </c>
      <c r="H948" s="361">
        <v>45975</v>
      </c>
      <c r="I948" s="360" t="s">
        <v>3532</v>
      </c>
      <c r="J948" s="360" t="s">
        <v>5950</v>
      </c>
      <c r="K948" s="360">
        <v>2018</v>
      </c>
      <c r="L948" s="360" t="s">
        <v>6384</v>
      </c>
      <c r="M948" s="360" t="s">
        <v>5952</v>
      </c>
      <c r="N948" s="360" t="s">
        <v>5953</v>
      </c>
      <c r="O948" s="360" t="s">
        <v>3993</v>
      </c>
      <c r="P948" s="360" t="s">
        <v>3532</v>
      </c>
      <c r="Q948" s="360" t="s">
        <v>3532</v>
      </c>
    </row>
    <row r="949" spans="1:17" ht="15">
      <c r="A949" s="359" t="s">
        <v>5972</v>
      </c>
      <c r="B949" s="360" t="s">
        <v>8262</v>
      </c>
      <c r="C949" s="360" t="s">
        <v>3532</v>
      </c>
      <c r="D949" s="360">
        <v>1</v>
      </c>
      <c r="E949" s="360" t="s">
        <v>3532</v>
      </c>
      <c r="F949" s="360" t="s">
        <v>3532</v>
      </c>
      <c r="G949" s="360" t="s">
        <v>3532</v>
      </c>
      <c r="H949" s="361">
        <v>45975</v>
      </c>
      <c r="I949" s="360" t="s">
        <v>3532</v>
      </c>
      <c r="J949" s="360" t="s">
        <v>8263</v>
      </c>
      <c r="K949" s="360">
        <v>2013</v>
      </c>
      <c r="L949" s="360" t="s">
        <v>5964</v>
      </c>
      <c r="M949" s="360" t="s">
        <v>5957</v>
      </c>
      <c r="N949" s="360" t="s">
        <v>5953</v>
      </c>
      <c r="O949" s="360" t="s">
        <v>83</v>
      </c>
      <c r="P949" s="360" t="s">
        <v>3532</v>
      </c>
      <c r="Q949" s="360" t="s">
        <v>3532</v>
      </c>
    </row>
    <row r="950" spans="1:17" ht="15">
      <c r="A950" s="359" t="s">
        <v>5972</v>
      </c>
      <c r="B950" s="360" t="s">
        <v>8264</v>
      </c>
      <c r="C950" s="360" t="s">
        <v>2790</v>
      </c>
      <c r="D950" s="360">
        <v>4</v>
      </c>
      <c r="E950" s="360" t="s">
        <v>3532</v>
      </c>
      <c r="F950" s="360" t="s">
        <v>8265</v>
      </c>
      <c r="G950" s="360" t="s">
        <v>3532</v>
      </c>
      <c r="H950" s="361">
        <v>45975</v>
      </c>
      <c r="I950" s="360" t="s">
        <v>3532</v>
      </c>
      <c r="J950" s="360" t="s">
        <v>8266</v>
      </c>
      <c r="K950" s="360">
        <v>2013</v>
      </c>
      <c r="L950" s="360" t="s">
        <v>5964</v>
      </c>
      <c r="M950" s="360" t="s">
        <v>5957</v>
      </c>
      <c r="N950" s="360" t="s">
        <v>5953</v>
      </c>
      <c r="O950" s="360" t="s">
        <v>83</v>
      </c>
      <c r="P950" s="360">
        <v>0</v>
      </c>
      <c r="Q950" s="360" t="s">
        <v>8267</v>
      </c>
    </row>
    <row r="951" spans="1:17" ht="15">
      <c r="A951" s="359" t="s">
        <v>1850</v>
      </c>
      <c r="B951" s="360" t="s">
        <v>8268</v>
      </c>
      <c r="C951" s="360" t="s">
        <v>6109</v>
      </c>
      <c r="D951" s="360">
        <v>9</v>
      </c>
      <c r="E951" s="360" t="s">
        <v>3532</v>
      </c>
      <c r="F951" s="360" t="s">
        <v>7157</v>
      </c>
      <c r="G951" s="360" t="s">
        <v>3532</v>
      </c>
      <c r="H951" s="361">
        <v>45975</v>
      </c>
      <c r="I951" s="360" t="s">
        <v>3532</v>
      </c>
      <c r="J951" s="360" t="s">
        <v>8269</v>
      </c>
      <c r="K951" s="360">
        <v>2012</v>
      </c>
      <c r="L951" s="360" t="s">
        <v>5964</v>
      </c>
      <c r="M951" s="360" t="s">
        <v>5957</v>
      </c>
      <c r="N951" s="360" t="s">
        <v>5953</v>
      </c>
      <c r="O951" s="360" t="s">
        <v>83</v>
      </c>
      <c r="P951" s="360" t="s">
        <v>3532</v>
      </c>
      <c r="Q951" s="360" t="s">
        <v>7159</v>
      </c>
    </row>
    <row r="952" spans="1:17" ht="15">
      <c r="A952" s="359" t="s">
        <v>3612</v>
      </c>
      <c r="B952" s="360" t="s">
        <v>8270</v>
      </c>
      <c r="C952" s="360" t="s">
        <v>3532</v>
      </c>
      <c r="D952" s="360">
        <v>91</v>
      </c>
      <c r="E952" s="360" t="s">
        <v>3532</v>
      </c>
      <c r="F952" s="360" t="s">
        <v>3532</v>
      </c>
      <c r="G952" s="360" t="s">
        <v>3532</v>
      </c>
      <c r="H952" s="361">
        <v>45975</v>
      </c>
      <c r="I952" s="360" t="s">
        <v>3532</v>
      </c>
      <c r="J952" s="360" t="s">
        <v>8271</v>
      </c>
      <c r="K952" s="360">
        <v>2013</v>
      </c>
      <c r="L952" s="360" t="s">
        <v>5964</v>
      </c>
      <c r="M952" s="360" t="s">
        <v>5957</v>
      </c>
      <c r="N952" s="360" t="s">
        <v>5953</v>
      </c>
      <c r="O952" s="360" t="s">
        <v>83</v>
      </c>
      <c r="P952" s="360" t="s">
        <v>3532</v>
      </c>
      <c r="Q952" s="360" t="s">
        <v>3532</v>
      </c>
    </row>
    <row r="953" spans="1:17" ht="15">
      <c r="A953" s="359" t="s">
        <v>1871</v>
      </c>
      <c r="B953" s="360" t="s">
        <v>8272</v>
      </c>
      <c r="C953" s="360" t="s">
        <v>3532</v>
      </c>
      <c r="D953" s="360">
        <v>11</v>
      </c>
      <c r="E953" s="360" t="s">
        <v>3532</v>
      </c>
      <c r="F953" s="360" t="s">
        <v>3532</v>
      </c>
      <c r="G953" s="360" t="s">
        <v>3532</v>
      </c>
      <c r="H953" s="361">
        <v>45975</v>
      </c>
      <c r="I953" s="360" t="s">
        <v>3532</v>
      </c>
      <c r="J953" s="360" t="s">
        <v>8273</v>
      </c>
      <c r="K953" s="360">
        <v>2013</v>
      </c>
      <c r="L953" s="360" t="s">
        <v>5960</v>
      </c>
      <c r="M953" s="360" t="s">
        <v>5957</v>
      </c>
      <c r="N953" s="360" t="s">
        <v>5953</v>
      </c>
      <c r="O953" s="360" t="s">
        <v>83</v>
      </c>
      <c r="P953" s="360" t="s">
        <v>3532</v>
      </c>
      <c r="Q953" s="360" t="s">
        <v>3532</v>
      </c>
    </row>
    <row r="954" spans="1:17" ht="15">
      <c r="A954" s="359" t="s">
        <v>6389</v>
      </c>
      <c r="B954" s="360" t="s">
        <v>8274</v>
      </c>
      <c r="C954" s="360" t="s">
        <v>3532</v>
      </c>
      <c r="D954" s="360">
        <v>14</v>
      </c>
      <c r="E954" s="360" t="s">
        <v>3532</v>
      </c>
      <c r="F954" s="360" t="s">
        <v>3532</v>
      </c>
      <c r="G954" s="360" t="s">
        <v>3532</v>
      </c>
      <c r="H954" s="361">
        <v>45975</v>
      </c>
      <c r="I954" s="360" t="s">
        <v>3532</v>
      </c>
      <c r="J954" s="360" t="s">
        <v>8275</v>
      </c>
      <c r="K954" s="360">
        <v>2011</v>
      </c>
      <c r="L954" s="360" t="s">
        <v>5964</v>
      </c>
      <c r="M954" s="360" t="s">
        <v>5957</v>
      </c>
      <c r="N954" s="360" t="s">
        <v>5953</v>
      </c>
      <c r="O954" s="360" t="s">
        <v>83</v>
      </c>
      <c r="P954" s="360" t="s">
        <v>3532</v>
      </c>
      <c r="Q954" s="360" t="s">
        <v>3532</v>
      </c>
    </row>
    <row r="955" spans="1:17" ht="15">
      <c r="A955" s="359" t="s">
        <v>6875</v>
      </c>
      <c r="B955" s="360" t="s">
        <v>8276</v>
      </c>
      <c r="C955" s="360" t="s">
        <v>3532</v>
      </c>
      <c r="D955" s="360">
        <v>0</v>
      </c>
      <c r="E955" s="360" t="s">
        <v>3532</v>
      </c>
      <c r="F955" s="360" t="s">
        <v>3532</v>
      </c>
      <c r="G955" s="360" t="s">
        <v>3532</v>
      </c>
      <c r="H955" s="361">
        <v>45975</v>
      </c>
      <c r="I955" s="360" t="s">
        <v>3532</v>
      </c>
      <c r="J955" s="360" t="s">
        <v>8277</v>
      </c>
      <c r="K955" s="360">
        <v>2012</v>
      </c>
      <c r="L955" s="360" t="s">
        <v>5964</v>
      </c>
      <c r="M955" s="360" t="s">
        <v>5957</v>
      </c>
      <c r="N955" s="360" t="s">
        <v>5953</v>
      </c>
      <c r="O955" s="360" t="s">
        <v>83</v>
      </c>
      <c r="P955" s="360" t="s">
        <v>3532</v>
      </c>
      <c r="Q955" s="360" t="s">
        <v>3532</v>
      </c>
    </row>
    <row r="956" spans="1:17" ht="15">
      <c r="A956" s="359" t="s">
        <v>7013</v>
      </c>
      <c r="B956" s="360" t="s">
        <v>4210</v>
      </c>
      <c r="C956" s="360" t="s">
        <v>3532</v>
      </c>
      <c r="D956" s="360">
        <v>217</v>
      </c>
      <c r="E956" s="360" t="s">
        <v>3532</v>
      </c>
      <c r="F956" s="360" t="s">
        <v>3532</v>
      </c>
      <c r="G956" s="360" t="s">
        <v>3532</v>
      </c>
      <c r="H956" s="361">
        <v>45975</v>
      </c>
      <c r="I956" s="360" t="s">
        <v>3532</v>
      </c>
      <c r="J956" s="360" t="s">
        <v>5950</v>
      </c>
      <c r="K956" s="360">
        <v>2019</v>
      </c>
      <c r="L956" s="360" t="s">
        <v>6384</v>
      </c>
      <c r="M956" s="360" t="s">
        <v>5952</v>
      </c>
      <c r="N956" s="360" t="s">
        <v>5953</v>
      </c>
      <c r="O956" s="360" t="s">
        <v>3993</v>
      </c>
      <c r="P956" s="360" t="s">
        <v>3532</v>
      </c>
      <c r="Q956" s="360" t="s">
        <v>3532</v>
      </c>
    </row>
    <row r="957" spans="1:17" ht="15">
      <c r="A957" s="359" t="s">
        <v>6452</v>
      </c>
      <c r="B957" s="360" t="s">
        <v>8278</v>
      </c>
      <c r="C957" s="360" t="s">
        <v>3532</v>
      </c>
      <c r="D957" s="360">
        <v>217</v>
      </c>
      <c r="E957" s="360" t="s">
        <v>3532</v>
      </c>
      <c r="F957" s="360" t="s">
        <v>3532</v>
      </c>
      <c r="G957" s="360" t="s">
        <v>3532</v>
      </c>
      <c r="H957" s="361">
        <v>45975</v>
      </c>
      <c r="I957" s="360" t="s">
        <v>3532</v>
      </c>
      <c r="J957" s="360" t="s">
        <v>8279</v>
      </c>
      <c r="K957" s="360">
        <v>2012</v>
      </c>
      <c r="L957" s="360" t="s">
        <v>5964</v>
      </c>
      <c r="M957" s="360" t="s">
        <v>5957</v>
      </c>
      <c r="N957" s="360" t="s">
        <v>5953</v>
      </c>
      <c r="O957" s="360" t="s">
        <v>83</v>
      </c>
      <c r="P957" s="360" t="s">
        <v>3532</v>
      </c>
      <c r="Q957" s="360" t="s">
        <v>3532</v>
      </c>
    </row>
    <row r="958" spans="1:17" ht="15">
      <c r="A958" s="359" t="s">
        <v>7137</v>
      </c>
      <c r="B958" s="360" t="s">
        <v>8280</v>
      </c>
      <c r="C958" s="360" t="s">
        <v>6591</v>
      </c>
      <c r="D958" s="360">
        <v>2</v>
      </c>
      <c r="E958" s="360" t="s">
        <v>3532</v>
      </c>
      <c r="F958" s="360" t="s">
        <v>3532</v>
      </c>
      <c r="G958" s="360" t="s">
        <v>3532</v>
      </c>
      <c r="H958" s="361">
        <v>45975</v>
      </c>
      <c r="I958" s="360" t="s">
        <v>3532</v>
      </c>
      <c r="J958" s="360" t="s">
        <v>6889</v>
      </c>
      <c r="K958" s="360">
        <v>2013</v>
      </c>
      <c r="L958" s="360" t="s">
        <v>5960</v>
      </c>
      <c r="M958" s="360" t="s">
        <v>5957</v>
      </c>
      <c r="N958" s="360" t="s">
        <v>5953</v>
      </c>
      <c r="O958" s="360" t="s">
        <v>1706</v>
      </c>
      <c r="P958" s="360">
        <v>0</v>
      </c>
      <c r="Q958" s="360" t="s">
        <v>7140</v>
      </c>
    </row>
    <row r="959" spans="1:17" ht="15">
      <c r="A959" s="359" t="s">
        <v>1913</v>
      </c>
      <c r="B959" s="360" t="s">
        <v>8281</v>
      </c>
      <c r="C959" s="360" t="s">
        <v>3532</v>
      </c>
      <c r="D959" s="360">
        <v>46</v>
      </c>
      <c r="E959" s="360" t="s">
        <v>3532</v>
      </c>
      <c r="F959" s="360" t="s">
        <v>3532</v>
      </c>
      <c r="G959" s="360" t="s">
        <v>3532</v>
      </c>
      <c r="H959" s="361">
        <v>45975</v>
      </c>
      <c r="I959" s="360" t="s">
        <v>3532</v>
      </c>
      <c r="J959" s="360" t="s">
        <v>8282</v>
      </c>
      <c r="K959" s="360">
        <v>2012</v>
      </c>
      <c r="L959" s="360" t="s">
        <v>5960</v>
      </c>
      <c r="M959" s="360" t="s">
        <v>5957</v>
      </c>
      <c r="N959" s="360" t="s">
        <v>5953</v>
      </c>
      <c r="O959" s="360" t="s">
        <v>83</v>
      </c>
      <c r="P959" s="360" t="s">
        <v>3532</v>
      </c>
      <c r="Q959" s="360" t="s">
        <v>3532</v>
      </c>
    </row>
    <row r="960" spans="1:17" ht="15">
      <c r="A960" s="359" t="s">
        <v>6463</v>
      </c>
      <c r="B960" s="360" t="s">
        <v>8283</v>
      </c>
      <c r="C960" s="360" t="s">
        <v>3532</v>
      </c>
      <c r="D960" s="360">
        <v>0</v>
      </c>
      <c r="E960" s="360" t="s">
        <v>3532</v>
      </c>
      <c r="F960" s="360" t="s">
        <v>3532</v>
      </c>
      <c r="G960" s="360" t="s">
        <v>3532</v>
      </c>
      <c r="H960" s="361">
        <v>45975</v>
      </c>
      <c r="I960" s="360" t="s">
        <v>3532</v>
      </c>
      <c r="J960" s="360" t="s">
        <v>8284</v>
      </c>
      <c r="K960" s="360">
        <v>2012</v>
      </c>
      <c r="L960" s="360" t="s">
        <v>5960</v>
      </c>
      <c r="M960" s="360" t="s">
        <v>5957</v>
      </c>
      <c r="N960" s="360" t="s">
        <v>5953</v>
      </c>
      <c r="O960" s="360" t="s">
        <v>83</v>
      </c>
      <c r="P960" s="360" t="s">
        <v>3532</v>
      </c>
      <c r="Q960" s="360" t="s">
        <v>3532</v>
      </c>
    </row>
    <row r="961" spans="1:17" ht="15">
      <c r="A961" s="359" t="s">
        <v>1943</v>
      </c>
      <c r="B961" s="360" t="s">
        <v>8285</v>
      </c>
      <c r="C961" s="360" t="s">
        <v>3532</v>
      </c>
      <c r="D961" s="360">
        <v>8</v>
      </c>
      <c r="E961" s="360" t="s">
        <v>3532</v>
      </c>
      <c r="F961" s="360" t="s">
        <v>3532</v>
      </c>
      <c r="G961" s="360" t="s">
        <v>3532</v>
      </c>
      <c r="H961" s="361">
        <v>45975</v>
      </c>
      <c r="I961" s="360" t="s">
        <v>3532</v>
      </c>
      <c r="J961" s="360" t="s">
        <v>8286</v>
      </c>
      <c r="K961" s="360">
        <v>2012</v>
      </c>
      <c r="L961" s="360" t="s">
        <v>5960</v>
      </c>
      <c r="M961" s="360" t="s">
        <v>5957</v>
      </c>
      <c r="N961" s="360" t="s">
        <v>5953</v>
      </c>
      <c r="O961" s="360" t="s">
        <v>83</v>
      </c>
      <c r="P961" s="360" t="s">
        <v>3532</v>
      </c>
      <c r="Q961" s="360" t="s">
        <v>3532</v>
      </c>
    </row>
    <row r="962" spans="1:17" ht="15">
      <c r="A962" s="359" t="s">
        <v>6041</v>
      </c>
      <c r="B962" s="360" t="s">
        <v>8287</v>
      </c>
      <c r="C962" s="360" t="s">
        <v>3532</v>
      </c>
      <c r="D962" s="360">
        <v>133</v>
      </c>
      <c r="E962" s="360" t="s">
        <v>3532</v>
      </c>
      <c r="F962" s="360" t="s">
        <v>3532</v>
      </c>
      <c r="G962" s="360" t="s">
        <v>3532</v>
      </c>
      <c r="H962" s="361">
        <v>45975</v>
      </c>
      <c r="I962" s="360" t="s">
        <v>3532</v>
      </c>
      <c r="J962" s="360" t="s">
        <v>8288</v>
      </c>
      <c r="K962" s="360">
        <v>2012</v>
      </c>
      <c r="L962" s="360" t="s">
        <v>5960</v>
      </c>
      <c r="M962" s="360" t="s">
        <v>5957</v>
      </c>
      <c r="N962" s="360" t="s">
        <v>5953</v>
      </c>
      <c r="O962" s="360" t="s">
        <v>83</v>
      </c>
      <c r="P962" s="360" t="s">
        <v>3532</v>
      </c>
      <c r="Q962" s="360" t="s">
        <v>3532</v>
      </c>
    </row>
    <row r="963" spans="1:17" ht="15">
      <c r="A963" s="359" t="s">
        <v>6730</v>
      </c>
      <c r="B963" s="360" t="s">
        <v>8289</v>
      </c>
      <c r="C963" s="360" t="s">
        <v>3532</v>
      </c>
      <c r="D963" s="360">
        <v>59</v>
      </c>
      <c r="E963" s="360" t="s">
        <v>3532</v>
      </c>
      <c r="F963" s="360" t="s">
        <v>3532</v>
      </c>
      <c r="G963" s="360" t="s">
        <v>3532</v>
      </c>
      <c r="H963" s="361">
        <v>45975</v>
      </c>
      <c r="I963" s="360" t="s">
        <v>3532</v>
      </c>
      <c r="J963" s="360" t="s">
        <v>8290</v>
      </c>
      <c r="K963" s="360">
        <v>2014</v>
      </c>
      <c r="L963" s="360" t="s">
        <v>5960</v>
      </c>
      <c r="M963" s="360" t="s">
        <v>5957</v>
      </c>
      <c r="N963" s="360" t="s">
        <v>5953</v>
      </c>
      <c r="O963" s="360" t="s">
        <v>1706</v>
      </c>
      <c r="P963" s="360" t="s">
        <v>3532</v>
      </c>
      <c r="Q963" s="360" t="s">
        <v>3532</v>
      </c>
    </row>
    <row r="964" spans="1:17" ht="15">
      <c r="A964" s="359" t="s">
        <v>6041</v>
      </c>
      <c r="B964" s="360" t="s">
        <v>8291</v>
      </c>
      <c r="C964" s="360" t="s">
        <v>2790</v>
      </c>
      <c r="D964" s="360">
        <v>2</v>
      </c>
      <c r="E964" s="360" t="s">
        <v>3532</v>
      </c>
      <c r="F964" s="360" t="s">
        <v>8292</v>
      </c>
      <c r="G964" s="360" t="s">
        <v>3532</v>
      </c>
      <c r="H964" s="361">
        <v>45975</v>
      </c>
      <c r="I964" s="360" t="s">
        <v>3532</v>
      </c>
      <c r="J964" s="360" t="s">
        <v>8293</v>
      </c>
      <c r="K964" s="360">
        <v>2013</v>
      </c>
      <c r="L964" s="360" t="s">
        <v>5960</v>
      </c>
      <c r="M964" s="360" t="s">
        <v>5957</v>
      </c>
      <c r="N964" s="360" t="s">
        <v>5953</v>
      </c>
      <c r="O964" s="360" t="s">
        <v>83</v>
      </c>
      <c r="P964" s="360">
        <v>0</v>
      </c>
      <c r="Q964" s="360" t="s">
        <v>8294</v>
      </c>
    </row>
    <row r="965" spans="1:17" ht="15">
      <c r="A965" s="359" t="s">
        <v>1615</v>
      </c>
      <c r="B965" s="360" t="s">
        <v>610</v>
      </c>
      <c r="C965" s="360" t="s">
        <v>109</v>
      </c>
      <c r="D965" s="360">
        <v>2</v>
      </c>
      <c r="E965" s="360" t="s">
        <v>8295</v>
      </c>
      <c r="F965" s="360" t="s">
        <v>7208</v>
      </c>
      <c r="G965" s="360" t="s">
        <v>7209</v>
      </c>
      <c r="H965" s="361">
        <v>45975</v>
      </c>
      <c r="I965" s="360" t="s">
        <v>3532</v>
      </c>
      <c r="J965" s="360" t="s">
        <v>7725</v>
      </c>
      <c r="K965" s="360">
        <v>2022</v>
      </c>
      <c r="L965" s="360" t="s">
        <v>7726</v>
      </c>
      <c r="M965" s="360" t="s">
        <v>5957</v>
      </c>
      <c r="N965" s="360" t="s">
        <v>114</v>
      </c>
      <c r="O965" s="360" t="s">
        <v>83</v>
      </c>
      <c r="P965" s="360" t="s">
        <v>3532</v>
      </c>
      <c r="Q965" s="360" t="s">
        <v>8296</v>
      </c>
    </row>
    <row r="966" spans="1:17" ht="15">
      <c r="A966" s="359" t="s">
        <v>5972</v>
      </c>
      <c r="B966" s="360" t="s">
        <v>8297</v>
      </c>
      <c r="C966" s="360" t="s">
        <v>2790</v>
      </c>
      <c r="D966" s="360">
        <v>4</v>
      </c>
      <c r="E966" s="360" t="s">
        <v>3532</v>
      </c>
      <c r="F966" s="360" t="s">
        <v>8298</v>
      </c>
      <c r="G966" s="360" t="s">
        <v>3532</v>
      </c>
      <c r="H966" s="361">
        <v>45975</v>
      </c>
      <c r="I966" s="360" t="s">
        <v>3532</v>
      </c>
      <c r="J966" s="360" t="s">
        <v>8299</v>
      </c>
      <c r="K966" s="360">
        <v>2012</v>
      </c>
      <c r="L966" s="360" t="s">
        <v>5964</v>
      </c>
      <c r="M966" s="360" t="s">
        <v>5957</v>
      </c>
      <c r="N966" s="360" t="s">
        <v>5953</v>
      </c>
      <c r="O966" s="360" t="s">
        <v>83</v>
      </c>
      <c r="P966" s="360">
        <v>0</v>
      </c>
      <c r="Q966" s="360" t="s">
        <v>8300</v>
      </c>
    </row>
    <row r="967" spans="1:17" ht="15">
      <c r="A967" s="359" t="s">
        <v>1776</v>
      </c>
      <c r="B967" s="360" t="s">
        <v>8301</v>
      </c>
      <c r="C967" s="360" t="s">
        <v>3532</v>
      </c>
      <c r="D967" s="360">
        <v>1</v>
      </c>
      <c r="E967" s="360" t="s">
        <v>3532</v>
      </c>
      <c r="F967" s="360" t="s">
        <v>3532</v>
      </c>
      <c r="G967" s="360" t="s">
        <v>3532</v>
      </c>
      <c r="H967" s="361">
        <v>45975</v>
      </c>
      <c r="I967" s="360" t="s">
        <v>3532</v>
      </c>
      <c r="J967" s="360" t="s">
        <v>8302</v>
      </c>
      <c r="K967" s="360">
        <v>2012</v>
      </c>
      <c r="L967" s="360" t="s">
        <v>5964</v>
      </c>
      <c r="M967" s="360" t="s">
        <v>5957</v>
      </c>
      <c r="N967" s="360" t="s">
        <v>5953</v>
      </c>
      <c r="O967" s="360" t="s">
        <v>83</v>
      </c>
      <c r="P967" s="360" t="s">
        <v>3532</v>
      </c>
      <c r="Q967" s="360" t="s">
        <v>3532</v>
      </c>
    </row>
    <row r="968" spans="1:17" ht="15">
      <c r="A968" s="359" t="s">
        <v>1611</v>
      </c>
      <c r="B968" s="360" t="s">
        <v>8303</v>
      </c>
      <c r="C968" s="360" t="s">
        <v>6109</v>
      </c>
      <c r="D968" s="360">
        <v>3</v>
      </c>
      <c r="E968" s="360" t="s">
        <v>3532</v>
      </c>
      <c r="F968" s="360" t="s">
        <v>6912</v>
      </c>
      <c r="G968" s="360" t="s">
        <v>3532</v>
      </c>
      <c r="H968" s="361">
        <v>45975</v>
      </c>
      <c r="I968" s="360" t="s">
        <v>3532</v>
      </c>
      <c r="J968" s="360" t="s">
        <v>8304</v>
      </c>
      <c r="K968" s="360">
        <v>2012</v>
      </c>
      <c r="L968" s="360" t="s">
        <v>5960</v>
      </c>
      <c r="M968" s="360" t="s">
        <v>5957</v>
      </c>
      <c r="N968" s="360" t="s">
        <v>5953</v>
      </c>
      <c r="O968" s="360" t="s">
        <v>83</v>
      </c>
      <c r="P968" s="360" t="s">
        <v>3532</v>
      </c>
      <c r="Q968" s="360" t="s">
        <v>6914</v>
      </c>
    </row>
    <row r="969" spans="1:17" ht="15">
      <c r="A969" s="359" t="s">
        <v>7013</v>
      </c>
      <c r="B969" s="360" t="s">
        <v>4211</v>
      </c>
      <c r="C969" s="360" t="s">
        <v>3532</v>
      </c>
      <c r="D969" s="360">
        <v>217</v>
      </c>
      <c r="E969" s="360" t="s">
        <v>3532</v>
      </c>
      <c r="F969" s="360" t="s">
        <v>3532</v>
      </c>
      <c r="G969" s="360" t="s">
        <v>3532</v>
      </c>
      <c r="H969" s="361">
        <v>45975</v>
      </c>
      <c r="I969" s="360" t="s">
        <v>3532</v>
      </c>
      <c r="J969" s="360" t="s">
        <v>5950</v>
      </c>
      <c r="K969" s="360">
        <v>2019</v>
      </c>
      <c r="L969" s="360" t="s">
        <v>7014</v>
      </c>
      <c r="M969" s="360" t="s">
        <v>5952</v>
      </c>
      <c r="N969" s="360" t="s">
        <v>5953</v>
      </c>
      <c r="O969" s="360" t="s">
        <v>3993</v>
      </c>
      <c r="P969" s="360" t="s">
        <v>3532</v>
      </c>
      <c r="Q969" s="360" t="s">
        <v>3532</v>
      </c>
    </row>
    <row r="970" spans="1:17" ht="15">
      <c r="A970" s="359" t="s">
        <v>6537</v>
      </c>
      <c r="B970" s="360" t="s">
        <v>8305</v>
      </c>
      <c r="C970" s="360" t="s">
        <v>3532</v>
      </c>
      <c r="D970" s="360">
        <v>217</v>
      </c>
      <c r="E970" s="360" t="s">
        <v>3532</v>
      </c>
      <c r="F970" s="360" t="s">
        <v>3532</v>
      </c>
      <c r="G970" s="360" t="s">
        <v>3532</v>
      </c>
      <c r="H970" s="361">
        <v>45975</v>
      </c>
      <c r="I970" s="360" t="s">
        <v>3532</v>
      </c>
      <c r="J970" s="360" t="s">
        <v>6539</v>
      </c>
      <c r="K970" s="360">
        <v>2012</v>
      </c>
      <c r="L970" s="360" t="s">
        <v>6008</v>
      </c>
      <c r="M970" s="360" t="s">
        <v>5957</v>
      </c>
      <c r="N970" s="360" t="s">
        <v>5953</v>
      </c>
      <c r="O970" s="360" t="s">
        <v>6002</v>
      </c>
      <c r="P970" s="360" t="s">
        <v>3532</v>
      </c>
      <c r="Q970" s="360" t="s">
        <v>3532</v>
      </c>
    </row>
    <row r="971" spans="1:17" ht="15">
      <c r="A971" s="359" t="s">
        <v>5752</v>
      </c>
      <c r="B971" s="360" t="s">
        <v>8306</v>
      </c>
      <c r="C971" s="360" t="s">
        <v>3532</v>
      </c>
      <c r="D971" s="360">
        <v>0</v>
      </c>
      <c r="E971" s="360" t="s">
        <v>3532</v>
      </c>
      <c r="F971" s="360" t="s">
        <v>3532</v>
      </c>
      <c r="G971" s="360" t="s">
        <v>3532</v>
      </c>
      <c r="H971" s="361">
        <v>45975</v>
      </c>
      <c r="I971" s="360" t="s">
        <v>3532</v>
      </c>
      <c r="J971" s="360" t="s">
        <v>8307</v>
      </c>
      <c r="K971" s="360">
        <v>2012</v>
      </c>
      <c r="L971" s="360" t="s">
        <v>5964</v>
      </c>
      <c r="M971" s="360" t="s">
        <v>5957</v>
      </c>
      <c r="N971" s="360" t="s">
        <v>5953</v>
      </c>
      <c r="O971" s="360" t="s">
        <v>1706</v>
      </c>
      <c r="P971" s="360" t="s">
        <v>3532</v>
      </c>
      <c r="Q971" s="360" t="s">
        <v>3532</v>
      </c>
    </row>
    <row r="972" spans="1:17" ht="15">
      <c r="A972" s="359" t="s">
        <v>3143</v>
      </c>
      <c r="B972" s="360" t="s">
        <v>8308</v>
      </c>
      <c r="C972" s="360" t="s">
        <v>2790</v>
      </c>
      <c r="D972" s="360">
        <v>1</v>
      </c>
      <c r="E972" s="360" t="s">
        <v>3532</v>
      </c>
      <c r="F972" s="360" t="s">
        <v>8309</v>
      </c>
      <c r="G972" s="360" t="s">
        <v>3532</v>
      </c>
      <c r="H972" s="361">
        <v>45975</v>
      </c>
      <c r="I972" s="360" t="s">
        <v>3532</v>
      </c>
      <c r="J972" s="360" t="s">
        <v>8310</v>
      </c>
      <c r="K972" s="360">
        <v>2014</v>
      </c>
      <c r="L972" s="360" t="s">
        <v>5960</v>
      </c>
      <c r="M972" s="360" t="s">
        <v>5957</v>
      </c>
      <c r="N972" s="360" t="s">
        <v>5953</v>
      </c>
      <c r="O972" s="360" t="s">
        <v>83</v>
      </c>
      <c r="P972" s="360">
        <v>0</v>
      </c>
      <c r="Q972" s="360" t="s">
        <v>8311</v>
      </c>
    </row>
    <row r="973" spans="1:17" ht="15">
      <c r="A973" s="359" t="s">
        <v>1620</v>
      </c>
      <c r="B973" s="360" t="s">
        <v>8312</v>
      </c>
      <c r="C973" s="360" t="s">
        <v>6109</v>
      </c>
      <c r="D973" s="360">
        <v>108</v>
      </c>
      <c r="E973" s="360" t="s">
        <v>3532</v>
      </c>
      <c r="F973" s="360" t="s">
        <v>6110</v>
      </c>
      <c r="G973" s="360" t="s">
        <v>3532</v>
      </c>
      <c r="H973" s="361">
        <v>45975</v>
      </c>
      <c r="I973" s="360" t="s">
        <v>3532</v>
      </c>
      <c r="J973" s="360" t="s">
        <v>8313</v>
      </c>
      <c r="K973" s="360">
        <v>2012</v>
      </c>
      <c r="L973" s="360" t="s">
        <v>5964</v>
      </c>
      <c r="M973" s="360" t="s">
        <v>5957</v>
      </c>
      <c r="N973" s="360" t="s">
        <v>5953</v>
      </c>
      <c r="O973" s="360" t="s">
        <v>83</v>
      </c>
      <c r="P973" s="360" t="s">
        <v>3532</v>
      </c>
      <c r="Q973" s="360" t="s">
        <v>6551</v>
      </c>
    </row>
    <row r="974" spans="1:17" ht="15">
      <c r="A974" s="359" t="s">
        <v>7206</v>
      </c>
      <c r="B974" s="360" t="s">
        <v>8314</v>
      </c>
      <c r="C974" s="360" t="s">
        <v>3532</v>
      </c>
      <c r="D974" s="360">
        <v>44</v>
      </c>
      <c r="E974" s="360" t="s">
        <v>3532</v>
      </c>
      <c r="F974" s="360" t="s">
        <v>3532</v>
      </c>
      <c r="G974" s="360" t="s">
        <v>3532</v>
      </c>
      <c r="H974" s="361">
        <v>45975</v>
      </c>
      <c r="I974" s="360" t="s">
        <v>3532</v>
      </c>
      <c r="J974" s="360" t="s">
        <v>5950</v>
      </c>
      <c r="K974" s="360">
        <v>2018</v>
      </c>
      <c r="L974" s="360" t="s">
        <v>6638</v>
      </c>
      <c r="M974" s="360" t="s">
        <v>5952</v>
      </c>
      <c r="N974" s="360" t="s">
        <v>5953</v>
      </c>
      <c r="O974" s="360" t="s">
        <v>1706</v>
      </c>
      <c r="P974" s="360">
        <v>0</v>
      </c>
      <c r="Q974" s="360" t="s">
        <v>3532</v>
      </c>
    </row>
    <row r="975" spans="1:17" ht="15">
      <c r="A975" s="359" t="s">
        <v>3143</v>
      </c>
      <c r="B975" s="360" t="s">
        <v>8315</v>
      </c>
      <c r="C975" s="360" t="s">
        <v>3532</v>
      </c>
      <c r="D975" s="360">
        <v>23</v>
      </c>
      <c r="E975" s="360" t="s">
        <v>3532</v>
      </c>
      <c r="F975" s="360" t="s">
        <v>3532</v>
      </c>
      <c r="G975" s="360" t="s">
        <v>3532</v>
      </c>
      <c r="H975" s="361">
        <v>45975</v>
      </c>
      <c r="I975" s="360" t="s">
        <v>3532</v>
      </c>
      <c r="J975" s="360" t="s">
        <v>8316</v>
      </c>
      <c r="K975" s="360">
        <v>2013</v>
      </c>
      <c r="L975" s="360" t="s">
        <v>5960</v>
      </c>
      <c r="M975" s="360" t="s">
        <v>5957</v>
      </c>
      <c r="N975" s="360" t="s">
        <v>5953</v>
      </c>
      <c r="O975" s="360" t="s">
        <v>83</v>
      </c>
      <c r="P975" s="360" t="s">
        <v>3532</v>
      </c>
      <c r="Q975" s="360" t="s">
        <v>3532</v>
      </c>
    </row>
    <row r="976" spans="1:17" ht="15">
      <c r="A976" s="359" t="s">
        <v>7019</v>
      </c>
      <c r="B976" s="360" t="s">
        <v>8317</v>
      </c>
      <c r="C976" s="360" t="s">
        <v>2790</v>
      </c>
      <c r="D976" s="360">
        <v>1</v>
      </c>
      <c r="E976" s="360" t="s">
        <v>3532</v>
      </c>
      <c r="F976" s="360" t="s">
        <v>8318</v>
      </c>
      <c r="G976" s="360" t="s">
        <v>3532</v>
      </c>
      <c r="H976" s="361">
        <v>45975</v>
      </c>
      <c r="I976" s="360" t="s">
        <v>3532</v>
      </c>
      <c r="J976" s="360" t="s">
        <v>8319</v>
      </c>
      <c r="K976" s="360">
        <v>2013</v>
      </c>
      <c r="L976" s="360" t="s">
        <v>5960</v>
      </c>
      <c r="M976" s="360" t="s">
        <v>5957</v>
      </c>
      <c r="N976" s="360" t="s">
        <v>5953</v>
      </c>
      <c r="O976" s="360" t="s">
        <v>83</v>
      </c>
      <c r="P976" s="360">
        <v>0</v>
      </c>
      <c r="Q976" s="360" t="s">
        <v>8320</v>
      </c>
    </row>
    <row r="977" spans="1:17" ht="15">
      <c r="A977" s="359" t="s">
        <v>1628</v>
      </c>
      <c r="B977" s="360" t="s">
        <v>8321</v>
      </c>
      <c r="C977" s="360" t="s">
        <v>3532</v>
      </c>
      <c r="D977" s="360">
        <v>1</v>
      </c>
      <c r="E977" s="360" t="s">
        <v>3532</v>
      </c>
      <c r="F977" s="360" t="s">
        <v>3532</v>
      </c>
      <c r="G977" s="360" t="s">
        <v>3532</v>
      </c>
      <c r="H977" s="361">
        <v>45975</v>
      </c>
      <c r="I977" s="360" t="s">
        <v>3532</v>
      </c>
      <c r="J977" s="360" t="s">
        <v>8322</v>
      </c>
      <c r="K977" s="360">
        <v>2017</v>
      </c>
      <c r="L977" s="360" t="s">
        <v>5960</v>
      </c>
      <c r="M977" s="360" t="s">
        <v>5957</v>
      </c>
      <c r="N977" s="360" t="s">
        <v>5953</v>
      </c>
      <c r="O977" s="360" t="s">
        <v>83</v>
      </c>
      <c r="P977" s="360" t="s">
        <v>3532</v>
      </c>
      <c r="Q977" s="360" t="s">
        <v>3532</v>
      </c>
    </row>
    <row r="978" spans="1:17" ht="15">
      <c r="A978" s="359" t="s">
        <v>6875</v>
      </c>
      <c r="B978" s="360" t="s">
        <v>8323</v>
      </c>
      <c r="C978" s="360" t="s">
        <v>3532</v>
      </c>
      <c r="D978" s="360">
        <v>7</v>
      </c>
      <c r="E978" s="360" t="s">
        <v>3532</v>
      </c>
      <c r="F978" s="360" t="s">
        <v>3532</v>
      </c>
      <c r="G978" s="360" t="s">
        <v>3532</v>
      </c>
      <c r="H978" s="361">
        <v>45975</v>
      </c>
      <c r="I978" s="360" t="s">
        <v>3532</v>
      </c>
      <c r="J978" s="360" t="s">
        <v>8324</v>
      </c>
      <c r="K978" s="360">
        <v>2013</v>
      </c>
      <c r="L978" s="360" t="s">
        <v>5956</v>
      </c>
      <c r="M978" s="360" t="s">
        <v>5957</v>
      </c>
      <c r="N978" s="360" t="s">
        <v>5953</v>
      </c>
      <c r="O978" s="360" t="s">
        <v>83</v>
      </c>
      <c r="P978" s="360" t="s">
        <v>3532</v>
      </c>
      <c r="Q978" s="360" t="s">
        <v>3532</v>
      </c>
    </row>
    <row r="979" spans="1:17" ht="15">
      <c r="A979" s="359" t="s">
        <v>6875</v>
      </c>
      <c r="B979" s="360" t="s">
        <v>8325</v>
      </c>
      <c r="C979" s="360" t="s">
        <v>3532</v>
      </c>
      <c r="D979" s="360">
        <v>156</v>
      </c>
      <c r="E979" s="360" t="s">
        <v>3532</v>
      </c>
      <c r="F979" s="360" t="s">
        <v>3532</v>
      </c>
      <c r="G979" s="360" t="s">
        <v>3532</v>
      </c>
      <c r="H979" s="361">
        <v>45975</v>
      </c>
      <c r="I979" s="360" t="s">
        <v>3532</v>
      </c>
      <c r="J979" s="360" t="s">
        <v>7866</v>
      </c>
      <c r="K979" s="360">
        <v>2013</v>
      </c>
      <c r="L979" s="360" t="s">
        <v>5964</v>
      </c>
      <c r="M979" s="360" t="s">
        <v>5957</v>
      </c>
      <c r="N979" s="360" t="s">
        <v>5953</v>
      </c>
      <c r="O979" s="360" t="s">
        <v>83</v>
      </c>
      <c r="P979" s="360" t="s">
        <v>3532</v>
      </c>
      <c r="Q979" s="360" t="s">
        <v>3532</v>
      </c>
    </row>
    <row r="980" spans="1:17" ht="15">
      <c r="A980" s="359" t="s">
        <v>6875</v>
      </c>
      <c r="B980" s="360" t="s">
        <v>8326</v>
      </c>
      <c r="C980" s="360" t="s">
        <v>2790</v>
      </c>
      <c r="D980" s="360">
        <v>2</v>
      </c>
      <c r="E980" s="360" t="s">
        <v>3532</v>
      </c>
      <c r="F980" s="360" t="s">
        <v>8327</v>
      </c>
      <c r="G980" s="360" t="s">
        <v>3532</v>
      </c>
      <c r="H980" s="361">
        <v>45975</v>
      </c>
      <c r="I980" s="360" t="s">
        <v>3532</v>
      </c>
      <c r="J980" s="360" t="s">
        <v>8328</v>
      </c>
      <c r="K980" s="360">
        <v>2012</v>
      </c>
      <c r="L980" s="360" t="s">
        <v>5960</v>
      </c>
      <c r="M980" s="360" t="s">
        <v>5957</v>
      </c>
      <c r="N980" s="360" t="s">
        <v>5953</v>
      </c>
      <c r="O980" s="360" t="s">
        <v>83</v>
      </c>
      <c r="P980" s="360">
        <v>0</v>
      </c>
      <c r="Q980" s="360" t="s">
        <v>8329</v>
      </c>
    </row>
    <row r="981" spans="1:17" ht="15">
      <c r="A981" s="359" t="s">
        <v>3612</v>
      </c>
      <c r="B981" s="360" t="s">
        <v>8330</v>
      </c>
      <c r="C981" s="360" t="s">
        <v>2790</v>
      </c>
      <c r="D981" s="360">
        <v>4</v>
      </c>
      <c r="E981" s="360" t="s">
        <v>3532</v>
      </c>
      <c r="F981" s="360" t="s">
        <v>8331</v>
      </c>
      <c r="G981" s="360" t="s">
        <v>3532</v>
      </c>
      <c r="H981" s="361">
        <v>45975</v>
      </c>
      <c r="I981" s="360" t="s">
        <v>3532</v>
      </c>
      <c r="J981" s="360" t="s">
        <v>8332</v>
      </c>
      <c r="K981" s="360">
        <v>2012</v>
      </c>
      <c r="L981" s="360" t="s">
        <v>5960</v>
      </c>
      <c r="M981" s="360" t="s">
        <v>5957</v>
      </c>
      <c r="N981" s="360" t="s">
        <v>5953</v>
      </c>
      <c r="O981" s="360" t="s">
        <v>83</v>
      </c>
      <c r="P981" s="360">
        <v>0</v>
      </c>
      <c r="Q981" s="360" t="s">
        <v>8333</v>
      </c>
    </row>
    <row r="982" spans="1:17" ht="15">
      <c r="A982" s="359" t="s">
        <v>6389</v>
      </c>
      <c r="B982" s="360" t="s">
        <v>8334</v>
      </c>
      <c r="C982" s="360" t="s">
        <v>3532</v>
      </c>
      <c r="D982" s="360">
        <v>61</v>
      </c>
      <c r="E982" s="360" t="s">
        <v>3532</v>
      </c>
      <c r="F982" s="360" t="s">
        <v>3532</v>
      </c>
      <c r="G982" s="360" t="s">
        <v>3532</v>
      </c>
      <c r="H982" s="361">
        <v>45975</v>
      </c>
      <c r="I982" s="360" t="s">
        <v>3532</v>
      </c>
      <c r="J982" s="360" t="s">
        <v>8335</v>
      </c>
      <c r="K982" s="360">
        <v>2013</v>
      </c>
      <c r="L982" s="360" t="s">
        <v>5964</v>
      </c>
      <c r="M982" s="360" t="s">
        <v>5957</v>
      </c>
      <c r="N982" s="360" t="s">
        <v>5953</v>
      </c>
      <c r="O982" s="360" t="s">
        <v>83</v>
      </c>
      <c r="P982" s="360" t="s">
        <v>3532</v>
      </c>
      <c r="Q982" s="360" t="s">
        <v>3532</v>
      </c>
    </row>
    <row r="983" spans="1:17" ht="15">
      <c r="A983" s="359" t="s">
        <v>6452</v>
      </c>
      <c r="B983" s="360" t="s">
        <v>8336</v>
      </c>
      <c r="C983" s="360" t="s">
        <v>3532</v>
      </c>
      <c r="D983" s="360">
        <v>27</v>
      </c>
      <c r="E983" s="360" t="s">
        <v>3532</v>
      </c>
      <c r="F983" s="360" t="s">
        <v>3532</v>
      </c>
      <c r="G983" s="360" t="s">
        <v>3532</v>
      </c>
      <c r="H983" s="361">
        <v>45975</v>
      </c>
      <c r="I983" s="360" t="s">
        <v>3532</v>
      </c>
      <c r="J983" s="360" t="s">
        <v>8337</v>
      </c>
      <c r="K983" s="360">
        <v>2013</v>
      </c>
      <c r="L983" s="360" t="s">
        <v>5964</v>
      </c>
      <c r="M983" s="360" t="s">
        <v>5957</v>
      </c>
      <c r="N983" s="360" t="s">
        <v>5953</v>
      </c>
      <c r="O983" s="360" t="s">
        <v>83</v>
      </c>
      <c r="P983" s="360" t="s">
        <v>3532</v>
      </c>
      <c r="Q983" s="360" t="s">
        <v>3532</v>
      </c>
    </row>
    <row r="984" spans="1:17" ht="15">
      <c r="A984" s="359" t="s">
        <v>546</v>
      </c>
      <c r="B984" s="360" t="s">
        <v>8338</v>
      </c>
      <c r="C984" s="360" t="s">
        <v>3532</v>
      </c>
      <c r="D984" s="360">
        <v>17</v>
      </c>
      <c r="E984" s="360" t="s">
        <v>3532</v>
      </c>
      <c r="F984" s="360" t="s">
        <v>3532</v>
      </c>
      <c r="G984" s="360" t="s">
        <v>3532</v>
      </c>
      <c r="H984" s="361">
        <v>45975</v>
      </c>
      <c r="I984" s="360" t="s">
        <v>3532</v>
      </c>
      <c r="J984" s="360" t="s">
        <v>6387</v>
      </c>
      <c r="K984" s="360">
        <v>2012</v>
      </c>
      <c r="L984" s="360" t="s">
        <v>5960</v>
      </c>
      <c r="M984" s="360" t="s">
        <v>5957</v>
      </c>
      <c r="N984" s="360" t="s">
        <v>5953</v>
      </c>
      <c r="O984" s="360" t="s">
        <v>83</v>
      </c>
      <c r="P984" s="360" t="s">
        <v>3532</v>
      </c>
      <c r="Q984" s="360" t="s">
        <v>3532</v>
      </c>
    </row>
    <row r="985" spans="1:17" ht="15">
      <c r="A985" s="359" t="s">
        <v>1620</v>
      </c>
      <c r="B985" s="360" t="s">
        <v>8339</v>
      </c>
      <c r="C985" s="360" t="s">
        <v>6109</v>
      </c>
      <c r="D985" s="360">
        <v>61</v>
      </c>
      <c r="E985" s="360" t="s">
        <v>3532</v>
      </c>
      <c r="F985" s="360" t="s">
        <v>6110</v>
      </c>
      <c r="G985" s="360" t="s">
        <v>3532</v>
      </c>
      <c r="H985" s="361">
        <v>45975</v>
      </c>
      <c r="I985" s="360" t="s">
        <v>3532</v>
      </c>
      <c r="J985" s="360" t="s">
        <v>8340</v>
      </c>
      <c r="K985" s="360">
        <v>2014</v>
      </c>
      <c r="L985" s="360" t="s">
        <v>5960</v>
      </c>
      <c r="M985" s="360" t="s">
        <v>5957</v>
      </c>
      <c r="N985" s="360" t="s">
        <v>5953</v>
      </c>
      <c r="O985" s="360" t="s">
        <v>83</v>
      </c>
      <c r="P985" s="360" t="s">
        <v>3532</v>
      </c>
      <c r="Q985" s="360" t="s">
        <v>6551</v>
      </c>
    </row>
    <row r="986" spans="1:17" ht="15">
      <c r="A986" s="359" t="s">
        <v>1657</v>
      </c>
      <c r="B986" s="360" t="s">
        <v>8341</v>
      </c>
      <c r="C986" s="360" t="s">
        <v>6109</v>
      </c>
      <c r="D986" s="360">
        <v>0</v>
      </c>
      <c r="E986" s="360" t="s">
        <v>3532</v>
      </c>
      <c r="F986" s="360" t="s">
        <v>6937</v>
      </c>
      <c r="G986" s="360" t="s">
        <v>3532</v>
      </c>
      <c r="H986" s="361">
        <v>45975</v>
      </c>
      <c r="I986" s="360" t="s">
        <v>3532</v>
      </c>
      <c r="J986" s="360" t="s">
        <v>8342</v>
      </c>
      <c r="K986" s="360">
        <v>2012</v>
      </c>
      <c r="L986" s="360" t="s">
        <v>5956</v>
      </c>
      <c r="M986" s="360" t="s">
        <v>5957</v>
      </c>
      <c r="N986" s="360" t="s">
        <v>5953</v>
      </c>
      <c r="O986" s="360" t="s">
        <v>3532</v>
      </c>
      <c r="P986" s="360" t="s">
        <v>3532</v>
      </c>
      <c r="Q986" s="360" t="s">
        <v>6939</v>
      </c>
    </row>
    <row r="987" spans="1:17" ht="15">
      <c r="A987" s="359" t="s">
        <v>6279</v>
      </c>
      <c r="B987" s="360" t="s">
        <v>8343</v>
      </c>
      <c r="C987" s="360" t="s">
        <v>3532</v>
      </c>
      <c r="D987" s="360">
        <v>0</v>
      </c>
      <c r="E987" s="360" t="s">
        <v>3532</v>
      </c>
      <c r="F987" s="360" t="s">
        <v>3532</v>
      </c>
      <c r="G987" s="360" t="s">
        <v>3532</v>
      </c>
      <c r="H987" s="361">
        <v>45975</v>
      </c>
      <c r="I987" s="360" t="s">
        <v>3532</v>
      </c>
      <c r="J987" s="360" t="s">
        <v>8344</v>
      </c>
      <c r="K987" s="360">
        <v>2015</v>
      </c>
      <c r="L987" s="360" t="s">
        <v>6550</v>
      </c>
      <c r="M987" s="360" t="s">
        <v>5957</v>
      </c>
      <c r="N987" s="360" t="s">
        <v>5953</v>
      </c>
      <c r="O987" s="360" t="s">
        <v>1706</v>
      </c>
      <c r="P987" s="360">
        <v>0</v>
      </c>
      <c r="Q987" s="360" t="s">
        <v>3532</v>
      </c>
    </row>
    <row r="988" spans="1:17" ht="15">
      <c r="A988" s="359" t="s">
        <v>1670</v>
      </c>
      <c r="B988" s="360" t="s">
        <v>8345</v>
      </c>
      <c r="C988" s="360" t="s">
        <v>3532</v>
      </c>
      <c r="D988" s="360">
        <v>2</v>
      </c>
      <c r="E988" s="360" t="s">
        <v>3532</v>
      </c>
      <c r="F988" s="360" t="s">
        <v>3532</v>
      </c>
      <c r="G988" s="360" t="s">
        <v>3532</v>
      </c>
      <c r="H988" s="361">
        <v>45975</v>
      </c>
      <c r="I988" s="360" t="s">
        <v>3532</v>
      </c>
      <c r="J988" s="360" t="s">
        <v>8346</v>
      </c>
      <c r="K988" s="360">
        <v>2023</v>
      </c>
      <c r="L988" s="360" t="s">
        <v>5964</v>
      </c>
      <c r="M988" s="360" t="s">
        <v>5957</v>
      </c>
      <c r="N988" s="360" t="s">
        <v>5953</v>
      </c>
      <c r="O988" s="360" t="s">
        <v>83</v>
      </c>
      <c r="P988" s="360" t="s">
        <v>3532</v>
      </c>
      <c r="Q988" s="360" t="s">
        <v>3532</v>
      </c>
    </row>
    <row r="989" spans="1:17" ht="15">
      <c r="A989" s="359" t="s">
        <v>6875</v>
      </c>
      <c r="B989" s="360" t="s">
        <v>8347</v>
      </c>
      <c r="C989" s="360" t="s">
        <v>2790</v>
      </c>
      <c r="D989" s="360">
        <v>3</v>
      </c>
      <c r="E989" s="360" t="s">
        <v>3532</v>
      </c>
      <c r="F989" s="360" t="s">
        <v>8348</v>
      </c>
      <c r="G989" s="360" t="s">
        <v>3532</v>
      </c>
      <c r="H989" s="361">
        <v>45975</v>
      </c>
      <c r="I989" s="360" t="s">
        <v>3532</v>
      </c>
      <c r="J989" s="360" t="s">
        <v>8349</v>
      </c>
      <c r="K989" s="360">
        <v>2023</v>
      </c>
      <c r="L989" s="360" t="s">
        <v>5964</v>
      </c>
      <c r="M989" s="360" t="s">
        <v>5957</v>
      </c>
      <c r="N989" s="360" t="s">
        <v>5953</v>
      </c>
      <c r="O989" s="360" t="s">
        <v>83</v>
      </c>
      <c r="P989" s="360">
        <v>0</v>
      </c>
      <c r="Q989" s="360" t="s">
        <v>8350</v>
      </c>
    </row>
    <row r="990" spans="1:17" ht="15">
      <c r="A990" s="359" t="s">
        <v>3612</v>
      </c>
      <c r="B990" s="360" t="s">
        <v>8351</v>
      </c>
      <c r="C990" s="360" t="s">
        <v>3532</v>
      </c>
      <c r="D990" s="360">
        <v>38</v>
      </c>
      <c r="E990" s="360" t="s">
        <v>3532</v>
      </c>
      <c r="F990" s="360" t="s">
        <v>3532</v>
      </c>
      <c r="G990" s="360" t="s">
        <v>3532</v>
      </c>
      <c r="H990" s="361">
        <v>45975</v>
      </c>
      <c r="I990" s="360" t="s">
        <v>3532</v>
      </c>
      <c r="J990" s="360" t="s">
        <v>8352</v>
      </c>
      <c r="K990" s="360">
        <v>2023</v>
      </c>
      <c r="L990" s="360" t="s">
        <v>5964</v>
      </c>
      <c r="M990" s="360" t="s">
        <v>5957</v>
      </c>
      <c r="N990" s="360" t="s">
        <v>5953</v>
      </c>
      <c r="O990" s="360" t="s">
        <v>83</v>
      </c>
      <c r="P990" s="360" t="s">
        <v>3532</v>
      </c>
      <c r="Q990" s="360" t="s">
        <v>3532</v>
      </c>
    </row>
    <row r="991" spans="1:17" ht="15">
      <c r="A991" s="359" t="s">
        <v>6389</v>
      </c>
      <c r="B991" s="360" t="s">
        <v>8353</v>
      </c>
      <c r="C991" s="360" t="s">
        <v>3532</v>
      </c>
      <c r="D991" s="360">
        <v>0</v>
      </c>
      <c r="E991" s="360" t="s">
        <v>3532</v>
      </c>
      <c r="F991" s="360" t="s">
        <v>3532</v>
      </c>
      <c r="G991" s="360" t="s">
        <v>3532</v>
      </c>
      <c r="H991" s="361">
        <v>45975</v>
      </c>
      <c r="I991" s="360" t="s">
        <v>3532</v>
      </c>
      <c r="J991" s="360" t="s">
        <v>8354</v>
      </c>
      <c r="K991" s="360">
        <v>2019</v>
      </c>
      <c r="L991" s="360" t="s">
        <v>5964</v>
      </c>
      <c r="M991" s="360" t="s">
        <v>5957</v>
      </c>
      <c r="N991" s="360" t="s">
        <v>5953</v>
      </c>
      <c r="O991" s="360" t="s">
        <v>83</v>
      </c>
      <c r="P991" s="360" t="s">
        <v>3532</v>
      </c>
      <c r="Q991" s="360" t="s">
        <v>3532</v>
      </c>
    </row>
    <row r="992" spans="1:17" ht="15">
      <c r="A992" s="359" t="s">
        <v>1776</v>
      </c>
      <c r="B992" s="360" t="s">
        <v>8355</v>
      </c>
      <c r="C992" s="360" t="s">
        <v>2790</v>
      </c>
      <c r="D992" s="360">
        <v>1</v>
      </c>
      <c r="E992" s="360" t="s">
        <v>3532</v>
      </c>
      <c r="F992" s="360" t="s">
        <v>8356</v>
      </c>
      <c r="G992" s="360" t="s">
        <v>3532</v>
      </c>
      <c r="H992" s="361">
        <v>45975</v>
      </c>
      <c r="I992" s="360" t="s">
        <v>3532</v>
      </c>
      <c r="J992" s="360" t="s">
        <v>8357</v>
      </c>
      <c r="K992" s="360">
        <v>2013</v>
      </c>
      <c r="L992" s="360" t="s">
        <v>5960</v>
      </c>
      <c r="M992" s="360" t="s">
        <v>5957</v>
      </c>
      <c r="N992" s="360" t="s">
        <v>5953</v>
      </c>
      <c r="O992" s="360" t="s">
        <v>83</v>
      </c>
      <c r="P992" s="360">
        <v>0</v>
      </c>
      <c r="Q992" s="360" t="s">
        <v>8358</v>
      </c>
    </row>
    <row r="993" spans="1:17" ht="15">
      <c r="A993" s="359" t="s">
        <v>6906</v>
      </c>
      <c r="B993" s="360" t="s">
        <v>8359</v>
      </c>
      <c r="C993" s="360" t="s">
        <v>3532</v>
      </c>
      <c r="D993" s="360">
        <v>204</v>
      </c>
      <c r="E993" s="360" t="s">
        <v>3532</v>
      </c>
      <c r="F993" s="360" t="s">
        <v>3532</v>
      </c>
      <c r="G993" s="360" t="s">
        <v>3532</v>
      </c>
      <c r="H993" s="361">
        <v>45975</v>
      </c>
      <c r="I993" s="360" t="s">
        <v>3532</v>
      </c>
      <c r="J993" s="360" t="s">
        <v>5950</v>
      </c>
      <c r="K993" s="360">
        <v>2017</v>
      </c>
      <c r="L993" s="360" t="s">
        <v>7014</v>
      </c>
      <c r="M993" s="360" t="s">
        <v>5952</v>
      </c>
      <c r="N993" s="360" t="s">
        <v>5953</v>
      </c>
      <c r="O993" s="360" t="s">
        <v>6002</v>
      </c>
      <c r="P993" s="360">
        <v>0</v>
      </c>
      <c r="Q993" s="360" t="s">
        <v>3532</v>
      </c>
    </row>
    <row r="994" spans="1:17" ht="15">
      <c r="A994" s="359" t="s">
        <v>4178</v>
      </c>
      <c r="B994" s="360" t="s">
        <v>8360</v>
      </c>
      <c r="C994" s="360" t="s">
        <v>3532</v>
      </c>
      <c r="D994" s="360">
        <v>217</v>
      </c>
      <c r="E994" s="360" t="s">
        <v>3532</v>
      </c>
      <c r="F994" s="360" t="s">
        <v>3532</v>
      </c>
      <c r="G994" s="360" t="s">
        <v>3532</v>
      </c>
      <c r="H994" s="361">
        <v>45975</v>
      </c>
      <c r="I994" s="360" t="s">
        <v>3532</v>
      </c>
      <c r="J994" s="360" t="s">
        <v>5950</v>
      </c>
      <c r="K994" s="360">
        <v>2017</v>
      </c>
      <c r="L994" s="360" t="s">
        <v>7211</v>
      </c>
      <c r="M994" s="360" t="s">
        <v>5952</v>
      </c>
      <c r="N994" s="360" t="s">
        <v>5953</v>
      </c>
      <c r="O994" s="360" t="s">
        <v>3993</v>
      </c>
      <c r="P994" s="360" t="s">
        <v>3532</v>
      </c>
      <c r="Q994" s="360" t="s">
        <v>3532</v>
      </c>
    </row>
    <row r="995" spans="1:17" ht="15">
      <c r="A995" s="359" t="s">
        <v>6614</v>
      </c>
      <c r="B995" s="360" t="s">
        <v>8361</v>
      </c>
      <c r="C995" s="360" t="s">
        <v>3532</v>
      </c>
      <c r="D995" s="360">
        <v>0</v>
      </c>
      <c r="E995" s="360" t="s">
        <v>3532</v>
      </c>
      <c r="F995" s="360" t="s">
        <v>3532</v>
      </c>
      <c r="G995" s="360" t="s">
        <v>3532</v>
      </c>
      <c r="H995" s="361">
        <v>45975</v>
      </c>
      <c r="I995" s="360" t="s">
        <v>3532</v>
      </c>
      <c r="J995" s="360" t="s">
        <v>8362</v>
      </c>
      <c r="K995" s="360">
        <v>2015</v>
      </c>
      <c r="L995" s="360" t="s">
        <v>5964</v>
      </c>
      <c r="M995" s="360" t="s">
        <v>5957</v>
      </c>
      <c r="N995" s="360" t="s">
        <v>5953</v>
      </c>
      <c r="O995" s="360" t="s">
        <v>83</v>
      </c>
      <c r="P995" s="360" t="s">
        <v>3532</v>
      </c>
      <c r="Q995" s="360" t="s">
        <v>3532</v>
      </c>
    </row>
    <row r="996" spans="1:17" ht="15">
      <c r="A996" s="359" t="s">
        <v>1670</v>
      </c>
      <c r="B996" s="360" t="s">
        <v>8363</v>
      </c>
      <c r="C996" s="360" t="s">
        <v>3532</v>
      </c>
      <c r="D996" s="360">
        <v>2</v>
      </c>
      <c r="E996" s="360" t="s">
        <v>3532</v>
      </c>
      <c r="F996" s="360" t="s">
        <v>3532</v>
      </c>
      <c r="G996" s="360" t="s">
        <v>3532</v>
      </c>
      <c r="H996" s="361">
        <v>45975</v>
      </c>
      <c r="I996" s="360" t="s">
        <v>3532</v>
      </c>
      <c r="J996" s="360" t="s">
        <v>8364</v>
      </c>
      <c r="K996" s="360">
        <v>2014</v>
      </c>
      <c r="L996" s="360" t="s">
        <v>5960</v>
      </c>
      <c r="M996" s="360" t="s">
        <v>5957</v>
      </c>
      <c r="N996" s="360" t="s">
        <v>5953</v>
      </c>
      <c r="O996" s="360" t="s">
        <v>83</v>
      </c>
      <c r="P996" s="360" t="s">
        <v>3532</v>
      </c>
      <c r="Q996" s="360" t="s">
        <v>3532</v>
      </c>
    </row>
    <row r="997" spans="1:17" ht="15">
      <c r="A997" s="359" t="s">
        <v>5986</v>
      </c>
      <c r="B997" s="360" t="s">
        <v>8365</v>
      </c>
      <c r="C997" s="360" t="s">
        <v>3532</v>
      </c>
      <c r="D997" s="360">
        <v>134</v>
      </c>
      <c r="E997" s="360" t="s">
        <v>3532</v>
      </c>
      <c r="F997" s="360" t="s">
        <v>3532</v>
      </c>
      <c r="G997" s="360" t="s">
        <v>3532</v>
      </c>
      <c r="H997" s="361">
        <v>45975</v>
      </c>
      <c r="I997" s="360" t="s">
        <v>3532</v>
      </c>
      <c r="J997" s="360" t="s">
        <v>8366</v>
      </c>
      <c r="K997" s="360">
        <v>2011</v>
      </c>
      <c r="L997" s="360" t="s">
        <v>5960</v>
      </c>
      <c r="M997" s="360" t="s">
        <v>5957</v>
      </c>
      <c r="N997" s="360" t="s">
        <v>5953</v>
      </c>
      <c r="O997" s="360" t="s">
        <v>83</v>
      </c>
      <c r="P997" s="360" t="s">
        <v>3532</v>
      </c>
      <c r="Q997" s="360" t="s">
        <v>3532</v>
      </c>
    </row>
    <row r="998" spans="1:17" ht="15">
      <c r="A998" s="359" t="s">
        <v>6389</v>
      </c>
      <c r="B998" s="360" t="s">
        <v>8367</v>
      </c>
      <c r="C998" s="360" t="s">
        <v>3532</v>
      </c>
      <c r="D998" s="360">
        <v>126</v>
      </c>
      <c r="E998" s="360" t="s">
        <v>3532</v>
      </c>
      <c r="F998" s="360" t="s">
        <v>3532</v>
      </c>
      <c r="G998" s="360" t="s">
        <v>3532</v>
      </c>
      <c r="H998" s="361">
        <v>45975</v>
      </c>
      <c r="I998" s="360" t="s">
        <v>3532</v>
      </c>
      <c r="J998" s="360" t="s">
        <v>8368</v>
      </c>
      <c r="K998" s="360">
        <v>2014</v>
      </c>
      <c r="L998" s="360" t="s">
        <v>5964</v>
      </c>
      <c r="M998" s="360" t="s">
        <v>5957</v>
      </c>
      <c r="N998" s="360" t="s">
        <v>5953</v>
      </c>
      <c r="O998" s="360" t="s">
        <v>83</v>
      </c>
      <c r="P998" s="360" t="s">
        <v>3532</v>
      </c>
      <c r="Q998" s="360" t="s">
        <v>3532</v>
      </c>
    </row>
    <row r="999" spans="1:17" ht="15">
      <c r="A999" s="359" t="s">
        <v>6218</v>
      </c>
      <c r="B999" s="360" t="s">
        <v>8369</v>
      </c>
      <c r="C999" s="360" t="s">
        <v>3532</v>
      </c>
      <c r="D999" s="360">
        <v>1</v>
      </c>
      <c r="E999" s="360" t="s">
        <v>3532</v>
      </c>
      <c r="F999" s="360" t="s">
        <v>3532</v>
      </c>
      <c r="G999" s="360" t="s">
        <v>3532</v>
      </c>
      <c r="H999" s="361">
        <v>45975</v>
      </c>
      <c r="I999" s="360" t="s">
        <v>3532</v>
      </c>
      <c r="J999" s="360" t="s">
        <v>8370</v>
      </c>
      <c r="K999" s="360">
        <v>2012</v>
      </c>
      <c r="L999" s="360" t="s">
        <v>5984</v>
      </c>
      <c r="M999" s="360" t="s">
        <v>5957</v>
      </c>
      <c r="N999" s="360" t="s">
        <v>5953</v>
      </c>
      <c r="O999" s="360" t="s">
        <v>83</v>
      </c>
      <c r="P999" s="360" t="s">
        <v>3532</v>
      </c>
      <c r="Q999" s="360" t="s">
        <v>3532</v>
      </c>
    </row>
    <row r="1000" spans="1:17" ht="15">
      <c r="A1000" s="359" t="s">
        <v>1913</v>
      </c>
      <c r="B1000" s="360" t="s">
        <v>8371</v>
      </c>
      <c r="C1000" s="360" t="s">
        <v>2790</v>
      </c>
      <c r="D1000" s="360">
        <v>1</v>
      </c>
      <c r="E1000" s="360" t="s">
        <v>3532</v>
      </c>
      <c r="F1000" s="360" t="s">
        <v>8372</v>
      </c>
      <c r="G1000" s="360" t="s">
        <v>3532</v>
      </c>
      <c r="H1000" s="361">
        <v>45975</v>
      </c>
      <c r="I1000" s="360" t="s">
        <v>3532</v>
      </c>
      <c r="J1000" s="360" t="s">
        <v>7383</v>
      </c>
      <c r="K1000" s="360">
        <v>2012</v>
      </c>
      <c r="L1000" s="360" t="s">
        <v>5960</v>
      </c>
      <c r="M1000" s="360" t="s">
        <v>5957</v>
      </c>
      <c r="N1000" s="360" t="s">
        <v>5953</v>
      </c>
      <c r="O1000" s="360" t="s">
        <v>83</v>
      </c>
      <c r="P1000" s="360">
        <v>0</v>
      </c>
      <c r="Q1000" s="360" t="s">
        <v>8373</v>
      </c>
    </row>
    <row r="1001" spans="1:17" ht="15">
      <c r="A1001" s="359" t="s">
        <v>5980</v>
      </c>
      <c r="B1001" s="360" t="s">
        <v>8374</v>
      </c>
      <c r="C1001" s="360" t="s">
        <v>3532</v>
      </c>
      <c r="D1001" s="360">
        <v>1</v>
      </c>
      <c r="E1001" s="360" t="s">
        <v>3532</v>
      </c>
      <c r="F1001" s="360" t="s">
        <v>3532</v>
      </c>
      <c r="G1001" s="360" t="s">
        <v>3532</v>
      </c>
      <c r="H1001" s="361">
        <v>45975</v>
      </c>
      <c r="I1001" s="360" t="s">
        <v>3532</v>
      </c>
      <c r="J1001" s="360" t="s">
        <v>5950</v>
      </c>
      <c r="K1001" s="360">
        <v>2013</v>
      </c>
      <c r="L1001" s="360" t="s">
        <v>6638</v>
      </c>
      <c r="M1001" s="360" t="s">
        <v>5952</v>
      </c>
      <c r="N1001" s="360" t="s">
        <v>5953</v>
      </c>
      <c r="O1001" s="360" t="s">
        <v>83</v>
      </c>
      <c r="P1001" s="360" t="s">
        <v>3532</v>
      </c>
      <c r="Q1001" s="360" t="s">
        <v>3532</v>
      </c>
    </row>
    <row r="1002" spans="1:17" ht="15">
      <c r="A1002" s="359" t="s">
        <v>1776</v>
      </c>
      <c r="B1002" s="360" t="s">
        <v>8375</v>
      </c>
      <c r="C1002" s="360" t="s">
        <v>3532</v>
      </c>
      <c r="D1002" s="360">
        <v>1</v>
      </c>
      <c r="E1002" s="360" t="s">
        <v>3532</v>
      </c>
      <c r="F1002" s="360" t="s">
        <v>3532</v>
      </c>
      <c r="G1002" s="360" t="s">
        <v>3532</v>
      </c>
      <c r="H1002" s="361">
        <v>45975</v>
      </c>
      <c r="I1002" s="360" t="s">
        <v>3532</v>
      </c>
      <c r="J1002" s="360" t="s">
        <v>8376</v>
      </c>
      <c r="K1002" s="360">
        <v>2013</v>
      </c>
      <c r="L1002" s="360" t="s">
        <v>5964</v>
      </c>
      <c r="M1002" s="360" t="s">
        <v>5957</v>
      </c>
      <c r="N1002" s="360" t="s">
        <v>5953</v>
      </c>
      <c r="O1002" s="360" t="s">
        <v>83</v>
      </c>
      <c r="P1002" s="360" t="s">
        <v>3532</v>
      </c>
      <c r="Q1002" s="360" t="s">
        <v>3532</v>
      </c>
    </row>
    <row r="1003" spans="1:17" ht="15">
      <c r="A1003" s="359" t="s">
        <v>1636</v>
      </c>
      <c r="B1003" s="360" t="s">
        <v>8377</v>
      </c>
      <c r="C1003" s="360" t="s">
        <v>2790</v>
      </c>
      <c r="D1003" s="360">
        <v>4</v>
      </c>
      <c r="E1003" s="360" t="s">
        <v>3532</v>
      </c>
      <c r="F1003" s="360" t="s">
        <v>8378</v>
      </c>
      <c r="G1003" s="360" t="s">
        <v>3532</v>
      </c>
      <c r="H1003" s="361">
        <v>45975</v>
      </c>
      <c r="I1003" s="360" t="s">
        <v>3532</v>
      </c>
      <c r="J1003" s="360" t="s">
        <v>8379</v>
      </c>
      <c r="K1003" s="360">
        <v>2013</v>
      </c>
      <c r="L1003" s="360" t="s">
        <v>5964</v>
      </c>
      <c r="M1003" s="360" t="s">
        <v>5957</v>
      </c>
      <c r="N1003" s="360" t="s">
        <v>5953</v>
      </c>
      <c r="O1003" s="360" t="s">
        <v>83</v>
      </c>
      <c r="P1003" s="360">
        <v>0</v>
      </c>
      <c r="Q1003" s="360" t="s">
        <v>8380</v>
      </c>
    </row>
    <row r="1004" spans="1:17" ht="15">
      <c r="A1004" s="359" t="s">
        <v>6433</v>
      </c>
      <c r="B1004" s="360" t="s">
        <v>8381</v>
      </c>
      <c r="C1004" s="360" t="s">
        <v>3532</v>
      </c>
      <c r="D1004" s="360">
        <v>120</v>
      </c>
      <c r="E1004" s="360" t="s">
        <v>3532</v>
      </c>
      <c r="F1004" s="360" t="s">
        <v>3532</v>
      </c>
      <c r="G1004" s="360" t="s">
        <v>3532</v>
      </c>
      <c r="H1004" s="361">
        <v>45975</v>
      </c>
      <c r="I1004" s="360" t="s">
        <v>3532</v>
      </c>
      <c r="J1004" s="360" t="s">
        <v>8382</v>
      </c>
      <c r="K1004" s="360">
        <v>2012</v>
      </c>
      <c r="L1004" s="360" t="s">
        <v>5984</v>
      </c>
      <c r="M1004" s="360" t="s">
        <v>5957</v>
      </c>
      <c r="N1004" s="360" t="s">
        <v>5953</v>
      </c>
      <c r="O1004" s="360" t="s">
        <v>83</v>
      </c>
      <c r="P1004" s="360" t="s">
        <v>3532</v>
      </c>
      <c r="Q1004" s="360" t="s">
        <v>3532</v>
      </c>
    </row>
    <row r="1005" spans="1:17" ht="15">
      <c r="A1005" s="359" t="s">
        <v>1620</v>
      </c>
      <c r="B1005" s="360" t="s">
        <v>8383</v>
      </c>
      <c r="C1005" s="360" t="s">
        <v>6109</v>
      </c>
      <c r="D1005" s="360">
        <v>33</v>
      </c>
      <c r="E1005" s="360" t="s">
        <v>3532</v>
      </c>
      <c r="F1005" s="360" t="s">
        <v>6110</v>
      </c>
      <c r="G1005" s="360" t="s">
        <v>3532</v>
      </c>
      <c r="H1005" s="361">
        <v>45975</v>
      </c>
      <c r="I1005" s="360" t="s">
        <v>3532</v>
      </c>
      <c r="J1005" s="360" t="s">
        <v>8384</v>
      </c>
      <c r="K1005" s="360">
        <v>2011</v>
      </c>
      <c r="L1005" s="360" t="s">
        <v>5964</v>
      </c>
      <c r="M1005" s="360" t="s">
        <v>5957</v>
      </c>
      <c r="N1005" s="360" t="s">
        <v>5953</v>
      </c>
      <c r="O1005" s="360" t="s">
        <v>83</v>
      </c>
      <c r="P1005" s="360" t="s">
        <v>3532</v>
      </c>
      <c r="Q1005" s="360" t="s">
        <v>6551</v>
      </c>
    </row>
    <row r="1006" spans="1:17" ht="15">
      <c r="A1006" s="359" t="s">
        <v>2692</v>
      </c>
      <c r="B1006" s="360" t="s">
        <v>8385</v>
      </c>
      <c r="C1006" s="360" t="s">
        <v>2790</v>
      </c>
      <c r="D1006" s="360">
        <v>0</v>
      </c>
      <c r="E1006" s="360" t="s">
        <v>3532</v>
      </c>
      <c r="F1006" s="360" t="s">
        <v>8386</v>
      </c>
      <c r="G1006" s="360" t="s">
        <v>3532</v>
      </c>
      <c r="H1006" s="361">
        <v>45975</v>
      </c>
      <c r="I1006" s="360" t="s">
        <v>3532</v>
      </c>
      <c r="J1006" s="360" t="s">
        <v>8387</v>
      </c>
      <c r="K1006" s="360">
        <v>2018</v>
      </c>
      <c r="L1006" s="360" t="s">
        <v>5960</v>
      </c>
      <c r="M1006" s="360" t="s">
        <v>5957</v>
      </c>
      <c r="N1006" s="360" t="s">
        <v>5953</v>
      </c>
      <c r="O1006" s="360" t="s">
        <v>83</v>
      </c>
      <c r="P1006" s="360">
        <v>0</v>
      </c>
      <c r="Q1006" s="360" t="s">
        <v>8388</v>
      </c>
    </row>
    <row r="1007" spans="1:17" ht="15">
      <c r="A1007" s="359" t="s">
        <v>1893</v>
      </c>
      <c r="B1007" s="360" t="s">
        <v>2771</v>
      </c>
      <c r="C1007" s="360" t="s">
        <v>3532</v>
      </c>
      <c r="D1007" s="360">
        <v>53</v>
      </c>
      <c r="E1007" s="360" t="s">
        <v>3532</v>
      </c>
      <c r="F1007" s="360" t="s">
        <v>3532</v>
      </c>
      <c r="G1007" s="360" t="s">
        <v>3532</v>
      </c>
      <c r="H1007" s="361">
        <v>45975</v>
      </c>
      <c r="I1007" s="360" t="s">
        <v>3532</v>
      </c>
      <c r="J1007" s="360" t="s">
        <v>7570</v>
      </c>
      <c r="K1007" s="360">
        <v>2022</v>
      </c>
      <c r="L1007" s="360" t="s">
        <v>7571</v>
      </c>
      <c r="M1007" s="360" t="s">
        <v>5957</v>
      </c>
      <c r="N1007" s="360" t="s">
        <v>114</v>
      </c>
      <c r="O1007" s="360" t="s">
        <v>83</v>
      </c>
      <c r="P1007" s="360" t="s">
        <v>3532</v>
      </c>
      <c r="Q1007" s="360" t="s">
        <v>3532</v>
      </c>
    </row>
    <row r="1008" spans="1:17" ht="15">
      <c r="A1008" s="359" t="s">
        <v>1630</v>
      </c>
      <c r="B1008" s="360" t="s">
        <v>577</v>
      </c>
      <c r="C1008" s="360" t="s">
        <v>109</v>
      </c>
      <c r="D1008" s="360">
        <v>2</v>
      </c>
      <c r="E1008" s="360" t="s">
        <v>8389</v>
      </c>
      <c r="F1008" s="360" t="s">
        <v>7208</v>
      </c>
      <c r="G1008" s="360" t="s">
        <v>7209</v>
      </c>
      <c r="H1008" s="361">
        <v>45975</v>
      </c>
      <c r="I1008" s="360" t="s">
        <v>3532</v>
      </c>
      <c r="J1008" s="360" t="s">
        <v>7725</v>
      </c>
      <c r="K1008" s="360">
        <v>2023</v>
      </c>
      <c r="L1008" s="360" t="s">
        <v>7726</v>
      </c>
      <c r="M1008" s="360" t="s">
        <v>5957</v>
      </c>
      <c r="N1008" s="360" t="s">
        <v>114</v>
      </c>
      <c r="O1008" s="360" t="s">
        <v>8390</v>
      </c>
      <c r="P1008" s="360" t="s">
        <v>3532</v>
      </c>
      <c r="Q1008" s="360" t="s">
        <v>8391</v>
      </c>
    </row>
    <row r="1009" spans="1:17" ht="15">
      <c r="A1009" s="359" t="s">
        <v>3143</v>
      </c>
      <c r="B1009" s="360" t="s">
        <v>8392</v>
      </c>
      <c r="C1009" s="360" t="s">
        <v>2790</v>
      </c>
      <c r="D1009" s="360">
        <v>1</v>
      </c>
      <c r="E1009" s="360" t="s">
        <v>3532</v>
      </c>
      <c r="F1009" s="360" t="s">
        <v>8393</v>
      </c>
      <c r="G1009" s="360" t="s">
        <v>3532</v>
      </c>
      <c r="H1009" s="361">
        <v>45975</v>
      </c>
      <c r="I1009" s="360" t="s">
        <v>3532</v>
      </c>
      <c r="J1009" s="360" t="s">
        <v>8394</v>
      </c>
      <c r="K1009" s="360">
        <v>2018</v>
      </c>
      <c r="L1009" s="360" t="s">
        <v>5960</v>
      </c>
      <c r="M1009" s="360" t="s">
        <v>5957</v>
      </c>
      <c r="N1009" s="360" t="s">
        <v>5953</v>
      </c>
      <c r="O1009" s="360" t="s">
        <v>83</v>
      </c>
      <c r="P1009" s="360">
        <v>0</v>
      </c>
      <c r="Q1009" s="360" t="s">
        <v>8395</v>
      </c>
    </row>
    <row r="1010" spans="1:17" ht="15">
      <c r="A1010" s="359" t="s">
        <v>2147</v>
      </c>
      <c r="B1010" s="360" t="s">
        <v>2272</v>
      </c>
      <c r="C1010" s="360" t="s">
        <v>3532</v>
      </c>
      <c r="D1010" s="360">
        <v>217</v>
      </c>
      <c r="E1010" s="360" t="s">
        <v>3532</v>
      </c>
      <c r="F1010" s="360" t="s">
        <v>3532</v>
      </c>
      <c r="G1010" s="360" t="s">
        <v>3532</v>
      </c>
      <c r="H1010" s="361">
        <v>45975</v>
      </c>
      <c r="I1010" s="360" t="s">
        <v>3532</v>
      </c>
      <c r="J1010" s="360" t="s">
        <v>8396</v>
      </c>
      <c r="K1010" s="360">
        <v>2021</v>
      </c>
      <c r="L1010" s="360" t="s">
        <v>6053</v>
      </c>
      <c r="M1010" s="360" t="s">
        <v>5957</v>
      </c>
      <c r="N1010" s="360" t="s">
        <v>5953</v>
      </c>
      <c r="O1010" s="360" t="s">
        <v>2147</v>
      </c>
      <c r="P1010" s="360" t="s">
        <v>3532</v>
      </c>
      <c r="Q1010" s="360" t="s">
        <v>3532</v>
      </c>
    </row>
    <row r="1011" spans="1:17" ht="15">
      <c r="A1011" s="359" t="s">
        <v>3612</v>
      </c>
      <c r="B1011" s="360" t="s">
        <v>8397</v>
      </c>
      <c r="C1011" s="360" t="s">
        <v>3532</v>
      </c>
      <c r="D1011" s="360">
        <v>217</v>
      </c>
      <c r="E1011" s="360" t="s">
        <v>3532</v>
      </c>
      <c r="F1011" s="360" t="s">
        <v>3532</v>
      </c>
      <c r="G1011" s="360" t="s">
        <v>3532</v>
      </c>
      <c r="H1011" s="361">
        <v>45975</v>
      </c>
      <c r="I1011" s="360" t="s">
        <v>3532</v>
      </c>
      <c r="J1011" s="360" t="s">
        <v>8398</v>
      </c>
      <c r="K1011" s="360">
        <v>2013</v>
      </c>
      <c r="L1011" s="360" t="s">
        <v>5964</v>
      </c>
      <c r="M1011" s="360" t="s">
        <v>5957</v>
      </c>
      <c r="N1011" s="360" t="s">
        <v>5953</v>
      </c>
      <c r="O1011" s="360" t="s">
        <v>83</v>
      </c>
      <c r="P1011" s="360" t="s">
        <v>3532</v>
      </c>
      <c r="Q1011" s="360" t="s">
        <v>3532</v>
      </c>
    </row>
    <row r="1012" spans="1:17" ht="15">
      <c r="A1012" s="359" t="s">
        <v>2147</v>
      </c>
      <c r="B1012" s="360" t="s">
        <v>2269</v>
      </c>
      <c r="C1012" s="360" t="s">
        <v>3532</v>
      </c>
      <c r="D1012" s="360">
        <v>217</v>
      </c>
      <c r="E1012" s="360" t="s">
        <v>3532</v>
      </c>
      <c r="F1012" s="360" t="s">
        <v>3532</v>
      </c>
      <c r="G1012" s="360" t="s">
        <v>3532</v>
      </c>
      <c r="H1012" s="361">
        <v>45975</v>
      </c>
      <c r="I1012" s="360" t="s">
        <v>3532</v>
      </c>
      <c r="J1012" s="360" t="s">
        <v>8132</v>
      </c>
      <c r="K1012" s="360">
        <v>2021</v>
      </c>
      <c r="L1012" s="360" t="s">
        <v>8399</v>
      </c>
      <c r="M1012" s="360" t="s">
        <v>5957</v>
      </c>
      <c r="N1012" s="360" t="s">
        <v>114</v>
      </c>
      <c r="O1012" s="360" t="s">
        <v>2147</v>
      </c>
      <c r="P1012" s="360" t="s">
        <v>3532</v>
      </c>
      <c r="Q1012" s="360" t="s">
        <v>3532</v>
      </c>
    </row>
    <row r="1013" spans="1:17" ht="15">
      <c r="A1013" s="359" t="s">
        <v>3980</v>
      </c>
      <c r="B1013" s="360" t="s">
        <v>2262</v>
      </c>
      <c r="C1013" s="360" t="s">
        <v>3532</v>
      </c>
      <c r="D1013" s="360">
        <v>14</v>
      </c>
      <c r="E1013" s="360" t="s">
        <v>3532</v>
      </c>
      <c r="F1013" s="360" t="s">
        <v>3532</v>
      </c>
      <c r="G1013" s="360" t="s">
        <v>3532</v>
      </c>
      <c r="H1013" s="361">
        <v>45975</v>
      </c>
      <c r="I1013" s="360" t="s">
        <v>3532</v>
      </c>
      <c r="J1013" s="360" t="s">
        <v>8132</v>
      </c>
      <c r="K1013" s="360">
        <v>2021</v>
      </c>
      <c r="L1013" s="360" t="s">
        <v>8399</v>
      </c>
      <c r="M1013" s="360" t="s">
        <v>5957</v>
      </c>
      <c r="N1013" s="360" t="s">
        <v>114</v>
      </c>
      <c r="O1013" s="360" t="s">
        <v>83</v>
      </c>
      <c r="P1013" s="360">
        <v>0</v>
      </c>
      <c r="Q1013" s="360" t="s">
        <v>3532</v>
      </c>
    </row>
    <row r="1014" spans="1:17" ht="15">
      <c r="A1014" s="359" t="s">
        <v>3819</v>
      </c>
      <c r="B1014" s="360" t="s">
        <v>8400</v>
      </c>
      <c r="C1014" s="360" t="s">
        <v>3532</v>
      </c>
      <c r="D1014" s="360">
        <v>0</v>
      </c>
      <c r="E1014" s="360" t="s">
        <v>3532</v>
      </c>
      <c r="F1014" s="360" t="s">
        <v>3532</v>
      </c>
      <c r="G1014" s="360" t="s">
        <v>3532</v>
      </c>
      <c r="H1014" s="361">
        <v>45975</v>
      </c>
      <c r="I1014" s="360" t="s">
        <v>3532</v>
      </c>
      <c r="J1014" s="360" t="s">
        <v>5992</v>
      </c>
      <c r="K1014" s="360">
        <v>2018</v>
      </c>
      <c r="L1014" s="360" t="s">
        <v>5960</v>
      </c>
      <c r="M1014" s="360" t="s">
        <v>5957</v>
      </c>
      <c r="N1014" s="360" t="s">
        <v>5953</v>
      </c>
      <c r="O1014" s="360" t="s">
        <v>83</v>
      </c>
      <c r="P1014" s="360" t="s">
        <v>3532</v>
      </c>
      <c r="Q1014" s="360" t="s">
        <v>3532</v>
      </c>
    </row>
    <row r="1015" spans="1:17" ht="15">
      <c r="A1015" s="359" t="s">
        <v>6540</v>
      </c>
      <c r="B1015" s="360" t="s">
        <v>8401</v>
      </c>
      <c r="C1015" s="360" t="s">
        <v>3532</v>
      </c>
      <c r="D1015" s="360">
        <v>0</v>
      </c>
      <c r="E1015" s="360" t="s">
        <v>3532</v>
      </c>
      <c r="F1015" s="360" t="s">
        <v>3532</v>
      </c>
      <c r="G1015" s="360" t="s">
        <v>3532</v>
      </c>
      <c r="H1015" s="361">
        <v>45975</v>
      </c>
      <c r="I1015" s="360" t="s">
        <v>3532</v>
      </c>
      <c r="J1015" s="360" t="s">
        <v>8402</v>
      </c>
      <c r="K1015" s="360">
        <v>2015</v>
      </c>
      <c r="L1015" s="360" t="s">
        <v>5964</v>
      </c>
      <c r="M1015" s="360" t="s">
        <v>5957</v>
      </c>
      <c r="N1015" s="360" t="s">
        <v>5953</v>
      </c>
      <c r="O1015" s="360" t="s">
        <v>1706</v>
      </c>
      <c r="P1015" s="360" t="s">
        <v>3532</v>
      </c>
      <c r="Q1015" s="360" t="s">
        <v>3532</v>
      </c>
    </row>
    <row r="1016" spans="1:17" ht="15">
      <c r="A1016" s="359" t="s">
        <v>5752</v>
      </c>
      <c r="B1016" s="360" t="s">
        <v>8403</v>
      </c>
      <c r="C1016" s="360" t="s">
        <v>3532</v>
      </c>
      <c r="D1016" s="360">
        <v>0</v>
      </c>
      <c r="E1016" s="360" t="s">
        <v>3532</v>
      </c>
      <c r="F1016" s="360" t="s">
        <v>3532</v>
      </c>
      <c r="G1016" s="360" t="s">
        <v>3532</v>
      </c>
      <c r="H1016" s="361">
        <v>45975</v>
      </c>
      <c r="I1016" s="360" t="s">
        <v>3532</v>
      </c>
      <c r="J1016" s="360" t="s">
        <v>8404</v>
      </c>
      <c r="K1016" s="360">
        <v>2013</v>
      </c>
      <c r="L1016" s="360" t="s">
        <v>7374</v>
      </c>
      <c r="M1016" s="360" t="s">
        <v>5957</v>
      </c>
      <c r="N1016" s="360" t="s">
        <v>5953</v>
      </c>
      <c r="O1016" s="360" t="s">
        <v>1706</v>
      </c>
      <c r="P1016" s="360" t="s">
        <v>3532</v>
      </c>
      <c r="Q1016" s="360" t="s">
        <v>3532</v>
      </c>
    </row>
    <row r="1017" spans="1:17" ht="15">
      <c r="A1017" s="359" t="s">
        <v>5750</v>
      </c>
      <c r="B1017" s="360" t="s">
        <v>8405</v>
      </c>
      <c r="C1017" s="360" t="s">
        <v>3532</v>
      </c>
      <c r="D1017" s="360">
        <v>126</v>
      </c>
      <c r="E1017" s="360" t="s">
        <v>3532</v>
      </c>
      <c r="F1017" s="360" t="s">
        <v>3532</v>
      </c>
      <c r="G1017" s="360" t="s">
        <v>3532</v>
      </c>
      <c r="H1017" s="361">
        <v>45975</v>
      </c>
      <c r="I1017" s="360" t="s">
        <v>3532</v>
      </c>
      <c r="J1017" s="360" t="s">
        <v>8406</v>
      </c>
      <c r="K1017" s="360">
        <v>2013</v>
      </c>
      <c r="L1017" s="360" t="s">
        <v>5964</v>
      </c>
      <c r="M1017" s="360" t="s">
        <v>5957</v>
      </c>
      <c r="N1017" s="360" t="s">
        <v>5953</v>
      </c>
      <c r="O1017" s="360" t="s">
        <v>83</v>
      </c>
      <c r="P1017" s="360" t="s">
        <v>3532</v>
      </c>
      <c r="Q1017" s="360" t="s">
        <v>3532</v>
      </c>
    </row>
    <row r="1018" spans="1:17" ht="15">
      <c r="A1018" s="359" t="s">
        <v>3175</v>
      </c>
      <c r="B1018" s="360" t="s">
        <v>8407</v>
      </c>
      <c r="C1018" s="360" t="s">
        <v>3532</v>
      </c>
      <c r="D1018" s="360">
        <v>8</v>
      </c>
      <c r="E1018" s="360" t="s">
        <v>3532</v>
      </c>
      <c r="F1018" s="360" t="s">
        <v>3532</v>
      </c>
      <c r="G1018" s="360" t="s">
        <v>3532</v>
      </c>
      <c r="H1018" s="361">
        <v>45975</v>
      </c>
      <c r="I1018" s="360" t="s">
        <v>3532</v>
      </c>
      <c r="J1018" s="360" t="s">
        <v>8408</v>
      </c>
      <c r="K1018" s="360">
        <v>2014</v>
      </c>
      <c r="L1018" s="360" t="s">
        <v>5960</v>
      </c>
      <c r="M1018" s="360" t="s">
        <v>5957</v>
      </c>
      <c r="N1018" s="360" t="s">
        <v>5953</v>
      </c>
      <c r="O1018" s="360" t="s">
        <v>83</v>
      </c>
      <c r="P1018" s="360" t="s">
        <v>3532</v>
      </c>
      <c r="Q1018" s="360" t="s">
        <v>3532</v>
      </c>
    </row>
    <row r="1019" spans="1:17" ht="15">
      <c r="A1019" s="359" t="s">
        <v>1850</v>
      </c>
      <c r="B1019" s="360" t="s">
        <v>8409</v>
      </c>
      <c r="C1019" s="360" t="s">
        <v>6109</v>
      </c>
      <c r="D1019" s="360">
        <v>5</v>
      </c>
      <c r="E1019" s="360" t="s">
        <v>3532</v>
      </c>
      <c r="F1019" s="360" t="s">
        <v>7157</v>
      </c>
      <c r="G1019" s="360" t="s">
        <v>3532</v>
      </c>
      <c r="H1019" s="361">
        <v>45975</v>
      </c>
      <c r="I1019" s="360" t="s">
        <v>3532</v>
      </c>
      <c r="J1019" s="360" t="s">
        <v>8410</v>
      </c>
      <c r="K1019" s="360">
        <v>2015</v>
      </c>
      <c r="L1019" s="360" t="s">
        <v>6550</v>
      </c>
      <c r="M1019" s="360" t="s">
        <v>5957</v>
      </c>
      <c r="N1019" s="360" t="s">
        <v>5953</v>
      </c>
      <c r="O1019" s="360" t="s">
        <v>83</v>
      </c>
      <c r="P1019" s="360" t="s">
        <v>3532</v>
      </c>
      <c r="Q1019" s="360" t="s">
        <v>7159</v>
      </c>
    </row>
    <row r="1020" spans="1:17" ht="15">
      <c r="A1020" s="359" t="s">
        <v>2147</v>
      </c>
      <c r="B1020" s="360" t="s">
        <v>8411</v>
      </c>
      <c r="C1020" s="360" t="s">
        <v>3532</v>
      </c>
      <c r="D1020" s="360">
        <v>217</v>
      </c>
      <c r="E1020" s="360" t="s">
        <v>3532</v>
      </c>
      <c r="F1020" s="360" t="s">
        <v>3532</v>
      </c>
      <c r="G1020" s="360" t="s">
        <v>3532</v>
      </c>
      <c r="H1020" s="361">
        <v>45975</v>
      </c>
      <c r="I1020" s="360" t="s">
        <v>3532</v>
      </c>
      <c r="J1020" s="360" t="s">
        <v>8412</v>
      </c>
      <c r="K1020" s="360">
        <v>2021</v>
      </c>
      <c r="L1020" s="360" t="s">
        <v>6008</v>
      </c>
      <c r="M1020" s="360" t="s">
        <v>5957</v>
      </c>
      <c r="N1020" s="360" t="s">
        <v>5953</v>
      </c>
      <c r="O1020" s="360" t="s">
        <v>2147</v>
      </c>
      <c r="P1020" s="360" t="s">
        <v>3532</v>
      </c>
      <c r="Q1020" s="360" t="s">
        <v>3532</v>
      </c>
    </row>
    <row r="1021" spans="1:17" ht="15">
      <c r="A1021" s="359" t="s">
        <v>1628</v>
      </c>
      <c r="B1021" s="360" t="s">
        <v>8413</v>
      </c>
      <c r="C1021" s="360" t="s">
        <v>3532</v>
      </c>
      <c r="D1021" s="360">
        <v>1</v>
      </c>
      <c r="E1021" s="360" t="s">
        <v>3532</v>
      </c>
      <c r="F1021" s="360" t="s">
        <v>3532</v>
      </c>
      <c r="G1021" s="360" t="s">
        <v>3532</v>
      </c>
      <c r="H1021" s="361">
        <v>45975</v>
      </c>
      <c r="I1021" s="360" t="s">
        <v>3532</v>
      </c>
      <c r="J1021" s="360" t="s">
        <v>8414</v>
      </c>
      <c r="K1021" s="360">
        <v>2013</v>
      </c>
      <c r="L1021" s="360" t="s">
        <v>5960</v>
      </c>
      <c r="M1021" s="360" t="s">
        <v>5957</v>
      </c>
      <c r="N1021" s="360" t="s">
        <v>5953</v>
      </c>
      <c r="O1021" s="360" t="s">
        <v>83</v>
      </c>
      <c r="P1021" s="360" t="s">
        <v>3532</v>
      </c>
      <c r="Q1021" s="360" t="s">
        <v>3532</v>
      </c>
    </row>
    <row r="1022" spans="1:17" ht="15">
      <c r="A1022" s="359" t="s">
        <v>1765</v>
      </c>
      <c r="B1022" s="360" t="s">
        <v>8415</v>
      </c>
      <c r="C1022" s="360" t="s">
        <v>3532</v>
      </c>
      <c r="D1022" s="360">
        <v>16</v>
      </c>
      <c r="E1022" s="360" t="s">
        <v>3532</v>
      </c>
      <c r="F1022" s="360" t="s">
        <v>3532</v>
      </c>
      <c r="G1022" s="360" t="s">
        <v>3532</v>
      </c>
      <c r="H1022" s="361">
        <v>45975</v>
      </c>
      <c r="I1022" s="360" t="s">
        <v>3532</v>
      </c>
      <c r="J1022" s="360" t="s">
        <v>8416</v>
      </c>
      <c r="K1022" s="360">
        <v>2013</v>
      </c>
      <c r="L1022" s="360" t="s">
        <v>5956</v>
      </c>
      <c r="M1022" s="360" t="s">
        <v>5957</v>
      </c>
      <c r="N1022" s="360" t="s">
        <v>5953</v>
      </c>
      <c r="O1022" s="360" t="s">
        <v>83</v>
      </c>
      <c r="P1022" s="360" t="s">
        <v>3532</v>
      </c>
      <c r="Q1022" s="360" t="s">
        <v>3532</v>
      </c>
    </row>
    <row r="1023" spans="1:17" ht="15">
      <c r="A1023" s="359" t="s">
        <v>6452</v>
      </c>
      <c r="B1023" s="360" t="s">
        <v>8417</v>
      </c>
      <c r="C1023" s="360" t="s">
        <v>3532</v>
      </c>
      <c r="D1023" s="360">
        <v>133</v>
      </c>
      <c r="E1023" s="360" t="s">
        <v>3532</v>
      </c>
      <c r="F1023" s="360" t="s">
        <v>3532</v>
      </c>
      <c r="G1023" s="360" t="s">
        <v>3532</v>
      </c>
      <c r="H1023" s="361">
        <v>45975</v>
      </c>
      <c r="I1023" s="360" t="s">
        <v>3532</v>
      </c>
      <c r="J1023" s="360" t="s">
        <v>8418</v>
      </c>
      <c r="K1023" s="360">
        <v>2012</v>
      </c>
      <c r="L1023" s="360" t="s">
        <v>5964</v>
      </c>
      <c r="M1023" s="360" t="s">
        <v>5957</v>
      </c>
      <c r="N1023" s="360" t="s">
        <v>5953</v>
      </c>
      <c r="O1023" s="360" t="s">
        <v>83</v>
      </c>
      <c r="P1023" s="360" t="s">
        <v>3532</v>
      </c>
      <c r="Q1023" s="360" t="s">
        <v>3532</v>
      </c>
    </row>
    <row r="1024" spans="1:17" ht="15">
      <c r="A1024" s="359" t="s">
        <v>6875</v>
      </c>
      <c r="B1024" s="360" t="s">
        <v>8419</v>
      </c>
      <c r="C1024" s="360" t="s">
        <v>2790</v>
      </c>
      <c r="D1024" s="360">
        <v>1</v>
      </c>
      <c r="E1024" s="360" t="s">
        <v>3532</v>
      </c>
      <c r="F1024" s="360" t="s">
        <v>8420</v>
      </c>
      <c r="G1024" s="360" t="s">
        <v>3532</v>
      </c>
      <c r="H1024" s="361">
        <v>45975</v>
      </c>
      <c r="I1024" s="360" t="s">
        <v>3532</v>
      </c>
      <c r="J1024" s="360" t="s">
        <v>8166</v>
      </c>
      <c r="K1024" s="360">
        <v>2013</v>
      </c>
      <c r="L1024" s="360" t="s">
        <v>5964</v>
      </c>
      <c r="M1024" s="360" t="s">
        <v>5957</v>
      </c>
      <c r="N1024" s="360" t="s">
        <v>5953</v>
      </c>
      <c r="O1024" s="360" t="s">
        <v>83</v>
      </c>
      <c r="P1024" s="360">
        <v>0</v>
      </c>
      <c r="Q1024" s="360" t="s">
        <v>7918</v>
      </c>
    </row>
    <row r="1025" spans="1:17" ht="15">
      <c r="A1025" s="359" t="s">
        <v>2147</v>
      </c>
      <c r="B1025" s="360" t="s">
        <v>2259</v>
      </c>
      <c r="C1025" s="360" t="s">
        <v>3532</v>
      </c>
      <c r="D1025" s="360">
        <v>217</v>
      </c>
      <c r="E1025" s="360" t="s">
        <v>3532</v>
      </c>
      <c r="F1025" s="360" t="s">
        <v>3532</v>
      </c>
      <c r="G1025" s="360" t="s">
        <v>3532</v>
      </c>
      <c r="H1025" s="361">
        <v>45975</v>
      </c>
      <c r="I1025" s="360" t="s">
        <v>3532</v>
      </c>
      <c r="J1025" s="360" t="s">
        <v>8396</v>
      </c>
      <c r="K1025" s="360">
        <v>2021</v>
      </c>
      <c r="L1025" s="360" t="s">
        <v>6053</v>
      </c>
      <c r="M1025" s="360" t="s">
        <v>5957</v>
      </c>
      <c r="N1025" s="360" t="s">
        <v>5953</v>
      </c>
      <c r="O1025" s="360" t="s">
        <v>2147</v>
      </c>
      <c r="P1025" s="360" t="s">
        <v>3532</v>
      </c>
      <c r="Q1025" s="360" t="s">
        <v>3532</v>
      </c>
    </row>
    <row r="1026" spans="1:17" ht="15">
      <c r="A1026" s="359" t="s">
        <v>6730</v>
      </c>
      <c r="B1026" s="360" t="s">
        <v>8421</v>
      </c>
      <c r="C1026" s="360" t="s">
        <v>3532</v>
      </c>
      <c r="D1026" s="360">
        <v>0</v>
      </c>
      <c r="E1026" s="360" t="s">
        <v>3532</v>
      </c>
      <c r="F1026" s="360" t="s">
        <v>3532</v>
      </c>
      <c r="G1026" s="360" t="s">
        <v>3532</v>
      </c>
      <c r="H1026" s="361">
        <v>45975</v>
      </c>
      <c r="I1026" s="360" t="s">
        <v>3532</v>
      </c>
      <c r="J1026" s="360" t="s">
        <v>6097</v>
      </c>
      <c r="K1026" s="360">
        <v>2014</v>
      </c>
      <c r="L1026" s="360" t="s">
        <v>5960</v>
      </c>
      <c r="M1026" s="360" t="s">
        <v>5957</v>
      </c>
      <c r="N1026" s="360" t="s">
        <v>5953</v>
      </c>
      <c r="O1026" s="360" t="s">
        <v>1706</v>
      </c>
      <c r="P1026" s="360" t="s">
        <v>3532</v>
      </c>
      <c r="Q1026" s="360" t="s">
        <v>3532</v>
      </c>
    </row>
    <row r="1027" spans="1:17" ht="15">
      <c r="A1027" s="359" t="s">
        <v>6218</v>
      </c>
      <c r="B1027" s="360" t="s">
        <v>8422</v>
      </c>
      <c r="C1027" s="360" t="s">
        <v>3532</v>
      </c>
      <c r="D1027" s="360">
        <v>5</v>
      </c>
      <c r="E1027" s="360" t="s">
        <v>3532</v>
      </c>
      <c r="F1027" s="360" t="s">
        <v>3532</v>
      </c>
      <c r="G1027" s="360" t="s">
        <v>3532</v>
      </c>
      <c r="H1027" s="361">
        <v>45975</v>
      </c>
      <c r="I1027" s="360" t="s">
        <v>3532</v>
      </c>
      <c r="J1027" s="360" t="s">
        <v>8128</v>
      </c>
      <c r="K1027" s="360">
        <v>2015</v>
      </c>
      <c r="L1027" s="360" t="s">
        <v>5956</v>
      </c>
      <c r="M1027" s="360" t="s">
        <v>5957</v>
      </c>
      <c r="N1027" s="360" t="s">
        <v>5953</v>
      </c>
      <c r="O1027" s="360" t="s">
        <v>83</v>
      </c>
      <c r="P1027" s="360" t="s">
        <v>3532</v>
      </c>
      <c r="Q1027" s="360" t="s">
        <v>3532</v>
      </c>
    </row>
    <row r="1028" spans="1:17" ht="15">
      <c r="A1028" s="359" t="s">
        <v>5999</v>
      </c>
      <c r="B1028" s="360" t="s">
        <v>8423</v>
      </c>
      <c r="C1028" s="360" t="s">
        <v>3532</v>
      </c>
      <c r="D1028" s="360">
        <v>0</v>
      </c>
      <c r="E1028" s="360" t="s">
        <v>3532</v>
      </c>
      <c r="F1028" s="360" t="s">
        <v>3532</v>
      </c>
      <c r="G1028" s="360" t="s">
        <v>3532</v>
      </c>
      <c r="H1028" s="361">
        <v>45975</v>
      </c>
      <c r="I1028" s="360" t="s">
        <v>3532</v>
      </c>
      <c r="J1028" s="360" t="s">
        <v>5950</v>
      </c>
      <c r="K1028" s="360">
        <v>2022</v>
      </c>
      <c r="L1028" s="360" t="s">
        <v>6866</v>
      </c>
      <c r="M1028" s="360" t="s">
        <v>5952</v>
      </c>
      <c r="N1028" s="360" t="s">
        <v>5953</v>
      </c>
      <c r="O1028" s="360" t="s">
        <v>6002</v>
      </c>
      <c r="P1028" s="360" t="s">
        <v>3532</v>
      </c>
      <c r="Q1028" s="360" t="s">
        <v>3532</v>
      </c>
    </row>
    <row r="1029" spans="1:17" ht="15">
      <c r="A1029" s="359" t="s">
        <v>8424</v>
      </c>
      <c r="B1029" s="360" t="s">
        <v>8425</v>
      </c>
      <c r="C1029" s="360" t="s">
        <v>3532</v>
      </c>
      <c r="D1029" s="360">
        <v>149</v>
      </c>
      <c r="E1029" s="360" t="s">
        <v>3532</v>
      </c>
      <c r="F1029" s="360" t="s">
        <v>3532</v>
      </c>
      <c r="G1029" s="360" t="s">
        <v>3532</v>
      </c>
      <c r="H1029" s="361">
        <v>45975</v>
      </c>
      <c r="I1029" s="360" t="s">
        <v>3532</v>
      </c>
      <c r="J1029" s="360" t="s">
        <v>8426</v>
      </c>
      <c r="K1029" s="360">
        <v>2013</v>
      </c>
      <c r="L1029" s="360" t="s">
        <v>5964</v>
      </c>
      <c r="M1029" s="360" t="s">
        <v>5957</v>
      </c>
      <c r="N1029" s="360" t="s">
        <v>5953</v>
      </c>
      <c r="O1029" s="360" t="s">
        <v>83</v>
      </c>
      <c r="P1029" s="360" t="s">
        <v>3532</v>
      </c>
      <c r="Q1029" s="360" t="s">
        <v>3532</v>
      </c>
    </row>
    <row r="1030" spans="1:17" ht="15">
      <c r="A1030" s="359" t="s">
        <v>3143</v>
      </c>
      <c r="B1030" s="360" t="s">
        <v>8427</v>
      </c>
      <c r="C1030" s="360" t="s">
        <v>3532</v>
      </c>
      <c r="D1030" s="360">
        <v>74</v>
      </c>
      <c r="E1030" s="360" t="s">
        <v>3532</v>
      </c>
      <c r="F1030" s="360" t="s">
        <v>3532</v>
      </c>
      <c r="G1030" s="360" t="s">
        <v>3532</v>
      </c>
      <c r="H1030" s="361">
        <v>45975</v>
      </c>
      <c r="I1030" s="360" t="s">
        <v>3532</v>
      </c>
      <c r="J1030" s="360" t="s">
        <v>8428</v>
      </c>
      <c r="K1030" s="360">
        <v>2014</v>
      </c>
      <c r="L1030" s="360" t="s">
        <v>5960</v>
      </c>
      <c r="M1030" s="360" t="s">
        <v>5957</v>
      </c>
      <c r="N1030" s="360" t="s">
        <v>5953</v>
      </c>
      <c r="O1030" s="360" t="s">
        <v>83</v>
      </c>
      <c r="P1030" s="360" t="s">
        <v>3532</v>
      </c>
      <c r="Q1030" s="360" t="s">
        <v>3532</v>
      </c>
    </row>
    <row r="1031" spans="1:17" ht="15">
      <c r="A1031" s="359" t="s">
        <v>1683</v>
      </c>
      <c r="B1031" s="360" t="s">
        <v>2566</v>
      </c>
      <c r="C1031" s="360" t="s">
        <v>2790</v>
      </c>
      <c r="D1031" s="360">
        <v>0</v>
      </c>
      <c r="E1031" s="360" t="s">
        <v>3532</v>
      </c>
      <c r="F1031" s="360" t="s">
        <v>8429</v>
      </c>
      <c r="G1031" s="360" t="s">
        <v>3532</v>
      </c>
      <c r="H1031" s="361">
        <v>45975</v>
      </c>
      <c r="I1031" s="360" t="s">
        <v>3532</v>
      </c>
      <c r="J1031" s="360" t="s">
        <v>7940</v>
      </c>
      <c r="K1031" s="360">
        <v>2022</v>
      </c>
      <c r="L1031" s="360" t="s">
        <v>8430</v>
      </c>
      <c r="M1031" s="360" t="s">
        <v>5957</v>
      </c>
      <c r="N1031" s="360" t="s">
        <v>114</v>
      </c>
      <c r="O1031" s="360" t="s">
        <v>83</v>
      </c>
      <c r="P1031" s="360">
        <v>0</v>
      </c>
      <c r="Q1031" s="360" t="s">
        <v>7232</v>
      </c>
    </row>
    <row r="1032" spans="1:17" ht="15">
      <c r="A1032" s="359" t="s">
        <v>1644</v>
      </c>
      <c r="B1032" s="360" t="s">
        <v>8431</v>
      </c>
      <c r="C1032" s="360" t="s">
        <v>3532</v>
      </c>
      <c r="D1032" s="360">
        <v>1</v>
      </c>
      <c r="E1032" s="360" t="s">
        <v>3532</v>
      </c>
      <c r="F1032" s="360" t="s">
        <v>3532</v>
      </c>
      <c r="G1032" s="360" t="s">
        <v>3532</v>
      </c>
      <c r="H1032" s="361">
        <v>45975</v>
      </c>
      <c r="I1032" s="360" t="s">
        <v>3532</v>
      </c>
      <c r="J1032" s="360" t="s">
        <v>8432</v>
      </c>
      <c r="K1032" s="360">
        <v>2019</v>
      </c>
      <c r="L1032" s="360" t="s">
        <v>5964</v>
      </c>
      <c r="M1032" s="360" t="s">
        <v>5957</v>
      </c>
      <c r="N1032" s="360" t="s">
        <v>5953</v>
      </c>
      <c r="O1032" s="360" t="s">
        <v>83</v>
      </c>
      <c r="P1032" s="360" t="s">
        <v>3532</v>
      </c>
      <c r="Q1032" s="360" t="s">
        <v>3532</v>
      </c>
    </row>
    <row r="1033" spans="1:17" ht="15">
      <c r="A1033" s="359" t="s">
        <v>6463</v>
      </c>
      <c r="B1033" s="360" t="s">
        <v>8433</v>
      </c>
      <c r="C1033" s="360" t="s">
        <v>3532</v>
      </c>
      <c r="D1033" s="360">
        <v>150</v>
      </c>
      <c r="E1033" s="360" t="s">
        <v>3532</v>
      </c>
      <c r="F1033" s="360" t="s">
        <v>3532</v>
      </c>
      <c r="G1033" s="360" t="s">
        <v>3532</v>
      </c>
      <c r="H1033" s="361">
        <v>45975</v>
      </c>
      <c r="I1033" s="360" t="s">
        <v>3532</v>
      </c>
      <c r="J1033" s="360" t="s">
        <v>8434</v>
      </c>
      <c r="K1033" s="360">
        <v>2016</v>
      </c>
      <c r="L1033" s="360" t="s">
        <v>5960</v>
      </c>
      <c r="M1033" s="360" t="s">
        <v>5957</v>
      </c>
      <c r="N1033" s="360" t="s">
        <v>5953</v>
      </c>
      <c r="O1033" s="360" t="s">
        <v>83</v>
      </c>
      <c r="P1033" s="360" t="s">
        <v>3532</v>
      </c>
      <c r="Q1033" s="360" t="s">
        <v>3532</v>
      </c>
    </row>
    <row r="1034" spans="1:17" ht="15">
      <c r="A1034" s="359" t="s">
        <v>6875</v>
      </c>
      <c r="B1034" s="360" t="s">
        <v>8435</v>
      </c>
      <c r="C1034" s="360" t="s">
        <v>3532</v>
      </c>
      <c r="D1034" s="360">
        <v>6</v>
      </c>
      <c r="E1034" s="360" t="s">
        <v>3532</v>
      </c>
      <c r="F1034" s="360" t="s">
        <v>3532</v>
      </c>
      <c r="G1034" s="360" t="s">
        <v>3532</v>
      </c>
      <c r="H1034" s="361">
        <v>45975</v>
      </c>
      <c r="I1034" s="360" t="s">
        <v>3532</v>
      </c>
      <c r="J1034" s="360" t="s">
        <v>8436</v>
      </c>
      <c r="K1034" s="360">
        <v>2021</v>
      </c>
      <c r="L1034" s="360" t="s">
        <v>5956</v>
      </c>
      <c r="M1034" s="360" t="s">
        <v>5957</v>
      </c>
      <c r="N1034" s="360" t="s">
        <v>5953</v>
      </c>
      <c r="O1034" s="360" t="s">
        <v>83</v>
      </c>
      <c r="P1034" s="360" t="s">
        <v>3532</v>
      </c>
      <c r="Q1034" s="360" t="s">
        <v>3532</v>
      </c>
    </row>
    <row r="1035" spans="1:17" ht="15">
      <c r="A1035" s="359" t="s">
        <v>1620</v>
      </c>
      <c r="B1035" s="360" t="s">
        <v>8437</v>
      </c>
      <c r="C1035" s="360" t="s">
        <v>6109</v>
      </c>
      <c r="D1035" s="360">
        <v>89</v>
      </c>
      <c r="E1035" s="360" t="s">
        <v>3532</v>
      </c>
      <c r="F1035" s="360" t="s">
        <v>6110</v>
      </c>
      <c r="G1035" s="360" t="s">
        <v>3532</v>
      </c>
      <c r="H1035" s="361">
        <v>45975</v>
      </c>
      <c r="I1035" s="360" t="s">
        <v>3532</v>
      </c>
      <c r="J1035" s="360" t="s">
        <v>8438</v>
      </c>
      <c r="K1035" s="360">
        <v>2012</v>
      </c>
      <c r="L1035" s="360" t="s">
        <v>5964</v>
      </c>
      <c r="M1035" s="360" t="s">
        <v>5957</v>
      </c>
      <c r="N1035" s="360" t="s">
        <v>5953</v>
      </c>
      <c r="O1035" s="360" t="s">
        <v>83</v>
      </c>
      <c r="P1035" s="360" t="s">
        <v>3532</v>
      </c>
      <c r="Q1035" s="360" t="s">
        <v>6551</v>
      </c>
    </row>
    <row r="1036" spans="1:17" ht="15">
      <c r="A1036" s="359" t="s">
        <v>6480</v>
      </c>
      <c r="B1036" s="360" t="s">
        <v>8439</v>
      </c>
      <c r="C1036" s="360" t="s">
        <v>3532</v>
      </c>
      <c r="D1036" s="360">
        <v>93</v>
      </c>
      <c r="E1036" s="360" t="s">
        <v>3532</v>
      </c>
      <c r="F1036" s="360" t="s">
        <v>3532</v>
      </c>
      <c r="G1036" s="360" t="s">
        <v>3532</v>
      </c>
      <c r="H1036" s="361">
        <v>45975</v>
      </c>
      <c r="I1036" s="360" t="s">
        <v>3532</v>
      </c>
      <c r="J1036" s="360" t="s">
        <v>8440</v>
      </c>
      <c r="K1036" s="360">
        <v>2013</v>
      </c>
      <c r="L1036" s="360" t="s">
        <v>5984</v>
      </c>
      <c r="M1036" s="360" t="s">
        <v>5957</v>
      </c>
      <c r="N1036" s="360" t="s">
        <v>5953</v>
      </c>
      <c r="O1036" s="360" t="s">
        <v>83</v>
      </c>
      <c r="P1036" s="360" t="s">
        <v>3532</v>
      </c>
      <c r="Q1036" s="360" t="s">
        <v>3532</v>
      </c>
    </row>
    <row r="1037" spans="1:17" ht="15">
      <c r="A1037" s="359" t="s">
        <v>6614</v>
      </c>
      <c r="B1037" s="360" t="s">
        <v>8441</v>
      </c>
      <c r="C1037" s="360" t="s">
        <v>2790</v>
      </c>
      <c r="D1037" s="360">
        <v>2</v>
      </c>
      <c r="E1037" s="360" t="s">
        <v>3532</v>
      </c>
      <c r="F1037" s="360" t="s">
        <v>8442</v>
      </c>
      <c r="G1037" s="360" t="s">
        <v>3532</v>
      </c>
      <c r="H1037" s="361">
        <v>45975</v>
      </c>
      <c r="I1037" s="360" t="s">
        <v>3532</v>
      </c>
      <c r="J1037" s="360" t="s">
        <v>8443</v>
      </c>
      <c r="K1037" s="360">
        <v>2022</v>
      </c>
      <c r="L1037" s="360" t="s">
        <v>5964</v>
      </c>
      <c r="M1037" s="360" t="s">
        <v>5957</v>
      </c>
      <c r="N1037" s="360" t="s">
        <v>5953</v>
      </c>
      <c r="O1037" s="360" t="s">
        <v>83</v>
      </c>
      <c r="P1037" s="360">
        <v>0</v>
      </c>
      <c r="Q1037" s="360" t="s">
        <v>8444</v>
      </c>
    </row>
    <row r="1038" spans="1:17" ht="15">
      <c r="A1038" s="359" t="s">
        <v>5752</v>
      </c>
      <c r="B1038" s="360" t="s">
        <v>8445</v>
      </c>
      <c r="C1038" s="360" t="s">
        <v>3532</v>
      </c>
      <c r="D1038" s="360">
        <v>0</v>
      </c>
      <c r="E1038" s="360" t="s">
        <v>3532</v>
      </c>
      <c r="F1038" s="360" t="s">
        <v>3532</v>
      </c>
      <c r="G1038" s="360" t="s">
        <v>3532</v>
      </c>
      <c r="H1038" s="361">
        <v>45975</v>
      </c>
      <c r="I1038" s="360" t="s">
        <v>3532</v>
      </c>
      <c r="J1038" s="360" t="s">
        <v>8446</v>
      </c>
      <c r="K1038" s="360">
        <v>2013</v>
      </c>
      <c r="L1038" s="360" t="s">
        <v>5960</v>
      </c>
      <c r="M1038" s="360" t="s">
        <v>5957</v>
      </c>
      <c r="N1038" s="360" t="s">
        <v>5953</v>
      </c>
      <c r="O1038" s="360" t="s">
        <v>1706</v>
      </c>
      <c r="P1038" s="360" t="s">
        <v>3532</v>
      </c>
      <c r="Q1038" s="360" t="s">
        <v>3532</v>
      </c>
    </row>
    <row r="1039" spans="1:17" ht="15">
      <c r="A1039" s="359" t="s">
        <v>7153</v>
      </c>
      <c r="B1039" s="360" t="s">
        <v>8447</v>
      </c>
      <c r="C1039" s="360" t="s">
        <v>2790</v>
      </c>
      <c r="D1039" s="360">
        <v>3</v>
      </c>
      <c r="E1039" s="360" t="s">
        <v>3532</v>
      </c>
      <c r="F1039" s="360" t="s">
        <v>8448</v>
      </c>
      <c r="G1039" s="360" t="s">
        <v>3532</v>
      </c>
      <c r="H1039" s="361">
        <v>45975</v>
      </c>
      <c r="I1039" s="360" t="s">
        <v>3532</v>
      </c>
      <c r="J1039" s="360" t="s">
        <v>8449</v>
      </c>
      <c r="K1039" s="360">
        <v>2013</v>
      </c>
      <c r="L1039" s="360" t="s">
        <v>5960</v>
      </c>
      <c r="M1039" s="360" t="s">
        <v>5957</v>
      </c>
      <c r="N1039" s="360" t="s">
        <v>5953</v>
      </c>
      <c r="O1039" s="360" t="s">
        <v>83</v>
      </c>
      <c r="P1039" s="360">
        <v>0</v>
      </c>
      <c r="Q1039" s="360" t="s">
        <v>8450</v>
      </c>
    </row>
    <row r="1040" spans="1:17" ht="15">
      <c r="A1040" s="359" t="s">
        <v>2147</v>
      </c>
      <c r="B1040" s="360" t="s">
        <v>8451</v>
      </c>
      <c r="C1040" s="360" t="s">
        <v>3532</v>
      </c>
      <c r="D1040" s="360">
        <v>217</v>
      </c>
      <c r="E1040" s="360" t="s">
        <v>3532</v>
      </c>
      <c r="F1040" s="360" t="s">
        <v>3532</v>
      </c>
      <c r="G1040" s="360" t="s">
        <v>3532</v>
      </c>
      <c r="H1040" s="361">
        <v>45975</v>
      </c>
      <c r="I1040" s="360" t="s">
        <v>3532</v>
      </c>
      <c r="J1040" s="360" t="s">
        <v>8452</v>
      </c>
      <c r="K1040" s="360">
        <v>2021</v>
      </c>
      <c r="L1040" s="360" t="s">
        <v>6008</v>
      </c>
      <c r="M1040" s="360" t="s">
        <v>5957</v>
      </c>
      <c r="N1040" s="360" t="s">
        <v>5953</v>
      </c>
      <c r="O1040" s="360" t="s">
        <v>2147</v>
      </c>
      <c r="P1040" s="360" t="s">
        <v>3532</v>
      </c>
      <c r="Q1040" s="360" t="s">
        <v>3532</v>
      </c>
    </row>
    <row r="1041" spans="1:17" ht="15">
      <c r="A1041" s="359" t="s">
        <v>2147</v>
      </c>
      <c r="B1041" s="360" t="s">
        <v>8453</v>
      </c>
      <c r="C1041" s="360" t="s">
        <v>3532</v>
      </c>
      <c r="D1041" s="360">
        <v>217</v>
      </c>
      <c r="E1041" s="360" t="s">
        <v>3532</v>
      </c>
      <c r="F1041" s="360" t="s">
        <v>3532</v>
      </c>
      <c r="G1041" s="360" t="s">
        <v>3532</v>
      </c>
      <c r="H1041" s="361">
        <v>45975</v>
      </c>
      <c r="I1041" s="360" t="s">
        <v>3532</v>
      </c>
      <c r="J1041" s="360" t="s">
        <v>6382</v>
      </c>
      <c r="K1041" s="360">
        <v>2011</v>
      </c>
      <c r="L1041" s="360" t="s">
        <v>6008</v>
      </c>
      <c r="M1041" s="360" t="s">
        <v>5957</v>
      </c>
      <c r="N1041" s="360" t="s">
        <v>5953</v>
      </c>
      <c r="O1041" s="360" t="s">
        <v>2147</v>
      </c>
      <c r="P1041" s="360" t="s">
        <v>3532</v>
      </c>
      <c r="Q1041" s="360" t="s">
        <v>3532</v>
      </c>
    </row>
    <row r="1042" spans="1:17" ht="15">
      <c r="A1042" s="359" t="s">
        <v>1913</v>
      </c>
      <c r="B1042" s="360" t="s">
        <v>8454</v>
      </c>
      <c r="C1042" s="360" t="s">
        <v>3532</v>
      </c>
      <c r="D1042" s="360">
        <v>46</v>
      </c>
      <c r="E1042" s="360" t="s">
        <v>3532</v>
      </c>
      <c r="F1042" s="360" t="s">
        <v>3532</v>
      </c>
      <c r="G1042" s="360" t="s">
        <v>3532</v>
      </c>
      <c r="H1042" s="361">
        <v>45975</v>
      </c>
      <c r="I1042" s="360" t="s">
        <v>3532</v>
      </c>
      <c r="J1042" s="360" t="s">
        <v>8455</v>
      </c>
      <c r="K1042" s="360">
        <v>2013</v>
      </c>
      <c r="L1042" s="360" t="s">
        <v>5960</v>
      </c>
      <c r="M1042" s="360" t="s">
        <v>5957</v>
      </c>
      <c r="N1042" s="360" t="s">
        <v>5953</v>
      </c>
      <c r="O1042" s="360" t="s">
        <v>83</v>
      </c>
      <c r="P1042" s="360" t="s">
        <v>3532</v>
      </c>
      <c r="Q1042" s="360" t="s">
        <v>3532</v>
      </c>
    </row>
    <row r="1043" spans="1:17" ht="15">
      <c r="A1043" s="359" t="s">
        <v>1853</v>
      </c>
      <c r="B1043" s="360" t="s">
        <v>8456</v>
      </c>
      <c r="C1043" s="360" t="s">
        <v>2790</v>
      </c>
      <c r="D1043" s="360">
        <v>0</v>
      </c>
      <c r="E1043" s="360" t="s">
        <v>3532</v>
      </c>
      <c r="F1043" s="360" t="s">
        <v>8457</v>
      </c>
      <c r="G1043" s="360" t="s">
        <v>3532</v>
      </c>
      <c r="H1043" s="361">
        <v>45975</v>
      </c>
      <c r="I1043" s="360" t="s">
        <v>3532</v>
      </c>
      <c r="J1043" s="360" t="s">
        <v>6097</v>
      </c>
      <c r="K1043" s="360">
        <v>2013</v>
      </c>
      <c r="L1043" s="360" t="s">
        <v>5960</v>
      </c>
      <c r="M1043" s="360" t="s">
        <v>5957</v>
      </c>
      <c r="N1043" s="360" t="s">
        <v>5953</v>
      </c>
      <c r="O1043" s="360" t="s">
        <v>83</v>
      </c>
      <c r="P1043" s="360">
        <v>0</v>
      </c>
      <c r="Q1043" s="360" t="s">
        <v>8458</v>
      </c>
    </row>
    <row r="1044" spans="1:17" ht="15">
      <c r="A1044" s="359" t="s">
        <v>3416</v>
      </c>
      <c r="B1044" s="360" t="s">
        <v>8459</v>
      </c>
      <c r="C1044" s="360" t="s">
        <v>3532</v>
      </c>
      <c r="D1044" s="360">
        <v>107</v>
      </c>
      <c r="E1044" s="360" t="s">
        <v>3532</v>
      </c>
      <c r="F1044" s="360" t="s">
        <v>3532</v>
      </c>
      <c r="G1044" s="360" t="s">
        <v>3532</v>
      </c>
      <c r="H1044" s="361">
        <v>45975</v>
      </c>
      <c r="I1044" s="360" t="s">
        <v>3532</v>
      </c>
      <c r="J1044" s="360" t="s">
        <v>8460</v>
      </c>
      <c r="K1044" s="360">
        <v>2013</v>
      </c>
      <c r="L1044" s="360" t="s">
        <v>5984</v>
      </c>
      <c r="M1044" s="360" t="s">
        <v>5957</v>
      </c>
      <c r="N1044" s="360" t="s">
        <v>5953</v>
      </c>
      <c r="O1044" s="360" t="s">
        <v>83</v>
      </c>
      <c r="P1044" s="360" t="s">
        <v>3532</v>
      </c>
      <c r="Q1044" s="360" t="s">
        <v>3532</v>
      </c>
    </row>
    <row r="1045" spans="1:17" ht="15">
      <c r="A1045" s="359" t="s">
        <v>6730</v>
      </c>
      <c r="B1045" s="360" t="s">
        <v>8461</v>
      </c>
      <c r="C1045" s="360" t="s">
        <v>3532</v>
      </c>
      <c r="D1045" s="360">
        <v>59</v>
      </c>
      <c r="E1045" s="360" t="s">
        <v>3532</v>
      </c>
      <c r="F1045" s="360" t="s">
        <v>3532</v>
      </c>
      <c r="G1045" s="360" t="s">
        <v>3532</v>
      </c>
      <c r="H1045" s="361">
        <v>45975</v>
      </c>
      <c r="I1045" s="360" t="s">
        <v>3532</v>
      </c>
      <c r="J1045" s="360" t="s">
        <v>8462</v>
      </c>
      <c r="K1045" s="360">
        <v>2013</v>
      </c>
      <c r="L1045" s="360" t="s">
        <v>5960</v>
      </c>
      <c r="M1045" s="360" t="s">
        <v>5957</v>
      </c>
      <c r="N1045" s="360" t="s">
        <v>5953</v>
      </c>
      <c r="O1045" s="360" t="s">
        <v>1706</v>
      </c>
      <c r="P1045" s="360" t="s">
        <v>3532</v>
      </c>
      <c r="Q1045" s="360" t="s">
        <v>3532</v>
      </c>
    </row>
    <row r="1046" spans="1:17" ht="15">
      <c r="A1046" s="359" t="s">
        <v>1853</v>
      </c>
      <c r="B1046" s="360" t="s">
        <v>8463</v>
      </c>
      <c r="C1046" s="360" t="s">
        <v>7277</v>
      </c>
      <c r="D1046" s="360">
        <v>53</v>
      </c>
      <c r="E1046" s="360" t="s">
        <v>3532</v>
      </c>
      <c r="F1046" s="360" t="s">
        <v>6110</v>
      </c>
      <c r="G1046" s="360" t="s">
        <v>3532</v>
      </c>
      <c r="H1046" s="361">
        <v>45975</v>
      </c>
      <c r="I1046" s="360" t="s">
        <v>3532</v>
      </c>
      <c r="J1046" s="360" t="s">
        <v>6097</v>
      </c>
      <c r="K1046" s="360">
        <v>2014</v>
      </c>
      <c r="L1046" s="360" t="s">
        <v>5960</v>
      </c>
      <c r="M1046" s="360" t="s">
        <v>5957</v>
      </c>
      <c r="N1046" s="360" t="s">
        <v>5953</v>
      </c>
      <c r="O1046" s="360" t="s">
        <v>83</v>
      </c>
      <c r="P1046" s="360" t="s">
        <v>3532</v>
      </c>
      <c r="Q1046" s="360" t="s">
        <v>7278</v>
      </c>
    </row>
    <row r="1047" spans="1:17" ht="15">
      <c r="A1047" s="359" t="s">
        <v>1776</v>
      </c>
      <c r="B1047" s="360" t="s">
        <v>8464</v>
      </c>
      <c r="C1047" s="360" t="s">
        <v>3532</v>
      </c>
      <c r="D1047" s="360">
        <v>1</v>
      </c>
      <c r="E1047" s="360" t="s">
        <v>3532</v>
      </c>
      <c r="F1047" s="360" t="s">
        <v>3532</v>
      </c>
      <c r="G1047" s="360" t="s">
        <v>3532</v>
      </c>
      <c r="H1047" s="361">
        <v>45975</v>
      </c>
      <c r="I1047" s="360" t="s">
        <v>3532</v>
      </c>
      <c r="J1047" s="360" t="s">
        <v>8465</v>
      </c>
      <c r="K1047" s="360">
        <v>2013</v>
      </c>
      <c r="L1047" s="360" t="s">
        <v>5984</v>
      </c>
      <c r="M1047" s="360" t="s">
        <v>5957</v>
      </c>
      <c r="N1047" s="360" t="s">
        <v>5953</v>
      </c>
      <c r="O1047" s="360" t="s">
        <v>83</v>
      </c>
      <c r="P1047" s="360" t="s">
        <v>3532</v>
      </c>
      <c r="Q1047" s="360" t="s">
        <v>3532</v>
      </c>
    </row>
    <row r="1048" spans="1:17" ht="15">
      <c r="A1048" s="359" t="s">
        <v>1776</v>
      </c>
      <c r="B1048" s="360" t="s">
        <v>8466</v>
      </c>
      <c r="C1048" s="360" t="s">
        <v>2790</v>
      </c>
      <c r="D1048" s="360">
        <v>0</v>
      </c>
      <c r="E1048" s="360" t="s">
        <v>3532</v>
      </c>
      <c r="F1048" s="360" t="s">
        <v>8467</v>
      </c>
      <c r="G1048" s="360" t="s">
        <v>3532</v>
      </c>
      <c r="H1048" s="361">
        <v>45975</v>
      </c>
      <c r="I1048" s="360" t="s">
        <v>3532</v>
      </c>
      <c r="J1048" s="360" t="s">
        <v>8468</v>
      </c>
      <c r="K1048" s="360">
        <v>2013</v>
      </c>
      <c r="L1048" s="360" t="s">
        <v>5960</v>
      </c>
      <c r="M1048" s="360" t="s">
        <v>5957</v>
      </c>
      <c r="N1048" s="360" t="s">
        <v>5953</v>
      </c>
      <c r="O1048" s="360" t="s">
        <v>83</v>
      </c>
      <c r="P1048" s="360">
        <v>0</v>
      </c>
      <c r="Q1048" s="360" t="s">
        <v>8469</v>
      </c>
    </row>
    <row r="1049" spans="1:17" ht="15">
      <c r="A1049" s="359" t="s">
        <v>1611</v>
      </c>
      <c r="B1049" s="360" t="s">
        <v>8470</v>
      </c>
      <c r="C1049" s="360" t="s">
        <v>6109</v>
      </c>
      <c r="D1049" s="360">
        <v>48</v>
      </c>
      <c r="E1049" s="360" t="s">
        <v>3532</v>
      </c>
      <c r="F1049" s="360" t="s">
        <v>6912</v>
      </c>
      <c r="G1049" s="360" t="s">
        <v>3532</v>
      </c>
      <c r="H1049" s="361">
        <v>45975</v>
      </c>
      <c r="I1049" s="360" t="s">
        <v>3532</v>
      </c>
      <c r="J1049" s="360" t="s">
        <v>8471</v>
      </c>
      <c r="K1049" s="360">
        <v>2013</v>
      </c>
      <c r="L1049" s="360" t="s">
        <v>5960</v>
      </c>
      <c r="M1049" s="360" t="s">
        <v>5957</v>
      </c>
      <c r="N1049" s="360" t="s">
        <v>5953</v>
      </c>
      <c r="O1049" s="360" t="s">
        <v>83</v>
      </c>
      <c r="P1049" s="360" t="s">
        <v>3532</v>
      </c>
      <c r="Q1049" s="360" t="s">
        <v>6914</v>
      </c>
    </row>
    <row r="1050" spans="1:17" ht="15">
      <c r="A1050" s="359" t="s">
        <v>1893</v>
      </c>
      <c r="B1050" s="360" t="s">
        <v>8472</v>
      </c>
      <c r="C1050" s="360" t="s">
        <v>3532</v>
      </c>
      <c r="D1050" s="360">
        <v>53</v>
      </c>
      <c r="E1050" s="360" t="s">
        <v>3532</v>
      </c>
      <c r="F1050" s="360" t="s">
        <v>3532</v>
      </c>
      <c r="G1050" s="360" t="s">
        <v>3532</v>
      </c>
      <c r="H1050" s="361">
        <v>45975</v>
      </c>
      <c r="I1050" s="360" t="s">
        <v>3532</v>
      </c>
      <c r="J1050" s="360" t="s">
        <v>8473</v>
      </c>
      <c r="K1050" s="360">
        <v>2013</v>
      </c>
      <c r="L1050" s="360" t="s">
        <v>5960</v>
      </c>
      <c r="M1050" s="360" t="s">
        <v>5957</v>
      </c>
      <c r="N1050" s="360" t="s">
        <v>5953</v>
      </c>
      <c r="O1050" s="360" t="s">
        <v>83</v>
      </c>
      <c r="P1050" s="360" t="s">
        <v>3532</v>
      </c>
      <c r="Q1050" s="360" t="s">
        <v>3532</v>
      </c>
    </row>
    <row r="1051" spans="1:17" ht="15">
      <c r="A1051" s="359" t="s">
        <v>5972</v>
      </c>
      <c r="B1051" s="360" t="s">
        <v>8474</v>
      </c>
      <c r="C1051" s="360" t="s">
        <v>2790</v>
      </c>
      <c r="D1051" s="360">
        <v>3</v>
      </c>
      <c r="E1051" s="360" t="s">
        <v>3532</v>
      </c>
      <c r="F1051" s="360" t="s">
        <v>8475</v>
      </c>
      <c r="G1051" s="360" t="s">
        <v>3532</v>
      </c>
      <c r="H1051" s="361">
        <v>45975</v>
      </c>
      <c r="I1051" s="360" t="s">
        <v>3532</v>
      </c>
      <c r="J1051" s="360" t="s">
        <v>8476</v>
      </c>
      <c r="K1051" s="360">
        <v>2013</v>
      </c>
      <c r="L1051" s="360" t="s">
        <v>5964</v>
      </c>
      <c r="M1051" s="360" t="s">
        <v>5957</v>
      </c>
      <c r="N1051" s="360" t="s">
        <v>5953</v>
      </c>
      <c r="O1051" s="360" t="s">
        <v>83</v>
      </c>
      <c r="P1051" s="360">
        <v>0</v>
      </c>
      <c r="Q1051" s="360" t="s">
        <v>8477</v>
      </c>
    </row>
    <row r="1052" spans="1:17" ht="15">
      <c r="A1052" s="359" t="s">
        <v>1776</v>
      </c>
      <c r="B1052" s="360" t="s">
        <v>8478</v>
      </c>
      <c r="C1052" s="360" t="s">
        <v>2790</v>
      </c>
      <c r="D1052" s="360">
        <v>18</v>
      </c>
      <c r="E1052" s="360" t="s">
        <v>3532</v>
      </c>
      <c r="F1052" s="360" t="s">
        <v>8479</v>
      </c>
      <c r="G1052" s="360" t="s">
        <v>3532</v>
      </c>
      <c r="H1052" s="361">
        <v>45975</v>
      </c>
      <c r="I1052" s="360" t="s">
        <v>3532</v>
      </c>
      <c r="J1052" s="360" t="s">
        <v>7910</v>
      </c>
      <c r="K1052" s="360">
        <v>2013</v>
      </c>
      <c r="L1052" s="360" t="s">
        <v>5960</v>
      </c>
      <c r="M1052" s="360" t="s">
        <v>5957</v>
      </c>
      <c r="N1052" s="360" t="s">
        <v>5953</v>
      </c>
      <c r="O1052" s="360" t="s">
        <v>83</v>
      </c>
      <c r="P1052" s="360">
        <v>0</v>
      </c>
      <c r="Q1052" s="360" t="s">
        <v>8480</v>
      </c>
    </row>
    <row r="1053" spans="1:17" ht="15">
      <c r="A1053" s="359" t="s">
        <v>1644</v>
      </c>
      <c r="B1053" s="360" t="s">
        <v>8481</v>
      </c>
      <c r="C1053" s="360" t="s">
        <v>3532</v>
      </c>
      <c r="D1053" s="360">
        <v>1</v>
      </c>
      <c r="E1053" s="360" t="s">
        <v>3532</v>
      </c>
      <c r="F1053" s="360" t="s">
        <v>3532</v>
      </c>
      <c r="G1053" s="360" t="s">
        <v>3532</v>
      </c>
      <c r="H1053" s="361">
        <v>45975</v>
      </c>
      <c r="I1053" s="360" t="s">
        <v>3532</v>
      </c>
      <c r="J1053" s="360" t="s">
        <v>8482</v>
      </c>
      <c r="K1053" s="360">
        <v>2013</v>
      </c>
      <c r="L1053" s="360" t="s">
        <v>5964</v>
      </c>
      <c r="M1053" s="360" t="s">
        <v>5957</v>
      </c>
      <c r="N1053" s="360" t="s">
        <v>5953</v>
      </c>
      <c r="O1053" s="360" t="s">
        <v>83</v>
      </c>
      <c r="P1053" s="360" t="s">
        <v>3532</v>
      </c>
      <c r="Q1053" s="360" t="s">
        <v>3532</v>
      </c>
    </row>
    <row r="1054" spans="1:17" ht="15">
      <c r="A1054" s="359" t="s">
        <v>5750</v>
      </c>
      <c r="B1054" s="360" t="s">
        <v>8483</v>
      </c>
      <c r="C1054" s="360" t="s">
        <v>3532</v>
      </c>
      <c r="D1054" s="360">
        <v>88</v>
      </c>
      <c r="E1054" s="360" t="s">
        <v>3532</v>
      </c>
      <c r="F1054" s="360" t="s">
        <v>3532</v>
      </c>
      <c r="G1054" s="360" t="s">
        <v>3532</v>
      </c>
      <c r="H1054" s="361">
        <v>45975</v>
      </c>
      <c r="I1054" s="360" t="s">
        <v>3532</v>
      </c>
      <c r="J1054" s="360" t="s">
        <v>8484</v>
      </c>
      <c r="K1054" s="360">
        <v>2015</v>
      </c>
      <c r="L1054" s="360" t="s">
        <v>5960</v>
      </c>
      <c r="M1054" s="360" t="s">
        <v>5957</v>
      </c>
      <c r="N1054" s="360" t="s">
        <v>5953</v>
      </c>
      <c r="O1054" s="360" t="s">
        <v>83</v>
      </c>
      <c r="P1054" s="360" t="s">
        <v>3532</v>
      </c>
      <c r="Q1054" s="360" t="s">
        <v>3532</v>
      </c>
    </row>
    <row r="1055" spans="1:17" ht="15">
      <c r="A1055" s="359" t="s">
        <v>2147</v>
      </c>
      <c r="B1055" s="360" t="s">
        <v>2287</v>
      </c>
      <c r="C1055" s="360" t="s">
        <v>3532</v>
      </c>
      <c r="D1055" s="360">
        <v>217</v>
      </c>
      <c r="E1055" s="360" t="s">
        <v>3532</v>
      </c>
      <c r="F1055" s="360" t="s">
        <v>3532</v>
      </c>
      <c r="G1055" s="360" t="s">
        <v>3532</v>
      </c>
      <c r="H1055" s="361">
        <v>45975</v>
      </c>
      <c r="I1055" s="360" t="s">
        <v>3532</v>
      </c>
      <c r="J1055" s="360" t="s">
        <v>8132</v>
      </c>
      <c r="K1055" s="360">
        <v>2021</v>
      </c>
      <c r="L1055" s="360" t="s">
        <v>8399</v>
      </c>
      <c r="M1055" s="360" t="s">
        <v>5957</v>
      </c>
      <c r="N1055" s="360" t="s">
        <v>114</v>
      </c>
      <c r="O1055" s="360" t="s">
        <v>2147</v>
      </c>
      <c r="P1055" s="360" t="s">
        <v>3532</v>
      </c>
      <c r="Q1055" s="360" t="s">
        <v>3532</v>
      </c>
    </row>
    <row r="1056" spans="1:17" ht="15">
      <c r="A1056" s="359" t="s">
        <v>5986</v>
      </c>
      <c r="B1056" s="360" t="s">
        <v>8485</v>
      </c>
      <c r="C1056" s="360" t="s">
        <v>3532</v>
      </c>
      <c r="D1056" s="360">
        <v>133</v>
      </c>
      <c r="E1056" s="360" t="s">
        <v>3532</v>
      </c>
      <c r="F1056" s="360" t="s">
        <v>3532</v>
      </c>
      <c r="G1056" s="360" t="s">
        <v>3532</v>
      </c>
      <c r="H1056" s="361">
        <v>45975</v>
      </c>
      <c r="I1056" s="360" t="s">
        <v>3532</v>
      </c>
      <c r="J1056" s="360" t="s">
        <v>8486</v>
      </c>
      <c r="K1056" s="360">
        <v>2013</v>
      </c>
      <c r="L1056" s="360" t="s">
        <v>5964</v>
      </c>
      <c r="M1056" s="360" t="s">
        <v>5957</v>
      </c>
      <c r="N1056" s="360" t="s">
        <v>5953</v>
      </c>
      <c r="O1056" s="360" t="s">
        <v>83</v>
      </c>
      <c r="P1056" s="360" t="s">
        <v>3532</v>
      </c>
      <c r="Q1056" s="360" t="s">
        <v>3532</v>
      </c>
    </row>
    <row r="1057" spans="1:17" ht="15">
      <c r="A1057" s="359" t="s">
        <v>1913</v>
      </c>
      <c r="B1057" s="360" t="s">
        <v>8487</v>
      </c>
      <c r="C1057" s="360" t="s">
        <v>3532</v>
      </c>
      <c r="D1057" s="360">
        <v>46</v>
      </c>
      <c r="E1057" s="360" t="s">
        <v>3532</v>
      </c>
      <c r="F1057" s="360" t="s">
        <v>3532</v>
      </c>
      <c r="G1057" s="360" t="s">
        <v>3532</v>
      </c>
      <c r="H1057" s="361">
        <v>45975</v>
      </c>
      <c r="I1057" s="360" t="s">
        <v>3532</v>
      </c>
      <c r="J1057" s="360" t="s">
        <v>8488</v>
      </c>
      <c r="K1057" s="360">
        <v>2013</v>
      </c>
      <c r="L1057" s="360" t="s">
        <v>5956</v>
      </c>
      <c r="M1057" s="360" t="s">
        <v>5957</v>
      </c>
      <c r="N1057" s="360" t="s">
        <v>5953</v>
      </c>
      <c r="O1057" s="360" t="s">
        <v>83</v>
      </c>
      <c r="P1057" s="360" t="s">
        <v>3532</v>
      </c>
      <c r="Q1057" s="360" t="s">
        <v>3532</v>
      </c>
    </row>
    <row r="1058" spans="1:17" ht="15">
      <c r="A1058" s="359" t="s">
        <v>1776</v>
      </c>
      <c r="B1058" s="360" t="s">
        <v>8489</v>
      </c>
      <c r="C1058" s="360" t="s">
        <v>2790</v>
      </c>
      <c r="D1058" s="360">
        <v>4</v>
      </c>
      <c r="E1058" s="360" t="s">
        <v>3532</v>
      </c>
      <c r="F1058" s="360" t="s">
        <v>8490</v>
      </c>
      <c r="G1058" s="360" t="s">
        <v>3532</v>
      </c>
      <c r="H1058" s="361">
        <v>45975</v>
      </c>
      <c r="I1058" s="360" t="s">
        <v>3532</v>
      </c>
      <c r="J1058" s="360" t="s">
        <v>8491</v>
      </c>
      <c r="K1058" s="360">
        <v>2013</v>
      </c>
      <c r="L1058" s="360" t="s">
        <v>5964</v>
      </c>
      <c r="M1058" s="360" t="s">
        <v>5957</v>
      </c>
      <c r="N1058" s="360" t="s">
        <v>5953</v>
      </c>
      <c r="O1058" s="360" t="s">
        <v>83</v>
      </c>
      <c r="P1058" s="360">
        <v>0</v>
      </c>
      <c r="Q1058" s="360" t="s">
        <v>8492</v>
      </c>
    </row>
    <row r="1059" spans="1:17" ht="15">
      <c r="A1059" s="359" t="s">
        <v>3256</v>
      </c>
      <c r="B1059" s="360" t="s">
        <v>3261</v>
      </c>
      <c r="C1059" s="360" t="s">
        <v>2790</v>
      </c>
      <c r="D1059" s="360">
        <v>2</v>
      </c>
      <c r="E1059" s="360" t="s">
        <v>3532</v>
      </c>
      <c r="F1059" s="360" t="s">
        <v>8493</v>
      </c>
      <c r="G1059" s="360" t="s">
        <v>3532</v>
      </c>
      <c r="H1059" s="361">
        <v>45975</v>
      </c>
      <c r="I1059" s="360" t="s">
        <v>3532</v>
      </c>
      <c r="J1059" s="360" t="s">
        <v>5950</v>
      </c>
      <c r="K1059" s="360">
        <v>2019</v>
      </c>
      <c r="L1059" s="360" t="s">
        <v>6638</v>
      </c>
      <c r="M1059" s="360" t="s">
        <v>5952</v>
      </c>
      <c r="N1059" s="360" t="s">
        <v>5953</v>
      </c>
      <c r="O1059" s="360" t="s">
        <v>83</v>
      </c>
      <c r="P1059" s="360">
        <v>0</v>
      </c>
      <c r="Q1059" s="360" t="s">
        <v>8494</v>
      </c>
    </row>
    <row r="1060" spans="1:17" ht="15">
      <c r="A1060" s="359" t="s">
        <v>5980</v>
      </c>
      <c r="B1060" s="360" t="s">
        <v>8495</v>
      </c>
      <c r="C1060" s="360" t="s">
        <v>2790</v>
      </c>
      <c r="D1060" s="360">
        <v>4</v>
      </c>
      <c r="E1060" s="360" t="s">
        <v>3532</v>
      </c>
      <c r="F1060" s="360" t="s">
        <v>8496</v>
      </c>
      <c r="G1060" s="360" t="s">
        <v>3532</v>
      </c>
      <c r="H1060" s="361">
        <v>45975</v>
      </c>
      <c r="I1060" s="360" t="s">
        <v>3532</v>
      </c>
      <c r="J1060" s="360" t="s">
        <v>8497</v>
      </c>
      <c r="K1060" s="360">
        <v>2013</v>
      </c>
      <c r="L1060" s="360" t="s">
        <v>5964</v>
      </c>
      <c r="M1060" s="360" t="s">
        <v>5957</v>
      </c>
      <c r="N1060" s="360" t="s">
        <v>5953</v>
      </c>
      <c r="O1060" s="360" t="s">
        <v>83</v>
      </c>
      <c r="P1060" s="360">
        <v>0</v>
      </c>
      <c r="Q1060" s="360" t="s">
        <v>8498</v>
      </c>
    </row>
    <row r="1061" spans="1:17" ht="15">
      <c r="A1061" s="359" t="s">
        <v>5750</v>
      </c>
      <c r="B1061" s="360" t="s">
        <v>8499</v>
      </c>
      <c r="C1061" s="360" t="s">
        <v>3532</v>
      </c>
      <c r="D1061" s="360">
        <v>60</v>
      </c>
      <c r="E1061" s="360" t="s">
        <v>3532</v>
      </c>
      <c r="F1061" s="360" t="s">
        <v>3532</v>
      </c>
      <c r="G1061" s="360" t="s">
        <v>3532</v>
      </c>
      <c r="H1061" s="361">
        <v>45975</v>
      </c>
      <c r="I1061" s="360" t="s">
        <v>3532</v>
      </c>
      <c r="J1061" s="360" t="s">
        <v>8500</v>
      </c>
      <c r="K1061" s="360">
        <v>2013</v>
      </c>
      <c r="L1061" s="360" t="s">
        <v>5960</v>
      </c>
      <c r="M1061" s="360" t="s">
        <v>5957</v>
      </c>
      <c r="N1061" s="360" t="s">
        <v>5953</v>
      </c>
      <c r="O1061" s="360" t="s">
        <v>83</v>
      </c>
      <c r="P1061" s="360" t="s">
        <v>3532</v>
      </c>
      <c r="Q1061" s="360" t="s">
        <v>3532</v>
      </c>
    </row>
    <row r="1062" spans="1:17" ht="15">
      <c r="A1062" s="359" t="s">
        <v>1776</v>
      </c>
      <c r="B1062" s="360" t="s">
        <v>8501</v>
      </c>
      <c r="C1062" s="360" t="s">
        <v>2790</v>
      </c>
      <c r="D1062" s="360">
        <v>4</v>
      </c>
      <c r="E1062" s="360" t="s">
        <v>3532</v>
      </c>
      <c r="F1062" s="360" t="s">
        <v>8502</v>
      </c>
      <c r="G1062" s="360" t="s">
        <v>3532</v>
      </c>
      <c r="H1062" s="361">
        <v>45975</v>
      </c>
      <c r="I1062" s="360" t="s">
        <v>3532</v>
      </c>
      <c r="J1062" s="360" t="s">
        <v>8503</v>
      </c>
      <c r="K1062" s="360">
        <v>2012</v>
      </c>
      <c r="L1062" s="360" t="s">
        <v>5964</v>
      </c>
      <c r="M1062" s="360" t="s">
        <v>5957</v>
      </c>
      <c r="N1062" s="360" t="s">
        <v>5953</v>
      </c>
      <c r="O1062" s="360" t="s">
        <v>83</v>
      </c>
      <c r="P1062" s="360">
        <v>0</v>
      </c>
      <c r="Q1062" s="360" t="s">
        <v>8504</v>
      </c>
    </row>
    <row r="1063" spans="1:17" ht="15">
      <c r="A1063" s="359" t="s">
        <v>6021</v>
      </c>
      <c r="B1063" s="360" t="s">
        <v>8505</v>
      </c>
      <c r="C1063" s="360" t="s">
        <v>3532</v>
      </c>
      <c r="D1063" s="360">
        <v>217</v>
      </c>
      <c r="E1063" s="360" t="s">
        <v>3532</v>
      </c>
      <c r="F1063" s="360" t="s">
        <v>3532</v>
      </c>
      <c r="G1063" s="360" t="s">
        <v>3532</v>
      </c>
      <c r="H1063" s="361">
        <v>45975</v>
      </c>
      <c r="I1063" s="360" t="s">
        <v>3532</v>
      </c>
      <c r="J1063" s="360" t="s">
        <v>8506</v>
      </c>
      <c r="K1063" s="360">
        <v>2013</v>
      </c>
      <c r="L1063" s="360" t="s">
        <v>5956</v>
      </c>
      <c r="M1063" s="360" t="s">
        <v>5957</v>
      </c>
      <c r="N1063" s="360" t="s">
        <v>5953</v>
      </c>
      <c r="O1063" s="360" t="s">
        <v>83</v>
      </c>
      <c r="P1063" s="360" t="s">
        <v>3532</v>
      </c>
      <c r="Q1063" s="360" t="s">
        <v>3532</v>
      </c>
    </row>
    <row r="1064" spans="1:17" ht="15">
      <c r="A1064" s="359" t="s">
        <v>7615</v>
      </c>
      <c r="B1064" s="360" t="s">
        <v>8507</v>
      </c>
      <c r="C1064" s="360" t="s">
        <v>2790</v>
      </c>
      <c r="D1064" s="360">
        <v>4</v>
      </c>
      <c r="E1064" s="360" t="s">
        <v>3532</v>
      </c>
      <c r="F1064" s="360" t="s">
        <v>8508</v>
      </c>
      <c r="G1064" s="360" t="s">
        <v>3532</v>
      </c>
      <c r="H1064" s="361">
        <v>45975</v>
      </c>
      <c r="I1064" s="360" t="s">
        <v>3532</v>
      </c>
      <c r="J1064" s="360" t="s">
        <v>8509</v>
      </c>
      <c r="K1064" s="360">
        <v>2015</v>
      </c>
      <c r="L1064" s="360" t="s">
        <v>5956</v>
      </c>
      <c r="M1064" s="360" t="s">
        <v>5957</v>
      </c>
      <c r="N1064" s="360" t="s">
        <v>5953</v>
      </c>
      <c r="O1064" s="360" t="s">
        <v>83</v>
      </c>
      <c r="P1064" s="360">
        <v>0</v>
      </c>
      <c r="Q1064" s="360" t="s">
        <v>8510</v>
      </c>
    </row>
    <row r="1065" spans="1:17" ht="15">
      <c r="A1065" s="359" t="s">
        <v>3175</v>
      </c>
      <c r="B1065" s="360" t="s">
        <v>8511</v>
      </c>
      <c r="C1065" s="360" t="s">
        <v>3532</v>
      </c>
      <c r="D1065" s="360">
        <v>119</v>
      </c>
      <c r="E1065" s="360" t="s">
        <v>3532</v>
      </c>
      <c r="F1065" s="360" t="s">
        <v>3532</v>
      </c>
      <c r="G1065" s="360" t="s">
        <v>3532</v>
      </c>
      <c r="H1065" s="361">
        <v>45975</v>
      </c>
      <c r="I1065" s="360" t="s">
        <v>3532</v>
      </c>
      <c r="J1065" s="360" t="s">
        <v>8512</v>
      </c>
      <c r="K1065" s="360">
        <v>2013</v>
      </c>
      <c r="L1065" s="360" t="s">
        <v>5960</v>
      </c>
      <c r="M1065" s="360" t="s">
        <v>5957</v>
      </c>
      <c r="N1065" s="360" t="s">
        <v>5953</v>
      </c>
      <c r="O1065" s="360" t="s">
        <v>83</v>
      </c>
      <c r="P1065" s="360" t="s">
        <v>3532</v>
      </c>
      <c r="Q1065" s="360" t="s">
        <v>3532</v>
      </c>
    </row>
    <row r="1066" spans="1:17" ht="15">
      <c r="A1066" s="359" t="s">
        <v>5750</v>
      </c>
      <c r="B1066" s="360" t="s">
        <v>8513</v>
      </c>
      <c r="C1066" s="360" t="s">
        <v>3532</v>
      </c>
      <c r="D1066" s="360">
        <v>1</v>
      </c>
      <c r="E1066" s="360" t="s">
        <v>3532</v>
      </c>
      <c r="F1066" s="360" t="s">
        <v>3532</v>
      </c>
      <c r="G1066" s="360" t="s">
        <v>3532</v>
      </c>
      <c r="H1066" s="361">
        <v>45975</v>
      </c>
      <c r="I1066" s="360" t="s">
        <v>3532</v>
      </c>
      <c r="J1066" s="360" t="s">
        <v>8514</v>
      </c>
      <c r="K1066" s="360">
        <v>2013</v>
      </c>
      <c r="L1066" s="360" t="s">
        <v>5960</v>
      </c>
      <c r="M1066" s="360" t="s">
        <v>5957</v>
      </c>
      <c r="N1066" s="360" t="s">
        <v>5953</v>
      </c>
      <c r="O1066" s="360" t="s">
        <v>83</v>
      </c>
      <c r="P1066" s="360" t="s">
        <v>3532</v>
      </c>
      <c r="Q1066" s="360" t="s">
        <v>3532</v>
      </c>
    </row>
    <row r="1067" spans="1:17" ht="15">
      <c r="A1067" s="359" t="s">
        <v>1776</v>
      </c>
      <c r="B1067" s="360" t="s">
        <v>8515</v>
      </c>
      <c r="C1067" s="360" t="s">
        <v>2790</v>
      </c>
      <c r="D1067" s="360">
        <v>2</v>
      </c>
      <c r="E1067" s="360" t="s">
        <v>3532</v>
      </c>
      <c r="F1067" s="360" t="s">
        <v>8516</v>
      </c>
      <c r="G1067" s="360" t="s">
        <v>3532</v>
      </c>
      <c r="H1067" s="361">
        <v>45975</v>
      </c>
      <c r="I1067" s="360" t="s">
        <v>3532</v>
      </c>
      <c r="J1067" s="360" t="s">
        <v>8517</v>
      </c>
      <c r="K1067" s="360">
        <v>2013</v>
      </c>
      <c r="L1067" s="360" t="s">
        <v>5964</v>
      </c>
      <c r="M1067" s="360" t="s">
        <v>5957</v>
      </c>
      <c r="N1067" s="360" t="s">
        <v>5953</v>
      </c>
      <c r="O1067" s="360" t="s">
        <v>83</v>
      </c>
      <c r="P1067" s="360">
        <v>0</v>
      </c>
      <c r="Q1067" s="360" t="s">
        <v>8504</v>
      </c>
    </row>
    <row r="1068" spans="1:17" ht="15">
      <c r="A1068" s="359" t="s">
        <v>1670</v>
      </c>
      <c r="B1068" s="360" t="s">
        <v>8518</v>
      </c>
      <c r="C1068" s="360" t="s">
        <v>3532</v>
      </c>
      <c r="D1068" s="360">
        <v>2</v>
      </c>
      <c r="E1068" s="360" t="s">
        <v>3532</v>
      </c>
      <c r="F1068" s="360" t="s">
        <v>3532</v>
      </c>
      <c r="G1068" s="360" t="s">
        <v>3532</v>
      </c>
      <c r="H1068" s="361">
        <v>45975</v>
      </c>
      <c r="I1068" s="360" t="s">
        <v>3532</v>
      </c>
      <c r="J1068" s="360" t="s">
        <v>8519</v>
      </c>
      <c r="K1068" s="360">
        <v>2013</v>
      </c>
      <c r="L1068" s="360" t="s">
        <v>5964</v>
      </c>
      <c r="M1068" s="360" t="s">
        <v>5957</v>
      </c>
      <c r="N1068" s="360" t="s">
        <v>5953</v>
      </c>
      <c r="O1068" s="360" t="s">
        <v>83</v>
      </c>
      <c r="P1068" s="360" t="s">
        <v>3532</v>
      </c>
      <c r="Q1068" s="360" t="s">
        <v>3532</v>
      </c>
    </row>
    <row r="1069" spans="1:17" ht="15">
      <c r="A1069" s="359" t="s">
        <v>6389</v>
      </c>
      <c r="B1069" s="360" t="s">
        <v>8520</v>
      </c>
      <c r="C1069" s="360" t="s">
        <v>3532</v>
      </c>
      <c r="D1069" s="360">
        <v>8</v>
      </c>
      <c r="E1069" s="360" t="s">
        <v>3532</v>
      </c>
      <c r="F1069" s="360" t="s">
        <v>3532</v>
      </c>
      <c r="G1069" s="360" t="s">
        <v>3532</v>
      </c>
      <c r="H1069" s="361">
        <v>45975</v>
      </c>
      <c r="I1069" s="360" t="s">
        <v>3532</v>
      </c>
      <c r="J1069" s="360" t="s">
        <v>7570</v>
      </c>
      <c r="K1069" s="360">
        <v>2013</v>
      </c>
      <c r="L1069" s="360" t="s">
        <v>5964</v>
      </c>
      <c r="M1069" s="360" t="s">
        <v>5957</v>
      </c>
      <c r="N1069" s="360" t="s">
        <v>5953</v>
      </c>
      <c r="O1069" s="360" t="s">
        <v>83</v>
      </c>
      <c r="P1069" s="360" t="s">
        <v>3532</v>
      </c>
      <c r="Q1069" s="360" t="s">
        <v>3532</v>
      </c>
    </row>
    <row r="1070" spans="1:17" ht="15">
      <c r="A1070" s="359" t="s">
        <v>6875</v>
      </c>
      <c r="B1070" s="360" t="s">
        <v>8521</v>
      </c>
      <c r="C1070" s="360" t="s">
        <v>2790</v>
      </c>
      <c r="D1070" s="360">
        <v>3</v>
      </c>
      <c r="E1070" s="360" t="s">
        <v>3532</v>
      </c>
      <c r="F1070" s="360" t="s">
        <v>8522</v>
      </c>
      <c r="G1070" s="360" t="s">
        <v>3532</v>
      </c>
      <c r="H1070" s="361">
        <v>45975</v>
      </c>
      <c r="I1070" s="360" t="s">
        <v>3532</v>
      </c>
      <c r="J1070" s="360" t="s">
        <v>8523</v>
      </c>
      <c r="K1070" s="360">
        <v>2014</v>
      </c>
      <c r="L1070" s="360" t="s">
        <v>5964</v>
      </c>
      <c r="M1070" s="360" t="s">
        <v>5957</v>
      </c>
      <c r="N1070" s="360" t="s">
        <v>5953</v>
      </c>
      <c r="O1070" s="360" t="s">
        <v>83</v>
      </c>
      <c r="P1070" s="360">
        <v>0</v>
      </c>
      <c r="Q1070" s="360" t="s">
        <v>8524</v>
      </c>
    </row>
    <row r="1071" spans="1:17" ht="15">
      <c r="A1071" s="359" t="s">
        <v>7488</v>
      </c>
      <c r="B1071" s="360" t="s">
        <v>8525</v>
      </c>
      <c r="C1071" s="360" t="s">
        <v>3532</v>
      </c>
      <c r="D1071" s="360">
        <v>184</v>
      </c>
      <c r="E1071" s="360" t="s">
        <v>3532</v>
      </c>
      <c r="F1071" s="360" t="s">
        <v>3532</v>
      </c>
      <c r="G1071" s="360" t="s">
        <v>3532</v>
      </c>
      <c r="H1071" s="361">
        <v>45975</v>
      </c>
      <c r="I1071" s="360" t="s">
        <v>3532</v>
      </c>
      <c r="J1071" s="360" t="s">
        <v>8526</v>
      </c>
      <c r="K1071" s="360">
        <v>2013</v>
      </c>
      <c r="L1071" s="360" t="s">
        <v>6545</v>
      </c>
      <c r="M1071" s="360" t="s">
        <v>5957</v>
      </c>
      <c r="N1071" s="360" t="s">
        <v>5953</v>
      </c>
      <c r="O1071" s="360" t="s">
        <v>6002</v>
      </c>
      <c r="P1071" s="360" t="s">
        <v>3532</v>
      </c>
      <c r="Q1071" s="360" t="s">
        <v>3532</v>
      </c>
    </row>
    <row r="1072" spans="1:17" ht="15">
      <c r="A1072" s="359" t="s">
        <v>1620</v>
      </c>
      <c r="B1072" s="360" t="s">
        <v>8527</v>
      </c>
      <c r="C1072" s="360" t="s">
        <v>6109</v>
      </c>
      <c r="D1072" s="360">
        <v>37</v>
      </c>
      <c r="E1072" s="360" t="s">
        <v>3532</v>
      </c>
      <c r="F1072" s="360" t="s">
        <v>6110</v>
      </c>
      <c r="G1072" s="360" t="s">
        <v>3532</v>
      </c>
      <c r="H1072" s="361">
        <v>45975</v>
      </c>
      <c r="I1072" s="360" t="s">
        <v>3532</v>
      </c>
      <c r="J1072" s="360" t="s">
        <v>8528</v>
      </c>
      <c r="K1072" s="360">
        <v>2018</v>
      </c>
      <c r="L1072" s="360" t="s">
        <v>5964</v>
      </c>
      <c r="M1072" s="360" t="s">
        <v>5957</v>
      </c>
      <c r="N1072" s="360" t="s">
        <v>5953</v>
      </c>
      <c r="O1072" s="360" t="s">
        <v>83</v>
      </c>
      <c r="P1072" s="360" t="s">
        <v>3532</v>
      </c>
      <c r="Q1072" s="360" t="s">
        <v>6551</v>
      </c>
    </row>
    <row r="1073" spans="1:17" ht="15">
      <c r="A1073" s="359" t="s">
        <v>2821</v>
      </c>
      <c r="B1073" s="360" t="s">
        <v>8529</v>
      </c>
      <c r="C1073" s="360" t="s">
        <v>3532</v>
      </c>
      <c r="D1073" s="360">
        <v>9</v>
      </c>
      <c r="E1073" s="360" t="s">
        <v>3532</v>
      </c>
      <c r="F1073" s="360" t="s">
        <v>3532</v>
      </c>
      <c r="G1073" s="360" t="s">
        <v>3532</v>
      </c>
      <c r="H1073" s="361">
        <v>45975</v>
      </c>
      <c r="I1073" s="360" t="s">
        <v>3532</v>
      </c>
      <c r="J1073" s="360" t="s">
        <v>8530</v>
      </c>
      <c r="K1073" s="360">
        <v>2014</v>
      </c>
      <c r="L1073" s="360" t="s">
        <v>5960</v>
      </c>
      <c r="M1073" s="360" t="s">
        <v>5957</v>
      </c>
      <c r="N1073" s="360" t="s">
        <v>5953</v>
      </c>
      <c r="O1073" s="360" t="s">
        <v>83</v>
      </c>
      <c r="P1073" s="360" t="s">
        <v>3532</v>
      </c>
      <c r="Q1073" s="360" t="s">
        <v>3532</v>
      </c>
    </row>
    <row r="1074" spans="1:17" ht="15">
      <c r="A1074" s="359" t="s">
        <v>5986</v>
      </c>
      <c r="B1074" s="360" t="s">
        <v>8531</v>
      </c>
      <c r="C1074" s="360" t="s">
        <v>3532</v>
      </c>
      <c r="D1074" s="360">
        <v>217</v>
      </c>
      <c r="E1074" s="360" t="s">
        <v>3532</v>
      </c>
      <c r="F1074" s="360" t="s">
        <v>3532</v>
      </c>
      <c r="G1074" s="360" t="s">
        <v>3532</v>
      </c>
      <c r="H1074" s="361">
        <v>45975</v>
      </c>
      <c r="I1074" s="360" t="s">
        <v>3532</v>
      </c>
      <c r="J1074" s="360" t="s">
        <v>8532</v>
      </c>
      <c r="K1074" s="360">
        <v>2013</v>
      </c>
      <c r="L1074" s="360" t="s">
        <v>5960</v>
      </c>
      <c r="M1074" s="360" t="s">
        <v>5957</v>
      </c>
      <c r="N1074" s="360" t="s">
        <v>5953</v>
      </c>
      <c r="O1074" s="360" t="s">
        <v>83</v>
      </c>
      <c r="P1074" s="360" t="s">
        <v>3532</v>
      </c>
      <c r="Q1074" s="360" t="s">
        <v>3532</v>
      </c>
    </row>
    <row r="1075" spans="1:17" ht="15">
      <c r="A1075" s="359" t="s">
        <v>3923</v>
      </c>
      <c r="B1075" s="360" t="s">
        <v>8533</v>
      </c>
      <c r="C1075" s="360" t="s">
        <v>3532</v>
      </c>
      <c r="D1075" s="360">
        <v>21</v>
      </c>
      <c r="E1075" s="360" t="s">
        <v>3532</v>
      </c>
      <c r="F1075" s="360" t="s">
        <v>3532</v>
      </c>
      <c r="G1075" s="360" t="s">
        <v>3532</v>
      </c>
      <c r="H1075" s="361">
        <v>45975</v>
      </c>
      <c r="I1075" s="360" t="s">
        <v>3532</v>
      </c>
      <c r="J1075" s="360" t="s">
        <v>6317</v>
      </c>
      <c r="K1075" s="360">
        <v>2015</v>
      </c>
      <c r="L1075" s="360" t="s">
        <v>5960</v>
      </c>
      <c r="M1075" s="360" t="s">
        <v>5957</v>
      </c>
      <c r="N1075" s="360" t="s">
        <v>5953</v>
      </c>
      <c r="O1075" s="360" t="s">
        <v>83</v>
      </c>
      <c r="P1075" s="360" t="s">
        <v>3532</v>
      </c>
      <c r="Q1075" s="360" t="s">
        <v>3532</v>
      </c>
    </row>
    <row r="1076" spans="1:17" ht="15">
      <c r="A1076" s="359" t="s">
        <v>3980</v>
      </c>
      <c r="B1076" s="360" t="s">
        <v>8534</v>
      </c>
      <c r="C1076" s="360" t="s">
        <v>3532</v>
      </c>
      <c r="D1076" s="360">
        <v>16</v>
      </c>
      <c r="E1076" s="360" t="s">
        <v>3532</v>
      </c>
      <c r="F1076" s="360" t="s">
        <v>3532</v>
      </c>
      <c r="G1076" s="360" t="s">
        <v>3532</v>
      </c>
      <c r="H1076" s="361">
        <v>45975</v>
      </c>
      <c r="I1076" s="360" t="s">
        <v>3532</v>
      </c>
      <c r="J1076" s="360" t="s">
        <v>8535</v>
      </c>
      <c r="K1076" s="360">
        <v>2013</v>
      </c>
      <c r="L1076" s="360" t="s">
        <v>5964</v>
      </c>
      <c r="M1076" s="360" t="s">
        <v>5957</v>
      </c>
      <c r="N1076" s="360" t="s">
        <v>5953</v>
      </c>
      <c r="O1076" s="360" t="s">
        <v>83</v>
      </c>
      <c r="P1076" s="360" t="s">
        <v>3532</v>
      </c>
      <c r="Q1076" s="360" t="s">
        <v>3532</v>
      </c>
    </row>
    <row r="1077" spans="1:17" ht="15">
      <c r="A1077" s="359" t="s">
        <v>1871</v>
      </c>
      <c r="B1077" s="360" t="s">
        <v>96</v>
      </c>
      <c r="C1077" s="360" t="s">
        <v>3532</v>
      </c>
      <c r="D1077" s="360">
        <v>83</v>
      </c>
      <c r="E1077" s="360" t="s">
        <v>3532</v>
      </c>
      <c r="F1077" s="360" t="s">
        <v>3532</v>
      </c>
      <c r="G1077" s="360" t="s">
        <v>3532</v>
      </c>
      <c r="H1077" s="361">
        <v>45975</v>
      </c>
      <c r="I1077" s="360" t="s">
        <v>3532</v>
      </c>
      <c r="J1077" s="360" t="s">
        <v>7570</v>
      </c>
      <c r="K1077" s="360">
        <v>2022</v>
      </c>
      <c r="L1077" s="360" t="s">
        <v>7571</v>
      </c>
      <c r="M1077" s="360" t="s">
        <v>5957</v>
      </c>
      <c r="N1077" s="360" t="s">
        <v>114</v>
      </c>
      <c r="O1077" s="360" t="s">
        <v>83</v>
      </c>
      <c r="P1077" s="360" t="s">
        <v>3532</v>
      </c>
      <c r="Q1077" s="360" t="s">
        <v>3532</v>
      </c>
    </row>
    <row r="1078" spans="1:17" ht="15">
      <c r="A1078" s="359" t="s">
        <v>1776</v>
      </c>
      <c r="B1078" s="360" t="s">
        <v>8536</v>
      </c>
      <c r="C1078" s="360" t="s">
        <v>2790</v>
      </c>
      <c r="D1078" s="360">
        <v>3</v>
      </c>
      <c r="E1078" s="360" t="s">
        <v>3532</v>
      </c>
      <c r="F1078" s="360" t="s">
        <v>8537</v>
      </c>
      <c r="G1078" s="360" t="s">
        <v>3532</v>
      </c>
      <c r="H1078" s="361">
        <v>45975</v>
      </c>
      <c r="I1078" s="360" t="s">
        <v>3532</v>
      </c>
      <c r="J1078" s="360" t="s">
        <v>8538</v>
      </c>
      <c r="K1078" s="360">
        <v>2012</v>
      </c>
      <c r="L1078" s="360" t="s">
        <v>5964</v>
      </c>
      <c r="M1078" s="360" t="s">
        <v>5957</v>
      </c>
      <c r="N1078" s="360" t="s">
        <v>5953</v>
      </c>
      <c r="O1078" s="360" t="s">
        <v>83</v>
      </c>
      <c r="P1078" s="360">
        <v>0</v>
      </c>
      <c r="Q1078" s="360" t="s">
        <v>8539</v>
      </c>
    </row>
    <row r="1079" spans="1:17" ht="15">
      <c r="A1079" s="359" t="s">
        <v>1853</v>
      </c>
      <c r="B1079" s="360" t="s">
        <v>8540</v>
      </c>
      <c r="C1079" s="360" t="s">
        <v>7277</v>
      </c>
      <c r="D1079" s="360">
        <v>82</v>
      </c>
      <c r="E1079" s="360" t="s">
        <v>3532</v>
      </c>
      <c r="F1079" s="360" t="s">
        <v>6110</v>
      </c>
      <c r="G1079" s="360" t="s">
        <v>3532</v>
      </c>
      <c r="H1079" s="361">
        <v>45975</v>
      </c>
      <c r="I1079" s="360" t="s">
        <v>3532</v>
      </c>
      <c r="J1079" s="360" t="s">
        <v>6097</v>
      </c>
      <c r="K1079" s="360">
        <v>2017</v>
      </c>
      <c r="L1079" s="360" t="s">
        <v>5960</v>
      </c>
      <c r="M1079" s="360" t="s">
        <v>5957</v>
      </c>
      <c r="N1079" s="360" t="s">
        <v>5953</v>
      </c>
      <c r="O1079" s="360" t="s">
        <v>83</v>
      </c>
      <c r="P1079" s="360" t="s">
        <v>3532</v>
      </c>
      <c r="Q1079" s="360" t="s">
        <v>7278</v>
      </c>
    </row>
    <row r="1080" spans="1:17" ht="15">
      <c r="A1080" s="359" t="s">
        <v>6452</v>
      </c>
      <c r="B1080" s="360" t="s">
        <v>8541</v>
      </c>
      <c r="C1080" s="360" t="s">
        <v>3532</v>
      </c>
      <c r="D1080" s="360">
        <v>143</v>
      </c>
      <c r="E1080" s="360" t="s">
        <v>3532</v>
      </c>
      <c r="F1080" s="360" t="s">
        <v>3532</v>
      </c>
      <c r="G1080" s="360" t="s">
        <v>3532</v>
      </c>
      <c r="H1080" s="361">
        <v>45975</v>
      </c>
      <c r="I1080" s="360" t="s">
        <v>3532</v>
      </c>
      <c r="J1080" s="360" t="s">
        <v>8542</v>
      </c>
      <c r="K1080" s="360">
        <v>2017</v>
      </c>
      <c r="L1080" s="360" t="s">
        <v>5964</v>
      </c>
      <c r="M1080" s="360" t="s">
        <v>5957</v>
      </c>
      <c r="N1080" s="360" t="s">
        <v>5953</v>
      </c>
      <c r="O1080" s="360" t="s">
        <v>83</v>
      </c>
      <c r="P1080" s="360" t="s">
        <v>3532</v>
      </c>
      <c r="Q1080" s="360" t="s">
        <v>3532</v>
      </c>
    </row>
    <row r="1081" spans="1:17" ht="15">
      <c r="A1081" s="359" t="s">
        <v>1853</v>
      </c>
      <c r="B1081" s="360" t="s">
        <v>8543</v>
      </c>
      <c r="C1081" s="360" t="s">
        <v>7277</v>
      </c>
      <c r="D1081" s="360">
        <v>147</v>
      </c>
      <c r="E1081" s="360" t="s">
        <v>3532</v>
      </c>
      <c r="F1081" s="360" t="s">
        <v>6110</v>
      </c>
      <c r="G1081" s="360" t="s">
        <v>3532</v>
      </c>
      <c r="H1081" s="361">
        <v>45975</v>
      </c>
      <c r="I1081" s="360" t="s">
        <v>3532</v>
      </c>
      <c r="J1081" s="360" t="s">
        <v>8544</v>
      </c>
      <c r="K1081" s="360">
        <v>2010</v>
      </c>
      <c r="L1081" s="360" t="s">
        <v>5960</v>
      </c>
      <c r="M1081" s="360" t="s">
        <v>5957</v>
      </c>
      <c r="N1081" s="360" t="s">
        <v>5953</v>
      </c>
      <c r="O1081" s="360" t="s">
        <v>83</v>
      </c>
      <c r="P1081" s="360" t="s">
        <v>3532</v>
      </c>
      <c r="Q1081" s="360" t="s">
        <v>7278</v>
      </c>
    </row>
    <row r="1082" spans="1:17" ht="15">
      <c r="A1082" s="359" t="s">
        <v>2692</v>
      </c>
      <c r="B1082" s="360" t="s">
        <v>8545</v>
      </c>
      <c r="C1082" s="360" t="s">
        <v>2790</v>
      </c>
      <c r="D1082" s="360">
        <v>2</v>
      </c>
      <c r="E1082" s="360" t="s">
        <v>3532</v>
      </c>
      <c r="F1082" s="360" t="s">
        <v>8546</v>
      </c>
      <c r="G1082" s="360" t="s">
        <v>3532</v>
      </c>
      <c r="H1082" s="361">
        <v>45975</v>
      </c>
      <c r="I1082" s="360" t="s">
        <v>3532</v>
      </c>
      <c r="J1082" s="360" t="s">
        <v>8547</v>
      </c>
      <c r="K1082" s="360">
        <v>2013</v>
      </c>
      <c r="L1082" s="360" t="s">
        <v>5960</v>
      </c>
      <c r="M1082" s="360" t="s">
        <v>5957</v>
      </c>
      <c r="N1082" s="360" t="s">
        <v>5953</v>
      </c>
      <c r="O1082" s="360" t="s">
        <v>83</v>
      </c>
      <c r="P1082" s="360">
        <v>0</v>
      </c>
      <c r="Q1082" s="360" t="s">
        <v>8548</v>
      </c>
    </row>
    <row r="1083" spans="1:17" ht="15">
      <c r="A1083" s="359" t="s">
        <v>6452</v>
      </c>
      <c r="B1083" s="360" t="s">
        <v>8549</v>
      </c>
      <c r="C1083" s="360" t="s">
        <v>3532</v>
      </c>
      <c r="D1083" s="360">
        <v>111</v>
      </c>
      <c r="E1083" s="360" t="s">
        <v>3532</v>
      </c>
      <c r="F1083" s="360" t="s">
        <v>3532</v>
      </c>
      <c r="G1083" s="360" t="s">
        <v>3532</v>
      </c>
      <c r="H1083" s="361">
        <v>45975</v>
      </c>
      <c r="I1083" s="360" t="s">
        <v>3532</v>
      </c>
      <c r="J1083" s="360" t="s">
        <v>8550</v>
      </c>
      <c r="K1083" s="360">
        <v>2013</v>
      </c>
      <c r="L1083" s="360" t="s">
        <v>5984</v>
      </c>
      <c r="M1083" s="360" t="s">
        <v>5957</v>
      </c>
      <c r="N1083" s="360" t="s">
        <v>5953</v>
      </c>
      <c r="O1083" s="360" t="s">
        <v>83</v>
      </c>
      <c r="P1083" s="360" t="s">
        <v>3532</v>
      </c>
      <c r="Q1083" s="360" t="s">
        <v>3532</v>
      </c>
    </row>
    <row r="1084" spans="1:17" ht="15">
      <c r="A1084" s="359" t="s">
        <v>1913</v>
      </c>
      <c r="B1084" s="360" t="s">
        <v>8551</v>
      </c>
      <c r="C1084" s="360" t="s">
        <v>3532</v>
      </c>
      <c r="D1084" s="360">
        <v>46</v>
      </c>
      <c r="E1084" s="360" t="s">
        <v>3532</v>
      </c>
      <c r="F1084" s="360" t="s">
        <v>3532</v>
      </c>
      <c r="G1084" s="360" t="s">
        <v>3532</v>
      </c>
      <c r="H1084" s="361">
        <v>45975</v>
      </c>
      <c r="I1084" s="360" t="s">
        <v>3532</v>
      </c>
      <c r="J1084" s="360" t="s">
        <v>8282</v>
      </c>
      <c r="K1084" s="360">
        <v>2017</v>
      </c>
      <c r="L1084" s="360" t="s">
        <v>5956</v>
      </c>
      <c r="M1084" s="360" t="s">
        <v>5957</v>
      </c>
      <c r="N1084" s="360" t="s">
        <v>5953</v>
      </c>
      <c r="O1084" s="360" t="s">
        <v>83</v>
      </c>
      <c r="P1084" s="360" t="s">
        <v>3532</v>
      </c>
      <c r="Q1084" s="360" t="s">
        <v>3532</v>
      </c>
    </row>
    <row r="1085" spans="1:17" ht="15">
      <c r="A1085" s="359" t="s">
        <v>1611</v>
      </c>
      <c r="B1085" s="360" t="s">
        <v>8552</v>
      </c>
      <c r="C1085" s="360" t="s">
        <v>6109</v>
      </c>
      <c r="D1085" s="360">
        <v>20</v>
      </c>
      <c r="E1085" s="360" t="s">
        <v>3532</v>
      </c>
      <c r="F1085" s="360" t="s">
        <v>6912</v>
      </c>
      <c r="G1085" s="360" t="s">
        <v>3532</v>
      </c>
      <c r="H1085" s="361">
        <v>45975</v>
      </c>
      <c r="I1085" s="360" t="s">
        <v>3532</v>
      </c>
      <c r="J1085" s="360" t="s">
        <v>8553</v>
      </c>
      <c r="K1085" s="360">
        <v>2014</v>
      </c>
      <c r="L1085" s="360" t="s">
        <v>5960</v>
      </c>
      <c r="M1085" s="360" t="s">
        <v>5957</v>
      </c>
      <c r="N1085" s="360" t="s">
        <v>5953</v>
      </c>
      <c r="O1085" s="360" t="s">
        <v>83</v>
      </c>
      <c r="P1085" s="360" t="s">
        <v>3532</v>
      </c>
      <c r="Q1085" s="360" t="s">
        <v>6914</v>
      </c>
    </row>
    <row r="1086" spans="1:17" ht="15">
      <c r="A1086" s="359" t="s">
        <v>219</v>
      </c>
      <c r="B1086" s="360" t="s">
        <v>8554</v>
      </c>
      <c r="C1086" s="360" t="s">
        <v>3532</v>
      </c>
      <c r="D1086" s="360">
        <v>1</v>
      </c>
      <c r="E1086" s="360" t="s">
        <v>3532</v>
      </c>
      <c r="F1086" s="360" t="s">
        <v>3532</v>
      </c>
      <c r="G1086" s="360" t="s">
        <v>3532</v>
      </c>
      <c r="H1086" s="361">
        <v>45975</v>
      </c>
      <c r="I1086" s="360" t="s">
        <v>3532</v>
      </c>
      <c r="J1086" s="360" t="s">
        <v>8555</v>
      </c>
      <c r="K1086" s="360">
        <v>2013</v>
      </c>
      <c r="L1086" s="360" t="s">
        <v>5964</v>
      </c>
      <c r="M1086" s="360" t="s">
        <v>5957</v>
      </c>
      <c r="N1086" s="360" t="s">
        <v>5953</v>
      </c>
      <c r="O1086" s="360" t="s">
        <v>83</v>
      </c>
      <c r="P1086" s="360" t="s">
        <v>3532</v>
      </c>
      <c r="Q1086" s="360" t="s">
        <v>3532</v>
      </c>
    </row>
    <row r="1087" spans="1:17" ht="15">
      <c r="A1087" s="359" t="s">
        <v>1776</v>
      </c>
      <c r="B1087" s="360" t="s">
        <v>8556</v>
      </c>
      <c r="C1087" s="360" t="s">
        <v>2790</v>
      </c>
      <c r="D1087" s="360">
        <v>4</v>
      </c>
      <c r="E1087" s="360" t="s">
        <v>3532</v>
      </c>
      <c r="F1087" s="360" t="s">
        <v>8557</v>
      </c>
      <c r="G1087" s="360" t="s">
        <v>3532</v>
      </c>
      <c r="H1087" s="361">
        <v>45975</v>
      </c>
      <c r="I1087" s="360" t="s">
        <v>3532</v>
      </c>
      <c r="J1087" s="360" t="s">
        <v>8558</v>
      </c>
      <c r="K1087" s="360">
        <v>2014</v>
      </c>
      <c r="L1087" s="360" t="s">
        <v>5964</v>
      </c>
      <c r="M1087" s="360" t="s">
        <v>5957</v>
      </c>
      <c r="N1087" s="360" t="s">
        <v>5953</v>
      </c>
      <c r="O1087" s="360" t="s">
        <v>83</v>
      </c>
      <c r="P1087" s="360">
        <v>0</v>
      </c>
      <c r="Q1087" s="360" t="s">
        <v>8559</v>
      </c>
    </row>
    <row r="1088" spans="1:17" ht="15">
      <c r="A1088" s="359" t="s">
        <v>1725</v>
      </c>
      <c r="B1088" s="360" t="s">
        <v>2131</v>
      </c>
      <c r="C1088" s="360" t="s">
        <v>6591</v>
      </c>
      <c r="D1088" s="360">
        <v>4</v>
      </c>
      <c r="E1088" s="360" t="s">
        <v>3532</v>
      </c>
      <c r="F1088" s="360" t="s">
        <v>3532</v>
      </c>
      <c r="G1088" s="360" t="s">
        <v>3532</v>
      </c>
      <c r="H1088" s="361">
        <v>45975</v>
      </c>
      <c r="I1088" s="360" t="s">
        <v>3532</v>
      </c>
      <c r="J1088" s="360" t="s">
        <v>7725</v>
      </c>
      <c r="K1088" s="360">
        <v>2023</v>
      </c>
      <c r="L1088" s="360" t="s">
        <v>7726</v>
      </c>
      <c r="M1088" s="360" t="s">
        <v>5957</v>
      </c>
      <c r="N1088" s="360" t="s">
        <v>114</v>
      </c>
      <c r="O1088" s="360" t="s">
        <v>8390</v>
      </c>
      <c r="P1088" s="360">
        <v>0</v>
      </c>
      <c r="Q1088" s="360" t="s">
        <v>8560</v>
      </c>
    </row>
    <row r="1089" spans="1:17" ht="15">
      <c r="A1089" s="359" t="s">
        <v>1660</v>
      </c>
      <c r="B1089" s="360" t="s">
        <v>582</v>
      </c>
      <c r="C1089" s="360" t="s">
        <v>109</v>
      </c>
      <c r="D1089" s="360">
        <v>3</v>
      </c>
      <c r="E1089" s="360" t="s">
        <v>8561</v>
      </c>
      <c r="F1089" s="360" t="s">
        <v>7208</v>
      </c>
      <c r="G1089" s="360" t="s">
        <v>7209</v>
      </c>
      <c r="H1089" s="361">
        <v>45975</v>
      </c>
      <c r="I1089" s="360" t="s">
        <v>3532</v>
      </c>
      <c r="J1089" s="360" t="s">
        <v>7030</v>
      </c>
      <c r="K1089" s="360">
        <v>2023</v>
      </c>
      <c r="L1089" s="360" t="s">
        <v>8562</v>
      </c>
      <c r="M1089" s="360" t="s">
        <v>5957</v>
      </c>
      <c r="N1089" s="360" t="s">
        <v>114</v>
      </c>
      <c r="O1089" s="360" t="s">
        <v>531</v>
      </c>
      <c r="P1089" s="360" t="s">
        <v>3532</v>
      </c>
      <c r="Q1089" s="360" t="s">
        <v>8563</v>
      </c>
    </row>
    <row r="1090" spans="1:17" ht="15">
      <c r="A1090" s="359" t="s">
        <v>3923</v>
      </c>
      <c r="B1090" s="360" t="s">
        <v>8564</v>
      </c>
      <c r="C1090" s="360" t="s">
        <v>2790</v>
      </c>
      <c r="D1090" s="360">
        <v>4</v>
      </c>
      <c r="E1090" s="360" t="s">
        <v>3532</v>
      </c>
      <c r="F1090" s="360" t="s">
        <v>8565</v>
      </c>
      <c r="G1090" s="360" t="s">
        <v>3532</v>
      </c>
      <c r="H1090" s="361">
        <v>45975</v>
      </c>
      <c r="I1090" s="360" t="s">
        <v>3532</v>
      </c>
      <c r="J1090" s="360" t="s">
        <v>8566</v>
      </c>
      <c r="K1090" s="360">
        <v>2013</v>
      </c>
      <c r="L1090" s="360" t="s">
        <v>5956</v>
      </c>
      <c r="M1090" s="360" t="s">
        <v>5957</v>
      </c>
      <c r="N1090" s="360" t="s">
        <v>5953</v>
      </c>
      <c r="O1090" s="360" t="s">
        <v>83</v>
      </c>
      <c r="P1090" s="360">
        <v>0</v>
      </c>
      <c r="Q1090" s="360" t="s">
        <v>8567</v>
      </c>
    </row>
    <row r="1091" spans="1:17" ht="15">
      <c r="A1091" s="359" t="s">
        <v>7488</v>
      </c>
      <c r="B1091" s="360" t="s">
        <v>8568</v>
      </c>
      <c r="C1091" s="360" t="s">
        <v>3532</v>
      </c>
      <c r="D1091" s="360">
        <v>81</v>
      </c>
      <c r="E1091" s="360" t="s">
        <v>3532</v>
      </c>
      <c r="F1091" s="360" t="s">
        <v>3532</v>
      </c>
      <c r="G1091" s="360" t="s">
        <v>3532</v>
      </c>
      <c r="H1091" s="361">
        <v>45975</v>
      </c>
      <c r="I1091" s="360" t="s">
        <v>3532</v>
      </c>
      <c r="J1091" s="360" t="s">
        <v>8526</v>
      </c>
      <c r="K1091" s="360">
        <v>2013</v>
      </c>
      <c r="L1091" s="360" t="s">
        <v>6545</v>
      </c>
      <c r="M1091" s="360" t="s">
        <v>5957</v>
      </c>
      <c r="N1091" s="360" t="s">
        <v>5953</v>
      </c>
      <c r="O1091" s="360" t="s">
        <v>6002</v>
      </c>
      <c r="P1091" s="360" t="s">
        <v>3532</v>
      </c>
      <c r="Q1091" s="360" t="s">
        <v>3532</v>
      </c>
    </row>
    <row r="1092" spans="1:17" ht="15">
      <c r="A1092" s="359" t="s">
        <v>7097</v>
      </c>
      <c r="B1092" s="360" t="s">
        <v>8569</v>
      </c>
      <c r="C1092" s="360" t="s">
        <v>3532</v>
      </c>
      <c r="D1092" s="360">
        <v>217</v>
      </c>
      <c r="E1092" s="360" t="s">
        <v>3532</v>
      </c>
      <c r="F1092" s="360" t="s">
        <v>3532</v>
      </c>
      <c r="G1092" s="360" t="s">
        <v>3532</v>
      </c>
      <c r="H1092" s="361">
        <v>45975</v>
      </c>
      <c r="I1092" s="360" t="s">
        <v>3532</v>
      </c>
      <c r="J1092" s="360" t="s">
        <v>7570</v>
      </c>
      <c r="K1092" s="360">
        <v>2021</v>
      </c>
      <c r="L1092" s="360" t="s">
        <v>8570</v>
      </c>
      <c r="M1092" s="360" t="s">
        <v>5957</v>
      </c>
      <c r="N1092" s="360" t="s">
        <v>114</v>
      </c>
      <c r="O1092" s="360" t="s">
        <v>3993</v>
      </c>
      <c r="P1092" s="360" t="s">
        <v>3532</v>
      </c>
      <c r="Q1092" s="360" t="s">
        <v>3532</v>
      </c>
    </row>
    <row r="1093" spans="1:17" ht="15">
      <c r="A1093" s="359" t="s">
        <v>1853</v>
      </c>
      <c r="B1093" s="360" t="s">
        <v>8571</v>
      </c>
      <c r="C1093" s="360" t="s">
        <v>7277</v>
      </c>
      <c r="D1093" s="360">
        <v>5</v>
      </c>
      <c r="E1093" s="360" t="s">
        <v>3532</v>
      </c>
      <c r="F1093" s="360" t="s">
        <v>6110</v>
      </c>
      <c r="G1093" s="360" t="s">
        <v>3532</v>
      </c>
      <c r="H1093" s="361">
        <v>45975</v>
      </c>
      <c r="I1093" s="360" t="s">
        <v>3532</v>
      </c>
      <c r="J1093" s="360" t="s">
        <v>6097</v>
      </c>
      <c r="K1093" s="360">
        <v>2015</v>
      </c>
      <c r="L1093" s="360" t="s">
        <v>5964</v>
      </c>
      <c r="M1093" s="360" t="s">
        <v>5957</v>
      </c>
      <c r="N1093" s="360" t="s">
        <v>5953</v>
      </c>
      <c r="O1093" s="360" t="s">
        <v>83</v>
      </c>
      <c r="P1093" s="360" t="s">
        <v>3532</v>
      </c>
      <c r="Q1093" s="360" t="s">
        <v>7278</v>
      </c>
    </row>
    <row r="1094" spans="1:17" ht="15">
      <c r="A1094" s="359" t="s">
        <v>1620</v>
      </c>
      <c r="B1094" s="360" t="s">
        <v>8572</v>
      </c>
      <c r="C1094" s="360" t="s">
        <v>6109</v>
      </c>
      <c r="D1094" s="360">
        <v>43</v>
      </c>
      <c r="E1094" s="360" t="s">
        <v>3532</v>
      </c>
      <c r="F1094" s="360" t="s">
        <v>6110</v>
      </c>
      <c r="G1094" s="360" t="s">
        <v>3532</v>
      </c>
      <c r="H1094" s="361">
        <v>45975</v>
      </c>
      <c r="I1094" s="360" t="s">
        <v>3532</v>
      </c>
      <c r="J1094" s="360" t="s">
        <v>8573</v>
      </c>
      <c r="K1094" s="360">
        <v>2013</v>
      </c>
      <c r="L1094" s="360" t="s">
        <v>6638</v>
      </c>
      <c r="M1094" s="360" t="s">
        <v>5957</v>
      </c>
      <c r="N1094" s="360" t="s">
        <v>5953</v>
      </c>
      <c r="O1094" s="360" t="s">
        <v>83</v>
      </c>
      <c r="P1094" s="360" t="s">
        <v>3532</v>
      </c>
      <c r="Q1094" s="360" t="s">
        <v>6551</v>
      </c>
    </row>
    <row r="1095" spans="1:17" ht="15">
      <c r="A1095" s="359" t="s">
        <v>6389</v>
      </c>
      <c r="B1095" s="360" t="s">
        <v>8574</v>
      </c>
      <c r="C1095" s="360" t="s">
        <v>3532</v>
      </c>
      <c r="D1095" s="360">
        <v>57</v>
      </c>
      <c r="E1095" s="360" t="s">
        <v>3532</v>
      </c>
      <c r="F1095" s="360" t="s">
        <v>3532</v>
      </c>
      <c r="G1095" s="360" t="s">
        <v>3532</v>
      </c>
      <c r="H1095" s="361">
        <v>45975</v>
      </c>
      <c r="I1095" s="360" t="s">
        <v>3532</v>
      </c>
      <c r="J1095" s="360" t="s">
        <v>8575</v>
      </c>
      <c r="K1095" s="360">
        <v>2023</v>
      </c>
      <c r="L1095" s="360" t="s">
        <v>5964</v>
      </c>
      <c r="M1095" s="360" t="s">
        <v>5957</v>
      </c>
      <c r="N1095" s="360" t="s">
        <v>5953</v>
      </c>
      <c r="O1095" s="360" t="s">
        <v>83</v>
      </c>
      <c r="P1095" s="360" t="s">
        <v>3532</v>
      </c>
      <c r="Q1095" s="360" t="s">
        <v>3532</v>
      </c>
    </row>
    <row r="1096" spans="1:17" ht="15">
      <c r="A1096" s="359" t="s">
        <v>2147</v>
      </c>
      <c r="B1096" s="360" t="s">
        <v>2258</v>
      </c>
      <c r="C1096" s="360" t="s">
        <v>3532</v>
      </c>
      <c r="D1096" s="360">
        <v>217</v>
      </c>
      <c r="E1096" s="360" t="s">
        <v>3532</v>
      </c>
      <c r="F1096" s="360" t="s">
        <v>3532</v>
      </c>
      <c r="G1096" s="360" t="s">
        <v>3532</v>
      </c>
      <c r="H1096" s="361">
        <v>45975</v>
      </c>
      <c r="I1096" s="360" t="s">
        <v>3532</v>
      </c>
      <c r="J1096" s="360" t="s">
        <v>8132</v>
      </c>
      <c r="K1096" s="360">
        <v>2021</v>
      </c>
      <c r="L1096" s="360" t="s">
        <v>8399</v>
      </c>
      <c r="M1096" s="360" t="s">
        <v>5957</v>
      </c>
      <c r="N1096" s="360" t="s">
        <v>114</v>
      </c>
      <c r="O1096" s="360" t="s">
        <v>2147</v>
      </c>
      <c r="P1096" s="360" t="s">
        <v>3532</v>
      </c>
      <c r="Q1096" s="360" t="s">
        <v>3532</v>
      </c>
    </row>
    <row r="1097" spans="1:17" ht="15">
      <c r="A1097" s="359" t="s">
        <v>6389</v>
      </c>
      <c r="B1097" s="360" t="s">
        <v>8576</v>
      </c>
      <c r="C1097" s="360" t="s">
        <v>3532</v>
      </c>
      <c r="D1097" s="360">
        <v>76</v>
      </c>
      <c r="E1097" s="360" t="s">
        <v>3532</v>
      </c>
      <c r="F1097" s="360" t="s">
        <v>3532</v>
      </c>
      <c r="G1097" s="360" t="s">
        <v>3532</v>
      </c>
      <c r="H1097" s="361">
        <v>45975</v>
      </c>
      <c r="I1097" s="360" t="s">
        <v>3532</v>
      </c>
      <c r="J1097" s="360" t="s">
        <v>8577</v>
      </c>
      <c r="K1097" s="360">
        <v>2014</v>
      </c>
      <c r="L1097" s="360" t="s">
        <v>5964</v>
      </c>
      <c r="M1097" s="360" t="s">
        <v>5957</v>
      </c>
      <c r="N1097" s="360" t="s">
        <v>5953</v>
      </c>
      <c r="O1097" s="360" t="s">
        <v>83</v>
      </c>
      <c r="P1097" s="360" t="s">
        <v>3532</v>
      </c>
      <c r="Q1097" s="360" t="s">
        <v>3532</v>
      </c>
    </row>
    <row r="1098" spans="1:17" ht="15">
      <c r="A1098" s="359" t="s">
        <v>5750</v>
      </c>
      <c r="B1098" s="360" t="s">
        <v>8578</v>
      </c>
      <c r="C1098" s="360" t="s">
        <v>3532</v>
      </c>
      <c r="D1098" s="360">
        <v>10</v>
      </c>
      <c r="E1098" s="360" t="s">
        <v>3532</v>
      </c>
      <c r="F1098" s="360" t="s">
        <v>3532</v>
      </c>
      <c r="G1098" s="360" t="s">
        <v>3532</v>
      </c>
      <c r="H1098" s="361">
        <v>45975</v>
      </c>
      <c r="I1098" s="360" t="s">
        <v>3532</v>
      </c>
      <c r="J1098" s="360" t="s">
        <v>8579</v>
      </c>
      <c r="K1098" s="360">
        <v>2014</v>
      </c>
      <c r="L1098" s="360" t="s">
        <v>5960</v>
      </c>
      <c r="M1098" s="360" t="s">
        <v>5957</v>
      </c>
      <c r="N1098" s="360" t="s">
        <v>5953</v>
      </c>
      <c r="O1098" s="360" t="s">
        <v>83</v>
      </c>
      <c r="P1098" s="360" t="s">
        <v>3532</v>
      </c>
      <c r="Q1098" s="360" t="s">
        <v>3532</v>
      </c>
    </row>
    <row r="1099" spans="1:17" ht="15">
      <c r="A1099" s="359" t="s">
        <v>6875</v>
      </c>
      <c r="B1099" s="360" t="s">
        <v>8580</v>
      </c>
      <c r="C1099" s="360" t="s">
        <v>3532</v>
      </c>
      <c r="D1099" s="360">
        <v>13</v>
      </c>
      <c r="E1099" s="360" t="s">
        <v>3532</v>
      </c>
      <c r="F1099" s="360" t="s">
        <v>3532</v>
      </c>
      <c r="G1099" s="360" t="s">
        <v>3532</v>
      </c>
      <c r="H1099" s="361">
        <v>45975</v>
      </c>
      <c r="I1099" s="360" t="s">
        <v>3532</v>
      </c>
      <c r="J1099" s="360" t="s">
        <v>6084</v>
      </c>
      <c r="K1099" s="360">
        <v>2013</v>
      </c>
      <c r="L1099" s="360" t="s">
        <v>5964</v>
      </c>
      <c r="M1099" s="360" t="s">
        <v>5957</v>
      </c>
      <c r="N1099" s="360" t="s">
        <v>5953</v>
      </c>
      <c r="O1099" s="360" t="s">
        <v>83</v>
      </c>
      <c r="P1099" s="360" t="s">
        <v>3532</v>
      </c>
      <c r="Q1099" s="360" t="s">
        <v>3532</v>
      </c>
    </row>
    <row r="1100" spans="1:17" ht="15">
      <c r="A1100" s="359" t="s">
        <v>1657</v>
      </c>
      <c r="B1100" s="360" t="s">
        <v>8581</v>
      </c>
      <c r="C1100" s="360" t="s">
        <v>6109</v>
      </c>
      <c r="D1100" s="360">
        <v>0</v>
      </c>
      <c r="E1100" s="360" t="s">
        <v>3532</v>
      </c>
      <c r="F1100" s="360" t="s">
        <v>6937</v>
      </c>
      <c r="G1100" s="360" t="s">
        <v>3532</v>
      </c>
      <c r="H1100" s="361">
        <v>45975</v>
      </c>
      <c r="I1100" s="360" t="s">
        <v>3532</v>
      </c>
      <c r="J1100" s="360" t="s">
        <v>8582</v>
      </c>
      <c r="K1100" s="360">
        <v>2015</v>
      </c>
      <c r="L1100" s="360" t="s">
        <v>5960</v>
      </c>
      <c r="M1100" s="360" t="s">
        <v>5957</v>
      </c>
      <c r="N1100" s="360" t="s">
        <v>5953</v>
      </c>
      <c r="O1100" s="360" t="s">
        <v>3532</v>
      </c>
      <c r="P1100" s="360" t="s">
        <v>3532</v>
      </c>
      <c r="Q1100" s="360" t="s">
        <v>6939</v>
      </c>
    </row>
    <row r="1101" spans="1:17" ht="15">
      <c r="A1101" s="359" t="s">
        <v>3100</v>
      </c>
      <c r="B1101" s="360" t="s">
        <v>8583</v>
      </c>
      <c r="C1101" s="360" t="s">
        <v>6109</v>
      </c>
      <c r="D1101" s="360">
        <v>4</v>
      </c>
      <c r="E1101" s="360" t="s">
        <v>3532</v>
      </c>
      <c r="F1101" s="360" t="s">
        <v>6110</v>
      </c>
      <c r="G1101" s="360" t="s">
        <v>3532</v>
      </c>
      <c r="H1101" s="361">
        <v>45975</v>
      </c>
      <c r="I1101" s="360" t="s">
        <v>3532</v>
      </c>
      <c r="J1101" s="360" t="s">
        <v>8584</v>
      </c>
      <c r="K1101" s="360">
        <v>2014</v>
      </c>
      <c r="L1101" s="360" t="s">
        <v>5960</v>
      </c>
      <c r="M1101" s="360" t="s">
        <v>5957</v>
      </c>
      <c r="N1101" s="360" t="s">
        <v>5953</v>
      </c>
      <c r="O1101" s="360" t="s">
        <v>83</v>
      </c>
      <c r="P1101" s="360" t="s">
        <v>3532</v>
      </c>
      <c r="Q1101" s="360" t="s">
        <v>6112</v>
      </c>
    </row>
    <row r="1102" spans="1:17" ht="15">
      <c r="A1102" s="359" t="s">
        <v>1927</v>
      </c>
      <c r="B1102" s="360" t="s">
        <v>8585</v>
      </c>
      <c r="C1102" s="360" t="s">
        <v>3532</v>
      </c>
      <c r="D1102" s="360">
        <v>114</v>
      </c>
      <c r="E1102" s="360" t="s">
        <v>3532</v>
      </c>
      <c r="F1102" s="360" t="s">
        <v>3532</v>
      </c>
      <c r="G1102" s="360" t="s">
        <v>3532</v>
      </c>
      <c r="H1102" s="361">
        <v>45975</v>
      </c>
      <c r="I1102" s="360" t="s">
        <v>3532</v>
      </c>
      <c r="J1102" s="360" t="s">
        <v>8586</v>
      </c>
      <c r="K1102" s="360">
        <v>2015</v>
      </c>
      <c r="L1102" s="360" t="s">
        <v>5964</v>
      </c>
      <c r="M1102" s="360" t="s">
        <v>5957</v>
      </c>
      <c r="N1102" s="360" t="s">
        <v>5953</v>
      </c>
      <c r="O1102" s="360" t="s">
        <v>83</v>
      </c>
      <c r="P1102" s="360" t="s">
        <v>3532</v>
      </c>
      <c r="Q1102" s="360" t="s">
        <v>3532</v>
      </c>
    </row>
    <row r="1103" spans="1:17" ht="15">
      <c r="A1103" s="359" t="s">
        <v>6389</v>
      </c>
      <c r="B1103" s="360" t="s">
        <v>8587</v>
      </c>
      <c r="C1103" s="360" t="s">
        <v>3532</v>
      </c>
      <c r="D1103" s="360">
        <v>0</v>
      </c>
      <c r="E1103" s="360" t="s">
        <v>3532</v>
      </c>
      <c r="F1103" s="360" t="s">
        <v>3532</v>
      </c>
      <c r="G1103" s="360" t="s">
        <v>3532</v>
      </c>
      <c r="H1103" s="361">
        <v>45975</v>
      </c>
      <c r="I1103" s="360" t="s">
        <v>3532</v>
      </c>
      <c r="J1103" s="360" t="s">
        <v>8588</v>
      </c>
      <c r="K1103" s="360">
        <v>2014</v>
      </c>
      <c r="L1103" s="360" t="s">
        <v>5964</v>
      </c>
      <c r="M1103" s="360" t="s">
        <v>5957</v>
      </c>
      <c r="N1103" s="360" t="s">
        <v>5953</v>
      </c>
      <c r="O1103" s="360" t="s">
        <v>83</v>
      </c>
      <c r="P1103" s="360" t="s">
        <v>3532</v>
      </c>
      <c r="Q1103" s="360" t="s">
        <v>3532</v>
      </c>
    </row>
    <row r="1104" spans="1:17" ht="15">
      <c r="A1104" s="359" t="s">
        <v>6452</v>
      </c>
      <c r="B1104" s="360" t="s">
        <v>8589</v>
      </c>
      <c r="C1104" s="360" t="s">
        <v>3532</v>
      </c>
      <c r="D1104" s="360">
        <v>26</v>
      </c>
      <c r="E1104" s="360" t="s">
        <v>3532</v>
      </c>
      <c r="F1104" s="360" t="s">
        <v>3532</v>
      </c>
      <c r="G1104" s="360" t="s">
        <v>3532</v>
      </c>
      <c r="H1104" s="361">
        <v>45975</v>
      </c>
      <c r="I1104" s="360" t="s">
        <v>3532</v>
      </c>
      <c r="J1104" s="360" t="s">
        <v>8590</v>
      </c>
      <c r="K1104" s="360">
        <v>2016</v>
      </c>
      <c r="L1104" s="360" t="s">
        <v>5964</v>
      </c>
      <c r="M1104" s="360" t="s">
        <v>5957</v>
      </c>
      <c r="N1104" s="360" t="s">
        <v>5953</v>
      </c>
      <c r="O1104" s="360" t="s">
        <v>83</v>
      </c>
      <c r="P1104" s="360" t="s">
        <v>3532</v>
      </c>
      <c r="Q1104" s="360" t="s">
        <v>3532</v>
      </c>
    </row>
    <row r="1105" spans="1:17" ht="15">
      <c r="A1105" s="359" t="s">
        <v>3923</v>
      </c>
      <c r="B1105" s="360" t="s">
        <v>342</v>
      </c>
      <c r="C1105" s="360" t="s">
        <v>3532</v>
      </c>
      <c r="D1105" s="360">
        <v>1</v>
      </c>
      <c r="E1105" s="360" t="s">
        <v>3532</v>
      </c>
      <c r="F1105" s="360" t="s">
        <v>3532</v>
      </c>
      <c r="G1105" s="360" t="s">
        <v>3532</v>
      </c>
      <c r="H1105" s="361">
        <v>45975</v>
      </c>
      <c r="I1105" s="360" t="s">
        <v>3532</v>
      </c>
      <c r="J1105" s="360" t="s">
        <v>5950</v>
      </c>
      <c r="K1105" s="360">
        <v>2018</v>
      </c>
      <c r="L1105" s="360" t="s">
        <v>7211</v>
      </c>
      <c r="M1105" s="360" t="s">
        <v>5952</v>
      </c>
      <c r="N1105" s="360" t="s">
        <v>5953</v>
      </c>
      <c r="O1105" s="360" t="s">
        <v>83</v>
      </c>
      <c r="P1105" s="360" t="s">
        <v>3532</v>
      </c>
      <c r="Q1105" s="360" t="s">
        <v>3532</v>
      </c>
    </row>
    <row r="1106" spans="1:17" ht="15">
      <c r="A1106" s="359" t="s">
        <v>6389</v>
      </c>
      <c r="B1106" s="360" t="s">
        <v>8591</v>
      </c>
      <c r="C1106" s="360" t="s">
        <v>3532</v>
      </c>
      <c r="D1106" s="360">
        <v>98</v>
      </c>
      <c r="E1106" s="360" t="s">
        <v>3532</v>
      </c>
      <c r="F1106" s="360" t="s">
        <v>3532</v>
      </c>
      <c r="G1106" s="360" t="s">
        <v>3532</v>
      </c>
      <c r="H1106" s="361">
        <v>45975</v>
      </c>
      <c r="I1106" s="360" t="s">
        <v>3532</v>
      </c>
      <c r="J1106" s="360" t="s">
        <v>8592</v>
      </c>
      <c r="K1106" s="360">
        <v>2016</v>
      </c>
      <c r="L1106" s="360" t="s">
        <v>5964</v>
      </c>
      <c r="M1106" s="360" t="s">
        <v>5957</v>
      </c>
      <c r="N1106" s="360" t="s">
        <v>5953</v>
      </c>
      <c r="O1106" s="360" t="s">
        <v>83</v>
      </c>
      <c r="P1106" s="360" t="s">
        <v>3532</v>
      </c>
      <c r="Q1106" s="360" t="s">
        <v>3532</v>
      </c>
    </row>
    <row r="1107" spans="1:17" ht="15">
      <c r="A1107" s="359" t="s">
        <v>1776</v>
      </c>
      <c r="B1107" s="360" t="s">
        <v>8593</v>
      </c>
      <c r="C1107" s="360" t="s">
        <v>2790</v>
      </c>
      <c r="D1107" s="360">
        <v>8</v>
      </c>
      <c r="E1107" s="360" t="s">
        <v>3532</v>
      </c>
      <c r="F1107" s="360" t="s">
        <v>8594</v>
      </c>
      <c r="G1107" s="360" t="s">
        <v>3532</v>
      </c>
      <c r="H1107" s="361">
        <v>45975</v>
      </c>
      <c r="I1107" s="360" t="s">
        <v>3532</v>
      </c>
      <c r="J1107" s="360" t="s">
        <v>8595</v>
      </c>
      <c r="K1107" s="360">
        <v>2015</v>
      </c>
      <c r="L1107" s="360" t="s">
        <v>5964</v>
      </c>
      <c r="M1107" s="360" t="s">
        <v>5957</v>
      </c>
      <c r="N1107" s="360" t="s">
        <v>5953</v>
      </c>
      <c r="O1107" s="360" t="s">
        <v>83</v>
      </c>
      <c r="P1107" s="360">
        <v>0</v>
      </c>
      <c r="Q1107" s="360" t="s">
        <v>8596</v>
      </c>
    </row>
    <row r="1108" spans="1:17" ht="15">
      <c r="A1108" s="359" t="s">
        <v>7013</v>
      </c>
      <c r="B1108" s="360" t="s">
        <v>4212</v>
      </c>
      <c r="C1108" s="360" t="s">
        <v>3532</v>
      </c>
      <c r="D1108" s="360">
        <v>217</v>
      </c>
      <c r="E1108" s="360" t="s">
        <v>3532</v>
      </c>
      <c r="F1108" s="360" t="s">
        <v>3532</v>
      </c>
      <c r="G1108" s="360" t="s">
        <v>3532</v>
      </c>
      <c r="H1108" s="361">
        <v>45975</v>
      </c>
      <c r="I1108" s="360" t="s">
        <v>3532</v>
      </c>
      <c r="J1108" s="360" t="s">
        <v>5992</v>
      </c>
      <c r="K1108" s="360">
        <v>2019</v>
      </c>
      <c r="L1108" s="360" t="s">
        <v>7374</v>
      </c>
      <c r="M1108" s="360" t="s">
        <v>5957</v>
      </c>
      <c r="N1108" s="360" t="s">
        <v>5953</v>
      </c>
      <c r="O1108" s="360" t="s">
        <v>3993</v>
      </c>
      <c r="P1108" s="360" t="s">
        <v>3532</v>
      </c>
      <c r="Q1108" s="360" t="s">
        <v>3532</v>
      </c>
    </row>
    <row r="1109" spans="1:17" ht="15">
      <c r="A1109" s="359" t="s">
        <v>6875</v>
      </c>
      <c r="B1109" s="360" t="s">
        <v>8597</v>
      </c>
      <c r="C1109" s="360" t="s">
        <v>3532</v>
      </c>
      <c r="D1109" s="360">
        <v>151</v>
      </c>
      <c r="E1109" s="360" t="s">
        <v>3532</v>
      </c>
      <c r="F1109" s="360" t="s">
        <v>3532</v>
      </c>
      <c r="G1109" s="360" t="s">
        <v>3532</v>
      </c>
      <c r="H1109" s="361">
        <v>45975</v>
      </c>
      <c r="I1109" s="360" t="s">
        <v>3532</v>
      </c>
      <c r="J1109" s="360" t="s">
        <v>8598</v>
      </c>
      <c r="K1109" s="360">
        <v>2015</v>
      </c>
      <c r="L1109" s="360" t="s">
        <v>5960</v>
      </c>
      <c r="M1109" s="360" t="s">
        <v>5957</v>
      </c>
      <c r="N1109" s="360" t="s">
        <v>5953</v>
      </c>
      <c r="O1109" s="360" t="s">
        <v>83</v>
      </c>
      <c r="P1109" s="360" t="s">
        <v>3532</v>
      </c>
      <c r="Q1109" s="360" t="s">
        <v>3532</v>
      </c>
    </row>
    <row r="1110" spans="1:17" ht="15">
      <c r="A1110" s="359" t="s">
        <v>6452</v>
      </c>
      <c r="B1110" s="360" t="s">
        <v>8599</v>
      </c>
      <c r="C1110" s="360" t="s">
        <v>3532</v>
      </c>
      <c r="D1110" s="360">
        <v>15</v>
      </c>
      <c r="E1110" s="360" t="s">
        <v>3532</v>
      </c>
      <c r="F1110" s="360" t="s">
        <v>3532</v>
      </c>
      <c r="G1110" s="360" t="s">
        <v>3532</v>
      </c>
      <c r="H1110" s="361">
        <v>45975</v>
      </c>
      <c r="I1110" s="360" t="s">
        <v>3532</v>
      </c>
      <c r="J1110" s="360" t="s">
        <v>8600</v>
      </c>
      <c r="K1110" s="360">
        <v>2016</v>
      </c>
      <c r="L1110" s="360" t="s">
        <v>5964</v>
      </c>
      <c r="M1110" s="360" t="s">
        <v>5957</v>
      </c>
      <c r="N1110" s="360" t="s">
        <v>5953</v>
      </c>
      <c r="O1110" s="360" t="s">
        <v>83</v>
      </c>
      <c r="P1110" s="360" t="s">
        <v>3532</v>
      </c>
      <c r="Q1110" s="360" t="s">
        <v>3532</v>
      </c>
    </row>
    <row r="1111" spans="1:17" ht="15">
      <c r="A1111" s="359" t="s">
        <v>2813</v>
      </c>
      <c r="B1111" s="360" t="s">
        <v>8601</v>
      </c>
      <c r="C1111" s="360" t="s">
        <v>3532</v>
      </c>
      <c r="D1111" s="360">
        <v>99</v>
      </c>
      <c r="E1111" s="360" t="s">
        <v>3532</v>
      </c>
      <c r="F1111" s="360" t="s">
        <v>3532</v>
      </c>
      <c r="G1111" s="360" t="s">
        <v>3532</v>
      </c>
      <c r="H1111" s="361">
        <v>45975</v>
      </c>
      <c r="I1111" s="360" t="s">
        <v>3532</v>
      </c>
      <c r="J1111" s="360" t="s">
        <v>8602</v>
      </c>
      <c r="K1111" s="360">
        <v>2016</v>
      </c>
      <c r="L1111" s="360" t="s">
        <v>5984</v>
      </c>
      <c r="M1111" s="360" t="s">
        <v>5957</v>
      </c>
      <c r="N1111" s="360" t="s">
        <v>5953</v>
      </c>
      <c r="O1111" s="360" t="s">
        <v>83</v>
      </c>
      <c r="P1111" s="360" t="s">
        <v>3532</v>
      </c>
      <c r="Q1111" s="360" t="s">
        <v>3532</v>
      </c>
    </row>
    <row r="1112" spans="1:17" ht="15">
      <c r="A1112" s="359" t="s">
        <v>5986</v>
      </c>
      <c r="B1112" s="360" t="s">
        <v>8603</v>
      </c>
      <c r="C1112" s="360" t="s">
        <v>2790</v>
      </c>
      <c r="D1112" s="360">
        <v>0</v>
      </c>
      <c r="E1112" s="360" t="s">
        <v>3532</v>
      </c>
      <c r="F1112" s="360" t="s">
        <v>8604</v>
      </c>
      <c r="G1112" s="360" t="s">
        <v>3532</v>
      </c>
      <c r="H1112" s="361">
        <v>45975</v>
      </c>
      <c r="I1112" s="360" t="s">
        <v>3532</v>
      </c>
      <c r="J1112" s="360" t="s">
        <v>5950</v>
      </c>
      <c r="K1112" s="360">
        <v>2014</v>
      </c>
      <c r="L1112" s="360" t="s">
        <v>5960</v>
      </c>
      <c r="M1112" s="360" t="s">
        <v>5957</v>
      </c>
      <c r="N1112" s="360" t="s">
        <v>114</v>
      </c>
      <c r="O1112" s="360" t="s">
        <v>83</v>
      </c>
      <c r="P1112" s="360">
        <v>0</v>
      </c>
      <c r="Q1112" s="360" t="s">
        <v>8605</v>
      </c>
    </row>
    <row r="1113" spans="1:17" ht="15">
      <c r="A1113" s="359" t="s">
        <v>1670</v>
      </c>
      <c r="B1113" s="360" t="s">
        <v>8606</v>
      </c>
      <c r="C1113" s="360" t="s">
        <v>3532</v>
      </c>
      <c r="D1113" s="360">
        <v>2</v>
      </c>
      <c r="E1113" s="360" t="s">
        <v>3532</v>
      </c>
      <c r="F1113" s="360" t="s">
        <v>3532</v>
      </c>
      <c r="G1113" s="360" t="s">
        <v>3532</v>
      </c>
      <c r="H1113" s="361">
        <v>45975</v>
      </c>
      <c r="I1113" s="360" t="s">
        <v>3532</v>
      </c>
      <c r="J1113" s="360" t="s">
        <v>8607</v>
      </c>
      <c r="K1113" s="360">
        <v>2021</v>
      </c>
      <c r="L1113" s="360" t="s">
        <v>5964</v>
      </c>
      <c r="M1113" s="360" t="s">
        <v>5957</v>
      </c>
      <c r="N1113" s="360" t="s">
        <v>5953</v>
      </c>
      <c r="O1113" s="360" t="s">
        <v>83</v>
      </c>
      <c r="P1113" s="360" t="s">
        <v>3532</v>
      </c>
      <c r="Q1113" s="360" t="s">
        <v>3532</v>
      </c>
    </row>
    <row r="1114" spans="1:17" ht="15">
      <c r="A1114" s="359" t="s">
        <v>7013</v>
      </c>
      <c r="B1114" s="360" t="s">
        <v>4213</v>
      </c>
      <c r="C1114" s="360" t="s">
        <v>3532</v>
      </c>
      <c r="D1114" s="360">
        <v>217</v>
      </c>
      <c r="E1114" s="360" t="s">
        <v>3532</v>
      </c>
      <c r="F1114" s="360" t="s">
        <v>3532</v>
      </c>
      <c r="G1114" s="360" t="s">
        <v>3532</v>
      </c>
      <c r="H1114" s="361">
        <v>45975</v>
      </c>
      <c r="I1114" s="360" t="s">
        <v>3532</v>
      </c>
      <c r="J1114" s="360" t="s">
        <v>5950</v>
      </c>
      <c r="K1114" s="360">
        <v>2019</v>
      </c>
      <c r="L1114" s="360" t="s">
        <v>6384</v>
      </c>
      <c r="M1114" s="360" t="s">
        <v>5952</v>
      </c>
      <c r="N1114" s="360" t="s">
        <v>5953</v>
      </c>
      <c r="O1114" s="360" t="s">
        <v>3993</v>
      </c>
      <c r="P1114" s="360" t="s">
        <v>3532</v>
      </c>
      <c r="Q1114" s="360" t="s">
        <v>3532</v>
      </c>
    </row>
    <row r="1115" spans="1:17" ht="15">
      <c r="A1115" s="359" t="s">
        <v>1654</v>
      </c>
      <c r="B1115" s="360" t="s">
        <v>8608</v>
      </c>
      <c r="C1115" s="360" t="s">
        <v>6109</v>
      </c>
      <c r="D1115" s="360">
        <v>4</v>
      </c>
      <c r="E1115" s="360" t="s">
        <v>3532</v>
      </c>
      <c r="F1115" s="360" t="s">
        <v>6110</v>
      </c>
      <c r="G1115" s="360" t="s">
        <v>3532</v>
      </c>
      <c r="H1115" s="361">
        <v>45975</v>
      </c>
      <c r="I1115" s="360" t="s">
        <v>3532</v>
      </c>
      <c r="J1115" s="360" t="s">
        <v>8609</v>
      </c>
      <c r="K1115" s="360">
        <v>2018</v>
      </c>
      <c r="L1115" s="360" t="s">
        <v>5964</v>
      </c>
      <c r="M1115" s="360" t="s">
        <v>5957</v>
      </c>
      <c r="N1115" s="360" t="s">
        <v>5953</v>
      </c>
      <c r="O1115" s="360" t="s">
        <v>83</v>
      </c>
      <c r="P1115" s="360" t="s">
        <v>3532</v>
      </c>
      <c r="Q1115" s="360" t="s">
        <v>6975</v>
      </c>
    </row>
    <row r="1116" spans="1:17" ht="15">
      <c r="A1116" s="359" t="s">
        <v>1776</v>
      </c>
      <c r="B1116" s="360" t="s">
        <v>8610</v>
      </c>
      <c r="C1116" s="360" t="s">
        <v>3532</v>
      </c>
      <c r="D1116" s="360">
        <v>1</v>
      </c>
      <c r="E1116" s="360" t="s">
        <v>3532</v>
      </c>
      <c r="F1116" s="360" t="s">
        <v>3532</v>
      </c>
      <c r="G1116" s="360" t="s">
        <v>3532</v>
      </c>
      <c r="H1116" s="361">
        <v>45975</v>
      </c>
      <c r="I1116" s="360" t="s">
        <v>3532</v>
      </c>
      <c r="J1116" s="360" t="s">
        <v>8611</v>
      </c>
      <c r="K1116" s="360">
        <v>2017</v>
      </c>
      <c r="L1116" s="360" t="s">
        <v>5960</v>
      </c>
      <c r="M1116" s="360" t="s">
        <v>5957</v>
      </c>
      <c r="N1116" s="360" t="s">
        <v>5953</v>
      </c>
      <c r="O1116" s="360" t="s">
        <v>83</v>
      </c>
      <c r="P1116" s="360" t="s">
        <v>3532</v>
      </c>
      <c r="Q1116" s="360" t="s">
        <v>3532</v>
      </c>
    </row>
    <row r="1117" spans="1:17" ht="15">
      <c r="A1117" s="359" t="s">
        <v>1853</v>
      </c>
      <c r="B1117" s="360" t="s">
        <v>8612</v>
      </c>
      <c r="C1117" s="360" t="s">
        <v>7277</v>
      </c>
      <c r="D1117" s="360">
        <v>0</v>
      </c>
      <c r="E1117" s="360" t="s">
        <v>3532</v>
      </c>
      <c r="F1117" s="360" t="s">
        <v>6110</v>
      </c>
      <c r="G1117" s="360" t="s">
        <v>3532</v>
      </c>
      <c r="H1117" s="361">
        <v>45975</v>
      </c>
      <c r="I1117" s="360" t="s">
        <v>3532</v>
      </c>
      <c r="J1117" s="360" t="s">
        <v>6097</v>
      </c>
      <c r="K1117" s="360">
        <v>2021</v>
      </c>
      <c r="L1117" s="360" t="s">
        <v>5960</v>
      </c>
      <c r="M1117" s="360" t="s">
        <v>5957</v>
      </c>
      <c r="N1117" s="360" t="s">
        <v>5953</v>
      </c>
      <c r="O1117" s="360" t="s">
        <v>83</v>
      </c>
      <c r="P1117" s="360" t="s">
        <v>3532</v>
      </c>
      <c r="Q1117" s="360" t="s">
        <v>7278</v>
      </c>
    </row>
    <row r="1118" spans="1:17" ht="15">
      <c r="A1118" s="359" t="s">
        <v>4113</v>
      </c>
      <c r="B1118" s="360" t="s">
        <v>8613</v>
      </c>
      <c r="C1118" s="360" t="s">
        <v>3532</v>
      </c>
      <c r="D1118" s="360">
        <v>217</v>
      </c>
      <c r="E1118" s="360" t="s">
        <v>3532</v>
      </c>
      <c r="F1118" s="360" t="s">
        <v>3532</v>
      </c>
      <c r="G1118" s="360" t="s">
        <v>3532</v>
      </c>
      <c r="H1118" s="361">
        <v>45975</v>
      </c>
      <c r="I1118" s="360" t="s">
        <v>3532</v>
      </c>
      <c r="J1118" s="360" t="s">
        <v>5950</v>
      </c>
      <c r="K1118" s="360">
        <v>2019</v>
      </c>
      <c r="L1118" s="360" t="s">
        <v>6384</v>
      </c>
      <c r="M1118" s="360" t="s">
        <v>5952</v>
      </c>
      <c r="N1118" s="360" t="s">
        <v>5953</v>
      </c>
      <c r="O1118" s="360" t="s">
        <v>3993</v>
      </c>
      <c r="P1118" s="360" t="s">
        <v>3532</v>
      </c>
      <c r="Q1118" s="360" t="s">
        <v>3532</v>
      </c>
    </row>
    <row r="1119" spans="1:17" ht="15">
      <c r="A1119" s="359" t="s">
        <v>8614</v>
      </c>
      <c r="B1119" s="360" t="s">
        <v>8615</v>
      </c>
      <c r="C1119" s="360" t="s">
        <v>3532</v>
      </c>
      <c r="D1119" s="360">
        <v>195</v>
      </c>
      <c r="E1119" s="360" t="s">
        <v>3532</v>
      </c>
      <c r="F1119" s="360" t="s">
        <v>3532</v>
      </c>
      <c r="G1119" s="360" t="s">
        <v>3532</v>
      </c>
      <c r="H1119" s="361">
        <v>45975</v>
      </c>
      <c r="I1119" s="360" t="s">
        <v>3532</v>
      </c>
      <c r="J1119" s="360" t="s">
        <v>8616</v>
      </c>
      <c r="K1119" s="360">
        <v>2015</v>
      </c>
      <c r="L1119" s="360" t="s">
        <v>5960</v>
      </c>
      <c r="M1119" s="360" t="s">
        <v>5957</v>
      </c>
      <c r="N1119" s="360" t="s">
        <v>5953</v>
      </c>
      <c r="O1119" s="360" t="s">
        <v>6002</v>
      </c>
      <c r="P1119" s="360" t="s">
        <v>3532</v>
      </c>
      <c r="Q1119" s="360" t="s">
        <v>3532</v>
      </c>
    </row>
    <row r="1120" spans="1:17" ht="15">
      <c r="A1120" s="359" t="s">
        <v>6433</v>
      </c>
      <c r="B1120" s="360" t="s">
        <v>8617</v>
      </c>
      <c r="C1120" s="360" t="s">
        <v>3532</v>
      </c>
      <c r="D1120" s="360">
        <v>120</v>
      </c>
      <c r="E1120" s="360" t="s">
        <v>3532</v>
      </c>
      <c r="F1120" s="360" t="s">
        <v>3532</v>
      </c>
      <c r="G1120" s="360" t="s">
        <v>3532</v>
      </c>
      <c r="H1120" s="361">
        <v>45975</v>
      </c>
      <c r="I1120" s="360" t="s">
        <v>3532</v>
      </c>
      <c r="J1120" s="360" t="s">
        <v>8618</v>
      </c>
      <c r="K1120" s="360">
        <v>2014</v>
      </c>
      <c r="L1120" s="360" t="s">
        <v>5984</v>
      </c>
      <c r="M1120" s="360" t="s">
        <v>5957</v>
      </c>
      <c r="N1120" s="360" t="s">
        <v>5953</v>
      </c>
      <c r="O1120" s="360" t="s">
        <v>83</v>
      </c>
      <c r="P1120" s="360" t="s">
        <v>3532</v>
      </c>
      <c r="Q1120" s="360" t="s">
        <v>3532</v>
      </c>
    </row>
    <row r="1121" spans="1:17" ht="15">
      <c r="A1121" s="359" t="s">
        <v>6077</v>
      </c>
      <c r="B1121" s="360" t="s">
        <v>8619</v>
      </c>
      <c r="C1121" s="360" t="s">
        <v>2790</v>
      </c>
      <c r="D1121" s="360">
        <v>0</v>
      </c>
      <c r="E1121" s="360" t="s">
        <v>3532</v>
      </c>
      <c r="F1121" s="360" t="s">
        <v>8620</v>
      </c>
      <c r="G1121" s="360" t="s">
        <v>3532</v>
      </c>
      <c r="H1121" s="361">
        <v>45975</v>
      </c>
      <c r="I1121" s="360" t="s">
        <v>3532</v>
      </c>
      <c r="J1121" s="360" t="s">
        <v>8621</v>
      </c>
      <c r="K1121" s="360">
        <v>2016</v>
      </c>
      <c r="L1121" s="360" t="s">
        <v>5964</v>
      </c>
      <c r="M1121" s="360" t="s">
        <v>5957</v>
      </c>
      <c r="N1121" s="360" t="s">
        <v>5953</v>
      </c>
      <c r="O1121" s="360" t="s">
        <v>83</v>
      </c>
      <c r="P1121" s="360">
        <v>0</v>
      </c>
      <c r="Q1121" s="360" t="s">
        <v>8622</v>
      </c>
    </row>
    <row r="1122" spans="1:17" ht="15">
      <c r="A1122" s="359" t="s">
        <v>3612</v>
      </c>
      <c r="B1122" s="360" t="s">
        <v>8623</v>
      </c>
      <c r="C1122" s="360" t="s">
        <v>2790</v>
      </c>
      <c r="D1122" s="360">
        <v>13</v>
      </c>
      <c r="E1122" s="360" t="s">
        <v>3532</v>
      </c>
      <c r="F1122" s="360" t="s">
        <v>8624</v>
      </c>
      <c r="G1122" s="360" t="s">
        <v>3532</v>
      </c>
      <c r="H1122" s="361">
        <v>45975</v>
      </c>
      <c r="I1122" s="360" t="s">
        <v>3532</v>
      </c>
      <c r="J1122" s="360" t="s">
        <v>8625</v>
      </c>
      <c r="K1122" s="360">
        <v>2015</v>
      </c>
      <c r="L1122" s="360" t="s">
        <v>5964</v>
      </c>
      <c r="M1122" s="360" t="s">
        <v>5957</v>
      </c>
      <c r="N1122" s="360" t="s">
        <v>5953</v>
      </c>
      <c r="O1122" s="360" t="s">
        <v>83</v>
      </c>
      <c r="P1122" s="360">
        <v>0</v>
      </c>
      <c r="Q1122" s="360" t="s">
        <v>8626</v>
      </c>
    </row>
    <row r="1123" spans="1:17" ht="15">
      <c r="A1123" s="359" t="s">
        <v>1897</v>
      </c>
      <c r="B1123" s="360" t="s">
        <v>8627</v>
      </c>
      <c r="C1123" s="360" t="s">
        <v>2790</v>
      </c>
      <c r="D1123" s="360">
        <v>4</v>
      </c>
      <c r="E1123" s="360" t="s">
        <v>3532</v>
      </c>
      <c r="F1123" s="360" t="s">
        <v>8628</v>
      </c>
      <c r="G1123" s="360" t="s">
        <v>3532</v>
      </c>
      <c r="H1123" s="361">
        <v>45975</v>
      </c>
      <c r="I1123" s="360" t="s">
        <v>3532</v>
      </c>
      <c r="J1123" s="360" t="s">
        <v>8629</v>
      </c>
      <c r="K1123" s="360">
        <v>2014</v>
      </c>
      <c r="L1123" s="360" t="s">
        <v>5960</v>
      </c>
      <c r="M1123" s="360" t="s">
        <v>5957</v>
      </c>
      <c r="N1123" s="360" t="s">
        <v>5953</v>
      </c>
      <c r="O1123" s="360" t="s">
        <v>83</v>
      </c>
      <c r="P1123" s="360">
        <v>0</v>
      </c>
      <c r="Q1123" s="360" t="s">
        <v>8630</v>
      </c>
    </row>
    <row r="1124" spans="1:17" ht="15">
      <c r="A1124" s="359" t="s">
        <v>5750</v>
      </c>
      <c r="B1124" s="360" t="s">
        <v>8631</v>
      </c>
      <c r="C1124" s="360" t="s">
        <v>3532</v>
      </c>
      <c r="D1124" s="360">
        <v>74</v>
      </c>
      <c r="E1124" s="360" t="s">
        <v>3532</v>
      </c>
      <c r="F1124" s="360" t="s">
        <v>3532</v>
      </c>
      <c r="G1124" s="360" t="s">
        <v>3532</v>
      </c>
      <c r="H1124" s="361">
        <v>45975</v>
      </c>
      <c r="I1124" s="360" t="s">
        <v>3532</v>
      </c>
      <c r="J1124" s="360" t="s">
        <v>8632</v>
      </c>
      <c r="K1124" s="360">
        <v>2014</v>
      </c>
      <c r="L1124" s="360" t="s">
        <v>5960</v>
      </c>
      <c r="M1124" s="360" t="s">
        <v>5957</v>
      </c>
      <c r="N1124" s="360" t="s">
        <v>5953</v>
      </c>
      <c r="O1124" s="360" t="s">
        <v>83</v>
      </c>
      <c r="P1124" s="360" t="s">
        <v>3532</v>
      </c>
      <c r="Q1124" s="360" t="s">
        <v>3532</v>
      </c>
    </row>
    <row r="1125" spans="1:17" ht="15">
      <c r="A1125" s="359" t="s">
        <v>6525</v>
      </c>
      <c r="B1125" s="360" t="s">
        <v>2654</v>
      </c>
      <c r="C1125" s="360" t="s">
        <v>3532</v>
      </c>
      <c r="D1125" s="360">
        <v>1</v>
      </c>
      <c r="E1125" s="360" t="s">
        <v>3532</v>
      </c>
      <c r="F1125" s="360" t="s">
        <v>3532</v>
      </c>
      <c r="G1125" s="360" t="s">
        <v>3532</v>
      </c>
      <c r="H1125" s="361">
        <v>45975</v>
      </c>
      <c r="I1125" s="360" t="s">
        <v>3532</v>
      </c>
      <c r="J1125" s="360" t="s">
        <v>7570</v>
      </c>
      <c r="K1125" s="360">
        <v>2023</v>
      </c>
      <c r="L1125" s="360" t="s">
        <v>7571</v>
      </c>
      <c r="M1125" s="360" t="s">
        <v>5957</v>
      </c>
      <c r="N1125" s="360" t="s">
        <v>114</v>
      </c>
      <c r="O1125" s="360" t="s">
        <v>83</v>
      </c>
      <c r="P1125" s="360" t="s">
        <v>3532</v>
      </c>
      <c r="Q1125" s="360" t="s">
        <v>3532</v>
      </c>
    </row>
    <row r="1126" spans="1:17" ht="15">
      <c r="A1126" s="359" t="s">
        <v>4145</v>
      </c>
      <c r="B1126" s="360" t="s">
        <v>8633</v>
      </c>
      <c r="C1126" s="360" t="s">
        <v>3532</v>
      </c>
      <c r="D1126" s="360">
        <v>217</v>
      </c>
      <c r="E1126" s="360" t="s">
        <v>3532</v>
      </c>
      <c r="F1126" s="360" t="s">
        <v>3532</v>
      </c>
      <c r="G1126" s="360" t="s">
        <v>3532</v>
      </c>
      <c r="H1126" s="361">
        <v>45975</v>
      </c>
      <c r="I1126" s="360" t="s">
        <v>3532</v>
      </c>
      <c r="J1126" s="360" t="s">
        <v>5950</v>
      </c>
      <c r="K1126" s="360">
        <v>2014</v>
      </c>
      <c r="L1126" s="360" t="s">
        <v>6384</v>
      </c>
      <c r="M1126" s="360" t="s">
        <v>5952</v>
      </c>
      <c r="N1126" s="360" t="s">
        <v>5953</v>
      </c>
      <c r="O1126" s="360" t="s">
        <v>3993</v>
      </c>
      <c r="P1126" s="360" t="s">
        <v>3532</v>
      </c>
      <c r="Q1126" s="360" t="s">
        <v>3532</v>
      </c>
    </row>
    <row r="1127" spans="1:17" ht="15">
      <c r="A1127" s="359" t="s">
        <v>4145</v>
      </c>
      <c r="B1127" s="360" t="s">
        <v>8634</v>
      </c>
      <c r="C1127" s="360" t="s">
        <v>3532</v>
      </c>
      <c r="D1127" s="360">
        <v>217</v>
      </c>
      <c r="E1127" s="360" t="s">
        <v>3532</v>
      </c>
      <c r="F1127" s="360" t="s">
        <v>3532</v>
      </c>
      <c r="G1127" s="360" t="s">
        <v>3532</v>
      </c>
      <c r="H1127" s="361">
        <v>45975</v>
      </c>
      <c r="I1127" s="360" t="s">
        <v>3532</v>
      </c>
      <c r="J1127" s="360" t="s">
        <v>8635</v>
      </c>
      <c r="K1127" s="360">
        <v>2015</v>
      </c>
      <c r="L1127" s="360" t="s">
        <v>8636</v>
      </c>
      <c r="M1127" s="360" t="s">
        <v>5957</v>
      </c>
      <c r="N1127" s="360" t="s">
        <v>114</v>
      </c>
      <c r="O1127" s="360" t="s">
        <v>3993</v>
      </c>
      <c r="P1127" s="360" t="s">
        <v>3532</v>
      </c>
      <c r="Q1127" s="360" t="s">
        <v>3532</v>
      </c>
    </row>
    <row r="1128" spans="1:17" ht="15">
      <c r="A1128" s="359" t="s">
        <v>6389</v>
      </c>
      <c r="B1128" s="360" t="s">
        <v>8637</v>
      </c>
      <c r="C1128" s="360" t="s">
        <v>3532</v>
      </c>
      <c r="D1128" s="360">
        <v>34</v>
      </c>
      <c r="E1128" s="360" t="s">
        <v>3532</v>
      </c>
      <c r="F1128" s="360" t="s">
        <v>3532</v>
      </c>
      <c r="G1128" s="360" t="s">
        <v>3532</v>
      </c>
      <c r="H1128" s="361">
        <v>45975</v>
      </c>
      <c r="I1128" s="360" t="s">
        <v>3532</v>
      </c>
      <c r="J1128" s="360" t="s">
        <v>8638</v>
      </c>
      <c r="K1128" s="360">
        <v>2014</v>
      </c>
      <c r="L1128" s="360" t="s">
        <v>5964</v>
      </c>
      <c r="M1128" s="360" t="s">
        <v>5957</v>
      </c>
      <c r="N1128" s="360" t="s">
        <v>5953</v>
      </c>
      <c r="O1128" s="360" t="s">
        <v>83</v>
      </c>
      <c r="P1128" s="360" t="s">
        <v>3532</v>
      </c>
      <c r="Q1128" s="360" t="s">
        <v>3532</v>
      </c>
    </row>
    <row r="1129" spans="1:17" ht="15">
      <c r="A1129" s="359" t="s">
        <v>6041</v>
      </c>
      <c r="B1129" s="360" t="s">
        <v>8639</v>
      </c>
      <c r="C1129" s="360" t="s">
        <v>3532</v>
      </c>
      <c r="D1129" s="360">
        <v>77</v>
      </c>
      <c r="E1129" s="360" t="s">
        <v>3532</v>
      </c>
      <c r="F1129" s="360" t="s">
        <v>3532</v>
      </c>
      <c r="G1129" s="360" t="s">
        <v>3532</v>
      </c>
      <c r="H1129" s="361">
        <v>45975</v>
      </c>
      <c r="I1129" s="360" t="s">
        <v>3532</v>
      </c>
      <c r="J1129" s="360" t="s">
        <v>8640</v>
      </c>
      <c r="K1129" s="360">
        <v>2014</v>
      </c>
      <c r="L1129" s="360" t="s">
        <v>5960</v>
      </c>
      <c r="M1129" s="360" t="s">
        <v>5957</v>
      </c>
      <c r="N1129" s="360" t="s">
        <v>5953</v>
      </c>
      <c r="O1129" s="360" t="s">
        <v>83</v>
      </c>
      <c r="P1129" s="360" t="s">
        <v>3532</v>
      </c>
      <c r="Q1129" s="360" t="s">
        <v>3532</v>
      </c>
    </row>
    <row r="1130" spans="1:17" ht="15">
      <c r="A1130" s="359" t="s">
        <v>7013</v>
      </c>
      <c r="B1130" s="360" t="s">
        <v>4215</v>
      </c>
      <c r="C1130" s="360" t="s">
        <v>3532</v>
      </c>
      <c r="D1130" s="360">
        <v>217</v>
      </c>
      <c r="E1130" s="360" t="s">
        <v>3532</v>
      </c>
      <c r="F1130" s="360" t="s">
        <v>3532</v>
      </c>
      <c r="G1130" s="360" t="s">
        <v>3532</v>
      </c>
      <c r="H1130" s="361">
        <v>45975</v>
      </c>
      <c r="I1130" s="360" t="s">
        <v>3532</v>
      </c>
      <c r="J1130" s="360" t="s">
        <v>5950</v>
      </c>
      <c r="K1130" s="360">
        <v>2016</v>
      </c>
      <c r="L1130" s="360" t="s">
        <v>6384</v>
      </c>
      <c r="M1130" s="360" t="s">
        <v>5952</v>
      </c>
      <c r="N1130" s="360" t="s">
        <v>5953</v>
      </c>
      <c r="O1130" s="360" t="s">
        <v>3993</v>
      </c>
      <c r="P1130" s="360" t="s">
        <v>3532</v>
      </c>
      <c r="Q1130" s="360" t="s">
        <v>3532</v>
      </c>
    </row>
    <row r="1131" spans="1:17" ht="15">
      <c r="A1131" s="359" t="s">
        <v>1742</v>
      </c>
      <c r="B1131" s="360" t="s">
        <v>8641</v>
      </c>
      <c r="C1131" s="360" t="s">
        <v>3532</v>
      </c>
      <c r="D1131" s="360">
        <v>1</v>
      </c>
      <c r="E1131" s="360" t="s">
        <v>3532</v>
      </c>
      <c r="F1131" s="360" t="s">
        <v>3532</v>
      </c>
      <c r="G1131" s="360" t="s">
        <v>3532</v>
      </c>
      <c r="H1131" s="361">
        <v>45975</v>
      </c>
      <c r="I1131" s="360" t="s">
        <v>3532</v>
      </c>
      <c r="J1131" s="360" t="s">
        <v>8642</v>
      </c>
      <c r="K1131" s="360">
        <v>2014</v>
      </c>
      <c r="L1131" s="360" t="s">
        <v>5960</v>
      </c>
      <c r="M1131" s="360" t="s">
        <v>5957</v>
      </c>
      <c r="N1131" s="360" t="s">
        <v>5953</v>
      </c>
      <c r="O1131" s="360" t="s">
        <v>83</v>
      </c>
      <c r="P1131" s="360" t="s">
        <v>3532</v>
      </c>
      <c r="Q1131" s="360" t="s">
        <v>3532</v>
      </c>
    </row>
    <row r="1132" spans="1:17" ht="15">
      <c r="A1132" s="359" t="s">
        <v>1776</v>
      </c>
      <c r="B1132" s="360" t="s">
        <v>8643</v>
      </c>
      <c r="C1132" s="360" t="s">
        <v>2790</v>
      </c>
      <c r="D1132" s="360">
        <v>2</v>
      </c>
      <c r="E1132" s="360" t="s">
        <v>3532</v>
      </c>
      <c r="F1132" s="360" t="s">
        <v>8644</v>
      </c>
      <c r="G1132" s="360" t="s">
        <v>3532</v>
      </c>
      <c r="H1132" s="361">
        <v>45975</v>
      </c>
      <c r="I1132" s="360" t="s">
        <v>3532</v>
      </c>
      <c r="J1132" s="360" t="s">
        <v>8645</v>
      </c>
      <c r="K1132" s="360">
        <v>2015</v>
      </c>
      <c r="L1132" s="360" t="s">
        <v>5960</v>
      </c>
      <c r="M1132" s="360" t="s">
        <v>5957</v>
      </c>
      <c r="N1132" s="360" t="s">
        <v>5953</v>
      </c>
      <c r="O1132" s="360" t="s">
        <v>83</v>
      </c>
      <c r="P1132" s="360">
        <v>0</v>
      </c>
      <c r="Q1132" s="360" t="s">
        <v>8646</v>
      </c>
    </row>
    <row r="1133" spans="1:17" ht="15">
      <c r="A1133" s="359" t="s">
        <v>6433</v>
      </c>
      <c r="B1133" s="360" t="s">
        <v>8647</v>
      </c>
      <c r="C1133" s="360" t="s">
        <v>3532</v>
      </c>
      <c r="D1133" s="360">
        <v>113</v>
      </c>
      <c r="E1133" s="360" t="s">
        <v>3532</v>
      </c>
      <c r="F1133" s="360" t="s">
        <v>3532</v>
      </c>
      <c r="G1133" s="360" t="s">
        <v>3532</v>
      </c>
      <c r="H1133" s="361">
        <v>45975</v>
      </c>
      <c r="I1133" s="360" t="s">
        <v>3532</v>
      </c>
      <c r="J1133" s="360" t="s">
        <v>8648</v>
      </c>
      <c r="K1133" s="360">
        <v>2014</v>
      </c>
      <c r="L1133" s="360" t="s">
        <v>5960</v>
      </c>
      <c r="M1133" s="360" t="s">
        <v>5957</v>
      </c>
      <c r="N1133" s="360" t="s">
        <v>5953</v>
      </c>
      <c r="O1133" s="360" t="s">
        <v>83</v>
      </c>
      <c r="P1133" s="360" t="s">
        <v>3532</v>
      </c>
      <c r="Q1133" s="360" t="s">
        <v>3532</v>
      </c>
    </row>
    <row r="1134" spans="1:17" ht="15">
      <c r="A1134" s="359" t="s">
        <v>6875</v>
      </c>
      <c r="B1134" s="360" t="s">
        <v>8649</v>
      </c>
      <c r="C1134" s="360" t="s">
        <v>2790</v>
      </c>
      <c r="D1134" s="360">
        <v>3</v>
      </c>
      <c r="E1134" s="360" t="s">
        <v>3532</v>
      </c>
      <c r="F1134" s="360" t="s">
        <v>8650</v>
      </c>
      <c r="G1134" s="360" t="s">
        <v>3532</v>
      </c>
      <c r="H1134" s="361">
        <v>45975</v>
      </c>
      <c r="I1134" s="360" t="s">
        <v>3532</v>
      </c>
      <c r="J1134" s="360" t="s">
        <v>8651</v>
      </c>
      <c r="K1134" s="360">
        <v>2017</v>
      </c>
      <c r="L1134" s="360" t="s">
        <v>5964</v>
      </c>
      <c r="M1134" s="360" t="s">
        <v>5957</v>
      </c>
      <c r="N1134" s="360" t="s">
        <v>5953</v>
      </c>
      <c r="O1134" s="360" t="s">
        <v>83</v>
      </c>
      <c r="P1134" s="360">
        <v>0</v>
      </c>
      <c r="Q1134" s="360" t="s">
        <v>8652</v>
      </c>
    </row>
    <row r="1135" spans="1:17" ht="15">
      <c r="A1135" s="359" t="s">
        <v>6614</v>
      </c>
      <c r="B1135" s="360" t="s">
        <v>8653</v>
      </c>
      <c r="C1135" s="360" t="s">
        <v>2790</v>
      </c>
      <c r="D1135" s="360">
        <v>0</v>
      </c>
      <c r="E1135" s="360" t="s">
        <v>3532</v>
      </c>
      <c r="F1135" s="360" t="s">
        <v>8654</v>
      </c>
      <c r="G1135" s="360" t="s">
        <v>3532</v>
      </c>
      <c r="H1135" s="361">
        <v>45975</v>
      </c>
      <c r="I1135" s="360" t="s">
        <v>3532</v>
      </c>
      <c r="J1135" s="360" t="s">
        <v>7113</v>
      </c>
      <c r="K1135" s="360">
        <v>2014</v>
      </c>
      <c r="L1135" s="360" t="s">
        <v>5964</v>
      </c>
      <c r="M1135" s="360" t="s">
        <v>5957</v>
      </c>
      <c r="N1135" s="360" t="s">
        <v>5953</v>
      </c>
      <c r="O1135" s="360" t="s">
        <v>83</v>
      </c>
      <c r="P1135" s="360">
        <v>0</v>
      </c>
      <c r="Q1135" s="360" t="s">
        <v>8655</v>
      </c>
    </row>
    <row r="1136" spans="1:17" ht="15">
      <c r="A1136" s="359" t="s">
        <v>7153</v>
      </c>
      <c r="B1136" s="360" t="s">
        <v>8656</v>
      </c>
      <c r="C1136" s="360" t="s">
        <v>3532</v>
      </c>
      <c r="D1136" s="360">
        <v>71</v>
      </c>
      <c r="E1136" s="360" t="s">
        <v>3532</v>
      </c>
      <c r="F1136" s="360" t="s">
        <v>3532</v>
      </c>
      <c r="G1136" s="360" t="s">
        <v>3532</v>
      </c>
      <c r="H1136" s="361">
        <v>45975</v>
      </c>
      <c r="I1136" s="360" t="s">
        <v>3532</v>
      </c>
      <c r="J1136" s="360" t="s">
        <v>8657</v>
      </c>
      <c r="K1136" s="360">
        <v>2015</v>
      </c>
      <c r="L1136" s="360" t="s">
        <v>5960</v>
      </c>
      <c r="M1136" s="360" t="s">
        <v>5957</v>
      </c>
      <c r="N1136" s="360" t="s">
        <v>5953</v>
      </c>
      <c r="O1136" s="360" t="s">
        <v>83</v>
      </c>
      <c r="P1136" s="360" t="s">
        <v>3532</v>
      </c>
      <c r="Q1136" s="360" t="s">
        <v>3532</v>
      </c>
    </row>
    <row r="1137" spans="1:17" ht="15">
      <c r="A1137" s="359" t="s">
        <v>3100</v>
      </c>
      <c r="B1137" s="360" t="s">
        <v>8658</v>
      </c>
      <c r="C1137" s="360" t="s">
        <v>6109</v>
      </c>
      <c r="D1137" s="360">
        <v>4</v>
      </c>
      <c r="E1137" s="360" t="s">
        <v>3532</v>
      </c>
      <c r="F1137" s="360" t="s">
        <v>6110</v>
      </c>
      <c r="G1137" s="360" t="s">
        <v>3532</v>
      </c>
      <c r="H1137" s="361">
        <v>45975</v>
      </c>
      <c r="I1137" s="360" t="s">
        <v>3532</v>
      </c>
      <c r="J1137" s="360" t="s">
        <v>8659</v>
      </c>
      <c r="K1137" s="360">
        <v>2014</v>
      </c>
      <c r="L1137" s="360" t="s">
        <v>5960</v>
      </c>
      <c r="M1137" s="360" t="s">
        <v>5957</v>
      </c>
      <c r="N1137" s="360" t="s">
        <v>5953</v>
      </c>
      <c r="O1137" s="360" t="s">
        <v>83</v>
      </c>
      <c r="P1137" s="360" t="s">
        <v>3532</v>
      </c>
      <c r="Q1137" s="360" t="s">
        <v>6112</v>
      </c>
    </row>
    <row r="1138" spans="1:17" ht="15">
      <c r="A1138" s="359" t="s">
        <v>1687</v>
      </c>
      <c r="B1138" s="360" t="s">
        <v>2623</v>
      </c>
      <c r="C1138" s="360" t="s">
        <v>2790</v>
      </c>
      <c r="D1138" s="360">
        <v>11</v>
      </c>
      <c r="E1138" s="360" t="s">
        <v>3532</v>
      </c>
      <c r="F1138" s="360" t="s">
        <v>8660</v>
      </c>
      <c r="G1138" s="360" t="s">
        <v>3532</v>
      </c>
      <c r="H1138" s="361">
        <v>45975</v>
      </c>
      <c r="I1138" s="360" t="s">
        <v>3532</v>
      </c>
      <c r="J1138" s="360" t="s">
        <v>7099</v>
      </c>
      <c r="K1138" s="360">
        <v>2023</v>
      </c>
      <c r="L1138" s="360" t="s">
        <v>8661</v>
      </c>
      <c r="M1138" s="360" t="s">
        <v>5957</v>
      </c>
      <c r="N1138" s="360" t="s">
        <v>114</v>
      </c>
      <c r="O1138" s="360" t="s">
        <v>83</v>
      </c>
      <c r="P1138" s="360">
        <v>0</v>
      </c>
      <c r="Q1138" s="360" t="s">
        <v>8662</v>
      </c>
    </row>
    <row r="1139" spans="1:17" ht="15">
      <c r="A1139" s="359" t="s">
        <v>3612</v>
      </c>
      <c r="B1139" s="360" t="s">
        <v>8663</v>
      </c>
      <c r="C1139" s="360" t="s">
        <v>2790</v>
      </c>
      <c r="D1139" s="360">
        <v>7</v>
      </c>
      <c r="E1139" s="360" t="s">
        <v>3532</v>
      </c>
      <c r="F1139" s="360" t="s">
        <v>8664</v>
      </c>
      <c r="G1139" s="360" t="s">
        <v>3532</v>
      </c>
      <c r="H1139" s="361">
        <v>45975</v>
      </c>
      <c r="I1139" s="360" t="s">
        <v>3532</v>
      </c>
      <c r="J1139" s="360" t="s">
        <v>8665</v>
      </c>
      <c r="K1139" s="360">
        <v>2014</v>
      </c>
      <c r="L1139" s="360" t="s">
        <v>5964</v>
      </c>
      <c r="M1139" s="360" t="s">
        <v>5957</v>
      </c>
      <c r="N1139" s="360" t="s">
        <v>5953</v>
      </c>
      <c r="O1139" s="360" t="s">
        <v>83</v>
      </c>
      <c r="P1139" s="360">
        <v>34</v>
      </c>
      <c r="Q1139" s="360" t="s">
        <v>8666</v>
      </c>
    </row>
    <row r="1140" spans="1:17" ht="15">
      <c r="A1140" s="359" t="s">
        <v>7013</v>
      </c>
      <c r="B1140" s="360" t="s">
        <v>4216</v>
      </c>
      <c r="C1140" s="360" t="s">
        <v>3532</v>
      </c>
      <c r="D1140" s="360">
        <v>217</v>
      </c>
      <c r="E1140" s="360" t="s">
        <v>3532</v>
      </c>
      <c r="F1140" s="360" t="s">
        <v>3532</v>
      </c>
      <c r="G1140" s="360" t="s">
        <v>3532</v>
      </c>
      <c r="H1140" s="361">
        <v>45975</v>
      </c>
      <c r="I1140" s="360" t="s">
        <v>3532</v>
      </c>
      <c r="J1140" s="360" t="s">
        <v>7099</v>
      </c>
      <c r="K1140" s="360">
        <v>2014</v>
      </c>
      <c r="L1140" s="360" t="s">
        <v>7100</v>
      </c>
      <c r="M1140" s="360" t="s">
        <v>5957</v>
      </c>
      <c r="N1140" s="360" t="s">
        <v>114</v>
      </c>
      <c r="O1140" s="360" t="s">
        <v>3993</v>
      </c>
      <c r="P1140" s="360" t="s">
        <v>3532</v>
      </c>
      <c r="Q1140" s="360" t="s">
        <v>3532</v>
      </c>
    </row>
    <row r="1141" spans="1:17" ht="15">
      <c r="A1141" s="359" t="s">
        <v>1703</v>
      </c>
      <c r="B1141" s="360" t="s">
        <v>8667</v>
      </c>
      <c r="C1141" s="360" t="s">
        <v>3532</v>
      </c>
      <c r="D1141" s="360">
        <v>41</v>
      </c>
      <c r="E1141" s="360" t="s">
        <v>3532</v>
      </c>
      <c r="F1141" s="360" t="s">
        <v>3532</v>
      </c>
      <c r="G1141" s="360" t="s">
        <v>3532</v>
      </c>
      <c r="H1141" s="361">
        <v>45975</v>
      </c>
      <c r="I1141" s="360" t="s">
        <v>3532</v>
      </c>
      <c r="J1141" s="360" t="s">
        <v>8668</v>
      </c>
      <c r="K1141" s="360">
        <v>2017</v>
      </c>
      <c r="L1141" s="360" t="s">
        <v>5960</v>
      </c>
      <c r="M1141" s="360" t="s">
        <v>5957</v>
      </c>
      <c r="N1141" s="360" t="s">
        <v>5953</v>
      </c>
      <c r="O1141" s="360" t="s">
        <v>83</v>
      </c>
      <c r="P1141" s="360" t="s">
        <v>3532</v>
      </c>
      <c r="Q1141" s="360" t="s">
        <v>3532</v>
      </c>
    </row>
    <row r="1142" spans="1:17" ht="15">
      <c r="A1142" s="359" t="s">
        <v>4145</v>
      </c>
      <c r="B1142" s="360" t="s">
        <v>4160</v>
      </c>
      <c r="C1142" s="360" t="s">
        <v>3532</v>
      </c>
      <c r="D1142" s="360">
        <v>217</v>
      </c>
      <c r="E1142" s="360" t="s">
        <v>3532</v>
      </c>
      <c r="F1142" s="360" t="s">
        <v>3532</v>
      </c>
      <c r="G1142" s="360" t="s">
        <v>3532</v>
      </c>
      <c r="H1142" s="361">
        <v>45975</v>
      </c>
      <c r="I1142" s="360" t="s">
        <v>3532</v>
      </c>
      <c r="J1142" s="360" t="s">
        <v>5950</v>
      </c>
      <c r="K1142" s="360">
        <v>2014</v>
      </c>
      <c r="L1142" s="360" t="s">
        <v>6049</v>
      </c>
      <c r="M1142" s="360" t="s">
        <v>5952</v>
      </c>
      <c r="N1142" s="360" t="s">
        <v>5953</v>
      </c>
      <c r="O1142" s="360" t="s">
        <v>3993</v>
      </c>
      <c r="P1142" s="360" t="s">
        <v>3532</v>
      </c>
      <c r="Q1142" s="360" t="s">
        <v>3532</v>
      </c>
    </row>
    <row r="1143" spans="1:17" ht="15">
      <c r="A1143" s="359" t="s">
        <v>1776</v>
      </c>
      <c r="B1143" s="360" t="s">
        <v>8669</v>
      </c>
      <c r="C1143" s="360" t="s">
        <v>2790</v>
      </c>
      <c r="D1143" s="360">
        <v>3</v>
      </c>
      <c r="E1143" s="360" t="s">
        <v>3532</v>
      </c>
      <c r="F1143" s="360" t="s">
        <v>8670</v>
      </c>
      <c r="G1143" s="360" t="s">
        <v>3532</v>
      </c>
      <c r="H1143" s="361">
        <v>45975</v>
      </c>
      <c r="I1143" s="360" t="s">
        <v>3532</v>
      </c>
      <c r="J1143" s="360" t="s">
        <v>8671</v>
      </c>
      <c r="K1143" s="360">
        <v>2014</v>
      </c>
      <c r="L1143" s="360" t="s">
        <v>5960</v>
      </c>
      <c r="M1143" s="360" t="s">
        <v>5957</v>
      </c>
      <c r="N1143" s="360" t="s">
        <v>5953</v>
      </c>
      <c r="O1143" s="360" t="s">
        <v>83</v>
      </c>
      <c r="P1143" s="360">
        <v>0</v>
      </c>
      <c r="Q1143" s="360" t="s">
        <v>8672</v>
      </c>
    </row>
    <row r="1144" spans="1:17" ht="15">
      <c r="A1144" s="359" t="s">
        <v>6389</v>
      </c>
      <c r="B1144" s="360" t="s">
        <v>8673</v>
      </c>
      <c r="C1144" s="360" t="s">
        <v>3532</v>
      </c>
      <c r="D1144" s="360">
        <v>62</v>
      </c>
      <c r="E1144" s="360" t="s">
        <v>3532</v>
      </c>
      <c r="F1144" s="360" t="s">
        <v>3532</v>
      </c>
      <c r="G1144" s="360" t="s">
        <v>3532</v>
      </c>
      <c r="H1144" s="361">
        <v>45975</v>
      </c>
      <c r="I1144" s="360" t="s">
        <v>3532</v>
      </c>
      <c r="J1144" s="360" t="s">
        <v>8674</v>
      </c>
      <c r="K1144" s="360">
        <v>2014</v>
      </c>
      <c r="L1144" s="360" t="s">
        <v>5964</v>
      </c>
      <c r="M1144" s="360" t="s">
        <v>5957</v>
      </c>
      <c r="N1144" s="360" t="s">
        <v>5953</v>
      </c>
      <c r="O1144" s="360" t="s">
        <v>83</v>
      </c>
      <c r="P1144" s="360" t="s">
        <v>3532</v>
      </c>
      <c r="Q1144" s="360" t="s">
        <v>3532</v>
      </c>
    </row>
    <row r="1145" spans="1:17" ht="15">
      <c r="A1145" s="359" t="s">
        <v>2147</v>
      </c>
      <c r="B1145" s="360" t="s">
        <v>2261</v>
      </c>
      <c r="C1145" s="360" t="s">
        <v>3532</v>
      </c>
      <c r="D1145" s="360">
        <v>217</v>
      </c>
      <c r="E1145" s="360" t="s">
        <v>3532</v>
      </c>
      <c r="F1145" s="360" t="s">
        <v>3532</v>
      </c>
      <c r="G1145" s="360" t="s">
        <v>3532</v>
      </c>
      <c r="H1145" s="361">
        <v>45975</v>
      </c>
      <c r="I1145" s="360" t="s">
        <v>3532</v>
      </c>
      <c r="J1145" s="360" t="s">
        <v>8675</v>
      </c>
      <c r="K1145" s="360">
        <v>2022</v>
      </c>
      <c r="L1145" s="360" t="s">
        <v>6008</v>
      </c>
      <c r="M1145" s="360" t="s">
        <v>5957</v>
      </c>
      <c r="N1145" s="360" t="s">
        <v>5953</v>
      </c>
      <c r="O1145" s="360" t="s">
        <v>2147</v>
      </c>
      <c r="P1145" s="360" t="s">
        <v>3532</v>
      </c>
      <c r="Q1145" s="360" t="s">
        <v>3532</v>
      </c>
    </row>
    <row r="1146" spans="1:17" ht="15">
      <c r="A1146" s="359" t="s">
        <v>6389</v>
      </c>
      <c r="B1146" s="360" t="s">
        <v>8676</v>
      </c>
      <c r="C1146" s="360" t="s">
        <v>3532</v>
      </c>
      <c r="D1146" s="360">
        <v>0</v>
      </c>
      <c r="E1146" s="360" t="s">
        <v>3532</v>
      </c>
      <c r="F1146" s="360" t="s">
        <v>3532</v>
      </c>
      <c r="G1146" s="360" t="s">
        <v>3532</v>
      </c>
      <c r="H1146" s="361">
        <v>45975</v>
      </c>
      <c r="I1146" s="360" t="s">
        <v>3532</v>
      </c>
      <c r="J1146" s="360" t="s">
        <v>8677</v>
      </c>
      <c r="K1146" s="360">
        <v>2013</v>
      </c>
      <c r="L1146" s="360" t="s">
        <v>5964</v>
      </c>
      <c r="M1146" s="360" t="s">
        <v>5957</v>
      </c>
      <c r="N1146" s="360" t="s">
        <v>5953</v>
      </c>
      <c r="O1146" s="360" t="s">
        <v>83</v>
      </c>
      <c r="P1146" s="360" t="s">
        <v>3532</v>
      </c>
      <c r="Q1146" s="360" t="s">
        <v>3532</v>
      </c>
    </row>
    <row r="1147" spans="1:17" ht="15">
      <c r="A1147" s="359" t="s">
        <v>7019</v>
      </c>
      <c r="B1147" s="360" t="s">
        <v>8678</v>
      </c>
      <c r="C1147" s="360" t="s">
        <v>3532</v>
      </c>
      <c r="D1147" s="360">
        <v>0</v>
      </c>
      <c r="E1147" s="360" t="s">
        <v>3532</v>
      </c>
      <c r="F1147" s="360" t="s">
        <v>3532</v>
      </c>
      <c r="G1147" s="360" t="s">
        <v>3532</v>
      </c>
      <c r="H1147" s="361">
        <v>45975</v>
      </c>
      <c r="I1147" s="360" t="s">
        <v>3532</v>
      </c>
      <c r="J1147" s="360" t="s">
        <v>8679</v>
      </c>
      <c r="K1147" s="360">
        <v>2015</v>
      </c>
      <c r="L1147" s="360" t="s">
        <v>5964</v>
      </c>
      <c r="M1147" s="360" t="s">
        <v>5957</v>
      </c>
      <c r="N1147" s="360" t="s">
        <v>5953</v>
      </c>
      <c r="O1147" s="360" t="s">
        <v>83</v>
      </c>
      <c r="P1147" s="360" t="s">
        <v>3532</v>
      </c>
      <c r="Q1147" s="360" t="s">
        <v>3532</v>
      </c>
    </row>
    <row r="1148" spans="1:17" ht="15">
      <c r="A1148" s="359" t="s">
        <v>4021</v>
      </c>
      <c r="B1148" s="360" t="s">
        <v>4004</v>
      </c>
      <c r="C1148" s="360" t="s">
        <v>3532</v>
      </c>
      <c r="D1148" s="360">
        <v>217</v>
      </c>
      <c r="E1148" s="360" t="s">
        <v>3532</v>
      </c>
      <c r="F1148" s="360" t="s">
        <v>3532</v>
      </c>
      <c r="G1148" s="360" t="s">
        <v>3532</v>
      </c>
      <c r="H1148" s="361">
        <v>45975</v>
      </c>
      <c r="I1148" s="360" t="s">
        <v>3532</v>
      </c>
      <c r="J1148" s="360" t="s">
        <v>5950</v>
      </c>
      <c r="K1148" s="360">
        <v>2014</v>
      </c>
      <c r="L1148" s="360" t="s">
        <v>6384</v>
      </c>
      <c r="M1148" s="360" t="s">
        <v>5952</v>
      </c>
      <c r="N1148" s="360" t="s">
        <v>5953</v>
      </c>
      <c r="O1148" s="360" t="s">
        <v>3993</v>
      </c>
      <c r="P1148" s="360" t="s">
        <v>3532</v>
      </c>
      <c r="Q1148" s="360" t="s">
        <v>3532</v>
      </c>
    </row>
    <row r="1149" spans="1:17" ht="15">
      <c r="A1149" s="359" t="s">
        <v>7013</v>
      </c>
      <c r="B1149" s="360" t="s">
        <v>4217</v>
      </c>
      <c r="C1149" s="360" t="s">
        <v>3532</v>
      </c>
      <c r="D1149" s="360">
        <v>217</v>
      </c>
      <c r="E1149" s="360" t="s">
        <v>3532</v>
      </c>
      <c r="F1149" s="360" t="s">
        <v>3532</v>
      </c>
      <c r="G1149" s="360" t="s">
        <v>3532</v>
      </c>
      <c r="H1149" s="361">
        <v>45975</v>
      </c>
      <c r="I1149" s="360" t="s">
        <v>3532</v>
      </c>
      <c r="J1149" s="360" t="s">
        <v>7099</v>
      </c>
      <c r="K1149" s="360">
        <v>2014</v>
      </c>
      <c r="L1149" s="360" t="s">
        <v>8661</v>
      </c>
      <c r="M1149" s="360" t="s">
        <v>5957</v>
      </c>
      <c r="N1149" s="360" t="s">
        <v>114</v>
      </c>
      <c r="O1149" s="360" t="s">
        <v>3993</v>
      </c>
      <c r="P1149" s="360" t="s">
        <v>3532</v>
      </c>
      <c r="Q1149" s="360" t="s">
        <v>3532</v>
      </c>
    </row>
    <row r="1150" spans="1:17" ht="15">
      <c r="A1150" s="359" t="s">
        <v>6463</v>
      </c>
      <c r="B1150" s="360" t="s">
        <v>8680</v>
      </c>
      <c r="C1150" s="360" t="s">
        <v>3532</v>
      </c>
      <c r="D1150" s="360">
        <v>0</v>
      </c>
      <c r="E1150" s="360" t="s">
        <v>3532</v>
      </c>
      <c r="F1150" s="360" t="s">
        <v>3532</v>
      </c>
      <c r="G1150" s="360" t="s">
        <v>3532</v>
      </c>
      <c r="H1150" s="361">
        <v>45975</v>
      </c>
      <c r="I1150" s="360" t="s">
        <v>3532</v>
      </c>
      <c r="J1150" s="360" t="s">
        <v>8681</v>
      </c>
      <c r="K1150" s="360">
        <v>2018</v>
      </c>
      <c r="L1150" s="360" t="s">
        <v>5964</v>
      </c>
      <c r="M1150" s="360" t="s">
        <v>5957</v>
      </c>
      <c r="N1150" s="360" t="s">
        <v>5953</v>
      </c>
      <c r="O1150" s="360" t="s">
        <v>83</v>
      </c>
      <c r="P1150" s="360" t="s">
        <v>3532</v>
      </c>
      <c r="Q1150" s="360" t="s">
        <v>3532</v>
      </c>
    </row>
    <row r="1151" spans="1:17" ht="15">
      <c r="A1151" s="359" t="s">
        <v>4118</v>
      </c>
      <c r="B1151" s="360" t="s">
        <v>4020</v>
      </c>
      <c r="C1151" s="360" t="s">
        <v>3532</v>
      </c>
      <c r="D1151" s="360">
        <v>217</v>
      </c>
      <c r="E1151" s="360" t="s">
        <v>3532</v>
      </c>
      <c r="F1151" s="360" t="s">
        <v>3532</v>
      </c>
      <c r="G1151" s="360" t="s">
        <v>3532</v>
      </c>
      <c r="H1151" s="361">
        <v>45975</v>
      </c>
      <c r="I1151" s="360" t="s">
        <v>3532</v>
      </c>
      <c r="J1151" s="360" t="s">
        <v>7725</v>
      </c>
      <c r="K1151" s="360">
        <v>2021</v>
      </c>
      <c r="L1151" s="360" t="s">
        <v>6931</v>
      </c>
      <c r="M1151" s="360" t="s">
        <v>5957</v>
      </c>
      <c r="N1151" s="360" t="s">
        <v>114</v>
      </c>
      <c r="O1151" s="360" t="s">
        <v>3993</v>
      </c>
      <c r="P1151" s="360" t="s">
        <v>3532</v>
      </c>
      <c r="Q1151" s="360" t="s">
        <v>3532</v>
      </c>
    </row>
    <row r="1152" spans="1:17" ht="15">
      <c r="A1152" s="359" t="s">
        <v>3612</v>
      </c>
      <c r="B1152" s="360" t="s">
        <v>8682</v>
      </c>
      <c r="C1152" s="360" t="s">
        <v>3532</v>
      </c>
      <c r="D1152" s="360">
        <v>17</v>
      </c>
      <c r="E1152" s="360" t="s">
        <v>3532</v>
      </c>
      <c r="F1152" s="360" t="s">
        <v>3532</v>
      </c>
      <c r="G1152" s="360" t="s">
        <v>3532</v>
      </c>
      <c r="H1152" s="361">
        <v>45975</v>
      </c>
      <c r="I1152" s="360" t="s">
        <v>3532</v>
      </c>
      <c r="J1152" s="360" t="s">
        <v>8683</v>
      </c>
      <c r="K1152" s="360">
        <v>2014</v>
      </c>
      <c r="L1152" s="360" t="s">
        <v>5964</v>
      </c>
      <c r="M1152" s="360" t="s">
        <v>5957</v>
      </c>
      <c r="N1152" s="360" t="s">
        <v>5953</v>
      </c>
      <c r="O1152" s="360" t="s">
        <v>83</v>
      </c>
      <c r="P1152" s="360" t="s">
        <v>3532</v>
      </c>
      <c r="Q1152" s="360" t="s">
        <v>3532</v>
      </c>
    </row>
    <row r="1153" spans="1:17" ht="15">
      <c r="A1153" s="359" t="s">
        <v>2147</v>
      </c>
      <c r="B1153" s="360" t="s">
        <v>8684</v>
      </c>
      <c r="C1153" s="360" t="s">
        <v>3532</v>
      </c>
      <c r="D1153" s="360">
        <v>217</v>
      </c>
      <c r="E1153" s="360" t="s">
        <v>3532</v>
      </c>
      <c r="F1153" s="360" t="s">
        <v>3532</v>
      </c>
      <c r="G1153" s="360" t="s">
        <v>3532</v>
      </c>
      <c r="H1153" s="361">
        <v>45975</v>
      </c>
      <c r="I1153" s="360" t="s">
        <v>3532</v>
      </c>
      <c r="J1153" s="360" t="s">
        <v>8685</v>
      </c>
      <c r="K1153" s="360">
        <v>2014</v>
      </c>
      <c r="L1153" s="360" t="s">
        <v>6008</v>
      </c>
      <c r="M1153" s="360" t="s">
        <v>5957</v>
      </c>
      <c r="N1153" s="360" t="s">
        <v>5953</v>
      </c>
      <c r="O1153" s="360" t="s">
        <v>2147</v>
      </c>
      <c r="P1153" s="360" t="s">
        <v>3532</v>
      </c>
      <c r="Q1153" s="360" t="s">
        <v>3532</v>
      </c>
    </row>
    <row r="1154" spans="1:17" ht="15">
      <c r="A1154" s="359" t="s">
        <v>6463</v>
      </c>
      <c r="B1154" s="360" t="s">
        <v>8686</v>
      </c>
      <c r="C1154" s="360" t="s">
        <v>3532</v>
      </c>
      <c r="D1154" s="360">
        <v>43</v>
      </c>
      <c r="E1154" s="360" t="s">
        <v>3532</v>
      </c>
      <c r="F1154" s="360" t="s">
        <v>3532</v>
      </c>
      <c r="G1154" s="360" t="s">
        <v>3532</v>
      </c>
      <c r="H1154" s="361">
        <v>45975</v>
      </c>
      <c r="I1154" s="360" t="s">
        <v>3532</v>
      </c>
      <c r="J1154" s="360" t="s">
        <v>8687</v>
      </c>
      <c r="K1154" s="360">
        <v>2021</v>
      </c>
      <c r="L1154" s="360" t="s">
        <v>5960</v>
      </c>
      <c r="M1154" s="360" t="s">
        <v>5957</v>
      </c>
      <c r="N1154" s="360" t="s">
        <v>5953</v>
      </c>
      <c r="O1154" s="360" t="s">
        <v>83</v>
      </c>
      <c r="P1154" s="360" t="s">
        <v>3532</v>
      </c>
      <c r="Q1154" s="360" t="s">
        <v>3532</v>
      </c>
    </row>
    <row r="1155" spans="1:17" ht="15">
      <c r="A1155" s="359" t="s">
        <v>1657</v>
      </c>
      <c r="B1155" s="360" t="s">
        <v>8688</v>
      </c>
      <c r="C1155" s="360" t="s">
        <v>6109</v>
      </c>
      <c r="D1155" s="360">
        <v>0</v>
      </c>
      <c r="E1155" s="360" t="s">
        <v>3532</v>
      </c>
      <c r="F1155" s="360" t="s">
        <v>6937</v>
      </c>
      <c r="G1155" s="360" t="s">
        <v>3532</v>
      </c>
      <c r="H1155" s="361">
        <v>45975</v>
      </c>
      <c r="I1155" s="360" t="s">
        <v>3532</v>
      </c>
      <c r="J1155" s="360" t="s">
        <v>8689</v>
      </c>
      <c r="K1155" s="360">
        <v>2015</v>
      </c>
      <c r="L1155" s="360" t="s">
        <v>5956</v>
      </c>
      <c r="M1155" s="360" t="s">
        <v>5957</v>
      </c>
      <c r="N1155" s="360" t="s">
        <v>5953</v>
      </c>
      <c r="O1155" s="360" t="s">
        <v>3532</v>
      </c>
      <c r="P1155" s="360" t="s">
        <v>3532</v>
      </c>
      <c r="Q1155" s="360" t="s">
        <v>6939</v>
      </c>
    </row>
    <row r="1156" spans="1:17" ht="15">
      <c r="A1156" s="359" t="s">
        <v>5986</v>
      </c>
      <c r="B1156" s="360" t="s">
        <v>8690</v>
      </c>
      <c r="C1156" s="360" t="s">
        <v>2790</v>
      </c>
      <c r="D1156" s="360">
        <v>2</v>
      </c>
      <c r="E1156" s="360" t="s">
        <v>3532</v>
      </c>
      <c r="F1156" s="360" t="s">
        <v>8691</v>
      </c>
      <c r="G1156" s="360" t="s">
        <v>3532</v>
      </c>
      <c r="H1156" s="361">
        <v>45975</v>
      </c>
      <c r="I1156" s="360" t="s">
        <v>3532</v>
      </c>
      <c r="J1156" s="360" t="s">
        <v>8692</v>
      </c>
      <c r="K1156" s="360">
        <v>2017</v>
      </c>
      <c r="L1156" s="360" t="s">
        <v>5960</v>
      </c>
      <c r="M1156" s="360" t="s">
        <v>5957</v>
      </c>
      <c r="N1156" s="360" t="s">
        <v>5953</v>
      </c>
      <c r="O1156" s="360" t="s">
        <v>83</v>
      </c>
      <c r="P1156" s="360">
        <v>0</v>
      </c>
      <c r="Q1156" s="360" t="s">
        <v>8693</v>
      </c>
    </row>
    <row r="1157" spans="1:17" ht="15">
      <c r="A1157" s="359" t="s">
        <v>1628</v>
      </c>
      <c r="B1157" s="360" t="s">
        <v>8694</v>
      </c>
      <c r="C1157" s="360" t="s">
        <v>3532</v>
      </c>
      <c r="D1157" s="360">
        <v>152</v>
      </c>
      <c r="E1157" s="360" t="s">
        <v>3532</v>
      </c>
      <c r="F1157" s="360" t="s">
        <v>3532</v>
      </c>
      <c r="G1157" s="360" t="s">
        <v>3532</v>
      </c>
      <c r="H1157" s="361">
        <v>45975</v>
      </c>
      <c r="I1157" s="360" t="s">
        <v>3532</v>
      </c>
      <c r="J1157" s="360" t="s">
        <v>8695</v>
      </c>
      <c r="K1157" s="360">
        <v>2014</v>
      </c>
      <c r="L1157" s="360" t="s">
        <v>5956</v>
      </c>
      <c r="M1157" s="360" t="s">
        <v>5957</v>
      </c>
      <c r="N1157" s="360" t="s">
        <v>5953</v>
      </c>
      <c r="O1157" s="360" t="s">
        <v>83</v>
      </c>
      <c r="P1157" s="360" t="s">
        <v>3532</v>
      </c>
      <c r="Q1157" s="360" t="s">
        <v>3532</v>
      </c>
    </row>
    <row r="1158" spans="1:17" ht="15">
      <c r="A1158" s="359" t="s">
        <v>7097</v>
      </c>
      <c r="B1158" s="360" t="s">
        <v>8696</v>
      </c>
      <c r="C1158" s="360" t="s">
        <v>3532</v>
      </c>
      <c r="D1158" s="360">
        <v>217</v>
      </c>
      <c r="E1158" s="360" t="s">
        <v>3532</v>
      </c>
      <c r="F1158" s="360" t="s">
        <v>3532</v>
      </c>
      <c r="G1158" s="360" t="s">
        <v>3532</v>
      </c>
      <c r="H1158" s="361">
        <v>45975</v>
      </c>
      <c r="I1158" s="360" t="s">
        <v>3532</v>
      </c>
      <c r="J1158" s="360" t="s">
        <v>5950</v>
      </c>
      <c r="K1158" s="360">
        <v>2020</v>
      </c>
      <c r="L1158" s="360" t="s">
        <v>7483</v>
      </c>
      <c r="M1158" s="360" t="s">
        <v>5952</v>
      </c>
      <c r="N1158" s="360" t="s">
        <v>5953</v>
      </c>
      <c r="O1158" s="360" t="s">
        <v>3993</v>
      </c>
      <c r="P1158" s="360" t="s">
        <v>3532</v>
      </c>
      <c r="Q1158" s="360" t="s">
        <v>3532</v>
      </c>
    </row>
    <row r="1159" spans="1:17" ht="15">
      <c r="A1159" s="359" t="s">
        <v>6480</v>
      </c>
      <c r="B1159" s="360" t="s">
        <v>8697</v>
      </c>
      <c r="C1159" s="360" t="s">
        <v>3532</v>
      </c>
      <c r="D1159" s="360">
        <v>0</v>
      </c>
      <c r="E1159" s="360" t="s">
        <v>3532</v>
      </c>
      <c r="F1159" s="360" t="s">
        <v>3532</v>
      </c>
      <c r="G1159" s="360" t="s">
        <v>3532</v>
      </c>
      <c r="H1159" s="361">
        <v>45975</v>
      </c>
      <c r="I1159" s="360" t="s">
        <v>3532</v>
      </c>
      <c r="J1159" s="360" t="s">
        <v>8698</v>
      </c>
      <c r="K1159" s="360">
        <v>2018</v>
      </c>
      <c r="L1159" s="360" t="s">
        <v>5964</v>
      </c>
      <c r="M1159" s="360" t="s">
        <v>5957</v>
      </c>
      <c r="N1159" s="360" t="s">
        <v>114</v>
      </c>
      <c r="O1159" s="360" t="s">
        <v>83</v>
      </c>
      <c r="P1159" s="360" t="s">
        <v>3532</v>
      </c>
      <c r="Q1159" s="360" t="s">
        <v>3532</v>
      </c>
    </row>
    <row r="1160" spans="1:17" ht="15">
      <c r="A1160" s="359" t="s">
        <v>4145</v>
      </c>
      <c r="B1160" s="360" t="s">
        <v>4005</v>
      </c>
      <c r="C1160" s="360" t="s">
        <v>3532</v>
      </c>
      <c r="D1160" s="360">
        <v>217</v>
      </c>
      <c r="E1160" s="360" t="s">
        <v>3532</v>
      </c>
      <c r="F1160" s="360" t="s">
        <v>3532</v>
      </c>
      <c r="G1160" s="360" t="s">
        <v>3532</v>
      </c>
      <c r="H1160" s="361">
        <v>45975</v>
      </c>
      <c r="I1160" s="360" t="s">
        <v>3532</v>
      </c>
      <c r="J1160" s="360" t="s">
        <v>5950</v>
      </c>
      <c r="K1160" s="360">
        <v>2014</v>
      </c>
      <c r="L1160" s="360" t="s">
        <v>6384</v>
      </c>
      <c r="M1160" s="360" t="s">
        <v>5952</v>
      </c>
      <c r="N1160" s="360" t="s">
        <v>5953</v>
      </c>
      <c r="O1160" s="360" t="s">
        <v>3993</v>
      </c>
      <c r="P1160" s="360" t="s">
        <v>3532</v>
      </c>
      <c r="Q1160" s="360" t="s">
        <v>3532</v>
      </c>
    </row>
    <row r="1161" spans="1:17" ht="15">
      <c r="A1161" s="359" t="s">
        <v>3980</v>
      </c>
      <c r="B1161" s="360" t="s">
        <v>8699</v>
      </c>
      <c r="C1161" s="360" t="s">
        <v>2790</v>
      </c>
      <c r="D1161" s="360">
        <v>4</v>
      </c>
      <c r="E1161" s="360" t="s">
        <v>3532</v>
      </c>
      <c r="F1161" s="360" t="s">
        <v>8700</v>
      </c>
      <c r="G1161" s="360" t="s">
        <v>3532</v>
      </c>
      <c r="H1161" s="361">
        <v>45975</v>
      </c>
      <c r="I1161" s="360" t="s">
        <v>3532</v>
      </c>
      <c r="J1161" s="360" t="s">
        <v>8701</v>
      </c>
      <c r="K1161" s="360">
        <v>2015</v>
      </c>
      <c r="L1161" s="360" t="s">
        <v>5960</v>
      </c>
      <c r="M1161" s="360" t="s">
        <v>5957</v>
      </c>
      <c r="N1161" s="360" t="s">
        <v>5953</v>
      </c>
      <c r="O1161" s="360" t="s">
        <v>83</v>
      </c>
      <c r="P1161" s="360">
        <v>0</v>
      </c>
      <c r="Q1161" s="360" t="s">
        <v>8702</v>
      </c>
    </row>
    <row r="1162" spans="1:17" ht="15">
      <c r="A1162" s="359" t="s">
        <v>8703</v>
      </c>
      <c r="B1162" s="360" t="s">
        <v>8704</v>
      </c>
      <c r="C1162" s="360" t="s">
        <v>6109</v>
      </c>
      <c r="D1162" s="360">
        <v>4</v>
      </c>
      <c r="E1162" s="360" t="s">
        <v>3532</v>
      </c>
      <c r="F1162" s="360" t="s">
        <v>7693</v>
      </c>
      <c r="G1162" s="360" t="s">
        <v>3532</v>
      </c>
      <c r="H1162" s="361">
        <v>45975</v>
      </c>
      <c r="I1162" s="360" t="s">
        <v>3532</v>
      </c>
      <c r="J1162" s="360" t="s">
        <v>8705</v>
      </c>
      <c r="K1162" s="360">
        <v>2014</v>
      </c>
      <c r="L1162" s="360" t="s">
        <v>5960</v>
      </c>
      <c r="M1162" s="360" t="s">
        <v>5957</v>
      </c>
      <c r="N1162" s="360" t="s">
        <v>5953</v>
      </c>
      <c r="O1162" s="360" t="s">
        <v>1706</v>
      </c>
      <c r="P1162" s="360" t="s">
        <v>3532</v>
      </c>
      <c r="Q1162" s="360" t="s">
        <v>8706</v>
      </c>
    </row>
    <row r="1163" spans="1:17" ht="15">
      <c r="A1163" s="359" t="s">
        <v>2813</v>
      </c>
      <c r="B1163" s="360" t="s">
        <v>8707</v>
      </c>
      <c r="C1163" s="360" t="s">
        <v>3532</v>
      </c>
      <c r="D1163" s="360">
        <v>128</v>
      </c>
      <c r="E1163" s="360" t="s">
        <v>3532</v>
      </c>
      <c r="F1163" s="360" t="s">
        <v>3532</v>
      </c>
      <c r="G1163" s="360" t="s">
        <v>3532</v>
      </c>
      <c r="H1163" s="361">
        <v>45975</v>
      </c>
      <c r="I1163" s="360" t="s">
        <v>3532</v>
      </c>
      <c r="J1163" s="360" t="s">
        <v>8708</v>
      </c>
      <c r="K1163" s="360">
        <v>2016</v>
      </c>
      <c r="L1163" s="360" t="s">
        <v>5984</v>
      </c>
      <c r="M1163" s="360" t="s">
        <v>5957</v>
      </c>
      <c r="N1163" s="360" t="s">
        <v>5953</v>
      </c>
      <c r="O1163" s="360" t="s">
        <v>83</v>
      </c>
      <c r="P1163" s="360" t="s">
        <v>3532</v>
      </c>
      <c r="Q1163" s="360" t="s">
        <v>3532</v>
      </c>
    </row>
    <row r="1164" spans="1:17" ht="15">
      <c r="A1164" s="359" t="s">
        <v>6041</v>
      </c>
      <c r="B1164" s="360" t="s">
        <v>8709</v>
      </c>
      <c r="C1164" s="360" t="s">
        <v>3532</v>
      </c>
      <c r="D1164" s="360">
        <v>114</v>
      </c>
      <c r="E1164" s="360" t="s">
        <v>3532</v>
      </c>
      <c r="F1164" s="360" t="s">
        <v>3532</v>
      </c>
      <c r="G1164" s="360" t="s">
        <v>3532</v>
      </c>
      <c r="H1164" s="361">
        <v>45975</v>
      </c>
      <c r="I1164" s="360" t="s">
        <v>3532</v>
      </c>
      <c r="J1164" s="360" t="s">
        <v>8710</v>
      </c>
      <c r="K1164" s="360">
        <v>2014</v>
      </c>
      <c r="L1164" s="360" t="s">
        <v>5984</v>
      </c>
      <c r="M1164" s="360" t="s">
        <v>5957</v>
      </c>
      <c r="N1164" s="360" t="s">
        <v>5953</v>
      </c>
      <c r="O1164" s="360" t="s">
        <v>83</v>
      </c>
      <c r="P1164" s="360" t="s">
        <v>3532</v>
      </c>
      <c r="Q1164" s="360" t="s">
        <v>3532</v>
      </c>
    </row>
    <row r="1165" spans="1:17" ht="15">
      <c r="A1165" s="359" t="s">
        <v>1742</v>
      </c>
      <c r="B1165" s="360" t="s">
        <v>8711</v>
      </c>
      <c r="C1165" s="360" t="s">
        <v>3532</v>
      </c>
      <c r="D1165" s="360">
        <v>189</v>
      </c>
      <c r="E1165" s="360" t="s">
        <v>3532</v>
      </c>
      <c r="F1165" s="360" t="s">
        <v>3532</v>
      </c>
      <c r="G1165" s="360" t="s">
        <v>3532</v>
      </c>
      <c r="H1165" s="361">
        <v>45975</v>
      </c>
      <c r="I1165" s="360" t="s">
        <v>3532</v>
      </c>
      <c r="J1165" s="360" t="s">
        <v>8712</v>
      </c>
      <c r="K1165" s="360">
        <v>2013</v>
      </c>
      <c r="L1165" s="360" t="s">
        <v>5964</v>
      </c>
      <c r="M1165" s="360" t="s">
        <v>5957</v>
      </c>
      <c r="N1165" s="360" t="s">
        <v>5953</v>
      </c>
      <c r="O1165" s="360" t="s">
        <v>83</v>
      </c>
      <c r="P1165" s="360" t="s">
        <v>3532</v>
      </c>
      <c r="Q1165" s="360" t="s">
        <v>3532</v>
      </c>
    </row>
    <row r="1166" spans="1:17" ht="15">
      <c r="A1166" s="359" t="s">
        <v>2147</v>
      </c>
      <c r="B1166" s="360" t="s">
        <v>2271</v>
      </c>
      <c r="C1166" s="360" t="s">
        <v>3532</v>
      </c>
      <c r="D1166" s="360">
        <v>217</v>
      </c>
      <c r="E1166" s="360" t="s">
        <v>3532</v>
      </c>
      <c r="F1166" s="360" t="s">
        <v>3532</v>
      </c>
      <c r="G1166" s="360" t="s">
        <v>3532</v>
      </c>
      <c r="H1166" s="361">
        <v>45975</v>
      </c>
      <c r="I1166" s="360" t="s">
        <v>3532</v>
      </c>
      <c r="J1166" s="360" t="s">
        <v>8713</v>
      </c>
      <c r="K1166" s="360">
        <v>2021</v>
      </c>
      <c r="L1166" s="360" t="s">
        <v>6008</v>
      </c>
      <c r="M1166" s="360" t="s">
        <v>5957</v>
      </c>
      <c r="N1166" s="360" t="s">
        <v>5953</v>
      </c>
      <c r="O1166" s="360" t="s">
        <v>2147</v>
      </c>
      <c r="P1166" s="360" t="s">
        <v>3532</v>
      </c>
      <c r="Q1166" s="360" t="s">
        <v>3532</v>
      </c>
    </row>
    <row r="1167" spans="1:17" ht="15">
      <c r="A1167" s="359" t="s">
        <v>1657</v>
      </c>
      <c r="B1167" s="360" t="s">
        <v>8714</v>
      </c>
      <c r="C1167" s="360" t="s">
        <v>6109</v>
      </c>
      <c r="D1167" s="360">
        <v>0</v>
      </c>
      <c r="E1167" s="360" t="s">
        <v>3532</v>
      </c>
      <c r="F1167" s="360" t="s">
        <v>6937</v>
      </c>
      <c r="G1167" s="360" t="s">
        <v>3532</v>
      </c>
      <c r="H1167" s="361">
        <v>45975</v>
      </c>
      <c r="I1167" s="360" t="s">
        <v>3532</v>
      </c>
      <c r="J1167" s="360" t="s">
        <v>8689</v>
      </c>
      <c r="K1167" s="360">
        <v>2013</v>
      </c>
      <c r="L1167" s="360" t="s">
        <v>5956</v>
      </c>
      <c r="M1167" s="360" t="s">
        <v>5957</v>
      </c>
      <c r="N1167" s="360" t="s">
        <v>5953</v>
      </c>
      <c r="O1167" s="360" t="s">
        <v>3532</v>
      </c>
      <c r="P1167" s="360" t="s">
        <v>3532</v>
      </c>
      <c r="Q1167" s="360" t="s">
        <v>6939</v>
      </c>
    </row>
    <row r="1168" spans="1:17" ht="15">
      <c r="A1168" s="359" t="s">
        <v>3002</v>
      </c>
      <c r="B1168" s="360" t="s">
        <v>8715</v>
      </c>
      <c r="C1168" s="360" t="s">
        <v>3532</v>
      </c>
      <c r="D1168" s="360">
        <v>2</v>
      </c>
      <c r="E1168" s="360" t="s">
        <v>3532</v>
      </c>
      <c r="F1168" s="360" t="s">
        <v>3532</v>
      </c>
      <c r="G1168" s="360" t="s">
        <v>3532</v>
      </c>
      <c r="H1168" s="361">
        <v>45975</v>
      </c>
      <c r="I1168" s="360" t="s">
        <v>3532</v>
      </c>
      <c r="J1168" s="360" t="s">
        <v>8716</v>
      </c>
      <c r="K1168" s="360">
        <v>2014</v>
      </c>
      <c r="L1168" s="360" t="s">
        <v>5960</v>
      </c>
      <c r="M1168" s="360" t="s">
        <v>5957</v>
      </c>
      <c r="N1168" s="360" t="s">
        <v>5953</v>
      </c>
      <c r="O1168" s="360" t="s">
        <v>83</v>
      </c>
      <c r="P1168" s="360" t="s">
        <v>3532</v>
      </c>
      <c r="Q1168" s="360" t="s">
        <v>3532</v>
      </c>
    </row>
    <row r="1169" spans="1:17" ht="15">
      <c r="A1169" s="359" t="s">
        <v>6041</v>
      </c>
      <c r="B1169" s="360" t="s">
        <v>8717</v>
      </c>
      <c r="C1169" s="360" t="s">
        <v>3532</v>
      </c>
      <c r="D1169" s="360">
        <v>1</v>
      </c>
      <c r="E1169" s="360" t="s">
        <v>3532</v>
      </c>
      <c r="F1169" s="360" t="s">
        <v>3532</v>
      </c>
      <c r="G1169" s="360" t="s">
        <v>3532</v>
      </c>
      <c r="H1169" s="361">
        <v>45975</v>
      </c>
      <c r="I1169" s="360" t="s">
        <v>3532</v>
      </c>
      <c r="J1169" s="360" t="s">
        <v>5950</v>
      </c>
      <c r="K1169" s="360">
        <v>2020</v>
      </c>
      <c r="L1169" s="360" t="s">
        <v>7211</v>
      </c>
      <c r="M1169" s="360" t="s">
        <v>5952</v>
      </c>
      <c r="N1169" s="360" t="s">
        <v>5953</v>
      </c>
      <c r="O1169" s="360" t="s">
        <v>83</v>
      </c>
      <c r="P1169" s="360" t="s">
        <v>3532</v>
      </c>
      <c r="Q1169" s="360" t="s">
        <v>3532</v>
      </c>
    </row>
    <row r="1170" spans="1:17" ht="15">
      <c r="A1170" s="359" t="s">
        <v>6041</v>
      </c>
      <c r="B1170" s="360" t="s">
        <v>8718</v>
      </c>
      <c r="C1170" s="360" t="s">
        <v>3532</v>
      </c>
      <c r="D1170" s="360">
        <v>217</v>
      </c>
      <c r="E1170" s="360" t="s">
        <v>3532</v>
      </c>
      <c r="F1170" s="360" t="s">
        <v>3532</v>
      </c>
      <c r="G1170" s="360" t="s">
        <v>3532</v>
      </c>
      <c r="H1170" s="361">
        <v>45975</v>
      </c>
      <c r="I1170" s="360" t="s">
        <v>3532</v>
      </c>
      <c r="J1170" s="360" t="s">
        <v>8719</v>
      </c>
      <c r="K1170" s="360">
        <v>2014</v>
      </c>
      <c r="L1170" s="360" t="s">
        <v>5960</v>
      </c>
      <c r="M1170" s="360" t="s">
        <v>5957</v>
      </c>
      <c r="N1170" s="360" t="s">
        <v>5953</v>
      </c>
      <c r="O1170" s="360" t="s">
        <v>83</v>
      </c>
      <c r="P1170" s="360" t="s">
        <v>3532</v>
      </c>
      <c r="Q1170" s="360" t="s">
        <v>3532</v>
      </c>
    </row>
    <row r="1171" spans="1:17" ht="15">
      <c r="A1171" s="359" t="s">
        <v>1776</v>
      </c>
      <c r="B1171" s="360" t="s">
        <v>8720</v>
      </c>
      <c r="C1171" s="360" t="s">
        <v>2790</v>
      </c>
      <c r="D1171" s="360">
        <v>0</v>
      </c>
      <c r="E1171" s="360" t="s">
        <v>3532</v>
      </c>
      <c r="F1171" s="360" t="s">
        <v>8721</v>
      </c>
      <c r="G1171" s="360" t="s">
        <v>3532</v>
      </c>
      <c r="H1171" s="361">
        <v>45975</v>
      </c>
      <c r="I1171" s="360" t="s">
        <v>3532</v>
      </c>
      <c r="J1171" s="360" t="s">
        <v>7910</v>
      </c>
      <c r="K1171" s="360">
        <v>2014</v>
      </c>
      <c r="L1171" s="360" t="s">
        <v>5960</v>
      </c>
      <c r="M1171" s="360" t="s">
        <v>5957</v>
      </c>
      <c r="N1171" s="360" t="s">
        <v>5953</v>
      </c>
      <c r="O1171" s="360" t="s">
        <v>83</v>
      </c>
      <c r="P1171" s="360">
        <v>0</v>
      </c>
      <c r="Q1171" s="360" t="s">
        <v>8722</v>
      </c>
    </row>
    <row r="1172" spans="1:17" ht="15">
      <c r="A1172" s="359" t="s">
        <v>7013</v>
      </c>
      <c r="B1172" s="360" t="s">
        <v>4219</v>
      </c>
      <c r="C1172" s="360" t="s">
        <v>3532</v>
      </c>
      <c r="D1172" s="360">
        <v>217</v>
      </c>
      <c r="E1172" s="360" t="s">
        <v>3532</v>
      </c>
      <c r="F1172" s="360" t="s">
        <v>3532</v>
      </c>
      <c r="G1172" s="360" t="s">
        <v>3532</v>
      </c>
      <c r="H1172" s="361">
        <v>45975</v>
      </c>
      <c r="I1172" s="360" t="s">
        <v>3532</v>
      </c>
      <c r="J1172" s="360" t="s">
        <v>7099</v>
      </c>
      <c r="K1172" s="360">
        <v>2014</v>
      </c>
      <c r="L1172" s="360" t="s">
        <v>8661</v>
      </c>
      <c r="M1172" s="360" t="s">
        <v>5957</v>
      </c>
      <c r="N1172" s="360" t="s">
        <v>114</v>
      </c>
      <c r="O1172" s="360" t="s">
        <v>3993</v>
      </c>
      <c r="P1172" s="360" t="s">
        <v>3532</v>
      </c>
      <c r="Q1172" s="360" t="s">
        <v>3532</v>
      </c>
    </row>
    <row r="1173" spans="1:17" ht="15">
      <c r="A1173" s="359" t="s">
        <v>6077</v>
      </c>
      <c r="B1173" s="360" t="s">
        <v>8723</v>
      </c>
      <c r="C1173" s="360" t="s">
        <v>2790</v>
      </c>
      <c r="D1173" s="360">
        <v>16</v>
      </c>
      <c r="E1173" s="360" t="s">
        <v>3532</v>
      </c>
      <c r="F1173" s="360" t="s">
        <v>8724</v>
      </c>
      <c r="G1173" s="360" t="s">
        <v>3532</v>
      </c>
      <c r="H1173" s="361">
        <v>45975</v>
      </c>
      <c r="I1173" s="360" t="s">
        <v>3532</v>
      </c>
      <c r="J1173" s="360" t="s">
        <v>8725</v>
      </c>
      <c r="K1173" s="360">
        <v>2012</v>
      </c>
      <c r="L1173" s="360" t="s">
        <v>5964</v>
      </c>
      <c r="M1173" s="360" t="s">
        <v>5957</v>
      </c>
      <c r="N1173" s="360" t="s">
        <v>5953</v>
      </c>
      <c r="O1173" s="360" t="s">
        <v>83</v>
      </c>
      <c r="P1173" s="360">
        <v>0</v>
      </c>
      <c r="Q1173" s="360" t="s">
        <v>8726</v>
      </c>
    </row>
    <row r="1174" spans="1:17" ht="15">
      <c r="A1174" s="359" t="s">
        <v>3143</v>
      </c>
      <c r="B1174" s="360" t="s">
        <v>8727</v>
      </c>
      <c r="C1174" s="360" t="s">
        <v>2790</v>
      </c>
      <c r="D1174" s="360">
        <v>1</v>
      </c>
      <c r="E1174" s="360" t="s">
        <v>3532</v>
      </c>
      <c r="F1174" s="360" t="s">
        <v>8728</v>
      </c>
      <c r="G1174" s="360" t="s">
        <v>3532</v>
      </c>
      <c r="H1174" s="361">
        <v>45975</v>
      </c>
      <c r="I1174" s="360" t="s">
        <v>3532</v>
      </c>
      <c r="J1174" s="360" t="s">
        <v>8729</v>
      </c>
      <c r="K1174" s="360">
        <v>2018</v>
      </c>
      <c r="L1174" s="360" t="s">
        <v>5960</v>
      </c>
      <c r="M1174" s="360" t="s">
        <v>5957</v>
      </c>
      <c r="N1174" s="360" t="s">
        <v>5953</v>
      </c>
      <c r="O1174" s="360" t="s">
        <v>83</v>
      </c>
      <c r="P1174" s="360">
        <v>0</v>
      </c>
      <c r="Q1174" s="360" t="s">
        <v>8730</v>
      </c>
    </row>
    <row r="1175" spans="1:17" ht="15">
      <c r="A1175" s="359" t="s">
        <v>1628</v>
      </c>
      <c r="B1175" s="360" t="s">
        <v>8731</v>
      </c>
      <c r="C1175" s="360" t="s">
        <v>2790</v>
      </c>
      <c r="D1175" s="360">
        <v>4</v>
      </c>
      <c r="E1175" s="360" t="s">
        <v>3532</v>
      </c>
      <c r="F1175" s="360" t="s">
        <v>8732</v>
      </c>
      <c r="G1175" s="360" t="s">
        <v>3532</v>
      </c>
      <c r="H1175" s="361">
        <v>45975</v>
      </c>
      <c r="I1175" s="360" t="s">
        <v>3532</v>
      </c>
      <c r="J1175" s="360" t="s">
        <v>8733</v>
      </c>
      <c r="K1175" s="360">
        <v>2013</v>
      </c>
      <c r="L1175" s="360" t="s">
        <v>5956</v>
      </c>
      <c r="M1175" s="360" t="s">
        <v>5957</v>
      </c>
      <c r="N1175" s="360" t="s">
        <v>5953</v>
      </c>
      <c r="O1175" s="360" t="s">
        <v>83</v>
      </c>
      <c r="P1175" s="360">
        <v>0</v>
      </c>
      <c r="Q1175" s="360" t="s">
        <v>8734</v>
      </c>
    </row>
    <row r="1176" spans="1:17" ht="15">
      <c r="A1176" s="359" t="s">
        <v>1657</v>
      </c>
      <c r="B1176" s="360" t="s">
        <v>8735</v>
      </c>
      <c r="C1176" s="360" t="s">
        <v>6109</v>
      </c>
      <c r="D1176" s="360">
        <v>0</v>
      </c>
      <c r="E1176" s="360" t="s">
        <v>3532</v>
      </c>
      <c r="F1176" s="360" t="s">
        <v>6937</v>
      </c>
      <c r="G1176" s="360" t="s">
        <v>3532</v>
      </c>
      <c r="H1176" s="361">
        <v>45975</v>
      </c>
      <c r="I1176" s="360" t="s">
        <v>3532</v>
      </c>
      <c r="J1176" s="360" t="s">
        <v>8736</v>
      </c>
      <c r="K1176" s="360">
        <v>2014</v>
      </c>
      <c r="L1176" s="360" t="s">
        <v>5956</v>
      </c>
      <c r="M1176" s="360" t="s">
        <v>5957</v>
      </c>
      <c r="N1176" s="360" t="s">
        <v>5953</v>
      </c>
      <c r="O1176" s="360" t="s">
        <v>3532</v>
      </c>
      <c r="P1176" s="360" t="s">
        <v>3532</v>
      </c>
      <c r="Q1176" s="360" t="s">
        <v>6939</v>
      </c>
    </row>
    <row r="1177" spans="1:17" ht="15">
      <c r="A1177" s="359" t="s">
        <v>6875</v>
      </c>
      <c r="B1177" s="360" t="s">
        <v>8737</v>
      </c>
      <c r="C1177" s="360" t="s">
        <v>3532</v>
      </c>
      <c r="D1177" s="360">
        <v>29</v>
      </c>
      <c r="E1177" s="360" t="s">
        <v>3532</v>
      </c>
      <c r="F1177" s="360" t="s">
        <v>3532</v>
      </c>
      <c r="G1177" s="360" t="s">
        <v>3532</v>
      </c>
      <c r="H1177" s="361">
        <v>45975</v>
      </c>
      <c r="I1177" s="360" t="s">
        <v>3532</v>
      </c>
      <c r="J1177" s="360" t="s">
        <v>8738</v>
      </c>
      <c r="K1177" s="360">
        <v>2013</v>
      </c>
      <c r="L1177" s="360" t="s">
        <v>5960</v>
      </c>
      <c r="M1177" s="360" t="s">
        <v>5957</v>
      </c>
      <c r="N1177" s="360" t="s">
        <v>5953</v>
      </c>
      <c r="O1177" s="360" t="s">
        <v>83</v>
      </c>
      <c r="P1177" s="360" t="s">
        <v>3532</v>
      </c>
      <c r="Q1177" s="360" t="s">
        <v>3532</v>
      </c>
    </row>
    <row r="1178" spans="1:17" ht="15">
      <c r="A1178" s="359" t="s">
        <v>3612</v>
      </c>
      <c r="B1178" s="360" t="s">
        <v>8739</v>
      </c>
      <c r="C1178" s="360" t="s">
        <v>3532</v>
      </c>
      <c r="D1178" s="360">
        <v>3</v>
      </c>
      <c r="E1178" s="360" t="s">
        <v>3532</v>
      </c>
      <c r="F1178" s="360" t="s">
        <v>3532</v>
      </c>
      <c r="G1178" s="360" t="s">
        <v>3532</v>
      </c>
      <c r="H1178" s="361">
        <v>45975</v>
      </c>
      <c r="I1178" s="360" t="s">
        <v>3532</v>
      </c>
      <c r="J1178" s="360" t="s">
        <v>8740</v>
      </c>
      <c r="K1178" s="360">
        <v>2017</v>
      </c>
      <c r="L1178" s="360" t="s">
        <v>5964</v>
      </c>
      <c r="M1178" s="360" t="s">
        <v>5957</v>
      </c>
      <c r="N1178" s="360" t="s">
        <v>5953</v>
      </c>
      <c r="O1178" s="360" t="s">
        <v>83</v>
      </c>
      <c r="P1178" s="360" t="s">
        <v>3532</v>
      </c>
      <c r="Q1178" s="360" t="s">
        <v>3532</v>
      </c>
    </row>
    <row r="1179" spans="1:17" ht="15">
      <c r="A1179" s="359" t="s">
        <v>4113</v>
      </c>
      <c r="B1179" s="360" t="s">
        <v>8741</v>
      </c>
      <c r="C1179" s="360" t="s">
        <v>3532</v>
      </c>
      <c r="D1179" s="360">
        <v>217</v>
      </c>
      <c r="E1179" s="360" t="s">
        <v>3532</v>
      </c>
      <c r="F1179" s="360" t="s">
        <v>3532</v>
      </c>
      <c r="G1179" s="360" t="s">
        <v>3532</v>
      </c>
      <c r="H1179" s="361">
        <v>45975</v>
      </c>
      <c r="I1179" s="360" t="s">
        <v>3532</v>
      </c>
      <c r="J1179" s="360" t="s">
        <v>5950</v>
      </c>
      <c r="K1179" s="360">
        <v>2014</v>
      </c>
      <c r="L1179" s="360" t="s">
        <v>6384</v>
      </c>
      <c r="M1179" s="360" t="s">
        <v>5952</v>
      </c>
      <c r="N1179" s="360" t="s">
        <v>5953</v>
      </c>
      <c r="O1179" s="360" t="s">
        <v>3993</v>
      </c>
      <c r="P1179" s="360" t="s">
        <v>3532</v>
      </c>
      <c r="Q1179" s="360" t="s">
        <v>3532</v>
      </c>
    </row>
    <row r="1180" spans="1:17" ht="15">
      <c r="A1180" s="359" t="s">
        <v>2147</v>
      </c>
      <c r="B1180" s="360" t="s">
        <v>8742</v>
      </c>
      <c r="C1180" s="360" t="s">
        <v>3532</v>
      </c>
      <c r="D1180" s="360">
        <v>217</v>
      </c>
      <c r="E1180" s="360" t="s">
        <v>3532</v>
      </c>
      <c r="F1180" s="360" t="s">
        <v>3532</v>
      </c>
      <c r="G1180" s="360" t="s">
        <v>3532</v>
      </c>
      <c r="H1180" s="361">
        <v>45975</v>
      </c>
      <c r="I1180" s="360" t="s">
        <v>3532</v>
      </c>
      <c r="J1180" s="360" t="s">
        <v>6805</v>
      </c>
      <c r="K1180" s="360">
        <v>2014</v>
      </c>
      <c r="L1180" s="360" t="s">
        <v>6008</v>
      </c>
      <c r="M1180" s="360" t="s">
        <v>5957</v>
      </c>
      <c r="N1180" s="360" t="s">
        <v>5953</v>
      </c>
      <c r="O1180" s="360" t="s">
        <v>2147</v>
      </c>
      <c r="P1180" s="360" t="s">
        <v>3532</v>
      </c>
      <c r="Q1180" s="360" t="s">
        <v>3532</v>
      </c>
    </row>
    <row r="1181" spans="1:17" ht="15">
      <c r="A1181" s="359" t="s">
        <v>1677</v>
      </c>
      <c r="B1181" s="360" t="s">
        <v>8743</v>
      </c>
      <c r="C1181" s="360" t="s">
        <v>2790</v>
      </c>
      <c r="D1181" s="360">
        <v>1</v>
      </c>
      <c r="E1181" s="360" t="s">
        <v>3532</v>
      </c>
      <c r="F1181" s="360" t="s">
        <v>8744</v>
      </c>
      <c r="G1181" s="360" t="s">
        <v>3532</v>
      </c>
      <c r="H1181" s="361">
        <v>45975</v>
      </c>
      <c r="I1181" s="360" t="s">
        <v>3532</v>
      </c>
      <c r="J1181" s="360" t="s">
        <v>6327</v>
      </c>
      <c r="K1181" s="360">
        <v>2014</v>
      </c>
      <c r="L1181" s="360" t="s">
        <v>5960</v>
      </c>
      <c r="M1181" s="360" t="s">
        <v>5957</v>
      </c>
      <c r="N1181" s="360" t="s">
        <v>5953</v>
      </c>
      <c r="O1181" s="360" t="s">
        <v>83</v>
      </c>
      <c r="P1181" s="360">
        <v>0</v>
      </c>
      <c r="Q1181" s="360" t="s">
        <v>8745</v>
      </c>
    </row>
    <row r="1182" spans="1:17" ht="15">
      <c r="A1182" s="359" t="s">
        <v>1876</v>
      </c>
      <c r="B1182" s="360" t="s">
        <v>8746</v>
      </c>
      <c r="C1182" s="360" t="s">
        <v>3532</v>
      </c>
      <c r="D1182" s="360">
        <v>160</v>
      </c>
      <c r="E1182" s="360" t="s">
        <v>3532</v>
      </c>
      <c r="F1182" s="360" t="s">
        <v>3532</v>
      </c>
      <c r="G1182" s="360" t="s">
        <v>3532</v>
      </c>
      <c r="H1182" s="361">
        <v>45975</v>
      </c>
      <c r="I1182" s="360" t="s">
        <v>3532</v>
      </c>
      <c r="J1182" s="360" t="s">
        <v>8747</v>
      </c>
      <c r="K1182" s="360">
        <v>2015</v>
      </c>
      <c r="L1182" s="360" t="s">
        <v>5960</v>
      </c>
      <c r="M1182" s="360" t="s">
        <v>5957</v>
      </c>
      <c r="N1182" s="360" t="s">
        <v>5953</v>
      </c>
      <c r="O1182" s="360" t="s">
        <v>83</v>
      </c>
      <c r="P1182" s="360" t="s">
        <v>3532</v>
      </c>
      <c r="Q1182" s="360" t="s">
        <v>3532</v>
      </c>
    </row>
    <row r="1183" spans="1:17" ht="15">
      <c r="A1183" s="359" t="s">
        <v>1893</v>
      </c>
      <c r="B1183" s="360" t="s">
        <v>8748</v>
      </c>
      <c r="C1183" s="360" t="s">
        <v>3532</v>
      </c>
      <c r="D1183" s="360">
        <v>119</v>
      </c>
      <c r="E1183" s="360" t="s">
        <v>3532</v>
      </c>
      <c r="F1183" s="360" t="s">
        <v>3532</v>
      </c>
      <c r="G1183" s="360" t="s">
        <v>3532</v>
      </c>
      <c r="H1183" s="361">
        <v>45975</v>
      </c>
      <c r="I1183" s="360" t="s">
        <v>3532</v>
      </c>
      <c r="J1183" s="360" t="s">
        <v>8749</v>
      </c>
      <c r="K1183" s="360">
        <v>2014</v>
      </c>
      <c r="L1183" s="360" t="s">
        <v>5964</v>
      </c>
      <c r="M1183" s="360" t="s">
        <v>5957</v>
      </c>
      <c r="N1183" s="360" t="s">
        <v>5953</v>
      </c>
      <c r="O1183" s="360" t="s">
        <v>83</v>
      </c>
      <c r="P1183" s="360" t="s">
        <v>3532</v>
      </c>
      <c r="Q1183" s="360" t="s">
        <v>3532</v>
      </c>
    </row>
    <row r="1184" spans="1:17" ht="15">
      <c r="A1184" s="359" t="s">
        <v>6389</v>
      </c>
      <c r="B1184" s="360" t="s">
        <v>8750</v>
      </c>
      <c r="C1184" s="360" t="s">
        <v>3532</v>
      </c>
      <c r="D1184" s="360">
        <v>4</v>
      </c>
      <c r="E1184" s="360" t="s">
        <v>3532</v>
      </c>
      <c r="F1184" s="360" t="s">
        <v>3532</v>
      </c>
      <c r="G1184" s="360" t="s">
        <v>3532</v>
      </c>
      <c r="H1184" s="361">
        <v>45975</v>
      </c>
      <c r="I1184" s="360" t="s">
        <v>3532</v>
      </c>
      <c r="J1184" s="360" t="s">
        <v>8751</v>
      </c>
      <c r="K1184" s="360">
        <v>2014</v>
      </c>
      <c r="L1184" s="360" t="s">
        <v>5964</v>
      </c>
      <c r="M1184" s="360" t="s">
        <v>5957</v>
      </c>
      <c r="N1184" s="360" t="s">
        <v>5953</v>
      </c>
      <c r="O1184" s="360" t="s">
        <v>83</v>
      </c>
      <c r="P1184" s="360" t="s">
        <v>3532</v>
      </c>
      <c r="Q1184" s="360" t="s">
        <v>3532</v>
      </c>
    </row>
    <row r="1185" spans="1:17" ht="15">
      <c r="A1185" s="359" t="s">
        <v>1636</v>
      </c>
      <c r="B1185" s="360" t="s">
        <v>8752</v>
      </c>
      <c r="C1185" s="360" t="s">
        <v>2790</v>
      </c>
      <c r="D1185" s="360">
        <v>3</v>
      </c>
      <c r="E1185" s="360" t="s">
        <v>3532</v>
      </c>
      <c r="F1185" s="360" t="s">
        <v>8753</v>
      </c>
      <c r="G1185" s="360" t="s">
        <v>3532</v>
      </c>
      <c r="H1185" s="361">
        <v>45975</v>
      </c>
      <c r="I1185" s="360" t="s">
        <v>3532</v>
      </c>
      <c r="J1185" s="360" t="s">
        <v>8754</v>
      </c>
      <c r="K1185" s="360">
        <v>2013</v>
      </c>
      <c r="L1185" s="360" t="s">
        <v>5964</v>
      </c>
      <c r="M1185" s="360" t="s">
        <v>5957</v>
      </c>
      <c r="N1185" s="360" t="s">
        <v>5953</v>
      </c>
      <c r="O1185" s="360" t="s">
        <v>83</v>
      </c>
      <c r="P1185" s="360">
        <v>0</v>
      </c>
      <c r="Q1185" s="360" t="s">
        <v>8755</v>
      </c>
    </row>
    <row r="1186" spans="1:17" ht="15">
      <c r="A1186" s="359" t="s">
        <v>3612</v>
      </c>
      <c r="B1186" s="360" t="s">
        <v>8756</v>
      </c>
      <c r="C1186" s="360" t="s">
        <v>3532</v>
      </c>
      <c r="D1186" s="360">
        <v>118</v>
      </c>
      <c r="E1186" s="360" t="s">
        <v>3532</v>
      </c>
      <c r="F1186" s="360" t="s">
        <v>3532</v>
      </c>
      <c r="G1186" s="360" t="s">
        <v>3532</v>
      </c>
      <c r="H1186" s="361">
        <v>45975</v>
      </c>
      <c r="I1186" s="360" t="s">
        <v>3532</v>
      </c>
      <c r="J1186" s="360" t="s">
        <v>8757</v>
      </c>
      <c r="K1186" s="360">
        <v>2014</v>
      </c>
      <c r="L1186" s="360" t="s">
        <v>5964</v>
      </c>
      <c r="M1186" s="360" t="s">
        <v>5957</v>
      </c>
      <c r="N1186" s="360" t="s">
        <v>5953</v>
      </c>
      <c r="O1186" s="360" t="s">
        <v>83</v>
      </c>
      <c r="P1186" s="360" t="s">
        <v>3532</v>
      </c>
      <c r="Q1186" s="360" t="s">
        <v>3532</v>
      </c>
    </row>
    <row r="1187" spans="1:17" ht="15">
      <c r="A1187" s="359" t="s">
        <v>6745</v>
      </c>
      <c r="B1187" s="360" t="s">
        <v>8758</v>
      </c>
      <c r="C1187" s="360" t="s">
        <v>3532</v>
      </c>
      <c r="D1187" s="360">
        <v>13</v>
      </c>
      <c r="E1187" s="360" t="s">
        <v>3532</v>
      </c>
      <c r="F1187" s="360" t="s">
        <v>3532</v>
      </c>
      <c r="G1187" s="360" t="s">
        <v>3532</v>
      </c>
      <c r="H1187" s="361">
        <v>45975</v>
      </c>
      <c r="I1187" s="360" t="s">
        <v>3532</v>
      </c>
      <c r="J1187" s="360" t="s">
        <v>8759</v>
      </c>
      <c r="K1187" s="360">
        <v>2015</v>
      </c>
      <c r="L1187" s="360" t="s">
        <v>6550</v>
      </c>
      <c r="M1187" s="360" t="s">
        <v>5957</v>
      </c>
      <c r="N1187" s="360" t="s">
        <v>5953</v>
      </c>
      <c r="O1187" s="360" t="s">
        <v>83</v>
      </c>
      <c r="P1187" s="360" t="s">
        <v>3532</v>
      </c>
      <c r="Q1187" s="360" t="s">
        <v>3532</v>
      </c>
    </row>
    <row r="1188" spans="1:17" ht="15">
      <c r="A1188" s="359" t="s">
        <v>6875</v>
      </c>
      <c r="B1188" s="360" t="s">
        <v>8760</v>
      </c>
      <c r="C1188" s="360" t="s">
        <v>2790</v>
      </c>
      <c r="D1188" s="360">
        <v>0</v>
      </c>
      <c r="E1188" s="360" t="s">
        <v>3532</v>
      </c>
      <c r="F1188" s="360" t="s">
        <v>8761</v>
      </c>
      <c r="G1188" s="360" t="s">
        <v>3532</v>
      </c>
      <c r="H1188" s="361">
        <v>45975</v>
      </c>
      <c r="I1188" s="360" t="s">
        <v>3532</v>
      </c>
      <c r="J1188" s="360" t="s">
        <v>8762</v>
      </c>
      <c r="K1188" s="360">
        <v>2018</v>
      </c>
      <c r="L1188" s="360" t="s">
        <v>5964</v>
      </c>
      <c r="M1188" s="360" t="s">
        <v>5957</v>
      </c>
      <c r="N1188" s="360" t="s">
        <v>5953</v>
      </c>
      <c r="O1188" s="360" t="s">
        <v>83</v>
      </c>
      <c r="P1188" s="360">
        <v>0</v>
      </c>
      <c r="Q1188" s="360" t="s">
        <v>8763</v>
      </c>
    </row>
    <row r="1189" spans="1:17" ht="15">
      <c r="A1189" s="359" t="s">
        <v>1670</v>
      </c>
      <c r="B1189" s="360" t="s">
        <v>8764</v>
      </c>
      <c r="C1189" s="360" t="s">
        <v>3532</v>
      </c>
      <c r="D1189" s="360">
        <v>2</v>
      </c>
      <c r="E1189" s="360" t="s">
        <v>3532</v>
      </c>
      <c r="F1189" s="360" t="s">
        <v>3532</v>
      </c>
      <c r="G1189" s="360" t="s">
        <v>3532</v>
      </c>
      <c r="H1189" s="361">
        <v>45975</v>
      </c>
      <c r="I1189" s="360" t="s">
        <v>3532</v>
      </c>
      <c r="J1189" s="360" t="s">
        <v>8765</v>
      </c>
      <c r="K1189" s="360">
        <v>2017</v>
      </c>
      <c r="L1189" s="360" t="s">
        <v>6550</v>
      </c>
      <c r="M1189" s="360" t="s">
        <v>5957</v>
      </c>
      <c r="N1189" s="360" t="s">
        <v>5953</v>
      </c>
      <c r="O1189" s="360" t="s">
        <v>83</v>
      </c>
      <c r="P1189" s="360" t="s">
        <v>3532</v>
      </c>
      <c r="Q1189" s="360" t="s">
        <v>3532</v>
      </c>
    </row>
    <row r="1190" spans="1:17" ht="15">
      <c r="A1190" s="359" t="s">
        <v>4182</v>
      </c>
      <c r="B1190" s="360" t="s">
        <v>4183</v>
      </c>
      <c r="C1190" s="360" t="s">
        <v>3532</v>
      </c>
      <c r="D1190" s="360">
        <v>217</v>
      </c>
      <c r="E1190" s="360" t="s">
        <v>3532</v>
      </c>
      <c r="F1190" s="360" t="s">
        <v>3532</v>
      </c>
      <c r="G1190" s="360" t="s">
        <v>3532</v>
      </c>
      <c r="H1190" s="361">
        <v>45975</v>
      </c>
      <c r="I1190" s="360" t="s">
        <v>3532</v>
      </c>
      <c r="J1190" s="360" t="s">
        <v>5950</v>
      </c>
      <c r="K1190" s="360">
        <v>2019</v>
      </c>
      <c r="L1190" s="360" t="s">
        <v>7014</v>
      </c>
      <c r="M1190" s="360" t="s">
        <v>5952</v>
      </c>
      <c r="N1190" s="360" t="s">
        <v>5953</v>
      </c>
      <c r="O1190" s="360" t="s">
        <v>3993</v>
      </c>
      <c r="P1190" s="360" t="s">
        <v>3532</v>
      </c>
      <c r="Q1190" s="360" t="s">
        <v>3532</v>
      </c>
    </row>
    <row r="1191" spans="1:17" ht="15">
      <c r="A1191" s="359" t="s">
        <v>6730</v>
      </c>
      <c r="B1191" s="360" t="s">
        <v>8766</v>
      </c>
      <c r="C1191" s="360" t="s">
        <v>3532</v>
      </c>
      <c r="D1191" s="360">
        <v>59</v>
      </c>
      <c r="E1191" s="360" t="s">
        <v>3532</v>
      </c>
      <c r="F1191" s="360" t="s">
        <v>3532</v>
      </c>
      <c r="G1191" s="360" t="s">
        <v>3532</v>
      </c>
      <c r="H1191" s="361">
        <v>45975</v>
      </c>
      <c r="I1191" s="360" t="s">
        <v>3532</v>
      </c>
      <c r="J1191" s="360" t="s">
        <v>8767</v>
      </c>
      <c r="K1191" s="360">
        <v>2014</v>
      </c>
      <c r="L1191" s="360" t="s">
        <v>5960</v>
      </c>
      <c r="M1191" s="360" t="s">
        <v>5957</v>
      </c>
      <c r="N1191" s="360" t="s">
        <v>5953</v>
      </c>
      <c r="O1191" s="360" t="s">
        <v>1706</v>
      </c>
      <c r="P1191" s="360" t="s">
        <v>3532</v>
      </c>
      <c r="Q1191" s="360" t="s">
        <v>3532</v>
      </c>
    </row>
    <row r="1192" spans="1:17" ht="15">
      <c r="A1192" s="359" t="s">
        <v>1776</v>
      </c>
      <c r="B1192" s="360" t="s">
        <v>8768</v>
      </c>
      <c r="C1192" s="360" t="s">
        <v>3532</v>
      </c>
      <c r="D1192" s="360">
        <v>1</v>
      </c>
      <c r="E1192" s="360" t="s">
        <v>3532</v>
      </c>
      <c r="F1192" s="360" t="s">
        <v>3532</v>
      </c>
      <c r="G1192" s="360" t="s">
        <v>3532</v>
      </c>
      <c r="H1192" s="361">
        <v>45975</v>
      </c>
      <c r="I1192" s="360" t="s">
        <v>3532</v>
      </c>
      <c r="J1192" s="360" t="s">
        <v>8769</v>
      </c>
      <c r="K1192" s="360">
        <v>2012</v>
      </c>
      <c r="L1192" s="360" t="s">
        <v>5960</v>
      </c>
      <c r="M1192" s="360" t="s">
        <v>5957</v>
      </c>
      <c r="N1192" s="360" t="s">
        <v>5953</v>
      </c>
      <c r="O1192" s="360" t="s">
        <v>83</v>
      </c>
      <c r="P1192" s="360" t="s">
        <v>3532</v>
      </c>
      <c r="Q1192" s="360" t="s">
        <v>3532</v>
      </c>
    </row>
    <row r="1193" spans="1:17" ht="15">
      <c r="A1193" s="359" t="s">
        <v>7310</v>
      </c>
      <c r="B1193" s="360" t="s">
        <v>8770</v>
      </c>
      <c r="C1193" s="360" t="s">
        <v>3532</v>
      </c>
      <c r="D1193" s="360">
        <v>0</v>
      </c>
      <c r="E1193" s="360" t="s">
        <v>3532</v>
      </c>
      <c r="F1193" s="360" t="s">
        <v>3532</v>
      </c>
      <c r="G1193" s="360" t="s">
        <v>3532</v>
      </c>
      <c r="H1193" s="361">
        <v>45975</v>
      </c>
      <c r="I1193" s="360" t="s">
        <v>3532</v>
      </c>
      <c r="J1193" s="360" t="s">
        <v>8771</v>
      </c>
      <c r="K1193" s="360">
        <v>2014</v>
      </c>
      <c r="L1193" s="360" t="s">
        <v>5960</v>
      </c>
      <c r="M1193" s="360" t="s">
        <v>5957</v>
      </c>
      <c r="N1193" s="360" t="s">
        <v>5953</v>
      </c>
      <c r="O1193" s="360" t="s">
        <v>1706</v>
      </c>
      <c r="P1193" s="360" t="s">
        <v>3532</v>
      </c>
      <c r="Q1193" s="360" t="s">
        <v>3532</v>
      </c>
    </row>
    <row r="1194" spans="1:17" ht="15">
      <c r="A1194" s="359" t="s">
        <v>6537</v>
      </c>
      <c r="B1194" s="360" t="s">
        <v>8772</v>
      </c>
      <c r="C1194" s="360" t="s">
        <v>3532</v>
      </c>
      <c r="D1194" s="360">
        <v>25</v>
      </c>
      <c r="E1194" s="360" t="s">
        <v>3532</v>
      </c>
      <c r="F1194" s="360" t="s">
        <v>3532</v>
      </c>
      <c r="G1194" s="360" t="s">
        <v>3532</v>
      </c>
      <c r="H1194" s="361">
        <v>45975</v>
      </c>
      <c r="I1194" s="360" t="s">
        <v>3532</v>
      </c>
      <c r="J1194" s="360" t="s">
        <v>7753</v>
      </c>
      <c r="K1194" s="360">
        <v>2016</v>
      </c>
      <c r="L1194" s="360" t="s">
        <v>6545</v>
      </c>
      <c r="M1194" s="360" t="s">
        <v>5957</v>
      </c>
      <c r="N1194" s="360" t="s">
        <v>5953</v>
      </c>
      <c r="O1194" s="360" t="s">
        <v>6002</v>
      </c>
      <c r="P1194" s="360">
        <v>0</v>
      </c>
      <c r="Q1194" s="360" t="s">
        <v>3532</v>
      </c>
    </row>
    <row r="1195" spans="1:17" ht="15">
      <c r="A1195" s="359" t="s">
        <v>1630</v>
      </c>
      <c r="B1195" s="360" t="s">
        <v>2094</v>
      </c>
      <c r="C1195" s="360" t="s">
        <v>6591</v>
      </c>
      <c r="D1195" s="360">
        <v>2</v>
      </c>
      <c r="E1195" s="360" t="s">
        <v>3532</v>
      </c>
      <c r="F1195" s="360" t="s">
        <v>3532</v>
      </c>
      <c r="G1195" s="360" t="s">
        <v>3532</v>
      </c>
      <c r="H1195" s="361">
        <v>45975</v>
      </c>
      <c r="I1195" s="360" t="s">
        <v>3532</v>
      </c>
      <c r="J1195" s="360" t="s">
        <v>7725</v>
      </c>
      <c r="K1195" s="360">
        <v>2022</v>
      </c>
      <c r="L1195" s="360" t="s">
        <v>7726</v>
      </c>
      <c r="M1195" s="360" t="s">
        <v>5957</v>
      </c>
      <c r="N1195" s="360" t="s">
        <v>114</v>
      </c>
      <c r="O1195" s="360" t="s">
        <v>8390</v>
      </c>
      <c r="P1195" s="360">
        <v>0</v>
      </c>
      <c r="Q1195" s="360" t="s">
        <v>8773</v>
      </c>
    </row>
    <row r="1196" spans="1:17" ht="15">
      <c r="A1196" s="359" t="s">
        <v>3143</v>
      </c>
      <c r="B1196" s="360" t="s">
        <v>8774</v>
      </c>
      <c r="C1196" s="360" t="s">
        <v>3532</v>
      </c>
      <c r="D1196" s="360">
        <v>77</v>
      </c>
      <c r="E1196" s="360" t="s">
        <v>3532</v>
      </c>
      <c r="F1196" s="360" t="s">
        <v>3532</v>
      </c>
      <c r="G1196" s="360" t="s">
        <v>3532</v>
      </c>
      <c r="H1196" s="361">
        <v>45975</v>
      </c>
      <c r="I1196" s="360" t="s">
        <v>3532</v>
      </c>
      <c r="J1196" s="360" t="s">
        <v>8775</v>
      </c>
      <c r="K1196" s="360">
        <v>2014</v>
      </c>
      <c r="L1196" s="360" t="s">
        <v>5960</v>
      </c>
      <c r="M1196" s="360" t="s">
        <v>5957</v>
      </c>
      <c r="N1196" s="360" t="s">
        <v>5953</v>
      </c>
      <c r="O1196" s="360" t="s">
        <v>83</v>
      </c>
      <c r="P1196" s="360" t="s">
        <v>3532</v>
      </c>
      <c r="Q1196" s="360" t="s">
        <v>3532</v>
      </c>
    </row>
    <row r="1197" spans="1:17" ht="15">
      <c r="A1197" s="359" t="s">
        <v>2692</v>
      </c>
      <c r="B1197" s="360" t="s">
        <v>8776</v>
      </c>
      <c r="C1197" s="360" t="s">
        <v>3532</v>
      </c>
      <c r="D1197" s="360">
        <v>40</v>
      </c>
      <c r="E1197" s="360" t="s">
        <v>3532</v>
      </c>
      <c r="F1197" s="360" t="s">
        <v>3532</v>
      </c>
      <c r="G1197" s="360" t="s">
        <v>3532</v>
      </c>
      <c r="H1197" s="361">
        <v>45975</v>
      </c>
      <c r="I1197" s="360" t="s">
        <v>3532</v>
      </c>
      <c r="J1197" s="360" t="s">
        <v>8777</v>
      </c>
      <c r="K1197" s="360">
        <v>2014</v>
      </c>
      <c r="L1197" s="360" t="s">
        <v>5960</v>
      </c>
      <c r="M1197" s="360" t="s">
        <v>5957</v>
      </c>
      <c r="N1197" s="360" t="s">
        <v>5953</v>
      </c>
      <c r="O1197" s="360" t="s">
        <v>83</v>
      </c>
      <c r="P1197" s="360" t="s">
        <v>3532</v>
      </c>
      <c r="Q1197" s="360" t="s">
        <v>3532</v>
      </c>
    </row>
    <row r="1198" spans="1:17" ht="15">
      <c r="A1198" s="359" t="s">
        <v>1776</v>
      </c>
      <c r="B1198" s="360" t="s">
        <v>8778</v>
      </c>
      <c r="C1198" s="360" t="s">
        <v>2790</v>
      </c>
      <c r="D1198" s="360">
        <v>4</v>
      </c>
      <c r="E1198" s="360" t="s">
        <v>3532</v>
      </c>
      <c r="F1198" s="360" t="s">
        <v>8779</v>
      </c>
      <c r="G1198" s="360" t="s">
        <v>3532</v>
      </c>
      <c r="H1198" s="361">
        <v>45975</v>
      </c>
      <c r="I1198" s="360" t="s">
        <v>3532</v>
      </c>
      <c r="J1198" s="360" t="s">
        <v>7910</v>
      </c>
      <c r="K1198" s="360">
        <v>2015</v>
      </c>
      <c r="L1198" s="360" t="s">
        <v>5964</v>
      </c>
      <c r="M1198" s="360" t="s">
        <v>5957</v>
      </c>
      <c r="N1198" s="360" t="s">
        <v>5953</v>
      </c>
      <c r="O1198" s="360" t="s">
        <v>83</v>
      </c>
      <c r="P1198" s="360">
        <v>0</v>
      </c>
      <c r="Q1198" s="360" t="s">
        <v>8780</v>
      </c>
    </row>
    <row r="1199" spans="1:17" ht="15">
      <c r="A1199" s="359" t="s">
        <v>4145</v>
      </c>
      <c r="B1199" s="360" t="s">
        <v>4161</v>
      </c>
      <c r="C1199" s="360" t="s">
        <v>3532</v>
      </c>
      <c r="D1199" s="360">
        <v>217</v>
      </c>
      <c r="E1199" s="360" t="s">
        <v>3532</v>
      </c>
      <c r="F1199" s="360" t="s">
        <v>3532</v>
      </c>
      <c r="G1199" s="360" t="s">
        <v>3532</v>
      </c>
      <c r="H1199" s="361">
        <v>45975</v>
      </c>
      <c r="I1199" s="360" t="s">
        <v>3532</v>
      </c>
      <c r="J1199" s="360" t="s">
        <v>5950</v>
      </c>
      <c r="K1199" s="360">
        <v>2015</v>
      </c>
      <c r="L1199" s="360" t="s">
        <v>6384</v>
      </c>
      <c r="M1199" s="360" t="s">
        <v>5952</v>
      </c>
      <c r="N1199" s="360" t="s">
        <v>5953</v>
      </c>
      <c r="O1199" s="360" t="s">
        <v>3993</v>
      </c>
      <c r="P1199" s="360" t="s">
        <v>3532</v>
      </c>
      <c r="Q1199" s="360" t="s">
        <v>3532</v>
      </c>
    </row>
    <row r="1200" spans="1:17" ht="15">
      <c r="A1200" s="359" t="s">
        <v>6389</v>
      </c>
      <c r="B1200" s="360" t="s">
        <v>8781</v>
      </c>
      <c r="C1200" s="360" t="s">
        <v>3532</v>
      </c>
      <c r="D1200" s="360">
        <v>1</v>
      </c>
      <c r="E1200" s="360" t="s">
        <v>3532</v>
      </c>
      <c r="F1200" s="360" t="s">
        <v>3532</v>
      </c>
      <c r="G1200" s="360" t="s">
        <v>3532</v>
      </c>
      <c r="H1200" s="361">
        <v>45975</v>
      </c>
      <c r="I1200" s="360" t="s">
        <v>3532</v>
      </c>
      <c r="J1200" s="360" t="s">
        <v>8782</v>
      </c>
      <c r="K1200" s="360">
        <v>2020</v>
      </c>
      <c r="L1200" s="360" t="s">
        <v>5964</v>
      </c>
      <c r="M1200" s="360" t="s">
        <v>5957</v>
      </c>
      <c r="N1200" s="360" t="s">
        <v>5953</v>
      </c>
      <c r="O1200" s="360" t="s">
        <v>83</v>
      </c>
      <c r="P1200" s="360" t="s">
        <v>3532</v>
      </c>
      <c r="Q1200" s="360" t="s">
        <v>3532</v>
      </c>
    </row>
    <row r="1201" spans="1:17" ht="15">
      <c r="A1201" s="359" t="s">
        <v>1876</v>
      </c>
      <c r="B1201" s="360" t="s">
        <v>8783</v>
      </c>
      <c r="C1201" s="360" t="s">
        <v>3532</v>
      </c>
      <c r="D1201" s="360">
        <v>35</v>
      </c>
      <c r="E1201" s="360" t="s">
        <v>3532</v>
      </c>
      <c r="F1201" s="360" t="s">
        <v>3532</v>
      </c>
      <c r="G1201" s="360" t="s">
        <v>3532</v>
      </c>
      <c r="H1201" s="361">
        <v>45975</v>
      </c>
      <c r="I1201" s="360" t="s">
        <v>3532</v>
      </c>
      <c r="J1201" s="360" t="s">
        <v>7076</v>
      </c>
      <c r="K1201" s="360">
        <v>2023</v>
      </c>
      <c r="L1201" s="360" t="s">
        <v>5964</v>
      </c>
      <c r="M1201" s="360" t="s">
        <v>5957</v>
      </c>
      <c r="N1201" s="360" t="s">
        <v>5953</v>
      </c>
      <c r="O1201" s="360" t="s">
        <v>83</v>
      </c>
      <c r="P1201" s="360" t="s">
        <v>3532</v>
      </c>
      <c r="Q1201" s="360" t="s">
        <v>3532</v>
      </c>
    </row>
    <row r="1202" spans="1:17" ht="15">
      <c r="A1202" s="359" t="s">
        <v>1670</v>
      </c>
      <c r="B1202" s="360" t="s">
        <v>8784</v>
      </c>
      <c r="C1202" s="360" t="s">
        <v>3532</v>
      </c>
      <c r="D1202" s="360">
        <v>2</v>
      </c>
      <c r="E1202" s="360" t="s">
        <v>3532</v>
      </c>
      <c r="F1202" s="360" t="s">
        <v>3532</v>
      </c>
      <c r="G1202" s="360" t="s">
        <v>3532</v>
      </c>
      <c r="H1202" s="361">
        <v>45975</v>
      </c>
      <c r="I1202" s="360" t="s">
        <v>3532</v>
      </c>
      <c r="J1202" s="360" t="s">
        <v>8785</v>
      </c>
      <c r="K1202" s="360">
        <v>2022</v>
      </c>
      <c r="L1202" s="360" t="s">
        <v>5964</v>
      </c>
      <c r="M1202" s="360" t="s">
        <v>5957</v>
      </c>
      <c r="N1202" s="360" t="s">
        <v>5953</v>
      </c>
      <c r="O1202" s="360" t="s">
        <v>83</v>
      </c>
      <c r="P1202" s="360" t="s">
        <v>3532</v>
      </c>
      <c r="Q1202" s="360" t="s">
        <v>3532</v>
      </c>
    </row>
    <row r="1203" spans="1:17" ht="15">
      <c r="A1203" s="359" t="s">
        <v>1927</v>
      </c>
      <c r="B1203" s="360" t="s">
        <v>8786</v>
      </c>
      <c r="C1203" s="360" t="s">
        <v>3532</v>
      </c>
      <c r="D1203" s="360">
        <v>88</v>
      </c>
      <c r="E1203" s="360" t="s">
        <v>3532</v>
      </c>
      <c r="F1203" s="360" t="s">
        <v>3532</v>
      </c>
      <c r="G1203" s="360" t="s">
        <v>3532</v>
      </c>
      <c r="H1203" s="361">
        <v>45975</v>
      </c>
      <c r="I1203" s="360" t="s">
        <v>3532</v>
      </c>
      <c r="J1203" s="360" t="s">
        <v>8787</v>
      </c>
      <c r="K1203" s="360">
        <v>2019</v>
      </c>
      <c r="L1203" s="360" t="s">
        <v>5964</v>
      </c>
      <c r="M1203" s="360" t="s">
        <v>5957</v>
      </c>
      <c r="N1203" s="360" t="s">
        <v>5953</v>
      </c>
      <c r="O1203" s="360" t="s">
        <v>83</v>
      </c>
      <c r="P1203" s="360" t="s">
        <v>3532</v>
      </c>
      <c r="Q1203" s="360" t="s">
        <v>3532</v>
      </c>
    </row>
    <row r="1204" spans="1:17" ht="15">
      <c r="A1204" s="359" t="s">
        <v>6875</v>
      </c>
      <c r="B1204" s="360" t="s">
        <v>8788</v>
      </c>
      <c r="C1204" s="360" t="s">
        <v>3532</v>
      </c>
      <c r="D1204" s="360">
        <v>3</v>
      </c>
      <c r="E1204" s="360" t="s">
        <v>3532</v>
      </c>
      <c r="F1204" s="360" t="s">
        <v>3532</v>
      </c>
      <c r="G1204" s="360" t="s">
        <v>3532</v>
      </c>
      <c r="H1204" s="361">
        <v>45975</v>
      </c>
      <c r="I1204" s="360" t="s">
        <v>3532</v>
      </c>
      <c r="J1204" s="360" t="s">
        <v>8789</v>
      </c>
      <c r="K1204" s="360">
        <v>2020</v>
      </c>
      <c r="L1204" s="360" t="s">
        <v>5964</v>
      </c>
      <c r="M1204" s="360" t="s">
        <v>5957</v>
      </c>
      <c r="N1204" s="360" t="s">
        <v>5953</v>
      </c>
      <c r="O1204" s="360" t="s">
        <v>83</v>
      </c>
      <c r="P1204" s="360" t="s">
        <v>3532</v>
      </c>
      <c r="Q1204" s="360" t="s">
        <v>3532</v>
      </c>
    </row>
    <row r="1205" spans="1:17" ht="15">
      <c r="A1205" s="359" t="s">
        <v>1620</v>
      </c>
      <c r="B1205" s="360" t="s">
        <v>8790</v>
      </c>
      <c r="C1205" s="360" t="s">
        <v>2790</v>
      </c>
      <c r="D1205" s="360">
        <v>0</v>
      </c>
      <c r="E1205" s="360" t="s">
        <v>3532</v>
      </c>
      <c r="F1205" s="360" t="s">
        <v>8791</v>
      </c>
      <c r="G1205" s="360" t="s">
        <v>3532</v>
      </c>
      <c r="H1205" s="361">
        <v>45975</v>
      </c>
      <c r="I1205" s="360" t="s">
        <v>3532</v>
      </c>
      <c r="J1205" s="360" t="s">
        <v>8792</v>
      </c>
      <c r="K1205" s="360">
        <v>2014</v>
      </c>
      <c r="L1205" s="360" t="s">
        <v>6550</v>
      </c>
      <c r="M1205" s="360" t="s">
        <v>5957</v>
      </c>
      <c r="N1205" s="360" t="s">
        <v>5953</v>
      </c>
      <c r="O1205" s="360" t="s">
        <v>83</v>
      </c>
      <c r="P1205" s="360">
        <v>0</v>
      </c>
      <c r="Q1205" s="360" t="s">
        <v>8793</v>
      </c>
    </row>
    <row r="1206" spans="1:17" ht="15">
      <c r="A1206" s="359" t="s">
        <v>4118</v>
      </c>
      <c r="B1206" s="360" t="s">
        <v>8794</v>
      </c>
      <c r="C1206" s="360" t="s">
        <v>3532</v>
      </c>
      <c r="D1206" s="360">
        <v>217</v>
      </c>
      <c r="E1206" s="360" t="s">
        <v>3532</v>
      </c>
      <c r="F1206" s="360" t="s">
        <v>3532</v>
      </c>
      <c r="G1206" s="360" t="s">
        <v>3532</v>
      </c>
      <c r="H1206" s="361">
        <v>45975</v>
      </c>
      <c r="I1206" s="360" t="s">
        <v>3532</v>
      </c>
      <c r="J1206" s="360" t="s">
        <v>5950</v>
      </c>
      <c r="K1206" s="360">
        <v>2014</v>
      </c>
      <c r="L1206" s="360" t="s">
        <v>6384</v>
      </c>
      <c r="M1206" s="360" t="s">
        <v>5952</v>
      </c>
      <c r="N1206" s="360" t="s">
        <v>5953</v>
      </c>
      <c r="O1206" s="360" t="s">
        <v>3993</v>
      </c>
      <c r="P1206" s="360" t="s">
        <v>3532</v>
      </c>
      <c r="Q1206" s="360" t="s">
        <v>3532</v>
      </c>
    </row>
    <row r="1207" spans="1:17" ht="15">
      <c r="A1207" s="359" t="s">
        <v>1776</v>
      </c>
      <c r="B1207" s="360" t="s">
        <v>8795</v>
      </c>
      <c r="C1207" s="360" t="s">
        <v>3532</v>
      </c>
      <c r="D1207" s="360">
        <v>1</v>
      </c>
      <c r="E1207" s="360" t="s">
        <v>3532</v>
      </c>
      <c r="F1207" s="360" t="s">
        <v>3532</v>
      </c>
      <c r="G1207" s="360" t="s">
        <v>3532</v>
      </c>
      <c r="H1207" s="361">
        <v>45975</v>
      </c>
      <c r="I1207" s="360" t="s">
        <v>3532</v>
      </c>
      <c r="J1207" s="360" t="s">
        <v>8796</v>
      </c>
      <c r="K1207" s="360">
        <v>2019</v>
      </c>
      <c r="L1207" s="360" t="s">
        <v>5960</v>
      </c>
      <c r="M1207" s="360" t="s">
        <v>5957</v>
      </c>
      <c r="N1207" s="360" t="s">
        <v>5953</v>
      </c>
      <c r="O1207" s="360" t="s">
        <v>83</v>
      </c>
      <c r="P1207" s="360" t="s">
        <v>3532</v>
      </c>
      <c r="Q1207" s="360" t="s">
        <v>3532</v>
      </c>
    </row>
    <row r="1208" spans="1:17" ht="15">
      <c r="A1208" s="359" t="s">
        <v>3980</v>
      </c>
      <c r="B1208" s="360" t="s">
        <v>8797</v>
      </c>
      <c r="C1208" s="360" t="s">
        <v>2790</v>
      </c>
      <c r="D1208" s="360">
        <v>3</v>
      </c>
      <c r="E1208" s="360" t="s">
        <v>3532</v>
      </c>
      <c r="F1208" s="360" t="s">
        <v>8798</v>
      </c>
      <c r="G1208" s="360" t="s">
        <v>3532</v>
      </c>
      <c r="H1208" s="361">
        <v>45975</v>
      </c>
      <c r="I1208" s="360" t="s">
        <v>3532</v>
      </c>
      <c r="J1208" s="360" t="s">
        <v>8799</v>
      </c>
      <c r="K1208" s="360">
        <v>2014</v>
      </c>
      <c r="L1208" s="360" t="s">
        <v>5960</v>
      </c>
      <c r="M1208" s="360" t="s">
        <v>5957</v>
      </c>
      <c r="N1208" s="360" t="s">
        <v>5953</v>
      </c>
      <c r="O1208" s="360" t="s">
        <v>83</v>
      </c>
      <c r="P1208" s="360">
        <v>0</v>
      </c>
      <c r="Q1208" s="360" t="s">
        <v>8800</v>
      </c>
    </row>
    <row r="1209" spans="1:17" ht="15">
      <c r="A1209" s="359" t="s">
        <v>1776</v>
      </c>
      <c r="B1209" s="360" t="s">
        <v>8801</v>
      </c>
      <c r="C1209" s="360" t="s">
        <v>2790</v>
      </c>
      <c r="D1209" s="360">
        <v>4</v>
      </c>
      <c r="E1209" s="360" t="s">
        <v>3532</v>
      </c>
      <c r="F1209" s="360" t="s">
        <v>8802</v>
      </c>
      <c r="G1209" s="360" t="s">
        <v>3532</v>
      </c>
      <c r="H1209" s="361">
        <v>45975</v>
      </c>
      <c r="I1209" s="360" t="s">
        <v>3532</v>
      </c>
      <c r="J1209" s="360" t="s">
        <v>8803</v>
      </c>
      <c r="K1209" s="360">
        <v>2014</v>
      </c>
      <c r="L1209" s="360" t="s">
        <v>5964</v>
      </c>
      <c r="M1209" s="360" t="s">
        <v>5957</v>
      </c>
      <c r="N1209" s="360" t="s">
        <v>5953</v>
      </c>
      <c r="O1209" s="360" t="s">
        <v>83</v>
      </c>
      <c r="P1209" s="360">
        <v>0</v>
      </c>
      <c r="Q1209" s="360" t="s">
        <v>8804</v>
      </c>
    </row>
    <row r="1210" spans="1:17" ht="15">
      <c r="A1210" s="359" t="s">
        <v>6389</v>
      </c>
      <c r="B1210" s="360" t="s">
        <v>8805</v>
      </c>
      <c r="C1210" s="360" t="s">
        <v>3532</v>
      </c>
      <c r="D1210" s="360">
        <v>0</v>
      </c>
      <c r="E1210" s="360" t="s">
        <v>3532</v>
      </c>
      <c r="F1210" s="360" t="s">
        <v>3532</v>
      </c>
      <c r="G1210" s="360" t="s">
        <v>3532</v>
      </c>
      <c r="H1210" s="361">
        <v>45975</v>
      </c>
      <c r="I1210" s="360" t="s">
        <v>3532</v>
      </c>
      <c r="J1210" s="360" t="s">
        <v>8806</v>
      </c>
      <c r="K1210" s="360">
        <v>2018</v>
      </c>
      <c r="L1210" s="360" t="s">
        <v>5964</v>
      </c>
      <c r="M1210" s="360" t="s">
        <v>5957</v>
      </c>
      <c r="N1210" s="360" t="s">
        <v>5953</v>
      </c>
      <c r="O1210" s="360" t="s">
        <v>83</v>
      </c>
      <c r="P1210" s="360" t="s">
        <v>3532</v>
      </c>
      <c r="Q1210" s="360" t="s">
        <v>3532</v>
      </c>
    </row>
    <row r="1211" spans="1:17" ht="15">
      <c r="A1211" s="359" t="s">
        <v>6370</v>
      </c>
      <c r="B1211" s="360" t="s">
        <v>8807</v>
      </c>
      <c r="C1211" s="360" t="s">
        <v>3532</v>
      </c>
      <c r="D1211" s="360">
        <v>0</v>
      </c>
      <c r="E1211" s="360" t="s">
        <v>3532</v>
      </c>
      <c r="F1211" s="360" t="s">
        <v>3532</v>
      </c>
      <c r="G1211" s="360" t="s">
        <v>3532</v>
      </c>
      <c r="H1211" s="361">
        <v>45975</v>
      </c>
      <c r="I1211" s="360" t="s">
        <v>3532</v>
      </c>
      <c r="J1211" s="360" t="s">
        <v>8808</v>
      </c>
      <c r="K1211" s="360">
        <v>2016</v>
      </c>
      <c r="L1211" s="360" t="s">
        <v>5964</v>
      </c>
      <c r="M1211" s="360" t="s">
        <v>5957</v>
      </c>
      <c r="N1211" s="360" t="s">
        <v>5953</v>
      </c>
      <c r="O1211" s="360" t="s">
        <v>83</v>
      </c>
      <c r="P1211" s="360" t="s">
        <v>3532</v>
      </c>
      <c r="Q1211" s="360" t="s">
        <v>3532</v>
      </c>
    </row>
    <row r="1212" spans="1:17" ht="15">
      <c r="A1212" s="359" t="s">
        <v>1611</v>
      </c>
      <c r="B1212" s="360" t="s">
        <v>8809</v>
      </c>
      <c r="C1212" s="360" t="s">
        <v>6109</v>
      </c>
      <c r="D1212" s="360">
        <v>24</v>
      </c>
      <c r="E1212" s="360" t="s">
        <v>3532</v>
      </c>
      <c r="F1212" s="360" t="s">
        <v>6912</v>
      </c>
      <c r="G1212" s="360" t="s">
        <v>3532</v>
      </c>
      <c r="H1212" s="361">
        <v>45975</v>
      </c>
      <c r="I1212" s="360" t="s">
        <v>3532</v>
      </c>
      <c r="J1212" s="360" t="s">
        <v>8810</v>
      </c>
      <c r="K1212" s="360">
        <v>2015</v>
      </c>
      <c r="L1212" s="360" t="s">
        <v>5960</v>
      </c>
      <c r="M1212" s="360" t="s">
        <v>5957</v>
      </c>
      <c r="N1212" s="360" t="s">
        <v>5953</v>
      </c>
      <c r="O1212" s="360" t="s">
        <v>83</v>
      </c>
      <c r="P1212" s="360" t="s">
        <v>3532</v>
      </c>
      <c r="Q1212" s="360" t="s">
        <v>6914</v>
      </c>
    </row>
    <row r="1213" spans="1:17" ht="15">
      <c r="A1213" s="359" t="s">
        <v>7013</v>
      </c>
      <c r="B1213" s="360" t="s">
        <v>4220</v>
      </c>
      <c r="C1213" s="360" t="s">
        <v>3532</v>
      </c>
      <c r="D1213" s="360">
        <v>217</v>
      </c>
      <c r="E1213" s="360" t="s">
        <v>3532</v>
      </c>
      <c r="F1213" s="360" t="s">
        <v>3532</v>
      </c>
      <c r="G1213" s="360" t="s">
        <v>3532</v>
      </c>
      <c r="H1213" s="361">
        <v>45975</v>
      </c>
      <c r="I1213" s="360" t="s">
        <v>3532</v>
      </c>
      <c r="J1213" s="360" t="s">
        <v>7099</v>
      </c>
      <c r="K1213" s="360">
        <v>2014</v>
      </c>
      <c r="L1213" s="360" t="s">
        <v>8661</v>
      </c>
      <c r="M1213" s="360" t="s">
        <v>5957</v>
      </c>
      <c r="N1213" s="360" t="s">
        <v>114</v>
      </c>
      <c r="O1213" s="360" t="s">
        <v>3993</v>
      </c>
      <c r="P1213" s="360" t="s">
        <v>3532</v>
      </c>
      <c r="Q1213" s="360" t="s">
        <v>3532</v>
      </c>
    </row>
    <row r="1214" spans="1:17" ht="15">
      <c r="A1214" s="359" t="s">
        <v>1850</v>
      </c>
      <c r="B1214" s="360" t="s">
        <v>8811</v>
      </c>
      <c r="C1214" s="360" t="s">
        <v>6109</v>
      </c>
      <c r="D1214" s="360">
        <v>9</v>
      </c>
      <c r="E1214" s="360" t="s">
        <v>3532</v>
      </c>
      <c r="F1214" s="360" t="s">
        <v>7157</v>
      </c>
      <c r="G1214" s="360" t="s">
        <v>3532</v>
      </c>
      <c r="H1214" s="361">
        <v>45975</v>
      </c>
      <c r="I1214" s="360" t="s">
        <v>3532</v>
      </c>
      <c r="J1214" s="360" t="s">
        <v>8812</v>
      </c>
      <c r="K1214" s="360">
        <v>2022</v>
      </c>
      <c r="L1214" s="360" t="s">
        <v>5964</v>
      </c>
      <c r="M1214" s="360" t="s">
        <v>5957</v>
      </c>
      <c r="N1214" s="360" t="s">
        <v>5953</v>
      </c>
      <c r="O1214" s="360" t="s">
        <v>83</v>
      </c>
      <c r="P1214" s="360" t="s">
        <v>3532</v>
      </c>
      <c r="Q1214" s="360" t="s">
        <v>7159</v>
      </c>
    </row>
    <row r="1215" spans="1:17" ht="15">
      <c r="A1215" s="359" t="s">
        <v>2147</v>
      </c>
      <c r="B1215" s="360" t="s">
        <v>2286</v>
      </c>
      <c r="C1215" s="360" t="s">
        <v>3532</v>
      </c>
      <c r="D1215" s="360">
        <v>217</v>
      </c>
      <c r="E1215" s="360" t="s">
        <v>3532</v>
      </c>
      <c r="F1215" s="360" t="s">
        <v>3532</v>
      </c>
      <c r="G1215" s="360" t="s">
        <v>3532</v>
      </c>
      <c r="H1215" s="361">
        <v>45975</v>
      </c>
      <c r="I1215" s="360" t="s">
        <v>3532</v>
      </c>
      <c r="J1215" s="360" t="s">
        <v>5950</v>
      </c>
      <c r="K1215" s="360">
        <v>2021</v>
      </c>
      <c r="L1215" s="360" t="s">
        <v>6866</v>
      </c>
      <c r="M1215" s="360" t="s">
        <v>5952</v>
      </c>
      <c r="N1215" s="360" t="s">
        <v>5953</v>
      </c>
      <c r="O1215" s="360" t="s">
        <v>2147</v>
      </c>
      <c r="P1215" s="360" t="s">
        <v>3532</v>
      </c>
      <c r="Q1215" s="360" t="s">
        <v>3532</v>
      </c>
    </row>
    <row r="1216" spans="1:17" ht="15">
      <c r="A1216" s="359" t="s">
        <v>1647</v>
      </c>
      <c r="B1216" s="360" t="s">
        <v>8813</v>
      </c>
      <c r="C1216" s="360" t="s">
        <v>3532</v>
      </c>
      <c r="D1216" s="360">
        <v>40</v>
      </c>
      <c r="E1216" s="360" t="s">
        <v>3532</v>
      </c>
      <c r="F1216" s="360" t="s">
        <v>3532</v>
      </c>
      <c r="G1216" s="360" t="s">
        <v>3532</v>
      </c>
      <c r="H1216" s="361">
        <v>45975</v>
      </c>
      <c r="I1216" s="360" t="s">
        <v>3532</v>
      </c>
      <c r="J1216" s="360" t="s">
        <v>8814</v>
      </c>
      <c r="K1216" s="360">
        <v>2024</v>
      </c>
      <c r="L1216" s="360" t="s">
        <v>5964</v>
      </c>
      <c r="M1216" s="360" t="s">
        <v>5957</v>
      </c>
      <c r="N1216" s="360" t="s">
        <v>5953</v>
      </c>
      <c r="O1216" s="360" t="s">
        <v>83</v>
      </c>
      <c r="P1216" s="360" t="s">
        <v>3532</v>
      </c>
      <c r="Q1216" s="360" t="s">
        <v>3532</v>
      </c>
    </row>
    <row r="1217" spans="1:17" ht="15">
      <c r="A1217" s="359" t="s">
        <v>1636</v>
      </c>
      <c r="B1217" s="360" t="s">
        <v>8815</v>
      </c>
      <c r="C1217" s="360" t="s">
        <v>3532</v>
      </c>
      <c r="D1217" s="360">
        <v>35</v>
      </c>
      <c r="E1217" s="360" t="s">
        <v>3532</v>
      </c>
      <c r="F1217" s="360" t="s">
        <v>3532</v>
      </c>
      <c r="G1217" s="360" t="s">
        <v>3532</v>
      </c>
      <c r="H1217" s="361">
        <v>45975</v>
      </c>
      <c r="I1217" s="360" t="s">
        <v>3532</v>
      </c>
      <c r="J1217" s="360" t="s">
        <v>8816</v>
      </c>
      <c r="K1217" s="360">
        <v>2015</v>
      </c>
      <c r="L1217" s="360" t="s">
        <v>5964</v>
      </c>
      <c r="M1217" s="360" t="s">
        <v>5957</v>
      </c>
      <c r="N1217" s="360" t="s">
        <v>5953</v>
      </c>
      <c r="O1217" s="360" t="s">
        <v>83</v>
      </c>
      <c r="P1217" s="360" t="s">
        <v>3532</v>
      </c>
      <c r="Q1217" s="360" t="s">
        <v>3532</v>
      </c>
    </row>
    <row r="1218" spans="1:17" ht="15">
      <c r="A1218" s="359" t="s">
        <v>2147</v>
      </c>
      <c r="B1218" s="360" t="s">
        <v>2275</v>
      </c>
      <c r="C1218" s="360" t="s">
        <v>3532</v>
      </c>
      <c r="D1218" s="360">
        <v>217</v>
      </c>
      <c r="E1218" s="360" t="s">
        <v>3532</v>
      </c>
      <c r="F1218" s="360" t="s">
        <v>3532</v>
      </c>
      <c r="G1218" s="360" t="s">
        <v>3532</v>
      </c>
      <c r="H1218" s="361">
        <v>45975</v>
      </c>
      <c r="I1218" s="360" t="s">
        <v>3532</v>
      </c>
      <c r="J1218" s="360" t="s">
        <v>8817</v>
      </c>
      <c r="K1218" s="360">
        <v>2021</v>
      </c>
      <c r="L1218" s="360" t="s">
        <v>6008</v>
      </c>
      <c r="M1218" s="360" t="s">
        <v>5957</v>
      </c>
      <c r="N1218" s="360" t="s">
        <v>5953</v>
      </c>
      <c r="O1218" s="360" t="s">
        <v>2147</v>
      </c>
      <c r="P1218" s="360" t="s">
        <v>3532</v>
      </c>
      <c r="Q1218" s="360" t="s">
        <v>3532</v>
      </c>
    </row>
    <row r="1219" spans="1:17" ht="15">
      <c r="A1219" s="359" t="s">
        <v>6587</v>
      </c>
      <c r="B1219" s="360" t="s">
        <v>8818</v>
      </c>
      <c r="C1219" s="360" t="s">
        <v>3532</v>
      </c>
      <c r="D1219" s="360">
        <v>0</v>
      </c>
      <c r="E1219" s="360" t="s">
        <v>3532</v>
      </c>
      <c r="F1219" s="360" t="s">
        <v>3532</v>
      </c>
      <c r="G1219" s="360" t="s">
        <v>3532</v>
      </c>
      <c r="H1219" s="361">
        <v>45975</v>
      </c>
      <c r="I1219" s="360" t="s">
        <v>3532</v>
      </c>
      <c r="J1219" s="360" t="s">
        <v>8819</v>
      </c>
      <c r="K1219" s="360">
        <v>2015</v>
      </c>
      <c r="L1219" s="360" t="s">
        <v>5960</v>
      </c>
      <c r="M1219" s="360" t="s">
        <v>5957</v>
      </c>
      <c r="N1219" s="360" t="s">
        <v>5953</v>
      </c>
      <c r="O1219" s="360" t="s">
        <v>83</v>
      </c>
      <c r="P1219" s="360" t="s">
        <v>3532</v>
      </c>
      <c r="Q1219" s="360" t="s">
        <v>3532</v>
      </c>
    </row>
    <row r="1220" spans="1:17" ht="15">
      <c r="A1220" s="359" t="s">
        <v>3143</v>
      </c>
      <c r="B1220" s="360" t="s">
        <v>8820</v>
      </c>
      <c r="C1220" s="360" t="s">
        <v>3532</v>
      </c>
      <c r="D1220" s="360">
        <v>114</v>
      </c>
      <c r="E1220" s="360" t="s">
        <v>3532</v>
      </c>
      <c r="F1220" s="360" t="s">
        <v>3532</v>
      </c>
      <c r="G1220" s="360" t="s">
        <v>3532</v>
      </c>
      <c r="H1220" s="361">
        <v>45975</v>
      </c>
      <c r="I1220" s="360" t="s">
        <v>3532</v>
      </c>
      <c r="J1220" s="360" t="s">
        <v>8821</v>
      </c>
      <c r="K1220" s="360">
        <v>2021</v>
      </c>
      <c r="L1220" s="360" t="s">
        <v>5960</v>
      </c>
      <c r="M1220" s="360" t="s">
        <v>5957</v>
      </c>
      <c r="N1220" s="360" t="s">
        <v>5953</v>
      </c>
      <c r="O1220" s="360" t="s">
        <v>83</v>
      </c>
      <c r="P1220" s="360" t="s">
        <v>3532</v>
      </c>
      <c r="Q1220" s="360" t="s">
        <v>3532</v>
      </c>
    </row>
    <row r="1221" spans="1:17" ht="15">
      <c r="A1221" s="359" t="s">
        <v>8822</v>
      </c>
      <c r="B1221" s="360" t="s">
        <v>8823</v>
      </c>
      <c r="C1221" s="360" t="s">
        <v>3532</v>
      </c>
      <c r="D1221" s="360">
        <v>217</v>
      </c>
      <c r="E1221" s="360" t="s">
        <v>3532</v>
      </c>
      <c r="F1221" s="360" t="s">
        <v>3532</v>
      </c>
      <c r="G1221" s="360" t="s">
        <v>3532</v>
      </c>
      <c r="H1221" s="361">
        <v>45975</v>
      </c>
      <c r="I1221" s="360" t="s">
        <v>3532</v>
      </c>
      <c r="J1221" s="360" t="s">
        <v>5950</v>
      </c>
      <c r="K1221" s="360">
        <v>2014</v>
      </c>
      <c r="L1221" s="360" t="s">
        <v>7483</v>
      </c>
      <c r="M1221" s="360" t="s">
        <v>5952</v>
      </c>
      <c r="N1221" s="360" t="s">
        <v>5953</v>
      </c>
      <c r="O1221" s="360" t="s">
        <v>3993</v>
      </c>
      <c r="P1221" s="360" t="s">
        <v>3532</v>
      </c>
      <c r="Q1221" s="360" t="s">
        <v>3532</v>
      </c>
    </row>
    <row r="1222" spans="1:17" ht="15">
      <c r="A1222" s="359" t="s">
        <v>1628</v>
      </c>
      <c r="B1222" s="360" t="s">
        <v>8824</v>
      </c>
      <c r="C1222" s="360" t="s">
        <v>3532</v>
      </c>
      <c r="D1222" s="360">
        <v>26</v>
      </c>
      <c r="E1222" s="360" t="s">
        <v>3532</v>
      </c>
      <c r="F1222" s="360" t="s">
        <v>3532</v>
      </c>
      <c r="G1222" s="360" t="s">
        <v>3532</v>
      </c>
      <c r="H1222" s="361">
        <v>45975</v>
      </c>
      <c r="I1222" s="360" t="s">
        <v>3532</v>
      </c>
      <c r="J1222" s="360" t="s">
        <v>8825</v>
      </c>
      <c r="K1222" s="360">
        <v>2016</v>
      </c>
      <c r="L1222" s="360" t="s">
        <v>5960</v>
      </c>
      <c r="M1222" s="360" t="s">
        <v>5957</v>
      </c>
      <c r="N1222" s="360" t="s">
        <v>5953</v>
      </c>
      <c r="O1222" s="360" t="s">
        <v>83</v>
      </c>
      <c r="P1222" s="360" t="s">
        <v>3532</v>
      </c>
      <c r="Q1222" s="360" t="s">
        <v>3532</v>
      </c>
    </row>
    <row r="1223" spans="1:17" ht="15">
      <c r="A1223" s="359" t="s">
        <v>1742</v>
      </c>
      <c r="B1223" s="360" t="s">
        <v>8826</v>
      </c>
      <c r="C1223" s="360" t="s">
        <v>2790</v>
      </c>
      <c r="D1223" s="360">
        <v>2</v>
      </c>
      <c r="E1223" s="360" t="s">
        <v>3532</v>
      </c>
      <c r="F1223" s="360" t="s">
        <v>8827</v>
      </c>
      <c r="G1223" s="360" t="s">
        <v>3532</v>
      </c>
      <c r="H1223" s="361">
        <v>45975</v>
      </c>
      <c r="I1223" s="360" t="s">
        <v>3532</v>
      </c>
      <c r="J1223" s="360" t="s">
        <v>8828</v>
      </c>
      <c r="K1223" s="360">
        <v>2015</v>
      </c>
      <c r="L1223" s="360" t="s">
        <v>5956</v>
      </c>
      <c r="M1223" s="360" t="s">
        <v>5957</v>
      </c>
      <c r="N1223" s="360" t="s">
        <v>5953</v>
      </c>
      <c r="O1223" s="360" t="s">
        <v>83</v>
      </c>
      <c r="P1223" s="360">
        <v>0</v>
      </c>
      <c r="Q1223" s="360" t="s">
        <v>8829</v>
      </c>
    </row>
    <row r="1224" spans="1:17" ht="15">
      <c r="A1224" s="359" t="s">
        <v>7013</v>
      </c>
      <c r="B1224" s="360" t="s">
        <v>4221</v>
      </c>
      <c r="C1224" s="360" t="s">
        <v>3532</v>
      </c>
      <c r="D1224" s="360">
        <v>217</v>
      </c>
      <c r="E1224" s="360" t="s">
        <v>3532</v>
      </c>
      <c r="F1224" s="360" t="s">
        <v>3532</v>
      </c>
      <c r="G1224" s="360" t="s">
        <v>3532</v>
      </c>
      <c r="H1224" s="361">
        <v>45975</v>
      </c>
      <c r="I1224" s="360" t="s">
        <v>3532</v>
      </c>
      <c r="J1224" s="360" t="s">
        <v>5950</v>
      </c>
      <c r="K1224" s="360">
        <v>2019</v>
      </c>
      <c r="L1224" s="360" t="s">
        <v>7014</v>
      </c>
      <c r="M1224" s="360" t="s">
        <v>5952</v>
      </c>
      <c r="N1224" s="360" t="s">
        <v>5953</v>
      </c>
      <c r="O1224" s="360" t="s">
        <v>3993</v>
      </c>
      <c r="P1224" s="360" t="s">
        <v>3532</v>
      </c>
      <c r="Q1224" s="360" t="s">
        <v>3532</v>
      </c>
    </row>
    <row r="1225" spans="1:17" ht="15">
      <c r="A1225" s="359" t="s">
        <v>1853</v>
      </c>
      <c r="B1225" s="360" t="s">
        <v>8830</v>
      </c>
      <c r="C1225" s="360" t="s">
        <v>7277</v>
      </c>
      <c r="D1225" s="360">
        <v>117</v>
      </c>
      <c r="E1225" s="360" t="s">
        <v>3532</v>
      </c>
      <c r="F1225" s="360" t="s">
        <v>6110</v>
      </c>
      <c r="G1225" s="360" t="s">
        <v>3532</v>
      </c>
      <c r="H1225" s="361">
        <v>45975</v>
      </c>
      <c r="I1225" s="360" t="s">
        <v>3532</v>
      </c>
      <c r="J1225" s="360" t="s">
        <v>6097</v>
      </c>
      <c r="K1225" s="360">
        <v>2014</v>
      </c>
      <c r="L1225" s="360" t="s">
        <v>5964</v>
      </c>
      <c r="M1225" s="360" t="s">
        <v>5957</v>
      </c>
      <c r="N1225" s="360" t="s">
        <v>5953</v>
      </c>
      <c r="O1225" s="360" t="s">
        <v>83</v>
      </c>
      <c r="P1225" s="360" t="s">
        <v>3532</v>
      </c>
      <c r="Q1225" s="360" t="s">
        <v>7278</v>
      </c>
    </row>
    <row r="1226" spans="1:17" ht="15">
      <c r="A1226" s="359" t="s">
        <v>1644</v>
      </c>
      <c r="B1226" s="360" t="s">
        <v>2992</v>
      </c>
      <c r="C1226" s="360" t="s">
        <v>2790</v>
      </c>
      <c r="D1226" s="360">
        <v>3</v>
      </c>
      <c r="E1226" s="360" t="s">
        <v>3532</v>
      </c>
      <c r="F1226" s="360" t="s">
        <v>8831</v>
      </c>
      <c r="G1226" s="360" t="s">
        <v>3532</v>
      </c>
      <c r="H1226" s="361">
        <v>45975</v>
      </c>
      <c r="I1226" s="360" t="s">
        <v>3532</v>
      </c>
      <c r="J1226" s="360" t="s">
        <v>7725</v>
      </c>
      <c r="K1226" s="360">
        <v>2023</v>
      </c>
      <c r="L1226" s="360" t="s">
        <v>7726</v>
      </c>
      <c r="M1226" s="360" t="s">
        <v>5957</v>
      </c>
      <c r="N1226" s="360" t="s">
        <v>114</v>
      </c>
      <c r="O1226" s="360" t="s">
        <v>83</v>
      </c>
      <c r="P1226" s="360">
        <v>0</v>
      </c>
      <c r="Q1226" s="360" t="s">
        <v>8832</v>
      </c>
    </row>
    <row r="1227" spans="1:17" ht="15">
      <c r="A1227" s="359" t="s">
        <v>8833</v>
      </c>
      <c r="B1227" s="360" t="s">
        <v>8834</v>
      </c>
      <c r="C1227" s="360" t="s">
        <v>3532</v>
      </c>
      <c r="D1227" s="360">
        <v>103</v>
      </c>
      <c r="E1227" s="360" t="s">
        <v>3532</v>
      </c>
      <c r="F1227" s="360" t="s">
        <v>3532</v>
      </c>
      <c r="G1227" s="360" t="s">
        <v>3532</v>
      </c>
      <c r="H1227" s="361">
        <v>45975</v>
      </c>
      <c r="I1227" s="360" t="s">
        <v>3532</v>
      </c>
      <c r="J1227" s="360" t="s">
        <v>8835</v>
      </c>
      <c r="K1227" s="360">
        <v>2014</v>
      </c>
      <c r="L1227" s="360" t="s">
        <v>6545</v>
      </c>
      <c r="M1227" s="360" t="s">
        <v>5957</v>
      </c>
      <c r="N1227" s="360" t="s">
        <v>5953</v>
      </c>
      <c r="O1227" s="360" t="s">
        <v>6002</v>
      </c>
      <c r="P1227" s="360">
        <v>0</v>
      </c>
      <c r="Q1227" s="360" t="s">
        <v>3532</v>
      </c>
    </row>
    <row r="1228" spans="1:17" ht="15">
      <c r="A1228" s="359" t="s">
        <v>4145</v>
      </c>
      <c r="B1228" s="360" t="s">
        <v>4163</v>
      </c>
      <c r="C1228" s="360" t="s">
        <v>3532</v>
      </c>
      <c r="D1228" s="360">
        <v>217</v>
      </c>
      <c r="E1228" s="360" t="s">
        <v>3532</v>
      </c>
      <c r="F1228" s="360" t="s">
        <v>3532</v>
      </c>
      <c r="G1228" s="360" t="s">
        <v>3532</v>
      </c>
      <c r="H1228" s="361">
        <v>45975</v>
      </c>
      <c r="I1228" s="360" t="s">
        <v>3532</v>
      </c>
      <c r="J1228" s="360" t="s">
        <v>5950</v>
      </c>
      <c r="K1228" s="360">
        <v>2015</v>
      </c>
      <c r="L1228" s="360" t="s">
        <v>6049</v>
      </c>
      <c r="M1228" s="360" t="s">
        <v>5952</v>
      </c>
      <c r="N1228" s="360" t="s">
        <v>5953</v>
      </c>
      <c r="O1228" s="360" t="s">
        <v>3993</v>
      </c>
      <c r="P1228" s="360" t="s">
        <v>3532</v>
      </c>
      <c r="Q1228" s="360" t="s">
        <v>3532</v>
      </c>
    </row>
    <row r="1229" spans="1:17" ht="15">
      <c r="A1229" s="359" t="s">
        <v>3143</v>
      </c>
      <c r="B1229" s="360" t="s">
        <v>8836</v>
      </c>
      <c r="C1229" s="360" t="s">
        <v>3532</v>
      </c>
      <c r="D1229" s="360">
        <v>49</v>
      </c>
      <c r="E1229" s="360" t="s">
        <v>3532</v>
      </c>
      <c r="F1229" s="360" t="s">
        <v>3532</v>
      </c>
      <c r="G1229" s="360" t="s">
        <v>3532</v>
      </c>
      <c r="H1229" s="361">
        <v>45975</v>
      </c>
      <c r="I1229" s="360" t="s">
        <v>3532</v>
      </c>
      <c r="J1229" s="360" t="s">
        <v>8837</v>
      </c>
      <c r="K1229" s="360">
        <v>2015</v>
      </c>
      <c r="L1229" s="360" t="s">
        <v>5960</v>
      </c>
      <c r="M1229" s="360" t="s">
        <v>5957</v>
      </c>
      <c r="N1229" s="360" t="s">
        <v>5953</v>
      </c>
      <c r="O1229" s="360" t="s">
        <v>83</v>
      </c>
      <c r="P1229" s="360" t="s">
        <v>3532</v>
      </c>
      <c r="Q1229" s="360" t="s">
        <v>3532</v>
      </c>
    </row>
    <row r="1230" spans="1:17" ht="15">
      <c r="A1230" s="359" t="s">
        <v>7013</v>
      </c>
      <c r="B1230" s="360" t="s">
        <v>4222</v>
      </c>
      <c r="C1230" s="360" t="s">
        <v>3532</v>
      </c>
      <c r="D1230" s="360">
        <v>217</v>
      </c>
      <c r="E1230" s="360" t="s">
        <v>3532</v>
      </c>
      <c r="F1230" s="360" t="s">
        <v>3532</v>
      </c>
      <c r="G1230" s="360" t="s">
        <v>3532</v>
      </c>
      <c r="H1230" s="361">
        <v>45975</v>
      </c>
      <c r="I1230" s="360" t="s">
        <v>3532</v>
      </c>
      <c r="J1230" s="360" t="s">
        <v>5950</v>
      </c>
      <c r="K1230" s="360">
        <v>2019</v>
      </c>
      <c r="L1230" s="360" t="s">
        <v>7014</v>
      </c>
      <c r="M1230" s="360" t="s">
        <v>5952</v>
      </c>
      <c r="N1230" s="360" t="s">
        <v>5953</v>
      </c>
      <c r="O1230" s="360" t="s">
        <v>3993</v>
      </c>
      <c r="P1230" s="360" t="s">
        <v>3532</v>
      </c>
      <c r="Q1230" s="360" t="s">
        <v>3532</v>
      </c>
    </row>
    <row r="1231" spans="1:17" ht="15">
      <c r="A1231" s="359" t="s">
        <v>1620</v>
      </c>
      <c r="B1231" s="360" t="s">
        <v>8838</v>
      </c>
      <c r="C1231" s="360" t="s">
        <v>2790</v>
      </c>
      <c r="D1231" s="360">
        <v>3</v>
      </c>
      <c r="E1231" s="360" t="s">
        <v>3532</v>
      </c>
      <c r="F1231" s="360" t="s">
        <v>8839</v>
      </c>
      <c r="G1231" s="360" t="s">
        <v>3532</v>
      </c>
      <c r="H1231" s="361">
        <v>45975</v>
      </c>
      <c r="I1231" s="360" t="s">
        <v>3532</v>
      </c>
      <c r="J1231" s="360" t="s">
        <v>8840</v>
      </c>
      <c r="K1231" s="360">
        <v>2016</v>
      </c>
      <c r="L1231" s="360" t="s">
        <v>5964</v>
      </c>
      <c r="M1231" s="360" t="s">
        <v>5957</v>
      </c>
      <c r="N1231" s="360" t="s">
        <v>5953</v>
      </c>
      <c r="O1231" s="360" t="s">
        <v>83</v>
      </c>
      <c r="P1231" s="360">
        <v>0</v>
      </c>
      <c r="Q1231" s="360" t="s">
        <v>8841</v>
      </c>
    </row>
    <row r="1232" spans="1:17" ht="15">
      <c r="A1232" s="359" t="s">
        <v>5972</v>
      </c>
      <c r="B1232" s="360" t="s">
        <v>8842</v>
      </c>
      <c r="C1232" s="360" t="s">
        <v>3532</v>
      </c>
      <c r="D1232" s="360">
        <v>10</v>
      </c>
      <c r="E1232" s="360" t="s">
        <v>3532</v>
      </c>
      <c r="F1232" s="360" t="s">
        <v>3532</v>
      </c>
      <c r="G1232" s="360" t="s">
        <v>3532</v>
      </c>
      <c r="H1232" s="361">
        <v>45975</v>
      </c>
      <c r="I1232" s="360" t="s">
        <v>3532</v>
      </c>
      <c r="J1232" s="360" t="s">
        <v>8843</v>
      </c>
      <c r="K1232" s="360">
        <v>2014</v>
      </c>
      <c r="L1232" s="360" t="s">
        <v>5964</v>
      </c>
      <c r="M1232" s="360" t="s">
        <v>5957</v>
      </c>
      <c r="N1232" s="360" t="s">
        <v>5953</v>
      </c>
      <c r="O1232" s="360" t="s">
        <v>83</v>
      </c>
      <c r="P1232" s="360" t="s">
        <v>3532</v>
      </c>
      <c r="Q1232" s="360" t="s">
        <v>3532</v>
      </c>
    </row>
    <row r="1233" spans="1:17" ht="15">
      <c r="A1233" s="359" t="s">
        <v>2147</v>
      </c>
      <c r="B1233" s="360" t="s">
        <v>2273</v>
      </c>
      <c r="C1233" s="360" t="s">
        <v>3532</v>
      </c>
      <c r="D1233" s="360">
        <v>217</v>
      </c>
      <c r="E1233" s="360" t="s">
        <v>3532</v>
      </c>
      <c r="F1233" s="360" t="s">
        <v>3532</v>
      </c>
      <c r="G1233" s="360" t="s">
        <v>3532</v>
      </c>
      <c r="H1233" s="361">
        <v>45975</v>
      </c>
      <c r="I1233" s="360" t="s">
        <v>3532</v>
      </c>
      <c r="J1233" s="360" t="s">
        <v>8132</v>
      </c>
      <c r="K1233" s="360">
        <v>2021</v>
      </c>
      <c r="L1233" s="360" t="s">
        <v>8399</v>
      </c>
      <c r="M1233" s="360" t="s">
        <v>5957</v>
      </c>
      <c r="N1233" s="360" t="s">
        <v>114</v>
      </c>
      <c r="O1233" s="360" t="s">
        <v>2147</v>
      </c>
      <c r="P1233" s="360" t="s">
        <v>3532</v>
      </c>
      <c r="Q1233" s="360" t="s">
        <v>3532</v>
      </c>
    </row>
    <row r="1234" spans="1:17" ht="15">
      <c r="A1234" s="359" t="s">
        <v>3880</v>
      </c>
      <c r="B1234" s="360" t="s">
        <v>8844</v>
      </c>
      <c r="C1234" s="360" t="s">
        <v>3532</v>
      </c>
      <c r="D1234" s="360">
        <v>2</v>
      </c>
      <c r="E1234" s="360" t="s">
        <v>3532</v>
      </c>
      <c r="F1234" s="360" t="s">
        <v>3532</v>
      </c>
      <c r="G1234" s="360" t="s">
        <v>3532</v>
      </c>
      <c r="H1234" s="361">
        <v>45975</v>
      </c>
      <c r="I1234" s="360" t="s">
        <v>3532</v>
      </c>
      <c r="J1234" s="360" t="s">
        <v>8845</v>
      </c>
      <c r="K1234" s="360">
        <v>2014</v>
      </c>
      <c r="L1234" s="360" t="s">
        <v>5960</v>
      </c>
      <c r="M1234" s="360" t="s">
        <v>5957</v>
      </c>
      <c r="N1234" s="360" t="s">
        <v>5953</v>
      </c>
      <c r="O1234" s="360" t="s">
        <v>83</v>
      </c>
      <c r="P1234" s="360" t="s">
        <v>3532</v>
      </c>
      <c r="Q1234" s="360" t="s">
        <v>3532</v>
      </c>
    </row>
    <row r="1235" spans="1:17" ht="15">
      <c r="A1235" s="359" t="s">
        <v>6730</v>
      </c>
      <c r="B1235" s="360" t="s">
        <v>8846</v>
      </c>
      <c r="C1235" s="360" t="s">
        <v>3532</v>
      </c>
      <c r="D1235" s="360">
        <v>59</v>
      </c>
      <c r="E1235" s="360" t="s">
        <v>3532</v>
      </c>
      <c r="F1235" s="360" t="s">
        <v>3532</v>
      </c>
      <c r="G1235" s="360" t="s">
        <v>3532</v>
      </c>
      <c r="H1235" s="361">
        <v>45975</v>
      </c>
      <c r="I1235" s="360" t="s">
        <v>3532</v>
      </c>
      <c r="J1235" s="360" t="s">
        <v>8847</v>
      </c>
      <c r="K1235" s="360">
        <v>2021</v>
      </c>
      <c r="L1235" s="360" t="s">
        <v>5960</v>
      </c>
      <c r="M1235" s="360" t="s">
        <v>5957</v>
      </c>
      <c r="N1235" s="360" t="s">
        <v>5953</v>
      </c>
      <c r="O1235" s="360" t="s">
        <v>1706</v>
      </c>
      <c r="P1235" s="360">
        <v>0</v>
      </c>
      <c r="Q1235" s="360" t="s">
        <v>3532</v>
      </c>
    </row>
    <row r="1236" spans="1:17" ht="15">
      <c r="A1236" s="359" t="s">
        <v>1670</v>
      </c>
      <c r="B1236" s="360" t="s">
        <v>8848</v>
      </c>
      <c r="C1236" s="360" t="s">
        <v>3532</v>
      </c>
      <c r="D1236" s="360">
        <v>2</v>
      </c>
      <c r="E1236" s="360" t="s">
        <v>3532</v>
      </c>
      <c r="F1236" s="360" t="s">
        <v>3532</v>
      </c>
      <c r="G1236" s="360" t="s">
        <v>3532</v>
      </c>
      <c r="H1236" s="361">
        <v>45975</v>
      </c>
      <c r="I1236" s="360" t="s">
        <v>3532</v>
      </c>
      <c r="J1236" s="360" t="s">
        <v>8849</v>
      </c>
      <c r="K1236" s="360">
        <v>2018</v>
      </c>
      <c r="L1236" s="360" t="s">
        <v>5964</v>
      </c>
      <c r="M1236" s="360" t="s">
        <v>5957</v>
      </c>
      <c r="N1236" s="360" t="s">
        <v>5953</v>
      </c>
      <c r="O1236" s="360" t="s">
        <v>83</v>
      </c>
      <c r="P1236" s="360" t="s">
        <v>3532</v>
      </c>
      <c r="Q1236" s="360" t="s">
        <v>3532</v>
      </c>
    </row>
    <row r="1237" spans="1:17" ht="15">
      <c r="A1237" s="359" t="s">
        <v>6463</v>
      </c>
      <c r="B1237" s="360" t="s">
        <v>8850</v>
      </c>
      <c r="C1237" s="360" t="s">
        <v>3532</v>
      </c>
      <c r="D1237" s="360">
        <v>0</v>
      </c>
      <c r="E1237" s="360" t="s">
        <v>3532</v>
      </c>
      <c r="F1237" s="360" t="s">
        <v>3532</v>
      </c>
      <c r="G1237" s="360" t="s">
        <v>3532</v>
      </c>
      <c r="H1237" s="361">
        <v>45975</v>
      </c>
      <c r="I1237" s="360" t="s">
        <v>3532</v>
      </c>
      <c r="J1237" s="360" t="s">
        <v>8851</v>
      </c>
      <c r="K1237" s="360">
        <v>2021</v>
      </c>
      <c r="L1237" s="360" t="s">
        <v>5964</v>
      </c>
      <c r="M1237" s="360" t="s">
        <v>5957</v>
      </c>
      <c r="N1237" s="360" t="s">
        <v>5953</v>
      </c>
      <c r="O1237" s="360" t="s">
        <v>83</v>
      </c>
      <c r="P1237" s="360" t="s">
        <v>3532</v>
      </c>
      <c r="Q1237" s="360" t="s">
        <v>3532</v>
      </c>
    </row>
    <row r="1238" spans="1:17" ht="15">
      <c r="A1238" s="359" t="s">
        <v>1765</v>
      </c>
      <c r="B1238" s="360" t="s">
        <v>8852</v>
      </c>
      <c r="C1238" s="360" t="s">
        <v>3532</v>
      </c>
      <c r="D1238" s="360">
        <v>16</v>
      </c>
      <c r="E1238" s="360" t="s">
        <v>3532</v>
      </c>
      <c r="F1238" s="360" t="s">
        <v>3532</v>
      </c>
      <c r="G1238" s="360" t="s">
        <v>3532</v>
      </c>
      <c r="H1238" s="361">
        <v>45975</v>
      </c>
      <c r="I1238" s="360" t="s">
        <v>3532</v>
      </c>
      <c r="J1238" s="360" t="s">
        <v>8853</v>
      </c>
      <c r="K1238" s="360">
        <v>2018</v>
      </c>
      <c r="L1238" s="360" t="s">
        <v>5960</v>
      </c>
      <c r="M1238" s="360" t="s">
        <v>5957</v>
      </c>
      <c r="N1238" s="360" t="s">
        <v>5953</v>
      </c>
      <c r="O1238" s="360" t="s">
        <v>83</v>
      </c>
      <c r="P1238" s="360" t="s">
        <v>3532</v>
      </c>
      <c r="Q1238" s="360" t="s">
        <v>3532</v>
      </c>
    </row>
    <row r="1239" spans="1:17" ht="15">
      <c r="A1239" s="359" t="s">
        <v>4021</v>
      </c>
      <c r="B1239" s="360" t="s">
        <v>4006</v>
      </c>
      <c r="C1239" s="360" t="s">
        <v>3532</v>
      </c>
      <c r="D1239" s="360">
        <v>217</v>
      </c>
      <c r="E1239" s="360" t="s">
        <v>3532</v>
      </c>
      <c r="F1239" s="360" t="s">
        <v>3532</v>
      </c>
      <c r="G1239" s="360" t="s">
        <v>3532</v>
      </c>
      <c r="H1239" s="361">
        <v>45975</v>
      </c>
      <c r="I1239" s="360" t="s">
        <v>3532</v>
      </c>
      <c r="J1239" s="360" t="s">
        <v>5950</v>
      </c>
      <c r="K1239" s="360">
        <v>2014</v>
      </c>
      <c r="L1239" s="360" t="s">
        <v>6384</v>
      </c>
      <c r="M1239" s="360" t="s">
        <v>5952</v>
      </c>
      <c r="N1239" s="360" t="s">
        <v>5953</v>
      </c>
      <c r="O1239" s="360" t="s">
        <v>3993</v>
      </c>
      <c r="P1239" s="360" t="s">
        <v>3532</v>
      </c>
      <c r="Q1239" s="360" t="s">
        <v>3532</v>
      </c>
    </row>
    <row r="1240" spans="1:17" ht="15">
      <c r="A1240" s="359" t="s">
        <v>4021</v>
      </c>
      <c r="B1240" s="360" t="s">
        <v>4007</v>
      </c>
      <c r="C1240" s="360" t="s">
        <v>3532</v>
      </c>
      <c r="D1240" s="360">
        <v>217</v>
      </c>
      <c r="E1240" s="360" t="s">
        <v>3532</v>
      </c>
      <c r="F1240" s="360" t="s">
        <v>3532</v>
      </c>
      <c r="G1240" s="360" t="s">
        <v>3532</v>
      </c>
      <c r="H1240" s="361">
        <v>45975</v>
      </c>
      <c r="I1240" s="360" t="s">
        <v>3532</v>
      </c>
      <c r="J1240" s="360" t="s">
        <v>5950</v>
      </c>
      <c r="K1240" s="360">
        <v>2017</v>
      </c>
      <c r="L1240" s="360" t="s">
        <v>7211</v>
      </c>
      <c r="M1240" s="360" t="s">
        <v>5952</v>
      </c>
      <c r="N1240" s="360" t="s">
        <v>5953</v>
      </c>
      <c r="O1240" s="360" t="s">
        <v>3993</v>
      </c>
      <c r="P1240" s="360" t="s">
        <v>3532</v>
      </c>
      <c r="Q1240" s="360" t="s">
        <v>3532</v>
      </c>
    </row>
    <row r="1241" spans="1:17" ht="15">
      <c r="A1241" s="359" t="s">
        <v>1853</v>
      </c>
      <c r="B1241" s="360" t="s">
        <v>8854</v>
      </c>
      <c r="C1241" s="360" t="s">
        <v>2790</v>
      </c>
      <c r="D1241" s="360">
        <v>4</v>
      </c>
      <c r="E1241" s="360" t="s">
        <v>3532</v>
      </c>
      <c r="F1241" s="360" t="s">
        <v>8855</v>
      </c>
      <c r="G1241" s="360" t="s">
        <v>3532</v>
      </c>
      <c r="H1241" s="361">
        <v>45975</v>
      </c>
      <c r="I1241" s="360" t="s">
        <v>3532</v>
      </c>
      <c r="J1241" s="360" t="s">
        <v>6097</v>
      </c>
      <c r="K1241" s="360">
        <v>2023</v>
      </c>
      <c r="L1241" s="360" t="s">
        <v>5960</v>
      </c>
      <c r="M1241" s="360" t="s">
        <v>5957</v>
      </c>
      <c r="N1241" s="360" t="s">
        <v>5953</v>
      </c>
      <c r="O1241" s="360" t="s">
        <v>83</v>
      </c>
      <c r="P1241" s="360">
        <v>0</v>
      </c>
      <c r="Q1241" s="360" t="s">
        <v>8856</v>
      </c>
    </row>
    <row r="1242" spans="1:17" ht="15">
      <c r="A1242" s="359" t="s">
        <v>7137</v>
      </c>
      <c r="B1242" s="360" t="s">
        <v>8857</v>
      </c>
      <c r="C1242" s="360" t="s">
        <v>6109</v>
      </c>
      <c r="D1242" s="360">
        <v>4</v>
      </c>
      <c r="E1242" s="360" t="s">
        <v>3532</v>
      </c>
      <c r="F1242" s="360" t="s">
        <v>7693</v>
      </c>
      <c r="G1242" s="360" t="s">
        <v>3532</v>
      </c>
      <c r="H1242" s="361">
        <v>45975</v>
      </c>
      <c r="I1242" s="360" t="s">
        <v>3532</v>
      </c>
      <c r="J1242" s="360" t="s">
        <v>8858</v>
      </c>
      <c r="K1242" s="360">
        <v>2017</v>
      </c>
      <c r="L1242" s="360" t="s">
        <v>5960</v>
      </c>
      <c r="M1242" s="360" t="s">
        <v>5957</v>
      </c>
      <c r="N1242" s="360" t="s">
        <v>5953</v>
      </c>
      <c r="O1242" s="360" t="s">
        <v>1706</v>
      </c>
      <c r="P1242" s="360" t="s">
        <v>3532</v>
      </c>
      <c r="Q1242" s="360" t="s">
        <v>7695</v>
      </c>
    </row>
    <row r="1243" spans="1:17" ht="15">
      <c r="A1243" s="359" t="s">
        <v>1654</v>
      </c>
      <c r="B1243" s="360" t="s">
        <v>8859</v>
      </c>
      <c r="C1243" s="360" t="s">
        <v>6109</v>
      </c>
      <c r="D1243" s="360">
        <v>4</v>
      </c>
      <c r="E1243" s="360" t="s">
        <v>3532</v>
      </c>
      <c r="F1243" s="360" t="s">
        <v>6110</v>
      </c>
      <c r="G1243" s="360" t="s">
        <v>3532</v>
      </c>
      <c r="H1243" s="361">
        <v>45975</v>
      </c>
      <c r="I1243" s="360" t="s">
        <v>3532</v>
      </c>
      <c r="J1243" s="360" t="s">
        <v>8860</v>
      </c>
      <c r="K1243" s="360">
        <v>2017</v>
      </c>
      <c r="L1243" s="360" t="s">
        <v>5964</v>
      </c>
      <c r="M1243" s="360" t="s">
        <v>5957</v>
      </c>
      <c r="N1243" s="360" t="s">
        <v>5953</v>
      </c>
      <c r="O1243" s="360" t="s">
        <v>83</v>
      </c>
      <c r="P1243" s="360" t="s">
        <v>3532</v>
      </c>
      <c r="Q1243" s="360" t="s">
        <v>6975</v>
      </c>
    </row>
    <row r="1244" spans="1:17" ht="15">
      <c r="A1244" s="359" t="s">
        <v>1943</v>
      </c>
      <c r="B1244" s="360" t="s">
        <v>3435</v>
      </c>
      <c r="C1244" s="360" t="s">
        <v>2790</v>
      </c>
      <c r="D1244" s="360">
        <v>2</v>
      </c>
      <c r="E1244" s="360" t="s">
        <v>3532</v>
      </c>
      <c r="F1244" s="360" t="s">
        <v>8861</v>
      </c>
      <c r="G1244" s="360" t="s">
        <v>3532</v>
      </c>
      <c r="H1244" s="361">
        <v>45975</v>
      </c>
      <c r="I1244" s="360" t="s">
        <v>3532</v>
      </c>
      <c r="J1244" s="360" t="s">
        <v>5950</v>
      </c>
      <c r="K1244" s="360">
        <v>2021</v>
      </c>
      <c r="L1244" s="360" t="s">
        <v>7211</v>
      </c>
      <c r="M1244" s="360" t="s">
        <v>5952</v>
      </c>
      <c r="N1244" s="360" t="s">
        <v>5953</v>
      </c>
      <c r="O1244" s="360" t="s">
        <v>83</v>
      </c>
      <c r="P1244" s="360">
        <v>0</v>
      </c>
      <c r="Q1244" s="360" t="s">
        <v>8862</v>
      </c>
    </row>
    <row r="1245" spans="1:17" ht="15">
      <c r="A1245" s="359" t="s">
        <v>4145</v>
      </c>
      <c r="B1245" s="360" t="s">
        <v>4164</v>
      </c>
      <c r="C1245" s="360" t="s">
        <v>3532</v>
      </c>
      <c r="D1245" s="360">
        <v>217</v>
      </c>
      <c r="E1245" s="360" t="s">
        <v>3532</v>
      </c>
      <c r="F1245" s="360" t="s">
        <v>3532</v>
      </c>
      <c r="G1245" s="360" t="s">
        <v>3532</v>
      </c>
      <c r="H1245" s="361">
        <v>45975</v>
      </c>
      <c r="I1245" s="360" t="s">
        <v>3532</v>
      </c>
      <c r="J1245" s="360" t="s">
        <v>5950</v>
      </c>
      <c r="K1245" s="360">
        <v>2019</v>
      </c>
      <c r="L1245" s="360" t="s">
        <v>6384</v>
      </c>
      <c r="M1245" s="360" t="s">
        <v>5952</v>
      </c>
      <c r="N1245" s="360" t="s">
        <v>5953</v>
      </c>
      <c r="O1245" s="360" t="s">
        <v>3993</v>
      </c>
      <c r="P1245" s="360" t="s">
        <v>3532</v>
      </c>
      <c r="Q1245" s="360" t="s">
        <v>3532</v>
      </c>
    </row>
    <row r="1246" spans="1:17" ht="15">
      <c r="A1246" s="359" t="s">
        <v>6614</v>
      </c>
      <c r="B1246" s="360" t="s">
        <v>8863</v>
      </c>
      <c r="C1246" s="360" t="s">
        <v>3532</v>
      </c>
      <c r="D1246" s="360">
        <v>92</v>
      </c>
      <c r="E1246" s="360" t="s">
        <v>3532</v>
      </c>
      <c r="F1246" s="360" t="s">
        <v>3532</v>
      </c>
      <c r="G1246" s="360" t="s">
        <v>3532</v>
      </c>
      <c r="H1246" s="361">
        <v>45975</v>
      </c>
      <c r="I1246" s="360" t="s">
        <v>3532</v>
      </c>
      <c r="J1246" s="360" t="s">
        <v>8864</v>
      </c>
      <c r="K1246" s="360">
        <v>2016</v>
      </c>
      <c r="L1246" s="360" t="s">
        <v>5964</v>
      </c>
      <c r="M1246" s="360" t="s">
        <v>5957</v>
      </c>
      <c r="N1246" s="360" t="s">
        <v>5953</v>
      </c>
      <c r="O1246" s="360" t="s">
        <v>83</v>
      </c>
      <c r="P1246" s="360" t="s">
        <v>3532</v>
      </c>
      <c r="Q1246" s="360" t="s">
        <v>3532</v>
      </c>
    </row>
    <row r="1247" spans="1:17" ht="15">
      <c r="A1247" s="359" t="s">
        <v>1628</v>
      </c>
      <c r="B1247" s="360" t="s">
        <v>8865</v>
      </c>
      <c r="C1247" s="360" t="s">
        <v>2790</v>
      </c>
      <c r="D1247" s="360">
        <v>0</v>
      </c>
      <c r="E1247" s="360" t="s">
        <v>3532</v>
      </c>
      <c r="F1247" s="360" t="s">
        <v>8866</v>
      </c>
      <c r="G1247" s="360" t="s">
        <v>3532</v>
      </c>
      <c r="H1247" s="361">
        <v>45975</v>
      </c>
      <c r="I1247" s="360" t="s">
        <v>3532</v>
      </c>
      <c r="J1247" s="360" t="s">
        <v>8867</v>
      </c>
      <c r="K1247" s="360">
        <v>2014</v>
      </c>
      <c r="L1247" s="360" t="s">
        <v>5960</v>
      </c>
      <c r="M1247" s="360" t="s">
        <v>5957</v>
      </c>
      <c r="N1247" s="360" t="s">
        <v>5953</v>
      </c>
      <c r="O1247" s="360" t="s">
        <v>83</v>
      </c>
      <c r="P1247" s="360">
        <v>0</v>
      </c>
      <c r="Q1247" s="360" t="s">
        <v>8868</v>
      </c>
    </row>
    <row r="1248" spans="1:17" ht="15">
      <c r="A1248" s="359" t="s">
        <v>7879</v>
      </c>
      <c r="B1248" s="360" t="s">
        <v>8869</v>
      </c>
      <c r="C1248" s="360" t="s">
        <v>2790</v>
      </c>
      <c r="D1248" s="360">
        <v>2</v>
      </c>
      <c r="E1248" s="360" t="s">
        <v>3532</v>
      </c>
      <c r="F1248" s="360" t="s">
        <v>8870</v>
      </c>
      <c r="G1248" s="360" t="s">
        <v>3532</v>
      </c>
      <c r="H1248" s="361">
        <v>45975</v>
      </c>
      <c r="I1248" s="360" t="s">
        <v>3532</v>
      </c>
      <c r="J1248" s="360" t="s">
        <v>8871</v>
      </c>
      <c r="K1248" s="360">
        <v>2018</v>
      </c>
      <c r="L1248" s="360" t="s">
        <v>5964</v>
      </c>
      <c r="M1248" s="360" t="s">
        <v>5957</v>
      </c>
      <c r="N1248" s="360" t="s">
        <v>5953</v>
      </c>
      <c r="O1248" s="360" t="s">
        <v>83</v>
      </c>
      <c r="P1248" s="360">
        <v>0</v>
      </c>
      <c r="Q1248" s="360" t="s">
        <v>8872</v>
      </c>
    </row>
    <row r="1249" spans="1:17" ht="15">
      <c r="A1249" s="359" t="s">
        <v>6389</v>
      </c>
      <c r="B1249" s="360" t="s">
        <v>8873</v>
      </c>
      <c r="C1249" s="360" t="s">
        <v>3532</v>
      </c>
      <c r="D1249" s="360">
        <v>6</v>
      </c>
      <c r="E1249" s="360" t="s">
        <v>3532</v>
      </c>
      <c r="F1249" s="360" t="s">
        <v>3532</v>
      </c>
      <c r="G1249" s="360" t="s">
        <v>3532</v>
      </c>
      <c r="H1249" s="361">
        <v>45975</v>
      </c>
      <c r="I1249" s="360" t="s">
        <v>3532</v>
      </c>
      <c r="J1249" s="360" t="s">
        <v>8874</v>
      </c>
      <c r="K1249" s="360">
        <v>2015</v>
      </c>
      <c r="L1249" s="360" t="s">
        <v>5964</v>
      </c>
      <c r="M1249" s="360" t="s">
        <v>5957</v>
      </c>
      <c r="N1249" s="360" t="s">
        <v>5953</v>
      </c>
      <c r="O1249" s="360" t="s">
        <v>83</v>
      </c>
      <c r="P1249" s="360" t="s">
        <v>3532</v>
      </c>
      <c r="Q1249" s="360" t="s">
        <v>3532</v>
      </c>
    </row>
    <row r="1250" spans="1:17" ht="15">
      <c r="A1250" s="359" t="s">
        <v>7137</v>
      </c>
      <c r="B1250" s="360" t="s">
        <v>8875</v>
      </c>
      <c r="C1250" s="360" t="s">
        <v>6109</v>
      </c>
      <c r="D1250" s="360">
        <v>4</v>
      </c>
      <c r="E1250" s="360" t="s">
        <v>3532</v>
      </c>
      <c r="F1250" s="360" t="s">
        <v>7693</v>
      </c>
      <c r="G1250" s="360" t="s">
        <v>3532</v>
      </c>
      <c r="H1250" s="361">
        <v>45975</v>
      </c>
      <c r="I1250" s="360" t="s">
        <v>3532</v>
      </c>
      <c r="J1250" s="360" t="s">
        <v>8876</v>
      </c>
      <c r="K1250" s="360">
        <v>2018</v>
      </c>
      <c r="L1250" s="360" t="s">
        <v>5960</v>
      </c>
      <c r="M1250" s="360" t="s">
        <v>5957</v>
      </c>
      <c r="N1250" s="360" t="s">
        <v>5953</v>
      </c>
      <c r="O1250" s="360" t="s">
        <v>1706</v>
      </c>
      <c r="P1250" s="360" t="s">
        <v>3532</v>
      </c>
      <c r="Q1250" s="360" t="s">
        <v>7695</v>
      </c>
    </row>
    <row r="1251" spans="1:17" ht="15">
      <c r="A1251" s="359" t="s">
        <v>1776</v>
      </c>
      <c r="B1251" s="360" t="s">
        <v>8877</v>
      </c>
      <c r="C1251" s="360" t="s">
        <v>2790</v>
      </c>
      <c r="D1251" s="360">
        <v>4</v>
      </c>
      <c r="E1251" s="360" t="s">
        <v>3532</v>
      </c>
      <c r="F1251" s="360" t="s">
        <v>8878</v>
      </c>
      <c r="G1251" s="360" t="s">
        <v>3532</v>
      </c>
      <c r="H1251" s="361">
        <v>45975</v>
      </c>
      <c r="I1251" s="360" t="s">
        <v>3532</v>
      </c>
      <c r="J1251" s="360" t="s">
        <v>8879</v>
      </c>
      <c r="K1251" s="360">
        <v>2015</v>
      </c>
      <c r="L1251" s="360" t="s">
        <v>5960</v>
      </c>
      <c r="M1251" s="360" t="s">
        <v>5957</v>
      </c>
      <c r="N1251" s="360" t="s">
        <v>5953</v>
      </c>
      <c r="O1251" s="360" t="s">
        <v>83</v>
      </c>
      <c r="P1251" s="360">
        <v>0</v>
      </c>
      <c r="Q1251" s="360" t="s">
        <v>8880</v>
      </c>
    </row>
    <row r="1252" spans="1:17" ht="15">
      <c r="A1252" s="359" t="s">
        <v>4113</v>
      </c>
      <c r="B1252" s="360" t="s">
        <v>8881</v>
      </c>
      <c r="C1252" s="360" t="s">
        <v>3532</v>
      </c>
      <c r="D1252" s="360">
        <v>217</v>
      </c>
      <c r="E1252" s="360" t="s">
        <v>3532</v>
      </c>
      <c r="F1252" s="360" t="s">
        <v>3532</v>
      </c>
      <c r="G1252" s="360" t="s">
        <v>3532</v>
      </c>
      <c r="H1252" s="361">
        <v>45975</v>
      </c>
      <c r="I1252" s="360" t="s">
        <v>3532</v>
      </c>
      <c r="J1252" s="360" t="s">
        <v>5950</v>
      </c>
      <c r="K1252" s="360">
        <v>2016</v>
      </c>
      <c r="L1252" s="360" t="s">
        <v>6384</v>
      </c>
      <c r="M1252" s="360" t="s">
        <v>5952</v>
      </c>
      <c r="N1252" s="360" t="s">
        <v>5953</v>
      </c>
      <c r="O1252" s="360" t="s">
        <v>3993</v>
      </c>
      <c r="P1252" s="360" t="s">
        <v>3532</v>
      </c>
      <c r="Q1252" s="360" t="s">
        <v>3532</v>
      </c>
    </row>
    <row r="1253" spans="1:17" ht="15">
      <c r="A1253" s="359" t="s">
        <v>1927</v>
      </c>
      <c r="B1253" s="360" t="s">
        <v>8882</v>
      </c>
      <c r="C1253" s="360" t="s">
        <v>3532</v>
      </c>
      <c r="D1253" s="360">
        <v>130</v>
      </c>
      <c r="E1253" s="360" t="s">
        <v>3532</v>
      </c>
      <c r="F1253" s="360" t="s">
        <v>3532</v>
      </c>
      <c r="G1253" s="360" t="s">
        <v>3532</v>
      </c>
      <c r="H1253" s="361">
        <v>45975</v>
      </c>
      <c r="I1253" s="360" t="s">
        <v>3532</v>
      </c>
      <c r="J1253" s="360" t="s">
        <v>8883</v>
      </c>
      <c r="K1253" s="360">
        <v>2015</v>
      </c>
      <c r="L1253" s="360" t="s">
        <v>5964</v>
      </c>
      <c r="M1253" s="360" t="s">
        <v>5957</v>
      </c>
      <c r="N1253" s="360" t="s">
        <v>5953</v>
      </c>
      <c r="O1253" s="360" t="s">
        <v>83</v>
      </c>
      <c r="P1253" s="360" t="s">
        <v>3532</v>
      </c>
      <c r="Q1253" s="360" t="s">
        <v>3532</v>
      </c>
    </row>
    <row r="1254" spans="1:17" ht="15">
      <c r="A1254" s="359" t="s">
        <v>6389</v>
      </c>
      <c r="B1254" s="360" t="s">
        <v>8884</v>
      </c>
      <c r="C1254" s="360" t="s">
        <v>3532</v>
      </c>
      <c r="D1254" s="360">
        <v>6</v>
      </c>
      <c r="E1254" s="360" t="s">
        <v>3532</v>
      </c>
      <c r="F1254" s="360" t="s">
        <v>3532</v>
      </c>
      <c r="G1254" s="360" t="s">
        <v>3532</v>
      </c>
      <c r="H1254" s="361">
        <v>45975</v>
      </c>
      <c r="I1254" s="360" t="s">
        <v>3532</v>
      </c>
      <c r="J1254" s="360" t="s">
        <v>8885</v>
      </c>
      <c r="K1254" s="360">
        <v>2015</v>
      </c>
      <c r="L1254" s="360" t="s">
        <v>5964</v>
      </c>
      <c r="M1254" s="360" t="s">
        <v>5957</v>
      </c>
      <c r="N1254" s="360" t="s">
        <v>5953</v>
      </c>
      <c r="O1254" s="360" t="s">
        <v>83</v>
      </c>
      <c r="P1254" s="360" t="s">
        <v>3532</v>
      </c>
      <c r="Q1254" s="360" t="s">
        <v>3532</v>
      </c>
    </row>
    <row r="1255" spans="1:17" ht="15">
      <c r="A1255" s="359" t="s">
        <v>5986</v>
      </c>
      <c r="B1255" s="360" t="s">
        <v>8886</v>
      </c>
      <c r="C1255" s="360" t="s">
        <v>3532</v>
      </c>
      <c r="D1255" s="360">
        <v>132</v>
      </c>
      <c r="E1255" s="360" t="s">
        <v>3532</v>
      </c>
      <c r="F1255" s="360" t="s">
        <v>3532</v>
      </c>
      <c r="G1255" s="360" t="s">
        <v>3532</v>
      </c>
      <c r="H1255" s="361">
        <v>45975</v>
      </c>
      <c r="I1255" s="360" t="s">
        <v>3532</v>
      </c>
      <c r="J1255" s="360" t="s">
        <v>8887</v>
      </c>
      <c r="K1255" s="360">
        <v>2015</v>
      </c>
      <c r="L1255" s="360" t="s">
        <v>5964</v>
      </c>
      <c r="M1255" s="360" t="s">
        <v>5957</v>
      </c>
      <c r="N1255" s="360" t="s">
        <v>5953</v>
      </c>
      <c r="O1255" s="360" t="s">
        <v>83</v>
      </c>
      <c r="P1255" s="360" t="s">
        <v>3532</v>
      </c>
      <c r="Q1255" s="360" t="s">
        <v>3532</v>
      </c>
    </row>
    <row r="1256" spans="1:17" ht="15">
      <c r="A1256" s="359" t="s">
        <v>2147</v>
      </c>
      <c r="B1256" s="360" t="s">
        <v>8888</v>
      </c>
      <c r="C1256" s="360" t="s">
        <v>3532</v>
      </c>
      <c r="D1256" s="360">
        <v>217</v>
      </c>
      <c r="E1256" s="360" t="s">
        <v>3532</v>
      </c>
      <c r="F1256" s="360" t="s">
        <v>3532</v>
      </c>
      <c r="G1256" s="360" t="s">
        <v>3532</v>
      </c>
      <c r="H1256" s="361">
        <v>45975</v>
      </c>
      <c r="I1256" s="360" t="s">
        <v>3532</v>
      </c>
      <c r="J1256" s="360" t="s">
        <v>8412</v>
      </c>
      <c r="K1256" s="360">
        <v>2021</v>
      </c>
      <c r="L1256" s="360" t="s">
        <v>6008</v>
      </c>
      <c r="M1256" s="360" t="s">
        <v>5957</v>
      </c>
      <c r="N1256" s="360" t="s">
        <v>5953</v>
      </c>
      <c r="O1256" s="360" t="s">
        <v>2147</v>
      </c>
      <c r="P1256" s="360" t="s">
        <v>3532</v>
      </c>
      <c r="Q1256" s="360" t="s">
        <v>3532</v>
      </c>
    </row>
    <row r="1257" spans="1:17" ht="15">
      <c r="A1257" s="359" t="s">
        <v>1636</v>
      </c>
      <c r="B1257" s="360" t="s">
        <v>8889</v>
      </c>
      <c r="C1257" s="360" t="s">
        <v>3532</v>
      </c>
      <c r="D1257" s="360">
        <v>36</v>
      </c>
      <c r="E1257" s="360" t="s">
        <v>3532</v>
      </c>
      <c r="F1257" s="360" t="s">
        <v>3532</v>
      </c>
      <c r="G1257" s="360" t="s">
        <v>3532</v>
      </c>
      <c r="H1257" s="361">
        <v>45975</v>
      </c>
      <c r="I1257" s="360" t="s">
        <v>3532</v>
      </c>
      <c r="J1257" s="360" t="s">
        <v>8890</v>
      </c>
      <c r="K1257" s="360">
        <v>2015</v>
      </c>
      <c r="L1257" s="360" t="s">
        <v>5964</v>
      </c>
      <c r="M1257" s="360" t="s">
        <v>5957</v>
      </c>
      <c r="N1257" s="360" t="s">
        <v>5953</v>
      </c>
      <c r="O1257" s="360" t="s">
        <v>83</v>
      </c>
      <c r="P1257" s="360" t="s">
        <v>3532</v>
      </c>
      <c r="Q1257" s="360" t="s">
        <v>3532</v>
      </c>
    </row>
    <row r="1258" spans="1:17" ht="15">
      <c r="A1258" s="359" t="s">
        <v>1776</v>
      </c>
      <c r="B1258" s="360" t="s">
        <v>8891</v>
      </c>
      <c r="C1258" s="360" t="s">
        <v>3532</v>
      </c>
      <c r="D1258" s="360">
        <v>1</v>
      </c>
      <c r="E1258" s="360" t="s">
        <v>3532</v>
      </c>
      <c r="F1258" s="360" t="s">
        <v>3532</v>
      </c>
      <c r="G1258" s="360" t="s">
        <v>3532</v>
      </c>
      <c r="H1258" s="361">
        <v>45975</v>
      </c>
      <c r="I1258" s="360" t="s">
        <v>3532</v>
      </c>
      <c r="J1258" s="360" t="s">
        <v>8892</v>
      </c>
      <c r="K1258" s="360">
        <v>2017</v>
      </c>
      <c r="L1258" s="360" t="s">
        <v>5960</v>
      </c>
      <c r="M1258" s="360" t="s">
        <v>5957</v>
      </c>
      <c r="N1258" s="360" t="s">
        <v>5953</v>
      </c>
      <c r="O1258" s="360" t="s">
        <v>83</v>
      </c>
      <c r="P1258" s="360" t="s">
        <v>3532</v>
      </c>
      <c r="Q1258" s="360" t="s">
        <v>3532</v>
      </c>
    </row>
    <row r="1259" spans="1:17" ht="15">
      <c r="A1259" s="359" t="s">
        <v>6452</v>
      </c>
      <c r="B1259" s="360" t="s">
        <v>8893</v>
      </c>
      <c r="C1259" s="360" t="s">
        <v>3532</v>
      </c>
      <c r="D1259" s="360">
        <v>1</v>
      </c>
      <c r="E1259" s="360" t="s">
        <v>3532</v>
      </c>
      <c r="F1259" s="360" t="s">
        <v>3532</v>
      </c>
      <c r="G1259" s="360" t="s">
        <v>3532</v>
      </c>
      <c r="H1259" s="361">
        <v>45975</v>
      </c>
      <c r="I1259" s="360" t="s">
        <v>3532</v>
      </c>
      <c r="J1259" s="360" t="s">
        <v>8894</v>
      </c>
      <c r="K1259" s="360">
        <v>2015</v>
      </c>
      <c r="L1259" s="360" t="s">
        <v>5964</v>
      </c>
      <c r="M1259" s="360" t="s">
        <v>5957</v>
      </c>
      <c r="N1259" s="360" t="s">
        <v>5953</v>
      </c>
      <c r="O1259" s="360" t="s">
        <v>83</v>
      </c>
      <c r="P1259" s="360" t="s">
        <v>3532</v>
      </c>
      <c r="Q1259" s="360" t="s">
        <v>3532</v>
      </c>
    </row>
    <row r="1260" spans="1:17" ht="15">
      <c r="A1260" s="359" t="s">
        <v>1853</v>
      </c>
      <c r="B1260" s="360" t="s">
        <v>8895</v>
      </c>
      <c r="C1260" s="360" t="s">
        <v>7277</v>
      </c>
      <c r="D1260" s="360">
        <v>97</v>
      </c>
      <c r="E1260" s="360" t="s">
        <v>3532</v>
      </c>
      <c r="F1260" s="360" t="s">
        <v>6110</v>
      </c>
      <c r="G1260" s="360" t="s">
        <v>3532</v>
      </c>
      <c r="H1260" s="361">
        <v>45975</v>
      </c>
      <c r="I1260" s="360" t="s">
        <v>3532</v>
      </c>
      <c r="J1260" s="360" t="s">
        <v>6190</v>
      </c>
      <c r="K1260" s="360">
        <v>2015</v>
      </c>
      <c r="L1260" s="360" t="s">
        <v>5960</v>
      </c>
      <c r="M1260" s="360" t="s">
        <v>5957</v>
      </c>
      <c r="N1260" s="360" t="s">
        <v>5953</v>
      </c>
      <c r="O1260" s="360" t="s">
        <v>83</v>
      </c>
      <c r="P1260" s="360" t="s">
        <v>3532</v>
      </c>
      <c r="Q1260" s="360" t="s">
        <v>7278</v>
      </c>
    </row>
    <row r="1261" spans="1:17" ht="15">
      <c r="A1261" s="359" t="s">
        <v>1927</v>
      </c>
      <c r="B1261" s="360" t="s">
        <v>8896</v>
      </c>
      <c r="C1261" s="360" t="s">
        <v>3532</v>
      </c>
      <c r="D1261" s="360">
        <v>83</v>
      </c>
      <c r="E1261" s="360" t="s">
        <v>3532</v>
      </c>
      <c r="F1261" s="360" t="s">
        <v>3532</v>
      </c>
      <c r="G1261" s="360" t="s">
        <v>3532</v>
      </c>
      <c r="H1261" s="361">
        <v>45975</v>
      </c>
      <c r="I1261" s="360" t="s">
        <v>3532</v>
      </c>
      <c r="J1261" s="360" t="s">
        <v>8079</v>
      </c>
      <c r="K1261" s="360">
        <v>2022</v>
      </c>
      <c r="L1261" s="360" t="s">
        <v>5964</v>
      </c>
      <c r="M1261" s="360" t="s">
        <v>5957</v>
      </c>
      <c r="N1261" s="360" t="s">
        <v>5953</v>
      </c>
      <c r="O1261" s="360" t="s">
        <v>83</v>
      </c>
      <c r="P1261" s="360" t="s">
        <v>3532</v>
      </c>
      <c r="Q1261" s="360" t="s">
        <v>3532</v>
      </c>
    </row>
    <row r="1262" spans="1:17" ht="15">
      <c r="A1262" s="359" t="s">
        <v>6389</v>
      </c>
      <c r="B1262" s="360" t="s">
        <v>8897</v>
      </c>
      <c r="C1262" s="360" t="s">
        <v>3532</v>
      </c>
      <c r="D1262" s="360">
        <v>117</v>
      </c>
      <c r="E1262" s="360" t="s">
        <v>3532</v>
      </c>
      <c r="F1262" s="360" t="s">
        <v>3532</v>
      </c>
      <c r="G1262" s="360" t="s">
        <v>3532</v>
      </c>
      <c r="H1262" s="361">
        <v>45975</v>
      </c>
      <c r="I1262" s="360" t="s">
        <v>3532</v>
      </c>
      <c r="J1262" s="360" t="s">
        <v>8898</v>
      </c>
      <c r="K1262" s="360">
        <v>2016</v>
      </c>
      <c r="L1262" s="360" t="s">
        <v>5964</v>
      </c>
      <c r="M1262" s="360" t="s">
        <v>5957</v>
      </c>
      <c r="N1262" s="360" t="s">
        <v>5953</v>
      </c>
      <c r="O1262" s="360" t="s">
        <v>83</v>
      </c>
      <c r="P1262" s="360" t="s">
        <v>3532</v>
      </c>
      <c r="Q1262" s="360" t="s">
        <v>3532</v>
      </c>
    </row>
    <row r="1263" spans="1:17" ht="15">
      <c r="A1263" s="359" t="s">
        <v>6389</v>
      </c>
      <c r="B1263" s="360" t="s">
        <v>8899</v>
      </c>
      <c r="C1263" s="360" t="s">
        <v>3532</v>
      </c>
      <c r="D1263" s="360">
        <v>156</v>
      </c>
      <c r="E1263" s="360" t="s">
        <v>3532</v>
      </c>
      <c r="F1263" s="360" t="s">
        <v>3532</v>
      </c>
      <c r="G1263" s="360" t="s">
        <v>3532</v>
      </c>
      <c r="H1263" s="361">
        <v>45975</v>
      </c>
      <c r="I1263" s="360" t="s">
        <v>3532</v>
      </c>
      <c r="J1263" s="360" t="s">
        <v>8900</v>
      </c>
      <c r="K1263" s="360">
        <v>2015</v>
      </c>
      <c r="L1263" s="360" t="s">
        <v>5964</v>
      </c>
      <c r="M1263" s="360" t="s">
        <v>5957</v>
      </c>
      <c r="N1263" s="360" t="s">
        <v>5953</v>
      </c>
      <c r="O1263" s="360" t="s">
        <v>83</v>
      </c>
      <c r="P1263" s="360" t="s">
        <v>3532</v>
      </c>
      <c r="Q1263" s="360" t="s">
        <v>3532</v>
      </c>
    </row>
    <row r="1264" spans="1:17" ht="15">
      <c r="A1264" s="359" t="s">
        <v>4113</v>
      </c>
      <c r="B1264" s="360" t="s">
        <v>8901</v>
      </c>
      <c r="C1264" s="360" t="s">
        <v>3532</v>
      </c>
      <c r="D1264" s="360">
        <v>217</v>
      </c>
      <c r="E1264" s="360" t="s">
        <v>3532</v>
      </c>
      <c r="F1264" s="360" t="s">
        <v>3532</v>
      </c>
      <c r="G1264" s="360" t="s">
        <v>3532</v>
      </c>
      <c r="H1264" s="361">
        <v>45975</v>
      </c>
      <c r="I1264" s="360" t="s">
        <v>3532</v>
      </c>
      <c r="J1264" s="360" t="s">
        <v>5950</v>
      </c>
      <c r="K1264" s="360">
        <v>2014</v>
      </c>
      <c r="L1264" s="360" t="s">
        <v>6384</v>
      </c>
      <c r="M1264" s="360" t="s">
        <v>5952</v>
      </c>
      <c r="N1264" s="360" t="s">
        <v>5953</v>
      </c>
      <c r="O1264" s="360" t="s">
        <v>3993</v>
      </c>
      <c r="P1264" s="360" t="s">
        <v>3532</v>
      </c>
      <c r="Q1264" s="360" t="s">
        <v>3532</v>
      </c>
    </row>
    <row r="1265" spans="1:17" ht="15">
      <c r="A1265" s="359" t="s">
        <v>1636</v>
      </c>
      <c r="B1265" s="360" t="s">
        <v>8902</v>
      </c>
      <c r="C1265" s="360" t="s">
        <v>3532</v>
      </c>
      <c r="D1265" s="360">
        <v>31</v>
      </c>
      <c r="E1265" s="360" t="s">
        <v>3532</v>
      </c>
      <c r="F1265" s="360" t="s">
        <v>3532</v>
      </c>
      <c r="G1265" s="360" t="s">
        <v>3532</v>
      </c>
      <c r="H1265" s="361">
        <v>45975</v>
      </c>
      <c r="I1265" s="360" t="s">
        <v>3532</v>
      </c>
      <c r="J1265" s="360" t="s">
        <v>8903</v>
      </c>
      <c r="K1265" s="360">
        <v>2015</v>
      </c>
      <c r="L1265" s="360" t="s">
        <v>5960</v>
      </c>
      <c r="M1265" s="360" t="s">
        <v>5957</v>
      </c>
      <c r="N1265" s="360" t="s">
        <v>5953</v>
      </c>
      <c r="O1265" s="360" t="s">
        <v>83</v>
      </c>
      <c r="P1265" s="360" t="s">
        <v>3532</v>
      </c>
      <c r="Q1265" s="360" t="s">
        <v>3532</v>
      </c>
    </row>
    <row r="1266" spans="1:17" ht="15">
      <c r="A1266" s="359" t="s">
        <v>2147</v>
      </c>
      <c r="B1266" s="360" t="s">
        <v>2277</v>
      </c>
      <c r="C1266" s="360" t="s">
        <v>3532</v>
      </c>
      <c r="D1266" s="360">
        <v>217</v>
      </c>
      <c r="E1266" s="360" t="s">
        <v>3532</v>
      </c>
      <c r="F1266" s="360" t="s">
        <v>3532</v>
      </c>
      <c r="G1266" s="360" t="s">
        <v>3532</v>
      </c>
      <c r="H1266" s="361">
        <v>45975</v>
      </c>
      <c r="I1266" s="360" t="s">
        <v>3532</v>
      </c>
      <c r="J1266" s="360" t="s">
        <v>8132</v>
      </c>
      <c r="K1266" s="360">
        <v>2021</v>
      </c>
      <c r="L1266" s="360" t="s">
        <v>8399</v>
      </c>
      <c r="M1266" s="360" t="s">
        <v>5957</v>
      </c>
      <c r="N1266" s="360" t="s">
        <v>114</v>
      </c>
      <c r="O1266" s="360" t="s">
        <v>2147</v>
      </c>
      <c r="P1266" s="360" t="s">
        <v>3532</v>
      </c>
      <c r="Q1266" s="360" t="s">
        <v>3532</v>
      </c>
    </row>
    <row r="1267" spans="1:17" ht="15">
      <c r="A1267" s="359" t="s">
        <v>2147</v>
      </c>
      <c r="B1267" s="360" t="s">
        <v>2274</v>
      </c>
      <c r="C1267" s="360" t="s">
        <v>3532</v>
      </c>
      <c r="D1267" s="360">
        <v>217</v>
      </c>
      <c r="E1267" s="360" t="s">
        <v>3532</v>
      </c>
      <c r="F1267" s="360" t="s">
        <v>3532</v>
      </c>
      <c r="G1267" s="360" t="s">
        <v>3532</v>
      </c>
      <c r="H1267" s="361">
        <v>45975</v>
      </c>
      <c r="I1267" s="360" t="s">
        <v>3532</v>
      </c>
      <c r="J1267" s="360" t="s">
        <v>8904</v>
      </c>
      <c r="K1267" s="360">
        <v>2021</v>
      </c>
      <c r="L1267" s="360" t="s">
        <v>6008</v>
      </c>
      <c r="M1267" s="360" t="s">
        <v>5957</v>
      </c>
      <c r="N1267" s="360" t="s">
        <v>5953</v>
      </c>
      <c r="O1267" s="360" t="s">
        <v>2147</v>
      </c>
      <c r="P1267" s="360" t="s">
        <v>3532</v>
      </c>
      <c r="Q1267" s="360" t="s">
        <v>3532</v>
      </c>
    </row>
    <row r="1268" spans="1:17" ht="15">
      <c r="A1268" s="359" t="s">
        <v>6480</v>
      </c>
      <c r="B1268" s="360" t="s">
        <v>8905</v>
      </c>
      <c r="C1268" s="360" t="s">
        <v>3532</v>
      </c>
      <c r="D1268" s="360">
        <v>79</v>
      </c>
      <c r="E1268" s="360" t="s">
        <v>3532</v>
      </c>
      <c r="F1268" s="360" t="s">
        <v>3532</v>
      </c>
      <c r="G1268" s="360" t="s">
        <v>3532</v>
      </c>
      <c r="H1268" s="361">
        <v>45975</v>
      </c>
      <c r="I1268" s="360" t="s">
        <v>3532</v>
      </c>
      <c r="J1268" s="360" t="s">
        <v>8906</v>
      </c>
      <c r="K1268" s="360">
        <v>2015</v>
      </c>
      <c r="L1268" s="360" t="s">
        <v>5956</v>
      </c>
      <c r="M1268" s="360" t="s">
        <v>5957</v>
      </c>
      <c r="N1268" s="360" t="s">
        <v>5953</v>
      </c>
      <c r="O1268" s="360" t="s">
        <v>83</v>
      </c>
      <c r="P1268" s="360" t="s">
        <v>3532</v>
      </c>
      <c r="Q1268" s="360" t="s">
        <v>3532</v>
      </c>
    </row>
    <row r="1269" spans="1:17" ht="15">
      <c r="A1269" s="359" t="s">
        <v>1636</v>
      </c>
      <c r="B1269" s="360" t="s">
        <v>8907</v>
      </c>
      <c r="C1269" s="360" t="s">
        <v>3532</v>
      </c>
      <c r="D1269" s="360">
        <v>217</v>
      </c>
      <c r="E1269" s="360" t="s">
        <v>3532</v>
      </c>
      <c r="F1269" s="360" t="s">
        <v>3532</v>
      </c>
      <c r="G1269" s="360" t="s">
        <v>3532</v>
      </c>
      <c r="H1269" s="361">
        <v>45975</v>
      </c>
      <c r="I1269" s="360" t="s">
        <v>3532</v>
      </c>
      <c r="J1269" s="360" t="s">
        <v>8908</v>
      </c>
      <c r="K1269" s="360">
        <v>2014</v>
      </c>
      <c r="L1269" s="360" t="s">
        <v>5964</v>
      </c>
      <c r="M1269" s="360" t="s">
        <v>5957</v>
      </c>
      <c r="N1269" s="360" t="s">
        <v>5953</v>
      </c>
      <c r="O1269" s="360" t="s">
        <v>83</v>
      </c>
      <c r="P1269" s="360" t="s">
        <v>3532</v>
      </c>
      <c r="Q1269" s="360" t="s">
        <v>3532</v>
      </c>
    </row>
    <row r="1270" spans="1:17" ht="15">
      <c r="A1270" s="359" t="s">
        <v>7153</v>
      </c>
      <c r="B1270" s="360" t="s">
        <v>8909</v>
      </c>
      <c r="C1270" s="360" t="s">
        <v>3532</v>
      </c>
      <c r="D1270" s="360">
        <v>10</v>
      </c>
      <c r="E1270" s="360" t="s">
        <v>3532</v>
      </c>
      <c r="F1270" s="360" t="s">
        <v>3532</v>
      </c>
      <c r="G1270" s="360" t="s">
        <v>3532</v>
      </c>
      <c r="H1270" s="361">
        <v>45975</v>
      </c>
      <c r="I1270" s="360" t="s">
        <v>3532</v>
      </c>
      <c r="J1270" s="360" t="s">
        <v>7236</v>
      </c>
      <c r="K1270" s="360">
        <v>2016</v>
      </c>
      <c r="L1270" s="360" t="s">
        <v>5960</v>
      </c>
      <c r="M1270" s="360" t="s">
        <v>5957</v>
      </c>
      <c r="N1270" s="360" t="s">
        <v>5953</v>
      </c>
      <c r="O1270" s="360" t="s">
        <v>83</v>
      </c>
      <c r="P1270" s="360" t="s">
        <v>3532</v>
      </c>
      <c r="Q1270" s="360" t="s">
        <v>3532</v>
      </c>
    </row>
    <row r="1271" spans="1:17" ht="15">
      <c r="A1271" s="359" t="s">
        <v>1628</v>
      </c>
      <c r="B1271" s="360" t="s">
        <v>8910</v>
      </c>
      <c r="C1271" s="360" t="s">
        <v>3532</v>
      </c>
      <c r="D1271" s="360">
        <v>1</v>
      </c>
      <c r="E1271" s="360" t="s">
        <v>3532</v>
      </c>
      <c r="F1271" s="360" t="s">
        <v>3532</v>
      </c>
      <c r="G1271" s="360" t="s">
        <v>3532</v>
      </c>
      <c r="H1271" s="361">
        <v>45975</v>
      </c>
      <c r="I1271" s="360" t="s">
        <v>3532</v>
      </c>
      <c r="J1271" s="360" t="s">
        <v>8911</v>
      </c>
      <c r="K1271" s="360">
        <v>2022</v>
      </c>
      <c r="L1271" s="360" t="s">
        <v>5960</v>
      </c>
      <c r="M1271" s="360" t="s">
        <v>5957</v>
      </c>
      <c r="N1271" s="360" t="s">
        <v>5953</v>
      </c>
      <c r="O1271" s="360" t="s">
        <v>83</v>
      </c>
      <c r="P1271" s="360" t="s">
        <v>3532</v>
      </c>
      <c r="Q1271" s="360" t="s">
        <v>3532</v>
      </c>
    </row>
    <row r="1272" spans="1:17" ht="15">
      <c r="A1272" s="359" t="s">
        <v>1639</v>
      </c>
      <c r="B1272" s="360" t="s">
        <v>1818</v>
      </c>
      <c r="C1272" s="360" t="s">
        <v>6591</v>
      </c>
      <c r="D1272" s="360">
        <v>1</v>
      </c>
      <c r="E1272" s="360" t="s">
        <v>3532</v>
      </c>
      <c r="F1272" s="360" t="s">
        <v>3532</v>
      </c>
      <c r="G1272" s="360" t="s">
        <v>3532</v>
      </c>
      <c r="H1272" s="361">
        <v>45975</v>
      </c>
      <c r="I1272" s="360" t="s">
        <v>3532</v>
      </c>
      <c r="J1272" s="360" t="s">
        <v>7725</v>
      </c>
      <c r="K1272" s="360">
        <v>2023</v>
      </c>
      <c r="L1272" s="360" t="s">
        <v>7726</v>
      </c>
      <c r="M1272" s="360" t="s">
        <v>5957</v>
      </c>
      <c r="N1272" s="360" t="s">
        <v>114</v>
      </c>
      <c r="O1272" s="360" t="s">
        <v>8390</v>
      </c>
      <c r="P1272" s="360" t="s">
        <v>3532</v>
      </c>
      <c r="Q1272" s="360" t="s">
        <v>8912</v>
      </c>
    </row>
    <row r="1273" spans="1:17" ht="15">
      <c r="A1273" s="359" t="s">
        <v>4021</v>
      </c>
      <c r="B1273" s="360" t="s">
        <v>4008</v>
      </c>
      <c r="C1273" s="360" t="s">
        <v>3532</v>
      </c>
      <c r="D1273" s="360">
        <v>217</v>
      </c>
      <c r="E1273" s="360" t="s">
        <v>3532</v>
      </c>
      <c r="F1273" s="360" t="s">
        <v>3532</v>
      </c>
      <c r="G1273" s="360" t="s">
        <v>3532</v>
      </c>
      <c r="H1273" s="361">
        <v>45975</v>
      </c>
      <c r="I1273" s="360" t="s">
        <v>3532</v>
      </c>
      <c r="J1273" s="360" t="s">
        <v>5950</v>
      </c>
      <c r="K1273" s="360">
        <v>2014</v>
      </c>
      <c r="L1273" s="360" t="s">
        <v>6384</v>
      </c>
      <c r="M1273" s="360" t="s">
        <v>5952</v>
      </c>
      <c r="N1273" s="360" t="s">
        <v>5953</v>
      </c>
      <c r="O1273" s="360" t="s">
        <v>3993</v>
      </c>
      <c r="P1273" s="360" t="s">
        <v>3532</v>
      </c>
      <c r="Q1273" s="360" t="s">
        <v>3532</v>
      </c>
    </row>
    <row r="1274" spans="1:17" ht="15">
      <c r="A1274" s="359" t="s">
        <v>5972</v>
      </c>
      <c r="B1274" s="360" t="s">
        <v>8913</v>
      </c>
      <c r="C1274" s="360" t="s">
        <v>3532</v>
      </c>
      <c r="D1274" s="360">
        <v>77</v>
      </c>
      <c r="E1274" s="360" t="s">
        <v>3532</v>
      </c>
      <c r="F1274" s="360" t="s">
        <v>3532</v>
      </c>
      <c r="G1274" s="360" t="s">
        <v>3532</v>
      </c>
      <c r="H1274" s="361">
        <v>45975</v>
      </c>
      <c r="I1274" s="360" t="s">
        <v>3532</v>
      </c>
      <c r="J1274" s="360" t="s">
        <v>8914</v>
      </c>
      <c r="K1274" s="360">
        <v>2014</v>
      </c>
      <c r="L1274" s="360" t="s">
        <v>5964</v>
      </c>
      <c r="M1274" s="360" t="s">
        <v>5957</v>
      </c>
      <c r="N1274" s="360" t="s">
        <v>5953</v>
      </c>
      <c r="O1274" s="360" t="s">
        <v>83</v>
      </c>
      <c r="P1274" s="360" t="s">
        <v>3532</v>
      </c>
      <c r="Q1274" s="360" t="s">
        <v>3532</v>
      </c>
    </row>
    <row r="1275" spans="1:17" ht="15">
      <c r="A1275" s="359" t="s">
        <v>7097</v>
      </c>
      <c r="B1275" s="360" t="s">
        <v>8915</v>
      </c>
      <c r="C1275" s="360" t="s">
        <v>3532</v>
      </c>
      <c r="D1275" s="360">
        <v>217</v>
      </c>
      <c r="E1275" s="360" t="s">
        <v>3532</v>
      </c>
      <c r="F1275" s="360" t="s">
        <v>3532</v>
      </c>
      <c r="G1275" s="360" t="s">
        <v>3532</v>
      </c>
      <c r="H1275" s="361">
        <v>45975</v>
      </c>
      <c r="I1275" s="360" t="s">
        <v>3532</v>
      </c>
      <c r="J1275" s="360" t="s">
        <v>5950</v>
      </c>
      <c r="K1275" s="360">
        <v>2014</v>
      </c>
      <c r="L1275" s="360" t="s">
        <v>7211</v>
      </c>
      <c r="M1275" s="360" t="s">
        <v>5952</v>
      </c>
      <c r="N1275" s="360" t="s">
        <v>5953</v>
      </c>
      <c r="O1275" s="360" t="s">
        <v>3993</v>
      </c>
      <c r="P1275" s="360" t="s">
        <v>3532</v>
      </c>
      <c r="Q1275" s="360" t="s">
        <v>3532</v>
      </c>
    </row>
    <row r="1276" spans="1:17" ht="15">
      <c r="A1276" s="359" t="s">
        <v>1893</v>
      </c>
      <c r="B1276" s="360" t="s">
        <v>8916</v>
      </c>
      <c r="C1276" s="360" t="s">
        <v>2790</v>
      </c>
      <c r="D1276" s="360">
        <v>4</v>
      </c>
      <c r="E1276" s="360" t="s">
        <v>3532</v>
      </c>
      <c r="F1276" s="360" t="s">
        <v>8917</v>
      </c>
      <c r="G1276" s="360" t="s">
        <v>3532</v>
      </c>
      <c r="H1276" s="361">
        <v>45975</v>
      </c>
      <c r="I1276" s="360" t="s">
        <v>3532</v>
      </c>
      <c r="J1276" s="360" t="s">
        <v>8918</v>
      </c>
      <c r="K1276" s="360">
        <v>2018</v>
      </c>
      <c r="L1276" s="360" t="s">
        <v>5960</v>
      </c>
      <c r="M1276" s="360" t="s">
        <v>5957</v>
      </c>
      <c r="N1276" s="360" t="s">
        <v>5953</v>
      </c>
      <c r="O1276" s="360" t="s">
        <v>83</v>
      </c>
      <c r="P1276" s="360">
        <v>0</v>
      </c>
      <c r="Q1276" s="360" t="s">
        <v>8919</v>
      </c>
    </row>
    <row r="1277" spans="1:17" ht="15">
      <c r="A1277" s="359" t="s">
        <v>3612</v>
      </c>
      <c r="B1277" s="360" t="s">
        <v>8920</v>
      </c>
      <c r="C1277" s="360" t="s">
        <v>3532</v>
      </c>
      <c r="D1277" s="360">
        <v>3</v>
      </c>
      <c r="E1277" s="360" t="s">
        <v>3532</v>
      </c>
      <c r="F1277" s="360" t="s">
        <v>3532</v>
      </c>
      <c r="G1277" s="360" t="s">
        <v>3532</v>
      </c>
      <c r="H1277" s="361">
        <v>45975</v>
      </c>
      <c r="I1277" s="360" t="s">
        <v>3532</v>
      </c>
      <c r="J1277" s="360" t="s">
        <v>8921</v>
      </c>
      <c r="K1277" s="360">
        <v>2014</v>
      </c>
      <c r="L1277" s="360" t="s">
        <v>5964</v>
      </c>
      <c r="M1277" s="360" t="s">
        <v>5957</v>
      </c>
      <c r="N1277" s="360" t="s">
        <v>5953</v>
      </c>
      <c r="O1277" s="360" t="s">
        <v>83</v>
      </c>
      <c r="P1277" s="360" t="s">
        <v>3532</v>
      </c>
      <c r="Q1277" s="360" t="s">
        <v>3532</v>
      </c>
    </row>
    <row r="1278" spans="1:17" ht="15">
      <c r="A1278" s="359" t="s">
        <v>7013</v>
      </c>
      <c r="B1278" s="360" t="s">
        <v>4223</v>
      </c>
      <c r="C1278" s="360" t="s">
        <v>3532</v>
      </c>
      <c r="D1278" s="360">
        <v>217</v>
      </c>
      <c r="E1278" s="360" t="s">
        <v>3532</v>
      </c>
      <c r="F1278" s="360" t="s">
        <v>3532</v>
      </c>
      <c r="G1278" s="360" t="s">
        <v>3532</v>
      </c>
      <c r="H1278" s="361">
        <v>45975</v>
      </c>
      <c r="I1278" s="360" t="s">
        <v>3532</v>
      </c>
      <c r="J1278" s="360" t="s">
        <v>5950</v>
      </c>
      <c r="K1278" s="360">
        <v>2020</v>
      </c>
      <c r="L1278" s="360" t="s">
        <v>7014</v>
      </c>
      <c r="M1278" s="360" t="s">
        <v>5952</v>
      </c>
      <c r="N1278" s="360" t="s">
        <v>5953</v>
      </c>
      <c r="O1278" s="360" t="s">
        <v>3993</v>
      </c>
      <c r="P1278" s="360" t="s">
        <v>3532</v>
      </c>
      <c r="Q1278" s="360" t="s">
        <v>3532</v>
      </c>
    </row>
    <row r="1279" spans="1:17" ht="15">
      <c r="A1279" s="359" t="s">
        <v>6032</v>
      </c>
      <c r="B1279" s="360" t="s">
        <v>5672</v>
      </c>
      <c r="C1279" s="360" t="s">
        <v>3532</v>
      </c>
      <c r="D1279" s="360">
        <v>217</v>
      </c>
      <c r="E1279" s="360" t="s">
        <v>3532</v>
      </c>
      <c r="F1279" s="360" t="s">
        <v>3532</v>
      </c>
      <c r="G1279" s="360" t="s">
        <v>3532</v>
      </c>
      <c r="H1279" s="361">
        <v>45975</v>
      </c>
      <c r="I1279" s="360" t="s">
        <v>3532</v>
      </c>
      <c r="J1279" s="360" t="s">
        <v>5950</v>
      </c>
      <c r="K1279" s="360">
        <v>2017</v>
      </c>
      <c r="L1279" s="360" t="s">
        <v>6866</v>
      </c>
      <c r="M1279" s="360" t="s">
        <v>5952</v>
      </c>
      <c r="N1279" s="360" t="s">
        <v>5953</v>
      </c>
      <c r="O1279" s="360" t="s">
        <v>6002</v>
      </c>
      <c r="P1279" s="360" t="s">
        <v>3532</v>
      </c>
      <c r="Q1279" s="360" t="s">
        <v>3532</v>
      </c>
    </row>
    <row r="1280" spans="1:17" ht="15">
      <c r="A1280" s="359" t="s">
        <v>3612</v>
      </c>
      <c r="B1280" s="360" t="s">
        <v>8922</v>
      </c>
      <c r="C1280" s="360" t="s">
        <v>3532</v>
      </c>
      <c r="D1280" s="360">
        <v>1</v>
      </c>
      <c r="E1280" s="360" t="s">
        <v>3532</v>
      </c>
      <c r="F1280" s="360" t="s">
        <v>3532</v>
      </c>
      <c r="G1280" s="360" t="s">
        <v>3532</v>
      </c>
      <c r="H1280" s="361">
        <v>45975</v>
      </c>
      <c r="I1280" s="360" t="s">
        <v>3532</v>
      </c>
      <c r="J1280" s="360" t="s">
        <v>8923</v>
      </c>
      <c r="K1280" s="360">
        <v>2015</v>
      </c>
      <c r="L1280" s="360" t="s">
        <v>5964</v>
      </c>
      <c r="M1280" s="360" t="s">
        <v>5957</v>
      </c>
      <c r="N1280" s="360" t="s">
        <v>5953</v>
      </c>
      <c r="O1280" s="360" t="s">
        <v>83</v>
      </c>
      <c r="P1280" s="360" t="s">
        <v>3532</v>
      </c>
      <c r="Q1280" s="360" t="s">
        <v>3532</v>
      </c>
    </row>
    <row r="1281" spans="1:17" ht="15">
      <c r="A1281" s="359" t="s">
        <v>1657</v>
      </c>
      <c r="B1281" s="360" t="s">
        <v>2052</v>
      </c>
      <c r="C1281" s="360" t="s">
        <v>6591</v>
      </c>
      <c r="D1281" s="360">
        <v>0</v>
      </c>
      <c r="E1281" s="360" t="s">
        <v>3532</v>
      </c>
      <c r="F1281" s="360" t="s">
        <v>3532</v>
      </c>
      <c r="G1281" s="360" t="s">
        <v>3532</v>
      </c>
      <c r="H1281" s="361">
        <v>45975</v>
      </c>
      <c r="I1281" s="360" t="s">
        <v>3532</v>
      </c>
      <c r="J1281" s="360" t="s">
        <v>7725</v>
      </c>
      <c r="K1281" s="360">
        <v>2022</v>
      </c>
      <c r="L1281" s="360" t="s">
        <v>7726</v>
      </c>
      <c r="M1281" s="360" t="s">
        <v>5957</v>
      </c>
      <c r="N1281" s="360" t="s">
        <v>114</v>
      </c>
      <c r="O1281" s="360" t="s">
        <v>3532</v>
      </c>
      <c r="P1281" s="360" t="s">
        <v>3532</v>
      </c>
      <c r="Q1281" s="360" t="s">
        <v>8924</v>
      </c>
    </row>
    <row r="1282" spans="1:17" ht="15">
      <c r="A1282" s="359" t="s">
        <v>3923</v>
      </c>
      <c r="B1282" s="360" t="s">
        <v>8925</v>
      </c>
      <c r="C1282" s="360" t="s">
        <v>3532</v>
      </c>
      <c r="D1282" s="360">
        <v>21</v>
      </c>
      <c r="E1282" s="360" t="s">
        <v>3532</v>
      </c>
      <c r="F1282" s="360" t="s">
        <v>3532</v>
      </c>
      <c r="G1282" s="360" t="s">
        <v>3532</v>
      </c>
      <c r="H1282" s="361">
        <v>45975</v>
      </c>
      <c r="I1282" s="360" t="s">
        <v>3532</v>
      </c>
      <c r="J1282" s="360" t="s">
        <v>6317</v>
      </c>
      <c r="K1282" s="360">
        <v>2016</v>
      </c>
      <c r="L1282" s="360" t="s">
        <v>5960</v>
      </c>
      <c r="M1282" s="360" t="s">
        <v>5957</v>
      </c>
      <c r="N1282" s="360" t="s">
        <v>5953</v>
      </c>
      <c r="O1282" s="360" t="s">
        <v>83</v>
      </c>
      <c r="P1282" s="360" t="s">
        <v>3532</v>
      </c>
      <c r="Q1282" s="360" t="s">
        <v>3532</v>
      </c>
    </row>
    <row r="1283" spans="1:17" ht="15">
      <c r="A1283" s="359" t="s">
        <v>4145</v>
      </c>
      <c r="B1283" s="360" t="s">
        <v>4165</v>
      </c>
      <c r="C1283" s="360" t="s">
        <v>3532</v>
      </c>
      <c r="D1283" s="360">
        <v>217</v>
      </c>
      <c r="E1283" s="360" t="s">
        <v>3532</v>
      </c>
      <c r="F1283" s="360" t="s">
        <v>3532</v>
      </c>
      <c r="G1283" s="360" t="s">
        <v>3532</v>
      </c>
      <c r="H1283" s="361">
        <v>45975</v>
      </c>
      <c r="I1283" s="360" t="s">
        <v>3532</v>
      </c>
      <c r="J1283" s="360" t="s">
        <v>5950</v>
      </c>
      <c r="K1283" s="360">
        <v>2019</v>
      </c>
      <c r="L1283" s="360" t="s">
        <v>6049</v>
      </c>
      <c r="M1283" s="360" t="s">
        <v>5952</v>
      </c>
      <c r="N1283" s="360" t="s">
        <v>5953</v>
      </c>
      <c r="O1283" s="360" t="s">
        <v>3993</v>
      </c>
      <c r="P1283" s="360" t="s">
        <v>3532</v>
      </c>
      <c r="Q1283" s="360" t="s">
        <v>3532</v>
      </c>
    </row>
    <row r="1284" spans="1:17" ht="15">
      <c r="A1284" s="359" t="s">
        <v>5980</v>
      </c>
      <c r="B1284" s="360" t="s">
        <v>8926</v>
      </c>
      <c r="C1284" s="360" t="s">
        <v>2790</v>
      </c>
      <c r="D1284" s="360">
        <v>4</v>
      </c>
      <c r="E1284" s="360" t="s">
        <v>3532</v>
      </c>
      <c r="F1284" s="360" t="s">
        <v>8927</v>
      </c>
      <c r="G1284" s="360" t="s">
        <v>3532</v>
      </c>
      <c r="H1284" s="361">
        <v>45975</v>
      </c>
      <c r="I1284" s="360" t="s">
        <v>3532</v>
      </c>
      <c r="J1284" s="360" t="s">
        <v>5983</v>
      </c>
      <c r="K1284" s="360">
        <v>2020</v>
      </c>
      <c r="L1284" s="360" t="s">
        <v>5984</v>
      </c>
      <c r="M1284" s="360" t="s">
        <v>5957</v>
      </c>
      <c r="N1284" s="360" t="s">
        <v>5953</v>
      </c>
      <c r="O1284" s="360" t="s">
        <v>83</v>
      </c>
      <c r="P1284" s="360">
        <v>0</v>
      </c>
      <c r="Q1284" s="360" t="s">
        <v>8928</v>
      </c>
    </row>
    <row r="1285" spans="1:17" ht="15">
      <c r="A1285" s="359" t="s">
        <v>7013</v>
      </c>
      <c r="B1285" s="360" t="s">
        <v>4226</v>
      </c>
      <c r="C1285" s="360" t="s">
        <v>3532</v>
      </c>
      <c r="D1285" s="360">
        <v>217</v>
      </c>
      <c r="E1285" s="360" t="s">
        <v>3532</v>
      </c>
      <c r="F1285" s="360" t="s">
        <v>3532</v>
      </c>
      <c r="G1285" s="360" t="s">
        <v>3532</v>
      </c>
      <c r="H1285" s="361">
        <v>45975</v>
      </c>
      <c r="I1285" s="360" t="s">
        <v>3532</v>
      </c>
      <c r="J1285" s="360" t="s">
        <v>7099</v>
      </c>
      <c r="K1285" s="360">
        <v>2017</v>
      </c>
      <c r="L1285" s="360" t="s">
        <v>7100</v>
      </c>
      <c r="M1285" s="360" t="s">
        <v>5957</v>
      </c>
      <c r="N1285" s="360" t="s">
        <v>114</v>
      </c>
      <c r="O1285" s="360" t="s">
        <v>3993</v>
      </c>
      <c r="P1285" s="360" t="s">
        <v>3532</v>
      </c>
      <c r="Q1285" s="360" t="s">
        <v>3532</v>
      </c>
    </row>
    <row r="1286" spans="1:17" ht="15">
      <c r="A1286" s="359" t="s">
        <v>4050</v>
      </c>
      <c r="B1286" s="360" t="s">
        <v>4059</v>
      </c>
      <c r="C1286" s="360" t="s">
        <v>3532</v>
      </c>
      <c r="D1286" s="360">
        <v>217</v>
      </c>
      <c r="E1286" s="360" t="s">
        <v>3532</v>
      </c>
      <c r="F1286" s="360" t="s">
        <v>3532</v>
      </c>
      <c r="G1286" s="360" t="s">
        <v>3532</v>
      </c>
      <c r="H1286" s="361">
        <v>45975</v>
      </c>
      <c r="I1286" s="360" t="s">
        <v>3532</v>
      </c>
      <c r="J1286" s="360" t="s">
        <v>5950</v>
      </c>
      <c r="K1286" s="360">
        <v>2021</v>
      </c>
      <c r="L1286" s="360" t="s">
        <v>6384</v>
      </c>
      <c r="M1286" s="360" t="s">
        <v>5952</v>
      </c>
      <c r="N1286" s="360" t="s">
        <v>5953</v>
      </c>
      <c r="O1286" s="360" t="s">
        <v>3993</v>
      </c>
      <c r="P1286" s="360" t="s">
        <v>3532</v>
      </c>
      <c r="Q1286" s="360" t="s">
        <v>3532</v>
      </c>
    </row>
    <row r="1287" spans="1:17" ht="15">
      <c r="A1287" s="359" t="s">
        <v>5750</v>
      </c>
      <c r="B1287" s="360" t="s">
        <v>8929</v>
      </c>
      <c r="C1287" s="360" t="s">
        <v>3532</v>
      </c>
      <c r="D1287" s="360">
        <v>70</v>
      </c>
      <c r="E1287" s="360" t="s">
        <v>3532</v>
      </c>
      <c r="F1287" s="360" t="s">
        <v>3532</v>
      </c>
      <c r="G1287" s="360" t="s">
        <v>3532</v>
      </c>
      <c r="H1287" s="361">
        <v>45975</v>
      </c>
      <c r="I1287" s="360" t="s">
        <v>3532</v>
      </c>
      <c r="J1287" s="360" t="s">
        <v>8930</v>
      </c>
      <c r="K1287" s="360">
        <v>2018</v>
      </c>
      <c r="L1287" s="360" t="s">
        <v>5960</v>
      </c>
      <c r="M1287" s="360" t="s">
        <v>5957</v>
      </c>
      <c r="N1287" s="360" t="s">
        <v>5953</v>
      </c>
      <c r="O1287" s="360" t="s">
        <v>83</v>
      </c>
      <c r="P1287" s="360" t="s">
        <v>3532</v>
      </c>
      <c r="Q1287" s="360" t="s">
        <v>3532</v>
      </c>
    </row>
    <row r="1288" spans="1:17" ht="15">
      <c r="A1288" s="359" t="s">
        <v>4077</v>
      </c>
      <c r="B1288" s="360" t="s">
        <v>4096</v>
      </c>
      <c r="C1288" s="360" t="s">
        <v>3532</v>
      </c>
      <c r="D1288" s="360">
        <v>217</v>
      </c>
      <c r="E1288" s="360" t="s">
        <v>3532</v>
      </c>
      <c r="F1288" s="360" t="s">
        <v>3532</v>
      </c>
      <c r="G1288" s="360" t="s">
        <v>3532</v>
      </c>
      <c r="H1288" s="361">
        <v>45975</v>
      </c>
      <c r="I1288" s="360" t="s">
        <v>3532</v>
      </c>
      <c r="J1288" s="360" t="s">
        <v>5950</v>
      </c>
      <c r="K1288" s="360">
        <v>2021</v>
      </c>
      <c r="L1288" s="360" t="s">
        <v>7483</v>
      </c>
      <c r="M1288" s="360" t="s">
        <v>5952</v>
      </c>
      <c r="N1288" s="360" t="s">
        <v>5953</v>
      </c>
      <c r="O1288" s="360" t="s">
        <v>3993</v>
      </c>
      <c r="P1288" s="360" t="s">
        <v>3532</v>
      </c>
      <c r="Q1288" s="360" t="s">
        <v>3532</v>
      </c>
    </row>
    <row r="1289" spans="1:17" ht="15">
      <c r="A1289" s="359" t="s">
        <v>1853</v>
      </c>
      <c r="B1289" s="360" t="s">
        <v>8931</v>
      </c>
      <c r="C1289" s="360" t="s">
        <v>7277</v>
      </c>
      <c r="D1289" s="360">
        <v>76</v>
      </c>
      <c r="E1289" s="360" t="s">
        <v>3532</v>
      </c>
      <c r="F1289" s="360" t="s">
        <v>6110</v>
      </c>
      <c r="G1289" s="360" t="s">
        <v>3532</v>
      </c>
      <c r="H1289" s="361">
        <v>45975</v>
      </c>
      <c r="I1289" s="360" t="s">
        <v>3532</v>
      </c>
      <c r="J1289" s="360" t="s">
        <v>6097</v>
      </c>
      <c r="K1289" s="360">
        <v>2016</v>
      </c>
      <c r="L1289" s="360" t="s">
        <v>5960</v>
      </c>
      <c r="M1289" s="360" t="s">
        <v>5957</v>
      </c>
      <c r="N1289" s="360" t="s">
        <v>5953</v>
      </c>
      <c r="O1289" s="360" t="s">
        <v>83</v>
      </c>
      <c r="P1289" s="360" t="s">
        <v>3532</v>
      </c>
      <c r="Q1289" s="360" t="s">
        <v>7278</v>
      </c>
    </row>
    <row r="1290" spans="1:17" ht="15">
      <c r="A1290" s="359" t="s">
        <v>6370</v>
      </c>
      <c r="B1290" s="360" t="s">
        <v>8932</v>
      </c>
      <c r="C1290" s="360" t="s">
        <v>3532</v>
      </c>
      <c r="D1290" s="360">
        <v>217</v>
      </c>
      <c r="E1290" s="360" t="s">
        <v>3532</v>
      </c>
      <c r="F1290" s="360" t="s">
        <v>3532</v>
      </c>
      <c r="G1290" s="360" t="s">
        <v>3532</v>
      </c>
      <c r="H1290" s="361">
        <v>45975</v>
      </c>
      <c r="I1290" s="360" t="s">
        <v>3532</v>
      </c>
      <c r="J1290" s="360" t="s">
        <v>7987</v>
      </c>
      <c r="K1290" s="360">
        <v>2015</v>
      </c>
      <c r="L1290" s="360" t="s">
        <v>5964</v>
      </c>
      <c r="M1290" s="360" t="s">
        <v>5957</v>
      </c>
      <c r="N1290" s="360" t="s">
        <v>5953</v>
      </c>
      <c r="O1290" s="360" t="s">
        <v>83</v>
      </c>
      <c r="P1290" s="360" t="s">
        <v>3532</v>
      </c>
      <c r="Q1290" s="360" t="s">
        <v>3532</v>
      </c>
    </row>
    <row r="1291" spans="1:17" ht="15">
      <c r="A1291" s="359" t="s">
        <v>4034</v>
      </c>
      <c r="B1291" s="360" t="s">
        <v>4048</v>
      </c>
      <c r="C1291" s="360" t="s">
        <v>3532</v>
      </c>
      <c r="D1291" s="360">
        <v>217</v>
      </c>
      <c r="E1291" s="360" t="s">
        <v>3532</v>
      </c>
      <c r="F1291" s="360" t="s">
        <v>3532</v>
      </c>
      <c r="G1291" s="360" t="s">
        <v>3532</v>
      </c>
      <c r="H1291" s="361">
        <v>45975</v>
      </c>
      <c r="I1291" s="360" t="s">
        <v>3532</v>
      </c>
      <c r="J1291" s="360" t="s">
        <v>5950</v>
      </c>
      <c r="K1291" s="360">
        <v>2022</v>
      </c>
      <c r="L1291" s="360" t="s">
        <v>6384</v>
      </c>
      <c r="M1291" s="360" t="s">
        <v>5952</v>
      </c>
      <c r="N1291" s="360" t="s">
        <v>5953</v>
      </c>
      <c r="O1291" s="360" t="s">
        <v>3993</v>
      </c>
      <c r="P1291" s="360" t="s">
        <v>3532</v>
      </c>
      <c r="Q1291" s="360" t="s">
        <v>3532</v>
      </c>
    </row>
    <row r="1292" spans="1:17" ht="15">
      <c r="A1292" s="359" t="s">
        <v>6389</v>
      </c>
      <c r="B1292" s="360" t="s">
        <v>8933</v>
      </c>
      <c r="C1292" s="360" t="s">
        <v>3532</v>
      </c>
      <c r="D1292" s="360">
        <v>7</v>
      </c>
      <c r="E1292" s="360" t="s">
        <v>3532</v>
      </c>
      <c r="F1292" s="360" t="s">
        <v>3532</v>
      </c>
      <c r="G1292" s="360" t="s">
        <v>3532</v>
      </c>
      <c r="H1292" s="361">
        <v>45975</v>
      </c>
      <c r="I1292" s="360" t="s">
        <v>3532</v>
      </c>
      <c r="J1292" s="360" t="s">
        <v>8934</v>
      </c>
      <c r="K1292" s="360">
        <v>2015</v>
      </c>
      <c r="L1292" s="360" t="s">
        <v>5964</v>
      </c>
      <c r="M1292" s="360" t="s">
        <v>5957</v>
      </c>
      <c r="N1292" s="360" t="s">
        <v>5953</v>
      </c>
      <c r="O1292" s="360" t="s">
        <v>83</v>
      </c>
      <c r="P1292" s="360" t="s">
        <v>3532</v>
      </c>
      <c r="Q1292" s="360" t="s">
        <v>3532</v>
      </c>
    </row>
    <row r="1293" spans="1:17" ht="15">
      <c r="A1293" s="359" t="s">
        <v>4021</v>
      </c>
      <c r="B1293" s="360" t="s">
        <v>4009</v>
      </c>
      <c r="C1293" s="360" t="s">
        <v>3532</v>
      </c>
      <c r="D1293" s="360">
        <v>217</v>
      </c>
      <c r="E1293" s="360" t="s">
        <v>3532</v>
      </c>
      <c r="F1293" s="360" t="s">
        <v>3532</v>
      </c>
      <c r="G1293" s="360" t="s">
        <v>3532</v>
      </c>
      <c r="H1293" s="361">
        <v>45975</v>
      </c>
      <c r="I1293" s="360" t="s">
        <v>3532</v>
      </c>
      <c r="J1293" s="360" t="s">
        <v>5950</v>
      </c>
      <c r="K1293" s="360">
        <v>2021</v>
      </c>
      <c r="L1293" s="360" t="s">
        <v>6384</v>
      </c>
      <c r="M1293" s="360" t="s">
        <v>5952</v>
      </c>
      <c r="N1293" s="360" t="s">
        <v>5953</v>
      </c>
      <c r="O1293" s="360" t="s">
        <v>3993</v>
      </c>
      <c r="P1293" s="360" t="s">
        <v>3532</v>
      </c>
      <c r="Q1293" s="360" t="s">
        <v>3532</v>
      </c>
    </row>
    <row r="1294" spans="1:17" ht="15">
      <c r="A1294" s="359" t="s">
        <v>6875</v>
      </c>
      <c r="B1294" s="360" t="s">
        <v>8935</v>
      </c>
      <c r="C1294" s="360" t="s">
        <v>2790</v>
      </c>
      <c r="D1294" s="360">
        <v>3</v>
      </c>
      <c r="E1294" s="360" t="s">
        <v>3532</v>
      </c>
      <c r="F1294" s="360" t="s">
        <v>8936</v>
      </c>
      <c r="G1294" s="360" t="s">
        <v>3532</v>
      </c>
      <c r="H1294" s="361">
        <v>45975</v>
      </c>
      <c r="I1294" s="360" t="s">
        <v>3532</v>
      </c>
      <c r="J1294" s="360" t="s">
        <v>8937</v>
      </c>
      <c r="K1294" s="360">
        <v>2016</v>
      </c>
      <c r="L1294" s="360" t="s">
        <v>5960</v>
      </c>
      <c r="M1294" s="360" t="s">
        <v>5957</v>
      </c>
      <c r="N1294" s="360" t="s">
        <v>5953</v>
      </c>
      <c r="O1294" s="360" t="s">
        <v>83</v>
      </c>
      <c r="P1294" s="360">
        <v>0</v>
      </c>
      <c r="Q1294" s="360" t="s">
        <v>8938</v>
      </c>
    </row>
    <row r="1295" spans="1:17" ht="15">
      <c r="A1295" s="359" t="s">
        <v>4050</v>
      </c>
      <c r="B1295" s="360" t="s">
        <v>4053</v>
      </c>
      <c r="C1295" s="360" t="s">
        <v>3532</v>
      </c>
      <c r="D1295" s="360">
        <v>217</v>
      </c>
      <c r="E1295" s="360" t="s">
        <v>3532</v>
      </c>
      <c r="F1295" s="360" t="s">
        <v>3532</v>
      </c>
      <c r="G1295" s="360" t="s">
        <v>3532</v>
      </c>
      <c r="H1295" s="361">
        <v>45975</v>
      </c>
      <c r="I1295" s="360" t="s">
        <v>3532</v>
      </c>
      <c r="J1295" s="360" t="s">
        <v>5950</v>
      </c>
      <c r="K1295" s="360">
        <v>2022</v>
      </c>
      <c r="L1295" s="360" t="s">
        <v>6384</v>
      </c>
      <c r="M1295" s="360" t="s">
        <v>5952</v>
      </c>
      <c r="N1295" s="360" t="s">
        <v>5953</v>
      </c>
      <c r="O1295" s="360" t="s">
        <v>3993</v>
      </c>
      <c r="P1295" s="360" t="s">
        <v>3532</v>
      </c>
      <c r="Q1295" s="360" t="s">
        <v>3532</v>
      </c>
    </row>
    <row r="1296" spans="1:17" ht="15">
      <c r="A1296" s="359" t="s">
        <v>4077</v>
      </c>
      <c r="B1296" s="360" t="s">
        <v>4099</v>
      </c>
      <c r="C1296" s="360" t="s">
        <v>3532</v>
      </c>
      <c r="D1296" s="360">
        <v>217</v>
      </c>
      <c r="E1296" s="360" t="s">
        <v>3532</v>
      </c>
      <c r="F1296" s="360" t="s">
        <v>3532</v>
      </c>
      <c r="G1296" s="360" t="s">
        <v>3532</v>
      </c>
      <c r="H1296" s="361">
        <v>45975</v>
      </c>
      <c r="I1296" s="360" t="s">
        <v>3532</v>
      </c>
      <c r="J1296" s="360" t="s">
        <v>5950</v>
      </c>
      <c r="K1296" s="360">
        <v>2021</v>
      </c>
      <c r="L1296" s="360" t="s">
        <v>7483</v>
      </c>
      <c r="M1296" s="360" t="s">
        <v>5952</v>
      </c>
      <c r="N1296" s="360" t="s">
        <v>5953</v>
      </c>
      <c r="O1296" s="360" t="s">
        <v>3993</v>
      </c>
      <c r="P1296" s="360" t="s">
        <v>3532</v>
      </c>
      <c r="Q1296" s="360" t="s">
        <v>3532</v>
      </c>
    </row>
    <row r="1297" spans="1:17" ht="15">
      <c r="A1297" s="359" t="s">
        <v>4077</v>
      </c>
      <c r="B1297" s="360" t="s">
        <v>4091</v>
      </c>
      <c r="C1297" s="360" t="s">
        <v>3532</v>
      </c>
      <c r="D1297" s="360">
        <v>217</v>
      </c>
      <c r="E1297" s="360" t="s">
        <v>3532</v>
      </c>
      <c r="F1297" s="360" t="s">
        <v>3532</v>
      </c>
      <c r="G1297" s="360" t="s">
        <v>3532</v>
      </c>
      <c r="H1297" s="361">
        <v>45975</v>
      </c>
      <c r="I1297" s="360" t="s">
        <v>3532</v>
      </c>
      <c r="J1297" s="360" t="s">
        <v>7099</v>
      </c>
      <c r="K1297" s="360">
        <v>2022</v>
      </c>
      <c r="L1297" s="360" t="s">
        <v>7100</v>
      </c>
      <c r="M1297" s="360" t="s">
        <v>5957</v>
      </c>
      <c r="N1297" s="360" t="s">
        <v>114</v>
      </c>
      <c r="O1297" s="360" t="s">
        <v>3993</v>
      </c>
      <c r="P1297" s="360" t="s">
        <v>3532</v>
      </c>
      <c r="Q1297" s="360" t="s">
        <v>3532</v>
      </c>
    </row>
    <row r="1298" spans="1:17" ht="15">
      <c r="A1298" s="359" t="s">
        <v>1639</v>
      </c>
      <c r="B1298" s="360" t="s">
        <v>2121</v>
      </c>
      <c r="C1298" s="360" t="s">
        <v>6591</v>
      </c>
      <c r="D1298" s="360">
        <v>4</v>
      </c>
      <c r="E1298" s="360" t="s">
        <v>3532</v>
      </c>
      <c r="F1298" s="360" t="s">
        <v>3532</v>
      </c>
      <c r="G1298" s="360" t="s">
        <v>3532</v>
      </c>
      <c r="H1298" s="361">
        <v>45975</v>
      </c>
      <c r="I1298" s="360" t="s">
        <v>3532</v>
      </c>
      <c r="J1298" s="360" t="s">
        <v>7725</v>
      </c>
      <c r="K1298" s="360">
        <v>2022</v>
      </c>
      <c r="L1298" s="360" t="s">
        <v>7726</v>
      </c>
      <c r="M1298" s="360" t="s">
        <v>5957</v>
      </c>
      <c r="N1298" s="360" t="s">
        <v>114</v>
      </c>
      <c r="O1298" s="360" t="s">
        <v>8390</v>
      </c>
      <c r="P1298" s="360" t="s">
        <v>3532</v>
      </c>
      <c r="Q1298" s="360" t="s">
        <v>8912</v>
      </c>
    </row>
    <row r="1299" spans="1:17" ht="15">
      <c r="A1299" s="359" t="s">
        <v>1651</v>
      </c>
      <c r="B1299" s="360" t="s">
        <v>8939</v>
      </c>
      <c r="C1299" s="360" t="s">
        <v>3532</v>
      </c>
      <c r="D1299" s="360">
        <v>51</v>
      </c>
      <c r="E1299" s="360" t="s">
        <v>3532</v>
      </c>
      <c r="F1299" s="360" t="s">
        <v>3532</v>
      </c>
      <c r="G1299" s="360" t="s">
        <v>3532</v>
      </c>
      <c r="H1299" s="361">
        <v>45975</v>
      </c>
      <c r="I1299" s="360" t="s">
        <v>3532</v>
      </c>
      <c r="J1299" s="360" t="s">
        <v>5950</v>
      </c>
      <c r="K1299" s="360">
        <v>2021</v>
      </c>
      <c r="L1299" s="360" t="s">
        <v>6049</v>
      </c>
      <c r="M1299" s="360" t="s">
        <v>5952</v>
      </c>
      <c r="N1299" s="360" t="s">
        <v>5953</v>
      </c>
      <c r="O1299" s="360" t="s">
        <v>83</v>
      </c>
      <c r="P1299" s="360" t="s">
        <v>3532</v>
      </c>
      <c r="Q1299" s="360" t="s">
        <v>3532</v>
      </c>
    </row>
    <row r="1300" spans="1:17" ht="15">
      <c r="A1300" s="359" t="s">
        <v>6452</v>
      </c>
      <c r="B1300" s="360" t="s">
        <v>8940</v>
      </c>
      <c r="C1300" s="360" t="s">
        <v>3532</v>
      </c>
      <c r="D1300" s="360">
        <v>63</v>
      </c>
      <c r="E1300" s="360" t="s">
        <v>3532</v>
      </c>
      <c r="F1300" s="360" t="s">
        <v>3532</v>
      </c>
      <c r="G1300" s="360" t="s">
        <v>3532</v>
      </c>
      <c r="H1300" s="361">
        <v>45975</v>
      </c>
      <c r="I1300" s="360" t="s">
        <v>3532</v>
      </c>
      <c r="J1300" s="360" t="s">
        <v>8941</v>
      </c>
      <c r="K1300" s="360">
        <v>2021</v>
      </c>
      <c r="L1300" s="360" t="s">
        <v>5956</v>
      </c>
      <c r="M1300" s="360" t="s">
        <v>5957</v>
      </c>
      <c r="N1300" s="360" t="s">
        <v>5953</v>
      </c>
      <c r="O1300" s="360" t="s">
        <v>83</v>
      </c>
      <c r="P1300" s="360" t="s">
        <v>3532</v>
      </c>
      <c r="Q1300" s="360" t="s">
        <v>3532</v>
      </c>
    </row>
    <row r="1301" spans="1:17" ht="15">
      <c r="A1301" s="359" t="s">
        <v>3612</v>
      </c>
      <c r="B1301" s="360" t="s">
        <v>8942</v>
      </c>
      <c r="C1301" s="360" t="s">
        <v>3532</v>
      </c>
      <c r="D1301" s="360">
        <v>0</v>
      </c>
      <c r="E1301" s="360" t="s">
        <v>3532</v>
      </c>
      <c r="F1301" s="360" t="s">
        <v>3532</v>
      </c>
      <c r="G1301" s="360" t="s">
        <v>3532</v>
      </c>
      <c r="H1301" s="361">
        <v>45975</v>
      </c>
      <c r="I1301" s="360" t="s">
        <v>3532</v>
      </c>
      <c r="J1301" s="360" t="s">
        <v>8943</v>
      </c>
      <c r="K1301" s="360">
        <v>2021</v>
      </c>
      <c r="L1301" s="360" t="s">
        <v>5964</v>
      </c>
      <c r="M1301" s="360" t="s">
        <v>5957</v>
      </c>
      <c r="N1301" s="360" t="s">
        <v>5953</v>
      </c>
      <c r="O1301" s="360" t="s">
        <v>83</v>
      </c>
      <c r="P1301" s="360" t="s">
        <v>3532</v>
      </c>
      <c r="Q1301" s="360" t="s">
        <v>3532</v>
      </c>
    </row>
    <row r="1302" spans="1:17" ht="15">
      <c r="A1302" s="359" t="s">
        <v>4145</v>
      </c>
      <c r="B1302" s="360" t="s">
        <v>4166</v>
      </c>
      <c r="C1302" s="360" t="s">
        <v>3532</v>
      </c>
      <c r="D1302" s="360">
        <v>217</v>
      </c>
      <c r="E1302" s="360" t="s">
        <v>3532</v>
      </c>
      <c r="F1302" s="360" t="s">
        <v>3532</v>
      </c>
      <c r="G1302" s="360" t="s">
        <v>3532</v>
      </c>
      <c r="H1302" s="361">
        <v>45975</v>
      </c>
      <c r="I1302" s="360" t="s">
        <v>3532</v>
      </c>
      <c r="J1302" s="360" t="s">
        <v>5950</v>
      </c>
      <c r="K1302" s="360">
        <v>2020</v>
      </c>
      <c r="L1302" s="360" t="s">
        <v>7014</v>
      </c>
      <c r="M1302" s="360" t="s">
        <v>5952</v>
      </c>
      <c r="N1302" s="360" t="s">
        <v>5953</v>
      </c>
      <c r="O1302" s="360" t="s">
        <v>3993</v>
      </c>
      <c r="P1302" s="360" t="s">
        <v>3532</v>
      </c>
      <c r="Q1302" s="360" t="s">
        <v>3532</v>
      </c>
    </row>
    <row r="1303" spans="1:17" ht="15">
      <c r="A1303" s="359" t="s">
        <v>4113</v>
      </c>
      <c r="B1303" s="360" t="s">
        <v>8944</v>
      </c>
      <c r="C1303" s="360" t="s">
        <v>3532</v>
      </c>
      <c r="D1303" s="360">
        <v>217</v>
      </c>
      <c r="E1303" s="360" t="s">
        <v>3532</v>
      </c>
      <c r="F1303" s="360" t="s">
        <v>3532</v>
      </c>
      <c r="G1303" s="360" t="s">
        <v>3532</v>
      </c>
      <c r="H1303" s="361">
        <v>45975</v>
      </c>
      <c r="I1303" s="360" t="s">
        <v>3532</v>
      </c>
      <c r="J1303" s="360" t="s">
        <v>5950</v>
      </c>
      <c r="K1303" s="360">
        <v>2020</v>
      </c>
      <c r="L1303" s="360" t="s">
        <v>6384</v>
      </c>
      <c r="M1303" s="360" t="s">
        <v>5952</v>
      </c>
      <c r="N1303" s="360" t="s">
        <v>5953</v>
      </c>
      <c r="O1303" s="360" t="s">
        <v>3993</v>
      </c>
      <c r="P1303" s="360" t="s">
        <v>3532</v>
      </c>
      <c r="Q1303" s="360" t="s">
        <v>3532</v>
      </c>
    </row>
    <row r="1304" spans="1:17" ht="15">
      <c r="A1304" s="359" t="s">
        <v>4050</v>
      </c>
      <c r="B1304" s="360" t="s">
        <v>4062</v>
      </c>
      <c r="C1304" s="360" t="s">
        <v>3532</v>
      </c>
      <c r="D1304" s="360">
        <v>217</v>
      </c>
      <c r="E1304" s="360" t="s">
        <v>3532</v>
      </c>
      <c r="F1304" s="360" t="s">
        <v>3532</v>
      </c>
      <c r="G1304" s="360" t="s">
        <v>3532</v>
      </c>
      <c r="H1304" s="361">
        <v>45975</v>
      </c>
      <c r="I1304" s="360" t="s">
        <v>3532</v>
      </c>
      <c r="J1304" s="360" t="s">
        <v>5950</v>
      </c>
      <c r="K1304" s="360">
        <v>2021</v>
      </c>
      <c r="L1304" s="360" t="s">
        <v>6384</v>
      </c>
      <c r="M1304" s="360" t="s">
        <v>5952</v>
      </c>
      <c r="N1304" s="360" t="s">
        <v>5953</v>
      </c>
      <c r="O1304" s="360" t="s">
        <v>3993</v>
      </c>
      <c r="P1304" s="360" t="s">
        <v>3532</v>
      </c>
      <c r="Q1304" s="360" t="s">
        <v>3532</v>
      </c>
    </row>
    <row r="1305" spans="1:17" ht="15">
      <c r="A1305" s="359" t="s">
        <v>1653</v>
      </c>
      <c r="B1305" s="360" t="s">
        <v>3754</v>
      </c>
      <c r="C1305" s="360" t="s">
        <v>2790</v>
      </c>
      <c r="D1305" s="360">
        <v>0</v>
      </c>
      <c r="E1305" s="360" t="s">
        <v>3532</v>
      </c>
      <c r="F1305" s="360" t="s">
        <v>8945</v>
      </c>
      <c r="G1305" s="360" t="s">
        <v>3532</v>
      </c>
      <c r="H1305" s="361">
        <v>45975</v>
      </c>
      <c r="I1305" s="360" t="s">
        <v>3532</v>
      </c>
      <c r="J1305" s="360" t="s">
        <v>5950</v>
      </c>
      <c r="K1305" s="360">
        <v>2018</v>
      </c>
      <c r="L1305" s="360" t="s">
        <v>7211</v>
      </c>
      <c r="M1305" s="360" t="s">
        <v>5952</v>
      </c>
      <c r="N1305" s="360" t="s">
        <v>5953</v>
      </c>
      <c r="O1305" s="360" t="s">
        <v>83</v>
      </c>
      <c r="P1305" s="360">
        <v>0</v>
      </c>
      <c r="Q1305" s="360" t="s">
        <v>8946</v>
      </c>
    </row>
    <row r="1306" spans="1:17" ht="15">
      <c r="A1306" s="359" t="s">
        <v>4077</v>
      </c>
      <c r="B1306" s="360" t="s">
        <v>4100</v>
      </c>
      <c r="C1306" s="360" t="s">
        <v>3532</v>
      </c>
      <c r="D1306" s="360">
        <v>217</v>
      </c>
      <c r="E1306" s="360" t="s">
        <v>3532</v>
      </c>
      <c r="F1306" s="360" t="s">
        <v>3532</v>
      </c>
      <c r="G1306" s="360" t="s">
        <v>3532</v>
      </c>
      <c r="H1306" s="361">
        <v>45975</v>
      </c>
      <c r="I1306" s="360" t="s">
        <v>3532</v>
      </c>
      <c r="J1306" s="360" t="s">
        <v>5950</v>
      </c>
      <c r="K1306" s="360">
        <v>2021</v>
      </c>
      <c r="L1306" s="360" t="s">
        <v>6384</v>
      </c>
      <c r="M1306" s="360" t="s">
        <v>5952</v>
      </c>
      <c r="N1306" s="360" t="s">
        <v>5953</v>
      </c>
      <c r="O1306" s="360" t="s">
        <v>3993</v>
      </c>
      <c r="P1306" s="360" t="s">
        <v>3532</v>
      </c>
      <c r="Q1306" s="360" t="s">
        <v>3532</v>
      </c>
    </row>
    <row r="1307" spans="1:17" ht="15">
      <c r="A1307" s="359" t="s">
        <v>1639</v>
      </c>
      <c r="B1307" s="360" t="s">
        <v>2109</v>
      </c>
      <c r="C1307" s="360" t="s">
        <v>6591</v>
      </c>
      <c r="D1307" s="360">
        <v>1</v>
      </c>
      <c r="E1307" s="360" t="s">
        <v>3532</v>
      </c>
      <c r="F1307" s="360" t="s">
        <v>3532</v>
      </c>
      <c r="G1307" s="360" t="s">
        <v>3532</v>
      </c>
      <c r="H1307" s="361">
        <v>45975</v>
      </c>
      <c r="I1307" s="360" t="s">
        <v>3532</v>
      </c>
      <c r="J1307" s="360" t="s">
        <v>7725</v>
      </c>
      <c r="K1307" s="360">
        <v>2023</v>
      </c>
      <c r="L1307" s="360" t="s">
        <v>7726</v>
      </c>
      <c r="M1307" s="360" t="s">
        <v>5957</v>
      </c>
      <c r="N1307" s="360" t="s">
        <v>114</v>
      </c>
      <c r="O1307" s="360" t="s">
        <v>8390</v>
      </c>
      <c r="P1307" s="360" t="s">
        <v>3532</v>
      </c>
      <c r="Q1307" s="360" t="s">
        <v>8912</v>
      </c>
    </row>
    <row r="1308" spans="1:17" ht="15">
      <c r="A1308" s="359" t="s">
        <v>1893</v>
      </c>
      <c r="B1308" s="360" t="s">
        <v>8947</v>
      </c>
      <c r="C1308" s="360" t="s">
        <v>3532</v>
      </c>
      <c r="D1308" s="360">
        <v>0</v>
      </c>
      <c r="E1308" s="360" t="s">
        <v>3532</v>
      </c>
      <c r="F1308" s="360" t="s">
        <v>3532</v>
      </c>
      <c r="G1308" s="360" t="s">
        <v>3532</v>
      </c>
      <c r="H1308" s="361">
        <v>45975</v>
      </c>
      <c r="I1308" s="360" t="s">
        <v>3532</v>
      </c>
      <c r="J1308" s="360" t="s">
        <v>8948</v>
      </c>
      <c r="K1308" s="360">
        <v>2018</v>
      </c>
      <c r="L1308" s="360" t="s">
        <v>5964</v>
      </c>
      <c r="M1308" s="360" t="s">
        <v>5957</v>
      </c>
      <c r="N1308" s="360" t="s">
        <v>5953</v>
      </c>
      <c r="O1308" s="360" t="s">
        <v>83</v>
      </c>
      <c r="P1308" s="360" t="s">
        <v>3532</v>
      </c>
      <c r="Q1308" s="360" t="s">
        <v>3532</v>
      </c>
    </row>
    <row r="1309" spans="1:17" ht="15">
      <c r="A1309" s="359" t="s">
        <v>4077</v>
      </c>
      <c r="B1309" s="360" t="s">
        <v>4089</v>
      </c>
      <c r="C1309" s="360" t="s">
        <v>3532</v>
      </c>
      <c r="D1309" s="360">
        <v>217</v>
      </c>
      <c r="E1309" s="360" t="s">
        <v>3532</v>
      </c>
      <c r="F1309" s="360" t="s">
        <v>3532</v>
      </c>
      <c r="G1309" s="360" t="s">
        <v>3532</v>
      </c>
      <c r="H1309" s="361">
        <v>45975</v>
      </c>
      <c r="I1309" s="360" t="s">
        <v>3532</v>
      </c>
      <c r="J1309" s="360" t="s">
        <v>7099</v>
      </c>
      <c r="K1309" s="360">
        <v>2022</v>
      </c>
      <c r="L1309" s="360" t="s">
        <v>7100</v>
      </c>
      <c r="M1309" s="360" t="s">
        <v>5957</v>
      </c>
      <c r="N1309" s="360" t="s">
        <v>114</v>
      </c>
      <c r="O1309" s="360" t="s">
        <v>3993</v>
      </c>
      <c r="P1309" s="360" t="s">
        <v>3532</v>
      </c>
      <c r="Q1309" s="360" t="s">
        <v>3532</v>
      </c>
    </row>
    <row r="1310" spans="1:17" ht="15">
      <c r="A1310" s="359" t="s">
        <v>7013</v>
      </c>
      <c r="B1310" s="360" t="s">
        <v>4227</v>
      </c>
      <c r="C1310" s="360" t="s">
        <v>3532</v>
      </c>
      <c r="D1310" s="360">
        <v>217</v>
      </c>
      <c r="E1310" s="360" t="s">
        <v>3532</v>
      </c>
      <c r="F1310" s="360" t="s">
        <v>3532</v>
      </c>
      <c r="G1310" s="360" t="s">
        <v>3532</v>
      </c>
      <c r="H1310" s="361">
        <v>45975</v>
      </c>
      <c r="I1310" s="360" t="s">
        <v>3532</v>
      </c>
      <c r="J1310" s="360" t="s">
        <v>5950</v>
      </c>
      <c r="K1310" s="360">
        <v>2020</v>
      </c>
      <c r="L1310" s="360" t="s">
        <v>7014</v>
      </c>
      <c r="M1310" s="360" t="s">
        <v>5952</v>
      </c>
      <c r="N1310" s="360" t="s">
        <v>5953</v>
      </c>
      <c r="O1310" s="360" t="s">
        <v>3993</v>
      </c>
      <c r="P1310" s="360" t="s">
        <v>3532</v>
      </c>
      <c r="Q1310" s="360" t="s">
        <v>3532</v>
      </c>
    </row>
    <row r="1311" spans="1:17" ht="15">
      <c r="A1311" s="359" t="s">
        <v>3612</v>
      </c>
      <c r="B1311" s="360" t="s">
        <v>8949</v>
      </c>
      <c r="C1311" s="360" t="s">
        <v>3532</v>
      </c>
      <c r="D1311" s="360">
        <v>20</v>
      </c>
      <c r="E1311" s="360" t="s">
        <v>3532</v>
      </c>
      <c r="F1311" s="360" t="s">
        <v>3532</v>
      </c>
      <c r="G1311" s="360" t="s">
        <v>3532</v>
      </c>
      <c r="H1311" s="361">
        <v>45975</v>
      </c>
      <c r="I1311" s="360" t="s">
        <v>3532</v>
      </c>
      <c r="J1311" s="360" t="s">
        <v>8950</v>
      </c>
      <c r="K1311" s="360">
        <v>2016</v>
      </c>
      <c r="L1311" s="360" t="s">
        <v>5964</v>
      </c>
      <c r="M1311" s="360" t="s">
        <v>5957</v>
      </c>
      <c r="N1311" s="360" t="s">
        <v>5953</v>
      </c>
      <c r="O1311" s="360" t="s">
        <v>83</v>
      </c>
      <c r="P1311" s="360" t="s">
        <v>3532</v>
      </c>
      <c r="Q1311" s="360" t="s">
        <v>3532</v>
      </c>
    </row>
    <row r="1312" spans="1:17" ht="15">
      <c r="A1312" s="359" t="s">
        <v>4077</v>
      </c>
      <c r="B1312" s="360" t="s">
        <v>8951</v>
      </c>
      <c r="C1312" s="360" t="s">
        <v>3532</v>
      </c>
      <c r="D1312" s="360">
        <v>217</v>
      </c>
      <c r="E1312" s="360" t="s">
        <v>3532</v>
      </c>
      <c r="F1312" s="360" t="s">
        <v>3532</v>
      </c>
      <c r="G1312" s="360" t="s">
        <v>3532</v>
      </c>
      <c r="H1312" s="361">
        <v>45975</v>
      </c>
      <c r="I1312" s="360" t="s">
        <v>3532</v>
      </c>
      <c r="J1312" s="360" t="s">
        <v>5950</v>
      </c>
      <c r="K1312" s="360">
        <v>2020</v>
      </c>
      <c r="L1312" s="360" t="s">
        <v>6384</v>
      </c>
      <c r="M1312" s="360" t="s">
        <v>5952</v>
      </c>
      <c r="N1312" s="360" t="s">
        <v>5953</v>
      </c>
      <c r="O1312" s="360" t="s">
        <v>3993</v>
      </c>
      <c r="P1312" s="360" t="s">
        <v>3532</v>
      </c>
      <c r="Q1312" s="360" t="s">
        <v>3532</v>
      </c>
    </row>
    <row r="1313" spans="1:17" ht="15">
      <c r="A1313" s="359" t="s">
        <v>7488</v>
      </c>
      <c r="B1313" s="360" t="s">
        <v>8952</v>
      </c>
      <c r="C1313" s="360" t="s">
        <v>3532</v>
      </c>
      <c r="D1313" s="360">
        <v>57</v>
      </c>
      <c r="E1313" s="360" t="s">
        <v>3532</v>
      </c>
      <c r="F1313" s="360" t="s">
        <v>3532</v>
      </c>
      <c r="G1313" s="360" t="s">
        <v>3532</v>
      </c>
      <c r="H1313" s="361">
        <v>45975</v>
      </c>
      <c r="I1313" s="360" t="s">
        <v>3532</v>
      </c>
      <c r="J1313" s="360" t="s">
        <v>5950</v>
      </c>
      <c r="K1313" s="360">
        <v>2021</v>
      </c>
      <c r="L1313" s="360" t="s">
        <v>7014</v>
      </c>
      <c r="M1313" s="360" t="s">
        <v>5952</v>
      </c>
      <c r="N1313" s="360" t="s">
        <v>5953</v>
      </c>
      <c r="O1313" s="360" t="s">
        <v>6002</v>
      </c>
      <c r="P1313" s="360">
        <v>0</v>
      </c>
      <c r="Q1313" s="360" t="s">
        <v>3532</v>
      </c>
    </row>
    <row r="1314" spans="1:17" ht="15">
      <c r="A1314" s="359" t="s">
        <v>3256</v>
      </c>
      <c r="B1314" s="360" t="s">
        <v>3254</v>
      </c>
      <c r="C1314" s="360" t="s">
        <v>2790</v>
      </c>
      <c r="D1314" s="360">
        <v>2</v>
      </c>
      <c r="E1314" s="360" t="s">
        <v>3532</v>
      </c>
      <c r="F1314" s="360" t="s">
        <v>8953</v>
      </c>
      <c r="G1314" s="360" t="s">
        <v>3532</v>
      </c>
      <c r="H1314" s="361">
        <v>45975</v>
      </c>
      <c r="I1314" s="360" t="s">
        <v>3532</v>
      </c>
      <c r="J1314" s="360" t="s">
        <v>5950</v>
      </c>
      <c r="K1314" s="360">
        <v>2018</v>
      </c>
      <c r="L1314" s="360" t="s">
        <v>6638</v>
      </c>
      <c r="M1314" s="360" t="s">
        <v>5952</v>
      </c>
      <c r="N1314" s="360" t="s">
        <v>5953</v>
      </c>
      <c r="O1314" s="360" t="s">
        <v>83</v>
      </c>
      <c r="P1314" s="360">
        <v>0</v>
      </c>
      <c r="Q1314" s="360" t="s">
        <v>8954</v>
      </c>
    </row>
    <row r="1315" spans="1:17" ht="15">
      <c r="A1315" s="359" t="s">
        <v>1695</v>
      </c>
      <c r="B1315" s="360" t="s">
        <v>2054</v>
      </c>
      <c r="C1315" s="360" t="s">
        <v>2790</v>
      </c>
      <c r="D1315" s="360">
        <v>7</v>
      </c>
      <c r="E1315" s="360" t="s">
        <v>3532</v>
      </c>
      <c r="F1315" s="360" t="s">
        <v>8955</v>
      </c>
      <c r="G1315" s="360" t="s">
        <v>3532</v>
      </c>
      <c r="H1315" s="361">
        <v>45975</v>
      </c>
      <c r="I1315" s="360" t="s">
        <v>3532</v>
      </c>
      <c r="J1315" s="360" t="s">
        <v>7725</v>
      </c>
      <c r="K1315" s="360">
        <v>2023</v>
      </c>
      <c r="L1315" s="360" t="s">
        <v>7726</v>
      </c>
      <c r="M1315" s="360" t="s">
        <v>5957</v>
      </c>
      <c r="N1315" s="360" t="s">
        <v>114</v>
      </c>
      <c r="O1315" s="360" t="s">
        <v>83</v>
      </c>
      <c r="P1315" s="360">
        <v>0</v>
      </c>
      <c r="Q1315" s="360" t="s">
        <v>8956</v>
      </c>
    </row>
    <row r="1316" spans="1:17" ht="15">
      <c r="A1316" s="359" t="s">
        <v>1695</v>
      </c>
      <c r="B1316" s="360" t="s">
        <v>2054</v>
      </c>
      <c r="C1316" s="360" t="s">
        <v>2790</v>
      </c>
      <c r="D1316" s="360">
        <v>7</v>
      </c>
      <c r="E1316" s="360" t="s">
        <v>3532</v>
      </c>
      <c r="F1316" s="360" t="s">
        <v>8957</v>
      </c>
      <c r="G1316" s="360" t="s">
        <v>3532</v>
      </c>
      <c r="H1316" s="361">
        <v>45975</v>
      </c>
      <c r="I1316" s="360" t="s">
        <v>3532</v>
      </c>
      <c r="J1316" s="360" t="s">
        <v>7725</v>
      </c>
      <c r="K1316" s="360">
        <v>2023</v>
      </c>
      <c r="L1316" s="360" t="s">
        <v>7726</v>
      </c>
      <c r="M1316" s="360" t="s">
        <v>5957</v>
      </c>
      <c r="N1316" s="360" t="s">
        <v>114</v>
      </c>
      <c r="O1316" s="360" t="s">
        <v>83</v>
      </c>
      <c r="P1316" s="360">
        <v>0</v>
      </c>
      <c r="Q1316" s="360" t="s">
        <v>8956</v>
      </c>
    </row>
    <row r="1317" spans="1:17" ht="15">
      <c r="A1317" s="359" t="s">
        <v>6875</v>
      </c>
      <c r="B1317" s="360" t="s">
        <v>8958</v>
      </c>
      <c r="C1317" s="360" t="s">
        <v>2790</v>
      </c>
      <c r="D1317" s="360">
        <v>3</v>
      </c>
      <c r="E1317" s="360" t="s">
        <v>3532</v>
      </c>
      <c r="F1317" s="360" t="s">
        <v>8959</v>
      </c>
      <c r="G1317" s="360" t="s">
        <v>3532</v>
      </c>
      <c r="H1317" s="361">
        <v>45975</v>
      </c>
      <c r="I1317" s="360" t="s">
        <v>3532</v>
      </c>
      <c r="J1317" s="360" t="s">
        <v>8960</v>
      </c>
      <c r="K1317" s="360">
        <v>2015</v>
      </c>
      <c r="L1317" s="360" t="s">
        <v>5964</v>
      </c>
      <c r="M1317" s="360" t="s">
        <v>5957</v>
      </c>
      <c r="N1317" s="360" t="s">
        <v>5953</v>
      </c>
      <c r="O1317" s="360" t="s">
        <v>83</v>
      </c>
      <c r="P1317" s="360">
        <v>0</v>
      </c>
      <c r="Q1317" s="360" t="s">
        <v>8961</v>
      </c>
    </row>
    <row r="1318" spans="1:17" ht="15">
      <c r="A1318" s="359" t="s">
        <v>4113</v>
      </c>
      <c r="B1318" s="360" t="s">
        <v>8962</v>
      </c>
      <c r="C1318" s="360" t="s">
        <v>3532</v>
      </c>
      <c r="D1318" s="360">
        <v>217</v>
      </c>
      <c r="E1318" s="360" t="s">
        <v>3532</v>
      </c>
      <c r="F1318" s="360" t="s">
        <v>3532</v>
      </c>
      <c r="G1318" s="360" t="s">
        <v>3532</v>
      </c>
      <c r="H1318" s="361">
        <v>45975</v>
      </c>
      <c r="I1318" s="360" t="s">
        <v>3532</v>
      </c>
      <c r="J1318" s="360" t="s">
        <v>5950</v>
      </c>
      <c r="K1318" s="360">
        <v>2020</v>
      </c>
      <c r="L1318" s="360" t="s">
        <v>6384</v>
      </c>
      <c r="M1318" s="360" t="s">
        <v>5952</v>
      </c>
      <c r="N1318" s="360" t="s">
        <v>5953</v>
      </c>
      <c r="O1318" s="360" t="s">
        <v>3993</v>
      </c>
      <c r="P1318" s="360" t="s">
        <v>3532</v>
      </c>
      <c r="Q1318" s="360" t="s">
        <v>3532</v>
      </c>
    </row>
    <row r="1319" spans="1:17" ht="15">
      <c r="A1319" s="359" t="s">
        <v>1725</v>
      </c>
      <c r="B1319" s="360" t="s">
        <v>1898</v>
      </c>
      <c r="C1319" s="360" t="s">
        <v>6591</v>
      </c>
      <c r="D1319" s="360">
        <v>4</v>
      </c>
      <c r="E1319" s="360" t="s">
        <v>3532</v>
      </c>
      <c r="F1319" s="360" t="s">
        <v>3532</v>
      </c>
      <c r="G1319" s="360" t="s">
        <v>3532</v>
      </c>
      <c r="H1319" s="361">
        <v>45975</v>
      </c>
      <c r="I1319" s="360" t="s">
        <v>3532</v>
      </c>
      <c r="J1319" s="360" t="s">
        <v>7725</v>
      </c>
      <c r="K1319" s="360">
        <v>2022</v>
      </c>
      <c r="L1319" s="360" t="s">
        <v>7726</v>
      </c>
      <c r="M1319" s="360" t="s">
        <v>5957</v>
      </c>
      <c r="N1319" s="360" t="s">
        <v>114</v>
      </c>
      <c r="O1319" s="360" t="s">
        <v>8390</v>
      </c>
      <c r="P1319" s="360">
        <v>0</v>
      </c>
      <c r="Q1319" s="360" t="s">
        <v>8560</v>
      </c>
    </row>
    <row r="1320" spans="1:17" ht="15">
      <c r="A1320" s="359" t="s">
        <v>7013</v>
      </c>
      <c r="B1320" s="360" t="s">
        <v>4228</v>
      </c>
      <c r="C1320" s="360" t="s">
        <v>3532</v>
      </c>
      <c r="D1320" s="360">
        <v>217</v>
      </c>
      <c r="E1320" s="360" t="s">
        <v>3532</v>
      </c>
      <c r="F1320" s="360" t="s">
        <v>3532</v>
      </c>
      <c r="G1320" s="360" t="s">
        <v>3532</v>
      </c>
      <c r="H1320" s="361">
        <v>45975</v>
      </c>
      <c r="I1320" s="360" t="s">
        <v>3532</v>
      </c>
      <c r="J1320" s="360" t="s">
        <v>5950</v>
      </c>
      <c r="K1320" s="360">
        <v>2016</v>
      </c>
      <c r="L1320" s="360" t="s">
        <v>6384</v>
      </c>
      <c r="M1320" s="360" t="s">
        <v>5952</v>
      </c>
      <c r="N1320" s="360" t="s">
        <v>5953</v>
      </c>
      <c r="O1320" s="360" t="s">
        <v>3993</v>
      </c>
      <c r="P1320" s="360" t="s">
        <v>3532</v>
      </c>
      <c r="Q1320" s="360" t="s">
        <v>3532</v>
      </c>
    </row>
    <row r="1321" spans="1:17" ht="15">
      <c r="A1321" s="359" t="s">
        <v>8963</v>
      </c>
      <c r="B1321" s="360" t="s">
        <v>4140</v>
      </c>
      <c r="C1321" s="360" t="s">
        <v>3532</v>
      </c>
      <c r="D1321" s="360">
        <v>217</v>
      </c>
      <c r="E1321" s="360" t="s">
        <v>3532</v>
      </c>
      <c r="F1321" s="360" t="s">
        <v>3532</v>
      </c>
      <c r="G1321" s="360" t="s">
        <v>3532</v>
      </c>
      <c r="H1321" s="361">
        <v>45975</v>
      </c>
      <c r="I1321" s="360" t="s">
        <v>3532</v>
      </c>
      <c r="J1321" s="360" t="s">
        <v>5950</v>
      </c>
      <c r="K1321" s="360">
        <v>2022</v>
      </c>
      <c r="L1321" s="360" t="s">
        <v>6384</v>
      </c>
      <c r="M1321" s="360" t="s">
        <v>5952</v>
      </c>
      <c r="N1321" s="360" t="s">
        <v>5953</v>
      </c>
      <c r="O1321" s="360" t="s">
        <v>3532</v>
      </c>
      <c r="P1321" s="360" t="s">
        <v>3532</v>
      </c>
      <c r="Q1321" s="360" t="s">
        <v>3532</v>
      </c>
    </row>
    <row r="1322" spans="1:17" ht="15">
      <c r="A1322" s="359" t="s">
        <v>1670</v>
      </c>
      <c r="B1322" s="360" t="s">
        <v>8964</v>
      </c>
      <c r="C1322" s="360" t="s">
        <v>2790</v>
      </c>
      <c r="D1322" s="360">
        <v>0</v>
      </c>
      <c r="E1322" s="360" t="s">
        <v>3532</v>
      </c>
      <c r="F1322" s="360" t="s">
        <v>8965</v>
      </c>
      <c r="G1322" s="360" t="s">
        <v>3532</v>
      </c>
      <c r="H1322" s="361">
        <v>45975</v>
      </c>
      <c r="I1322" s="360" t="s">
        <v>3532</v>
      </c>
      <c r="J1322" s="360" t="s">
        <v>8966</v>
      </c>
      <c r="K1322" s="360">
        <v>2016</v>
      </c>
      <c r="L1322" s="360" t="s">
        <v>5964</v>
      </c>
      <c r="M1322" s="360" t="s">
        <v>5957</v>
      </c>
      <c r="N1322" s="360" t="s">
        <v>5953</v>
      </c>
      <c r="O1322" s="360" t="s">
        <v>83</v>
      </c>
      <c r="P1322" s="360">
        <v>0</v>
      </c>
      <c r="Q1322" s="360" t="s">
        <v>8967</v>
      </c>
    </row>
    <row r="1323" spans="1:17" ht="15">
      <c r="A1323" s="359" t="s">
        <v>6906</v>
      </c>
      <c r="B1323" s="360" t="s">
        <v>8968</v>
      </c>
      <c r="C1323" s="360" t="s">
        <v>3532</v>
      </c>
      <c r="D1323" s="360">
        <v>204</v>
      </c>
      <c r="E1323" s="360" t="s">
        <v>3532</v>
      </c>
      <c r="F1323" s="360" t="s">
        <v>3532</v>
      </c>
      <c r="G1323" s="360" t="s">
        <v>3532</v>
      </c>
      <c r="H1323" s="361">
        <v>45975</v>
      </c>
      <c r="I1323" s="360" t="s">
        <v>3532</v>
      </c>
      <c r="J1323" s="360" t="s">
        <v>5950</v>
      </c>
      <c r="K1323" s="360">
        <v>2021</v>
      </c>
      <c r="L1323" s="360" t="s">
        <v>7014</v>
      </c>
      <c r="M1323" s="360" t="s">
        <v>5952</v>
      </c>
      <c r="N1323" s="360" t="s">
        <v>5953</v>
      </c>
      <c r="O1323" s="360" t="s">
        <v>6002</v>
      </c>
      <c r="P1323" s="360">
        <v>0</v>
      </c>
      <c r="Q1323" s="360" t="s">
        <v>3532</v>
      </c>
    </row>
    <row r="1324" spans="1:17" ht="15">
      <c r="A1324" s="359" t="s">
        <v>4113</v>
      </c>
      <c r="B1324" s="360" t="s">
        <v>8969</v>
      </c>
      <c r="C1324" s="360" t="s">
        <v>3532</v>
      </c>
      <c r="D1324" s="360">
        <v>217</v>
      </c>
      <c r="E1324" s="360" t="s">
        <v>3532</v>
      </c>
      <c r="F1324" s="360" t="s">
        <v>3532</v>
      </c>
      <c r="G1324" s="360" t="s">
        <v>3532</v>
      </c>
      <c r="H1324" s="361">
        <v>45975</v>
      </c>
      <c r="I1324" s="360" t="s">
        <v>3532</v>
      </c>
      <c r="J1324" s="360" t="s">
        <v>5950</v>
      </c>
      <c r="K1324" s="360">
        <v>2022</v>
      </c>
      <c r="L1324" s="360" t="s">
        <v>6384</v>
      </c>
      <c r="M1324" s="360" t="s">
        <v>5952</v>
      </c>
      <c r="N1324" s="360" t="s">
        <v>5953</v>
      </c>
      <c r="O1324" s="360" t="s">
        <v>3993</v>
      </c>
      <c r="P1324" s="360" t="s">
        <v>3532</v>
      </c>
      <c r="Q1324" s="360" t="s">
        <v>3532</v>
      </c>
    </row>
    <row r="1325" spans="1:17" ht="15">
      <c r="A1325" s="359" t="s">
        <v>7879</v>
      </c>
      <c r="B1325" s="360" t="s">
        <v>8970</v>
      </c>
      <c r="C1325" s="360" t="s">
        <v>3532</v>
      </c>
      <c r="D1325" s="360">
        <v>20</v>
      </c>
      <c r="E1325" s="360" t="s">
        <v>3532</v>
      </c>
      <c r="F1325" s="360" t="s">
        <v>3532</v>
      </c>
      <c r="G1325" s="360" t="s">
        <v>3532</v>
      </c>
      <c r="H1325" s="361">
        <v>45975</v>
      </c>
      <c r="I1325" s="360" t="s">
        <v>3532</v>
      </c>
      <c r="J1325" s="360" t="s">
        <v>8971</v>
      </c>
      <c r="K1325" s="360">
        <v>2015</v>
      </c>
      <c r="L1325" s="360" t="s">
        <v>5960</v>
      </c>
      <c r="M1325" s="360" t="s">
        <v>5957</v>
      </c>
      <c r="N1325" s="360" t="s">
        <v>5953</v>
      </c>
      <c r="O1325" s="360" t="s">
        <v>83</v>
      </c>
      <c r="P1325" s="360" t="s">
        <v>3532</v>
      </c>
      <c r="Q1325" s="360" t="s">
        <v>3532</v>
      </c>
    </row>
    <row r="1326" spans="1:17" ht="15">
      <c r="A1326" s="359" t="s">
        <v>7615</v>
      </c>
      <c r="B1326" s="360" t="s">
        <v>8972</v>
      </c>
      <c r="C1326" s="360" t="s">
        <v>3532</v>
      </c>
      <c r="D1326" s="360">
        <v>6</v>
      </c>
      <c r="E1326" s="360" t="s">
        <v>3532</v>
      </c>
      <c r="F1326" s="360" t="s">
        <v>3532</v>
      </c>
      <c r="G1326" s="360" t="s">
        <v>3532</v>
      </c>
      <c r="H1326" s="361">
        <v>45975</v>
      </c>
      <c r="I1326" s="360" t="s">
        <v>3532</v>
      </c>
      <c r="J1326" s="360" t="s">
        <v>8973</v>
      </c>
      <c r="K1326" s="360">
        <v>2015</v>
      </c>
      <c r="L1326" s="360" t="s">
        <v>5960</v>
      </c>
      <c r="M1326" s="360" t="s">
        <v>5957</v>
      </c>
      <c r="N1326" s="360" t="s">
        <v>5953</v>
      </c>
      <c r="O1326" s="360" t="s">
        <v>83</v>
      </c>
      <c r="P1326" s="360" t="s">
        <v>3532</v>
      </c>
      <c r="Q1326" s="360" t="s">
        <v>3532</v>
      </c>
    </row>
    <row r="1327" spans="1:17" ht="15">
      <c r="A1327" s="359" t="s">
        <v>4050</v>
      </c>
      <c r="B1327" s="360" t="s">
        <v>4064</v>
      </c>
      <c r="C1327" s="360" t="s">
        <v>3532</v>
      </c>
      <c r="D1327" s="360">
        <v>217</v>
      </c>
      <c r="E1327" s="360" t="s">
        <v>3532</v>
      </c>
      <c r="F1327" s="360" t="s">
        <v>3532</v>
      </c>
      <c r="G1327" s="360" t="s">
        <v>3532</v>
      </c>
      <c r="H1327" s="361">
        <v>45975</v>
      </c>
      <c r="I1327" s="360" t="s">
        <v>3532</v>
      </c>
      <c r="J1327" s="360" t="s">
        <v>5950</v>
      </c>
      <c r="K1327" s="360">
        <v>2021</v>
      </c>
      <c r="L1327" s="360" t="s">
        <v>6384</v>
      </c>
      <c r="M1327" s="360" t="s">
        <v>5952</v>
      </c>
      <c r="N1327" s="360" t="s">
        <v>5953</v>
      </c>
      <c r="O1327" s="360" t="s">
        <v>3993</v>
      </c>
      <c r="P1327" s="360" t="s">
        <v>3532</v>
      </c>
      <c r="Q1327" s="360" t="s">
        <v>3532</v>
      </c>
    </row>
    <row r="1328" spans="1:17" ht="15">
      <c r="A1328" s="359" t="s">
        <v>7153</v>
      </c>
      <c r="B1328" s="360" t="s">
        <v>8974</v>
      </c>
      <c r="C1328" s="360" t="s">
        <v>3532</v>
      </c>
      <c r="D1328" s="360">
        <v>119</v>
      </c>
      <c r="E1328" s="360" t="s">
        <v>3532</v>
      </c>
      <c r="F1328" s="360" t="s">
        <v>3532</v>
      </c>
      <c r="G1328" s="360" t="s">
        <v>3532</v>
      </c>
      <c r="H1328" s="361">
        <v>45975</v>
      </c>
      <c r="I1328" s="360" t="s">
        <v>3532</v>
      </c>
      <c r="J1328" s="360" t="s">
        <v>7236</v>
      </c>
      <c r="K1328" s="360">
        <v>2015</v>
      </c>
      <c r="L1328" s="360" t="s">
        <v>5960</v>
      </c>
      <c r="M1328" s="360" t="s">
        <v>5957</v>
      </c>
      <c r="N1328" s="360" t="s">
        <v>5953</v>
      </c>
      <c r="O1328" s="360" t="s">
        <v>83</v>
      </c>
      <c r="P1328" s="360" t="s">
        <v>3532</v>
      </c>
      <c r="Q1328" s="360" t="s">
        <v>3532</v>
      </c>
    </row>
    <row r="1329" spans="1:17" ht="15">
      <c r="A1329" s="359" t="s">
        <v>3980</v>
      </c>
      <c r="B1329" s="360" t="s">
        <v>8975</v>
      </c>
      <c r="C1329" s="360" t="s">
        <v>3532</v>
      </c>
      <c r="D1329" s="360">
        <v>14</v>
      </c>
      <c r="E1329" s="360" t="s">
        <v>3532</v>
      </c>
      <c r="F1329" s="360" t="s">
        <v>3532</v>
      </c>
      <c r="G1329" s="360" t="s">
        <v>3532</v>
      </c>
      <c r="H1329" s="361">
        <v>45975</v>
      </c>
      <c r="I1329" s="360" t="s">
        <v>3532</v>
      </c>
      <c r="J1329" s="360" t="s">
        <v>5950</v>
      </c>
      <c r="K1329" s="360">
        <v>2020</v>
      </c>
      <c r="L1329" s="360" t="s">
        <v>7014</v>
      </c>
      <c r="M1329" s="360" t="s">
        <v>5952</v>
      </c>
      <c r="N1329" s="360" t="s">
        <v>5953</v>
      </c>
      <c r="O1329" s="360" t="s">
        <v>83</v>
      </c>
      <c r="P1329" s="360" t="s">
        <v>3532</v>
      </c>
      <c r="Q1329" s="360" t="s">
        <v>3532</v>
      </c>
    </row>
    <row r="1330" spans="1:17" ht="15">
      <c r="A1330" s="359" t="s">
        <v>7013</v>
      </c>
      <c r="B1330" s="360" t="s">
        <v>4229</v>
      </c>
      <c r="C1330" s="360" t="s">
        <v>3532</v>
      </c>
      <c r="D1330" s="360">
        <v>217</v>
      </c>
      <c r="E1330" s="360" t="s">
        <v>3532</v>
      </c>
      <c r="F1330" s="360" t="s">
        <v>3532</v>
      </c>
      <c r="G1330" s="360" t="s">
        <v>3532</v>
      </c>
      <c r="H1330" s="361">
        <v>45975</v>
      </c>
      <c r="I1330" s="360" t="s">
        <v>3532</v>
      </c>
      <c r="J1330" s="360" t="s">
        <v>5950</v>
      </c>
      <c r="K1330" s="360">
        <v>2020</v>
      </c>
      <c r="L1330" s="360" t="s">
        <v>7014</v>
      </c>
      <c r="M1330" s="360" t="s">
        <v>5952</v>
      </c>
      <c r="N1330" s="360" t="s">
        <v>5953</v>
      </c>
      <c r="O1330" s="360" t="s">
        <v>3993</v>
      </c>
      <c r="P1330" s="360" t="s">
        <v>3532</v>
      </c>
      <c r="Q1330" s="360" t="s">
        <v>3532</v>
      </c>
    </row>
    <row r="1331" spans="1:17" ht="15">
      <c r="A1331" s="359" t="s">
        <v>1657</v>
      </c>
      <c r="B1331" s="360" t="s">
        <v>2038</v>
      </c>
      <c r="C1331" s="360" t="s">
        <v>6591</v>
      </c>
      <c r="D1331" s="360">
        <v>0</v>
      </c>
      <c r="E1331" s="360" t="s">
        <v>3532</v>
      </c>
      <c r="F1331" s="360" t="s">
        <v>3532</v>
      </c>
      <c r="G1331" s="360" t="s">
        <v>3532</v>
      </c>
      <c r="H1331" s="361">
        <v>45975</v>
      </c>
      <c r="I1331" s="360" t="s">
        <v>3532</v>
      </c>
      <c r="J1331" s="360" t="s">
        <v>7725</v>
      </c>
      <c r="K1331" s="360">
        <v>2023</v>
      </c>
      <c r="L1331" s="360" t="s">
        <v>7726</v>
      </c>
      <c r="M1331" s="360" t="s">
        <v>5957</v>
      </c>
      <c r="N1331" s="360" t="s">
        <v>114</v>
      </c>
      <c r="O1331" s="360" t="s">
        <v>3532</v>
      </c>
      <c r="P1331" s="360" t="s">
        <v>3532</v>
      </c>
      <c r="Q1331" s="360" t="s">
        <v>8924</v>
      </c>
    </row>
    <row r="1332" spans="1:17" ht="15">
      <c r="A1332" s="359" t="s">
        <v>5972</v>
      </c>
      <c r="B1332" s="360" t="s">
        <v>8976</v>
      </c>
      <c r="C1332" s="360" t="s">
        <v>3532</v>
      </c>
      <c r="D1332" s="360">
        <v>0</v>
      </c>
      <c r="E1332" s="360" t="s">
        <v>3532</v>
      </c>
      <c r="F1332" s="360" t="s">
        <v>3532</v>
      </c>
      <c r="G1332" s="360" t="s">
        <v>3532</v>
      </c>
      <c r="H1332" s="361">
        <v>45975</v>
      </c>
      <c r="I1332" s="360" t="s">
        <v>3532</v>
      </c>
      <c r="J1332" s="360" t="s">
        <v>8977</v>
      </c>
      <c r="K1332" s="360">
        <v>2015</v>
      </c>
      <c r="L1332" s="360" t="s">
        <v>5964</v>
      </c>
      <c r="M1332" s="360" t="s">
        <v>5957</v>
      </c>
      <c r="N1332" s="360" t="s">
        <v>5953</v>
      </c>
      <c r="O1332" s="360" t="s">
        <v>83</v>
      </c>
      <c r="P1332" s="360" t="s">
        <v>3532</v>
      </c>
      <c r="Q1332" s="360" t="s">
        <v>3532</v>
      </c>
    </row>
    <row r="1333" spans="1:17" ht="15">
      <c r="A1333" s="359" t="s">
        <v>4050</v>
      </c>
      <c r="B1333" s="360" t="s">
        <v>4065</v>
      </c>
      <c r="C1333" s="360" t="s">
        <v>3532</v>
      </c>
      <c r="D1333" s="360">
        <v>217</v>
      </c>
      <c r="E1333" s="360" t="s">
        <v>3532</v>
      </c>
      <c r="F1333" s="360" t="s">
        <v>3532</v>
      </c>
      <c r="G1333" s="360" t="s">
        <v>3532</v>
      </c>
      <c r="H1333" s="361">
        <v>45975</v>
      </c>
      <c r="I1333" s="360" t="s">
        <v>3532</v>
      </c>
      <c r="J1333" s="360" t="s">
        <v>5950</v>
      </c>
      <c r="K1333" s="360">
        <v>2021</v>
      </c>
      <c r="L1333" s="360" t="s">
        <v>6384</v>
      </c>
      <c r="M1333" s="360" t="s">
        <v>5952</v>
      </c>
      <c r="N1333" s="360" t="s">
        <v>5953</v>
      </c>
      <c r="O1333" s="360" t="s">
        <v>3993</v>
      </c>
      <c r="P1333" s="360" t="s">
        <v>3532</v>
      </c>
      <c r="Q1333" s="360" t="s">
        <v>3532</v>
      </c>
    </row>
    <row r="1334" spans="1:17" ht="15">
      <c r="A1334" s="359" t="s">
        <v>7615</v>
      </c>
      <c r="B1334" s="360" t="s">
        <v>8978</v>
      </c>
      <c r="C1334" s="360" t="s">
        <v>3532</v>
      </c>
      <c r="D1334" s="360">
        <v>88</v>
      </c>
      <c r="E1334" s="360" t="s">
        <v>3532</v>
      </c>
      <c r="F1334" s="360" t="s">
        <v>3532</v>
      </c>
      <c r="G1334" s="360" t="s">
        <v>3532</v>
      </c>
      <c r="H1334" s="361">
        <v>45975</v>
      </c>
      <c r="I1334" s="360" t="s">
        <v>3532</v>
      </c>
      <c r="J1334" s="360" t="s">
        <v>8979</v>
      </c>
      <c r="K1334" s="360">
        <v>2015</v>
      </c>
      <c r="L1334" s="360" t="s">
        <v>6550</v>
      </c>
      <c r="M1334" s="360" t="s">
        <v>5957</v>
      </c>
      <c r="N1334" s="360" t="s">
        <v>5953</v>
      </c>
      <c r="O1334" s="360" t="s">
        <v>83</v>
      </c>
      <c r="P1334" s="360" t="s">
        <v>3532</v>
      </c>
      <c r="Q1334" s="360" t="s">
        <v>3532</v>
      </c>
    </row>
    <row r="1335" spans="1:17" ht="15">
      <c r="A1335" s="359" t="s">
        <v>4077</v>
      </c>
      <c r="B1335" s="360" t="s">
        <v>4102</v>
      </c>
      <c r="C1335" s="360" t="s">
        <v>3532</v>
      </c>
      <c r="D1335" s="360">
        <v>217</v>
      </c>
      <c r="E1335" s="360" t="s">
        <v>3532</v>
      </c>
      <c r="F1335" s="360" t="s">
        <v>3532</v>
      </c>
      <c r="G1335" s="360" t="s">
        <v>3532</v>
      </c>
      <c r="H1335" s="361">
        <v>45975</v>
      </c>
      <c r="I1335" s="360" t="s">
        <v>3532</v>
      </c>
      <c r="J1335" s="360" t="s">
        <v>5950</v>
      </c>
      <c r="K1335" s="360">
        <v>2022</v>
      </c>
      <c r="L1335" s="360" t="s">
        <v>7483</v>
      </c>
      <c r="M1335" s="360" t="s">
        <v>5952</v>
      </c>
      <c r="N1335" s="360" t="s">
        <v>5953</v>
      </c>
      <c r="O1335" s="360" t="s">
        <v>3993</v>
      </c>
      <c r="P1335" s="360" t="s">
        <v>3532</v>
      </c>
      <c r="Q1335" s="360" t="s">
        <v>3532</v>
      </c>
    </row>
    <row r="1336" spans="1:17" ht="15">
      <c r="A1336" s="359" t="s">
        <v>1630</v>
      </c>
      <c r="B1336" s="360" t="s">
        <v>1558</v>
      </c>
      <c r="C1336" s="360" t="s">
        <v>6591</v>
      </c>
      <c r="D1336" s="360">
        <v>2</v>
      </c>
      <c r="E1336" s="360" t="s">
        <v>3532</v>
      </c>
      <c r="F1336" s="360" t="s">
        <v>3532</v>
      </c>
      <c r="G1336" s="360" t="s">
        <v>3532</v>
      </c>
      <c r="H1336" s="361">
        <v>45975</v>
      </c>
      <c r="I1336" s="360" t="s">
        <v>3532</v>
      </c>
      <c r="J1336" s="360" t="s">
        <v>7725</v>
      </c>
      <c r="K1336" s="360">
        <v>2023</v>
      </c>
      <c r="L1336" s="360" t="s">
        <v>7726</v>
      </c>
      <c r="M1336" s="360" t="s">
        <v>5957</v>
      </c>
      <c r="N1336" s="360" t="s">
        <v>114</v>
      </c>
      <c r="O1336" s="360" t="s">
        <v>8390</v>
      </c>
      <c r="P1336" s="360">
        <v>0</v>
      </c>
      <c r="Q1336" s="360" t="s">
        <v>8773</v>
      </c>
    </row>
    <row r="1337" spans="1:17" ht="15">
      <c r="A1337" s="359" t="s">
        <v>4145</v>
      </c>
      <c r="B1337" s="360" t="s">
        <v>4168</v>
      </c>
      <c r="C1337" s="360" t="s">
        <v>3532</v>
      </c>
      <c r="D1337" s="360">
        <v>217</v>
      </c>
      <c r="E1337" s="360" t="s">
        <v>3532</v>
      </c>
      <c r="F1337" s="360" t="s">
        <v>3532</v>
      </c>
      <c r="G1337" s="360" t="s">
        <v>3532</v>
      </c>
      <c r="H1337" s="361">
        <v>45975</v>
      </c>
      <c r="I1337" s="360" t="s">
        <v>3532</v>
      </c>
      <c r="J1337" s="360" t="s">
        <v>5950</v>
      </c>
      <c r="K1337" s="360">
        <v>2021</v>
      </c>
      <c r="L1337" s="360" t="s">
        <v>6049</v>
      </c>
      <c r="M1337" s="360" t="s">
        <v>5952</v>
      </c>
      <c r="N1337" s="360" t="s">
        <v>5953</v>
      </c>
      <c r="O1337" s="360" t="s">
        <v>3993</v>
      </c>
      <c r="P1337" s="360" t="s">
        <v>3532</v>
      </c>
      <c r="Q1337" s="360" t="s">
        <v>3532</v>
      </c>
    </row>
    <row r="1338" spans="1:17" ht="15">
      <c r="A1338" s="359" t="s">
        <v>6875</v>
      </c>
      <c r="B1338" s="360" t="s">
        <v>8980</v>
      </c>
      <c r="C1338" s="360" t="s">
        <v>3532</v>
      </c>
      <c r="D1338" s="360">
        <v>27</v>
      </c>
      <c r="E1338" s="360" t="s">
        <v>3532</v>
      </c>
      <c r="F1338" s="360" t="s">
        <v>3532</v>
      </c>
      <c r="G1338" s="360" t="s">
        <v>3532</v>
      </c>
      <c r="H1338" s="361">
        <v>45975</v>
      </c>
      <c r="I1338" s="360" t="s">
        <v>3532</v>
      </c>
      <c r="J1338" s="360" t="s">
        <v>7388</v>
      </c>
      <c r="K1338" s="360">
        <v>2015</v>
      </c>
      <c r="L1338" s="360" t="s">
        <v>5964</v>
      </c>
      <c r="M1338" s="360" t="s">
        <v>5957</v>
      </c>
      <c r="N1338" s="360" t="s">
        <v>5953</v>
      </c>
      <c r="O1338" s="360" t="s">
        <v>83</v>
      </c>
      <c r="P1338" s="360" t="s">
        <v>3532</v>
      </c>
      <c r="Q1338" s="360" t="s">
        <v>3532</v>
      </c>
    </row>
    <row r="1339" spans="1:17" ht="15">
      <c r="A1339" s="359" t="s">
        <v>4021</v>
      </c>
      <c r="B1339" s="360" t="s">
        <v>4010</v>
      </c>
      <c r="C1339" s="360" t="s">
        <v>3532</v>
      </c>
      <c r="D1339" s="360">
        <v>217</v>
      </c>
      <c r="E1339" s="360" t="s">
        <v>3532</v>
      </c>
      <c r="F1339" s="360" t="s">
        <v>3532</v>
      </c>
      <c r="G1339" s="360" t="s">
        <v>3532</v>
      </c>
      <c r="H1339" s="361">
        <v>45975</v>
      </c>
      <c r="I1339" s="360" t="s">
        <v>3532</v>
      </c>
      <c r="J1339" s="360" t="s">
        <v>5950</v>
      </c>
      <c r="K1339" s="360">
        <v>2021</v>
      </c>
      <c r="L1339" s="360" t="s">
        <v>6384</v>
      </c>
      <c r="M1339" s="360" t="s">
        <v>5952</v>
      </c>
      <c r="N1339" s="360" t="s">
        <v>5953</v>
      </c>
      <c r="O1339" s="360" t="s">
        <v>3993</v>
      </c>
      <c r="P1339" s="360" t="s">
        <v>3532</v>
      </c>
      <c r="Q1339" s="360" t="s">
        <v>3532</v>
      </c>
    </row>
    <row r="1340" spans="1:17" ht="15">
      <c r="A1340" s="359" t="s">
        <v>5972</v>
      </c>
      <c r="B1340" s="360" t="s">
        <v>8981</v>
      </c>
      <c r="C1340" s="360" t="s">
        <v>3532</v>
      </c>
      <c r="D1340" s="360">
        <v>153</v>
      </c>
      <c r="E1340" s="360" t="s">
        <v>3532</v>
      </c>
      <c r="F1340" s="360" t="s">
        <v>3532</v>
      </c>
      <c r="G1340" s="360" t="s">
        <v>3532</v>
      </c>
      <c r="H1340" s="361">
        <v>45975</v>
      </c>
      <c r="I1340" s="360" t="s">
        <v>3532</v>
      </c>
      <c r="J1340" s="360" t="s">
        <v>8982</v>
      </c>
      <c r="K1340" s="360">
        <v>2016</v>
      </c>
      <c r="L1340" s="360" t="s">
        <v>5956</v>
      </c>
      <c r="M1340" s="360" t="s">
        <v>5957</v>
      </c>
      <c r="N1340" s="360" t="s">
        <v>5953</v>
      </c>
      <c r="O1340" s="360" t="s">
        <v>83</v>
      </c>
      <c r="P1340" s="360" t="s">
        <v>3532</v>
      </c>
      <c r="Q1340" s="360" t="s">
        <v>3532</v>
      </c>
    </row>
    <row r="1341" spans="1:17" ht="15">
      <c r="A1341" s="359" t="s">
        <v>1776</v>
      </c>
      <c r="B1341" s="360" t="s">
        <v>8983</v>
      </c>
      <c r="C1341" s="360" t="s">
        <v>3532</v>
      </c>
      <c r="D1341" s="360">
        <v>1</v>
      </c>
      <c r="E1341" s="360" t="s">
        <v>3532</v>
      </c>
      <c r="F1341" s="360" t="s">
        <v>3532</v>
      </c>
      <c r="G1341" s="360" t="s">
        <v>3532</v>
      </c>
      <c r="H1341" s="361">
        <v>45975</v>
      </c>
      <c r="I1341" s="360" t="s">
        <v>3532</v>
      </c>
      <c r="J1341" s="360" t="s">
        <v>8984</v>
      </c>
      <c r="K1341" s="360">
        <v>2015</v>
      </c>
      <c r="L1341" s="360" t="s">
        <v>5960</v>
      </c>
      <c r="M1341" s="360" t="s">
        <v>5957</v>
      </c>
      <c r="N1341" s="360" t="s">
        <v>5953</v>
      </c>
      <c r="O1341" s="360" t="s">
        <v>83</v>
      </c>
      <c r="P1341" s="360" t="s">
        <v>3532</v>
      </c>
      <c r="Q1341" s="360" t="s">
        <v>3532</v>
      </c>
    </row>
    <row r="1342" spans="1:17" ht="15">
      <c r="A1342" s="359" t="s">
        <v>4077</v>
      </c>
      <c r="B1342" s="360" t="s">
        <v>4094</v>
      </c>
      <c r="C1342" s="360" t="s">
        <v>3532</v>
      </c>
      <c r="D1342" s="360">
        <v>217</v>
      </c>
      <c r="E1342" s="360" t="s">
        <v>3532</v>
      </c>
      <c r="F1342" s="360" t="s">
        <v>3532</v>
      </c>
      <c r="G1342" s="360" t="s">
        <v>3532</v>
      </c>
      <c r="H1342" s="361">
        <v>45975</v>
      </c>
      <c r="I1342" s="360" t="s">
        <v>3532</v>
      </c>
      <c r="J1342" s="360" t="s">
        <v>7099</v>
      </c>
      <c r="K1342" s="360">
        <v>2022</v>
      </c>
      <c r="L1342" s="360" t="s">
        <v>7100</v>
      </c>
      <c r="M1342" s="360" t="s">
        <v>5957</v>
      </c>
      <c r="N1342" s="360" t="s">
        <v>114</v>
      </c>
      <c r="O1342" s="360" t="s">
        <v>3993</v>
      </c>
      <c r="P1342" s="360" t="s">
        <v>3532</v>
      </c>
      <c r="Q1342" s="360" t="s">
        <v>3532</v>
      </c>
    </row>
    <row r="1343" spans="1:17" ht="15">
      <c r="A1343" s="359" t="s">
        <v>6389</v>
      </c>
      <c r="B1343" s="360" t="s">
        <v>8985</v>
      </c>
      <c r="C1343" s="360" t="s">
        <v>3532</v>
      </c>
      <c r="D1343" s="360">
        <v>34</v>
      </c>
      <c r="E1343" s="360" t="s">
        <v>3532</v>
      </c>
      <c r="F1343" s="360" t="s">
        <v>3532</v>
      </c>
      <c r="G1343" s="360" t="s">
        <v>3532</v>
      </c>
      <c r="H1343" s="361">
        <v>45975</v>
      </c>
      <c r="I1343" s="360" t="s">
        <v>3532</v>
      </c>
      <c r="J1343" s="360" t="s">
        <v>8986</v>
      </c>
      <c r="K1343" s="360">
        <v>2023</v>
      </c>
      <c r="L1343" s="360" t="s">
        <v>5964</v>
      </c>
      <c r="M1343" s="360" t="s">
        <v>5957</v>
      </c>
      <c r="N1343" s="360" t="s">
        <v>5953</v>
      </c>
      <c r="O1343" s="360" t="s">
        <v>83</v>
      </c>
      <c r="P1343" s="360" t="s">
        <v>3532</v>
      </c>
      <c r="Q1343" s="360" t="s">
        <v>3532</v>
      </c>
    </row>
    <row r="1344" spans="1:17" ht="15">
      <c r="A1344" s="359" t="s">
        <v>6433</v>
      </c>
      <c r="B1344" s="360" t="s">
        <v>8987</v>
      </c>
      <c r="C1344" s="360" t="s">
        <v>2790</v>
      </c>
      <c r="D1344" s="360">
        <v>2</v>
      </c>
      <c r="E1344" s="360" t="s">
        <v>3532</v>
      </c>
      <c r="F1344" s="360" t="s">
        <v>8988</v>
      </c>
      <c r="G1344" s="360" t="s">
        <v>3532</v>
      </c>
      <c r="H1344" s="361">
        <v>45975</v>
      </c>
      <c r="I1344" s="360" t="s">
        <v>3532</v>
      </c>
      <c r="J1344" s="360" t="s">
        <v>8989</v>
      </c>
      <c r="K1344" s="360">
        <v>2016</v>
      </c>
      <c r="L1344" s="360" t="s">
        <v>5960</v>
      </c>
      <c r="M1344" s="360" t="s">
        <v>5957</v>
      </c>
      <c r="N1344" s="360" t="s">
        <v>5953</v>
      </c>
      <c r="O1344" s="360" t="s">
        <v>83</v>
      </c>
      <c r="P1344" s="360">
        <v>0</v>
      </c>
      <c r="Q1344" s="360" t="s">
        <v>8990</v>
      </c>
    </row>
    <row r="1345" spans="1:17" ht="15">
      <c r="A1345" s="359" t="s">
        <v>1657</v>
      </c>
      <c r="B1345" s="360" t="s">
        <v>1655</v>
      </c>
      <c r="C1345" s="360" t="s">
        <v>3532</v>
      </c>
      <c r="D1345" s="360">
        <v>42</v>
      </c>
      <c r="E1345" s="360" t="s">
        <v>3532</v>
      </c>
      <c r="F1345" s="360" t="s">
        <v>3532</v>
      </c>
      <c r="G1345" s="360" t="s">
        <v>3532</v>
      </c>
      <c r="H1345" s="361">
        <v>45975</v>
      </c>
      <c r="I1345" s="360" t="s">
        <v>3532</v>
      </c>
      <c r="J1345" s="360" t="s">
        <v>7725</v>
      </c>
      <c r="K1345" s="360">
        <v>2023</v>
      </c>
      <c r="L1345" s="360" t="s">
        <v>7726</v>
      </c>
      <c r="M1345" s="360" t="s">
        <v>5957</v>
      </c>
      <c r="N1345" s="360" t="s">
        <v>114</v>
      </c>
      <c r="O1345" s="360" t="s">
        <v>3532</v>
      </c>
      <c r="P1345" s="360" t="s">
        <v>3532</v>
      </c>
      <c r="Q1345" s="360" t="s">
        <v>3532</v>
      </c>
    </row>
    <row r="1346" spans="1:17" ht="15">
      <c r="A1346" s="359" t="s">
        <v>2813</v>
      </c>
      <c r="B1346" s="360" t="s">
        <v>8991</v>
      </c>
      <c r="C1346" s="360" t="s">
        <v>3532</v>
      </c>
      <c r="D1346" s="360">
        <v>171</v>
      </c>
      <c r="E1346" s="360" t="s">
        <v>3532</v>
      </c>
      <c r="F1346" s="360" t="s">
        <v>3532</v>
      </c>
      <c r="G1346" s="360" t="s">
        <v>3532</v>
      </c>
      <c r="H1346" s="361">
        <v>45975</v>
      </c>
      <c r="I1346" s="360" t="s">
        <v>3532</v>
      </c>
      <c r="J1346" s="360" t="s">
        <v>8992</v>
      </c>
      <c r="K1346" s="360">
        <v>2022</v>
      </c>
      <c r="L1346" s="360" t="s">
        <v>5964</v>
      </c>
      <c r="M1346" s="360" t="s">
        <v>5957</v>
      </c>
      <c r="N1346" s="360" t="s">
        <v>5953</v>
      </c>
      <c r="O1346" s="360" t="s">
        <v>83</v>
      </c>
      <c r="P1346" s="360" t="s">
        <v>3532</v>
      </c>
      <c r="Q1346" s="360" t="s">
        <v>3532</v>
      </c>
    </row>
    <row r="1347" spans="1:17" ht="15">
      <c r="A1347" s="359" t="s">
        <v>1660</v>
      </c>
      <c r="B1347" s="360" t="s">
        <v>2377</v>
      </c>
      <c r="C1347" s="360" t="s">
        <v>3532</v>
      </c>
      <c r="D1347" s="360">
        <v>2</v>
      </c>
      <c r="E1347" s="360" t="s">
        <v>3532</v>
      </c>
      <c r="F1347" s="360" t="s">
        <v>3532</v>
      </c>
      <c r="G1347" s="360" t="s">
        <v>3532</v>
      </c>
      <c r="H1347" s="361">
        <v>45975</v>
      </c>
      <c r="I1347" s="360" t="s">
        <v>3532</v>
      </c>
      <c r="J1347" s="360" t="s">
        <v>5950</v>
      </c>
      <c r="K1347" s="360">
        <v>2023</v>
      </c>
      <c r="L1347" s="360" t="s">
        <v>6384</v>
      </c>
      <c r="M1347" s="360" t="s">
        <v>5952</v>
      </c>
      <c r="N1347" s="360" t="s">
        <v>5953</v>
      </c>
      <c r="O1347" s="360" t="s">
        <v>531</v>
      </c>
      <c r="P1347" s="360" t="s">
        <v>3532</v>
      </c>
      <c r="Q1347" s="360" t="s">
        <v>3532</v>
      </c>
    </row>
    <row r="1348" spans="1:17" ht="15">
      <c r="A1348" s="359" t="s">
        <v>8822</v>
      </c>
      <c r="B1348" s="360" t="s">
        <v>8993</v>
      </c>
      <c r="C1348" s="360" t="s">
        <v>3532</v>
      </c>
      <c r="D1348" s="360">
        <v>217</v>
      </c>
      <c r="E1348" s="360" t="s">
        <v>3532</v>
      </c>
      <c r="F1348" s="360" t="s">
        <v>3532</v>
      </c>
      <c r="G1348" s="360" t="s">
        <v>3532</v>
      </c>
      <c r="H1348" s="361">
        <v>45975</v>
      </c>
      <c r="I1348" s="360" t="s">
        <v>3532</v>
      </c>
      <c r="J1348" s="360" t="s">
        <v>5950</v>
      </c>
      <c r="K1348" s="360">
        <v>2021</v>
      </c>
      <c r="L1348" s="360" t="s">
        <v>7483</v>
      </c>
      <c r="M1348" s="360" t="s">
        <v>5952</v>
      </c>
      <c r="N1348" s="360" t="s">
        <v>5953</v>
      </c>
      <c r="O1348" s="360" t="s">
        <v>3993</v>
      </c>
      <c r="P1348" s="360" t="s">
        <v>3532</v>
      </c>
      <c r="Q1348" s="360" t="s">
        <v>3532</v>
      </c>
    </row>
    <row r="1349" spans="1:17" ht="15">
      <c r="A1349" s="359" t="s">
        <v>1630</v>
      </c>
      <c r="B1349" s="360" t="s">
        <v>568</v>
      </c>
      <c r="C1349" s="360" t="s">
        <v>109</v>
      </c>
      <c r="D1349" s="360">
        <v>4</v>
      </c>
      <c r="E1349" s="360" t="s">
        <v>7207</v>
      </c>
      <c r="F1349" s="360" t="s">
        <v>7208</v>
      </c>
      <c r="G1349" s="360" t="s">
        <v>7209</v>
      </c>
      <c r="H1349" s="361">
        <v>45975</v>
      </c>
      <c r="I1349" s="360" t="s">
        <v>3532</v>
      </c>
      <c r="J1349" s="360" t="s">
        <v>7725</v>
      </c>
      <c r="K1349" s="360">
        <v>2023</v>
      </c>
      <c r="L1349" s="360" t="s">
        <v>7726</v>
      </c>
      <c r="M1349" s="360" t="s">
        <v>5957</v>
      </c>
      <c r="N1349" s="360" t="s">
        <v>114</v>
      </c>
      <c r="O1349" s="360" t="s">
        <v>8390</v>
      </c>
      <c r="P1349" s="360" t="s">
        <v>3532</v>
      </c>
      <c r="Q1349" s="360" t="s">
        <v>8391</v>
      </c>
    </row>
    <row r="1350" spans="1:17" ht="15">
      <c r="A1350" s="359" t="s">
        <v>4077</v>
      </c>
      <c r="B1350" s="360" t="s">
        <v>4103</v>
      </c>
      <c r="C1350" s="360" t="s">
        <v>3532</v>
      </c>
      <c r="D1350" s="360">
        <v>217</v>
      </c>
      <c r="E1350" s="360" t="s">
        <v>3532</v>
      </c>
      <c r="F1350" s="360" t="s">
        <v>3532</v>
      </c>
      <c r="G1350" s="360" t="s">
        <v>3532</v>
      </c>
      <c r="H1350" s="361">
        <v>45975</v>
      </c>
      <c r="I1350" s="360" t="s">
        <v>3532</v>
      </c>
      <c r="J1350" s="360" t="s">
        <v>5950</v>
      </c>
      <c r="K1350" s="360">
        <v>2021</v>
      </c>
      <c r="L1350" s="360" t="s">
        <v>6384</v>
      </c>
      <c r="M1350" s="360" t="s">
        <v>5952</v>
      </c>
      <c r="N1350" s="360" t="s">
        <v>5953</v>
      </c>
      <c r="O1350" s="360" t="s">
        <v>3993</v>
      </c>
      <c r="P1350" s="360" t="s">
        <v>3532</v>
      </c>
      <c r="Q1350" s="360" t="s">
        <v>3532</v>
      </c>
    </row>
    <row r="1351" spans="1:17" ht="15">
      <c r="A1351" s="359" t="s">
        <v>1850</v>
      </c>
      <c r="B1351" s="360" t="s">
        <v>1386</v>
      </c>
      <c r="C1351" s="360" t="s">
        <v>6591</v>
      </c>
      <c r="D1351" s="360">
        <v>2</v>
      </c>
      <c r="E1351" s="360" t="s">
        <v>3532</v>
      </c>
      <c r="F1351" s="360" t="s">
        <v>3532</v>
      </c>
      <c r="G1351" s="360" t="s">
        <v>3532</v>
      </c>
      <c r="H1351" s="361">
        <v>45975</v>
      </c>
      <c r="I1351" s="360" t="s">
        <v>3532</v>
      </c>
      <c r="J1351" s="360" t="s">
        <v>7725</v>
      </c>
      <c r="K1351" s="360">
        <v>2023</v>
      </c>
      <c r="L1351" s="360" t="s">
        <v>7726</v>
      </c>
      <c r="M1351" s="360" t="s">
        <v>5957</v>
      </c>
      <c r="N1351" s="360" t="s">
        <v>114</v>
      </c>
      <c r="O1351" s="360" t="s">
        <v>83</v>
      </c>
      <c r="P1351" s="360">
        <v>0</v>
      </c>
      <c r="Q1351" s="360" t="s">
        <v>8773</v>
      </c>
    </row>
    <row r="1352" spans="1:17" ht="15">
      <c r="A1352" s="359" t="s">
        <v>6463</v>
      </c>
      <c r="B1352" s="360" t="s">
        <v>8994</v>
      </c>
      <c r="C1352" s="360" t="s">
        <v>3532</v>
      </c>
      <c r="D1352" s="360">
        <v>11</v>
      </c>
      <c r="E1352" s="360" t="s">
        <v>3532</v>
      </c>
      <c r="F1352" s="360" t="s">
        <v>3532</v>
      </c>
      <c r="G1352" s="360" t="s">
        <v>3532</v>
      </c>
      <c r="H1352" s="361">
        <v>45975</v>
      </c>
      <c r="I1352" s="360" t="s">
        <v>3532</v>
      </c>
      <c r="J1352" s="360" t="s">
        <v>8995</v>
      </c>
      <c r="K1352" s="360">
        <v>2018</v>
      </c>
      <c r="L1352" s="360" t="s">
        <v>5964</v>
      </c>
      <c r="M1352" s="360" t="s">
        <v>5957</v>
      </c>
      <c r="N1352" s="360" t="s">
        <v>5953</v>
      </c>
      <c r="O1352" s="360" t="s">
        <v>83</v>
      </c>
      <c r="P1352" s="360" t="s">
        <v>3532</v>
      </c>
      <c r="Q1352" s="360" t="s">
        <v>3532</v>
      </c>
    </row>
    <row r="1353" spans="1:17" ht="15">
      <c r="A1353" s="359" t="s">
        <v>4077</v>
      </c>
      <c r="B1353" s="360" t="s">
        <v>4092</v>
      </c>
      <c r="C1353" s="360" t="s">
        <v>3532</v>
      </c>
      <c r="D1353" s="360">
        <v>217</v>
      </c>
      <c r="E1353" s="360" t="s">
        <v>3532</v>
      </c>
      <c r="F1353" s="360" t="s">
        <v>3532</v>
      </c>
      <c r="G1353" s="360" t="s">
        <v>3532</v>
      </c>
      <c r="H1353" s="361">
        <v>45975</v>
      </c>
      <c r="I1353" s="360" t="s">
        <v>3532</v>
      </c>
      <c r="J1353" s="360" t="s">
        <v>7099</v>
      </c>
      <c r="K1353" s="360">
        <v>2022</v>
      </c>
      <c r="L1353" s="360" t="s">
        <v>7100</v>
      </c>
      <c r="M1353" s="360" t="s">
        <v>5957</v>
      </c>
      <c r="N1353" s="360" t="s">
        <v>114</v>
      </c>
      <c r="O1353" s="360" t="s">
        <v>3993</v>
      </c>
      <c r="P1353" s="360" t="s">
        <v>3532</v>
      </c>
      <c r="Q1353" s="360" t="s">
        <v>3532</v>
      </c>
    </row>
    <row r="1354" spans="1:17" ht="15">
      <c r="A1354" s="359" t="s">
        <v>4021</v>
      </c>
      <c r="B1354" s="360" t="s">
        <v>4011</v>
      </c>
      <c r="C1354" s="360" t="s">
        <v>3532</v>
      </c>
      <c r="D1354" s="360">
        <v>217</v>
      </c>
      <c r="E1354" s="360" t="s">
        <v>3532</v>
      </c>
      <c r="F1354" s="360" t="s">
        <v>3532</v>
      </c>
      <c r="G1354" s="360" t="s">
        <v>3532</v>
      </c>
      <c r="H1354" s="361">
        <v>45975</v>
      </c>
      <c r="I1354" s="360" t="s">
        <v>3532</v>
      </c>
      <c r="J1354" s="360" t="s">
        <v>5950</v>
      </c>
      <c r="K1354" s="360">
        <v>2021</v>
      </c>
      <c r="L1354" s="360" t="s">
        <v>6049</v>
      </c>
      <c r="M1354" s="360" t="s">
        <v>5952</v>
      </c>
      <c r="N1354" s="360" t="s">
        <v>5953</v>
      </c>
      <c r="O1354" s="360" t="s">
        <v>3993</v>
      </c>
      <c r="P1354" s="360" t="s">
        <v>3532</v>
      </c>
      <c r="Q1354" s="360" t="s">
        <v>3532</v>
      </c>
    </row>
    <row r="1355" spans="1:17" ht="15">
      <c r="A1355" s="359" t="s">
        <v>4118</v>
      </c>
      <c r="B1355" s="360" t="s">
        <v>4022</v>
      </c>
      <c r="C1355" s="360" t="s">
        <v>3532</v>
      </c>
      <c r="D1355" s="360">
        <v>217</v>
      </c>
      <c r="E1355" s="360" t="s">
        <v>3532</v>
      </c>
      <c r="F1355" s="360" t="s">
        <v>3532</v>
      </c>
      <c r="G1355" s="360" t="s">
        <v>3532</v>
      </c>
      <c r="H1355" s="361">
        <v>45975</v>
      </c>
      <c r="I1355" s="360" t="s">
        <v>3532</v>
      </c>
      <c r="J1355" s="360" t="s">
        <v>7725</v>
      </c>
      <c r="K1355" s="360">
        <v>2021</v>
      </c>
      <c r="L1355" s="360" t="s">
        <v>6931</v>
      </c>
      <c r="M1355" s="360" t="s">
        <v>5957</v>
      </c>
      <c r="N1355" s="360" t="s">
        <v>114</v>
      </c>
      <c r="O1355" s="360" t="s">
        <v>3993</v>
      </c>
      <c r="P1355" s="360" t="s">
        <v>3532</v>
      </c>
      <c r="Q1355" s="360" t="s">
        <v>3532</v>
      </c>
    </row>
    <row r="1356" spans="1:17" ht="15">
      <c r="A1356" s="359" t="s">
        <v>8822</v>
      </c>
      <c r="B1356" s="360" t="s">
        <v>8996</v>
      </c>
      <c r="C1356" s="360" t="s">
        <v>3532</v>
      </c>
      <c r="D1356" s="360">
        <v>217</v>
      </c>
      <c r="E1356" s="360" t="s">
        <v>3532</v>
      </c>
      <c r="F1356" s="360" t="s">
        <v>3532</v>
      </c>
      <c r="G1356" s="360" t="s">
        <v>3532</v>
      </c>
      <c r="H1356" s="361">
        <v>45975</v>
      </c>
      <c r="I1356" s="360" t="s">
        <v>3532</v>
      </c>
      <c r="J1356" s="360" t="s">
        <v>5950</v>
      </c>
      <c r="K1356" s="360">
        <v>2021</v>
      </c>
      <c r="L1356" s="360" t="s">
        <v>7483</v>
      </c>
      <c r="M1356" s="360" t="s">
        <v>5952</v>
      </c>
      <c r="N1356" s="360" t="s">
        <v>5953</v>
      </c>
      <c r="O1356" s="360" t="s">
        <v>3993</v>
      </c>
      <c r="P1356" s="360" t="s">
        <v>3532</v>
      </c>
      <c r="Q1356" s="360" t="s">
        <v>3532</v>
      </c>
    </row>
    <row r="1357" spans="1:17" ht="15">
      <c r="A1357" s="359" t="s">
        <v>1776</v>
      </c>
      <c r="B1357" s="360" t="s">
        <v>8997</v>
      </c>
      <c r="C1357" s="360" t="s">
        <v>2790</v>
      </c>
      <c r="D1357" s="360">
        <v>4</v>
      </c>
      <c r="E1357" s="360" t="s">
        <v>3532</v>
      </c>
      <c r="F1357" s="360" t="s">
        <v>8998</v>
      </c>
      <c r="G1357" s="360" t="s">
        <v>3532</v>
      </c>
      <c r="H1357" s="361">
        <v>45975</v>
      </c>
      <c r="I1357" s="360" t="s">
        <v>3532</v>
      </c>
      <c r="J1357" s="360" t="s">
        <v>8999</v>
      </c>
      <c r="K1357" s="360">
        <v>2015</v>
      </c>
      <c r="L1357" s="360" t="s">
        <v>5964</v>
      </c>
      <c r="M1357" s="360" t="s">
        <v>5957</v>
      </c>
      <c r="N1357" s="360" t="s">
        <v>5953</v>
      </c>
      <c r="O1357" s="360" t="s">
        <v>83</v>
      </c>
      <c r="P1357" s="360">
        <v>0</v>
      </c>
      <c r="Q1357" s="360" t="s">
        <v>9000</v>
      </c>
    </row>
    <row r="1358" spans="1:17" ht="15">
      <c r="A1358" s="359" t="s">
        <v>4145</v>
      </c>
      <c r="B1358" s="360" t="s">
        <v>4169</v>
      </c>
      <c r="C1358" s="360" t="s">
        <v>3532</v>
      </c>
      <c r="D1358" s="360">
        <v>217</v>
      </c>
      <c r="E1358" s="360" t="s">
        <v>3532</v>
      </c>
      <c r="F1358" s="360" t="s">
        <v>3532</v>
      </c>
      <c r="G1358" s="360" t="s">
        <v>3532</v>
      </c>
      <c r="H1358" s="361">
        <v>45975</v>
      </c>
      <c r="I1358" s="360" t="s">
        <v>3532</v>
      </c>
      <c r="J1358" s="360" t="s">
        <v>5950</v>
      </c>
      <c r="K1358" s="360">
        <v>2020</v>
      </c>
      <c r="L1358" s="360" t="s">
        <v>7014</v>
      </c>
      <c r="M1358" s="360" t="s">
        <v>5952</v>
      </c>
      <c r="N1358" s="360" t="s">
        <v>5953</v>
      </c>
      <c r="O1358" s="360" t="s">
        <v>3993</v>
      </c>
      <c r="P1358" s="360" t="s">
        <v>3532</v>
      </c>
      <c r="Q1358" s="360" t="s">
        <v>3532</v>
      </c>
    </row>
    <row r="1359" spans="1:17" ht="15">
      <c r="A1359" s="359" t="s">
        <v>1639</v>
      </c>
      <c r="B1359" s="360" t="s">
        <v>638</v>
      </c>
      <c r="C1359" s="360" t="s">
        <v>6591</v>
      </c>
      <c r="D1359" s="360">
        <v>2</v>
      </c>
      <c r="E1359" s="360" t="s">
        <v>3532</v>
      </c>
      <c r="F1359" s="360" t="s">
        <v>3532</v>
      </c>
      <c r="G1359" s="360" t="s">
        <v>3532</v>
      </c>
      <c r="H1359" s="361">
        <v>45975</v>
      </c>
      <c r="I1359" s="360" t="s">
        <v>3532</v>
      </c>
      <c r="J1359" s="360" t="s">
        <v>7725</v>
      </c>
      <c r="K1359" s="360">
        <v>2023</v>
      </c>
      <c r="L1359" s="360" t="s">
        <v>7726</v>
      </c>
      <c r="M1359" s="360" t="s">
        <v>5957</v>
      </c>
      <c r="N1359" s="360" t="s">
        <v>114</v>
      </c>
      <c r="O1359" s="360" t="s">
        <v>8390</v>
      </c>
      <c r="P1359" s="360" t="s">
        <v>3532</v>
      </c>
      <c r="Q1359" s="360" t="s">
        <v>8912</v>
      </c>
    </row>
    <row r="1360" spans="1:17" ht="15">
      <c r="A1360" s="359" t="s">
        <v>8822</v>
      </c>
      <c r="B1360" s="360" t="s">
        <v>4244</v>
      </c>
      <c r="C1360" s="360" t="s">
        <v>3532</v>
      </c>
      <c r="D1360" s="360">
        <v>217</v>
      </c>
      <c r="E1360" s="360" t="s">
        <v>3532</v>
      </c>
      <c r="F1360" s="360" t="s">
        <v>3532</v>
      </c>
      <c r="G1360" s="360" t="s">
        <v>3532</v>
      </c>
      <c r="H1360" s="361">
        <v>45975</v>
      </c>
      <c r="I1360" s="360" t="s">
        <v>3532</v>
      </c>
      <c r="J1360" s="360" t="s">
        <v>7725</v>
      </c>
      <c r="K1360" s="360">
        <v>2023</v>
      </c>
      <c r="L1360" s="360" t="s">
        <v>9001</v>
      </c>
      <c r="M1360" s="360" t="s">
        <v>5957</v>
      </c>
      <c r="N1360" s="360" t="s">
        <v>114</v>
      </c>
      <c r="O1360" s="360" t="s">
        <v>3993</v>
      </c>
      <c r="P1360" s="360" t="s">
        <v>3532</v>
      </c>
      <c r="Q1360" s="360" t="s">
        <v>3532</v>
      </c>
    </row>
    <row r="1361" spans="1:17" ht="15">
      <c r="A1361" s="359" t="s">
        <v>6587</v>
      </c>
      <c r="B1361" s="360" t="s">
        <v>9002</v>
      </c>
      <c r="C1361" s="360" t="s">
        <v>2790</v>
      </c>
      <c r="D1361" s="360">
        <v>4</v>
      </c>
      <c r="E1361" s="360" t="s">
        <v>3532</v>
      </c>
      <c r="F1361" s="360" t="s">
        <v>9003</v>
      </c>
      <c r="G1361" s="360" t="s">
        <v>3532</v>
      </c>
      <c r="H1361" s="361">
        <v>45975</v>
      </c>
      <c r="I1361" s="360" t="s">
        <v>3532</v>
      </c>
      <c r="J1361" s="360" t="s">
        <v>9004</v>
      </c>
      <c r="K1361" s="360">
        <v>2025</v>
      </c>
      <c r="L1361" s="360" t="s">
        <v>5956</v>
      </c>
      <c r="M1361" s="360" t="s">
        <v>5957</v>
      </c>
      <c r="N1361" s="360" t="s">
        <v>5953</v>
      </c>
      <c r="O1361" s="360" t="s">
        <v>83</v>
      </c>
      <c r="P1361" s="360">
        <v>0</v>
      </c>
      <c r="Q1361" s="360" t="s">
        <v>9005</v>
      </c>
    </row>
    <row r="1362" spans="1:17" ht="15">
      <c r="A1362" s="359" t="s">
        <v>6389</v>
      </c>
      <c r="B1362" s="360" t="s">
        <v>9006</v>
      </c>
      <c r="C1362" s="360" t="s">
        <v>3532</v>
      </c>
      <c r="D1362" s="360">
        <v>112</v>
      </c>
      <c r="E1362" s="360" t="s">
        <v>3532</v>
      </c>
      <c r="F1362" s="360" t="s">
        <v>3532</v>
      </c>
      <c r="G1362" s="360" t="s">
        <v>3532</v>
      </c>
      <c r="H1362" s="361">
        <v>45975</v>
      </c>
      <c r="I1362" s="360" t="s">
        <v>3532</v>
      </c>
      <c r="J1362" s="360" t="s">
        <v>9007</v>
      </c>
      <c r="K1362" s="360">
        <v>2017</v>
      </c>
      <c r="L1362" s="360" t="s">
        <v>5960</v>
      </c>
      <c r="M1362" s="360" t="s">
        <v>5957</v>
      </c>
      <c r="N1362" s="360" t="s">
        <v>5953</v>
      </c>
      <c r="O1362" s="360" t="s">
        <v>83</v>
      </c>
      <c r="P1362" s="360" t="s">
        <v>3532</v>
      </c>
      <c r="Q1362" s="360" t="s">
        <v>3532</v>
      </c>
    </row>
    <row r="1363" spans="1:17" ht="15">
      <c r="A1363" s="359" t="s">
        <v>4034</v>
      </c>
      <c r="B1363" s="360" t="s">
        <v>4046</v>
      </c>
      <c r="C1363" s="360" t="s">
        <v>3532</v>
      </c>
      <c r="D1363" s="360">
        <v>217</v>
      </c>
      <c r="E1363" s="360" t="s">
        <v>3532</v>
      </c>
      <c r="F1363" s="360" t="s">
        <v>3532</v>
      </c>
      <c r="G1363" s="360" t="s">
        <v>3532</v>
      </c>
      <c r="H1363" s="361">
        <v>45975</v>
      </c>
      <c r="I1363" s="360" t="s">
        <v>3532</v>
      </c>
      <c r="J1363" s="360" t="s">
        <v>7725</v>
      </c>
      <c r="K1363" s="360">
        <v>2023</v>
      </c>
      <c r="L1363" s="360" t="s">
        <v>7726</v>
      </c>
      <c r="M1363" s="360" t="s">
        <v>5957</v>
      </c>
      <c r="N1363" s="360" t="s">
        <v>114</v>
      </c>
      <c r="O1363" s="360" t="s">
        <v>3993</v>
      </c>
      <c r="P1363" s="360" t="s">
        <v>3532</v>
      </c>
      <c r="Q1363" s="360" t="s">
        <v>3532</v>
      </c>
    </row>
    <row r="1364" spans="1:17" ht="15">
      <c r="A1364" s="359" t="s">
        <v>1630</v>
      </c>
      <c r="B1364" s="360" t="s">
        <v>2110</v>
      </c>
      <c r="C1364" s="360" t="s">
        <v>6591</v>
      </c>
      <c r="D1364" s="360">
        <v>2</v>
      </c>
      <c r="E1364" s="360" t="s">
        <v>3532</v>
      </c>
      <c r="F1364" s="360" t="s">
        <v>3532</v>
      </c>
      <c r="G1364" s="360" t="s">
        <v>3532</v>
      </c>
      <c r="H1364" s="361">
        <v>45975</v>
      </c>
      <c r="I1364" s="360" t="s">
        <v>3532</v>
      </c>
      <c r="J1364" s="360" t="s">
        <v>7725</v>
      </c>
      <c r="K1364" s="360">
        <v>2023</v>
      </c>
      <c r="L1364" s="360" t="s">
        <v>7726</v>
      </c>
      <c r="M1364" s="360" t="s">
        <v>5957</v>
      </c>
      <c r="N1364" s="360" t="s">
        <v>114</v>
      </c>
      <c r="O1364" s="360" t="s">
        <v>8390</v>
      </c>
      <c r="P1364" s="360">
        <v>0</v>
      </c>
      <c r="Q1364" s="360" t="s">
        <v>8773</v>
      </c>
    </row>
    <row r="1365" spans="1:17" ht="15">
      <c r="A1365" s="359" t="s">
        <v>7013</v>
      </c>
      <c r="B1365" s="360" t="s">
        <v>4230</v>
      </c>
      <c r="C1365" s="360" t="s">
        <v>3532</v>
      </c>
      <c r="D1365" s="360">
        <v>217</v>
      </c>
      <c r="E1365" s="360" t="s">
        <v>3532</v>
      </c>
      <c r="F1365" s="360" t="s">
        <v>3532</v>
      </c>
      <c r="G1365" s="360" t="s">
        <v>3532</v>
      </c>
      <c r="H1365" s="361">
        <v>45975</v>
      </c>
      <c r="I1365" s="360" t="s">
        <v>3532</v>
      </c>
      <c r="J1365" s="360" t="s">
        <v>5950</v>
      </c>
      <c r="K1365" s="360">
        <v>2020</v>
      </c>
      <c r="L1365" s="360" t="s">
        <v>7014</v>
      </c>
      <c r="M1365" s="360" t="s">
        <v>5952</v>
      </c>
      <c r="N1365" s="360" t="s">
        <v>5953</v>
      </c>
      <c r="O1365" s="360" t="s">
        <v>3993</v>
      </c>
      <c r="P1365" s="360" t="s">
        <v>3532</v>
      </c>
      <c r="Q1365" s="360" t="s">
        <v>3532</v>
      </c>
    </row>
    <row r="1366" spans="1:17" ht="15">
      <c r="A1366" s="359" t="s">
        <v>4145</v>
      </c>
      <c r="B1366" s="360" t="s">
        <v>4170</v>
      </c>
      <c r="C1366" s="360" t="s">
        <v>3532</v>
      </c>
      <c r="D1366" s="360">
        <v>217</v>
      </c>
      <c r="E1366" s="360" t="s">
        <v>3532</v>
      </c>
      <c r="F1366" s="360" t="s">
        <v>3532</v>
      </c>
      <c r="G1366" s="360" t="s">
        <v>3532</v>
      </c>
      <c r="H1366" s="361">
        <v>45975</v>
      </c>
      <c r="I1366" s="360" t="s">
        <v>3532</v>
      </c>
      <c r="J1366" s="360" t="s">
        <v>5950</v>
      </c>
      <c r="K1366" s="360">
        <v>2020</v>
      </c>
      <c r="L1366" s="360" t="s">
        <v>7014</v>
      </c>
      <c r="M1366" s="360" t="s">
        <v>5952</v>
      </c>
      <c r="N1366" s="360" t="s">
        <v>5953</v>
      </c>
      <c r="O1366" s="360" t="s">
        <v>3993</v>
      </c>
      <c r="P1366" s="360" t="s">
        <v>3532</v>
      </c>
      <c r="Q1366" s="360" t="s">
        <v>3532</v>
      </c>
    </row>
    <row r="1367" spans="1:17" ht="15">
      <c r="A1367" s="359" t="s">
        <v>4113</v>
      </c>
      <c r="B1367" s="360" t="s">
        <v>9008</v>
      </c>
      <c r="C1367" s="360" t="s">
        <v>3532</v>
      </c>
      <c r="D1367" s="360">
        <v>217</v>
      </c>
      <c r="E1367" s="360" t="s">
        <v>3532</v>
      </c>
      <c r="F1367" s="360" t="s">
        <v>3532</v>
      </c>
      <c r="G1367" s="360" t="s">
        <v>3532</v>
      </c>
      <c r="H1367" s="361">
        <v>45975</v>
      </c>
      <c r="I1367" s="360" t="s">
        <v>3532</v>
      </c>
      <c r="J1367" s="360" t="s">
        <v>5950</v>
      </c>
      <c r="K1367" s="360">
        <v>2020</v>
      </c>
      <c r="L1367" s="360" t="s">
        <v>6384</v>
      </c>
      <c r="M1367" s="360" t="s">
        <v>5952</v>
      </c>
      <c r="N1367" s="360" t="s">
        <v>5953</v>
      </c>
      <c r="O1367" s="360" t="s">
        <v>3993</v>
      </c>
      <c r="P1367" s="360" t="s">
        <v>3532</v>
      </c>
      <c r="Q1367" s="360" t="s">
        <v>3532</v>
      </c>
    </row>
    <row r="1368" spans="1:17" ht="15">
      <c r="A1368" s="359" t="s">
        <v>5750</v>
      </c>
      <c r="B1368" s="360" t="s">
        <v>9009</v>
      </c>
      <c r="C1368" s="360" t="s">
        <v>3532</v>
      </c>
      <c r="D1368" s="360">
        <v>143</v>
      </c>
      <c r="E1368" s="360" t="s">
        <v>3532</v>
      </c>
      <c r="F1368" s="360" t="s">
        <v>3532</v>
      </c>
      <c r="G1368" s="360" t="s">
        <v>3532</v>
      </c>
      <c r="H1368" s="361">
        <v>45975</v>
      </c>
      <c r="I1368" s="360" t="s">
        <v>3532</v>
      </c>
      <c r="J1368" s="360" t="s">
        <v>5950</v>
      </c>
      <c r="K1368" s="360">
        <v>2021</v>
      </c>
      <c r="L1368" s="360" t="s">
        <v>6866</v>
      </c>
      <c r="M1368" s="360" t="s">
        <v>5952</v>
      </c>
      <c r="N1368" s="360" t="s">
        <v>5953</v>
      </c>
      <c r="O1368" s="360" t="s">
        <v>83</v>
      </c>
      <c r="P1368" s="360" t="s">
        <v>3532</v>
      </c>
      <c r="Q1368" s="360" t="s">
        <v>3532</v>
      </c>
    </row>
    <row r="1369" spans="1:17" ht="15">
      <c r="A1369" s="359" t="s">
        <v>6537</v>
      </c>
      <c r="B1369" s="360" t="s">
        <v>9010</v>
      </c>
      <c r="C1369" s="360" t="s">
        <v>3532</v>
      </c>
      <c r="D1369" s="360">
        <v>62</v>
      </c>
      <c r="E1369" s="360" t="s">
        <v>3532</v>
      </c>
      <c r="F1369" s="360" t="s">
        <v>3532</v>
      </c>
      <c r="G1369" s="360" t="s">
        <v>3532</v>
      </c>
      <c r="H1369" s="361">
        <v>45975</v>
      </c>
      <c r="I1369" s="360" t="s">
        <v>3532</v>
      </c>
      <c r="J1369" s="360" t="s">
        <v>5950</v>
      </c>
      <c r="K1369" s="360">
        <v>2020</v>
      </c>
      <c r="L1369" s="360" t="s">
        <v>7014</v>
      </c>
      <c r="M1369" s="360" t="s">
        <v>5952</v>
      </c>
      <c r="N1369" s="360" t="s">
        <v>5953</v>
      </c>
      <c r="O1369" s="360" t="s">
        <v>6002</v>
      </c>
      <c r="P1369" s="360">
        <v>0</v>
      </c>
      <c r="Q1369" s="360" t="s">
        <v>3532</v>
      </c>
    </row>
    <row r="1370" spans="1:17" ht="15">
      <c r="A1370" s="359" t="s">
        <v>1725</v>
      </c>
      <c r="B1370" s="360" t="s">
        <v>1026</v>
      </c>
      <c r="C1370" s="360" t="s">
        <v>6591</v>
      </c>
      <c r="D1370" s="360">
        <v>4</v>
      </c>
      <c r="E1370" s="360" t="s">
        <v>3532</v>
      </c>
      <c r="F1370" s="360" t="s">
        <v>3532</v>
      </c>
      <c r="G1370" s="360" t="s">
        <v>3532</v>
      </c>
      <c r="H1370" s="361">
        <v>45975</v>
      </c>
      <c r="I1370" s="360" t="s">
        <v>3532</v>
      </c>
      <c r="J1370" s="360" t="s">
        <v>7725</v>
      </c>
      <c r="K1370" s="360">
        <v>2010</v>
      </c>
      <c r="L1370" s="360" t="s">
        <v>7726</v>
      </c>
      <c r="M1370" s="360" t="s">
        <v>5957</v>
      </c>
      <c r="N1370" s="360" t="s">
        <v>114</v>
      </c>
      <c r="O1370" s="360" t="s">
        <v>8390</v>
      </c>
      <c r="P1370" s="360">
        <v>0</v>
      </c>
      <c r="Q1370" s="360" t="s">
        <v>8560</v>
      </c>
    </row>
    <row r="1371" spans="1:17" ht="15">
      <c r="A1371" s="359" t="s">
        <v>4077</v>
      </c>
      <c r="B1371" s="360" t="s">
        <v>4081</v>
      </c>
      <c r="C1371" s="360" t="s">
        <v>3532</v>
      </c>
      <c r="D1371" s="360">
        <v>217</v>
      </c>
      <c r="E1371" s="360" t="s">
        <v>3532</v>
      </c>
      <c r="F1371" s="360" t="s">
        <v>3532</v>
      </c>
      <c r="G1371" s="360" t="s">
        <v>3532</v>
      </c>
      <c r="H1371" s="361">
        <v>45975</v>
      </c>
      <c r="I1371" s="360" t="s">
        <v>3532</v>
      </c>
      <c r="J1371" s="360" t="s">
        <v>7725</v>
      </c>
      <c r="K1371" s="360">
        <v>2023</v>
      </c>
      <c r="L1371" s="360" t="s">
        <v>9001</v>
      </c>
      <c r="M1371" s="360" t="s">
        <v>5957</v>
      </c>
      <c r="N1371" s="360" t="s">
        <v>114</v>
      </c>
      <c r="O1371" s="360" t="s">
        <v>3993</v>
      </c>
      <c r="P1371" s="360" t="s">
        <v>3532</v>
      </c>
      <c r="Q1371" s="360" t="s">
        <v>3532</v>
      </c>
    </row>
    <row r="1372" spans="1:17" ht="15">
      <c r="A1372" s="359" t="s">
        <v>4050</v>
      </c>
      <c r="B1372" s="360" t="s">
        <v>4067</v>
      </c>
      <c r="C1372" s="360" t="s">
        <v>3532</v>
      </c>
      <c r="D1372" s="360">
        <v>217</v>
      </c>
      <c r="E1372" s="360" t="s">
        <v>3532</v>
      </c>
      <c r="F1372" s="360" t="s">
        <v>3532</v>
      </c>
      <c r="G1372" s="360" t="s">
        <v>3532</v>
      </c>
      <c r="H1372" s="361">
        <v>45975</v>
      </c>
      <c r="I1372" s="360" t="s">
        <v>3532</v>
      </c>
      <c r="J1372" s="360" t="s">
        <v>5950</v>
      </c>
      <c r="K1372" s="360">
        <v>2021</v>
      </c>
      <c r="L1372" s="360" t="s">
        <v>6384</v>
      </c>
      <c r="M1372" s="360" t="s">
        <v>5952</v>
      </c>
      <c r="N1372" s="360" t="s">
        <v>5953</v>
      </c>
      <c r="O1372" s="360" t="s">
        <v>3993</v>
      </c>
      <c r="P1372" s="360" t="s">
        <v>3532</v>
      </c>
      <c r="Q1372" s="360" t="s">
        <v>3532</v>
      </c>
    </row>
    <row r="1373" spans="1:17" ht="15">
      <c r="A1373" s="359" t="s">
        <v>4077</v>
      </c>
      <c r="B1373" s="360" t="s">
        <v>4076</v>
      </c>
      <c r="C1373" s="360" t="s">
        <v>3532</v>
      </c>
      <c r="D1373" s="360">
        <v>217</v>
      </c>
      <c r="E1373" s="360" t="s">
        <v>3532</v>
      </c>
      <c r="F1373" s="360" t="s">
        <v>3532</v>
      </c>
      <c r="G1373" s="360" t="s">
        <v>3532</v>
      </c>
      <c r="H1373" s="361">
        <v>45975</v>
      </c>
      <c r="I1373" s="360" t="s">
        <v>3532</v>
      </c>
      <c r="J1373" s="360" t="s">
        <v>7099</v>
      </c>
      <c r="K1373" s="360">
        <v>2022</v>
      </c>
      <c r="L1373" s="360" t="s">
        <v>7100</v>
      </c>
      <c r="M1373" s="360" t="s">
        <v>5957</v>
      </c>
      <c r="N1373" s="360" t="s">
        <v>114</v>
      </c>
      <c r="O1373" s="360" t="s">
        <v>3993</v>
      </c>
      <c r="P1373" s="360" t="s">
        <v>3532</v>
      </c>
      <c r="Q1373" s="360" t="s">
        <v>3532</v>
      </c>
    </row>
    <row r="1374" spans="1:17" ht="15">
      <c r="A1374" s="359" t="s">
        <v>4113</v>
      </c>
      <c r="B1374" s="360" t="s">
        <v>9011</v>
      </c>
      <c r="C1374" s="360" t="s">
        <v>3532</v>
      </c>
      <c r="D1374" s="360">
        <v>217</v>
      </c>
      <c r="E1374" s="360" t="s">
        <v>3532</v>
      </c>
      <c r="F1374" s="360" t="s">
        <v>3532</v>
      </c>
      <c r="G1374" s="360" t="s">
        <v>3532</v>
      </c>
      <c r="H1374" s="361">
        <v>45975</v>
      </c>
      <c r="I1374" s="360" t="s">
        <v>3532</v>
      </c>
      <c r="J1374" s="360" t="s">
        <v>5950</v>
      </c>
      <c r="K1374" s="360">
        <v>2020</v>
      </c>
      <c r="L1374" s="360" t="s">
        <v>6384</v>
      </c>
      <c r="M1374" s="360" t="s">
        <v>5952</v>
      </c>
      <c r="N1374" s="360" t="s">
        <v>5953</v>
      </c>
      <c r="O1374" s="360" t="s">
        <v>3993</v>
      </c>
      <c r="P1374" s="360" t="s">
        <v>3532</v>
      </c>
      <c r="Q1374" s="360" t="s">
        <v>3532</v>
      </c>
    </row>
    <row r="1375" spans="1:17" ht="15">
      <c r="A1375" s="359" t="s">
        <v>6480</v>
      </c>
      <c r="B1375" s="360" t="s">
        <v>9012</v>
      </c>
      <c r="C1375" s="360" t="s">
        <v>2790</v>
      </c>
      <c r="D1375" s="360">
        <v>2</v>
      </c>
      <c r="E1375" s="360" t="s">
        <v>3532</v>
      </c>
      <c r="F1375" s="360" t="s">
        <v>9013</v>
      </c>
      <c r="G1375" s="360" t="s">
        <v>3532</v>
      </c>
      <c r="H1375" s="361">
        <v>45975</v>
      </c>
      <c r="I1375" s="360" t="s">
        <v>3532</v>
      </c>
      <c r="J1375" s="360" t="s">
        <v>9014</v>
      </c>
      <c r="K1375" s="360">
        <v>2015</v>
      </c>
      <c r="L1375" s="360" t="s">
        <v>5956</v>
      </c>
      <c r="M1375" s="360" t="s">
        <v>5957</v>
      </c>
      <c r="N1375" s="360" t="s">
        <v>5953</v>
      </c>
      <c r="O1375" s="360" t="s">
        <v>83</v>
      </c>
      <c r="P1375" s="360">
        <v>0</v>
      </c>
      <c r="Q1375" s="360" t="s">
        <v>9015</v>
      </c>
    </row>
    <row r="1376" spans="1:17" ht="15">
      <c r="A1376" s="359" t="s">
        <v>1660</v>
      </c>
      <c r="B1376" s="360" t="s">
        <v>2381</v>
      </c>
      <c r="C1376" s="360" t="s">
        <v>3532</v>
      </c>
      <c r="D1376" s="360">
        <v>2</v>
      </c>
      <c r="E1376" s="360" t="s">
        <v>3532</v>
      </c>
      <c r="F1376" s="360" t="s">
        <v>3532</v>
      </c>
      <c r="G1376" s="360" t="s">
        <v>3532</v>
      </c>
      <c r="H1376" s="361">
        <v>45975</v>
      </c>
      <c r="I1376" s="360" t="s">
        <v>3532</v>
      </c>
      <c r="J1376" s="360" t="s">
        <v>5950</v>
      </c>
      <c r="K1376" s="360">
        <v>2021</v>
      </c>
      <c r="L1376" s="360" t="s">
        <v>6384</v>
      </c>
      <c r="M1376" s="360" t="s">
        <v>5952</v>
      </c>
      <c r="N1376" s="360" t="s">
        <v>5953</v>
      </c>
      <c r="O1376" s="360" t="s">
        <v>531</v>
      </c>
      <c r="P1376" s="360" t="s">
        <v>3532</v>
      </c>
      <c r="Q1376" s="360" t="s">
        <v>3532</v>
      </c>
    </row>
    <row r="1377" spans="1:17" ht="15">
      <c r="A1377" s="359" t="s">
        <v>4021</v>
      </c>
      <c r="B1377" s="360" t="s">
        <v>4012</v>
      </c>
      <c r="C1377" s="360" t="s">
        <v>3532</v>
      </c>
      <c r="D1377" s="360">
        <v>217</v>
      </c>
      <c r="E1377" s="360" t="s">
        <v>3532</v>
      </c>
      <c r="F1377" s="360" t="s">
        <v>3532</v>
      </c>
      <c r="G1377" s="360" t="s">
        <v>3532</v>
      </c>
      <c r="H1377" s="361">
        <v>45975</v>
      </c>
      <c r="I1377" s="360" t="s">
        <v>3532</v>
      </c>
      <c r="J1377" s="360" t="s">
        <v>5950</v>
      </c>
      <c r="K1377" s="360">
        <v>2021</v>
      </c>
      <c r="L1377" s="360" t="s">
        <v>6384</v>
      </c>
      <c r="M1377" s="360" t="s">
        <v>5952</v>
      </c>
      <c r="N1377" s="360" t="s">
        <v>5953</v>
      </c>
      <c r="O1377" s="360" t="s">
        <v>3993</v>
      </c>
      <c r="P1377" s="360" t="s">
        <v>3532</v>
      </c>
      <c r="Q1377" s="360" t="s">
        <v>3532</v>
      </c>
    </row>
    <row r="1378" spans="1:17" ht="15">
      <c r="A1378" s="359" t="s">
        <v>1657</v>
      </c>
      <c r="B1378" s="360" t="s">
        <v>2031</v>
      </c>
      <c r="C1378" s="360" t="s">
        <v>3532</v>
      </c>
      <c r="D1378" s="360">
        <v>42</v>
      </c>
      <c r="E1378" s="360" t="s">
        <v>3532</v>
      </c>
      <c r="F1378" s="360" t="s">
        <v>3532</v>
      </c>
      <c r="G1378" s="360" t="s">
        <v>3532</v>
      </c>
      <c r="H1378" s="361">
        <v>45975</v>
      </c>
      <c r="I1378" s="360" t="s">
        <v>3532</v>
      </c>
      <c r="J1378" s="360" t="s">
        <v>5950</v>
      </c>
      <c r="K1378" s="360">
        <v>2021</v>
      </c>
      <c r="L1378" s="360" t="s">
        <v>6384</v>
      </c>
      <c r="M1378" s="360" t="s">
        <v>5952</v>
      </c>
      <c r="N1378" s="360" t="s">
        <v>5953</v>
      </c>
      <c r="O1378" s="360" t="s">
        <v>3532</v>
      </c>
      <c r="P1378" s="360" t="s">
        <v>3532</v>
      </c>
      <c r="Q1378" s="360" t="s">
        <v>3532</v>
      </c>
    </row>
    <row r="1379" spans="1:17" ht="15">
      <c r="A1379" s="359" t="s">
        <v>5986</v>
      </c>
      <c r="B1379" s="360" t="s">
        <v>348</v>
      </c>
      <c r="C1379" s="360" t="s">
        <v>109</v>
      </c>
      <c r="D1379" s="360">
        <v>163</v>
      </c>
      <c r="E1379" s="360" t="s">
        <v>7207</v>
      </c>
      <c r="F1379" s="360" t="s">
        <v>7208</v>
      </c>
      <c r="G1379" s="360" t="s">
        <v>7209</v>
      </c>
      <c r="H1379" s="361">
        <v>45975</v>
      </c>
      <c r="I1379" s="360" t="s">
        <v>3532</v>
      </c>
      <c r="J1379" s="360" t="s">
        <v>7725</v>
      </c>
      <c r="K1379" s="360">
        <v>2022</v>
      </c>
      <c r="L1379" s="360" t="s">
        <v>7726</v>
      </c>
      <c r="M1379" s="360" t="s">
        <v>5957</v>
      </c>
      <c r="N1379" s="360" t="s">
        <v>114</v>
      </c>
      <c r="O1379" s="360" t="s">
        <v>83</v>
      </c>
      <c r="P1379" s="360" t="s">
        <v>3532</v>
      </c>
      <c r="Q1379" s="360" t="s">
        <v>8391</v>
      </c>
    </row>
    <row r="1380" spans="1:17" ht="15">
      <c r="A1380" s="359" t="s">
        <v>1913</v>
      </c>
      <c r="B1380" s="360" t="s">
        <v>9016</v>
      </c>
      <c r="C1380" s="360" t="s">
        <v>3532</v>
      </c>
      <c r="D1380" s="360">
        <v>46</v>
      </c>
      <c r="E1380" s="360" t="s">
        <v>3532</v>
      </c>
      <c r="F1380" s="360" t="s">
        <v>3532</v>
      </c>
      <c r="G1380" s="360" t="s">
        <v>3532</v>
      </c>
      <c r="H1380" s="361">
        <v>45975</v>
      </c>
      <c r="I1380" s="360" t="s">
        <v>3532</v>
      </c>
      <c r="J1380" s="360" t="s">
        <v>9017</v>
      </c>
      <c r="K1380" s="360">
        <v>2023</v>
      </c>
      <c r="L1380" s="360" t="s">
        <v>5960</v>
      </c>
      <c r="M1380" s="360" t="s">
        <v>5957</v>
      </c>
      <c r="N1380" s="360" t="s">
        <v>5953</v>
      </c>
      <c r="O1380" s="360" t="s">
        <v>83</v>
      </c>
      <c r="P1380" s="360" t="s">
        <v>3532</v>
      </c>
      <c r="Q1380" s="360" t="s">
        <v>3532</v>
      </c>
    </row>
    <row r="1381" spans="1:17" ht="15">
      <c r="A1381" s="359" t="s">
        <v>1687</v>
      </c>
      <c r="B1381" s="360" t="s">
        <v>2607</v>
      </c>
      <c r="C1381" s="360" t="s">
        <v>2790</v>
      </c>
      <c r="D1381" s="360">
        <v>3</v>
      </c>
      <c r="E1381" s="360" t="s">
        <v>3532</v>
      </c>
      <c r="F1381" s="360" t="s">
        <v>9018</v>
      </c>
      <c r="G1381" s="360" t="s">
        <v>3532</v>
      </c>
      <c r="H1381" s="361">
        <v>45975</v>
      </c>
      <c r="I1381" s="360" t="s">
        <v>3532</v>
      </c>
      <c r="J1381" s="360" t="s">
        <v>5950</v>
      </c>
      <c r="K1381" s="360">
        <v>2018</v>
      </c>
      <c r="L1381" s="360" t="s">
        <v>7211</v>
      </c>
      <c r="M1381" s="360" t="s">
        <v>5952</v>
      </c>
      <c r="N1381" s="360" t="s">
        <v>5953</v>
      </c>
      <c r="O1381" s="360" t="s">
        <v>83</v>
      </c>
      <c r="P1381" s="360">
        <v>0</v>
      </c>
      <c r="Q1381" s="360" t="s">
        <v>9019</v>
      </c>
    </row>
    <row r="1382" spans="1:17" ht="15">
      <c r="A1382" s="359" t="s">
        <v>1611</v>
      </c>
      <c r="B1382" s="360" t="s">
        <v>3577</v>
      </c>
      <c r="C1382" s="360" t="s">
        <v>2790</v>
      </c>
      <c r="D1382" s="360">
        <v>14</v>
      </c>
      <c r="E1382" s="360" t="s">
        <v>3532</v>
      </c>
      <c r="F1382" s="360" t="s">
        <v>9020</v>
      </c>
      <c r="G1382" s="360" t="s">
        <v>3532</v>
      </c>
      <c r="H1382" s="361">
        <v>45975</v>
      </c>
      <c r="I1382" s="360" t="s">
        <v>3532</v>
      </c>
      <c r="J1382" s="360" t="s">
        <v>5950</v>
      </c>
      <c r="K1382" s="360">
        <v>2022</v>
      </c>
      <c r="L1382" s="360" t="s">
        <v>6384</v>
      </c>
      <c r="M1382" s="360" t="s">
        <v>5952</v>
      </c>
      <c r="N1382" s="360" t="s">
        <v>5953</v>
      </c>
      <c r="O1382" s="360" t="s">
        <v>83</v>
      </c>
      <c r="P1382" s="360">
        <v>0</v>
      </c>
      <c r="Q1382" s="360" t="s">
        <v>9021</v>
      </c>
    </row>
    <row r="1383" spans="1:17" ht="15">
      <c r="A1383" s="359" t="s">
        <v>6389</v>
      </c>
      <c r="B1383" s="360" t="s">
        <v>9022</v>
      </c>
      <c r="C1383" s="360" t="s">
        <v>3532</v>
      </c>
      <c r="D1383" s="360">
        <v>0</v>
      </c>
      <c r="E1383" s="360" t="s">
        <v>3532</v>
      </c>
      <c r="F1383" s="360" t="s">
        <v>3532</v>
      </c>
      <c r="G1383" s="360" t="s">
        <v>3532</v>
      </c>
      <c r="H1383" s="361">
        <v>45975</v>
      </c>
      <c r="I1383" s="360" t="s">
        <v>3532</v>
      </c>
      <c r="J1383" s="360" t="s">
        <v>9023</v>
      </c>
      <c r="K1383" s="360">
        <v>2017</v>
      </c>
      <c r="L1383" s="360" t="s">
        <v>5964</v>
      </c>
      <c r="M1383" s="360" t="s">
        <v>5957</v>
      </c>
      <c r="N1383" s="360" t="s">
        <v>5953</v>
      </c>
      <c r="O1383" s="360" t="s">
        <v>83</v>
      </c>
      <c r="P1383" s="360" t="s">
        <v>3532</v>
      </c>
      <c r="Q1383" s="360" t="s">
        <v>3532</v>
      </c>
    </row>
    <row r="1384" spans="1:17" ht="15">
      <c r="A1384" s="359" t="s">
        <v>1927</v>
      </c>
      <c r="B1384" s="360" t="s">
        <v>2053</v>
      </c>
      <c r="C1384" s="360" t="s">
        <v>2790</v>
      </c>
      <c r="D1384" s="360">
        <v>4</v>
      </c>
      <c r="E1384" s="360" t="s">
        <v>3532</v>
      </c>
      <c r="F1384" s="360" t="s">
        <v>9024</v>
      </c>
      <c r="G1384" s="360" t="s">
        <v>3532</v>
      </c>
      <c r="H1384" s="361">
        <v>45975</v>
      </c>
      <c r="I1384" s="360" t="s">
        <v>3532</v>
      </c>
      <c r="J1384" s="360" t="s">
        <v>7725</v>
      </c>
      <c r="K1384" s="360">
        <v>2023</v>
      </c>
      <c r="L1384" s="360" t="s">
        <v>7726</v>
      </c>
      <c r="M1384" s="360" t="s">
        <v>5957</v>
      </c>
      <c r="N1384" s="360" t="s">
        <v>114</v>
      </c>
      <c r="O1384" s="360" t="s">
        <v>83</v>
      </c>
      <c r="P1384" s="360">
        <v>0</v>
      </c>
      <c r="Q1384" s="360" t="s">
        <v>9025</v>
      </c>
    </row>
    <row r="1385" spans="1:17" ht="15">
      <c r="A1385" s="359" t="s">
        <v>7013</v>
      </c>
      <c r="B1385" s="360" t="s">
        <v>4231</v>
      </c>
      <c r="C1385" s="360" t="s">
        <v>3532</v>
      </c>
      <c r="D1385" s="360">
        <v>217</v>
      </c>
      <c r="E1385" s="360" t="s">
        <v>3532</v>
      </c>
      <c r="F1385" s="360" t="s">
        <v>3532</v>
      </c>
      <c r="G1385" s="360" t="s">
        <v>3532</v>
      </c>
      <c r="H1385" s="361">
        <v>45975</v>
      </c>
      <c r="I1385" s="360" t="s">
        <v>3532</v>
      </c>
      <c r="J1385" s="360" t="s">
        <v>5950</v>
      </c>
      <c r="K1385" s="360">
        <v>2020</v>
      </c>
      <c r="L1385" s="360" t="s">
        <v>7014</v>
      </c>
      <c r="M1385" s="360" t="s">
        <v>5952</v>
      </c>
      <c r="N1385" s="360" t="s">
        <v>5953</v>
      </c>
      <c r="O1385" s="360" t="s">
        <v>3993</v>
      </c>
      <c r="P1385" s="360" t="s">
        <v>3532</v>
      </c>
      <c r="Q1385" s="360" t="s">
        <v>3532</v>
      </c>
    </row>
    <row r="1386" spans="1:17" ht="15">
      <c r="A1386" s="359" t="s">
        <v>4077</v>
      </c>
      <c r="B1386" s="360" t="s">
        <v>2278</v>
      </c>
      <c r="C1386" s="360" t="s">
        <v>3532</v>
      </c>
      <c r="D1386" s="360">
        <v>217</v>
      </c>
      <c r="E1386" s="360" t="s">
        <v>3532</v>
      </c>
      <c r="F1386" s="360" t="s">
        <v>3532</v>
      </c>
      <c r="G1386" s="360" t="s">
        <v>3532</v>
      </c>
      <c r="H1386" s="361">
        <v>45975</v>
      </c>
      <c r="I1386" s="360" t="s">
        <v>3532</v>
      </c>
      <c r="J1386" s="360" t="s">
        <v>7099</v>
      </c>
      <c r="K1386" s="360">
        <v>2022</v>
      </c>
      <c r="L1386" s="360" t="s">
        <v>7941</v>
      </c>
      <c r="M1386" s="360" t="s">
        <v>5957</v>
      </c>
      <c r="N1386" s="360" t="s">
        <v>114</v>
      </c>
      <c r="O1386" s="360" t="s">
        <v>3993</v>
      </c>
      <c r="P1386" s="360" t="s">
        <v>3532</v>
      </c>
      <c r="Q1386" s="360" t="s">
        <v>3532</v>
      </c>
    </row>
    <row r="1387" spans="1:17" ht="15">
      <c r="A1387" s="359" t="s">
        <v>1776</v>
      </c>
      <c r="B1387" s="360" t="s">
        <v>2155</v>
      </c>
      <c r="C1387" s="360" t="s">
        <v>3532</v>
      </c>
      <c r="D1387" s="360">
        <v>1</v>
      </c>
      <c r="E1387" s="360" t="s">
        <v>3532</v>
      </c>
      <c r="F1387" s="360" t="s">
        <v>3532</v>
      </c>
      <c r="G1387" s="360" t="s">
        <v>3532</v>
      </c>
      <c r="H1387" s="361">
        <v>45975</v>
      </c>
      <c r="I1387" s="360" t="s">
        <v>3532</v>
      </c>
      <c r="J1387" s="360" t="s">
        <v>5950</v>
      </c>
      <c r="K1387" s="360">
        <v>2021</v>
      </c>
      <c r="L1387" s="360" t="s">
        <v>7541</v>
      </c>
      <c r="M1387" s="360" t="s">
        <v>5952</v>
      </c>
      <c r="N1387" s="360" t="s">
        <v>5953</v>
      </c>
      <c r="O1387" s="360" t="s">
        <v>83</v>
      </c>
      <c r="P1387" s="360" t="s">
        <v>3532</v>
      </c>
      <c r="Q1387" s="360" t="s">
        <v>3532</v>
      </c>
    </row>
    <row r="1388" spans="1:17" ht="15">
      <c r="A1388" s="359" t="s">
        <v>4050</v>
      </c>
      <c r="B1388" s="360" t="s">
        <v>4051</v>
      </c>
      <c r="C1388" s="360" t="s">
        <v>3532</v>
      </c>
      <c r="D1388" s="360">
        <v>217</v>
      </c>
      <c r="E1388" s="360" t="s">
        <v>3532</v>
      </c>
      <c r="F1388" s="360" t="s">
        <v>3532</v>
      </c>
      <c r="G1388" s="360" t="s">
        <v>3532</v>
      </c>
      <c r="H1388" s="361">
        <v>45975</v>
      </c>
      <c r="I1388" s="360" t="s">
        <v>3532</v>
      </c>
      <c r="J1388" s="360" t="s">
        <v>5950</v>
      </c>
      <c r="K1388" s="360">
        <v>2023</v>
      </c>
      <c r="L1388" s="360" t="s">
        <v>6384</v>
      </c>
      <c r="M1388" s="360" t="s">
        <v>5952</v>
      </c>
      <c r="N1388" s="360" t="s">
        <v>5953</v>
      </c>
      <c r="O1388" s="360" t="s">
        <v>3993</v>
      </c>
      <c r="P1388" s="360" t="s">
        <v>3532</v>
      </c>
      <c r="Q1388" s="360" t="s">
        <v>3532</v>
      </c>
    </row>
    <row r="1389" spans="1:17" ht="15">
      <c r="A1389" s="359" t="s">
        <v>4050</v>
      </c>
      <c r="B1389" s="360" t="s">
        <v>4069</v>
      </c>
      <c r="C1389" s="360" t="s">
        <v>3532</v>
      </c>
      <c r="D1389" s="360">
        <v>217</v>
      </c>
      <c r="E1389" s="360" t="s">
        <v>3532</v>
      </c>
      <c r="F1389" s="360" t="s">
        <v>3532</v>
      </c>
      <c r="G1389" s="360" t="s">
        <v>3532</v>
      </c>
      <c r="H1389" s="361">
        <v>45975</v>
      </c>
      <c r="I1389" s="360" t="s">
        <v>3532</v>
      </c>
      <c r="J1389" s="360" t="s">
        <v>5950</v>
      </c>
      <c r="K1389" s="360">
        <v>2021</v>
      </c>
      <c r="L1389" s="360" t="s">
        <v>6384</v>
      </c>
      <c r="M1389" s="360" t="s">
        <v>5952</v>
      </c>
      <c r="N1389" s="360" t="s">
        <v>5953</v>
      </c>
      <c r="O1389" s="360" t="s">
        <v>3993</v>
      </c>
      <c r="P1389" s="360" t="s">
        <v>3532</v>
      </c>
      <c r="Q1389" s="360" t="s">
        <v>3532</v>
      </c>
    </row>
    <row r="1390" spans="1:17" ht="15">
      <c r="A1390" s="359" t="s">
        <v>1611</v>
      </c>
      <c r="B1390" s="360" t="s">
        <v>1220</v>
      </c>
      <c r="C1390" s="360" t="s">
        <v>2790</v>
      </c>
      <c r="D1390" s="360">
        <v>4</v>
      </c>
      <c r="E1390" s="360" t="s">
        <v>3532</v>
      </c>
      <c r="F1390" s="360" t="s">
        <v>9026</v>
      </c>
      <c r="G1390" s="360" t="s">
        <v>3532</v>
      </c>
      <c r="H1390" s="361">
        <v>45975</v>
      </c>
      <c r="I1390" s="360" t="s">
        <v>3532</v>
      </c>
      <c r="J1390" s="360" t="s">
        <v>5950</v>
      </c>
      <c r="K1390" s="360">
        <v>2020</v>
      </c>
      <c r="L1390" s="360" t="s">
        <v>6384</v>
      </c>
      <c r="M1390" s="360" t="s">
        <v>5952</v>
      </c>
      <c r="N1390" s="360" t="s">
        <v>5953</v>
      </c>
      <c r="O1390" s="360" t="s">
        <v>83</v>
      </c>
      <c r="P1390" s="360">
        <v>0</v>
      </c>
      <c r="Q1390" s="360" t="s">
        <v>9027</v>
      </c>
    </row>
    <row r="1391" spans="1:17" ht="15">
      <c r="A1391" s="359" t="s">
        <v>3612</v>
      </c>
      <c r="B1391" s="360" t="s">
        <v>9028</v>
      </c>
      <c r="C1391" s="360" t="s">
        <v>3532</v>
      </c>
      <c r="D1391" s="360">
        <v>158</v>
      </c>
      <c r="E1391" s="360" t="s">
        <v>3532</v>
      </c>
      <c r="F1391" s="360" t="s">
        <v>3532</v>
      </c>
      <c r="G1391" s="360" t="s">
        <v>3532</v>
      </c>
      <c r="H1391" s="361">
        <v>45975</v>
      </c>
      <c r="I1391" s="360" t="s">
        <v>3532</v>
      </c>
      <c r="J1391" s="360" t="s">
        <v>9029</v>
      </c>
      <c r="K1391" s="360">
        <v>2020</v>
      </c>
      <c r="L1391" s="360" t="s">
        <v>5964</v>
      </c>
      <c r="M1391" s="360" t="s">
        <v>5957</v>
      </c>
      <c r="N1391" s="360" t="s">
        <v>5953</v>
      </c>
      <c r="O1391" s="360" t="s">
        <v>83</v>
      </c>
      <c r="P1391" s="360" t="s">
        <v>3532</v>
      </c>
      <c r="Q1391" s="360" t="s">
        <v>3532</v>
      </c>
    </row>
    <row r="1392" spans="1:17" ht="15">
      <c r="A1392" s="359" t="s">
        <v>4113</v>
      </c>
      <c r="B1392" s="360" t="s">
        <v>9030</v>
      </c>
      <c r="C1392" s="360" t="s">
        <v>3532</v>
      </c>
      <c r="D1392" s="360">
        <v>217</v>
      </c>
      <c r="E1392" s="360" t="s">
        <v>3532</v>
      </c>
      <c r="F1392" s="360" t="s">
        <v>3532</v>
      </c>
      <c r="G1392" s="360" t="s">
        <v>3532</v>
      </c>
      <c r="H1392" s="361">
        <v>45975</v>
      </c>
      <c r="I1392" s="360" t="s">
        <v>3532</v>
      </c>
      <c r="J1392" s="360" t="s">
        <v>5950</v>
      </c>
      <c r="K1392" s="360">
        <v>2020</v>
      </c>
      <c r="L1392" s="360" t="s">
        <v>6384</v>
      </c>
      <c r="M1392" s="360" t="s">
        <v>5952</v>
      </c>
      <c r="N1392" s="360" t="s">
        <v>5953</v>
      </c>
      <c r="O1392" s="360" t="s">
        <v>3993</v>
      </c>
      <c r="P1392" s="360" t="s">
        <v>3532</v>
      </c>
      <c r="Q1392" s="360" t="s">
        <v>3532</v>
      </c>
    </row>
    <row r="1393" spans="1:17" ht="15">
      <c r="A1393" s="359" t="s">
        <v>6032</v>
      </c>
      <c r="B1393" s="360" t="s">
        <v>9031</v>
      </c>
      <c r="C1393" s="360" t="s">
        <v>3532</v>
      </c>
      <c r="D1393" s="360">
        <v>8</v>
      </c>
      <c r="E1393" s="360" t="s">
        <v>3532</v>
      </c>
      <c r="F1393" s="360" t="s">
        <v>3532</v>
      </c>
      <c r="G1393" s="360" t="s">
        <v>3532</v>
      </c>
      <c r="H1393" s="361">
        <v>45975</v>
      </c>
      <c r="I1393" s="360" t="s">
        <v>3532</v>
      </c>
      <c r="J1393" s="360" t="s">
        <v>5950</v>
      </c>
      <c r="K1393" s="360">
        <v>2021</v>
      </c>
      <c r="L1393" s="360" t="s">
        <v>7014</v>
      </c>
      <c r="M1393" s="360" t="s">
        <v>5952</v>
      </c>
      <c r="N1393" s="360" t="s">
        <v>5953</v>
      </c>
      <c r="O1393" s="360" t="s">
        <v>6002</v>
      </c>
      <c r="P1393" s="360">
        <v>0</v>
      </c>
      <c r="Q1393" s="360" t="s">
        <v>3532</v>
      </c>
    </row>
    <row r="1394" spans="1:17" ht="15">
      <c r="A1394" s="359" t="s">
        <v>4077</v>
      </c>
      <c r="B1394" s="360" t="s">
        <v>4095</v>
      </c>
      <c r="C1394" s="360" t="s">
        <v>3532</v>
      </c>
      <c r="D1394" s="360">
        <v>217</v>
      </c>
      <c r="E1394" s="360" t="s">
        <v>3532</v>
      </c>
      <c r="F1394" s="360" t="s">
        <v>3532</v>
      </c>
      <c r="G1394" s="360" t="s">
        <v>3532</v>
      </c>
      <c r="H1394" s="361">
        <v>45975</v>
      </c>
      <c r="I1394" s="360" t="s">
        <v>3532</v>
      </c>
      <c r="J1394" s="360" t="s">
        <v>7725</v>
      </c>
      <c r="K1394" s="360">
        <v>2023</v>
      </c>
      <c r="L1394" s="360" t="s">
        <v>9032</v>
      </c>
      <c r="M1394" s="360" t="s">
        <v>5957</v>
      </c>
      <c r="N1394" s="360" t="s">
        <v>114</v>
      </c>
      <c r="O1394" s="360" t="s">
        <v>3993</v>
      </c>
      <c r="P1394" s="360" t="s">
        <v>3532</v>
      </c>
      <c r="Q1394" s="360" t="s">
        <v>3532</v>
      </c>
    </row>
    <row r="1395" spans="1:17" ht="15">
      <c r="A1395" s="359" t="s">
        <v>1927</v>
      </c>
      <c r="B1395" s="360" t="s">
        <v>2503</v>
      </c>
      <c r="C1395" s="360" t="s">
        <v>3532</v>
      </c>
      <c r="D1395" s="360">
        <v>70</v>
      </c>
      <c r="E1395" s="360" t="s">
        <v>3532</v>
      </c>
      <c r="F1395" s="360" t="s">
        <v>3532</v>
      </c>
      <c r="G1395" s="360" t="s">
        <v>3532</v>
      </c>
      <c r="H1395" s="361">
        <v>45975</v>
      </c>
      <c r="I1395" s="360" t="s">
        <v>3532</v>
      </c>
      <c r="J1395" s="360" t="s">
        <v>5950</v>
      </c>
      <c r="K1395" s="360">
        <v>2020</v>
      </c>
      <c r="L1395" s="360" t="s">
        <v>6384</v>
      </c>
      <c r="M1395" s="360" t="s">
        <v>5952</v>
      </c>
      <c r="N1395" s="360" t="s">
        <v>5953</v>
      </c>
      <c r="O1395" s="360" t="s">
        <v>83</v>
      </c>
      <c r="P1395" s="360" t="s">
        <v>3532</v>
      </c>
      <c r="Q1395" s="360" t="s">
        <v>3532</v>
      </c>
    </row>
    <row r="1396" spans="1:17" ht="15">
      <c r="A1396" s="359" t="s">
        <v>1927</v>
      </c>
      <c r="B1396" s="360" t="s">
        <v>9033</v>
      </c>
      <c r="C1396" s="360" t="s">
        <v>3532</v>
      </c>
      <c r="D1396" s="360">
        <v>108</v>
      </c>
      <c r="E1396" s="360" t="s">
        <v>3532</v>
      </c>
      <c r="F1396" s="360" t="s">
        <v>3532</v>
      </c>
      <c r="G1396" s="360" t="s">
        <v>3532</v>
      </c>
      <c r="H1396" s="361">
        <v>45975</v>
      </c>
      <c r="I1396" s="360" t="s">
        <v>3532</v>
      </c>
      <c r="J1396" s="360" t="s">
        <v>7374</v>
      </c>
      <c r="K1396" s="360">
        <v>2017</v>
      </c>
      <c r="L1396" s="360" t="s">
        <v>5960</v>
      </c>
      <c r="M1396" s="360" t="s">
        <v>5957</v>
      </c>
      <c r="N1396" s="360" t="s">
        <v>5953</v>
      </c>
      <c r="O1396" s="360" t="s">
        <v>83</v>
      </c>
      <c r="P1396" s="360" t="s">
        <v>3532</v>
      </c>
      <c r="Q1396" s="360" t="s">
        <v>3532</v>
      </c>
    </row>
    <row r="1397" spans="1:17" ht="15">
      <c r="A1397" s="359" t="s">
        <v>1630</v>
      </c>
      <c r="B1397" s="360" t="s">
        <v>882</v>
      </c>
      <c r="C1397" s="360" t="s">
        <v>6591</v>
      </c>
      <c r="D1397" s="360">
        <v>2</v>
      </c>
      <c r="E1397" s="360" t="s">
        <v>3532</v>
      </c>
      <c r="F1397" s="360" t="s">
        <v>3532</v>
      </c>
      <c r="G1397" s="360" t="s">
        <v>3532</v>
      </c>
      <c r="H1397" s="361">
        <v>45975</v>
      </c>
      <c r="I1397" s="360" t="s">
        <v>3532</v>
      </c>
      <c r="J1397" s="360" t="s">
        <v>7725</v>
      </c>
      <c r="K1397" s="360">
        <v>2022</v>
      </c>
      <c r="L1397" s="360" t="s">
        <v>7726</v>
      </c>
      <c r="M1397" s="360" t="s">
        <v>5957</v>
      </c>
      <c r="N1397" s="360" t="s">
        <v>114</v>
      </c>
      <c r="O1397" s="360" t="s">
        <v>8390</v>
      </c>
      <c r="P1397" s="360">
        <v>0</v>
      </c>
      <c r="Q1397" s="360" t="s">
        <v>8773</v>
      </c>
    </row>
    <row r="1398" spans="1:17" ht="15">
      <c r="A1398" s="359" t="s">
        <v>4077</v>
      </c>
      <c r="B1398" s="360" t="s">
        <v>4093</v>
      </c>
      <c r="C1398" s="360" t="s">
        <v>3532</v>
      </c>
      <c r="D1398" s="360">
        <v>217</v>
      </c>
      <c r="E1398" s="360" t="s">
        <v>3532</v>
      </c>
      <c r="F1398" s="360" t="s">
        <v>3532</v>
      </c>
      <c r="G1398" s="360" t="s">
        <v>3532</v>
      </c>
      <c r="H1398" s="361">
        <v>45975</v>
      </c>
      <c r="I1398" s="360" t="s">
        <v>3532</v>
      </c>
      <c r="J1398" s="360" t="s">
        <v>7099</v>
      </c>
      <c r="K1398" s="360">
        <v>2022</v>
      </c>
      <c r="L1398" s="360" t="s">
        <v>8661</v>
      </c>
      <c r="M1398" s="360" t="s">
        <v>5957</v>
      </c>
      <c r="N1398" s="360" t="s">
        <v>114</v>
      </c>
      <c r="O1398" s="360" t="s">
        <v>3993</v>
      </c>
      <c r="P1398" s="360" t="s">
        <v>3532</v>
      </c>
      <c r="Q1398" s="360" t="s">
        <v>3532</v>
      </c>
    </row>
    <row r="1399" spans="1:17" ht="15">
      <c r="A1399" s="359" t="s">
        <v>2147</v>
      </c>
      <c r="B1399" s="360" t="s">
        <v>9034</v>
      </c>
      <c r="C1399" s="360" t="s">
        <v>3532</v>
      </c>
      <c r="D1399" s="360">
        <v>217</v>
      </c>
      <c r="E1399" s="360" t="s">
        <v>3532</v>
      </c>
      <c r="F1399" s="360" t="s">
        <v>3532</v>
      </c>
      <c r="G1399" s="360" t="s">
        <v>3532</v>
      </c>
      <c r="H1399" s="361">
        <v>45975</v>
      </c>
      <c r="I1399" s="360" t="s">
        <v>3532</v>
      </c>
      <c r="J1399" s="360" t="s">
        <v>9035</v>
      </c>
      <c r="K1399" s="360">
        <v>2016</v>
      </c>
      <c r="L1399" s="360" t="s">
        <v>6008</v>
      </c>
      <c r="M1399" s="360" t="s">
        <v>5957</v>
      </c>
      <c r="N1399" s="360" t="s">
        <v>5953</v>
      </c>
      <c r="O1399" s="360" t="s">
        <v>2147</v>
      </c>
      <c r="P1399" s="360" t="s">
        <v>3532</v>
      </c>
      <c r="Q1399" s="360" t="s">
        <v>3532</v>
      </c>
    </row>
    <row r="1400" spans="1:17" ht="15">
      <c r="A1400" s="359" t="s">
        <v>6389</v>
      </c>
      <c r="B1400" s="360" t="s">
        <v>9036</v>
      </c>
      <c r="C1400" s="360" t="s">
        <v>3532</v>
      </c>
      <c r="D1400" s="360">
        <v>1</v>
      </c>
      <c r="E1400" s="360" t="s">
        <v>3532</v>
      </c>
      <c r="F1400" s="360" t="s">
        <v>3532</v>
      </c>
      <c r="G1400" s="360" t="s">
        <v>3532</v>
      </c>
      <c r="H1400" s="361">
        <v>45975</v>
      </c>
      <c r="I1400" s="360" t="s">
        <v>3532</v>
      </c>
      <c r="J1400" s="360" t="s">
        <v>7940</v>
      </c>
      <c r="K1400" s="360">
        <v>2019</v>
      </c>
      <c r="L1400" s="360" t="s">
        <v>5964</v>
      </c>
      <c r="M1400" s="360" t="s">
        <v>5957</v>
      </c>
      <c r="N1400" s="360" t="s">
        <v>5953</v>
      </c>
      <c r="O1400" s="360" t="s">
        <v>83</v>
      </c>
      <c r="P1400" s="360" t="s">
        <v>3532</v>
      </c>
      <c r="Q1400" s="360" t="s">
        <v>3532</v>
      </c>
    </row>
    <row r="1401" spans="1:17" ht="15">
      <c r="A1401" s="359" t="s">
        <v>3100</v>
      </c>
      <c r="B1401" s="360" t="s">
        <v>3102</v>
      </c>
      <c r="C1401" s="360" t="s">
        <v>6591</v>
      </c>
      <c r="D1401" s="360">
        <v>4</v>
      </c>
      <c r="E1401" s="360" t="s">
        <v>3532</v>
      </c>
      <c r="F1401" s="360" t="s">
        <v>3532</v>
      </c>
      <c r="G1401" s="360" t="s">
        <v>3532</v>
      </c>
      <c r="H1401" s="361">
        <v>45975</v>
      </c>
      <c r="I1401" s="360" t="s">
        <v>3532</v>
      </c>
      <c r="J1401" s="360" t="s">
        <v>7725</v>
      </c>
      <c r="K1401" s="360">
        <v>2023</v>
      </c>
      <c r="L1401" s="360" t="s">
        <v>7726</v>
      </c>
      <c r="M1401" s="360" t="s">
        <v>5957</v>
      </c>
      <c r="N1401" s="360" t="s">
        <v>114</v>
      </c>
      <c r="O1401" s="360" t="s">
        <v>83</v>
      </c>
      <c r="P1401" s="360">
        <v>0</v>
      </c>
      <c r="Q1401" s="360" t="s">
        <v>8136</v>
      </c>
    </row>
    <row r="1402" spans="1:17" ht="15">
      <c r="A1402" s="359" t="s">
        <v>6906</v>
      </c>
      <c r="B1402" s="360" t="s">
        <v>2257</v>
      </c>
      <c r="C1402" s="360" t="s">
        <v>3532</v>
      </c>
      <c r="D1402" s="360">
        <v>100</v>
      </c>
      <c r="E1402" s="360" t="s">
        <v>3532</v>
      </c>
      <c r="F1402" s="360" t="s">
        <v>3532</v>
      </c>
      <c r="G1402" s="360" t="s">
        <v>3532</v>
      </c>
      <c r="H1402" s="361">
        <v>45975</v>
      </c>
      <c r="I1402" s="360" t="s">
        <v>3532</v>
      </c>
      <c r="J1402" s="360" t="s">
        <v>5950</v>
      </c>
      <c r="K1402" s="360">
        <v>2021</v>
      </c>
      <c r="L1402" s="360" t="s">
        <v>6049</v>
      </c>
      <c r="M1402" s="360" t="s">
        <v>5952</v>
      </c>
      <c r="N1402" s="360" t="s">
        <v>5953</v>
      </c>
      <c r="O1402" s="360" t="s">
        <v>6002</v>
      </c>
      <c r="P1402" s="360" t="s">
        <v>3532</v>
      </c>
      <c r="Q1402" s="360" t="s">
        <v>3532</v>
      </c>
    </row>
    <row r="1403" spans="1:17" ht="15">
      <c r="A1403" s="359" t="s">
        <v>6370</v>
      </c>
      <c r="B1403" s="360" t="s">
        <v>9037</v>
      </c>
      <c r="C1403" s="360" t="s">
        <v>2790</v>
      </c>
      <c r="D1403" s="360">
        <v>4</v>
      </c>
      <c r="E1403" s="360" t="s">
        <v>3532</v>
      </c>
      <c r="F1403" s="360" t="s">
        <v>9038</v>
      </c>
      <c r="G1403" s="360" t="s">
        <v>3532</v>
      </c>
      <c r="H1403" s="361">
        <v>45975</v>
      </c>
      <c r="I1403" s="360" t="s">
        <v>3532</v>
      </c>
      <c r="J1403" s="360" t="s">
        <v>9039</v>
      </c>
      <c r="K1403" s="360">
        <v>2021</v>
      </c>
      <c r="L1403" s="360" t="s">
        <v>5960</v>
      </c>
      <c r="M1403" s="360" t="s">
        <v>5957</v>
      </c>
      <c r="N1403" s="360" t="s">
        <v>5953</v>
      </c>
      <c r="O1403" s="360" t="s">
        <v>83</v>
      </c>
      <c r="P1403" s="360">
        <v>0</v>
      </c>
      <c r="Q1403" s="360" t="s">
        <v>9040</v>
      </c>
    </row>
    <row r="1404" spans="1:17" ht="15">
      <c r="A1404" s="359" t="s">
        <v>8822</v>
      </c>
      <c r="B1404" s="360" t="s">
        <v>4242</v>
      </c>
      <c r="C1404" s="360" t="s">
        <v>3532</v>
      </c>
      <c r="D1404" s="360">
        <v>217</v>
      </c>
      <c r="E1404" s="360" t="s">
        <v>3532</v>
      </c>
      <c r="F1404" s="360" t="s">
        <v>3532</v>
      </c>
      <c r="G1404" s="360" t="s">
        <v>3532</v>
      </c>
      <c r="H1404" s="361">
        <v>45975</v>
      </c>
      <c r="I1404" s="360" t="s">
        <v>3532</v>
      </c>
      <c r="J1404" s="360" t="s">
        <v>7725</v>
      </c>
      <c r="K1404" s="360">
        <v>2023</v>
      </c>
      <c r="L1404" s="360" t="s">
        <v>9001</v>
      </c>
      <c r="M1404" s="360" t="s">
        <v>5957</v>
      </c>
      <c r="N1404" s="360" t="s">
        <v>114</v>
      </c>
      <c r="O1404" s="360" t="s">
        <v>3993</v>
      </c>
      <c r="P1404" s="360" t="s">
        <v>3532</v>
      </c>
      <c r="Q1404" s="360" t="s">
        <v>3532</v>
      </c>
    </row>
    <row r="1405" spans="1:17" ht="15">
      <c r="A1405" s="359" t="s">
        <v>4113</v>
      </c>
      <c r="B1405" s="360" t="s">
        <v>4116</v>
      </c>
      <c r="C1405" s="360" t="s">
        <v>3532</v>
      </c>
      <c r="D1405" s="360">
        <v>217</v>
      </c>
      <c r="E1405" s="360" t="s">
        <v>3532</v>
      </c>
      <c r="F1405" s="360" t="s">
        <v>3532</v>
      </c>
      <c r="G1405" s="360" t="s">
        <v>3532</v>
      </c>
      <c r="H1405" s="361">
        <v>45975</v>
      </c>
      <c r="I1405" s="360" t="s">
        <v>3532</v>
      </c>
      <c r="J1405" s="360" t="s">
        <v>5950</v>
      </c>
      <c r="K1405" s="360">
        <v>2020</v>
      </c>
      <c r="L1405" s="360" t="s">
        <v>6384</v>
      </c>
      <c r="M1405" s="360" t="s">
        <v>5952</v>
      </c>
      <c r="N1405" s="360" t="s">
        <v>5953</v>
      </c>
      <c r="O1405" s="360" t="s">
        <v>3993</v>
      </c>
      <c r="P1405" s="360" t="s">
        <v>3532</v>
      </c>
      <c r="Q1405" s="360" t="s">
        <v>3532</v>
      </c>
    </row>
    <row r="1406" spans="1:17" ht="15">
      <c r="A1406" s="359" t="s">
        <v>7013</v>
      </c>
      <c r="B1406" s="360" t="s">
        <v>4232</v>
      </c>
      <c r="C1406" s="360" t="s">
        <v>3532</v>
      </c>
      <c r="D1406" s="360">
        <v>217</v>
      </c>
      <c r="E1406" s="360" t="s">
        <v>3532</v>
      </c>
      <c r="F1406" s="360" t="s">
        <v>3532</v>
      </c>
      <c r="G1406" s="360" t="s">
        <v>3532</v>
      </c>
      <c r="H1406" s="361">
        <v>45975</v>
      </c>
      <c r="I1406" s="360" t="s">
        <v>3532</v>
      </c>
      <c r="J1406" s="360" t="s">
        <v>5950</v>
      </c>
      <c r="K1406" s="360">
        <v>2020</v>
      </c>
      <c r="L1406" s="360" t="s">
        <v>6384</v>
      </c>
      <c r="M1406" s="360" t="s">
        <v>5952</v>
      </c>
      <c r="N1406" s="360" t="s">
        <v>5953</v>
      </c>
      <c r="O1406" s="360" t="s">
        <v>3993</v>
      </c>
      <c r="P1406" s="360" t="s">
        <v>3532</v>
      </c>
      <c r="Q1406" s="360" t="s">
        <v>3532</v>
      </c>
    </row>
    <row r="1407" spans="1:17" ht="15">
      <c r="A1407" s="359" t="s">
        <v>6389</v>
      </c>
      <c r="B1407" s="360" t="s">
        <v>9041</v>
      </c>
      <c r="C1407" s="360" t="s">
        <v>3532</v>
      </c>
      <c r="D1407" s="360">
        <v>154</v>
      </c>
      <c r="E1407" s="360" t="s">
        <v>3532</v>
      </c>
      <c r="F1407" s="360" t="s">
        <v>3532</v>
      </c>
      <c r="G1407" s="360" t="s">
        <v>3532</v>
      </c>
      <c r="H1407" s="361">
        <v>45975</v>
      </c>
      <c r="I1407" s="360" t="s">
        <v>3532</v>
      </c>
      <c r="J1407" s="360" t="s">
        <v>9042</v>
      </c>
      <c r="K1407" s="360">
        <v>2016</v>
      </c>
      <c r="L1407" s="360" t="s">
        <v>5964</v>
      </c>
      <c r="M1407" s="360" t="s">
        <v>5957</v>
      </c>
      <c r="N1407" s="360" t="s">
        <v>5953</v>
      </c>
      <c r="O1407" s="360" t="s">
        <v>83</v>
      </c>
      <c r="P1407" s="360" t="s">
        <v>3532</v>
      </c>
      <c r="Q1407" s="360" t="s">
        <v>3532</v>
      </c>
    </row>
    <row r="1408" spans="1:17" ht="15">
      <c r="A1408" s="359" t="s">
        <v>4050</v>
      </c>
      <c r="B1408" s="360" t="s">
        <v>4070</v>
      </c>
      <c r="C1408" s="360" t="s">
        <v>3532</v>
      </c>
      <c r="D1408" s="360">
        <v>217</v>
      </c>
      <c r="E1408" s="360" t="s">
        <v>3532</v>
      </c>
      <c r="F1408" s="360" t="s">
        <v>3532</v>
      </c>
      <c r="G1408" s="360" t="s">
        <v>3532</v>
      </c>
      <c r="H1408" s="361">
        <v>45975</v>
      </c>
      <c r="I1408" s="360" t="s">
        <v>3532</v>
      </c>
      <c r="J1408" s="360" t="s">
        <v>5950</v>
      </c>
      <c r="K1408" s="360">
        <v>2021</v>
      </c>
      <c r="L1408" s="360" t="s">
        <v>6384</v>
      </c>
      <c r="M1408" s="360" t="s">
        <v>5952</v>
      </c>
      <c r="N1408" s="360" t="s">
        <v>5953</v>
      </c>
      <c r="O1408" s="360" t="s">
        <v>3993</v>
      </c>
      <c r="P1408" s="360" t="s">
        <v>3532</v>
      </c>
      <c r="Q1408" s="360" t="s">
        <v>3532</v>
      </c>
    </row>
    <row r="1409" spans="1:17" ht="15">
      <c r="A1409" s="359" t="s">
        <v>4021</v>
      </c>
      <c r="B1409" s="360" t="s">
        <v>4013</v>
      </c>
      <c r="C1409" s="360" t="s">
        <v>3532</v>
      </c>
      <c r="D1409" s="360">
        <v>217</v>
      </c>
      <c r="E1409" s="360" t="s">
        <v>3532</v>
      </c>
      <c r="F1409" s="360" t="s">
        <v>3532</v>
      </c>
      <c r="G1409" s="360" t="s">
        <v>3532</v>
      </c>
      <c r="H1409" s="361">
        <v>45975</v>
      </c>
      <c r="I1409" s="360" t="s">
        <v>3532</v>
      </c>
      <c r="J1409" s="360" t="s">
        <v>5950</v>
      </c>
      <c r="K1409" s="360">
        <v>2021</v>
      </c>
      <c r="L1409" s="360" t="s">
        <v>6384</v>
      </c>
      <c r="M1409" s="360" t="s">
        <v>5952</v>
      </c>
      <c r="N1409" s="360" t="s">
        <v>5953</v>
      </c>
      <c r="O1409" s="360" t="s">
        <v>3993</v>
      </c>
      <c r="P1409" s="360" t="s">
        <v>3532</v>
      </c>
      <c r="Q1409" s="360" t="s">
        <v>3532</v>
      </c>
    </row>
    <row r="1410" spans="1:17" ht="15">
      <c r="A1410" s="359" t="s">
        <v>1630</v>
      </c>
      <c r="B1410" s="360" t="s">
        <v>930</v>
      </c>
      <c r="C1410" s="360" t="s">
        <v>6591</v>
      </c>
      <c r="D1410" s="360">
        <v>2</v>
      </c>
      <c r="E1410" s="360" t="s">
        <v>3532</v>
      </c>
      <c r="F1410" s="360" t="s">
        <v>3532</v>
      </c>
      <c r="G1410" s="360" t="s">
        <v>3532</v>
      </c>
      <c r="H1410" s="361">
        <v>45975</v>
      </c>
      <c r="I1410" s="360" t="s">
        <v>3532</v>
      </c>
      <c r="J1410" s="360" t="s">
        <v>7725</v>
      </c>
      <c r="K1410" s="360">
        <v>2023</v>
      </c>
      <c r="L1410" s="360" t="s">
        <v>7726</v>
      </c>
      <c r="M1410" s="360" t="s">
        <v>5957</v>
      </c>
      <c r="N1410" s="360" t="s">
        <v>114</v>
      </c>
      <c r="O1410" s="360" t="s">
        <v>8390</v>
      </c>
      <c r="P1410" s="360">
        <v>0</v>
      </c>
      <c r="Q1410" s="360" t="s">
        <v>8773</v>
      </c>
    </row>
    <row r="1411" spans="1:17" ht="15">
      <c r="A1411" s="359" t="s">
        <v>1644</v>
      </c>
      <c r="B1411" s="360" t="s">
        <v>1690</v>
      </c>
      <c r="C1411" s="360" t="s">
        <v>109</v>
      </c>
      <c r="D1411" s="360">
        <v>1</v>
      </c>
      <c r="E1411" s="360" t="s">
        <v>8295</v>
      </c>
      <c r="F1411" s="360" t="s">
        <v>7208</v>
      </c>
      <c r="G1411" s="360" t="s">
        <v>7209</v>
      </c>
      <c r="H1411" s="361">
        <v>45975</v>
      </c>
      <c r="I1411" s="360" t="s">
        <v>3532</v>
      </c>
      <c r="J1411" s="360" t="s">
        <v>7725</v>
      </c>
      <c r="K1411" s="360">
        <v>2023</v>
      </c>
      <c r="L1411" s="360" t="s">
        <v>7726</v>
      </c>
      <c r="M1411" s="360" t="s">
        <v>5957</v>
      </c>
      <c r="N1411" s="360" t="s">
        <v>114</v>
      </c>
      <c r="O1411" s="360" t="s">
        <v>83</v>
      </c>
      <c r="P1411" s="360" t="s">
        <v>3532</v>
      </c>
      <c r="Q1411" s="360" t="s">
        <v>8391</v>
      </c>
    </row>
    <row r="1412" spans="1:17" ht="15">
      <c r="A1412" s="359" t="s">
        <v>1628</v>
      </c>
      <c r="B1412" s="360" t="s">
        <v>9043</v>
      </c>
      <c r="C1412" s="360" t="s">
        <v>3532</v>
      </c>
      <c r="D1412" s="360">
        <v>151</v>
      </c>
      <c r="E1412" s="360" t="s">
        <v>3532</v>
      </c>
      <c r="F1412" s="360" t="s">
        <v>3532</v>
      </c>
      <c r="G1412" s="360" t="s">
        <v>3532</v>
      </c>
      <c r="H1412" s="361">
        <v>45975</v>
      </c>
      <c r="I1412" s="360" t="s">
        <v>3532</v>
      </c>
      <c r="J1412" s="360" t="s">
        <v>5950</v>
      </c>
      <c r="K1412" s="360">
        <v>2024</v>
      </c>
      <c r="L1412" s="360" t="s">
        <v>9044</v>
      </c>
      <c r="M1412" s="360" t="s">
        <v>5952</v>
      </c>
      <c r="N1412" s="360" t="s">
        <v>5953</v>
      </c>
      <c r="O1412" s="360" t="s">
        <v>83</v>
      </c>
      <c r="P1412" s="360" t="s">
        <v>3532</v>
      </c>
      <c r="Q1412" s="360" t="s">
        <v>3532</v>
      </c>
    </row>
    <row r="1413" spans="1:17" ht="15">
      <c r="A1413" s="359" t="s">
        <v>6463</v>
      </c>
      <c r="B1413" s="360" t="s">
        <v>9045</v>
      </c>
      <c r="C1413" s="360" t="s">
        <v>3532</v>
      </c>
      <c r="D1413" s="360">
        <v>39</v>
      </c>
      <c r="E1413" s="360" t="s">
        <v>3532</v>
      </c>
      <c r="F1413" s="360" t="s">
        <v>3532</v>
      </c>
      <c r="G1413" s="360" t="s">
        <v>3532</v>
      </c>
      <c r="H1413" s="361">
        <v>45975</v>
      </c>
      <c r="I1413" s="360" t="s">
        <v>3532</v>
      </c>
      <c r="J1413" s="360" t="s">
        <v>9046</v>
      </c>
      <c r="K1413" s="360">
        <v>2018</v>
      </c>
      <c r="L1413" s="360" t="s">
        <v>5960</v>
      </c>
      <c r="M1413" s="360" t="s">
        <v>5957</v>
      </c>
      <c r="N1413" s="360" t="s">
        <v>5953</v>
      </c>
      <c r="O1413" s="360" t="s">
        <v>83</v>
      </c>
      <c r="P1413" s="360" t="s">
        <v>3532</v>
      </c>
      <c r="Q1413" s="360" t="s">
        <v>3532</v>
      </c>
    </row>
    <row r="1414" spans="1:17" ht="15">
      <c r="A1414" s="359" t="s">
        <v>1725</v>
      </c>
      <c r="B1414" s="360" t="s">
        <v>2137</v>
      </c>
      <c r="C1414" s="360" t="s">
        <v>6591</v>
      </c>
      <c r="D1414" s="360">
        <v>4</v>
      </c>
      <c r="E1414" s="360" t="s">
        <v>3532</v>
      </c>
      <c r="F1414" s="360" t="s">
        <v>3532</v>
      </c>
      <c r="G1414" s="360" t="s">
        <v>3532</v>
      </c>
      <c r="H1414" s="361">
        <v>45975</v>
      </c>
      <c r="I1414" s="360" t="s">
        <v>3532</v>
      </c>
      <c r="J1414" s="360" t="s">
        <v>7725</v>
      </c>
      <c r="K1414" s="360">
        <v>2023</v>
      </c>
      <c r="L1414" s="360" t="s">
        <v>7726</v>
      </c>
      <c r="M1414" s="360" t="s">
        <v>5957</v>
      </c>
      <c r="N1414" s="360" t="s">
        <v>114</v>
      </c>
      <c r="O1414" s="360" t="s">
        <v>8390</v>
      </c>
      <c r="P1414" s="360">
        <v>0</v>
      </c>
      <c r="Q1414" s="360" t="s">
        <v>8560</v>
      </c>
    </row>
    <row r="1415" spans="1:17" ht="15">
      <c r="A1415" s="359" t="s">
        <v>6389</v>
      </c>
      <c r="B1415" s="360" t="s">
        <v>9047</v>
      </c>
      <c r="C1415" s="360" t="s">
        <v>2790</v>
      </c>
      <c r="D1415" s="360">
        <v>3</v>
      </c>
      <c r="E1415" s="360" t="s">
        <v>3532</v>
      </c>
      <c r="F1415" s="360" t="s">
        <v>9048</v>
      </c>
      <c r="G1415" s="360" t="s">
        <v>3532</v>
      </c>
      <c r="H1415" s="361">
        <v>45975</v>
      </c>
      <c r="I1415" s="360" t="s">
        <v>3532</v>
      </c>
      <c r="J1415" s="360" t="s">
        <v>9049</v>
      </c>
      <c r="K1415" s="360">
        <v>2022</v>
      </c>
      <c r="L1415" s="360" t="s">
        <v>5964</v>
      </c>
      <c r="M1415" s="360" t="s">
        <v>5957</v>
      </c>
      <c r="N1415" s="360" t="s">
        <v>5953</v>
      </c>
      <c r="O1415" s="360" t="s">
        <v>83</v>
      </c>
      <c r="P1415" s="360">
        <v>0</v>
      </c>
      <c r="Q1415" s="360" t="s">
        <v>9050</v>
      </c>
    </row>
    <row r="1416" spans="1:17" ht="15">
      <c r="A1416" s="359" t="s">
        <v>1630</v>
      </c>
      <c r="B1416" s="360" t="s">
        <v>1815</v>
      </c>
      <c r="C1416" s="360" t="s">
        <v>6591</v>
      </c>
      <c r="D1416" s="360">
        <v>2</v>
      </c>
      <c r="E1416" s="360" t="s">
        <v>3532</v>
      </c>
      <c r="F1416" s="360" t="s">
        <v>3532</v>
      </c>
      <c r="G1416" s="360" t="s">
        <v>3532</v>
      </c>
      <c r="H1416" s="361">
        <v>45975</v>
      </c>
      <c r="I1416" s="360" t="s">
        <v>3532</v>
      </c>
      <c r="J1416" s="360" t="s">
        <v>7725</v>
      </c>
      <c r="K1416" s="360">
        <v>2022</v>
      </c>
      <c r="L1416" s="360" t="s">
        <v>7726</v>
      </c>
      <c r="M1416" s="360" t="s">
        <v>5957</v>
      </c>
      <c r="N1416" s="360" t="s">
        <v>114</v>
      </c>
      <c r="O1416" s="360" t="s">
        <v>8390</v>
      </c>
      <c r="P1416" s="360" t="s">
        <v>3532</v>
      </c>
      <c r="Q1416" s="360" t="s">
        <v>8773</v>
      </c>
    </row>
    <row r="1417" spans="1:17" ht="15">
      <c r="A1417" s="359" t="s">
        <v>6218</v>
      </c>
      <c r="B1417" s="360" t="s">
        <v>9051</v>
      </c>
      <c r="C1417" s="360" t="s">
        <v>2790</v>
      </c>
      <c r="D1417" s="360">
        <v>4</v>
      </c>
      <c r="E1417" s="360" t="s">
        <v>3532</v>
      </c>
      <c r="F1417" s="360" t="s">
        <v>9052</v>
      </c>
      <c r="G1417" s="360" t="s">
        <v>3532</v>
      </c>
      <c r="H1417" s="361">
        <v>45975</v>
      </c>
      <c r="I1417" s="360" t="s">
        <v>3532</v>
      </c>
      <c r="J1417" s="360" t="s">
        <v>9053</v>
      </c>
      <c r="K1417" s="360">
        <v>2021</v>
      </c>
      <c r="L1417" s="360" t="s">
        <v>5956</v>
      </c>
      <c r="M1417" s="360" t="s">
        <v>5957</v>
      </c>
      <c r="N1417" s="360" t="s">
        <v>5953</v>
      </c>
      <c r="O1417" s="360" t="s">
        <v>83</v>
      </c>
      <c r="P1417" s="360">
        <v>0</v>
      </c>
      <c r="Q1417" s="360" t="s">
        <v>9054</v>
      </c>
    </row>
    <row r="1418" spans="1:17" ht="15">
      <c r="A1418" s="359" t="s">
        <v>4077</v>
      </c>
      <c r="B1418" s="360" t="s">
        <v>4105</v>
      </c>
      <c r="C1418" s="360" t="s">
        <v>3532</v>
      </c>
      <c r="D1418" s="360">
        <v>217</v>
      </c>
      <c r="E1418" s="360" t="s">
        <v>3532</v>
      </c>
      <c r="F1418" s="360" t="s">
        <v>3532</v>
      </c>
      <c r="G1418" s="360" t="s">
        <v>3532</v>
      </c>
      <c r="H1418" s="361">
        <v>45975</v>
      </c>
      <c r="I1418" s="360" t="s">
        <v>3532</v>
      </c>
      <c r="J1418" s="360" t="s">
        <v>5950</v>
      </c>
      <c r="K1418" s="360">
        <v>2022</v>
      </c>
      <c r="L1418" s="360" t="s">
        <v>7483</v>
      </c>
      <c r="M1418" s="360" t="s">
        <v>5952</v>
      </c>
      <c r="N1418" s="360" t="s">
        <v>5953</v>
      </c>
      <c r="O1418" s="360" t="s">
        <v>3993</v>
      </c>
      <c r="P1418" s="360" t="s">
        <v>3532</v>
      </c>
      <c r="Q1418" s="360" t="s">
        <v>3532</v>
      </c>
    </row>
    <row r="1419" spans="1:17" ht="15">
      <c r="A1419" s="359" t="s">
        <v>1630</v>
      </c>
      <c r="B1419" s="360" t="s">
        <v>2091</v>
      </c>
      <c r="C1419" s="360" t="s">
        <v>6591</v>
      </c>
      <c r="D1419" s="360">
        <v>2</v>
      </c>
      <c r="E1419" s="360" t="s">
        <v>3532</v>
      </c>
      <c r="F1419" s="360" t="s">
        <v>3532</v>
      </c>
      <c r="G1419" s="360" t="s">
        <v>3532</v>
      </c>
      <c r="H1419" s="361">
        <v>45975</v>
      </c>
      <c r="I1419" s="360" t="s">
        <v>3532</v>
      </c>
      <c r="J1419" s="360" t="s">
        <v>7725</v>
      </c>
      <c r="K1419" s="360">
        <v>2022</v>
      </c>
      <c r="L1419" s="360" t="s">
        <v>7726</v>
      </c>
      <c r="M1419" s="360" t="s">
        <v>5957</v>
      </c>
      <c r="N1419" s="360" t="s">
        <v>114</v>
      </c>
      <c r="O1419" s="360" t="s">
        <v>8390</v>
      </c>
      <c r="P1419" s="360">
        <v>0</v>
      </c>
      <c r="Q1419" s="360" t="s">
        <v>8773</v>
      </c>
    </row>
    <row r="1420" spans="1:17" ht="15">
      <c r="A1420" s="359" t="s">
        <v>3402</v>
      </c>
      <c r="B1420" s="360" t="s">
        <v>9055</v>
      </c>
      <c r="C1420" s="360" t="s">
        <v>2790</v>
      </c>
      <c r="D1420" s="360">
        <v>9</v>
      </c>
      <c r="E1420" s="360" t="s">
        <v>3532</v>
      </c>
      <c r="F1420" s="360" t="s">
        <v>9056</v>
      </c>
      <c r="G1420" s="360" t="s">
        <v>3532</v>
      </c>
      <c r="H1420" s="361">
        <v>45975</v>
      </c>
      <c r="I1420" s="360" t="s">
        <v>3532</v>
      </c>
      <c r="J1420" s="360" t="s">
        <v>9057</v>
      </c>
      <c r="K1420" s="360">
        <v>2017</v>
      </c>
      <c r="L1420" s="360" t="s">
        <v>5960</v>
      </c>
      <c r="M1420" s="360" t="s">
        <v>5957</v>
      </c>
      <c r="N1420" s="360" t="s">
        <v>5953</v>
      </c>
      <c r="O1420" s="360" t="s">
        <v>83</v>
      </c>
      <c r="P1420" s="360">
        <v>0</v>
      </c>
      <c r="Q1420" s="360" t="s">
        <v>9058</v>
      </c>
    </row>
    <row r="1421" spans="1:17" ht="15">
      <c r="A1421" s="359" t="s">
        <v>6389</v>
      </c>
      <c r="B1421" s="360" t="s">
        <v>9059</v>
      </c>
      <c r="C1421" s="360" t="s">
        <v>3532</v>
      </c>
      <c r="D1421" s="360">
        <v>217</v>
      </c>
      <c r="E1421" s="360" t="s">
        <v>3532</v>
      </c>
      <c r="F1421" s="360" t="s">
        <v>3532</v>
      </c>
      <c r="G1421" s="360" t="s">
        <v>3532</v>
      </c>
      <c r="H1421" s="361">
        <v>45975</v>
      </c>
      <c r="I1421" s="360" t="s">
        <v>3532</v>
      </c>
      <c r="J1421" s="360" t="s">
        <v>9060</v>
      </c>
      <c r="K1421" s="360">
        <v>2017</v>
      </c>
      <c r="L1421" s="360" t="s">
        <v>5964</v>
      </c>
      <c r="M1421" s="360" t="s">
        <v>5957</v>
      </c>
      <c r="N1421" s="360" t="s">
        <v>5953</v>
      </c>
      <c r="O1421" s="360" t="s">
        <v>83</v>
      </c>
      <c r="P1421" s="360" t="s">
        <v>3532</v>
      </c>
      <c r="Q1421" s="360" t="s">
        <v>3532</v>
      </c>
    </row>
    <row r="1422" spans="1:17" ht="15">
      <c r="A1422" s="359" t="s">
        <v>4077</v>
      </c>
      <c r="B1422" s="360" t="s">
        <v>4106</v>
      </c>
      <c r="C1422" s="360" t="s">
        <v>3532</v>
      </c>
      <c r="D1422" s="360">
        <v>217</v>
      </c>
      <c r="E1422" s="360" t="s">
        <v>3532</v>
      </c>
      <c r="F1422" s="360" t="s">
        <v>3532</v>
      </c>
      <c r="G1422" s="360" t="s">
        <v>3532</v>
      </c>
      <c r="H1422" s="361">
        <v>45975</v>
      </c>
      <c r="I1422" s="360" t="s">
        <v>3532</v>
      </c>
      <c r="J1422" s="360" t="s">
        <v>5950</v>
      </c>
      <c r="K1422" s="360">
        <v>2021</v>
      </c>
      <c r="L1422" s="360" t="s">
        <v>7483</v>
      </c>
      <c r="M1422" s="360" t="s">
        <v>5952</v>
      </c>
      <c r="N1422" s="360" t="s">
        <v>5953</v>
      </c>
      <c r="O1422" s="360" t="s">
        <v>3993</v>
      </c>
      <c r="P1422" s="360" t="s">
        <v>3532</v>
      </c>
      <c r="Q1422" s="360" t="s">
        <v>3532</v>
      </c>
    </row>
    <row r="1423" spans="1:17" ht="15">
      <c r="A1423" s="359" t="s">
        <v>1725</v>
      </c>
      <c r="B1423" s="360" t="s">
        <v>2130</v>
      </c>
      <c r="C1423" s="360" t="s">
        <v>6591</v>
      </c>
      <c r="D1423" s="360">
        <v>4</v>
      </c>
      <c r="E1423" s="360" t="s">
        <v>3532</v>
      </c>
      <c r="F1423" s="360" t="s">
        <v>3532</v>
      </c>
      <c r="G1423" s="360" t="s">
        <v>3532</v>
      </c>
      <c r="H1423" s="361">
        <v>45975</v>
      </c>
      <c r="I1423" s="360" t="s">
        <v>3532</v>
      </c>
      <c r="J1423" s="360" t="s">
        <v>7725</v>
      </c>
      <c r="K1423" s="360">
        <v>2022</v>
      </c>
      <c r="L1423" s="360" t="s">
        <v>7726</v>
      </c>
      <c r="M1423" s="360" t="s">
        <v>5957</v>
      </c>
      <c r="N1423" s="360" t="s">
        <v>114</v>
      </c>
      <c r="O1423" s="360" t="s">
        <v>8390</v>
      </c>
      <c r="P1423" s="360">
        <v>0</v>
      </c>
      <c r="Q1423" s="360" t="s">
        <v>8560</v>
      </c>
    </row>
    <row r="1424" spans="1:17" ht="15">
      <c r="A1424" s="359" t="s">
        <v>1651</v>
      </c>
      <c r="B1424" s="360" t="s">
        <v>9061</v>
      </c>
      <c r="C1424" s="360" t="s">
        <v>3532</v>
      </c>
      <c r="D1424" s="360">
        <v>217</v>
      </c>
      <c r="E1424" s="360" t="s">
        <v>3532</v>
      </c>
      <c r="F1424" s="360" t="s">
        <v>3532</v>
      </c>
      <c r="G1424" s="360" t="s">
        <v>3532</v>
      </c>
      <c r="H1424" s="361">
        <v>45975</v>
      </c>
      <c r="I1424" s="360" t="s">
        <v>3532</v>
      </c>
      <c r="J1424" s="360" t="s">
        <v>9062</v>
      </c>
      <c r="K1424" s="360">
        <v>2021</v>
      </c>
      <c r="L1424" s="360" t="s">
        <v>5960</v>
      </c>
      <c r="M1424" s="360" t="s">
        <v>5957</v>
      </c>
      <c r="N1424" s="360" t="s">
        <v>5953</v>
      </c>
      <c r="O1424" s="360" t="s">
        <v>83</v>
      </c>
      <c r="P1424" s="360" t="s">
        <v>3532</v>
      </c>
      <c r="Q1424" s="360" t="s">
        <v>3532</v>
      </c>
    </row>
    <row r="1425" spans="1:17" ht="15">
      <c r="A1425" s="359" t="s">
        <v>2147</v>
      </c>
      <c r="B1425" s="360" t="s">
        <v>5644</v>
      </c>
      <c r="C1425" s="360" t="s">
        <v>3532</v>
      </c>
      <c r="D1425" s="360">
        <v>217</v>
      </c>
      <c r="E1425" s="360" t="s">
        <v>3532</v>
      </c>
      <c r="F1425" s="360" t="s">
        <v>3532</v>
      </c>
      <c r="G1425" s="360" t="s">
        <v>3532</v>
      </c>
      <c r="H1425" s="361">
        <v>45975</v>
      </c>
      <c r="I1425" s="360" t="s">
        <v>3532</v>
      </c>
      <c r="J1425" s="360" t="s">
        <v>5950</v>
      </c>
      <c r="K1425" s="360">
        <v>2020</v>
      </c>
      <c r="L1425" s="360" t="s">
        <v>6049</v>
      </c>
      <c r="M1425" s="360" t="s">
        <v>5952</v>
      </c>
      <c r="N1425" s="360" t="s">
        <v>5953</v>
      </c>
      <c r="O1425" s="360" t="s">
        <v>2147</v>
      </c>
      <c r="P1425" s="360" t="s">
        <v>3532</v>
      </c>
      <c r="Q1425" s="360" t="s">
        <v>3532</v>
      </c>
    </row>
    <row r="1426" spans="1:17" ht="15">
      <c r="A1426" s="359" t="s">
        <v>1647</v>
      </c>
      <c r="B1426" s="360" t="s">
        <v>9063</v>
      </c>
      <c r="C1426" s="360" t="s">
        <v>3532</v>
      </c>
      <c r="D1426" s="360">
        <v>40</v>
      </c>
      <c r="E1426" s="360" t="s">
        <v>3532</v>
      </c>
      <c r="F1426" s="360" t="s">
        <v>3532</v>
      </c>
      <c r="G1426" s="360" t="s">
        <v>3532</v>
      </c>
      <c r="H1426" s="361">
        <v>45975</v>
      </c>
      <c r="I1426" s="360" t="s">
        <v>3532</v>
      </c>
      <c r="J1426" s="360" t="s">
        <v>9064</v>
      </c>
      <c r="K1426" s="360">
        <v>2017</v>
      </c>
      <c r="L1426" s="360" t="s">
        <v>5964</v>
      </c>
      <c r="M1426" s="360" t="s">
        <v>5957</v>
      </c>
      <c r="N1426" s="360" t="s">
        <v>5953</v>
      </c>
      <c r="O1426" s="360" t="s">
        <v>83</v>
      </c>
      <c r="P1426" s="360" t="s">
        <v>3532</v>
      </c>
      <c r="Q1426" s="360" t="s">
        <v>3532</v>
      </c>
    </row>
    <row r="1427" spans="1:17" ht="15">
      <c r="A1427" s="359" t="s">
        <v>4113</v>
      </c>
      <c r="B1427" s="360" t="s">
        <v>9065</v>
      </c>
      <c r="C1427" s="360" t="s">
        <v>3532</v>
      </c>
      <c r="D1427" s="360">
        <v>217</v>
      </c>
      <c r="E1427" s="360" t="s">
        <v>3532</v>
      </c>
      <c r="F1427" s="360" t="s">
        <v>3532</v>
      </c>
      <c r="G1427" s="360" t="s">
        <v>3532</v>
      </c>
      <c r="H1427" s="361">
        <v>45975</v>
      </c>
      <c r="I1427" s="360" t="s">
        <v>3532</v>
      </c>
      <c r="J1427" s="360" t="s">
        <v>5950</v>
      </c>
      <c r="K1427" s="360">
        <v>2020</v>
      </c>
      <c r="L1427" s="360" t="s">
        <v>6384</v>
      </c>
      <c r="M1427" s="360" t="s">
        <v>5952</v>
      </c>
      <c r="N1427" s="360" t="s">
        <v>5953</v>
      </c>
      <c r="O1427" s="360" t="s">
        <v>3993</v>
      </c>
      <c r="P1427" s="360" t="s">
        <v>3532</v>
      </c>
      <c r="Q1427" s="360" t="s">
        <v>3532</v>
      </c>
    </row>
    <row r="1428" spans="1:17" ht="15">
      <c r="A1428" s="359" t="s">
        <v>6745</v>
      </c>
      <c r="B1428" s="360" t="s">
        <v>9066</v>
      </c>
      <c r="C1428" s="360" t="s">
        <v>3532</v>
      </c>
      <c r="D1428" s="360">
        <v>91</v>
      </c>
      <c r="E1428" s="360" t="s">
        <v>3532</v>
      </c>
      <c r="F1428" s="360" t="s">
        <v>3532</v>
      </c>
      <c r="G1428" s="360" t="s">
        <v>3532</v>
      </c>
      <c r="H1428" s="361">
        <v>45975</v>
      </c>
      <c r="I1428" s="360" t="s">
        <v>3255</v>
      </c>
      <c r="J1428" s="360" t="s">
        <v>9067</v>
      </c>
      <c r="K1428" s="360">
        <v>2015</v>
      </c>
      <c r="L1428" s="360" t="s">
        <v>5956</v>
      </c>
      <c r="M1428" s="360" t="s">
        <v>5957</v>
      </c>
      <c r="N1428" s="360" t="s">
        <v>5953</v>
      </c>
      <c r="O1428" s="360" t="s">
        <v>83</v>
      </c>
      <c r="P1428" s="360" t="s">
        <v>3532</v>
      </c>
      <c r="Q1428" s="360" t="s">
        <v>3532</v>
      </c>
    </row>
    <row r="1429" spans="1:17" ht="15">
      <c r="A1429" s="359" t="s">
        <v>4077</v>
      </c>
      <c r="B1429" s="360" t="s">
        <v>4090</v>
      </c>
      <c r="C1429" s="360" t="s">
        <v>3532</v>
      </c>
      <c r="D1429" s="360">
        <v>217</v>
      </c>
      <c r="E1429" s="360" t="s">
        <v>3532</v>
      </c>
      <c r="F1429" s="360" t="s">
        <v>3532</v>
      </c>
      <c r="G1429" s="360" t="s">
        <v>3532</v>
      </c>
      <c r="H1429" s="361">
        <v>45975</v>
      </c>
      <c r="I1429" s="360" t="s">
        <v>3532</v>
      </c>
      <c r="J1429" s="360" t="s">
        <v>7099</v>
      </c>
      <c r="K1429" s="360">
        <v>2022</v>
      </c>
      <c r="L1429" s="360" t="s">
        <v>8661</v>
      </c>
      <c r="M1429" s="360" t="s">
        <v>5957</v>
      </c>
      <c r="N1429" s="360" t="s">
        <v>114</v>
      </c>
      <c r="O1429" s="360" t="s">
        <v>3993</v>
      </c>
      <c r="P1429" s="360" t="s">
        <v>3532</v>
      </c>
      <c r="Q1429" s="360" t="s">
        <v>3532</v>
      </c>
    </row>
    <row r="1430" spans="1:17" ht="15">
      <c r="A1430" s="359" t="s">
        <v>1630</v>
      </c>
      <c r="B1430" s="360" t="s">
        <v>2093</v>
      </c>
      <c r="C1430" s="360" t="s">
        <v>6591</v>
      </c>
      <c r="D1430" s="360">
        <v>2</v>
      </c>
      <c r="E1430" s="360" t="s">
        <v>3532</v>
      </c>
      <c r="F1430" s="360" t="s">
        <v>3532</v>
      </c>
      <c r="G1430" s="360" t="s">
        <v>3532</v>
      </c>
      <c r="H1430" s="361">
        <v>45975</v>
      </c>
      <c r="I1430" s="360" t="s">
        <v>3532</v>
      </c>
      <c r="J1430" s="360" t="s">
        <v>7725</v>
      </c>
      <c r="K1430" s="360">
        <v>2023</v>
      </c>
      <c r="L1430" s="360" t="s">
        <v>7726</v>
      </c>
      <c r="M1430" s="360" t="s">
        <v>5957</v>
      </c>
      <c r="N1430" s="360" t="s">
        <v>114</v>
      </c>
      <c r="O1430" s="360" t="s">
        <v>8390</v>
      </c>
      <c r="P1430" s="360">
        <v>0</v>
      </c>
      <c r="Q1430" s="360" t="s">
        <v>8773</v>
      </c>
    </row>
    <row r="1431" spans="1:17" ht="15">
      <c r="A1431" s="359" t="s">
        <v>2338</v>
      </c>
      <c r="B1431" s="360" t="s">
        <v>854</v>
      </c>
      <c r="C1431" s="360" t="s">
        <v>3532</v>
      </c>
      <c r="D1431" s="360">
        <v>1</v>
      </c>
      <c r="E1431" s="360" t="s">
        <v>3532</v>
      </c>
      <c r="F1431" s="360" t="s">
        <v>3532</v>
      </c>
      <c r="G1431" s="360" t="s">
        <v>3532</v>
      </c>
      <c r="H1431" s="361">
        <v>45975</v>
      </c>
      <c r="I1431" s="360" t="s">
        <v>3532</v>
      </c>
      <c r="J1431" s="360" t="s">
        <v>5950</v>
      </c>
      <c r="K1431" s="360">
        <v>2022</v>
      </c>
      <c r="L1431" s="360" t="s">
        <v>6384</v>
      </c>
      <c r="M1431" s="360" t="s">
        <v>5952</v>
      </c>
      <c r="N1431" s="360" t="s">
        <v>5953</v>
      </c>
      <c r="O1431" s="360" t="s">
        <v>9068</v>
      </c>
      <c r="P1431" s="360" t="s">
        <v>3532</v>
      </c>
      <c r="Q1431" s="360" t="s">
        <v>3532</v>
      </c>
    </row>
    <row r="1432" spans="1:17" ht="15">
      <c r="A1432" s="359" t="s">
        <v>1620</v>
      </c>
      <c r="B1432" s="360" t="s">
        <v>9069</v>
      </c>
      <c r="C1432" s="360" t="s">
        <v>6109</v>
      </c>
      <c r="D1432" s="360">
        <v>123</v>
      </c>
      <c r="E1432" s="360" t="s">
        <v>3532</v>
      </c>
      <c r="F1432" s="360" t="s">
        <v>6110</v>
      </c>
      <c r="G1432" s="360" t="s">
        <v>3532</v>
      </c>
      <c r="H1432" s="361">
        <v>45975</v>
      </c>
      <c r="I1432" s="360" t="s">
        <v>3532</v>
      </c>
      <c r="J1432" s="360" t="s">
        <v>9070</v>
      </c>
      <c r="K1432" s="360">
        <v>2017</v>
      </c>
      <c r="L1432" s="360" t="s">
        <v>5960</v>
      </c>
      <c r="M1432" s="360" t="s">
        <v>5957</v>
      </c>
      <c r="N1432" s="360" t="s">
        <v>5953</v>
      </c>
      <c r="O1432" s="360" t="s">
        <v>83</v>
      </c>
      <c r="P1432" s="360" t="s">
        <v>3532</v>
      </c>
      <c r="Q1432" s="360" t="s">
        <v>6551</v>
      </c>
    </row>
    <row r="1433" spans="1:17" ht="15">
      <c r="A1433" s="359" t="s">
        <v>3520</v>
      </c>
      <c r="B1433" s="360" t="s">
        <v>9071</v>
      </c>
      <c r="C1433" s="360" t="s">
        <v>3532</v>
      </c>
      <c r="D1433" s="360">
        <v>49</v>
      </c>
      <c r="E1433" s="360" t="s">
        <v>3532</v>
      </c>
      <c r="F1433" s="360" t="s">
        <v>3532</v>
      </c>
      <c r="G1433" s="360" t="s">
        <v>3532</v>
      </c>
      <c r="H1433" s="361">
        <v>45975</v>
      </c>
      <c r="I1433" s="360" t="s">
        <v>3532</v>
      </c>
      <c r="J1433" s="360" t="s">
        <v>9072</v>
      </c>
      <c r="K1433" s="360">
        <v>2018</v>
      </c>
      <c r="L1433" s="360" t="s">
        <v>5964</v>
      </c>
      <c r="M1433" s="360" t="s">
        <v>5957</v>
      </c>
      <c r="N1433" s="360" t="s">
        <v>5953</v>
      </c>
      <c r="O1433" s="360" t="s">
        <v>83</v>
      </c>
      <c r="P1433" s="360" t="s">
        <v>3532</v>
      </c>
      <c r="Q1433" s="360" t="s">
        <v>3532</v>
      </c>
    </row>
    <row r="1434" spans="1:17" ht="15">
      <c r="A1434" s="359" t="s">
        <v>6730</v>
      </c>
      <c r="B1434" s="360" t="s">
        <v>9073</v>
      </c>
      <c r="C1434" s="360" t="s">
        <v>3532</v>
      </c>
      <c r="D1434" s="360">
        <v>59</v>
      </c>
      <c r="E1434" s="360" t="s">
        <v>3532</v>
      </c>
      <c r="F1434" s="360" t="s">
        <v>3532</v>
      </c>
      <c r="G1434" s="360" t="s">
        <v>3532</v>
      </c>
      <c r="H1434" s="361">
        <v>45975</v>
      </c>
      <c r="I1434" s="360" t="s">
        <v>3532</v>
      </c>
      <c r="J1434" s="360" t="s">
        <v>9074</v>
      </c>
      <c r="K1434" s="360">
        <v>2019</v>
      </c>
      <c r="L1434" s="360" t="s">
        <v>5960</v>
      </c>
      <c r="M1434" s="360" t="s">
        <v>5957</v>
      </c>
      <c r="N1434" s="360" t="s">
        <v>5953</v>
      </c>
      <c r="O1434" s="360" t="s">
        <v>1706</v>
      </c>
      <c r="P1434" s="360" t="s">
        <v>3532</v>
      </c>
      <c r="Q1434" s="360" t="s">
        <v>3532</v>
      </c>
    </row>
    <row r="1435" spans="1:17" ht="15">
      <c r="A1435" s="359" t="s">
        <v>1639</v>
      </c>
      <c r="B1435" s="360" t="s">
        <v>2111</v>
      </c>
      <c r="C1435" s="360" t="s">
        <v>6591</v>
      </c>
      <c r="D1435" s="360">
        <v>4</v>
      </c>
      <c r="E1435" s="360" t="s">
        <v>3532</v>
      </c>
      <c r="F1435" s="360" t="s">
        <v>3532</v>
      </c>
      <c r="G1435" s="360" t="s">
        <v>3532</v>
      </c>
      <c r="H1435" s="361">
        <v>45975</v>
      </c>
      <c r="I1435" s="360" t="s">
        <v>3532</v>
      </c>
      <c r="J1435" s="360" t="s">
        <v>7725</v>
      </c>
      <c r="K1435" s="360">
        <v>2022</v>
      </c>
      <c r="L1435" s="360" t="s">
        <v>7726</v>
      </c>
      <c r="M1435" s="360" t="s">
        <v>5957</v>
      </c>
      <c r="N1435" s="360" t="s">
        <v>114</v>
      </c>
      <c r="O1435" s="360" t="s">
        <v>8390</v>
      </c>
      <c r="P1435" s="360" t="s">
        <v>3532</v>
      </c>
      <c r="Q1435" s="360" t="s">
        <v>8912</v>
      </c>
    </row>
    <row r="1436" spans="1:17" ht="15">
      <c r="A1436" s="359" t="s">
        <v>1639</v>
      </c>
      <c r="B1436" s="360" t="s">
        <v>1367</v>
      </c>
      <c r="C1436" s="360" t="s">
        <v>6591</v>
      </c>
      <c r="D1436" s="360">
        <v>4</v>
      </c>
      <c r="E1436" s="360" t="s">
        <v>3532</v>
      </c>
      <c r="F1436" s="360" t="s">
        <v>3532</v>
      </c>
      <c r="G1436" s="360" t="s">
        <v>3532</v>
      </c>
      <c r="H1436" s="361">
        <v>45975</v>
      </c>
      <c r="I1436" s="360" t="s">
        <v>3532</v>
      </c>
      <c r="J1436" s="360" t="s">
        <v>7725</v>
      </c>
      <c r="K1436" s="360">
        <v>2022</v>
      </c>
      <c r="L1436" s="360" t="s">
        <v>7726</v>
      </c>
      <c r="M1436" s="360" t="s">
        <v>5957</v>
      </c>
      <c r="N1436" s="360" t="s">
        <v>114</v>
      </c>
      <c r="O1436" s="360" t="s">
        <v>8390</v>
      </c>
      <c r="P1436" s="360" t="s">
        <v>3532</v>
      </c>
      <c r="Q1436" s="360" t="s">
        <v>8912</v>
      </c>
    </row>
    <row r="1437" spans="1:17" ht="15">
      <c r="A1437" s="359" t="s">
        <v>1657</v>
      </c>
      <c r="B1437" s="360" t="s">
        <v>517</v>
      </c>
      <c r="C1437" s="360" t="s">
        <v>3532</v>
      </c>
      <c r="D1437" s="360">
        <v>42</v>
      </c>
      <c r="E1437" s="360" t="s">
        <v>3532</v>
      </c>
      <c r="F1437" s="360" t="s">
        <v>3532</v>
      </c>
      <c r="G1437" s="360" t="s">
        <v>3532</v>
      </c>
      <c r="H1437" s="361">
        <v>45975</v>
      </c>
      <c r="I1437" s="360" t="s">
        <v>3532</v>
      </c>
      <c r="J1437" s="360" t="s">
        <v>7725</v>
      </c>
      <c r="K1437" s="360">
        <v>2023</v>
      </c>
      <c r="L1437" s="360" t="s">
        <v>7726</v>
      </c>
      <c r="M1437" s="360" t="s">
        <v>5957</v>
      </c>
      <c r="N1437" s="360" t="s">
        <v>114</v>
      </c>
      <c r="O1437" s="360" t="s">
        <v>3532</v>
      </c>
      <c r="P1437" s="360" t="s">
        <v>3532</v>
      </c>
      <c r="Q1437" s="360" t="s">
        <v>3532</v>
      </c>
    </row>
    <row r="1438" spans="1:17" ht="15">
      <c r="A1438" s="359" t="s">
        <v>1734</v>
      </c>
      <c r="B1438" s="360" t="s">
        <v>2090</v>
      </c>
      <c r="C1438" s="360" t="s">
        <v>6591</v>
      </c>
      <c r="D1438" s="360">
        <v>4</v>
      </c>
      <c r="E1438" s="360" t="s">
        <v>3532</v>
      </c>
      <c r="F1438" s="360" t="s">
        <v>3532</v>
      </c>
      <c r="G1438" s="360" t="s">
        <v>3532</v>
      </c>
      <c r="H1438" s="361">
        <v>45975</v>
      </c>
      <c r="I1438" s="360" t="s">
        <v>3532</v>
      </c>
      <c r="J1438" s="360" t="s">
        <v>7725</v>
      </c>
      <c r="K1438" s="360">
        <v>2023</v>
      </c>
      <c r="L1438" s="360" t="s">
        <v>7726</v>
      </c>
      <c r="M1438" s="360" t="s">
        <v>5957</v>
      </c>
      <c r="N1438" s="360" t="s">
        <v>114</v>
      </c>
      <c r="O1438" s="360" t="s">
        <v>83</v>
      </c>
      <c r="P1438" s="360" t="s">
        <v>3532</v>
      </c>
      <c r="Q1438" s="360" t="s">
        <v>8912</v>
      </c>
    </row>
    <row r="1439" spans="1:17" ht="15">
      <c r="A1439" s="359" t="s">
        <v>1734</v>
      </c>
      <c r="B1439" s="360" t="s">
        <v>2118</v>
      </c>
      <c r="C1439" s="360" t="s">
        <v>6591</v>
      </c>
      <c r="D1439" s="360">
        <v>4</v>
      </c>
      <c r="E1439" s="360" t="s">
        <v>3532</v>
      </c>
      <c r="F1439" s="360" t="s">
        <v>3532</v>
      </c>
      <c r="G1439" s="360" t="s">
        <v>3532</v>
      </c>
      <c r="H1439" s="361">
        <v>45975</v>
      </c>
      <c r="I1439" s="360" t="s">
        <v>3532</v>
      </c>
      <c r="J1439" s="360" t="s">
        <v>7725</v>
      </c>
      <c r="K1439" s="360">
        <v>2023</v>
      </c>
      <c r="L1439" s="360" t="s">
        <v>7726</v>
      </c>
      <c r="M1439" s="360" t="s">
        <v>5957</v>
      </c>
      <c r="N1439" s="360" t="s">
        <v>114</v>
      </c>
      <c r="O1439" s="360" t="s">
        <v>83</v>
      </c>
      <c r="P1439" s="360" t="s">
        <v>3532</v>
      </c>
      <c r="Q1439" s="360" t="s">
        <v>8912</v>
      </c>
    </row>
    <row r="1440" spans="1:17" ht="15">
      <c r="A1440" s="359" t="s">
        <v>4021</v>
      </c>
      <c r="B1440" s="360" t="s">
        <v>4014</v>
      </c>
      <c r="C1440" s="360" t="s">
        <v>3532</v>
      </c>
      <c r="D1440" s="360">
        <v>217</v>
      </c>
      <c r="E1440" s="360" t="s">
        <v>3532</v>
      </c>
      <c r="F1440" s="360" t="s">
        <v>3532</v>
      </c>
      <c r="G1440" s="360" t="s">
        <v>3532</v>
      </c>
      <c r="H1440" s="361">
        <v>45975</v>
      </c>
      <c r="I1440" s="360" t="s">
        <v>3532</v>
      </c>
      <c r="J1440" s="360" t="s">
        <v>5950</v>
      </c>
      <c r="K1440" s="360">
        <v>2021</v>
      </c>
      <c r="L1440" s="360" t="s">
        <v>6384</v>
      </c>
      <c r="M1440" s="360" t="s">
        <v>5952</v>
      </c>
      <c r="N1440" s="360" t="s">
        <v>5953</v>
      </c>
      <c r="O1440" s="360" t="s">
        <v>3993</v>
      </c>
      <c r="P1440" s="360" t="s">
        <v>3532</v>
      </c>
      <c r="Q1440" s="360" t="s">
        <v>3532</v>
      </c>
    </row>
    <row r="1441" spans="1:17" ht="15">
      <c r="A1441" s="359" t="s">
        <v>7013</v>
      </c>
      <c r="B1441" s="360" t="s">
        <v>4233</v>
      </c>
      <c r="C1441" s="360" t="s">
        <v>3532</v>
      </c>
      <c r="D1441" s="360">
        <v>217</v>
      </c>
      <c r="E1441" s="360" t="s">
        <v>3532</v>
      </c>
      <c r="F1441" s="360" t="s">
        <v>3532</v>
      </c>
      <c r="G1441" s="360" t="s">
        <v>3532</v>
      </c>
      <c r="H1441" s="361">
        <v>45975</v>
      </c>
      <c r="I1441" s="360" t="s">
        <v>3532</v>
      </c>
      <c r="J1441" s="360" t="s">
        <v>5950</v>
      </c>
      <c r="K1441" s="360">
        <v>2021</v>
      </c>
      <c r="L1441" s="360" t="s">
        <v>7014</v>
      </c>
      <c r="M1441" s="360" t="s">
        <v>5952</v>
      </c>
      <c r="N1441" s="360" t="s">
        <v>5953</v>
      </c>
      <c r="O1441" s="360" t="s">
        <v>3993</v>
      </c>
      <c r="P1441" s="360" t="s">
        <v>3532</v>
      </c>
      <c r="Q1441" s="360" t="s">
        <v>3532</v>
      </c>
    </row>
    <row r="1442" spans="1:17" ht="15">
      <c r="A1442" s="359" t="s">
        <v>4021</v>
      </c>
      <c r="B1442" s="360" t="s">
        <v>4015</v>
      </c>
      <c r="C1442" s="360" t="s">
        <v>3532</v>
      </c>
      <c r="D1442" s="360">
        <v>217</v>
      </c>
      <c r="E1442" s="360" t="s">
        <v>3532</v>
      </c>
      <c r="F1442" s="360" t="s">
        <v>3532</v>
      </c>
      <c r="G1442" s="360" t="s">
        <v>3532</v>
      </c>
      <c r="H1442" s="361">
        <v>45975</v>
      </c>
      <c r="I1442" s="360" t="s">
        <v>3532</v>
      </c>
      <c r="J1442" s="360" t="s">
        <v>5950</v>
      </c>
      <c r="K1442" s="360">
        <v>2021</v>
      </c>
      <c r="L1442" s="360" t="s">
        <v>6384</v>
      </c>
      <c r="M1442" s="360" t="s">
        <v>5952</v>
      </c>
      <c r="N1442" s="360" t="s">
        <v>5953</v>
      </c>
      <c r="O1442" s="360" t="s">
        <v>3993</v>
      </c>
      <c r="P1442" s="360" t="s">
        <v>3532</v>
      </c>
      <c r="Q1442" s="360" t="s">
        <v>3532</v>
      </c>
    </row>
    <row r="1443" spans="1:17" ht="15">
      <c r="A1443" s="359" t="s">
        <v>2147</v>
      </c>
      <c r="B1443" s="360" t="s">
        <v>9075</v>
      </c>
      <c r="C1443" s="360" t="s">
        <v>3532</v>
      </c>
      <c r="D1443" s="360">
        <v>217</v>
      </c>
      <c r="E1443" s="360" t="s">
        <v>3532</v>
      </c>
      <c r="F1443" s="360" t="s">
        <v>3532</v>
      </c>
      <c r="G1443" s="360" t="s">
        <v>3532</v>
      </c>
      <c r="H1443" s="361">
        <v>45975</v>
      </c>
      <c r="I1443" s="360" t="s">
        <v>3532</v>
      </c>
      <c r="J1443" s="360" t="s">
        <v>9076</v>
      </c>
      <c r="K1443" s="360">
        <v>2017</v>
      </c>
      <c r="L1443" s="360" t="s">
        <v>6008</v>
      </c>
      <c r="M1443" s="360" t="s">
        <v>5957</v>
      </c>
      <c r="N1443" s="360" t="s">
        <v>5953</v>
      </c>
      <c r="O1443" s="360" t="s">
        <v>2147</v>
      </c>
      <c r="P1443" s="360" t="s">
        <v>3532</v>
      </c>
      <c r="Q1443" s="360" t="s">
        <v>3532</v>
      </c>
    </row>
    <row r="1444" spans="1:17" ht="15">
      <c r="A1444" s="359" t="s">
        <v>1897</v>
      </c>
      <c r="B1444" s="360" t="s">
        <v>3414</v>
      </c>
      <c r="C1444" s="360" t="s">
        <v>2790</v>
      </c>
      <c r="D1444" s="360">
        <v>4</v>
      </c>
      <c r="E1444" s="360" t="s">
        <v>3532</v>
      </c>
      <c r="F1444" s="360" t="s">
        <v>9077</v>
      </c>
      <c r="G1444" s="360" t="s">
        <v>3532</v>
      </c>
      <c r="H1444" s="361">
        <v>45975</v>
      </c>
      <c r="I1444" s="360" t="s">
        <v>3532</v>
      </c>
      <c r="J1444" s="360" t="s">
        <v>5950</v>
      </c>
      <c r="K1444" s="360">
        <v>2021</v>
      </c>
      <c r="L1444" s="360" t="s">
        <v>6384</v>
      </c>
      <c r="M1444" s="360" t="s">
        <v>5952</v>
      </c>
      <c r="N1444" s="360" t="s">
        <v>5953</v>
      </c>
      <c r="O1444" s="360" t="s">
        <v>83</v>
      </c>
      <c r="P1444" s="360">
        <v>0</v>
      </c>
      <c r="Q1444" s="360" t="s">
        <v>9078</v>
      </c>
    </row>
    <row r="1445" spans="1:17" ht="15">
      <c r="A1445" s="359" t="s">
        <v>3898</v>
      </c>
      <c r="B1445" s="360" t="s">
        <v>9079</v>
      </c>
      <c r="C1445" s="360" t="s">
        <v>3532</v>
      </c>
      <c r="D1445" s="360">
        <v>27</v>
      </c>
      <c r="E1445" s="360" t="s">
        <v>3532</v>
      </c>
      <c r="F1445" s="360" t="s">
        <v>3532</v>
      </c>
      <c r="G1445" s="360" t="s">
        <v>3532</v>
      </c>
      <c r="H1445" s="361">
        <v>45975</v>
      </c>
      <c r="I1445" s="360" t="s">
        <v>3532</v>
      </c>
      <c r="J1445" s="360" t="s">
        <v>5950</v>
      </c>
      <c r="K1445" s="360">
        <v>2021</v>
      </c>
      <c r="L1445" s="360" t="s">
        <v>6638</v>
      </c>
      <c r="M1445" s="360" t="s">
        <v>5952</v>
      </c>
      <c r="N1445" s="360" t="s">
        <v>5953</v>
      </c>
      <c r="O1445" s="360" t="s">
        <v>83</v>
      </c>
      <c r="P1445" s="360" t="s">
        <v>3532</v>
      </c>
      <c r="Q1445" s="360" t="s">
        <v>3532</v>
      </c>
    </row>
    <row r="1446" spans="1:17" ht="15">
      <c r="A1446" s="359" t="s">
        <v>6452</v>
      </c>
      <c r="B1446" s="360" t="s">
        <v>9080</v>
      </c>
      <c r="C1446" s="360" t="s">
        <v>3532</v>
      </c>
      <c r="D1446" s="360">
        <v>111</v>
      </c>
      <c r="E1446" s="360" t="s">
        <v>3532</v>
      </c>
      <c r="F1446" s="360" t="s">
        <v>3532</v>
      </c>
      <c r="G1446" s="360" t="s">
        <v>3532</v>
      </c>
      <c r="H1446" s="361">
        <v>45975</v>
      </c>
      <c r="I1446" s="360" t="s">
        <v>3532</v>
      </c>
      <c r="J1446" s="360" t="s">
        <v>9081</v>
      </c>
      <c r="K1446" s="360">
        <v>2016</v>
      </c>
      <c r="L1446" s="360" t="s">
        <v>5964</v>
      </c>
      <c r="M1446" s="360" t="s">
        <v>5957</v>
      </c>
      <c r="N1446" s="360" t="s">
        <v>5953</v>
      </c>
      <c r="O1446" s="360" t="s">
        <v>83</v>
      </c>
      <c r="P1446" s="360" t="s">
        <v>3532</v>
      </c>
      <c r="Q1446" s="360" t="s">
        <v>3532</v>
      </c>
    </row>
    <row r="1447" spans="1:17" ht="15">
      <c r="A1447" s="359" t="s">
        <v>1620</v>
      </c>
      <c r="B1447" s="360" t="s">
        <v>9082</v>
      </c>
      <c r="C1447" s="360" t="s">
        <v>6109</v>
      </c>
      <c r="D1447" s="360">
        <v>0</v>
      </c>
      <c r="E1447" s="360" t="s">
        <v>3532</v>
      </c>
      <c r="F1447" s="360" t="s">
        <v>6110</v>
      </c>
      <c r="G1447" s="360" t="s">
        <v>3532</v>
      </c>
      <c r="H1447" s="361">
        <v>45975</v>
      </c>
      <c r="I1447" s="360" t="s">
        <v>3532</v>
      </c>
      <c r="J1447" s="360" t="s">
        <v>9083</v>
      </c>
      <c r="K1447" s="360">
        <v>2016</v>
      </c>
      <c r="L1447" s="360" t="s">
        <v>5960</v>
      </c>
      <c r="M1447" s="360" t="s">
        <v>5957</v>
      </c>
      <c r="N1447" s="360" t="s">
        <v>5953</v>
      </c>
      <c r="O1447" s="360" t="s">
        <v>83</v>
      </c>
      <c r="P1447" s="360" t="s">
        <v>3532</v>
      </c>
      <c r="Q1447" s="360" t="s">
        <v>6551</v>
      </c>
    </row>
    <row r="1448" spans="1:17" ht="15">
      <c r="A1448" s="359" t="s">
        <v>1628</v>
      </c>
      <c r="B1448" s="360" t="s">
        <v>9084</v>
      </c>
      <c r="C1448" s="360" t="s">
        <v>3532</v>
      </c>
      <c r="D1448" s="360">
        <v>1</v>
      </c>
      <c r="E1448" s="360" t="s">
        <v>3532</v>
      </c>
      <c r="F1448" s="360" t="s">
        <v>3532</v>
      </c>
      <c r="G1448" s="360" t="s">
        <v>3532</v>
      </c>
      <c r="H1448" s="361">
        <v>45975</v>
      </c>
      <c r="I1448" s="360" t="s">
        <v>3532</v>
      </c>
      <c r="J1448" s="360" t="s">
        <v>8322</v>
      </c>
      <c r="K1448" s="360">
        <v>2020</v>
      </c>
      <c r="L1448" s="360" t="s">
        <v>5960</v>
      </c>
      <c r="M1448" s="360" t="s">
        <v>5957</v>
      </c>
      <c r="N1448" s="360" t="s">
        <v>5953</v>
      </c>
      <c r="O1448" s="360" t="s">
        <v>83</v>
      </c>
      <c r="P1448" s="360" t="s">
        <v>3532</v>
      </c>
      <c r="Q1448" s="360" t="s">
        <v>3532</v>
      </c>
    </row>
    <row r="1449" spans="1:17" ht="15">
      <c r="A1449" s="359" t="s">
        <v>4077</v>
      </c>
      <c r="B1449" s="360" t="s">
        <v>4107</v>
      </c>
      <c r="C1449" s="360" t="s">
        <v>3532</v>
      </c>
      <c r="D1449" s="360">
        <v>217</v>
      </c>
      <c r="E1449" s="360" t="s">
        <v>3532</v>
      </c>
      <c r="F1449" s="360" t="s">
        <v>3532</v>
      </c>
      <c r="G1449" s="360" t="s">
        <v>3532</v>
      </c>
      <c r="H1449" s="361">
        <v>45975</v>
      </c>
      <c r="I1449" s="360" t="s">
        <v>3532</v>
      </c>
      <c r="J1449" s="360" t="s">
        <v>8079</v>
      </c>
      <c r="K1449" s="360">
        <v>2021</v>
      </c>
      <c r="L1449" s="360" t="s">
        <v>8015</v>
      </c>
      <c r="M1449" s="360" t="s">
        <v>5957</v>
      </c>
      <c r="N1449" s="360" t="s">
        <v>114</v>
      </c>
      <c r="O1449" s="360" t="s">
        <v>3993</v>
      </c>
      <c r="P1449" s="360" t="s">
        <v>3532</v>
      </c>
      <c r="Q1449" s="360" t="s">
        <v>3532</v>
      </c>
    </row>
    <row r="1450" spans="1:17" ht="15">
      <c r="A1450" s="359" t="s">
        <v>1636</v>
      </c>
      <c r="B1450" s="360" t="s">
        <v>4234</v>
      </c>
      <c r="C1450" s="360" t="s">
        <v>3532</v>
      </c>
      <c r="D1450" s="360">
        <v>217</v>
      </c>
      <c r="E1450" s="360" t="s">
        <v>3532</v>
      </c>
      <c r="F1450" s="360" t="s">
        <v>3532</v>
      </c>
      <c r="G1450" s="360" t="s">
        <v>3532</v>
      </c>
      <c r="H1450" s="361">
        <v>45975</v>
      </c>
      <c r="I1450" s="360" t="s">
        <v>3532</v>
      </c>
      <c r="J1450" s="360" t="s">
        <v>5950</v>
      </c>
      <c r="K1450" s="360">
        <v>2021</v>
      </c>
      <c r="L1450" s="360" t="s">
        <v>7014</v>
      </c>
      <c r="M1450" s="360" t="s">
        <v>5952</v>
      </c>
      <c r="N1450" s="360" t="s">
        <v>5953</v>
      </c>
      <c r="O1450" s="360" t="s">
        <v>83</v>
      </c>
      <c r="P1450" s="360" t="s">
        <v>3532</v>
      </c>
      <c r="Q1450" s="360" t="s">
        <v>3532</v>
      </c>
    </row>
    <row r="1451" spans="1:17" ht="15">
      <c r="A1451" s="359" t="s">
        <v>1776</v>
      </c>
      <c r="B1451" s="360" t="s">
        <v>2363</v>
      </c>
      <c r="C1451" s="360" t="s">
        <v>2790</v>
      </c>
      <c r="D1451" s="360">
        <v>1</v>
      </c>
      <c r="E1451" s="360" t="s">
        <v>3532</v>
      </c>
      <c r="F1451" s="360" t="s">
        <v>9085</v>
      </c>
      <c r="G1451" s="360" t="s">
        <v>3532</v>
      </c>
      <c r="H1451" s="361">
        <v>45975</v>
      </c>
      <c r="I1451" s="360" t="s">
        <v>3532</v>
      </c>
      <c r="J1451" s="360" t="s">
        <v>5950</v>
      </c>
      <c r="K1451" s="360">
        <v>2022</v>
      </c>
      <c r="L1451" s="360" t="s">
        <v>6384</v>
      </c>
      <c r="M1451" s="360" t="s">
        <v>5952</v>
      </c>
      <c r="N1451" s="360" t="s">
        <v>5953</v>
      </c>
      <c r="O1451" s="360" t="s">
        <v>83</v>
      </c>
      <c r="P1451" s="360">
        <v>0</v>
      </c>
      <c r="Q1451" s="360" t="s">
        <v>9086</v>
      </c>
    </row>
    <row r="1452" spans="1:17" ht="15">
      <c r="A1452" s="359" t="s">
        <v>1725</v>
      </c>
      <c r="B1452" s="360" t="s">
        <v>2138</v>
      </c>
      <c r="C1452" s="360" t="s">
        <v>6591</v>
      </c>
      <c r="D1452" s="360">
        <v>4</v>
      </c>
      <c r="E1452" s="360" t="s">
        <v>3532</v>
      </c>
      <c r="F1452" s="360" t="s">
        <v>3532</v>
      </c>
      <c r="G1452" s="360" t="s">
        <v>3532</v>
      </c>
      <c r="H1452" s="361">
        <v>45975</v>
      </c>
      <c r="I1452" s="360" t="s">
        <v>3532</v>
      </c>
      <c r="J1452" s="360" t="s">
        <v>7725</v>
      </c>
      <c r="K1452" s="360">
        <v>2022</v>
      </c>
      <c r="L1452" s="360" t="s">
        <v>7726</v>
      </c>
      <c r="M1452" s="360" t="s">
        <v>5957</v>
      </c>
      <c r="N1452" s="360" t="s">
        <v>114</v>
      </c>
      <c r="O1452" s="360" t="s">
        <v>8390</v>
      </c>
      <c r="P1452" s="360">
        <v>0</v>
      </c>
      <c r="Q1452" s="360" t="s">
        <v>8560</v>
      </c>
    </row>
    <row r="1453" spans="1:17" ht="15">
      <c r="A1453" s="359" t="s">
        <v>8963</v>
      </c>
      <c r="B1453" s="360" t="s">
        <v>4141</v>
      </c>
      <c r="C1453" s="360" t="s">
        <v>3532</v>
      </c>
      <c r="D1453" s="360">
        <v>217</v>
      </c>
      <c r="E1453" s="360" t="s">
        <v>3532</v>
      </c>
      <c r="F1453" s="360" t="s">
        <v>3532</v>
      </c>
      <c r="G1453" s="360" t="s">
        <v>3532</v>
      </c>
      <c r="H1453" s="361">
        <v>45975</v>
      </c>
      <c r="I1453" s="360" t="s">
        <v>3532</v>
      </c>
      <c r="J1453" s="360" t="s">
        <v>5950</v>
      </c>
      <c r="K1453" s="360">
        <v>2022</v>
      </c>
      <c r="L1453" s="360" t="s">
        <v>6384</v>
      </c>
      <c r="M1453" s="360" t="s">
        <v>5952</v>
      </c>
      <c r="N1453" s="360" t="s">
        <v>5953</v>
      </c>
      <c r="O1453" s="360" t="s">
        <v>3532</v>
      </c>
      <c r="P1453" s="360" t="s">
        <v>3532</v>
      </c>
      <c r="Q1453" s="360" t="s">
        <v>3532</v>
      </c>
    </row>
    <row r="1454" spans="1:17" ht="15">
      <c r="A1454" s="359" t="s">
        <v>8822</v>
      </c>
      <c r="B1454" s="360" t="s">
        <v>9087</v>
      </c>
      <c r="C1454" s="360" t="s">
        <v>3532</v>
      </c>
      <c r="D1454" s="360">
        <v>217</v>
      </c>
      <c r="E1454" s="360" t="s">
        <v>3532</v>
      </c>
      <c r="F1454" s="360" t="s">
        <v>3532</v>
      </c>
      <c r="G1454" s="360" t="s">
        <v>3532</v>
      </c>
      <c r="H1454" s="361">
        <v>45975</v>
      </c>
      <c r="I1454" s="360" t="s">
        <v>3532</v>
      </c>
      <c r="J1454" s="360" t="s">
        <v>5950</v>
      </c>
      <c r="K1454" s="360">
        <v>2021</v>
      </c>
      <c r="L1454" s="360" t="s">
        <v>7483</v>
      </c>
      <c r="M1454" s="360" t="s">
        <v>5952</v>
      </c>
      <c r="N1454" s="360" t="s">
        <v>5953</v>
      </c>
      <c r="O1454" s="360" t="s">
        <v>3993</v>
      </c>
      <c r="P1454" s="360" t="s">
        <v>3532</v>
      </c>
      <c r="Q1454" s="360" t="s">
        <v>3532</v>
      </c>
    </row>
    <row r="1455" spans="1:17" ht="15">
      <c r="A1455" s="359" t="s">
        <v>3898</v>
      </c>
      <c r="B1455" s="360" t="s">
        <v>3900</v>
      </c>
      <c r="C1455" s="360" t="s">
        <v>2790</v>
      </c>
      <c r="D1455" s="360">
        <v>1</v>
      </c>
      <c r="E1455" s="360" t="s">
        <v>3532</v>
      </c>
      <c r="F1455" s="360" t="s">
        <v>9088</v>
      </c>
      <c r="G1455" s="360" t="s">
        <v>3532</v>
      </c>
      <c r="H1455" s="361">
        <v>45975</v>
      </c>
      <c r="I1455" s="360" t="s">
        <v>3532</v>
      </c>
      <c r="J1455" s="360" t="s">
        <v>5950</v>
      </c>
      <c r="K1455" s="360">
        <v>2016</v>
      </c>
      <c r="L1455" s="360" t="s">
        <v>6638</v>
      </c>
      <c r="M1455" s="360" t="s">
        <v>5952</v>
      </c>
      <c r="N1455" s="360" t="s">
        <v>5953</v>
      </c>
      <c r="O1455" s="360" t="s">
        <v>83</v>
      </c>
      <c r="P1455" s="360">
        <v>0</v>
      </c>
      <c r="Q1455" s="360" t="s">
        <v>9089</v>
      </c>
    </row>
    <row r="1456" spans="1:17" ht="15">
      <c r="A1456" s="359" t="s">
        <v>1657</v>
      </c>
      <c r="B1456" s="360" t="s">
        <v>519</v>
      </c>
      <c r="C1456" s="360" t="s">
        <v>3532</v>
      </c>
      <c r="D1456" s="360">
        <v>70</v>
      </c>
      <c r="E1456" s="360" t="s">
        <v>3532</v>
      </c>
      <c r="F1456" s="360" t="s">
        <v>3532</v>
      </c>
      <c r="G1456" s="360" t="s">
        <v>3532</v>
      </c>
      <c r="H1456" s="361">
        <v>45975</v>
      </c>
      <c r="I1456" s="360" t="s">
        <v>3532</v>
      </c>
      <c r="J1456" s="360" t="s">
        <v>7099</v>
      </c>
      <c r="K1456" s="360">
        <v>2022</v>
      </c>
      <c r="L1456" s="360" t="s">
        <v>7100</v>
      </c>
      <c r="M1456" s="360" t="s">
        <v>5957</v>
      </c>
      <c r="N1456" s="360" t="s">
        <v>114</v>
      </c>
      <c r="O1456" s="360" t="s">
        <v>3532</v>
      </c>
      <c r="P1456" s="360" t="s">
        <v>3532</v>
      </c>
      <c r="Q1456" s="360" t="s">
        <v>3532</v>
      </c>
    </row>
    <row r="1457" spans="1:17" ht="15">
      <c r="A1457" s="359" t="s">
        <v>1639</v>
      </c>
      <c r="B1457" s="360" t="s">
        <v>2108</v>
      </c>
      <c r="C1457" s="360" t="s">
        <v>6591</v>
      </c>
      <c r="D1457" s="360">
        <v>4</v>
      </c>
      <c r="E1457" s="360" t="s">
        <v>3532</v>
      </c>
      <c r="F1457" s="360" t="s">
        <v>3532</v>
      </c>
      <c r="G1457" s="360" t="s">
        <v>3532</v>
      </c>
      <c r="H1457" s="361">
        <v>45975</v>
      </c>
      <c r="I1457" s="360" t="s">
        <v>3532</v>
      </c>
      <c r="J1457" s="360" t="s">
        <v>7725</v>
      </c>
      <c r="K1457" s="360">
        <v>2023</v>
      </c>
      <c r="L1457" s="360" t="s">
        <v>7726</v>
      </c>
      <c r="M1457" s="360" t="s">
        <v>5957</v>
      </c>
      <c r="N1457" s="360" t="s">
        <v>114</v>
      </c>
      <c r="O1457" s="360" t="s">
        <v>8390</v>
      </c>
      <c r="P1457" s="360" t="s">
        <v>3532</v>
      </c>
      <c r="Q1457" s="360" t="s">
        <v>8912</v>
      </c>
    </row>
    <row r="1458" spans="1:17" ht="15">
      <c r="A1458" s="359" t="s">
        <v>1695</v>
      </c>
      <c r="B1458" s="360" t="s">
        <v>1746</v>
      </c>
      <c r="C1458" s="360" t="s">
        <v>2790</v>
      </c>
      <c r="D1458" s="360">
        <v>3</v>
      </c>
      <c r="E1458" s="360" t="s">
        <v>3532</v>
      </c>
      <c r="F1458" s="360" t="s">
        <v>9090</v>
      </c>
      <c r="G1458" s="360" t="s">
        <v>3532</v>
      </c>
      <c r="H1458" s="361">
        <v>45975</v>
      </c>
      <c r="I1458" s="360" t="s">
        <v>3532</v>
      </c>
      <c r="J1458" s="360" t="s">
        <v>7725</v>
      </c>
      <c r="K1458" s="360">
        <v>2023</v>
      </c>
      <c r="L1458" s="360" t="s">
        <v>7726</v>
      </c>
      <c r="M1458" s="360" t="s">
        <v>5957</v>
      </c>
      <c r="N1458" s="360" t="s">
        <v>114</v>
      </c>
      <c r="O1458" s="360" t="s">
        <v>83</v>
      </c>
      <c r="P1458" s="360">
        <v>0</v>
      </c>
      <c r="Q1458" s="360" t="s">
        <v>9091</v>
      </c>
    </row>
    <row r="1459" spans="1:17" ht="15">
      <c r="A1459" s="359" t="s">
        <v>1695</v>
      </c>
      <c r="B1459" s="360" t="s">
        <v>1746</v>
      </c>
      <c r="C1459" s="360" t="s">
        <v>2790</v>
      </c>
      <c r="D1459" s="360">
        <v>3</v>
      </c>
      <c r="E1459" s="360" t="s">
        <v>3532</v>
      </c>
      <c r="F1459" s="360" t="s">
        <v>9092</v>
      </c>
      <c r="G1459" s="360" t="s">
        <v>3532</v>
      </c>
      <c r="H1459" s="361">
        <v>45975</v>
      </c>
      <c r="I1459" s="360" t="s">
        <v>3532</v>
      </c>
      <c r="J1459" s="360" t="s">
        <v>7725</v>
      </c>
      <c r="K1459" s="360">
        <v>2023</v>
      </c>
      <c r="L1459" s="360" t="s">
        <v>7726</v>
      </c>
      <c r="M1459" s="360" t="s">
        <v>5957</v>
      </c>
      <c r="N1459" s="360" t="s">
        <v>114</v>
      </c>
      <c r="O1459" s="360" t="s">
        <v>83</v>
      </c>
      <c r="P1459" s="360">
        <v>0</v>
      </c>
      <c r="Q1459" s="360" t="s">
        <v>9091</v>
      </c>
    </row>
    <row r="1460" spans="1:17" ht="15">
      <c r="A1460" s="359" t="s">
        <v>1639</v>
      </c>
      <c r="B1460" s="360" t="s">
        <v>322</v>
      </c>
      <c r="C1460" s="360" t="s">
        <v>109</v>
      </c>
      <c r="D1460" s="360">
        <v>128</v>
      </c>
      <c r="E1460" s="360" t="s">
        <v>8561</v>
      </c>
      <c r="F1460" s="360" t="s">
        <v>7208</v>
      </c>
      <c r="G1460" s="360" t="s">
        <v>7209</v>
      </c>
      <c r="H1460" s="361">
        <v>45975</v>
      </c>
      <c r="I1460" s="360" t="s">
        <v>3532</v>
      </c>
      <c r="J1460" s="360" t="s">
        <v>7725</v>
      </c>
      <c r="K1460" s="360">
        <v>2023</v>
      </c>
      <c r="L1460" s="360" t="s">
        <v>7726</v>
      </c>
      <c r="M1460" s="360" t="s">
        <v>5957</v>
      </c>
      <c r="N1460" s="360" t="s">
        <v>114</v>
      </c>
      <c r="O1460" s="360" t="s">
        <v>8390</v>
      </c>
      <c r="P1460" s="360" t="s">
        <v>3532</v>
      </c>
      <c r="Q1460" s="360" t="s">
        <v>9093</v>
      </c>
    </row>
    <row r="1461" spans="1:17" ht="15">
      <c r="A1461" s="359" t="s">
        <v>2147</v>
      </c>
      <c r="B1461" s="360" t="s">
        <v>9094</v>
      </c>
      <c r="C1461" s="360" t="s">
        <v>3532</v>
      </c>
      <c r="D1461" s="360">
        <v>217</v>
      </c>
      <c r="E1461" s="360" t="s">
        <v>3532</v>
      </c>
      <c r="F1461" s="360" t="s">
        <v>3532</v>
      </c>
      <c r="G1461" s="360" t="s">
        <v>3532</v>
      </c>
      <c r="H1461" s="361">
        <v>45975</v>
      </c>
      <c r="I1461" s="360" t="s">
        <v>3532</v>
      </c>
      <c r="J1461" s="360" t="s">
        <v>9095</v>
      </c>
      <c r="K1461" s="360">
        <v>2021</v>
      </c>
      <c r="L1461" s="360" t="s">
        <v>6008</v>
      </c>
      <c r="M1461" s="360" t="s">
        <v>5957</v>
      </c>
      <c r="N1461" s="360" t="s">
        <v>5953</v>
      </c>
      <c r="O1461" s="360" t="s">
        <v>2147</v>
      </c>
      <c r="P1461" s="360" t="s">
        <v>3532</v>
      </c>
      <c r="Q1461" s="360" t="s">
        <v>3532</v>
      </c>
    </row>
    <row r="1462" spans="1:17" ht="15">
      <c r="A1462" s="359" t="s">
        <v>1695</v>
      </c>
      <c r="B1462" s="360" t="s">
        <v>2041</v>
      </c>
      <c r="C1462" s="360" t="s">
        <v>2790</v>
      </c>
      <c r="D1462" s="360">
        <v>3</v>
      </c>
      <c r="E1462" s="360" t="s">
        <v>3532</v>
      </c>
      <c r="F1462" s="360" t="s">
        <v>9096</v>
      </c>
      <c r="G1462" s="360" t="s">
        <v>3532</v>
      </c>
      <c r="H1462" s="361">
        <v>45975</v>
      </c>
      <c r="I1462" s="360" t="s">
        <v>3532</v>
      </c>
      <c r="J1462" s="360" t="s">
        <v>7725</v>
      </c>
      <c r="K1462" s="360">
        <v>2023</v>
      </c>
      <c r="L1462" s="360" t="s">
        <v>7726</v>
      </c>
      <c r="M1462" s="360" t="s">
        <v>5957</v>
      </c>
      <c r="N1462" s="360" t="s">
        <v>114</v>
      </c>
      <c r="O1462" s="360" t="s">
        <v>83</v>
      </c>
      <c r="P1462" s="360">
        <v>0</v>
      </c>
      <c r="Q1462" s="360" t="s">
        <v>9097</v>
      </c>
    </row>
    <row r="1463" spans="1:17" ht="15">
      <c r="A1463" s="359" t="s">
        <v>1734</v>
      </c>
      <c r="B1463" s="360" t="s">
        <v>810</v>
      </c>
      <c r="C1463" s="360" t="s">
        <v>2790</v>
      </c>
      <c r="D1463" s="360">
        <v>0</v>
      </c>
      <c r="E1463" s="360" t="s">
        <v>3532</v>
      </c>
      <c r="F1463" s="360" t="s">
        <v>9098</v>
      </c>
      <c r="G1463" s="360" t="s">
        <v>3532</v>
      </c>
      <c r="H1463" s="361">
        <v>45975</v>
      </c>
      <c r="I1463" s="360" t="s">
        <v>3532</v>
      </c>
      <c r="J1463" s="360" t="s">
        <v>5950</v>
      </c>
      <c r="K1463" s="360">
        <v>2018</v>
      </c>
      <c r="L1463" s="360" t="s">
        <v>7211</v>
      </c>
      <c r="M1463" s="360" t="s">
        <v>5952</v>
      </c>
      <c r="N1463" s="360" t="s">
        <v>5953</v>
      </c>
      <c r="O1463" s="360" t="s">
        <v>83</v>
      </c>
      <c r="P1463" s="360">
        <v>0</v>
      </c>
      <c r="Q1463" s="360" t="s">
        <v>9099</v>
      </c>
    </row>
    <row r="1464" spans="1:17" ht="15">
      <c r="A1464" s="359" t="s">
        <v>1734</v>
      </c>
      <c r="B1464" s="360" t="s">
        <v>810</v>
      </c>
      <c r="C1464" s="360" t="s">
        <v>2790</v>
      </c>
      <c r="D1464" s="360">
        <v>0</v>
      </c>
      <c r="E1464" s="360" t="s">
        <v>3532</v>
      </c>
      <c r="F1464" s="360" t="s">
        <v>9100</v>
      </c>
      <c r="G1464" s="360" t="s">
        <v>3532</v>
      </c>
      <c r="H1464" s="361">
        <v>45975</v>
      </c>
      <c r="I1464" s="360" t="s">
        <v>3532</v>
      </c>
      <c r="J1464" s="360" t="s">
        <v>5950</v>
      </c>
      <c r="K1464" s="360">
        <v>2018</v>
      </c>
      <c r="L1464" s="360" t="s">
        <v>7211</v>
      </c>
      <c r="M1464" s="360" t="s">
        <v>5952</v>
      </c>
      <c r="N1464" s="360" t="s">
        <v>5953</v>
      </c>
      <c r="O1464" s="360" t="s">
        <v>83</v>
      </c>
      <c r="P1464" s="360">
        <v>0</v>
      </c>
      <c r="Q1464" s="360" t="s">
        <v>9099</v>
      </c>
    </row>
    <row r="1465" spans="1:17" ht="15">
      <c r="A1465" s="359" t="s">
        <v>4145</v>
      </c>
      <c r="B1465" s="360" t="s">
        <v>4171</v>
      </c>
      <c r="C1465" s="360" t="s">
        <v>3532</v>
      </c>
      <c r="D1465" s="360">
        <v>217</v>
      </c>
      <c r="E1465" s="360" t="s">
        <v>3532</v>
      </c>
      <c r="F1465" s="360" t="s">
        <v>3532</v>
      </c>
      <c r="G1465" s="360" t="s">
        <v>3532</v>
      </c>
      <c r="H1465" s="361">
        <v>45975</v>
      </c>
      <c r="I1465" s="360" t="s">
        <v>3532</v>
      </c>
      <c r="J1465" s="360" t="s">
        <v>5950</v>
      </c>
      <c r="K1465" s="360">
        <v>2020</v>
      </c>
      <c r="L1465" s="360" t="s">
        <v>7014</v>
      </c>
      <c r="M1465" s="360" t="s">
        <v>5952</v>
      </c>
      <c r="N1465" s="360" t="s">
        <v>5953</v>
      </c>
      <c r="O1465" s="360" t="s">
        <v>3993</v>
      </c>
      <c r="P1465" s="360" t="s">
        <v>3532</v>
      </c>
      <c r="Q1465" s="360" t="s">
        <v>3532</v>
      </c>
    </row>
    <row r="1466" spans="1:17" ht="15">
      <c r="A1466" s="359" t="s">
        <v>4178</v>
      </c>
      <c r="B1466" s="360" t="s">
        <v>9101</v>
      </c>
      <c r="C1466" s="360" t="s">
        <v>3532</v>
      </c>
      <c r="D1466" s="360">
        <v>217</v>
      </c>
      <c r="E1466" s="360" t="s">
        <v>3532</v>
      </c>
      <c r="F1466" s="360" t="s">
        <v>3532</v>
      </c>
      <c r="G1466" s="360" t="s">
        <v>3532</v>
      </c>
      <c r="H1466" s="361">
        <v>45975</v>
      </c>
      <c r="I1466" s="360" t="s">
        <v>3532</v>
      </c>
      <c r="J1466" s="360" t="s">
        <v>5950</v>
      </c>
      <c r="K1466" s="360">
        <v>2020</v>
      </c>
      <c r="L1466" s="360" t="s">
        <v>7211</v>
      </c>
      <c r="M1466" s="360" t="s">
        <v>5952</v>
      </c>
      <c r="N1466" s="360" t="s">
        <v>5953</v>
      </c>
      <c r="O1466" s="360" t="s">
        <v>3993</v>
      </c>
      <c r="P1466" s="360" t="s">
        <v>3532</v>
      </c>
      <c r="Q1466" s="360" t="s">
        <v>3532</v>
      </c>
    </row>
    <row r="1467" spans="1:17" ht="15">
      <c r="A1467" s="359" t="s">
        <v>6463</v>
      </c>
      <c r="B1467" s="360" t="s">
        <v>9102</v>
      </c>
      <c r="C1467" s="360" t="s">
        <v>3532</v>
      </c>
      <c r="D1467" s="360">
        <v>162</v>
      </c>
      <c r="E1467" s="360" t="s">
        <v>3532</v>
      </c>
      <c r="F1467" s="360" t="s">
        <v>3532</v>
      </c>
      <c r="G1467" s="360" t="s">
        <v>3532</v>
      </c>
      <c r="H1467" s="361">
        <v>45975</v>
      </c>
      <c r="I1467" s="360" t="s">
        <v>3532</v>
      </c>
      <c r="J1467" s="360" t="s">
        <v>9103</v>
      </c>
      <c r="K1467" s="360">
        <v>2016</v>
      </c>
      <c r="L1467" s="360" t="s">
        <v>5960</v>
      </c>
      <c r="M1467" s="360" t="s">
        <v>5957</v>
      </c>
      <c r="N1467" s="360" t="s">
        <v>5953</v>
      </c>
      <c r="O1467" s="360" t="s">
        <v>83</v>
      </c>
      <c r="P1467" s="360" t="s">
        <v>3532</v>
      </c>
      <c r="Q1467" s="360" t="s">
        <v>3532</v>
      </c>
    </row>
    <row r="1468" spans="1:17" ht="15">
      <c r="A1468" s="359" t="s">
        <v>4113</v>
      </c>
      <c r="B1468" s="360" t="s">
        <v>9104</v>
      </c>
      <c r="C1468" s="360" t="s">
        <v>3532</v>
      </c>
      <c r="D1468" s="360">
        <v>217</v>
      </c>
      <c r="E1468" s="360" t="s">
        <v>3532</v>
      </c>
      <c r="F1468" s="360" t="s">
        <v>3532</v>
      </c>
      <c r="G1468" s="360" t="s">
        <v>3532</v>
      </c>
      <c r="H1468" s="361">
        <v>45975</v>
      </c>
      <c r="I1468" s="360" t="s">
        <v>3532</v>
      </c>
      <c r="J1468" s="360" t="s">
        <v>5950</v>
      </c>
      <c r="K1468" s="360">
        <v>2022</v>
      </c>
      <c r="L1468" s="360" t="s">
        <v>6384</v>
      </c>
      <c r="M1468" s="360" t="s">
        <v>5952</v>
      </c>
      <c r="N1468" s="360" t="s">
        <v>5953</v>
      </c>
      <c r="O1468" s="360" t="s">
        <v>3993</v>
      </c>
      <c r="P1468" s="360" t="s">
        <v>3532</v>
      </c>
      <c r="Q1468" s="360" t="s">
        <v>3532</v>
      </c>
    </row>
    <row r="1469" spans="1:17" ht="15">
      <c r="A1469" s="359" t="s">
        <v>6077</v>
      </c>
      <c r="B1469" s="360" t="s">
        <v>9105</v>
      </c>
      <c r="C1469" s="360" t="s">
        <v>3532</v>
      </c>
      <c r="D1469" s="360">
        <v>1</v>
      </c>
      <c r="E1469" s="360" t="s">
        <v>3532</v>
      </c>
      <c r="F1469" s="360" t="s">
        <v>3532</v>
      </c>
      <c r="G1469" s="360" t="s">
        <v>3532</v>
      </c>
      <c r="H1469" s="361">
        <v>45975</v>
      </c>
      <c r="I1469" s="360" t="s">
        <v>3532</v>
      </c>
      <c r="J1469" s="360" t="s">
        <v>9106</v>
      </c>
      <c r="K1469" s="360">
        <v>2017</v>
      </c>
      <c r="L1469" s="360" t="s">
        <v>5964</v>
      </c>
      <c r="M1469" s="360" t="s">
        <v>5957</v>
      </c>
      <c r="N1469" s="360" t="s">
        <v>5953</v>
      </c>
      <c r="O1469" s="360" t="s">
        <v>83</v>
      </c>
      <c r="P1469" s="360" t="s">
        <v>3532</v>
      </c>
      <c r="Q1469" s="360" t="s">
        <v>3532</v>
      </c>
    </row>
    <row r="1470" spans="1:17" ht="15">
      <c r="A1470" s="359" t="s">
        <v>2147</v>
      </c>
      <c r="B1470" s="360" t="s">
        <v>9107</v>
      </c>
      <c r="C1470" s="360" t="s">
        <v>3532</v>
      </c>
      <c r="D1470" s="360">
        <v>217</v>
      </c>
      <c r="E1470" s="360" t="s">
        <v>3532</v>
      </c>
      <c r="F1470" s="360" t="s">
        <v>3532</v>
      </c>
      <c r="G1470" s="360" t="s">
        <v>3532</v>
      </c>
      <c r="H1470" s="361">
        <v>45975</v>
      </c>
      <c r="I1470" s="360" t="s">
        <v>3532</v>
      </c>
      <c r="J1470" s="360" t="s">
        <v>7490</v>
      </c>
      <c r="K1470" s="360">
        <v>2021</v>
      </c>
      <c r="L1470" s="360" t="s">
        <v>6008</v>
      </c>
      <c r="M1470" s="360" t="s">
        <v>5957</v>
      </c>
      <c r="N1470" s="360" t="s">
        <v>5953</v>
      </c>
      <c r="O1470" s="360" t="s">
        <v>2147</v>
      </c>
      <c r="P1470" s="360" t="s">
        <v>3532</v>
      </c>
      <c r="Q1470" s="360" t="s">
        <v>3532</v>
      </c>
    </row>
    <row r="1471" spans="1:17" ht="15">
      <c r="A1471" s="359" t="s">
        <v>1639</v>
      </c>
      <c r="B1471" s="360" t="s">
        <v>1284</v>
      </c>
      <c r="C1471" s="360" t="s">
        <v>6591</v>
      </c>
      <c r="D1471" s="360">
        <v>4</v>
      </c>
      <c r="E1471" s="360" t="s">
        <v>3532</v>
      </c>
      <c r="F1471" s="360" t="s">
        <v>3532</v>
      </c>
      <c r="G1471" s="360" t="s">
        <v>3532</v>
      </c>
      <c r="H1471" s="361">
        <v>45975</v>
      </c>
      <c r="I1471" s="360" t="s">
        <v>3532</v>
      </c>
      <c r="J1471" s="360" t="s">
        <v>7725</v>
      </c>
      <c r="K1471" s="360">
        <v>2023</v>
      </c>
      <c r="L1471" s="360" t="s">
        <v>7726</v>
      </c>
      <c r="M1471" s="360" t="s">
        <v>5957</v>
      </c>
      <c r="N1471" s="360" t="s">
        <v>114</v>
      </c>
      <c r="O1471" s="360" t="s">
        <v>8390</v>
      </c>
      <c r="P1471" s="360">
        <v>0</v>
      </c>
      <c r="Q1471" s="360" t="s">
        <v>8912</v>
      </c>
    </row>
    <row r="1472" spans="1:17" ht="15">
      <c r="A1472" s="359" t="s">
        <v>6452</v>
      </c>
      <c r="B1472" s="360" t="s">
        <v>9108</v>
      </c>
      <c r="C1472" s="360" t="s">
        <v>2790</v>
      </c>
      <c r="D1472" s="360">
        <v>3</v>
      </c>
      <c r="E1472" s="360" t="s">
        <v>3532</v>
      </c>
      <c r="F1472" s="360" t="s">
        <v>9109</v>
      </c>
      <c r="G1472" s="360" t="s">
        <v>3532</v>
      </c>
      <c r="H1472" s="361">
        <v>45975</v>
      </c>
      <c r="I1472" s="360" t="s">
        <v>3532</v>
      </c>
      <c r="J1472" s="360" t="s">
        <v>9110</v>
      </c>
      <c r="K1472" s="360">
        <v>2017</v>
      </c>
      <c r="L1472" s="360" t="s">
        <v>5964</v>
      </c>
      <c r="M1472" s="360" t="s">
        <v>5957</v>
      </c>
      <c r="N1472" s="360" t="s">
        <v>5953</v>
      </c>
      <c r="O1472" s="360" t="s">
        <v>83</v>
      </c>
      <c r="P1472" s="360">
        <v>0</v>
      </c>
      <c r="Q1472" s="360" t="s">
        <v>9111</v>
      </c>
    </row>
    <row r="1473" spans="1:17" ht="15">
      <c r="A1473" s="359" t="s">
        <v>1630</v>
      </c>
      <c r="B1473" s="360" t="s">
        <v>1830</v>
      </c>
      <c r="C1473" s="360" t="s">
        <v>6591</v>
      </c>
      <c r="D1473" s="360">
        <v>2</v>
      </c>
      <c r="E1473" s="360" t="s">
        <v>3532</v>
      </c>
      <c r="F1473" s="360" t="s">
        <v>3532</v>
      </c>
      <c r="G1473" s="360" t="s">
        <v>3532</v>
      </c>
      <c r="H1473" s="361">
        <v>45975</v>
      </c>
      <c r="I1473" s="360" t="s">
        <v>3532</v>
      </c>
      <c r="J1473" s="360" t="s">
        <v>7725</v>
      </c>
      <c r="K1473" s="360">
        <v>2023</v>
      </c>
      <c r="L1473" s="360" t="s">
        <v>7726</v>
      </c>
      <c r="M1473" s="360" t="s">
        <v>5957</v>
      </c>
      <c r="N1473" s="360" t="s">
        <v>114</v>
      </c>
      <c r="O1473" s="360" t="s">
        <v>8390</v>
      </c>
      <c r="P1473" s="360">
        <v>0</v>
      </c>
      <c r="Q1473" s="360" t="s">
        <v>8773</v>
      </c>
    </row>
    <row r="1474" spans="1:17" ht="15">
      <c r="A1474" s="359" t="s">
        <v>6452</v>
      </c>
      <c r="B1474" s="360" t="s">
        <v>9112</v>
      </c>
      <c r="C1474" s="360" t="s">
        <v>3532</v>
      </c>
      <c r="D1474" s="360">
        <v>204</v>
      </c>
      <c r="E1474" s="360" t="s">
        <v>3532</v>
      </c>
      <c r="F1474" s="360" t="s">
        <v>3532</v>
      </c>
      <c r="G1474" s="360" t="s">
        <v>3532</v>
      </c>
      <c r="H1474" s="361">
        <v>45975</v>
      </c>
      <c r="I1474" s="360" t="s">
        <v>3532</v>
      </c>
      <c r="J1474" s="360" t="s">
        <v>9113</v>
      </c>
      <c r="K1474" s="360">
        <v>2017</v>
      </c>
      <c r="L1474" s="360" t="s">
        <v>5964</v>
      </c>
      <c r="M1474" s="360" t="s">
        <v>5957</v>
      </c>
      <c r="N1474" s="360" t="s">
        <v>5953</v>
      </c>
      <c r="O1474" s="360" t="s">
        <v>83</v>
      </c>
      <c r="P1474" s="360" t="s">
        <v>3532</v>
      </c>
      <c r="Q1474" s="360" t="s">
        <v>3532</v>
      </c>
    </row>
    <row r="1475" spans="1:17" ht="15">
      <c r="A1475" s="359" t="s">
        <v>4178</v>
      </c>
      <c r="B1475" s="360" t="s">
        <v>9114</v>
      </c>
      <c r="C1475" s="360" t="s">
        <v>3532</v>
      </c>
      <c r="D1475" s="360">
        <v>217</v>
      </c>
      <c r="E1475" s="360" t="s">
        <v>3532</v>
      </c>
      <c r="F1475" s="360" t="s">
        <v>3532</v>
      </c>
      <c r="G1475" s="360" t="s">
        <v>3532</v>
      </c>
      <c r="H1475" s="361">
        <v>45975</v>
      </c>
      <c r="I1475" s="360" t="s">
        <v>3532</v>
      </c>
      <c r="J1475" s="360" t="s">
        <v>5950</v>
      </c>
      <c r="K1475" s="360">
        <v>2020</v>
      </c>
      <c r="L1475" s="360" t="s">
        <v>7211</v>
      </c>
      <c r="M1475" s="360" t="s">
        <v>5952</v>
      </c>
      <c r="N1475" s="360" t="s">
        <v>5953</v>
      </c>
      <c r="O1475" s="360" t="s">
        <v>3993</v>
      </c>
      <c r="P1475" s="360" t="s">
        <v>3532</v>
      </c>
      <c r="Q1475" s="360" t="s">
        <v>3532</v>
      </c>
    </row>
    <row r="1476" spans="1:17" ht="15">
      <c r="A1476" s="359" t="s">
        <v>1639</v>
      </c>
      <c r="B1476" s="360" t="s">
        <v>2115</v>
      </c>
      <c r="C1476" s="360" t="s">
        <v>6591</v>
      </c>
      <c r="D1476" s="360">
        <v>4</v>
      </c>
      <c r="E1476" s="360" t="s">
        <v>3532</v>
      </c>
      <c r="F1476" s="360" t="s">
        <v>3532</v>
      </c>
      <c r="G1476" s="360" t="s">
        <v>3532</v>
      </c>
      <c r="H1476" s="361">
        <v>45975</v>
      </c>
      <c r="I1476" s="360" t="s">
        <v>3532</v>
      </c>
      <c r="J1476" s="360" t="s">
        <v>7725</v>
      </c>
      <c r="K1476" s="360">
        <v>2022</v>
      </c>
      <c r="L1476" s="360" t="s">
        <v>7726</v>
      </c>
      <c r="M1476" s="360" t="s">
        <v>5957</v>
      </c>
      <c r="N1476" s="360" t="s">
        <v>114</v>
      </c>
      <c r="O1476" s="360" t="s">
        <v>8390</v>
      </c>
      <c r="P1476" s="360" t="s">
        <v>3532</v>
      </c>
      <c r="Q1476" s="360" t="s">
        <v>8912</v>
      </c>
    </row>
    <row r="1477" spans="1:17" ht="15">
      <c r="A1477" s="359" t="s">
        <v>1653</v>
      </c>
      <c r="B1477" s="360" t="s">
        <v>9115</v>
      </c>
      <c r="C1477" s="360" t="s">
        <v>3532</v>
      </c>
      <c r="D1477" s="360">
        <v>46</v>
      </c>
      <c r="E1477" s="360" t="s">
        <v>3532</v>
      </c>
      <c r="F1477" s="360" t="s">
        <v>3532</v>
      </c>
      <c r="G1477" s="360" t="s">
        <v>3532</v>
      </c>
      <c r="H1477" s="361">
        <v>45975</v>
      </c>
      <c r="I1477" s="360" t="s">
        <v>3532</v>
      </c>
      <c r="J1477" s="360" t="s">
        <v>9116</v>
      </c>
      <c r="K1477" s="360">
        <v>2018</v>
      </c>
      <c r="L1477" s="360" t="s">
        <v>5960</v>
      </c>
      <c r="M1477" s="360" t="s">
        <v>5957</v>
      </c>
      <c r="N1477" s="360" t="s">
        <v>5953</v>
      </c>
      <c r="O1477" s="360" t="s">
        <v>83</v>
      </c>
      <c r="P1477" s="360" t="s">
        <v>3532</v>
      </c>
      <c r="Q1477" s="360" t="s">
        <v>3532</v>
      </c>
    </row>
    <row r="1478" spans="1:17" ht="15">
      <c r="A1478" s="359" t="s">
        <v>7013</v>
      </c>
      <c r="B1478" s="360" t="s">
        <v>4235</v>
      </c>
      <c r="C1478" s="360" t="s">
        <v>3532</v>
      </c>
      <c r="D1478" s="360">
        <v>217</v>
      </c>
      <c r="E1478" s="360" t="s">
        <v>3532</v>
      </c>
      <c r="F1478" s="360" t="s">
        <v>3532</v>
      </c>
      <c r="G1478" s="360" t="s">
        <v>3532</v>
      </c>
      <c r="H1478" s="361">
        <v>45975</v>
      </c>
      <c r="I1478" s="360" t="s">
        <v>3532</v>
      </c>
      <c r="J1478" s="360" t="s">
        <v>5950</v>
      </c>
      <c r="K1478" s="360">
        <v>2020</v>
      </c>
      <c r="L1478" s="360" t="s">
        <v>7014</v>
      </c>
      <c r="M1478" s="360" t="s">
        <v>5952</v>
      </c>
      <c r="N1478" s="360" t="s">
        <v>5953</v>
      </c>
      <c r="O1478" s="360" t="s">
        <v>3993</v>
      </c>
      <c r="P1478" s="360" t="s">
        <v>3532</v>
      </c>
      <c r="Q1478" s="360" t="s">
        <v>3532</v>
      </c>
    </row>
    <row r="1479" spans="1:17" ht="15">
      <c r="A1479" s="359" t="s">
        <v>7013</v>
      </c>
      <c r="B1479" s="360" t="s">
        <v>4236</v>
      </c>
      <c r="C1479" s="360" t="s">
        <v>3532</v>
      </c>
      <c r="D1479" s="360">
        <v>217</v>
      </c>
      <c r="E1479" s="360" t="s">
        <v>3532</v>
      </c>
      <c r="F1479" s="360" t="s">
        <v>3532</v>
      </c>
      <c r="G1479" s="360" t="s">
        <v>3532</v>
      </c>
      <c r="H1479" s="361">
        <v>45975</v>
      </c>
      <c r="I1479" s="360" t="s">
        <v>3532</v>
      </c>
      <c r="J1479" s="360" t="s">
        <v>5950</v>
      </c>
      <c r="K1479" s="360">
        <v>2021</v>
      </c>
      <c r="L1479" s="360" t="s">
        <v>7014</v>
      </c>
      <c r="M1479" s="360" t="s">
        <v>5952</v>
      </c>
      <c r="N1479" s="360" t="s">
        <v>5953</v>
      </c>
      <c r="O1479" s="360" t="s">
        <v>3993</v>
      </c>
      <c r="P1479" s="360" t="s">
        <v>3532</v>
      </c>
      <c r="Q1479" s="360" t="s">
        <v>3532</v>
      </c>
    </row>
    <row r="1480" spans="1:17" ht="15">
      <c r="A1480" s="359" t="s">
        <v>7013</v>
      </c>
      <c r="B1480" s="360" t="s">
        <v>4237</v>
      </c>
      <c r="C1480" s="360" t="s">
        <v>3532</v>
      </c>
      <c r="D1480" s="360">
        <v>217</v>
      </c>
      <c r="E1480" s="360" t="s">
        <v>3532</v>
      </c>
      <c r="F1480" s="360" t="s">
        <v>3532</v>
      </c>
      <c r="G1480" s="360" t="s">
        <v>3532</v>
      </c>
      <c r="H1480" s="361">
        <v>45975</v>
      </c>
      <c r="I1480" s="360" t="s">
        <v>3532</v>
      </c>
      <c r="J1480" s="360" t="s">
        <v>5950</v>
      </c>
      <c r="K1480" s="360">
        <v>2020</v>
      </c>
      <c r="L1480" s="360" t="s">
        <v>6049</v>
      </c>
      <c r="M1480" s="360" t="s">
        <v>5952</v>
      </c>
      <c r="N1480" s="360" t="s">
        <v>5953</v>
      </c>
      <c r="O1480" s="360" t="s">
        <v>3993</v>
      </c>
      <c r="P1480" s="360" t="s">
        <v>3532</v>
      </c>
      <c r="Q1480" s="360" t="s">
        <v>3532</v>
      </c>
    </row>
    <row r="1481" spans="1:17" ht="15">
      <c r="A1481" s="359" t="s">
        <v>1776</v>
      </c>
      <c r="B1481" s="360" t="s">
        <v>9117</v>
      </c>
      <c r="C1481" s="360" t="s">
        <v>3532</v>
      </c>
      <c r="D1481" s="360">
        <v>1</v>
      </c>
      <c r="E1481" s="360" t="s">
        <v>3532</v>
      </c>
      <c r="F1481" s="360" t="s">
        <v>3532</v>
      </c>
      <c r="G1481" s="360" t="s">
        <v>3532</v>
      </c>
      <c r="H1481" s="361">
        <v>45975</v>
      </c>
      <c r="I1481" s="360" t="s">
        <v>3532</v>
      </c>
      <c r="J1481" s="360" t="s">
        <v>9118</v>
      </c>
      <c r="K1481" s="360">
        <v>2019</v>
      </c>
      <c r="L1481" s="360" t="s">
        <v>5960</v>
      </c>
      <c r="M1481" s="360" t="s">
        <v>5957</v>
      </c>
      <c r="N1481" s="360" t="s">
        <v>5953</v>
      </c>
      <c r="O1481" s="360" t="s">
        <v>83</v>
      </c>
      <c r="P1481" s="360" t="s">
        <v>3532</v>
      </c>
      <c r="Q1481" s="360" t="s">
        <v>3532</v>
      </c>
    </row>
    <row r="1482" spans="1:17" ht="15">
      <c r="A1482" s="359" t="s">
        <v>1639</v>
      </c>
      <c r="B1482" s="360" t="s">
        <v>2112</v>
      </c>
      <c r="C1482" s="360" t="s">
        <v>6591</v>
      </c>
      <c r="D1482" s="360">
        <v>4</v>
      </c>
      <c r="E1482" s="360" t="s">
        <v>3532</v>
      </c>
      <c r="F1482" s="360" t="s">
        <v>3532</v>
      </c>
      <c r="G1482" s="360" t="s">
        <v>3532</v>
      </c>
      <c r="H1482" s="361">
        <v>45975</v>
      </c>
      <c r="I1482" s="360" t="s">
        <v>3532</v>
      </c>
      <c r="J1482" s="360" t="s">
        <v>7725</v>
      </c>
      <c r="K1482" s="360">
        <v>2023</v>
      </c>
      <c r="L1482" s="360" t="s">
        <v>7726</v>
      </c>
      <c r="M1482" s="360" t="s">
        <v>5957</v>
      </c>
      <c r="N1482" s="360" t="s">
        <v>114</v>
      </c>
      <c r="O1482" s="360" t="s">
        <v>8390</v>
      </c>
      <c r="P1482" s="360" t="s">
        <v>3532</v>
      </c>
      <c r="Q1482" s="360" t="s">
        <v>8912</v>
      </c>
    </row>
    <row r="1483" spans="1:17" ht="15">
      <c r="A1483" s="359" t="s">
        <v>3100</v>
      </c>
      <c r="B1483" s="360" t="s">
        <v>1831</v>
      </c>
      <c r="C1483" s="360" t="s">
        <v>6591</v>
      </c>
      <c r="D1483" s="360">
        <v>2</v>
      </c>
      <c r="E1483" s="360" t="s">
        <v>3532</v>
      </c>
      <c r="F1483" s="360" t="s">
        <v>3532</v>
      </c>
      <c r="G1483" s="360" t="s">
        <v>3532</v>
      </c>
      <c r="H1483" s="361">
        <v>45975</v>
      </c>
      <c r="I1483" s="360" t="s">
        <v>3532</v>
      </c>
      <c r="J1483" s="360" t="s">
        <v>7099</v>
      </c>
      <c r="K1483" s="360">
        <v>2022</v>
      </c>
      <c r="L1483" s="360" t="s">
        <v>7100</v>
      </c>
      <c r="M1483" s="360" t="s">
        <v>5957</v>
      </c>
      <c r="N1483" s="360" t="s">
        <v>114</v>
      </c>
      <c r="O1483" s="360" t="s">
        <v>83</v>
      </c>
      <c r="P1483" s="360">
        <v>0</v>
      </c>
      <c r="Q1483" s="360" t="s">
        <v>8136</v>
      </c>
    </row>
    <row r="1484" spans="1:17" ht="15">
      <c r="A1484" s="359" t="s">
        <v>1630</v>
      </c>
      <c r="B1484" s="360" t="s">
        <v>1688</v>
      </c>
      <c r="C1484" s="360" t="s">
        <v>109</v>
      </c>
      <c r="D1484" s="360">
        <v>8</v>
      </c>
      <c r="E1484" s="360" t="s">
        <v>7207</v>
      </c>
      <c r="F1484" s="360" t="s">
        <v>7208</v>
      </c>
      <c r="G1484" s="360" t="s">
        <v>7209</v>
      </c>
      <c r="H1484" s="361">
        <v>45975</v>
      </c>
      <c r="I1484" s="360" t="s">
        <v>3532</v>
      </c>
      <c r="J1484" s="360" t="s">
        <v>7725</v>
      </c>
      <c r="K1484" s="360">
        <v>2022</v>
      </c>
      <c r="L1484" s="360" t="s">
        <v>7726</v>
      </c>
      <c r="M1484" s="360" t="s">
        <v>5957</v>
      </c>
      <c r="N1484" s="360" t="s">
        <v>114</v>
      </c>
      <c r="O1484" s="360" t="s">
        <v>8390</v>
      </c>
      <c r="P1484" s="360" t="s">
        <v>3532</v>
      </c>
      <c r="Q1484" s="360" t="s">
        <v>8296</v>
      </c>
    </row>
    <row r="1485" spans="1:17" ht="15">
      <c r="A1485" s="359" t="s">
        <v>4113</v>
      </c>
      <c r="B1485" s="360" t="s">
        <v>9119</v>
      </c>
      <c r="C1485" s="360" t="s">
        <v>3532</v>
      </c>
      <c r="D1485" s="360">
        <v>217</v>
      </c>
      <c r="E1485" s="360" t="s">
        <v>3532</v>
      </c>
      <c r="F1485" s="360" t="s">
        <v>3532</v>
      </c>
      <c r="G1485" s="360" t="s">
        <v>3532</v>
      </c>
      <c r="H1485" s="361">
        <v>45975</v>
      </c>
      <c r="I1485" s="360" t="s">
        <v>3532</v>
      </c>
      <c r="J1485" s="360" t="s">
        <v>5950</v>
      </c>
      <c r="K1485" s="360">
        <v>2022</v>
      </c>
      <c r="L1485" s="360" t="s">
        <v>6384</v>
      </c>
      <c r="M1485" s="360" t="s">
        <v>5952</v>
      </c>
      <c r="N1485" s="360" t="s">
        <v>5953</v>
      </c>
      <c r="O1485" s="360" t="s">
        <v>3993</v>
      </c>
      <c r="P1485" s="360" t="s">
        <v>3532</v>
      </c>
      <c r="Q1485" s="360" t="s">
        <v>3532</v>
      </c>
    </row>
    <row r="1486" spans="1:17" ht="15">
      <c r="A1486" s="359" t="s">
        <v>4145</v>
      </c>
      <c r="B1486" s="360" t="s">
        <v>4172</v>
      </c>
      <c r="C1486" s="360" t="s">
        <v>3532</v>
      </c>
      <c r="D1486" s="360">
        <v>217</v>
      </c>
      <c r="E1486" s="360" t="s">
        <v>3532</v>
      </c>
      <c r="F1486" s="360" t="s">
        <v>3532</v>
      </c>
      <c r="G1486" s="360" t="s">
        <v>3532</v>
      </c>
      <c r="H1486" s="361">
        <v>45975</v>
      </c>
      <c r="I1486" s="360" t="s">
        <v>3532</v>
      </c>
      <c r="J1486" s="360" t="s">
        <v>5950</v>
      </c>
      <c r="K1486" s="360">
        <v>2020</v>
      </c>
      <c r="L1486" s="360" t="s">
        <v>6049</v>
      </c>
      <c r="M1486" s="360" t="s">
        <v>5952</v>
      </c>
      <c r="N1486" s="360" t="s">
        <v>5953</v>
      </c>
      <c r="O1486" s="360" t="s">
        <v>3993</v>
      </c>
      <c r="P1486" s="360" t="s">
        <v>3532</v>
      </c>
      <c r="Q1486" s="360" t="s">
        <v>3532</v>
      </c>
    </row>
    <row r="1487" spans="1:17" ht="15">
      <c r="A1487" s="359" t="s">
        <v>4050</v>
      </c>
      <c r="B1487" s="360" t="s">
        <v>4071</v>
      </c>
      <c r="C1487" s="360" t="s">
        <v>3532</v>
      </c>
      <c r="D1487" s="360">
        <v>217</v>
      </c>
      <c r="E1487" s="360" t="s">
        <v>3532</v>
      </c>
      <c r="F1487" s="360" t="s">
        <v>3532</v>
      </c>
      <c r="G1487" s="360" t="s">
        <v>3532</v>
      </c>
      <c r="H1487" s="361">
        <v>45975</v>
      </c>
      <c r="I1487" s="360" t="s">
        <v>3532</v>
      </c>
      <c r="J1487" s="360" t="s">
        <v>5950</v>
      </c>
      <c r="K1487" s="360">
        <v>2021</v>
      </c>
      <c r="L1487" s="360" t="s">
        <v>6384</v>
      </c>
      <c r="M1487" s="360" t="s">
        <v>5952</v>
      </c>
      <c r="N1487" s="360" t="s">
        <v>5953</v>
      </c>
      <c r="O1487" s="360" t="s">
        <v>3993</v>
      </c>
      <c r="P1487" s="360" t="s">
        <v>3532</v>
      </c>
      <c r="Q1487" s="360" t="s">
        <v>3532</v>
      </c>
    </row>
    <row r="1488" spans="1:17" ht="15">
      <c r="A1488" s="359" t="s">
        <v>6389</v>
      </c>
      <c r="B1488" s="360" t="s">
        <v>9120</v>
      </c>
      <c r="C1488" s="360" t="s">
        <v>3532</v>
      </c>
      <c r="D1488" s="360">
        <v>0</v>
      </c>
      <c r="E1488" s="360" t="s">
        <v>3532</v>
      </c>
      <c r="F1488" s="360" t="s">
        <v>3532</v>
      </c>
      <c r="G1488" s="360" t="s">
        <v>3532</v>
      </c>
      <c r="H1488" s="361">
        <v>45975</v>
      </c>
      <c r="I1488" s="360" t="s">
        <v>3532</v>
      </c>
      <c r="J1488" s="360" t="s">
        <v>9121</v>
      </c>
      <c r="K1488" s="360">
        <v>2016</v>
      </c>
      <c r="L1488" s="360" t="s">
        <v>5964</v>
      </c>
      <c r="M1488" s="360" t="s">
        <v>5957</v>
      </c>
      <c r="N1488" s="360" t="s">
        <v>5953</v>
      </c>
      <c r="O1488" s="360" t="s">
        <v>83</v>
      </c>
      <c r="P1488" s="360" t="s">
        <v>3532</v>
      </c>
      <c r="Q1488" s="360" t="s">
        <v>3532</v>
      </c>
    </row>
    <row r="1489" spans="1:17" ht="15">
      <c r="A1489" s="359" t="s">
        <v>1630</v>
      </c>
      <c r="B1489" s="360" t="s">
        <v>1583</v>
      </c>
      <c r="C1489" s="360" t="s">
        <v>6591</v>
      </c>
      <c r="D1489" s="360">
        <v>2</v>
      </c>
      <c r="E1489" s="360" t="s">
        <v>3532</v>
      </c>
      <c r="F1489" s="360" t="s">
        <v>3532</v>
      </c>
      <c r="G1489" s="360" t="s">
        <v>3532</v>
      </c>
      <c r="H1489" s="361">
        <v>45975</v>
      </c>
      <c r="I1489" s="360" t="s">
        <v>3532</v>
      </c>
      <c r="J1489" s="360" t="s">
        <v>7725</v>
      </c>
      <c r="K1489" s="360">
        <v>2023</v>
      </c>
      <c r="L1489" s="360" t="s">
        <v>7726</v>
      </c>
      <c r="M1489" s="360" t="s">
        <v>5957</v>
      </c>
      <c r="N1489" s="360" t="s">
        <v>114</v>
      </c>
      <c r="O1489" s="360" t="s">
        <v>8390</v>
      </c>
      <c r="P1489" s="360">
        <v>0</v>
      </c>
      <c r="Q1489" s="360" t="s">
        <v>8773</v>
      </c>
    </row>
    <row r="1490" spans="1:17" ht="15">
      <c r="A1490" s="359" t="s">
        <v>6875</v>
      </c>
      <c r="B1490" s="360" t="s">
        <v>9122</v>
      </c>
      <c r="C1490" s="360" t="s">
        <v>3532</v>
      </c>
      <c r="D1490" s="360">
        <v>143</v>
      </c>
      <c r="E1490" s="360" t="s">
        <v>3532</v>
      </c>
      <c r="F1490" s="360" t="s">
        <v>3532</v>
      </c>
      <c r="G1490" s="360" t="s">
        <v>3532</v>
      </c>
      <c r="H1490" s="361">
        <v>45975</v>
      </c>
      <c r="I1490" s="360" t="s">
        <v>3532</v>
      </c>
      <c r="J1490" s="360" t="s">
        <v>7940</v>
      </c>
      <c r="K1490" s="360">
        <v>2023</v>
      </c>
      <c r="L1490" s="360" t="s">
        <v>6855</v>
      </c>
      <c r="M1490" s="360" t="s">
        <v>5957</v>
      </c>
      <c r="N1490" s="360" t="s">
        <v>114</v>
      </c>
      <c r="O1490" s="360" t="s">
        <v>83</v>
      </c>
      <c r="P1490" s="360" t="s">
        <v>3532</v>
      </c>
      <c r="Q1490" s="360" t="s">
        <v>3532</v>
      </c>
    </row>
    <row r="1491" spans="1:17" ht="15">
      <c r="A1491" s="359" t="s">
        <v>4145</v>
      </c>
      <c r="B1491" s="360" t="s">
        <v>4173</v>
      </c>
      <c r="C1491" s="360" t="s">
        <v>3532</v>
      </c>
      <c r="D1491" s="360">
        <v>217</v>
      </c>
      <c r="E1491" s="360" t="s">
        <v>3532</v>
      </c>
      <c r="F1491" s="360" t="s">
        <v>3532</v>
      </c>
      <c r="G1491" s="360" t="s">
        <v>3532</v>
      </c>
      <c r="H1491" s="361">
        <v>45975</v>
      </c>
      <c r="I1491" s="360" t="s">
        <v>3532</v>
      </c>
      <c r="J1491" s="360" t="s">
        <v>5950</v>
      </c>
      <c r="K1491" s="360">
        <v>2020</v>
      </c>
      <c r="L1491" s="360" t="s">
        <v>6384</v>
      </c>
      <c r="M1491" s="360" t="s">
        <v>5952</v>
      </c>
      <c r="N1491" s="360" t="s">
        <v>5953</v>
      </c>
      <c r="O1491" s="360" t="s">
        <v>3993</v>
      </c>
      <c r="P1491" s="360" t="s">
        <v>3532</v>
      </c>
      <c r="Q1491" s="360" t="s">
        <v>3532</v>
      </c>
    </row>
    <row r="1492" spans="1:17" ht="15">
      <c r="A1492" s="359" t="s">
        <v>6032</v>
      </c>
      <c r="B1492" s="360" t="s">
        <v>9123</v>
      </c>
      <c r="C1492" s="360" t="s">
        <v>3532</v>
      </c>
      <c r="D1492" s="360">
        <v>85</v>
      </c>
      <c r="E1492" s="360" t="s">
        <v>3532</v>
      </c>
      <c r="F1492" s="360" t="s">
        <v>3532</v>
      </c>
      <c r="G1492" s="360" t="s">
        <v>3532</v>
      </c>
      <c r="H1492" s="361">
        <v>45975</v>
      </c>
      <c r="I1492" s="360" t="s">
        <v>3532</v>
      </c>
      <c r="J1492" s="360" t="s">
        <v>5950</v>
      </c>
      <c r="K1492" s="360">
        <v>2020</v>
      </c>
      <c r="L1492" s="360" t="s">
        <v>6638</v>
      </c>
      <c r="M1492" s="360" t="s">
        <v>5952</v>
      </c>
      <c r="N1492" s="360" t="s">
        <v>5953</v>
      </c>
      <c r="O1492" s="360" t="s">
        <v>6002</v>
      </c>
      <c r="P1492" s="360">
        <v>0</v>
      </c>
      <c r="Q1492" s="360" t="s">
        <v>3532</v>
      </c>
    </row>
    <row r="1493" spans="1:17" ht="15">
      <c r="A1493" s="359" t="s">
        <v>1725</v>
      </c>
      <c r="B1493" s="360" t="s">
        <v>2140</v>
      </c>
      <c r="C1493" s="360" t="s">
        <v>6591</v>
      </c>
      <c r="D1493" s="360">
        <v>4</v>
      </c>
      <c r="E1493" s="360" t="s">
        <v>3532</v>
      </c>
      <c r="F1493" s="360" t="s">
        <v>3532</v>
      </c>
      <c r="G1493" s="360" t="s">
        <v>3532</v>
      </c>
      <c r="H1493" s="361">
        <v>45975</v>
      </c>
      <c r="I1493" s="360" t="s">
        <v>3532</v>
      </c>
      <c r="J1493" s="360" t="s">
        <v>7725</v>
      </c>
      <c r="K1493" s="360">
        <v>2023</v>
      </c>
      <c r="L1493" s="360" t="s">
        <v>7726</v>
      </c>
      <c r="M1493" s="360" t="s">
        <v>5957</v>
      </c>
      <c r="N1493" s="360" t="s">
        <v>114</v>
      </c>
      <c r="O1493" s="360" t="s">
        <v>8390</v>
      </c>
      <c r="P1493" s="360">
        <v>0</v>
      </c>
      <c r="Q1493" s="360" t="s">
        <v>8560</v>
      </c>
    </row>
    <row r="1494" spans="1:17" ht="15">
      <c r="A1494" s="359" t="s">
        <v>6587</v>
      </c>
      <c r="B1494" s="360" t="s">
        <v>9124</v>
      </c>
      <c r="C1494" s="360" t="s">
        <v>2790</v>
      </c>
      <c r="D1494" s="360">
        <v>4</v>
      </c>
      <c r="E1494" s="360" t="s">
        <v>3532</v>
      </c>
      <c r="F1494" s="360" t="s">
        <v>9125</v>
      </c>
      <c r="G1494" s="360" t="s">
        <v>3532</v>
      </c>
      <c r="H1494" s="361">
        <v>45975</v>
      </c>
      <c r="I1494" s="360" t="s">
        <v>3532</v>
      </c>
      <c r="J1494" s="360" t="s">
        <v>9126</v>
      </c>
      <c r="K1494" s="360">
        <v>2019</v>
      </c>
      <c r="L1494" s="360" t="s">
        <v>5956</v>
      </c>
      <c r="M1494" s="360" t="s">
        <v>5957</v>
      </c>
      <c r="N1494" s="360" t="s">
        <v>5953</v>
      </c>
      <c r="O1494" s="360" t="s">
        <v>83</v>
      </c>
      <c r="P1494" s="360">
        <v>0</v>
      </c>
      <c r="Q1494" s="360" t="s">
        <v>9127</v>
      </c>
    </row>
    <row r="1495" spans="1:17" ht="15">
      <c r="A1495" s="359" t="s">
        <v>6370</v>
      </c>
      <c r="B1495" s="360" t="s">
        <v>9128</v>
      </c>
      <c r="C1495" s="360" t="s">
        <v>2790</v>
      </c>
      <c r="D1495" s="360">
        <v>1</v>
      </c>
      <c r="E1495" s="360" t="s">
        <v>3532</v>
      </c>
      <c r="F1495" s="360" t="s">
        <v>9129</v>
      </c>
      <c r="G1495" s="360" t="s">
        <v>3532</v>
      </c>
      <c r="H1495" s="361">
        <v>45975</v>
      </c>
      <c r="I1495" s="360" t="s">
        <v>3532</v>
      </c>
      <c r="J1495" s="360" t="s">
        <v>9130</v>
      </c>
      <c r="K1495" s="360">
        <v>2018</v>
      </c>
      <c r="L1495" s="360" t="s">
        <v>5964</v>
      </c>
      <c r="M1495" s="360" t="s">
        <v>5957</v>
      </c>
      <c r="N1495" s="360" t="s">
        <v>5953</v>
      </c>
      <c r="O1495" s="360" t="s">
        <v>83</v>
      </c>
      <c r="P1495" s="360">
        <v>0</v>
      </c>
      <c r="Q1495" s="360" t="s">
        <v>9131</v>
      </c>
    </row>
    <row r="1496" spans="1:17" ht="15">
      <c r="A1496" s="359" t="s">
        <v>1897</v>
      </c>
      <c r="B1496" s="360" t="s">
        <v>9132</v>
      </c>
      <c r="C1496" s="360" t="s">
        <v>3532</v>
      </c>
      <c r="D1496" s="360">
        <v>2</v>
      </c>
      <c r="E1496" s="360" t="s">
        <v>3532</v>
      </c>
      <c r="F1496" s="360" t="s">
        <v>3532</v>
      </c>
      <c r="G1496" s="360" t="s">
        <v>3532</v>
      </c>
      <c r="H1496" s="361">
        <v>45975</v>
      </c>
      <c r="I1496" s="360" t="s">
        <v>3255</v>
      </c>
      <c r="J1496" s="360" t="s">
        <v>6779</v>
      </c>
      <c r="K1496" s="360">
        <v>2017</v>
      </c>
      <c r="L1496" s="360" t="s">
        <v>5960</v>
      </c>
      <c r="M1496" s="360" t="s">
        <v>5957</v>
      </c>
      <c r="N1496" s="360" t="s">
        <v>5953</v>
      </c>
      <c r="O1496" s="360" t="s">
        <v>83</v>
      </c>
      <c r="P1496" s="360" t="s">
        <v>3532</v>
      </c>
      <c r="Q1496" s="360" t="s">
        <v>3532</v>
      </c>
    </row>
    <row r="1497" spans="1:17" ht="15">
      <c r="A1497" s="359" t="s">
        <v>1677</v>
      </c>
      <c r="B1497" s="360" t="s">
        <v>9133</v>
      </c>
      <c r="C1497" s="360" t="s">
        <v>3532</v>
      </c>
      <c r="D1497" s="360">
        <v>84</v>
      </c>
      <c r="E1497" s="360" t="s">
        <v>3532</v>
      </c>
      <c r="F1497" s="360" t="s">
        <v>3532</v>
      </c>
      <c r="G1497" s="360" t="s">
        <v>3532</v>
      </c>
      <c r="H1497" s="361">
        <v>45975</v>
      </c>
      <c r="I1497" s="360" t="s">
        <v>3532</v>
      </c>
      <c r="J1497" s="360" t="s">
        <v>9134</v>
      </c>
      <c r="K1497" s="360">
        <v>2016</v>
      </c>
      <c r="L1497" s="360" t="s">
        <v>5960</v>
      </c>
      <c r="M1497" s="360" t="s">
        <v>5957</v>
      </c>
      <c r="N1497" s="360" t="s">
        <v>5953</v>
      </c>
      <c r="O1497" s="360" t="s">
        <v>83</v>
      </c>
      <c r="P1497" s="360" t="s">
        <v>3532</v>
      </c>
      <c r="Q1497" s="360" t="s">
        <v>3532</v>
      </c>
    </row>
    <row r="1498" spans="1:17" ht="15">
      <c r="A1498" s="359" t="s">
        <v>4113</v>
      </c>
      <c r="B1498" s="360" t="s">
        <v>9135</v>
      </c>
      <c r="C1498" s="360" t="s">
        <v>3532</v>
      </c>
      <c r="D1498" s="360">
        <v>217</v>
      </c>
      <c r="E1498" s="360" t="s">
        <v>3532</v>
      </c>
      <c r="F1498" s="360" t="s">
        <v>3532</v>
      </c>
      <c r="G1498" s="360" t="s">
        <v>3532</v>
      </c>
      <c r="H1498" s="361">
        <v>45975</v>
      </c>
      <c r="I1498" s="360" t="s">
        <v>3532</v>
      </c>
      <c r="J1498" s="360" t="s">
        <v>5950</v>
      </c>
      <c r="K1498" s="360">
        <v>2020</v>
      </c>
      <c r="L1498" s="360" t="s">
        <v>6384</v>
      </c>
      <c r="M1498" s="360" t="s">
        <v>5952</v>
      </c>
      <c r="N1498" s="360" t="s">
        <v>5953</v>
      </c>
      <c r="O1498" s="360" t="s">
        <v>3993</v>
      </c>
      <c r="P1498" s="360" t="s">
        <v>3532</v>
      </c>
      <c r="Q1498" s="360" t="s">
        <v>3532</v>
      </c>
    </row>
    <row r="1499" spans="1:17" ht="15">
      <c r="A1499" s="359" t="s">
        <v>1611</v>
      </c>
      <c r="B1499" s="360" t="s">
        <v>9136</v>
      </c>
      <c r="C1499" s="360" t="s">
        <v>6109</v>
      </c>
      <c r="D1499" s="360">
        <v>48</v>
      </c>
      <c r="E1499" s="360" t="s">
        <v>3532</v>
      </c>
      <c r="F1499" s="360" t="s">
        <v>6912</v>
      </c>
      <c r="G1499" s="360" t="s">
        <v>3532</v>
      </c>
      <c r="H1499" s="361">
        <v>45975</v>
      </c>
      <c r="I1499" s="360" t="s">
        <v>3532</v>
      </c>
      <c r="J1499" s="360" t="s">
        <v>9137</v>
      </c>
      <c r="K1499" s="360">
        <v>2021</v>
      </c>
      <c r="L1499" s="360" t="s">
        <v>5960</v>
      </c>
      <c r="M1499" s="360" t="s">
        <v>5957</v>
      </c>
      <c r="N1499" s="360" t="s">
        <v>5953</v>
      </c>
      <c r="O1499" s="360" t="s">
        <v>83</v>
      </c>
      <c r="P1499" s="360" t="s">
        <v>3532</v>
      </c>
      <c r="Q1499" s="360" t="s">
        <v>6914</v>
      </c>
    </row>
    <row r="1500" spans="1:17" ht="15">
      <c r="A1500" s="359" t="s">
        <v>6021</v>
      </c>
      <c r="B1500" s="360" t="s">
        <v>9138</v>
      </c>
      <c r="C1500" s="360" t="s">
        <v>3532</v>
      </c>
      <c r="D1500" s="360">
        <v>10</v>
      </c>
      <c r="E1500" s="360" t="s">
        <v>3532</v>
      </c>
      <c r="F1500" s="360" t="s">
        <v>3532</v>
      </c>
      <c r="G1500" s="360" t="s">
        <v>3532</v>
      </c>
      <c r="H1500" s="361">
        <v>45975</v>
      </c>
      <c r="I1500" s="360" t="s">
        <v>3532</v>
      </c>
      <c r="J1500" s="360" t="s">
        <v>9139</v>
      </c>
      <c r="K1500" s="360">
        <v>2016</v>
      </c>
      <c r="L1500" s="360" t="s">
        <v>5964</v>
      </c>
      <c r="M1500" s="360" t="s">
        <v>5957</v>
      </c>
      <c r="N1500" s="360" t="s">
        <v>5953</v>
      </c>
      <c r="O1500" s="360" t="s">
        <v>83</v>
      </c>
      <c r="P1500" s="360" t="s">
        <v>3532</v>
      </c>
      <c r="Q1500" s="360" t="s">
        <v>3532</v>
      </c>
    </row>
    <row r="1501" spans="1:17" ht="15">
      <c r="A1501" s="359" t="s">
        <v>1670</v>
      </c>
      <c r="B1501" s="360" t="s">
        <v>9140</v>
      </c>
      <c r="C1501" s="360" t="s">
        <v>3532</v>
      </c>
      <c r="D1501" s="360">
        <v>2</v>
      </c>
      <c r="E1501" s="360" t="s">
        <v>3532</v>
      </c>
      <c r="F1501" s="360" t="s">
        <v>3532</v>
      </c>
      <c r="G1501" s="360" t="s">
        <v>3532</v>
      </c>
      <c r="H1501" s="361">
        <v>45975</v>
      </c>
      <c r="I1501" s="360" t="s">
        <v>3532</v>
      </c>
      <c r="J1501" s="360" t="s">
        <v>9141</v>
      </c>
      <c r="K1501" s="360">
        <v>2017</v>
      </c>
      <c r="L1501" s="360" t="s">
        <v>5964</v>
      </c>
      <c r="M1501" s="360" t="s">
        <v>5957</v>
      </c>
      <c r="N1501" s="360" t="s">
        <v>5953</v>
      </c>
      <c r="O1501" s="360" t="s">
        <v>83</v>
      </c>
      <c r="P1501" s="360" t="s">
        <v>3532</v>
      </c>
      <c r="Q1501" s="360" t="s">
        <v>3532</v>
      </c>
    </row>
    <row r="1502" spans="1:17" ht="15">
      <c r="A1502" s="359" t="s">
        <v>5750</v>
      </c>
      <c r="B1502" s="360" t="s">
        <v>3996</v>
      </c>
      <c r="C1502" s="360" t="s">
        <v>2790</v>
      </c>
      <c r="D1502" s="360">
        <v>2</v>
      </c>
      <c r="E1502" s="360" t="s">
        <v>3532</v>
      </c>
      <c r="F1502" s="360" t="s">
        <v>9142</v>
      </c>
      <c r="G1502" s="360" t="s">
        <v>3532</v>
      </c>
      <c r="H1502" s="361">
        <v>45975</v>
      </c>
      <c r="I1502" s="360" t="s">
        <v>3532</v>
      </c>
      <c r="J1502" s="360" t="s">
        <v>7725</v>
      </c>
      <c r="K1502" s="360">
        <v>2022</v>
      </c>
      <c r="L1502" s="360" t="s">
        <v>7726</v>
      </c>
      <c r="M1502" s="360" t="s">
        <v>5957</v>
      </c>
      <c r="N1502" s="360" t="s">
        <v>114</v>
      </c>
      <c r="O1502" s="360" t="s">
        <v>83</v>
      </c>
      <c r="P1502" s="360">
        <v>0</v>
      </c>
      <c r="Q1502" s="360" t="s">
        <v>9143</v>
      </c>
    </row>
    <row r="1503" spans="1:17" ht="15">
      <c r="A1503" s="359" t="s">
        <v>5986</v>
      </c>
      <c r="B1503" s="360" t="s">
        <v>276</v>
      </c>
      <c r="C1503" s="360" t="s">
        <v>109</v>
      </c>
      <c r="D1503" s="360">
        <v>165</v>
      </c>
      <c r="E1503" s="360" t="s">
        <v>7207</v>
      </c>
      <c r="F1503" s="360" t="s">
        <v>7208</v>
      </c>
      <c r="G1503" s="360" t="s">
        <v>7209</v>
      </c>
      <c r="H1503" s="361">
        <v>45975</v>
      </c>
      <c r="I1503" s="360" t="s">
        <v>3532</v>
      </c>
      <c r="J1503" s="360" t="s">
        <v>7725</v>
      </c>
      <c r="K1503" s="360">
        <v>2023</v>
      </c>
      <c r="L1503" s="360" t="s">
        <v>7726</v>
      </c>
      <c r="M1503" s="360" t="s">
        <v>5957</v>
      </c>
      <c r="N1503" s="360" t="s">
        <v>114</v>
      </c>
      <c r="O1503" s="360" t="s">
        <v>83</v>
      </c>
      <c r="P1503" s="360" t="s">
        <v>3532</v>
      </c>
      <c r="Q1503" s="360" t="s">
        <v>8563</v>
      </c>
    </row>
    <row r="1504" spans="1:17" ht="15">
      <c r="A1504" s="359" t="s">
        <v>1639</v>
      </c>
      <c r="B1504" s="360" t="s">
        <v>2114</v>
      </c>
      <c r="C1504" s="360" t="s">
        <v>6591</v>
      </c>
      <c r="D1504" s="360">
        <v>4</v>
      </c>
      <c r="E1504" s="360" t="s">
        <v>3532</v>
      </c>
      <c r="F1504" s="360" t="s">
        <v>3532</v>
      </c>
      <c r="G1504" s="360" t="s">
        <v>3532</v>
      </c>
      <c r="H1504" s="361">
        <v>45975</v>
      </c>
      <c r="I1504" s="360" t="s">
        <v>3532</v>
      </c>
      <c r="J1504" s="360" t="s">
        <v>7725</v>
      </c>
      <c r="K1504" s="360">
        <v>2022</v>
      </c>
      <c r="L1504" s="360" t="s">
        <v>7726</v>
      </c>
      <c r="M1504" s="360" t="s">
        <v>5957</v>
      </c>
      <c r="N1504" s="360" t="s">
        <v>114</v>
      </c>
      <c r="O1504" s="360" t="s">
        <v>8390</v>
      </c>
      <c r="P1504" s="360" t="s">
        <v>3532</v>
      </c>
      <c r="Q1504" s="360" t="s">
        <v>8912</v>
      </c>
    </row>
    <row r="1505" spans="1:17" ht="15">
      <c r="A1505" s="359" t="s">
        <v>5986</v>
      </c>
      <c r="B1505" s="360" t="s">
        <v>9144</v>
      </c>
      <c r="C1505" s="360" t="s">
        <v>3532</v>
      </c>
      <c r="D1505" s="360">
        <v>0</v>
      </c>
      <c r="E1505" s="360" t="s">
        <v>3532</v>
      </c>
      <c r="F1505" s="360" t="s">
        <v>3532</v>
      </c>
      <c r="G1505" s="360" t="s">
        <v>3532</v>
      </c>
      <c r="H1505" s="361">
        <v>45975</v>
      </c>
      <c r="I1505" s="360" t="s">
        <v>3532</v>
      </c>
      <c r="J1505" s="360" t="s">
        <v>9145</v>
      </c>
      <c r="K1505" s="360">
        <v>2017</v>
      </c>
      <c r="L1505" s="360" t="s">
        <v>5960</v>
      </c>
      <c r="M1505" s="360" t="s">
        <v>5957</v>
      </c>
      <c r="N1505" s="360" t="s">
        <v>5953</v>
      </c>
      <c r="O1505" s="360" t="s">
        <v>83</v>
      </c>
      <c r="P1505" s="360" t="s">
        <v>3532</v>
      </c>
      <c r="Q1505" s="360" t="s">
        <v>3532</v>
      </c>
    </row>
    <row r="1506" spans="1:17" ht="15">
      <c r="A1506" s="359" t="s">
        <v>1660</v>
      </c>
      <c r="B1506" s="360" t="s">
        <v>1561</v>
      </c>
      <c r="C1506" s="360" t="s">
        <v>3532</v>
      </c>
      <c r="D1506" s="360">
        <v>10</v>
      </c>
      <c r="E1506" s="360" t="s">
        <v>3532</v>
      </c>
      <c r="F1506" s="360" t="s">
        <v>3532</v>
      </c>
      <c r="G1506" s="360" t="s">
        <v>3532</v>
      </c>
      <c r="H1506" s="361">
        <v>45975</v>
      </c>
      <c r="I1506" s="360" t="s">
        <v>3532</v>
      </c>
      <c r="J1506" s="360" t="s">
        <v>5950</v>
      </c>
      <c r="K1506" s="360">
        <v>2020</v>
      </c>
      <c r="L1506" s="360" t="s">
        <v>6384</v>
      </c>
      <c r="M1506" s="360" t="s">
        <v>5952</v>
      </c>
      <c r="N1506" s="360" t="s">
        <v>5953</v>
      </c>
      <c r="O1506" s="360" t="s">
        <v>531</v>
      </c>
      <c r="P1506" s="360" t="s">
        <v>3532</v>
      </c>
      <c r="Q1506" s="360" t="s">
        <v>3532</v>
      </c>
    </row>
    <row r="1507" spans="1:17" ht="15">
      <c r="A1507" s="359" t="s">
        <v>1725</v>
      </c>
      <c r="B1507" s="360" t="s">
        <v>2139</v>
      </c>
      <c r="C1507" s="360" t="s">
        <v>6591</v>
      </c>
      <c r="D1507" s="360">
        <v>4</v>
      </c>
      <c r="E1507" s="360" t="s">
        <v>3532</v>
      </c>
      <c r="F1507" s="360" t="s">
        <v>3532</v>
      </c>
      <c r="G1507" s="360" t="s">
        <v>3532</v>
      </c>
      <c r="H1507" s="361">
        <v>45975</v>
      </c>
      <c r="I1507" s="360" t="s">
        <v>3255</v>
      </c>
      <c r="J1507" s="360" t="s">
        <v>7725</v>
      </c>
      <c r="K1507" s="360">
        <v>2023</v>
      </c>
      <c r="L1507" s="360" t="s">
        <v>7726</v>
      </c>
      <c r="M1507" s="360" t="s">
        <v>5957</v>
      </c>
      <c r="N1507" s="360" t="s">
        <v>114</v>
      </c>
      <c r="O1507" s="360" t="s">
        <v>8390</v>
      </c>
      <c r="P1507" s="360">
        <v>0</v>
      </c>
      <c r="Q1507" s="360" t="s">
        <v>8560</v>
      </c>
    </row>
    <row r="1508" spans="1:17" ht="15">
      <c r="A1508" s="359" t="s">
        <v>8822</v>
      </c>
      <c r="B1508" s="360" t="s">
        <v>9146</v>
      </c>
      <c r="C1508" s="360" t="s">
        <v>3532</v>
      </c>
      <c r="D1508" s="360">
        <v>217</v>
      </c>
      <c r="E1508" s="360" t="s">
        <v>3532</v>
      </c>
      <c r="F1508" s="360" t="s">
        <v>3532</v>
      </c>
      <c r="G1508" s="360" t="s">
        <v>3532</v>
      </c>
      <c r="H1508" s="361">
        <v>45975</v>
      </c>
      <c r="I1508" s="360" t="s">
        <v>3532</v>
      </c>
      <c r="J1508" s="360" t="s">
        <v>5950</v>
      </c>
      <c r="K1508" s="360">
        <v>2020</v>
      </c>
      <c r="L1508" s="360" t="s">
        <v>7483</v>
      </c>
      <c r="M1508" s="360" t="s">
        <v>5952</v>
      </c>
      <c r="N1508" s="360" t="s">
        <v>5953</v>
      </c>
      <c r="O1508" s="360" t="s">
        <v>3993</v>
      </c>
      <c r="P1508" s="360" t="s">
        <v>3532</v>
      </c>
      <c r="Q1508" s="360" t="s">
        <v>3532</v>
      </c>
    </row>
    <row r="1509" spans="1:17" ht="15">
      <c r="A1509" s="359" t="s">
        <v>1630</v>
      </c>
      <c r="B1509" s="360" t="s">
        <v>983</v>
      </c>
      <c r="C1509" s="360" t="s">
        <v>6591</v>
      </c>
      <c r="D1509" s="360">
        <v>2</v>
      </c>
      <c r="E1509" s="360" t="s">
        <v>3532</v>
      </c>
      <c r="F1509" s="360" t="s">
        <v>3532</v>
      </c>
      <c r="G1509" s="360" t="s">
        <v>3532</v>
      </c>
      <c r="H1509" s="361">
        <v>45975</v>
      </c>
      <c r="I1509" s="360" t="s">
        <v>3532</v>
      </c>
      <c r="J1509" s="360" t="s">
        <v>7725</v>
      </c>
      <c r="K1509" s="360">
        <v>2022</v>
      </c>
      <c r="L1509" s="360" t="s">
        <v>7726</v>
      </c>
      <c r="M1509" s="360" t="s">
        <v>5957</v>
      </c>
      <c r="N1509" s="360" t="s">
        <v>114</v>
      </c>
      <c r="O1509" s="360" t="s">
        <v>8390</v>
      </c>
      <c r="P1509" s="360">
        <v>0</v>
      </c>
      <c r="Q1509" s="360" t="s">
        <v>8773</v>
      </c>
    </row>
    <row r="1510" spans="1:17" ht="15">
      <c r="A1510" s="359" t="s">
        <v>1639</v>
      </c>
      <c r="B1510" s="360" t="s">
        <v>2102</v>
      </c>
      <c r="C1510" s="360" t="s">
        <v>6591</v>
      </c>
      <c r="D1510" s="360">
        <v>4</v>
      </c>
      <c r="E1510" s="360" t="s">
        <v>3532</v>
      </c>
      <c r="F1510" s="360" t="s">
        <v>3532</v>
      </c>
      <c r="G1510" s="360" t="s">
        <v>3532</v>
      </c>
      <c r="H1510" s="361">
        <v>45975</v>
      </c>
      <c r="I1510" s="360" t="s">
        <v>3532</v>
      </c>
      <c r="J1510" s="360" t="s">
        <v>7725</v>
      </c>
      <c r="K1510" s="360">
        <v>2023</v>
      </c>
      <c r="L1510" s="360" t="s">
        <v>7726</v>
      </c>
      <c r="M1510" s="360" t="s">
        <v>5957</v>
      </c>
      <c r="N1510" s="360" t="s">
        <v>114</v>
      </c>
      <c r="O1510" s="360" t="s">
        <v>8390</v>
      </c>
      <c r="P1510" s="360" t="s">
        <v>3532</v>
      </c>
      <c r="Q1510" s="360" t="s">
        <v>8912</v>
      </c>
    </row>
    <row r="1511" spans="1:17" ht="15">
      <c r="A1511" s="359" t="s">
        <v>6389</v>
      </c>
      <c r="B1511" s="360" t="s">
        <v>9147</v>
      </c>
      <c r="C1511" s="360" t="s">
        <v>3532</v>
      </c>
      <c r="D1511" s="360">
        <v>135</v>
      </c>
      <c r="E1511" s="360" t="s">
        <v>3532</v>
      </c>
      <c r="F1511" s="360" t="s">
        <v>3532</v>
      </c>
      <c r="G1511" s="360" t="s">
        <v>3532</v>
      </c>
      <c r="H1511" s="361">
        <v>45975</v>
      </c>
      <c r="I1511" s="360" t="s">
        <v>3532</v>
      </c>
      <c r="J1511" s="360" t="s">
        <v>9148</v>
      </c>
      <c r="K1511" s="360">
        <v>2018</v>
      </c>
      <c r="L1511" s="360" t="s">
        <v>5964</v>
      </c>
      <c r="M1511" s="360" t="s">
        <v>5957</v>
      </c>
      <c r="N1511" s="360" t="s">
        <v>5953</v>
      </c>
      <c r="O1511" s="360" t="s">
        <v>83</v>
      </c>
      <c r="P1511" s="360" t="s">
        <v>3532</v>
      </c>
      <c r="Q1511" s="360" t="s">
        <v>3532</v>
      </c>
    </row>
    <row r="1512" spans="1:17" ht="15">
      <c r="A1512" s="359" t="s">
        <v>6864</v>
      </c>
      <c r="B1512" s="360" t="s">
        <v>9149</v>
      </c>
      <c r="C1512" s="360" t="s">
        <v>3532</v>
      </c>
      <c r="D1512" s="360">
        <v>170</v>
      </c>
      <c r="E1512" s="360" t="s">
        <v>3532</v>
      </c>
      <c r="F1512" s="360" t="s">
        <v>3532</v>
      </c>
      <c r="G1512" s="360" t="s">
        <v>3532</v>
      </c>
      <c r="H1512" s="361">
        <v>45975</v>
      </c>
      <c r="I1512" s="360" t="s">
        <v>3532</v>
      </c>
      <c r="J1512" s="360" t="s">
        <v>5950</v>
      </c>
      <c r="K1512" s="360">
        <v>2021</v>
      </c>
      <c r="L1512" s="360" t="s">
        <v>7014</v>
      </c>
      <c r="M1512" s="360" t="s">
        <v>5952</v>
      </c>
      <c r="N1512" s="360" t="s">
        <v>5953</v>
      </c>
      <c r="O1512" s="360" t="s">
        <v>6002</v>
      </c>
      <c r="P1512" s="360" t="s">
        <v>3532</v>
      </c>
      <c r="Q1512" s="360" t="s">
        <v>3532</v>
      </c>
    </row>
    <row r="1513" spans="1:17" ht="15">
      <c r="A1513" s="359" t="s">
        <v>4050</v>
      </c>
      <c r="B1513" s="360" t="s">
        <v>4072</v>
      </c>
      <c r="C1513" s="360" t="s">
        <v>3532</v>
      </c>
      <c r="D1513" s="360">
        <v>217</v>
      </c>
      <c r="E1513" s="360" t="s">
        <v>3532</v>
      </c>
      <c r="F1513" s="360" t="s">
        <v>3532</v>
      </c>
      <c r="G1513" s="360" t="s">
        <v>3532</v>
      </c>
      <c r="H1513" s="361">
        <v>45975</v>
      </c>
      <c r="I1513" s="360" t="s">
        <v>3532</v>
      </c>
      <c r="J1513" s="360" t="s">
        <v>5950</v>
      </c>
      <c r="K1513" s="360">
        <v>2021</v>
      </c>
      <c r="L1513" s="360" t="s">
        <v>6384</v>
      </c>
      <c r="M1513" s="360" t="s">
        <v>5952</v>
      </c>
      <c r="N1513" s="360" t="s">
        <v>5953</v>
      </c>
      <c r="O1513" s="360" t="s">
        <v>3993</v>
      </c>
      <c r="P1513" s="360" t="s">
        <v>3532</v>
      </c>
      <c r="Q1513" s="360" t="s">
        <v>3532</v>
      </c>
    </row>
    <row r="1514" spans="1:17" ht="15">
      <c r="A1514" s="359" t="s">
        <v>1670</v>
      </c>
      <c r="B1514" s="360" t="s">
        <v>9150</v>
      </c>
      <c r="C1514" s="360" t="s">
        <v>3532</v>
      </c>
      <c r="D1514" s="360">
        <v>2</v>
      </c>
      <c r="E1514" s="360" t="s">
        <v>3532</v>
      </c>
      <c r="F1514" s="360" t="s">
        <v>3532</v>
      </c>
      <c r="G1514" s="360" t="s">
        <v>3532</v>
      </c>
      <c r="H1514" s="361">
        <v>45975</v>
      </c>
      <c r="I1514" s="360" t="s">
        <v>3532</v>
      </c>
      <c r="J1514" s="360" t="s">
        <v>9151</v>
      </c>
      <c r="K1514" s="360">
        <v>2016</v>
      </c>
      <c r="L1514" s="360" t="s">
        <v>5964</v>
      </c>
      <c r="M1514" s="360" t="s">
        <v>5957</v>
      </c>
      <c r="N1514" s="360" t="s">
        <v>5953</v>
      </c>
      <c r="O1514" s="360" t="s">
        <v>83</v>
      </c>
      <c r="P1514" s="360" t="s">
        <v>3532</v>
      </c>
      <c r="Q1514" s="360" t="s">
        <v>3532</v>
      </c>
    </row>
    <row r="1515" spans="1:17" ht="15">
      <c r="A1515" s="359" t="s">
        <v>1639</v>
      </c>
      <c r="B1515" s="360" t="s">
        <v>1637</v>
      </c>
      <c r="C1515" s="360" t="s">
        <v>6591</v>
      </c>
      <c r="D1515" s="360">
        <v>4</v>
      </c>
      <c r="E1515" s="360" t="s">
        <v>3532</v>
      </c>
      <c r="F1515" s="360" t="s">
        <v>3532</v>
      </c>
      <c r="G1515" s="360" t="s">
        <v>3532</v>
      </c>
      <c r="H1515" s="361">
        <v>45975</v>
      </c>
      <c r="I1515" s="360" t="s">
        <v>3532</v>
      </c>
      <c r="J1515" s="360" t="s">
        <v>7725</v>
      </c>
      <c r="K1515" s="360">
        <v>2022</v>
      </c>
      <c r="L1515" s="360" t="s">
        <v>7726</v>
      </c>
      <c r="M1515" s="360" t="s">
        <v>5957</v>
      </c>
      <c r="N1515" s="360" t="s">
        <v>114</v>
      </c>
      <c r="O1515" s="360" t="s">
        <v>8390</v>
      </c>
      <c r="P1515" s="360" t="s">
        <v>3532</v>
      </c>
      <c r="Q1515" s="360" t="s">
        <v>8912</v>
      </c>
    </row>
    <row r="1516" spans="1:17" ht="15">
      <c r="A1516" s="359" t="s">
        <v>6587</v>
      </c>
      <c r="B1516" s="360" t="s">
        <v>9152</v>
      </c>
      <c r="C1516" s="360" t="s">
        <v>3532</v>
      </c>
      <c r="D1516" s="360">
        <v>0</v>
      </c>
      <c r="E1516" s="360" t="s">
        <v>3532</v>
      </c>
      <c r="F1516" s="360" t="s">
        <v>3532</v>
      </c>
      <c r="G1516" s="360" t="s">
        <v>3532</v>
      </c>
      <c r="H1516" s="361">
        <v>45975</v>
      </c>
      <c r="I1516" s="360" t="s">
        <v>3532</v>
      </c>
      <c r="J1516" s="360" t="s">
        <v>9153</v>
      </c>
      <c r="K1516" s="360">
        <v>2018</v>
      </c>
      <c r="L1516" s="360" t="s">
        <v>5964</v>
      </c>
      <c r="M1516" s="360" t="s">
        <v>5957</v>
      </c>
      <c r="N1516" s="360" t="s">
        <v>5953</v>
      </c>
      <c r="O1516" s="360" t="s">
        <v>83</v>
      </c>
      <c r="P1516" s="360" t="s">
        <v>3532</v>
      </c>
      <c r="Q1516" s="360" t="s">
        <v>3532</v>
      </c>
    </row>
    <row r="1517" spans="1:17" ht="15">
      <c r="A1517" s="359" t="s">
        <v>6875</v>
      </c>
      <c r="B1517" s="360" t="s">
        <v>9154</v>
      </c>
      <c r="C1517" s="360" t="s">
        <v>3532</v>
      </c>
      <c r="D1517" s="360">
        <v>5</v>
      </c>
      <c r="E1517" s="360" t="s">
        <v>3532</v>
      </c>
      <c r="F1517" s="360" t="s">
        <v>3532</v>
      </c>
      <c r="G1517" s="360" t="s">
        <v>3532</v>
      </c>
      <c r="H1517" s="361">
        <v>45975</v>
      </c>
      <c r="I1517" s="360" t="s">
        <v>3532</v>
      </c>
      <c r="J1517" s="360" t="s">
        <v>9155</v>
      </c>
      <c r="K1517" s="360">
        <v>2020</v>
      </c>
      <c r="L1517" s="360" t="s">
        <v>5964</v>
      </c>
      <c r="M1517" s="360" t="s">
        <v>5957</v>
      </c>
      <c r="N1517" s="360" t="s">
        <v>5953</v>
      </c>
      <c r="O1517" s="360" t="s">
        <v>83</v>
      </c>
      <c r="P1517" s="360" t="s">
        <v>3532</v>
      </c>
      <c r="Q1517" s="360" t="s">
        <v>3532</v>
      </c>
    </row>
    <row r="1518" spans="1:17" ht="15">
      <c r="A1518" s="359" t="s">
        <v>1742</v>
      </c>
      <c r="B1518" s="360" t="s">
        <v>9156</v>
      </c>
      <c r="C1518" s="360" t="s">
        <v>2790</v>
      </c>
      <c r="D1518" s="360">
        <v>36</v>
      </c>
      <c r="E1518" s="360" t="s">
        <v>3532</v>
      </c>
      <c r="F1518" s="360" t="s">
        <v>9157</v>
      </c>
      <c r="G1518" s="360" t="s">
        <v>3532</v>
      </c>
      <c r="H1518" s="361">
        <v>45975</v>
      </c>
      <c r="I1518" s="360" t="s">
        <v>3532</v>
      </c>
      <c r="J1518" s="360" t="s">
        <v>7573</v>
      </c>
      <c r="K1518" s="360">
        <v>2019</v>
      </c>
      <c r="L1518" s="360" t="s">
        <v>5956</v>
      </c>
      <c r="M1518" s="360" t="s">
        <v>5957</v>
      </c>
      <c r="N1518" s="360" t="s">
        <v>5953</v>
      </c>
      <c r="O1518" s="360" t="s">
        <v>83</v>
      </c>
      <c r="P1518" s="360">
        <v>0</v>
      </c>
      <c r="Q1518" s="360" t="s">
        <v>9158</v>
      </c>
    </row>
    <row r="1519" spans="1:17" ht="15">
      <c r="A1519" s="359" t="s">
        <v>1639</v>
      </c>
      <c r="B1519" s="360" t="s">
        <v>1463</v>
      </c>
      <c r="C1519" s="360" t="s">
        <v>6591</v>
      </c>
      <c r="D1519" s="360">
        <v>4</v>
      </c>
      <c r="E1519" s="360" t="s">
        <v>3532</v>
      </c>
      <c r="F1519" s="360" t="s">
        <v>3532</v>
      </c>
      <c r="G1519" s="360" t="s">
        <v>3532</v>
      </c>
      <c r="H1519" s="361">
        <v>45975</v>
      </c>
      <c r="I1519" s="360" t="s">
        <v>3532</v>
      </c>
      <c r="J1519" s="360" t="s">
        <v>7725</v>
      </c>
      <c r="K1519" s="360">
        <v>2023</v>
      </c>
      <c r="L1519" s="360" t="s">
        <v>7726</v>
      </c>
      <c r="M1519" s="360" t="s">
        <v>5957</v>
      </c>
      <c r="N1519" s="360" t="s">
        <v>114</v>
      </c>
      <c r="O1519" s="360" t="s">
        <v>8390</v>
      </c>
      <c r="P1519" s="360" t="s">
        <v>3532</v>
      </c>
      <c r="Q1519" s="360" t="s">
        <v>8912</v>
      </c>
    </row>
    <row r="1520" spans="1:17" ht="15">
      <c r="A1520" s="359" t="s">
        <v>4077</v>
      </c>
      <c r="B1520" s="360" t="s">
        <v>4087</v>
      </c>
      <c r="C1520" s="360" t="s">
        <v>3532</v>
      </c>
      <c r="D1520" s="360">
        <v>217</v>
      </c>
      <c r="E1520" s="360" t="s">
        <v>3532</v>
      </c>
      <c r="F1520" s="360" t="s">
        <v>3532</v>
      </c>
      <c r="G1520" s="360" t="s">
        <v>3532</v>
      </c>
      <c r="H1520" s="361">
        <v>45975</v>
      </c>
      <c r="I1520" s="360" t="s">
        <v>3532</v>
      </c>
      <c r="J1520" s="360" t="s">
        <v>7099</v>
      </c>
      <c r="K1520" s="360">
        <v>2022</v>
      </c>
      <c r="L1520" s="360" t="s">
        <v>7100</v>
      </c>
      <c r="M1520" s="360" t="s">
        <v>5957</v>
      </c>
      <c r="N1520" s="360" t="s">
        <v>114</v>
      </c>
      <c r="O1520" s="360" t="s">
        <v>3993</v>
      </c>
      <c r="P1520" s="360" t="s">
        <v>3532</v>
      </c>
      <c r="Q1520" s="360" t="s">
        <v>3532</v>
      </c>
    </row>
    <row r="1521" spans="1:17" ht="15">
      <c r="A1521" s="359" t="s">
        <v>1660</v>
      </c>
      <c r="B1521" s="360" t="s">
        <v>3053</v>
      </c>
      <c r="C1521" s="360" t="s">
        <v>3532</v>
      </c>
      <c r="D1521" s="360">
        <v>2</v>
      </c>
      <c r="E1521" s="360" t="s">
        <v>3532</v>
      </c>
      <c r="F1521" s="360" t="s">
        <v>3532</v>
      </c>
      <c r="G1521" s="360" t="s">
        <v>3532</v>
      </c>
      <c r="H1521" s="361">
        <v>45975</v>
      </c>
      <c r="I1521" s="360" t="s">
        <v>3532</v>
      </c>
      <c r="J1521" s="360" t="s">
        <v>5950</v>
      </c>
      <c r="K1521" s="360">
        <v>2020</v>
      </c>
      <c r="L1521" s="360" t="s">
        <v>6384</v>
      </c>
      <c r="M1521" s="360" t="s">
        <v>5952</v>
      </c>
      <c r="N1521" s="360" t="s">
        <v>5953</v>
      </c>
      <c r="O1521" s="360" t="s">
        <v>531</v>
      </c>
      <c r="P1521" s="360" t="s">
        <v>3532</v>
      </c>
      <c r="Q1521" s="360" t="s">
        <v>3532</v>
      </c>
    </row>
    <row r="1522" spans="1:17" ht="15">
      <c r="A1522" s="359" t="s">
        <v>1725</v>
      </c>
      <c r="B1522" s="360" t="s">
        <v>1334</v>
      </c>
      <c r="C1522" s="360" t="s">
        <v>6591</v>
      </c>
      <c r="D1522" s="360">
        <v>4</v>
      </c>
      <c r="E1522" s="360" t="s">
        <v>3532</v>
      </c>
      <c r="F1522" s="360" t="s">
        <v>3532</v>
      </c>
      <c r="G1522" s="360" t="s">
        <v>3532</v>
      </c>
      <c r="H1522" s="361">
        <v>45975</v>
      </c>
      <c r="I1522" s="360" t="s">
        <v>3532</v>
      </c>
      <c r="J1522" s="360" t="s">
        <v>7725</v>
      </c>
      <c r="K1522" s="360">
        <v>2023</v>
      </c>
      <c r="L1522" s="360" t="s">
        <v>7726</v>
      </c>
      <c r="M1522" s="360" t="s">
        <v>5957</v>
      </c>
      <c r="N1522" s="360" t="s">
        <v>114</v>
      </c>
      <c r="O1522" s="360" t="s">
        <v>8390</v>
      </c>
      <c r="P1522" s="360">
        <v>0</v>
      </c>
      <c r="Q1522" s="360" t="s">
        <v>8560</v>
      </c>
    </row>
    <row r="1523" spans="1:17" ht="15">
      <c r="A1523" s="359" t="s">
        <v>9159</v>
      </c>
      <c r="B1523" s="360" t="s">
        <v>9160</v>
      </c>
      <c r="C1523" s="360" t="s">
        <v>3532</v>
      </c>
      <c r="D1523" s="360">
        <v>94</v>
      </c>
      <c r="E1523" s="360" t="s">
        <v>3532</v>
      </c>
      <c r="F1523" s="360" t="s">
        <v>3532</v>
      </c>
      <c r="G1523" s="360" t="s">
        <v>3532</v>
      </c>
      <c r="H1523" s="361">
        <v>45975</v>
      </c>
      <c r="I1523" s="360" t="s">
        <v>3532</v>
      </c>
      <c r="J1523" s="360" t="s">
        <v>9161</v>
      </c>
      <c r="K1523" s="360">
        <v>2016</v>
      </c>
      <c r="L1523" s="360" t="s">
        <v>5964</v>
      </c>
      <c r="M1523" s="360" t="s">
        <v>5957</v>
      </c>
      <c r="N1523" s="360" t="s">
        <v>5953</v>
      </c>
      <c r="O1523" s="360" t="s">
        <v>83</v>
      </c>
      <c r="P1523" s="360" t="s">
        <v>3532</v>
      </c>
      <c r="Q1523" s="360" t="s">
        <v>3532</v>
      </c>
    </row>
    <row r="1524" spans="1:17" ht="15">
      <c r="A1524" s="359" t="s">
        <v>1611</v>
      </c>
      <c r="B1524" s="360" t="s">
        <v>9162</v>
      </c>
      <c r="C1524" s="360" t="s">
        <v>6109</v>
      </c>
      <c r="D1524" s="360">
        <v>44</v>
      </c>
      <c r="E1524" s="360" t="s">
        <v>3532</v>
      </c>
      <c r="F1524" s="360" t="s">
        <v>6912</v>
      </c>
      <c r="G1524" s="360" t="s">
        <v>3532</v>
      </c>
      <c r="H1524" s="361">
        <v>45975</v>
      </c>
      <c r="I1524" s="360" t="s">
        <v>3532</v>
      </c>
      <c r="J1524" s="360" t="s">
        <v>7280</v>
      </c>
      <c r="K1524" s="360">
        <v>2015</v>
      </c>
      <c r="L1524" s="360" t="s">
        <v>5956</v>
      </c>
      <c r="M1524" s="360" t="s">
        <v>5957</v>
      </c>
      <c r="N1524" s="360" t="s">
        <v>5953</v>
      </c>
      <c r="O1524" s="360" t="s">
        <v>83</v>
      </c>
      <c r="P1524" s="360" t="s">
        <v>3532</v>
      </c>
      <c r="Q1524" s="360" t="s">
        <v>6914</v>
      </c>
    </row>
    <row r="1525" spans="1:17" ht="15">
      <c r="A1525" s="359" t="s">
        <v>1630</v>
      </c>
      <c r="B1525" s="360" t="s">
        <v>1777</v>
      </c>
      <c r="C1525" s="360" t="s">
        <v>6591</v>
      </c>
      <c r="D1525" s="360">
        <v>2</v>
      </c>
      <c r="E1525" s="360" t="s">
        <v>3532</v>
      </c>
      <c r="F1525" s="360" t="s">
        <v>3532</v>
      </c>
      <c r="G1525" s="360" t="s">
        <v>3532</v>
      </c>
      <c r="H1525" s="361">
        <v>45975</v>
      </c>
      <c r="I1525" s="360" t="s">
        <v>3532</v>
      </c>
      <c r="J1525" s="360" t="s">
        <v>7725</v>
      </c>
      <c r="K1525" s="360">
        <v>2022</v>
      </c>
      <c r="L1525" s="360" t="s">
        <v>7726</v>
      </c>
      <c r="M1525" s="360" t="s">
        <v>5957</v>
      </c>
      <c r="N1525" s="360" t="s">
        <v>114</v>
      </c>
      <c r="O1525" s="360" t="s">
        <v>8390</v>
      </c>
      <c r="P1525" s="360">
        <v>0</v>
      </c>
      <c r="Q1525" s="360" t="s">
        <v>8773</v>
      </c>
    </row>
    <row r="1526" spans="1:17" ht="15">
      <c r="A1526" s="359" t="s">
        <v>2147</v>
      </c>
      <c r="B1526" s="360" t="s">
        <v>9163</v>
      </c>
      <c r="C1526" s="360" t="s">
        <v>3532</v>
      </c>
      <c r="D1526" s="360">
        <v>217</v>
      </c>
      <c r="E1526" s="360" t="s">
        <v>3532</v>
      </c>
      <c r="F1526" s="360" t="s">
        <v>3532</v>
      </c>
      <c r="G1526" s="360" t="s">
        <v>3532</v>
      </c>
      <c r="H1526" s="361">
        <v>45975</v>
      </c>
      <c r="I1526" s="360" t="s">
        <v>3532</v>
      </c>
      <c r="J1526" s="360" t="s">
        <v>9164</v>
      </c>
      <c r="K1526" s="360">
        <v>2015</v>
      </c>
      <c r="L1526" s="360" t="s">
        <v>6008</v>
      </c>
      <c r="M1526" s="360" t="s">
        <v>5957</v>
      </c>
      <c r="N1526" s="360" t="s">
        <v>5953</v>
      </c>
      <c r="O1526" s="360" t="s">
        <v>2147</v>
      </c>
      <c r="P1526" s="360" t="s">
        <v>3532</v>
      </c>
      <c r="Q1526" s="360" t="s">
        <v>3532</v>
      </c>
    </row>
    <row r="1527" spans="1:17" ht="15">
      <c r="A1527" s="359" t="s">
        <v>7134</v>
      </c>
      <c r="B1527" s="360" t="s">
        <v>9165</v>
      </c>
      <c r="C1527" s="360" t="s">
        <v>3532</v>
      </c>
      <c r="D1527" s="360">
        <v>17</v>
      </c>
      <c r="E1527" s="360" t="s">
        <v>3532</v>
      </c>
      <c r="F1527" s="360" t="s">
        <v>3532</v>
      </c>
      <c r="G1527" s="360" t="s">
        <v>3532</v>
      </c>
      <c r="H1527" s="361">
        <v>45975</v>
      </c>
      <c r="I1527" s="360" t="s">
        <v>3532</v>
      </c>
      <c r="J1527" s="360" t="s">
        <v>5950</v>
      </c>
      <c r="K1527" s="360">
        <v>2021</v>
      </c>
      <c r="L1527" s="360" t="s">
        <v>7014</v>
      </c>
      <c r="M1527" s="360" t="s">
        <v>5952</v>
      </c>
      <c r="N1527" s="360" t="s">
        <v>5953</v>
      </c>
      <c r="O1527" s="360" t="s">
        <v>6002</v>
      </c>
      <c r="P1527" s="360">
        <v>0</v>
      </c>
      <c r="Q1527" s="360" t="s">
        <v>3532</v>
      </c>
    </row>
    <row r="1528" spans="1:17" ht="15">
      <c r="A1528" s="359" t="s">
        <v>4178</v>
      </c>
      <c r="B1528" s="360" t="s">
        <v>9166</v>
      </c>
      <c r="C1528" s="360" t="s">
        <v>3532</v>
      </c>
      <c r="D1528" s="360">
        <v>217</v>
      </c>
      <c r="E1528" s="360" t="s">
        <v>3532</v>
      </c>
      <c r="F1528" s="360" t="s">
        <v>3532</v>
      </c>
      <c r="G1528" s="360" t="s">
        <v>3532</v>
      </c>
      <c r="H1528" s="361">
        <v>45975</v>
      </c>
      <c r="I1528" s="360" t="s">
        <v>3532</v>
      </c>
      <c r="J1528" s="360" t="s">
        <v>5950</v>
      </c>
      <c r="K1528" s="360">
        <v>2020</v>
      </c>
      <c r="L1528" s="360" t="s">
        <v>7211</v>
      </c>
      <c r="M1528" s="360" t="s">
        <v>5952</v>
      </c>
      <c r="N1528" s="360" t="s">
        <v>5953</v>
      </c>
      <c r="O1528" s="360" t="s">
        <v>3993</v>
      </c>
      <c r="P1528" s="360" t="s">
        <v>3532</v>
      </c>
      <c r="Q1528" s="360" t="s">
        <v>3532</v>
      </c>
    </row>
    <row r="1529" spans="1:17" ht="15">
      <c r="A1529" s="359" t="s">
        <v>4050</v>
      </c>
      <c r="B1529" s="360" t="s">
        <v>4073</v>
      </c>
      <c r="C1529" s="360" t="s">
        <v>3532</v>
      </c>
      <c r="D1529" s="360">
        <v>217</v>
      </c>
      <c r="E1529" s="360" t="s">
        <v>3532</v>
      </c>
      <c r="F1529" s="360" t="s">
        <v>3532</v>
      </c>
      <c r="G1529" s="360" t="s">
        <v>3532</v>
      </c>
      <c r="H1529" s="361">
        <v>45975</v>
      </c>
      <c r="I1529" s="360" t="s">
        <v>3532</v>
      </c>
      <c r="J1529" s="360" t="s">
        <v>5950</v>
      </c>
      <c r="K1529" s="360">
        <v>2021</v>
      </c>
      <c r="L1529" s="360" t="s">
        <v>6384</v>
      </c>
      <c r="M1529" s="360" t="s">
        <v>5952</v>
      </c>
      <c r="N1529" s="360" t="s">
        <v>5953</v>
      </c>
      <c r="O1529" s="360" t="s">
        <v>3993</v>
      </c>
      <c r="P1529" s="360" t="s">
        <v>3532</v>
      </c>
      <c r="Q1529" s="360" t="s">
        <v>3532</v>
      </c>
    </row>
    <row r="1530" spans="1:17" ht="15">
      <c r="A1530" s="359" t="s">
        <v>6452</v>
      </c>
      <c r="B1530" s="360" t="s">
        <v>9167</v>
      </c>
      <c r="C1530" s="360" t="s">
        <v>3532</v>
      </c>
      <c r="D1530" s="360">
        <v>36</v>
      </c>
      <c r="E1530" s="360" t="s">
        <v>3532</v>
      </c>
      <c r="F1530" s="360" t="s">
        <v>3532</v>
      </c>
      <c r="G1530" s="360" t="s">
        <v>3532</v>
      </c>
      <c r="H1530" s="361">
        <v>45975</v>
      </c>
      <c r="I1530" s="360" t="s">
        <v>3532</v>
      </c>
      <c r="J1530" s="360" t="s">
        <v>9168</v>
      </c>
      <c r="K1530" s="360">
        <v>2017</v>
      </c>
      <c r="L1530" s="360" t="s">
        <v>5964</v>
      </c>
      <c r="M1530" s="360" t="s">
        <v>5957</v>
      </c>
      <c r="N1530" s="360" t="s">
        <v>5953</v>
      </c>
      <c r="O1530" s="360" t="s">
        <v>83</v>
      </c>
      <c r="P1530" s="360" t="s">
        <v>3532</v>
      </c>
      <c r="Q1530" s="360" t="s">
        <v>3532</v>
      </c>
    </row>
    <row r="1531" spans="1:17" ht="15">
      <c r="A1531" s="359" t="s">
        <v>7153</v>
      </c>
      <c r="B1531" s="360" t="s">
        <v>9169</v>
      </c>
      <c r="C1531" s="360" t="s">
        <v>2790</v>
      </c>
      <c r="D1531" s="360">
        <v>1</v>
      </c>
      <c r="E1531" s="360" t="s">
        <v>3532</v>
      </c>
      <c r="F1531" s="360" t="s">
        <v>9170</v>
      </c>
      <c r="G1531" s="360" t="s">
        <v>3532</v>
      </c>
      <c r="H1531" s="361">
        <v>45975</v>
      </c>
      <c r="I1531" s="360" t="s">
        <v>3532</v>
      </c>
      <c r="J1531" s="360" t="s">
        <v>9171</v>
      </c>
      <c r="K1531" s="360">
        <v>2017</v>
      </c>
      <c r="L1531" s="360" t="s">
        <v>5960</v>
      </c>
      <c r="M1531" s="360" t="s">
        <v>5957</v>
      </c>
      <c r="N1531" s="360" t="s">
        <v>5953</v>
      </c>
      <c r="O1531" s="360" t="s">
        <v>83</v>
      </c>
      <c r="P1531" s="360">
        <v>0</v>
      </c>
      <c r="Q1531" s="360" t="s">
        <v>9172</v>
      </c>
    </row>
    <row r="1532" spans="1:17" ht="15">
      <c r="A1532" s="359" t="s">
        <v>6389</v>
      </c>
      <c r="B1532" s="360" t="s">
        <v>9173</v>
      </c>
      <c r="C1532" s="360" t="s">
        <v>3532</v>
      </c>
      <c r="D1532" s="360">
        <v>0</v>
      </c>
      <c r="E1532" s="360" t="s">
        <v>3532</v>
      </c>
      <c r="F1532" s="360" t="s">
        <v>3532</v>
      </c>
      <c r="G1532" s="360" t="s">
        <v>3532</v>
      </c>
      <c r="H1532" s="361">
        <v>45975</v>
      </c>
      <c r="I1532" s="360" t="s">
        <v>3532</v>
      </c>
      <c r="J1532" s="360" t="s">
        <v>9174</v>
      </c>
      <c r="K1532" s="360">
        <v>2017</v>
      </c>
      <c r="L1532" s="360" t="s">
        <v>5964</v>
      </c>
      <c r="M1532" s="360" t="s">
        <v>5957</v>
      </c>
      <c r="N1532" s="360" t="s">
        <v>5953</v>
      </c>
      <c r="O1532" s="360" t="s">
        <v>83</v>
      </c>
      <c r="P1532" s="360" t="s">
        <v>3532</v>
      </c>
      <c r="Q1532" s="360" t="s">
        <v>3532</v>
      </c>
    </row>
    <row r="1533" spans="1:17" ht="15">
      <c r="A1533" s="359" t="s">
        <v>1776</v>
      </c>
      <c r="B1533" s="360" t="s">
        <v>9175</v>
      </c>
      <c r="C1533" s="360" t="s">
        <v>3532</v>
      </c>
      <c r="D1533" s="360">
        <v>1</v>
      </c>
      <c r="E1533" s="360" t="s">
        <v>3532</v>
      </c>
      <c r="F1533" s="360" t="s">
        <v>3532</v>
      </c>
      <c r="G1533" s="360" t="s">
        <v>3532</v>
      </c>
      <c r="H1533" s="361">
        <v>45975</v>
      </c>
      <c r="I1533" s="360" t="s">
        <v>3532</v>
      </c>
      <c r="J1533" s="360" t="s">
        <v>7910</v>
      </c>
      <c r="K1533" s="360">
        <v>2016</v>
      </c>
      <c r="L1533" s="360" t="s">
        <v>5960</v>
      </c>
      <c r="M1533" s="360" t="s">
        <v>5957</v>
      </c>
      <c r="N1533" s="360" t="s">
        <v>5953</v>
      </c>
      <c r="O1533" s="360" t="s">
        <v>83</v>
      </c>
      <c r="P1533" s="360" t="s">
        <v>3532</v>
      </c>
      <c r="Q1533" s="360" t="s">
        <v>3532</v>
      </c>
    </row>
    <row r="1534" spans="1:17" ht="15">
      <c r="A1534" s="359" t="s">
        <v>1628</v>
      </c>
      <c r="B1534" s="360" t="s">
        <v>9176</v>
      </c>
      <c r="C1534" s="360" t="s">
        <v>3532</v>
      </c>
      <c r="D1534" s="360">
        <v>15</v>
      </c>
      <c r="E1534" s="360" t="s">
        <v>3532</v>
      </c>
      <c r="F1534" s="360" t="s">
        <v>3532</v>
      </c>
      <c r="G1534" s="360" t="s">
        <v>3532</v>
      </c>
      <c r="H1534" s="361">
        <v>45975</v>
      </c>
      <c r="I1534" s="360" t="s">
        <v>3532</v>
      </c>
      <c r="J1534" s="360" t="s">
        <v>9177</v>
      </c>
      <c r="K1534" s="360">
        <v>2021</v>
      </c>
      <c r="L1534" s="360" t="s">
        <v>5960</v>
      </c>
      <c r="M1534" s="360" t="s">
        <v>5957</v>
      </c>
      <c r="N1534" s="360" t="s">
        <v>5953</v>
      </c>
      <c r="O1534" s="360" t="s">
        <v>83</v>
      </c>
      <c r="P1534" s="360" t="s">
        <v>3532</v>
      </c>
      <c r="Q1534" s="360" t="s">
        <v>3532</v>
      </c>
    </row>
    <row r="1535" spans="1:17" ht="15">
      <c r="A1535" s="359" t="s">
        <v>1628</v>
      </c>
      <c r="B1535" s="360" t="s">
        <v>9178</v>
      </c>
      <c r="C1535" s="360" t="s">
        <v>3532</v>
      </c>
      <c r="D1535" s="360">
        <v>0</v>
      </c>
      <c r="E1535" s="360" t="s">
        <v>3532</v>
      </c>
      <c r="F1535" s="360" t="s">
        <v>3532</v>
      </c>
      <c r="G1535" s="360" t="s">
        <v>3532</v>
      </c>
      <c r="H1535" s="361">
        <v>45975</v>
      </c>
      <c r="I1535" s="360" t="s">
        <v>3532</v>
      </c>
      <c r="J1535" s="360" t="s">
        <v>9177</v>
      </c>
      <c r="K1535" s="360">
        <v>2021</v>
      </c>
      <c r="L1535" s="360" t="s">
        <v>5960</v>
      </c>
      <c r="M1535" s="360" t="s">
        <v>5957</v>
      </c>
      <c r="N1535" s="360" t="s">
        <v>5953</v>
      </c>
      <c r="O1535" s="360" t="s">
        <v>83</v>
      </c>
      <c r="P1535" s="360" t="s">
        <v>3532</v>
      </c>
      <c r="Q1535" s="360" t="s">
        <v>3532</v>
      </c>
    </row>
    <row r="1536" spans="1:17" ht="15">
      <c r="A1536" s="359" t="s">
        <v>4077</v>
      </c>
      <c r="B1536" s="360" t="s">
        <v>4108</v>
      </c>
      <c r="C1536" s="360" t="s">
        <v>3532</v>
      </c>
      <c r="D1536" s="360">
        <v>217</v>
      </c>
      <c r="E1536" s="360" t="s">
        <v>3532</v>
      </c>
      <c r="F1536" s="360" t="s">
        <v>3532</v>
      </c>
      <c r="G1536" s="360" t="s">
        <v>3532</v>
      </c>
      <c r="H1536" s="361">
        <v>45975</v>
      </c>
      <c r="I1536" s="360" t="s">
        <v>3532</v>
      </c>
      <c r="J1536" s="360" t="s">
        <v>5950</v>
      </c>
      <c r="K1536" s="360">
        <v>2021</v>
      </c>
      <c r="L1536" s="360" t="s">
        <v>7483</v>
      </c>
      <c r="M1536" s="360" t="s">
        <v>5952</v>
      </c>
      <c r="N1536" s="360" t="s">
        <v>5953</v>
      </c>
      <c r="O1536" s="360" t="s">
        <v>3993</v>
      </c>
      <c r="P1536" s="360" t="s">
        <v>3532</v>
      </c>
      <c r="Q1536" s="360" t="s">
        <v>3532</v>
      </c>
    </row>
    <row r="1537" spans="1:17" ht="15">
      <c r="A1537" s="359" t="s">
        <v>6452</v>
      </c>
      <c r="B1537" s="360" t="s">
        <v>9179</v>
      </c>
      <c r="C1537" s="360" t="s">
        <v>3532</v>
      </c>
      <c r="D1537" s="360">
        <v>123</v>
      </c>
      <c r="E1537" s="360" t="s">
        <v>3532</v>
      </c>
      <c r="F1537" s="360" t="s">
        <v>3532</v>
      </c>
      <c r="G1537" s="360" t="s">
        <v>3532</v>
      </c>
      <c r="H1537" s="361">
        <v>45975</v>
      </c>
      <c r="I1537" s="360" t="s">
        <v>3532</v>
      </c>
      <c r="J1537" s="360" t="s">
        <v>9180</v>
      </c>
      <c r="K1537" s="360">
        <v>2016</v>
      </c>
      <c r="L1537" s="360" t="s">
        <v>5964</v>
      </c>
      <c r="M1537" s="360" t="s">
        <v>5957</v>
      </c>
      <c r="N1537" s="360" t="s">
        <v>5953</v>
      </c>
      <c r="O1537" s="360" t="s">
        <v>83</v>
      </c>
      <c r="P1537" s="360" t="s">
        <v>3532</v>
      </c>
      <c r="Q1537" s="360" t="s">
        <v>3532</v>
      </c>
    </row>
    <row r="1538" spans="1:17" ht="15">
      <c r="A1538" s="359" t="s">
        <v>4145</v>
      </c>
      <c r="B1538" s="360" t="s">
        <v>4174</v>
      </c>
      <c r="C1538" s="360" t="s">
        <v>3532</v>
      </c>
      <c r="D1538" s="360">
        <v>217</v>
      </c>
      <c r="E1538" s="360" t="s">
        <v>3532</v>
      </c>
      <c r="F1538" s="360" t="s">
        <v>3532</v>
      </c>
      <c r="G1538" s="360" t="s">
        <v>3532</v>
      </c>
      <c r="H1538" s="361">
        <v>45975</v>
      </c>
      <c r="I1538" s="360" t="s">
        <v>3532</v>
      </c>
      <c r="J1538" s="360" t="s">
        <v>5950</v>
      </c>
      <c r="K1538" s="360">
        <v>2020</v>
      </c>
      <c r="L1538" s="360" t="s">
        <v>7014</v>
      </c>
      <c r="M1538" s="360" t="s">
        <v>5952</v>
      </c>
      <c r="N1538" s="360" t="s">
        <v>5953</v>
      </c>
      <c r="O1538" s="360" t="s">
        <v>3993</v>
      </c>
      <c r="P1538" s="360" t="s">
        <v>3532</v>
      </c>
      <c r="Q1538" s="360" t="s">
        <v>3532</v>
      </c>
    </row>
    <row r="1539" spans="1:17" ht="15">
      <c r="A1539" s="359" t="s">
        <v>1725</v>
      </c>
      <c r="B1539" s="360" t="s">
        <v>510</v>
      </c>
      <c r="C1539" s="360" t="s">
        <v>109</v>
      </c>
      <c r="D1539" s="360">
        <v>14</v>
      </c>
      <c r="E1539" s="360" t="s">
        <v>8389</v>
      </c>
      <c r="F1539" s="360" t="s">
        <v>7208</v>
      </c>
      <c r="G1539" s="360" t="s">
        <v>7209</v>
      </c>
      <c r="H1539" s="361">
        <v>45975</v>
      </c>
      <c r="I1539" s="360" t="s">
        <v>3532</v>
      </c>
      <c r="J1539" s="360" t="s">
        <v>7725</v>
      </c>
      <c r="K1539" s="360">
        <v>2022</v>
      </c>
      <c r="L1539" s="360" t="s">
        <v>7726</v>
      </c>
      <c r="M1539" s="360" t="s">
        <v>5957</v>
      </c>
      <c r="N1539" s="360" t="s">
        <v>114</v>
      </c>
      <c r="O1539" s="360" t="s">
        <v>8390</v>
      </c>
      <c r="P1539" s="360" t="s">
        <v>3532</v>
      </c>
      <c r="Q1539" s="360" t="s">
        <v>8296</v>
      </c>
    </row>
    <row r="1540" spans="1:17" ht="15">
      <c r="A1540" s="359" t="s">
        <v>1670</v>
      </c>
      <c r="B1540" s="360" t="s">
        <v>9181</v>
      </c>
      <c r="C1540" s="360" t="s">
        <v>2790</v>
      </c>
      <c r="D1540" s="360">
        <v>4</v>
      </c>
      <c r="E1540" s="360" t="s">
        <v>3532</v>
      </c>
      <c r="F1540" s="360" t="s">
        <v>9182</v>
      </c>
      <c r="G1540" s="360" t="s">
        <v>3532</v>
      </c>
      <c r="H1540" s="361">
        <v>45975</v>
      </c>
      <c r="I1540" s="360" t="s">
        <v>3532</v>
      </c>
      <c r="J1540" s="360" t="s">
        <v>8106</v>
      </c>
      <c r="K1540" s="360">
        <v>2022</v>
      </c>
      <c r="L1540" s="360" t="s">
        <v>5964</v>
      </c>
      <c r="M1540" s="360" t="s">
        <v>5957</v>
      </c>
      <c r="N1540" s="360" t="s">
        <v>5953</v>
      </c>
      <c r="O1540" s="360" t="s">
        <v>83</v>
      </c>
      <c r="P1540" s="360">
        <v>0</v>
      </c>
      <c r="Q1540" s="360" t="s">
        <v>9183</v>
      </c>
    </row>
    <row r="1541" spans="1:17" ht="15">
      <c r="A1541" s="359" t="s">
        <v>7097</v>
      </c>
      <c r="B1541" s="360" t="s">
        <v>9184</v>
      </c>
      <c r="C1541" s="360" t="s">
        <v>3532</v>
      </c>
      <c r="D1541" s="360">
        <v>217</v>
      </c>
      <c r="E1541" s="360" t="s">
        <v>3532</v>
      </c>
      <c r="F1541" s="360" t="s">
        <v>3532</v>
      </c>
      <c r="G1541" s="360" t="s">
        <v>3532</v>
      </c>
      <c r="H1541" s="361">
        <v>45975</v>
      </c>
      <c r="I1541" s="360" t="s">
        <v>3532</v>
      </c>
      <c r="J1541" s="360" t="s">
        <v>5950</v>
      </c>
      <c r="K1541" s="360">
        <v>2018</v>
      </c>
      <c r="L1541" s="360" t="s">
        <v>7211</v>
      </c>
      <c r="M1541" s="360" t="s">
        <v>5952</v>
      </c>
      <c r="N1541" s="360" t="s">
        <v>5953</v>
      </c>
      <c r="O1541" s="360" t="s">
        <v>3993</v>
      </c>
      <c r="P1541" s="360" t="s">
        <v>3532</v>
      </c>
      <c r="Q1541" s="360" t="s">
        <v>3532</v>
      </c>
    </row>
    <row r="1542" spans="1:17" ht="15">
      <c r="A1542" s="359" t="s">
        <v>1897</v>
      </c>
      <c r="B1542" s="360" t="s">
        <v>9185</v>
      </c>
      <c r="C1542" s="360" t="s">
        <v>2790</v>
      </c>
      <c r="D1542" s="360">
        <v>2</v>
      </c>
      <c r="E1542" s="360" t="s">
        <v>3532</v>
      </c>
      <c r="F1542" s="360" t="s">
        <v>9186</v>
      </c>
      <c r="G1542" s="360" t="s">
        <v>3532</v>
      </c>
      <c r="H1542" s="361">
        <v>45975</v>
      </c>
      <c r="I1542" s="360" t="s">
        <v>3255</v>
      </c>
      <c r="J1542" s="360" t="s">
        <v>9187</v>
      </c>
      <c r="K1542" s="360">
        <v>2016</v>
      </c>
      <c r="L1542" s="360" t="s">
        <v>5960</v>
      </c>
      <c r="M1542" s="360" t="s">
        <v>5957</v>
      </c>
      <c r="N1542" s="360" t="s">
        <v>5953</v>
      </c>
      <c r="O1542" s="360" t="s">
        <v>83</v>
      </c>
      <c r="P1542" s="360">
        <v>0</v>
      </c>
      <c r="Q1542" s="360" t="s">
        <v>9188</v>
      </c>
    </row>
    <row r="1543" spans="1:17" ht="15">
      <c r="A1543" s="359" t="s">
        <v>1888</v>
      </c>
      <c r="B1543" s="360" t="s">
        <v>1436</v>
      </c>
      <c r="C1543" s="360" t="s">
        <v>2790</v>
      </c>
      <c r="D1543" s="360">
        <v>4</v>
      </c>
      <c r="E1543" s="360" t="s">
        <v>3532</v>
      </c>
      <c r="F1543" s="360" t="s">
        <v>9189</v>
      </c>
      <c r="G1543" s="360" t="s">
        <v>3532</v>
      </c>
      <c r="H1543" s="361">
        <v>45975</v>
      </c>
      <c r="I1543" s="360" t="s">
        <v>3532</v>
      </c>
      <c r="J1543" s="360" t="s">
        <v>5950</v>
      </c>
      <c r="K1543" s="360">
        <v>2023</v>
      </c>
      <c r="L1543" s="360" t="s">
        <v>6384</v>
      </c>
      <c r="M1543" s="360" t="s">
        <v>5952</v>
      </c>
      <c r="N1543" s="360" t="s">
        <v>5953</v>
      </c>
      <c r="O1543" s="360" t="s">
        <v>83</v>
      </c>
      <c r="P1543" s="360">
        <v>0</v>
      </c>
      <c r="Q1543" s="360" t="s">
        <v>9190</v>
      </c>
    </row>
    <row r="1544" spans="1:17" ht="15">
      <c r="A1544" s="359" t="s">
        <v>7013</v>
      </c>
      <c r="B1544" s="360" t="s">
        <v>4238</v>
      </c>
      <c r="C1544" s="360" t="s">
        <v>3532</v>
      </c>
      <c r="D1544" s="360">
        <v>217</v>
      </c>
      <c r="E1544" s="360" t="s">
        <v>3532</v>
      </c>
      <c r="F1544" s="360" t="s">
        <v>3532</v>
      </c>
      <c r="G1544" s="360" t="s">
        <v>3532</v>
      </c>
      <c r="H1544" s="361">
        <v>45975</v>
      </c>
      <c r="I1544" s="360" t="s">
        <v>3532</v>
      </c>
      <c r="J1544" s="360" t="s">
        <v>5950</v>
      </c>
      <c r="K1544" s="360">
        <v>2021</v>
      </c>
      <c r="L1544" s="360" t="s">
        <v>7014</v>
      </c>
      <c r="M1544" s="360" t="s">
        <v>5952</v>
      </c>
      <c r="N1544" s="360" t="s">
        <v>5953</v>
      </c>
      <c r="O1544" s="360" t="s">
        <v>3993</v>
      </c>
      <c r="P1544" s="360" t="s">
        <v>3532</v>
      </c>
      <c r="Q1544" s="360" t="s">
        <v>3532</v>
      </c>
    </row>
    <row r="1545" spans="1:17" ht="15">
      <c r="A1545" s="359" t="s">
        <v>1853</v>
      </c>
      <c r="B1545" s="360" t="s">
        <v>9191</v>
      </c>
      <c r="C1545" s="360" t="s">
        <v>7277</v>
      </c>
      <c r="D1545" s="360">
        <v>79</v>
      </c>
      <c r="E1545" s="360" t="s">
        <v>3532</v>
      </c>
      <c r="F1545" s="360" t="s">
        <v>6110</v>
      </c>
      <c r="G1545" s="360" t="s">
        <v>3532</v>
      </c>
      <c r="H1545" s="361">
        <v>45975</v>
      </c>
      <c r="I1545" s="360" t="s">
        <v>3532</v>
      </c>
      <c r="J1545" s="360" t="s">
        <v>6097</v>
      </c>
      <c r="K1545" s="360">
        <v>2019</v>
      </c>
      <c r="L1545" s="360" t="s">
        <v>5964</v>
      </c>
      <c r="M1545" s="360" t="s">
        <v>5957</v>
      </c>
      <c r="N1545" s="360" t="s">
        <v>5953</v>
      </c>
      <c r="O1545" s="360" t="s">
        <v>83</v>
      </c>
      <c r="P1545" s="360" t="s">
        <v>3532</v>
      </c>
      <c r="Q1545" s="360" t="s">
        <v>7278</v>
      </c>
    </row>
    <row r="1546" spans="1:17" ht="15">
      <c r="A1546" s="359" t="s">
        <v>1630</v>
      </c>
      <c r="B1546" s="360" t="s">
        <v>901</v>
      </c>
      <c r="C1546" s="360" t="s">
        <v>6591</v>
      </c>
      <c r="D1546" s="360">
        <v>2</v>
      </c>
      <c r="E1546" s="360" t="s">
        <v>3532</v>
      </c>
      <c r="F1546" s="360" t="s">
        <v>3532</v>
      </c>
      <c r="G1546" s="360" t="s">
        <v>3532</v>
      </c>
      <c r="H1546" s="361">
        <v>45975</v>
      </c>
      <c r="I1546" s="360" t="s">
        <v>3532</v>
      </c>
      <c r="J1546" s="360" t="s">
        <v>7725</v>
      </c>
      <c r="K1546" s="360">
        <v>2022</v>
      </c>
      <c r="L1546" s="360" t="s">
        <v>7726</v>
      </c>
      <c r="M1546" s="360" t="s">
        <v>5957</v>
      </c>
      <c r="N1546" s="360" t="s">
        <v>114</v>
      </c>
      <c r="O1546" s="360" t="s">
        <v>8390</v>
      </c>
      <c r="P1546" s="360">
        <v>0</v>
      </c>
      <c r="Q1546" s="360" t="s">
        <v>8773</v>
      </c>
    </row>
    <row r="1547" spans="1:17" ht="15">
      <c r="A1547" s="359" t="s">
        <v>1657</v>
      </c>
      <c r="B1547" s="360" t="s">
        <v>152</v>
      </c>
      <c r="C1547" s="360" t="s">
        <v>3532</v>
      </c>
      <c r="D1547" s="360">
        <v>42</v>
      </c>
      <c r="E1547" s="360" t="s">
        <v>3532</v>
      </c>
      <c r="F1547" s="360" t="s">
        <v>3532</v>
      </c>
      <c r="G1547" s="360" t="s">
        <v>3532</v>
      </c>
      <c r="H1547" s="361">
        <v>45975</v>
      </c>
      <c r="I1547" s="360" t="s">
        <v>3532</v>
      </c>
      <c r="J1547" s="360" t="s">
        <v>7725</v>
      </c>
      <c r="K1547" s="360">
        <v>2022</v>
      </c>
      <c r="L1547" s="360" t="s">
        <v>7726</v>
      </c>
      <c r="M1547" s="360" t="s">
        <v>5957</v>
      </c>
      <c r="N1547" s="360" t="s">
        <v>114</v>
      </c>
      <c r="O1547" s="360" t="s">
        <v>3532</v>
      </c>
      <c r="P1547" s="360" t="s">
        <v>3532</v>
      </c>
      <c r="Q1547" s="360" t="s">
        <v>3532</v>
      </c>
    </row>
    <row r="1548" spans="1:17" ht="15">
      <c r="A1548" s="359" t="s">
        <v>1683</v>
      </c>
      <c r="B1548" s="360" t="s">
        <v>605</v>
      </c>
      <c r="C1548" s="360" t="s">
        <v>109</v>
      </c>
      <c r="D1548" s="360">
        <v>2</v>
      </c>
      <c r="E1548" s="360" t="s">
        <v>7207</v>
      </c>
      <c r="F1548" s="360" t="s">
        <v>7208</v>
      </c>
      <c r="G1548" s="360" t="s">
        <v>7209</v>
      </c>
      <c r="H1548" s="361">
        <v>45975</v>
      </c>
      <c r="I1548" s="360" t="s">
        <v>3532</v>
      </c>
      <c r="J1548" s="360" t="s">
        <v>5950</v>
      </c>
      <c r="K1548" s="360">
        <v>2020</v>
      </c>
      <c r="L1548" s="360" t="s">
        <v>6384</v>
      </c>
      <c r="M1548" s="360" t="s">
        <v>5952</v>
      </c>
      <c r="N1548" s="360" t="s">
        <v>5953</v>
      </c>
      <c r="O1548" s="360" t="s">
        <v>83</v>
      </c>
      <c r="P1548" s="360" t="s">
        <v>3532</v>
      </c>
      <c r="Q1548" s="360" t="s">
        <v>9192</v>
      </c>
    </row>
    <row r="1549" spans="1:17" ht="15">
      <c r="A1549" s="359" t="s">
        <v>4021</v>
      </c>
      <c r="B1549" s="360" t="s">
        <v>4016</v>
      </c>
      <c r="C1549" s="360" t="s">
        <v>3532</v>
      </c>
      <c r="D1549" s="360">
        <v>217</v>
      </c>
      <c r="E1549" s="360" t="s">
        <v>3532</v>
      </c>
      <c r="F1549" s="360" t="s">
        <v>3532</v>
      </c>
      <c r="G1549" s="360" t="s">
        <v>3532</v>
      </c>
      <c r="H1549" s="361">
        <v>45975</v>
      </c>
      <c r="I1549" s="360" t="s">
        <v>3532</v>
      </c>
      <c r="J1549" s="360" t="s">
        <v>5950</v>
      </c>
      <c r="K1549" s="360">
        <v>2021</v>
      </c>
      <c r="L1549" s="360" t="s">
        <v>6384</v>
      </c>
      <c r="M1549" s="360" t="s">
        <v>5952</v>
      </c>
      <c r="N1549" s="360" t="s">
        <v>5953</v>
      </c>
      <c r="O1549" s="360" t="s">
        <v>3993</v>
      </c>
      <c r="P1549" s="360" t="s">
        <v>3532</v>
      </c>
      <c r="Q1549" s="360" t="s">
        <v>3532</v>
      </c>
    </row>
    <row r="1550" spans="1:17" ht="15">
      <c r="A1550" s="359" t="s">
        <v>1630</v>
      </c>
      <c r="B1550" s="360" t="s">
        <v>1433</v>
      </c>
      <c r="C1550" s="360" t="s">
        <v>6591</v>
      </c>
      <c r="D1550" s="360">
        <v>2</v>
      </c>
      <c r="E1550" s="360" t="s">
        <v>3532</v>
      </c>
      <c r="F1550" s="360" t="s">
        <v>3532</v>
      </c>
      <c r="G1550" s="360" t="s">
        <v>3532</v>
      </c>
      <c r="H1550" s="361">
        <v>45975</v>
      </c>
      <c r="I1550" s="360" t="s">
        <v>3532</v>
      </c>
      <c r="J1550" s="360" t="s">
        <v>7725</v>
      </c>
      <c r="K1550" s="360">
        <v>2023</v>
      </c>
      <c r="L1550" s="360" t="s">
        <v>7726</v>
      </c>
      <c r="M1550" s="360" t="s">
        <v>5957</v>
      </c>
      <c r="N1550" s="360" t="s">
        <v>114</v>
      </c>
      <c r="O1550" s="360" t="s">
        <v>8390</v>
      </c>
      <c r="P1550" s="360">
        <v>0</v>
      </c>
      <c r="Q1550" s="360" t="s">
        <v>8773</v>
      </c>
    </row>
    <row r="1551" spans="1:17" ht="15">
      <c r="A1551" s="359" t="s">
        <v>1657</v>
      </c>
      <c r="B1551" s="360" t="s">
        <v>2044</v>
      </c>
      <c r="C1551" s="360" t="s">
        <v>6591</v>
      </c>
      <c r="D1551" s="360">
        <v>0</v>
      </c>
      <c r="E1551" s="360" t="s">
        <v>3532</v>
      </c>
      <c r="F1551" s="360" t="s">
        <v>3532</v>
      </c>
      <c r="G1551" s="360" t="s">
        <v>3532</v>
      </c>
      <c r="H1551" s="361">
        <v>45975</v>
      </c>
      <c r="I1551" s="360" t="s">
        <v>3532</v>
      </c>
      <c r="J1551" s="360" t="s">
        <v>7725</v>
      </c>
      <c r="K1551" s="360">
        <v>2022</v>
      </c>
      <c r="L1551" s="360" t="s">
        <v>7726</v>
      </c>
      <c r="M1551" s="360" t="s">
        <v>5957</v>
      </c>
      <c r="N1551" s="360" t="s">
        <v>114</v>
      </c>
      <c r="O1551" s="360" t="s">
        <v>3532</v>
      </c>
      <c r="P1551" s="360" t="s">
        <v>3532</v>
      </c>
      <c r="Q1551" s="360" t="s">
        <v>8924</v>
      </c>
    </row>
    <row r="1552" spans="1:17" ht="15">
      <c r="A1552" s="359" t="s">
        <v>4178</v>
      </c>
      <c r="B1552" s="360" t="s">
        <v>9193</v>
      </c>
      <c r="C1552" s="360" t="s">
        <v>3532</v>
      </c>
      <c r="D1552" s="360">
        <v>217</v>
      </c>
      <c r="E1552" s="360" t="s">
        <v>3532</v>
      </c>
      <c r="F1552" s="360" t="s">
        <v>3532</v>
      </c>
      <c r="G1552" s="360" t="s">
        <v>3532</v>
      </c>
      <c r="H1552" s="361">
        <v>45975</v>
      </c>
      <c r="I1552" s="360" t="s">
        <v>3532</v>
      </c>
      <c r="J1552" s="360" t="s">
        <v>7099</v>
      </c>
      <c r="K1552" s="360">
        <v>2017</v>
      </c>
      <c r="L1552" s="360" t="s">
        <v>7100</v>
      </c>
      <c r="M1552" s="360" t="s">
        <v>5957</v>
      </c>
      <c r="N1552" s="360" t="s">
        <v>114</v>
      </c>
      <c r="O1552" s="360" t="s">
        <v>3993</v>
      </c>
      <c r="P1552" s="360" t="s">
        <v>3532</v>
      </c>
      <c r="Q1552" s="360" t="s">
        <v>3532</v>
      </c>
    </row>
    <row r="1553" spans="1:17" ht="15">
      <c r="A1553" s="359" t="s">
        <v>4145</v>
      </c>
      <c r="B1553" s="360" t="s">
        <v>4175</v>
      </c>
      <c r="C1553" s="360" t="s">
        <v>3532</v>
      </c>
      <c r="D1553" s="360">
        <v>217</v>
      </c>
      <c r="E1553" s="360" t="s">
        <v>3532</v>
      </c>
      <c r="F1553" s="360" t="s">
        <v>3532</v>
      </c>
      <c r="G1553" s="360" t="s">
        <v>3532</v>
      </c>
      <c r="H1553" s="361">
        <v>45975</v>
      </c>
      <c r="I1553" s="360" t="s">
        <v>3532</v>
      </c>
      <c r="J1553" s="360" t="s">
        <v>5950</v>
      </c>
      <c r="K1553" s="360">
        <v>2020</v>
      </c>
      <c r="L1553" s="360" t="s">
        <v>7014</v>
      </c>
      <c r="M1553" s="360" t="s">
        <v>5952</v>
      </c>
      <c r="N1553" s="360" t="s">
        <v>5953</v>
      </c>
      <c r="O1553" s="360" t="s">
        <v>3993</v>
      </c>
      <c r="P1553" s="360" t="s">
        <v>3532</v>
      </c>
      <c r="Q1553" s="360" t="s">
        <v>3532</v>
      </c>
    </row>
    <row r="1554" spans="1:17" ht="15">
      <c r="A1554" s="359" t="s">
        <v>5750</v>
      </c>
      <c r="B1554" s="360" t="s">
        <v>9194</v>
      </c>
      <c r="C1554" s="360" t="s">
        <v>3532</v>
      </c>
      <c r="D1554" s="360">
        <v>45</v>
      </c>
      <c r="E1554" s="360" t="s">
        <v>3532</v>
      </c>
      <c r="F1554" s="360" t="s">
        <v>3532</v>
      </c>
      <c r="G1554" s="360" t="s">
        <v>3532</v>
      </c>
      <c r="H1554" s="361">
        <v>45975</v>
      </c>
      <c r="I1554" s="360" t="s">
        <v>3532</v>
      </c>
      <c r="J1554" s="360" t="s">
        <v>5950</v>
      </c>
      <c r="K1554" s="360">
        <v>2020</v>
      </c>
      <c r="L1554" s="360" t="s">
        <v>7014</v>
      </c>
      <c r="M1554" s="360" t="s">
        <v>5952</v>
      </c>
      <c r="N1554" s="360" t="s">
        <v>5953</v>
      </c>
      <c r="O1554" s="360" t="s">
        <v>83</v>
      </c>
      <c r="P1554" s="360" t="s">
        <v>3532</v>
      </c>
      <c r="Q1554" s="360" t="s">
        <v>3532</v>
      </c>
    </row>
    <row r="1555" spans="1:17" ht="15">
      <c r="A1555" s="359" t="s">
        <v>6875</v>
      </c>
      <c r="B1555" s="360" t="s">
        <v>9195</v>
      </c>
      <c r="C1555" s="360" t="s">
        <v>3532</v>
      </c>
      <c r="D1555" s="360">
        <v>1</v>
      </c>
      <c r="E1555" s="360" t="s">
        <v>3532</v>
      </c>
      <c r="F1555" s="360" t="s">
        <v>3532</v>
      </c>
      <c r="G1555" s="360" t="s">
        <v>3532</v>
      </c>
      <c r="H1555" s="361">
        <v>45975</v>
      </c>
      <c r="I1555" s="360" t="s">
        <v>3532</v>
      </c>
      <c r="J1555" s="360" t="s">
        <v>8166</v>
      </c>
      <c r="K1555" s="360">
        <v>2023</v>
      </c>
      <c r="L1555" s="360" t="s">
        <v>5964</v>
      </c>
      <c r="M1555" s="360" t="s">
        <v>5957</v>
      </c>
      <c r="N1555" s="360" t="s">
        <v>5953</v>
      </c>
      <c r="O1555" s="360" t="s">
        <v>83</v>
      </c>
      <c r="P1555" s="360" t="s">
        <v>3532</v>
      </c>
      <c r="Q1555" s="360" t="s">
        <v>3532</v>
      </c>
    </row>
    <row r="1556" spans="1:17" ht="15">
      <c r="A1556" s="359" t="s">
        <v>7013</v>
      </c>
      <c r="B1556" s="360" t="s">
        <v>4239</v>
      </c>
      <c r="C1556" s="360" t="s">
        <v>3532</v>
      </c>
      <c r="D1556" s="360">
        <v>217</v>
      </c>
      <c r="E1556" s="360" t="s">
        <v>3532</v>
      </c>
      <c r="F1556" s="360" t="s">
        <v>3532</v>
      </c>
      <c r="G1556" s="360" t="s">
        <v>3532</v>
      </c>
      <c r="H1556" s="361">
        <v>45975</v>
      </c>
      <c r="I1556" s="360" t="s">
        <v>3532</v>
      </c>
      <c r="J1556" s="360" t="s">
        <v>5950</v>
      </c>
      <c r="K1556" s="360">
        <v>2020</v>
      </c>
      <c r="L1556" s="360" t="s">
        <v>7014</v>
      </c>
      <c r="M1556" s="360" t="s">
        <v>5952</v>
      </c>
      <c r="N1556" s="360" t="s">
        <v>5953</v>
      </c>
      <c r="O1556" s="360" t="s">
        <v>3993</v>
      </c>
      <c r="P1556" s="360" t="s">
        <v>3532</v>
      </c>
      <c r="Q1556" s="360" t="s">
        <v>3532</v>
      </c>
    </row>
    <row r="1557" spans="1:17" ht="15">
      <c r="A1557" s="359" t="s">
        <v>7013</v>
      </c>
      <c r="B1557" s="360" t="s">
        <v>9196</v>
      </c>
      <c r="C1557" s="360" t="s">
        <v>3532</v>
      </c>
      <c r="D1557" s="360">
        <v>217</v>
      </c>
      <c r="E1557" s="360" t="s">
        <v>3532</v>
      </c>
      <c r="F1557" s="360" t="s">
        <v>3532</v>
      </c>
      <c r="G1557" s="360" t="s">
        <v>3532</v>
      </c>
      <c r="H1557" s="361">
        <v>45975</v>
      </c>
      <c r="I1557" s="360" t="s">
        <v>3532</v>
      </c>
      <c r="J1557" s="360" t="s">
        <v>5950</v>
      </c>
      <c r="K1557" s="360">
        <v>2020</v>
      </c>
      <c r="L1557" s="360" t="s">
        <v>7014</v>
      </c>
      <c r="M1557" s="360" t="s">
        <v>5952</v>
      </c>
      <c r="N1557" s="360" t="s">
        <v>5953</v>
      </c>
      <c r="O1557" s="360" t="s">
        <v>3993</v>
      </c>
      <c r="P1557" s="360" t="s">
        <v>3532</v>
      </c>
      <c r="Q1557" s="360" t="s">
        <v>3532</v>
      </c>
    </row>
    <row r="1558" spans="1:17" ht="15">
      <c r="A1558" s="359" t="s">
        <v>6077</v>
      </c>
      <c r="B1558" s="360" t="s">
        <v>9197</v>
      </c>
      <c r="C1558" s="360" t="s">
        <v>2790</v>
      </c>
      <c r="D1558" s="360">
        <v>4</v>
      </c>
      <c r="E1558" s="360" t="s">
        <v>3532</v>
      </c>
      <c r="F1558" s="360" t="s">
        <v>9198</v>
      </c>
      <c r="G1558" s="360" t="s">
        <v>3532</v>
      </c>
      <c r="H1558" s="361">
        <v>45975</v>
      </c>
      <c r="I1558" s="360" t="s">
        <v>3532</v>
      </c>
      <c r="J1558" s="360" t="s">
        <v>9199</v>
      </c>
      <c r="K1558" s="360">
        <v>2017</v>
      </c>
      <c r="L1558" s="360" t="s">
        <v>5964</v>
      </c>
      <c r="M1558" s="360" t="s">
        <v>5957</v>
      </c>
      <c r="N1558" s="360" t="s">
        <v>5953</v>
      </c>
      <c r="O1558" s="360" t="s">
        <v>83</v>
      </c>
      <c r="P1558" s="360">
        <v>0</v>
      </c>
      <c r="Q1558" s="360" t="s">
        <v>9200</v>
      </c>
    </row>
    <row r="1559" spans="1:17" ht="15">
      <c r="A1559" s="359" t="s">
        <v>1871</v>
      </c>
      <c r="B1559" s="360" t="s">
        <v>9201</v>
      </c>
      <c r="C1559" s="360" t="s">
        <v>3532</v>
      </c>
      <c r="D1559" s="360">
        <v>11</v>
      </c>
      <c r="E1559" s="360" t="s">
        <v>3532</v>
      </c>
      <c r="F1559" s="360" t="s">
        <v>3532</v>
      </c>
      <c r="G1559" s="360" t="s">
        <v>3532</v>
      </c>
      <c r="H1559" s="361">
        <v>45975</v>
      </c>
      <c r="I1559" s="360" t="s">
        <v>3532</v>
      </c>
      <c r="J1559" s="360" t="s">
        <v>9202</v>
      </c>
      <c r="K1559" s="360">
        <v>2018</v>
      </c>
      <c r="L1559" s="360" t="s">
        <v>5960</v>
      </c>
      <c r="M1559" s="360" t="s">
        <v>5957</v>
      </c>
      <c r="N1559" s="360" t="s">
        <v>5953</v>
      </c>
      <c r="O1559" s="360" t="s">
        <v>83</v>
      </c>
      <c r="P1559" s="360" t="s">
        <v>3532</v>
      </c>
      <c r="Q1559" s="360" t="s">
        <v>3532</v>
      </c>
    </row>
    <row r="1560" spans="1:17" ht="15">
      <c r="A1560" s="359" t="s">
        <v>4113</v>
      </c>
      <c r="B1560" s="360" t="s">
        <v>9203</v>
      </c>
      <c r="C1560" s="360" t="s">
        <v>3532</v>
      </c>
      <c r="D1560" s="360">
        <v>217</v>
      </c>
      <c r="E1560" s="360" t="s">
        <v>3532</v>
      </c>
      <c r="F1560" s="360" t="s">
        <v>3532</v>
      </c>
      <c r="G1560" s="360" t="s">
        <v>3532</v>
      </c>
      <c r="H1560" s="361">
        <v>45975</v>
      </c>
      <c r="I1560" s="360" t="s">
        <v>3532</v>
      </c>
      <c r="J1560" s="360" t="s">
        <v>5950</v>
      </c>
      <c r="K1560" s="360">
        <v>2020</v>
      </c>
      <c r="L1560" s="360" t="s">
        <v>6384</v>
      </c>
      <c r="M1560" s="360" t="s">
        <v>5952</v>
      </c>
      <c r="N1560" s="360" t="s">
        <v>5953</v>
      </c>
      <c r="O1560" s="360" t="s">
        <v>3993</v>
      </c>
      <c r="P1560" s="360" t="s">
        <v>3532</v>
      </c>
      <c r="Q1560" s="360" t="s">
        <v>3532</v>
      </c>
    </row>
    <row r="1561" spans="1:17" ht="15">
      <c r="A1561" s="359" t="s">
        <v>1871</v>
      </c>
      <c r="B1561" s="360" t="s">
        <v>9204</v>
      </c>
      <c r="C1561" s="360" t="s">
        <v>3532</v>
      </c>
      <c r="D1561" s="360">
        <v>35</v>
      </c>
      <c r="E1561" s="360" t="s">
        <v>3532</v>
      </c>
      <c r="F1561" s="360" t="s">
        <v>3532</v>
      </c>
      <c r="G1561" s="360" t="s">
        <v>3532</v>
      </c>
      <c r="H1561" s="361">
        <v>45975</v>
      </c>
      <c r="I1561" s="360" t="s">
        <v>3532</v>
      </c>
      <c r="J1561" s="360" t="s">
        <v>9205</v>
      </c>
      <c r="K1561" s="360">
        <v>2019</v>
      </c>
      <c r="L1561" s="360" t="s">
        <v>5960</v>
      </c>
      <c r="M1561" s="360" t="s">
        <v>5957</v>
      </c>
      <c r="N1561" s="360" t="s">
        <v>5953</v>
      </c>
      <c r="O1561" s="360" t="s">
        <v>83</v>
      </c>
      <c r="P1561" s="360" t="s">
        <v>3532</v>
      </c>
      <c r="Q1561" s="360" t="s">
        <v>3532</v>
      </c>
    </row>
    <row r="1562" spans="1:17" ht="15">
      <c r="A1562" s="359" t="s">
        <v>5745</v>
      </c>
      <c r="B1562" s="360" t="s">
        <v>2149</v>
      </c>
      <c r="C1562" s="360" t="s">
        <v>3532</v>
      </c>
      <c r="D1562" s="360">
        <v>1</v>
      </c>
      <c r="E1562" s="360" t="s">
        <v>3532</v>
      </c>
      <c r="F1562" s="360" t="s">
        <v>3532</v>
      </c>
      <c r="G1562" s="360" t="s">
        <v>3532</v>
      </c>
      <c r="H1562" s="361">
        <v>45975</v>
      </c>
      <c r="I1562" s="360" t="s">
        <v>3532</v>
      </c>
      <c r="J1562" s="360" t="s">
        <v>5950</v>
      </c>
      <c r="K1562" s="360">
        <v>2022</v>
      </c>
      <c r="L1562" s="360" t="s">
        <v>7541</v>
      </c>
      <c r="M1562" s="360" t="s">
        <v>5952</v>
      </c>
      <c r="N1562" s="360" t="s">
        <v>5953</v>
      </c>
      <c r="O1562" s="360" t="s">
        <v>6002</v>
      </c>
      <c r="P1562" s="360">
        <v>0</v>
      </c>
      <c r="Q1562" s="360" t="s">
        <v>3532</v>
      </c>
    </row>
    <row r="1563" spans="1:17" ht="15">
      <c r="A1563" s="359" t="s">
        <v>8963</v>
      </c>
      <c r="B1563" s="360" t="s">
        <v>4143</v>
      </c>
      <c r="C1563" s="360" t="s">
        <v>3532</v>
      </c>
      <c r="D1563" s="360">
        <v>217</v>
      </c>
      <c r="E1563" s="360" t="s">
        <v>3532</v>
      </c>
      <c r="F1563" s="360" t="s">
        <v>3532</v>
      </c>
      <c r="G1563" s="360" t="s">
        <v>3532</v>
      </c>
      <c r="H1563" s="361">
        <v>45975</v>
      </c>
      <c r="I1563" s="360" t="s">
        <v>3532</v>
      </c>
      <c r="J1563" s="360" t="s">
        <v>5950</v>
      </c>
      <c r="K1563" s="360">
        <v>2022</v>
      </c>
      <c r="L1563" s="360" t="s">
        <v>6384</v>
      </c>
      <c r="M1563" s="360" t="s">
        <v>5952</v>
      </c>
      <c r="N1563" s="360" t="s">
        <v>5953</v>
      </c>
      <c r="O1563" s="360" t="s">
        <v>3532</v>
      </c>
      <c r="P1563" s="360" t="s">
        <v>3532</v>
      </c>
      <c r="Q1563" s="360" t="s">
        <v>3532</v>
      </c>
    </row>
    <row r="1564" spans="1:17" ht="15">
      <c r="A1564" s="359" t="s">
        <v>2147</v>
      </c>
      <c r="B1564" s="360" t="s">
        <v>2283</v>
      </c>
      <c r="C1564" s="360" t="s">
        <v>3532</v>
      </c>
      <c r="D1564" s="360">
        <v>217</v>
      </c>
      <c r="E1564" s="360" t="s">
        <v>3532</v>
      </c>
      <c r="F1564" s="360" t="s">
        <v>3532</v>
      </c>
      <c r="G1564" s="360" t="s">
        <v>3532</v>
      </c>
      <c r="H1564" s="361">
        <v>45975</v>
      </c>
      <c r="I1564" s="360" t="s">
        <v>3532</v>
      </c>
      <c r="J1564" s="360" t="s">
        <v>9206</v>
      </c>
      <c r="K1564" s="360">
        <v>2023</v>
      </c>
      <c r="L1564" s="360" t="s">
        <v>7374</v>
      </c>
      <c r="M1564" s="360" t="s">
        <v>5957</v>
      </c>
      <c r="N1564" s="360" t="s">
        <v>5953</v>
      </c>
      <c r="O1564" s="360" t="s">
        <v>2147</v>
      </c>
      <c r="P1564" s="360" t="s">
        <v>3532</v>
      </c>
      <c r="Q1564" s="360" t="s">
        <v>3532</v>
      </c>
    </row>
    <row r="1565" spans="1:17" ht="15">
      <c r="A1565" s="359" t="s">
        <v>3880</v>
      </c>
      <c r="B1565" s="360" t="s">
        <v>3891</v>
      </c>
      <c r="C1565" s="360" t="s">
        <v>2790</v>
      </c>
      <c r="D1565" s="360">
        <v>4</v>
      </c>
      <c r="E1565" s="360" t="s">
        <v>3532</v>
      </c>
      <c r="F1565" s="360" t="s">
        <v>9207</v>
      </c>
      <c r="G1565" s="360" t="s">
        <v>3532</v>
      </c>
      <c r="H1565" s="361">
        <v>45975</v>
      </c>
      <c r="I1565" s="360" t="s">
        <v>3532</v>
      </c>
      <c r="J1565" s="360" t="s">
        <v>7210</v>
      </c>
      <c r="K1565" s="360">
        <v>2018</v>
      </c>
      <c r="L1565" s="360" t="s">
        <v>5984</v>
      </c>
      <c r="M1565" s="360" t="s">
        <v>5957</v>
      </c>
      <c r="N1565" s="360" t="s">
        <v>5953</v>
      </c>
      <c r="O1565" s="360" t="s">
        <v>83</v>
      </c>
      <c r="P1565" s="360">
        <v>0</v>
      </c>
      <c r="Q1565" s="360" t="s">
        <v>9208</v>
      </c>
    </row>
    <row r="1566" spans="1:17" ht="15">
      <c r="A1566" s="359" t="s">
        <v>1630</v>
      </c>
      <c r="B1566" s="360" t="s">
        <v>960</v>
      </c>
      <c r="C1566" s="360" t="s">
        <v>6591</v>
      </c>
      <c r="D1566" s="360">
        <v>2</v>
      </c>
      <c r="E1566" s="360" t="s">
        <v>3532</v>
      </c>
      <c r="F1566" s="360" t="s">
        <v>3532</v>
      </c>
      <c r="G1566" s="360" t="s">
        <v>3532</v>
      </c>
      <c r="H1566" s="361">
        <v>45975</v>
      </c>
      <c r="I1566" s="360" t="s">
        <v>3532</v>
      </c>
      <c r="J1566" s="360" t="s">
        <v>7725</v>
      </c>
      <c r="K1566" s="360">
        <v>2022</v>
      </c>
      <c r="L1566" s="360" t="s">
        <v>7726</v>
      </c>
      <c r="M1566" s="360" t="s">
        <v>5957</v>
      </c>
      <c r="N1566" s="360" t="s">
        <v>114</v>
      </c>
      <c r="O1566" s="360" t="s">
        <v>8390</v>
      </c>
      <c r="P1566" s="360">
        <v>0</v>
      </c>
      <c r="Q1566" s="360" t="s">
        <v>8773</v>
      </c>
    </row>
    <row r="1567" spans="1:17" ht="15">
      <c r="A1567" s="359" t="s">
        <v>4050</v>
      </c>
      <c r="B1567" s="360" t="s">
        <v>4074</v>
      </c>
      <c r="C1567" s="360" t="s">
        <v>3532</v>
      </c>
      <c r="D1567" s="360">
        <v>217</v>
      </c>
      <c r="E1567" s="360" t="s">
        <v>3532</v>
      </c>
      <c r="F1567" s="360" t="s">
        <v>3532</v>
      </c>
      <c r="G1567" s="360" t="s">
        <v>3532</v>
      </c>
      <c r="H1567" s="361">
        <v>45975</v>
      </c>
      <c r="I1567" s="360" t="s">
        <v>3532</v>
      </c>
      <c r="J1567" s="360" t="s">
        <v>5950</v>
      </c>
      <c r="K1567" s="360">
        <v>2021</v>
      </c>
      <c r="L1567" s="360" t="s">
        <v>6384</v>
      </c>
      <c r="M1567" s="360" t="s">
        <v>5952</v>
      </c>
      <c r="N1567" s="360" t="s">
        <v>5953</v>
      </c>
      <c r="O1567" s="360" t="s">
        <v>3993</v>
      </c>
      <c r="P1567" s="360" t="s">
        <v>3532</v>
      </c>
      <c r="Q1567" s="360" t="s">
        <v>3532</v>
      </c>
    </row>
    <row r="1568" spans="1:17" ht="15">
      <c r="A1568" s="359" t="s">
        <v>7134</v>
      </c>
      <c r="B1568" s="360" t="s">
        <v>2199</v>
      </c>
      <c r="C1568" s="360" t="s">
        <v>3532</v>
      </c>
      <c r="D1568" s="360">
        <v>24</v>
      </c>
      <c r="E1568" s="360" t="s">
        <v>3532</v>
      </c>
      <c r="F1568" s="360" t="s">
        <v>3532</v>
      </c>
      <c r="G1568" s="360" t="s">
        <v>3532</v>
      </c>
      <c r="H1568" s="361">
        <v>45975</v>
      </c>
      <c r="I1568" s="360" t="s">
        <v>3532</v>
      </c>
      <c r="J1568" s="360" t="s">
        <v>8132</v>
      </c>
      <c r="K1568" s="360">
        <v>2022</v>
      </c>
      <c r="L1568" s="360" t="s">
        <v>6049</v>
      </c>
      <c r="M1568" s="360" t="s">
        <v>5957</v>
      </c>
      <c r="N1568" s="360" t="s">
        <v>114</v>
      </c>
      <c r="O1568" s="360" t="s">
        <v>6002</v>
      </c>
      <c r="P1568" s="360">
        <v>0</v>
      </c>
      <c r="Q1568" s="360" t="s">
        <v>3532</v>
      </c>
    </row>
    <row r="1569" spans="1:17" ht="15">
      <c r="A1569" s="359" t="s">
        <v>4113</v>
      </c>
      <c r="B1569" s="360" t="s">
        <v>9209</v>
      </c>
      <c r="C1569" s="360" t="s">
        <v>3532</v>
      </c>
      <c r="D1569" s="360">
        <v>217</v>
      </c>
      <c r="E1569" s="360" t="s">
        <v>3532</v>
      </c>
      <c r="F1569" s="360" t="s">
        <v>3532</v>
      </c>
      <c r="G1569" s="360" t="s">
        <v>3532</v>
      </c>
      <c r="H1569" s="361">
        <v>45975</v>
      </c>
      <c r="I1569" s="360" t="s">
        <v>3532</v>
      </c>
      <c r="J1569" s="360" t="s">
        <v>5950</v>
      </c>
      <c r="K1569" s="360">
        <v>2020</v>
      </c>
      <c r="L1569" s="360" t="s">
        <v>6384</v>
      </c>
      <c r="M1569" s="360" t="s">
        <v>5952</v>
      </c>
      <c r="N1569" s="360" t="s">
        <v>5953</v>
      </c>
      <c r="O1569" s="360" t="s">
        <v>3993</v>
      </c>
      <c r="P1569" s="360" t="s">
        <v>3532</v>
      </c>
      <c r="Q1569" s="360" t="s">
        <v>3532</v>
      </c>
    </row>
    <row r="1570" spans="1:17" ht="15">
      <c r="A1570" s="359" t="s">
        <v>1651</v>
      </c>
      <c r="B1570" s="360" t="s">
        <v>2266</v>
      </c>
      <c r="C1570" s="360" t="s">
        <v>3532</v>
      </c>
      <c r="D1570" s="360">
        <v>61</v>
      </c>
      <c r="E1570" s="360" t="s">
        <v>3532</v>
      </c>
      <c r="F1570" s="360" t="s">
        <v>3532</v>
      </c>
      <c r="G1570" s="360" t="s">
        <v>3532</v>
      </c>
      <c r="H1570" s="361">
        <v>45975</v>
      </c>
      <c r="I1570" s="360" t="s">
        <v>3532</v>
      </c>
      <c r="J1570" s="360" t="s">
        <v>8132</v>
      </c>
      <c r="K1570" s="360">
        <v>2021</v>
      </c>
      <c r="L1570" s="360" t="s">
        <v>8399</v>
      </c>
      <c r="M1570" s="360" t="s">
        <v>5957</v>
      </c>
      <c r="N1570" s="360" t="s">
        <v>114</v>
      </c>
      <c r="O1570" s="360" t="s">
        <v>83</v>
      </c>
      <c r="P1570" s="360" t="s">
        <v>3532</v>
      </c>
      <c r="Q1570" s="360" t="s">
        <v>3532</v>
      </c>
    </row>
    <row r="1571" spans="1:17" ht="15">
      <c r="A1571" s="359" t="s">
        <v>1628</v>
      </c>
      <c r="B1571" s="360" t="s">
        <v>9210</v>
      </c>
      <c r="C1571" s="360" t="s">
        <v>2790</v>
      </c>
      <c r="D1571" s="360">
        <v>1</v>
      </c>
      <c r="E1571" s="360" t="s">
        <v>3532</v>
      </c>
      <c r="F1571" s="360" t="s">
        <v>9211</v>
      </c>
      <c r="G1571" s="360" t="s">
        <v>3532</v>
      </c>
      <c r="H1571" s="361">
        <v>45975</v>
      </c>
      <c r="I1571" s="360" t="s">
        <v>3532</v>
      </c>
      <c r="J1571" s="360" t="s">
        <v>9212</v>
      </c>
      <c r="K1571" s="360">
        <v>2018</v>
      </c>
      <c r="L1571" s="360" t="s">
        <v>5960</v>
      </c>
      <c r="M1571" s="360" t="s">
        <v>5957</v>
      </c>
      <c r="N1571" s="360" t="s">
        <v>5953</v>
      </c>
      <c r="O1571" s="360" t="s">
        <v>83</v>
      </c>
      <c r="P1571" s="360">
        <v>0</v>
      </c>
      <c r="Q1571" s="360" t="s">
        <v>9213</v>
      </c>
    </row>
    <row r="1572" spans="1:17" ht="15">
      <c r="A1572" s="359" t="s">
        <v>4050</v>
      </c>
      <c r="B1572" s="360" t="s">
        <v>4075</v>
      </c>
      <c r="C1572" s="360" t="s">
        <v>3532</v>
      </c>
      <c r="D1572" s="360">
        <v>217</v>
      </c>
      <c r="E1572" s="360" t="s">
        <v>3532</v>
      </c>
      <c r="F1572" s="360" t="s">
        <v>3532</v>
      </c>
      <c r="G1572" s="360" t="s">
        <v>3532</v>
      </c>
      <c r="H1572" s="361">
        <v>45975</v>
      </c>
      <c r="I1572" s="360" t="s">
        <v>3532</v>
      </c>
      <c r="J1572" s="360" t="s">
        <v>5950</v>
      </c>
      <c r="K1572" s="360">
        <v>2021</v>
      </c>
      <c r="L1572" s="360" t="s">
        <v>6384</v>
      </c>
      <c r="M1572" s="360" t="s">
        <v>5952</v>
      </c>
      <c r="N1572" s="360" t="s">
        <v>5953</v>
      </c>
      <c r="O1572" s="360" t="s">
        <v>3993</v>
      </c>
      <c r="P1572" s="360" t="s">
        <v>3532</v>
      </c>
      <c r="Q1572" s="360" t="s">
        <v>3532</v>
      </c>
    </row>
    <row r="1573" spans="1:17" ht="15">
      <c r="A1573" s="359" t="s">
        <v>4034</v>
      </c>
      <c r="B1573" s="360" t="s">
        <v>4023</v>
      </c>
      <c r="C1573" s="360" t="s">
        <v>3532</v>
      </c>
      <c r="D1573" s="360">
        <v>217</v>
      </c>
      <c r="E1573" s="360" t="s">
        <v>3532</v>
      </c>
      <c r="F1573" s="360" t="s">
        <v>3532</v>
      </c>
      <c r="G1573" s="360" t="s">
        <v>3532</v>
      </c>
      <c r="H1573" s="361">
        <v>45975</v>
      </c>
      <c r="I1573" s="360" t="s">
        <v>3532</v>
      </c>
      <c r="J1573" s="360" t="s">
        <v>7725</v>
      </c>
      <c r="K1573" s="360">
        <v>2023</v>
      </c>
      <c r="L1573" s="360" t="s">
        <v>7726</v>
      </c>
      <c r="M1573" s="360" t="s">
        <v>5957</v>
      </c>
      <c r="N1573" s="360" t="s">
        <v>114</v>
      </c>
      <c r="O1573" s="360" t="s">
        <v>3993</v>
      </c>
      <c r="P1573" s="360" t="s">
        <v>3532</v>
      </c>
      <c r="Q1573" s="360" t="s">
        <v>3532</v>
      </c>
    </row>
    <row r="1574" spans="1:17" ht="15">
      <c r="A1574" s="359" t="s">
        <v>1630</v>
      </c>
      <c r="B1574" s="360" t="s">
        <v>1728</v>
      </c>
      <c r="C1574" s="360" t="s">
        <v>6591</v>
      </c>
      <c r="D1574" s="360">
        <v>2</v>
      </c>
      <c r="E1574" s="360" t="s">
        <v>3532</v>
      </c>
      <c r="F1574" s="360" t="s">
        <v>3532</v>
      </c>
      <c r="G1574" s="360" t="s">
        <v>3532</v>
      </c>
      <c r="H1574" s="361">
        <v>45975</v>
      </c>
      <c r="I1574" s="360" t="s">
        <v>3532</v>
      </c>
      <c r="J1574" s="360" t="s">
        <v>7725</v>
      </c>
      <c r="K1574" s="360">
        <v>2022</v>
      </c>
      <c r="L1574" s="360" t="s">
        <v>7726</v>
      </c>
      <c r="M1574" s="360" t="s">
        <v>5957</v>
      </c>
      <c r="N1574" s="360" t="s">
        <v>114</v>
      </c>
      <c r="O1574" s="360" t="s">
        <v>8390</v>
      </c>
      <c r="P1574" s="360">
        <v>0</v>
      </c>
      <c r="Q1574" s="360" t="s">
        <v>8773</v>
      </c>
    </row>
    <row r="1575" spans="1:17" ht="15">
      <c r="A1575" s="359" t="s">
        <v>7013</v>
      </c>
      <c r="B1575" s="360" t="s">
        <v>4240</v>
      </c>
      <c r="C1575" s="360" t="s">
        <v>3532</v>
      </c>
      <c r="D1575" s="360">
        <v>217</v>
      </c>
      <c r="E1575" s="360" t="s">
        <v>3532</v>
      </c>
      <c r="F1575" s="360" t="s">
        <v>3532</v>
      </c>
      <c r="G1575" s="360" t="s">
        <v>3532</v>
      </c>
      <c r="H1575" s="361">
        <v>45975</v>
      </c>
      <c r="I1575" s="360" t="s">
        <v>3532</v>
      </c>
      <c r="J1575" s="360" t="s">
        <v>8079</v>
      </c>
      <c r="K1575" s="360">
        <v>2021</v>
      </c>
      <c r="L1575" s="360" t="s">
        <v>8015</v>
      </c>
      <c r="M1575" s="360" t="s">
        <v>5957</v>
      </c>
      <c r="N1575" s="360" t="s">
        <v>114</v>
      </c>
      <c r="O1575" s="360" t="s">
        <v>3993</v>
      </c>
      <c r="P1575" s="360" t="s">
        <v>3532</v>
      </c>
      <c r="Q1575" s="360" t="s">
        <v>3532</v>
      </c>
    </row>
    <row r="1576" spans="1:17" ht="15">
      <c r="A1576" s="359" t="s">
        <v>3416</v>
      </c>
      <c r="B1576" s="360" t="s">
        <v>9214</v>
      </c>
      <c r="C1576" s="360" t="s">
        <v>3532</v>
      </c>
      <c r="D1576" s="360">
        <v>106</v>
      </c>
      <c r="E1576" s="360" t="s">
        <v>3532</v>
      </c>
      <c r="F1576" s="360" t="s">
        <v>3532</v>
      </c>
      <c r="G1576" s="360" t="s">
        <v>3532</v>
      </c>
      <c r="H1576" s="361">
        <v>45975</v>
      </c>
      <c r="I1576" s="360" t="s">
        <v>3532</v>
      </c>
      <c r="J1576" s="360" t="s">
        <v>9215</v>
      </c>
      <c r="K1576" s="360">
        <v>2011</v>
      </c>
      <c r="L1576" s="360" t="s">
        <v>5984</v>
      </c>
      <c r="M1576" s="360" t="s">
        <v>5957</v>
      </c>
      <c r="N1576" s="360" t="s">
        <v>5953</v>
      </c>
      <c r="O1576" s="360" t="s">
        <v>83</v>
      </c>
      <c r="P1576" s="360" t="s">
        <v>3532</v>
      </c>
      <c r="Q1576" s="360" t="s">
        <v>3532</v>
      </c>
    </row>
    <row r="1577" spans="1:17" ht="15">
      <c r="A1577" s="359" t="s">
        <v>6077</v>
      </c>
      <c r="B1577" s="360" t="s">
        <v>9216</v>
      </c>
      <c r="C1577" s="360" t="s">
        <v>2790</v>
      </c>
      <c r="D1577" s="360">
        <v>23</v>
      </c>
      <c r="E1577" s="360" t="s">
        <v>3532</v>
      </c>
      <c r="F1577" s="360" t="s">
        <v>9217</v>
      </c>
      <c r="G1577" s="360" t="s">
        <v>3532</v>
      </c>
      <c r="H1577" s="361">
        <v>45975</v>
      </c>
      <c r="I1577" s="360" t="s">
        <v>3532</v>
      </c>
      <c r="J1577" s="360" t="s">
        <v>9218</v>
      </c>
      <c r="K1577" s="360">
        <v>2010</v>
      </c>
      <c r="L1577" s="360" t="s">
        <v>5960</v>
      </c>
      <c r="M1577" s="360" t="s">
        <v>5957</v>
      </c>
      <c r="N1577" s="360" t="s">
        <v>5953</v>
      </c>
      <c r="O1577" s="360" t="s">
        <v>83</v>
      </c>
      <c r="P1577" s="360">
        <v>0</v>
      </c>
      <c r="Q1577" s="360" t="s">
        <v>9219</v>
      </c>
    </row>
    <row r="1578" spans="1:17" ht="15">
      <c r="A1578" s="359" t="s">
        <v>6587</v>
      </c>
      <c r="B1578" s="360" t="s">
        <v>9220</v>
      </c>
      <c r="C1578" s="360" t="s">
        <v>3532</v>
      </c>
      <c r="D1578" s="360">
        <v>0</v>
      </c>
      <c r="E1578" s="360" t="s">
        <v>3532</v>
      </c>
      <c r="F1578" s="360" t="s">
        <v>3532</v>
      </c>
      <c r="G1578" s="360" t="s">
        <v>3532</v>
      </c>
      <c r="H1578" s="361">
        <v>45975</v>
      </c>
      <c r="I1578" s="360" t="s">
        <v>3532</v>
      </c>
      <c r="J1578" s="360" t="s">
        <v>9221</v>
      </c>
      <c r="K1578" s="360">
        <v>2005</v>
      </c>
      <c r="L1578" s="360" t="s">
        <v>5960</v>
      </c>
      <c r="M1578" s="360" t="s">
        <v>5957</v>
      </c>
      <c r="N1578" s="360" t="s">
        <v>5953</v>
      </c>
      <c r="O1578" s="360" t="s">
        <v>83</v>
      </c>
      <c r="P1578" s="360" t="s">
        <v>3532</v>
      </c>
      <c r="Q1578" s="360" t="s">
        <v>3532</v>
      </c>
    </row>
    <row r="1579" spans="1:17" ht="15">
      <c r="A1579" s="359" t="s">
        <v>9222</v>
      </c>
      <c r="B1579" s="360" t="s">
        <v>9223</v>
      </c>
      <c r="C1579" s="360" t="s">
        <v>3532</v>
      </c>
      <c r="D1579" s="360">
        <v>0</v>
      </c>
      <c r="E1579" s="360" t="s">
        <v>3532</v>
      </c>
      <c r="F1579" s="360" t="s">
        <v>3532</v>
      </c>
      <c r="G1579" s="360" t="s">
        <v>3532</v>
      </c>
      <c r="H1579" s="361">
        <v>45975</v>
      </c>
      <c r="I1579" s="360" t="s">
        <v>3532</v>
      </c>
      <c r="J1579" s="360" t="s">
        <v>9224</v>
      </c>
      <c r="K1579" s="360">
        <v>1995</v>
      </c>
      <c r="L1579" s="360" t="s">
        <v>5951</v>
      </c>
      <c r="M1579" s="360" t="s">
        <v>5957</v>
      </c>
      <c r="N1579" s="360" t="s">
        <v>5953</v>
      </c>
      <c r="O1579" s="360" t="s">
        <v>83</v>
      </c>
      <c r="P1579" s="360" t="s">
        <v>3532</v>
      </c>
      <c r="Q1579" s="360" t="s">
        <v>3532</v>
      </c>
    </row>
    <row r="1580" spans="1:17" ht="15">
      <c r="A1580" s="359" t="s">
        <v>7241</v>
      </c>
      <c r="B1580" s="360" t="s">
        <v>9225</v>
      </c>
      <c r="C1580" s="360" t="s">
        <v>3532</v>
      </c>
      <c r="D1580" s="360">
        <v>55</v>
      </c>
      <c r="E1580" s="360" t="s">
        <v>3532</v>
      </c>
      <c r="F1580" s="360" t="s">
        <v>3532</v>
      </c>
      <c r="G1580" s="360" t="s">
        <v>3532</v>
      </c>
      <c r="H1580" s="361">
        <v>45975</v>
      </c>
      <c r="I1580" s="360" t="s">
        <v>3532</v>
      </c>
      <c r="J1580" s="360" t="s">
        <v>9226</v>
      </c>
      <c r="K1580" s="360">
        <v>2010</v>
      </c>
      <c r="L1580" s="360" t="s">
        <v>5956</v>
      </c>
      <c r="M1580" s="360" t="s">
        <v>5957</v>
      </c>
      <c r="N1580" s="360" t="s">
        <v>5953</v>
      </c>
      <c r="O1580" s="360" t="s">
        <v>83</v>
      </c>
      <c r="P1580" s="360" t="s">
        <v>3532</v>
      </c>
      <c r="Q1580" s="360" t="s">
        <v>3532</v>
      </c>
    </row>
    <row r="1581" spans="1:17" ht="15">
      <c r="A1581" s="359" t="s">
        <v>6082</v>
      </c>
      <c r="B1581" s="360" t="s">
        <v>9227</v>
      </c>
      <c r="C1581" s="360" t="s">
        <v>3532</v>
      </c>
      <c r="D1581" s="360">
        <v>217</v>
      </c>
      <c r="E1581" s="360" t="s">
        <v>3532</v>
      </c>
      <c r="F1581" s="360" t="s">
        <v>3532</v>
      </c>
      <c r="G1581" s="360" t="s">
        <v>3532</v>
      </c>
      <c r="H1581" s="361">
        <v>45975</v>
      </c>
      <c r="I1581" s="360" t="s">
        <v>3532</v>
      </c>
      <c r="J1581" s="360" t="s">
        <v>9228</v>
      </c>
      <c r="K1581" s="360">
        <v>2006</v>
      </c>
      <c r="L1581" s="360" t="s">
        <v>6008</v>
      </c>
      <c r="M1581" s="360" t="s">
        <v>5957</v>
      </c>
      <c r="N1581" s="360" t="s">
        <v>5953</v>
      </c>
      <c r="O1581" s="360" t="s">
        <v>5971</v>
      </c>
      <c r="P1581" s="360" t="s">
        <v>3532</v>
      </c>
      <c r="Q1581" s="360" t="s">
        <v>3532</v>
      </c>
    </row>
    <row r="1582" spans="1:17" ht="15">
      <c r="A1582" s="359" t="s">
        <v>7089</v>
      </c>
      <c r="B1582" s="360" t="s">
        <v>9229</v>
      </c>
      <c r="C1582" s="360" t="s">
        <v>3532</v>
      </c>
      <c r="D1582" s="360">
        <v>217</v>
      </c>
      <c r="E1582" s="360" t="s">
        <v>3532</v>
      </c>
      <c r="F1582" s="360" t="s">
        <v>3532</v>
      </c>
      <c r="G1582" s="360" t="s">
        <v>3532</v>
      </c>
      <c r="H1582" s="361">
        <v>45975</v>
      </c>
      <c r="I1582" s="360" t="s">
        <v>3532</v>
      </c>
      <c r="J1582" s="360" t="s">
        <v>9230</v>
      </c>
      <c r="K1582" s="360">
        <v>2011</v>
      </c>
      <c r="L1582" s="360" t="s">
        <v>5964</v>
      </c>
      <c r="M1582" s="360" t="s">
        <v>5957</v>
      </c>
      <c r="N1582" s="360" t="s">
        <v>5953</v>
      </c>
      <c r="O1582" s="360" t="s">
        <v>155</v>
      </c>
      <c r="P1582" s="360" t="s">
        <v>3532</v>
      </c>
      <c r="Q1582" s="360" t="s">
        <v>3532</v>
      </c>
    </row>
    <row r="1583" spans="1:17" ht="15">
      <c r="A1583" s="359" t="s">
        <v>1943</v>
      </c>
      <c r="B1583" s="360" t="s">
        <v>9231</v>
      </c>
      <c r="C1583" s="360" t="s">
        <v>3532</v>
      </c>
      <c r="D1583" s="360">
        <v>8</v>
      </c>
      <c r="E1583" s="360" t="s">
        <v>3532</v>
      </c>
      <c r="F1583" s="360" t="s">
        <v>3532</v>
      </c>
      <c r="G1583" s="360" t="s">
        <v>3532</v>
      </c>
      <c r="H1583" s="361">
        <v>45975</v>
      </c>
      <c r="I1583" s="360" t="s">
        <v>3532</v>
      </c>
      <c r="J1583" s="360" t="s">
        <v>9232</v>
      </c>
      <c r="K1583" s="360">
        <v>2011</v>
      </c>
      <c r="L1583" s="360" t="s">
        <v>5960</v>
      </c>
      <c r="M1583" s="360" t="s">
        <v>5957</v>
      </c>
      <c r="N1583" s="360" t="s">
        <v>5953</v>
      </c>
      <c r="O1583" s="360" t="s">
        <v>83</v>
      </c>
      <c r="P1583" s="360" t="s">
        <v>3532</v>
      </c>
      <c r="Q1583" s="360" t="s">
        <v>3532</v>
      </c>
    </row>
    <row r="1584" spans="1:17" ht="15">
      <c r="A1584" s="359" t="s">
        <v>6218</v>
      </c>
      <c r="B1584" s="360" t="s">
        <v>9233</v>
      </c>
      <c r="C1584" s="360" t="s">
        <v>2790</v>
      </c>
      <c r="D1584" s="360">
        <v>0</v>
      </c>
      <c r="E1584" s="360" t="s">
        <v>3532</v>
      </c>
      <c r="F1584" s="360" t="s">
        <v>9234</v>
      </c>
      <c r="G1584" s="360" t="s">
        <v>3532</v>
      </c>
      <c r="H1584" s="361">
        <v>45975</v>
      </c>
      <c r="I1584" s="360" t="s">
        <v>3532</v>
      </c>
      <c r="J1584" s="360" t="s">
        <v>9235</v>
      </c>
      <c r="K1584" s="360">
        <v>2011</v>
      </c>
      <c r="L1584" s="360" t="s">
        <v>5956</v>
      </c>
      <c r="M1584" s="360" t="s">
        <v>5957</v>
      </c>
      <c r="N1584" s="360" t="s">
        <v>5953</v>
      </c>
      <c r="O1584" s="360" t="s">
        <v>83</v>
      </c>
      <c r="P1584" s="360">
        <v>0</v>
      </c>
      <c r="Q1584" s="360" t="s">
        <v>9236</v>
      </c>
    </row>
    <row r="1585" spans="1:17" ht="15">
      <c r="A1585" s="359" t="s">
        <v>6587</v>
      </c>
      <c r="B1585" s="360" t="s">
        <v>9237</v>
      </c>
      <c r="C1585" s="360" t="s">
        <v>2790</v>
      </c>
      <c r="D1585" s="360">
        <v>4</v>
      </c>
      <c r="E1585" s="360" t="s">
        <v>3532</v>
      </c>
      <c r="F1585" s="360" t="s">
        <v>9238</v>
      </c>
      <c r="G1585" s="360" t="s">
        <v>3532</v>
      </c>
      <c r="H1585" s="361">
        <v>45975</v>
      </c>
      <c r="I1585" s="360" t="s">
        <v>3532</v>
      </c>
      <c r="J1585" s="360" t="s">
        <v>9239</v>
      </c>
      <c r="K1585" s="360">
        <v>2011</v>
      </c>
      <c r="L1585" s="360" t="s">
        <v>5960</v>
      </c>
      <c r="M1585" s="360" t="s">
        <v>5957</v>
      </c>
      <c r="N1585" s="360" t="s">
        <v>5953</v>
      </c>
      <c r="O1585" s="360" t="s">
        <v>83</v>
      </c>
      <c r="P1585" s="360">
        <v>0</v>
      </c>
      <c r="Q1585" s="360" t="s">
        <v>9240</v>
      </c>
    </row>
    <row r="1586" spans="1:17" ht="15">
      <c r="A1586" s="359" t="s">
        <v>6587</v>
      </c>
      <c r="B1586" s="360" t="s">
        <v>9241</v>
      </c>
      <c r="C1586" s="360" t="s">
        <v>2790</v>
      </c>
      <c r="D1586" s="360">
        <v>1</v>
      </c>
      <c r="E1586" s="360" t="s">
        <v>3532</v>
      </c>
      <c r="F1586" s="360" t="s">
        <v>9242</v>
      </c>
      <c r="G1586" s="360" t="s">
        <v>3532</v>
      </c>
      <c r="H1586" s="361">
        <v>45975</v>
      </c>
      <c r="I1586" s="360" t="s">
        <v>3532</v>
      </c>
      <c r="J1586" s="360" t="s">
        <v>9243</v>
      </c>
      <c r="K1586" s="360">
        <v>2008</v>
      </c>
      <c r="L1586" s="360" t="s">
        <v>5964</v>
      </c>
      <c r="M1586" s="360" t="s">
        <v>5957</v>
      </c>
      <c r="N1586" s="360" t="s">
        <v>5953</v>
      </c>
      <c r="O1586" s="360" t="s">
        <v>83</v>
      </c>
      <c r="P1586" s="360">
        <v>0</v>
      </c>
      <c r="Q1586" s="360" t="s">
        <v>9244</v>
      </c>
    </row>
    <row r="1587" spans="1:17" ht="15">
      <c r="A1587" s="359" t="s">
        <v>6480</v>
      </c>
      <c r="B1587" s="360" t="s">
        <v>9245</v>
      </c>
      <c r="C1587" s="360" t="s">
        <v>3532</v>
      </c>
      <c r="D1587" s="360">
        <v>6</v>
      </c>
      <c r="E1587" s="360" t="s">
        <v>3532</v>
      </c>
      <c r="F1587" s="360" t="s">
        <v>3532</v>
      </c>
      <c r="G1587" s="360" t="s">
        <v>3532</v>
      </c>
      <c r="H1587" s="361">
        <v>45975</v>
      </c>
      <c r="I1587" s="360" t="s">
        <v>3532</v>
      </c>
      <c r="J1587" s="360" t="s">
        <v>9246</v>
      </c>
      <c r="K1587" s="360">
        <v>2005</v>
      </c>
      <c r="L1587" s="360" t="s">
        <v>5960</v>
      </c>
      <c r="M1587" s="360" t="s">
        <v>5957</v>
      </c>
      <c r="N1587" s="360" t="s">
        <v>5953</v>
      </c>
      <c r="O1587" s="360" t="s">
        <v>83</v>
      </c>
      <c r="P1587" s="360" t="s">
        <v>3532</v>
      </c>
      <c r="Q1587" s="360" t="s">
        <v>3532</v>
      </c>
    </row>
    <row r="1588" spans="1:17" ht="15">
      <c r="A1588" s="359" t="s">
        <v>1776</v>
      </c>
      <c r="B1588" s="360" t="s">
        <v>9247</v>
      </c>
      <c r="C1588" s="360" t="s">
        <v>3532</v>
      </c>
      <c r="D1588" s="360">
        <v>1</v>
      </c>
      <c r="E1588" s="360" t="s">
        <v>3532</v>
      </c>
      <c r="F1588" s="360" t="s">
        <v>3532</v>
      </c>
      <c r="G1588" s="360" t="s">
        <v>3532</v>
      </c>
      <c r="H1588" s="361">
        <v>45975</v>
      </c>
      <c r="I1588" s="360" t="s">
        <v>3532</v>
      </c>
      <c r="J1588" s="360" t="s">
        <v>9248</v>
      </c>
      <c r="K1588" s="360">
        <v>2000</v>
      </c>
      <c r="L1588" s="360" t="s">
        <v>5964</v>
      </c>
      <c r="M1588" s="360" t="s">
        <v>5957</v>
      </c>
      <c r="N1588" s="360" t="s">
        <v>5953</v>
      </c>
      <c r="O1588" s="360" t="s">
        <v>83</v>
      </c>
      <c r="P1588" s="360" t="s">
        <v>3532</v>
      </c>
      <c r="Q1588" s="360" t="s">
        <v>3532</v>
      </c>
    </row>
    <row r="1589" spans="1:17" ht="15">
      <c r="A1589" s="359" t="s">
        <v>6218</v>
      </c>
      <c r="B1589" s="360" t="s">
        <v>9249</v>
      </c>
      <c r="C1589" s="360" t="s">
        <v>2790</v>
      </c>
      <c r="D1589" s="360">
        <v>3</v>
      </c>
      <c r="E1589" s="360" t="s">
        <v>3532</v>
      </c>
      <c r="F1589" s="360" t="s">
        <v>9250</v>
      </c>
      <c r="G1589" s="360" t="s">
        <v>3532</v>
      </c>
      <c r="H1589" s="361">
        <v>45975</v>
      </c>
      <c r="I1589" s="360" t="s">
        <v>3532</v>
      </c>
      <c r="J1589" s="360" t="s">
        <v>9251</v>
      </c>
      <c r="K1589" s="360">
        <v>2005</v>
      </c>
      <c r="L1589" s="360" t="s">
        <v>5960</v>
      </c>
      <c r="M1589" s="360" t="s">
        <v>5957</v>
      </c>
      <c r="N1589" s="360" t="s">
        <v>5953</v>
      </c>
      <c r="O1589" s="360" t="s">
        <v>83</v>
      </c>
      <c r="P1589" s="360">
        <v>0</v>
      </c>
      <c r="Q1589" s="360" t="s">
        <v>9252</v>
      </c>
    </row>
    <row r="1590" spans="1:17" ht="15">
      <c r="A1590" s="359" t="s">
        <v>7089</v>
      </c>
      <c r="B1590" s="360" t="s">
        <v>9253</v>
      </c>
      <c r="C1590" s="360" t="s">
        <v>3532</v>
      </c>
      <c r="D1590" s="360">
        <v>217</v>
      </c>
      <c r="E1590" s="360" t="s">
        <v>3532</v>
      </c>
      <c r="F1590" s="360" t="s">
        <v>3532</v>
      </c>
      <c r="G1590" s="360" t="s">
        <v>3532</v>
      </c>
      <c r="H1590" s="361">
        <v>45975</v>
      </c>
      <c r="I1590" s="360" t="s">
        <v>3532</v>
      </c>
      <c r="J1590" s="360" t="s">
        <v>9254</v>
      </c>
      <c r="K1590" s="360">
        <v>2003</v>
      </c>
      <c r="L1590" s="360" t="s">
        <v>5960</v>
      </c>
      <c r="M1590" s="360" t="s">
        <v>5957</v>
      </c>
      <c r="N1590" s="360" t="s">
        <v>5953</v>
      </c>
      <c r="O1590" s="360" t="s">
        <v>155</v>
      </c>
      <c r="P1590" s="360" t="s">
        <v>3532</v>
      </c>
      <c r="Q1590" s="360" t="s">
        <v>3532</v>
      </c>
    </row>
    <row r="1591" spans="1:17" ht="15">
      <c r="A1591" s="359" t="s">
        <v>6587</v>
      </c>
      <c r="B1591" s="360" t="s">
        <v>9255</v>
      </c>
      <c r="C1591" s="360" t="s">
        <v>3532</v>
      </c>
      <c r="D1591" s="360">
        <v>55</v>
      </c>
      <c r="E1591" s="360" t="s">
        <v>3532</v>
      </c>
      <c r="F1591" s="360" t="s">
        <v>3532</v>
      </c>
      <c r="G1591" s="360" t="s">
        <v>3532</v>
      </c>
      <c r="H1591" s="361">
        <v>45975</v>
      </c>
      <c r="I1591" s="360" t="s">
        <v>3532</v>
      </c>
      <c r="J1591" s="360" t="s">
        <v>9256</v>
      </c>
      <c r="K1591" s="360">
        <v>2007</v>
      </c>
      <c r="L1591" s="360" t="s">
        <v>5964</v>
      </c>
      <c r="M1591" s="360" t="s">
        <v>5957</v>
      </c>
      <c r="N1591" s="360" t="s">
        <v>5953</v>
      </c>
      <c r="O1591" s="360" t="s">
        <v>83</v>
      </c>
      <c r="P1591" s="360" t="s">
        <v>3532</v>
      </c>
      <c r="Q1591" s="360" t="s">
        <v>3532</v>
      </c>
    </row>
    <row r="1592" spans="1:17" ht="15">
      <c r="A1592" s="359" t="s">
        <v>1776</v>
      </c>
      <c r="B1592" s="360" t="s">
        <v>9257</v>
      </c>
      <c r="C1592" s="360" t="s">
        <v>3532</v>
      </c>
      <c r="D1592" s="360">
        <v>1</v>
      </c>
      <c r="E1592" s="360" t="s">
        <v>3532</v>
      </c>
      <c r="F1592" s="360" t="s">
        <v>3532</v>
      </c>
      <c r="G1592" s="360" t="s">
        <v>3532</v>
      </c>
      <c r="H1592" s="361">
        <v>45975</v>
      </c>
      <c r="I1592" s="360" t="s">
        <v>3532</v>
      </c>
      <c r="J1592" s="360" t="s">
        <v>9258</v>
      </c>
      <c r="K1592" s="360">
        <v>2011</v>
      </c>
      <c r="L1592" s="360" t="s">
        <v>5964</v>
      </c>
      <c r="M1592" s="360" t="s">
        <v>5957</v>
      </c>
      <c r="N1592" s="360" t="s">
        <v>5953</v>
      </c>
      <c r="O1592" s="360" t="s">
        <v>83</v>
      </c>
      <c r="P1592" s="360" t="s">
        <v>3532</v>
      </c>
      <c r="Q1592" s="360" t="s">
        <v>3532</v>
      </c>
    </row>
    <row r="1593" spans="1:17" ht="15">
      <c r="A1593" s="359" t="s">
        <v>6587</v>
      </c>
      <c r="B1593" s="360" t="s">
        <v>9259</v>
      </c>
      <c r="C1593" s="360" t="s">
        <v>3532</v>
      </c>
      <c r="D1593" s="360">
        <v>120</v>
      </c>
      <c r="E1593" s="360" t="s">
        <v>3532</v>
      </c>
      <c r="F1593" s="360" t="s">
        <v>3532</v>
      </c>
      <c r="G1593" s="360" t="s">
        <v>3532</v>
      </c>
      <c r="H1593" s="361">
        <v>45975</v>
      </c>
      <c r="I1593" s="360" t="s">
        <v>3532</v>
      </c>
      <c r="J1593" s="360" t="s">
        <v>9260</v>
      </c>
      <c r="K1593" s="360">
        <v>2005</v>
      </c>
      <c r="L1593" s="360" t="s">
        <v>5960</v>
      </c>
      <c r="M1593" s="360" t="s">
        <v>5957</v>
      </c>
      <c r="N1593" s="360" t="s">
        <v>5953</v>
      </c>
      <c r="O1593" s="360" t="s">
        <v>83</v>
      </c>
      <c r="P1593" s="360" t="s">
        <v>3532</v>
      </c>
      <c r="Q1593" s="360" t="s">
        <v>3532</v>
      </c>
    </row>
    <row r="1594" spans="1:17" ht="15">
      <c r="A1594" s="359" t="s">
        <v>3980</v>
      </c>
      <c r="B1594" s="360" t="s">
        <v>9261</v>
      </c>
      <c r="C1594" s="360" t="s">
        <v>2790</v>
      </c>
      <c r="D1594" s="360">
        <v>3</v>
      </c>
      <c r="E1594" s="360" t="s">
        <v>3532</v>
      </c>
      <c r="F1594" s="360" t="s">
        <v>9262</v>
      </c>
      <c r="G1594" s="360" t="s">
        <v>3532</v>
      </c>
      <c r="H1594" s="361">
        <v>45975</v>
      </c>
      <c r="I1594" s="360" t="s">
        <v>3532</v>
      </c>
      <c r="J1594" s="360" t="s">
        <v>9263</v>
      </c>
      <c r="K1594" s="360">
        <v>2008</v>
      </c>
      <c r="L1594" s="360" t="s">
        <v>5960</v>
      </c>
      <c r="M1594" s="360" t="s">
        <v>5957</v>
      </c>
      <c r="N1594" s="360" t="s">
        <v>5953</v>
      </c>
      <c r="O1594" s="360" t="s">
        <v>83</v>
      </c>
      <c r="P1594" s="360">
        <v>0</v>
      </c>
      <c r="Q1594" s="360" t="s">
        <v>9264</v>
      </c>
    </row>
    <row r="1595" spans="1:17" ht="15">
      <c r="A1595" s="359" t="s">
        <v>5972</v>
      </c>
      <c r="B1595" s="360" t="s">
        <v>9265</v>
      </c>
      <c r="C1595" s="360" t="s">
        <v>2790</v>
      </c>
      <c r="D1595" s="360">
        <v>9</v>
      </c>
      <c r="E1595" s="360" t="s">
        <v>3532</v>
      </c>
      <c r="F1595" s="360" t="s">
        <v>9266</v>
      </c>
      <c r="G1595" s="360" t="s">
        <v>3532</v>
      </c>
      <c r="H1595" s="361">
        <v>45975</v>
      </c>
      <c r="I1595" s="360" t="s">
        <v>3532</v>
      </c>
      <c r="J1595" s="360" t="s">
        <v>9267</v>
      </c>
      <c r="K1595" s="360">
        <v>2011</v>
      </c>
      <c r="L1595" s="360" t="s">
        <v>5964</v>
      </c>
      <c r="M1595" s="360" t="s">
        <v>5957</v>
      </c>
      <c r="N1595" s="360" t="s">
        <v>5953</v>
      </c>
      <c r="O1595" s="360" t="s">
        <v>83</v>
      </c>
      <c r="P1595" s="360">
        <v>0</v>
      </c>
      <c r="Q1595" s="360" t="s">
        <v>8477</v>
      </c>
    </row>
    <row r="1596" spans="1:17" ht="15">
      <c r="A1596" s="359" t="s">
        <v>3980</v>
      </c>
      <c r="B1596" s="360" t="s">
        <v>9268</v>
      </c>
      <c r="C1596" s="360" t="s">
        <v>3532</v>
      </c>
      <c r="D1596" s="360">
        <v>150</v>
      </c>
      <c r="E1596" s="360" t="s">
        <v>3532</v>
      </c>
      <c r="F1596" s="360" t="s">
        <v>3532</v>
      </c>
      <c r="G1596" s="360" t="s">
        <v>3532</v>
      </c>
      <c r="H1596" s="361">
        <v>45975</v>
      </c>
      <c r="I1596" s="360" t="s">
        <v>3532</v>
      </c>
      <c r="J1596" s="360" t="s">
        <v>9269</v>
      </c>
      <c r="K1596" s="360">
        <v>2003</v>
      </c>
      <c r="L1596" s="360" t="s">
        <v>5960</v>
      </c>
      <c r="M1596" s="360" t="s">
        <v>5957</v>
      </c>
      <c r="N1596" s="360" t="s">
        <v>5953</v>
      </c>
      <c r="O1596" s="360" t="s">
        <v>83</v>
      </c>
      <c r="P1596" s="360" t="s">
        <v>3532</v>
      </c>
      <c r="Q1596" s="360" t="s">
        <v>3532</v>
      </c>
    </row>
    <row r="1597" spans="1:17" ht="15">
      <c r="A1597" s="359" t="s">
        <v>9222</v>
      </c>
      <c r="B1597" s="360" t="s">
        <v>9270</v>
      </c>
      <c r="C1597" s="360" t="s">
        <v>3532</v>
      </c>
      <c r="D1597" s="360">
        <v>217</v>
      </c>
      <c r="E1597" s="360" t="s">
        <v>3532</v>
      </c>
      <c r="F1597" s="360" t="s">
        <v>3532</v>
      </c>
      <c r="G1597" s="360" t="s">
        <v>3532</v>
      </c>
      <c r="H1597" s="361">
        <v>45975</v>
      </c>
      <c r="I1597" s="360" t="s">
        <v>3532</v>
      </c>
      <c r="J1597" s="360" t="s">
        <v>9271</v>
      </c>
      <c r="K1597" s="360">
        <v>2006</v>
      </c>
      <c r="L1597" s="360" t="s">
        <v>5964</v>
      </c>
      <c r="M1597" s="360" t="s">
        <v>5957</v>
      </c>
      <c r="N1597" s="360" t="s">
        <v>5953</v>
      </c>
      <c r="O1597" s="360" t="s">
        <v>83</v>
      </c>
      <c r="P1597" s="360" t="s">
        <v>3532</v>
      </c>
      <c r="Q1597" s="360" t="s">
        <v>3532</v>
      </c>
    </row>
    <row r="1598" spans="1:17" ht="15">
      <c r="A1598" s="359" t="s">
        <v>6587</v>
      </c>
      <c r="B1598" s="360" t="s">
        <v>9272</v>
      </c>
      <c r="C1598" s="360" t="s">
        <v>2790</v>
      </c>
      <c r="D1598" s="360">
        <v>4</v>
      </c>
      <c r="E1598" s="360" t="s">
        <v>3532</v>
      </c>
      <c r="F1598" s="360" t="s">
        <v>9273</v>
      </c>
      <c r="G1598" s="360" t="s">
        <v>3532</v>
      </c>
      <c r="H1598" s="361">
        <v>45975</v>
      </c>
      <c r="I1598" s="360" t="s">
        <v>3532</v>
      </c>
      <c r="J1598" s="360" t="s">
        <v>9274</v>
      </c>
      <c r="K1598" s="360">
        <v>2005</v>
      </c>
      <c r="L1598" s="360" t="s">
        <v>5964</v>
      </c>
      <c r="M1598" s="360" t="s">
        <v>5957</v>
      </c>
      <c r="N1598" s="360" t="s">
        <v>5953</v>
      </c>
      <c r="O1598" s="360" t="s">
        <v>83</v>
      </c>
      <c r="P1598" s="360">
        <v>0</v>
      </c>
      <c r="Q1598" s="360" t="s">
        <v>9275</v>
      </c>
    </row>
    <row r="1599" spans="1:17" ht="15">
      <c r="A1599" s="359" t="s">
        <v>7089</v>
      </c>
      <c r="B1599" s="360" t="s">
        <v>9276</v>
      </c>
      <c r="C1599" s="360" t="s">
        <v>3532</v>
      </c>
      <c r="D1599" s="360">
        <v>217</v>
      </c>
      <c r="E1599" s="360" t="s">
        <v>3532</v>
      </c>
      <c r="F1599" s="360" t="s">
        <v>3532</v>
      </c>
      <c r="G1599" s="360" t="s">
        <v>3532</v>
      </c>
      <c r="H1599" s="361">
        <v>45975</v>
      </c>
      <c r="I1599" s="360" t="s">
        <v>3532</v>
      </c>
      <c r="J1599" s="360" t="s">
        <v>9277</v>
      </c>
      <c r="K1599" s="360">
        <v>2007</v>
      </c>
      <c r="L1599" s="360" t="s">
        <v>5960</v>
      </c>
      <c r="M1599" s="360" t="s">
        <v>5957</v>
      </c>
      <c r="N1599" s="360" t="s">
        <v>5953</v>
      </c>
      <c r="O1599" s="360" t="s">
        <v>155</v>
      </c>
      <c r="P1599" s="360" t="s">
        <v>3532</v>
      </c>
      <c r="Q1599" s="360" t="s">
        <v>3532</v>
      </c>
    </row>
    <row r="1600" spans="1:17" ht="15">
      <c r="A1600" s="359" t="s">
        <v>3416</v>
      </c>
      <c r="B1600" s="360" t="s">
        <v>9278</v>
      </c>
      <c r="C1600" s="360" t="s">
        <v>3532</v>
      </c>
      <c r="D1600" s="360">
        <v>108</v>
      </c>
      <c r="E1600" s="360" t="s">
        <v>3532</v>
      </c>
      <c r="F1600" s="360" t="s">
        <v>3532</v>
      </c>
      <c r="G1600" s="360" t="s">
        <v>3532</v>
      </c>
      <c r="H1600" s="361">
        <v>45975</v>
      </c>
      <c r="I1600" s="360" t="s">
        <v>3532</v>
      </c>
      <c r="J1600" s="360" t="s">
        <v>9279</v>
      </c>
      <c r="K1600" s="360">
        <v>2010</v>
      </c>
      <c r="L1600" s="360" t="s">
        <v>5984</v>
      </c>
      <c r="M1600" s="360" t="s">
        <v>5957</v>
      </c>
      <c r="N1600" s="360" t="s">
        <v>5953</v>
      </c>
      <c r="O1600" s="360" t="s">
        <v>83</v>
      </c>
      <c r="P1600" s="360" t="s">
        <v>3532</v>
      </c>
      <c r="Q1600" s="360" t="s">
        <v>3532</v>
      </c>
    </row>
    <row r="1601" spans="1:17" ht="15">
      <c r="A1601" s="359" t="s">
        <v>1876</v>
      </c>
      <c r="B1601" s="360" t="s">
        <v>9280</v>
      </c>
      <c r="C1601" s="360" t="s">
        <v>2790</v>
      </c>
      <c r="D1601" s="360">
        <v>1</v>
      </c>
      <c r="E1601" s="360" t="s">
        <v>3532</v>
      </c>
      <c r="F1601" s="360" t="s">
        <v>9281</v>
      </c>
      <c r="G1601" s="360" t="s">
        <v>3532</v>
      </c>
      <c r="H1601" s="361">
        <v>45975</v>
      </c>
      <c r="I1601" s="360" t="s">
        <v>3532</v>
      </c>
      <c r="J1601" s="360" t="s">
        <v>7520</v>
      </c>
      <c r="K1601" s="360">
        <v>2011</v>
      </c>
      <c r="L1601" s="360" t="s">
        <v>5956</v>
      </c>
      <c r="M1601" s="360" t="s">
        <v>5957</v>
      </c>
      <c r="N1601" s="360" t="s">
        <v>5953</v>
      </c>
      <c r="O1601" s="360" t="s">
        <v>83</v>
      </c>
      <c r="P1601" s="360">
        <v>0</v>
      </c>
      <c r="Q1601" s="360" t="s">
        <v>9282</v>
      </c>
    </row>
    <row r="1602" spans="1:17" ht="15">
      <c r="A1602" s="359" t="s">
        <v>2821</v>
      </c>
      <c r="B1602" s="360" t="s">
        <v>9283</v>
      </c>
      <c r="C1602" s="360" t="s">
        <v>2790</v>
      </c>
      <c r="D1602" s="360">
        <v>3</v>
      </c>
      <c r="E1602" s="360" t="s">
        <v>3532</v>
      </c>
      <c r="F1602" s="360" t="s">
        <v>9284</v>
      </c>
      <c r="G1602" s="360" t="s">
        <v>3532</v>
      </c>
      <c r="H1602" s="361">
        <v>45975</v>
      </c>
      <c r="I1602" s="360" t="s">
        <v>3532</v>
      </c>
      <c r="J1602" s="360" t="s">
        <v>9285</v>
      </c>
      <c r="K1602" s="360">
        <v>2010</v>
      </c>
      <c r="L1602" s="360" t="s">
        <v>5956</v>
      </c>
      <c r="M1602" s="360" t="s">
        <v>5957</v>
      </c>
      <c r="N1602" s="360" t="s">
        <v>5953</v>
      </c>
      <c r="O1602" s="360" t="s">
        <v>83</v>
      </c>
      <c r="P1602" s="360">
        <v>0</v>
      </c>
      <c r="Q1602" s="360" t="s">
        <v>9286</v>
      </c>
    </row>
    <row r="1603" spans="1:17" ht="15">
      <c r="A1603" s="359" t="s">
        <v>4077</v>
      </c>
      <c r="B1603" s="360" t="s">
        <v>4110</v>
      </c>
      <c r="C1603" s="360" t="s">
        <v>3532</v>
      </c>
      <c r="D1603" s="360">
        <v>217</v>
      </c>
      <c r="E1603" s="360" t="s">
        <v>3532</v>
      </c>
      <c r="F1603" s="360" t="s">
        <v>3532</v>
      </c>
      <c r="G1603" s="360" t="s">
        <v>3532</v>
      </c>
      <c r="H1603" s="361">
        <v>45975</v>
      </c>
      <c r="I1603" s="360" t="s">
        <v>3532</v>
      </c>
      <c r="J1603" s="360" t="s">
        <v>5950</v>
      </c>
      <c r="K1603" s="360">
        <v>2011</v>
      </c>
      <c r="L1603" s="360" t="s">
        <v>6384</v>
      </c>
      <c r="M1603" s="360" t="s">
        <v>5952</v>
      </c>
      <c r="N1603" s="360" t="s">
        <v>5953</v>
      </c>
      <c r="O1603" s="360" t="s">
        <v>3993</v>
      </c>
      <c r="P1603" s="360" t="s">
        <v>3532</v>
      </c>
      <c r="Q1603" s="360" t="s">
        <v>3532</v>
      </c>
    </row>
    <row r="1604" spans="1:17" ht="15">
      <c r="A1604" s="359" t="s">
        <v>7089</v>
      </c>
      <c r="B1604" s="360" t="s">
        <v>9287</v>
      </c>
      <c r="C1604" s="360" t="s">
        <v>3532</v>
      </c>
      <c r="D1604" s="360">
        <v>217</v>
      </c>
      <c r="E1604" s="360" t="s">
        <v>3532</v>
      </c>
      <c r="F1604" s="360" t="s">
        <v>3532</v>
      </c>
      <c r="G1604" s="360" t="s">
        <v>3532</v>
      </c>
      <c r="H1604" s="361">
        <v>45975</v>
      </c>
      <c r="I1604" s="360" t="s">
        <v>3532</v>
      </c>
      <c r="J1604" s="360" t="s">
        <v>9288</v>
      </c>
      <c r="K1604" s="360">
        <v>2006</v>
      </c>
      <c r="L1604" s="360" t="s">
        <v>5964</v>
      </c>
      <c r="M1604" s="360" t="s">
        <v>5957</v>
      </c>
      <c r="N1604" s="360" t="s">
        <v>5953</v>
      </c>
      <c r="O1604" s="360" t="s">
        <v>155</v>
      </c>
      <c r="P1604" s="360" t="s">
        <v>3532</v>
      </c>
      <c r="Q1604" s="360" t="s">
        <v>3532</v>
      </c>
    </row>
    <row r="1605" spans="1:17" ht="15">
      <c r="A1605" s="359" t="s">
        <v>3819</v>
      </c>
      <c r="B1605" s="360" t="s">
        <v>9289</v>
      </c>
      <c r="C1605" s="360" t="s">
        <v>2790</v>
      </c>
      <c r="D1605" s="360">
        <v>4</v>
      </c>
      <c r="E1605" s="360" t="s">
        <v>3532</v>
      </c>
      <c r="F1605" s="360" t="s">
        <v>9290</v>
      </c>
      <c r="G1605" s="360" t="s">
        <v>3532</v>
      </c>
      <c r="H1605" s="361">
        <v>45975</v>
      </c>
      <c r="I1605" s="360" t="s">
        <v>3532</v>
      </c>
      <c r="J1605" s="360" t="s">
        <v>9291</v>
      </c>
      <c r="K1605" s="360">
        <v>2009</v>
      </c>
      <c r="L1605" s="360" t="s">
        <v>5960</v>
      </c>
      <c r="M1605" s="360" t="s">
        <v>5957</v>
      </c>
      <c r="N1605" s="360" t="s">
        <v>5953</v>
      </c>
      <c r="O1605" s="360" t="s">
        <v>83</v>
      </c>
      <c r="P1605" s="360">
        <v>0</v>
      </c>
      <c r="Q1605" s="360" t="s">
        <v>9292</v>
      </c>
    </row>
    <row r="1606" spans="1:17" ht="15">
      <c r="A1606" s="359" t="s">
        <v>6463</v>
      </c>
      <c r="B1606" s="360" t="s">
        <v>9293</v>
      </c>
      <c r="C1606" s="360" t="s">
        <v>3532</v>
      </c>
      <c r="D1606" s="360">
        <v>0</v>
      </c>
      <c r="E1606" s="360" t="s">
        <v>3532</v>
      </c>
      <c r="F1606" s="360" t="s">
        <v>3532</v>
      </c>
      <c r="G1606" s="360" t="s">
        <v>3532</v>
      </c>
      <c r="H1606" s="361">
        <v>45975</v>
      </c>
      <c r="I1606" s="360" t="s">
        <v>3532</v>
      </c>
      <c r="J1606" s="360" t="s">
        <v>9294</v>
      </c>
      <c r="K1606" s="360">
        <v>2005</v>
      </c>
      <c r="L1606" s="360" t="s">
        <v>5964</v>
      </c>
      <c r="M1606" s="360" t="s">
        <v>5957</v>
      </c>
      <c r="N1606" s="360" t="s">
        <v>5953</v>
      </c>
      <c r="O1606" s="360" t="s">
        <v>83</v>
      </c>
      <c r="P1606" s="360" t="s">
        <v>3532</v>
      </c>
      <c r="Q1606" s="360" t="s">
        <v>3532</v>
      </c>
    </row>
    <row r="1607" spans="1:17" ht="15">
      <c r="A1607" s="359" t="s">
        <v>7089</v>
      </c>
      <c r="B1607" s="360" t="s">
        <v>9295</v>
      </c>
      <c r="C1607" s="360" t="s">
        <v>3532</v>
      </c>
      <c r="D1607" s="360">
        <v>217</v>
      </c>
      <c r="E1607" s="360" t="s">
        <v>3532</v>
      </c>
      <c r="F1607" s="360" t="s">
        <v>3532</v>
      </c>
      <c r="G1607" s="360" t="s">
        <v>3532</v>
      </c>
      <c r="H1607" s="361">
        <v>45975</v>
      </c>
      <c r="I1607" s="360" t="s">
        <v>3532</v>
      </c>
      <c r="J1607" s="360" t="s">
        <v>9296</v>
      </c>
      <c r="K1607" s="360">
        <v>2005</v>
      </c>
      <c r="L1607" s="360" t="s">
        <v>5964</v>
      </c>
      <c r="M1607" s="360" t="s">
        <v>5957</v>
      </c>
      <c r="N1607" s="360" t="s">
        <v>5953</v>
      </c>
      <c r="O1607" s="360" t="s">
        <v>155</v>
      </c>
      <c r="P1607" s="360" t="s">
        <v>3532</v>
      </c>
      <c r="Q1607" s="360" t="s">
        <v>3532</v>
      </c>
    </row>
    <row r="1608" spans="1:17" ht="15">
      <c r="A1608" s="359" t="s">
        <v>6587</v>
      </c>
      <c r="B1608" s="360" t="s">
        <v>9297</v>
      </c>
      <c r="C1608" s="360" t="s">
        <v>3532</v>
      </c>
      <c r="D1608" s="360">
        <v>0</v>
      </c>
      <c r="E1608" s="360" t="s">
        <v>3532</v>
      </c>
      <c r="F1608" s="360" t="s">
        <v>3532</v>
      </c>
      <c r="G1608" s="360" t="s">
        <v>3532</v>
      </c>
      <c r="H1608" s="361">
        <v>45975</v>
      </c>
      <c r="I1608" s="360" t="s">
        <v>3532</v>
      </c>
      <c r="J1608" s="360" t="s">
        <v>9298</v>
      </c>
      <c r="K1608" s="360">
        <v>2010</v>
      </c>
      <c r="L1608" s="360" t="s">
        <v>5964</v>
      </c>
      <c r="M1608" s="360" t="s">
        <v>5957</v>
      </c>
      <c r="N1608" s="360" t="s">
        <v>5953</v>
      </c>
      <c r="O1608" s="360" t="s">
        <v>83</v>
      </c>
      <c r="P1608" s="360" t="s">
        <v>3532</v>
      </c>
      <c r="Q1608" s="360" t="s">
        <v>3532</v>
      </c>
    </row>
    <row r="1609" spans="1:17" ht="15">
      <c r="A1609" s="359" t="s">
        <v>6433</v>
      </c>
      <c r="B1609" s="360" t="s">
        <v>9299</v>
      </c>
      <c r="C1609" s="360" t="s">
        <v>3532</v>
      </c>
      <c r="D1609" s="360">
        <v>135</v>
      </c>
      <c r="E1609" s="360" t="s">
        <v>3532</v>
      </c>
      <c r="F1609" s="360" t="s">
        <v>3532</v>
      </c>
      <c r="G1609" s="360" t="s">
        <v>3532</v>
      </c>
      <c r="H1609" s="361">
        <v>45975</v>
      </c>
      <c r="I1609" s="360" t="s">
        <v>3532</v>
      </c>
      <c r="J1609" s="360" t="s">
        <v>7374</v>
      </c>
      <c r="K1609" s="360">
        <v>2005</v>
      </c>
      <c r="L1609" s="360" t="s">
        <v>5964</v>
      </c>
      <c r="M1609" s="360" t="s">
        <v>5957</v>
      </c>
      <c r="N1609" s="360" t="s">
        <v>5953</v>
      </c>
      <c r="O1609" s="360" t="s">
        <v>83</v>
      </c>
      <c r="P1609" s="360" t="s">
        <v>3532</v>
      </c>
      <c r="Q1609" s="360" t="s">
        <v>3532</v>
      </c>
    </row>
    <row r="1610" spans="1:17" ht="15">
      <c r="A1610" s="359" t="s">
        <v>7089</v>
      </c>
      <c r="B1610" s="360" t="s">
        <v>9300</v>
      </c>
      <c r="C1610" s="360" t="s">
        <v>3532</v>
      </c>
      <c r="D1610" s="360">
        <v>217</v>
      </c>
      <c r="E1610" s="360" t="s">
        <v>3532</v>
      </c>
      <c r="F1610" s="360" t="s">
        <v>3532</v>
      </c>
      <c r="G1610" s="360" t="s">
        <v>3532</v>
      </c>
      <c r="H1610" s="361">
        <v>45975</v>
      </c>
      <c r="I1610" s="360" t="s">
        <v>3532</v>
      </c>
      <c r="J1610" s="360" t="s">
        <v>9301</v>
      </c>
      <c r="K1610" s="360">
        <v>2011</v>
      </c>
      <c r="L1610" s="360" t="s">
        <v>5964</v>
      </c>
      <c r="M1610" s="360" t="s">
        <v>5957</v>
      </c>
      <c r="N1610" s="360" t="s">
        <v>5953</v>
      </c>
      <c r="O1610" s="360" t="s">
        <v>155</v>
      </c>
      <c r="P1610" s="360" t="s">
        <v>3532</v>
      </c>
      <c r="Q1610" s="360" t="s">
        <v>3532</v>
      </c>
    </row>
    <row r="1611" spans="1:17" ht="15">
      <c r="A1611" s="359" t="s">
        <v>3819</v>
      </c>
      <c r="B1611" s="360" t="s">
        <v>9302</v>
      </c>
      <c r="C1611" s="360" t="s">
        <v>2790</v>
      </c>
      <c r="D1611" s="360">
        <v>2</v>
      </c>
      <c r="E1611" s="360" t="s">
        <v>3532</v>
      </c>
      <c r="F1611" s="360" t="s">
        <v>9303</v>
      </c>
      <c r="G1611" s="360" t="s">
        <v>3532</v>
      </c>
      <c r="H1611" s="361">
        <v>45975</v>
      </c>
      <c r="I1611" s="360" t="s">
        <v>3532</v>
      </c>
      <c r="J1611" s="360" t="s">
        <v>9304</v>
      </c>
      <c r="K1611" s="360">
        <v>2011</v>
      </c>
      <c r="L1611" s="360" t="s">
        <v>5960</v>
      </c>
      <c r="M1611" s="360" t="s">
        <v>5957</v>
      </c>
      <c r="N1611" s="360" t="s">
        <v>5953</v>
      </c>
      <c r="O1611" s="360" t="s">
        <v>83</v>
      </c>
      <c r="P1611" s="360">
        <v>0</v>
      </c>
      <c r="Q1611" s="360" t="s">
        <v>9305</v>
      </c>
    </row>
    <row r="1612" spans="1:17" ht="15">
      <c r="A1612" s="359" t="s">
        <v>7089</v>
      </c>
      <c r="B1612" s="360" t="s">
        <v>9306</v>
      </c>
      <c r="C1612" s="360" t="s">
        <v>3532</v>
      </c>
      <c r="D1612" s="360">
        <v>217</v>
      </c>
      <c r="E1612" s="360" t="s">
        <v>3532</v>
      </c>
      <c r="F1612" s="360" t="s">
        <v>3532</v>
      </c>
      <c r="G1612" s="360" t="s">
        <v>3532</v>
      </c>
      <c r="H1612" s="361">
        <v>45975</v>
      </c>
      <c r="I1612" s="360" t="s">
        <v>3532</v>
      </c>
      <c r="J1612" s="360" t="s">
        <v>9307</v>
      </c>
      <c r="K1612" s="360">
        <v>2007</v>
      </c>
      <c r="L1612" s="360" t="s">
        <v>5964</v>
      </c>
      <c r="M1612" s="360" t="s">
        <v>5957</v>
      </c>
      <c r="N1612" s="360" t="s">
        <v>5953</v>
      </c>
      <c r="O1612" s="360" t="s">
        <v>155</v>
      </c>
      <c r="P1612" s="360" t="s">
        <v>3532</v>
      </c>
      <c r="Q1612" s="360" t="s">
        <v>3532</v>
      </c>
    </row>
    <row r="1613" spans="1:17" ht="15">
      <c r="A1613" s="359" t="s">
        <v>2821</v>
      </c>
      <c r="B1613" s="360" t="s">
        <v>9308</v>
      </c>
      <c r="C1613" s="360" t="s">
        <v>3532</v>
      </c>
      <c r="D1613" s="360">
        <v>30</v>
      </c>
      <c r="E1613" s="360" t="s">
        <v>3532</v>
      </c>
      <c r="F1613" s="360" t="s">
        <v>3532</v>
      </c>
      <c r="G1613" s="360" t="s">
        <v>3532</v>
      </c>
      <c r="H1613" s="361">
        <v>45975</v>
      </c>
      <c r="I1613" s="360" t="s">
        <v>3532</v>
      </c>
      <c r="J1613" s="360" t="s">
        <v>9309</v>
      </c>
      <c r="K1613" s="360">
        <v>2012</v>
      </c>
      <c r="L1613" s="360" t="s">
        <v>5960</v>
      </c>
      <c r="M1613" s="360" t="s">
        <v>5957</v>
      </c>
      <c r="N1613" s="360" t="s">
        <v>5953</v>
      </c>
      <c r="O1613" s="360" t="s">
        <v>83</v>
      </c>
      <c r="P1613" s="360" t="s">
        <v>3532</v>
      </c>
      <c r="Q1613" s="360" t="s">
        <v>3532</v>
      </c>
    </row>
    <row r="1614" spans="1:17" ht="15">
      <c r="A1614" s="359" t="s">
        <v>6587</v>
      </c>
      <c r="B1614" s="360" t="s">
        <v>9310</v>
      </c>
      <c r="C1614" s="360" t="s">
        <v>3532</v>
      </c>
      <c r="D1614" s="360">
        <v>0</v>
      </c>
      <c r="E1614" s="360" t="s">
        <v>3532</v>
      </c>
      <c r="F1614" s="360" t="s">
        <v>3532</v>
      </c>
      <c r="G1614" s="360" t="s">
        <v>3532</v>
      </c>
      <c r="H1614" s="361">
        <v>45975</v>
      </c>
      <c r="I1614" s="360" t="s">
        <v>3532</v>
      </c>
      <c r="J1614" s="360" t="s">
        <v>9311</v>
      </c>
      <c r="K1614" s="360">
        <v>2008</v>
      </c>
      <c r="L1614" s="360" t="s">
        <v>5984</v>
      </c>
      <c r="M1614" s="360" t="s">
        <v>5957</v>
      </c>
      <c r="N1614" s="360" t="s">
        <v>5953</v>
      </c>
      <c r="O1614" s="360" t="s">
        <v>83</v>
      </c>
      <c r="P1614" s="360" t="s">
        <v>3532</v>
      </c>
      <c r="Q1614" s="360" t="s">
        <v>3532</v>
      </c>
    </row>
    <row r="1615" spans="1:17" ht="15">
      <c r="A1615" s="359" t="s">
        <v>6587</v>
      </c>
      <c r="B1615" s="360" t="s">
        <v>9312</v>
      </c>
      <c r="C1615" s="360" t="s">
        <v>3532</v>
      </c>
      <c r="D1615" s="360">
        <v>55</v>
      </c>
      <c r="E1615" s="360" t="s">
        <v>3532</v>
      </c>
      <c r="F1615" s="360" t="s">
        <v>3532</v>
      </c>
      <c r="G1615" s="360" t="s">
        <v>3532</v>
      </c>
      <c r="H1615" s="361">
        <v>45975</v>
      </c>
      <c r="I1615" s="360" t="s">
        <v>3532</v>
      </c>
      <c r="J1615" s="360" t="s">
        <v>9243</v>
      </c>
      <c r="K1615" s="360">
        <v>2010</v>
      </c>
      <c r="L1615" s="360" t="s">
        <v>5964</v>
      </c>
      <c r="M1615" s="360" t="s">
        <v>5957</v>
      </c>
      <c r="N1615" s="360" t="s">
        <v>5953</v>
      </c>
      <c r="O1615" s="360" t="s">
        <v>83</v>
      </c>
      <c r="P1615" s="360" t="s">
        <v>3532</v>
      </c>
      <c r="Q1615" s="360" t="s">
        <v>3532</v>
      </c>
    </row>
    <row r="1616" spans="1:17" ht="15">
      <c r="A1616" s="359" t="s">
        <v>5972</v>
      </c>
      <c r="B1616" s="360" t="s">
        <v>9313</v>
      </c>
      <c r="C1616" s="360" t="s">
        <v>3532</v>
      </c>
      <c r="D1616" s="360">
        <v>128</v>
      </c>
      <c r="E1616" s="360" t="s">
        <v>3532</v>
      </c>
      <c r="F1616" s="360" t="s">
        <v>3532</v>
      </c>
      <c r="G1616" s="360" t="s">
        <v>3532</v>
      </c>
      <c r="H1616" s="361">
        <v>45975</v>
      </c>
      <c r="I1616" s="360" t="s">
        <v>3532</v>
      </c>
      <c r="J1616" s="360" t="s">
        <v>9314</v>
      </c>
      <c r="K1616" s="360">
        <v>2007</v>
      </c>
      <c r="L1616" s="360" t="s">
        <v>5964</v>
      </c>
      <c r="M1616" s="360" t="s">
        <v>5957</v>
      </c>
      <c r="N1616" s="360" t="s">
        <v>5953</v>
      </c>
      <c r="O1616" s="360" t="s">
        <v>83</v>
      </c>
      <c r="P1616" s="360" t="s">
        <v>3532</v>
      </c>
      <c r="Q1616" s="360" t="s">
        <v>3532</v>
      </c>
    </row>
    <row r="1617" spans="1:17" ht="15">
      <c r="A1617" s="359" t="s">
        <v>6587</v>
      </c>
      <c r="B1617" s="360" t="s">
        <v>9315</v>
      </c>
      <c r="C1617" s="360" t="s">
        <v>3532</v>
      </c>
      <c r="D1617" s="360">
        <v>104</v>
      </c>
      <c r="E1617" s="360" t="s">
        <v>3532</v>
      </c>
      <c r="F1617" s="360" t="s">
        <v>3532</v>
      </c>
      <c r="G1617" s="360" t="s">
        <v>3532</v>
      </c>
      <c r="H1617" s="361">
        <v>45975</v>
      </c>
      <c r="I1617" s="360" t="s">
        <v>3532</v>
      </c>
      <c r="J1617" s="360" t="s">
        <v>9316</v>
      </c>
      <c r="K1617" s="360">
        <v>2006</v>
      </c>
      <c r="L1617" s="360" t="s">
        <v>5964</v>
      </c>
      <c r="M1617" s="360" t="s">
        <v>5957</v>
      </c>
      <c r="N1617" s="360" t="s">
        <v>5953</v>
      </c>
      <c r="O1617" s="360" t="s">
        <v>83</v>
      </c>
      <c r="P1617" s="360" t="s">
        <v>3532</v>
      </c>
      <c r="Q1617" s="360" t="s">
        <v>3532</v>
      </c>
    </row>
    <row r="1618" spans="1:17" ht="15">
      <c r="A1618" s="359" t="s">
        <v>7089</v>
      </c>
      <c r="B1618" s="360" t="s">
        <v>9317</v>
      </c>
      <c r="C1618" s="360" t="s">
        <v>3532</v>
      </c>
      <c r="D1618" s="360">
        <v>0</v>
      </c>
      <c r="E1618" s="360" t="s">
        <v>3532</v>
      </c>
      <c r="F1618" s="360" t="s">
        <v>3532</v>
      </c>
      <c r="G1618" s="360" t="s">
        <v>3532</v>
      </c>
      <c r="H1618" s="361">
        <v>45975</v>
      </c>
      <c r="I1618" s="360" t="s">
        <v>3532</v>
      </c>
      <c r="J1618" s="360" t="s">
        <v>9318</v>
      </c>
      <c r="K1618" s="360">
        <v>2007</v>
      </c>
      <c r="L1618" s="360" t="s">
        <v>6855</v>
      </c>
      <c r="M1618" s="360" t="s">
        <v>5957</v>
      </c>
      <c r="N1618" s="360" t="s">
        <v>5953</v>
      </c>
      <c r="O1618" s="360" t="s">
        <v>155</v>
      </c>
      <c r="P1618" s="360" t="s">
        <v>3532</v>
      </c>
      <c r="Q1618" s="360" t="s">
        <v>3532</v>
      </c>
    </row>
    <row r="1619" spans="1:17" ht="15">
      <c r="A1619" s="359" t="s">
        <v>8424</v>
      </c>
      <c r="B1619" s="360" t="s">
        <v>9319</v>
      </c>
      <c r="C1619" s="360" t="s">
        <v>3532</v>
      </c>
      <c r="D1619" s="360">
        <v>0</v>
      </c>
      <c r="E1619" s="360" t="s">
        <v>3532</v>
      </c>
      <c r="F1619" s="360" t="s">
        <v>3532</v>
      </c>
      <c r="G1619" s="360" t="s">
        <v>3532</v>
      </c>
      <c r="H1619" s="361">
        <v>45975</v>
      </c>
      <c r="I1619" s="360" t="s">
        <v>3532</v>
      </c>
      <c r="J1619" s="360" t="s">
        <v>9320</v>
      </c>
      <c r="K1619" s="360">
        <v>2011</v>
      </c>
      <c r="L1619" s="360" t="s">
        <v>5964</v>
      </c>
      <c r="M1619" s="360" t="s">
        <v>5957</v>
      </c>
      <c r="N1619" s="360" t="s">
        <v>5953</v>
      </c>
      <c r="O1619" s="360" t="s">
        <v>83</v>
      </c>
      <c r="P1619" s="360" t="s">
        <v>3532</v>
      </c>
      <c r="Q1619" s="360" t="s">
        <v>3532</v>
      </c>
    </row>
    <row r="1620" spans="1:17" ht="15">
      <c r="A1620" s="359" t="s">
        <v>7241</v>
      </c>
      <c r="B1620" s="360" t="s">
        <v>9321</v>
      </c>
      <c r="C1620" s="360" t="s">
        <v>3532</v>
      </c>
      <c r="D1620" s="360">
        <v>56</v>
      </c>
      <c r="E1620" s="360" t="s">
        <v>3532</v>
      </c>
      <c r="F1620" s="360" t="s">
        <v>3532</v>
      </c>
      <c r="G1620" s="360" t="s">
        <v>3532</v>
      </c>
      <c r="H1620" s="361">
        <v>45975</v>
      </c>
      <c r="I1620" s="360" t="s">
        <v>3532</v>
      </c>
      <c r="J1620" s="360" t="s">
        <v>9322</v>
      </c>
      <c r="K1620" s="360">
        <v>2007</v>
      </c>
      <c r="L1620" s="360" t="s">
        <v>5960</v>
      </c>
      <c r="M1620" s="360" t="s">
        <v>5957</v>
      </c>
      <c r="N1620" s="360" t="s">
        <v>5953</v>
      </c>
      <c r="O1620" s="360" t="s">
        <v>83</v>
      </c>
      <c r="P1620" s="360" t="s">
        <v>3532</v>
      </c>
      <c r="Q1620" s="360" t="s">
        <v>3532</v>
      </c>
    </row>
    <row r="1621" spans="1:17" ht="15">
      <c r="A1621" s="359" t="s">
        <v>3880</v>
      </c>
      <c r="B1621" s="360" t="s">
        <v>9323</v>
      </c>
      <c r="C1621" s="360" t="s">
        <v>2790</v>
      </c>
      <c r="D1621" s="360">
        <v>3</v>
      </c>
      <c r="E1621" s="360" t="s">
        <v>3532</v>
      </c>
      <c r="F1621" s="360" t="s">
        <v>9324</v>
      </c>
      <c r="G1621" s="360" t="s">
        <v>3532</v>
      </c>
      <c r="H1621" s="361">
        <v>45975</v>
      </c>
      <c r="I1621" s="360" t="s">
        <v>3532</v>
      </c>
      <c r="J1621" s="360" t="s">
        <v>6728</v>
      </c>
      <c r="K1621" s="360">
        <v>2007</v>
      </c>
      <c r="L1621" s="360" t="s">
        <v>5960</v>
      </c>
      <c r="M1621" s="360" t="s">
        <v>5957</v>
      </c>
      <c r="N1621" s="360" t="s">
        <v>5953</v>
      </c>
      <c r="O1621" s="360" t="s">
        <v>83</v>
      </c>
      <c r="P1621" s="360">
        <v>0</v>
      </c>
      <c r="Q1621" s="360" t="s">
        <v>9325</v>
      </c>
    </row>
    <row r="1622" spans="1:17" ht="15">
      <c r="A1622" s="359" t="s">
        <v>6587</v>
      </c>
      <c r="B1622" s="360" t="s">
        <v>9326</v>
      </c>
      <c r="C1622" s="360" t="s">
        <v>2790</v>
      </c>
      <c r="D1622" s="360">
        <v>4</v>
      </c>
      <c r="E1622" s="360" t="s">
        <v>3532</v>
      </c>
      <c r="F1622" s="360" t="s">
        <v>9327</v>
      </c>
      <c r="G1622" s="360" t="s">
        <v>3532</v>
      </c>
      <c r="H1622" s="361">
        <v>45975</v>
      </c>
      <c r="I1622" s="360" t="s">
        <v>3532</v>
      </c>
      <c r="J1622" s="360" t="s">
        <v>9328</v>
      </c>
      <c r="K1622" s="360">
        <v>2011</v>
      </c>
      <c r="L1622" s="360" t="s">
        <v>5956</v>
      </c>
      <c r="M1622" s="360" t="s">
        <v>5957</v>
      </c>
      <c r="N1622" s="360" t="s">
        <v>5953</v>
      </c>
      <c r="O1622" s="360" t="s">
        <v>83</v>
      </c>
      <c r="P1622" s="360">
        <v>0</v>
      </c>
      <c r="Q1622" s="360" t="s">
        <v>9329</v>
      </c>
    </row>
    <row r="1623" spans="1:17" ht="15">
      <c r="A1623" s="359" t="s">
        <v>6041</v>
      </c>
      <c r="B1623" s="360" t="s">
        <v>9330</v>
      </c>
      <c r="C1623" s="360" t="s">
        <v>2790</v>
      </c>
      <c r="D1623" s="360">
        <v>4</v>
      </c>
      <c r="E1623" s="360" t="s">
        <v>3532</v>
      </c>
      <c r="F1623" s="360" t="s">
        <v>9331</v>
      </c>
      <c r="G1623" s="360" t="s">
        <v>3532</v>
      </c>
      <c r="H1623" s="361">
        <v>45975</v>
      </c>
      <c r="I1623" s="360" t="s">
        <v>3532</v>
      </c>
      <c r="J1623" s="360" t="s">
        <v>9332</v>
      </c>
      <c r="K1623" s="360">
        <v>2008</v>
      </c>
      <c r="L1623" s="360" t="s">
        <v>5960</v>
      </c>
      <c r="M1623" s="360" t="s">
        <v>5957</v>
      </c>
      <c r="N1623" s="360" t="s">
        <v>5953</v>
      </c>
      <c r="O1623" s="360" t="s">
        <v>83</v>
      </c>
      <c r="P1623" s="360">
        <v>0</v>
      </c>
      <c r="Q1623" s="360" t="s">
        <v>9333</v>
      </c>
    </row>
    <row r="1624" spans="1:17" ht="15">
      <c r="A1624" s="359" t="s">
        <v>6041</v>
      </c>
      <c r="B1624" s="360" t="s">
        <v>9334</v>
      </c>
      <c r="C1624" s="360" t="s">
        <v>2790</v>
      </c>
      <c r="D1624" s="360">
        <v>4</v>
      </c>
      <c r="E1624" s="360" t="s">
        <v>3532</v>
      </c>
      <c r="F1624" s="360" t="s">
        <v>9335</v>
      </c>
      <c r="G1624" s="360" t="s">
        <v>3532</v>
      </c>
      <c r="H1624" s="361">
        <v>45975</v>
      </c>
      <c r="I1624" s="360" t="s">
        <v>3532</v>
      </c>
      <c r="J1624" s="360" t="s">
        <v>9336</v>
      </c>
      <c r="K1624" s="360">
        <v>2011</v>
      </c>
      <c r="L1624" s="360" t="s">
        <v>5960</v>
      </c>
      <c r="M1624" s="360" t="s">
        <v>5957</v>
      </c>
      <c r="N1624" s="360" t="s">
        <v>5953</v>
      </c>
      <c r="O1624" s="360" t="s">
        <v>83</v>
      </c>
      <c r="P1624" s="360">
        <v>0</v>
      </c>
      <c r="Q1624" s="360" t="s">
        <v>9337</v>
      </c>
    </row>
    <row r="1625" spans="1:17" ht="15">
      <c r="A1625" s="359" t="s">
        <v>7019</v>
      </c>
      <c r="B1625" s="360" t="s">
        <v>9338</v>
      </c>
      <c r="C1625" s="360" t="s">
        <v>3532</v>
      </c>
      <c r="D1625" s="360">
        <v>137</v>
      </c>
      <c r="E1625" s="360" t="s">
        <v>3532</v>
      </c>
      <c r="F1625" s="360" t="s">
        <v>3532</v>
      </c>
      <c r="G1625" s="360" t="s">
        <v>3532</v>
      </c>
      <c r="H1625" s="361">
        <v>45975</v>
      </c>
      <c r="I1625" s="360" t="s">
        <v>3532</v>
      </c>
      <c r="J1625" s="360" t="s">
        <v>9339</v>
      </c>
      <c r="K1625" s="360">
        <v>2012</v>
      </c>
      <c r="L1625" s="360" t="s">
        <v>5960</v>
      </c>
      <c r="M1625" s="360" t="s">
        <v>5957</v>
      </c>
      <c r="N1625" s="360" t="s">
        <v>5953</v>
      </c>
      <c r="O1625" s="360" t="s">
        <v>83</v>
      </c>
      <c r="P1625" s="360" t="s">
        <v>3532</v>
      </c>
      <c r="Q1625" s="360" t="s">
        <v>3532</v>
      </c>
    </row>
    <row r="1626" spans="1:17" ht="15">
      <c r="A1626" s="359" t="s">
        <v>6587</v>
      </c>
      <c r="B1626" s="360" t="s">
        <v>9340</v>
      </c>
      <c r="C1626" s="360" t="s">
        <v>2790</v>
      </c>
      <c r="D1626" s="360">
        <v>4</v>
      </c>
      <c r="E1626" s="360" t="s">
        <v>3532</v>
      </c>
      <c r="F1626" s="360" t="s">
        <v>9341</v>
      </c>
      <c r="G1626" s="360" t="s">
        <v>3532</v>
      </c>
      <c r="H1626" s="361">
        <v>45975</v>
      </c>
      <c r="I1626" s="360" t="s">
        <v>3532</v>
      </c>
      <c r="J1626" s="360" t="s">
        <v>9342</v>
      </c>
      <c r="K1626" s="360">
        <v>2011</v>
      </c>
      <c r="L1626" s="360" t="s">
        <v>5956</v>
      </c>
      <c r="M1626" s="360" t="s">
        <v>5957</v>
      </c>
      <c r="N1626" s="360" t="s">
        <v>5953</v>
      </c>
      <c r="O1626" s="360" t="s">
        <v>83</v>
      </c>
      <c r="P1626" s="360">
        <v>0</v>
      </c>
      <c r="Q1626" s="360" t="s">
        <v>9343</v>
      </c>
    </row>
    <row r="1627" spans="1:17" ht="15">
      <c r="A1627" s="359" t="s">
        <v>3002</v>
      </c>
      <c r="B1627" s="360" t="s">
        <v>9344</v>
      </c>
      <c r="C1627" s="360" t="s">
        <v>3532</v>
      </c>
      <c r="D1627" s="360">
        <v>0</v>
      </c>
      <c r="E1627" s="360" t="s">
        <v>3532</v>
      </c>
      <c r="F1627" s="360" t="s">
        <v>3532</v>
      </c>
      <c r="G1627" s="360" t="s">
        <v>3532</v>
      </c>
      <c r="H1627" s="361">
        <v>45975</v>
      </c>
      <c r="I1627" s="360" t="s">
        <v>3532</v>
      </c>
      <c r="J1627" s="360" t="s">
        <v>9345</v>
      </c>
      <c r="K1627" s="360">
        <v>2012</v>
      </c>
      <c r="L1627" s="360" t="s">
        <v>5956</v>
      </c>
      <c r="M1627" s="360" t="s">
        <v>5957</v>
      </c>
      <c r="N1627" s="360" t="s">
        <v>5953</v>
      </c>
      <c r="O1627" s="360" t="s">
        <v>83</v>
      </c>
      <c r="P1627" s="360" t="s">
        <v>3532</v>
      </c>
      <c r="Q1627" s="360" t="s">
        <v>3532</v>
      </c>
    </row>
    <row r="1628" spans="1:17" ht="15">
      <c r="A1628" s="359" t="s">
        <v>6587</v>
      </c>
      <c r="B1628" s="360" t="s">
        <v>9346</v>
      </c>
      <c r="C1628" s="360" t="s">
        <v>3532</v>
      </c>
      <c r="D1628" s="360">
        <v>84</v>
      </c>
      <c r="E1628" s="360" t="s">
        <v>3532</v>
      </c>
      <c r="F1628" s="360" t="s">
        <v>3532</v>
      </c>
      <c r="G1628" s="360" t="s">
        <v>3532</v>
      </c>
      <c r="H1628" s="361">
        <v>45975</v>
      </c>
      <c r="I1628" s="360" t="s">
        <v>3532</v>
      </c>
      <c r="J1628" s="360" t="s">
        <v>9347</v>
      </c>
      <c r="K1628" s="360">
        <v>2010</v>
      </c>
      <c r="L1628" s="360" t="s">
        <v>5956</v>
      </c>
      <c r="M1628" s="360" t="s">
        <v>5957</v>
      </c>
      <c r="N1628" s="360" t="s">
        <v>5953</v>
      </c>
      <c r="O1628" s="360" t="s">
        <v>83</v>
      </c>
      <c r="P1628" s="360" t="s">
        <v>3532</v>
      </c>
      <c r="Q1628" s="360" t="s">
        <v>3532</v>
      </c>
    </row>
    <row r="1629" spans="1:17" ht="15">
      <c r="A1629" s="359" t="s">
        <v>2821</v>
      </c>
      <c r="B1629" s="360" t="s">
        <v>9348</v>
      </c>
      <c r="C1629" s="360" t="s">
        <v>2790</v>
      </c>
      <c r="D1629" s="360">
        <v>0</v>
      </c>
      <c r="E1629" s="360" t="s">
        <v>3532</v>
      </c>
      <c r="F1629" s="360" t="s">
        <v>9349</v>
      </c>
      <c r="G1629" s="360" t="s">
        <v>3532</v>
      </c>
      <c r="H1629" s="361">
        <v>45975</v>
      </c>
      <c r="I1629" s="360" t="s">
        <v>3532</v>
      </c>
      <c r="J1629" s="360" t="s">
        <v>9350</v>
      </c>
      <c r="K1629" s="360">
        <v>2008</v>
      </c>
      <c r="L1629" s="360" t="s">
        <v>5956</v>
      </c>
      <c r="M1629" s="360" t="s">
        <v>5957</v>
      </c>
      <c r="N1629" s="360" t="s">
        <v>5953</v>
      </c>
      <c r="O1629" s="360" t="s">
        <v>83</v>
      </c>
      <c r="P1629" s="360">
        <v>0</v>
      </c>
      <c r="Q1629" s="360" t="s">
        <v>9351</v>
      </c>
    </row>
    <row r="1630" spans="1:17" ht="15">
      <c r="A1630" s="359" t="s">
        <v>3819</v>
      </c>
      <c r="B1630" s="360" t="s">
        <v>9352</v>
      </c>
      <c r="C1630" s="360" t="s">
        <v>2790</v>
      </c>
      <c r="D1630" s="360">
        <v>5</v>
      </c>
      <c r="E1630" s="360" t="s">
        <v>3532</v>
      </c>
      <c r="F1630" s="360" t="s">
        <v>9353</v>
      </c>
      <c r="G1630" s="360" t="s">
        <v>3532</v>
      </c>
      <c r="H1630" s="361">
        <v>45975</v>
      </c>
      <c r="I1630" s="360" t="s">
        <v>3532</v>
      </c>
      <c r="J1630" s="360" t="s">
        <v>9354</v>
      </c>
      <c r="K1630" s="360">
        <v>2011</v>
      </c>
      <c r="L1630" s="360" t="s">
        <v>5964</v>
      </c>
      <c r="M1630" s="360" t="s">
        <v>5957</v>
      </c>
      <c r="N1630" s="360" t="s">
        <v>5953</v>
      </c>
      <c r="O1630" s="360" t="s">
        <v>83</v>
      </c>
      <c r="P1630" s="360">
        <v>0</v>
      </c>
      <c r="Q1630" s="360" t="s">
        <v>9355</v>
      </c>
    </row>
    <row r="1631" spans="1:17" ht="15">
      <c r="A1631" s="359" t="s">
        <v>6389</v>
      </c>
      <c r="B1631" s="360" t="s">
        <v>9356</v>
      </c>
      <c r="C1631" s="360" t="s">
        <v>3532</v>
      </c>
      <c r="D1631" s="360">
        <v>0</v>
      </c>
      <c r="E1631" s="360" t="s">
        <v>3532</v>
      </c>
      <c r="F1631" s="360" t="s">
        <v>3532</v>
      </c>
      <c r="G1631" s="360" t="s">
        <v>3532</v>
      </c>
      <c r="H1631" s="361">
        <v>45975</v>
      </c>
      <c r="I1631" s="360" t="s">
        <v>3532</v>
      </c>
      <c r="J1631" s="360" t="s">
        <v>9357</v>
      </c>
      <c r="K1631" s="360">
        <v>2008</v>
      </c>
      <c r="L1631" s="360" t="s">
        <v>5964</v>
      </c>
      <c r="M1631" s="360" t="s">
        <v>5957</v>
      </c>
      <c r="N1631" s="360" t="s">
        <v>5953</v>
      </c>
      <c r="O1631" s="360" t="s">
        <v>83</v>
      </c>
      <c r="P1631" s="360" t="s">
        <v>3532</v>
      </c>
      <c r="Q1631" s="360" t="s">
        <v>3532</v>
      </c>
    </row>
    <row r="1632" spans="1:17" ht="15">
      <c r="A1632" s="359" t="s">
        <v>6587</v>
      </c>
      <c r="B1632" s="360" t="s">
        <v>9358</v>
      </c>
      <c r="C1632" s="360" t="s">
        <v>2790</v>
      </c>
      <c r="D1632" s="360">
        <v>1</v>
      </c>
      <c r="E1632" s="360" t="s">
        <v>3532</v>
      </c>
      <c r="F1632" s="360" t="s">
        <v>9359</v>
      </c>
      <c r="G1632" s="360" t="s">
        <v>3532</v>
      </c>
      <c r="H1632" s="361">
        <v>45975</v>
      </c>
      <c r="I1632" s="360" t="s">
        <v>3532</v>
      </c>
      <c r="J1632" s="360" t="s">
        <v>9360</v>
      </c>
      <c r="K1632" s="360">
        <v>2008</v>
      </c>
      <c r="L1632" s="360" t="s">
        <v>5964</v>
      </c>
      <c r="M1632" s="360" t="s">
        <v>5957</v>
      </c>
      <c r="N1632" s="360" t="s">
        <v>5953</v>
      </c>
      <c r="O1632" s="360" t="s">
        <v>83</v>
      </c>
      <c r="P1632" s="360">
        <v>0</v>
      </c>
      <c r="Q1632" s="360" t="s">
        <v>9361</v>
      </c>
    </row>
    <row r="1633" spans="1:17" ht="15">
      <c r="A1633" s="359" t="s">
        <v>6389</v>
      </c>
      <c r="B1633" s="360" t="s">
        <v>9362</v>
      </c>
      <c r="C1633" s="360" t="s">
        <v>3532</v>
      </c>
      <c r="D1633" s="360">
        <v>138</v>
      </c>
      <c r="E1633" s="360" t="s">
        <v>3532</v>
      </c>
      <c r="F1633" s="360" t="s">
        <v>3532</v>
      </c>
      <c r="G1633" s="360" t="s">
        <v>3532</v>
      </c>
      <c r="H1633" s="361">
        <v>45975</v>
      </c>
      <c r="I1633" s="360" t="s">
        <v>3532</v>
      </c>
      <c r="J1633" s="360" t="s">
        <v>8079</v>
      </c>
      <c r="K1633" s="360">
        <v>2012</v>
      </c>
      <c r="L1633" s="360" t="s">
        <v>9363</v>
      </c>
      <c r="M1633" s="360" t="s">
        <v>5957</v>
      </c>
      <c r="N1633" s="360" t="s">
        <v>114</v>
      </c>
      <c r="O1633" s="360" t="s">
        <v>83</v>
      </c>
      <c r="P1633" s="360" t="s">
        <v>3532</v>
      </c>
      <c r="Q1633" s="360" t="s">
        <v>3532</v>
      </c>
    </row>
    <row r="1634" spans="1:17" ht="15">
      <c r="A1634" s="359" t="s">
        <v>2821</v>
      </c>
      <c r="B1634" s="360" t="s">
        <v>9364</v>
      </c>
      <c r="C1634" s="360" t="s">
        <v>3532</v>
      </c>
      <c r="D1634" s="360">
        <v>68</v>
      </c>
      <c r="E1634" s="360" t="s">
        <v>3532</v>
      </c>
      <c r="F1634" s="360" t="s">
        <v>3532</v>
      </c>
      <c r="G1634" s="360" t="s">
        <v>3532</v>
      </c>
      <c r="H1634" s="361">
        <v>45975</v>
      </c>
      <c r="I1634" s="360" t="s">
        <v>3532</v>
      </c>
      <c r="J1634" s="360" t="s">
        <v>9365</v>
      </c>
      <c r="K1634" s="360">
        <v>2008</v>
      </c>
      <c r="L1634" s="360" t="s">
        <v>5960</v>
      </c>
      <c r="M1634" s="360" t="s">
        <v>5952</v>
      </c>
      <c r="N1634" s="360" t="s">
        <v>5953</v>
      </c>
      <c r="O1634" s="360" t="s">
        <v>83</v>
      </c>
      <c r="P1634" s="360" t="s">
        <v>3532</v>
      </c>
      <c r="Q1634" s="360" t="s">
        <v>3532</v>
      </c>
    </row>
    <row r="1635" spans="1:17" ht="15">
      <c r="A1635" s="359" t="s">
        <v>6587</v>
      </c>
      <c r="B1635" s="360" t="s">
        <v>9366</v>
      </c>
      <c r="C1635" s="360" t="s">
        <v>2790</v>
      </c>
      <c r="D1635" s="360">
        <v>4</v>
      </c>
      <c r="E1635" s="360" t="s">
        <v>3532</v>
      </c>
      <c r="F1635" s="360" t="s">
        <v>9367</v>
      </c>
      <c r="G1635" s="360" t="s">
        <v>3532</v>
      </c>
      <c r="H1635" s="361">
        <v>45975</v>
      </c>
      <c r="I1635" s="360" t="s">
        <v>3532</v>
      </c>
      <c r="J1635" s="360" t="s">
        <v>9368</v>
      </c>
      <c r="K1635" s="360">
        <v>2010</v>
      </c>
      <c r="L1635" s="360" t="s">
        <v>5960</v>
      </c>
      <c r="M1635" s="360" t="s">
        <v>5957</v>
      </c>
      <c r="N1635" s="360" t="s">
        <v>5953</v>
      </c>
      <c r="O1635" s="360" t="s">
        <v>83</v>
      </c>
      <c r="P1635" s="360">
        <v>0</v>
      </c>
      <c r="Q1635" s="360" t="s">
        <v>9369</v>
      </c>
    </row>
    <row r="1636" spans="1:17" ht="15">
      <c r="A1636" s="359" t="s">
        <v>3100</v>
      </c>
      <c r="B1636" s="360" t="s">
        <v>9370</v>
      </c>
      <c r="C1636" s="360" t="s">
        <v>6109</v>
      </c>
      <c r="D1636" s="360">
        <v>4</v>
      </c>
      <c r="E1636" s="360" t="s">
        <v>3532</v>
      </c>
      <c r="F1636" s="360" t="s">
        <v>6110</v>
      </c>
      <c r="G1636" s="360" t="s">
        <v>3532</v>
      </c>
      <c r="H1636" s="361">
        <v>45975</v>
      </c>
      <c r="I1636" s="360" t="s">
        <v>3532</v>
      </c>
      <c r="J1636" s="360" t="s">
        <v>9371</v>
      </c>
      <c r="K1636" s="360">
        <v>2012</v>
      </c>
      <c r="L1636" s="360" t="s">
        <v>5960</v>
      </c>
      <c r="M1636" s="360" t="s">
        <v>5957</v>
      </c>
      <c r="N1636" s="360" t="s">
        <v>5953</v>
      </c>
      <c r="O1636" s="360" t="s">
        <v>83</v>
      </c>
      <c r="P1636" s="360" t="s">
        <v>3532</v>
      </c>
      <c r="Q1636" s="360" t="s">
        <v>6112</v>
      </c>
    </row>
    <row r="1637" spans="1:17" ht="15">
      <c r="A1637" s="359" t="s">
        <v>3002</v>
      </c>
      <c r="B1637" s="360" t="s">
        <v>9372</v>
      </c>
      <c r="C1637" s="360" t="s">
        <v>3532</v>
      </c>
      <c r="D1637" s="360">
        <v>159</v>
      </c>
      <c r="E1637" s="360" t="s">
        <v>3532</v>
      </c>
      <c r="F1637" s="360" t="s">
        <v>3532</v>
      </c>
      <c r="G1637" s="360" t="s">
        <v>3532</v>
      </c>
      <c r="H1637" s="361">
        <v>45975</v>
      </c>
      <c r="I1637" s="360" t="s">
        <v>3532</v>
      </c>
      <c r="J1637" s="360" t="s">
        <v>9373</v>
      </c>
      <c r="K1637" s="360">
        <v>2008</v>
      </c>
      <c r="L1637" s="360" t="s">
        <v>5960</v>
      </c>
      <c r="M1637" s="360" t="s">
        <v>5957</v>
      </c>
      <c r="N1637" s="360" t="s">
        <v>5953</v>
      </c>
      <c r="O1637" s="360" t="s">
        <v>83</v>
      </c>
      <c r="P1637" s="360" t="s">
        <v>3532</v>
      </c>
      <c r="Q1637" s="360" t="s">
        <v>3532</v>
      </c>
    </row>
    <row r="1638" spans="1:17" ht="15">
      <c r="A1638" s="359" t="s">
        <v>5972</v>
      </c>
      <c r="B1638" s="360" t="s">
        <v>9374</v>
      </c>
      <c r="C1638" s="360" t="s">
        <v>2790</v>
      </c>
      <c r="D1638" s="360">
        <v>0</v>
      </c>
      <c r="E1638" s="360" t="s">
        <v>3532</v>
      </c>
      <c r="F1638" s="360" t="s">
        <v>9375</v>
      </c>
      <c r="G1638" s="360" t="s">
        <v>3532</v>
      </c>
      <c r="H1638" s="361">
        <v>45975</v>
      </c>
      <c r="I1638" s="360" t="s">
        <v>3532</v>
      </c>
      <c r="J1638" s="360" t="s">
        <v>9376</v>
      </c>
      <c r="K1638" s="360">
        <v>2011</v>
      </c>
      <c r="L1638" s="360" t="s">
        <v>5956</v>
      </c>
      <c r="M1638" s="360" t="s">
        <v>5957</v>
      </c>
      <c r="N1638" s="360" t="s">
        <v>5953</v>
      </c>
      <c r="O1638" s="360" t="s">
        <v>83</v>
      </c>
      <c r="P1638" s="360">
        <v>0</v>
      </c>
      <c r="Q1638" s="360" t="s">
        <v>9377</v>
      </c>
    </row>
    <row r="1639" spans="1:17" ht="15">
      <c r="A1639" s="359" t="s">
        <v>6875</v>
      </c>
      <c r="B1639" s="360" t="s">
        <v>9378</v>
      </c>
      <c r="C1639" s="360" t="s">
        <v>2790</v>
      </c>
      <c r="D1639" s="360">
        <v>2</v>
      </c>
      <c r="E1639" s="360" t="s">
        <v>3532</v>
      </c>
      <c r="F1639" s="360" t="s">
        <v>9379</v>
      </c>
      <c r="G1639" s="360" t="s">
        <v>3532</v>
      </c>
      <c r="H1639" s="361">
        <v>45975</v>
      </c>
      <c r="I1639" s="360" t="s">
        <v>3532</v>
      </c>
      <c r="J1639" s="360" t="s">
        <v>9380</v>
      </c>
      <c r="K1639" s="360">
        <v>2011</v>
      </c>
      <c r="L1639" s="360" t="s">
        <v>5960</v>
      </c>
      <c r="M1639" s="360" t="s">
        <v>5957</v>
      </c>
      <c r="N1639" s="360" t="s">
        <v>5953</v>
      </c>
      <c r="O1639" s="360" t="s">
        <v>83</v>
      </c>
      <c r="P1639" s="360">
        <v>0</v>
      </c>
      <c r="Q1639" s="360" t="s">
        <v>9381</v>
      </c>
    </row>
    <row r="1640" spans="1:17" ht="15">
      <c r="A1640" s="359" t="s">
        <v>7089</v>
      </c>
      <c r="B1640" s="360" t="s">
        <v>9382</v>
      </c>
      <c r="C1640" s="360" t="s">
        <v>3532</v>
      </c>
      <c r="D1640" s="360">
        <v>217</v>
      </c>
      <c r="E1640" s="360" t="s">
        <v>3532</v>
      </c>
      <c r="F1640" s="360" t="s">
        <v>3532</v>
      </c>
      <c r="G1640" s="360" t="s">
        <v>3532</v>
      </c>
      <c r="H1640" s="361">
        <v>45975</v>
      </c>
      <c r="I1640" s="360" t="s">
        <v>3532</v>
      </c>
      <c r="J1640" s="360" t="s">
        <v>9383</v>
      </c>
      <c r="K1640" s="360">
        <v>2011</v>
      </c>
      <c r="L1640" s="360" t="s">
        <v>5964</v>
      </c>
      <c r="M1640" s="360" t="s">
        <v>5957</v>
      </c>
      <c r="N1640" s="360" t="s">
        <v>5953</v>
      </c>
      <c r="O1640" s="360" t="s">
        <v>155</v>
      </c>
      <c r="P1640" s="360" t="s">
        <v>3532</v>
      </c>
      <c r="Q1640" s="360" t="s">
        <v>3532</v>
      </c>
    </row>
    <row r="1641" spans="1:17" ht="15">
      <c r="A1641" s="359" t="s">
        <v>2821</v>
      </c>
      <c r="B1641" s="360" t="s">
        <v>9384</v>
      </c>
      <c r="C1641" s="360" t="s">
        <v>3532</v>
      </c>
      <c r="D1641" s="360">
        <v>1</v>
      </c>
      <c r="E1641" s="360" t="s">
        <v>3532</v>
      </c>
      <c r="F1641" s="360" t="s">
        <v>3532</v>
      </c>
      <c r="G1641" s="360" t="s">
        <v>3532</v>
      </c>
      <c r="H1641" s="361">
        <v>45975</v>
      </c>
      <c r="I1641" s="360" t="s">
        <v>3532</v>
      </c>
      <c r="J1641" s="360" t="s">
        <v>9385</v>
      </c>
      <c r="K1641" s="360">
        <v>2010</v>
      </c>
      <c r="L1641" s="360" t="s">
        <v>5956</v>
      </c>
      <c r="M1641" s="360" t="s">
        <v>5957</v>
      </c>
      <c r="N1641" s="360" t="s">
        <v>5953</v>
      </c>
      <c r="O1641" s="360" t="s">
        <v>83</v>
      </c>
      <c r="P1641" s="360" t="s">
        <v>3532</v>
      </c>
      <c r="Q1641" s="360" t="s">
        <v>3532</v>
      </c>
    </row>
    <row r="1642" spans="1:17" ht="15">
      <c r="A1642" s="359" t="s">
        <v>2821</v>
      </c>
      <c r="B1642" s="360" t="s">
        <v>9386</v>
      </c>
      <c r="C1642" s="360" t="s">
        <v>3532</v>
      </c>
      <c r="D1642" s="360">
        <v>1</v>
      </c>
      <c r="E1642" s="360" t="s">
        <v>3532</v>
      </c>
      <c r="F1642" s="360" t="s">
        <v>3532</v>
      </c>
      <c r="G1642" s="360" t="s">
        <v>3532</v>
      </c>
      <c r="H1642" s="361">
        <v>45975</v>
      </c>
      <c r="I1642" s="360" t="s">
        <v>3532</v>
      </c>
      <c r="J1642" s="360" t="s">
        <v>9387</v>
      </c>
      <c r="K1642" s="360">
        <v>2008</v>
      </c>
      <c r="L1642" s="360" t="s">
        <v>5956</v>
      </c>
      <c r="M1642" s="360" t="s">
        <v>5957</v>
      </c>
      <c r="N1642" s="360" t="s">
        <v>5953</v>
      </c>
      <c r="O1642" s="360" t="s">
        <v>83</v>
      </c>
      <c r="P1642" s="360" t="s">
        <v>3532</v>
      </c>
      <c r="Q1642" s="360" t="s">
        <v>3532</v>
      </c>
    </row>
    <row r="1643" spans="1:17" ht="15">
      <c r="A1643" s="359" t="s">
        <v>6077</v>
      </c>
      <c r="B1643" s="360" t="s">
        <v>9388</v>
      </c>
      <c r="C1643" s="360" t="s">
        <v>2790</v>
      </c>
      <c r="D1643" s="360">
        <v>23</v>
      </c>
      <c r="E1643" s="360" t="s">
        <v>3532</v>
      </c>
      <c r="F1643" s="360" t="s">
        <v>9389</v>
      </c>
      <c r="G1643" s="360" t="s">
        <v>3532</v>
      </c>
      <c r="H1643" s="361">
        <v>45975</v>
      </c>
      <c r="I1643" s="360" t="s">
        <v>3532</v>
      </c>
      <c r="J1643" s="360" t="s">
        <v>9390</v>
      </c>
      <c r="K1643" s="360">
        <v>2011</v>
      </c>
      <c r="L1643" s="360" t="s">
        <v>5984</v>
      </c>
      <c r="M1643" s="360" t="s">
        <v>5957</v>
      </c>
      <c r="N1643" s="360" t="s">
        <v>5953</v>
      </c>
      <c r="O1643" s="360" t="s">
        <v>83</v>
      </c>
      <c r="P1643" s="360">
        <v>0</v>
      </c>
      <c r="Q1643" s="360" t="s">
        <v>9391</v>
      </c>
    </row>
    <row r="1644" spans="1:17" ht="15">
      <c r="A1644" s="359" t="s">
        <v>2821</v>
      </c>
      <c r="B1644" s="360" t="s">
        <v>9392</v>
      </c>
      <c r="C1644" s="360" t="s">
        <v>3532</v>
      </c>
      <c r="D1644" s="360">
        <v>44</v>
      </c>
      <c r="E1644" s="360" t="s">
        <v>3532</v>
      </c>
      <c r="F1644" s="360" t="s">
        <v>3532</v>
      </c>
      <c r="G1644" s="360" t="s">
        <v>3532</v>
      </c>
      <c r="H1644" s="361">
        <v>45975</v>
      </c>
      <c r="I1644" s="360" t="s">
        <v>3532</v>
      </c>
      <c r="J1644" s="360" t="s">
        <v>9393</v>
      </c>
      <c r="K1644" s="360">
        <v>2009</v>
      </c>
      <c r="L1644" s="360" t="s">
        <v>5956</v>
      </c>
      <c r="M1644" s="360" t="s">
        <v>5957</v>
      </c>
      <c r="N1644" s="360" t="s">
        <v>5953</v>
      </c>
      <c r="O1644" s="360" t="s">
        <v>83</v>
      </c>
      <c r="P1644" s="360" t="s">
        <v>3532</v>
      </c>
      <c r="Q1644" s="360" t="s">
        <v>3532</v>
      </c>
    </row>
    <row r="1645" spans="1:17" ht="15">
      <c r="A1645" s="359" t="s">
        <v>7488</v>
      </c>
      <c r="B1645" s="360" t="s">
        <v>9394</v>
      </c>
      <c r="C1645" s="360" t="s">
        <v>3532</v>
      </c>
      <c r="D1645" s="360">
        <v>0</v>
      </c>
      <c r="E1645" s="360" t="s">
        <v>3532</v>
      </c>
      <c r="F1645" s="360" t="s">
        <v>3532</v>
      </c>
      <c r="G1645" s="360" t="s">
        <v>3532</v>
      </c>
      <c r="H1645" s="361">
        <v>45975</v>
      </c>
      <c r="I1645" s="360" t="s">
        <v>3532</v>
      </c>
      <c r="J1645" s="360" t="s">
        <v>9395</v>
      </c>
      <c r="K1645" s="360">
        <v>2009</v>
      </c>
      <c r="L1645" s="360" t="s">
        <v>5964</v>
      </c>
      <c r="M1645" s="360" t="s">
        <v>5957</v>
      </c>
      <c r="N1645" s="360" t="s">
        <v>5953</v>
      </c>
      <c r="O1645" s="360" t="s">
        <v>6002</v>
      </c>
      <c r="P1645" s="360" t="s">
        <v>3532</v>
      </c>
      <c r="Q1645" s="360" t="s">
        <v>3532</v>
      </c>
    </row>
    <row r="1646" spans="1:17" ht="15">
      <c r="A1646" s="359" t="s">
        <v>7089</v>
      </c>
      <c r="B1646" s="360" t="s">
        <v>9396</v>
      </c>
      <c r="C1646" s="360" t="s">
        <v>3532</v>
      </c>
      <c r="D1646" s="360">
        <v>217</v>
      </c>
      <c r="E1646" s="360" t="s">
        <v>3532</v>
      </c>
      <c r="F1646" s="360" t="s">
        <v>3532</v>
      </c>
      <c r="G1646" s="360" t="s">
        <v>3532</v>
      </c>
      <c r="H1646" s="361">
        <v>45975</v>
      </c>
      <c r="I1646" s="360" t="s">
        <v>3532</v>
      </c>
      <c r="J1646" s="360" t="s">
        <v>9397</v>
      </c>
      <c r="K1646" s="360">
        <v>2009</v>
      </c>
      <c r="L1646" s="360" t="s">
        <v>5964</v>
      </c>
      <c r="M1646" s="360" t="s">
        <v>5957</v>
      </c>
      <c r="N1646" s="360" t="s">
        <v>5953</v>
      </c>
      <c r="O1646" s="360" t="s">
        <v>155</v>
      </c>
      <c r="P1646" s="360" t="s">
        <v>3532</v>
      </c>
      <c r="Q1646" s="360" t="s">
        <v>3532</v>
      </c>
    </row>
    <row r="1647" spans="1:17" ht="15">
      <c r="A1647" s="359" t="s">
        <v>6587</v>
      </c>
      <c r="B1647" s="360" t="s">
        <v>9398</v>
      </c>
      <c r="C1647" s="360" t="s">
        <v>3532</v>
      </c>
      <c r="D1647" s="360">
        <v>123</v>
      </c>
      <c r="E1647" s="360" t="s">
        <v>3532</v>
      </c>
      <c r="F1647" s="360" t="s">
        <v>3532</v>
      </c>
      <c r="G1647" s="360" t="s">
        <v>3532</v>
      </c>
      <c r="H1647" s="361">
        <v>45975</v>
      </c>
      <c r="I1647" s="360" t="s">
        <v>3532</v>
      </c>
      <c r="J1647" s="360" t="s">
        <v>9399</v>
      </c>
      <c r="K1647" s="360">
        <v>2011</v>
      </c>
      <c r="L1647" s="360" t="s">
        <v>5964</v>
      </c>
      <c r="M1647" s="360" t="s">
        <v>5957</v>
      </c>
      <c r="N1647" s="360" t="s">
        <v>5953</v>
      </c>
      <c r="O1647" s="360" t="s">
        <v>83</v>
      </c>
      <c r="P1647" s="360" t="s">
        <v>3532</v>
      </c>
      <c r="Q1647" s="360" t="s">
        <v>3532</v>
      </c>
    </row>
    <row r="1648" spans="1:17" ht="15">
      <c r="A1648" s="359" t="s">
        <v>6587</v>
      </c>
      <c r="B1648" s="360" t="s">
        <v>9400</v>
      </c>
      <c r="C1648" s="360" t="s">
        <v>3532</v>
      </c>
      <c r="D1648" s="360">
        <v>0</v>
      </c>
      <c r="E1648" s="360" t="s">
        <v>3532</v>
      </c>
      <c r="F1648" s="360" t="s">
        <v>3532</v>
      </c>
      <c r="G1648" s="360" t="s">
        <v>3532</v>
      </c>
      <c r="H1648" s="361">
        <v>45975</v>
      </c>
      <c r="I1648" s="360" t="s">
        <v>3532</v>
      </c>
      <c r="J1648" s="360" t="s">
        <v>9401</v>
      </c>
      <c r="K1648" s="360">
        <v>2011</v>
      </c>
      <c r="L1648" s="360" t="s">
        <v>5964</v>
      </c>
      <c r="M1648" s="360" t="s">
        <v>5957</v>
      </c>
      <c r="N1648" s="360" t="s">
        <v>5953</v>
      </c>
      <c r="O1648" s="360" t="s">
        <v>83</v>
      </c>
      <c r="P1648" s="360" t="s">
        <v>3532</v>
      </c>
      <c r="Q1648" s="360" t="s">
        <v>3532</v>
      </c>
    </row>
    <row r="1649" spans="1:17" ht="15">
      <c r="A1649" s="359" t="s">
        <v>6211</v>
      </c>
      <c r="B1649" s="360" t="s">
        <v>9402</v>
      </c>
      <c r="C1649" s="360" t="s">
        <v>2790</v>
      </c>
      <c r="D1649" s="360">
        <v>4</v>
      </c>
      <c r="E1649" s="360" t="s">
        <v>3532</v>
      </c>
      <c r="F1649" s="360" t="s">
        <v>9403</v>
      </c>
      <c r="G1649" s="360" t="s">
        <v>3532</v>
      </c>
      <c r="H1649" s="361">
        <v>45975</v>
      </c>
      <c r="I1649" s="360" t="s">
        <v>3532</v>
      </c>
      <c r="J1649" s="360" t="s">
        <v>9404</v>
      </c>
      <c r="K1649" s="360">
        <v>2009</v>
      </c>
      <c r="L1649" s="360" t="s">
        <v>5960</v>
      </c>
      <c r="M1649" s="360" t="s">
        <v>5957</v>
      </c>
      <c r="N1649" s="360" t="s">
        <v>5953</v>
      </c>
      <c r="O1649" s="360" t="s">
        <v>83</v>
      </c>
      <c r="P1649" s="360">
        <v>0</v>
      </c>
      <c r="Q1649" s="360" t="s">
        <v>9405</v>
      </c>
    </row>
    <row r="1650" spans="1:17" ht="15">
      <c r="A1650" s="359" t="s">
        <v>6041</v>
      </c>
      <c r="B1650" s="360" t="s">
        <v>9406</v>
      </c>
      <c r="C1650" s="360" t="s">
        <v>3532</v>
      </c>
      <c r="D1650" s="360">
        <v>44</v>
      </c>
      <c r="E1650" s="360" t="s">
        <v>3532</v>
      </c>
      <c r="F1650" s="360" t="s">
        <v>3532</v>
      </c>
      <c r="G1650" s="360" t="s">
        <v>3532</v>
      </c>
      <c r="H1650" s="361">
        <v>45975</v>
      </c>
      <c r="I1650" s="360" t="s">
        <v>3532</v>
      </c>
      <c r="J1650" s="360" t="s">
        <v>6347</v>
      </c>
      <c r="K1650" s="360">
        <v>2011</v>
      </c>
      <c r="L1650" s="360" t="s">
        <v>5984</v>
      </c>
      <c r="M1650" s="360" t="s">
        <v>5957</v>
      </c>
      <c r="N1650" s="360" t="s">
        <v>5953</v>
      </c>
      <c r="O1650" s="360" t="s">
        <v>83</v>
      </c>
      <c r="P1650" s="360" t="s">
        <v>3532</v>
      </c>
      <c r="Q1650" s="360" t="s">
        <v>3532</v>
      </c>
    </row>
    <row r="1651" spans="1:17" ht="15">
      <c r="A1651" s="359" t="s">
        <v>6218</v>
      </c>
      <c r="B1651" s="360" t="s">
        <v>9407</v>
      </c>
      <c r="C1651" s="360" t="s">
        <v>3532</v>
      </c>
      <c r="D1651" s="360">
        <v>1</v>
      </c>
      <c r="E1651" s="360" t="s">
        <v>3532</v>
      </c>
      <c r="F1651" s="360" t="s">
        <v>3532</v>
      </c>
      <c r="G1651" s="360" t="s">
        <v>3532</v>
      </c>
      <c r="H1651" s="361">
        <v>45975</v>
      </c>
      <c r="I1651" s="360" t="s">
        <v>3532</v>
      </c>
      <c r="J1651" s="360" t="s">
        <v>9408</v>
      </c>
      <c r="K1651" s="360">
        <v>2010</v>
      </c>
      <c r="L1651" s="360" t="s">
        <v>5960</v>
      </c>
      <c r="M1651" s="360" t="s">
        <v>5957</v>
      </c>
      <c r="N1651" s="360" t="s">
        <v>5953</v>
      </c>
      <c r="O1651" s="360" t="s">
        <v>83</v>
      </c>
      <c r="P1651" s="360" t="s">
        <v>3532</v>
      </c>
      <c r="Q1651" s="360" t="s">
        <v>3532</v>
      </c>
    </row>
    <row r="1652" spans="1:17" ht="15">
      <c r="A1652" s="359" t="s">
        <v>6540</v>
      </c>
      <c r="B1652" s="360" t="s">
        <v>9409</v>
      </c>
      <c r="C1652" s="360" t="s">
        <v>3532</v>
      </c>
      <c r="D1652" s="360">
        <v>0</v>
      </c>
      <c r="E1652" s="360" t="s">
        <v>3532</v>
      </c>
      <c r="F1652" s="360" t="s">
        <v>3532</v>
      </c>
      <c r="G1652" s="360" t="s">
        <v>3532</v>
      </c>
      <c r="H1652" s="361">
        <v>45975</v>
      </c>
      <c r="I1652" s="360" t="s">
        <v>3532</v>
      </c>
      <c r="J1652" s="360" t="s">
        <v>9410</v>
      </c>
      <c r="K1652" s="360">
        <v>2011</v>
      </c>
      <c r="L1652" s="360" t="s">
        <v>5960</v>
      </c>
      <c r="M1652" s="360" t="s">
        <v>5957</v>
      </c>
      <c r="N1652" s="360" t="s">
        <v>5953</v>
      </c>
      <c r="O1652" s="360" t="s">
        <v>1706</v>
      </c>
      <c r="P1652" s="360" t="s">
        <v>3532</v>
      </c>
      <c r="Q1652" s="360" t="s">
        <v>3532</v>
      </c>
    </row>
    <row r="1653" spans="1:17" ht="15">
      <c r="A1653" s="359" t="s">
        <v>5980</v>
      </c>
      <c r="B1653" s="360" t="s">
        <v>9411</v>
      </c>
      <c r="C1653" s="360" t="s">
        <v>2790</v>
      </c>
      <c r="D1653" s="360">
        <v>4</v>
      </c>
      <c r="E1653" s="360" t="s">
        <v>3532</v>
      </c>
      <c r="F1653" s="360" t="s">
        <v>9412</v>
      </c>
      <c r="G1653" s="360" t="s">
        <v>3532</v>
      </c>
      <c r="H1653" s="361">
        <v>45975</v>
      </c>
      <c r="I1653" s="360" t="s">
        <v>3532</v>
      </c>
      <c r="J1653" s="360" t="s">
        <v>9413</v>
      </c>
      <c r="K1653" s="360">
        <v>2011</v>
      </c>
      <c r="L1653" s="360" t="s">
        <v>5960</v>
      </c>
      <c r="M1653" s="360" t="s">
        <v>5957</v>
      </c>
      <c r="N1653" s="360" t="s">
        <v>5953</v>
      </c>
      <c r="O1653" s="360" t="s">
        <v>83</v>
      </c>
      <c r="P1653" s="360">
        <v>0</v>
      </c>
      <c r="Q1653" s="360" t="s">
        <v>9414</v>
      </c>
    </row>
    <row r="1654" spans="1:17" ht="15">
      <c r="A1654" s="359" t="s">
        <v>7089</v>
      </c>
      <c r="B1654" s="360" t="s">
        <v>9415</v>
      </c>
      <c r="C1654" s="360" t="s">
        <v>3532</v>
      </c>
      <c r="D1654" s="360">
        <v>217</v>
      </c>
      <c r="E1654" s="360" t="s">
        <v>3532</v>
      </c>
      <c r="F1654" s="360" t="s">
        <v>3532</v>
      </c>
      <c r="G1654" s="360" t="s">
        <v>3532</v>
      </c>
      <c r="H1654" s="361">
        <v>45975</v>
      </c>
      <c r="I1654" s="360" t="s">
        <v>3532</v>
      </c>
      <c r="J1654" s="360" t="s">
        <v>9416</v>
      </c>
      <c r="K1654" s="360">
        <v>2011</v>
      </c>
      <c r="L1654" s="360" t="s">
        <v>5951</v>
      </c>
      <c r="M1654" s="360" t="s">
        <v>5957</v>
      </c>
      <c r="N1654" s="360" t="s">
        <v>5953</v>
      </c>
      <c r="O1654" s="360" t="s">
        <v>155</v>
      </c>
      <c r="P1654" s="360" t="s">
        <v>3532</v>
      </c>
      <c r="Q1654" s="360" t="s">
        <v>3532</v>
      </c>
    </row>
    <row r="1655" spans="1:17" ht="15">
      <c r="A1655" s="359" t="s">
        <v>6433</v>
      </c>
      <c r="B1655" s="360" t="s">
        <v>9417</v>
      </c>
      <c r="C1655" s="360" t="s">
        <v>2790</v>
      </c>
      <c r="D1655" s="360">
        <v>1</v>
      </c>
      <c r="E1655" s="360" t="s">
        <v>3532</v>
      </c>
      <c r="F1655" s="360" t="s">
        <v>9418</v>
      </c>
      <c r="G1655" s="360" t="s">
        <v>3532</v>
      </c>
      <c r="H1655" s="361">
        <v>45975</v>
      </c>
      <c r="I1655" s="360" t="s">
        <v>3532</v>
      </c>
      <c r="J1655" s="360" t="s">
        <v>9419</v>
      </c>
      <c r="K1655" s="360">
        <v>2011</v>
      </c>
      <c r="L1655" s="360" t="s">
        <v>5964</v>
      </c>
      <c r="M1655" s="360" t="s">
        <v>5957</v>
      </c>
      <c r="N1655" s="360" t="s">
        <v>5953</v>
      </c>
      <c r="O1655" s="360" t="s">
        <v>83</v>
      </c>
      <c r="P1655" s="360">
        <v>0</v>
      </c>
      <c r="Q1655" s="360" t="s">
        <v>9420</v>
      </c>
    </row>
    <row r="1656" spans="1:17" ht="15">
      <c r="A1656" s="359" t="s">
        <v>6021</v>
      </c>
      <c r="B1656" s="360" t="s">
        <v>9421</v>
      </c>
      <c r="C1656" s="360" t="s">
        <v>2790</v>
      </c>
      <c r="D1656" s="360">
        <v>4</v>
      </c>
      <c r="E1656" s="360" t="s">
        <v>3532</v>
      </c>
      <c r="F1656" s="360" t="s">
        <v>9422</v>
      </c>
      <c r="G1656" s="360" t="s">
        <v>3532</v>
      </c>
      <c r="H1656" s="361">
        <v>45975</v>
      </c>
      <c r="I1656" s="360" t="s">
        <v>3532</v>
      </c>
      <c r="J1656" s="360" t="s">
        <v>9423</v>
      </c>
      <c r="K1656" s="360">
        <v>2009</v>
      </c>
      <c r="L1656" s="360" t="s">
        <v>5960</v>
      </c>
      <c r="M1656" s="360" t="s">
        <v>5957</v>
      </c>
      <c r="N1656" s="360" t="s">
        <v>5953</v>
      </c>
      <c r="O1656" s="360" t="s">
        <v>83</v>
      </c>
      <c r="P1656" s="360">
        <v>0</v>
      </c>
      <c r="Q1656" s="360" t="s">
        <v>9424</v>
      </c>
    </row>
    <row r="1657" spans="1:17" ht="15">
      <c r="A1657" s="359" t="s">
        <v>6480</v>
      </c>
      <c r="B1657" s="360" t="s">
        <v>9425</v>
      </c>
      <c r="C1657" s="360" t="s">
        <v>3532</v>
      </c>
      <c r="D1657" s="360">
        <v>217</v>
      </c>
      <c r="E1657" s="360" t="s">
        <v>3532</v>
      </c>
      <c r="F1657" s="360" t="s">
        <v>3532</v>
      </c>
      <c r="G1657" s="360" t="s">
        <v>3532</v>
      </c>
      <c r="H1657" s="361">
        <v>45975</v>
      </c>
      <c r="I1657" s="360" t="s">
        <v>3532</v>
      </c>
      <c r="J1657" s="360" t="s">
        <v>9426</v>
      </c>
      <c r="K1657" s="360">
        <v>2009</v>
      </c>
      <c r="L1657" s="360" t="s">
        <v>5960</v>
      </c>
      <c r="M1657" s="360" t="s">
        <v>5957</v>
      </c>
      <c r="N1657" s="360" t="s">
        <v>5953</v>
      </c>
      <c r="O1657" s="360" t="s">
        <v>83</v>
      </c>
      <c r="P1657" s="360" t="s">
        <v>3532</v>
      </c>
      <c r="Q1657" s="360" t="s">
        <v>3532</v>
      </c>
    </row>
    <row r="1658" spans="1:17" ht="15">
      <c r="A1658" s="359" t="s">
        <v>9222</v>
      </c>
      <c r="B1658" s="360" t="s">
        <v>9427</v>
      </c>
      <c r="C1658" s="360" t="s">
        <v>3532</v>
      </c>
      <c r="D1658" s="360">
        <v>0</v>
      </c>
      <c r="E1658" s="360" t="s">
        <v>3532</v>
      </c>
      <c r="F1658" s="360" t="s">
        <v>3532</v>
      </c>
      <c r="G1658" s="360" t="s">
        <v>3532</v>
      </c>
      <c r="H1658" s="361">
        <v>45975</v>
      </c>
      <c r="I1658" s="360" t="s">
        <v>3532</v>
      </c>
      <c r="J1658" s="360" t="s">
        <v>9428</v>
      </c>
      <c r="K1658" s="360">
        <v>2011</v>
      </c>
      <c r="L1658" s="360" t="s">
        <v>5951</v>
      </c>
      <c r="M1658" s="360" t="s">
        <v>5957</v>
      </c>
      <c r="N1658" s="360" t="s">
        <v>5953</v>
      </c>
      <c r="O1658" s="360" t="s">
        <v>83</v>
      </c>
      <c r="P1658" s="360" t="s">
        <v>3532</v>
      </c>
      <c r="Q1658" s="360" t="s">
        <v>3532</v>
      </c>
    </row>
    <row r="1659" spans="1:17" ht="15">
      <c r="A1659" s="359" t="s">
        <v>6032</v>
      </c>
      <c r="B1659" s="360" t="s">
        <v>9429</v>
      </c>
      <c r="C1659" s="360" t="s">
        <v>3532</v>
      </c>
      <c r="D1659" s="360">
        <v>0</v>
      </c>
      <c r="E1659" s="360" t="s">
        <v>3532</v>
      </c>
      <c r="F1659" s="360" t="s">
        <v>3532</v>
      </c>
      <c r="G1659" s="360" t="s">
        <v>3532</v>
      </c>
      <c r="H1659" s="361">
        <v>45975</v>
      </c>
      <c r="I1659" s="360" t="s">
        <v>3532</v>
      </c>
      <c r="J1659" s="360" t="s">
        <v>7539</v>
      </c>
      <c r="K1659" s="360">
        <v>2012</v>
      </c>
      <c r="L1659" s="360" t="s">
        <v>6008</v>
      </c>
      <c r="M1659" s="360" t="s">
        <v>5957</v>
      </c>
      <c r="N1659" s="360" t="s">
        <v>5953</v>
      </c>
      <c r="O1659" s="360" t="s">
        <v>6002</v>
      </c>
      <c r="P1659" s="360" t="s">
        <v>3532</v>
      </c>
      <c r="Q1659" s="360" t="s">
        <v>3532</v>
      </c>
    </row>
    <row r="1660" spans="1:17" ht="15">
      <c r="A1660" s="359" t="s">
        <v>6587</v>
      </c>
      <c r="B1660" s="360" t="s">
        <v>9430</v>
      </c>
      <c r="C1660" s="360" t="s">
        <v>2790</v>
      </c>
      <c r="D1660" s="360">
        <v>4</v>
      </c>
      <c r="E1660" s="360" t="s">
        <v>3532</v>
      </c>
      <c r="F1660" s="360" t="s">
        <v>9431</v>
      </c>
      <c r="G1660" s="360" t="s">
        <v>3532</v>
      </c>
      <c r="H1660" s="361">
        <v>45975</v>
      </c>
      <c r="I1660" s="360" t="s">
        <v>3532</v>
      </c>
      <c r="J1660" s="360" t="s">
        <v>9432</v>
      </c>
      <c r="K1660" s="360">
        <v>2010</v>
      </c>
      <c r="L1660" s="360" t="s">
        <v>5960</v>
      </c>
      <c r="M1660" s="360" t="s">
        <v>5957</v>
      </c>
      <c r="N1660" s="360" t="s">
        <v>5953</v>
      </c>
      <c r="O1660" s="360" t="s">
        <v>83</v>
      </c>
      <c r="P1660" s="360">
        <v>0</v>
      </c>
      <c r="Q1660" s="360" t="s">
        <v>9433</v>
      </c>
    </row>
    <row r="1661" spans="1:17" ht="15">
      <c r="A1661" s="359" t="s">
        <v>6587</v>
      </c>
      <c r="B1661" s="360" t="s">
        <v>9434</v>
      </c>
      <c r="C1661" s="360" t="s">
        <v>3532</v>
      </c>
      <c r="D1661" s="360">
        <v>137</v>
      </c>
      <c r="E1661" s="360" t="s">
        <v>3532</v>
      </c>
      <c r="F1661" s="360" t="s">
        <v>3532</v>
      </c>
      <c r="G1661" s="360" t="s">
        <v>3532</v>
      </c>
      <c r="H1661" s="361">
        <v>45975</v>
      </c>
      <c r="I1661" s="360" t="s">
        <v>3532</v>
      </c>
      <c r="J1661" s="360" t="s">
        <v>9435</v>
      </c>
      <c r="K1661" s="360">
        <v>2011</v>
      </c>
      <c r="L1661" s="360" t="s">
        <v>5960</v>
      </c>
      <c r="M1661" s="360" t="s">
        <v>5957</v>
      </c>
      <c r="N1661" s="360" t="s">
        <v>5953</v>
      </c>
      <c r="O1661" s="360" t="s">
        <v>83</v>
      </c>
      <c r="P1661" s="360" t="s">
        <v>3532</v>
      </c>
      <c r="Q1661" s="360" t="s">
        <v>3532</v>
      </c>
    </row>
    <row r="1662" spans="1:17" ht="15">
      <c r="A1662" s="359" t="s">
        <v>7241</v>
      </c>
      <c r="B1662" s="360" t="s">
        <v>9436</v>
      </c>
      <c r="C1662" s="360" t="s">
        <v>3532</v>
      </c>
      <c r="D1662" s="360">
        <v>55</v>
      </c>
      <c r="E1662" s="360" t="s">
        <v>3532</v>
      </c>
      <c r="F1662" s="360" t="s">
        <v>3532</v>
      </c>
      <c r="G1662" s="360" t="s">
        <v>3532</v>
      </c>
      <c r="H1662" s="361">
        <v>45975</v>
      </c>
      <c r="I1662" s="360" t="s">
        <v>3532</v>
      </c>
      <c r="J1662" s="360" t="s">
        <v>9437</v>
      </c>
      <c r="K1662" s="360">
        <v>2011</v>
      </c>
      <c r="L1662" s="360" t="s">
        <v>5960</v>
      </c>
      <c r="M1662" s="360" t="s">
        <v>5957</v>
      </c>
      <c r="N1662" s="360" t="s">
        <v>5953</v>
      </c>
      <c r="O1662" s="360" t="s">
        <v>83</v>
      </c>
      <c r="P1662" s="360" t="s">
        <v>3532</v>
      </c>
      <c r="Q1662" s="360" t="s">
        <v>3532</v>
      </c>
    </row>
    <row r="1663" spans="1:17" ht="15">
      <c r="A1663" s="359" t="s">
        <v>6587</v>
      </c>
      <c r="B1663" s="360" t="s">
        <v>9438</v>
      </c>
      <c r="C1663" s="360" t="s">
        <v>2790</v>
      </c>
      <c r="D1663" s="360">
        <v>4</v>
      </c>
      <c r="E1663" s="360" t="s">
        <v>3532</v>
      </c>
      <c r="F1663" s="360" t="s">
        <v>9439</v>
      </c>
      <c r="G1663" s="360" t="s">
        <v>3532</v>
      </c>
      <c r="H1663" s="361">
        <v>45975</v>
      </c>
      <c r="I1663" s="360" t="s">
        <v>3532</v>
      </c>
      <c r="J1663" s="360" t="s">
        <v>9440</v>
      </c>
      <c r="K1663" s="360">
        <v>2011</v>
      </c>
      <c r="L1663" s="360" t="s">
        <v>5960</v>
      </c>
      <c r="M1663" s="360" t="s">
        <v>5957</v>
      </c>
      <c r="N1663" s="360" t="s">
        <v>5953</v>
      </c>
      <c r="O1663" s="360" t="s">
        <v>83</v>
      </c>
      <c r="P1663" s="360">
        <v>0</v>
      </c>
      <c r="Q1663" s="360" t="s">
        <v>9441</v>
      </c>
    </row>
    <row r="1664" spans="1:17" ht="15">
      <c r="A1664" s="359" t="s">
        <v>6587</v>
      </c>
      <c r="B1664" s="360" t="s">
        <v>9442</v>
      </c>
      <c r="C1664" s="360" t="s">
        <v>2790</v>
      </c>
      <c r="D1664" s="360">
        <v>4</v>
      </c>
      <c r="E1664" s="360" t="s">
        <v>3532</v>
      </c>
      <c r="F1664" s="360" t="s">
        <v>9443</v>
      </c>
      <c r="G1664" s="360" t="s">
        <v>3532</v>
      </c>
      <c r="H1664" s="361">
        <v>45975</v>
      </c>
      <c r="I1664" s="360" t="s">
        <v>3532</v>
      </c>
      <c r="J1664" s="360" t="s">
        <v>9444</v>
      </c>
      <c r="K1664" s="360">
        <v>1990</v>
      </c>
      <c r="L1664" s="360" t="s">
        <v>5960</v>
      </c>
      <c r="M1664" s="360" t="s">
        <v>5957</v>
      </c>
      <c r="N1664" s="360" t="s">
        <v>5953</v>
      </c>
      <c r="O1664" s="360" t="s">
        <v>83</v>
      </c>
      <c r="P1664" s="360">
        <v>0</v>
      </c>
      <c r="Q1664" s="360" t="s">
        <v>9445</v>
      </c>
    </row>
    <row r="1665" spans="1:17" ht="15">
      <c r="A1665" s="359" t="s">
        <v>6587</v>
      </c>
      <c r="B1665" s="360" t="s">
        <v>9446</v>
      </c>
      <c r="C1665" s="360" t="s">
        <v>2790</v>
      </c>
      <c r="D1665" s="360">
        <v>4</v>
      </c>
      <c r="E1665" s="360" t="s">
        <v>3532</v>
      </c>
      <c r="F1665" s="360" t="s">
        <v>9447</v>
      </c>
      <c r="G1665" s="360" t="s">
        <v>3532</v>
      </c>
      <c r="H1665" s="361">
        <v>45975</v>
      </c>
      <c r="I1665" s="360" t="s">
        <v>3532</v>
      </c>
      <c r="J1665" s="360" t="s">
        <v>9448</v>
      </c>
      <c r="K1665" s="360">
        <v>2010</v>
      </c>
      <c r="L1665" s="360" t="s">
        <v>5960</v>
      </c>
      <c r="M1665" s="360" t="s">
        <v>5957</v>
      </c>
      <c r="N1665" s="360" t="s">
        <v>5953</v>
      </c>
      <c r="O1665" s="360" t="s">
        <v>83</v>
      </c>
      <c r="P1665" s="360">
        <v>0</v>
      </c>
      <c r="Q1665" s="360" t="s">
        <v>9449</v>
      </c>
    </row>
    <row r="1666" spans="1:17" ht="15">
      <c r="A1666" s="359" t="s">
        <v>6218</v>
      </c>
      <c r="B1666" s="360" t="s">
        <v>9450</v>
      </c>
      <c r="C1666" s="360" t="s">
        <v>3532</v>
      </c>
      <c r="D1666" s="360">
        <v>3</v>
      </c>
      <c r="E1666" s="360" t="s">
        <v>3532</v>
      </c>
      <c r="F1666" s="360" t="s">
        <v>3532</v>
      </c>
      <c r="G1666" s="360" t="s">
        <v>3532</v>
      </c>
      <c r="H1666" s="361">
        <v>45975</v>
      </c>
      <c r="I1666" s="360" t="s">
        <v>3532</v>
      </c>
      <c r="J1666" s="360" t="s">
        <v>9451</v>
      </c>
      <c r="K1666" s="360">
        <v>2010</v>
      </c>
      <c r="L1666" s="360" t="s">
        <v>5960</v>
      </c>
      <c r="M1666" s="360" t="s">
        <v>5957</v>
      </c>
      <c r="N1666" s="360" t="s">
        <v>5953</v>
      </c>
      <c r="O1666" s="360" t="s">
        <v>83</v>
      </c>
      <c r="P1666" s="360" t="s">
        <v>3532</v>
      </c>
      <c r="Q1666" s="360" t="s">
        <v>3532</v>
      </c>
    </row>
    <row r="1667" spans="1:17" ht="15">
      <c r="A1667" s="359" t="s">
        <v>6433</v>
      </c>
      <c r="B1667" s="360" t="s">
        <v>9452</v>
      </c>
      <c r="C1667" s="360" t="s">
        <v>2790</v>
      </c>
      <c r="D1667" s="360">
        <v>4</v>
      </c>
      <c r="E1667" s="360" t="s">
        <v>3532</v>
      </c>
      <c r="F1667" s="360" t="s">
        <v>9453</v>
      </c>
      <c r="G1667" s="360" t="s">
        <v>3532</v>
      </c>
      <c r="H1667" s="361">
        <v>45975</v>
      </c>
      <c r="I1667" s="360" t="s">
        <v>3532</v>
      </c>
      <c r="J1667" s="360" t="s">
        <v>9454</v>
      </c>
      <c r="K1667" s="360">
        <v>2010</v>
      </c>
      <c r="L1667" s="360" t="s">
        <v>5960</v>
      </c>
      <c r="M1667" s="360" t="s">
        <v>5957</v>
      </c>
      <c r="N1667" s="360" t="s">
        <v>5953</v>
      </c>
      <c r="O1667" s="360" t="s">
        <v>83</v>
      </c>
      <c r="P1667" s="360">
        <v>0</v>
      </c>
      <c r="Q1667" s="360" t="s">
        <v>9219</v>
      </c>
    </row>
    <row r="1668" spans="1:17" ht="15">
      <c r="A1668" s="359" t="s">
        <v>6218</v>
      </c>
      <c r="B1668" s="360" t="s">
        <v>9455</v>
      </c>
      <c r="C1668" s="360" t="s">
        <v>2790</v>
      </c>
      <c r="D1668" s="360">
        <v>11</v>
      </c>
      <c r="E1668" s="360" t="s">
        <v>3532</v>
      </c>
      <c r="F1668" s="360" t="s">
        <v>9456</v>
      </c>
      <c r="G1668" s="360" t="s">
        <v>3532</v>
      </c>
      <c r="H1668" s="361">
        <v>45975</v>
      </c>
      <c r="I1668" s="360" t="s">
        <v>3532</v>
      </c>
      <c r="J1668" s="360" t="s">
        <v>9457</v>
      </c>
      <c r="K1668" s="360">
        <v>2010</v>
      </c>
      <c r="L1668" s="360" t="s">
        <v>5956</v>
      </c>
      <c r="M1668" s="360" t="s">
        <v>5957</v>
      </c>
      <c r="N1668" s="360" t="s">
        <v>5953</v>
      </c>
      <c r="O1668" s="360" t="s">
        <v>83</v>
      </c>
      <c r="P1668" s="360">
        <v>0</v>
      </c>
      <c r="Q1668" s="360" t="s">
        <v>9458</v>
      </c>
    </row>
    <row r="1669" spans="1:17" ht="15">
      <c r="A1669" s="359" t="s">
        <v>7089</v>
      </c>
      <c r="B1669" s="360" t="s">
        <v>9459</v>
      </c>
      <c r="C1669" s="360" t="s">
        <v>3532</v>
      </c>
      <c r="D1669" s="360">
        <v>217</v>
      </c>
      <c r="E1669" s="360" t="s">
        <v>3532</v>
      </c>
      <c r="F1669" s="360" t="s">
        <v>3532</v>
      </c>
      <c r="G1669" s="360" t="s">
        <v>3532</v>
      </c>
      <c r="H1669" s="361">
        <v>45975</v>
      </c>
      <c r="I1669" s="360" t="s">
        <v>3532</v>
      </c>
      <c r="J1669" s="360" t="s">
        <v>6771</v>
      </c>
      <c r="K1669" s="360">
        <v>2012</v>
      </c>
      <c r="L1669" s="360" t="s">
        <v>5964</v>
      </c>
      <c r="M1669" s="360" t="s">
        <v>5957</v>
      </c>
      <c r="N1669" s="360" t="s">
        <v>5953</v>
      </c>
      <c r="O1669" s="360" t="s">
        <v>155</v>
      </c>
      <c r="P1669" s="360" t="s">
        <v>3532</v>
      </c>
      <c r="Q1669" s="360" t="s">
        <v>3532</v>
      </c>
    </row>
    <row r="1670" spans="1:17" ht="15">
      <c r="A1670" s="359" t="s">
        <v>1776</v>
      </c>
      <c r="B1670" s="360" t="s">
        <v>9460</v>
      </c>
      <c r="C1670" s="360" t="s">
        <v>2790</v>
      </c>
      <c r="D1670" s="360">
        <v>0</v>
      </c>
      <c r="E1670" s="360" t="s">
        <v>3532</v>
      </c>
      <c r="F1670" s="360" t="s">
        <v>9461</v>
      </c>
      <c r="G1670" s="360" t="s">
        <v>3532</v>
      </c>
      <c r="H1670" s="361">
        <v>45975</v>
      </c>
      <c r="I1670" s="360" t="s">
        <v>3532</v>
      </c>
      <c r="J1670" s="360" t="s">
        <v>9462</v>
      </c>
      <c r="K1670" s="360">
        <v>2010</v>
      </c>
      <c r="L1670" s="360" t="s">
        <v>5964</v>
      </c>
      <c r="M1670" s="360" t="s">
        <v>5957</v>
      </c>
      <c r="N1670" s="360" t="s">
        <v>5953</v>
      </c>
      <c r="O1670" s="360" t="s">
        <v>83</v>
      </c>
      <c r="P1670" s="360">
        <v>0</v>
      </c>
      <c r="Q1670" s="360" t="s">
        <v>9463</v>
      </c>
    </row>
    <row r="1671" spans="1:17" ht="15">
      <c r="A1671" s="359" t="s">
        <v>7241</v>
      </c>
      <c r="B1671" s="360" t="s">
        <v>9464</v>
      </c>
      <c r="C1671" s="360" t="s">
        <v>3532</v>
      </c>
      <c r="D1671" s="360">
        <v>0</v>
      </c>
      <c r="E1671" s="360" t="s">
        <v>3532</v>
      </c>
      <c r="F1671" s="360" t="s">
        <v>3532</v>
      </c>
      <c r="G1671" s="360" t="s">
        <v>3532</v>
      </c>
      <c r="H1671" s="361">
        <v>45975</v>
      </c>
      <c r="I1671" s="360" t="s">
        <v>3532</v>
      </c>
      <c r="J1671" s="360" t="s">
        <v>9274</v>
      </c>
      <c r="K1671" s="360">
        <v>2005</v>
      </c>
      <c r="L1671" s="360" t="s">
        <v>6550</v>
      </c>
      <c r="M1671" s="360" t="s">
        <v>5957</v>
      </c>
      <c r="N1671" s="360" t="s">
        <v>5953</v>
      </c>
      <c r="O1671" s="360" t="s">
        <v>83</v>
      </c>
      <c r="P1671" s="360" t="s">
        <v>3532</v>
      </c>
      <c r="Q1671" s="360" t="s">
        <v>3532</v>
      </c>
    </row>
    <row r="1672" spans="1:17" ht="15">
      <c r="A1672" s="359" t="s">
        <v>7089</v>
      </c>
      <c r="B1672" s="360" t="s">
        <v>9465</v>
      </c>
      <c r="C1672" s="360" t="s">
        <v>3532</v>
      </c>
      <c r="D1672" s="360">
        <v>217</v>
      </c>
      <c r="E1672" s="360" t="s">
        <v>3532</v>
      </c>
      <c r="F1672" s="360" t="s">
        <v>3532</v>
      </c>
      <c r="G1672" s="360" t="s">
        <v>3532</v>
      </c>
      <c r="H1672" s="361">
        <v>45975</v>
      </c>
      <c r="I1672" s="360" t="s">
        <v>3532</v>
      </c>
      <c r="J1672" s="360" t="s">
        <v>9466</v>
      </c>
      <c r="K1672" s="360">
        <v>2011</v>
      </c>
      <c r="L1672" s="360" t="s">
        <v>5964</v>
      </c>
      <c r="M1672" s="360" t="s">
        <v>5957</v>
      </c>
      <c r="N1672" s="360" t="s">
        <v>5953</v>
      </c>
      <c r="O1672" s="360" t="s">
        <v>155</v>
      </c>
      <c r="P1672" s="360" t="s">
        <v>3532</v>
      </c>
      <c r="Q1672" s="360" t="s">
        <v>3532</v>
      </c>
    </row>
    <row r="1673" spans="1:17" ht="15">
      <c r="A1673" s="359" t="s">
        <v>5752</v>
      </c>
      <c r="B1673" s="360" t="s">
        <v>9467</v>
      </c>
      <c r="C1673" s="360" t="s">
        <v>3532</v>
      </c>
      <c r="D1673" s="360">
        <v>0</v>
      </c>
      <c r="E1673" s="360" t="s">
        <v>3532</v>
      </c>
      <c r="F1673" s="360" t="s">
        <v>3532</v>
      </c>
      <c r="G1673" s="360" t="s">
        <v>3532</v>
      </c>
      <c r="H1673" s="361">
        <v>45975</v>
      </c>
      <c r="I1673" s="360" t="s">
        <v>3532</v>
      </c>
      <c r="J1673" s="360" t="s">
        <v>9468</v>
      </c>
      <c r="K1673" s="360">
        <v>2009</v>
      </c>
      <c r="L1673" s="360" t="s">
        <v>5960</v>
      </c>
      <c r="M1673" s="360" t="s">
        <v>5957</v>
      </c>
      <c r="N1673" s="360" t="s">
        <v>5953</v>
      </c>
      <c r="O1673" s="360" t="s">
        <v>1706</v>
      </c>
      <c r="P1673" s="360">
        <v>0</v>
      </c>
      <c r="Q1673" s="360" t="s">
        <v>3532</v>
      </c>
    </row>
    <row r="1674" spans="1:17" ht="15">
      <c r="A1674" s="359" t="s">
        <v>2821</v>
      </c>
      <c r="B1674" s="360" t="s">
        <v>9469</v>
      </c>
      <c r="C1674" s="360" t="s">
        <v>3532</v>
      </c>
      <c r="D1674" s="360">
        <v>58</v>
      </c>
      <c r="E1674" s="360" t="s">
        <v>3532</v>
      </c>
      <c r="F1674" s="360" t="s">
        <v>3532</v>
      </c>
      <c r="G1674" s="360" t="s">
        <v>3532</v>
      </c>
      <c r="H1674" s="361">
        <v>45975</v>
      </c>
      <c r="I1674" s="360" t="s">
        <v>3532</v>
      </c>
      <c r="J1674" s="360" t="s">
        <v>9470</v>
      </c>
      <c r="K1674" s="360">
        <v>2009</v>
      </c>
      <c r="L1674" s="360" t="s">
        <v>5960</v>
      </c>
      <c r="M1674" s="360" t="s">
        <v>5957</v>
      </c>
      <c r="N1674" s="360" t="s">
        <v>5953</v>
      </c>
      <c r="O1674" s="360" t="s">
        <v>83</v>
      </c>
      <c r="P1674" s="360" t="s">
        <v>3532</v>
      </c>
      <c r="Q1674" s="360" t="s">
        <v>3532</v>
      </c>
    </row>
    <row r="1675" spans="1:17" ht="15">
      <c r="A1675" s="359" t="s">
        <v>7019</v>
      </c>
      <c r="B1675" s="360" t="s">
        <v>9471</v>
      </c>
      <c r="C1675" s="360" t="s">
        <v>2790</v>
      </c>
      <c r="D1675" s="360">
        <v>4</v>
      </c>
      <c r="E1675" s="360" t="s">
        <v>3532</v>
      </c>
      <c r="F1675" s="360" t="s">
        <v>9472</v>
      </c>
      <c r="G1675" s="360" t="s">
        <v>3532</v>
      </c>
      <c r="H1675" s="361">
        <v>45975</v>
      </c>
      <c r="I1675" s="360" t="s">
        <v>3532</v>
      </c>
      <c r="J1675" s="360" t="s">
        <v>9473</v>
      </c>
      <c r="K1675" s="360">
        <v>2011</v>
      </c>
      <c r="L1675" s="360" t="s">
        <v>5956</v>
      </c>
      <c r="M1675" s="360" t="s">
        <v>5957</v>
      </c>
      <c r="N1675" s="360" t="s">
        <v>5953</v>
      </c>
      <c r="O1675" s="360" t="s">
        <v>83</v>
      </c>
      <c r="P1675" s="360">
        <v>0</v>
      </c>
      <c r="Q1675" s="360" t="s">
        <v>9474</v>
      </c>
    </row>
    <row r="1676" spans="1:17" ht="15">
      <c r="A1676" s="359" t="s">
        <v>6587</v>
      </c>
      <c r="B1676" s="360" t="s">
        <v>9475</v>
      </c>
      <c r="C1676" s="360" t="s">
        <v>3532</v>
      </c>
      <c r="D1676" s="360">
        <v>14</v>
      </c>
      <c r="E1676" s="360" t="s">
        <v>3532</v>
      </c>
      <c r="F1676" s="360" t="s">
        <v>3532</v>
      </c>
      <c r="G1676" s="360" t="s">
        <v>3532</v>
      </c>
      <c r="H1676" s="361">
        <v>45975</v>
      </c>
      <c r="I1676" s="360" t="s">
        <v>3532</v>
      </c>
      <c r="J1676" s="360" t="s">
        <v>9476</v>
      </c>
      <c r="K1676" s="360">
        <v>2010</v>
      </c>
      <c r="L1676" s="360" t="s">
        <v>5960</v>
      </c>
      <c r="M1676" s="360" t="s">
        <v>5957</v>
      </c>
      <c r="N1676" s="360" t="s">
        <v>5953</v>
      </c>
      <c r="O1676" s="360" t="s">
        <v>83</v>
      </c>
      <c r="P1676" s="360" t="s">
        <v>3532</v>
      </c>
      <c r="Q1676" s="360" t="s">
        <v>3532</v>
      </c>
    </row>
    <row r="1677" spans="1:17" ht="15">
      <c r="A1677" s="359" t="s">
        <v>7241</v>
      </c>
      <c r="B1677" s="360" t="s">
        <v>9477</v>
      </c>
      <c r="C1677" s="360" t="s">
        <v>3532</v>
      </c>
      <c r="D1677" s="360">
        <v>72</v>
      </c>
      <c r="E1677" s="360" t="s">
        <v>3532</v>
      </c>
      <c r="F1677" s="360" t="s">
        <v>3532</v>
      </c>
      <c r="G1677" s="360" t="s">
        <v>3532</v>
      </c>
      <c r="H1677" s="361">
        <v>45975</v>
      </c>
      <c r="I1677" s="360" t="s">
        <v>3532</v>
      </c>
      <c r="J1677" s="360" t="s">
        <v>9478</v>
      </c>
      <c r="K1677" s="360">
        <v>2011</v>
      </c>
      <c r="L1677" s="360" t="s">
        <v>5956</v>
      </c>
      <c r="M1677" s="360" t="s">
        <v>5957</v>
      </c>
      <c r="N1677" s="360" t="s">
        <v>5953</v>
      </c>
      <c r="O1677" s="360" t="s">
        <v>83</v>
      </c>
      <c r="P1677" s="360" t="s">
        <v>3532</v>
      </c>
      <c r="Q1677" s="360" t="s">
        <v>3532</v>
      </c>
    </row>
    <row r="1678" spans="1:17" ht="15">
      <c r="A1678" s="359" t="s">
        <v>6370</v>
      </c>
      <c r="B1678" s="360" t="s">
        <v>9479</v>
      </c>
      <c r="C1678" s="360" t="s">
        <v>2790</v>
      </c>
      <c r="D1678" s="360">
        <v>4</v>
      </c>
      <c r="E1678" s="360" t="s">
        <v>3532</v>
      </c>
      <c r="F1678" s="360" t="s">
        <v>9480</v>
      </c>
      <c r="G1678" s="360" t="s">
        <v>3532</v>
      </c>
      <c r="H1678" s="361">
        <v>45975</v>
      </c>
      <c r="I1678" s="360" t="s">
        <v>3532</v>
      </c>
      <c r="J1678" s="360" t="s">
        <v>9481</v>
      </c>
      <c r="K1678" s="360">
        <v>2010</v>
      </c>
      <c r="L1678" s="360" t="s">
        <v>5956</v>
      </c>
      <c r="M1678" s="360" t="s">
        <v>5957</v>
      </c>
      <c r="N1678" s="360" t="s">
        <v>5953</v>
      </c>
      <c r="O1678" s="360" t="s">
        <v>83</v>
      </c>
      <c r="P1678" s="360">
        <v>0</v>
      </c>
      <c r="Q1678" s="360" t="s">
        <v>9482</v>
      </c>
    </row>
    <row r="1679" spans="1:17" ht="15">
      <c r="A1679" s="359" t="s">
        <v>6452</v>
      </c>
      <c r="B1679" s="360" t="s">
        <v>9483</v>
      </c>
      <c r="C1679" s="360" t="s">
        <v>2790</v>
      </c>
      <c r="D1679" s="360">
        <v>3</v>
      </c>
      <c r="E1679" s="360" t="s">
        <v>3532</v>
      </c>
      <c r="F1679" s="360" t="s">
        <v>9484</v>
      </c>
      <c r="G1679" s="360" t="s">
        <v>3532</v>
      </c>
      <c r="H1679" s="361">
        <v>45975</v>
      </c>
      <c r="I1679" s="360" t="s">
        <v>3532</v>
      </c>
      <c r="J1679" s="360" t="s">
        <v>9485</v>
      </c>
      <c r="K1679" s="360">
        <v>2010</v>
      </c>
      <c r="L1679" s="360" t="s">
        <v>5964</v>
      </c>
      <c r="M1679" s="360" t="s">
        <v>5957</v>
      </c>
      <c r="N1679" s="360" t="s">
        <v>5953</v>
      </c>
      <c r="O1679" s="360" t="s">
        <v>83</v>
      </c>
      <c r="P1679" s="360">
        <v>0</v>
      </c>
      <c r="Q1679" s="360" t="s">
        <v>9486</v>
      </c>
    </row>
    <row r="1680" spans="1:17" ht="15">
      <c r="A1680" s="359" t="s">
        <v>6480</v>
      </c>
      <c r="B1680" s="360" t="s">
        <v>9487</v>
      </c>
      <c r="C1680" s="360" t="s">
        <v>2790</v>
      </c>
      <c r="D1680" s="360">
        <v>1</v>
      </c>
      <c r="E1680" s="360" t="s">
        <v>3532</v>
      </c>
      <c r="F1680" s="360" t="s">
        <v>9488</v>
      </c>
      <c r="G1680" s="360" t="s">
        <v>3532</v>
      </c>
      <c r="H1680" s="361">
        <v>45975</v>
      </c>
      <c r="I1680" s="360" t="s">
        <v>3532</v>
      </c>
      <c r="J1680" s="360" t="s">
        <v>9489</v>
      </c>
      <c r="K1680" s="360">
        <v>2010</v>
      </c>
      <c r="L1680" s="360" t="s">
        <v>5984</v>
      </c>
      <c r="M1680" s="360" t="s">
        <v>5957</v>
      </c>
      <c r="N1680" s="360" t="s">
        <v>5953</v>
      </c>
      <c r="O1680" s="360" t="s">
        <v>83</v>
      </c>
      <c r="P1680" s="360">
        <v>0</v>
      </c>
      <c r="Q1680" s="360" t="s">
        <v>9490</v>
      </c>
    </row>
    <row r="1681" spans="1:17" ht="15">
      <c r="A1681" s="359" t="s">
        <v>6587</v>
      </c>
      <c r="B1681" s="360" t="s">
        <v>9491</v>
      </c>
      <c r="C1681" s="360" t="s">
        <v>2790</v>
      </c>
      <c r="D1681" s="360">
        <v>4</v>
      </c>
      <c r="E1681" s="360" t="s">
        <v>3532</v>
      </c>
      <c r="F1681" s="360" t="s">
        <v>9492</v>
      </c>
      <c r="G1681" s="360" t="s">
        <v>3532</v>
      </c>
      <c r="H1681" s="361">
        <v>45975</v>
      </c>
      <c r="I1681" s="360" t="s">
        <v>3532</v>
      </c>
      <c r="J1681" s="360" t="s">
        <v>9493</v>
      </c>
      <c r="K1681" s="360">
        <v>2012</v>
      </c>
      <c r="L1681" s="360" t="s">
        <v>5960</v>
      </c>
      <c r="M1681" s="360" t="s">
        <v>5957</v>
      </c>
      <c r="N1681" s="360" t="s">
        <v>5953</v>
      </c>
      <c r="O1681" s="360" t="s">
        <v>83</v>
      </c>
      <c r="P1681" s="360">
        <v>0</v>
      </c>
      <c r="Q1681" s="360" t="s">
        <v>9494</v>
      </c>
    </row>
    <row r="1682" spans="1:17" ht="15">
      <c r="A1682" s="359" t="s">
        <v>6480</v>
      </c>
      <c r="B1682" s="360" t="s">
        <v>9495</v>
      </c>
      <c r="C1682" s="360" t="s">
        <v>3532</v>
      </c>
      <c r="D1682" s="360">
        <v>0</v>
      </c>
      <c r="E1682" s="360" t="s">
        <v>3532</v>
      </c>
      <c r="F1682" s="360" t="s">
        <v>3532</v>
      </c>
      <c r="G1682" s="360" t="s">
        <v>3532</v>
      </c>
      <c r="H1682" s="361">
        <v>45975</v>
      </c>
      <c r="I1682" s="360" t="s">
        <v>3532</v>
      </c>
      <c r="J1682" s="360" t="s">
        <v>9496</v>
      </c>
      <c r="K1682" s="360">
        <v>2011</v>
      </c>
      <c r="L1682" s="360" t="s">
        <v>5964</v>
      </c>
      <c r="M1682" s="360" t="s">
        <v>5957</v>
      </c>
      <c r="N1682" s="360" t="s">
        <v>114</v>
      </c>
      <c r="O1682" s="360" t="s">
        <v>83</v>
      </c>
      <c r="P1682" s="360" t="s">
        <v>3532</v>
      </c>
      <c r="Q1682" s="360" t="s">
        <v>3532</v>
      </c>
    </row>
    <row r="1683" spans="1:17" ht="15">
      <c r="A1683" s="359" t="s">
        <v>8703</v>
      </c>
      <c r="B1683" s="360" t="s">
        <v>9497</v>
      </c>
      <c r="C1683" s="360" t="s">
        <v>6591</v>
      </c>
      <c r="D1683" s="360">
        <v>0</v>
      </c>
      <c r="E1683" s="360" t="s">
        <v>3532</v>
      </c>
      <c r="F1683" s="360" t="s">
        <v>3532</v>
      </c>
      <c r="G1683" s="360" t="s">
        <v>3532</v>
      </c>
      <c r="H1683" s="361">
        <v>45975</v>
      </c>
      <c r="I1683" s="360" t="s">
        <v>3532</v>
      </c>
      <c r="J1683" s="360" t="s">
        <v>5950</v>
      </c>
      <c r="K1683" s="360">
        <v>2010</v>
      </c>
      <c r="L1683" s="360" t="s">
        <v>6638</v>
      </c>
      <c r="M1683" s="360" t="s">
        <v>5952</v>
      </c>
      <c r="N1683" s="360" t="s">
        <v>5953</v>
      </c>
      <c r="O1683" s="360" t="s">
        <v>1706</v>
      </c>
      <c r="P1683" s="360">
        <v>0</v>
      </c>
      <c r="Q1683" s="360" t="s">
        <v>9498</v>
      </c>
    </row>
    <row r="1684" spans="1:17" ht="15">
      <c r="A1684" s="359" t="s">
        <v>6587</v>
      </c>
      <c r="B1684" s="360" t="s">
        <v>9499</v>
      </c>
      <c r="C1684" s="360" t="s">
        <v>3532</v>
      </c>
      <c r="D1684" s="360">
        <v>24</v>
      </c>
      <c r="E1684" s="360" t="s">
        <v>3532</v>
      </c>
      <c r="F1684" s="360" t="s">
        <v>3532</v>
      </c>
      <c r="G1684" s="360" t="s">
        <v>3532</v>
      </c>
      <c r="H1684" s="361">
        <v>45975</v>
      </c>
      <c r="I1684" s="360" t="s">
        <v>3532</v>
      </c>
      <c r="J1684" s="360" t="s">
        <v>9500</v>
      </c>
      <c r="K1684" s="360">
        <v>2010</v>
      </c>
      <c r="L1684" s="360" t="s">
        <v>5960</v>
      </c>
      <c r="M1684" s="360" t="s">
        <v>5957</v>
      </c>
      <c r="N1684" s="360" t="s">
        <v>5953</v>
      </c>
      <c r="O1684" s="360" t="s">
        <v>83</v>
      </c>
      <c r="P1684" s="360" t="s">
        <v>3532</v>
      </c>
      <c r="Q1684" s="360" t="s">
        <v>3532</v>
      </c>
    </row>
    <row r="1685" spans="1:17" ht="15">
      <c r="A1685" s="359" t="s">
        <v>6021</v>
      </c>
      <c r="B1685" s="360" t="s">
        <v>9501</v>
      </c>
      <c r="C1685" s="360" t="s">
        <v>3532</v>
      </c>
      <c r="D1685" s="360">
        <v>0</v>
      </c>
      <c r="E1685" s="360" t="s">
        <v>3532</v>
      </c>
      <c r="F1685" s="360" t="s">
        <v>3532</v>
      </c>
      <c r="G1685" s="360" t="s">
        <v>3532</v>
      </c>
      <c r="H1685" s="361">
        <v>45975</v>
      </c>
      <c r="I1685" s="360" t="s">
        <v>3532</v>
      </c>
      <c r="J1685" s="360" t="s">
        <v>9502</v>
      </c>
      <c r="K1685" s="360">
        <v>2010</v>
      </c>
      <c r="L1685" s="360" t="s">
        <v>5964</v>
      </c>
      <c r="M1685" s="360" t="s">
        <v>5957</v>
      </c>
      <c r="N1685" s="360" t="s">
        <v>5953</v>
      </c>
      <c r="O1685" s="360" t="s">
        <v>83</v>
      </c>
      <c r="P1685" s="360" t="s">
        <v>3532</v>
      </c>
      <c r="Q1685" s="360" t="s">
        <v>3532</v>
      </c>
    </row>
    <row r="1686" spans="1:17" ht="15">
      <c r="A1686" s="359" t="s">
        <v>6875</v>
      </c>
      <c r="B1686" s="360" t="s">
        <v>9503</v>
      </c>
      <c r="C1686" s="360" t="s">
        <v>2790</v>
      </c>
      <c r="D1686" s="360">
        <v>6</v>
      </c>
      <c r="E1686" s="360" t="s">
        <v>3532</v>
      </c>
      <c r="F1686" s="360" t="s">
        <v>9504</v>
      </c>
      <c r="G1686" s="360" t="s">
        <v>3532</v>
      </c>
      <c r="H1686" s="361">
        <v>45975</v>
      </c>
      <c r="I1686" s="360" t="s">
        <v>3532</v>
      </c>
      <c r="J1686" s="360" t="s">
        <v>9505</v>
      </c>
      <c r="K1686" s="360">
        <v>2010</v>
      </c>
      <c r="L1686" s="360" t="s">
        <v>5960</v>
      </c>
      <c r="M1686" s="360" t="s">
        <v>5957</v>
      </c>
      <c r="N1686" s="360" t="s">
        <v>5953</v>
      </c>
      <c r="O1686" s="360" t="s">
        <v>83</v>
      </c>
      <c r="P1686" s="360">
        <v>0</v>
      </c>
      <c r="Q1686" s="360" t="s">
        <v>9506</v>
      </c>
    </row>
    <row r="1687" spans="1:17" ht="15">
      <c r="A1687" s="359" t="s">
        <v>7089</v>
      </c>
      <c r="B1687" s="360" t="s">
        <v>9507</v>
      </c>
      <c r="C1687" s="360" t="s">
        <v>3532</v>
      </c>
      <c r="D1687" s="360">
        <v>217</v>
      </c>
      <c r="E1687" s="360" t="s">
        <v>3532</v>
      </c>
      <c r="F1687" s="360" t="s">
        <v>3532</v>
      </c>
      <c r="G1687" s="360" t="s">
        <v>3532</v>
      </c>
      <c r="H1687" s="361">
        <v>45975</v>
      </c>
      <c r="I1687" s="360" t="s">
        <v>3532</v>
      </c>
      <c r="J1687" s="360" t="s">
        <v>9508</v>
      </c>
      <c r="K1687" s="360">
        <v>2011</v>
      </c>
      <c r="L1687" s="360" t="s">
        <v>5964</v>
      </c>
      <c r="M1687" s="360" t="s">
        <v>5957</v>
      </c>
      <c r="N1687" s="360" t="s">
        <v>5953</v>
      </c>
      <c r="O1687" s="360" t="s">
        <v>155</v>
      </c>
      <c r="P1687" s="360" t="s">
        <v>3532</v>
      </c>
      <c r="Q1687" s="360" t="s">
        <v>3532</v>
      </c>
    </row>
    <row r="1688" spans="1:17" ht="15">
      <c r="A1688" s="359" t="s">
        <v>6433</v>
      </c>
      <c r="B1688" s="360" t="s">
        <v>9509</v>
      </c>
      <c r="C1688" s="360" t="s">
        <v>3532</v>
      </c>
      <c r="D1688" s="360">
        <v>1</v>
      </c>
      <c r="E1688" s="360" t="s">
        <v>3532</v>
      </c>
      <c r="F1688" s="360" t="s">
        <v>3532</v>
      </c>
      <c r="G1688" s="360" t="s">
        <v>3532</v>
      </c>
      <c r="H1688" s="361">
        <v>45975</v>
      </c>
      <c r="I1688" s="360" t="s">
        <v>3532</v>
      </c>
      <c r="J1688" s="360" t="s">
        <v>9510</v>
      </c>
      <c r="K1688" s="360">
        <v>2010</v>
      </c>
      <c r="L1688" s="360" t="s">
        <v>5984</v>
      </c>
      <c r="M1688" s="360" t="s">
        <v>5957</v>
      </c>
      <c r="N1688" s="360" t="s">
        <v>5953</v>
      </c>
      <c r="O1688" s="360" t="s">
        <v>83</v>
      </c>
      <c r="P1688" s="360" t="s">
        <v>3532</v>
      </c>
      <c r="Q1688" s="360" t="s">
        <v>3532</v>
      </c>
    </row>
    <row r="1689" spans="1:17" ht="15">
      <c r="A1689" s="359" t="s">
        <v>3819</v>
      </c>
      <c r="B1689" s="360" t="s">
        <v>9511</v>
      </c>
      <c r="C1689" s="360" t="s">
        <v>2790</v>
      </c>
      <c r="D1689" s="360">
        <v>6</v>
      </c>
      <c r="E1689" s="360" t="s">
        <v>3532</v>
      </c>
      <c r="F1689" s="360" t="s">
        <v>9512</v>
      </c>
      <c r="G1689" s="360" t="s">
        <v>3532</v>
      </c>
      <c r="H1689" s="361">
        <v>45975</v>
      </c>
      <c r="I1689" s="360" t="s">
        <v>3532</v>
      </c>
      <c r="J1689" s="360" t="s">
        <v>9291</v>
      </c>
      <c r="K1689" s="360">
        <v>2010</v>
      </c>
      <c r="L1689" s="360" t="s">
        <v>5960</v>
      </c>
      <c r="M1689" s="360" t="s">
        <v>5957</v>
      </c>
      <c r="N1689" s="360" t="s">
        <v>5953</v>
      </c>
      <c r="O1689" s="360" t="s">
        <v>83</v>
      </c>
      <c r="P1689" s="360">
        <v>0</v>
      </c>
      <c r="Q1689" s="360" t="s">
        <v>9513</v>
      </c>
    </row>
    <row r="1690" spans="1:17" ht="15">
      <c r="A1690" s="359" t="s">
        <v>7019</v>
      </c>
      <c r="B1690" s="360" t="s">
        <v>9514</v>
      </c>
      <c r="C1690" s="360" t="s">
        <v>3532</v>
      </c>
      <c r="D1690" s="360">
        <v>4</v>
      </c>
      <c r="E1690" s="360" t="s">
        <v>3532</v>
      </c>
      <c r="F1690" s="360" t="s">
        <v>3532</v>
      </c>
      <c r="G1690" s="360" t="s">
        <v>3532</v>
      </c>
      <c r="H1690" s="361">
        <v>45975</v>
      </c>
      <c r="I1690" s="360" t="s">
        <v>3532</v>
      </c>
      <c r="J1690" s="360" t="s">
        <v>9515</v>
      </c>
      <c r="K1690" s="360">
        <v>2011</v>
      </c>
      <c r="L1690" s="360" t="s">
        <v>5960</v>
      </c>
      <c r="M1690" s="360" t="s">
        <v>5957</v>
      </c>
      <c r="N1690" s="360" t="s">
        <v>5953</v>
      </c>
      <c r="O1690" s="360" t="s">
        <v>83</v>
      </c>
      <c r="P1690" s="360" t="s">
        <v>3532</v>
      </c>
      <c r="Q1690" s="360" t="s">
        <v>3532</v>
      </c>
    </row>
    <row r="1691" spans="1:17" ht="15">
      <c r="A1691" s="359" t="s">
        <v>7241</v>
      </c>
      <c r="B1691" s="360" t="s">
        <v>9516</v>
      </c>
      <c r="C1691" s="360" t="s">
        <v>3532</v>
      </c>
      <c r="D1691" s="360">
        <v>59</v>
      </c>
      <c r="E1691" s="360" t="s">
        <v>3532</v>
      </c>
      <c r="F1691" s="360" t="s">
        <v>3532</v>
      </c>
      <c r="G1691" s="360" t="s">
        <v>3532</v>
      </c>
      <c r="H1691" s="361">
        <v>45975</v>
      </c>
      <c r="I1691" s="360" t="s">
        <v>3532</v>
      </c>
      <c r="J1691" s="360" t="s">
        <v>9517</v>
      </c>
      <c r="K1691" s="360">
        <v>2010</v>
      </c>
      <c r="L1691" s="360" t="s">
        <v>5960</v>
      </c>
      <c r="M1691" s="360" t="s">
        <v>5957</v>
      </c>
      <c r="N1691" s="360" t="s">
        <v>5953</v>
      </c>
      <c r="O1691" s="360" t="s">
        <v>83</v>
      </c>
      <c r="P1691" s="360" t="s">
        <v>3532</v>
      </c>
      <c r="Q1691" s="360" t="s">
        <v>3532</v>
      </c>
    </row>
    <row r="1692" spans="1:17" ht="15">
      <c r="A1692" s="359" t="s">
        <v>7241</v>
      </c>
      <c r="B1692" s="360" t="s">
        <v>9518</v>
      </c>
      <c r="C1692" s="360" t="s">
        <v>3532</v>
      </c>
      <c r="D1692" s="360">
        <v>70</v>
      </c>
      <c r="E1692" s="360" t="s">
        <v>3532</v>
      </c>
      <c r="F1692" s="360" t="s">
        <v>3532</v>
      </c>
      <c r="G1692" s="360" t="s">
        <v>3532</v>
      </c>
      <c r="H1692" s="361">
        <v>45975</v>
      </c>
      <c r="I1692" s="360" t="s">
        <v>3532</v>
      </c>
      <c r="J1692" s="360" t="s">
        <v>9519</v>
      </c>
      <c r="K1692" s="360">
        <v>2002</v>
      </c>
      <c r="L1692" s="360" t="s">
        <v>5960</v>
      </c>
      <c r="M1692" s="360" t="s">
        <v>5957</v>
      </c>
      <c r="N1692" s="360" t="s">
        <v>5953</v>
      </c>
      <c r="O1692" s="360" t="s">
        <v>83</v>
      </c>
      <c r="P1692" s="360" t="s">
        <v>3532</v>
      </c>
      <c r="Q1692" s="360" t="s">
        <v>3532</v>
      </c>
    </row>
    <row r="1693" spans="1:17" ht="15">
      <c r="A1693" s="359" t="s">
        <v>1893</v>
      </c>
      <c r="B1693" s="360" t="s">
        <v>9520</v>
      </c>
      <c r="C1693" s="360" t="s">
        <v>3532</v>
      </c>
      <c r="D1693" s="360">
        <v>31</v>
      </c>
      <c r="E1693" s="360" t="s">
        <v>3532</v>
      </c>
      <c r="F1693" s="360" t="s">
        <v>3532</v>
      </c>
      <c r="G1693" s="360" t="s">
        <v>3532</v>
      </c>
      <c r="H1693" s="361">
        <v>45975</v>
      </c>
      <c r="I1693" s="360" t="s">
        <v>3532</v>
      </c>
      <c r="J1693" s="360" t="s">
        <v>9521</v>
      </c>
      <c r="K1693" s="360">
        <v>2008</v>
      </c>
      <c r="L1693" s="360" t="s">
        <v>5960</v>
      </c>
      <c r="M1693" s="360" t="s">
        <v>5957</v>
      </c>
      <c r="N1693" s="360" t="s">
        <v>5953</v>
      </c>
      <c r="O1693" s="360" t="s">
        <v>83</v>
      </c>
      <c r="P1693" s="360" t="s">
        <v>3532</v>
      </c>
      <c r="Q1693" s="360" t="s">
        <v>3532</v>
      </c>
    </row>
    <row r="1694" spans="1:17" ht="15">
      <c r="A1694" s="359" t="s">
        <v>1893</v>
      </c>
      <c r="B1694" s="360" t="s">
        <v>9522</v>
      </c>
      <c r="C1694" s="360" t="s">
        <v>3532</v>
      </c>
      <c r="D1694" s="360">
        <v>217</v>
      </c>
      <c r="E1694" s="360" t="s">
        <v>3532</v>
      </c>
      <c r="F1694" s="360" t="s">
        <v>3532</v>
      </c>
      <c r="G1694" s="360" t="s">
        <v>3532</v>
      </c>
      <c r="H1694" s="361">
        <v>45975</v>
      </c>
      <c r="I1694" s="360" t="s">
        <v>3532</v>
      </c>
      <c r="J1694" s="360" t="s">
        <v>9523</v>
      </c>
      <c r="K1694" s="360">
        <v>2009</v>
      </c>
      <c r="L1694" s="360" t="s">
        <v>5960</v>
      </c>
      <c r="M1694" s="360" t="s">
        <v>5957</v>
      </c>
      <c r="N1694" s="360" t="s">
        <v>5953</v>
      </c>
      <c r="O1694" s="360" t="s">
        <v>83</v>
      </c>
      <c r="P1694" s="360" t="s">
        <v>3532</v>
      </c>
      <c r="Q1694" s="360" t="s">
        <v>3532</v>
      </c>
    </row>
    <row r="1695" spans="1:17" ht="15">
      <c r="A1695" s="359" t="s">
        <v>1893</v>
      </c>
      <c r="B1695" s="360" t="s">
        <v>9524</v>
      </c>
      <c r="C1695" s="360" t="s">
        <v>3532</v>
      </c>
      <c r="D1695" s="360">
        <v>0</v>
      </c>
      <c r="E1695" s="360" t="s">
        <v>3532</v>
      </c>
      <c r="F1695" s="360" t="s">
        <v>3532</v>
      </c>
      <c r="G1695" s="360" t="s">
        <v>3532</v>
      </c>
      <c r="H1695" s="361">
        <v>45975</v>
      </c>
      <c r="I1695" s="360" t="s">
        <v>3532</v>
      </c>
      <c r="J1695" s="360" t="s">
        <v>9525</v>
      </c>
      <c r="K1695" s="360">
        <v>2010</v>
      </c>
      <c r="L1695" s="360" t="s">
        <v>5960</v>
      </c>
      <c r="M1695" s="360" t="s">
        <v>5957</v>
      </c>
      <c r="N1695" s="360" t="s">
        <v>5953</v>
      </c>
      <c r="O1695" s="360" t="s">
        <v>83</v>
      </c>
      <c r="P1695" s="360" t="s">
        <v>3532</v>
      </c>
      <c r="Q1695" s="360" t="s">
        <v>3532</v>
      </c>
    </row>
    <row r="1696" spans="1:17" ht="15">
      <c r="A1696" s="359" t="s">
        <v>1893</v>
      </c>
      <c r="B1696" s="360" t="s">
        <v>9526</v>
      </c>
      <c r="C1696" s="360" t="s">
        <v>3532</v>
      </c>
      <c r="D1696" s="360">
        <v>130</v>
      </c>
      <c r="E1696" s="360" t="s">
        <v>3532</v>
      </c>
      <c r="F1696" s="360" t="s">
        <v>3532</v>
      </c>
      <c r="G1696" s="360" t="s">
        <v>3532</v>
      </c>
      <c r="H1696" s="361">
        <v>45975</v>
      </c>
      <c r="I1696" s="360" t="s">
        <v>3532</v>
      </c>
      <c r="J1696" s="360" t="s">
        <v>9527</v>
      </c>
      <c r="K1696" s="360">
        <v>2010</v>
      </c>
      <c r="L1696" s="360" t="s">
        <v>5960</v>
      </c>
      <c r="M1696" s="360" t="s">
        <v>5957</v>
      </c>
      <c r="N1696" s="360" t="s">
        <v>5953</v>
      </c>
      <c r="O1696" s="360" t="s">
        <v>83</v>
      </c>
      <c r="P1696" s="360" t="s">
        <v>3532</v>
      </c>
      <c r="Q1696" s="360" t="s">
        <v>3532</v>
      </c>
    </row>
    <row r="1697" spans="1:17" ht="15">
      <c r="A1697" s="359" t="s">
        <v>1893</v>
      </c>
      <c r="B1697" s="360" t="s">
        <v>9528</v>
      </c>
      <c r="C1697" s="360" t="s">
        <v>3532</v>
      </c>
      <c r="D1697" s="360">
        <v>160</v>
      </c>
      <c r="E1697" s="360" t="s">
        <v>3532</v>
      </c>
      <c r="F1697" s="360" t="s">
        <v>3532</v>
      </c>
      <c r="G1697" s="360" t="s">
        <v>3532</v>
      </c>
      <c r="H1697" s="361">
        <v>45975</v>
      </c>
      <c r="I1697" s="360" t="s">
        <v>3532</v>
      </c>
      <c r="J1697" s="360" t="s">
        <v>9529</v>
      </c>
      <c r="K1697" s="360">
        <v>2010</v>
      </c>
      <c r="L1697" s="360" t="s">
        <v>5960</v>
      </c>
      <c r="M1697" s="360" t="s">
        <v>5957</v>
      </c>
      <c r="N1697" s="360" t="s">
        <v>5953</v>
      </c>
      <c r="O1697" s="360" t="s">
        <v>83</v>
      </c>
      <c r="P1697" s="360" t="s">
        <v>3532</v>
      </c>
      <c r="Q1697" s="360" t="s">
        <v>3532</v>
      </c>
    </row>
    <row r="1698" spans="1:17" ht="15">
      <c r="A1698" s="359" t="s">
        <v>3002</v>
      </c>
      <c r="B1698" s="360" t="s">
        <v>9530</v>
      </c>
      <c r="C1698" s="360" t="s">
        <v>3532</v>
      </c>
      <c r="D1698" s="360">
        <v>10</v>
      </c>
      <c r="E1698" s="360" t="s">
        <v>3532</v>
      </c>
      <c r="F1698" s="360" t="s">
        <v>3532</v>
      </c>
      <c r="G1698" s="360" t="s">
        <v>3532</v>
      </c>
      <c r="H1698" s="361">
        <v>45975</v>
      </c>
      <c r="I1698" s="360" t="s">
        <v>3532</v>
      </c>
      <c r="J1698" s="360" t="s">
        <v>9531</v>
      </c>
      <c r="K1698" s="360">
        <v>2016</v>
      </c>
      <c r="L1698" s="360" t="s">
        <v>5964</v>
      </c>
      <c r="M1698" s="360" t="s">
        <v>5957</v>
      </c>
      <c r="N1698" s="360" t="s">
        <v>5953</v>
      </c>
      <c r="O1698" s="360" t="s">
        <v>83</v>
      </c>
      <c r="P1698" s="360" t="s">
        <v>3532</v>
      </c>
      <c r="Q1698" s="360" t="s">
        <v>3532</v>
      </c>
    </row>
    <row r="1699" spans="1:17" ht="15">
      <c r="A1699" s="359" t="s">
        <v>3002</v>
      </c>
      <c r="B1699" s="360" t="s">
        <v>9532</v>
      </c>
      <c r="C1699" s="360" t="s">
        <v>2790</v>
      </c>
      <c r="D1699" s="360">
        <v>0</v>
      </c>
      <c r="E1699" s="360" t="s">
        <v>3532</v>
      </c>
      <c r="F1699" s="360" t="s">
        <v>9533</v>
      </c>
      <c r="G1699" s="360" t="s">
        <v>3532</v>
      </c>
      <c r="H1699" s="361">
        <v>45975</v>
      </c>
      <c r="I1699" s="360" t="s">
        <v>3532</v>
      </c>
      <c r="J1699" s="360" t="s">
        <v>9534</v>
      </c>
      <c r="K1699" s="360">
        <v>2009</v>
      </c>
      <c r="L1699" s="360" t="s">
        <v>5956</v>
      </c>
      <c r="M1699" s="360" t="s">
        <v>5957</v>
      </c>
      <c r="N1699" s="360" t="s">
        <v>5953</v>
      </c>
      <c r="O1699" s="360" t="s">
        <v>83</v>
      </c>
      <c r="P1699" s="360">
        <v>0</v>
      </c>
      <c r="Q1699" s="360" t="s">
        <v>9535</v>
      </c>
    </row>
    <row r="1700" spans="1:17" ht="15">
      <c r="A1700" s="359" t="s">
        <v>1943</v>
      </c>
      <c r="B1700" s="360" t="s">
        <v>9536</v>
      </c>
      <c r="C1700" s="360" t="s">
        <v>3532</v>
      </c>
      <c r="D1700" s="360">
        <v>98</v>
      </c>
      <c r="E1700" s="360" t="s">
        <v>3532</v>
      </c>
      <c r="F1700" s="360" t="s">
        <v>3532</v>
      </c>
      <c r="G1700" s="360" t="s">
        <v>3532</v>
      </c>
      <c r="H1700" s="361">
        <v>45975</v>
      </c>
      <c r="I1700" s="360" t="s">
        <v>3532</v>
      </c>
      <c r="J1700" s="360" t="s">
        <v>9537</v>
      </c>
      <c r="K1700" s="360">
        <v>2008</v>
      </c>
      <c r="L1700" s="360" t="s">
        <v>5964</v>
      </c>
      <c r="M1700" s="360" t="s">
        <v>5957</v>
      </c>
      <c r="N1700" s="360" t="s">
        <v>5953</v>
      </c>
      <c r="O1700" s="360" t="s">
        <v>83</v>
      </c>
      <c r="P1700" s="360" t="s">
        <v>3532</v>
      </c>
      <c r="Q1700" s="360" t="s">
        <v>3532</v>
      </c>
    </row>
    <row r="1701" spans="1:17" ht="15">
      <c r="A1701" s="359" t="s">
        <v>3002</v>
      </c>
      <c r="B1701" s="360" t="s">
        <v>9538</v>
      </c>
      <c r="C1701" s="360" t="s">
        <v>3532</v>
      </c>
      <c r="D1701" s="360">
        <v>62</v>
      </c>
      <c r="E1701" s="360" t="s">
        <v>3532</v>
      </c>
      <c r="F1701" s="360" t="s">
        <v>3532</v>
      </c>
      <c r="G1701" s="360" t="s">
        <v>3532</v>
      </c>
      <c r="H1701" s="361">
        <v>45975</v>
      </c>
      <c r="I1701" s="360" t="s">
        <v>3532</v>
      </c>
      <c r="J1701" s="360" t="s">
        <v>9539</v>
      </c>
      <c r="K1701" s="360">
        <v>2009</v>
      </c>
      <c r="L1701" s="360" t="s">
        <v>5964</v>
      </c>
      <c r="M1701" s="360" t="s">
        <v>5957</v>
      </c>
      <c r="N1701" s="360" t="s">
        <v>5953</v>
      </c>
      <c r="O1701" s="360" t="s">
        <v>83</v>
      </c>
      <c r="P1701" s="360" t="s">
        <v>3532</v>
      </c>
      <c r="Q1701" s="360" t="s">
        <v>3532</v>
      </c>
    </row>
    <row r="1702" spans="1:17" ht="15">
      <c r="A1702" s="359" t="s">
        <v>3002</v>
      </c>
      <c r="B1702" s="360" t="s">
        <v>9540</v>
      </c>
      <c r="C1702" s="360" t="s">
        <v>2790</v>
      </c>
      <c r="D1702" s="360">
        <v>4</v>
      </c>
      <c r="E1702" s="360" t="s">
        <v>3532</v>
      </c>
      <c r="F1702" s="360" t="s">
        <v>9541</v>
      </c>
      <c r="G1702" s="360" t="s">
        <v>3532</v>
      </c>
      <c r="H1702" s="361">
        <v>45975</v>
      </c>
      <c r="I1702" s="360" t="s">
        <v>3532</v>
      </c>
      <c r="J1702" s="360" t="s">
        <v>9542</v>
      </c>
      <c r="K1702" s="360">
        <v>2008</v>
      </c>
      <c r="L1702" s="360" t="s">
        <v>5984</v>
      </c>
      <c r="M1702" s="360" t="s">
        <v>5957</v>
      </c>
      <c r="N1702" s="360" t="s">
        <v>5953</v>
      </c>
      <c r="O1702" s="360" t="s">
        <v>83</v>
      </c>
      <c r="P1702" s="360">
        <v>0</v>
      </c>
      <c r="Q1702" s="360" t="s">
        <v>9543</v>
      </c>
    </row>
    <row r="1703" spans="1:17" ht="15">
      <c r="A1703" s="359" t="s">
        <v>3002</v>
      </c>
      <c r="B1703" s="360" t="s">
        <v>9544</v>
      </c>
      <c r="C1703" s="360" t="s">
        <v>3532</v>
      </c>
      <c r="D1703" s="360">
        <v>5</v>
      </c>
      <c r="E1703" s="360" t="s">
        <v>3532</v>
      </c>
      <c r="F1703" s="360" t="s">
        <v>3532</v>
      </c>
      <c r="G1703" s="360" t="s">
        <v>3532</v>
      </c>
      <c r="H1703" s="361">
        <v>45975</v>
      </c>
      <c r="I1703" s="360" t="s">
        <v>3532</v>
      </c>
      <c r="J1703" s="360" t="s">
        <v>9545</v>
      </c>
      <c r="K1703" s="360">
        <v>2008</v>
      </c>
      <c r="L1703" s="360" t="s">
        <v>5960</v>
      </c>
      <c r="M1703" s="360" t="s">
        <v>5957</v>
      </c>
      <c r="N1703" s="360" t="s">
        <v>5953</v>
      </c>
      <c r="O1703" s="360" t="s">
        <v>83</v>
      </c>
      <c r="P1703" s="360" t="s">
        <v>3532</v>
      </c>
      <c r="Q1703" s="360" t="s">
        <v>3532</v>
      </c>
    </row>
    <row r="1704" spans="1:17" ht="15">
      <c r="A1704" s="359" t="s">
        <v>1616</v>
      </c>
      <c r="B1704" s="360" t="s">
        <v>9546</v>
      </c>
      <c r="C1704" s="360" t="s">
        <v>3532</v>
      </c>
      <c r="D1704" s="360">
        <v>99</v>
      </c>
      <c r="E1704" s="360" t="s">
        <v>3532</v>
      </c>
      <c r="F1704" s="360" t="s">
        <v>3532</v>
      </c>
      <c r="G1704" s="360" t="s">
        <v>3532</v>
      </c>
      <c r="H1704" s="361">
        <v>45975</v>
      </c>
      <c r="I1704" s="360" t="s">
        <v>3532</v>
      </c>
      <c r="J1704" s="360" t="s">
        <v>9547</v>
      </c>
      <c r="K1704" s="360">
        <v>1999</v>
      </c>
      <c r="L1704" s="360" t="s">
        <v>5960</v>
      </c>
      <c r="M1704" s="360" t="s">
        <v>5957</v>
      </c>
      <c r="N1704" s="360" t="s">
        <v>5953</v>
      </c>
      <c r="O1704" s="360" t="s">
        <v>83</v>
      </c>
      <c r="P1704" s="360" t="s">
        <v>3532</v>
      </c>
      <c r="Q1704" s="360" t="s">
        <v>3532</v>
      </c>
    </row>
    <row r="1705" spans="1:17" ht="15">
      <c r="A1705" s="359" t="s">
        <v>5980</v>
      </c>
      <c r="B1705" s="360" t="s">
        <v>9548</v>
      </c>
      <c r="C1705" s="360" t="s">
        <v>2790</v>
      </c>
      <c r="D1705" s="360">
        <v>4</v>
      </c>
      <c r="E1705" s="360" t="s">
        <v>3532</v>
      </c>
      <c r="F1705" s="360" t="s">
        <v>9549</v>
      </c>
      <c r="G1705" s="360" t="s">
        <v>3532</v>
      </c>
      <c r="H1705" s="361">
        <v>45975</v>
      </c>
      <c r="I1705" s="360" t="s">
        <v>3532</v>
      </c>
      <c r="J1705" s="360" t="s">
        <v>6141</v>
      </c>
      <c r="K1705" s="360">
        <v>2000</v>
      </c>
      <c r="L1705" s="360" t="s">
        <v>5960</v>
      </c>
      <c r="M1705" s="360" t="s">
        <v>5957</v>
      </c>
      <c r="N1705" s="360" t="s">
        <v>5953</v>
      </c>
      <c r="O1705" s="360" t="s">
        <v>83</v>
      </c>
      <c r="P1705" s="360">
        <v>0</v>
      </c>
      <c r="Q1705" s="360" t="s">
        <v>9550</v>
      </c>
    </row>
    <row r="1706" spans="1:17" ht="15">
      <c r="A1706" s="359" t="s">
        <v>5980</v>
      </c>
      <c r="B1706" s="360" t="s">
        <v>9551</v>
      </c>
      <c r="C1706" s="360" t="s">
        <v>3532</v>
      </c>
      <c r="D1706" s="360">
        <v>101</v>
      </c>
      <c r="E1706" s="360" t="s">
        <v>3532</v>
      </c>
      <c r="F1706" s="360" t="s">
        <v>3532</v>
      </c>
      <c r="G1706" s="360" t="s">
        <v>3532</v>
      </c>
      <c r="H1706" s="361">
        <v>45975</v>
      </c>
      <c r="I1706" s="360" t="s">
        <v>3532</v>
      </c>
      <c r="J1706" s="360" t="s">
        <v>9552</v>
      </c>
      <c r="K1706" s="360">
        <v>2001</v>
      </c>
      <c r="L1706" s="360" t="s">
        <v>5984</v>
      </c>
      <c r="M1706" s="360" t="s">
        <v>5957</v>
      </c>
      <c r="N1706" s="360" t="s">
        <v>5953</v>
      </c>
      <c r="O1706" s="360" t="s">
        <v>83</v>
      </c>
      <c r="P1706" s="360" t="s">
        <v>3532</v>
      </c>
      <c r="Q1706" s="360" t="s">
        <v>3532</v>
      </c>
    </row>
    <row r="1707" spans="1:17" ht="15">
      <c r="A1707" s="359" t="s">
        <v>5980</v>
      </c>
      <c r="B1707" s="360" t="s">
        <v>9553</v>
      </c>
      <c r="C1707" s="360" t="s">
        <v>2790</v>
      </c>
      <c r="D1707" s="360">
        <v>4</v>
      </c>
      <c r="E1707" s="360" t="s">
        <v>3532</v>
      </c>
      <c r="F1707" s="360" t="s">
        <v>9554</v>
      </c>
      <c r="G1707" s="360" t="s">
        <v>3532</v>
      </c>
      <c r="H1707" s="361">
        <v>45975</v>
      </c>
      <c r="I1707" s="360" t="s">
        <v>3532</v>
      </c>
      <c r="J1707" s="360" t="s">
        <v>9555</v>
      </c>
      <c r="K1707" s="360">
        <v>2002</v>
      </c>
      <c r="L1707" s="360" t="s">
        <v>5960</v>
      </c>
      <c r="M1707" s="360" t="s">
        <v>5957</v>
      </c>
      <c r="N1707" s="360" t="s">
        <v>5953</v>
      </c>
      <c r="O1707" s="360" t="s">
        <v>83</v>
      </c>
      <c r="P1707" s="360">
        <v>0</v>
      </c>
      <c r="Q1707" s="360" t="s">
        <v>9556</v>
      </c>
    </row>
    <row r="1708" spans="1:17" ht="15">
      <c r="A1708" s="359" t="s">
        <v>5980</v>
      </c>
      <c r="B1708" s="360" t="s">
        <v>9557</v>
      </c>
      <c r="C1708" s="360" t="s">
        <v>3532</v>
      </c>
      <c r="D1708" s="360">
        <v>108</v>
      </c>
      <c r="E1708" s="360" t="s">
        <v>3532</v>
      </c>
      <c r="F1708" s="360" t="s">
        <v>3532</v>
      </c>
      <c r="G1708" s="360" t="s">
        <v>3532</v>
      </c>
      <c r="H1708" s="361">
        <v>45975</v>
      </c>
      <c r="I1708" s="360" t="s">
        <v>3532</v>
      </c>
      <c r="J1708" s="360" t="s">
        <v>9558</v>
      </c>
      <c r="K1708" s="360">
        <v>2003</v>
      </c>
      <c r="L1708" s="360" t="s">
        <v>5960</v>
      </c>
      <c r="M1708" s="360" t="s">
        <v>5957</v>
      </c>
      <c r="N1708" s="360" t="s">
        <v>5953</v>
      </c>
      <c r="O1708" s="360" t="s">
        <v>83</v>
      </c>
      <c r="P1708" s="360" t="s">
        <v>3532</v>
      </c>
      <c r="Q1708" s="360" t="s">
        <v>3532</v>
      </c>
    </row>
    <row r="1709" spans="1:17" ht="15">
      <c r="A1709" s="359" t="s">
        <v>1616</v>
      </c>
      <c r="B1709" s="360" t="s">
        <v>9559</v>
      </c>
      <c r="C1709" s="360" t="s">
        <v>3532</v>
      </c>
      <c r="D1709" s="360">
        <v>169</v>
      </c>
      <c r="E1709" s="360" t="s">
        <v>3532</v>
      </c>
      <c r="F1709" s="360" t="s">
        <v>3532</v>
      </c>
      <c r="G1709" s="360" t="s">
        <v>3532</v>
      </c>
      <c r="H1709" s="361">
        <v>45975</v>
      </c>
      <c r="I1709" s="360" t="s">
        <v>3532</v>
      </c>
      <c r="J1709" s="360" t="s">
        <v>9560</v>
      </c>
      <c r="K1709" s="360">
        <v>2004</v>
      </c>
      <c r="L1709" s="360" t="s">
        <v>5964</v>
      </c>
      <c r="M1709" s="360" t="s">
        <v>5957</v>
      </c>
      <c r="N1709" s="360" t="s">
        <v>5953</v>
      </c>
      <c r="O1709" s="360" t="s">
        <v>83</v>
      </c>
      <c r="P1709" s="360" t="s">
        <v>3532</v>
      </c>
      <c r="Q1709" s="360" t="s">
        <v>3532</v>
      </c>
    </row>
    <row r="1710" spans="1:17" ht="15">
      <c r="A1710" s="359" t="s">
        <v>5980</v>
      </c>
      <c r="B1710" s="360" t="s">
        <v>9561</v>
      </c>
      <c r="C1710" s="360" t="s">
        <v>2790</v>
      </c>
      <c r="D1710" s="360">
        <v>1</v>
      </c>
      <c r="E1710" s="360" t="s">
        <v>3532</v>
      </c>
      <c r="F1710" s="360" t="s">
        <v>9562</v>
      </c>
      <c r="G1710" s="360" t="s">
        <v>3532</v>
      </c>
      <c r="H1710" s="361">
        <v>45975</v>
      </c>
      <c r="I1710" s="360" t="s">
        <v>3532</v>
      </c>
      <c r="J1710" s="360" t="s">
        <v>9563</v>
      </c>
      <c r="K1710" s="360">
        <v>2004</v>
      </c>
      <c r="L1710" s="360" t="s">
        <v>5960</v>
      </c>
      <c r="M1710" s="360" t="s">
        <v>5957</v>
      </c>
      <c r="N1710" s="360" t="s">
        <v>5953</v>
      </c>
      <c r="O1710" s="360" t="s">
        <v>83</v>
      </c>
      <c r="P1710" s="360">
        <v>0</v>
      </c>
      <c r="Q1710" s="360" t="s">
        <v>8498</v>
      </c>
    </row>
    <row r="1711" spans="1:17" ht="15">
      <c r="A1711" s="359" t="s">
        <v>3402</v>
      </c>
      <c r="B1711" s="360" t="s">
        <v>9564</v>
      </c>
      <c r="C1711" s="360" t="s">
        <v>3532</v>
      </c>
      <c r="D1711" s="360">
        <v>0</v>
      </c>
      <c r="E1711" s="360" t="s">
        <v>3532</v>
      </c>
      <c r="F1711" s="360" t="s">
        <v>3532</v>
      </c>
      <c r="G1711" s="360" t="s">
        <v>3532</v>
      </c>
      <c r="H1711" s="361">
        <v>45975</v>
      </c>
      <c r="I1711" s="360" t="s">
        <v>3532</v>
      </c>
      <c r="J1711" s="360" t="s">
        <v>9565</v>
      </c>
      <c r="K1711" s="360">
        <v>2004</v>
      </c>
      <c r="L1711" s="360" t="s">
        <v>5964</v>
      </c>
      <c r="M1711" s="360" t="s">
        <v>5957</v>
      </c>
      <c r="N1711" s="360" t="s">
        <v>5953</v>
      </c>
      <c r="O1711" s="360" t="s">
        <v>83</v>
      </c>
      <c r="P1711" s="360" t="s">
        <v>3532</v>
      </c>
      <c r="Q1711" s="360" t="s">
        <v>3532</v>
      </c>
    </row>
    <row r="1712" spans="1:17" ht="15">
      <c r="A1712" s="359" t="s">
        <v>5980</v>
      </c>
      <c r="B1712" s="360" t="s">
        <v>9566</v>
      </c>
      <c r="C1712" s="360" t="s">
        <v>3532</v>
      </c>
      <c r="D1712" s="360">
        <v>52</v>
      </c>
      <c r="E1712" s="360" t="s">
        <v>3532</v>
      </c>
      <c r="F1712" s="360" t="s">
        <v>3532</v>
      </c>
      <c r="G1712" s="360" t="s">
        <v>3532</v>
      </c>
      <c r="H1712" s="361">
        <v>45975</v>
      </c>
      <c r="I1712" s="360" t="s">
        <v>3532</v>
      </c>
      <c r="J1712" s="360" t="s">
        <v>9567</v>
      </c>
      <c r="K1712" s="360">
        <v>2007</v>
      </c>
      <c r="L1712" s="360" t="s">
        <v>5960</v>
      </c>
      <c r="M1712" s="360" t="s">
        <v>5957</v>
      </c>
      <c r="N1712" s="360" t="s">
        <v>5953</v>
      </c>
      <c r="O1712" s="360" t="s">
        <v>83</v>
      </c>
      <c r="P1712" s="360" t="s">
        <v>3532</v>
      </c>
      <c r="Q1712" s="360" t="s">
        <v>3532</v>
      </c>
    </row>
    <row r="1713" spans="1:17" ht="15">
      <c r="A1713" s="359" t="s">
        <v>5986</v>
      </c>
      <c r="B1713" s="360" t="s">
        <v>9568</v>
      </c>
      <c r="C1713" s="360" t="s">
        <v>2790</v>
      </c>
      <c r="D1713" s="360">
        <v>4</v>
      </c>
      <c r="E1713" s="360" t="s">
        <v>3532</v>
      </c>
      <c r="F1713" s="360" t="s">
        <v>9569</v>
      </c>
      <c r="G1713" s="360" t="s">
        <v>3532</v>
      </c>
      <c r="H1713" s="361">
        <v>45975</v>
      </c>
      <c r="I1713" s="360" t="s">
        <v>3532</v>
      </c>
      <c r="J1713" s="360" t="s">
        <v>9570</v>
      </c>
      <c r="K1713" s="360">
        <v>2007</v>
      </c>
      <c r="L1713" s="360" t="s">
        <v>5984</v>
      </c>
      <c r="M1713" s="360" t="s">
        <v>5957</v>
      </c>
      <c r="N1713" s="360" t="s">
        <v>5953</v>
      </c>
      <c r="O1713" s="360" t="s">
        <v>83</v>
      </c>
      <c r="P1713" s="360">
        <v>0</v>
      </c>
      <c r="Q1713" s="360" t="s">
        <v>9571</v>
      </c>
    </row>
    <row r="1714" spans="1:17" ht="15">
      <c r="A1714" s="359" t="s">
        <v>3402</v>
      </c>
      <c r="B1714" s="360" t="s">
        <v>9572</v>
      </c>
      <c r="C1714" s="360" t="s">
        <v>2790</v>
      </c>
      <c r="D1714" s="360">
        <v>1</v>
      </c>
      <c r="E1714" s="360" t="s">
        <v>3532</v>
      </c>
      <c r="F1714" s="360" t="s">
        <v>9573</v>
      </c>
      <c r="G1714" s="360" t="s">
        <v>3532</v>
      </c>
      <c r="H1714" s="361">
        <v>45975</v>
      </c>
      <c r="I1714" s="360" t="s">
        <v>3532</v>
      </c>
      <c r="J1714" s="360" t="s">
        <v>9574</v>
      </c>
      <c r="K1714" s="360">
        <v>2008</v>
      </c>
      <c r="L1714" s="360" t="s">
        <v>5960</v>
      </c>
      <c r="M1714" s="360" t="s">
        <v>5957</v>
      </c>
      <c r="N1714" s="360" t="s">
        <v>5953</v>
      </c>
      <c r="O1714" s="360" t="s">
        <v>83</v>
      </c>
      <c r="P1714" s="360">
        <v>0</v>
      </c>
      <c r="Q1714" s="360" t="s">
        <v>9575</v>
      </c>
    </row>
    <row r="1715" spans="1:17" ht="15">
      <c r="A1715" s="359" t="s">
        <v>6062</v>
      </c>
      <c r="B1715" s="360" t="s">
        <v>9576</v>
      </c>
      <c r="C1715" s="360" t="s">
        <v>2790</v>
      </c>
      <c r="D1715" s="360">
        <v>2</v>
      </c>
      <c r="E1715" s="360" t="s">
        <v>3532</v>
      </c>
      <c r="F1715" s="360" t="s">
        <v>9577</v>
      </c>
      <c r="G1715" s="360" t="s">
        <v>3532</v>
      </c>
      <c r="H1715" s="361">
        <v>45975</v>
      </c>
      <c r="I1715" s="360" t="s">
        <v>3532</v>
      </c>
      <c r="J1715" s="360" t="s">
        <v>9578</v>
      </c>
      <c r="K1715" s="360">
        <v>2010</v>
      </c>
      <c r="L1715" s="360" t="s">
        <v>5956</v>
      </c>
      <c r="M1715" s="360" t="s">
        <v>5957</v>
      </c>
      <c r="N1715" s="360" t="s">
        <v>5953</v>
      </c>
      <c r="O1715" s="360" t="s">
        <v>83</v>
      </c>
      <c r="P1715" s="360">
        <v>0</v>
      </c>
      <c r="Q1715" s="360" t="s">
        <v>9579</v>
      </c>
    </row>
    <row r="1716" spans="1:17" ht="15">
      <c r="A1716" s="359" t="s">
        <v>3402</v>
      </c>
      <c r="B1716" s="360" t="s">
        <v>9580</v>
      </c>
      <c r="C1716" s="360" t="s">
        <v>2790</v>
      </c>
      <c r="D1716" s="360">
        <v>2</v>
      </c>
      <c r="E1716" s="360" t="s">
        <v>3532</v>
      </c>
      <c r="F1716" s="360" t="s">
        <v>9581</v>
      </c>
      <c r="G1716" s="360" t="s">
        <v>3532</v>
      </c>
      <c r="H1716" s="361">
        <v>45975</v>
      </c>
      <c r="I1716" s="360" t="s">
        <v>3532</v>
      </c>
      <c r="J1716" s="360" t="s">
        <v>9582</v>
      </c>
      <c r="K1716" s="360">
        <v>2008</v>
      </c>
      <c r="L1716" s="360" t="s">
        <v>5960</v>
      </c>
      <c r="M1716" s="360" t="s">
        <v>5957</v>
      </c>
      <c r="N1716" s="360" t="s">
        <v>5953</v>
      </c>
      <c r="O1716" s="360" t="s">
        <v>83</v>
      </c>
      <c r="P1716" s="360">
        <v>0</v>
      </c>
      <c r="Q1716" s="360" t="s">
        <v>9583</v>
      </c>
    </row>
    <row r="1717" spans="1:17" ht="15">
      <c r="A1717" s="359" t="s">
        <v>5980</v>
      </c>
      <c r="B1717" s="360" t="s">
        <v>9584</v>
      </c>
      <c r="C1717" s="360" t="s">
        <v>3532</v>
      </c>
      <c r="D1717" s="360">
        <v>59</v>
      </c>
      <c r="E1717" s="360" t="s">
        <v>3532</v>
      </c>
      <c r="F1717" s="360" t="s">
        <v>3532</v>
      </c>
      <c r="G1717" s="360" t="s">
        <v>3532</v>
      </c>
      <c r="H1717" s="361">
        <v>45975</v>
      </c>
      <c r="I1717" s="360" t="s">
        <v>3532</v>
      </c>
      <c r="J1717" s="360" t="s">
        <v>7011</v>
      </c>
      <c r="K1717" s="360">
        <v>2008</v>
      </c>
      <c r="L1717" s="360" t="s">
        <v>5964</v>
      </c>
      <c r="M1717" s="360" t="s">
        <v>5957</v>
      </c>
      <c r="N1717" s="360" t="s">
        <v>5953</v>
      </c>
      <c r="O1717" s="360" t="s">
        <v>83</v>
      </c>
      <c r="P1717" s="360" t="s">
        <v>3532</v>
      </c>
      <c r="Q1717" s="360" t="s">
        <v>3532</v>
      </c>
    </row>
    <row r="1718" spans="1:17" ht="15">
      <c r="A1718" s="359" t="s">
        <v>5980</v>
      </c>
      <c r="B1718" s="360" t="s">
        <v>9585</v>
      </c>
      <c r="C1718" s="360" t="s">
        <v>3532</v>
      </c>
      <c r="D1718" s="360">
        <v>0</v>
      </c>
      <c r="E1718" s="360" t="s">
        <v>3532</v>
      </c>
      <c r="F1718" s="360" t="s">
        <v>3532</v>
      </c>
      <c r="G1718" s="360" t="s">
        <v>3532</v>
      </c>
      <c r="H1718" s="361">
        <v>45975</v>
      </c>
      <c r="I1718" s="360" t="s">
        <v>3532</v>
      </c>
      <c r="J1718" s="360" t="s">
        <v>9586</v>
      </c>
      <c r="K1718" s="360">
        <v>2008</v>
      </c>
      <c r="L1718" s="360" t="s">
        <v>5964</v>
      </c>
      <c r="M1718" s="360" t="s">
        <v>5957</v>
      </c>
      <c r="N1718" s="360" t="s">
        <v>5953</v>
      </c>
      <c r="O1718" s="360" t="s">
        <v>83</v>
      </c>
      <c r="P1718" s="360" t="s">
        <v>3532</v>
      </c>
      <c r="Q1718" s="360" t="s">
        <v>3532</v>
      </c>
    </row>
    <row r="1719" spans="1:17" ht="15">
      <c r="A1719" s="359" t="s">
        <v>5986</v>
      </c>
      <c r="B1719" s="360" t="s">
        <v>9587</v>
      </c>
      <c r="C1719" s="360" t="s">
        <v>3532</v>
      </c>
      <c r="D1719" s="360">
        <v>10</v>
      </c>
      <c r="E1719" s="360" t="s">
        <v>3532</v>
      </c>
      <c r="F1719" s="360" t="s">
        <v>3532</v>
      </c>
      <c r="G1719" s="360" t="s">
        <v>3532</v>
      </c>
      <c r="H1719" s="361">
        <v>45975</v>
      </c>
      <c r="I1719" s="360" t="s">
        <v>3532</v>
      </c>
      <c r="J1719" s="360" t="s">
        <v>9588</v>
      </c>
      <c r="K1719" s="360">
        <v>2008</v>
      </c>
      <c r="L1719" s="360" t="s">
        <v>5960</v>
      </c>
      <c r="M1719" s="360" t="s">
        <v>5957</v>
      </c>
      <c r="N1719" s="360" t="s">
        <v>5953</v>
      </c>
      <c r="O1719" s="360" t="s">
        <v>83</v>
      </c>
      <c r="P1719" s="360" t="s">
        <v>3532</v>
      </c>
      <c r="Q1719" s="360" t="s">
        <v>3532</v>
      </c>
    </row>
    <row r="1720" spans="1:17" ht="15">
      <c r="A1720" s="359" t="s">
        <v>5980</v>
      </c>
      <c r="B1720" s="360" t="s">
        <v>9589</v>
      </c>
      <c r="C1720" s="360" t="s">
        <v>3532</v>
      </c>
      <c r="D1720" s="360">
        <v>100</v>
      </c>
      <c r="E1720" s="360" t="s">
        <v>3532</v>
      </c>
      <c r="F1720" s="360" t="s">
        <v>3532</v>
      </c>
      <c r="G1720" s="360" t="s">
        <v>3532</v>
      </c>
      <c r="H1720" s="361">
        <v>45975</v>
      </c>
      <c r="I1720" s="360" t="s">
        <v>3532</v>
      </c>
      <c r="J1720" s="360" t="s">
        <v>7674</v>
      </c>
      <c r="K1720" s="360">
        <v>2009</v>
      </c>
      <c r="L1720" s="360" t="s">
        <v>5960</v>
      </c>
      <c r="M1720" s="360" t="s">
        <v>5957</v>
      </c>
      <c r="N1720" s="360" t="s">
        <v>5953</v>
      </c>
      <c r="O1720" s="360" t="s">
        <v>83</v>
      </c>
      <c r="P1720" s="360" t="s">
        <v>3532</v>
      </c>
      <c r="Q1720" s="360" t="s">
        <v>3532</v>
      </c>
    </row>
    <row r="1721" spans="1:17" ht="15">
      <c r="A1721" s="359" t="s">
        <v>3402</v>
      </c>
      <c r="B1721" s="360" t="s">
        <v>9590</v>
      </c>
      <c r="C1721" s="360" t="s">
        <v>3532</v>
      </c>
      <c r="D1721" s="360">
        <v>0</v>
      </c>
      <c r="E1721" s="360" t="s">
        <v>3532</v>
      </c>
      <c r="F1721" s="360" t="s">
        <v>3532</v>
      </c>
      <c r="G1721" s="360" t="s">
        <v>3532</v>
      </c>
      <c r="H1721" s="361">
        <v>45975</v>
      </c>
      <c r="I1721" s="360" t="s">
        <v>3532</v>
      </c>
      <c r="J1721" s="360" t="s">
        <v>9591</v>
      </c>
      <c r="K1721" s="360">
        <v>2009</v>
      </c>
      <c r="L1721" s="360" t="s">
        <v>5960</v>
      </c>
      <c r="M1721" s="360" t="s">
        <v>5957</v>
      </c>
      <c r="N1721" s="360" t="s">
        <v>5953</v>
      </c>
      <c r="O1721" s="360" t="s">
        <v>83</v>
      </c>
      <c r="P1721" s="360" t="s">
        <v>3532</v>
      </c>
      <c r="Q1721" s="360" t="s">
        <v>3532</v>
      </c>
    </row>
    <row r="1722" spans="1:17" ht="15">
      <c r="A1722" s="359" t="s">
        <v>5980</v>
      </c>
      <c r="B1722" s="360" t="s">
        <v>9592</v>
      </c>
      <c r="C1722" s="360" t="s">
        <v>2790</v>
      </c>
      <c r="D1722" s="360">
        <v>4</v>
      </c>
      <c r="E1722" s="360" t="s">
        <v>3532</v>
      </c>
      <c r="F1722" s="360" t="s">
        <v>9593</v>
      </c>
      <c r="G1722" s="360" t="s">
        <v>3532</v>
      </c>
      <c r="H1722" s="361">
        <v>45975</v>
      </c>
      <c r="I1722" s="360" t="s">
        <v>3532</v>
      </c>
      <c r="J1722" s="360" t="s">
        <v>9594</v>
      </c>
      <c r="K1722" s="360">
        <v>2009</v>
      </c>
      <c r="L1722" s="360" t="s">
        <v>5960</v>
      </c>
      <c r="M1722" s="360" t="s">
        <v>5957</v>
      </c>
      <c r="N1722" s="360" t="s">
        <v>5953</v>
      </c>
      <c r="O1722" s="360" t="s">
        <v>83</v>
      </c>
      <c r="P1722" s="360">
        <v>0</v>
      </c>
      <c r="Q1722" s="360" t="s">
        <v>9595</v>
      </c>
    </row>
    <row r="1723" spans="1:17" ht="15">
      <c r="A1723" s="359" t="s">
        <v>6062</v>
      </c>
      <c r="B1723" s="360" t="s">
        <v>9596</v>
      </c>
      <c r="C1723" s="360" t="s">
        <v>2790</v>
      </c>
      <c r="D1723" s="360">
        <v>0</v>
      </c>
      <c r="E1723" s="360" t="s">
        <v>3532</v>
      </c>
      <c r="F1723" s="360" t="s">
        <v>9597</v>
      </c>
      <c r="G1723" s="360" t="s">
        <v>3532</v>
      </c>
      <c r="H1723" s="361">
        <v>45975</v>
      </c>
      <c r="I1723" s="360" t="s">
        <v>3532</v>
      </c>
      <c r="J1723" s="360" t="s">
        <v>9598</v>
      </c>
      <c r="K1723" s="360">
        <v>2009</v>
      </c>
      <c r="L1723" s="360" t="s">
        <v>5960</v>
      </c>
      <c r="M1723" s="360" t="s">
        <v>5957</v>
      </c>
      <c r="N1723" s="360" t="s">
        <v>5953</v>
      </c>
      <c r="O1723" s="360" t="s">
        <v>83</v>
      </c>
      <c r="P1723" s="360">
        <v>0</v>
      </c>
      <c r="Q1723" s="360" t="s">
        <v>9599</v>
      </c>
    </row>
    <row r="1724" spans="1:17" ht="15">
      <c r="A1724" s="359" t="s">
        <v>5980</v>
      </c>
      <c r="B1724" s="360" t="s">
        <v>9600</v>
      </c>
      <c r="C1724" s="360" t="s">
        <v>2790</v>
      </c>
      <c r="D1724" s="360">
        <v>1</v>
      </c>
      <c r="E1724" s="360" t="s">
        <v>3532</v>
      </c>
      <c r="F1724" s="360" t="s">
        <v>9601</v>
      </c>
      <c r="G1724" s="360" t="s">
        <v>3532</v>
      </c>
      <c r="H1724" s="361">
        <v>45975</v>
      </c>
      <c r="I1724" s="360" t="s">
        <v>3532</v>
      </c>
      <c r="J1724" s="360" t="s">
        <v>9602</v>
      </c>
      <c r="K1724" s="360">
        <v>2009</v>
      </c>
      <c r="L1724" s="360" t="s">
        <v>5964</v>
      </c>
      <c r="M1724" s="360" t="s">
        <v>5957</v>
      </c>
      <c r="N1724" s="360" t="s">
        <v>5953</v>
      </c>
      <c r="O1724" s="360" t="s">
        <v>83</v>
      </c>
      <c r="P1724" s="360">
        <v>0</v>
      </c>
      <c r="Q1724" s="360" t="s">
        <v>9603</v>
      </c>
    </row>
    <row r="1725" spans="1:17" ht="15">
      <c r="A1725" s="359" t="s">
        <v>2147</v>
      </c>
      <c r="B1725" s="360" t="s">
        <v>9604</v>
      </c>
      <c r="C1725" s="360" t="s">
        <v>3532</v>
      </c>
      <c r="D1725" s="360">
        <v>217</v>
      </c>
      <c r="E1725" s="360" t="s">
        <v>3532</v>
      </c>
      <c r="F1725" s="360" t="s">
        <v>3532</v>
      </c>
      <c r="G1725" s="360" t="s">
        <v>3532</v>
      </c>
      <c r="H1725" s="361">
        <v>45975</v>
      </c>
      <c r="I1725" s="360" t="s">
        <v>3532</v>
      </c>
      <c r="J1725" s="360" t="s">
        <v>9605</v>
      </c>
      <c r="K1725" s="360">
        <v>2009</v>
      </c>
      <c r="L1725" s="360" t="s">
        <v>6008</v>
      </c>
      <c r="M1725" s="360" t="s">
        <v>5957</v>
      </c>
      <c r="N1725" s="360" t="s">
        <v>5953</v>
      </c>
      <c r="O1725" s="360" t="s">
        <v>2147</v>
      </c>
      <c r="P1725" s="360" t="s">
        <v>3532</v>
      </c>
      <c r="Q1725" s="360" t="s">
        <v>3532</v>
      </c>
    </row>
    <row r="1726" spans="1:17" ht="15">
      <c r="A1726" s="359" t="s">
        <v>6062</v>
      </c>
      <c r="B1726" s="360" t="s">
        <v>9606</v>
      </c>
      <c r="C1726" s="360" t="s">
        <v>3532</v>
      </c>
      <c r="D1726" s="360">
        <v>153</v>
      </c>
      <c r="E1726" s="360" t="s">
        <v>3532</v>
      </c>
      <c r="F1726" s="360" t="s">
        <v>3532</v>
      </c>
      <c r="G1726" s="360" t="s">
        <v>3532</v>
      </c>
      <c r="H1726" s="361">
        <v>45975</v>
      </c>
      <c r="I1726" s="360" t="s">
        <v>3532</v>
      </c>
      <c r="J1726" s="360" t="s">
        <v>9607</v>
      </c>
      <c r="K1726" s="360">
        <v>2009</v>
      </c>
      <c r="L1726" s="360" t="s">
        <v>5960</v>
      </c>
      <c r="M1726" s="360" t="s">
        <v>5957</v>
      </c>
      <c r="N1726" s="360" t="s">
        <v>5953</v>
      </c>
      <c r="O1726" s="360" t="s">
        <v>83</v>
      </c>
      <c r="P1726" s="360" t="s">
        <v>3532</v>
      </c>
      <c r="Q1726" s="360" t="s">
        <v>3532</v>
      </c>
    </row>
    <row r="1727" spans="1:17" ht="15">
      <c r="A1727" s="359" t="s">
        <v>5980</v>
      </c>
      <c r="B1727" s="360" t="s">
        <v>9608</v>
      </c>
      <c r="C1727" s="360" t="s">
        <v>3532</v>
      </c>
      <c r="D1727" s="360">
        <v>101</v>
      </c>
      <c r="E1727" s="360" t="s">
        <v>3532</v>
      </c>
      <c r="F1727" s="360" t="s">
        <v>3532</v>
      </c>
      <c r="G1727" s="360" t="s">
        <v>3532</v>
      </c>
      <c r="H1727" s="361">
        <v>45975</v>
      </c>
      <c r="I1727" s="360" t="s">
        <v>3532</v>
      </c>
      <c r="J1727" s="360" t="s">
        <v>9552</v>
      </c>
      <c r="K1727" s="360">
        <v>2009</v>
      </c>
      <c r="L1727" s="360" t="s">
        <v>5960</v>
      </c>
      <c r="M1727" s="360" t="s">
        <v>5957</v>
      </c>
      <c r="N1727" s="360" t="s">
        <v>5953</v>
      </c>
      <c r="O1727" s="360" t="s">
        <v>83</v>
      </c>
      <c r="P1727" s="360" t="s">
        <v>3532</v>
      </c>
      <c r="Q1727" s="360" t="s">
        <v>3532</v>
      </c>
    </row>
    <row r="1728" spans="1:17" ht="15">
      <c r="A1728" s="359" t="s">
        <v>6211</v>
      </c>
      <c r="B1728" s="360" t="s">
        <v>9609</v>
      </c>
      <c r="C1728" s="360" t="s">
        <v>2790</v>
      </c>
      <c r="D1728" s="360">
        <v>4</v>
      </c>
      <c r="E1728" s="360" t="s">
        <v>3532</v>
      </c>
      <c r="F1728" s="360" t="s">
        <v>9610</v>
      </c>
      <c r="G1728" s="360" t="s">
        <v>3532</v>
      </c>
      <c r="H1728" s="361">
        <v>45975</v>
      </c>
      <c r="I1728" s="360" t="s">
        <v>3532</v>
      </c>
      <c r="J1728" s="360" t="s">
        <v>9611</v>
      </c>
      <c r="K1728" s="360">
        <v>2010</v>
      </c>
      <c r="L1728" s="360" t="s">
        <v>5960</v>
      </c>
      <c r="M1728" s="360" t="s">
        <v>5957</v>
      </c>
      <c r="N1728" s="360" t="s">
        <v>5953</v>
      </c>
      <c r="O1728" s="360" t="s">
        <v>83</v>
      </c>
      <c r="P1728" s="360">
        <v>0</v>
      </c>
      <c r="Q1728" s="360" t="s">
        <v>9612</v>
      </c>
    </row>
    <row r="1729" spans="1:17" ht="15">
      <c r="A1729" s="359" t="s">
        <v>7134</v>
      </c>
      <c r="B1729" s="360" t="s">
        <v>9613</v>
      </c>
      <c r="C1729" s="360" t="s">
        <v>3532</v>
      </c>
      <c r="D1729" s="360">
        <v>160</v>
      </c>
      <c r="E1729" s="360" t="s">
        <v>3532</v>
      </c>
      <c r="F1729" s="360" t="s">
        <v>3532</v>
      </c>
      <c r="G1729" s="360" t="s">
        <v>3532</v>
      </c>
      <c r="H1729" s="361">
        <v>45975</v>
      </c>
      <c r="I1729" s="360" t="s">
        <v>3532</v>
      </c>
      <c r="J1729" s="360" t="s">
        <v>7136</v>
      </c>
      <c r="K1729" s="360">
        <v>2010</v>
      </c>
      <c r="L1729" s="360" t="s">
        <v>6008</v>
      </c>
      <c r="M1729" s="360" t="s">
        <v>5957</v>
      </c>
      <c r="N1729" s="360" t="s">
        <v>5953</v>
      </c>
      <c r="O1729" s="360" t="s">
        <v>6002</v>
      </c>
      <c r="P1729" s="360" t="s">
        <v>3532</v>
      </c>
      <c r="Q1729" s="360" t="s">
        <v>3532</v>
      </c>
    </row>
    <row r="1730" spans="1:17" ht="15">
      <c r="A1730" s="359" t="s">
        <v>1677</v>
      </c>
      <c r="B1730" s="360" t="s">
        <v>9614</v>
      </c>
      <c r="C1730" s="360" t="s">
        <v>2790</v>
      </c>
      <c r="D1730" s="360">
        <v>4</v>
      </c>
      <c r="E1730" s="360" t="s">
        <v>3532</v>
      </c>
      <c r="F1730" s="360" t="s">
        <v>9615</v>
      </c>
      <c r="G1730" s="360" t="s">
        <v>3532</v>
      </c>
      <c r="H1730" s="361">
        <v>45975</v>
      </c>
      <c r="I1730" s="360" t="s">
        <v>3532</v>
      </c>
      <c r="J1730" s="360" t="s">
        <v>9616</v>
      </c>
      <c r="K1730" s="360">
        <v>2010</v>
      </c>
      <c r="L1730" s="360" t="s">
        <v>5964</v>
      </c>
      <c r="M1730" s="360" t="s">
        <v>5957</v>
      </c>
      <c r="N1730" s="360" t="s">
        <v>5953</v>
      </c>
      <c r="O1730" s="360" t="s">
        <v>83</v>
      </c>
      <c r="P1730" s="360">
        <v>0</v>
      </c>
      <c r="Q1730" s="360" t="s">
        <v>9617</v>
      </c>
    </row>
    <row r="1731" spans="1:17" ht="15">
      <c r="A1731" s="359" t="s">
        <v>3402</v>
      </c>
      <c r="B1731" s="360" t="s">
        <v>9618</v>
      </c>
      <c r="C1731" s="360" t="s">
        <v>2790</v>
      </c>
      <c r="D1731" s="360">
        <v>4</v>
      </c>
      <c r="E1731" s="360" t="s">
        <v>3532</v>
      </c>
      <c r="F1731" s="360" t="s">
        <v>9619</v>
      </c>
      <c r="G1731" s="360" t="s">
        <v>3532</v>
      </c>
      <c r="H1731" s="361">
        <v>45975</v>
      </c>
      <c r="I1731" s="360" t="s">
        <v>3532</v>
      </c>
      <c r="J1731" s="360" t="s">
        <v>9620</v>
      </c>
      <c r="K1731" s="360">
        <v>2010</v>
      </c>
      <c r="L1731" s="360" t="s">
        <v>5960</v>
      </c>
      <c r="M1731" s="360" t="s">
        <v>5957</v>
      </c>
      <c r="N1731" s="360" t="s">
        <v>5953</v>
      </c>
      <c r="O1731" s="360" t="s">
        <v>83</v>
      </c>
      <c r="P1731" s="360">
        <v>0</v>
      </c>
      <c r="Q1731" s="360" t="s">
        <v>9621</v>
      </c>
    </row>
    <row r="1732" spans="1:17" ht="15">
      <c r="A1732" s="359" t="s">
        <v>1616</v>
      </c>
      <c r="B1732" s="360" t="s">
        <v>9622</v>
      </c>
      <c r="C1732" s="360" t="s">
        <v>2790</v>
      </c>
      <c r="D1732" s="360">
        <v>0</v>
      </c>
      <c r="E1732" s="360" t="s">
        <v>3532</v>
      </c>
      <c r="F1732" s="360" t="s">
        <v>9623</v>
      </c>
      <c r="G1732" s="360" t="s">
        <v>3532</v>
      </c>
      <c r="H1732" s="361">
        <v>45975</v>
      </c>
      <c r="I1732" s="360" t="s">
        <v>3532</v>
      </c>
      <c r="J1732" s="360" t="s">
        <v>9624</v>
      </c>
      <c r="K1732" s="360">
        <v>2010</v>
      </c>
      <c r="L1732" s="360" t="s">
        <v>5960</v>
      </c>
      <c r="M1732" s="360" t="s">
        <v>5957</v>
      </c>
      <c r="N1732" s="360" t="s">
        <v>5953</v>
      </c>
      <c r="O1732" s="360" t="s">
        <v>83</v>
      </c>
      <c r="P1732" s="360">
        <v>0</v>
      </c>
      <c r="Q1732" s="360" t="s">
        <v>9625</v>
      </c>
    </row>
    <row r="1733" spans="1:17" ht="15">
      <c r="A1733" s="359" t="s">
        <v>3143</v>
      </c>
      <c r="B1733" s="360" t="s">
        <v>9626</v>
      </c>
      <c r="C1733" s="360" t="s">
        <v>3532</v>
      </c>
      <c r="D1733" s="360">
        <v>32</v>
      </c>
      <c r="E1733" s="360" t="s">
        <v>3532</v>
      </c>
      <c r="F1733" s="360" t="s">
        <v>3532</v>
      </c>
      <c r="G1733" s="360" t="s">
        <v>3532</v>
      </c>
      <c r="H1733" s="361">
        <v>45975</v>
      </c>
      <c r="I1733" s="360" t="s">
        <v>3532</v>
      </c>
      <c r="J1733" s="360" t="s">
        <v>9627</v>
      </c>
      <c r="K1733" s="360">
        <v>2010</v>
      </c>
      <c r="L1733" s="360" t="s">
        <v>5960</v>
      </c>
      <c r="M1733" s="360" t="s">
        <v>5957</v>
      </c>
      <c r="N1733" s="360" t="s">
        <v>5953</v>
      </c>
      <c r="O1733" s="360" t="s">
        <v>83</v>
      </c>
      <c r="P1733" s="360" t="s">
        <v>3532</v>
      </c>
      <c r="Q1733" s="360" t="s">
        <v>3532</v>
      </c>
    </row>
    <row r="1734" spans="1:17" ht="15">
      <c r="A1734" s="359" t="s">
        <v>3402</v>
      </c>
      <c r="B1734" s="360" t="s">
        <v>9628</v>
      </c>
      <c r="C1734" s="360" t="s">
        <v>2790</v>
      </c>
      <c r="D1734" s="360">
        <v>4</v>
      </c>
      <c r="E1734" s="360" t="s">
        <v>3532</v>
      </c>
      <c r="F1734" s="360" t="s">
        <v>9629</v>
      </c>
      <c r="G1734" s="360" t="s">
        <v>3532</v>
      </c>
      <c r="H1734" s="361">
        <v>45975</v>
      </c>
      <c r="I1734" s="360" t="s">
        <v>3532</v>
      </c>
      <c r="J1734" s="360" t="s">
        <v>9630</v>
      </c>
      <c r="K1734" s="360">
        <v>2010</v>
      </c>
      <c r="L1734" s="360" t="s">
        <v>5960</v>
      </c>
      <c r="M1734" s="360" t="s">
        <v>5957</v>
      </c>
      <c r="N1734" s="360" t="s">
        <v>5953</v>
      </c>
      <c r="O1734" s="360" t="s">
        <v>83</v>
      </c>
      <c r="P1734" s="360">
        <v>0</v>
      </c>
      <c r="Q1734" s="360" t="s">
        <v>9631</v>
      </c>
    </row>
    <row r="1735" spans="1:17" ht="15">
      <c r="A1735" s="359" t="s">
        <v>5986</v>
      </c>
      <c r="B1735" s="360" t="s">
        <v>9632</v>
      </c>
      <c r="C1735" s="360" t="s">
        <v>3532</v>
      </c>
      <c r="D1735" s="360">
        <v>29</v>
      </c>
      <c r="E1735" s="360" t="s">
        <v>3532</v>
      </c>
      <c r="F1735" s="360" t="s">
        <v>3532</v>
      </c>
      <c r="G1735" s="360" t="s">
        <v>3532</v>
      </c>
      <c r="H1735" s="361">
        <v>45975</v>
      </c>
      <c r="I1735" s="360" t="s">
        <v>3532</v>
      </c>
      <c r="J1735" s="360" t="s">
        <v>9633</v>
      </c>
      <c r="K1735" s="360">
        <v>2010</v>
      </c>
      <c r="L1735" s="360" t="s">
        <v>5956</v>
      </c>
      <c r="M1735" s="360" t="s">
        <v>5957</v>
      </c>
      <c r="N1735" s="360" t="s">
        <v>5953</v>
      </c>
      <c r="O1735" s="360" t="s">
        <v>83</v>
      </c>
      <c r="P1735" s="360" t="s">
        <v>3532</v>
      </c>
      <c r="Q1735" s="360" t="s">
        <v>3532</v>
      </c>
    </row>
    <row r="1736" spans="1:17" ht="15">
      <c r="A1736" s="359" t="s">
        <v>3402</v>
      </c>
      <c r="B1736" s="360" t="s">
        <v>9634</v>
      </c>
      <c r="C1736" s="360" t="s">
        <v>2790</v>
      </c>
      <c r="D1736" s="360">
        <v>4</v>
      </c>
      <c r="E1736" s="360" t="s">
        <v>3532</v>
      </c>
      <c r="F1736" s="360" t="s">
        <v>9635</v>
      </c>
      <c r="G1736" s="360" t="s">
        <v>3532</v>
      </c>
      <c r="H1736" s="361">
        <v>45975</v>
      </c>
      <c r="I1736" s="360" t="s">
        <v>3532</v>
      </c>
      <c r="J1736" s="360" t="s">
        <v>9636</v>
      </c>
      <c r="K1736" s="360">
        <v>2010</v>
      </c>
      <c r="L1736" s="360" t="s">
        <v>5964</v>
      </c>
      <c r="M1736" s="360" t="s">
        <v>5957</v>
      </c>
      <c r="N1736" s="360" t="s">
        <v>5953</v>
      </c>
      <c r="O1736" s="360" t="s">
        <v>83</v>
      </c>
      <c r="P1736" s="360">
        <v>0</v>
      </c>
      <c r="Q1736" s="360" t="s">
        <v>9637</v>
      </c>
    </row>
    <row r="1737" spans="1:17" ht="15">
      <c r="A1737" s="359" t="s">
        <v>3421</v>
      </c>
      <c r="B1737" s="360" t="s">
        <v>9638</v>
      </c>
      <c r="C1737" s="360" t="s">
        <v>3532</v>
      </c>
      <c r="D1737" s="360">
        <v>95</v>
      </c>
      <c r="E1737" s="360" t="s">
        <v>3532</v>
      </c>
      <c r="F1737" s="360" t="s">
        <v>3532</v>
      </c>
      <c r="G1737" s="360" t="s">
        <v>3532</v>
      </c>
      <c r="H1737" s="361">
        <v>45975</v>
      </c>
      <c r="I1737" s="360" t="s">
        <v>3532</v>
      </c>
      <c r="J1737" s="360" t="s">
        <v>9639</v>
      </c>
      <c r="K1737" s="360">
        <v>2010</v>
      </c>
      <c r="L1737" s="360" t="s">
        <v>5960</v>
      </c>
      <c r="M1737" s="360" t="s">
        <v>5957</v>
      </c>
      <c r="N1737" s="360" t="s">
        <v>5953</v>
      </c>
      <c r="O1737" s="360" t="s">
        <v>83</v>
      </c>
      <c r="P1737" s="360" t="s">
        <v>3532</v>
      </c>
      <c r="Q1737" s="360" t="s">
        <v>3532</v>
      </c>
    </row>
    <row r="1738" spans="1:17" ht="15">
      <c r="A1738" s="359" t="s">
        <v>3402</v>
      </c>
      <c r="B1738" s="360" t="s">
        <v>9640</v>
      </c>
      <c r="C1738" s="360" t="s">
        <v>2790</v>
      </c>
      <c r="D1738" s="360">
        <v>4</v>
      </c>
      <c r="E1738" s="360" t="s">
        <v>3532</v>
      </c>
      <c r="F1738" s="360" t="s">
        <v>9641</v>
      </c>
      <c r="G1738" s="360" t="s">
        <v>3532</v>
      </c>
      <c r="H1738" s="361">
        <v>45975</v>
      </c>
      <c r="I1738" s="360" t="s">
        <v>3532</v>
      </c>
      <c r="J1738" s="360" t="s">
        <v>9642</v>
      </c>
      <c r="K1738" s="360">
        <v>2010</v>
      </c>
      <c r="L1738" s="360" t="s">
        <v>5960</v>
      </c>
      <c r="M1738" s="360" t="s">
        <v>5957</v>
      </c>
      <c r="N1738" s="360" t="s">
        <v>5953</v>
      </c>
      <c r="O1738" s="360" t="s">
        <v>83</v>
      </c>
      <c r="P1738" s="360">
        <v>0</v>
      </c>
      <c r="Q1738" s="360" t="s">
        <v>9643</v>
      </c>
    </row>
    <row r="1739" spans="1:17" ht="15">
      <c r="A1739" s="359" t="s">
        <v>6211</v>
      </c>
      <c r="B1739" s="360" t="s">
        <v>9644</v>
      </c>
      <c r="C1739" s="360" t="s">
        <v>2790</v>
      </c>
      <c r="D1739" s="360">
        <v>4</v>
      </c>
      <c r="E1739" s="360" t="s">
        <v>3532</v>
      </c>
      <c r="F1739" s="360" t="s">
        <v>9645</v>
      </c>
      <c r="G1739" s="360" t="s">
        <v>3532</v>
      </c>
      <c r="H1739" s="361">
        <v>45975</v>
      </c>
      <c r="I1739" s="360" t="s">
        <v>3532</v>
      </c>
      <c r="J1739" s="360" t="s">
        <v>9646</v>
      </c>
      <c r="K1739" s="360">
        <v>2011</v>
      </c>
      <c r="L1739" s="360" t="s">
        <v>5960</v>
      </c>
      <c r="M1739" s="360" t="s">
        <v>5957</v>
      </c>
      <c r="N1739" s="360" t="s">
        <v>5953</v>
      </c>
      <c r="O1739" s="360" t="s">
        <v>83</v>
      </c>
      <c r="P1739" s="360">
        <v>0</v>
      </c>
      <c r="Q1739" s="360" t="s">
        <v>9647</v>
      </c>
    </row>
    <row r="1740" spans="1:17" ht="15">
      <c r="A1740" s="359" t="s">
        <v>3603</v>
      </c>
      <c r="B1740" s="360" t="s">
        <v>9648</v>
      </c>
      <c r="C1740" s="360" t="s">
        <v>3532</v>
      </c>
      <c r="D1740" s="360">
        <v>1</v>
      </c>
      <c r="E1740" s="360" t="s">
        <v>3532</v>
      </c>
      <c r="F1740" s="360" t="s">
        <v>3532</v>
      </c>
      <c r="G1740" s="360" t="s">
        <v>3532</v>
      </c>
      <c r="H1740" s="361">
        <v>45975</v>
      </c>
      <c r="I1740" s="360" t="s">
        <v>3532</v>
      </c>
      <c r="J1740" s="360" t="s">
        <v>9649</v>
      </c>
      <c r="K1740" s="360">
        <v>2011</v>
      </c>
      <c r="L1740" s="360" t="s">
        <v>5960</v>
      </c>
      <c r="M1740" s="360" t="s">
        <v>5957</v>
      </c>
      <c r="N1740" s="360" t="s">
        <v>5953</v>
      </c>
      <c r="O1740" s="360" t="s">
        <v>83</v>
      </c>
      <c r="P1740" s="360" t="s">
        <v>3532</v>
      </c>
      <c r="Q1740" s="360" t="s">
        <v>3532</v>
      </c>
    </row>
    <row r="1741" spans="1:17" ht="15">
      <c r="A1741" s="359" t="s">
        <v>1897</v>
      </c>
      <c r="B1741" s="360" t="s">
        <v>9650</v>
      </c>
      <c r="C1741" s="360" t="s">
        <v>3532</v>
      </c>
      <c r="D1741" s="360">
        <v>121</v>
      </c>
      <c r="E1741" s="360" t="s">
        <v>3532</v>
      </c>
      <c r="F1741" s="360" t="s">
        <v>3532</v>
      </c>
      <c r="G1741" s="360" t="s">
        <v>3532</v>
      </c>
      <c r="H1741" s="361">
        <v>45975</v>
      </c>
      <c r="I1741" s="360" t="s">
        <v>3255</v>
      </c>
      <c r="J1741" s="360" t="s">
        <v>9651</v>
      </c>
      <c r="K1741" s="360">
        <v>2011</v>
      </c>
      <c r="L1741" s="360" t="s">
        <v>5960</v>
      </c>
      <c r="M1741" s="360" t="s">
        <v>5957</v>
      </c>
      <c r="N1741" s="360" t="s">
        <v>5953</v>
      </c>
      <c r="O1741" s="360" t="s">
        <v>83</v>
      </c>
      <c r="P1741" s="360" t="s">
        <v>3532</v>
      </c>
      <c r="Q1741" s="360" t="s">
        <v>3532</v>
      </c>
    </row>
    <row r="1742" spans="1:17" ht="15">
      <c r="A1742" s="359" t="s">
        <v>6041</v>
      </c>
      <c r="B1742" s="360" t="s">
        <v>9652</v>
      </c>
      <c r="C1742" s="360" t="s">
        <v>2790</v>
      </c>
      <c r="D1742" s="360">
        <v>4</v>
      </c>
      <c r="E1742" s="360" t="s">
        <v>3532</v>
      </c>
      <c r="F1742" s="360" t="s">
        <v>9653</v>
      </c>
      <c r="G1742" s="360" t="s">
        <v>3532</v>
      </c>
      <c r="H1742" s="361">
        <v>45975</v>
      </c>
      <c r="I1742" s="360" t="s">
        <v>3532</v>
      </c>
      <c r="J1742" s="360" t="s">
        <v>9654</v>
      </c>
      <c r="K1742" s="360">
        <v>2011</v>
      </c>
      <c r="L1742" s="360" t="s">
        <v>5960</v>
      </c>
      <c r="M1742" s="360" t="s">
        <v>5957</v>
      </c>
      <c r="N1742" s="360" t="s">
        <v>5953</v>
      </c>
      <c r="O1742" s="360" t="s">
        <v>83</v>
      </c>
      <c r="P1742" s="360">
        <v>0</v>
      </c>
      <c r="Q1742" s="360" t="s">
        <v>9655</v>
      </c>
    </row>
    <row r="1743" spans="1:17" ht="15">
      <c r="A1743" s="359" t="s">
        <v>3421</v>
      </c>
      <c r="B1743" s="360" t="s">
        <v>9656</v>
      </c>
      <c r="C1743" s="360" t="s">
        <v>2790</v>
      </c>
      <c r="D1743" s="360">
        <v>1</v>
      </c>
      <c r="E1743" s="360" t="s">
        <v>3532</v>
      </c>
      <c r="F1743" s="360" t="s">
        <v>9657</v>
      </c>
      <c r="G1743" s="360" t="s">
        <v>3532</v>
      </c>
      <c r="H1743" s="361">
        <v>45975</v>
      </c>
      <c r="I1743" s="360" t="s">
        <v>3532</v>
      </c>
      <c r="J1743" s="360" t="s">
        <v>9658</v>
      </c>
      <c r="K1743" s="360">
        <v>2011</v>
      </c>
      <c r="L1743" s="360" t="s">
        <v>5960</v>
      </c>
      <c r="M1743" s="360" t="s">
        <v>5957</v>
      </c>
      <c r="N1743" s="360" t="s">
        <v>5953</v>
      </c>
      <c r="O1743" s="360" t="s">
        <v>83</v>
      </c>
      <c r="P1743" s="360">
        <v>0</v>
      </c>
      <c r="Q1743" s="360" t="s">
        <v>9659</v>
      </c>
    </row>
    <row r="1744" spans="1:17" ht="15">
      <c r="A1744" s="359" t="s">
        <v>5986</v>
      </c>
      <c r="B1744" s="360" t="s">
        <v>9660</v>
      </c>
      <c r="C1744" s="360" t="s">
        <v>2790</v>
      </c>
      <c r="D1744" s="360">
        <v>1</v>
      </c>
      <c r="E1744" s="360" t="s">
        <v>3532</v>
      </c>
      <c r="F1744" s="360" t="s">
        <v>9661</v>
      </c>
      <c r="G1744" s="360" t="s">
        <v>3532</v>
      </c>
      <c r="H1744" s="361">
        <v>45975</v>
      </c>
      <c r="I1744" s="360" t="s">
        <v>3532</v>
      </c>
      <c r="J1744" s="360" t="s">
        <v>9662</v>
      </c>
      <c r="K1744" s="360">
        <v>2011</v>
      </c>
      <c r="L1744" s="360" t="s">
        <v>5960</v>
      </c>
      <c r="M1744" s="360" t="s">
        <v>5957</v>
      </c>
      <c r="N1744" s="360" t="s">
        <v>5953</v>
      </c>
      <c r="O1744" s="360" t="s">
        <v>83</v>
      </c>
      <c r="P1744" s="360">
        <v>0</v>
      </c>
      <c r="Q1744" s="360" t="s">
        <v>9663</v>
      </c>
    </row>
    <row r="1745" spans="1:17" ht="15">
      <c r="A1745" s="359" t="s">
        <v>6211</v>
      </c>
      <c r="B1745" s="360" t="s">
        <v>9664</v>
      </c>
      <c r="C1745" s="360" t="s">
        <v>2790</v>
      </c>
      <c r="D1745" s="360">
        <v>4</v>
      </c>
      <c r="E1745" s="360" t="s">
        <v>3532</v>
      </c>
      <c r="F1745" s="360" t="s">
        <v>9665</v>
      </c>
      <c r="G1745" s="360" t="s">
        <v>3532</v>
      </c>
      <c r="H1745" s="361">
        <v>45975</v>
      </c>
      <c r="I1745" s="360" t="s">
        <v>3532</v>
      </c>
      <c r="J1745" s="360" t="s">
        <v>9666</v>
      </c>
      <c r="K1745" s="360">
        <v>2011</v>
      </c>
      <c r="L1745" s="360" t="s">
        <v>5960</v>
      </c>
      <c r="M1745" s="360" t="s">
        <v>5957</v>
      </c>
      <c r="N1745" s="360" t="s">
        <v>5953</v>
      </c>
      <c r="O1745" s="360" t="s">
        <v>83</v>
      </c>
      <c r="P1745" s="360">
        <v>0</v>
      </c>
      <c r="Q1745" s="360" t="s">
        <v>9667</v>
      </c>
    </row>
    <row r="1746" spans="1:17" ht="15">
      <c r="A1746" s="359" t="s">
        <v>6062</v>
      </c>
      <c r="B1746" s="360" t="s">
        <v>9668</v>
      </c>
      <c r="C1746" s="360" t="s">
        <v>3532</v>
      </c>
      <c r="D1746" s="360">
        <v>52</v>
      </c>
      <c r="E1746" s="360" t="s">
        <v>3532</v>
      </c>
      <c r="F1746" s="360" t="s">
        <v>3532</v>
      </c>
      <c r="G1746" s="360" t="s">
        <v>3532</v>
      </c>
      <c r="H1746" s="361">
        <v>45975</v>
      </c>
      <c r="I1746" s="360" t="s">
        <v>3532</v>
      </c>
      <c r="J1746" s="360" t="s">
        <v>9669</v>
      </c>
      <c r="K1746" s="360">
        <v>2010</v>
      </c>
      <c r="L1746" s="360" t="s">
        <v>5956</v>
      </c>
      <c r="M1746" s="360" t="s">
        <v>5957</v>
      </c>
      <c r="N1746" s="360" t="s">
        <v>5953</v>
      </c>
      <c r="O1746" s="360" t="s">
        <v>83</v>
      </c>
      <c r="P1746" s="360" t="s">
        <v>3532</v>
      </c>
      <c r="Q1746" s="360" t="s">
        <v>3532</v>
      </c>
    </row>
    <row r="1747" spans="1:17" ht="15">
      <c r="A1747" s="359" t="s">
        <v>3402</v>
      </c>
      <c r="B1747" s="360" t="s">
        <v>9670</v>
      </c>
      <c r="C1747" s="360" t="s">
        <v>3532</v>
      </c>
      <c r="D1747" s="360">
        <v>24</v>
      </c>
      <c r="E1747" s="360" t="s">
        <v>3532</v>
      </c>
      <c r="F1747" s="360" t="s">
        <v>3532</v>
      </c>
      <c r="G1747" s="360" t="s">
        <v>3532</v>
      </c>
      <c r="H1747" s="361">
        <v>45975</v>
      </c>
      <c r="I1747" s="360" t="s">
        <v>3532</v>
      </c>
      <c r="J1747" s="360" t="s">
        <v>9671</v>
      </c>
      <c r="K1747" s="360">
        <v>2011</v>
      </c>
      <c r="L1747" s="360" t="s">
        <v>5960</v>
      </c>
      <c r="M1747" s="360" t="s">
        <v>5957</v>
      </c>
      <c r="N1747" s="360" t="s">
        <v>5953</v>
      </c>
      <c r="O1747" s="360" t="s">
        <v>83</v>
      </c>
      <c r="P1747" s="360" t="s">
        <v>3532</v>
      </c>
      <c r="Q1747" s="360" t="s">
        <v>3532</v>
      </c>
    </row>
    <row r="1748" spans="1:17" ht="15">
      <c r="A1748" s="359" t="s">
        <v>2813</v>
      </c>
      <c r="B1748" s="360" t="s">
        <v>9672</v>
      </c>
      <c r="C1748" s="360" t="s">
        <v>2790</v>
      </c>
      <c r="D1748" s="360">
        <v>1</v>
      </c>
      <c r="E1748" s="360" t="s">
        <v>3532</v>
      </c>
      <c r="F1748" s="360" t="s">
        <v>9673</v>
      </c>
      <c r="G1748" s="360" t="s">
        <v>3532</v>
      </c>
      <c r="H1748" s="361">
        <v>45975</v>
      </c>
      <c r="I1748" s="360" t="s">
        <v>3532</v>
      </c>
      <c r="J1748" s="360" t="s">
        <v>9674</v>
      </c>
      <c r="K1748" s="360">
        <v>2012</v>
      </c>
      <c r="L1748" s="360" t="s">
        <v>5984</v>
      </c>
      <c r="M1748" s="360" t="s">
        <v>5957</v>
      </c>
      <c r="N1748" s="360" t="s">
        <v>5953</v>
      </c>
      <c r="O1748" s="360" t="s">
        <v>83</v>
      </c>
      <c r="P1748" s="360">
        <v>0</v>
      </c>
      <c r="Q1748" s="360" t="s">
        <v>9675</v>
      </c>
    </row>
    <row r="1749" spans="1:17" ht="15">
      <c r="A1749" s="359" t="s">
        <v>3402</v>
      </c>
      <c r="B1749" s="360" t="s">
        <v>9676</v>
      </c>
      <c r="C1749" s="360" t="s">
        <v>3532</v>
      </c>
      <c r="D1749" s="360">
        <v>0</v>
      </c>
      <c r="E1749" s="360" t="s">
        <v>3532</v>
      </c>
      <c r="F1749" s="360" t="s">
        <v>3532</v>
      </c>
      <c r="G1749" s="360" t="s">
        <v>3532</v>
      </c>
      <c r="H1749" s="361">
        <v>45975</v>
      </c>
      <c r="I1749" s="360" t="s">
        <v>3532</v>
      </c>
      <c r="J1749" s="360" t="s">
        <v>9677</v>
      </c>
      <c r="K1749" s="360">
        <v>2011</v>
      </c>
      <c r="L1749" s="360" t="s">
        <v>9678</v>
      </c>
      <c r="M1749" s="360" t="s">
        <v>5957</v>
      </c>
      <c r="N1749" s="360" t="s">
        <v>5953</v>
      </c>
      <c r="O1749" s="360" t="s">
        <v>83</v>
      </c>
      <c r="P1749" s="360" t="s">
        <v>3532</v>
      </c>
      <c r="Q1749" s="360" t="s">
        <v>3532</v>
      </c>
    </row>
    <row r="1750" spans="1:17" ht="15">
      <c r="A1750" s="359" t="s">
        <v>1616</v>
      </c>
      <c r="B1750" s="360" t="s">
        <v>9679</v>
      </c>
      <c r="C1750" s="360" t="s">
        <v>3532</v>
      </c>
      <c r="D1750" s="360">
        <v>99</v>
      </c>
      <c r="E1750" s="360" t="s">
        <v>3532</v>
      </c>
      <c r="F1750" s="360" t="s">
        <v>3532</v>
      </c>
      <c r="G1750" s="360" t="s">
        <v>3532</v>
      </c>
      <c r="H1750" s="361">
        <v>45975</v>
      </c>
      <c r="I1750" s="360" t="s">
        <v>3532</v>
      </c>
      <c r="J1750" s="360" t="s">
        <v>9680</v>
      </c>
      <c r="K1750" s="360">
        <v>2011</v>
      </c>
      <c r="L1750" s="360" t="s">
        <v>5960</v>
      </c>
      <c r="M1750" s="360" t="s">
        <v>5957</v>
      </c>
      <c r="N1750" s="360" t="s">
        <v>5953</v>
      </c>
      <c r="O1750" s="360" t="s">
        <v>83</v>
      </c>
      <c r="P1750" s="360" t="s">
        <v>3532</v>
      </c>
      <c r="Q1750" s="360" t="s">
        <v>3532</v>
      </c>
    </row>
    <row r="1751" spans="1:17" ht="15">
      <c r="A1751" s="359" t="s">
        <v>3100</v>
      </c>
      <c r="B1751" s="360" t="s">
        <v>9681</v>
      </c>
      <c r="C1751" s="360" t="s">
        <v>6109</v>
      </c>
      <c r="D1751" s="360">
        <v>4</v>
      </c>
      <c r="E1751" s="360" t="s">
        <v>3532</v>
      </c>
      <c r="F1751" s="360" t="s">
        <v>6110</v>
      </c>
      <c r="G1751" s="360" t="s">
        <v>3532</v>
      </c>
      <c r="H1751" s="361">
        <v>45975</v>
      </c>
      <c r="I1751" s="360" t="s">
        <v>3532</v>
      </c>
      <c r="J1751" s="360" t="s">
        <v>9682</v>
      </c>
      <c r="K1751" s="360">
        <v>2014</v>
      </c>
      <c r="L1751" s="360" t="s">
        <v>5960</v>
      </c>
      <c r="M1751" s="360" t="s">
        <v>5957</v>
      </c>
      <c r="N1751" s="360" t="s">
        <v>5953</v>
      </c>
      <c r="O1751" s="360" t="s">
        <v>83</v>
      </c>
      <c r="P1751" s="360">
        <v>0</v>
      </c>
      <c r="Q1751" s="360" t="s">
        <v>6112</v>
      </c>
    </row>
    <row r="1752" spans="1:17" ht="15">
      <c r="A1752" s="359" t="s">
        <v>3402</v>
      </c>
      <c r="B1752" s="360" t="s">
        <v>9683</v>
      </c>
      <c r="C1752" s="360" t="s">
        <v>3532</v>
      </c>
      <c r="D1752" s="360">
        <v>7</v>
      </c>
      <c r="E1752" s="360" t="s">
        <v>3532</v>
      </c>
      <c r="F1752" s="360" t="s">
        <v>3532</v>
      </c>
      <c r="G1752" s="360" t="s">
        <v>3532</v>
      </c>
      <c r="H1752" s="361">
        <v>45975</v>
      </c>
      <c r="I1752" s="360" t="s">
        <v>3532</v>
      </c>
      <c r="J1752" s="360" t="s">
        <v>9684</v>
      </c>
      <c r="K1752" s="360">
        <v>2011</v>
      </c>
      <c r="L1752" s="360" t="s">
        <v>5960</v>
      </c>
      <c r="M1752" s="360" t="s">
        <v>5957</v>
      </c>
      <c r="N1752" s="360" t="s">
        <v>5953</v>
      </c>
      <c r="O1752" s="360" t="s">
        <v>83</v>
      </c>
      <c r="P1752" s="360" t="s">
        <v>3532</v>
      </c>
      <c r="Q1752" s="360" t="s">
        <v>3532</v>
      </c>
    </row>
    <row r="1753" spans="1:17" ht="15">
      <c r="A1753" s="359" t="s">
        <v>3421</v>
      </c>
      <c r="B1753" s="360" t="s">
        <v>9685</v>
      </c>
      <c r="C1753" s="360" t="s">
        <v>3532</v>
      </c>
      <c r="D1753" s="360">
        <v>1</v>
      </c>
      <c r="E1753" s="360" t="s">
        <v>3532</v>
      </c>
      <c r="F1753" s="360" t="s">
        <v>3532</v>
      </c>
      <c r="G1753" s="360" t="s">
        <v>3532</v>
      </c>
      <c r="H1753" s="361">
        <v>45975</v>
      </c>
      <c r="I1753" s="360" t="s">
        <v>3532</v>
      </c>
      <c r="J1753" s="360" t="s">
        <v>9686</v>
      </c>
      <c r="K1753" s="360">
        <v>2011</v>
      </c>
      <c r="L1753" s="360" t="s">
        <v>5960</v>
      </c>
      <c r="M1753" s="360" t="s">
        <v>5957</v>
      </c>
      <c r="N1753" s="360" t="s">
        <v>5953</v>
      </c>
      <c r="O1753" s="360" t="s">
        <v>83</v>
      </c>
      <c r="P1753" s="360" t="s">
        <v>3532</v>
      </c>
      <c r="Q1753" s="360" t="s">
        <v>3532</v>
      </c>
    </row>
    <row r="1754" spans="1:17" ht="15">
      <c r="A1754" s="359" t="s">
        <v>3603</v>
      </c>
      <c r="B1754" s="360" t="s">
        <v>9687</v>
      </c>
      <c r="C1754" s="360" t="s">
        <v>3532</v>
      </c>
      <c r="D1754" s="360">
        <v>102</v>
      </c>
      <c r="E1754" s="360" t="s">
        <v>3532</v>
      </c>
      <c r="F1754" s="360" t="s">
        <v>3532</v>
      </c>
      <c r="G1754" s="360" t="s">
        <v>3532</v>
      </c>
      <c r="H1754" s="361">
        <v>45975</v>
      </c>
      <c r="I1754" s="360" t="s">
        <v>3532</v>
      </c>
      <c r="J1754" s="360" t="s">
        <v>9688</v>
      </c>
      <c r="K1754" s="360">
        <v>2011</v>
      </c>
      <c r="L1754" s="360" t="s">
        <v>5960</v>
      </c>
      <c r="M1754" s="360" t="s">
        <v>5957</v>
      </c>
      <c r="N1754" s="360" t="s">
        <v>5953</v>
      </c>
      <c r="O1754" s="360" t="s">
        <v>83</v>
      </c>
      <c r="P1754" s="360" t="s">
        <v>3532</v>
      </c>
      <c r="Q1754" s="360" t="s">
        <v>3532</v>
      </c>
    </row>
    <row r="1755" spans="1:17" ht="15">
      <c r="A1755" s="359" t="s">
        <v>3402</v>
      </c>
      <c r="B1755" s="360" t="s">
        <v>9689</v>
      </c>
      <c r="C1755" s="360" t="s">
        <v>3532</v>
      </c>
      <c r="D1755" s="360">
        <v>62</v>
      </c>
      <c r="E1755" s="360" t="s">
        <v>3532</v>
      </c>
      <c r="F1755" s="360" t="s">
        <v>3532</v>
      </c>
      <c r="G1755" s="360" t="s">
        <v>3532</v>
      </c>
      <c r="H1755" s="361">
        <v>45975</v>
      </c>
      <c r="I1755" s="360" t="s">
        <v>3532</v>
      </c>
      <c r="J1755" s="360" t="s">
        <v>9690</v>
      </c>
      <c r="K1755" s="360">
        <v>2011</v>
      </c>
      <c r="L1755" s="360" t="s">
        <v>5964</v>
      </c>
      <c r="M1755" s="360" t="s">
        <v>5957</v>
      </c>
      <c r="N1755" s="360" t="s">
        <v>5953</v>
      </c>
      <c r="O1755" s="360" t="s">
        <v>83</v>
      </c>
      <c r="P1755" s="360" t="s">
        <v>3532</v>
      </c>
      <c r="Q1755" s="360" t="s">
        <v>3532</v>
      </c>
    </row>
    <row r="1756" spans="1:17" ht="15">
      <c r="A1756" s="359" t="s">
        <v>3603</v>
      </c>
      <c r="B1756" s="360" t="s">
        <v>9691</v>
      </c>
      <c r="C1756" s="360" t="s">
        <v>3532</v>
      </c>
      <c r="D1756" s="360">
        <v>11</v>
      </c>
      <c r="E1756" s="360" t="s">
        <v>3532</v>
      </c>
      <c r="F1756" s="360" t="s">
        <v>3532</v>
      </c>
      <c r="G1756" s="360" t="s">
        <v>3532</v>
      </c>
      <c r="H1756" s="361">
        <v>45975</v>
      </c>
      <c r="I1756" s="360" t="s">
        <v>3532</v>
      </c>
      <c r="J1756" s="360" t="s">
        <v>9692</v>
      </c>
      <c r="K1756" s="360">
        <v>2011</v>
      </c>
      <c r="L1756" s="360" t="s">
        <v>5960</v>
      </c>
      <c r="M1756" s="360" t="s">
        <v>5957</v>
      </c>
      <c r="N1756" s="360" t="s">
        <v>5953</v>
      </c>
      <c r="O1756" s="360" t="s">
        <v>83</v>
      </c>
      <c r="P1756" s="360" t="s">
        <v>3532</v>
      </c>
      <c r="Q1756" s="360" t="s">
        <v>3532</v>
      </c>
    </row>
    <row r="1757" spans="1:17" ht="15">
      <c r="A1757" s="359" t="s">
        <v>6041</v>
      </c>
      <c r="B1757" s="360" t="s">
        <v>9693</v>
      </c>
      <c r="C1757" s="360" t="s">
        <v>2790</v>
      </c>
      <c r="D1757" s="360">
        <v>4</v>
      </c>
      <c r="E1757" s="360" t="s">
        <v>3532</v>
      </c>
      <c r="F1757" s="360" t="s">
        <v>9694</v>
      </c>
      <c r="G1757" s="360" t="s">
        <v>3532</v>
      </c>
      <c r="H1757" s="361">
        <v>45975</v>
      </c>
      <c r="I1757" s="360" t="s">
        <v>3532</v>
      </c>
      <c r="J1757" s="360" t="s">
        <v>6380</v>
      </c>
      <c r="K1757" s="360">
        <v>2011</v>
      </c>
      <c r="L1757" s="360" t="s">
        <v>5984</v>
      </c>
      <c r="M1757" s="360" t="s">
        <v>5957</v>
      </c>
      <c r="N1757" s="360" t="s">
        <v>5953</v>
      </c>
      <c r="O1757" s="360" t="s">
        <v>83</v>
      </c>
      <c r="P1757" s="360">
        <v>0</v>
      </c>
      <c r="Q1757" s="360" t="s">
        <v>9695</v>
      </c>
    </row>
    <row r="1758" spans="1:17" ht="15">
      <c r="A1758" s="359" t="s">
        <v>3421</v>
      </c>
      <c r="B1758" s="360" t="s">
        <v>9696</v>
      </c>
      <c r="C1758" s="360" t="s">
        <v>2790</v>
      </c>
      <c r="D1758" s="360">
        <v>1</v>
      </c>
      <c r="E1758" s="360" t="s">
        <v>3532</v>
      </c>
      <c r="F1758" s="360" t="s">
        <v>9697</v>
      </c>
      <c r="G1758" s="360" t="s">
        <v>3532</v>
      </c>
      <c r="H1758" s="361">
        <v>45975</v>
      </c>
      <c r="I1758" s="360" t="s">
        <v>3532</v>
      </c>
      <c r="J1758" s="360" t="s">
        <v>6578</v>
      </c>
      <c r="K1758" s="360">
        <v>2012</v>
      </c>
      <c r="L1758" s="360" t="s">
        <v>5960</v>
      </c>
      <c r="M1758" s="360" t="s">
        <v>5957</v>
      </c>
      <c r="N1758" s="360" t="s">
        <v>5953</v>
      </c>
      <c r="O1758" s="360" t="s">
        <v>83</v>
      </c>
      <c r="P1758" s="360">
        <v>0</v>
      </c>
      <c r="Q1758" s="360" t="s">
        <v>9698</v>
      </c>
    </row>
    <row r="1759" spans="1:17" ht="15">
      <c r="A1759" s="359" t="s">
        <v>5980</v>
      </c>
      <c r="B1759" s="360" t="s">
        <v>9699</v>
      </c>
      <c r="C1759" s="360" t="s">
        <v>2790</v>
      </c>
      <c r="D1759" s="360">
        <v>1</v>
      </c>
      <c r="E1759" s="360" t="s">
        <v>3532</v>
      </c>
      <c r="F1759" s="360" t="s">
        <v>9700</v>
      </c>
      <c r="G1759" s="360" t="s">
        <v>3532</v>
      </c>
      <c r="H1759" s="361">
        <v>45975</v>
      </c>
      <c r="I1759" s="360" t="s">
        <v>3532</v>
      </c>
      <c r="J1759" s="360" t="s">
        <v>9701</v>
      </c>
      <c r="K1759" s="360">
        <v>2012</v>
      </c>
      <c r="L1759" s="360" t="s">
        <v>5960</v>
      </c>
      <c r="M1759" s="360" t="s">
        <v>5957</v>
      </c>
      <c r="N1759" s="360" t="s">
        <v>5953</v>
      </c>
      <c r="O1759" s="360" t="s">
        <v>83</v>
      </c>
      <c r="P1759" s="360">
        <v>0</v>
      </c>
      <c r="Q1759" s="360" t="s">
        <v>9702</v>
      </c>
    </row>
    <row r="1760" spans="1:17" ht="15">
      <c r="A1760" s="359" t="s">
        <v>3603</v>
      </c>
      <c r="B1760" s="360" t="s">
        <v>9703</v>
      </c>
      <c r="C1760" s="360" t="s">
        <v>3532</v>
      </c>
      <c r="D1760" s="360">
        <v>25</v>
      </c>
      <c r="E1760" s="360" t="s">
        <v>3532</v>
      </c>
      <c r="F1760" s="360" t="s">
        <v>3532</v>
      </c>
      <c r="G1760" s="360" t="s">
        <v>3532</v>
      </c>
      <c r="H1760" s="361">
        <v>45975</v>
      </c>
      <c r="I1760" s="360" t="s">
        <v>3532</v>
      </c>
      <c r="J1760" s="360" t="s">
        <v>9704</v>
      </c>
      <c r="K1760" s="360">
        <v>2012</v>
      </c>
      <c r="L1760" s="360" t="s">
        <v>5960</v>
      </c>
      <c r="M1760" s="360" t="s">
        <v>5957</v>
      </c>
      <c r="N1760" s="360" t="s">
        <v>5953</v>
      </c>
      <c r="O1760" s="360" t="s">
        <v>83</v>
      </c>
      <c r="P1760" s="360" t="s">
        <v>3532</v>
      </c>
      <c r="Q1760" s="360" t="s">
        <v>3532</v>
      </c>
    </row>
    <row r="1761" spans="1:17" ht="15">
      <c r="A1761" s="359" t="s">
        <v>3421</v>
      </c>
      <c r="B1761" s="360" t="s">
        <v>9705</v>
      </c>
      <c r="C1761" s="360" t="s">
        <v>3532</v>
      </c>
      <c r="D1761" s="360">
        <v>99</v>
      </c>
      <c r="E1761" s="360" t="s">
        <v>3532</v>
      </c>
      <c r="F1761" s="360" t="s">
        <v>3532</v>
      </c>
      <c r="G1761" s="360" t="s">
        <v>3532</v>
      </c>
      <c r="H1761" s="361">
        <v>45975</v>
      </c>
      <c r="I1761" s="360" t="s">
        <v>3532</v>
      </c>
      <c r="J1761" s="360" t="s">
        <v>9706</v>
      </c>
      <c r="K1761" s="360">
        <v>2012</v>
      </c>
      <c r="L1761" s="360" t="s">
        <v>5960</v>
      </c>
      <c r="M1761" s="360" t="s">
        <v>5957</v>
      </c>
      <c r="N1761" s="360" t="s">
        <v>5953</v>
      </c>
      <c r="O1761" s="360" t="s">
        <v>83</v>
      </c>
      <c r="P1761" s="360" t="s">
        <v>3532</v>
      </c>
      <c r="Q1761" s="360" t="s">
        <v>3532</v>
      </c>
    </row>
    <row r="1762" spans="1:17" ht="15">
      <c r="A1762" s="359" t="s">
        <v>3402</v>
      </c>
      <c r="B1762" s="360" t="s">
        <v>9707</v>
      </c>
      <c r="C1762" s="360" t="s">
        <v>2790</v>
      </c>
      <c r="D1762" s="360">
        <v>1</v>
      </c>
      <c r="E1762" s="360" t="s">
        <v>3532</v>
      </c>
      <c r="F1762" s="360" t="s">
        <v>9708</v>
      </c>
      <c r="G1762" s="360" t="s">
        <v>3532</v>
      </c>
      <c r="H1762" s="361">
        <v>45975</v>
      </c>
      <c r="I1762" s="360" t="s">
        <v>3532</v>
      </c>
      <c r="J1762" s="360" t="s">
        <v>9709</v>
      </c>
      <c r="K1762" s="360">
        <v>2012</v>
      </c>
      <c r="L1762" s="360" t="s">
        <v>5960</v>
      </c>
      <c r="M1762" s="360" t="s">
        <v>5957</v>
      </c>
      <c r="N1762" s="360" t="s">
        <v>5953</v>
      </c>
      <c r="O1762" s="360" t="s">
        <v>83</v>
      </c>
      <c r="P1762" s="360">
        <v>0</v>
      </c>
      <c r="Q1762" s="360" t="s">
        <v>9710</v>
      </c>
    </row>
    <row r="1763" spans="1:17" ht="15">
      <c r="A1763" s="359" t="s">
        <v>6062</v>
      </c>
      <c r="B1763" s="360" t="s">
        <v>9711</v>
      </c>
      <c r="C1763" s="360" t="s">
        <v>2790</v>
      </c>
      <c r="D1763" s="360">
        <v>2</v>
      </c>
      <c r="E1763" s="360" t="s">
        <v>3532</v>
      </c>
      <c r="F1763" s="360" t="s">
        <v>9712</v>
      </c>
      <c r="G1763" s="360" t="s">
        <v>3532</v>
      </c>
      <c r="H1763" s="361">
        <v>45975</v>
      </c>
      <c r="I1763" s="360" t="s">
        <v>3532</v>
      </c>
      <c r="J1763" s="360" t="s">
        <v>9713</v>
      </c>
      <c r="K1763" s="360">
        <v>2012</v>
      </c>
      <c r="L1763" s="360" t="s">
        <v>5960</v>
      </c>
      <c r="M1763" s="360" t="s">
        <v>5957</v>
      </c>
      <c r="N1763" s="360" t="s">
        <v>5953</v>
      </c>
      <c r="O1763" s="360" t="s">
        <v>83</v>
      </c>
      <c r="P1763" s="360">
        <v>0</v>
      </c>
      <c r="Q1763" s="360" t="s">
        <v>9714</v>
      </c>
    </row>
    <row r="1764" spans="1:17" ht="15">
      <c r="A1764" s="359" t="s">
        <v>3421</v>
      </c>
      <c r="B1764" s="360" t="s">
        <v>9715</v>
      </c>
      <c r="C1764" s="360" t="s">
        <v>3532</v>
      </c>
      <c r="D1764" s="360">
        <v>217</v>
      </c>
      <c r="E1764" s="360" t="s">
        <v>3532</v>
      </c>
      <c r="F1764" s="360" t="s">
        <v>3532</v>
      </c>
      <c r="G1764" s="360" t="s">
        <v>3532</v>
      </c>
      <c r="H1764" s="361">
        <v>45975</v>
      </c>
      <c r="I1764" s="360" t="s">
        <v>3532</v>
      </c>
      <c r="J1764" s="360" t="s">
        <v>9706</v>
      </c>
      <c r="K1764" s="360">
        <v>2012</v>
      </c>
      <c r="L1764" s="360" t="s">
        <v>5964</v>
      </c>
      <c r="M1764" s="360" t="s">
        <v>5957</v>
      </c>
      <c r="N1764" s="360" t="s">
        <v>5953</v>
      </c>
      <c r="O1764" s="360" t="s">
        <v>83</v>
      </c>
      <c r="P1764" s="360" t="s">
        <v>3532</v>
      </c>
      <c r="Q1764" s="360" t="s">
        <v>3532</v>
      </c>
    </row>
    <row r="1765" spans="1:17" ht="15">
      <c r="A1765" s="359" t="s">
        <v>3980</v>
      </c>
      <c r="B1765" s="360" t="s">
        <v>9716</v>
      </c>
      <c r="C1765" s="360" t="s">
        <v>2790</v>
      </c>
      <c r="D1765" s="360">
        <v>2</v>
      </c>
      <c r="E1765" s="360" t="s">
        <v>3532</v>
      </c>
      <c r="F1765" s="360" t="s">
        <v>9717</v>
      </c>
      <c r="G1765" s="360" t="s">
        <v>3532</v>
      </c>
      <c r="H1765" s="361">
        <v>45975</v>
      </c>
      <c r="I1765" s="360" t="s">
        <v>3532</v>
      </c>
      <c r="J1765" s="360" t="s">
        <v>9718</v>
      </c>
      <c r="K1765" s="360">
        <v>2012</v>
      </c>
      <c r="L1765" s="360" t="s">
        <v>5960</v>
      </c>
      <c r="M1765" s="360" t="s">
        <v>5957</v>
      </c>
      <c r="N1765" s="360" t="s">
        <v>5953</v>
      </c>
      <c r="O1765" s="360" t="s">
        <v>83</v>
      </c>
      <c r="P1765" s="360">
        <v>0</v>
      </c>
      <c r="Q1765" s="360" t="s">
        <v>9719</v>
      </c>
    </row>
    <row r="1766" spans="1:17" ht="15">
      <c r="A1766" s="359" t="s">
        <v>5980</v>
      </c>
      <c r="B1766" s="360" t="s">
        <v>9720</v>
      </c>
      <c r="C1766" s="360" t="s">
        <v>3532</v>
      </c>
      <c r="D1766" s="360">
        <v>0</v>
      </c>
      <c r="E1766" s="360" t="s">
        <v>3532</v>
      </c>
      <c r="F1766" s="360" t="s">
        <v>3532</v>
      </c>
      <c r="G1766" s="360" t="s">
        <v>3532</v>
      </c>
      <c r="H1766" s="361">
        <v>45975</v>
      </c>
      <c r="I1766" s="360" t="s">
        <v>3532</v>
      </c>
      <c r="J1766" s="360" t="s">
        <v>9721</v>
      </c>
      <c r="K1766" s="360">
        <v>2012</v>
      </c>
      <c r="L1766" s="360" t="s">
        <v>6550</v>
      </c>
      <c r="M1766" s="360" t="s">
        <v>5957</v>
      </c>
      <c r="N1766" s="360" t="s">
        <v>5953</v>
      </c>
      <c r="O1766" s="360" t="s">
        <v>83</v>
      </c>
      <c r="P1766" s="360" t="s">
        <v>3532</v>
      </c>
      <c r="Q1766" s="360" t="s">
        <v>3532</v>
      </c>
    </row>
    <row r="1767" spans="1:17" ht="15">
      <c r="A1767" s="359" t="s">
        <v>3402</v>
      </c>
      <c r="B1767" s="360" t="s">
        <v>9722</v>
      </c>
      <c r="C1767" s="360" t="s">
        <v>3532</v>
      </c>
      <c r="D1767" s="360">
        <v>0</v>
      </c>
      <c r="E1767" s="360" t="s">
        <v>3532</v>
      </c>
      <c r="F1767" s="360" t="s">
        <v>3532</v>
      </c>
      <c r="G1767" s="360" t="s">
        <v>3532</v>
      </c>
      <c r="H1767" s="361">
        <v>45975</v>
      </c>
      <c r="I1767" s="360" t="s">
        <v>3532</v>
      </c>
      <c r="J1767" s="360" t="s">
        <v>9723</v>
      </c>
      <c r="K1767" s="360">
        <v>2012</v>
      </c>
      <c r="L1767" s="360" t="s">
        <v>5964</v>
      </c>
      <c r="M1767" s="360" t="s">
        <v>5957</v>
      </c>
      <c r="N1767" s="360" t="s">
        <v>5953</v>
      </c>
      <c r="O1767" s="360" t="s">
        <v>83</v>
      </c>
      <c r="P1767" s="360" t="s">
        <v>3532</v>
      </c>
      <c r="Q1767" s="360" t="s">
        <v>3532</v>
      </c>
    </row>
    <row r="1768" spans="1:17" ht="15">
      <c r="A1768" s="359" t="s">
        <v>3421</v>
      </c>
      <c r="B1768" s="360" t="s">
        <v>9724</v>
      </c>
      <c r="C1768" s="360" t="s">
        <v>3532</v>
      </c>
      <c r="D1768" s="360">
        <v>83</v>
      </c>
      <c r="E1768" s="360" t="s">
        <v>3532</v>
      </c>
      <c r="F1768" s="360" t="s">
        <v>3532</v>
      </c>
      <c r="G1768" s="360" t="s">
        <v>3532</v>
      </c>
      <c r="H1768" s="361">
        <v>45975</v>
      </c>
      <c r="I1768" s="360" t="s">
        <v>3532</v>
      </c>
      <c r="J1768" s="360" t="s">
        <v>9725</v>
      </c>
      <c r="K1768" s="360">
        <v>2012</v>
      </c>
      <c r="L1768" s="360" t="s">
        <v>5964</v>
      </c>
      <c r="M1768" s="360" t="s">
        <v>5957</v>
      </c>
      <c r="N1768" s="360" t="s">
        <v>5953</v>
      </c>
      <c r="O1768" s="360" t="s">
        <v>83</v>
      </c>
      <c r="P1768" s="360" t="s">
        <v>3532</v>
      </c>
      <c r="Q1768" s="360" t="s">
        <v>3532</v>
      </c>
    </row>
    <row r="1769" spans="1:17" ht="15">
      <c r="A1769" s="359" t="s">
        <v>5980</v>
      </c>
      <c r="B1769" s="360" t="s">
        <v>9726</v>
      </c>
      <c r="C1769" s="360" t="s">
        <v>3532</v>
      </c>
      <c r="D1769" s="360">
        <v>48</v>
      </c>
      <c r="E1769" s="360" t="s">
        <v>3532</v>
      </c>
      <c r="F1769" s="360" t="s">
        <v>3532</v>
      </c>
      <c r="G1769" s="360" t="s">
        <v>3532</v>
      </c>
      <c r="H1769" s="361">
        <v>45975</v>
      </c>
      <c r="I1769" s="360" t="s">
        <v>3532</v>
      </c>
      <c r="J1769" s="360" t="s">
        <v>9727</v>
      </c>
      <c r="K1769" s="360">
        <v>2012</v>
      </c>
      <c r="L1769" s="360" t="s">
        <v>5960</v>
      </c>
      <c r="M1769" s="360" t="s">
        <v>5957</v>
      </c>
      <c r="N1769" s="360" t="s">
        <v>5953</v>
      </c>
      <c r="O1769" s="360" t="s">
        <v>83</v>
      </c>
      <c r="P1769" s="360" t="s">
        <v>3532</v>
      </c>
      <c r="Q1769" s="360" t="s">
        <v>3532</v>
      </c>
    </row>
    <row r="1770" spans="1:17" ht="15">
      <c r="A1770" s="359" t="s">
        <v>7137</v>
      </c>
      <c r="B1770" s="360" t="s">
        <v>9728</v>
      </c>
      <c r="C1770" s="360" t="s">
        <v>6591</v>
      </c>
      <c r="D1770" s="360">
        <v>4</v>
      </c>
      <c r="E1770" s="360" t="s">
        <v>3532</v>
      </c>
      <c r="F1770" s="360" t="s">
        <v>3532</v>
      </c>
      <c r="G1770" s="360" t="s">
        <v>3532</v>
      </c>
      <c r="H1770" s="361">
        <v>45975</v>
      </c>
      <c r="I1770" s="360" t="s">
        <v>3532</v>
      </c>
      <c r="J1770" s="360" t="s">
        <v>9729</v>
      </c>
      <c r="K1770" s="360">
        <v>2012</v>
      </c>
      <c r="L1770" s="360" t="s">
        <v>5960</v>
      </c>
      <c r="M1770" s="360" t="s">
        <v>5957</v>
      </c>
      <c r="N1770" s="360" t="s">
        <v>5953</v>
      </c>
      <c r="O1770" s="360" t="s">
        <v>1706</v>
      </c>
      <c r="P1770" s="360">
        <v>0</v>
      </c>
      <c r="Q1770" s="360" t="s">
        <v>7140</v>
      </c>
    </row>
    <row r="1771" spans="1:17" ht="15">
      <c r="A1771" s="359" t="s">
        <v>2813</v>
      </c>
      <c r="B1771" s="360" t="s">
        <v>9730</v>
      </c>
      <c r="C1771" s="360" t="s">
        <v>3532</v>
      </c>
      <c r="D1771" s="360">
        <v>0</v>
      </c>
      <c r="E1771" s="360" t="s">
        <v>3532</v>
      </c>
      <c r="F1771" s="360" t="s">
        <v>3532</v>
      </c>
      <c r="G1771" s="360" t="s">
        <v>3532</v>
      </c>
      <c r="H1771" s="361">
        <v>45975</v>
      </c>
      <c r="I1771" s="360" t="s">
        <v>3532</v>
      </c>
      <c r="J1771" s="360" t="s">
        <v>9731</v>
      </c>
      <c r="K1771" s="360">
        <v>2013</v>
      </c>
      <c r="L1771" s="360" t="s">
        <v>5960</v>
      </c>
      <c r="M1771" s="360" t="s">
        <v>5957</v>
      </c>
      <c r="N1771" s="360" t="s">
        <v>5953</v>
      </c>
      <c r="O1771" s="360" t="s">
        <v>83</v>
      </c>
      <c r="P1771" s="360" t="s">
        <v>3532</v>
      </c>
      <c r="Q1771" s="360" t="s">
        <v>3532</v>
      </c>
    </row>
    <row r="1772" spans="1:17" ht="15">
      <c r="A1772" s="359" t="s">
        <v>5980</v>
      </c>
      <c r="B1772" s="360" t="s">
        <v>9732</v>
      </c>
      <c r="C1772" s="360" t="s">
        <v>2790</v>
      </c>
      <c r="D1772" s="360">
        <v>4</v>
      </c>
      <c r="E1772" s="360" t="s">
        <v>3532</v>
      </c>
      <c r="F1772" s="360" t="s">
        <v>9733</v>
      </c>
      <c r="G1772" s="360" t="s">
        <v>3532</v>
      </c>
      <c r="H1772" s="361">
        <v>45975</v>
      </c>
      <c r="I1772" s="360" t="s">
        <v>3532</v>
      </c>
      <c r="J1772" s="360" t="s">
        <v>9734</v>
      </c>
      <c r="K1772" s="360">
        <v>2013</v>
      </c>
      <c r="L1772" s="360" t="s">
        <v>5964</v>
      </c>
      <c r="M1772" s="360" t="s">
        <v>5957</v>
      </c>
      <c r="N1772" s="360" t="s">
        <v>5953</v>
      </c>
      <c r="O1772" s="360" t="s">
        <v>83</v>
      </c>
      <c r="P1772" s="360">
        <v>0</v>
      </c>
      <c r="Q1772" s="360" t="s">
        <v>9647</v>
      </c>
    </row>
    <row r="1773" spans="1:17" ht="15">
      <c r="A1773" s="359" t="s">
        <v>1677</v>
      </c>
      <c r="B1773" s="360" t="s">
        <v>9735</v>
      </c>
      <c r="C1773" s="360" t="s">
        <v>2790</v>
      </c>
      <c r="D1773" s="360">
        <v>2</v>
      </c>
      <c r="E1773" s="360" t="s">
        <v>3532</v>
      </c>
      <c r="F1773" s="360" t="s">
        <v>9736</v>
      </c>
      <c r="G1773" s="360" t="s">
        <v>3532</v>
      </c>
      <c r="H1773" s="361">
        <v>45975</v>
      </c>
      <c r="I1773" s="360" t="s">
        <v>3532</v>
      </c>
      <c r="J1773" s="360" t="s">
        <v>6420</v>
      </c>
      <c r="K1773" s="360">
        <v>2013</v>
      </c>
      <c r="L1773" s="360" t="s">
        <v>5960</v>
      </c>
      <c r="M1773" s="360" t="s">
        <v>5957</v>
      </c>
      <c r="N1773" s="360" t="s">
        <v>5953</v>
      </c>
      <c r="O1773" s="360" t="s">
        <v>83</v>
      </c>
      <c r="P1773" s="360">
        <v>0</v>
      </c>
      <c r="Q1773" s="360" t="s">
        <v>9737</v>
      </c>
    </row>
    <row r="1774" spans="1:17" ht="15">
      <c r="A1774" s="359" t="s">
        <v>5986</v>
      </c>
      <c r="B1774" s="360" t="s">
        <v>9738</v>
      </c>
      <c r="C1774" s="360" t="s">
        <v>3532</v>
      </c>
      <c r="D1774" s="360">
        <v>28</v>
      </c>
      <c r="E1774" s="360" t="s">
        <v>3532</v>
      </c>
      <c r="F1774" s="360" t="s">
        <v>3532</v>
      </c>
      <c r="G1774" s="360" t="s">
        <v>3532</v>
      </c>
      <c r="H1774" s="361">
        <v>45975</v>
      </c>
      <c r="I1774" s="360" t="s">
        <v>3532</v>
      </c>
      <c r="J1774" s="360" t="s">
        <v>9739</v>
      </c>
      <c r="K1774" s="360">
        <v>2013</v>
      </c>
      <c r="L1774" s="360" t="s">
        <v>5964</v>
      </c>
      <c r="M1774" s="360" t="s">
        <v>5957</v>
      </c>
      <c r="N1774" s="360" t="s">
        <v>5953</v>
      </c>
      <c r="O1774" s="360" t="s">
        <v>83</v>
      </c>
      <c r="P1774" s="360" t="s">
        <v>3532</v>
      </c>
      <c r="Q1774" s="360" t="s">
        <v>3532</v>
      </c>
    </row>
    <row r="1775" spans="1:17" ht="15">
      <c r="A1775" s="359" t="s">
        <v>6062</v>
      </c>
      <c r="B1775" s="360" t="s">
        <v>9740</v>
      </c>
      <c r="C1775" s="360" t="s">
        <v>3532</v>
      </c>
      <c r="D1775" s="360">
        <v>1</v>
      </c>
      <c r="E1775" s="360" t="s">
        <v>3532</v>
      </c>
      <c r="F1775" s="360" t="s">
        <v>3532</v>
      </c>
      <c r="G1775" s="360" t="s">
        <v>3532</v>
      </c>
      <c r="H1775" s="361">
        <v>45975</v>
      </c>
      <c r="I1775" s="360" t="s">
        <v>3532</v>
      </c>
      <c r="J1775" s="360" t="s">
        <v>9741</v>
      </c>
      <c r="K1775" s="360">
        <v>2013</v>
      </c>
      <c r="L1775" s="360" t="s">
        <v>5964</v>
      </c>
      <c r="M1775" s="360" t="s">
        <v>5957</v>
      </c>
      <c r="N1775" s="360" t="s">
        <v>5953</v>
      </c>
      <c r="O1775" s="360" t="s">
        <v>83</v>
      </c>
      <c r="P1775" s="360" t="s">
        <v>3532</v>
      </c>
      <c r="Q1775" s="360" t="s">
        <v>3532</v>
      </c>
    </row>
    <row r="1776" spans="1:17" ht="15">
      <c r="A1776" s="359" t="s">
        <v>5980</v>
      </c>
      <c r="B1776" s="360" t="s">
        <v>9742</v>
      </c>
      <c r="C1776" s="360" t="s">
        <v>2790</v>
      </c>
      <c r="D1776" s="360">
        <v>4</v>
      </c>
      <c r="E1776" s="360" t="s">
        <v>3532</v>
      </c>
      <c r="F1776" s="360" t="s">
        <v>9743</v>
      </c>
      <c r="G1776" s="360" t="s">
        <v>3532</v>
      </c>
      <c r="H1776" s="361">
        <v>45975</v>
      </c>
      <c r="I1776" s="360" t="s">
        <v>3532</v>
      </c>
      <c r="J1776" s="360" t="s">
        <v>9744</v>
      </c>
      <c r="K1776" s="360">
        <v>2013</v>
      </c>
      <c r="L1776" s="360" t="s">
        <v>5960</v>
      </c>
      <c r="M1776" s="360" t="s">
        <v>5957</v>
      </c>
      <c r="N1776" s="360" t="s">
        <v>5953</v>
      </c>
      <c r="O1776" s="360" t="s">
        <v>83</v>
      </c>
      <c r="P1776" s="360">
        <v>0</v>
      </c>
      <c r="Q1776" s="360" t="s">
        <v>9745</v>
      </c>
    </row>
    <row r="1777" spans="1:17" ht="15">
      <c r="A1777" s="359" t="s">
        <v>2813</v>
      </c>
      <c r="B1777" s="360" t="s">
        <v>9746</v>
      </c>
      <c r="C1777" s="360" t="s">
        <v>2790</v>
      </c>
      <c r="D1777" s="360">
        <v>4</v>
      </c>
      <c r="E1777" s="360" t="s">
        <v>3532</v>
      </c>
      <c r="F1777" s="360" t="s">
        <v>9747</v>
      </c>
      <c r="G1777" s="360" t="s">
        <v>3532</v>
      </c>
      <c r="H1777" s="361">
        <v>45975</v>
      </c>
      <c r="I1777" s="360" t="s">
        <v>3532</v>
      </c>
      <c r="J1777" s="360" t="s">
        <v>9748</v>
      </c>
      <c r="K1777" s="360">
        <v>2013</v>
      </c>
      <c r="L1777" s="360" t="s">
        <v>5960</v>
      </c>
      <c r="M1777" s="360" t="s">
        <v>5957</v>
      </c>
      <c r="N1777" s="360" t="s">
        <v>5953</v>
      </c>
      <c r="O1777" s="360" t="s">
        <v>83</v>
      </c>
      <c r="P1777" s="360">
        <v>0</v>
      </c>
      <c r="Q1777" s="360" t="s">
        <v>9749</v>
      </c>
    </row>
    <row r="1778" spans="1:17" ht="15">
      <c r="A1778" s="359" t="s">
        <v>3402</v>
      </c>
      <c r="B1778" s="360" t="s">
        <v>9750</v>
      </c>
      <c r="C1778" s="360" t="s">
        <v>2790</v>
      </c>
      <c r="D1778" s="360">
        <v>11</v>
      </c>
      <c r="E1778" s="360" t="s">
        <v>3532</v>
      </c>
      <c r="F1778" s="360" t="s">
        <v>9751</v>
      </c>
      <c r="G1778" s="360" t="s">
        <v>3532</v>
      </c>
      <c r="H1778" s="361">
        <v>45975</v>
      </c>
      <c r="I1778" s="360" t="s">
        <v>3532</v>
      </c>
      <c r="J1778" s="360" t="s">
        <v>9752</v>
      </c>
      <c r="K1778" s="360">
        <v>2013</v>
      </c>
      <c r="L1778" s="360" t="s">
        <v>5960</v>
      </c>
      <c r="M1778" s="360" t="s">
        <v>5957</v>
      </c>
      <c r="N1778" s="360" t="s">
        <v>5953</v>
      </c>
      <c r="O1778" s="360" t="s">
        <v>83</v>
      </c>
      <c r="P1778" s="360">
        <v>0</v>
      </c>
      <c r="Q1778" s="360" t="s">
        <v>9753</v>
      </c>
    </row>
    <row r="1779" spans="1:17" ht="15">
      <c r="A1779" s="359" t="s">
        <v>5752</v>
      </c>
      <c r="B1779" s="360" t="s">
        <v>9754</v>
      </c>
      <c r="C1779" s="360" t="s">
        <v>3532</v>
      </c>
      <c r="D1779" s="360">
        <v>32</v>
      </c>
      <c r="E1779" s="360" t="s">
        <v>3532</v>
      </c>
      <c r="F1779" s="360" t="s">
        <v>3532</v>
      </c>
      <c r="G1779" s="360" t="s">
        <v>3532</v>
      </c>
      <c r="H1779" s="361">
        <v>45975</v>
      </c>
      <c r="I1779" s="360" t="s">
        <v>3532</v>
      </c>
      <c r="J1779" s="360" t="s">
        <v>9755</v>
      </c>
      <c r="K1779" s="360">
        <v>2013</v>
      </c>
      <c r="L1779" s="360" t="s">
        <v>5960</v>
      </c>
      <c r="M1779" s="360" t="s">
        <v>5957</v>
      </c>
      <c r="N1779" s="360" t="s">
        <v>5953</v>
      </c>
      <c r="O1779" s="360" t="s">
        <v>1706</v>
      </c>
      <c r="P1779" s="360">
        <v>0</v>
      </c>
      <c r="Q1779" s="360" t="s">
        <v>3532</v>
      </c>
    </row>
    <row r="1780" spans="1:17" ht="15">
      <c r="A1780" s="359" t="s">
        <v>5980</v>
      </c>
      <c r="B1780" s="360" t="s">
        <v>9756</v>
      </c>
      <c r="C1780" s="360" t="s">
        <v>2790</v>
      </c>
      <c r="D1780" s="360">
        <v>1</v>
      </c>
      <c r="E1780" s="360" t="s">
        <v>3532</v>
      </c>
      <c r="F1780" s="360" t="s">
        <v>9757</v>
      </c>
      <c r="G1780" s="360" t="s">
        <v>3532</v>
      </c>
      <c r="H1780" s="361">
        <v>45975</v>
      </c>
      <c r="I1780" s="360" t="s">
        <v>3532</v>
      </c>
      <c r="J1780" s="360" t="s">
        <v>9758</v>
      </c>
      <c r="K1780" s="360">
        <v>2013</v>
      </c>
      <c r="L1780" s="360" t="s">
        <v>6638</v>
      </c>
      <c r="M1780" s="360" t="s">
        <v>5957</v>
      </c>
      <c r="N1780" s="360" t="s">
        <v>5953</v>
      </c>
      <c r="O1780" s="360" t="s">
        <v>83</v>
      </c>
      <c r="P1780" s="360">
        <v>0</v>
      </c>
      <c r="Q1780" s="360" t="s">
        <v>9759</v>
      </c>
    </row>
    <row r="1781" spans="1:17" ht="15">
      <c r="A1781" s="359" t="s">
        <v>3421</v>
      </c>
      <c r="B1781" s="360" t="s">
        <v>9760</v>
      </c>
      <c r="C1781" s="360" t="s">
        <v>3532</v>
      </c>
      <c r="D1781" s="360">
        <v>4</v>
      </c>
      <c r="E1781" s="360" t="s">
        <v>3532</v>
      </c>
      <c r="F1781" s="360" t="s">
        <v>3532</v>
      </c>
      <c r="G1781" s="360" t="s">
        <v>3532</v>
      </c>
      <c r="H1781" s="361">
        <v>45975</v>
      </c>
      <c r="I1781" s="360" t="s">
        <v>3532</v>
      </c>
      <c r="J1781" s="360" t="s">
        <v>9761</v>
      </c>
      <c r="K1781" s="360">
        <v>2013</v>
      </c>
      <c r="L1781" s="360" t="s">
        <v>5960</v>
      </c>
      <c r="M1781" s="360" t="s">
        <v>5957</v>
      </c>
      <c r="N1781" s="360" t="s">
        <v>5953</v>
      </c>
      <c r="O1781" s="360" t="s">
        <v>83</v>
      </c>
      <c r="P1781" s="360" t="s">
        <v>3532</v>
      </c>
      <c r="Q1781" s="360" t="s">
        <v>3532</v>
      </c>
    </row>
    <row r="1782" spans="1:17" ht="15">
      <c r="A1782" s="359" t="s">
        <v>2147</v>
      </c>
      <c r="B1782" s="360" t="s">
        <v>9762</v>
      </c>
      <c r="C1782" s="360" t="s">
        <v>3532</v>
      </c>
      <c r="D1782" s="360">
        <v>217</v>
      </c>
      <c r="E1782" s="360" t="s">
        <v>3532</v>
      </c>
      <c r="F1782" s="360" t="s">
        <v>3532</v>
      </c>
      <c r="G1782" s="360" t="s">
        <v>3532</v>
      </c>
      <c r="H1782" s="361">
        <v>45975</v>
      </c>
      <c r="I1782" s="360" t="s">
        <v>3532</v>
      </c>
      <c r="J1782" s="360" t="s">
        <v>9763</v>
      </c>
      <c r="K1782" s="360">
        <v>2013</v>
      </c>
      <c r="L1782" s="360" t="s">
        <v>6008</v>
      </c>
      <c r="M1782" s="360" t="s">
        <v>5957</v>
      </c>
      <c r="N1782" s="360" t="s">
        <v>5953</v>
      </c>
      <c r="O1782" s="360" t="s">
        <v>2147</v>
      </c>
      <c r="P1782" s="360" t="s">
        <v>3532</v>
      </c>
      <c r="Q1782" s="360" t="s">
        <v>3532</v>
      </c>
    </row>
    <row r="1783" spans="1:17" ht="15">
      <c r="A1783" s="359" t="s">
        <v>2813</v>
      </c>
      <c r="B1783" s="360" t="s">
        <v>9764</v>
      </c>
      <c r="C1783" s="360" t="s">
        <v>3532</v>
      </c>
      <c r="D1783" s="360">
        <v>87</v>
      </c>
      <c r="E1783" s="360" t="s">
        <v>3532</v>
      </c>
      <c r="F1783" s="360" t="s">
        <v>3532</v>
      </c>
      <c r="G1783" s="360" t="s">
        <v>3532</v>
      </c>
      <c r="H1783" s="361">
        <v>45975</v>
      </c>
      <c r="I1783" s="360" t="s">
        <v>3532</v>
      </c>
      <c r="J1783" s="360" t="s">
        <v>9765</v>
      </c>
      <c r="K1783" s="360">
        <v>2014</v>
      </c>
      <c r="L1783" s="360" t="s">
        <v>5964</v>
      </c>
      <c r="M1783" s="360" t="s">
        <v>5957</v>
      </c>
      <c r="N1783" s="360" t="s">
        <v>5953</v>
      </c>
      <c r="O1783" s="360" t="s">
        <v>83</v>
      </c>
      <c r="P1783" s="360" t="s">
        <v>3532</v>
      </c>
      <c r="Q1783" s="360" t="s">
        <v>3532</v>
      </c>
    </row>
    <row r="1784" spans="1:17" ht="15">
      <c r="A1784" s="359" t="s">
        <v>6062</v>
      </c>
      <c r="B1784" s="360" t="s">
        <v>9766</v>
      </c>
      <c r="C1784" s="360" t="s">
        <v>3532</v>
      </c>
      <c r="D1784" s="360">
        <v>164</v>
      </c>
      <c r="E1784" s="360" t="s">
        <v>3532</v>
      </c>
      <c r="F1784" s="360" t="s">
        <v>3532</v>
      </c>
      <c r="G1784" s="360" t="s">
        <v>3532</v>
      </c>
      <c r="H1784" s="361">
        <v>45975</v>
      </c>
      <c r="I1784" s="360" t="s">
        <v>3532</v>
      </c>
      <c r="J1784" s="360" t="s">
        <v>9767</v>
      </c>
      <c r="K1784" s="360">
        <v>2013</v>
      </c>
      <c r="L1784" s="360" t="s">
        <v>5960</v>
      </c>
      <c r="M1784" s="360" t="s">
        <v>5957</v>
      </c>
      <c r="N1784" s="360" t="s">
        <v>5953</v>
      </c>
      <c r="O1784" s="360" t="s">
        <v>83</v>
      </c>
      <c r="P1784" s="360" t="s">
        <v>3532</v>
      </c>
      <c r="Q1784" s="360" t="s">
        <v>3532</v>
      </c>
    </row>
    <row r="1785" spans="1:17" ht="15">
      <c r="A1785" s="359" t="s">
        <v>6389</v>
      </c>
      <c r="B1785" s="360" t="s">
        <v>9768</v>
      </c>
      <c r="C1785" s="360" t="s">
        <v>3532</v>
      </c>
      <c r="D1785" s="360">
        <v>201</v>
      </c>
      <c r="E1785" s="360" t="s">
        <v>3532</v>
      </c>
      <c r="F1785" s="360" t="s">
        <v>3532</v>
      </c>
      <c r="G1785" s="360" t="s">
        <v>3532</v>
      </c>
      <c r="H1785" s="361">
        <v>45975</v>
      </c>
      <c r="I1785" s="360" t="s">
        <v>3532</v>
      </c>
      <c r="J1785" s="360" t="s">
        <v>9769</v>
      </c>
      <c r="K1785" s="360">
        <v>2014</v>
      </c>
      <c r="L1785" s="360" t="s">
        <v>5964</v>
      </c>
      <c r="M1785" s="360" t="s">
        <v>5957</v>
      </c>
      <c r="N1785" s="360" t="s">
        <v>5953</v>
      </c>
      <c r="O1785" s="360" t="s">
        <v>83</v>
      </c>
      <c r="P1785" s="360" t="s">
        <v>3532</v>
      </c>
      <c r="Q1785" s="360" t="s">
        <v>3532</v>
      </c>
    </row>
    <row r="1786" spans="1:17" ht="15">
      <c r="A1786" s="359" t="s">
        <v>6062</v>
      </c>
      <c r="B1786" s="360" t="s">
        <v>9770</v>
      </c>
      <c r="C1786" s="360" t="s">
        <v>3532</v>
      </c>
      <c r="D1786" s="360">
        <v>133</v>
      </c>
      <c r="E1786" s="360" t="s">
        <v>3532</v>
      </c>
      <c r="F1786" s="360" t="s">
        <v>3532</v>
      </c>
      <c r="G1786" s="360" t="s">
        <v>3532</v>
      </c>
      <c r="H1786" s="361">
        <v>45975</v>
      </c>
      <c r="I1786" s="360" t="s">
        <v>3532</v>
      </c>
      <c r="J1786" s="360" t="s">
        <v>9771</v>
      </c>
      <c r="K1786" s="360">
        <v>2013</v>
      </c>
      <c r="L1786" s="360" t="s">
        <v>5956</v>
      </c>
      <c r="M1786" s="360" t="s">
        <v>5957</v>
      </c>
      <c r="N1786" s="360" t="s">
        <v>5953</v>
      </c>
      <c r="O1786" s="360" t="s">
        <v>83</v>
      </c>
      <c r="P1786" s="360" t="s">
        <v>3532</v>
      </c>
      <c r="Q1786" s="360" t="s">
        <v>3532</v>
      </c>
    </row>
    <row r="1787" spans="1:17" ht="15">
      <c r="A1787" s="359" t="s">
        <v>5986</v>
      </c>
      <c r="B1787" s="360" t="s">
        <v>9772</v>
      </c>
      <c r="C1787" s="360" t="s">
        <v>3532</v>
      </c>
      <c r="D1787" s="360">
        <v>29</v>
      </c>
      <c r="E1787" s="360" t="s">
        <v>3532</v>
      </c>
      <c r="F1787" s="360" t="s">
        <v>3532</v>
      </c>
      <c r="G1787" s="360" t="s">
        <v>3532</v>
      </c>
      <c r="H1787" s="361">
        <v>45975</v>
      </c>
      <c r="I1787" s="360" t="s">
        <v>3532</v>
      </c>
      <c r="J1787" s="360" t="s">
        <v>9773</v>
      </c>
      <c r="K1787" s="360">
        <v>2013</v>
      </c>
      <c r="L1787" s="360" t="s">
        <v>5964</v>
      </c>
      <c r="M1787" s="360" t="s">
        <v>5957</v>
      </c>
      <c r="N1787" s="360" t="s">
        <v>5953</v>
      </c>
      <c r="O1787" s="360" t="s">
        <v>83</v>
      </c>
      <c r="P1787" s="360" t="s">
        <v>3532</v>
      </c>
      <c r="Q1787" s="360" t="s">
        <v>3532</v>
      </c>
    </row>
    <row r="1788" spans="1:17" ht="15">
      <c r="A1788" s="359" t="s">
        <v>5986</v>
      </c>
      <c r="B1788" s="360" t="s">
        <v>9774</v>
      </c>
      <c r="C1788" s="360" t="s">
        <v>3532</v>
      </c>
      <c r="D1788" s="360">
        <v>168</v>
      </c>
      <c r="E1788" s="360" t="s">
        <v>3532</v>
      </c>
      <c r="F1788" s="360" t="s">
        <v>3532</v>
      </c>
      <c r="G1788" s="360" t="s">
        <v>3532</v>
      </c>
      <c r="H1788" s="361">
        <v>45975</v>
      </c>
      <c r="I1788" s="360" t="s">
        <v>3532</v>
      </c>
      <c r="J1788" s="360" t="s">
        <v>9775</v>
      </c>
      <c r="K1788" s="360">
        <v>2016</v>
      </c>
      <c r="L1788" s="360" t="s">
        <v>5984</v>
      </c>
      <c r="M1788" s="360" t="s">
        <v>5957</v>
      </c>
      <c r="N1788" s="360" t="s">
        <v>5953</v>
      </c>
      <c r="O1788" s="360" t="s">
        <v>83</v>
      </c>
      <c r="P1788" s="360" t="s">
        <v>3532</v>
      </c>
      <c r="Q1788" s="360" t="s">
        <v>3532</v>
      </c>
    </row>
    <row r="1789" spans="1:17" ht="15">
      <c r="A1789" s="359" t="s">
        <v>5986</v>
      </c>
      <c r="B1789" s="360" t="s">
        <v>9776</v>
      </c>
      <c r="C1789" s="360" t="s">
        <v>3532</v>
      </c>
      <c r="D1789" s="360">
        <v>191</v>
      </c>
      <c r="E1789" s="360" t="s">
        <v>3532</v>
      </c>
      <c r="F1789" s="360" t="s">
        <v>3532</v>
      </c>
      <c r="G1789" s="360" t="s">
        <v>3532</v>
      </c>
      <c r="H1789" s="361">
        <v>45975</v>
      </c>
      <c r="I1789" s="360" t="s">
        <v>3532</v>
      </c>
      <c r="J1789" s="360" t="s">
        <v>9777</v>
      </c>
      <c r="K1789" s="360">
        <v>2013</v>
      </c>
      <c r="L1789" s="360" t="s">
        <v>5984</v>
      </c>
      <c r="M1789" s="360" t="s">
        <v>5957</v>
      </c>
      <c r="N1789" s="360" t="s">
        <v>5953</v>
      </c>
      <c r="O1789" s="360" t="s">
        <v>83</v>
      </c>
      <c r="P1789" s="360" t="s">
        <v>3532</v>
      </c>
      <c r="Q1789" s="360" t="s">
        <v>3532</v>
      </c>
    </row>
    <row r="1790" spans="1:17" ht="15">
      <c r="A1790" s="359" t="s">
        <v>3603</v>
      </c>
      <c r="B1790" s="360" t="s">
        <v>9778</v>
      </c>
      <c r="C1790" s="360" t="s">
        <v>3532</v>
      </c>
      <c r="D1790" s="360">
        <v>161</v>
      </c>
      <c r="E1790" s="360" t="s">
        <v>3532</v>
      </c>
      <c r="F1790" s="360" t="s">
        <v>3532</v>
      </c>
      <c r="G1790" s="360" t="s">
        <v>3532</v>
      </c>
      <c r="H1790" s="361">
        <v>45975</v>
      </c>
      <c r="I1790" s="360" t="s">
        <v>3532</v>
      </c>
      <c r="J1790" s="360" t="s">
        <v>9779</v>
      </c>
      <c r="K1790" s="360">
        <v>2014</v>
      </c>
      <c r="L1790" s="360" t="s">
        <v>5964</v>
      </c>
      <c r="M1790" s="360" t="s">
        <v>5957</v>
      </c>
      <c r="N1790" s="360" t="s">
        <v>5953</v>
      </c>
      <c r="O1790" s="360" t="s">
        <v>83</v>
      </c>
      <c r="P1790" s="360" t="s">
        <v>3532</v>
      </c>
      <c r="Q1790" s="360" t="s">
        <v>3532</v>
      </c>
    </row>
    <row r="1791" spans="1:17" ht="15">
      <c r="A1791" s="359" t="s">
        <v>3603</v>
      </c>
      <c r="B1791" s="360" t="s">
        <v>9780</v>
      </c>
      <c r="C1791" s="360" t="s">
        <v>3532</v>
      </c>
      <c r="D1791" s="360">
        <v>217</v>
      </c>
      <c r="E1791" s="360" t="s">
        <v>3532</v>
      </c>
      <c r="F1791" s="360" t="s">
        <v>3532</v>
      </c>
      <c r="G1791" s="360" t="s">
        <v>3532</v>
      </c>
      <c r="H1791" s="361">
        <v>45975</v>
      </c>
      <c r="I1791" s="360" t="s">
        <v>3532</v>
      </c>
      <c r="J1791" s="360" t="s">
        <v>9781</v>
      </c>
      <c r="K1791" s="360">
        <v>2014</v>
      </c>
      <c r="L1791" s="360" t="s">
        <v>5960</v>
      </c>
      <c r="M1791" s="360" t="s">
        <v>5957</v>
      </c>
      <c r="N1791" s="360" t="s">
        <v>5953</v>
      </c>
      <c r="O1791" s="360" t="s">
        <v>83</v>
      </c>
      <c r="P1791" s="360" t="s">
        <v>3532</v>
      </c>
      <c r="Q1791" s="360" t="s">
        <v>3532</v>
      </c>
    </row>
    <row r="1792" spans="1:17" ht="15">
      <c r="A1792" s="359" t="s">
        <v>3402</v>
      </c>
      <c r="B1792" s="360" t="s">
        <v>9782</v>
      </c>
      <c r="C1792" s="360" t="s">
        <v>2790</v>
      </c>
      <c r="D1792" s="360">
        <v>4</v>
      </c>
      <c r="E1792" s="360" t="s">
        <v>3532</v>
      </c>
      <c r="F1792" s="360" t="s">
        <v>9783</v>
      </c>
      <c r="G1792" s="360" t="s">
        <v>3532</v>
      </c>
      <c r="H1792" s="361">
        <v>45975</v>
      </c>
      <c r="I1792" s="360" t="s">
        <v>3532</v>
      </c>
      <c r="J1792" s="360" t="s">
        <v>9784</v>
      </c>
      <c r="K1792" s="360">
        <v>2014</v>
      </c>
      <c r="L1792" s="360" t="s">
        <v>5960</v>
      </c>
      <c r="M1792" s="360" t="s">
        <v>5957</v>
      </c>
      <c r="N1792" s="360" t="s">
        <v>5953</v>
      </c>
      <c r="O1792" s="360" t="s">
        <v>83</v>
      </c>
      <c r="P1792" s="360">
        <v>0</v>
      </c>
      <c r="Q1792" s="360" t="s">
        <v>9785</v>
      </c>
    </row>
    <row r="1793" spans="1:17" ht="15">
      <c r="A1793" s="359" t="s">
        <v>2147</v>
      </c>
      <c r="B1793" s="360" t="s">
        <v>9786</v>
      </c>
      <c r="C1793" s="360" t="s">
        <v>3532</v>
      </c>
      <c r="D1793" s="360">
        <v>217</v>
      </c>
      <c r="E1793" s="360" t="s">
        <v>3532</v>
      </c>
      <c r="F1793" s="360" t="s">
        <v>3532</v>
      </c>
      <c r="G1793" s="360" t="s">
        <v>3532</v>
      </c>
      <c r="H1793" s="361">
        <v>45975</v>
      </c>
      <c r="I1793" s="360" t="s">
        <v>3532</v>
      </c>
      <c r="J1793" s="360" t="s">
        <v>9787</v>
      </c>
      <c r="K1793" s="360">
        <v>2011</v>
      </c>
      <c r="L1793" s="360" t="s">
        <v>6008</v>
      </c>
      <c r="M1793" s="360" t="s">
        <v>5957</v>
      </c>
      <c r="N1793" s="360" t="s">
        <v>5953</v>
      </c>
      <c r="O1793" s="360" t="s">
        <v>2147</v>
      </c>
      <c r="P1793" s="360" t="s">
        <v>3532</v>
      </c>
      <c r="Q1793" s="360" t="s">
        <v>3532</v>
      </c>
    </row>
    <row r="1794" spans="1:17" ht="15">
      <c r="A1794" s="359" t="s">
        <v>3421</v>
      </c>
      <c r="B1794" s="360" t="s">
        <v>9788</v>
      </c>
      <c r="C1794" s="360" t="s">
        <v>3532</v>
      </c>
      <c r="D1794" s="360">
        <v>150</v>
      </c>
      <c r="E1794" s="360" t="s">
        <v>3532</v>
      </c>
      <c r="F1794" s="360" t="s">
        <v>3532</v>
      </c>
      <c r="G1794" s="360" t="s">
        <v>3532</v>
      </c>
      <c r="H1794" s="361">
        <v>45975</v>
      </c>
      <c r="I1794" s="360" t="s">
        <v>3532</v>
      </c>
      <c r="J1794" s="360" t="s">
        <v>9789</v>
      </c>
      <c r="K1794" s="360">
        <v>2014</v>
      </c>
      <c r="L1794" s="360" t="s">
        <v>5964</v>
      </c>
      <c r="M1794" s="360" t="s">
        <v>5957</v>
      </c>
      <c r="N1794" s="360" t="s">
        <v>5953</v>
      </c>
      <c r="O1794" s="360" t="s">
        <v>83</v>
      </c>
      <c r="P1794" s="360" t="s">
        <v>3532</v>
      </c>
      <c r="Q1794" s="360" t="s">
        <v>3532</v>
      </c>
    </row>
    <row r="1795" spans="1:17" ht="15">
      <c r="A1795" s="359" t="s">
        <v>3603</v>
      </c>
      <c r="B1795" s="360" t="s">
        <v>9790</v>
      </c>
      <c r="C1795" s="360" t="s">
        <v>3532</v>
      </c>
      <c r="D1795" s="360">
        <v>217</v>
      </c>
      <c r="E1795" s="360" t="s">
        <v>3532</v>
      </c>
      <c r="F1795" s="360" t="s">
        <v>3532</v>
      </c>
      <c r="G1795" s="360" t="s">
        <v>3532</v>
      </c>
      <c r="H1795" s="361">
        <v>45975</v>
      </c>
      <c r="I1795" s="360" t="s">
        <v>3532</v>
      </c>
      <c r="J1795" s="360" t="s">
        <v>9791</v>
      </c>
      <c r="K1795" s="360">
        <v>2014</v>
      </c>
      <c r="L1795" s="360" t="s">
        <v>5964</v>
      </c>
      <c r="M1795" s="360" t="s">
        <v>5957</v>
      </c>
      <c r="N1795" s="360" t="s">
        <v>5953</v>
      </c>
      <c r="O1795" s="360" t="s">
        <v>83</v>
      </c>
      <c r="P1795" s="360" t="s">
        <v>3532</v>
      </c>
      <c r="Q1795" s="360" t="s">
        <v>3532</v>
      </c>
    </row>
    <row r="1796" spans="1:17" ht="15">
      <c r="A1796" s="359" t="s">
        <v>3603</v>
      </c>
      <c r="B1796" s="360" t="s">
        <v>9792</v>
      </c>
      <c r="C1796" s="360" t="s">
        <v>2790</v>
      </c>
      <c r="D1796" s="360">
        <v>2</v>
      </c>
      <c r="E1796" s="360" t="s">
        <v>3532</v>
      </c>
      <c r="F1796" s="360" t="s">
        <v>9793</v>
      </c>
      <c r="G1796" s="360" t="s">
        <v>3532</v>
      </c>
      <c r="H1796" s="361">
        <v>45975</v>
      </c>
      <c r="I1796" s="360" t="s">
        <v>3532</v>
      </c>
      <c r="J1796" s="360" t="s">
        <v>9781</v>
      </c>
      <c r="K1796" s="360">
        <v>2014</v>
      </c>
      <c r="L1796" s="360" t="s">
        <v>5960</v>
      </c>
      <c r="M1796" s="360" t="s">
        <v>5957</v>
      </c>
      <c r="N1796" s="360" t="s">
        <v>5953</v>
      </c>
      <c r="O1796" s="360" t="s">
        <v>83</v>
      </c>
      <c r="P1796" s="360">
        <v>0</v>
      </c>
      <c r="Q1796" s="360" t="s">
        <v>9794</v>
      </c>
    </row>
    <row r="1797" spans="1:17" ht="15">
      <c r="A1797" s="359" t="s">
        <v>5980</v>
      </c>
      <c r="B1797" s="360" t="s">
        <v>9795</v>
      </c>
      <c r="C1797" s="360" t="s">
        <v>2790</v>
      </c>
      <c r="D1797" s="360">
        <v>4</v>
      </c>
      <c r="E1797" s="360" t="s">
        <v>3532</v>
      </c>
      <c r="F1797" s="360" t="s">
        <v>9796</v>
      </c>
      <c r="G1797" s="360" t="s">
        <v>3532</v>
      </c>
      <c r="H1797" s="361">
        <v>45975</v>
      </c>
      <c r="I1797" s="360" t="s">
        <v>3532</v>
      </c>
      <c r="J1797" s="360" t="s">
        <v>9701</v>
      </c>
      <c r="K1797" s="360">
        <v>2014</v>
      </c>
      <c r="L1797" s="360" t="s">
        <v>5960</v>
      </c>
      <c r="M1797" s="360" t="s">
        <v>5957</v>
      </c>
      <c r="N1797" s="360" t="s">
        <v>5953</v>
      </c>
      <c r="O1797" s="360" t="s">
        <v>83</v>
      </c>
      <c r="P1797" s="360">
        <v>0</v>
      </c>
      <c r="Q1797" s="360" t="s">
        <v>9797</v>
      </c>
    </row>
    <row r="1798" spans="1:17" ht="15">
      <c r="A1798" s="359" t="s">
        <v>6211</v>
      </c>
      <c r="B1798" s="360" t="s">
        <v>9798</v>
      </c>
      <c r="C1798" s="360" t="s">
        <v>3532</v>
      </c>
      <c r="D1798" s="360">
        <v>172</v>
      </c>
      <c r="E1798" s="360" t="s">
        <v>3532</v>
      </c>
      <c r="F1798" s="360" t="s">
        <v>3532</v>
      </c>
      <c r="G1798" s="360" t="s">
        <v>3532</v>
      </c>
      <c r="H1798" s="361">
        <v>45975</v>
      </c>
      <c r="I1798" s="360" t="s">
        <v>3532</v>
      </c>
      <c r="J1798" s="360" t="s">
        <v>9799</v>
      </c>
      <c r="K1798" s="360">
        <v>2014</v>
      </c>
      <c r="L1798" s="360" t="s">
        <v>5960</v>
      </c>
      <c r="M1798" s="360" t="s">
        <v>5957</v>
      </c>
      <c r="N1798" s="360" t="s">
        <v>5953</v>
      </c>
      <c r="O1798" s="360" t="s">
        <v>83</v>
      </c>
      <c r="P1798" s="360" t="s">
        <v>3532</v>
      </c>
      <c r="Q1798" s="360" t="s">
        <v>3532</v>
      </c>
    </row>
    <row r="1799" spans="1:17" ht="15">
      <c r="A1799" s="359" t="s">
        <v>3603</v>
      </c>
      <c r="B1799" s="360" t="s">
        <v>9800</v>
      </c>
      <c r="C1799" s="360" t="s">
        <v>2790</v>
      </c>
      <c r="D1799" s="360">
        <v>4</v>
      </c>
      <c r="E1799" s="360" t="s">
        <v>3532</v>
      </c>
      <c r="F1799" s="360" t="s">
        <v>9801</v>
      </c>
      <c r="G1799" s="360" t="s">
        <v>3532</v>
      </c>
      <c r="H1799" s="361">
        <v>45975</v>
      </c>
      <c r="I1799" s="360" t="s">
        <v>3532</v>
      </c>
      <c r="J1799" s="360" t="s">
        <v>9802</v>
      </c>
      <c r="K1799" s="360">
        <v>2014</v>
      </c>
      <c r="L1799" s="360" t="s">
        <v>5960</v>
      </c>
      <c r="M1799" s="360" t="s">
        <v>5957</v>
      </c>
      <c r="N1799" s="360" t="s">
        <v>5953</v>
      </c>
      <c r="O1799" s="360" t="s">
        <v>83</v>
      </c>
      <c r="P1799" s="360">
        <v>0</v>
      </c>
      <c r="Q1799" s="360" t="s">
        <v>9803</v>
      </c>
    </row>
    <row r="1800" spans="1:17" ht="15">
      <c r="A1800" s="359" t="s">
        <v>3402</v>
      </c>
      <c r="B1800" s="360" t="s">
        <v>9804</v>
      </c>
      <c r="C1800" s="360" t="s">
        <v>3532</v>
      </c>
      <c r="D1800" s="360">
        <v>171</v>
      </c>
      <c r="E1800" s="360" t="s">
        <v>3532</v>
      </c>
      <c r="F1800" s="360" t="s">
        <v>3532</v>
      </c>
      <c r="G1800" s="360" t="s">
        <v>3532</v>
      </c>
      <c r="H1800" s="361">
        <v>45975</v>
      </c>
      <c r="I1800" s="360" t="s">
        <v>3532</v>
      </c>
      <c r="J1800" s="360" t="s">
        <v>9805</v>
      </c>
      <c r="K1800" s="360">
        <v>2014</v>
      </c>
      <c r="L1800" s="360" t="s">
        <v>5960</v>
      </c>
      <c r="M1800" s="360" t="s">
        <v>5957</v>
      </c>
      <c r="N1800" s="360" t="s">
        <v>5953</v>
      </c>
      <c r="O1800" s="360" t="s">
        <v>83</v>
      </c>
      <c r="P1800" s="360" t="s">
        <v>3532</v>
      </c>
      <c r="Q1800" s="360" t="s">
        <v>3532</v>
      </c>
    </row>
    <row r="1801" spans="1:17" ht="15">
      <c r="A1801" s="359" t="s">
        <v>3603</v>
      </c>
      <c r="B1801" s="360" t="s">
        <v>9806</v>
      </c>
      <c r="C1801" s="360" t="s">
        <v>2790</v>
      </c>
      <c r="D1801" s="360">
        <v>1</v>
      </c>
      <c r="E1801" s="360" t="s">
        <v>3532</v>
      </c>
      <c r="F1801" s="360" t="s">
        <v>9807</v>
      </c>
      <c r="G1801" s="360" t="s">
        <v>3532</v>
      </c>
      <c r="H1801" s="361">
        <v>45975</v>
      </c>
      <c r="I1801" s="360" t="s">
        <v>3532</v>
      </c>
      <c r="J1801" s="360" t="s">
        <v>9808</v>
      </c>
      <c r="K1801" s="360">
        <v>2014</v>
      </c>
      <c r="L1801" s="360" t="s">
        <v>5960</v>
      </c>
      <c r="M1801" s="360" t="s">
        <v>5957</v>
      </c>
      <c r="N1801" s="360" t="s">
        <v>5953</v>
      </c>
      <c r="O1801" s="360" t="s">
        <v>83</v>
      </c>
      <c r="P1801" s="360">
        <v>0</v>
      </c>
      <c r="Q1801" s="360" t="s">
        <v>9809</v>
      </c>
    </row>
    <row r="1802" spans="1:17" ht="15">
      <c r="A1802" s="359" t="s">
        <v>5980</v>
      </c>
      <c r="B1802" s="360" t="s">
        <v>9810</v>
      </c>
      <c r="C1802" s="360" t="s">
        <v>2790</v>
      </c>
      <c r="D1802" s="360">
        <v>0</v>
      </c>
      <c r="E1802" s="360" t="s">
        <v>3532</v>
      </c>
      <c r="F1802" s="360" t="s">
        <v>9811</v>
      </c>
      <c r="G1802" s="360" t="s">
        <v>3532</v>
      </c>
      <c r="H1802" s="361">
        <v>45975</v>
      </c>
      <c r="I1802" s="360" t="s">
        <v>3532</v>
      </c>
      <c r="J1802" s="360" t="s">
        <v>9727</v>
      </c>
      <c r="K1802" s="360">
        <v>2014</v>
      </c>
      <c r="L1802" s="360" t="s">
        <v>5960</v>
      </c>
      <c r="M1802" s="360" t="s">
        <v>5957</v>
      </c>
      <c r="N1802" s="360" t="s">
        <v>5953</v>
      </c>
      <c r="O1802" s="360" t="s">
        <v>83</v>
      </c>
      <c r="P1802" s="360">
        <v>84</v>
      </c>
      <c r="Q1802" s="360" t="s">
        <v>9812</v>
      </c>
    </row>
    <row r="1803" spans="1:17" ht="15">
      <c r="A1803" s="359" t="s">
        <v>3421</v>
      </c>
      <c r="B1803" s="360" t="s">
        <v>9813</v>
      </c>
      <c r="C1803" s="360" t="s">
        <v>2790</v>
      </c>
      <c r="D1803" s="360">
        <v>0</v>
      </c>
      <c r="E1803" s="360" t="s">
        <v>3532</v>
      </c>
      <c r="F1803" s="360" t="s">
        <v>9814</v>
      </c>
      <c r="G1803" s="360" t="s">
        <v>3532</v>
      </c>
      <c r="H1803" s="361">
        <v>45975</v>
      </c>
      <c r="I1803" s="360" t="s">
        <v>3532</v>
      </c>
      <c r="J1803" s="360" t="s">
        <v>9815</v>
      </c>
      <c r="K1803" s="360">
        <v>2014</v>
      </c>
      <c r="L1803" s="360" t="s">
        <v>5960</v>
      </c>
      <c r="M1803" s="360" t="s">
        <v>5957</v>
      </c>
      <c r="N1803" s="360" t="s">
        <v>5953</v>
      </c>
      <c r="O1803" s="360" t="s">
        <v>83</v>
      </c>
      <c r="P1803" s="360">
        <v>0</v>
      </c>
      <c r="Q1803" s="360" t="s">
        <v>9816</v>
      </c>
    </row>
    <row r="1804" spans="1:17" ht="15">
      <c r="A1804" s="359" t="s">
        <v>5986</v>
      </c>
      <c r="B1804" s="360" t="s">
        <v>9817</v>
      </c>
      <c r="C1804" s="360" t="s">
        <v>3532</v>
      </c>
      <c r="D1804" s="360">
        <v>93</v>
      </c>
      <c r="E1804" s="360" t="s">
        <v>3532</v>
      </c>
      <c r="F1804" s="360" t="s">
        <v>3532</v>
      </c>
      <c r="G1804" s="360" t="s">
        <v>3532</v>
      </c>
      <c r="H1804" s="361">
        <v>45975</v>
      </c>
      <c r="I1804" s="360" t="s">
        <v>3532</v>
      </c>
      <c r="J1804" s="360" t="s">
        <v>9818</v>
      </c>
      <c r="K1804" s="360">
        <v>2014</v>
      </c>
      <c r="L1804" s="360" t="s">
        <v>5960</v>
      </c>
      <c r="M1804" s="360" t="s">
        <v>5957</v>
      </c>
      <c r="N1804" s="360" t="s">
        <v>5953</v>
      </c>
      <c r="O1804" s="360" t="s">
        <v>83</v>
      </c>
      <c r="P1804" s="360" t="s">
        <v>3532</v>
      </c>
      <c r="Q1804" s="360" t="s">
        <v>3532</v>
      </c>
    </row>
    <row r="1805" spans="1:17" ht="15">
      <c r="A1805" s="359" t="s">
        <v>3421</v>
      </c>
      <c r="B1805" s="360" t="s">
        <v>9819</v>
      </c>
      <c r="C1805" s="360" t="s">
        <v>2790</v>
      </c>
      <c r="D1805" s="360">
        <v>0</v>
      </c>
      <c r="E1805" s="360" t="s">
        <v>3532</v>
      </c>
      <c r="F1805" s="360" t="s">
        <v>9820</v>
      </c>
      <c r="G1805" s="360" t="s">
        <v>3532</v>
      </c>
      <c r="H1805" s="361">
        <v>45975</v>
      </c>
      <c r="I1805" s="360" t="s">
        <v>3532</v>
      </c>
      <c r="J1805" s="360" t="s">
        <v>9821</v>
      </c>
      <c r="K1805" s="360">
        <v>2014</v>
      </c>
      <c r="L1805" s="360" t="s">
        <v>5960</v>
      </c>
      <c r="M1805" s="360" t="s">
        <v>5957</v>
      </c>
      <c r="N1805" s="360" t="s">
        <v>5953</v>
      </c>
      <c r="O1805" s="360" t="s">
        <v>83</v>
      </c>
      <c r="P1805" s="360">
        <v>0</v>
      </c>
      <c r="Q1805" s="360" t="s">
        <v>9822</v>
      </c>
    </row>
    <row r="1806" spans="1:17" ht="15">
      <c r="A1806" s="359" t="s">
        <v>3421</v>
      </c>
      <c r="B1806" s="360" t="s">
        <v>9823</v>
      </c>
      <c r="C1806" s="360" t="s">
        <v>2790</v>
      </c>
      <c r="D1806" s="360">
        <v>1</v>
      </c>
      <c r="E1806" s="360" t="s">
        <v>3532</v>
      </c>
      <c r="F1806" s="360" t="s">
        <v>9824</v>
      </c>
      <c r="G1806" s="360" t="s">
        <v>3532</v>
      </c>
      <c r="H1806" s="361">
        <v>45975</v>
      </c>
      <c r="I1806" s="360" t="s">
        <v>3532</v>
      </c>
      <c r="J1806" s="360" t="s">
        <v>9686</v>
      </c>
      <c r="K1806" s="360">
        <v>2015</v>
      </c>
      <c r="L1806" s="360" t="s">
        <v>5960</v>
      </c>
      <c r="M1806" s="360" t="s">
        <v>5957</v>
      </c>
      <c r="N1806" s="360" t="s">
        <v>5953</v>
      </c>
      <c r="O1806" s="360" t="s">
        <v>83</v>
      </c>
      <c r="P1806" s="360">
        <v>0</v>
      </c>
      <c r="Q1806" s="360" t="s">
        <v>9825</v>
      </c>
    </row>
    <row r="1807" spans="1:17" ht="15">
      <c r="A1807" s="359" t="s">
        <v>3402</v>
      </c>
      <c r="B1807" s="360" t="s">
        <v>9826</v>
      </c>
      <c r="C1807" s="360" t="s">
        <v>3532</v>
      </c>
      <c r="D1807" s="360">
        <v>3</v>
      </c>
      <c r="E1807" s="360" t="s">
        <v>3532</v>
      </c>
      <c r="F1807" s="360" t="s">
        <v>3532</v>
      </c>
      <c r="G1807" s="360" t="s">
        <v>3532</v>
      </c>
      <c r="H1807" s="361">
        <v>45975</v>
      </c>
      <c r="I1807" s="360" t="s">
        <v>3532</v>
      </c>
      <c r="J1807" s="360" t="s">
        <v>9827</v>
      </c>
      <c r="K1807" s="360">
        <v>2014</v>
      </c>
      <c r="L1807" s="360" t="s">
        <v>5960</v>
      </c>
      <c r="M1807" s="360" t="s">
        <v>5957</v>
      </c>
      <c r="N1807" s="360" t="s">
        <v>5953</v>
      </c>
      <c r="O1807" s="360" t="s">
        <v>83</v>
      </c>
      <c r="P1807" s="360" t="s">
        <v>3532</v>
      </c>
      <c r="Q1807" s="360" t="s">
        <v>3532</v>
      </c>
    </row>
    <row r="1808" spans="1:17" ht="15">
      <c r="A1808" s="359" t="s">
        <v>3980</v>
      </c>
      <c r="B1808" s="360" t="s">
        <v>9828</v>
      </c>
      <c r="C1808" s="360" t="s">
        <v>3532</v>
      </c>
      <c r="D1808" s="360">
        <v>8</v>
      </c>
      <c r="E1808" s="360" t="s">
        <v>3532</v>
      </c>
      <c r="F1808" s="360" t="s">
        <v>3532</v>
      </c>
      <c r="G1808" s="360" t="s">
        <v>3532</v>
      </c>
      <c r="H1808" s="361">
        <v>45975</v>
      </c>
      <c r="I1808" s="360" t="s">
        <v>3532</v>
      </c>
      <c r="J1808" s="360" t="s">
        <v>9829</v>
      </c>
      <c r="K1808" s="360">
        <v>2015</v>
      </c>
      <c r="L1808" s="360" t="s">
        <v>5960</v>
      </c>
      <c r="M1808" s="360" t="s">
        <v>5957</v>
      </c>
      <c r="N1808" s="360" t="s">
        <v>5953</v>
      </c>
      <c r="O1808" s="360" t="s">
        <v>83</v>
      </c>
      <c r="P1808" s="360" t="s">
        <v>3532</v>
      </c>
      <c r="Q1808" s="360" t="s">
        <v>3532</v>
      </c>
    </row>
    <row r="1809" spans="1:17" ht="15">
      <c r="A1809" s="359" t="s">
        <v>1765</v>
      </c>
      <c r="B1809" s="360" t="s">
        <v>9830</v>
      </c>
      <c r="C1809" s="360" t="s">
        <v>3532</v>
      </c>
      <c r="D1809" s="360">
        <v>16</v>
      </c>
      <c r="E1809" s="360" t="s">
        <v>3532</v>
      </c>
      <c r="F1809" s="360" t="s">
        <v>3532</v>
      </c>
      <c r="G1809" s="360" t="s">
        <v>3532</v>
      </c>
      <c r="H1809" s="361">
        <v>45975</v>
      </c>
      <c r="I1809" s="360" t="s">
        <v>3532</v>
      </c>
      <c r="J1809" s="360" t="s">
        <v>9831</v>
      </c>
      <c r="K1809" s="360">
        <v>2014</v>
      </c>
      <c r="L1809" s="360" t="s">
        <v>5956</v>
      </c>
      <c r="M1809" s="360" t="s">
        <v>5957</v>
      </c>
      <c r="N1809" s="360" t="s">
        <v>5953</v>
      </c>
      <c r="O1809" s="360" t="s">
        <v>83</v>
      </c>
      <c r="P1809" s="360" t="s">
        <v>3532</v>
      </c>
      <c r="Q1809" s="360" t="s">
        <v>3532</v>
      </c>
    </row>
    <row r="1810" spans="1:17" ht="15">
      <c r="A1810" s="359" t="s">
        <v>3175</v>
      </c>
      <c r="B1810" s="360" t="s">
        <v>9832</v>
      </c>
      <c r="C1810" s="360" t="s">
        <v>3532</v>
      </c>
      <c r="D1810" s="360">
        <v>52</v>
      </c>
      <c r="E1810" s="360" t="s">
        <v>3532</v>
      </c>
      <c r="F1810" s="360" t="s">
        <v>3532</v>
      </c>
      <c r="G1810" s="360" t="s">
        <v>3532</v>
      </c>
      <c r="H1810" s="361">
        <v>45975</v>
      </c>
      <c r="I1810" s="360" t="s">
        <v>3532</v>
      </c>
      <c r="J1810" s="360" t="s">
        <v>7343</v>
      </c>
      <c r="K1810" s="360">
        <v>2015</v>
      </c>
      <c r="L1810" s="360" t="s">
        <v>5964</v>
      </c>
      <c r="M1810" s="360" t="s">
        <v>5957</v>
      </c>
      <c r="N1810" s="360" t="s">
        <v>5953</v>
      </c>
      <c r="O1810" s="360" t="s">
        <v>83</v>
      </c>
      <c r="P1810" s="360" t="s">
        <v>3532</v>
      </c>
      <c r="Q1810" s="360" t="s">
        <v>3532</v>
      </c>
    </row>
    <row r="1811" spans="1:17" ht="15">
      <c r="A1811" s="359" t="s">
        <v>2813</v>
      </c>
      <c r="B1811" s="360" t="s">
        <v>9833</v>
      </c>
      <c r="C1811" s="360" t="s">
        <v>3532</v>
      </c>
      <c r="D1811" s="360">
        <v>55</v>
      </c>
      <c r="E1811" s="360" t="s">
        <v>3532</v>
      </c>
      <c r="F1811" s="360" t="s">
        <v>3532</v>
      </c>
      <c r="G1811" s="360" t="s">
        <v>3532</v>
      </c>
      <c r="H1811" s="361">
        <v>45975</v>
      </c>
      <c r="I1811" s="360" t="s">
        <v>3532</v>
      </c>
      <c r="J1811" s="360" t="s">
        <v>6613</v>
      </c>
      <c r="K1811" s="360">
        <v>2016</v>
      </c>
      <c r="L1811" s="360" t="s">
        <v>5964</v>
      </c>
      <c r="M1811" s="360" t="s">
        <v>5957</v>
      </c>
      <c r="N1811" s="360" t="s">
        <v>5953</v>
      </c>
      <c r="O1811" s="360" t="s">
        <v>83</v>
      </c>
      <c r="P1811" s="360" t="s">
        <v>3532</v>
      </c>
      <c r="Q1811" s="360" t="s">
        <v>3532</v>
      </c>
    </row>
    <row r="1812" spans="1:17" ht="15">
      <c r="A1812" s="359" t="s">
        <v>3603</v>
      </c>
      <c r="B1812" s="360" t="s">
        <v>9834</v>
      </c>
      <c r="C1812" s="360" t="s">
        <v>3532</v>
      </c>
      <c r="D1812" s="360">
        <v>151</v>
      </c>
      <c r="E1812" s="360" t="s">
        <v>3532</v>
      </c>
      <c r="F1812" s="360" t="s">
        <v>3532</v>
      </c>
      <c r="G1812" s="360" t="s">
        <v>3532</v>
      </c>
      <c r="H1812" s="361">
        <v>45975</v>
      </c>
      <c r="I1812" s="360" t="s">
        <v>3532</v>
      </c>
      <c r="J1812" s="360" t="s">
        <v>9835</v>
      </c>
      <c r="K1812" s="360">
        <v>2016</v>
      </c>
      <c r="L1812" s="360" t="s">
        <v>5960</v>
      </c>
      <c r="M1812" s="360" t="s">
        <v>5957</v>
      </c>
      <c r="N1812" s="360" t="s">
        <v>5953</v>
      </c>
      <c r="O1812" s="360" t="s">
        <v>83</v>
      </c>
      <c r="P1812" s="360" t="s">
        <v>3532</v>
      </c>
      <c r="Q1812" s="360" t="s">
        <v>3532</v>
      </c>
    </row>
    <row r="1813" spans="1:17" ht="15">
      <c r="A1813" s="359" t="s">
        <v>3402</v>
      </c>
      <c r="B1813" s="360" t="s">
        <v>9836</v>
      </c>
      <c r="C1813" s="360" t="s">
        <v>2790</v>
      </c>
      <c r="D1813" s="360">
        <v>0</v>
      </c>
      <c r="E1813" s="360" t="s">
        <v>3532</v>
      </c>
      <c r="F1813" s="360" t="s">
        <v>9837</v>
      </c>
      <c r="G1813" s="360" t="s">
        <v>3532</v>
      </c>
      <c r="H1813" s="361">
        <v>45975</v>
      </c>
      <c r="I1813" s="360" t="s">
        <v>3532</v>
      </c>
      <c r="J1813" s="360" t="s">
        <v>9671</v>
      </c>
      <c r="K1813" s="360">
        <v>2016</v>
      </c>
      <c r="L1813" s="360" t="s">
        <v>5960</v>
      </c>
      <c r="M1813" s="360" t="s">
        <v>5957</v>
      </c>
      <c r="N1813" s="360" t="s">
        <v>5953</v>
      </c>
      <c r="O1813" s="360" t="s">
        <v>83</v>
      </c>
      <c r="P1813" s="360">
        <v>0</v>
      </c>
      <c r="Q1813" s="360" t="s">
        <v>9838</v>
      </c>
    </row>
    <row r="1814" spans="1:17" ht="15">
      <c r="A1814" s="359" t="s">
        <v>5980</v>
      </c>
      <c r="B1814" s="360" t="s">
        <v>9839</v>
      </c>
      <c r="C1814" s="360" t="s">
        <v>2790</v>
      </c>
      <c r="D1814" s="360">
        <v>1</v>
      </c>
      <c r="E1814" s="360" t="s">
        <v>3532</v>
      </c>
      <c r="F1814" s="360" t="s">
        <v>9840</v>
      </c>
      <c r="G1814" s="360" t="s">
        <v>3532</v>
      </c>
      <c r="H1814" s="361">
        <v>45975</v>
      </c>
      <c r="I1814" s="360" t="s">
        <v>3532</v>
      </c>
      <c r="J1814" s="360" t="s">
        <v>7674</v>
      </c>
      <c r="K1814" s="360">
        <v>2017</v>
      </c>
      <c r="L1814" s="360" t="s">
        <v>5960</v>
      </c>
      <c r="M1814" s="360" t="s">
        <v>5957</v>
      </c>
      <c r="N1814" s="360" t="s">
        <v>5953</v>
      </c>
      <c r="O1814" s="360" t="s">
        <v>83</v>
      </c>
      <c r="P1814" s="360">
        <v>0</v>
      </c>
      <c r="Q1814" s="360" t="s">
        <v>9841</v>
      </c>
    </row>
    <row r="1815" spans="1:17" ht="15">
      <c r="A1815" s="359" t="s">
        <v>3421</v>
      </c>
      <c r="B1815" s="360" t="s">
        <v>9842</v>
      </c>
      <c r="C1815" s="360" t="s">
        <v>3532</v>
      </c>
      <c r="D1815" s="360">
        <v>217</v>
      </c>
      <c r="E1815" s="360" t="s">
        <v>3532</v>
      </c>
      <c r="F1815" s="360" t="s">
        <v>3532</v>
      </c>
      <c r="G1815" s="360" t="s">
        <v>3532</v>
      </c>
      <c r="H1815" s="361">
        <v>45975</v>
      </c>
      <c r="I1815" s="360" t="s">
        <v>3532</v>
      </c>
      <c r="J1815" s="360" t="s">
        <v>6578</v>
      </c>
      <c r="K1815" s="360">
        <v>2013</v>
      </c>
      <c r="L1815" s="360" t="s">
        <v>5964</v>
      </c>
      <c r="M1815" s="360" t="s">
        <v>5957</v>
      </c>
      <c r="N1815" s="360" t="s">
        <v>5953</v>
      </c>
      <c r="O1815" s="360" t="s">
        <v>83</v>
      </c>
      <c r="P1815" s="360" t="s">
        <v>3532</v>
      </c>
      <c r="Q1815" s="360" t="s">
        <v>3532</v>
      </c>
    </row>
    <row r="1816" spans="1:17" ht="15">
      <c r="A1816" s="359" t="s">
        <v>3421</v>
      </c>
      <c r="B1816" s="360" t="s">
        <v>9843</v>
      </c>
      <c r="C1816" s="360" t="s">
        <v>3532</v>
      </c>
      <c r="D1816" s="360">
        <v>60</v>
      </c>
      <c r="E1816" s="360" t="s">
        <v>3532</v>
      </c>
      <c r="F1816" s="360" t="s">
        <v>3532</v>
      </c>
      <c r="G1816" s="360" t="s">
        <v>3532</v>
      </c>
      <c r="H1816" s="361">
        <v>45975</v>
      </c>
      <c r="I1816" s="360" t="s">
        <v>3532</v>
      </c>
      <c r="J1816" s="360" t="s">
        <v>9844</v>
      </c>
      <c r="K1816" s="360">
        <v>2017</v>
      </c>
      <c r="L1816" s="360" t="s">
        <v>5964</v>
      </c>
      <c r="M1816" s="360" t="s">
        <v>5957</v>
      </c>
      <c r="N1816" s="360" t="s">
        <v>5953</v>
      </c>
      <c r="O1816" s="360" t="s">
        <v>83</v>
      </c>
      <c r="P1816" s="360" t="s">
        <v>3532</v>
      </c>
      <c r="Q1816" s="360" t="s">
        <v>3532</v>
      </c>
    </row>
    <row r="1817" spans="1:17" ht="15">
      <c r="A1817" s="359" t="s">
        <v>3402</v>
      </c>
      <c r="B1817" s="360" t="s">
        <v>9845</v>
      </c>
      <c r="C1817" s="360" t="s">
        <v>2790</v>
      </c>
      <c r="D1817" s="360">
        <v>2</v>
      </c>
      <c r="E1817" s="360" t="s">
        <v>3532</v>
      </c>
      <c r="F1817" s="360" t="s">
        <v>9846</v>
      </c>
      <c r="G1817" s="360" t="s">
        <v>3532</v>
      </c>
      <c r="H1817" s="361">
        <v>45975</v>
      </c>
      <c r="I1817" s="360" t="s">
        <v>3532</v>
      </c>
      <c r="J1817" s="360" t="s">
        <v>9847</v>
      </c>
      <c r="K1817" s="360">
        <v>2017</v>
      </c>
      <c r="L1817" s="360" t="s">
        <v>5960</v>
      </c>
      <c r="M1817" s="360" t="s">
        <v>5957</v>
      </c>
      <c r="N1817" s="360" t="s">
        <v>5953</v>
      </c>
      <c r="O1817" s="360" t="s">
        <v>83</v>
      </c>
      <c r="P1817" s="360">
        <v>0</v>
      </c>
      <c r="Q1817" s="360" t="s">
        <v>9848</v>
      </c>
    </row>
    <row r="1818" spans="1:17" ht="15">
      <c r="A1818" s="359" t="s">
        <v>3402</v>
      </c>
      <c r="B1818" s="360" t="s">
        <v>9849</v>
      </c>
      <c r="C1818" s="360" t="s">
        <v>2790</v>
      </c>
      <c r="D1818" s="360">
        <v>4</v>
      </c>
      <c r="E1818" s="360" t="s">
        <v>3532</v>
      </c>
      <c r="F1818" s="360" t="s">
        <v>9850</v>
      </c>
      <c r="G1818" s="360" t="s">
        <v>3532</v>
      </c>
      <c r="H1818" s="361">
        <v>45975</v>
      </c>
      <c r="I1818" s="360" t="s">
        <v>3532</v>
      </c>
      <c r="J1818" s="360" t="s">
        <v>9851</v>
      </c>
      <c r="K1818" s="360">
        <v>2017</v>
      </c>
      <c r="L1818" s="360" t="s">
        <v>5960</v>
      </c>
      <c r="M1818" s="360" t="s">
        <v>5957</v>
      </c>
      <c r="N1818" s="360" t="s">
        <v>5953</v>
      </c>
      <c r="O1818" s="360" t="s">
        <v>83</v>
      </c>
      <c r="P1818" s="360">
        <v>0</v>
      </c>
      <c r="Q1818" s="360" t="s">
        <v>9852</v>
      </c>
    </row>
    <row r="1819" spans="1:17" ht="15">
      <c r="A1819" s="359" t="s">
        <v>3923</v>
      </c>
      <c r="B1819" s="360" t="s">
        <v>9853</v>
      </c>
      <c r="C1819" s="360" t="s">
        <v>3532</v>
      </c>
      <c r="D1819" s="360">
        <v>14</v>
      </c>
      <c r="E1819" s="360" t="s">
        <v>3532</v>
      </c>
      <c r="F1819" s="360" t="s">
        <v>3532</v>
      </c>
      <c r="G1819" s="360" t="s">
        <v>3532</v>
      </c>
      <c r="H1819" s="361">
        <v>45975</v>
      </c>
      <c r="I1819" s="360" t="s">
        <v>3532</v>
      </c>
      <c r="J1819" s="360" t="s">
        <v>9854</v>
      </c>
      <c r="K1819" s="360">
        <v>2017</v>
      </c>
      <c r="L1819" s="360" t="s">
        <v>5960</v>
      </c>
      <c r="M1819" s="360" t="s">
        <v>5957</v>
      </c>
      <c r="N1819" s="360" t="s">
        <v>5953</v>
      </c>
      <c r="O1819" s="360" t="s">
        <v>83</v>
      </c>
      <c r="P1819" s="360" t="s">
        <v>3532</v>
      </c>
      <c r="Q1819" s="360" t="s">
        <v>3532</v>
      </c>
    </row>
    <row r="1820" spans="1:17" ht="15">
      <c r="A1820" s="359" t="s">
        <v>5980</v>
      </c>
      <c r="B1820" s="360" t="s">
        <v>9855</v>
      </c>
      <c r="C1820" s="360" t="s">
        <v>2790</v>
      </c>
      <c r="D1820" s="360">
        <v>4</v>
      </c>
      <c r="E1820" s="360" t="s">
        <v>3532</v>
      </c>
      <c r="F1820" s="360" t="s">
        <v>9856</v>
      </c>
      <c r="G1820" s="360" t="s">
        <v>3532</v>
      </c>
      <c r="H1820" s="361">
        <v>45975</v>
      </c>
      <c r="I1820" s="360" t="s">
        <v>3532</v>
      </c>
      <c r="J1820" s="360" t="s">
        <v>9857</v>
      </c>
      <c r="K1820" s="360">
        <v>2018</v>
      </c>
      <c r="L1820" s="360" t="s">
        <v>5960</v>
      </c>
      <c r="M1820" s="360" t="s">
        <v>5957</v>
      </c>
      <c r="N1820" s="360" t="s">
        <v>5953</v>
      </c>
      <c r="O1820" s="360" t="s">
        <v>83</v>
      </c>
      <c r="P1820" s="360">
        <v>0</v>
      </c>
      <c r="Q1820" s="360" t="s">
        <v>9858</v>
      </c>
    </row>
    <row r="1821" spans="1:17" ht="15">
      <c r="A1821" s="359" t="s">
        <v>5986</v>
      </c>
      <c r="B1821" s="360" t="s">
        <v>9859</v>
      </c>
      <c r="C1821" s="360" t="s">
        <v>2790</v>
      </c>
      <c r="D1821" s="360">
        <v>4</v>
      </c>
      <c r="E1821" s="360" t="s">
        <v>3532</v>
      </c>
      <c r="F1821" s="360" t="s">
        <v>9860</v>
      </c>
      <c r="G1821" s="360" t="s">
        <v>3532</v>
      </c>
      <c r="H1821" s="361">
        <v>45975</v>
      </c>
      <c r="I1821" s="360" t="s">
        <v>3532</v>
      </c>
      <c r="J1821" s="360" t="s">
        <v>9861</v>
      </c>
      <c r="K1821" s="360">
        <v>2018</v>
      </c>
      <c r="L1821" s="360" t="s">
        <v>5956</v>
      </c>
      <c r="M1821" s="360" t="s">
        <v>5957</v>
      </c>
      <c r="N1821" s="360" t="s">
        <v>5953</v>
      </c>
      <c r="O1821" s="360" t="s">
        <v>83</v>
      </c>
      <c r="P1821" s="360">
        <v>0</v>
      </c>
      <c r="Q1821" s="360" t="s">
        <v>9862</v>
      </c>
    </row>
    <row r="1822" spans="1:17" ht="15">
      <c r="A1822" s="359" t="s">
        <v>6062</v>
      </c>
      <c r="B1822" s="360" t="s">
        <v>9863</v>
      </c>
      <c r="C1822" s="360" t="s">
        <v>3532</v>
      </c>
      <c r="D1822" s="360">
        <v>142</v>
      </c>
      <c r="E1822" s="360" t="s">
        <v>3532</v>
      </c>
      <c r="F1822" s="360" t="s">
        <v>3532</v>
      </c>
      <c r="G1822" s="360" t="s">
        <v>3532</v>
      </c>
      <c r="H1822" s="361">
        <v>45975</v>
      </c>
      <c r="I1822" s="360" t="s">
        <v>3532</v>
      </c>
      <c r="J1822" s="360" t="s">
        <v>9864</v>
      </c>
      <c r="K1822" s="360">
        <v>2018</v>
      </c>
      <c r="L1822" s="360" t="s">
        <v>5960</v>
      </c>
      <c r="M1822" s="360" t="s">
        <v>5957</v>
      </c>
      <c r="N1822" s="360" t="s">
        <v>5953</v>
      </c>
      <c r="O1822" s="360" t="s">
        <v>83</v>
      </c>
      <c r="P1822" s="360" t="s">
        <v>3532</v>
      </c>
      <c r="Q1822" s="360" t="s">
        <v>3532</v>
      </c>
    </row>
    <row r="1823" spans="1:17" ht="15">
      <c r="A1823" s="359" t="s">
        <v>5999</v>
      </c>
      <c r="B1823" s="360" t="s">
        <v>9865</v>
      </c>
      <c r="C1823" s="360" t="s">
        <v>3532</v>
      </c>
      <c r="D1823" s="360">
        <v>217</v>
      </c>
      <c r="E1823" s="360" t="s">
        <v>3532</v>
      </c>
      <c r="F1823" s="360" t="s">
        <v>3532</v>
      </c>
      <c r="G1823" s="360" t="s">
        <v>3532</v>
      </c>
      <c r="H1823" s="361">
        <v>45975</v>
      </c>
      <c r="I1823" s="360" t="s">
        <v>3532</v>
      </c>
      <c r="J1823" s="360" t="s">
        <v>9787</v>
      </c>
      <c r="K1823" s="360">
        <v>2018</v>
      </c>
      <c r="L1823" s="360" t="s">
        <v>6008</v>
      </c>
      <c r="M1823" s="360" t="s">
        <v>5957</v>
      </c>
      <c r="N1823" s="360" t="s">
        <v>5953</v>
      </c>
      <c r="O1823" s="360" t="s">
        <v>6002</v>
      </c>
      <c r="P1823" s="360" t="s">
        <v>3532</v>
      </c>
      <c r="Q1823" s="360" t="s">
        <v>3532</v>
      </c>
    </row>
    <row r="1824" spans="1:17" ht="15">
      <c r="A1824" s="359" t="s">
        <v>5980</v>
      </c>
      <c r="B1824" s="360" t="s">
        <v>9866</v>
      </c>
      <c r="C1824" s="360" t="s">
        <v>2790</v>
      </c>
      <c r="D1824" s="360">
        <v>4</v>
      </c>
      <c r="E1824" s="360" t="s">
        <v>3532</v>
      </c>
      <c r="F1824" s="360" t="s">
        <v>9867</v>
      </c>
      <c r="G1824" s="360" t="s">
        <v>3532</v>
      </c>
      <c r="H1824" s="361">
        <v>45975</v>
      </c>
      <c r="I1824" s="360" t="s">
        <v>3532</v>
      </c>
      <c r="J1824" s="360" t="s">
        <v>9868</v>
      </c>
      <c r="K1824" s="360">
        <v>2014</v>
      </c>
      <c r="L1824" s="360" t="s">
        <v>5964</v>
      </c>
      <c r="M1824" s="360" t="s">
        <v>5957</v>
      </c>
      <c r="N1824" s="360" t="s">
        <v>5953</v>
      </c>
      <c r="O1824" s="360" t="s">
        <v>83</v>
      </c>
      <c r="P1824" s="360">
        <v>0</v>
      </c>
      <c r="Q1824" s="360" t="s">
        <v>9869</v>
      </c>
    </row>
    <row r="1825" spans="1:17" ht="15">
      <c r="A1825" s="359" t="s">
        <v>5980</v>
      </c>
      <c r="B1825" s="360" t="s">
        <v>9870</v>
      </c>
      <c r="C1825" s="360" t="s">
        <v>2790</v>
      </c>
      <c r="D1825" s="360">
        <v>4</v>
      </c>
      <c r="E1825" s="360" t="s">
        <v>3532</v>
      </c>
      <c r="F1825" s="360" t="s">
        <v>9871</v>
      </c>
      <c r="G1825" s="360" t="s">
        <v>3532</v>
      </c>
      <c r="H1825" s="361">
        <v>45975</v>
      </c>
      <c r="I1825" s="360" t="s">
        <v>3532</v>
      </c>
      <c r="J1825" s="360" t="s">
        <v>9872</v>
      </c>
      <c r="K1825" s="360">
        <v>2018</v>
      </c>
      <c r="L1825" s="360" t="s">
        <v>5960</v>
      </c>
      <c r="M1825" s="360" t="s">
        <v>5957</v>
      </c>
      <c r="N1825" s="360" t="s">
        <v>5953</v>
      </c>
      <c r="O1825" s="360" t="s">
        <v>83</v>
      </c>
      <c r="P1825" s="360">
        <v>0</v>
      </c>
      <c r="Q1825" s="360" t="s">
        <v>9873</v>
      </c>
    </row>
    <row r="1826" spans="1:17" ht="15">
      <c r="A1826" s="359" t="s">
        <v>6211</v>
      </c>
      <c r="B1826" s="360" t="s">
        <v>9874</v>
      </c>
      <c r="C1826" s="360" t="s">
        <v>2790</v>
      </c>
      <c r="D1826" s="360">
        <v>4</v>
      </c>
      <c r="E1826" s="360" t="s">
        <v>3532</v>
      </c>
      <c r="F1826" s="360" t="s">
        <v>9875</v>
      </c>
      <c r="G1826" s="360" t="s">
        <v>3532</v>
      </c>
      <c r="H1826" s="361">
        <v>45975</v>
      </c>
      <c r="I1826" s="360" t="s">
        <v>3532</v>
      </c>
      <c r="J1826" s="360" t="s">
        <v>9876</v>
      </c>
      <c r="K1826" s="360">
        <v>2018</v>
      </c>
      <c r="L1826" s="360" t="s">
        <v>5960</v>
      </c>
      <c r="M1826" s="360" t="s">
        <v>5957</v>
      </c>
      <c r="N1826" s="360" t="s">
        <v>5953</v>
      </c>
      <c r="O1826" s="360" t="s">
        <v>83</v>
      </c>
      <c r="P1826" s="360">
        <v>0</v>
      </c>
      <c r="Q1826" s="360" t="s">
        <v>9877</v>
      </c>
    </row>
    <row r="1827" spans="1:17" ht="15">
      <c r="A1827" s="359" t="s">
        <v>3612</v>
      </c>
      <c r="B1827" s="360" t="s">
        <v>9878</v>
      </c>
      <c r="C1827" s="360" t="s">
        <v>3532</v>
      </c>
      <c r="D1827" s="360">
        <v>63</v>
      </c>
      <c r="E1827" s="360" t="s">
        <v>3532</v>
      </c>
      <c r="F1827" s="360" t="s">
        <v>3532</v>
      </c>
      <c r="G1827" s="360" t="s">
        <v>3532</v>
      </c>
      <c r="H1827" s="361">
        <v>45975</v>
      </c>
      <c r="I1827" s="360" t="s">
        <v>3532</v>
      </c>
      <c r="J1827" s="360" t="s">
        <v>9879</v>
      </c>
      <c r="K1827" s="360">
        <v>2018</v>
      </c>
      <c r="L1827" s="360" t="s">
        <v>5964</v>
      </c>
      <c r="M1827" s="360" t="s">
        <v>5957</v>
      </c>
      <c r="N1827" s="360" t="s">
        <v>5953</v>
      </c>
      <c r="O1827" s="360" t="s">
        <v>83</v>
      </c>
      <c r="P1827" s="360" t="s">
        <v>3532</v>
      </c>
      <c r="Q1827" s="360" t="s">
        <v>3532</v>
      </c>
    </row>
    <row r="1828" spans="1:17" ht="15">
      <c r="A1828" s="359" t="s">
        <v>3408</v>
      </c>
      <c r="B1828" s="360" t="s">
        <v>9880</v>
      </c>
      <c r="C1828" s="360" t="s">
        <v>2790</v>
      </c>
      <c r="D1828" s="360">
        <v>2</v>
      </c>
      <c r="E1828" s="360" t="s">
        <v>3532</v>
      </c>
      <c r="F1828" s="360" t="s">
        <v>9881</v>
      </c>
      <c r="G1828" s="360" t="s">
        <v>3532</v>
      </c>
      <c r="H1828" s="361">
        <v>45975</v>
      </c>
      <c r="I1828" s="360" t="s">
        <v>3532</v>
      </c>
      <c r="J1828" s="360" t="s">
        <v>9882</v>
      </c>
      <c r="K1828" s="360">
        <v>2018</v>
      </c>
      <c r="L1828" s="360" t="s">
        <v>5960</v>
      </c>
      <c r="M1828" s="360" t="s">
        <v>5957</v>
      </c>
      <c r="N1828" s="360" t="s">
        <v>5953</v>
      </c>
      <c r="O1828" s="360" t="s">
        <v>83</v>
      </c>
      <c r="P1828" s="360">
        <v>0</v>
      </c>
      <c r="Q1828" s="360" t="s">
        <v>9883</v>
      </c>
    </row>
    <row r="1829" spans="1:17" ht="15">
      <c r="A1829" s="359" t="s">
        <v>2147</v>
      </c>
      <c r="B1829" s="360" t="s">
        <v>9884</v>
      </c>
      <c r="C1829" s="360" t="s">
        <v>3532</v>
      </c>
      <c r="D1829" s="360">
        <v>217</v>
      </c>
      <c r="E1829" s="360" t="s">
        <v>3532</v>
      </c>
      <c r="F1829" s="360" t="s">
        <v>3532</v>
      </c>
      <c r="G1829" s="360" t="s">
        <v>3532</v>
      </c>
      <c r="H1829" s="361">
        <v>45975</v>
      </c>
      <c r="I1829" s="360" t="s">
        <v>3532</v>
      </c>
      <c r="J1829" s="360" t="s">
        <v>9787</v>
      </c>
      <c r="K1829" s="360">
        <v>2019</v>
      </c>
      <c r="L1829" s="360" t="s">
        <v>6008</v>
      </c>
      <c r="M1829" s="360" t="s">
        <v>5957</v>
      </c>
      <c r="N1829" s="360" t="s">
        <v>114</v>
      </c>
      <c r="O1829" s="360" t="s">
        <v>2147</v>
      </c>
      <c r="P1829" s="360" t="s">
        <v>3532</v>
      </c>
      <c r="Q1829" s="360" t="s">
        <v>3532</v>
      </c>
    </row>
    <row r="1830" spans="1:17" ht="15">
      <c r="A1830" s="359" t="s">
        <v>1644</v>
      </c>
      <c r="B1830" s="360" t="s">
        <v>9885</v>
      </c>
      <c r="C1830" s="360" t="s">
        <v>3532</v>
      </c>
      <c r="D1830" s="360">
        <v>1</v>
      </c>
      <c r="E1830" s="360" t="s">
        <v>3532</v>
      </c>
      <c r="F1830" s="360" t="s">
        <v>3532</v>
      </c>
      <c r="G1830" s="360" t="s">
        <v>3532</v>
      </c>
      <c r="H1830" s="361">
        <v>45975</v>
      </c>
      <c r="I1830" s="360" t="s">
        <v>3532</v>
      </c>
      <c r="J1830" s="360" t="s">
        <v>9886</v>
      </c>
      <c r="K1830" s="360">
        <v>2019</v>
      </c>
      <c r="L1830" s="360" t="s">
        <v>5964</v>
      </c>
      <c r="M1830" s="360" t="s">
        <v>5957</v>
      </c>
      <c r="N1830" s="360" t="s">
        <v>5953</v>
      </c>
      <c r="O1830" s="360" t="s">
        <v>83</v>
      </c>
      <c r="P1830" s="360" t="s">
        <v>3532</v>
      </c>
      <c r="Q1830" s="360" t="s">
        <v>3532</v>
      </c>
    </row>
    <row r="1831" spans="1:17" ht="15">
      <c r="A1831" s="359" t="s">
        <v>6211</v>
      </c>
      <c r="B1831" s="360" t="s">
        <v>9887</v>
      </c>
      <c r="C1831" s="360" t="s">
        <v>3532</v>
      </c>
      <c r="D1831" s="360">
        <v>1</v>
      </c>
      <c r="E1831" s="360" t="s">
        <v>3532</v>
      </c>
      <c r="F1831" s="360" t="s">
        <v>3532</v>
      </c>
      <c r="G1831" s="360" t="s">
        <v>3532</v>
      </c>
      <c r="H1831" s="361">
        <v>45975</v>
      </c>
      <c r="I1831" s="360" t="s">
        <v>3532</v>
      </c>
      <c r="J1831" s="360" t="s">
        <v>9888</v>
      </c>
      <c r="K1831" s="360">
        <v>2019</v>
      </c>
      <c r="L1831" s="360" t="s">
        <v>5964</v>
      </c>
      <c r="M1831" s="360" t="s">
        <v>5957</v>
      </c>
      <c r="N1831" s="360" t="s">
        <v>5953</v>
      </c>
      <c r="O1831" s="360" t="s">
        <v>83</v>
      </c>
      <c r="P1831" s="360" t="s">
        <v>3532</v>
      </c>
      <c r="Q1831" s="360" t="s">
        <v>3532</v>
      </c>
    </row>
    <row r="1832" spans="1:17" ht="15">
      <c r="A1832" s="359" t="s">
        <v>2147</v>
      </c>
      <c r="B1832" s="360" t="s">
        <v>9889</v>
      </c>
      <c r="C1832" s="360" t="s">
        <v>3532</v>
      </c>
      <c r="D1832" s="360">
        <v>217</v>
      </c>
      <c r="E1832" s="360" t="s">
        <v>3532</v>
      </c>
      <c r="F1832" s="360" t="s">
        <v>3532</v>
      </c>
      <c r="G1832" s="360" t="s">
        <v>3532</v>
      </c>
      <c r="H1832" s="361">
        <v>45975</v>
      </c>
      <c r="I1832" s="360" t="s">
        <v>3532</v>
      </c>
      <c r="J1832" s="360" t="s">
        <v>9890</v>
      </c>
      <c r="K1832" s="360">
        <v>2020</v>
      </c>
      <c r="L1832" s="360" t="s">
        <v>6053</v>
      </c>
      <c r="M1832" s="360" t="s">
        <v>5957</v>
      </c>
      <c r="N1832" s="360" t="s">
        <v>5953</v>
      </c>
      <c r="O1832" s="360" t="s">
        <v>2147</v>
      </c>
      <c r="P1832" s="360" t="s">
        <v>3532</v>
      </c>
      <c r="Q1832" s="360" t="s">
        <v>3532</v>
      </c>
    </row>
    <row r="1833" spans="1:17" ht="15">
      <c r="A1833" s="359" t="s">
        <v>2147</v>
      </c>
      <c r="B1833" s="360" t="s">
        <v>9891</v>
      </c>
      <c r="C1833" s="360" t="s">
        <v>3532</v>
      </c>
      <c r="D1833" s="360">
        <v>217</v>
      </c>
      <c r="E1833" s="360" t="s">
        <v>3532</v>
      </c>
      <c r="F1833" s="360" t="s">
        <v>3532</v>
      </c>
      <c r="G1833" s="360" t="s">
        <v>3532</v>
      </c>
      <c r="H1833" s="361">
        <v>45975</v>
      </c>
      <c r="I1833" s="360" t="s">
        <v>3532</v>
      </c>
      <c r="J1833" s="360" t="s">
        <v>9892</v>
      </c>
      <c r="K1833" s="360">
        <v>2019</v>
      </c>
      <c r="L1833" s="360" t="s">
        <v>6008</v>
      </c>
      <c r="M1833" s="360" t="s">
        <v>5957</v>
      </c>
      <c r="N1833" s="360" t="s">
        <v>5953</v>
      </c>
      <c r="O1833" s="360" t="s">
        <v>2147</v>
      </c>
      <c r="P1833" s="360" t="s">
        <v>3532</v>
      </c>
      <c r="Q1833" s="360" t="s">
        <v>3532</v>
      </c>
    </row>
    <row r="1834" spans="1:17" ht="15">
      <c r="A1834" s="359" t="s">
        <v>1611</v>
      </c>
      <c r="B1834" s="360" t="s">
        <v>9893</v>
      </c>
      <c r="C1834" s="360" t="s">
        <v>6109</v>
      </c>
      <c r="D1834" s="360">
        <v>16</v>
      </c>
      <c r="E1834" s="360" t="s">
        <v>3532</v>
      </c>
      <c r="F1834" s="360" t="s">
        <v>6912</v>
      </c>
      <c r="G1834" s="360" t="s">
        <v>3532</v>
      </c>
      <c r="H1834" s="361">
        <v>45975</v>
      </c>
      <c r="I1834" s="360" t="s">
        <v>3532</v>
      </c>
      <c r="J1834" s="360" t="s">
        <v>9894</v>
      </c>
      <c r="K1834" s="360">
        <v>2019</v>
      </c>
      <c r="L1834" s="360" t="s">
        <v>5960</v>
      </c>
      <c r="M1834" s="360" t="s">
        <v>5957</v>
      </c>
      <c r="N1834" s="360" t="s">
        <v>5953</v>
      </c>
      <c r="O1834" s="360" t="s">
        <v>83</v>
      </c>
      <c r="P1834" s="360" t="s">
        <v>3532</v>
      </c>
      <c r="Q1834" s="360" t="s">
        <v>6914</v>
      </c>
    </row>
    <row r="1835" spans="1:17" ht="15">
      <c r="A1835" s="359" t="s">
        <v>3408</v>
      </c>
      <c r="B1835" s="360" t="s">
        <v>9895</v>
      </c>
      <c r="C1835" s="360" t="s">
        <v>2790</v>
      </c>
      <c r="D1835" s="360">
        <v>0</v>
      </c>
      <c r="E1835" s="360" t="s">
        <v>3532</v>
      </c>
      <c r="F1835" s="360" t="s">
        <v>9896</v>
      </c>
      <c r="G1835" s="360" t="s">
        <v>3532</v>
      </c>
      <c r="H1835" s="361">
        <v>45975</v>
      </c>
      <c r="I1835" s="360" t="s">
        <v>3532</v>
      </c>
      <c r="J1835" s="360" t="s">
        <v>9897</v>
      </c>
      <c r="K1835" s="360">
        <v>2020</v>
      </c>
      <c r="L1835" s="360" t="s">
        <v>5960</v>
      </c>
      <c r="M1835" s="360" t="s">
        <v>5957</v>
      </c>
      <c r="N1835" s="360" t="s">
        <v>5953</v>
      </c>
      <c r="O1835" s="360" t="s">
        <v>83</v>
      </c>
      <c r="P1835" s="360">
        <v>0</v>
      </c>
      <c r="Q1835" s="360" t="s">
        <v>9898</v>
      </c>
    </row>
    <row r="1836" spans="1:17" ht="15">
      <c r="A1836" s="359" t="s">
        <v>3402</v>
      </c>
      <c r="B1836" s="360" t="s">
        <v>9899</v>
      </c>
      <c r="C1836" s="360" t="s">
        <v>2790</v>
      </c>
      <c r="D1836" s="360">
        <v>1</v>
      </c>
      <c r="E1836" s="360" t="s">
        <v>3532</v>
      </c>
      <c r="F1836" s="360" t="s">
        <v>9900</v>
      </c>
      <c r="G1836" s="360" t="s">
        <v>3532</v>
      </c>
      <c r="H1836" s="361">
        <v>45975</v>
      </c>
      <c r="I1836" s="360" t="s">
        <v>3532</v>
      </c>
      <c r="J1836" s="360" t="s">
        <v>9901</v>
      </c>
      <c r="K1836" s="360">
        <v>2020</v>
      </c>
      <c r="L1836" s="360" t="s">
        <v>5960</v>
      </c>
      <c r="M1836" s="360" t="s">
        <v>5957</v>
      </c>
      <c r="N1836" s="360" t="s">
        <v>5953</v>
      </c>
      <c r="O1836" s="360" t="s">
        <v>83</v>
      </c>
      <c r="P1836" s="360">
        <v>0</v>
      </c>
      <c r="Q1836" s="360" t="s">
        <v>9902</v>
      </c>
    </row>
    <row r="1837" spans="1:17" ht="15">
      <c r="A1837" s="359" t="s">
        <v>3408</v>
      </c>
      <c r="B1837" s="360" t="s">
        <v>9903</v>
      </c>
      <c r="C1837" s="360" t="s">
        <v>3532</v>
      </c>
      <c r="D1837" s="360">
        <v>0</v>
      </c>
      <c r="E1837" s="360" t="s">
        <v>3532</v>
      </c>
      <c r="F1837" s="360" t="s">
        <v>3532</v>
      </c>
      <c r="G1837" s="360" t="s">
        <v>3532</v>
      </c>
      <c r="H1837" s="361">
        <v>45975</v>
      </c>
      <c r="I1837" s="360" t="s">
        <v>3532</v>
      </c>
      <c r="J1837" s="360" t="s">
        <v>9904</v>
      </c>
      <c r="K1837" s="360">
        <v>2021</v>
      </c>
      <c r="L1837" s="360" t="s">
        <v>5960</v>
      </c>
      <c r="M1837" s="360" t="s">
        <v>5957</v>
      </c>
      <c r="N1837" s="360" t="s">
        <v>5953</v>
      </c>
      <c r="O1837" s="360" t="s">
        <v>83</v>
      </c>
      <c r="P1837" s="360" t="s">
        <v>3532</v>
      </c>
      <c r="Q1837" s="360" t="s">
        <v>3532</v>
      </c>
    </row>
    <row r="1838" spans="1:17" ht="15">
      <c r="A1838" s="359" t="s">
        <v>3402</v>
      </c>
      <c r="B1838" s="360" t="s">
        <v>9905</v>
      </c>
      <c r="C1838" s="360" t="s">
        <v>2790</v>
      </c>
      <c r="D1838" s="360">
        <v>4</v>
      </c>
      <c r="E1838" s="360" t="s">
        <v>3532</v>
      </c>
      <c r="F1838" s="360" t="s">
        <v>9906</v>
      </c>
      <c r="G1838" s="360" t="s">
        <v>3532</v>
      </c>
      <c r="H1838" s="361">
        <v>45975</v>
      </c>
      <c r="I1838" s="360" t="s">
        <v>3532</v>
      </c>
      <c r="J1838" s="360" t="s">
        <v>6831</v>
      </c>
      <c r="K1838" s="360">
        <v>2021</v>
      </c>
      <c r="L1838" s="360" t="s">
        <v>5984</v>
      </c>
      <c r="M1838" s="360" t="s">
        <v>5957</v>
      </c>
      <c r="N1838" s="360" t="s">
        <v>5953</v>
      </c>
      <c r="O1838" s="360" t="s">
        <v>83</v>
      </c>
      <c r="P1838" s="360">
        <v>0</v>
      </c>
      <c r="Q1838" s="360" t="s">
        <v>9907</v>
      </c>
    </row>
    <row r="1839" spans="1:17" ht="15">
      <c r="A1839" s="359" t="s">
        <v>2147</v>
      </c>
      <c r="B1839" s="360" t="s">
        <v>9908</v>
      </c>
      <c r="C1839" s="360" t="s">
        <v>3532</v>
      </c>
      <c r="D1839" s="360">
        <v>217</v>
      </c>
      <c r="E1839" s="360" t="s">
        <v>3532</v>
      </c>
      <c r="F1839" s="360" t="s">
        <v>3532</v>
      </c>
      <c r="G1839" s="360" t="s">
        <v>3532</v>
      </c>
      <c r="H1839" s="361">
        <v>45975</v>
      </c>
      <c r="I1839" s="360" t="s">
        <v>3532</v>
      </c>
      <c r="J1839" s="360" t="s">
        <v>9909</v>
      </c>
      <c r="K1839" s="360">
        <v>2013</v>
      </c>
      <c r="L1839" s="360" t="s">
        <v>6008</v>
      </c>
      <c r="M1839" s="360" t="s">
        <v>5957</v>
      </c>
      <c r="N1839" s="360" t="s">
        <v>5953</v>
      </c>
      <c r="O1839" s="360" t="s">
        <v>2147</v>
      </c>
      <c r="P1839" s="360" t="s">
        <v>3532</v>
      </c>
      <c r="Q1839" s="360" t="s">
        <v>3532</v>
      </c>
    </row>
    <row r="1840" spans="1:17" ht="15">
      <c r="A1840" s="359" t="s">
        <v>1765</v>
      </c>
      <c r="B1840" s="360" t="s">
        <v>9910</v>
      </c>
      <c r="C1840" s="360" t="s">
        <v>2790</v>
      </c>
      <c r="D1840" s="360">
        <v>0</v>
      </c>
      <c r="E1840" s="360" t="s">
        <v>3532</v>
      </c>
      <c r="F1840" s="360" t="s">
        <v>9911</v>
      </c>
      <c r="G1840" s="360" t="s">
        <v>3532</v>
      </c>
      <c r="H1840" s="361">
        <v>45975</v>
      </c>
      <c r="I1840" s="360" t="s">
        <v>3532</v>
      </c>
      <c r="J1840" s="360" t="s">
        <v>9912</v>
      </c>
      <c r="K1840" s="360">
        <v>2021</v>
      </c>
      <c r="L1840" s="360" t="s">
        <v>5956</v>
      </c>
      <c r="M1840" s="360" t="s">
        <v>5957</v>
      </c>
      <c r="N1840" s="360" t="s">
        <v>5953</v>
      </c>
      <c r="O1840" s="360" t="s">
        <v>83</v>
      </c>
      <c r="P1840" s="360">
        <v>0</v>
      </c>
      <c r="Q1840" s="360" t="s">
        <v>9913</v>
      </c>
    </row>
    <row r="1841" spans="1:17" ht="15">
      <c r="A1841" s="359" t="s">
        <v>3402</v>
      </c>
      <c r="B1841" s="360" t="s">
        <v>9914</v>
      </c>
      <c r="C1841" s="360" t="s">
        <v>3532</v>
      </c>
      <c r="D1841" s="360">
        <v>3</v>
      </c>
      <c r="E1841" s="360" t="s">
        <v>3532</v>
      </c>
      <c r="F1841" s="360" t="s">
        <v>3532</v>
      </c>
      <c r="G1841" s="360" t="s">
        <v>3532</v>
      </c>
      <c r="H1841" s="361">
        <v>45975</v>
      </c>
      <c r="I1841" s="360" t="s">
        <v>3532</v>
      </c>
      <c r="J1841" s="360" t="s">
        <v>9620</v>
      </c>
      <c r="K1841" s="360">
        <v>2021</v>
      </c>
      <c r="L1841" s="360" t="s">
        <v>5984</v>
      </c>
      <c r="M1841" s="360" t="s">
        <v>5957</v>
      </c>
      <c r="N1841" s="360" t="s">
        <v>5953</v>
      </c>
      <c r="O1841" s="360" t="s">
        <v>83</v>
      </c>
      <c r="P1841" s="360" t="s">
        <v>3532</v>
      </c>
      <c r="Q1841" s="360" t="s">
        <v>3532</v>
      </c>
    </row>
    <row r="1842" spans="1:17" ht="15">
      <c r="A1842" s="359" t="s">
        <v>3402</v>
      </c>
      <c r="B1842" s="360" t="s">
        <v>9915</v>
      </c>
      <c r="C1842" s="360" t="s">
        <v>2790</v>
      </c>
      <c r="D1842" s="360">
        <v>4</v>
      </c>
      <c r="E1842" s="360" t="s">
        <v>3532</v>
      </c>
      <c r="F1842" s="360" t="s">
        <v>9916</v>
      </c>
      <c r="G1842" s="360" t="s">
        <v>3532</v>
      </c>
      <c r="H1842" s="361">
        <v>45975</v>
      </c>
      <c r="I1842" s="360" t="s">
        <v>3532</v>
      </c>
      <c r="J1842" s="360" t="s">
        <v>9620</v>
      </c>
      <c r="K1842" s="360">
        <v>2022</v>
      </c>
      <c r="L1842" s="360" t="s">
        <v>5984</v>
      </c>
      <c r="M1842" s="360" t="s">
        <v>5957</v>
      </c>
      <c r="N1842" s="360" t="s">
        <v>5953</v>
      </c>
      <c r="O1842" s="360" t="s">
        <v>83</v>
      </c>
      <c r="P1842" s="360">
        <v>0</v>
      </c>
      <c r="Q1842" s="360" t="s">
        <v>9595</v>
      </c>
    </row>
    <row r="1843" spans="1:17" ht="15">
      <c r="A1843" s="359" t="s">
        <v>3402</v>
      </c>
      <c r="B1843" s="360" t="s">
        <v>9917</v>
      </c>
      <c r="C1843" s="360" t="s">
        <v>2790</v>
      </c>
      <c r="D1843" s="360">
        <v>4</v>
      </c>
      <c r="E1843" s="360" t="s">
        <v>3532</v>
      </c>
      <c r="F1843" s="360" t="s">
        <v>9918</v>
      </c>
      <c r="G1843" s="360" t="s">
        <v>3532</v>
      </c>
      <c r="H1843" s="361">
        <v>45975</v>
      </c>
      <c r="I1843" s="360" t="s">
        <v>3532</v>
      </c>
      <c r="J1843" s="360" t="s">
        <v>9620</v>
      </c>
      <c r="K1843" s="360">
        <v>2022</v>
      </c>
      <c r="L1843" s="360" t="s">
        <v>5984</v>
      </c>
      <c r="M1843" s="360" t="s">
        <v>5957</v>
      </c>
      <c r="N1843" s="360" t="s">
        <v>5953</v>
      </c>
      <c r="O1843" s="360" t="s">
        <v>83</v>
      </c>
      <c r="P1843" s="360">
        <v>0</v>
      </c>
      <c r="Q1843" s="360" t="s">
        <v>9919</v>
      </c>
    </row>
    <row r="1844" spans="1:17" ht="15">
      <c r="A1844" s="359" t="s">
        <v>3402</v>
      </c>
      <c r="B1844" s="360" t="s">
        <v>9920</v>
      </c>
      <c r="C1844" s="360" t="s">
        <v>2790</v>
      </c>
      <c r="D1844" s="360">
        <v>11</v>
      </c>
      <c r="E1844" s="360" t="s">
        <v>3532</v>
      </c>
      <c r="F1844" s="360" t="s">
        <v>9921</v>
      </c>
      <c r="G1844" s="360" t="s">
        <v>3532</v>
      </c>
      <c r="H1844" s="361">
        <v>45975</v>
      </c>
      <c r="I1844" s="360" t="s">
        <v>3532</v>
      </c>
      <c r="J1844" s="360" t="s">
        <v>9922</v>
      </c>
      <c r="K1844" s="360">
        <v>2023</v>
      </c>
      <c r="L1844" s="360" t="s">
        <v>5956</v>
      </c>
      <c r="M1844" s="360" t="s">
        <v>5957</v>
      </c>
      <c r="N1844" s="360" t="s">
        <v>5953</v>
      </c>
      <c r="O1844" s="360" t="s">
        <v>83</v>
      </c>
      <c r="P1844" s="360">
        <v>0</v>
      </c>
      <c r="Q1844" s="360" t="s">
        <v>9923</v>
      </c>
    </row>
    <row r="1845" spans="1:17" ht="15">
      <c r="A1845" s="359" t="s">
        <v>5980</v>
      </c>
      <c r="B1845" s="360" t="s">
        <v>9924</v>
      </c>
      <c r="C1845" s="360" t="s">
        <v>2790</v>
      </c>
      <c r="D1845" s="360">
        <v>4</v>
      </c>
      <c r="E1845" s="360" t="s">
        <v>3532</v>
      </c>
      <c r="F1845" s="360" t="s">
        <v>9925</v>
      </c>
      <c r="G1845" s="360" t="s">
        <v>3532</v>
      </c>
      <c r="H1845" s="361">
        <v>45975</v>
      </c>
      <c r="I1845" s="360" t="s">
        <v>3532</v>
      </c>
      <c r="J1845" s="360" t="s">
        <v>9926</v>
      </c>
      <c r="K1845" s="360">
        <v>2023</v>
      </c>
      <c r="L1845" s="360" t="s">
        <v>5960</v>
      </c>
      <c r="M1845" s="360" t="s">
        <v>5957</v>
      </c>
      <c r="N1845" s="360" t="s">
        <v>5953</v>
      </c>
      <c r="O1845" s="360" t="s">
        <v>83</v>
      </c>
      <c r="P1845" s="360">
        <v>0</v>
      </c>
      <c r="Q1845" s="360" t="s">
        <v>9927</v>
      </c>
    </row>
    <row r="1846" spans="1:17" ht="15">
      <c r="A1846" s="359" t="s">
        <v>1734</v>
      </c>
      <c r="B1846" s="360" t="s">
        <v>3692</v>
      </c>
      <c r="C1846" s="360" t="s">
        <v>2790</v>
      </c>
      <c r="D1846" s="360">
        <v>3</v>
      </c>
      <c r="E1846" s="360" t="s">
        <v>3532</v>
      </c>
      <c r="F1846" s="360" t="s">
        <v>9928</v>
      </c>
      <c r="G1846" s="360" t="s">
        <v>3532</v>
      </c>
      <c r="H1846" s="361">
        <v>45975</v>
      </c>
      <c r="I1846" s="360" t="s">
        <v>3532</v>
      </c>
      <c r="J1846" s="360" t="s">
        <v>8635</v>
      </c>
      <c r="K1846" s="360">
        <v>2022</v>
      </c>
      <c r="L1846" s="360" t="s">
        <v>8636</v>
      </c>
      <c r="M1846" s="360" t="s">
        <v>5957</v>
      </c>
      <c r="N1846" s="360" t="s">
        <v>114</v>
      </c>
      <c r="O1846" s="360" t="s">
        <v>83</v>
      </c>
      <c r="P1846" s="360">
        <v>0</v>
      </c>
      <c r="Q1846" s="360" t="s">
        <v>9929</v>
      </c>
    </row>
    <row r="1847" spans="1:17" ht="15">
      <c r="A1847" s="359" t="s">
        <v>1683</v>
      </c>
      <c r="B1847" s="360" t="s">
        <v>2558</v>
      </c>
      <c r="C1847" s="360" t="s">
        <v>2790</v>
      </c>
      <c r="D1847" s="360">
        <v>4</v>
      </c>
      <c r="E1847" s="360" t="s">
        <v>3532</v>
      </c>
      <c r="F1847" s="360" t="s">
        <v>9930</v>
      </c>
      <c r="G1847" s="360" t="s">
        <v>3532</v>
      </c>
      <c r="H1847" s="361">
        <v>45975</v>
      </c>
      <c r="I1847" s="360" t="s">
        <v>3532</v>
      </c>
      <c r="J1847" s="360" t="s">
        <v>8635</v>
      </c>
      <c r="K1847" s="360">
        <v>2022</v>
      </c>
      <c r="L1847" s="360" t="s">
        <v>8636</v>
      </c>
      <c r="M1847" s="360" t="s">
        <v>5957</v>
      </c>
      <c r="N1847" s="360" t="s">
        <v>114</v>
      </c>
      <c r="O1847" s="360" t="s">
        <v>83</v>
      </c>
      <c r="P1847" s="360">
        <v>0</v>
      </c>
      <c r="Q1847" s="360" t="s">
        <v>9931</v>
      </c>
    </row>
    <row r="1848" spans="1:17" ht="15">
      <c r="A1848" s="359" t="s">
        <v>1687</v>
      </c>
      <c r="B1848" s="360" t="s">
        <v>1770</v>
      </c>
      <c r="C1848" s="360" t="s">
        <v>2790</v>
      </c>
      <c r="D1848" s="360">
        <v>2</v>
      </c>
      <c r="E1848" s="360" t="s">
        <v>3532</v>
      </c>
      <c r="F1848" s="360" t="s">
        <v>9932</v>
      </c>
      <c r="G1848" s="360" t="s">
        <v>3532</v>
      </c>
      <c r="H1848" s="361">
        <v>45975</v>
      </c>
      <c r="I1848" s="360" t="s">
        <v>3532</v>
      </c>
      <c r="J1848" s="360" t="s">
        <v>8635</v>
      </c>
      <c r="K1848" s="360">
        <v>2023</v>
      </c>
      <c r="L1848" s="360" t="s">
        <v>8636</v>
      </c>
      <c r="M1848" s="360" t="s">
        <v>5957</v>
      </c>
      <c r="N1848" s="360" t="s">
        <v>114</v>
      </c>
      <c r="O1848" s="360" t="s">
        <v>83</v>
      </c>
      <c r="P1848" s="360">
        <v>0</v>
      </c>
      <c r="Q1848" s="360" t="s">
        <v>9933</v>
      </c>
    </row>
    <row r="1849" spans="1:17" ht="15">
      <c r="A1849" s="359" t="s">
        <v>1654</v>
      </c>
      <c r="B1849" s="360" t="s">
        <v>716</v>
      </c>
      <c r="C1849" s="360" t="s">
        <v>2790</v>
      </c>
      <c r="D1849" s="360">
        <v>4</v>
      </c>
      <c r="E1849" s="360" t="s">
        <v>3532</v>
      </c>
      <c r="F1849" s="360" t="s">
        <v>9934</v>
      </c>
      <c r="G1849" s="360" t="s">
        <v>3532</v>
      </c>
      <c r="H1849" s="361">
        <v>45975</v>
      </c>
      <c r="I1849" s="360" t="s">
        <v>3532</v>
      </c>
      <c r="J1849" s="360" t="s">
        <v>8635</v>
      </c>
      <c r="K1849" s="360">
        <v>2022</v>
      </c>
      <c r="L1849" s="360" t="s">
        <v>8636</v>
      </c>
      <c r="M1849" s="360" t="s">
        <v>5957</v>
      </c>
      <c r="N1849" s="360" t="s">
        <v>114</v>
      </c>
      <c r="O1849" s="360" t="s">
        <v>83</v>
      </c>
      <c r="P1849" s="360">
        <v>0</v>
      </c>
      <c r="Q1849" s="360" t="s">
        <v>9935</v>
      </c>
    </row>
    <row r="1850" spans="1:17" ht="15">
      <c r="A1850" s="359" t="s">
        <v>1615</v>
      </c>
      <c r="B1850" s="360" t="s">
        <v>574</v>
      </c>
      <c r="C1850" s="360" t="s">
        <v>109</v>
      </c>
      <c r="D1850" s="360">
        <v>4</v>
      </c>
      <c r="E1850" s="360" t="s">
        <v>8295</v>
      </c>
      <c r="F1850" s="360" t="s">
        <v>7208</v>
      </c>
      <c r="G1850" s="360" t="s">
        <v>7209</v>
      </c>
      <c r="H1850" s="361">
        <v>45975</v>
      </c>
      <c r="I1850" s="360" t="s">
        <v>3532</v>
      </c>
      <c r="J1850" s="360" t="s">
        <v>8635</v>
      </c>
      <c r="K1850" s="360">
        <v>2023</v>
      </c>
      <c r="L1850" s="360" t="s">
        <v>8636</v>
      </c>
      <c r="M1850" s="360" t="s">
        <v>5957</v>
      </c>
      <c r="N1850" s="360" t="s">
        <v>114</v>
      </c>
      <c r="O1850" s="360" t="s">
        <v>83</v>
      </c>
      <c r="P1850" s="360" t="s">
        <v>3532</v>
      </c>
      <c r="Q1850" s="360" t="s">
        <v>9093</v>
      </c>
    </row>
    <row r="1851" spans="1:17" ht="15">
      <c r="A1851" s="359" t="s">
        <v>1654</v>
      </c>
      <c r="B1851" s="360" t="s">
        <v>3811</v>
      </c>
      <c r="C1851" s="360" t="s">
        <v>2790</v>
      </c>
      <c r="D1851" s="360">
        <v>3</v>
      </c>
      <c r="E1851" s="360" t="s">
        <v>3532</v>
      </c>
      <c r="F1851" s="360" t="s">
        <v>9936</v>
      </c>
      <c r="G1851" s="360" t="s">
        <v>3532</v>
      </c>
      <c r="H1851" s="361">
        <v>45975</v>
      </c>
      <c r="I1851" s="360" t="s">
        <v>3532</v>
      </c>
      <c r="J1851" s="360" t="s">
        <v>8635</v>
      </c>
      <c r="K1851" s="360">
        <v>2023</v>
      </c>
      <c r="L1851" s="360" t="s">
        <v>8636</v>
      </c>
      <c r="M1851" s="360" t="s">
        <v>5957</v>
      </c>
      <c r="N1851" s="360" t="s">
        <v>114</v>
      </c>
      <c r="O1851" s="360" t="s">
        <v>83</v>
      </c>
      <c r="P1851" s="360">
        <v>0</v>
      </c>
      <c r="Q1851" s="360" t="s">
        <v>9937</v>
      </c>
    </row>
    <row r="1852" spans="1:17" ht="15">
      <c r="A1852" s="359" t="s">
        <v>1734</v>
      </c>
      <c r="B1852" s="360" t="s">
        <v>5724</v>
      </c>
      <c r="C1852" s="360" t="s">
        <v>2790</v>
      </c>
      <c r="D1852" s="360">
        <v>3</v>
      </c>
      <c r="E1852" s="360" t="s">
        <v>3532</v>
      </c>
      <c r="F1852" s="360" t="s">
        <v>9938</v>
      </c>
      <c r="G1852" s="360" t="s">
        <v>3532</v>
      </c>
      <c r="H1852" s="361">
        <v>45975</v>
      </c>
      <c r="I1852" s="360" t="s">
        <v>3532</v>
      </c>
      <c r="J1852" s="360" t="s">
        <v>8635</v>
      </c>
      <c r="K1852" s="360">
        <v>2022</v>
      </c>
      <c r="L1852" s="360" t="s">
        <v>8636</v>
      </c>
      <c r="M1852" s="360" t="s">
        <v>5957</v>
      </c>
      <c r="N1852" s="360" t="s">
        <v>114</v>
      </c>
      <c r="O1852" s="360" t="s">
        <v>83</v>
      </c>
      <c r="P1852" s="360">
        <v>0</v>
      </c>
      <c r="Q1852" s="360" t="s">
        <v>9939</v>
      </c>
    </row>
    <row r="1853" spans="1:17" ht="15">
      <c r="A1853" s="359" t="s">
        <v>1683</v>
      </c>
      <c r="B1853" s="360" t="s">
        <v>1837</v>
      </c>
      <c r="C1853" s="360" t="s">
        <v>2790</v>
      </c>
      <c r="D1853" s="360">
        <v>0</v>
      </c>
      <c r="E1853" s="360" t="s">
        <v>3532</v>
      </c>
      <c r="F1853" s="360" t="s">
        <v>9940</v>
      </c>
      <c r="G1853" s="360" t="s">
        <v>3532</v>
      </c>
      <c r="H1853" s="361">
        <v>45975</v>
      </c>
      <c r="I1853" s="360" t="s">
        <v>3532</v>
      </c>
      <c r="J1853" s="360" t="s">
        <v>8635</v>
      </c>
      <c r="K1853" s="360">
        <v>2022</v>
      </c>
      <c r="L1853" s="360" t="s">
        <v>8636</v>
      </c>
      <c r="M1853" s="360" t="s">
        <v>5957</v>
      </c>
      <c r="N1853" s="360" t="s">
        <v>114</v>
      </c>
      <c r="O1853" s="360" t="s">
        <v>83</v>
      </c>
      <c r="P1853" s="360">
        <v>0</v>
      </c>
      <c r="Q1853" s="360" t="s">
        <v>9941</v>
      </c>
    </row>
    <row r="1854" spans="1:17" ht="15">
      <c r="A1854" s="359" t="s">
        <v>1888</v>
      </c>
      <c r="B1854" s="360" t="s">
        <v>1107</v>
      </c>
      <c r="C1854" s="360" t="s">
        <v>2790</v>
      </c>
      <c r="D1854" s="360">
        <v>1</v>
      </c>
      <c r="E1854" s="360" t="s">
        <v>3532</v>
      </c>
      <c r="F1854" s="360" t="s">
        <v>9942</v>
      </c>
      <c r="G1854" s="360" t="s">
        <v>3532</v>
      </c>
      <c r="H1854" s="361">
        <v>45975</v>
      </c>
      <c r="I1854" s="360" t="s">
        <v>3532</v>
      </c>
      <c r="J1854" s="360" t="s">
        <v>8635</v>
      </c>
      <c r="K1854" s="360">
        <v>2023</v>
      </c>
      <c r="L1854" s="360" t="s">
        <v>8636</v>
      </c>
      <c r="M1854" s="360" t="s">
        <v>5957</v>
      </c>
      <c r="N1854" s="360" t="s">
        <v>114</v>
      </c>
      <c r="O1854" s="360" t="s">
        <v>83</v>
      </c>
      <c r="P1854" s="360">
        <v>0</v>
      </c>
      <c r="Q1854" s="360" t="s">
        <v>9943</v>
      </c>
    </row>
    <row r="1855" spans="1:17" ht="15">
      <c r="A1855" s="359" t="s">
        <v>1683</v>
      </c>
      <c r="B1855" s="360" t="s">
        <v>2547</v>
      </c>
      <c r="C1855" s="360" t="s">
        <v>2790</v>
      </c>
      <c r="D1855" s="360">
        <v>3</v>
      </c>
      <c r="E1855" s="360" t="s">
        <v>3532</v>
      </c>
      <c r="F1855" s="360" t="s">
        <v>9944</v>
      </c>
      <c r="G1855" s="360" t="s">
        <v>3532</v>
      </c>
      <c r="H1855" s="361">
        <v>45975</v>
      </c>
      <c r="I1855" s="360" t="s">
        <v>3532</v>
      </c>
      <c r="J1855" s="360" t="s">
        <v>8635</v>
      </c>
      <c r="K1855" s="360">
        <v>2023</v>
      </c>
      <c r="L1855" s="360" t="s">
        <v>8636</v>
      </c>
      <c r="M1855" s="360" t="s">
        <v>5957</v>
      </c>
      <c r="N1855" s="360" t="s">
        <v>114</v>
      </c>
      <c r="O1855" s="360" t="s">
        <v>83</v>
      </c>
      <c r="P1855" s="360">
        <v>0</v>
      </c>
      <c r="Q1855" s="360" t="s">
        <v>9945</v>
      </c>
    </row>
    <row r="1856" spans="1:17" ht="15">
      <c r="A1856" s="359" t="s">
        <v>3100</v>
      </c>
      <c r="B1856" s="360" t="s">
        <v>3103</v>
      </c>
      <c r="C1856" s="360" t="s">
        <v>6591</v>
      </c>
      <c r="D1856" s="360">
        <v>4</v>
      </c>
      <c r="E1856" s="360" t="s">
        <v>3532</v>
      </c>
      <c r="F1856" s="360" t="s">
        <v>3532</v>
      </c>
      <c r="G1856" s="360" t="s">
        <v>3532</v>
      </c>
      <c r="H1856" s="361">
        <v>45975</v>
      </c>
      <c r="I1856" s="360" t="s">
        <v>3532</v>
      </c>
      <c r="J1856" s="360" t="s">
        <v>8635</v>
      </c>
      <c r="K1856" s="360">
        <v>2022</v>
      </c>
      <c r="L1856" s="360" t="s">
        <v>9946</v>
      </c>
      <c r="M1856" s="360" t="s">
        <v>5957</v>
      </c>
      <c r="N1856" s="360" t="s">
        <v>114</v>
      </c>
      <c r="O1856" s="360" t="s">
        <v>83</v>
      </c>
      <c r="P1856" s="360">
        <v>0</v>
      </c>
      <c r="Q1856" s="360" t="s">
        <v>8136</v>
      </c>
    </row>
    <row r="1857" spans="1:17" ht="15">
      <c r="A1857" s="359" t="s">
        <v>1683</v>
      </c>
      <c r="B1857" s="360" t="s">
        <v>2563</v>
      </c>
      <c r="C1857" s="360" t="s">
        <v>3532</v>
      </c>
      <c r="D1857" s="360">
        <v>1</v>
      </c>
      <c r="E1857" s="360" t="s">
        <v>3532</v>
      </c>
      <c r="F1857" s="360" t="s">
        <v>3532</v>
      </c>
      <c r="G1857" s="360" t="s">
        <v>3532</v>
      </c>
      <c r="H1857" s="361">
        <v>45975</v>
      </c>
      <c r="I1857" s="360" t="s">
        <v>3532</v>
      </c>
      <c r="J1857" s="360" t="s">
        <v>8635</v>
      </c>
      <c r="K1857" s="360">
        <v>2023</v>
      </c>
      <c r="L1857" s="360" t="s">
        <v>8636</v>
      </c>
      <c r="M1857" s="360" t="s">
        <v>5957</v>
      </c>
      <c r="N1857" s="360" t="s">
        <v>114</v>
      </c>
      <c r="O1857" s="360" t="s">
        <v>83</v>
      </c>
      <c r="P1857" s="360" t="s">
        <v>3532</v>
      </c>
      <c r="Q1857" s="360" t="s">
        <v>3532</v>
      </c>
    </row>
    <row r="1858" spans="1:17" ht="15">
      <c r="A1858" s="359" t="s">
        <v>1683</v>
      </c>
      <c r="B1858" s="360" t="s">
        <v>2560</v>
      </c>
      <c r="C1858" s="360" t="s">
        <v>2790</v>
      </c>
      <c r="D1858" s="360">
        <v>4</v>
      </c>
      <c r="E1858" s="360" t="s">
        <v>3532</v>
      </c>
      <c r="F1858" s="360" t="s">
        <v>9947</v>
      </c>
      <c r="G1858" s="360" t="s">
        <v>3532</v>
      </c>
      <c r="H1858" s="361">
        <v>45975</v>
      </c>
      <c r="I1858" s="360" t="s">
        <v>3532</v>
      </c>
      <c r="J1858" s="360" t="s">
        <v>8635</v>
      </c>
      <c r="K1858" s="360">
        <v>2023</v>
      </c>
      <c r="L1858" s="360" t="s">
        <v>8636</v>
      </c>
      <c r="M1858" s="360" t="s">
        <v>5957</v>
      </c>
      <c r="N1858" s="360" t="s">
        <v>114</v>
      </c>
      <c r="O1858" s="360" t="s">
        <v>83</v>
      </c>
      <c r="P1858" s="360">
        <v>0</v>
      </c>
      <c r="Q1858" s="360" t="s">
        <v>9948</v>
      </c>
    </row>
    <row r="1859" spans="1:17" ht="15">
      <c r="A1859" s="359" t="s">
        <v>1683</v>
      </c>
      <c r="B1859" s="360" t="s">
        <v>1839</v>
      </c>
      <c r="C1859" s="360" t="s">
        <v>109</v>
      </c>
      <c r="D1859" s="360">
        <v>42</v>
      </c>
      <c r="E1859" s="360" t="s">
        <v>7207</v>
      </c>
      <c r="F1859" s="360" t="s">
        <v>9949</v>
      </c>
      <c r="G1859" s="360" t="s">
        <v>7209</v>
      </c>
      <c r="H1859" s="361">
        <v>45975</v>
      </c>
      <c r="I1859" s="360" t="s">
        <v>3532</v>
      </c>
      <c r="J1859" s="360" t="s">
        <v>8635</v>
      </c>
      <c r="K1859" s="360">
        <v>2023</v>
      </c>
      <c r="L1859" s="360" t="s">
        <v>8636</v>
      </c>
      <c r="M1859" s="360" t="s">
        <v>5957</v>
      </c>
      <c r="N1859" s="360" t="s">
        <v>114</v>
      </c>
      <c r="O1859" s="360" t="s">
        <v>83</v>
      </c>
      <c r="P1859" s="360" t="s">
        <v>3532</v>
      </c>
      <c r="Q1859" s="360" t="s">
        <v>9093</v>
      </c>
    </row>
    <row r="1860" spans="1:17" ht="15">
      <c r="A1860" s="359" t="s">
        <v>1683</v>
      </c>
      <c r="B1860" s="360" t="s">
        <v>2564</v>
      </c>
      <c r="C1860" s="360" t="s">
        <v>3532</v>
      </c>
      <c r="D1860" s="360">
        <v>1</v>
      </c>
      <c r="E1860" s="360" t="s">
        <v>3532</v>
      </c>
      <c r="F1860" s="360" t="s">
        <v>3532</v>
      </c>
      <c r="G1860" s="360" t="s">
        <v>3532</v>
      </c>
      <c r="H1860" s="361">
        <v>45975</v>
      </c>
      <c r="I1860" s="360" t="s">
        <v>3532</v>
      </c>
      <c r="J1860" s="360" t="s">
        <v>8635</v>
      </c>
      <c r="K1860" s="360">
        <v>2023</v>
      </c>
      <c r="L1860" s="360" t="s">
        <v>8636</v>
      </c>
      <c r="M1860" s="360" t="s">
        <v>5957</v>
      </c>
      <c r="N1860" s="360" t="s">
        <v>114</v>
      </c>
      <c r="O1860" s="360" t="s">
        <v>83</v>
      </c>
      <c r="P1860" s="360" t="s">
        <v>3532</v>
      </c>
      <c r="Q1860" s="360" t="s">
        <v>3532</v>
      </c>
    </row>
    <row r="1861" spans="1:17" ht="15">
      <c r="A1861" s="359" t="s">
        <v>1687</v>
      </c>
      <c r="B1861" s="360" t="s">
        <v>2601</v>
      </c>
      <c r="C1861" s="360" t="s">
        <v>2790</v>
      </c>
      <c r="D1861" s="360">
        <v>4</v>
      </c>
      <c r="E1861" s="360" t="s">
        <v>3532</v>
      </c>
      <c r="F1861" s="360" t="s">
        <v>9950</v>
      </c>
      <c r="G1861" s="360" t="s">
        <v>3532</v>
      </c>
      <c r="H1861" s="361">
        <v>45975</v>
      </c>
      <c r="I1861" s="360" t="s">
        <v>3532</v>
      </c>
      <c r="J1861" s="360" t="s">
        <v>8635</v>
      </c>
      <c r="K1861" s="360">
        <v>2022</v>
      </c>
      <c r="L1861" s="360" t="s">
        <v>8636</v>
      </c>
      <c r="M1861" s="360" t="s">
        <v>5957</v>
      </c>
      <c r="N1861" s="360" t="s">
        <v>114</v>
      </c>
      <c r="O1861" s="360" t="s">
        <v>83</v>
      </c>
      <c r="P1861" s="360">
        <v>0</v>
      </c>
      <c r="Q1861" s="360" t="s">
        <v>9951</v>
      </c>
    </row>
    <row r="1862" spans="1:17" ht="15">
      <c r="A1862" s="359" t="s">
        <v>1927</v>
      </c>
      <c r="B1862" s="360" t="s">
        <v>2498</v>
      </c>
      <c r="C1862" s="360" t="s">
        <v>3532</v>
      </c>
      <c r="D1862" s="360">
        <v>15</v>
      </c>
      <c r="E1862" s="360" t="s">
        <v>3532</v>
      </c>
      <c r="F1862" s="360" t="s">
        <v>3532</v>
      </c>
      <c r="G1862" s="360" t="s">
        <v>3532</v>
      </c>
      <c r="H1862" s="361">
        <v>45975</v>
      </c>
      <c r="I1862" s="360" t="s">
        <v>3532</v>
      </c>
      <c r="J1862" s="360" t="s">
        <v>8635</v>
      </c>
      <c r="K1862" s="360">
        <v>2022</v>
      </c>
      <c r="L1862" s="360" t="s">
        <v>8636</v>
      </c>
      <c r="M1862" s="360" t="s">
        <v>5957</v>
      </c>
      <c r="N1862" s="360" t="s">
        <v>114</v>
      </c>
      <c r="O1862" s="360" t="s">
        <v>83</v>
      </c>
      <c r="P1862" s="360" t="s">
        <v>3532</v>
      </c>
      <c r="Q1862" s="360" t="s">
        <v>3532</v>
      </c>
    </row>
    <row r="1863" spans="1:17" ht="15">
      <c r="A1863" s="359" t="s">
        <v>1654</v>
      </c>
      <c r="B1863" s="360" t="s">
        <v>1788</v>
      </c>
      <c r="C1863" s="360" t="s">
        <v>2790</v>
      </c>
      <c r="D1863" s="360">
        <v>2</v>
      </c>
      <c r="E1863" s="360" t="s">
        <v>3532</v>
      </c>
      <c r="F1863" s="360" t="s">
        <v>9952</v>
      </c>
      <c r="G1863" s="360" t="s">
        <v>3532</v>
      </c>
      <c r="H1863" s="361">
        <v>45975</v>
      </c>
      <c r="I1863" s="360" t="s">
        <v>3532</v>
      </c>
      <c r="J1863" s="360" t="s">
        <v>8635</v>
      </c>
      <c r="K1863" s="360">
        <v>2023</v>
      </c>
      <c r="L1863" s="360" t="s">
        <v>8636</v>
      </c>
      <c r="M1863" s="360" t="s">
        <v>5957</v>
      </c>
      <c r="N1863" s="360" t="s">
        <v>114</v>
      </c>
      <c r="O1863" s="360" t="s">
        <v>83</v>
      </c>
      <c r="P1863" s="360">
        <v>0</v>
      </c>
      <c r="Q1863" s="360" t="s">
        <v>9953</v>
      </c>
    </row>
    <row r="1864" spans="1:17" ht="15">
      <c r="A1864" s="359" t="s">
        <v>1683</v>
      </c>
      <c r="B1864" s="360" t="s">
        <v>2533</v>
      </c>
      <c r="C1864" s="360" t="s">
        <v>3532</v>
      </c>
      <c r="D1864" s="360">
        <v>1</v>
      </c>
      <c r="E1864" s="360" t="s">
        <v>3532</v>
      </c>
      <c r="F1864" s="360" t="s">
        <v>3532</v>
      </c>
      <c r="G1864" s="360" t="s">
        <v>3532</v>
      </c>
      <c r="H1864" s="361">
        <v>45975</v>
      </c>
      <c r="I1864" s="360" t="s">
        <v>3532</v>
      </c>
      <c r="J1864" s="360" t="s">
        <v>8635</v>
      </c>
      <c r="K1864" s="360">
        <v>2023</v>
      </c>
      <c r="L1864" s="360" t="s">
        <v>8636</v>
      </c>
      <c r="M1864" s="360" t="s">
        <v>5957</v>
      </c>
      <c r="N1864" s="360" t="s">
        <v>114</v>
      </c>
      <c r="O1864" s="360" t="s">
        <v>83</v>
      </c>
      <c r="P1864" s="360" t="s">
        <v>3532</v>
      </c>
      <c r="Q1864" s="360" t="s">
        <v>3532</v>
      </c>
    </row>
    <row r="1865" spans="1:17" ht="15">
      <c r="A1865" s="359" t="s">
        <v>1654</v>
      </c>
      <c r="B1865" s="360" t="s">
        <v>1238</v>
      </c>
      <c r="C1865" s="360" t="s">
        <v>2790</v>
      </c>
      <c r="D1865" s="360">
        <v>4</v>
      </c>
      <c r="E1865" s="360" t="s">
        <v>3532</v>
      </c>
      <c r="F1865" s="360" t="s">
        <v>9954</v>
      </c>
      <c r="G1865" s="360" t="s">
        <v>3532</v>
      </c>
      <c r="H1865" s="361">
        <v>45975</v>
      </c>
      <c r="I1865" s="360" t="s">
        <v>3532</v>
      </c>
      <c r="J1865" s="360" t="s">
        <v>8635</v>
      </c>
      <c r="K1865" s="360">
        <v>2022</v>
      </c>
      <c r="L1865" s="360" t="s">
        <v>8636</v>
      </c>
      <c r="M1865" s="360" t="s">
        <v>5957</v>
      </c>
      <c r="N1865" s="360" t="s">
        <v>114</v>
      </c>
      <c r="O1865" s="360" t="s">
        <v>83</v>
      </c>
      <c r="P1865" s="360">
        <v>0</v>
      </c>
      <c r="Q1865" s="360" t="s">
        <v>9955</v>
      </c>
    </row>
    <row r="1866" spans="1:17" ht="15">
      <c r="A1866" s="359" t="s">
        <v>3100</v>
      </c>
      <c r="B1866" s="360" t="s">
        <v>1076</v>
      </c>
      <c r="C1866" s="360" t="s">
        <v>6591</v>
      </c>
      <c r="D1866" s="360">
        <v>4</v>
      </c>
      <c r="E1866" s="360" t="s">
        <v>3532</v>
      </c>
      <c r="F1866" s="360" t="s">
        <v>3532</v>
      </c>
      <c r="G1866" s="360" t="s">
        <v>3532</v>
      </c>
      <c r="H1866" s="361">
        <v>45975</v>
      </c>
      <c r="I1866" s="360" t="s">
        <v>3532</v>
      </c>
      <c r="J1866" s="360" t="s">
        <v>8635</v>
      </c>
      <c r="K1866" s="360">
        <v>2022</v>
      </c>
      <c r="L1866" s="360" t="s">
        <v>8636</v>
      </c>
      <c r="M1866" s="360" t="s">
        <v>5957</v>
      </c>
      <c r="N1866" s="360" t="s">
        <v>114</v>
      </c>
      <c r="O1866" s="360" t="s">
        <v>83</v>
      </c>
      <c r="P1866" s="360">
        <v>0</v>
      </c>
      <c r="Q1866" s="360" t="s">
        <v>8136</v>
      </c>
    </row>
    <row r="1867" spans="1:17" ht="15">
      <c r="A1867" s="359" t="s">
        <v>1734</v>
      </c>
      <c r="B1867" s="360" t="s">
        <v>3694</v>
      </c>
      <c r="C1867" s="360" t="s">
        <v>3532</v>
      </c>
      <c r="D1867" s="360">
        <v>1</v>
      </c>
      <c r="E1867" s="360" t="s">
        <v>3532</v>
      </c>
      <c r="F1867" s="360" t="s">
        <v>3532</v>
      </c>
      <c r="G1867" s="360" t="s">
        <v>3532</v>
      </c>
      <c r="H1867" s="361">
        <v>45975</v>
      </c>
      <c r="I1867" s="360" t="s">
        <v>3532</v>
      </c>
      <c r="J1867" s="360" t="s">
        <v>8635</v>
      </c>
      <c r="K1867" s="360">
        <v>2023</v>
      </c>
      <c r="L1867" s="360" t="s">
        <v>8636</v>
      </c>
      <c r="M1867" s="360" t="s">
        <v>5957</v>
      </c>
      <c r="N1867" s="360" t="s">
        <v>114</v>
      </c>
      <c r="O1867" s="360" t="s">
        <v>83</v>
      </c>
      <c r="P1867" s="360" t="s">
        <v>3532</v>
      </c>
      <c r="Q1867" s="360" t="s">
        <v>3532</v>
      </c>
    </row>
    <row r="1868" spans="1:17" ht="15">
      <c r="A1868" s="359" t="s">
        <v>1853</v>
      </c>
      <c r="B1868" s="360" t="s">
        <v>3429</v>
      </c>
      <c r="C1868" s="360" t="s">
        <v>2790</v>
      </c>
      <c r="D1868" s="360">
        <v>3</v>
      </c>
      <c r="E1868" s="360" t="s">
        <v>3532</v>
      </c>
      <c r="F1868" s="360" t="s">
        <v>9956</v>
      </c>
      <c r="G1868" s="360" t="s">
        <v>3532</v>
      </c>
      <c r="H1868" s="361">
        <v>45975</v>
      </c>
      <c r="I1868" s="360" t="s">
        <v>3532</v>
      </c>
      <c r="J1868" s="360" t="s">
        <v>8635</v>
      </c>
      <c r="K1868" s="360">
        <v>2023</v>
      </c>
      <c r="L1868" s="360" t="s">
        <v>8636</v>
      </c>
      <c r="M1868" s="360" t="s">
        <v>5957</v>
      </c>
      <c r="N1868" s="360" t="s">
        <v>114</v>
      </c>
      <c r="O1868" s="360" t="s">
        <v>83</v>
      </c>
      <c r="P1868" s="360">
        <v>0</v>
      </c>
      <c r="Q1868" s="360" t="s">
        <v>9957</v>
      </c>
    </row>
    <row r="1869" spans="1:17" ht="15">
      <c r="A1869" s="359" t="s">
        <v>1853</v>
      </c>
      <c r="B1869" s="360" t="s">
        <v>3428</v>
      </c>
      <c r="C1869" s="360" t="s">
        <v>2790</v>
      </c>
      <c r="D1869" s="360">
        <v>3</v>
      </c>
      <c r="E1869" s="360" t="s">
        <v>3532</v>
      </c>
      <c r="F1869" s="360" t="s">
        <v>9958</v>
      </c>
      <c r="G1869" s="360" t="s">
        <v>3532</v>
      </c>
      <c r="H1869" s="361">
        <v>45975</v>
      </c>
      <c r="I1869" s="360" t="s">
        <v>3532</v>
      </c>
      <c r="J1869" s="360" t="s">
        <v>8635</v>
      </c>
      <c r="K1869" s="360">
        <v>2023</v>
      </c>
      <c r="L1869" s="360" t="s">
        <v>8636</v>
      </c>
      <c r="M1869" s="360" t="s">
        <v>5957</v>
      </c>
      <c r="N1869" s="360" t="s">
        <v>114</v>
      </c>
      <c r="O1869" s="360" t="s">
        <v>83</v>
      </c>
      <c r="P1869" s="360">
        <v>0</v>
      </c>
      <c r="Q1869" s="360" t="s">
        <v>9959</v>
      </c>
    </row>
    <row r="1870" spans="1:17" ht="15">
      <c r="A1870" s="359" t="s">
        <v>1683</v>
      </c>
      <c r="B1870" s="360" t="s">
        <v>3060</v>
      </c>
      <c r="C1870" s="360" t="s">
        <v>2790</v>
      </c>
      <c r="D1870" s="360">
        <v>3</v>
      </c>
      <c r="E1870" s="360" t="s">
        <v>3532</v>
      </c>
      <c r="F1870" s="360" t="s">
        <v>9960</v>
      </c>
      <c r="G1870" s="360" t="s">
        <v>3532</v>
      </c>
      <c r="H1870" s="361">
        <v>45975</v>
      </c>
      <c r="I1870" s="360" t="s">
        <v>3532</v>
      </c>
      <c r="J1870" s="360" t="s">
        <v>8635</v>
      </c>
      <c r="K1870" s="360">
        <v>2023</v>
      </c>
      <c r="L1870" s="360" t="s">
        <v>8636</v>
      </c>
      <c r="M1870" s="360" t="s">
        <v>5957</v>
      </c>
      <c r="N1870" s="360" t="s">
        <v>114</v>
      </c>
      <c r="O1870" s="360" t="s">
        <v>83</v>
      </c>
      <c r="P1870" s="360">
        <v>0</v>
      </c>
      <c r="Q1870" s="360" t="s">
        <v>9961</v>
      </c>
    </row>
    <row r="1871" spans="1:17" ht="15">
      <c r="A1871" s="359" t="s">
        <v>1683</v>
      </c>
      <c r="B1871" s="360" t="s">
        <v>2529</v>
      </c>
      <c r="C1871" s="360" t="s">
        <v>2790</v>
      </c>
      <c r="D1871" s="360">
        <v>0</v>
      </c>
      <c r="E1871" s="360" t="s">
        <v>3532</v>
      </c>
      <c r="F1871" s="360" t="s">
        <v>9962</v>
      </c>
      <c r="G1871" s="360" t="s">
        <v>3532</v>
      </c>
      <c r="H1871" s="361">
        <v>45975</v>
      </c>
      <c r="I1871" s="360" t="s">
        <v>3532</v>
      </c>
      <c r="J1871" s="360" t="s">
        <v>8635</v>
      </c>
      <c r="K1871" s="360">
        <v>2023</v>
      </c>
      <c r="L1871" s="360" t="s">
        <v>8636</v>
      </c>
      <c r="M1871" s="360" t="s">
        <v>5957</v>
      </c>
      <c r="N1871" s="360" t="s">
        <v>114</v>
      </c>
      <c r="O1871" s="360" t="s">
        <v>83</v>
      </c>
      <c r="P1871" s="360">
        <v>0</v>
      </c>
      <c r="Q1871" s="360" t="s">
        <v>9963</v>
      </c>
    </row>
    <row r="1872" spans="1:17" ht="15">
      <c r="A1872" s="359" t="s">
        <v>1853</v>
      </c>
      <c r="B1872" s="360" t="s">
        <v>1851</v>
      </c>
      <c r="C1872" s="360" t="s">
        <v>2790</v>
      </c>
      <c r="D1872" s="360">
        <v>1</v>
      </c>
      <c r="E1872" s="360" t="s">
        <v>3532</v>
      </c>
      <c r="F1872" s="360" t="s">
        <v>9964</v>
      </c>
      <c r="G1872" s="360" t="s">
        <v>3532</v>
      </c>
      <c r="H1872" s="361">
        <v>45975</v>
      </c>
      <c r="I1872" s="360" t="s">
        <v>3532</v>
      </c>
      <c r="J1872" s="360" t="s">
        <v>8635</v>
      </c>
      <c r="K1872" s="360">
        <v>2023</v>
      </c>
      <c r="L1872" s="360" t="s">
        <v>8636</v>
      </c>
      <c r="M1872" s="360" t="s">
        <v>5957</v>
      </c>
      <c r="N1872" s="360" t="s">
        <v>114</v>
      </c>
      <c r="O1872" s="360" t="s">
        <v>83</v>
      </c>
      <c r="P1872" s="360">
        <v>0</v>
      </c>
      <c r="Q1872" s="360" t="s">
        <v>9965</v>
      </c>
    </row>
    <row r="1873" spans="1:17" ht="15">
      <c r="A1873" s="359" t="s">
        <v>1651</v>
      </c>
      <c r="B1873" s="360" t="s">
        <v>3245</v>
      </c>
      <c r="C1873" s="360" t="s">
        <v>2790</v>
      </c>
      <c r="D1873" s="360">
        <v>25</v>
      </c>
      <c r="E1873" s="360" t="s">
        <v>3532</v>
      </c>
      <c r="F1873" s="360" t="s">
        <v>9966</v>
      </c>
      <c r="G1873" s="360" t="s">
        <v>3532</v>
      </c>
      <c r="H1873" s="361">
        <v>45975</v>
      </c>
      <c r="I1873" s="360" t="s">
        <v>3532</v>
      </c>
      <c r="J1873" s="360" t="s">
        <v>8635</v>
      </c>
      <c r="K1873" s="360">
        <v>2023</v>
      </c>
      <c r="L1873" s="360" t="s">
        <v>8636</v>
      </c>
      <c r="M1873" s="360" t="s">
        <v>5957</v>
      </c>
      <c r="N1873" s="360" t="s">
        <v>114</v>
      </c>
      <c r="O1873" s="360" t="s">
        <v>83</v>
      </c>
      <c r="P1873" s="360">
        <v>0</v>
      </c>
      <c r="Q1873" s="360" t="s">
        <v>9967</v>
      </c>
    </row>
    <row r="1874" spans="1:17" ht="15">
      <c r="A1874" s="359" t="s">
        <v>6211</v>
      </c>
      <c r="B1874" s="360" t="s">
        <v>9968</v>
      </c>
      <c r="C1874" s="360" t="s">
        <v>3532</v>
      </c>
      <c r="D1874" s="360">
        <v>171</v>
      </c>
      <c r="E1874" s="360" t="s">
        <v>3532</v>
      </c>
      <c r="F1874" s="360" t="s">
        <v>3532</v>
      </c>
      <c r="G1874" s="360" t="s">
        <v>3532</v>
      </c>
      <c r="H1874" s="361">
        <v>45975</v>
      </c>
      <c r="I1874" s="360" t="s">
        <v>3532</v>
      </c>
      <c r="J1874" s="360" t="s">
        <v>9969</v>
      </c>
      <c r="K1874" s="360">
        <v>2023</v>
      </c>
      <c r="L1874" s="360" t="s">
        <v>5984</v>
      </c>
      <c r="M1874" s="360" t="s">
        <v>5957</v>
      </c>
      <c r="N1874" s="360" t="s">
        <v>5953</v>
      </c>
      <c r="O1874" s="360" t="s">
        <v>83</v>
      </c>
      <c r="P1874" s="360" t="s">
        <v>3532</v>
      </c>
      <c r="Q1874" s="360" t="s">
        <v>3532</v>
      </c>
    </row>
    <row r="1875" spans="1:17" ht="15">
      <c r="A1875" s="359" t="s">
        <v>3402</v>
      </c>
      <c r="B1875" s="360" t="s">
        <v>9970</v>
      </c>
      <c r="C1875" s="360" t="s">
        <v>2790</v>
      </c>
      <c r="D1875" s="360">
        <v>4</v>
      </c>
      <c r="E1875" s="360" t="s">
        <v>3532</v>
      </c>
      <c r="F1875" s="360" t="s">
        <v>9971</v>
      </c>
      <c r="G1875" s="360" t="s">
        <v>3532</v>
      </c>
      <c r="H1875" s="361">
        <v>45975</v>
      </c>
      <c r="I1875" s="360" t="s">
        <v>3532</v>
      </c>
      <c r="J1875" s="360" t="s">
        <v>9972</v>
      </c>
      <c r="K1875" s="360">
        <v>2024</v>
      </c>
      <c r="L1875" s="360" t="s">
        <v>5960</v>
      </c>
      <c r="M1875" s="360" t="s">
        <v>5957</v>
      </c>
      <c r="N1875" s="360" t="s">
        <v>5953</v>
      </c>
      <c r="O1875" s="360" t="s">
        <v>83</v>
      </c>
      <c r="P1875" s="360">
        <v>0</v>
      </c>
      <c r="Q1875" s="360" t="s">
        <v>9973</v>
      </c>
    </row>
    <row r="1876" spans="1:17" ht="15">
      <c r="A1876" s="359" t="s">
        <v>3603</v>
      </c>
      <c r="B1876" s="360" t="s">
        <v>9974</v>
      </c>
      <c r="C1876" s="360" t="s">
        <v>3532</v>
      </c>
      <c r="D1876" s="360">
        <v>49</v>
      </c>
      <c r="E1876" s="360" t="s">
        <v>3532</v>
      </c>
      <c r="F1876" s="360" t="s">
        <v>3532</v>
      </c>
      <c r="G1876" s="360" t="s">
        <v>3532</v>
      </c>
      <c r="H1876" s="361">
        <v>45975</v>
      </c>
      <c r="I1876" s="360" t="s">
        <v>3532</v>
      </c>
      <c r="J1876" s="360" t="s">
        <v>9808</v>
      </c>
      <c r="K1876" s="360">
        <v>2024</v>
      </c>
      <c r="L1876" s="360" t="s">
        <v>5984</v>
      </c>
      <c r="M1876" s="360" t="s">
        <v>5957</v>
      </c>
      <c r="N1876" s="360" t="s">
        <v>5953</v>
      </c>
      <c r="O1876" s="360" t="s">
        <v>83</v>
      </c>
      <c r="P1876" s="360" t="s">
        <v>3532</v>
      </c>
      <c r="Q1876" s="360" t="s">
        <v>3532</v>
      </c>
    </row>
    <row r="1877" spans="1:17" ht="15">
      <c r="A1877" s="359" t="s">
        <v>6062</v>
      </c>
      <c r="B1877" s="360" t="s">
        <v>9975</v>
      </c>
      <c r="C1877" s="360" t="s">
        <v>2790</v>
      </c>
      <c r="D1877" s="360">
        <v>1</v>
      </c>
      <c r="E1877" s="360" t="s">
        <v>3532</v>
      </c>
      <c r="F1877" s="360" t="s">
        <v>9976</v>
      </c>
      <c r="G1877" s="360" t="s">
        <v>3532</v>
      </c>
      <c r="H1877" s="361">
        <v>45975</v>
      </c>
      <c r="I1877" s="360" t="s">
        <v>3532</v>
      </c>
      <c r="J1877" s="360" t="s">
        <v>9977</v>
      </c>
      <c r="K1877" s="360">
        <v>2024</v>
      </c>
      <c r="L1877" s="360" t="s">
        <v>5960</v>
      </c>
      <c r="M1877" s="360" t="s">
        <v>5957</v>
      </c>
      <c r="N1877" s="360" t="s">
        <v>5953</v>
      </c>
      <c r="O1877" s="360" t="s">
        <v>83</v>
      </c>
      <c r="P1877" s="360">
        <v>0</v>
      </c>
      <c r="Q1877" s="360" t="s">
        <v>9978</v>
      </c>
    </row>
    <row r="1878" spans="1:17" ht="15">
      <c r="A1878" s="359" t="s">
        <v>7206</v>
      </c>
      <c r="B1878" s="360" t="s">
        <v>9979</v>
      </c>
      <c r="C1878" s="360" t="s">
        <v>109</v>
      </c>
      <c r="D1878" s="360">
        <v>142</v>
      </c>
      <c r="E1878" s="360" t="s">
        <v>7207</v>
      </c>
      <c r="F1878" s="360" t="s">
        <v>7208</v>
      </c>
      <c r="G1878" s="360" t="s">
        <v>7209</v>
      </c>
      <c r="H1878" s="361">
        <v>45975</v>
      </c>
      <c r="I1878" s="360" t="s">
        <v>3532</v>
      </c>
      <c r="J1878" s="360" t="s">
        <v>5950</v>
      </c>
      <c r="K1878" s="360">
        <v>1990</v>
      </c>
      <c r="L1878" s="360" t="s">
        <v>6638</v>
      </c>
      <c r="M1878" s="360" t="s">
        <v>5952</v>
      </c>
      <c r="N1878" s="360" t="s">
        <v>5953</v>
      </c>
      <c r="O1878" s="360" t="s">
        <v>1706</v>
      </c>
      <c r="P1878" s="360" t="s">
        <v>3532</v>
      </c>
      <c r="Q1878" s="360" t="s">
        <v>9192</v>
      </c>
    </row>
    <row r="1879" spans="1:17" ht="15">
      <c r="A1879" s="359" t="s">
        <v>6389</v>
      </c>
      <c r="B1879" s="360" t="s">
        <v>9980</v>
      </c>
      <c r="C1879" s="360" t="s">
        <v>3532</v>
      </c>
      <c r="D1879" s="360">
        <v>115</v>
      </c>
      <c r="E1879" s="360" t="s">
        <v>3532</v>
      </c>
      <c r="F1879" s="360" t="s">
        <v>3532</v>
      </c>
      <c r="G1879" s="360" t="s">
        <v>3532</v>
      </c>
      <c r="H1879" s="361">
        <v>45975</v>
      </c>
      <c r="I1879" s="360" t="s">
        <v>3532</v>
      </c>
      <c r="J1879" s="360" t="s">
        <v>9981</v>
      </c>
      <c r="K1879" s="360">
        <v>2012</v>
      </c>
      <c r="L1879" s="360" t="s">
        <v>5960</v>
      </c>
      <c r="M1879" s="360" t="s">
        <v>5957</v>
      </c>
      <c r="N1879" s="360" t="s">
        <v>5953</v>
      </c>
      <c r="O1879" s="360" t="s">
        <v>83</v>
      </c>
      <c r="P1879" s="360" t="s">
        <v>3532</v>
      </c>
      <c r="Q1879" s="360" t="s">
        <v>3532</v>
      </c>
    </row>
    <row r="1880" spans="1:17" ht="15">
      <c r="A1880" s="359" t="s">
        <v>5750</v>
      </c>
      <c r="B1880" s="360" t="s">
        <v>9982</v>
      </c>
      <c r="C1880" s="360" t="s">
        <v>3532</v>
      </c>
      <c r="D1880" s="360">
        <v>1</v>
      </c>
      <c r="E1880" s="360" t="s">
        <v>3532</v>
      </c>
      <c r="F1880" s="360" t="s">
        <v>3532</v>
      </c>
      <c r="G1880" s="360" t="s">
        <v>3532</v>
      </c>
      <c r="H1880" s="361">
        <v>45975</v>
      </c>
      <c r="I1880" s="360" t="s">
        <v>3532</v>
      </c>
      <c r="J1880" s="360" t="s">
        <v>9983</v>
      </c>
      <c r="K1880" s="360">
        <v>2005</v>
      </c>
      <c r="L1880" s="360" t="s">
        <v>5964</v>
      </c>
      <c r="M1880" s="360" t="s">
        <v>5957</v>
      </c>
      <c r="N1880" s="360" t="s">
        <v>5953</v>
      </c>
      <c r="O1880" s="360" t="s">
        <v>83</v>
      </c>
      <c r="P1880" s="360" t="s">
        <v>3532</v>
      </c>
      <c r="Q1880" s="360" t="s">
        <v>3532</v>
      </c>
    </row>
    <row r="1881" spans="1:17" ht="15">
      <c r="A1881" s="359" t="s">
        <v>1871</v>
      </c>
      <c r="B1881" s="360" t="s">
        <v>9984</v>
      </c>
      <c r="C1881" s="360" t="s">
        <v>3532</v>
      </c>
      <c r="D1881" s="360">
        <v>115</v>
      </c>
      <c r="E1881" s="360" t="s">
        <v>3532</v>
      </c>
      <c r="F1881" s="360" t="s">
        <v>3532</v>
      </c>
      <c r="G1881" s="360" t="s">
        <v>3532</v>
      </c>
      <c r="H1881" s="361">
        <v>45975</v>
      </c>
      <c r="I1881" s="360" t="s">
        <v>3532</v>
      </c>
      <c r="J1881" s="360" t="s">
        <v>6883</v>
      </c>
      <c r="K1881" s="360">
        <v>2006</v>
      </c>
      <c r="L1881" s="360" t="s">
        <v>5964</v>
      </c>
      <c r="M1881" s="360" t="s">
        <v>5957</v>
      </c>
      <c r="N1881" s="360" t="s">
        <v>5953</v>
      </c>
      <c r="O1881" s="360" t="s">
        <v>83</v>
      </c>
      <c r="P1881" s="360" t="s">
        <v>3532</v>
      </c>
      <c r="Q1881" s="360" t="s">
        <v>3532</v>
      </c>
    </row>
    <row r="1882" spans="1:17" ht="15">
      <c r="A1882" s="359" t="s">
        <v>6433</v>
      </c>
      <c r="B1882" s="360" t="s">
        <v>9985</v>
      </c>
      <c r="C1882" s="360" t="s">
        <v>2790</v>
      </c>
      <c r="D1882" s="360">
        <v>1</v>
      </c>
      <c r="E1882" s="360" t="s">
        <v>3532</v>
      </c>
      <c r="F1882" s="360" t="s">
        <v>9986</v>
      </c>
      <c r="G1882" s="360" t="s">
        <v>3532</v>
      </c>
      <c r="H1882" s="361">
        <v>45975</v>
      </c>
      <c r="I1882" s="360" t="s">
        <v>3532</v>
      </c>
      <c r="J1882" s="360" t="s">
        <v>9987</v>
      </c>
      <c r="K1882" s="360">
        <v>2009</v>
      </c>
      <c r="L1882" s="360" t="s">
        <v>5964</v>
      </c>
      <c r="M1882" s="360" t="s">
        <v>5957</v>
      </c>
      <c r="N1882" s="360" t="s">
        <v>5953</v>
      </c>
      <c r="O1882" s="360" t="s">
        <v>83</v>
      </c>
      <c r="P1882" s="360">
        <v>0</v>
      </c>
      <c r="Q1882" s="360" t="s">
        <v>9988</v>
      </c>
    </row>
    <row r="1883" spans="1:17" ht="15">
      <c r="A1883" s="359" t="s">
        <v>6463</v>
      </c>
      <c r="B1883" s="360" t="s">
        <v>9989</v>
      </c>
      <c r="C1883" s="360" t="s">
        <v>3532</v>
      </c>
      <c r="D1883" s="360">
        <v>53</v>
      </c>
      <c r="E1883" s="360" t="s">
        <v>3532</v>
      </c>
      <c r="F1883" s="360" t="s">
        <v>3532</v>
      </c>
      <c r="G1883" s="360" t="s">
        <v>3532</v>
      </c>
      <c r="H1883" s="361">
        <v>45975</v>
      </c>
      <c r="I1883" s="360" t="s">
        <v>3532</v>
      </c>
      <c r="J1883" s="360" t="s">
        <v>9990</v>
      </c>
      <c r="K1883" s="360">
        <v>2015</v>
      </c>
      <c r="L1883" s="360" t="s">
        <v>5960</v>
      </c>
      <c r="M1883" s="360" t="s">
        <v>5957</v>
      </c>
      <c r="N1883" s="360" t="s">
        <v>5953</v>
      </c>
      <c r="O1883" s="360" t="s">
        <v>83</v>
      </c>
      <c r="P1883" s="360" t="s">
        <v>3532</v>
      </c>
      <c r="Q1883" s="360" t="s">
        <v>3532</v>
      </c>
    </row>
    <row r="1884" spans="1:17" ht="15">
      <c r="A1884" s="359" t="s">
        <v>7615</v>
      </c>
      <c r="B1884" s="360" t="s">
        <v>9991</v>
      </c>
      <c r="C1884" s="360" t="s">
        <v>3532</v>
      </c>
      <c r="D1884" s="360">
        <v>0</v>
      </c>
      <c r="E1884" s="360" t="s">
        <v>3532</v>
      </c>
      <c r="F1884" s="360" t="s">
        <v>3532</v>
      </c>
      <c r="G1884" s="360" t="s">
        <v>3532</v>
      </c>
      <c r="H1884" s="361">
        <v>45975</v>
      </c>
      <c r="I1884" s="360" t="s">
        <v>3532</v>
      </c>
      <c r="J1884" s="360" t="s">
        <v>9992</v>
      </c>
      <c r="K1884" s="360">
        <v>2008</v>
      </c>
      <c r="L1884" s="360" t="s">
        <v>6550</v>
      </c>
      <c r="M1884" s="360" t="s">
        <v>5957</v>
      </c>
      <c r="N1884" s="360" t="s">
        <v>5953</v>
      </c>
      <c r="O1884" s="360" t="s">
        <v>83</v>
      </c>
      <c r="P1884" s="360" t="s">
        <v>3532</v>
      </c>
      <c r="Q1884" s="360" t="s">
        <v>3532</v>
      </c>
    </row>
    <row r="1885" spans="1:17" ht="15">
      <c r="A1885" s="359" t="s">
        <v>5750</v>
      </c>
      <c r="B1885" s="360" t="s">
        <v>9993</v>
      </c>
      <c r="C1885" s="360" t="s">
        <v>3532</v>
      </c>
      <c r="D1885" s="360">
        <v>1</v>
      </c>
      <c r="E1885" s="360" t="s">
        <v>3532</v>
      </c>
      <c r="F1885" s="360" t="s">
        <v>3532</v>
      </c>
      <c r="G1885" s="360" t="s">
        <v>3532</v>
      </c>
      <c r="H1885" s="361">
        <v>45975</v>
      </c>
      <c r="I1885" s="360" t="s">
        <v>3532</v>
      </c>
      <c r="J1885" s="360" t="s">
        <v>9994</v>
      </c>
      <c r="K1885" s="360">
        <v>2010</v>
      </c>
      <c r="L1885" s="360" t="s">
        <v>5960</v>
      </c>
      <c r="M1885" s="360" t="s">
        <v>5957</v>
      </c>
      <c r="N1885" s="360" t="s">
        <v>5953</v>
      </c>
      <c r="O1885" s="360" t="s">
        <v>83</v>
      </c>
      <c r="P1885" s="360" t="s">
        <v>3532</v>
      </c>
      <c r="Q1885" s="360" t="s">
        <v>3532</v>
      </c>
    </row>
    <row r="1886" spans="1:17" ht="15">
      <c r="A1886" s="359" t="s">
        <v>6077</v>
      </c>
      <c r="B1886" s="360" t="s">
        <v>9995</v>
      </c>
      <c r="C1886" s="360" t="s">
        <v>3532</v>
      </c>
      <c r="D1886" s="360">
        <v>1</v>
      </c>
      <c r="E1886" s="360" t="s">
        <v>3532</v>
      </c>
      <c r="F1886" s="360" t="s">
        <v>3532</v>
      </c>
      <c r="G1886" s="360" t="s">
        <v>3532</v>
      </c>
      <c r="H1886" s="361">
        <v>45975</v>
      </c>
      <c r="I1886" s="360" t="s">
        <v>3532</v>
      </c>
      <c r="J1886" s="360" t="s">
        <v>9996</v>
      </c>
      <c r="K1886" s="360">
        <v>2008</v>
      </c>
      <c r="L1886" s="360" t="s">
        <v>5964</v>
      </c>
      <c r="M1886" s="360" t="s">
        <v>5957</v>
      </c>
      <c r="N1886" s="360" t="s">
        <v>5953</v>
      </c>
      <c r="O1886" s="360" t="s">
        <v>83</v>
      </c>
      <c r="P1886" s="360" t="s">
        <v>3532</v>
      </c>
      <c r="Q1886" s="360" t="s">
        <v>3532</v>
      </c>
    </row>
    <row r="1887" spans="1:17" ht="15">
      <c r="A1887" s="359" t="s">
        <v>2717</v>
      </c>
      <c r="B1887" s="360" t="s">
        <v>9997</v>
      </c>
      <c r="C1887" s="360" t="s">
        <v>3532</v>
      </c>
      <c r="D1887" s="360">
        <v>59</v>
      </c>
      <c r="E1887" s="360" t="s">
        <v>3532</v>
      </c>
      <c r="F1887" s="360" t="s">
        <v>3532</v>
      </c>
      <c r="G1887" s="360" t="s">
        <v>3532</v>
      </c>
      <c r="H1887" s="361">
        <v>45975</v>
      </c>
      <c r="I1887" s="360" t="s">
        <v>3532</v>
      </c>
      <c r="J1887" s="360" t="s">
        <v>9998</v>
      </c>
      <c r="K1887" s="360">
        <v>2010</v>
      </c>
      <c r="L1887" s="360" t="s">
        <v>5964</v>
      </c>
      <c r="M1887" s="360" t="s">
        <v>5957</v>
      </c>
      <c r="N1887" s="360" t="s">
        <v>5953</v>
      </c>
      <c r="O1887" s="360" t="s">
        <v>83</v>
      </c>
      <c r="P1887" s="360" t="s">
        <v>3532</v>
      </c>
      <c r="Q1887" s="360" t="s">
        <v>3532</v>
      </c>
    </row>
    <row r="1888" spans="1:17" ht="15">
      <c r="A1888" s="359" t="s">
        <v>5750</v>
      </c>
      <c r="B1888" s="360" t="s">
        <v>9999</v>
      </c>
      <c r="C1888" s="360" t="s">
        <v>3532</v>
      </c>
      <c r="D1888" s="360">
        <v>0</v>
      </c>
      <c r="E1888" s="360" t="s">
        <v>3532</v>
      </c>
      <c r="F1888" s="360" t="s">
        <v>3532</v>
      </c>
      <c r="G1888" s="360" t="s">
        <v>3532</v>
      </c>
      <c r="H1888" s="361">
        <v>45975</v>
      </c>
      <c r="I1888" s="360" t="s">
        <v>3532</v>
      </c>
      <c r="J1888" s="360" t="s">
        <v>10000</v>
      </c>
      <c r="K1888" s="360">
        <v>2010</v>
      </c>
      <c r="L1888" s="360" t="s">
        <v>5960</v>
      </c>
      <c r="M1888" s="360" t="s">
        <v>5957</v>
      </c>
      <c r="N1888" s="360" t="s">
        <v>5953</v>
      </c>
      <c r="O1888" s="360" t="s">
        <v>83</v>
      </c>
      <c r="P1888" s="360" t="s">
        <v>3532</v>
      </c>
      <c r="Q1888" s="360" t="s">
        <v>3532</v>
      </c>
    </row>
    <row r="1889" spans="1:17" ht="15">
      <c r="A1889" s="359" t="s">
        <v>5750</v>
      </c>
      <c r="B1889" s="360" t="s">
        <v>10001</v>
      </c>
      <c r="C1889" s="360" t="s">
        <v>2790</v>
      </c>
      <c r="D1889" s="360">
        <v>1</v>
      </c>
      <c r="E1889" s="360" t="s">
        <v>3532</v>
      </c>
      <c r="F1889" s="360" t="s">
        <v>10002</v>
      </c>
      <c r="G1889" s="360" t="s">
        <v>3532</v>
      </c>
      <c r="H1889" s="361">
        <v>45975</v>
      </c>
      <c r="I1889" s="360" t="s">
        <v>3532</v>
      </c>
      <c r="J1889" s="360" t="s">
        <v>10003</v>
      </c>
      <c r="K1889" s="360">
        <v>2008</v>
      </c>
      <c r="L1889" s="360" t="s">
        <v>5960</v>
      </c>
      <c r="M1889" s="360" t="s">
        <v>5957</v>
      </c>
      <c r="N1889" s="360" t="s">
        <v>5953</v>
      </c>
      <c r="O1889" s="360" t="s">
        <v>83</v>
      </c>
      <c r="P1889" s="360">
        <v>0</v>
      </c>
      <c r="Q1889" s="360" t="s">
        <v>10004</v>
      </c>
    </row>
    <row r="1890" spans="1:17" ht="15">
      <c r="A1890" s="359" t="s">
        <v>5750</v>
      </c>
      <c r="B1890" s="360" t="s">
        <v>10005</v>
      </c>
      <c r="C1890" s="360" t="s">
        <v>3532</v>
      </c>
      <c r="D1890" s="360">
        <v>1</v>
      </c>
      <c r="E1890" s="360" t="s">
        <v>3532</v>
      </c>
      <c r="F1890" s="360" t="s">
        <v>3532</v>
      </c>
      <c r="G1890" s="360" t="s">
        <v>3532</v>
      </c>
      <c r="H1890" s="361">
        <v>45975</v>
      </c>
      <c r="I1890" s="360" t="s">
        <v>3532</v>
      </c>
      <c r="J1890" s="360" t="s">
        <v>10006</v>
      </c>
      <c r="K1890" s="360">
        <v>2009</v>
      </c>
      <c r="L1890" s="360" t="s">
        <v>5964</v>
      </c>
      <c r="M1890" s="360" t="s">
        <v>5957</v>
      </c>
      <c r="N1890" s="360" t="s">
        <v>5953</v>
      </c>
      <c r="O1890" s="360" t="s">
        <v>83</v>
      </c>
      <c r="P1890" s="360" t="s">
        <v>3532</v>
      </c>
      <c r="Q1890" s="360" t="s">
        <v>3532</v>
      </c>
    </row>
    <row r="1891" spans="1:17" ht="15">
      <c r="A1891" s="359" t="s">
        <v>7089</v>
      </c>
      <c r="B1891" s="360" t="s">
        <v>10007</v>
      </c>
      <c r="C1891" s="360" t="s">
        <v>3532</v>
      </c>
      <c r="D1891" s="360">
        <v>217</v>
      </c>
      <c r="E1891" s="360" t="s">
        <v>3532</v>
      </c>
      <c r="F1891" s="360" t="s">
        <v>3532</v>
      </c>
      <c r="G1891" s="360" t="s">
        <v>3532</v>
      </c>
      <c r="H1891" s="361">
        <v>45975</v>
      </c>
      <c r="I1891" s="360" t="s">
        <v>3532</v>
      </c>
      <c r="J1891" s="360" t="s">
        <v>10008</v>
      </c>
      <c r="K1891" s="360">
        <v>2008</v>
      </c>
      <c r="L1891" s="360" t="s">
        <v>5964</v>
      </c>
      <c r="M1891" s="360" t="s">
        <v>5957</v>
      </c>
      <c r="N1891" s="360" t="s">
        <v>5953</v>
      </c>
      <c r="O1891" s="360" t="s">
        <v>155</v>
      </c>
      <c r="P1891" s="360" t="s">
        <v>3532</v>
      </c>
      <c r="Q1891" s="360" t="s">
        <v>3532</v>
      </c>
    </row>
    <row r="1892" spans="1:17" ht="15">
      <c r="A1892" s="359" t="s">
        <v>6433</v>
      </c>
      <c r="B1892" s="360" t="s">
        <v>10009</v>
      </c>
      <c r="C1892" s="360" t="s">
        <v>3532</v>
      </c>
      <c r="D1892" s="360">
        <v>1</v>
      </c>
      <c r="E1892" s="360" t="s">
        <v>3532</v>
      </c>
      <c r="F1892" s="360" t="s">
        <v>3532</v>
      </c>
      <c r="G1892" s="360" t="s">
        <v>3532</v>
      </c>
      <c r="H1892" s="361">
        <v>45975</v>
      </c>
      <c r="I1892" s="360" t="s">
        <v>3532</v>
      </c>
      <c r="J1892" s="360" t="s">
        <v>10010</v>
      </c>
      <c r="K1892" s="360">
        <v>2010</v>
      </c>
      <c r="L1892" s="360" t="s">
        <v>5964</v>
      </c>
      <c r="M1892" s="360" t="s">
        <v>5957</v>
      </c>
      <c r="N1892" s="360" t="s">
        <v>5953</v>
      </c>
      <c r="O1892" s="360" t="s">
        <v>83</v>
      </c>
      <c r="P1892" s="360" t="s">
        <v>3532</v>
      </c>
      <c r="Q1892" s="360" t="s">
        <v>3532</v>
      </c>
    </row>
    <row r="1893" spans="1:17" ht="15">
      <c r="A1893" s="359" t="s">
        <v>6077</v>
      </c>
      <c r="B1893" s="360" t="s">
        <v>10011</v>
      </c>
      <c r="C1893" s="360" t="s">
        <v>2790</v>
      </c>
      <c r="D1893" s="360">
        <v>11</v>
      </c>
      <c r="E1893" s="360" t="s">
        <v>3532</v>
      </c>
      <c r="F1893" s="360" t="s">
        <v>10012</v>
      </c>
      <c r="G1893" s="360" t="s">
        <v>3532</v>
      </c>
      <c r="H1893" s="361">
        <v>45975</v>
      </c>
      <c r="I1893" s="360" t="s">
        <v>3532</v>
      </c>
      <c r="J1893" s="360" t="s">
        <v>10013</v>
      </c>
      <c r="K1893" s="360">
        <v>2010</v>
      </c>
      <c r="L1893" s="360" t="s">
        <v>5960</v>
      </c>
      <c r="M1893" s="360" t="s">
        <v>5957</v>
      </c>
      <c r="N1893" s="360" t="s">
        <v>5953</v>
      </c>
      <c r="O1893" s="360" t="s">
        <v>83</v>
      </c>
      <c r="P1893" s="360">
        <v>0</v>
      </c>
      <c r="Q1893" s="360" t="s">
        <v>10014</v>
      </c>
    </row>
    <row r="1894" spans="1:17" ht="15">
      <c r="A1894" s="359" t="s">
        <v>1871</v>
      </c>
      <c r="B1894" s="360" t="s">
        <v>10015</v>
      </c>
      <c r="C1894" s="360" t="s">
        <v>3532</v>
      </c>
      <c r="D1894" s="360">
        <v>0</v>
      </c>
      <c r="E1894" s="360" t="s">
        <v>3532</v>
      </c>
      <c r="F1894" s="360" t="s">
        <v>3532</v>
      </c>
      <c r="G1894" s="360" t="s">
        <v>3532</v>
      </c>
      <c r="H1894" s="361">
        <v>45975</v>
      </c>
      <c r="I1894" s="360" t="s">
        <v>3532</v>
      </c>
      <c r="J1894" s="360" t="s">
        <v>10016</v>
      </c>
      <c r="K1894" s="360">
        <v>2011</v>
      </c>
      <c r="L1894" s="360" t="s">
        <v>5960</v>
      </c>
      <c r="M1894" s="360" t="s">
        <v>5957</v>
      </c>
      <c r="N1894" s="360" t="s">
        <v>5953</v>
      </c>
      <c r="O1894" s="360" t="s">
        <v>83</v>
      </c>
      <c r="P1894" s="360" t="s">
        <v>3532</v>
      </c>
      <c r="Q1894" s="360" t="s">
        <v>3532</v>
      </c>
    </row>
    <row r="1895" spans="1:17" ht="15">
      <c r="A1895" s="359" t="s">
        <v>3416</v>
      </c>
      <c r="B1895" s="360" t="s">
        <v>10017</v>
      </c>
      <c r="C1895" s="360" t="s">
        <v>3532</v>
      </c>
      <c r="D1895" s="360">
        <v>2</v>
      </c>
      <c r="E1895" s="360" t="s">
        <v>3532</v>
      </c>
      <c r="F1895" s="360" t="s">
        <v>3532</v>
      </c>
      <c r="G1895" s="360" t="s">
        <v>3532</v>
      </c>
      <c r="H1895" s="361">
        <v>45975</v>
      </c>
      <c r="I1895" s="360" t="s">
        <v>3532</v>
      </c>
      <c r="J1895" s="360" t="s">
        <v>10018</v>
      </c>
      <c r="K1895" s="360">
        <v>2011</v>
      </c>
      <c r="L1895" s="360" t="s">
        <v>5960</v>
      </c>
      <c r="M1895" s="360" t="s">
        <v>5957</v>
      </c>
      <c r="N1895" s="360" t="s">
        <v>5953</v>
      </c>
      <c r="O1895" s="360" t="s">
        <v>83</v>
      </c>
      <c r="P1895" s="360" t="s">
        <v>3532</v>
      </c>
      <c r="Q1895" s="360" t="s">
        <v>3532</v>
      </c>
    </row>
    <row r="1896" spans="1:17" ht="15">
      <c r="A1896" s="359" t="s">
        <v>6433</v>
      </c>
      <c r="B1896" s="360" t="s">
        <v>10019</v>
      </c>
      <c r="C1896" s="360" t="s">
        <v>2790</v>
      </c>
      <c r="D1896" s="360">
        <v>2</v>
      </c>
      <c r="E1896" s="360" t="s">
        <v>3532</v>
      </c>
      <c r="F1896" s="360" t="s">
        <v>10020</v>
      </c>
      <c r="G1896" s="360" t="s">
        <v>3532</v>
      </c>
      <c r="H1896" s="361">
        <v>45975</v>
      </c>
      <c r="I1896" s="360" t="s">
        <v>3532</v>
      </c>
      <c r="J1896" s="360" t="s">
        <v>10021</v>
      </c>
      <c r="K1896" s="360">
        <v>2010</v>
      </c>
      <c r="L1896" s="360" t="s">
        <v>5960</v>
      </c>
      <c r="M1896" s="360" t="s">
        <v>5957</v>
      </c>
      <c r="N1896" s="360" t="s">
        <v>5953</v>
      </c>
      <c r="O1896" s="360" t="s">
        <v>83</v>
      </c>
      <c r="P1896" s="360">
        <v>0</v>
      </c>
      <c r="Q1896" s="360" t="s">
        <v>10022</v>
      </c>
    </row>
    <row r="1897" spans="1:17" ht="15">
      <c r="A1897" s="359" t="s">
        <v>6433</v>
      </c>
      <c r="B1897" s="360" t="s">
        <v>10023</v>
      </c>
      <c r="C1897" s="360" t="s">
        <v>2790</v>
      </c>
      <c r="D1897" s="360">
        <v>2</v>
      </c>
      <c r="E1897" s="360" t="s">
        <v>3532</v>
      </c>
      <c r="F1897" s="360" t="s">
        <v>10024</v>
      </c>
      <c r="G1897" s="360" t="s">
        <v>3532</v>
      </c>
      <c r="H1897" s="361">
        <v>45975</v>
      </c>
      <c r="I1897" s="360" t="s">
        <v>3532</v>
      </c>
      <c r="J1897" s="360" t="s">
        <v>8382</v>
      </c>
      <c r="K1897" s="360">
        <v>2010</v>
      </c>
      <c r="L1897" s="360" t="s">
        <v>5960</v>
      </c>
      <c r="M1897" s="360" t="s">
        <v>5957</v>
      </c>
      <c r="N1897" s="360" t="s">
        <v>5953</v>
      </c>
      <c r="O1897" s="360" t="s">
        <v>83</v>
      </c>
      <c r="P1897" s="360">
        <v>0</v>
      </c>
      <c r="Q1897" s="360" t="s">
        <v>10025</v>
      </c>
    </row>
    <row r="1898" spans="1:17" ht="15">
      <c r="A1898" s="359" t="s">
        <v>6587</v>
      </c>
      <c r="B1898" s="360" t="s">
        <v>10026</v>
      </c>
      <c r="C1898" s="360" t="s">
        <v>3532</v>
      </c>
      <c r="D1898" s="360">
        <v>32</v>
      </c>
      <c r="E1898" s="360" t="s">
        <v>3532</v>
      </c>
      <c r="F1898" s="360" t="s">
        <v>3532</v>
      </c>
      <c r="G1898" s="360" t="s">
        <v>3532</v>
      </c>
      <c r="H1898" s="361">
        <v>45975</v>
      </c>
      <c r="I1898" s="360" t="s">
        <v>3532</v>
      </c>
      <c r="J1898" s="360" t="s">
        <v>10027</v>
      </c>
      <c r="K1898" s="360">
        <v>2004</v>
      </c>
      <c r="L1898" s="360" t="s">
        <v>5984</v>
      </c>
      <c r="M1898" s="360" t="s">
        <v>5957</v>
      </c>
      <c r="N1898" s="360" t="s">
        <v>5953</v>
      </c>
      <c r="O1898" s="360" t="s">
        <v>83</v>
      </c>
      <c r="P1898" s="360" t="s">
        <v>3532</v>
      </c>
      <c r="Q1898" s="360" t="s">
        <v>3532</v>
      </c>
    </row>
    <row r="1899" spans="1:17" ht="15">
      <c r="A1899" s="359" t="s">
        <v>6433</v>
      </c>
      <c r="B1899" s="360" t="s">
        <v>10028</v>
      </c>
      <c r="C1899" s="360" t="s">
        <v>3532</v>
      </c>
      <c r="D1899" s="360">
        <v>18</v>
      </c>
      <c r="E1899" s="360" t="s">
        <v>3532</v>
      </c>
      <c r="F1899" s="360" t="s">
        <v>3532</v>
      </c>
      <c r="G1899" s="360" t="s">
        <v>3532</v>
      </c>
      <c r="H1899" s="361">
        <v>45975</v>
      </c>
      <c r="I1899" s="360" t="s">
        <v>3532</v>
      </c>
      <c r="J1899" s="360" t="s">
        <v>10029</v>
      </c>
      <c r="K1899" s="360">
        <v>2011</v>
      </c>
      <c r="L1899" s="360" t="s">
        <v>5964</v>
      </c>
      <c r="M1899" s="360" t="s">
        <v>5957</v>
      </c>
      <c r="N1899" s="360" t="s">
        <v>5953</v>
      </c>
      <c r="O1899" s="360" t="s">
        <v>83</v>
      </c>
      <c r="P1899" s="360" t="s">
        <v>3532</v>
      </c>
      <c r="Q1899" s="360" t="s">
        <v>3532</v>
      </c>
    </row>
    <row r="1900" spans="1:17" ht="15">
      <c r="A1900" s="359" t="s">
        <v>6077</v>
      </c>
      <c r="B1900" s="360" t="s">
        <v>10030</v>
      </c>
      <c r="C1900" s="360" t="s">
        <v>3532</v>
      </c>
      <c r="D1900" s="360">
        <v>1</v>
      </c>
      <c r="E1900" s="360" t="s">
        <v>3532</v>
      </c>
      <c r="F1900" s="360" t="s">
        <v>3532</v>
      </c>
      <c r="G1900" s="360" t="s">
        <v>3532</v>
      </c>
      <c r="H1900" s="361">
        <v>45975</v>
      </c>
      <c r="I1900" s="360" t="s">
        <v>3532</v>
      </c>
      <c r="J1900" s="360" t="s">
        <v>10031</v>
      </c>
      <c r="K1900" s="360">
        <v>2011</v>
      </c>
      <c r="L1900" s="360" t="s">
        <v>5964</v>
      </c>
      <c r="M1900" s="360" t="s">
        <v>5957</v>
      </c>
      <c r="N1900" s="360" t="s">
        <v>5953</v>
      </c>
      <c r="O1900" s="360" t="s">
        <v>83</v>
      </c>
      <c r="P1900" s="360" t="s">
        <v>3532</v>
      </c>
      <c r="Q1900" s="360" t="s">
        <v>3532</v>
      </c>
    </row>
    <row r="1901" spans="1:17" ht="15">
      <c r="A1901" s="359" t="s">
        <v>7615</v>
      </c>
      <c r="B1901" s="360" t="s">
        <v>10032</v>
      </c>
      <c r="C1901" s="360" t="s">
        <v>3532</v>
      </c>
      <c r="D1901" s="360">
        <v>22</v>
      </c>
      <c r="E1901" s="360" t="s">
        <v>3532</v>
      </c>
      <c r="F1901" s="360" t="s">
        <v>3532</v>
      </c>
      <c r="G1901" s="360" t="s">
        <v>3532</v>
      </c>
      <c r="H1901" s="361">
        <v>45975</v>
      </c>
      <c r="I1901" s="360" t="s">
        <v>3532</v>
      </c>
      <c r="J1901" s="360" t="s">
        <v>10033</v>
      </c>
      <c r="K1901" s="360">
        <v>2011</v>
      </c>
      <c r="L1901" s="360" t="s">
        <v>6550</v>
      </c>
      <c r="M1901" s="360" t="s">
        <v>5957</v>
      </c>
      <c r="N1901" s="360" t="s">
        <v>5953</v>
      </c>
      <c r="O1901" s="360" t="s">
        <v>83</v>
      </c>
      <c r="P1901" s="360" t="s">
        <v>3532</v>
      </c>
      <c r="Q1901" s="360" t="s">
        <v>3532</v>
      </c>
    </row>
    <row r="1902" spans="1:17" ht="15">
      <c r="A1902" s="359" t="s">
        <v>5750</v>
      </c>
      <c r="B1902" s="360" t="s">
        <v>10034</v>
      </c>
      <c r="C1902" s="360" t="s">
        <v>2790</v>
      </c>
      <c r="D1902" s="360">
        <v>4</v>
      </c>
      <c r="E1902" s="360" t="s">
        <v>3532</v>
      </c>
      <c r="F1902" s="360" t="s">
        <v>10035</v>
      </c>
      <c r="G1902" s="360" t="s">
        <v>3532</v>
      </c>
      <c r="H1902" s="361">
        <v>45975</v>
      </c>
      <c r="I1902" s="360" t="s">
        <v>3532</v>
      </c>
      <c r="J1902" s="360" t="s">
        <v>10036</v>
      </c>
      <c r="K1902" s="360">
        <v>2011</v>
      </c>
      <c r="L1902" s="360" t="s">
        <v>5960</v>
      </c>
      <c r="M1902" s="360" t="s">
        <v>5957</v>
      </c>
      <c r="N1902" s="360" t="s">
        <v>5953</v>
      </c>
      <c r="O1902" s="360" t="s">
        <v>83</v>
      </c>
      <c r="P1902" s="360">
        <v>0</v>
      </c>
      <c r="Q1902" s="360" t="s">
        <v>10037</v>
      </c>
    </row>
    <row r="1903" spans="1:17" ht="15">
      <c r="A1903" s="359" t="s">
        <v>2821</v>
      </c>
      <c r="B1903" s="360" t="s">
        <v>10038</v>
      </c>
      <c r="C1903" s="360" t="s">
        <v>3532</v>
      </c>
      <c r="D1903" s="360">
        <v>99</v>
      </c>
      <c r="E1903" s="360" t="s">
        <v>3532</v>
      </c>
      <c r="F1903" s="360" t="s">
        <v>3532</v>
      </c>
      <c r="G1903" s="360" t="s">
        <v>3532</v>
      </c>
      <c r="H1903" s="361">
        <v>45975</v>
      </c>
      <c r="I1903" s="360" t="s">
        <v>3532</v>
      </c>
      <c r="J1903" s="360" t="s">
        <v>10039</v>
      </c>
      <c r="K1903" s="360">
        <v>2011</v>
      </c>
      <c r="L1903" s="360" t="s">
        <v>5956</v>
      </c>
      <c r="M1903" s="360" t="s">
        <v>5957</v>
      </c>
      <c r="N1903" s="360" t="s">
        <v>5953</v>
      </c>
      <c r="O1903" s="360" t="s">
        <v>83</v>
      </c>
      <c r="P1903" s="360" t="s">
        <v>3532</v>
      </c>
      <c r="Q1903" s="360" t="s">
        <v>3532</v>
      </c>
    </row>
    <row r="1904" spans="1:17" ht="15">
      <c r="A1904" s="359" t="s">
        <v>5750</v>
      </c>
      <c r="B1904" s="360" t="s">
        <v>10040</v>
      </c>
      <c r="C1904" s="360" t="s">
        <v>3532</v>
      </c>
      <c r="D1904" s="360">
        <v>63</v>
      </c>
      <c r="E1904" s="360" t="s">
        <v>3532</v>
      </c>
      <c r="F1904" s="360" t="s">
        <v>3532</v>
      </c>
      <c r="G1904" s="360" t="s">
        <v>3532</v>
      </c>
      <c r="H1904" s="361">
        <v>45975</v>
      </c>
      <c r="I1904" s="360" t="s">
        <v>3532</v>
      </c>
      <c r="J1904" s="360" t="s">
        <v>10041</v>
      </c>
      <c r="K1904" s="360">
        <v>2011</v>
      </c>
      <c r="L1904" s="360" t="s">
        <v>5960</v>
      </c>
      <c r="M1904" s="360" t="s">
        <v>5957</v>
      </c>
      <c r="N1904" s="360" t="s">
        <v>5953</v>
      </c>
      <c r="O1904" s="360" t="s">
        <v>83</v>
      </c>
      <c r="P1904" s="360" t="s">
        <v>3532</v>
      </c>
      <c r="Q1904" s="360" t="s">
        <v>3532</v>
      </c>
    </row>
    <row r="1905" spans="1:17" ht="15">
      <c r="A1905" s="359" t="s">
        <v>5972</v>
      </c>
      <c r="B1905" s="360" t="s">
        <v>10042</v>
      </c>
      <c r="C1905" s="360" t="s">
        <v>3532</v>
      </c>
      <c r="D1905" s="360">
        <v>43</v>
      </c>
      <c r="E1905" s="360" t="s">
        <v>3532</v>
      </c>
      <c r="F1905" s="360" t="s">
        <v>3532</v>
      </c>
      <c r="G1905" s="360" t="s">
        <v>3532</v>
      </c>
      <c r="H1905" s="361">
        <v>45975</v>
      </c>
      <c r="I1905" s="360" t="s">
        <v>3532</v>
      </c>
      <c r="J1905" s="360" t="s">
        <v>9314</v>
      </c>
      <c r="K1905" s="360">
        <v>2012</v>
      </c>
      <c r="L1905" s="360" t="s">
        <v>5964</v>
      </c>
      <c r="M1905" s="360" t="s">
        <v>5957</v>
      </c>
      <c r="N1905" s="360" t="s">
        <v>5953</v>
      </c>
      <c r="O1905" s="360" t="s">
        <v>83</v>
      </c>
      <c r="P1905" s="360" t="s">
        <v>3532</v>
      </c>
      <c r="Q1905" s="360" t="s">
        <v>3532</v>
      </c>
    </row>
    <row r="1906" spans="1:17" ht="15">
      <c r="A1906" s="359" t="s">
        <v>5750</v>
      </c>
      <c r="B1906" s="360" t="s">
        <v>10043</v>
      </c>
      <c r="C1906" s="360" t="s">
        <v>3532</v>
      </c>
      <c r="D1906" s="360">
        <v>0</v>
      </c>
      <c r="E1906" s="360" t="s">
        <v>3532</v>
      </c>
      <c r="F1906" s="360" t="s">
        <v>3532</v>
      </c>
      <c r="G1906" s="360" t="s">
        <v>3532</v>
      </c>
      <c r="H1906" s="361">
        <v>45975</v>
      </c>
      <c r="I1906" s="360" t="s">
        <v>3532</v>
      </c>
      <c r="J1906" s="360" t="s">
        <v>10044</v>
      </c>
      <c r="K1906" s="360">
        <v>2011</v>
      </c>
      <c r="L1906" s="360" t="s">
        <v>5956</v>
      </c>
      <c r="M1906" s="360" t="s">
        <v>5957</v>
      </c>
      <c r="N1906" s="360" t="s">
        <v>5953</v>
      </c>
      <c r="O1906" s="360" t="s">
        <v>83</v>
      </c>
      <c r="P1906" s="360" t="s">
        <v>3532</v>
      </c>
      <c r="Q1906" s="360" t="s">
        <v>3532</v>
      </c>
    </row>
    <row r="1907" spans="1:17" ht="15">
      <c r="A1907" s="359" t="s">
        <v>6433</v>
      </c>
      <c r="B1907" s="360" t="s">
        <v>10045</v>
      </c>
      <c r="C1907" s="360" t="s">
        <v>3532</v>
      </c>
      <c r="D1907" s="360">
        <v>6</v>
      </c>
      <c r="E1907" s="360" t="s">
        <v>3532</v>
      </c>
      <c r="F1907" s="360" t="s">
        <v>3532</v>
      </c>
      <c r="G1907" s="360" t="s">
        <v>3532</v>
      </c>
      <c r="H1907" s="361">
        <v>45975</v>
      </c>
      <c r="I1907" s="360" t="s">
        <v>3532</v>
      </c>
      <c r="J1907" s="360" t="s">
        <v>10046</v>
      </c>
      <c r="K1907" s="360">
        <v>2012</v>
      </c>
      <c r="L1907" s="360" t="s">
        <v>5964</v>
      </c>
      <c r="M1907" s="360" t="s">
        <v>5957</v>
      </c>
      <c r="N1907" s="360" t="s">
        <v>5953</v>
      </c>
      <c r="O1907" s="360" t="s">
        <v>83</v>
      </c>
      <c r="P1907" s="360" t="s">
        <v>3532</v>
      </c>
      <c r="Q1907" s="360" t="s">
        <v>3532</v>
      </c>
    </row>
    <row r="1908" spans="1:17" ht="15">
      <c r="A1908" s="359" t="s">
        <v>6433</v>
      </c>
      <c r="B1908" s="360" t="s">
        <v>10047</v>
      </c>
      <c r="C1908" s="360" t="s">
        <v>3532</v>
      </c>
      <c r="D1908" s="360">
        <v>2</v>
      </c>
      <c r="E1908" s="360" t="s">
        <v>3532</v>
      </c>
      <c r="F1908" s="360" t="s">
        <v>3532</v>
      </c>
      <c r="G1908" s="360" t="s">
        <v>3532</v>
      </c>
      <c r="H1908" s="361">
        <v>45975</v>
      </c>
      <c r="I1908" s="360" t="s">
        <v>3532</v>
      </c>
      <c r="J1908" s="360" t="s">
        <v>10048</v>
      </c>
      <c r="K1908" s="360">
        <v>2012</v>
      </c>
      <c r="L1908" s="360" t="s">
        <v>5960</v>
      </c>
      <c r="M1908" s="360" t="s">
        <v>5957</v>
      </c>
      <c r="N1908" s="360" t="s">
        <v>5953</v>
      </c>
      <c r="O1908" s="360" t="s">
        <v>83</v>
      </c>
      <c r="P1908" s="360" t="s">
        <v>3532</v>
      </c>
      <c r="Q1908" s="360" t="s">
        <v>3532</v>
      </c>
    </row>
    <row r="1909" spans="1:17" ht="15">
      <c r="A1909" s="359" t="s">
        <v>5750</v>
      </c>
      <c r="B1909" s="360" t="s">
        <v>10049</v>
      </c>
      <c r="C1909" s="360" t="s">
        <v>3532</v>
      </c>
      <c r="D1909" s="360">
        <v>1</v>
      </c>
      <c r="E1909" s="360" t="s">
        <v>3532</v>
      </c>
      <c r="F1909" s="360" t="s">
        <v>3532</v>
      </c>
      <c r="G1909" s="360" t="s">
        <v>3532</v>
      </c>
      <c r="H1909" s="361">
        <v>45975</v>
      </c>
      <c r="I1909" s="360" t="s">
        <v>3532</v>
      </c>
      <c r="J1909" s="360" t="s">
        <v>10050</v>
      </c>
      <c r="K1909" s="360">
        <v>2013</v>
      </c>
      <c r="L1909" s="360" t="s">
        <v>5960</v>
      </c>
      <c r="M1909" s="360" t="s">
        <v>5957</v>
      </c>
      <c r="N1909" s="360" t="s">
        <v>5953</v>
      </c>
      <c r="O1909" s="360" t="s">
        <v>83</v>
      </c>
      <c r="P1909" s="360" t="s">
        <v>3532</v>
      </c>
      <c r="Q1909" s="360" t="s">
        <v>3532</v>
      </c>
    </row>
    <row r="1910" spans="1:17" ht="15">
      <c r="A1910" s="359" t="s">
        <v>6077</v>
      </c>
      <c r="B1910" s="360" t="s">
        <v>10051</v>
      </c>
      <c r="C1910" s="360" t="s">
        <v>3532</v>
      </c>
      <c r="D1910" s="360">
        <v>164</v>
      </c>
      <c r="E1910" s="360" t="s">
        <v>3532</v>
      </c>
      <c r="F1910" s="360" t="s">
        <v>3532</v>
      </c>
      <c r="G1910" s="360" t="s">
        <v>3532</v>
      </c>
      <c r="H1910" s="361">
        <v>45975</v>
      </c>
      <c r="I1910" s="360" t="s">
        <v>3532</v>
      </c>
      <c r="J1910" s="360" t="s">
        <v>10052</v>
      </c>
      <c r="K1910" s="360">
        <v>2013</v>
      </c>
      <c r="L1910" s="360" t="s">
        <v>5964</v>
      </c>
      <c r="M1910" s="360" t="s">
        <v>5957</v>
      </c>
      <c r="N1910" s="360" t="s">
        <v>5953</v>
      </c>
      <c r="O1910" s="360" t="s">
        <v>83</v>
      </c>
      <c r="P1910" s="360" t="s">
        <v>3532</v>
      </c>
      <c r="Q1910" s="360" t="s">
        <v>3532</v>
      </c>
    </row>
    <row r="1911" spans="1:17" ht="15">
      <c r="A1911" s="359" t="s">
        <v>6433</v>
      </c>
      <c r="B1911" s="360" t="s">
        <v>10053</v>
      </c>
      <c r="C1911" s="360" t="s">
        <v>2790</v>
      </c>
      <c r="D1911" s="360">
        <v>1</v>
      </c>
      <c r="E1911" s="360" t="s">
        <v>3532</v>
      </c>
      <c r="F1911" s="360" t="s">
        <v>10054</v>
      </c>
      <c r="G1911" s="360" t="s">
        <v>3532</v>
      </c>
      <c r="H1911" s="361">
        <v>45975</v>
      </c>
      <c r="I1911" s="360" t="s">
        <v>3532</v>
      </c>
      <c r="J1911" s="360" t="s">
        <v>10055</v>
      </c>
      <c r="K1911" s="360">
        <v>2013</v>
      </c>
      <c r="L1911" s="360" t="s">
        <v>5964</v>
      </c>
      <c r="M1911" s="360" t="s">
        <v>5957</v>
      </c>
      <c r="N1911" s="360" t="s">
        <v>5953</v>
      </c>
      <c r="O1911" s="360" t="s">
        <v>83</v>
      </c>
      <c r="P1911" s="360">
        <v>0</v>
      </c>
      <c r="Q1911" s="360" t="s">
        <v>7854</v>
      </c>
    </row>
    <row r="1912" spans="1:17" ht="15">
      <c r="A1912" s="359" t="s">
        <v>5750</v>
      </c>
      <c r="B1912" s="360" t="s">
        <v>10056</v>
      </c>
      <c r="C1912" s="360" t="s">
        <v>3532</v>
      </c>
      <c r="D1912" s="360">
        <v>76</v>
      </c>
      <c r="E1912" s="360" t="s">
        <v>3532</v>
      </c>
      <c r="F1912" s="360" t="s">
        <v>3532</v>
      </c>
      <c r="G1912" s="360" t="s">
        <v>3532</v>
      </c>
      <c r="H1912" s="361">
        <v>45975</v>
      </c>
      <c r="I1912" s="360" t="s">
        <v>3532</v>
      </c>
      <c r="J1912" s="360" t="s">
        <v>10057</v>
      </c>
      <c r="K1912" s="360">
        <v>2013</v>
      </c>
      <c r="L1912" s="360" t="s">
        <v>5960</v>
      </c>
      <c r="M1912" s="360" t="s">
        <v>5957</v>
      </c>
      <c r="N1912" s="360" t="s">
        <v>5953</v>
      </c>
      <c r="O1912" s="360" t="s">
        <v>83</v>
      </c>
      <c r="P1912" s="360" t="s">
        <v>3532</v>
      </c>
      <c r="Q1912" s="360" t="s">
        <v>3532</v>
      </c>
    </row>
    <row r="1913" spans="1:17" ht="15">
      <c r="A1913" s="359" t="s">
        <v>6077</v>
      </c>
      <c r="B1913" s="360" t="s">
        <v>10058</v>
      </c>
      <c r="C1913" s="360" t="s">
        <v>2790</v>
      </c>
      <c r="D1913" s="360">
        <v>23</v>
      </c>
      <c r="E1913" s="360" t="s">
        <v>3532</v>
      </c>
      <c r="F1913" s="360" t="s">
        <v>10059</v>
      </c>
      <c r="G1913" s="360" t="s">
        <v>3532</v>
      </c>
      <c r="H1913" s="361">
        <v>45975</v>
      </c>
      <c r="I1913" s="360" t="s">
        <v>3532</v>
      </c>
      <c r="J1913" s="360" t="s">
        <v>10060</v>
      </c>
      <c r="K1913" s="360">
        <v>1999</v>
      </c>
      <c r="L1913" s="360" t="s">
        <v>5964</v>
      </c>
      <c r="M1913" s="360" t="s">
        <v>5957</v>
      </c>
      <c r="N1913" s="360" t="s">
        <v>5953</v>
      </c>
      <c r="O1913" s="360" t="s">
        <v>83</v>
      </c>
      <c r="P1913" s="360">
        <v>0</v>
      </c>
      <c r="Q1913" s="360" t="s">
        <v>10061</v>
      </c>
    </row>
    <row r="1914" spans="1:17" ht="15">
      <c r="A1914" s="359" t="s">
        <v>9222</v>
      </c>
      <c r="B1914" s="360" t="s">
        <v>10062</v>
      </c>
      <c r="C1914" s="360" t="s">
        <v>3532</v>
      </c>
      <c r="D1914" s="360">
        <v>217</v>
      </c>
      <c r="E1914" s="360" t="s">
        <v>3532</v>
      </c>
      <c r="F1914" s="360" t="s">
        <v>3532</v>
      </c>
      <c r="G1914" s="360" t="s">
        <v>3532</v>
      </c>
      <c r="H1914" s="361">
        <v>45975</v>
      </c>
      <c r="I1914" s="360" t="s">
        <v>3532</v>
      </c>
      <c r="J1914" s="360" t="s">
        <v>10063</v>
      </c>
      <c r="K1914" s="360">
        <v>2005</v>
      </c>
      <c r="L1914" s="360" t="s">
        <v>5951</v>
      </c>
      <c r="M1914" s="360" t="s">
        <v>5957</v>
      </c>
      <c r="N1914" s="360" t="s">
        <v>5953</v>
      </c>
      <c r="O1914" s="360" t="s">
        <v>83</v>
      </c>
      <c r="P1914" s="360" t="s">
        <v>3532</v>
      </c>
      <c r="Q1914" s="360" t="s">
        <v>3532</v>
      </c>
    </row>
    <row r="1915" spans="1:17" ht="15">
      <c r="A1915" s="359" t="s">
        <v>6077</v>
      </c>
      <c r="B1915" s="360" t="s">
        <v>10064</v>
      </c>
      <c r="C1915" s="360" t="s">
        <v>3532</v>
      </c>
      <c r="D1915" s="360">
        <v>217</v>
      </c>
      <c r="E1915" s="360" t="s">
        <v>3532</v>
      </c>
      <c r="F1915" s="360" t="s">
        <v>3532</v>
      </c>
      <c r="G1915" s="360" t="s">
        <v>3532</v>
      </c>
      <c r="H1915" s="361">
        <v>45975</v>
      </c>
      <c r="I1915" s="360" t="s">
        <v>3532</v>
      </c>
      <c r="J1915" s="360" t="s">
        <v>10065</v>
      </c>
      <c r="K1915" s="360">
        <v>2010</v>
      </c>
      <c r="L1915" s="360" t="s">
        <v>5964</v>
      </c>
      <c r="M1915" s="360" t="s">
        <v>5957</v>
      </c>
      <c r="N1915" s="360" t="s">
        <v>5953</v>
      </c>
      <c r="O1915" s="360" t="s">
        <v>83</v>
      </c>
      <c r="P1915" s="360" t="s">
        <v>3532</v>
      </c>
      <c r="Q1915" s="360" t="s">
        <v>3532</v>
      </c>
    </row>
    <row r="1916" spans="1:17" ht="15">
      <c r="A1916" s="359" t="s">
        <v>6389</v>
      </c>
      <c r="B1916" s="360" t="s">
        <v>10066</v>
      </c>
      <c r="C1916" s="360" t="s">
        <v>3532</v>
      </c>
      <c r="D1916" s="360">
        <v>0</v>
      </c>
      <c r="E1916" s="360" t="s">
        <v>3532</v>
      </c>
      <c r="F1916" s="360" t="s">
        <v>3532</v>
      </c>
      <c r="G1916" s="360" t="s">
        <v>3532</v>
      </c>
      <c r="H1916" s="361">
        <v>45975</v>
      </c>
      <c r="I1916" s="360" t="s">
        <v>3532</v>
      </c>
      <c r="J1916" s="360" t="s">
        <v>10067</v>
      </c>
      <c r="K1916" s="360">
        <v>2011</v>
      </c>
      <c r="L1916" s="360" t="s">
        <v>5960</v>
      </c>
      <c r="M1916" s="360" t="s">
        <v>5957</v>
      </c>
      <c r="N1916" s="360" t="s">
        <v>5953</v>
      </c>
      <c r="O1916" s="360" t="s">
        <v>83</v>
      </c>
      <c r="P1916" s="360" t="s">
        <v>3532</v>
      </c>
      <c r="Q1916" s="360" t="s">
        <v>3532</v>
      </c>
    </row>
    <row r="1917" spans="1:17" ht="15">
      <c r="A1917" s="359" t="s">
        <v>6077</v>
      </c>
      <c r="B1917" s="360" t="s">
        <v>10068</v>
      </c>
      <c r="C1917" s="360" t="s">
        <v>2790</v>
      </c>
      <c r="D1917" s="360">
        <v>1</v>
      </c>
      <c r="E1917" s="360" t="s">
        <v>3532</v>
      </c>
      <c r="F1917" s="360" t="s">
        <v>10069</v>
      </c>
      <c r="G1917" s="360" t="s">
        <v>3532</v>
      </c>
      <c r="H1917" s="361">
        <v>45975</v>
      </c>
      <c r="I1917" s="360" t="s">
        <v>3532</v>
      </c>
      <c r="J1917" s="360" t="s">
        <v>10070</v>
      </c>
      <c r="K1917" s="360">
        <v>2005</v>
      </c>
      <c r="L1917" s="360" t="s">
        <v>5960</v>
      </c>
      <c r="M1917" s="360" t="s">
        <v>5957</v>
      </c>
      <c r="N1917" s="360" t="s">
        <v>5953</v>
      </c>
      <c r="O1917" s="360" t="s">
        <v>83</v>
      </c>
      <c r="P1917" s="360">
        <v>0</v>
      </c>
      <c r="Q1917" s="360" t="s">
        <v>10071</v>
      </c>
    </row>
    <row r="1918" spans="1:17" ht="15">
      <c r="A1918" s="359" t="s">
        <v>6525</v>
      </c>
      <c r="B1918" s="360" t="s">
        <v>10072</v>
      </c>
      <c r="C1918" s="360" t="s">
        <v>6109</v>
      </c>
      <c r="D1918" s="360">
        <v>5</v>
      </c>
      <c r="E1918" s="360" t="s">
        <v>3532</v>
      </c>
      <c r="F1918" s="360" t="s">
        <v>10073</v>
      </c>
      <c r="G1918" s="360" t="s">
        <v>3532</v>
      </c>
      <c r="H1918" s="361">
        <v>45975</v>
      </c>
      <c r="I1918" s="360" t="s">
        <v>3532</v>
      </c>
      <c r="J1918" s="360" t="s">
        <v>10074</v>
      </c>
      <c r="K1918" s="360">
        <v>2008</v>
      </c>
      <c r="L1918" s="360" t="s">
        <v>5964</v>
      </c>
      <c r="M1918" s="360" t="s">
        <v>5957</v>
      </c>
      <c r="N1918" s="360" t="s">
        <v>5953</v>
      </c>
      <c r="O1918" s="360" t="s">
        <v>83</v>
      </c>
      <c r="P1918" s="360" t="s">
        <v>3532</v>
      </c>
      <c r="Q1918" s="360" t="s">
        <v>10075</v>
      </c>
    </row>
    <row r="1919" spans="1:17" ht="15">
      <c r="A1919" s="359" t="s">
        <v>6433</v>
      </c>
      <c r="B1919" s="360" t="s">
        <v>10076</v>
      </c>
      <c r="C1919" s="360" t="s">
        <v>3532</v>
      </c>
      <c r="D1919" s="360">
        <v>120</v>
      </c>
      <c r="E1919" s="360" t="s">
        <v>3532</v>
      </c>
      <c r="F1919" s="360" t="s">
        <v>3532</v>
      </c>
      <c r="G1919" s="360" t="s">
        <v>3532</v>
      </c>
      <c r="H1919" s="361">
        <v>45975</v>
      </c>
      <c r="I1919" s="360" t="s">
        <v>3532</v>
      </c>
      <c r="J1919" s="360" t="s">
        <v>10077</v>
      </c>
      <c r="K1919" s="360">
        <v>2008</v>
      </c>
      <c r="L1919" s="360" t="s">
        <v>5960</v>
      </c>
      <c r="M1919" s="360" t="s">
        <v>5957</v>
      </c>
      <c r="N1919" s="360" t="s">
        <v>5953</v>
      </c>
      <c r="O1919" s="360" t="s">
        <v>83</v>
      </c>
      <c r="P1919" s="360" t="s">
        <v>3532</v>
      </c>
      <c r="Q1919" s="360" t="s">
        <v>3532</v>
      </c>
    </row>
    <row r="1920" spans="1:17" ht="15">
      <c r="A1920" s="359" t="s">
        <v>6452</v>
      </c>
      <c r="B1920" s="360" t="s">
        <v>10078</v>
      </c>
      <c r="C1920" s="360" t="s">
        <v>3532</v>
      </c>
      <c r="D1920" s="360">
        <v>6</v>
      </c>
      <c r="E1920" s="360" t="s">
        <v>3532</v>
      </c>
      <c r="F1920" s="360" t="s">
        <v>3532</v>
      </c>
      <c r="G1920" s="360" t="s">
        <v>3532</v>
      </c>
      <c r="H1920" s="361">
        <v>45975</v>
      </c>
      <c r="I1920" s="360" t="s">
        <v>3532</v>
      </c>
      <c r="J1920" s="360" t="s">
        <v>10079</v>
      </c>
      <c r="K1920" s="360">
        <v>2008</v>
      </c>
      <c r="L1920" s="360" t="s">
        <v>5964</v>
      </c>
      <c r="M1920" s="360" t="s">
        <v>5957</v>
      </c>
      <c r="N1920" s="360" t="s">
        <v>5953</v>
      </c>
      <c r="O1920" s="360" t="s">
        <v>83</v>
      </c>
      <c r="P1920" s="360" t="s">
        <v>3532</v>
      </c>
      <c r="Q1920" s="360" t="s">
        <v>3532</v>
      </c>
    </row>
    <row r="1921" spans="1:17" ht="15">
      <c r="A1921" s="359" t="s">
        <v>6077</v>
      </c>
      <c r="B1921" s="360" t="s">
        <v>10080</v>
      </c>
      <c r="C1921" s="360" t="s">
        <v>3532</v>
      </c>
      <c r="D1921" s="360">
        <v>217</v>
      </c>
      <c r="E1921" s="360" t="s">
        <v>3532</v>
      </c>
      <c r="F1921" s="360" t="s">
        <v>3532</v>
      </c>
      <c r="G1921" s="360" t="s">
        <v>3532</v>
      </c>
      <c r="H1921" s="361">
        <v>45975</v>
      </c>
      <c r="I1921" s="360" t="s">
        <v>3532</v>
      </c>
      <c r="J1921" s="360" t="s">
        <v>10081</v>
      </c>
      <c r="K1921" s="360">
        <v>2008</v>
      </c>
      <c r="L1921" s="360" t="s">
        <v>5964</v>
      </c>
      <c r="M1921" s="360" t="s">
        <v>5957</v>
      </c>
      <c r="N1921" s="360" t="s">
        <v>5953</v>
      </c>
      <c r="O1921" s="360" t="s">
        <v>83</v>
      </c>
      <c r="P1921" s="360" t="s">
        <v>3532</v>
      </c>
      <c r="Q1921" s="360" t="s">
        <v>3532</v>
      </c>
    </row>
    <row r="1922" spans="1:17" ht="15">
      <c r="A1922" s="359" t="s">
        <v>6433</v>
      </c>
      <c r="B1922" s="360" t="s">
        <v>10082</v>
      </c>
      <c r="C1922" s="360" t="s">
        <v>3532</v>
      </c>
      <c r="D1922" s="360">
        <v>1</v>
      </c>
      <c r="E1922" s="360" t="s">
        <v>3532</v>
      </c>
      <c r="F1922" s="360" t="s">
        <v>3532</v>
      </c>
      <c r="G1922" s="360" t="s">
        <v>3532</v>
      </c>
      <c r="H1922" s="361">
        <v>45975</v>
      </c>
      <c r="I1922" s="360" t="s">
        <v>3532</v>
      </c>
      <c r="J1922" s="360" t="s">
        <v>10083</v>
      </c>
      <c r="K1922" s="360">
        <v>2009</v>
      </c>
      <c r="L1922" s="360" t="s">
        <v>5960</v>
      </c>
      <c r="M1922" s="360" t="s">
        <v>5957</v>
      </c>
      <c r="N1922" s="360" t="s">
        <v>5953</v>
      </c>
      <c r="O1922" s="360" t="s">
        <v>83</v>
      </c>
      <c r="P1922" s="360" t="s">
        <v>3532</v>
      </c>
      <c r="Q1922" s="360" t="s">
        <v>3532</v>
      </c>
    </row>
    <row r="1923" spans="1:17" ht="15">
      <c r="A1923" s="359" t="s">
        <v>6525</v>
      </c>
      <c r="B1923" s="360" t="s">
        <v>10084</v>
      </c>
      <c r="C1923" s="360" t="s">
        <v>6109</v>
      </c>
      <c r="D1923" s="360">
        <v>0</v>
      </c>
      <c r="E1923" s="360" t="s">
        <v>3532</v>
      </c>
      <c r="F1923" s="360" t="s">
        <v>10073</v>
      </c>
      <c r="G1923" s="360" t="s">
        <v>3532</v>
      </c>
      <c r="H1923" s="361">
        <v>45975</v>
      </c>
      <c r="I1923" s="360" t="s">
        <v>3532</v>
      </c>
      <c r="J1923" s="360" t="s">
        <v>6529</v>
      </c>
      <c r="K1923" s="360">
        <v>2009</v>
      </c>
      <c r="L1923" s="360" t="s">
        <v>5960</v>
      </c>
      <c r="M1923" s="360" t="s">
        <v>5957</v>
      </c>
      <c r="N1923" s="360" t="s">
        <v>5953</v>
      </c>
      <c r="O1923" s="360" t="s">
        <v>83</v>
      </c>
      <c r="P1923" s="360" t="s">
        <v>3532</v>
      </c>
      <c r="Q1923" s="360" t="s">
        <v>10075</v>
      </c>
    </row>
    <row r="1924" spans="1:17" ht="15">
      <c r="A1924" s="359" t="s">
        <v>6525</v>
      </c>
      <c r="B1924" s="360" t="s">
        <v>10085</v>
      </c>
      <c r="C1924" s="360" t="s">
        <v>6109</v>
      </c>
      <c r="D1924" s="360">
        <v>18</v>
      </c>
      <c r="E1924" s="360" t="s">
        <v>3532</v>
      </c>
      <c r="F1924" s="360" t="s">
        <v>10073</v>
      </c>
      <c r="G1924" s="360" t="s">
        <v>3532</v>
      </c>
      <c r="H1924" s="361">
        <v>45975</v>
      </c>
      <c r="I1924" s="360" t="s">
        <v>3532</v>
      </c>
      <c r="J1924" s="360" t="s">
        <v>10086</v>
      </c>
      <c r="K1924" s="360">
        <v>2009</v>
      </c>
      <c r="L1924" s="360" t="s">
        <v>5964</v>
      </c>
      <c r="M1924" s="360" t="s">
        <v>5957</v>
      </c>
      <c r="N1924" s="360" t="s">
        <v>5953</v>
      </c>
      <c r="O1924" s="360" t="s">
        <v>83</v>
      </c>
      <c r="P1924" s="360" t="s">
        <v>3532</v>
      </c>
      <c r="Q1924" s="360" t="s">
        <v>10075</v>
      </c>
    </row>
    <row r="1925" spans="1:17" ht="15">
      <c r="A1925" s="359" t="s">
        <v>6077</v>
      </c>
      <c r="B1925" s="360" t="s">
        <v>10087</v>
      </c>
      <c r="C1925" s="360" t="s">
        <v>2790</v>
      </c>
      <c r="D1925" s="360">
        <v>23</v>
      </c>
      <c r="E1925" s="360" t="s">
        <v>3532</v>
      </c>
      <c r="F1925" s="360" t="s">
        <v>10088</v>
      </c>
      <c r="G1925" s="360" t="s">
        <v>3532</v>
      </c>
      <c r="H1925" s="361">
        <v>45975</v>
      </c>
      <c r="I1925" s="360" t="s">
        <v>3532</v>
      </c>
      <c r="J1925" s="360" t="s">
        <v>10089</v>
      </c>
      <c r="K1925" s="360">
        <v>2010</v>
      </c>
      <c r="L1925" s="360" t="s">
        <v>5960</v>
      </c>
      <c r="M1925" s="360" t="s">
        <v>5957</v>
      </c>
      <c r="N1925" s="360" t="s">
        <v>5953</v>
      </c>
      <c r="O1925" s="360" t="s">
        <v>83</v>
      </c>
      <c r="P1925" s="360">
        <v>0</v>
      </c>
      <c r="Q1925" s="360" t="s">
        <v>10090</v>
      </c>
    </row>
    <row r="1926" spans="1:17" ht="15">
      <c r="A1926" s="359" t="s">
        <v>2147</v>
      </c>
      <c r="B1926" s="360" t="s">
        <v>10091</v>
      </c>
      <c r="C1926" s="360" t="s">
        <v>3532</v>
      </c>
      <c r="D1926" s="360">
        <v>217</v>
      </c>
      <c r="E1926" s="360" t="s">
        <v>3532</v>
      </c>
      <c r="F1926" s="360" t="s">
        <v>3532</v>
      </c>
      <c r="G1926" s="360" t="s">
        <v>3532</v>
      </c>
      <c r="H1926" s="361">
        <v>45975</v>
      </c>
      <c r="I1926" s="360" t="s">
        <v>3532</v>
      </c>
      <c r="J1926" s="360" t="s">
        <v>10092</v>
      </c>
      <c r="K1926" s="360">
        <v>2008</v>
      </c>
      <c r="L1926" s="360" t="s">
        <v>5960</v>
      </c>
      <c r="M1926" s="360" t="s">
        <v>5957</v>
      </c>
      <c r="N1926" s="360" t="s">
        <v>5953</v>
      </c>
      <c r="O1926" s="360" t="s">
        <v>2147</v>
      </c>
      <c r="P1926" s="360" t="s">
        <v>3532</v>
      </c>
      <c r="Q1926" s="360" t="s">
        <v>3532</v>
      </c>
    </row>
    <row r="1927" spans="1:17" ht="15">
      <c r="A1927" s="359" t="s">
        <v>1871</v>
      </c>
      <c r="B1927" s="360" t="s">
        <v>10093</v>
      </c>
      <c r="C1927" s="360" t="s">
        <v>3532</v>
      </c>
      <c r="D1927" s="360">
        <v>71</v>
      </c>
      <c r="E1927" s="360" t="s">
        <v>3532</v>
      </c>
      <c r="F1927" s="360" t="s">
        <v>3532</v>
      </c>
      <c r="G1927" s="360" t="s">
        <v>3532</v>
      </c>
      <c r="H1927" s="361">
        <v>45975</v>
      </c>
      <c r="I1927" s="360" t="s">
        <v>3532</v>
      </c>
      <c r="J1927" s="360" t="s">
        <v>10094</v>
      </c>
      <c r="K1927" s="360">
        <v>2009</v>
      </c>
      <c r="L1927" s="360" t="s">
        <v>5960</v>
      </c>
      <c r="M1927" s="360" t="s">
        <v>5957</v>
      </c>
      <c r="N1927" s="360" t="s">
        <v>5953</v>
      </c>
      <c r="O1927" s="360" t="s">
        <v>83</v>
      </c>
      <c r="P1927" s="360" t="s">
        <v>3532</v>
      </c>
      <c r="Q1927" s="360" t="s">
        <v>3532</v>
      </c>
    </row>
    <row r="1928" spans="1:17" ht="15">
      <c r="A1928" s="359" t="s">
        <v>3256</v>
      </c>
      <c r="B1928" s="360" t="s">
        <v>10095</v>
      </c>
      <c r="C1928" s="360" t="s">
        <v>3532</v>
      </c>
      <c r="D1928" s="360">
        <v>4</v>
      </c>
      <c r="E1928" s="360" t="s">
        <v>3532</v>
      </c>
      <c r="F1928" s="360" t="s">
        <v>3532</v>
      </c>
      <c r="G1928" s="360" t="s">
        <v>3532</v>
      </c>
      <c r="H1928" s="361">
        <v>45975</v>
      </c>
      <c r="I1928" s="360" t="s">
        <v>3532</v>
      </c>
      <c r="J1928" s="360" t="s">
        <v>10096</v>
      </c>
      <c r="K1928" s="360">
        <v>2007</v>
      </c>
      <c r="L1928" s="360" t="s">
        <v>5964</v>
      </c>
      <c r="M1928" s="360" t="s">
        <v>5957</v>
      </c>
      <c r="N1928" s="360" t="s">
        <v>5953</v>
      </c>
      <c r="O1928" s="360" t="s">
        <v>83</v>
      </c>
      <c r="P1928" s="360" t="s">
        <v>3532</v>
      </c>
      <c r="Q1928" s="360" t="s">
        <v>3532</v>
      </c>
    </row>
    <row r="1929" spans="1:17" ht="15">
      <c r="A1929" s="359" t="s">
        <v>3256</v>
      </c>
      <c r="B1929" s="360" t="s">
        <v>10097</v>
      </c>
      <c r="C1929" s="360" t="s">
        <v>3532</v>
      </c>
      <c r="D1929" s="360">
        <v>79</v>
      </c>
      <c r="E1929" s="360" t="s">
        <v>3532</v>
      </c>
      <c r="F1929" s="360" t="s">
        <v>3532</v>
      </c>
      <c r="G1929" s="360" t="s">
        <v>3532</v>
      </c>
      <c r="H1929" s="361">
        <v>45975</v>
      </c>
      <c r="I1929" s="360" t="s">
        <v>3532</v>
      </c>
      <c r="J1929" s="360" t="s">
        <v>10098</v>
      </c>
      <c r="K1929" s="360">
        <v>2010</v>
      </c>
      <c r="L1929" s="360" t="s">
        <v>5964</v>
      </c>
      <c r="M1929" s="360" t="s">
        <v>5957</v>
      </c>
      <c r="N1929" s="360" t="s">
        <v>5953</v>
      </c>
      <c r="O1929" s="360" t="s">
        <v>83</v>
      </c>
      <c r="P1929" s="360" t="s">
        <v>3532</v>
      </c>
      <c r="Q1929" s="360" t="s">
        <v>3532</v>
      </c>
    </row>
    <row r="1930" spans="1:17" ht="15">
      <c r="A1930" s="359" t="s">
        <v>8424</v>
      </c>
      <c r="B1930" s="360" t="s">
        <v>10099</v>
      </c>
      <c r="C1930" s="360" t="s">
        <v>3532</v>
      </c>
      <c r="D1930" s="360">
        <v>71</v>
      </c>
      <c r="E1930" s="360" t="s">
        <v>3532</v>
      </c>
      <c r="F1930" s="360" t="s">
        <v>3532</v>
      </c>
      <c r="G1930" s="360" t="s">
        <v>3532</v>
      </c>
      <c r="H1930" s="361">
        <v>45975</v>
      </c>
      <c r="I1930" s="360" t="s">
        <v>3532</v>
      </c>
      <c r="J1930" s="360" t="s">
        <v>10100</v>
      </c>
      <c r="K1930" s="360">
        <v>2009</v>
      </c>
      <c r="L1930" s="360" t="s">
        <v>5964</v>
      </c>
      <c r="M1930" s="360" t="s">
        <v>5957</v>
      </c>
      <c r="N1930" s="360" t="s">
        <v>5953</v>
      </c>
      <c r="O1930" s="360" t="s">
        <v>83</v>
      </c>
      <c r="P1930" s="360" t="s">
        <v>3532</v>
      </c>
      <c r="Q1930" s="360" t="s">
        <v>3532</v>
      </c>
    </row>
    <row r="1931" spans="1:17" ht="15">
      <c r="A1931" s="359" t="s">
        <v>3520</v>
      </c>
      <c r="B1931" s="360" t="s">
        <v>10101</v>
      </c>
      <c r="C1931" s="360" t="s">
        <v>3532</v>
      </c>
      <c r="D1931" s="360">
        <v>37</v>
      </c>
      <c r="E1931" s="360" t="s">
        <v>3532</v>
      </c>
      <c r="F1931" s="360" t="s">
        <v>3532</v>
      </c>
      <c r="G1931" s="360" t="s">
        <v>3532</v>
      </c>
      <c r="H1931" s="361">
        <v>45975</v>
      </c>
      <c r="I1931" s="360" t="s">
        <v>3532</v>
      </c>
      <c r="J1931" s="360" t="s">
        <v>10102</v>
      </c>
      <c r="K1931" s="360">
        <v>2013</v>
      </c>
      <c r="L1931" s="360" t="s">
        <v>5964</v>
      </c>
      <c r="M1931" s="360" t="s">
        <v>5957</v>
      </c>
      <c r="N1931" s="360" t="s">
        <v>5953</v>
      </c>
      <c r="O1931" s="360" t="s">
        <v>83</v>
      </c>
      <c r="P1931" s="360" t="s">
        <v>3532</v>
      </c>
      <c r="Q1931" s="360" t="s">
        <v>3532</v>
      </c>
    </row>
    <row r="1932" spans="1:17" ht="15">
      <c r="A1932" s="359" t="s">
        <v>6587</v>
      </c>
      <c r="B1932" s="360" t="s">
        <v>10103</v>
      </c>
      <c r="C1932" s="360" t="s">
        <v>3532</v>
      </c>
      <c r="D1932" s="360">
        <v>217</v>
      </c>
      <c r="E1932" s="360" t="s">
        <v>3532</v>
      </c>
      <c r="F1932" s="360" t="s">
        <v>3532</v>
      </c>
      <c r="G1932" s="360" t="s">
        <v>3532</v>
      </c>
      <c r="H1932" s="361">
        <v>45975</v>
      </c>
      <c r="I1932" s="360" t="s">
        <v>3532</v>
      </c>
      <c r="J1932" s="360" t="s">
        <v>10104</v>
      </c>
      <c r="K1932" s="360">
        <v>2005</v>
      </c>
      <c r="L1932" s="360" t="s">
        <v>5964</v>
      </c>
      <c r="M1932" s="360" t="s">
        <v>5957</v>
      </c>
      <c r="N1932" s="360" t="s">
        <v>5953</v>
      </c>
      <c r="O1932" s="360" t="s">
        <v>83</v>
      </c>
      <c r="P1932" s="360" t="s">
        <v>3532</v>
      </c>
      <c r="Q1932" s="360" t="s">
        <v>3532</v>
      </c>
    </row>
    <row r="1933" spans="1:17" ht="15">
      <c r="A1933" s="359" t="s">
        <v>3520</v>
      </c>
      <c r="B1933" s="360" t="s">
        <v>10105</v>
      </c>
      <c r="C1933" s="360" t="s">
        <v>3532</v>
      </c>
      <c r="D1933" s="360">
        <v>107</v>
      </c>
      <c r="E1933" s="360" t="s">
        <v>3532</v>
      </c>
      <c r="F1933" s="360" t="s">
        <v>3532</v>
      </c>
      <c r="G1933" s="360" t="s">
        <v>3532</v>
      </c>
      <c r="H1933" s="361">
        <v>45975</v>
      </c>
      <c r="I1933" s="360" t="s">
        <v>3532</v>
      </c>
      <c r="J1933" s="360" t="s">
        <v>5992</v>
      </c>
      <c r="K1933" s="360">
        <v>2009</v>
      </c>
      <c r="L1933" s="360" t="s">
        <v>5964</v>
      </c>
      <c r="M1933" s="360" t="s">
        <v>5957</v>
      </c>
      <c r="N1933" s="360" t="s">
        <v>5953</v>
      </c>
      <c r="O1933" s="360" t="s">
        <v>83</v>
      </c>
      <c r="P1933" s="360" t="s">
        <v>3532</v>
      </c>
      <c r="Q1933" s="360" t="s">
        <v>3532</v>
      </c>
    </row>
    <row r="1934" spans="1:17" ht="15">
      <c r="A1934" s="359" t="s">
        <v>3520</v>
      </c>
      <c r="B1934" s="360" t="s">
        <v>10106</v>
      </c>
      <c r="C1934" s="360" t="s">
        <v>3532</v>
      </c>
      <c r="D1934" s="360">
        <v>101</v>
      </c>
      <c r="E1934" s="360" t="s">
        <v>3532</v>
      </c>
      <c r="F1934" s="360" t="s">
        <v>3532</v>
      </c>
      <c r="G1934" s="360" t="s">
        <v>3532</v>
      </c>
      <c r="H1934" s="361">
        <v>45975</v>
      </c>
      <c r="I1934" s="360" t="s">
        <v>3532</v>
      </c>
      <c r="J1934" s="360" t="s">
        <v>10107</v>
      </c>
      <c r="K1934" s="360">
        <v>2005</v>
      </c>
      <c r="L1934" s="360" t="s">
        <v>5964</v>
      </c>
      <c r="M1934" s="360" t="s">
        <v>5957</v>
      </c>
      <c r="N1934" s="360" t="s">
        <v>5953</v>
      </c>
      <c r="O1934" s="360" t="s">
        <v>83</v>
      </c>
      <c r="P1934" s="360" t="s">
        <v>3532</v>
      </c>
      <c r="Q1934" s="360" t="s">
        <v>3532</v>
      </c>
    </row>
    <row r="1935" spans="1:17" ht="15">
      <c r="A1935" s="359" t="s">
        <v>3520</v>
      </c>
      <c r="B1935" s="360" t="s">
        <v>10108</v>
      </c>
      <c r="C1935" s="360" t="s">
        <v>3532</v>
      </c>
      <c r="D1935" s="360">
        <v>104</v>
      </c>
      <c r="E1935" s="360" t="s">
        <v>3532</v>
      </c>
      <c r="F1935" s="360" t="s">
        <v>3532</v>
      </c>
      <c r="G1935" s="360" t="s">
        <v>3532</v>
      </c>
      <c r="H1935" s="361">
        <v>45975</v>
      </c>
      <c r="I1935" s="360" t="s">
        <v>3532</v>
      </c>
      <c r="J1935" s="360" t="s">
        <v>10109</v>
      </c>
      <c r="K1935" s="360">
        <v>2007</v>
      </c>
      <c r="L1935" s="360" t="s">
        <v>5964</v>
      </c>
      <c r="M1935" s="360" t="s">
        <v>5957</v>
      </c>
      <c r="N1935" s="360" t="s">
        <v>5953</v>
      </c>
      <c r="O1935" s="360" t="s">
        <v>83</v>
      </c>
      <c r="P1935" s="360" t="s">
        <v>3532</v>
      </c>
      <c r="Q1935" s="360" t="s">
        <v>3532</v>
      </c>
    </row>
    <row r="1936" spans="1:17" ht="15">
      <c r="A1936" s="359" t="s">
        <v>3520</v>
      </c>
      <c r="B1936" s="360" t="s">
        <v>10110</v>
      </c>
      <c r="C1936" s="360" t="s">
        <v>3532</v>
      </c>
      <c r="D1936" s="360">
        <v>52</v>
      </c>
      <c r="E1936" s="360" t="s">
        <v>3532</v>
      </c>
      <c r="F1936" s="360" t="s">
        <v>3532</v>
      </c>
      <c r="G1936" s="360" t="s">
        <v>3532</v>
      </c>
      <c r="H1936" s="361">
        <v>45975</v>
      </c>
      <c r="I1936" s="360" t="s">
        <v>3532</v>
      </c>
      <c r="J1936" s="360" t="s">
        <v>10111</v>
      </c>
      <c r="K1936" s="360">
        <v>2009</v>
      </c>
      <c r="L1936" s="360" t="s">
        <v>5964</v>
      </c>
      <c r="M1936" s="360" t="s">
        <v>5957</v>
      </c>
      <c r="N1936" s="360" t="s">
        <v>5953</v>
      </c>
      <c r="O1936" s="360" t="s">
        <v>83</v>
      </c>
      <c r="P1936" s="360" t="s">
        <v>3532</v>
      </c>
      <c r="Q1936" s="360" t="s">
        <v>3532</v>
      </c>
    </row>
    <row r="1937" spans="1:17" ht="15">
      <c r="A1937" s="359" t="s">
        <v>6218</v>
      </c>
      <c r="B1937" s="360" t="s">
        <v>10112</v>
      </c>
      <c r="C1937" s="360" t="s">
        <v>3532</v>
      </c>
      <c r="D1937" s="360">
        <v>0</v>
      </c>
      <c r="E1937" s="360" t="s">
        <v>3532</v>
      </c>
      <c r="F1937" s="360" t="s">
        <v>3532</v>
      </c>
      <c r="G1937" s="360" t="s">
        <v>3532</v>
      </c>
      <c r="H1937" s="361">
        <v>45975</v>
      </c>
      <c r="I1937" s="360" t="s">
        <v>3532</v>
      </c>
      <c r="J1937" s="360" t="s">
        <v>10113</v>
      </c>
      <c r="K1937" s="360">
        <v>2007</v>
      </c>
      <c r="L1937" s="360" t="s">
        <v>5984</v>
      </c>
      <c r="M1937" s="360" t="s">
        <v>5957</v>
      </c>
      <c r="N1937" s="360" t="s">
        <v>5953</v>
      </c>
      <c r="O1937" s="360" t="s">
        <v>83</v>
      </c>
      <c r="P1937" s="360" t="s">
        <v>3532</v>
      </c>
      <c r="Q1937" s="360" t="s">
        <v>3532</v>
      </c>
    </row>
    <row r="1938" spans="1:17" ht="15">
      <c r="A1938" s="359" t="s">
        <v>6433</v>
      </c>
      <c r="B1938" s="360" t="s">
        <v>10114</v>
      </c>
      <c r="C1938" s="360" t="s">
        <v>3532</v>
      </c>
      <c r="D1938" s="360">
        <v>120</v>
      </c>
      <c r="E1938" s="360" t="s">
        <v>3532</v>
      </c>
      <c r="F1938" s="360" t="s">
        <v>3532</v>
      </c>
      <c r="G1938" s="360" t="s">
        <v>3532</v>
      </c>
      <c r="H1938" s="361">
        <v>45975</v>
      </c>
      <c r="I1938" s="360" t="s">
        <v>3532</v>
      </c>
      <c r="J1938" s="360" t="s">
        <v>10115</v>
      </c>
      <c r="K1938" s="360">
        <v>2007</v>
      </c>
      <c r="L1938" s="360" t="s">
        <v>5984</v>
      </c>
      <c r="M1938" s="360" t="s">
        <v>5957</v>
      </c>
      <c r="N1938" s="360" t="s">
        <v>5953</v>
      </c>
      <c r="O1938" s="360" t="s">
        <v>83</v>
      </c>
      <c r="P1938" s="360" t="s">
        <v>3532</v>
      </c>
      <c r="Q1938" s="360" t="s">
        <v>3532</v>
      </c>
    </row>
    <row r="1939" spans="1:17" ht="15">
      <c r="A1939" s="359" t="s">
        <v>5972</v>
      </c>
      <c r="B1939" s="360" t="s">
        <v>10116</v>
      </c>
      <c r="C1939" s="360" t="s">
        <v>3532</v>
      </c>
      <c r="D1939" s="360">
        <v>24</v>
      </c>
      <c r="E1939" s="360" t="s">
        <v>3532</v>
      </c>
      <c r="F1939" s="360" t="s">
        <v>3532</v>
      </c>
      <c r="G1939" s="360" t="s">
        <v>3532</v>
      </c>
      <c r="H1939" s="361">
        <v>45975</v>
      </c>
      <c r="I1939" s="360" t="s">
        <v>3532</v>
      </c>
      <c r="J1939" s="360" t="s">
        <v>10117</v>
      </c>
      <c r="K1939" s="360">
        <v>2008</v>
      </c>
      <c r="L1939" s="360" t="s">
        <v>5964</v>
      </c>
      <c r="M1939" s="360" t="s">
        <v>5957</v>
      </c>
      <c r="N1939" s="360" t="s">
        <v>5953</v>
      </c>
      <c r="O1939" s="360" t="s">
        <v>83</v>
      </c>
      <c r="P1939" s="360" t="s">
        <v>3532</v>
      </c>
      <c r="Q1939" s="360" t="s">
        <v>3532</v>
      </c>
    </row>
    <row r="1940" spans="1:17" ht="15">
      <c r="A1940" s="359" t="s">
        <v>5972</v>
      </c>
      <c r="B1940" s="360" t="s">
        <v>10118</v>
      </c>
      <c r="C1940" s="360" t="s">
        <v>2790</v>
      </c>
      <c r="D1940" s="360">
        <v>3</v>
      </c>
      <c r="E1940" s="360" t="s">
        <v>3532</v>
      </c>
      <c r="F1940" s="360" t="s">
        <v>10119</v>
      </c>
      <c r="G1940" s="360" t="s">
        <v>3532</v>
      </c>
      <c r="H1940" s="361">
        <v>45975</v>
      </c>
      <c r="I1940" s="360" t="s">
        <v>3532</v>
      </c>
      <c r="J1940" s="360" t="s">
        <v>10120</v>
      </c>
      <c r="K1940" s="360">
        <v>2010</v>
      </c>
      <c r="L1940" s="360" t="s">
        <v>5964</v>
      </c>
      <c r="M1940" s="360" t="s">
        <v>5957</v>
      </c>
      <c r="N1940" s="360" t="s">
        <v>5953</v>
      </c>
      <c r="O1940" s="360" t="s">
        <v>83</v>
      </c>
      <c r="P1940" s="360">
        <v>0</v>
      </c>
      <c r="Q1940" s="360" t="s">
        <v>10121</v>
      </c>
    </row>
    <row r="1941" spans="1:17" ht="15">
      <c r="A1941" s="359" t="s">
        <v>6480</v>
      </c>
      <c r="B1941" s="360" t="s">
        <v>10122</v>
      </c>
      <c r="C1941" s="360" t="s">
        <v>2790</v>
      </c>
      <c r="D1941" s="360">
        <v>1</v>
      </c>
      <c r="E1941" s="360" t="s">
        <v>3532</v>
      </c>
      <c r="F1941" s="360" t="s">
        <v>10123</v>
      </c>
      <c r="G1941" s="360" t="s">
        <v>3532</v>
      </c>
      <c r="H1941" s="361">
        <v>45975</v>
      </c>
      <c r="I1941" s="360" t="s">
        <v>3532</v>
      </c>
      <c r="J1941" s="360" t="s">
        <v>10124</v>
      </c>
      <c r="K1941" s="360">
        <v>2010</v>
      </c>
      <c r="L1941" s="360" t="s">
        <v>5960</v>
      </c>
      <c r="M1941" s="360" t="s">
        <v>5957</v>
      </c>
      <c r="N1941" s="360" t="s">
        <v>5953</v>
      </c>
      <c r="O1941" s="360" t="s">
        <v>83</v>
      </c>
      <c r="P1941" s="360">
        <v>0</v>
      </c>
      <c r="Q1941" s="360" t="s">
        <v>10125</v>
      </c>
    </row>
    <row r="1942" spans="1:17" ht="15">
      <c r="A1942" s="359" t="s">
        <v>5972</v>
      </c>
      <c r="B1942" s="360" t="s">
        <v>10126</v>
      </c>
      <c r="C1942" s="360" t="s">
        <v>3532</v>
      </c>
      <c r="D1942" s="360">
        <v>217</v>
      </c>
      <c r="E1942" s="360" t="s">
        <v>3532</v>
      </c>
      <c r="F1942" s="360" t="s">
        <v>3532</v>
      </c>
      <c r="G1942" s="360" t="s">
        <v>3532</v>
      </c>
      <c r="H1942" s="361">
        <v>45975</v>
      </c>
      <c r="I1942" s="360" t="s">
        <v>3532</v>
      </c>
      <c r="J1942" s="360" t="s">
        <v>10127</v>
      </c>
      <c r="K1942" s="360">
        <v>1995</v>
      </c>
      <c r="L1942" s="360" t="s">
        <v>5960</v>
      </c>
      <c r="M1942" s="360" t="s">
        <v>5957</v>
      </c>
      <c r="N1942" s="360" t="s">
        <v>5953</v>
      </c>
      <c r="O1942" s="360" t="s">
        <v>83</v>
      </c>
      <c r="P1942" s="360" t="s">
        <v>3532</v>
      </c>
      <c r="Q1942" s="360" t="s">
        <v>3532</v>
      </c>
    </row>
    <row r="1943" spans="1:17" ht="15">
      <c r="A1943" s="359" t="s">
        <v>5972</v>
      </c>
      <c r="B1943" s="360" t="s">
        <v>10128</v>
      </c>
      <c r="C1943" s="360" t="s">
        <v>2790</v>
      </c>
      <c r="D1943" s="360">
        <v>4</v>
      </c>
      <c r="E1943" s="360" t="s">
        <v>3532</v>
      </c>
      <c r="F1943" s="360" t="s">
        <v>10129</v>
      </c>
      <c r="G1943" s="360" t="s">
        <v>3532</v>
      </c>
      <c r="H1943" s="361">
        <v>45975</v>
      </c>
      <c r="I1943" s="360" t="s">
        <v>3532</v>
      </c>
      <c r="J1943" s="360" t="s">
        <v>10130</v>
      </c>
      <c r="K1943" s="360">
        <v>2011</v>
      </c>
      <c r="L1943" s="360" t="s">
        <v>5964</v>
      </c>
      <c r="M1943" s="360" t="s">
        <v>5957</v>
      </c>
      <c r="N1943" s="360" t="s">
        <v>5953</v>
      </c>
      <c r="O1943" s="360" t="s">
        <v>83</v>
      </c>
      <c r="P1943" s="360">
        <v>0</v>
      </c>
      <c r="Q1943" s="360" t="s">
        <v>10131</v>
      </c>
    </row>
    <row r="1944" spans="1:17" ht="15">
      <c r="A1944" s="359" t="s">
        <v>6021</v>
      </c>
      <c r="B1944" s="360" t="s">
        <v>10132</v>
      </c>
      <c r="C1944" s="360" t="s">
        <v>3532</v>
      </c>
      <c r="D1944" s="360">
        <v>0</v>
      </c>
      <c r="E1944" s="360" t="s">
        <v>3532</v>
      </c>
      <c r="F1944" s="360" t="s">
        <v>3532</v>
      </c>
      <c r="G1944" s="360" t="s">
        <v>3532</v>
      </c>
      <c r="H1944" s="361">
        <v>45975</v>
      </c>
      <c r="I1944" s="360" t="s">
        <v>3532</v>
      </c>
      <c r="J1944" s="360" t="s">
        <v>10133</v>
      </c>
      <c r="K1944" s="360">
        <v>2011</v>
      </c>
      <c r="L1944" s="360" t="s">
        <v>5956</v>
      </c>
      <c r="M1944" s="360" t="s">
        <v>5957</v>
      </c>
      <c r="N1944" s="360" t="s">
        <v>5953</v>
      </c>
      <c r="O1944" s="360" t="s">
        <v>83</v>
      </c>
      <c r="P1944" s="360" t="s">
        <v>3532</v>
      </c>
      <c r="Q1944" s="360" t="s">
        <v>3532</v>
      </c>
    </row>
    <row r="1945" spans="1:17" ht="15">
      <c r="A1945" s="359" t="s">
        <v>6745</v>
      </c>
      <c r="B1945" s="360" t="s">
        <v>10134</v>
      </c>
      <c r="C1945" s="360" t="s">
        <v>3532</v>
      </c>
      <c r="D1945" s="360">
        <v>28</v>
      </c>
      <c r="E1945" s="360" t="s">
        <v>3532</v>
      </c>
      <c r="F1945" s="360" t="s">
        <v>3532</v>
      </c>
      <c r="G1945" s="360" t="s">
        <v>3532</v>
      </c>
      <c r="H1945" s="361">
        <v>45975</v>
      </c>
      <c r="I1945" s="360" t="s">
        <v>3532</v>
      </c>
      <c r="J1945" s="360" t="s">
        <v>10135</v>
      </c>
      <c r="K1945" s="360">
        <v>2011</v>
      </c>
      <c r="L1945" s="360" t="s">
        <v>5956</v>
      </c>
      <c r="M1945" s="360" t="s">
        <v>5957</v>
      </c>
      <c r="N1945" s="360" t="s">
        <v>5953</v>
      </c>
      <c r="O1945" s="360" t="s">
        <v>83</v>
      </c>
      <c r="P1945" s="360" t="s">
        <v>3532</v>
      </c>
      <c r="Q1945" s="360" t="s">
        <v>3532</v>
      </c>
    </row>
    <row r="1946" spans="1:17" ht="15">
      <c r="A1946" s="359" t="s">
        <v>5972</v>
      </c>
      <c r="B1946" s="360" t="s">
        <v>10136</v>
      </c>
      <c r="C1946" s="360" t="s">
        <v>3532</v>
      </c>
      <c r="D1946" s="360">
        <v>217</v>
      </c>
      <c r="E1946" s="360" t="s">
        <v>3532</v>
      </c>
      <c r="F1946" s="360" t="s">
        <v>3532</v>
      </c>
      <c r="G1946" s="360" t="s">
        <v>3532</v>
      </c>
      <c r="H1946" s="361">
        <v>45975</v>
      </c>
      <c r="I1946" s="360" t="s">
        <v>3532</v>
      </c>
      <c r="J1946" s="360" t="s">
        <v>10137</v>
      </c>
      <c r="K1946" s="360">
        <v>2011</v>
      </c>
      <c r="L1946" s="360" t="s">
        <v>5984</v>
      </c>
      <c r="M1946" s="360" t="s">
        <v>5957</v>
      </c>
      <c r="N1946" s="360" t="s">
        <v>5953</v>
      </c>
      <c r="O1946" s="360" t="s">
        <v>83</v>
      </c>
      <c r="P1946" s="360" t="s">
        <v>3532</v>
      </c>
      <c r="Q1946" s="360" t="s">
        <v>3532</v>
      </c>
    </row>
    <row r="1947" spans="1:17" ht="15">
      <c r="A1947" s="359" t="s">
        <v>6797</v>
      </c>
      <c r="B1947" s="360" t="s">
        <v>10138</v>
      </c>
      <c r="C1947" s="360" t="s">
        <v>2790</v>
      </c>
      <c r="D1947" s="360">
        <v>4</v>
      </c>
      <c r="E1947" s="360" t="s">
        <v>3532</v>
      </c>
      <c r="F1947" s="360" t="s">
        <v>10139</v>
      </c>
      <c r="G1947" s="360" t="s">
        <v>3532</v>
      </c>
      <c r="H1947" s="361">
        <v>45975</v>
      </c>
      <c r="I1947" s="360" t="s">
        <v>3532</v>
      </c>
      <c r="J1947" s="360" t="s">
        <v>10140</v>
      </c>
      <c r="K1947" s="360">
        <v>2011</v>
      </c>
      <c r="L1947" s="360" t="s">
        <v>5964</v>
      </c>
      <c r="M1947" s="360" t="s">
        <v>5957</v>
      </c>
      <c r="N1947" s="360" t="s">
        <v>5953</v>
      </c>
      <c r="O1947" s="360" t="s">
        <v>83</v>
      </c>
      <c r="P1947" s="360">
        <v>0</v>
      </c>
      <c r="Q1947" s="360" t="s">
        <v>10141</v>
      </c>
    </row>
    <row r="1948" spans="1:17" ht="15">
      <c r="A1948" s="359" t="s">
        <v>5972</v>
      </c>
      <c r="B1948" s="360" t="s">
        <v>10142</v>
      </c>
      <c r="C1948" s="360" t="s">
        <v>3532</v>
      </c>
      <c r="D1948" s="360">
        <v>84</v>
      </c>
      <c r="E1948" s="360" t="s">
        <v>3532</v>
      </c>
      <c r="F1948" s="360" t="s">
        <v>3532</v>
      </c>
      <c r="G1948" s="360" t="s">
        <v>3532</v>
      </c>
      <c r="H1948" s="361">
        <v>45975</v>
      </c>
      <c r="I1948" s="360" t="s">
        <v>3532</v>
      </c>
      <c r="J1948" s="360" t="s">
        <v>10143</v>
      </c>
      <c r="K1948" s="360">
        <v>2011</v>
      </c>
      <c r="L1948" s="360" t="s">
        <v>5964</v>
      </c>
      <c r="M1948" s="360" t="s">
        <v>5957</v>
      </c>
      <c r="N1948" s="360" t="s">
        <v>5953</v>
      </c>
      <c r="O1948" s="360" t="s">
        <v>83</v>
      </c>
      <c r="P1948" s="360" t="s">
        <v>3532</v>
      </c>
      <c r="Q1948" s="360" t="s">
        <v>3532</v>
      </c>
    </row>
    <row r="1949" spans="1:17" ht="15">
      <c r="A1949" s="359" t="s">
        <v>6218</v>
      </c>
      <c r="B1949" s="360" t="s">
        <v>10144</v>
      </c>
      <c r="C1949" s="360" t="s">
        <v>3532</v>
      </c>
      <c r="D1949" s="360">
        <v>112</v>
      </c>
      <c r="E1949" s="360" t="s">
        <v>3532</v>
      </c>
      <c r="F1949" s="360" t="s">
        <v>3532</v>
      </c>
      <c r="G1949" s="360" t="s">
        <v>3532</v>
      </c>
      <c r="H1949" s="361">
        <v>45975</v>
      </c>
      <c r="I1949" s="360" t="s">
        <v>3532</v>
      </c>
      <c r="J1949" s="360" t="s">
        <v>10145</v>
      </c>
      <c r="K1949" s="360">
        <v>2012</v>
      </c>
      <c r="L1949" s="360" t="s">
        <v>5960</v>
      </c>
      <c r="M1949" s="360" t="s">
        <v>5957</v>
      </c>
      <c r="N1949" s="360" t="s">
        <v>5953</v>
      </c>
      <c r="O1949" s="360" t="s">
        <v>83</v>
      </c>
      <c r="P1949" s="360" t="s">
        <v>3532</v>
      </c>
      <c r="Q1949" s="360" t="s">
        <v>3532</v>
      </c>
    </row>
    <row r="1950" spans="1:17" ht="15">
      <c r="A1950" s="359" t="s">
        <v>6614</v>
      </c>
      <c r="B1950" s="360" t="s">
        <v>10146</v>
      </c>
      <c r="C1950" s="360" t="s">
        <v>3532</v>
      </c>
      <c r="D1950" s="360">
        <v>14</v>
      </c>
      <c r="E1950" s="360" t="s">
        <v>3532</v>
      </c>
      <c r="F1950" s="360" t="s">
        <v>3532</v>
      </c>
      <c r="G1950" s="360" t="s">
        <v>3532</v>
      </c>
      <c r="H1950" s="361">
        <v>45975</v>
      </c>
      <c r="I1950" s="360" t="s">
        <v>3532</v>
      </c>
      <c r="J1950" s="360" t="s">
        <v>10147</v>
      </c>
      <c r="K1950" s="360">
        <v>2011</v>
      </c>
      <c r="L1950" s="360" t="s">
        <v>5956</v>
      </c>
      <c r="M1950" s="360" t="s">
        <v>5957</v>
      </c>
      <c r="N1950" s="360" t="s">
        <v>5953</v>
      </c>
      <c r="O1950" s="360" t="s">
        <v>83</v>
      </c>
      <c r="P1950" s="360" t="s">
        <v>3532</v>
      </c>
      <c r="Q1950" s="360" t="s">
        <v>3532</v>
      </c>
    </row>
    <row r="1951" spans="1:17" ht="15">
      <c r="A1951" s="359" t="s">
        <v>6218</v>
      </c>
      <c r="B1951" s="360" t="s">
        <v>10148</v>
      </c>
      <c r="C1951" s="360" t="s">
        <v>3532</v>
      </c>
      <c r="D1951" s="360">
        <v>0</v>
      </c>
      <c r="E1951" s="360" t="s">
        <v>3532</v>
      </c>
      <c r="F1951" s="360" t="s">
        <v>3532</v>
      </c>
      <c r="G1951" s="360" t="s">
        <v>3532</v>
      </c>
      <c r="H1951" s="361">
        <v>45975</v>
      </c>
      <c r="I1951" s="360" t="s">
        <v>3532</v>
      </c>
      <c r="J1951" s="360" t="s">
        <v>10149</v>
      </c>
      <c r="K1951" s="360">
        <v>2012</v>
      </c>
      <c r="L1951" s="360" t="s">
        <v>5960</v>
      </c>
      <c r="M1951" s="360" t="s">
        <v>5957</v>
      </c>
      <c r="N1951" s="360" t="s">
        <v>5953</v>
      </c>
      <c r="O1951" s="360" t="s">
        <v>83</v>
      </c>
      <c r="P1951" s="360" t="s">
        <v>3532</v>
      </c>
      <c r="Q1951" s="360" t="s">
        <v>3532</v>
      </c>
    </row>
    <row r="1952" spans="1:17" ht="15">
      <c r="A1952" s="359" t="s">
        <v>10150</v>
      </c>
      <c r="B1952" s="360" t="s">
        <v>10151</v>
      </c>
      <c r="C1952" s="360" t="s">
        <v>3532</v>
      </c>
      <c r="D1952" s="360">
        <v>23</v>
      </c>
      <c r="E1952" s="360" t="s">
        <v>3532</v>
      </c>
      <c r="F1952" s="360" t="s">
        <v>3532</v>
      </c>
      <c r="G1952" s="360" t="s">
        <v>3532</v>
      </c>
      <c r="H1952" s="361">
        <v>45975</v>
      </c>
      <c r="I1952" s="360" t="s">
        <v>3532</v>
      </c>
      <c r="J1952" s="360" t="s">
        <v>10152</v>
      </c>
      <c r="K1952" s="360">
        <v>2012</v>
      </c>
      <c r="L1952" s="360" t="s">
        <v>5964</v>
      </c>
      <c r="M1952" s="360" t="s">
        <v>5957</v>
      </c>
      <c r="N1952" s="360" t="s">
        <v>5953</v>
      </c>
      <c r="O1952" s="360" t="s">
        <v>83</v>
      </c>
      <c r="P1952" s="360" t="s">
        <v>3532</v>
      </c>
      <c r="Q1952" s="360" t="s">
        <v>3532</v>
      </c>
    </row>
    <row r="1953" spans="1:17" ht="15">
      <c r="A1953" s="359" t="s">
        <v>6370</v>
      </c>
      <c r="B1953" s="360" t="s">
        <v>10153</v>
      </c>
      <c r="C1953" s="360" t="s">
        <v>2790</v>
      </c>
      <c r="D1953" s="360">
        <v>4</v>
      </c>
      <c r="E1953" s="360" t="s">
        <v>3532</v>
      </c>
      <c r="F1953" s="360" t="s">
        <v>10154</v>
      </c>
      <c r="G1953" s="360" t="s">
        <v>3532</v>
      </c>
      <c r="H1953" s="361">
        <v>45975</v>
      </c>
      <c r="I1953" s="360" t="s">
        <v>3532</v>
      </c>
      <c r="J1953" s="360" t="s">
        <v>10155</v>
      </c>
      <c r="K1953" s="360">
        <v>2011</v>
      </c>
      <c r="L1953" s="360" t="s">
        <v>5956</v>
      </c>
      <c r="M1953" s="360" t="s">
        <v>5957</v>
      </c>
      <c r="N1953" s="360" t="s">
        <v>5953</v>
      </c>
      <c r="O1953" s="360" t="s">
        <v>83</v>
      </c>
      <c r="P1953" s="360">
        <v>0</v>
      </c>
      <c r="Q1953" s="360" t="s">
        <v>10156</v>
      </c>
    </row>
    <row r="1954" spans="1:17" ht="15">
      <c r="A1954" s="359" t="s">
        <v>6745</v>
      </c>
      <c r="B1954" s="360" t="s">
        <v>10157</v>
      </c>
      <c r="C1954" s="360" t="s">
        <v>3532</v>
      </c>
      <c r="D1954" s="360">
        <v>9</v>
      </c>
      <c r="E1954" s="360" t="s">
        <v>3532</v>
      </c>
      <c r="F1954" s="360" t="s">
        <v>3532</v>
      </c>
      <c r="G1954" s="360" t="s">
        <v>3532</v>
      </c>
      <c r="H1954" s="361">
        <v>45975</v>
      </c>
      <c r="I1954" s="360" t="s">
        <v>3532</v>
      </c>
      <c r="J1954" s="360" t="s">
        <v>10158</v>
      </c>
      <c r="K1954" s="360">
        <v>2012</v>
      </c>
      <c r="L1954" s="360" t="s">
        <v>5964</v>
      </c>
      <c r="M1954" s="360" t="s">
        <v>5957</v>
      </c>
      <c r="N1954" s="360" t="s">
        <v>5953</v>
      </c>
      <c r="O1954" s="360" t="s">
        <v>83</v>
      </c>
      <c r="P1954" s="360" t="s">
        <v>3532</v>
      </c>
      <c r="Q1954" s="360" t="s">
        <v>3532</v>
      </c>
    </row>
    <row r="1955" spans="1:17" ht="15">
      <c r="A1955" s="359" t="s">
        <v>7019</v>
      </c>
      <c r="B1955" s="360" t="s">
        <v>10159</v>
      </c>
      <c r="C1955" s="360" t="s">
        <v>2790</v>
      </c>
      <c r="D1955" s="360">
        <v>4</v>
      </c>
      <c r="E1955" s="360" t="s">
        <v>3532</v>
      </c>
      <c r="F1955" s="360" t="s">
        <v>10160</v>
      </c>
      <c r="G1955" s="360" t="s">
        <v>3532</v>
      </c>
      <c r="H1955" s="361">
        <v>45975</v>
      </c>
      <c r="I1955" s="360" t="s">
        <v>3532</v>
      </c>
      <c r="J1955" s="360" t="s">
        <v>10161</v>
      </c>
      <c r="K1955" s="360">
        <v>2012</v>
      </c>
      <c r="L1955" s="360" t="s">
        <v>5960</v>
      </c>
      <c r="M1955" s="360" t="s">
        <v>5957</v>
      </c>
      <c r="N1955" s="360" t="s">
        <v>5953</v>
      </c>
      <c r="O1955" s="360" t="s">
        <v>83</v>
      </c>
      <c r="P1955" s="360">
        <v>0</v>
      </c>
      <c r="Q1955" s="360" t="s">
        <v>10162</v>
      </c>
    </row>
    <row r="1956" spans="1:17" ht="15">
      <c r="A1956" s="359" t="s">
        <v>7019</v>
      </c>
      <c r="B1956" s="360" t="s">
        <v>10163</v>
      </c>
      <c r="C1956" s="360" t="s">
        <v>2790</v>
      </c>
      <c r="D1956" s="360">
        <v>4</v>
      </c>
      <c r="E1956" s="360" t="s">
        <v>3532</v>
      </c>
      <c r="F1956" s="360" t="s">
        <v>10164</v>
      </c>
      <c r="G1956" s="360" t="s">
        <v>3532</v>
      </c>
      <c r="H1956" s="361">
        <v>45975</v>
      </c>
      <c r="I1956" s="360" t="s">
        <v>3532</v>
      </c>
      <c r="J1956" s="360" t="s">
        <v>10165</v>
      </c>
      <c r="K1956" s="360">
        <v>2013</v>
      </c>
      <c r="L1956" s="360" t="s">
        <v>5956</v>
      </c>
      <c r="M1956" s="360" t="s">
        <v>5957</v>
      </c>
      <c r="N1956" s="360" t="s">
        <v>5953</v>
      </c>
      <c r="O1956" s="360" t="s">
        <v>83</v>
      </c>
      <c r="P1956" s="360">
        <v>0</v>
      </c>
      <c r="Q1956" s="360" t="s">
        <v>10166</v>
      </c>
    </row>
    <row r="1957" spans="1:17" ht="15">
      <c r="A1957" s="359" t="s">
        <v>6279</v>
      </c>
      <c r="B1957" s="360" t="s">
        <v>10167</v>
      </c>
      <c r="C1957" s="360" t="s">
        <v>3532</v>
      </c>
      <c r="D1957" s="360">
        <v>0</v>
      </c>
      <c r="E1957" s="360" t="s">
        <v>3532</v>
      </c>
      <c r="F1957" s="360" t="s">
        <v>3532</v>
      </c>
      <c r="G1957" s="360" t="s">
        <v>3532</v>
      </c>
      <c r="H1957" s="361">
        <v>45975</v>
      </c>
      <c r="I1957" s="360" t="s">
        <v>3532</v>
      </c>
      <c r="J1957" s="360" t="s">
        <v>10168</v>
      </c>
      <c r="K1957" s="360">
        <v>2012</v>
      </c>
      <c r="L1957" s="360" t="s">
        <v>5964</v>
      </c>
      <c r="M1957" s="360" t="s">
        <v>5957</v>
      </c>
      <c r="N1957" s="360" t="s">
        <v>5953</v>
      </c>
      <c r="O1957" s="360" t="s">
        <v>1706</v>
      </c>
      <c r="P1957" s="360" t="s">
        <v>3532</v>
      </c>
      <c r="Q1957" s="360" t="s">
        <v>3532</v>
      </c>
    </row>
    <row r="1958" spans="1:17" ht="15">
      <c r="A1958" s="359" t="s">
        <v>8424</v>
      </c>
      <c r="B1958" s="360" t="s">
        <v>10169</v>
      </c>
      <c r="C1958" s="360" t="s">
        <v>3532</v>
      </c>
      <c r="D1958" s="360">
        <v>3</v>
      </c>
      <c r="E1958" s="360" t="s">
        <v>3532</v>
      </c>
      <c r="F1958" s="360" t="s">
        <v>3532</v>
      </c>
      <c r="G1958" s="360" t="s">
        <v>3532</v>
      </c>
      <c r="H1958" s="361">
        <v>45975</v>
      </c>
      <c r="I1958" s="360" t="s">
        <v>3532</v>
      </c>
      <c r="J1958" s="360" t="s">
        <v>10170</v>
      </c>
      <c r="K1958" s="360">
        <v>2012</v>
      </c>
      <c r="L1958" s="360" t="s">
        <v>5964</v>
      </c>
      <c r="M1958" s="360" t="s">
        <v>5957</v>
      </c>
      <c r="N1958" s="360" t="s">
        <v>5953</v>
      </c>
      <c r="O1958" s="360" t="s">
        <v>83</v>
      </c>
      <c r="P1958" s="360" t="s">
        <v>3532</v>
      </c>
      <c r="Q1958" s="360" t="s">
        <v>3532</v>
      </c>
    </row>
    <row r="1959" spans="1:17" ht="15">
      <c r="A1959" s="359" t="s">
        <v>6218</v>
      </c>
      <c r="B1959" s="360" t="s">
        <v>10171</v>
      </c>
      <c r="C1959" s="360" t="s">
        <v>3532</v>
      </c>
      <c r="D1959" s="360">
        <v>0</v>
      </c>
      <c r="E1959" s="360" t="s">
        <v>3532</v>
      </c>
      <c r="F1959" s="360" t="s">
        <v>3532</v>
      </c>
      <c r="G1959" s="360" t="s">
        <v>3532</v>
      </c>
      <c r="H1959" s="361">
        <v>45975</v>
      </c>
      <c r="I1959" s="360" t="s">
        <v>3532</v>
      </c>
      <c r="J1959" s="360" t="s">
        <v>10172</v>
      </c>
      <c r="K1959" s="360">
        <v>2013</v>
      </c>
      <c r="L1959" s="360" t="s">
        <v>5964</v>
      </c>
      <c r="M1959" s="360" t="s">
        <v>5957</v>
      </c>
      <c r="N1959" s="360" t="s">
        <v>5953</v>
      </c>
      <c r="O1959" s="360" t="s">
        <v>83</v>
      </c>
      <c r="P1959" s="360" t="s">
        <v>3532</v>
      </c>
      <c r="Q1959" s="360" t="s">
        <v>3532</v>
      </c>
    </row>
    <row r="1960" spans="1:17" ht="15">
      <c r="A1960" s="359" t="s">
        <v>6745</v>
      </c>
      <c r="B1960" s="360" t="s">
        <v>10173</v>
      </c>
      <c r="C1960" s="360" t="s">
        <v>3532</v>
      </c>
      <c r="D1960" s="360">
        <v>0</v>
      </c>
      <c r="E1960" s="360" t="s">
        <v>3532</v>
      </c>
      <c r="F1960" s="360" t="s">
        <v>3532</v>
      </c>
      <c r="G1960" s="360" t="s">
        <v>3532</v>
      </c>
      <c r="H1960" s="361">
        <v>45975</v>
      </c>
      <c r="I1960" s="360" t="s">
        <v>3532</v>
      </c>
      <c r="J1960" s="360" t="s">
        <v>10174</v>
      </c>
      <c r="K1960" s="360">
        <v>2013</v>
      </c>
      <c r="L1960" s="360" t="s">
        <v>5964</v>
      </c>
      <c r="M1960" s="360" t="s">
        <v>5957</v>
      </c>
      <c r="N1960" s="360" t="s">
        <v>5953</v>
      </c>
      <c r="O1960" s="360" t="s">
        <v>83</v>
      </c>
      <c r="P1960" s="360" t="s">
        <v>3532</v>
      </c>
      <c r="Q1960" s="360" t="s">
        <v>3532</v>
      </c>
    </row>
    <row r="1961" spans="1:17" ht="15">
      <c r="A1961" s="359" t="s">
        <v>5972</v>
      </c>
      <c r="B1961" s="360" t="s">
        <v>10175</v>
      </c>
      <c r="C1961" s="360" t="s">
        <v>2790</v>
      </c>
      <c r="D1961" s="360">
        <v>3</v>
      </c>
      <c r="E1961" s="360" t="s">
        <v>3532</v>
      </c>
      <c r="F1961" s="360" t="s">
        <v>10176</v>
      </c>
      <c r="G1961" s="360" t="s">
        <v>3532</v>
      </c>
      <c r="H1961" s="361">
        <v>45975</v>
      </c>
      <c r="I1961" s="360" t="s">
        <v>3532</v>
      </c>
      <c r="J1961" s="360" t="s">
        <v>10177</v>
      </c>
      <c r="K1961" s="360">
        <v>2013</v>
      </c>
      <c r="L1961" s="360" t="s">
        <v>5964</v>
      </c>
      <c r="M1961" s="360" t="s">
        <v>5957</v>
      </c>
      <c r="N1961" s="360" t="s">
        <v>5953</v>
      </c>
      <c r="O1961" s="360" t="s">
        <v>83</v>
      </c>
      <c r="P1961" s="360">
        <v>0</v>
      </c>
      <c r="Q1961" s="360" t="s">
        <v>10178</v>
      </c>
    </row>
    <row r="1962" spans="1:17" ht="15">
      <c r="A1962" s="359" t="s">
        <v>7019</v>
      </c>
      <c r="B1962" s="360" t="s">
        <v>10179</v>
      </c>
      <c r="C1962" s="360" t="s">
        <v>2790</v>
      </c>
      <c r="D1962" s="360">
        <v>2</v>
      </c>
      <c r="E1962" s="360" t="s">
        <v>3532</v>
      </c>
      <c r="F1962" s="360" t="s">
        <v>10180</v>
      </c>
      <c r="G1962" s="360" t="s">
        <v>3532</v>
      </c>
      <c r="H1962" s="361">
        <v>45975</v>
      </c>
      <c r="I1962" s="360" t="s">
        <v>3532</v>
      </c>
      <c r="J1962" s="360" t="s">
        <v>10181</v>
      </c>
      <c r="K1962" s="360">
        <v>2013</v>
      </c>
      <c r="L1962" s="360" t="s">
        <v>5960</v>
      </c>
      <c r="M1962" s="360" t="s">
        <v>5957</v>
      </c>
      <c r="N1962" s="360" t="s">
        <v>5953</v>
      </c>
      <c r="O1962" s="360" t="s">
        <v>83</v>
      </c>
      <c r="P1962" s="360">
        <v>0</v>
      </c>
      <c r="Q1962" s="360" t="s">
        <v>10182</v>
      </c>
    </row>
    <row r="1963" spans="1:17" ht="15">
      <c r="A1963" s="359" t="s">
        <v>5972</v>
      </c>
      <c r="B1963" s="360" t="s">
        <v>10183</v>
      </c>
      <c r="C1963" s="360" t="s">
        <v>2790</v>
      </c>
      <c r="D1963" s="360">
        <v>7</v>
      </c>
      <c r="E1963" s="360" t="s">
        <v>3532</v>
      </c>
      <c r="F1963" s="360" t="s">
        <v>10184</v>
      </c>
      <c r="G1963" s="360" t="s">
        <v>3532</v>
      </c>
      <c r="H1963" s="361">
        <v>45975</v>
      </c>
      <c r="I1963" s="360" t="s">
        <v>3532</v>
      </c>
      <c r="J1963" s="360" t="s">
        <v>10185</v>
      </c>
      <c r="K1963" s="360">
        <v>2013</v>
      </c>
      <c r="L1963" s="360" t="s">
        <v>5964</v>
      </c>
      <c r="M1963" s="360" t="s">
        <v>5957</v>
      </c>
      <c r="N1963" s="360" t="s">
        <v>5953</v>
      </c>
      <c r="O1963" s="360" t="s">
        <v>83</v>
      </c>
      <c r="P1963" s="360">
        <v>44</v>
      </c>
      <c r="Q1963" s="360" t="s">
        <v>10186</v>
      </c>
    </row>
    <row r="1964" spans="1:17" ht="15">
      <c r="A1964" s="359" t="s">
        <v>6614</v>
      </c>
      <c r="B1964" s="360" t="s">
        <v>10187</v>
      </c>
      <c r="C1964" s="360" t="s">
        <v>3532</v>
      </c>
      <c r="D1964" s="360">
        <v>119</v>
      </c>
      <c r="E1964" s="360" t="s">
        <v>3532</v>
      </c>
      <c r="F1964" s="360" t="s">
        <v>3532</v>
      </c>
      <c r="G1964" s="360" t="s">
        <v>3532</v>
      </c>
      <c r="H1964" s="361">
        <v>45975</v>
      </c>
      <c r="I1964" s="360" t="s">
        <v>3532</v>
      </c>
      <c r="J1964" s="360" t="s">
        <v>10188</v>
      </c>
      <c r="K1964" s="360">
        <v>2013</v>
      </c>
      <c r="L1964" s="360" t="s">
        <v>5964</v>
      </c>
      <c r="M1964" s="360" t="s">
        <v>5957</v>
      </c>
      <c r="N1964" s="360" t="s">
        <v>5953</v>
      </c>
      <c r="O1964" s="360" t="s">
        <v>83</v>
      </c>
      <c r="P1964" s="360" t="s">
        <v>3532</v>
      </c>
      <c r="Q1964" s="360" t="s">
        <v>3532</v>
      </c>
    </row>
    <row r="1965" spans="1:17" ht="15">
      <c r="A1965" s="359" t="s">
        <v>6797</v>
      </c>
      <c r="B1965" s="360" t="s">
        <v>10189</v>
      </c>
      <c r="C1965" s="360" t="s">
        <v>3532</v>
      </c>
      <c r="D1965" s="360">
        <v>137</v>
      </c>
      <c r="E1965" s="360" t="s">
        <v>3532</v>
      </c>
      <c r="F1965" s="360" t="s">
        <v>3532</v>
      </c>
      <c r="G1965" s="360" t="s">
        <v>3532</v>
      </c>
      <c r="H1965" s="361">
        <v>45975</v>
      </c>
      <c r="I1965" s="360" t="s">
        <v>3532</v>
      </c>
      <c r="J1965" s="360" t="s">
        <v>10190</v>
      </c>
      <c r="K1965" s="360">
        <v>2013</v>
      </c>
      <c r="L1965" s="360" t="s">
        <v>5956</v>
      </c>
      <c r="M1965" s="360" t="s">
        <v>5957</v>
      </c>
      <c r="N1965" s="360" t="s">
        <v>5953</v>
      </c>
      <c r="O1965" s="360" t="s">
        <v>83</v>
      </c>
      <c r="P1965" s="360" t="s">
        <v>3532</v>
      </c>
      <c r="Q1965" s="360" t="s">
        <v>3532</v>
      </c>
    </row>
    <row r="1966" spans="1:17" ht="15">
      <c r="A1966" s="359" t="s">
        <v>7089</v>
      </c>
      <c r="B1966" s="360" t="s">
        <v>10191</v>
      </c>
      <c r="C1966" s="360" t="s">
        <v>3532</v>
      </c>
      <c r="D1966" s="360">
        <v>217</v>
      </c>
      <c r="E1966" s="360" t="s">
        <v>3532</v>
      </c>
      <c r="F1966" s="360" t="s">
        <v>3532</v>
      </c>
      <c r="G1966" s="360" t="s">
        <v>3532</v>
      </c>
      <c r="H1966" s="361">
        <v>45975</v>
      </c>
      <c r="I1966" s="360" t="s">
        <v>3532</v>
      </c>
      <c r="J1966" s="360" t="s">
        <v>10192</v>
      </c>
      <c r="K1966" s="360">
        <v>2013</v>
      </c>
      <c r="L1966" s="360" t="s">
        <v>5964</v>
      </c>
      <c r="M1966" s="360" t="s">
        <v>5957</v>
      </c>
      <c r="N1966" s="360" t="s">
        <v>5953</v>
      </c>
      <c r="O1966" s="360" t="s">
        <v>155</v>
      </c>
      <c r="P1966" s="360" t="s">
        <v>3532</v>
      </c>
      <c r="Q1966" s="360" t="s">
        <v>3532</v>
      </c>
    </row>
    <row r="1967" spans="1:17" ht="15">
      <c r="A1967" s="359" t="s">
        <v>10150</v>
      </c>
      <c r="B1967" s="360" t="s">
        <v>10193</v>
      </c>
      <c r="C1967" s="360" t="s">
        <v>3532</v>
      </c>
      <c r="D1967" s="360">
        <v>0</v>
      </c>
      <c r="E1967" s="360" t="s">
        <v>3532</v>
      </c>
      <c r="F1967" s="360" t="s">
        <v>3532</v>
      </c>
      <c r="G1967" s="360" t="s">
        <v>3532</v>
      </c>
      <c r="H1967" s="361">
        <v>45975</v>
      </c>
      <c r="I1967" s="360" t="s">
        <v>3532</v>
      </c>
      <c r="J1967" s="360" t="s">
        <v>10194</v>
      </c>
      <c r="K1967" s="360">
        <v>2013</v>
      </c>
      <c r="L1967" s="360" t="s">
        <v>5964</v>
      </c>
      <c r="M1967" s="360" t="s">
        <v>5957</v>
      </c>
      <c r="N1967" s="360" t="s">
        <v>5953</v>
      </c>
      <c r="O1967" s="360" t="s">
        <v>83</v>
      </c>
      <c r="P1967" s="360" t="s">
        <v>3532</v>
      </c>
      <c r="Q1967" s="360" t="s">
        <v>3532</v>
      </c>
    </row>
    <row r="1968" spans="1:17" ht="15">
      <c r="A1968" s="359" t="s">
        <v>6745</v>
      </c>
      <c r="B1968" s="360" t="s">
        <v>10195</v>
      </c>
      <c r="C1968" s="360" t="s">
        <v>2790</v>
      </c>
      <c r="D1968" s="360">
        <v>2</v>
      </c>
      <c r="E1968" s="360" t="s">
        <v>3532</v>
      </c>
      <c r="F1968" s="360" t="s">
        <v>10196</v>
      </c>
      <c r="G1968" s="360" t="s">
        <v>3532</v>
      </c>
      <c r="H1968" s="361">
        <v>45975</v>
      </c>
      <c r="I1968" s="360" t="s">
        <v>3532</v>
      </c>
      <c r="J1968" s="360" t="s">
        <v>10197</v>
      </c>
      <c r="K1968" s="360">
        <v>2013</v>
      </c>
      <c r="L1968" s="360" t="s">
        <v>5956</v>
      </c>
      <c r="M1968" s="360" t="s">
        <v>5957</v>
      </c>
      <c r="N1968" s="360" t="s">
        <v>5953</v>
      </c>
      <c r="O1968" s="360" t="s">
        <v>83</v>
      </c>
      <c r="P1968" s="360">
        <v>0</v>
      </c>
      <c r="Q1968" s="360" t="s">
        <v>10198</v>
      </c>
    </row>
    <row r="1969" spans="1:17" ht="15">
      <c r="A1969" s="359" t="s">
        <v>5972</v>
      </c>
      <c r="B1969" s="360" t="s">
        <v>10199</v>
      </c>
      <c r="C1969" s="360" t="s">
        <v>2790</v>
      </c>
      <c r="D1969" s="360">
        <v>0</v>
      </c>
      <c r="E1969" s="360" t="s">
        <v>3532</v>
      </c>
      <c r="F1969" s="360" t="s">
        <v>10200</v>
      </c>
      <c r="G1969" s="360" t="s">
        <v>3532</v>
      </c>
      <c r="H1969" s="361">
        <v>45975</v>
      </c>
      <c r="I1969" s="360" t="s">
        <v>3532</v>
      </c>
      <c r="J1969" s="360" t="s">
        <v>10201</v>
      </c>
      <c r="K1969" s="360">
        <v>2014</v>
      </c>
      <c r="L1969" s="360" t="s">
        <v>5956</v>
      </c>
      <c r="M1969" s="360" t="s">
        <v>5957</v>
      </c>
      <c r="N1969" s="360" t="s">
        <v>5953</v>
      </c>
      <c r="O1969" s="360" t="s">
        <v>83</v>
      </c>
      <c r="P1969" s="360">
        <v>0</v>
      </c>
      <c r="Q1969" s="360" t="s">
        <v>10202</v>
      </c>
    </row>
    <row r="1970" spans="1:17" ht="15">
      <c r="A1970" s="359" t="s">
        <v>5972</v>
      </c>
      <c r="B1970" s="360" t="s">
        <v>10203</v>
      </c>
      <c r="C1970" s="360" t="s">
        <v>2790</v>
      </c>
      <c r="D1970" s="360">
        <v>4</v>
      </c>
      <c r="E1970" s="360" t="s">
        <v>3532</v>
      </c>
      <c r="F1970" s="360" t="s">
        <v>10204</v>
      </c>
      <c r="G1970" s="360" t="s">
        <v>3532</v>
      </c>
      <c r="H1970" s="361">
        <v>45975</v>
      </c>
      <c r="I1970" s="360" t="s">
        <v>3532</v>
      </c>
      <c r="J1970" s="360" t="s">
        <v>10205</v>
      </c>
      <c r="K1970" s="360">
        <v>2014</v>
      </c>
      <c r="L1970" s="360" t="s">
        <v>5964</v>
      </c>
      <c r="M1970" s="360" t="s">
        <v>5957</v>
      </c>
      <c r="N1970" s="360" t="s">
        <v>5953</v>
      </c>
      <c r="O1970" s="360" t="s">
        <v>83</v>
      </c>
      <c r="P1970" s="360">
        <v>0</v>
      </c>
      <c r="Q1970" s="360" t="s">
        <v>6181</v>
      </c>
    </row>
    <row r="1971" spans="1:17" ht="15">
      <c r="A1971" s="359" t="s">
        <v>7019</v>
      </c>
      <c r="B1971" s="360" t="s">
        <v>10206</v>
      </c>
      <c r="C1971" s="360" t="s">
        <v>2790</v>
      </c>
      <c r="D1971" s="360">
        <v>1</v>
      </c>
      <c r="E1971" s="360" t="s">
        <v>3532</v>
      </c>
      <c r="F1971" s="360" t="s">
        <v>10207</v>
      </c>
      <c r="G1971" s="360" t="s">
        <v>3532</v>
      </c>
      <c r="H1971" s="361">
        <v>45975</v>
      </c>
      <c r="I1971" s="360" t="s">
        <v>3532</v>
      </c>
      <c r="J1971" s="360" t="s">
        <v>10208</v>
      </c>
      <c r="K1971" s="360">
        <v>2014</v>
      </c>
      <c r="L1971" s="360" t="s">
        <v>5960</v>
      </c>
      <c r="M1971" s="360" t="s">
        <v>5957</v>
      </c>
      <c r="N1971" s="360" t="s">
        <v>5953</v>
      </c>
      <c r="O1971" s="360" t="s">
        <v>83</v>
      </c>
      <c r="P1971" s="360">
        <v>0</v>
      </c>
      <c r="Q1971" s="360" t="s">
        <v>8320</v>
      </c>
    </row>
    <row r="1972" spans="1:17" ht="15">
      <c r="A1972" s="359" t="s">
        <v>6218</v>
      </c>
      <c r="B1972" s="360" t="s">
        <v>10209</v>
      </c>
      <c r="C1972" s="360" t="s">
        <v>3532</v>
      </c>
      <c r="D1972" s="360">
        <v>78</v>
      </c>
      <c r="E1972" s="360" t="s">
        <v>3532</v>
      </c>
      <c r="F1972" s="360" t="s">
        <v>3532</v>
      </c>
      <c r="G1972" s="360" t="s">
        <v>3532</v>
      </c>
      <c r="H1972" s="361">
        <v>45975</v>
      </c>
      <c r="I1972" s="360" t="s">
        <v>3532</v>
      </c>
      <c r="J1972" s="360" t="s">
        <v>10210</v>
      </c>
      <c r="K1972" s="360">
        <v>2011</v>
      </c>
      <c r="L1972" s="360" t="s">
        <v>5960</v>
      </c>
      <c r="M1972" s="360" t="s">
        <v>5957</v>
      </c>
      <c r="N1972" s="360" t="s">
        <v>5953</v>
      </c>
      <c r="O1972" s="360" t="s">
        <v>83</v>
      </c>
      <c r="P1972" s="360" t="s">
        <v>3532</v>
      </c>
      <c r="Q1972" s="360" t="s">
        <v>3532</v>
      </c>
    </row>
    <row r="1973" spans="1:17" ht="15">
      <c r="A1973" s="359" t="s">
        <v>1776</v>
      </c>
      <c r="B1973" s="360" t="s">
        <v>10211</v>
      </c>
      <c r="C1973" s="360" t="s">
        <v>3532</v>
      </c>
      <c r="D1973" s="360">
        <v>1</v>
      </c>
      <c r="E1973" s="360" t="s">
        <v>3532</v>
      </c>
      <c r="F1973" s="360" t="s">
        <v>3532</v>
      </c>
      <c r="G1973" s="360" t="s">
        <v>3532</v>
      </c>
      <c r="H1973" s="361">
        <v>45975</v>
      </c>
      <c r="I1973" s="360" t="s">
        <v>3532</v>
      </c>
      <c r="J1973" s="360" t="s">
        <v>6994</v>
      </c>
      <c r="K1973" s="360">
        <v>2010</v>
      </c>
      <c r="L1973" s="360" t="s">
        <v>5964</v>
      </c>
      <c r="M1973" s="360" t="s">
        <v>5957</v>
      </c>
      <c r="N1973" s="360" t="s">
        <v>5953</v>
      </c>
      <c r="O1973" s="360" t="s">
        <v>83</v>
      </c>
      <c r="P1973" s="360" t="s">
        <v>3532</v>
      </c>
      <c r="Q1973" s="360" t="s">
        <v>3532</v>
      </c>
    </row>
    <row r="1974" spans="1:17" ht="15">
      <c r="A1974" s="359" t="s">
        <v>6218</v>
      </c>
      <c r="B1974" s="360" t="s">
        <v>10212</v>
      </c>
      <c r="C1974" s="360" t="s">
        <v>3532</v>
      </c>
      <c r="D1974" s="360">
        <v>217</v>
      </c>
      <c r="E1974" s="360" t="s">
        <v>3532</v>
      </c>
      <c r="F1974" s="360" t="s">
        <v>3532</v>
      </c>
      <c r="G1974" s="360" t="s">
        <v>3532</v>
      </c>
      <c r="H1974" s="361">
        <v>45975</v>
      </c>
      <c r="I1974" s="360" t="s">
        <v>3532</v>
      </c>
      <c r="J1974" s="360" t="s">
        <v>10213</v>
      </c>
      <c r="K1974" s="360">
        <v>2012</v>
      </c>
      <c r="L1974" s="360" t="s">
        <v>5964</v>
      </c>
      <c r="M1974" s="360" t="s">
        <v>5957</v>
      </c>
      <c r="N1974" s="360" t="s">
        <v>5953</v>
      </c>
      <c r="O1974" s="360" t="s">
        <v>83</v>
      </c>
      <c r="P1974" s="360" t="s">
        <v>3532</v>
      </c>
      <c r="Q1974" s="360" t="s">
        <v>3532</v>
      </c>
    </row>
    <row r="1975" spans="1:17" ht="15">
      <c r="A1975" s="359" t="s">
        <v>6218</v>
      </c>
      <c r="B1975" s="360" t="s">
        <v>10214</v>
      </c>
      <c r="C1975" s="360" t="s">
        <v>2790</v>
      </c>
      <c r="D1975" s="360">
        <v>4</v>
      </c>
      <c r="E1975" s="360" t="s">
        <v>3532</v>
      </c>
      <c r="F1975" s="360" t="s">
        <v>10215</v>
      </c>
      <c r="G1975" s="360" t="s">
        <v>3532</v>
      </c>
      <c r="H1975" s="361">
        <v>45975</v>
      </c>
      <c r="I1975" s="360" t="s">
        <v>3532</v>
      </c>
      <c r="J1975" s="360" t="s">
        <v>10216</v>
      </c>
      <c r="K1975" s="360">
        <v>2011</v>
      </c>
      <c r="L1975" s="360" t="s">
        <v>5956</v>
      </c>
      <c r="M1975" s="360" t="s">
        <v>5957</v>
      </c>
      <c r="N1975" s="360" t="s">
        <v>5953</v>
      </c>
      <c r="O1975" s="360" t="s">
        <v>83</v>
      </c>
      <c r="P1975" s="360">
        <v>0</v>
      </c>
      <c r="Q1975" s="360" t="s">
        <v>10217</v>
      </c>
    </row>
    <row r="1976" spans="1:17" ht="15">
      <c r="A1976" s="359" t="s">
        <v>5972</v>
      </c>
      <c r="B1976" s="360" t="s">
        <v>10218</v>
      </c>
      <c r="C1976" s="360" t="s">
        <v>2790</v>
      </c>
      <c r="D1976" s="360">
        <v>11</v>
      </c>
      <c r="E1976" s="360" t="s">
        <v>3532</v>
      </c>
      <c r="F1976" s="360" t="s">
        <v>10219</v>
      </c>
      <c r="G1976" s="360" t="s">
        <v>3532</v>
      </c>
      <c r="H1976" s="361">
        <v>45975</v>
      </c>
      <c r="I1976" s="360" t="s">
        <v>3532</v>
      </c>
      <c r="J1976" s="360" t="s">
        <v>10220</v>
      </c>
      <c r="K1976" s="360">
        <v>2012</v>
      </c>
      <c r="L1976" s="360" t="s">
        <v>5964</v>
      </c>
      <c r="M1976" s="360" t="s">
        <v>5957</v>
      </c>
      <c r="N1976" s="360" t="s">
        <v>5953</v>
      </c>
      <c r="O1976" s="360" t="s">
        <v>83</v>
      </c>
      <c r="P1976" s="360">
        <v>0</v>
      </c>
      <c r="Q1976" s="360" t="s">
        <v>10221</v>
      </c>
    </row>
    <row r="1977" spans="1:17" ht="15">
      <c r="A1977" s="359" t="s">
        <v>6614</v>
      </c>
      <c r="B1977" s="360" t="s">
        <v>10222</v>
      </c>
      <c r="C1977" s="360" t="s">
        <v>3532</v>
      </c>
      <c r="D1977" s="360">
        <v>57</v>
      </c>
      <c r="E1977" s="360" t="s">
        <v>3532</v>
      </c>
      <c r="F1977" s="360" t="s">
        <v>3532</v>
      </c>
      <c r="G1977" s="360" t="s">
        <v>3532</v>
      </c>
      <c r="H1977" s="361">
        <v>45975</v>
      </c>
      <c r="I1977" s="360" t="s">
        <v>3532</v>
      </c>
      <c r="J1977" s="360" t="s">
        <v>10223</v>
      </c>
      <c r="K1977" s="360">
        <v>2012</v>
      </c>
      <c r="L1977" s="360" t="s">
        <v>5964</v>
      </c>
      <c r="M1977" s="360" t="s">
        <v>5957</v>
      </c>
      <c r="N1977" s="360" t="s">
        <v>5953</v>
      </c>
      <c r="O1977" s="360" t="s">
        <v>83</v>
      </c>
      <c r="P1977" s="360" t="s">
        <v>3532</v>
      </c>
      <c r="Q1977" s="360" t="s">
        <v>3532</v>
      </c>
    </row>
    <row r="1978" spans="1:17" ht="15">
      <c r="A1978" s="359" t="s">
        <v>6525</v>
      </c>
      <c r="B1978" s="360" t="s">
        <v>10224</v>
      </c>
      <c r="C1978" s="360" t="s">
        <v>6109</v>
      </c>
      <c r="D1978" s="360">
        <v>32</v>
      </c>
      <c r="E1978" s="360" t="s">
        <v>3532</v>
      </c>
      <c r="F1978" s="360" t="s">
        <v>10073</v>
      </c>
      <c r="G1978" s="360" t="s">
        <v>3532</v>
      </c>
      <c r="H1978" s="361">
        <v>45975</v>
      </c>
      <c r="I1978" s="360" t="s">
        <v>3532</v>
      </c>
      <c r="J1978" s="360" t="s">
        <v>10225</v>
      </c>
      <c r="K1978" s="360">
        <v>2014</v>
      </c>
      <c r="L1978" s="360" t="s">
        <v>5964</v>
      </c>
      <c r="M1978" s="360" t="s">
        <v>5957</v>
      </c>
      <c r="N1978" s="360" t="s">
        <v>5953</v>
      </c>
      <c r="O1978" s="360" t="s">
        <v>83</v>
      </c>
      <c r="P1978" s="360" t="s">
        <v>3532</v>
      </c>
      <c r="Q1978" s="360" t="s">
        <v>10075</v>
      </c>
    </row>
    <row r="1979" spans="1:17" ht="15">
      <c r="A1979" s="359" t="s">
        <v>1876</v>
      </c>
      <c r="B1979" s="360" t="s">
        <v>10226</v>
      </c>
      <c r="C1979" s="360" t="s">
        <v>3532</v>
      </c>
      <c r="D1979" s="360">
        <v>165</v>
      </c>
      <c r="E1979" s="360" t="s">
        <v>3532</v>
      </c>
      <c r="F1979" s="360" t="s">
        <v>3532</v>
      </c>
      <c r="G1979" s="360" t="s">
        <v>3532</v>
      </c>
      <c r="H1979" s="361">
        <v>45975</v>
      </c>
      <c r="I1979" s="360" t="s">
        <v>3532</v>
      </c>
      <c r="J1979" s="360" t="s">
        <v>10227</v>
      </c>
      <c r="K1979" s="360">
        <v>2000</v>
      </c>
      <c r="L1979" s="360" t="s">
        <v>5956</v>
      </c>
      <c r="M1979" s="360" t="s">
        <v>5957</v>
      </c>
      <c r="N1979" s="360" t="s">
        <v>5953</v>
      </c>
      <c r="O1979" s="360" t="s">
        <v>83</v>
      </c>
      <c r="P1979" s="360" t="s">
        <v>3532</v>
      </c>
      <c r="Q1979" s="360" t="s">
        <v>3532</v>
      </c>
    </row>
    <row r="1980" spans="1:17" ht="15">
      <c r="A1980" s="359" t="s">
        <v>6370</v>
      </c>
      <c r="B1980" s="360" t="s">
        <v>10228</v>
      </c>
      <c r="C1980" s="360" t="s">
        <v>3532</v>
      </c>
      <c r="D1980" s="360">
        <v>0</v>
      </c>
      <c r="E1980" s="360" t="s">
        <v>3532</v>
      </c>
      <c r="F1980" s="360" t="s">
        <v>3532</v>
      </c>
      <c r="G1980" s="360" t="s">
        <v>3532</v>
      </c>
      <c r="H1980" s="361">
        <v>45975</v>
      </c>
      <c r="I1980" s="360" t="s">
        <v>3532</v>
      </c>
      <c r="J1980" s="360" t="s">
        <v>10229</v>
      </c>
      <c r="K1980" s="360">
        <v>2014</v>
      </c>
      <c r="L1980" s="360" t="s">
        <v>5964</v>
      </c>
      <c r="M1980" s="360" t="s">
        <v>5957</v>
      </c>
      <c r="N1980" s="360" t="s">
        <v>5953</v>
      </c>
      <c r="O1980" s="360" t="s">
        <v>83</v>
      </c>
      <c r="P1980" s="360" t="s">
        <v>3532</v>
      </c>
      <c r="Q1980" s="360" t="s">
        <v>3532</v>
      </c>
    </row>
    <row r="1981" spans="1:17" ht="15">
      <c r="A1981" s="359" t="s">
        <v>6480</v>
      </c>
      <c r="B1981" s="360" t="s">
        <v>10230</v>
      </c>
      <c r="C1981" s="360" t="s">
        <v>3532</v>
      </c>
      <c r="D1981" s="360">
        <v>34</v>
      </c>
      <c r="E1981" s="360" t="s">
        <v>3532</v>
      </c>
      <c r="F1981" s="360" t="s">
        <v>3532</v>
      </c>
      <c r="G1981" s="360" t="s">
        <v>3532</v>
      </c>
      <c r="H1981" s="361">
        <v>45975</v>
      </c>
      <c r="I1981" s="360" t="s">
        <v>3532</v>
      </c>
      <c r="J1981" s="360" t="s">
        <v>10231</v>
      </c>
      <c r="K1981" s="360">
        <v>2014</v>
      </c>
      <c r="L1981" s="360" t="s">
        <v>5964</v>
      </c>
      <c r="M1981" s="360" t="s">
        <v>5957</v>
      </c>
      <c r="N1981" s="360" t="s">
        <v>5953</v>
      </c>
      <c r="O1981" s="360" t="s">
        <v>83</v>
      </c>
      <c r="P1981" s="360" t="s">
        <v>3532</v>
      </c>
      <c r="Q1981" s="360" t="s">
        <v>3532</v>
      </c>
    </row>
    <row r="1982" spans="1:17" ht="15">
      <c r="A1982" s="359" t="s">
        <v>5972</v>
      </c>
      <c r="B1982" s="360" t="s">
        <v>10232</v>
      </c>
      <c r="C1982" s="360" t="s">
        <v>3532</v>
      </c>
      <c r="D1982" s="360">
        <v>27</v>
      </c>
      <c r="E1982" s="360" t="s">
        <v>3532</v>
      </c>
      <c r="F1982" s="360" t="s">
        <v>3532</v>
      </c>
      <c r="G1982" s="360" t="s">
        <v>3532</v>
      </c>
      <c r="H1982" s="361">
        <v>45975</v>
      </c>
      <c r="I1982" s="360" t="s">
        <v>3532</v>
      </c>
      <c r="J1982" s="360" t="s">
        <v>10233</v>
      </c>
      <c r="K1982" s="360">
        <v>2014</v>
      </c>
      <c r="L1982" s="360" t="s">
        <v>5964</v>
      </c>
      <c r="M1982" s="360" t="s">
        <v>5957</v>
      </c>
      <c r="N1982" s="360" t="s">
        <v>5953</v>
      </c>
      <c r="O1982" s="360" t="s">
        <v>83</v>
      </c>
      <c r="P1982" s="360" t="s">
        <v>3532</v>
      </c>
      <c r="Q1982" s="360" t="s">
        <v>3532</v>
      </c>
    </row>
    <row r="1983" spans="1:17" ht="15">
      <c r="A1983" s="359" t="s">
        <v>7019</v>
      </c>
      <c r="B1983" s="360" t="s">
        <v>10234</v>
      </c>
      <c r="C1983" s="360" t="s">
        <v>3532</v>
      </c>
      <c r="D1983" s="360">
        <v>53</v>
      </c>
      <c r="E1983" s="360" t="s">
        <v>3532</v>
      </c>
      <c r="F1983" s="360" t="s">
        <v>3532</v>
      </c>
      <c r="G1983" s="360" t="s">
        <v>3532</v>
      </c>
      <c r="H1983" s="361">
        <v>45975</v>
      </c>
      <c r="I1983" s="360" t="s">
        <v>3532</v>
      </c>
      <c r="J1983" s="360" t="s">
        <v>10235</v>
      </c>
      <c r="K1983" s="360">
        <v>2014</v>
      </c>
      <c r="L1983" s="360" t="s">
        <v>5960</v>
      </c>
      <c r="M1983" s="360" t="s">
        <v>5957</v>
      </c>
      <c r="N1983" s="360" t="s">
        <v>5953</v>
      </c>
      <c r="O1983" s="360" t="s">
        <v>83</v>
      </c>
      <c r="P1983" s="360" t="s">
        <v>3532</v>
      </c>
      <c r="Q1983" s="360" t="s">
        <v>3532</v>
      </c>
    </row>
    <row r="1984" spans="1:17" ht="15">
      <c r="A1984" s="359" t="s">
        <v>7019</v>
      </c>
      <c r="B1984" s="360" t="s">
        <v>10236</v>
      </c>
      <c r="C1984" s="360" t="s">
        <v>2790</v>
      </c>
      <c r="D1984" s="360">
        <v>4</v>
      </c>
      <c r="E1984" s="360" t="s">
        <v>3532</v>
      </c>
      <c r="F1984" s="360" t="s">
        <v>10237</v>
      </c>
      <c r="G1984" s="360" t="s">
        <v>3532</v>
      </c>
      <c r="H1984" s="361">
        <v>45975</v>
      </c>
      <c r="I1984" s="360" t="s">
        <v>3532</v>
      </c>
      <c r="J1984" s="360" t="s">
        <v>10238</v>
      </c>
      <c r="K1984" s="360">
        <v>2014</v>
      </c>
      <c r="L1984" s="360" t="s">
        <v>5956</v>
      </c>
      <c r="M1984" s="360" t="s">
        <v>5957</v>
      </c>
      <c r="N1984" s="360" t="s">
        <v>5953</v>
      </c>
      <c r="O1984" s="360" t="s">
        <v>83</v>
      </c>
      <c r="P1984" s="360">
        <v>0</v>
      </c>
      <c r="Q1984" s="360" t="s">
        <v>7023</v>
      </c>
    </row>
    <row r="1985" spans="1:17" ht="15">
      <c r="A1985" s="359" t="s">
        <v>6218</v>
      </c>
      <c r="B1985" s="360" t="s">
        <v>10239</v>
      </c>
      <c r="C1985" s="360" t="s">
        <v>3532</v>
      </c>
      <c r="D1985" s="360">
        <v>48</v>
      </c>
      <c r="E1985" s="360" t="s">
        <v>3532</v>
      </c>
      <c r="F1985" s="360" t="s">
        <v>3532</v>
      </c>
      <c r="G1985" s="360" t="s">
        <v>3532</v>
      </c>
      <c r="H1985" s="361">
        <v>45975</v>
      </c>
      <c r="I1985" s="360" t="s">
        <v>3532</v>
      </c>
      <c r="J1985" s="360" t="s">
        <v>10240</v>
      </c>
      <c r="K1985" s="360">
        <v>2011</v>
      </c>
      <c r="L1985" s="360" t="s">
        <v>5960</v>
      </c>
      <c r="M1985" s="360" t="s">
        <v>5957</v>
      </c>
      <c r="N1985" s="360" t="s">
        <v>5953</v>
      </c>
      <c r="O1985" s="360" t="s">
        <v>83</v>
      </c>
      <c r="P1985" s="360" t="s">
        <v>3532</v>
      </c>
      <c r="Q1985" s="360" t="s">
        <v>3532</v>
      </c>
    </row>
    <row r="1986" spans="1:17" ht="15">
      <c r="A1986" s="359" t="s">
        <v>7019</v>
      </c>
      <c r="B1986" s="360" t="s">
        <v>10241</v>
      </c>
      <c r="C1986" s="360" t="s">
        <v>3532</v>
      </c>
      <c r="D1986" s="360">
        <v>139</v>
      </c>
      <c r="E1986" s="360" t="s">
        <v>3532</v>
      </c>
      <c r="F1986" s="360" t="s">
        <v>3532</v>
      </c>
      <c r="G1986" s="360" t="s">
        <v>3532</v>
      </c>
      <c r="H1986" s="361">
        <v>45975</v>
      </c>
      <c r="I1986" s="360" t="s">
        <v>3532</v>
      </c>
      <c r="J1986" s="360" t="s">
        <v>10242</v>
      </c>
      <c r="K1986" s="360">
        <v>2014</v>
      </c>
      <c r="L1986" s="360" t="s">
        <v>5960</v>
      </c>
      <c r="M1986" s="360" t="s">
        <v>5957</v>
      </c>
      <c r="N1986" s="360" t="s">
        <v>5953</v>
      </c>
      <c r="O1986" s="360" t="s">
        <v>83</v>
      </c>
      <c r="P1986" s="360" t="s">
        <v>3532</v>
      </c>
      <c r="Q1986" s="360" t="s">
        <v>3532</v>
      </c>
    </row>
    <row r="1987" spans="1:17" ht="15">
      <c r="A1987" s="359" t="s">
        <v>6021</v>
      </c>
      <c r="B1987" s="360" t="s">
        <v>10243</v>
      </c>
      <c r="C1987" s="360" t="s">
        <v>2790</v>
      </c>
      <c r="D1987" s="360">
        <v>0</v>
      </c>
      <c r="E1987" s="360" t="s">
        <v>3532</v>
      </c>
      <c r="F1987" s="360" t="s">
        <v>10244</v>
      </c>
      <c r="G1987" s="360" t="s">
        <v>3532</v>
      </c>
      <c r="H1987" s="361">
        <v>45975</v>
      </c>
      <c r="I1987" s="360" t="s">
        <v>3532</v>
      </c>
      <c r="J1987" s="360" t="s">
        <v>6668</v>
      </c>
      <c r="K1987" s="360">
        <v>2014</v>
      </c>
      <c r="L1987" s="360" t="s">
        <v>5956</v>
      </c>
      <c r="M1987" s="360" t="s">
        <v>5957</v>
      </c>
      <c r="N1987" s="360" t="s">
        <v>5953</v>
      </c>
      <c r="O1987" s="360" t="s">
        <v>83</v>
      </c>
      <c r="P1987" s="360">
        <v>0</v>
      </c>
      <c r="Q1987" s="360" t="s">
        <v>10245</v>
      </c>
    </row>
    <row r="1988" spans="1:17" ht="15">
      <c r="A1988" s="359" t="s">
        <v>6797</v>
      </c>
      <c r="B1988" s="360" t="s">
        <v>10246</v>
      </c>
      <c r="C1988" s="360" t="s">
        <v>2790</v>
      </c>
      <c r="D1988" s="360">
        <v>3</v>
      </c>
      <c r="E1988" s="360" t="s">
        <v>3532</v>
      </c>
      <c r="F1988" s="360" t="s">
        <v>10247</v>
      </c>
      <c r="G1988" s="360" t="s">
        <v>3532</v>
      </c>
      <c r="H1988" s="361">
        <v>45975</v>
      </c>
      <c r="I1988" s="360" t="s">
        <v>3532</v>
      </c>
      <c r="J1988" s="360" t="s">
        <v>10248</v>
      </c>
      <c r="K1988" s="360">
        <v>2014</v>
      </c>
      <c r="L1988" s="360" t="s">
        <v>5964</v>
      </c>
      <c r="M1988" s="360" t="s">
        <v>5957</v>
      </c>
      <c r="N1988" s="360" t="s">
        <v>5953</v>
      </c>
      <c r="O1988" s="360" t="s">
        <v>83</v>
      </c>
      <c r="P1988" s="360">
        <v>0</v>
      </c>
      <c r="Q1988" s="360" t="s">
        <v>10249</v>
      </c>
    </row>
    <row r="1989" spans="1:17" ht="15">
      <c r="A1989" s="359" t="s">
        <v>5972</v>
      </c>
      <c r="B1989" s="360" t="s">
        <v>10250</v>
      </c>
      <c r="C1989" s="360" t="s">
        <v>3532</v>
      </c>
      <c r="D1989" s="360">
        <v>1</v>
      </c>
      <c r="E1989" s="360" t="s">
        <v>3532</v>
      </c>
      <c r="F1989" s="360" t="s">
        <v>3532</v>
      </c>
      <c r="G1989" s="360" t="s">
        <v>3532</v>
      </c>
      <c r="H1989" s="361">
        <v>45975</v>
      </c>
      <c r="I1989" s="360" t="s">
        <v>3532</v>
      </c>
      <c r="J1989" s="360" t="s">
        <v>10251</v>
      </c>
      <c r="K1989" s="360">
        <v>2014</v>
      </c>
      <c r="L1989" s="360" t="s">
        <v>5956</v>
      </c>
      <c r="M1989" s="360" t="s">
        <v>5957</v>
      </c>
      <c r="N1989" s="360" t="s">
        <v>5953</v>
      </c>
      <c r="O1989" s="360" t="s">
        <v>83</v>
      </c>
      <c r="P1989" s="360" t="s">
        <v>3532</v>
      </c>
      <c r="Q1989" s="360" t="s">
        <v>3532</v>
      </c>
    </row>
    <row r="1990" spans="1:17" ht="15">
      <c r="A1990" s="359" t="s">
        <v>6797</v>
      </c>
      <c r="B1990" s="360" t="s">
        <v>10252</v>
      </c>
      <c r="C1990" s="360" t="s">
        <v>2790</v>
      </c>
      <c r="D1990" s="360">
        <v>11</v>
      </c>
      <c r="E1990" s="360" t="s">
        <v>3532</v>
      </c>
      <c r="F1990" s="360" t="s">
        <v>10253</v>
      </c>
      <c r="G1990" s="360" t="s">
        <v>3532</v>
      </c>
      <c r="H1990" s="361">
        <v>45975</v>
      </c>
      <c r="I1990" s="360" t="s">
        <v>3532</v>
      </c>
      <c r="J1990" s="360" t="s">
        <v>10254</v>
      </c>
      <c r="K1990" s="360">
        <v>2014</v>
      </c>
      <c r="L1990" s="360" t="s">
        <v>5964</v>
      </c>
      <c r="M1990" s="360" t="s">
        <v>5957</v>
      </c>
      <c r="N1990" s="360" t="s">
        <v>5953</v>
      </c>
      <c r="O1990" s="360" t="s">
        <v>83</v>
      </c>
      <c r="P1990" s="360">
        <v>0</v>
      </c>
      <c r="Q1990" s="360" t="s">
        <v>10255</v>
      </c>
    </row>
    <row r="1991" spans="1:17" ht="15">
      <c r="A1991" s="359" t="s">
        <v>6218</v>
      </c>
      <c r="B1991" s="360" t="s">
        <v>10256</v>
      </c>
      <c r="C1991" s="360" t="s">
        <v>2790</v>
      </c>
      <c r="D1991" s="360">
        <v>0</v>
      </c>
      <c r="E1991" s="360" t="s">
        <v>3532</v>
      </c>
      <c r="F1991" s="360" t="s">
        <v>10257</v>
      </c>
      <c r="G1991" s="360" t="s">
        <v>3532</v>
      </c>
      <c r="H1991" s="361">
        <v>45975</v>
      </c>
      <c r="I1991" s="360" t="s">
        <v>3532</v>
      </c>
      <c r="J1991" s="360" t="s">
        <v>10258</v>
      </c>
      <c r="K1991" s="360">
        <v>2010</v>
      </c>
      <c r="L1991" s="360" t="s">
        <v>5956</v>
      </c>
      <c r="M1991" s="360" t="s">
        <v>5957</v>
      </c>
      <c r="N1991" s="360" t="s">
        <v>5953</v>
      </c>
      <c r="O1991" s="360" t="s">
        <v>83</v>
      </c>
      <c r="P1991" s="360">
        <v>0</v>
      </c>
      <c r="Q1991" s="360" t="s">
        <v>10259</v>
      </c>
    </row>
    <row r="1992" spans="1:17" ht="15">
      <c r="A1992" s="359" t="s">
        <v>6797</v>
      </c>
      <c r="B1992" s="360" t="s">
        <v>10260</v>
      </c>
      <c r="C1992" s="360" t="s">
        <v>2790</v>
      </c>
      <c r="D1992" s="360">
        <v>11</v>
      </c>
      <c r="E1992" s="360" t="s">
        <v>3532</v>
      </c>
      <c r="F1992" s="360" t="s">
        <v>10261</v>
      </c>
      <c r="G1992" s="360" t="s">
        <v>3532</v>
      </c>
      <c r="H1992" s="361">
        <v>45975</v>
      </c>
      <c r="I1992" s="360" t="s">
        <v>3532</v>
      </c>
      <c r="J1992" s="360" t="s">
        <v>10262</v>
      </c>
      <c r="K1992" s="360">
        <v>2012</v>
      </c>
      <c r="L1992" s="360" t="s">
        <v>5964</v>
      </c>
      <c r="M1992" s="360" t="s">
        <v>5957</v>
      </c>
      <c r="N1992" s="360" t="s">
        <v>5953</v>
      </c>
      <c r="O1992" s="360" t="s">
        <v>83</v>
      </c>
      <c r="P1992" s="360">
        <v>0</v>
      </c>
      <c r="Q1992" s="360" t="s">
        <v>10263</v>
      </c>
    </row>
    <row r="1993" spans="1:17" ht="15">
      <c r="A1993" s="359" t="s">
        <v>5972</v>
      </c>
      <c r="B1993" s="360" t="s">
        <v>10264</v>
      </c>
      <c r="C1993" s="360" t="s">
        <v>3532</v>
      </c>
      <c r="D1993" s="360">
        <v>113</v>
      </c>
      <c r="E1993" s="360" t="s">
        <v>3532</v>
      </c>
      <c r="F1993" s="360" t="s">
        <v>3532</v>
      </c>
      <c r="G1993" s="360" t="s">
        <v>3532</v>
      </c>
      <c r="H1993" s="361">
        <v>45975</v>
      </c>
      <c r="I1993" s="360" t="s">
        <v>3532</v>
      </c>
      <c r="J1993" s="360" t="s">
        <v>10265</v>
      </c>
      <c r="K1993" s="360">
        <v>2015</v>
      </c>
      <c r="L1993" s="360" t="s">
        <v>5964</v>
      </c>
      <c r="M1993" s="360" t="s">
        <v>5957</v>
      </c>
      <c r="N1993" s="360" t="s">
        <v>5953</v>
      </c>
      <c r="O1993" s="360" t="s">
        <v>83</v>
      </c>
      <c r="P1993" s="360" t="s">
        <v>3532</v>
      </c>
      <c r="Q1993" s="360" t="s">
        <v>3532</v>
      </c>
    </row>
    <row r="1994" spans="1:17" ht="15">
      <c r="A1994" s="359" t="s">
        <v>6797</v>
      </c>
      <c r="B1994" s="360" t="s">
        <v>10266</v>
      </c>
      <c r="C1994" s="360" t="s">
        <v>2790</v>
      </c>
      <c r="D1994" s="360">
        <v>1</v>
      </c>
      <c r="E1994" s="360" t="s">
        <v>3532</v>
      </c>
      <c r="F1994" s="360" t="s">
        <v>10267</v>
      </c>
      <c r="G1994" s="360" t="s">
        <v>3532</v>
      </c>
      <c r="H1994" s="361">
        <v>45975</v>
      </c>
      <c r="I1994" s="360" t="s">
        <v>3532</v>
      </c>
      <c r="J1994" s="360" t="s">
        <v>10268</v>
      </c>
      <c r="K1994" s="360">
        <v>2015</v>
      </c>
      <c r="L1994" s="360" t="s">
        <v>5964</v>
      </c>
      <c r="M1994" s="360" t="s">
        <v>5957</v>
      </c>
      <c r="N1994" s="360" t="s">
        <v>5953</v>
      </c>
      <c r="O1994" s="360" t="s">
        <v>83</v>
      </c>
      <c r="P1994" s="360">
        <v>0</v>
      </c>
      <c r="Q1994" s="360" t="s">
        <v>10269</v>
      </c>
    </row>
    <row r="1995" spans="1:17" ht="15">
      <c r="A1995" s="359" t="s">
        <v>6021</v>
      </c>
      <c r="B1995" s="360" t="s">
        <v>10270</v>
      </c>
      <c r="C1995" s="360" t="s">
        <v>3532</v>
      </c>
      <c r="D1995" s="360">
        <v>6</v>
      </c>
      <c r="E1995" s="360" t="s">
        <v>3532</v>
      </c>
      <c r="F1995" s="360" t="s">
        <v>3532</v>
      </c>
      <c r="G1995" s="360" t="s">
        <v>3532</v>
      </c>
      <c r="H1995" s="361">
        <v>45975</v>
      </c>
      <c r="I1995" s="360" t="s">
        <v>3532</v>
      </c>
      <c r="J1995" s="360" t="s">
        <v>10271</v>
      </c>
      <c r="K1995" s="360">
        <v>2015</v>
      </c>
      <c r="L1995" s="360" t="s">
        <v>5964</v>
      </c>
      <c r="M1995" s="360" t="s">
        <v>5957</v>
      </c>
      <c r="N1995" s="360" t="s">
        <v>5953</v>
      </c>
      <c r="O1995" s="360" t="s">
        <v>83</v>
      </c>
      <c r="P1995" s="360" t="s">
        <v>3532</v>
      </c>
      <c r="Q1995" s="360" t="s">
        <v>3532</v>
      </c>
    </row>
    <row r="1996" spans="1:17" ht="15">
      <c r="A1996" s="359" t="s">
        <v>5972</v>
      </c>
      <c r="B1996" s="360" t="s">
        <v>10272</v>
      </c>
      <c r="C1996" s="360" t="s">
        <v>2790</v>
      </c>
      <c r="D1996" s="360">
        <v>4</v>
      </c>
      <c r="E1996" s="360" t="s">
        <v>3532</v>
      </c>
      <c r="F1996" s="360" t="s">
        <v>10273</v>
      </c>
      <c r="G1996" s="360" t="s">
        <v>3532</v>
      </c>
      <c r="H1996" s="361">
        <v>45975</v>
      </c>
      <c r="I1996" s="360" t="s">
        <v>3532</v>
      </c>
      <c r="J1996" s="360" t="s">
        <v>10274</v>
      </c>
      <c r="K1996" s="360">
        <v>2015</v>
      </c>
      <c r="L1996" s="360" t="s">
        <v>5964</v>
      </c>
      <c r="M1996" s="360" t="s">
        <v>5957</v>
      </c>
      <c r="N1996" s="360" t="s">
        <v>5953</v>
      </c>
      <c r="O1996" s="360" t="s">
        <v>83</v>
      </c>
      <c r="P1996" s="360">
        <v>0</v>
      </c>
      <c r="Q1996" s="360" t="s">
        <v>10275</v>
      </c>
    </row>
    <row r="1997" spans="1:17" ht="15">
      <c r="A1997" s="359" t="s">
        <v>8424</v>
      </c>
      <c r="B1997" s="360" t="s">
        <v>10276</v>
      </c>
      <c r="C1997" s="360" t="s">
        <v>3532</v>
      </c>
      <c r="D1997" s="360">
        <v>121</v>
      </c>
      <c r="E1997" s="360" t="s">
        <v>3532</v>
      </c>
      <c r="F1997" s="360" t="s">
        <v>3532</v>
      </c>
      <c r="G1997" s="360" t="s">
        <v>3532</v>
      </c>
      <c r="H1997" s="361">
        <v>45975</v>
      </c>
      <c r="I1997" s="360" t="s">
        <v>3532</v>
      </c>
      <c r="J1997" s="360" t="s">
        <v>10277</v>
      </c>
      <c r="K1997" s="360">
        <v>2015</v>
      </c>
      <c r="L1997" s="360" t="s">
        <v>5964</v>
      </c>
      <c r="M1997" s="360" t="s">
        <v>5957</v>
      </c>
      <c r="N1997" s="360" t="s">
        <v>5953</v>
      </c>
      <c r="O1997" s="360" t="s">
        <v>83</v>
      </c>
      <c r="P1997" s="360" t="s">
        <v>3532</v>
      </c>
      <c r="Q1997" s="360" t="s">
        <v>3532</v>
      </c>
    </row>
    <row r="1998" spans="1:17" ht="15">
      <c r="A1998" s="359" t="s">
        <v>5972</v>
      </c>
      <c r="B1998" s="360" t="s">
        <v>10278</v>
      </c>
      <c r="C1998" s="360" t="s">
        <v>3532</v>
      </c>
      <c r="D1998" s="360">
        <v>217</v>
      </c>
      <c r="E1998" s="360" t="s">
        <v>3532</v>
      </c>
      <c r="F1998" s="360" t="s">
        <v>3532</v>
      </c>
      <c r="G1998" s="360" t="s">
        <v>3532</v>
      </c>
      <c r="H1998" s="361">
        <v>45975</v>
      </c>
      <c r="I1998" s="360" t="s">
        <v>3532</v>
      </c>
      <c r="J1998" s="360" t="s">
        <v>10279</v>
      </c>
      <c r="K1998" s="360">
        <v>2012</v>
      </c>
      <c r="L1998" s="360" t="s">
        <v>5964</v>
      </c>
      <c r="M1998" s="360" t="s">
        <v>5957</v>
      </c>
      <c r="N1998" s="360" t="s">
        <v>5953</v>
      </c>
      <c r="O1998" s="360" t="s">
        <v>83</v>
      </c>
      <c r="P1998" s="360" t="s">
        <v>3532</v>
      </c>
      <c r="Q1998" s="360" t="s">
        <v>3532</v>
      </c>
    </row>
    <row r="1999" spans="1:17" ht="15">
      <c r="A1999" s="359" t="s">
        <v>1636</v>
      </c>
      <c r="B1999" s="360" t="s">
        <v>10280</v>
      </c>
      <c r="C1999" s="360" t="s">
        <v>3532</v>
      </c>
      <c r="D1999" s="360">
        <v>113</v>
      </c>
      <c r="E1999" s="360" t="s">
        <v>3532</v>
      </c>
      <c r="F1999" s="360" t="s">
        <v>3532</v>
      </c>
      <c r="G1999" s="360" t="s">
        <v>3532</v>
      </c>
      <c r="H1999" s="361">
        <v>45975</v>
      </c>
      <c r="I1999" s="360" t="s">
        <v>3532</v>
      </c>
      <c r="J1999" s="360" t="s">
        <v>10281</v>
      </c>
      <c r="K1999" s="360">
        <v>2015</v>
      </c>
      <c r="L1999" s="360" t="s">
        <v>5964</v>
      </c>
      <c r="M1999" s="360" t="s">
        <v>5957</v>
      </c>
      <c r="N1999" s="360" t="s">
        <v>5953</v>
      </c>
      <c r="O1999" s="360" t="s">
        <v>83</v>
      </c>
      <c r="P1999" s="360" t="s">
        <v>3532</v>
      </c>
      <c r="Q1999" s="360" t="s">
        <v>3532</v>
      </c>
    </row>
    <row r="2000" spans="1:17" ht="15">
      <c r="A2000" s="359" t="s">
        <v>6614</v>
      </c>
      <c r="B2000" s="360" t="s">
        <v>10282</v>
      </c>
      <c r="C2000" s="360" t="s">
        <v>3532</v>
      </c>
      <c r="D2000" s="360">
        <v>2</v>
      </c>
      <c r="E2000" s="360" t="s">
        <v>3532</v>
      </c>
      <c r="F2000" s="360" t="s">
        <v>3532</v>
      </c>
      <c r="G2000" s="360" t="s">
        <v>3532</v>
      </c>
      <c r="H2000" s="361">
        <v>45975</v>
      </c>
      <c r="I2000" s="360" t="s">
        <v>3532</v>
      </c>
      <c r="J2000" s="360" t="s">
        <v>10283</v>
      </c>
      <c r="K2000" s="360">
        <v>2008</v>
      </c>
      <c r="L2000" s="360" t="s">
        <v>5964</v>
      </c>
      <c r="M2000" s="360" t="s">
        <v>5957</v>
      </c>
      <c r="N2000" s="360" t="s">
        <v>5953</v>
      </c>
      <c r="O2000" s="360" t="s">
        <v>83</v>
      </c>
      <c r="P2000" s="360" t="s">
        <v>3532</v>
      </c>
      <c r="Q2000" s="360" t="s">
        <v>3532</v>
      </c>
    </row>
    <row r="2001" spans="1:17" ht="15">
      <c r="A2001" s="359" t="s">
        <v>10284</v>
      </c>
      <c r="B2001" s="360" t="s">
        <v>10285</v>
      </c>
      <c r="C2001" s="360" t="s">
        <v>3532</v>
      </c>
      <c r="D2001" s="360">
        <v>0</v>
      </c>
      <c r="E2001" s="360" t="s">
        <v>3532</v>
      </c>
      <c r="F2001" s="360" t="s">
        <v>3532</v>
      </c>
      <c r="G2001" s="360" t="s">
        <v>3532</v>
      </c>
      <c r="H2001" s="361">
        <v>45975</v>
      </c>
      <c r="I2001" s="360" t="s">
        <v>3532</v>
      </c>
      <c r="J2001" s="360" t="s">
        <v>10286</v>
      </c>
      <c r="K2001" s="360">
        <v>2016</v>
      </c>
      <c r="L2001" s="360" t="s">
        <v>5964</v>
      </c>
      <c r="M2001" s="360" t="s">
        <v>5957</v>
      </c>
      <c r="N2001" s="360" t="s">
        <v>5953</v>
      </c>
      <c r="O2001" s="360" t="s">
        <v>1706</v>
      </c>
      <c r="P2001" s="360" t="s">
        <v>3532</v>
      </c>
      <c r="Q2001" s="360" t="s">
        <v>3532</v>
      </c>
    </row>
    <row r="2002" spans="1:17" ht="15">
      <c r="A2002" s="359" t="s">
        <v>7019</v>
      </c>
      <c r="B2002" s="360" t="s">
        <v>10287</v>
      </c>
      <c r="C2002" s="360" t="s">
        <v>3532</v>
      </c>
      <c r="D2002" s="360">
        <v>137</v>
      </c>
      <c r="E2002" s="360" t="s">
        <v>3532</v>
      </c>
      <c r="F2002" s="360" t="s">
        <v>3532</v>
      </c>
      <c r="G2002" s="360" t="s">
        <v>3532</v>
      </c>
      <c r="H2002" s="361">
        <v>45975</v>
      </c>
      <c r="I2002" s="360" t="s">
        <v>3532</v>
      </c>
      <c r="J2002" s="360" t="s">
        <v>10288</v>
      </c>
      <c r="K2002" s="360">
        <v>2015</v>
      </c>
      <c r="L2002" s="360" t="s">
        <v>5960</v>
      </c>
      <c r="M2002" s="360" t="s">
        <v>5957</v>
      </c>
      <c r="N2002" s="360" t="s">
        <v>5953</v>
      </c>
      <c r="O2002" s="360" t="s">
        <v>83</v>
      </c>
      <c r="P2002" s="360" t="s">
        <v>3532</v>
      </c>
      <c r="Q2002" s="360" t="s">
        <v>3532</v>
      </c>
    </row>
    <row r="2003" spans="1:17" ht="15">
      <c r="A2003" s="359" t="s">
        <v>6480</v>
      </c>
      <c r="B2003" s="360" t="s">
        <v>10289</v>
      </c>
      <c r="C2003" s="360" t="s">
        <v>3532</v>
      </c>
      <c r="D2003" s="360">
        <v>0</v>
      </c>
      <c r="E2003" s="360" t="s">
        <v>3532</v>
      </c>
      <c r="F2003" s="360" t="s">
        <v>3532</v>
      </c>
      <c r="G2003" s="360" t="s">
        <v>3532</v>
      </c>
      <c r="H2003" s="361">
        <v>45975</v>
      </c>
      <c r="I2003" s="360" t="s">
        <v>3532</v>
      </c>
      <c r="J2003" s="360" t="s">
        <v>10290</v>
      </c>
      <c r="K2003" s="360">
        <v>2016</v>
      </c>
      <c r="L2003" s="360" t="s">
        <v>5964</v>
      </c>
      <c r="M2003" s="360" t="s">
        <v>5957</v>
      </c>
      <c r="N2003" s="360" t="s">
        <v>114</v>
      </c>
      <c r="O2003" s="360" t="s">
        <v>83</v>
      </c>
      <c r="P2003" s="360" t="s">
        <v>3532</v>
      </c>
      <c r="Q2003" s="360" t="s">
        <v>3532</v>
      </c>
    </row>
    <row r="2004" spans="1:17" ht="15">
      <c r="A2004" s="359" t="s">
        <v>6745</v>
      </c>
      <c r="B2004" s="360" t="s">
        <v>10291</v>
      </c>
      <c r="C2004" s="360" t="s">
        <v>3532</v>
      </c>
      <c r="D2004" s="360">
        <v>127</v>
      </c>
      <c r="E2004" s="360" t="s">
        <v>3532</v>
      </c>
      <c r="F2004" s="360" t="s">
        <v>3532</v>
      </c>
      <c r="G2004" s="360" t="s">
        <v>3532</v>
      </c>
      <c r="H2004" s="361">
        <v>45975</v>
      </c>
      <c r="I2004" s="360" t="s">
        <v>3255</v>
      </c>
      <c r="J2004" s="360" t="s">
        <v>10292</v>
      </c>
      <c r="K2004" s="360">
        <v>2013</v>
      </c>
      <c r="L2004" s="360" t="s">
        <v>5964</v>
      </c>
      <c r="M2004" s="360" t="s">
        <v>5957</v>
      </c>
      <c r="N2004" s="360" t="s">
        <v>5953</v>
      </c>
      <c r="O2004" s="360" t="s">
        <v>83</v>
      </c>
      <c r="P2004" s="360" t="s">
        <v>3532</v>
      </c>
      <c r="Q2004" s="360" t="s">
        <v>3532</v>
      </c>
    </row>
    <row r="2005" spans="1:17" ht="15">
      <c r="A2005" s="359" t="s">
        <v>6797</v>
      </c>
      <c r="B2005" s="360" t="s">
        <v>10293</v>
      </c>
      <c r="C2005" s="360" t="s">
        <v>2790</v>
      </c>
      <c r="D2005" s="360">
        <v>6</v>
      </c>
      <c r="E2005" s="360" t="s">
        <v>3532</v>
      </c>
      <c r="F2005" s="360" t="s">
        <v>10294</v>
      </c>
      <c r="G2005" s="360" t="s">
        <v>3532</v>
      </c>
      <c r="H2005" s="361">
        <v>45975</v>
      </c>
      <c r="I2005" s="360" t="s">
        <v>3532</v>
      </c>
      <c r="J2005" s="360" t="s">
        <v>10295</v>
      </c>
      <c r="K2005" s="360">
        <v>2017</v>
      </c>
      <c r="L2005" s="360" t="s">
        <v>5964</v>
      </c>
      <c r="M2005" s="360" t="s">
        <v>5957</v>
      </c>
      <c r="N2005" s="360" t="s">
        <v>5953</v>
      </c>
      <c r="O2005" s="360" t="s">
        <v>83</v>
      </c>
      <c r="P2005" s="360">
        <v>0</v>
      </c>
      <c r="Q2005" s="360" t="s">
        <v>10296</v>
      </c>
    </row>
    <row r="2006" spans="1:17" ht="15">
      <c r="A2006" s="359" t="s">
        <v>6021</v>
      </c>
      <c r="B2006" s="360" t="s">
        <v>10297</v>
      </c>
      <c r="C2006" s="360" t="s">
        <v>3532</v>
      </c>
      <c r="D2006" s="360">
        <v>217</v>
      </c>
      <c r="E2006" s="360" t="s">
        <v>3532</v>
      </c>
      <c r="F2006" s="360" t="s">
        <v>3532</v>
      </c>
      <c r="G2006" s="360" t="s">
        <v>3532</v>
      </c>
      <c r="H2006" s="361">
        <v>45975</v>
      </c>
      <c r="I2006" s="360" t="s">
        <v>3532</v>
      </c>
      <c r="J2006" s="360" t="s">
        <v>10298</v>
      </c>
      <c r="K2006" s="360">
        <v>2017</v>
      </c>
      <c r="L2006" s="360" t="s">
        <v>5964</v>
      </c>
      <c r="M2006" s="360" t="s">
        <v>5957</v>
      </c>
      <c r="N2006" s="360" t="s">
        <v>5953</v>
      </c>
      <c r="O2006" s="360" t="s">
        <v>83</v>
      </c>
      <c r="P2006" s="360" t="s">
        <v>3532</v>
      </c>
      <c r="Q2006" s="360" t="s">
        <v>3532</v>
      </c>
    </row>
    <row r="2007" spans="1:17" ht="15">
      <c r="A2007" s="359" t="s">
        <v>1876</v>
      </c>
      <c r="B2007" s="360" t="s">
        <v>10299</v>
      </c>
      <c r="C2007" s="360" t="s">
        <v>2790</v>
      </c>
      <c r="D2007" s="360">
        <v>0</v>
      </c>
      <c r="E2007" s="360" t="s">
        <v>3532</v>
      </c>
      <c r="F2007" s="360" t="s">
        <v>10300</v>
      </c>
      <c r="G2007" s="360" t="s">
        <v>3532</v>
      </c>
      <c r="H2007" s="361">
        <v>45975</v>
      </c>
      <c r="I2007" s="360" t="s">
        <v>3532</v>
      </c>
      <c r="J2007" s="360" t="s">
        <v>10301</v>
      </c>
      <c r="K2007" s="360">
        <v>2017</v>
      </c>
      <c r="L2007" s="360" t="s">
        <v>5964</v>
      </c>
      <c r="M2007" s="360" t="s">
        <v>5957</v>
      </c>
      <c r="N2007" s="360" t="s">
        <v>5953</v>
      </c>
      <c r="O2007" s="360" t="s">
        <v>83</v>
      </c>
      <c r="P2007" s="360">
        <v>0</v>
      </c>
      <c r="Q2007" s="360" t="s">
        <v>10302</v>
      </c>
    </row>
    <row r="2008" spans="1:17" ht="15">
      <c r="A2008" s="359" t="s">
        <v>6021</v>
      </c>
      <c r="B2008" s="360" t="s">
        <v>10303</v>
      </c>
      <c r="C2008" s="360" t="s">
        <v>3532</v>
      </c>
      <c r="D2008" s="360">
        <v>111</v>
      </c>
      <c r="E2008" s="360" t="s">
        <v>3532</v>
      </c>
      <c r="F2008" s="360" t="s">
        <v>3532</v>
      </c>
      <c r="G2008" s="360" t="s">
        <v>3532</v>
      </c>
      <c r="H2008" s="361">
        <v>45975</v>
      </c>
      <c r="I2008" s="360" t="s">
        <v>3532</v>
      </c>
      <c r="J2008" s="360" t="s">
        <v>10304</v>
      </c>
      <c r="K2008" s="360">
        <v>2011</v>
      </c>
      <c r="L2008" s="360" t="s">
        <v>5956</v>
      </c>
      <c r="M2008" s="360" t="s">
        <v>5957</v>
      </c>
      <c r="N2008" s="360" t="s">
        <v>5953</v>
      </c>
      <c r="O2008" s="360" t="s">
        <v>83</v>
      </c>
      <c r="P2008" s="360" t="s">
        <v>3532</v>
      </c>
      <c r="Q2008" s="360" t="s">
        <v>3532</v>
      </c>
    </row>
    <row r="2009" spans="1:17" ht="15">
      <c r="A2009" s="359" t="s">
        <v>7019</v>
      </c>
      <c r="B2009" s="360" t="s">
        <v>10305</v>
      </c>
      <c r="C2009" s="360" t="s">
        <v>2790</v>
      </c>
      <c r="D2009" s="360">
        <v>0</v>
      </c>
      <c r="E2009" s="360" t="s">
        <v>3532</v>
      </c>
      <c r="F2009" s="360" t="s">
        <v>10306</v>
      </c>
      <c r="G2009" s="360" t="s">
        <v>3532</v>
      </c>
      <c r="H2009" s="361">
        <v>45975</v>
      </c>
      <c r="I2009" s="360" t="s">
        <v>3532</v>
      </c>
      <c r="J2009" s="360" t="s">
        <v>10307</v>
      </c>
      <c r="K2009" s="360">
        <v>2017</v>
      </c>
      <c r="L2009" s="360" t="s">
        <v>5960</v>
      </c>
      <c r="M2009" s="360" t="s">
        <v>5957</v>
      </c>
      <c r="N2009" s="360" t="s">
        <v>5953</v>
      </c>
      <c r="O2009" s="360" t="s">
        <v>83</v>
      </c>
      <c r="P2009" s="360">
        <v>0</v>
      </c>
      <c r="Q2009" s="360" t="s">
        <v>10162</v>
      </c>
    </row>
    <row r="2010" spans="1:17" ht="15">
      <c r="A2010" s="359" t="s">
        <v>1670</v>
      </c>
      <c r="B2010" s="360" t="s">
        <v>10308</v>
      </c>
      <c r="C2010" s="360" t="s">
        <v>3532</v>
      </c>
      <c r="D2010" s="360">
        <v>2</v>
      </c>
      <c r="E2010" s="360" t="s">
        <v>3532</v>
      </c>
      <c r="F2010" s="360" t="s">
        <v>3532</v>
      </c>
      <c r="G2010" s="360" t="s">
        <v>3532</v>
      </c>
      <c r="H2010" s="361">
        <v>45975</v>
      </c>
      <c r="I2010" s="360" t="s">
        <v>3532</v>
      </c>
      <c r="J2010" s="360" t="s">
        <v>10309</v>
      </c>
      <c r="K2010" s="360">
        <v>2017</v>
      </c>
      <c r="L2010" s="360" t="s">
        <v>5964</v>
      </c>
      <c r="M2010" s="360" t="s">
        <v>5957</v>
      </c>
      <c r="N2010" s="360" t="s">
        <v>5953</v>
      </c>
      <c r="O2010" s="360" t="s">
        <v>83</v>
      </c>
      <c r="P2010" s="360" t="s">
        <v>3532</v>
      </c>
      <c r="Q2010" s="360" t="s">
        <v>3532</v>
      </c>
    </row>
    <row r="2011" spans="1:17" ht="15">
      <c r="A2011" s="359" t="s">
        <v>6370</v>
      </c>
      <c r="B2011" s="360" t="s">
        <v>10310</v>
      </c>
      <c r="C2011" s="360" t="s">
        <v>2790</v>
      </c>
      <c r="D2011" s="360">
        <v>0</v>
      </c>
      <c r="E2011" s="360" t="s">
        <v>3532</v>
      </c>
      <c r="F2011" s="360" t="s">
        <v>10311</v>
      </c>
      <c r="G2011" s="360" t="s">
        <v>3532</v>
      </c>
      <c r="H2011" s="361">
        <v>45975</v>
      </c>
      <c r="I2011" s="360" t="s">
        <v>3532</v>
      </c>
      <c r="J2011" s="360" t="s">
        <v>10312</v>
      </c>
      <c r="K2011" s="360">
        <v>2017</v>
      </c>
      <c r="L2011" s="360" t="s">
        <v>5960</v>
      </c>
      <c r="M2011" s="360" t="s">
        <v>5957</v>
      </c>
      <c r="N2011" s="360" t="s">
        <v>5953</v>
      </c>
      <c r="O2011" s="360" t="s">
        <v>83</v>
      </c>
      <c r="P2011" s="360">
        <v>0</v>
      </c>
      <c r="Q2011" s="360" t="s">
        <v>10313</v>
      </c>
    </row>
    <row r="2012" spans="1:17" ht="15">
      <c r="A2012" s="359" t="s">
        <v>6218</v>
      </c>
      <c r="B2012" s="360" t="s">
        <v>10314</v>
      </c>
      <c r="C2012" s="360" t="s">
        <v>3532</v>
      </c>
      <c r="D2012" s="360">
        <v>9</v>
      </c>
      <c r="E2012" s="360" t="s">
        <v>3532</v>
      </c>
      <c r="F2012" s="360" t="s">
        <v>3532</v>
      </c>
      <c r="G2012" s="360" t="s">
        <v>3532</v>
      </c>
      <c r="H2012" s="361">
        <v>45975</v>
      </c>
      <c r="I2012" s="360" t="s">
        <v>3532</v>
      </c>
      <c r="J2012" s="360" t="s">
        <v>7374</v>
      </c>
      <c r="K2012" s="360">
        <v>2017</v>
      </c>
      <c r="L2012" s="360" t="s">
        <v>5960</v>
      </c>
      <c r="M2012" s="360" t="s">
        <v>5957</v>
      </c>
      <c r="N2012" s="360" t="s">
        <v>5953</v>
      </c>
      <c r="O2012" s="360" t="s">
        <v>83</v>
      </c>
      <c r="P2012" s="360" t="s">
        <v>3532</v>
      </c>
      <c r="Q2012" s="360" t="s">
        <v>3532</v>
      </c>
    </row>
    <row r="2013" spans="1:17" ht="15">
      <c r="A2013" s="359" t="s">
        <v>6021</v>
      </c>
      <c r="B2013" s="360" t="s">
        <v>10315</v>
      </c>
      <c r="C2013" s="360" t="s">
        <v>3532</v>
      </c>
      <c r="D2013" s="360">
        <v>8</v>
      </c>
      <c r="E2013" s="360" t="s">
        <v>3532</v>
      </c>
      <c r="F2013" s="360" t="s">
        <v>3532</v>
      </c>
      <c r="G2013" s="360" t="s">
        <v>3532</v>
      </c>
      <c r="H2013" s="361">
        <v>45975</v>
      </c>
      <c r="I2013" s="360" t="s">
        <v>3532</v>
      </c>
      <c r="J2013" s="360" t="s">
        <v>10316</v>
      </c>
      <c r="K2013" s="360">
        <v>2017</v>
      </c>
      <c r="L2013" s="360" t="s">
        <v>5964</v>
      </c>
      <c r="M2013" s="360" t="s">
        <v>5957</v>
      </c>
      <c r="N2013" s="360" t="s">
        <v>5953</v>
      </c>
      <c r="O2013" s="360" t="s">
        <v>83</v>
      </c>
      <c r="P2013" s="360" t="s">
        <v>3532</v>
      </c>
      <c r="Q2013" s="360" t="s">
        <v>3532</v>
      </c>
    </row>
    <row r="2014" spans="1:17" ht="15">
      <c r="A2014" s="359" t="s">
        <v>6614</v>
      </c>
      <c r="B2014" s="360" t="s">
        <v>10317</v>
      </c>
      <c r="C2014" s="360" t="s">
        <v>3532</v>
      </c>
      <c r="D2014" s="360">
        <v>217</v>
      </c>
      <c r="E2014" s="360" t="s">
        <v>3532</v>
      </c>
      <c r="F2014" s="360" t="s">
        <v>3532</v>
      </c>
      <c r="G2014" s="360" t="s">
        <v>3532</v>
      </c>
      <c r="H2014" s="361">
        <v>45975</v>
      </c>
      <c r="I2014" s="360" t="s">
        <v>3532</v>
      </c>
      <c r="J2014" s="360" t="s">
        <v>10318</v>
      </c>
      <c r="K2014" s="360">
        <v>2017</v>
      </c>
      <c r="L2014" s="360" t="s">
        <v>5964</v>
      </c>
      <c r="M2014" s="360" t="s">
        <v>5957</v>
      </c>
      <c r="N2014" s="360" t="s">
        <v>5953</v>
      </c>
      <c r="O2014" s="360" t="s">
        <v>83</v>
      </c>
      <c r="P2014" s="360" t="s">
        <v>3532</v>
      </c>
      <c r="Q2014" s="360" t="s">
        <v>3532</v>
      </c>
    </row>
    <row r="2015" spans="1:17" ht="15">
      <c r="A2015" s="359" t="s">
        <v>8424</v>
      </c>
      <c r="B2015" s="360" t="s">
        <v>10319</v>
      </c>
      <c r="C2015" s="360" t="s">
        <v>3532</v>
      </c>
      <c r="D2015" s="360">
        <v>155</v>
      </c>
      <c r="E2015" s="360" t="s">
        <v>3532</v>
      </c>
      <c r="F2015" s="360" t="s">
        <v>3532</v>
      </c>
      <c r="G2015" s="360" t="s">
        <v>3532</v>
      </c>
      <c r="H2015" s="361">
        <v>45975</v>
      </c>
      <c r="I2015" s="360" t="s">
        <v>3532</v>
      </c>
      <c r="J2015" s="360" t="s">
        <v>10320</v>
      </c>
      <c r="K2015" s="360">
        <v>2017</v>
      </c>
      <c r="L2015" s="360" t="s">
        <v>5960</v>
      </c>
      <c r="M2015" s="360" t="s">
        <v>5957</v>
      </c>
      <c r="N2015" s="360" t="s">
        <v>5953</v>
      </c>
      <c r="O2015" s="360" t="s">
        <v>83</v>
      </c>
      <c r="P2015" s="360" t="s">
        <v>3532</v>
      </c>
      <c r="Q2015" s="360" t="s">
        <v>3532</v>
      </c>
    </row>
    <row r="2016" spans="1:17" ht="15">
      <c r="A2016" s="359" t="s">
        <v>8424</v>
      </c>
      <c r="B2016" s="360" t="s">
        <v>10321</v>
      </c>
      <c r="C2016" s="360" t="s">
        <v>3532</v>
      </c>
      <c r="D2016" s="360">
        <v>108</v>
      </c>
      <c r="E2016" s="360" t="s">
        <v>3532</v>
      </c>
      <c r="F2016" s="360" t="s">
        <v>3532</v>
      </c>
      <c r="G2016" s="360" t="s">
        <v>3532</v>
      </c>
      <c r="H2016" s="361">
        <v>45975</v>
      </c>
      <c r="I2016" s="360" t="s">
        <v>3532</v>
      </c>
      <c r="J2016" s="360" t="s">
        <v>10322</v>
      </c>
      <c r="K2016" s="360">
        <v>2008</v>
      </c>
      <c r="L2016" s="360" t="s">
        <v>5964</v>
      </c>
      <c r="M2016" s="360" t="s">
        <v>5957</v>
      </c>
      <c r="N2016" s="360" t="s">
        <v>5953</v>
      </c>
      <c r="O2016" s="360" t="s">
        <v>83</v>
      </c>
      <c r="P2016" s="360" t="s">
        <v>3532</v>
      </c>
      <c r="Q2016" s="360" t="s">
        <v>3532</v>
      </c>
    </row>
    <row r="2017" spans="1:17" ht="15">
      <c r="A2017" s="359" t="s">
        <v>8424</v>
      </c>
      <c r="B2017" s="360" t="s">
        <v>10323</v>
      </c>
      <c r="C2017" s="360" t="s">
        <v>3532</v>
      </c>
      <c r="D2017" s="360">
        <v>92</v>
      </c>
      <c r="E2017" s="360" t="s">
        <v>3532</v>
      </c>
      <c r="F2017" s="360" t="s">
        <v>3532</v>
      </c>
      <c r="G2017" s="360" t="s">
        <v>3532</v>
      </c>
      <c r="H2017" s="361">
        <v>45975</v>
      </c>
      <c r="I2017" s="360" t="s">
        <v>3532</v>
      </c>
      <c r="J2017" s="360" t="s">
        <v>10324</v>
      </c>
      <c r="K2017" s="360">
        <v>2009</v>
      </c>
      <c r="L2017" s="360" t="s">
        <v>5964</v>
      </c>
      <c r="M2017" s="360" t="s">
        <v>5957</v>
      </c>
      <c r="N2017" s="360" t="s">
        <v>5953</v>
      </c>
      <c r="O2017" s="360" t="s">
        <v>83</v>
      </c>
      <c r="P2017" s="360" t="s">
        <v>3532</v>
      </c>
      <c r="Q2017" s="360" t="s">
        <v>3532</v>
      </c>
    </row>
    <row r="2018" spans="1:17" ht="15">
      <c r="A2018" s="359" t="s">
        <v>6614</v>
      </c>
      <c r="B2018" s="360" t="s">
        <v>10325</v>
      </c>
      <c r="C2018" s="360" t="s">
        <v>3532</v>
      </c>
      <c r="D2018" s="360">
        <v>103</v>
      </c>
      <c r="E2018" s="360" t="s">
        <v>3532</v>
      </c>
      <c r="F2018" s="360" t="s">
        <v>3532</v>
      </c>
      <c r="G2018" s="360" t="s">
        <v>3532</v>
      </c>
      <c r="H2018" s="361">
        <v>45975</v>
      </c>
      <c r="I2018" s="360" t="s">
        <v>3532</v>
      </c>
      <c r="J2018" s="360" t="s">
        <v>10326</v>
      </c>
      <c r="K2018" s="360">
        <v>2010</v>
      </c>
      <c r="L2018" s="360" t="s">
        <v>5964</v>
      </c>
      <c r="M2018" s="360" t="s">
        <v>5957</v>
      </c>
      <c r="N2018" s="360" t="s">
        <v>5953</v>
      </c>
      <c r="O2018" s="360" t="s">
        <v>83</v>
      </c>
      <c r="P2018" s="360" t="s">
        <v>3532</v>
      </c>
      <c r="Q2018" s="360" t="s">
        <v>3532</v>
      </c>
    </row>
    <row r="2019" spans="1:17" ht="15">
      <c r="A2019" s="359" t="s">
        <v>6218</v>
      </c>
      <c r="B2019" s="360" t="s">
        <v>10327</v>
      </c>
      <c r="C2019" s="360" t="s">
        <v>3532</v>
      </c>
      <c r="D2019" s="360">
        <v>48</v>
      </c>
      <c r="E2019" s="360" t="s">
        <v>3532</v>
      </c>
      <c r="F2019" s="360" t="s">
        <v>3532</v>
      </c>
      <c r="G2019" s="360" t="s">
        <v>3532</v>
      </c>
      <c r="H2019" s="361">
        <v>45975</v>
      </c>
      <c r="I2019" s="360" t="s">
        <v>3532</v>
      </c>
      <c r="J2019" s="360" t="s">
        <v>10328</v>
      </c>
      <c r="K2019" s="360">
        <v>2009</v>
      </c>
      <c r="L2019" s="360" t="s">
        <v>5964</v>
      </c>
      <c r="M2019" s="360" t="s">
        <v>5957</v>
      </c>
      <c r="N2019" s="360" t="s">
        <v>5953</v>
      </c>
      <c r="O2019" s="360" t="s">
        <v>83</v>
      </c>
      <c r="P2019" s="360" t="s">
        <v>3532</v>
      </c>
      <c r="Q2019" s="360" t="s">
        <v>3532</v>
      </c>
    </row>
    <row r="2020" spans="1:17" ht="15">
      <c r="A2020" s="359" t="s">
        <v>6021</v>
      </c>
      <c r="B2020" s="360" t="s">
        <v>10329</v>
      </c>
      <c r="C2020" s="360" t="s">
        <v>2790</v>
      </c>
      <c r="D2020" s="360">
        <v>0</v>
      </c>
      <c r="E2020" s="360" t="s">
        <v>3532</v>
      </c>
      <c r="F2020" s="360" t="s">
        <v>10330</v>
      </c>
      <c r="G2020" s="360" t="s">
        <v>3532</v>
      </c>
      <c r="H2020" s="361">
        <v>45975</v>
      </c>
      <c r="I2020" s="360" t="s">
        <v>3532</v>
      </c>
      <c r="J2020" s="360" t="s">
        <v>10331</v>
      </c>
      <c r="K2020" s="360">
        <v>2010</v>
      </c>
      <c r="L2020" s="360" t="s">
        <v>5960</v>
      </c>
      <c r="M2020" s="360" t="s">
        <v>5957</v>
      </c>
      <c r="N2020" s="360" t="s">
        <v>5953</v>
      </c>
      <c r="O2020" s="360" t="s">
        <v>83</v>
      </c>
      <c r="P2020" s="360">
        <v>0</v>
      </c>
      <c r="Q2020" s="360" t="s">
        <v>10332</v>
      </c>
    </row>
    <row r="2021" spans="1:17" ht="15">
      <c r="A2021" s="359" t="s">
        <v>6370</v>
      </c>
      <c r="B2021" s="360" t="s">
        <v>10333</v>
      </c>
      <c r="C2021" s="360" t="s">
        <v>3532</v>
      </c>
      <c r="D2021" s="360">
        <v>13</v>
      </c>
      <c r="E2021" s="360" t="s">
        <v>3532</v>
      </c>
      <c r="F2021" s="360" t="s">
        <v>3532</v>
      </c>
      <c r="G2021" s="360" t="s">
        <v>3532</v>
      </c>
      <c r="H2021" s="361">
        <v>45975</v>
      </c>
      <c r="I2021" s="360" t="s">
        <v>3532</v>
      </c>
      <c r="J2021" s="360" t="s">
        <v>10334</v>
      </c>
      <c r="K2021" s="360">
        <v>2010</v>
      </c>
      <c r="L2021" s="360" t="s">
        <v>5960</v>
      </c>
      <c r="M2021" s="360" t="s">
        <v>5957</v>
      </c>
      <c r="N2021" s="360" t="s">
        <v>5953</v>
      </c>
      <c r="O2021" s="360" t="s">
        <v>83</v>
      </c>
      <c r="P2021" s="360" t="s">
        <v>3532</v>
      </c>
      <c r="Q2021" s="360" t="s">
        <v>3532</v>
      </c>
    </row>
    <row r="2022" spans="1:17" ht="15">
      <c r="A2022" s="359" t="s">
        <v>7019</v>
      </c>
      <c r="B2022" s="360" t="s">
        <v>10335</v>
      </c>
      <c r="C2022" s="360" t="s">
        <v>3532</v>
      </c>
      <c r="D2022" s="360">
        <v>0</v>
      </c>
      <c r="E2022" s="360" t="s">
        <v>3532</v>
      </c>
      <c r="F2022" s="360" t="s">
        <v>3532</v>
      </c>
      <c r="G2022" s="360" t="s">
        <v>3532</v>
      </c>
      <c r="H2022" s="361">
        <v>45975</v>
      </c>
      <c r="I2022" s="360" t="s">
        <v>3532</v>
      </c>
      <c r="J2022" s="360" t="s">
        <v>10336</v>
      </c>
      <c r="K2022" s="360">
        <v>2012</v>
      </c>
      <c r="L2022" s="360" t="s">
        <v>5964</v>
      </c>
      <c r="M2022" s="360" t="s">
        <v>5957</v>
      </c>
      <c r="N2022" s="360" t="s">
        <v>5953</v>
      </c>
      <c r="O2022" s="360" t="s">
        <v>83</v>
      </c>
      <c r="P2022" s="360" t="s">
        <v>3532</v>
      </c>
      <c r="Q2022" s="360" t="s">
        <v>3532</v>
      </c>
    </row>
    <row r="2023" spans="1:17" ht="15">
      <c r="A2023" s="359" t="s">
        <v>6745</v>
      </c>
      <c r="B2023" s="360" t="s">
        <v>10337</v>
      </c>
      <c r="C2023" s="360" t="s">
        <v>3532</v>
      </c>
      <c r="D2023" s="360">
        <v>0</v>
      </c>
      <c r="E2023" s="360" t="s">
        <v>3532</v>
      </c>
      <c r="F2023" s="360" t="s">
        <v>3532</v>
      </c>
      <c r="G2023" s="360" t="s">
        <v>3532</v>
      </c>
      <c r="H2023" s="361">
        <v>45975</v>
      </c>
      <c r="I2023" s="360" t="s">
        <v>3532</v>
      </c>
      <c r="J2023" s="360" t="s">
        <v>10338</v>
      </c>
      <c r="K2023" s="360">
        <v>2011</v>
      </c>
      <c r="L2023" s="360" t="s">
        <v>5964</v>
      </c>
      <c r="M2023" s="360" t="s">
        <v>5957</v>
      </c>
      <c r="N2023" s="360" t="s">
        <v>5953</v>
      </c>
      <c r="O2023" s="360" t="s">
        <v>83</v>
      </c>
      <c r="P2023" s="360" t="s">
        <v>3532</v>
      </c>
      <c r="Q2023" s="360" t="s">
        <v>3532</v>
      </c>
    </row>
    <row r="2024" spans="1:17" ht="15">
      <c r="A2024" s="359" t="s">
        <v>6745</v>
      </c>
      <c r="B2024" s="360" t="s">
        <v>10339</v>
      </c>
      <c r="C2024" s="360" t="s">
        <v>3532</v>
      </c>
      <c r="D2024" s="360">
        <v>146</v>
      </c>
      <c r="E2024" s="360" t="s">
        <v>3532</v>
      </c>
      <c r="F2024" s="360" t="s">
        <v>3532</v>
      </c>
      <c r="G2024" s="360" t="s">
        <v>3532</v>
      </c>
      <c r="H2024" s="361">
        <v>45975</v>
      </c>
      <c r="I2024" s="360" t="s">
        <v>3255</v>
      </c>
      <c r="J2024" s="360" t="s">
        <v>10340</v>
      </c>
      <c r="K2024" s="360">
        <v>2011</v>
      </c>
      <c r="L2024" s="360" t="s">
        <v>5964</v>
      </c>
      <c r="M2024" s="360" t="s">
        <v>5957</v>
      </c>
      <c r="N2024" s="360" t="s">
        <v>5953</v>
      </c>
      <c r="O2024" s="360" t="s">
        <v>83</v>
      </c>
      <c r="P2024" s="360" t="s">
        <v>3532</v>
      </c>
      <c r="Q2024" s="360" t="s">
        <v>3532</v>
      </c>
    </row>
    <row r="2025" spans="1:17" ht="15">
      <c r="A2025" s="359" t="s">
        <v>8424</v>
      </c>
      <c r="B2025" s="360" t="s">
        <v>10341</v>
      </c>
      <c r="C2025" s="360" t="s">
        <v>3532</v>
      </c>
      <c r="D2025" s="360">
        <v>62</v>
      </c>
      <c r="E2025" s="360" t="s">
        <v>3532</v>
      </c>
      <c r="F2025" s="360" t="s">
        <v>3532</v>
      </c>
      <c r="G2025" s="360" t="s">
        <v>3532</v>
      </c>
      <c r="H2025" s="361">
        <v>45975</v>
      </c>
      <c r="I2025" s="360" t="s">
        <v>3532</v>
      </c>
      <c r="J2025" s="360" t="s">
        <v>10342</v>
      </c>
      <c r="K2025" s="360">
        <v>2011</v>
      </c>
      <c r="L2025" s="360" t="s">
        <v>5964</v>
      </c>
      <c r="M2025" s="360" t="s">
        <v>5957</v>
      </c>
      <c r="N2025" s="360" t="s">
        <v>5953</v>
      </c>
      <c r="O2025" s="360" t="s">
        <v>83</v>
      </c>
      <c r="P2025" s="360" t="s">
        <v>3532</v>
      </c>
      <c r="Q2025" s="360" t="s">
        <v>3532</v>
      </c>
    </row>
    <row r="2026" spans="1:17" ht="15">
      <c r="A2026" s="359" t="s">
        <v>6745</v>
      </c>
      <c r="B2026" s="360" t="s">
        <v>10343</v>
      </c>
      <c r="C2026" s="360" t="s">
        <v>3532</v>
      </c>
      <c r="D2026" s="360">
        <v>28</v>
      </c>
      <c r="E2026" s="360" t="s">
        <v>3532</v>
      </c>
      <c r="F2026" s="360" t="s">
        <v>3532</v>
      </c>
      <c r="G2026" s="360" t="s">
        <v>3532</v>
      </c>
      <c r="H2026" s="361">
        <v>45975</v>
      </c>
      <c r="I2026" s="360" t="s">
        <v>3255</v>
      </c>
      <c r="J2026" s="360" t="s">
        <v>10344</v>
      </c>
      <c r="K2026" s="360">
        <v>2011</v>
      </c>
      <c r="L2026" s="360" t="s">
        <v>5956</v>
      </c>
      <c r="M2026" s="360" t="s">
        <v>5957</v>
      </c>
      <c r="N2026" s="360" t="s">
        <v>5953</v>
      </c>
      <c r="O2026" s="360" t="s">
        <v>83</v>
      </c>
      <c r="P2026" s="360" t="s">
        <v>3532</v>
      </c>
      <c r="Q2026" s="360" t="s">
        <v>3532</v>
      </c>
    </row>
    <row r="2027" spans="1:17" ht="15">
      <c r="A2027" s="359" t="s">
        <v>6077</v>
      </c>
      <c r="B2027" s="360" t="s">
        <v>10345</v>
      </c>
      <c r="C2027" s="360" t="s">
        <v>2790</v>
      </c>
      <c r="D2027" s="360">
        <v>11</v>
      </c>
      <c r="E2027" s="360" t="s">
        <v>3532</v>
      </c>
      <c r="F2027" s="360" t="s">
        <v>10346</v>
      </c>
      <c r="G2027" s="360" t="s">
        <v>3532</v>
      </c>
      <c r="H2027" s="361">
        <v>45975</v>
      </c>
      <c r="I2027" s="360" t="s">
        <v>3532</v>
      </c>
      <c r="J2027" s="360" t="s">
        <v>10347</v>
      </c>
      <c r="K2027" s="360">
        <v>2011</v>
      </c>
      <c r="L2027" s="360" t="s">
        <v>5984</v>
      </c>
      <c r="M2027" s="360" t="s">
        <v>5957</v>
      </c>
      <c r="N2027" s="360" t="s">
        <v>5953</v>
      </c>
      <c r="O2027" s="360" t="s">
        <v>83</v>
      </c>
      <c r="P2027" s="360">
        <v>0</v>
      </c>
      <c r="Q2027" s="360" t="s">
        <v>10348</v>
      </c>
    </row>
    <row r="2028" spans="1:17" ht="15">
      <c r="A2028" s="359" t="s">
        <v>6797</v>
      </c>
      <c r="B2028" s="360" t="s">
        <v>10349</v>
      </c>
      <c r="C2028" s="360" t="s">
        <v>2790</v>
      </c>
      <c r="D2028" s="360">
        <v>3</v>
      </c>
      <c r="E2028" s="360" t="s">
        <v>3532</v>
      </c>
      <c r="F2028" s="360" t="s">
        <v>10350</v>
      </c>
      <c r="G2028" s="360" t="s">
        <v>3532</v>
      </c>
      <c r="H2028" s="361">
        <v>45975</v>
      </c>
      <c r="I2028" s="360" t="s">
        <v>3532</v>
      </c>
      <c r="J2028" s="360" t="s">
        <v>10351</v>
      </c>
      <c r="K2028" s="360">
        <v>2011</v>
      </c>
      <c r="L2028" s="360" t="s">
        <v>5956</v>
      </c>
      <c r="M2028" s="360" t="s">
        <v>5957</v>
      </c>
      <c r="N2028" s="360" t="s">
        <v>5953</v>
      </c>
      <c r="O2028" s="360" t="s">
        <v>83</v>
      </c>
      <c r="P2028" s="360">
        <v>0</v>
      </c>
      <c r="Q2028" s="360" t="s">
        <v>10352</v>
      </c>
    </row>
    <row r="2029" spans="1:17" ht="15">
      <c r="A2029" s="359" t="s">
        <v>6614</v>
      </c>
      <c r="B2029" s="360" t="s">
        <v>10353</v>
      </c>
      <c r="C2029" s="360" t="s">
        <v>3532</v>
      </c>
      <c r="D2029" s="360">
        <v>217</v>
      </c>
      <c r="E2029" s="360" t="s">
        <v>3532</v>
      </c>
      <c r="F2029" s="360" t="s">
        <v>3532</v>
      </c>
      <c r="G2029" s="360" t="s">
        <v>3532</v>
      </c>
      <c r="H2029" s="361">
        <v>45975</v>
      </c>
      <c r="I2029" s="360" t="s">
        <v>3532</v>
      </c>
      <c r="J2029" s="360" t="s">
        <v>10354</v>
      </c>
      <c r="K2029" s="360">
        <v>2011</v>
      </c>
      <c r="L2029" s="360" t="s">
        <v>5956</v>
      </c>
      <c r="M2029" s="360" t="s">
        <v>5957</v>
      </c>
      <c r="N2029" s="360" t="s">
        <v>5953</v>
      </c>
      <c r="O2029" s="360" t="s">
        <v>83</v>
      </c>
      <c r="P2029" s="360" t="s">
        <v>3532</v>
      </c>
      <c r="Q2029" s="360" t="s">
        <v>3532</v>
      </c>
    </row>
    <row r="2030" spans="1:17" ht="15">
      <c r="A2030" s="359" t="s">
        <v>6021</v>
      </c>
      <c r="B2030" s="360" t="s">
        <v>10355</v>
      </c>
      <c r="C2030" s="360" t="s">
        <v>3532</v>
      </c>
      <c r="D2030" s="360">
        <v>217</v>
      </c>
      <c r="E2030" s="360" t="s">
        <v>3532</v>
      </c>
      <c r="F2030" s="360" t="s">
        <v>3532</v>
      </c>
      <c r="G2030" s="360" t="s">
        <v>3532</v>
      </c>
      <c r="H2030" s="361">
        <v>45975</v>
      </c>
      <c r="I2030" s="360" t="s">
        <v>3532</v>
      </c>
      <c r="J2030" s="360" t="s">
        <v>10356</v>
      </c>
      <c r="K2030" s="360">
        <v>2010</v>
      </c>
      <c r="L2030" s="360" t="s">
        <v>5960</v>
      </c>
      <c r="M2030" s="360" t="s">
        <v>5957</v>
      </c>
      <c r="N2030" s="360" t="s">
        <v>5953</v>
      </c>
      <c r="O2030" s="360" t="s">
        <v>83</v>
      </c>
      <c r="P2030" s="360">
        <v>0</v>
      </c>
      <c r="Q2030" s="360" t="s">
        <v>3532</v>
      </c>
    </row>
    <row r="2031" spans="1:17" ht="15">
      <c r="A2031" s="359" t="s">
        <v>6745</v>
      </c>
      <c r="B2031" s="360" t="s">
        <v>10357</v>
      </c>
      <c r="C2031" s="360" t="s">
        <v>3532</v>
      </c>
      <c r="D2031" s="360">
        <v>12</v>
      </c>
      <c r="E2031" s="360" t="s">
        <v>3532</v>
      </c>
      <c r="F2031" s="360" t="s">
        <v>3532</v>
      </c>
      <c r="G2031" s="360" t="s">
        <v>3532</v>
      </c>
      <c r="H2031" s="361">
        <v>45975</v>
      </c>
      <c r="I2031" s="360" t="s">
        <v>3532</v>
      </c>
      <c r="J2031" s="360" t="s">
        <v>10358</v>
      </c>
      <c r="K2031" s="360">
        <v>2011</v>
      </c>
      <c r="L2031" s="360" t="s">
        <v>5956</v>
      </c>
      <c r="M2031" s="360" t="s">
        <v>5957</v>
      </c>
      <c r="N2031" s="360" t="s">
        <v>5953</v>
      </c>
      <c r="O2031" s="360" t="s">
        <v>83</v>
      </c>
      <c r="P2031" s="360" t="s">
        <v>3532</v>
      </c>
      <c r="Q2031" s="360" t="s">
        <v>3532</v>
      </c>
    </row>
    <row r="2032" spans="1:17" ht="15">
      <c r="A2032" s="359" t="s">
        <v>6021</v>
      </c>
      <c r="B2032" s="360" t="s">
        <v>10359</v>
      </c>
      <c r="C2032" s="360" t="s">
        <v>3532</v>
      </c>
      <c r="D2032" s="360">
        <v>0</v>
      </c>
      <c r="E2032" s="360" t="s">
        <v>3532</v>
      </c>
      <c r="F2032" s="360" t="s">
        <v>3532</v>
      </c>
      <c r="G2032" s="360" t="s">
        <v>3532</v>
      </c>
      <c r="H2032" s="361">
        <v>45975</v>
      </c>
      <c r="I2032" s="360" t="s">
        <v>3532</v>
      </c>
      <c r="J2032" s="360" t="s">
        <v>10360</v>
      </c>
      <c r="K2032" s="360">
        <v>2011</v>
      </c>
      <c r="L2032" s="360" t="s">
        <v>5956</v>
      </c>
      <c r="M2032" s="360" t="s">
        <v>5957</v>
      </c>
      <c r="N2032" s="360" t="s">
        <v>5953</v>
      </c>
      <c r="O2032" s="360" t="s">
        <v>83</v>
      </c>
      <c r="P2032" s="360" t="s">
        <v>3532</v>
      </c>
      <c r="Q2032" s="360" t="s">
        <v>3532</v>
      </c>
    </row>
    <row r="2033" spans="1:17" ht="15">
      <c r="A2033" s="359" t="s">
        <v>5972</v>
      </c>
      <c r="B2033" s="360" t="s">
        <v>10361</v>
      </c>
      <c r="C2033" s="360" t="s">
        <v>3532</v>
      </c>
      <c r="D2033" s="360">
        <v>56</v>
      </c>
      <c r="E2033" s="360" t="s">
        <v>3532</v>
      </c>
      <c r="F2033" s="360" t="s">
        <v>3532</v>
      </c>
      <c r="G2033" s="360" t="s">
        <v>3532</v>
      </c>
      <c r="H2033" s="361">
        <v>45975</v>
      </c>
      <c r="I2033" s="360" t="s">
        <v>3532</v>
      </c>
      <c r="J2033" s="360" t="s">
        <v>10362</v>
      </c>
      <c r="K2033" s="360">
        <v>2012</v>
      </c>
      <c r="L2033" s="360" t="s">
        <v>5964</v>
      </c>
      <c r="M2033" s="360" t="s">
        <v>5957</v>
      </c>
      <c r="N2033" s="360" t="s">
        <v>5953</v>
      </c>
      <c r="O2033" s="360" t="s">
        <v>83</v>
      </c>
      <c r="P2033" s="360" t="s">
        <v>3532</v>
      </c>
      <c r="Q2033" s="360" t="s">
        <v>3532</v>
      </c>
    </row>
    <row r="2034" spans="1:17" ht="15">
      <c r="A2034" s="359" t="s">
        <v>6480</v>
      </c>
      <c r="B2034" s="360" t="s">
        <v>10363</v>
      </c>
      <c r="C2034" s="360" t="s">
        <v>3532</v>
      </c>
      <c r="D2034" s="360">
        <v>122</v>
      </c>
      <c r="E2034" s="360" t="s">
        <v>3532</v>
      </c>
      <c r="F2034" s="360" t="s">
        <v>3532</v>
      </c>
      <c r="G2034" s="360" t="s">
        <v>3532</v>
      </c>
      <c r="H2034" s="361">
        <v>45975</v>
      </c>
      <c r="I2034" s="360" t="s">
        <v>3532</v>
      </c>
      <c r="J2034" s="360" t="s">
        <v>10364</v>
      </c>
      <c r="K2034" s="360">
        <v>2010</v>
      </c>
      <c r="L2034" s="360" t="s">
        <v>5964</v>
      </c>
      <c r="M2034" s="360" t="s">
        <v>5957</v>
      </c>
      <c r="N2034" s="360" t="s">
        <v>5953</v>
      </c>
      <c r="O2034" s="360" t="s">
        <v>83</v>
      </c>
      <c r="P2034" s="360" t="s">
        <v>3532</v>
      </c>
      <c r="Q2034" s="360" t="s">
        <v>3532</v>
      </c>
    </row>
    <row r="2035" spans="1:17" ht="15">
      <c r="A2035" s="359" t="s">
        <v>5972</v>
      </c>
      <c r="B2035" s="360" t="s">
        <v>10365</v>
      </c>
      <c r="C2035" s="360" t="s">
        <v>2790</v>
      </c>
      <c r="D2035" s="360">
        <v>3</v>
      </c>
      <c r="E2035" s="360" t="s">
        <v>3532</v>
      </c>
      <c r="F2035" s="360" t="s">
        <v>10366</v>
      </c>
      <c r="G2035" s="360" t="s">
        <v>3532</v>
      </c>
      <c r="H2035" s="361">
        <v>45975</v>
      </c>
      <c r="I2035" s="360" t="s">
        <v>3532</v>
      </c>
      <c r="J2035" s="360" t="s">
        <v>10367</v>
      </c>
      <c r="K2035" s="360">
        <v>2013</v>
      </c>
      <c r="L2035" s="360" t="s">
        <v>5964</v>
      </c>
      <c r="M2035" s="360" t="s">
        <v>5957</v>
      </c>
      <c r="N2035" s="360" t="s">
        <v>5953</v>
      </c>
      <c r="O2035" s="360" t="s">
        <v>83</v>
      </c>
      <c r="P2035" s="360">
        <v>0</v>
      </c>
      <c r="Q2035" s="360" t="s">
        <v>10368</v>
      </c>
    </row>
    <row r="2036" spans="1:17" ht="15">
      <c r="A2036" s="359" t="s">
        <v>6218</v>
      </c>
      <c r="B2036" s="360" t="s">
        <v>10369</v>
      </c>
      <c r="C2036" s="360" t="s">
        <v>2790</v>
      </c>
      <c r="D2036" s="360">
        <v>1</v>
      </c>
      <c r="E2036" s="360" t="s">
        <v>3532</v>
      </c>
      <c r="F2036" s="360" t="s">
        <v>10370</v>
      </c>
      <c r="G2036" s="360" t="s">
        <v>3532</v>
      </c>
      <c r="H2036" s="361">
        <v>45975</v>
      </c>
      <c r="I2036" s="360" t="s">
        <v>3532</v>
      </c>
      <c r="J2036" s="360" t="s">
        <v>10371</v>
      </c>
      <c r="K2036" s="360">
        <v>2013</v>
      </c>
      <c r="L2036" s="360" t="s">
        <v>5960</v>
      </c>
      <c r="M2036" s="360" t="s">
        <v>5957</v>
      </c>
      <c r="N2036" s="360" t="s">
        <v>5953</v>
      </c>
      <c r="O2036" s="360" t="s">
        <v>83</v>
      </c>
      <c r="P2036" s="360">
        <v>0</v>
      </c>
      <c r="Q2036" s="360" t="s">
        <v>10372</v>
      </c>
    </row>
    <row r="2037" spans="1:17" ht="15">
      <c r="A2037" s="359" t="s">
        <v>6021</v>
      </c>
      <c r="B2037" s="360" t="s">
        <v>10373</v>
      </c>
      <c r="C2037" s="360" t="s">
        <v>3532</v>
      </c>
      <c r="D2037" s="360">
        <v>1</v>
      </c>
      <c r="E2037" s="360" t="s">
        <v>3532</v>
      </c>
      <c r="F2037" s="360" t="s">
        <v>3532</v>
      </c>
      <c r="G2037" s="360" t="s">
        <v>3532</v>
      </c>
      <c r="H2037" s="361">
        <v>45975</v>
      </c>
      <c r="I2037" s="360" t="s">
        <v>3532</v>
      </c>
      <c r="J2037" s="360" t="s">
        <v>6833</v>
      </c>
      <c r="K2037" s="360">
        <v>2013</v>
      </c>
      <c r="L2037" s="360" t="s">
        <v>5964</v>
      </c>
      <c r="M2037" s="360" t="s">
        <v>5957</v>
      </c>
      <c r="N2037" s="360" t="s">
        <v>5953</v>
      </c>
      <c r="O2037" s="360" t="s">
        <v>83</v>
      </c>
      <c r="P2037" s="360" t="s">
        <v>3532</v>
      </c>
      <c r="Q2037" s="360" t="s">
        <v>3532</v>
      </c>
    </row>
    <row r="2038" spans="1:17" ht="15">
      <c r="A2038" s="359" t="s">
        <v>6370</v>
      </c>
      <c r="B2038" s="360" t="s">
        <v>10374</v>
      </c>
      <c r="C2038" s="360" t="s">
        <v>3532</v>
      </c>
      <c r="D2038" s="360">
        <v>1</v>
      </c>
      <c r="E2038" s="360" t="s">
        <v>3532</v>
      </c>
      <c r="F2038" s="360" t="s">
        <v>3532</v>
      </c>
      <c r="G2038" s="360" t="s">
        <v>3532</v>
      </c>
      <c r="H2038" s="361">
        <v>45975</v>
      </c>
      <c r="I2038" s="360" t="s">
        <v>3532</v>
      </c>
      <c r="J2038" s="360" t="s">
        <v>7045</v>
      </c>
      <c r="K2038" s="360">
        <v>2012</v>
      </c>
      <c r="L2038" s="360" t="s">
        <v>5964</v>
      </c>
      <c r="M2038" s="360" t="s">
        <v>5957</v>
      </c>
      <c r="N2038" s="360" t="s">
        <v>5953</v>
      </c>
      <c r="O2038" s="360" t="s">
        <v>83</v>
      </c>
      <c r="P2038" s="360" t="s">
        <v>3532</v>
      </c>
      <c r="Q2038" s="360" t="s">
        <v>3532</v>
      </c>
    </row>
    <row r="2039" spans="1:17" ht="15">
      <c r="A2039" s="359" t="s">
        <v>6614</v>
      </c>
      <c r="B2039" s="360" t="s">
        <v>10375</v>
      </c>
      <c r="C2039" s="360" t="s">
        <v>3532</v>
      </c>
      <c r="D2039" s="360">
        <v>154</v>
      </c>
      <c r="E2039" s="360" t="s">
        <v>3532</v>
      </c>
      <c r="F2039" s="360" t="s">
        <v>3532</v>
      </c>
      <c r="G2039" s="360" t="s">
        <v>3532</v>
      </c>
      <c r="H2039" s="361">
        <v>45975</v>
      </c>
      <c r="I2039" s="360" t="s">
        <v>3532</v>
      </c>
      <c r="J2039" s="360" t="s">
        <v>10376</v>
      </c>
      <c r="K2039" s="360">
        <v>2009</v>
      </c>
      <c r="L2039" s="360" t="s">
        <v>5964</v>
      </c>
      <c r="M2039" s="360" t="s">
        <v>5957</v>
      </c>
      <c r="N2039" s="360" t="s">
        <v>5953</v>
      </c>
      <c r="O2039" s="360" t="s">
        <v>83</v>
      </c>
      <c r="P2039" s="360" t="s">
        <v>3532</v>
      </c>
      <c r="Q2039" s="360" t="s">
        <v>3532</v>
      </c>
    </row>
    <row r="2040" spans="1:17" ht="15">
      <c r="A2040" s="359" t="s">
        <v>6614</v>
      </c>
      <c r="B2040" s="360" t="s">
        <v>10377</v>
      </c>
      <c r="C2040" s="360" t="s">
        <v>3532</v>
      </c>
      <c r="D2040" s="360">
        <v>68</v>
      </c>
      <c r="E2040" s="360" t="s">
        <v>3532</v>
      </c>
      <c r="F2040" s="360" t="s">
        <v>3532</v>
      </c>
      <c r="G2040" s="360" t="s">
        <v>3532</v>
      </c>
      <c r="H2040" s="361">
        <v>45975</v>
      </c>
      <c r="I2040" s="360" t="s">
        <v>3532</v>
      </c>
      <c r="J2040" s="360" t="s">
        <v>10378</v>
      </c>
      <c r="K2040" s="360">
        <v>2014</v>
      </c>
      <c r="L2040" s="360" t="s">
        <v>5956</v>
      </c>
      <c r="M2040" s="360" t="s">
        <v>5957</v>
      </c>
      <c r="N2040" s="360" t="s">
        <v>5953</v>
      </c>
      <c r="O2040" s="360" t="s">
        <v>83</v>
      </c>
      <c r="P2040" s="360" t="s">
        <v>3532</v>
      </c>
      <c r="Q2040" s="360" t="s">
        <v>3532</v>
      </c>
    </row>
    <row r="2041" spans="1:17" ht="15">
      <c r="A2041" s="359" t="s">
        <v>6614</v>
      </c>
      <c r="B2041" s="360" t="s">
        <v>10379</v>
      </c>
      <c r="C2041" s="360" t="s">
        <v>2790</v>
      </c>
      <c r="D2041" s="360">
        <v>3</v>
      </c>
      <c r="E2041" s="360" t="s">
        <v>3532</v>
      </c>
      <c r="F2041" s="360" t="s">
        <v>10380</v>
      </c>
      <c r="G2041" s="360" t="s">
        <v>3532</v>
      </c>
      <c r="H2041" s="361">
        <v>45975</v>
      </c>
      <c r="I2041" s="360" t="s">
        <v>3532</v>
      </c>
      <c r="J2041" s="360" t="s">
        <v>10381</v>
      </c>
      <c r="K2041" s="360">
        <v>2014</v>
      </c>
      <c r="L2041" s="360" t="s">
        <v>5964</v>
      </c>
      <c r="M2041" s="360" t="s">
        <v>5957</v>
      </c>
      <c r="N2041" s="360" t="s">
        <v>5953</v>
      </c>
      <c r="O2041" s="360" t="s">
        <v>83</v>
      </c>
      <c r="P2041" s="360">
        <v>0</v>
      </c>
      <c r="Q2041" s="360" t="s">
        <v>10382</v>
      </c>
    </row>
    <row r="2042" spans="1:17" ht="15">
      <c r="A2042" s="359" t="s">
        <v>1644</v>
      </c>
      <c r="B2042" s="360" t="s">
        <v>10383</v>
      </c>
      <c r="C2042" s="360" t="s">
        <v>2790</v>
      </c>
      <c r="D2042" s="360">
        <v>2</v>
      </c>
      <c r="E2042" s="360" t="s">
        <v>3532</v>
      </c>
      <c r="F2042" s="360" t="s">
        <v>10384</v>
      </c>
      <c r="G2042" s="360" t="s">
        <v>3532</v>
      </c>
      <c r="H2042" s="361">
        <v>45975</v>
      </c>
      <c r="I2042" s="360" t="s">
        <v>3532</v>
      </c>
      <c r="J2042" s="360" t="s">
        <v>10385</v>
      </c>
      <c r="K2042" s="360">
        <v>2010</v>
      </c>
      <c r="L2042" s="360" t="s">
        <v>5956</v>
      </c>
      <c r="M2042" s="360" t="s">
        <v>5957</v>
      </c>
      <c r="N2042" s="360" t="s">
        <v>5953</v>
      </c>
      <c r="O2042" s="360" t="s">
        <v>83</v>
      </c>
      <c r="P2042" s="360">
        <v>0</v>
      </c>
      <c r="Q2042" s="360" t="s">
        <v>10386</v>
      </c>
    </row>
    <row r="2043" spans="1:17" ht="15">
      <c r="A2043" s="359" t="s">
        <v>5972</v>
      </c>
      <c r="B2043" s="360" t="s">
        <v>10387</v>
      </c>
      <c r="C2043" s="360" t="s">
        <v>2790</v>
      </c>
      <c r="D2043" s="360">
        <v>4</v>
      </c>
      <c r="E2043" s="360" t="s">
        <v>3532</v>
      </c>
      <c r="F2043" s="360" t="s">
        <v>10388</v>
      </c>
      <c r="G2043" s="360" t="s">
        <v>3532</v>
      </c>
      <c r="H2043" s="361">
        <v>45975</v>
      </c>
      <c r="I2043" s="360" t="s">
        <v>3532</v>
      </c>
      <c r="J2043" s="360" t="s">
        <v>10389</v>
      </c>
      <c r="K2043" s="360">
        <v>2015</v>
      </c>
      <c r="L2043" s="360" t="s">
        <v>5964</v>
      </c>
      <c r="M2043" s="360" t="s">
        <v>5957</v>
      </c>
      <c r="N2043" s="360" t="s">
        <v>5953</v>
      </c>
      <c r="O2043" s="360" t="s">
        <v>83</v>
      </c>
      <c r="P2043" s="360">
        <v>0</v>
      </c>
      <c r="Q2043" s="360" t="s">
        <v>10390</v>
      </c>
    </row>
    <row r="2044" spans="1:17" ht="15">
      <c r="A2044" s="359" t="s">
        <v>6797</v>
      </c>
      <c r="B2044" s="360" t="s">
        <v>10391</v>
      </c>
      <c r="C2044" s="360" t="s">
        <v>3532</v>
      </c>
      <c r="D2044" s="360">
        <v>1</v>
      </c>
      <c r="E2044" s="360" t="s">
        <v>3532</v>
      </c>
      <c r="F2044" s="360" t="s">
        <v>3532</v>
      </c>
      <c r="G2044" s="360" t="s">
        <v>3532</v>
      </c>
      <c r="H2044" s="361">
        <v>45975</v>
      </c>
      <c r="I2044" s="360" t="s">
        <v>3532</v>
      </c>
      <c r="J2044" s="360" t="s">
        <v>10392</v>
      </c>
      <c r="K2044" s="360">
        <v>2014</v>
      </c>
      <c r="L2044" s="360" t="s">
        <v>5964</v>
      </c>
      <c r="M2044" s="360" t="s">
        <v>5957</v>
      </c>
      <c r="N2044" s="360" t="s">
        <v>5953</v>
      </c>
      <c r="O2044" s="360" t="s">
        <v>83</v>
      </c>
      <c r="P2044" s="360" t="s">
        <v>3532</v>
      </c>
      <c r="Q2044" s="360" t="s">
        <v>3532</v>
      </c>
    </row>
    <row r="2045" spans="1:17" ht="15">
      <c r="A2045" s="359" t="s">
        <v>6021</v>
      </c>
      <c r="B2045" s="360" t="s">
        <v>10393</v>
      </c>
      <c r="C2045" s="360" t="s">
        <v>3532</v>
      </c>
      <c r="D2045" s="360">
        <v>217</v>
      </c>
      <c r="E2045" s="360" t="s">
        <v>3532</v>
      </c>
      <c r="F2045" s="360" t="s">
        <v>3532</v>
      </c>
      <c r="G2045" s="360" t="s">
        <v>3532</v>
      </c>
      <c r="H2045" s="361">
        <v>45975</v>
      </c>
      <c r="I2045" s="360" t="s">
        <v>3532</v>
      </c>
      <c r="J2045" s="360" t="s">
        <v>10394</v>
      </c>
      <c r="K2045" s="360">
        <v>2012</v>
      </c>
      <c r="L2045" s="360" t="s">
        <v>5960</v>
      </c>
      <c r="M2045" s="360" t="s">
        <v>5957</v>
      </c>
      <c r="N2045" s="360" t="s">
        <v>5953</v>
      </c>
      <c r="O2045" s="360" t="s">
        <v>83</v>
      </c>
      <c r="P2045" s="360" t="s">
        <v>3532</v>
      </c>
      <c r="Q2045" s="360" t="s">
        <v>3532</v>
      </c>
    </row>
    <row r="2046" spans="1:17" ht="15">
      <c r="A2046" s="359" t="s">
        <v>5972</v>
      </c>
      <c r="B2046" s="360" t="s">
        <v>10395</v>
      </c>
      <c r="C2046" s="360" t="s">
        <v>3532</v>
      </c>
      <c r="D2046" s="360">
        <v>217</v>
      </c>
      <c r="E2046" s="360" t="s">
        <v>3532</v>
      </c>
      <c r="F2046" s="360" t="s">
        <v>3532</v>
      </c>
      <c r="G2046" s="360" t="s">
        <v>3532</v>
      </c>
      <c r="H2046" s="361">
        <v>45975</v>
      </c>
      <c r="I2046" s="360" t="s">
        <v>3532</v>
      </c>
      <c r="J2046" s="360" t="s">
        <v>10396</v>
      </c>
      <c r="K2046" s="360">
        <v>2012</v>
      </c>
      <c r="L2046" s="360" t="s">
        <v>5964</v>
      </c>
      <c r="M2046" s="360" t="s">
        <v>5957</v>
      </c>
      <c r="N2046" s="360" t="s">
        <v>5953</v>
      </c>
      <c r="O2046" s="360" t="s">
        <v>83</v>
      </c>
      <c r="P2046" s="360" t="s">
        <v>3532</v>
      </c>
      <c r="Q2046" s="360" t="s">
        <v>3532</v>
      </c>
    </row>
    <row r="2047" spans="1:17" ht="15">
      <c r="A2047" s="359" t="s">
        <v>8424</v>
      </c>
      <c r="B2047" s="360" t="s">
        <v>10397</v>
      </c>
      <c r="C2047" s="360" t="s">
        <v>3532</v>
      </c>
      <c r="D2047" s="360">
        <v>71</v>
      </c>
      <c r="E2047" s="360" t="s">
        <v>3532</v>
      </c>
      <c r="F2047" s="360" t="s">
        <v>3532</v>
      </c>
      <c r="G2047" s="360" t="s">
        <v>3532</v>
      </c>
      <c r="H2047" s="361">
        <v>45975</v>
      </c>
      <c r="I2047" s="360" t="s">
        <v>3532</v>
      </c>
      <c r="J2047" s="360" t="s">
        <v>10398</v>
      </c>
      <c r="K2047" s="360">
        <v>2011</v>
      </c>
      <c r="L2047" s="360" t="s">
        <v>5956</v>
      </c>
      <c r="M2047" s="360" t="s">
        <v>5957</v>
      </c>
      <c r="N2047" s="360" t="s">
        <v>5953</v>
      </c>
      <c r="O2047" s="360" t="s">
        <v>83</v>
      </c>
      <c r="P2047" s="360" t="s">
        <v>3532</v>
      </c>
      <c r="Q2047" s="360" t="s">
        <v>3532</v>
      </c>
    </row>
    <row r="2048" spans="1:17" ht="15">
      <c r="A2048" s="359" t="s">
        <v>6021</v>
      </c>
      <c r="B2048" s="360" t="s">
        <v>10399</v>
      </c>
      <c r="C2048" s="360" t="s">
        <v>3532</v>
      </c>
      <c r="D2048" s="360">
        <v>0</v>
      </c>
      <c r="E2048" s="360" t="s">
        <v>3532</v>
      </c>
      <c r="F2048" s="360" t="s">
        <v>3532</v>
      </c>
      <c r="G2048" s="360" t="s">
        <v>3532</v>
      </c>
      <c r="H2048" s="361">
        <v>45975</v>
      </c>
      <c r="I2048" s="360" t="s">
        <v>3532</v>
      </c>
      <c r="J2048" s="360" t="s">
        <v>10400</v>
      </c>
      <c r="K2048" s="360">
        <v>2013</v>
      </c>
      <c r="L2048" s="360" t="s">
        <v>5964</v>
      </c>
      <c r="M2048" s="360" t="s">
        <v>5957</v>
      </c>
      <c r="N2048" s="360" t="s">
        <v>5953</v>
      </c>
      <c r="O2048" s="360" t="s">
        <v>83</v>
      </c>
      <c r="P2048" s="360" t="s">
        <v>3532</v>
      </c>
      <c r="Q2048" s="360" t="s">
        <v>3532</v>
      </c>
    </row>
    <row r="2049" spans="1:17" ht="15">
      <c r="A2049" s="359" t="s">
        <v>6279</v>
      </c>
      <c r="B2049" s="360" t="s">
        <v>10401</v>
      </c>
      <c r="C2049" s="360" t="s">
        <v>3532</v>
      </c>
      <c r="D2049" s="360">
        <v>217</v>
      </c>
      <c r="E2049" s="360" t="s">
        <v>3532</v>
      </c>
      <c r="F2049" s="360" t="s">
        <v>3532</v>
      </c>
      <c r="G2049" s="360" t="s">
        <v>3532</v>
      </c>
      <c r="H2049" s="361">
        <v>45975</v>
      </c>
      <c r="I2049" s="360" t="s">
        <v>3532</v>
      </c>
      <c r="J2049" s="360" t="s">
        <v>10402</v>
      </c>
      <c r="K2049" s="360">
        <v>2011</v>
      </c>
      <c r="L2049" s="360" t="s">
        <v>5964</v>
      </c>
      <c r="M2049" s="360" t="s">
        <v>5957</v>
      </c>
      <c r="N2049" s="360" t="s">
        <v>5953</v>
      </c>
      <c r="O2049" s="360" t="s">
        <v>1706</v>
      </c>
      <c r="P2049" s="360">
        <v>0</v>
      </c>
      <c r="Q2049" s="360" t="s">
        <v>3532</v>
      </c>
    </row>
    <row r="2050" spans="1:17" ht="15">
      <c r="A2050" s="359" t="s">
        <v>6797</v>
      </c>
      <c r="B2050" s="360" t="s">
        <v>10403</v>
      </c>
      <c r="C2050" s="360" t="s">
        <v>2790</v>
      </c>
      <c r="D2050" s="360">
        <v>3</v>
      </c>
      <c r="E2050" s="360" t="s">
        <v>3532</v>
      </c>
      <c r="F2050" s="360" t="s">
        <v>10404</v>
      </c>
      <c r="G2050" s="360" t="s">
        <v>3532</v>
      </c>
      <c r="H2050" s="361">
        <v>45975</v>
      </c>
      <c r="I2050" s="360" t="s">
        <v>3532</v>
      </c>
      <c r="J2050" s="360" t="s">
        <v>10405</v>
      </c>
      <c r="K2050" s="360">
        <v>2013</v>
      </c>
      <c r="L2050" s="360" t="s">
        <v>5964</v>
      </c>
      <c r="M2050" s="360" t="s">
        <v>5957</v>
      </c>
      <c r="N2050" s="360" t="s">
        <v>5953</v>
      </c>
      <c r="O2050" s="360" t="s">
        <v>83</v>
      </c>
      <c r="P2050" s="360">
        <v>0</v>
      </c>
      <c r="Q2050" s="360" t="s">
        <v>10406</v>
      </c>
    </row>
    <row r="2051" spans="1:17" ht="15">
      <c r="A2051" s="359" t="s">
        <v>6218</v>
      </c>
      <c r="B2051" s="360" t="s">
        <v>10407</v>
      </c>
      <c r="C2051" s="360" t="s">
        <v>3532</v>
      </c>
      <c r="D2051" s="360">
        <v>67</v>
      </c>
      <c r="E2051" s="360" t="s">
        <v>3532</v>
      </c>
      <c r="F2051" s="360" t="s">
        <v>3532</v>
      </c>
      <c r="G2051" s="360" t="s">
        <v>3532</v>
      </c>
      <c r="H2051" s="361">
        <v>45975</v>
      </c>
      <c r="I2051" s="360" t="s">
        <v>3532</v>
      </c>
      <c r="J2051" s="360" t="s">
        <v>10240</v>
      </c>
      <c r="K2051" s="360">
        <v>2014</v>
      </c>
      <c r="L2051" s="360" t="s">
        <v>5960</v>
      </c>
      <c r="M2051" s="360" t="s">
        <v>5957</v>
      </c>
      <c r="N2051" s="360" t="s">
        <v>5953</v>
      </c>
      <c r="O2051" s="360" t="s">
        <v>83</v>
      </c>
      <c r="P2051" s="360" t="s">
        <v>3532</v>
      </c>
      <c r="Q2051" s="360" t="s">
        <v>3532</v>
      </c>
    </row>
    <row r="2052" spans="1:17" ht="15">
      <c r="A2052" s="359" t="s">
        <v>6797</v>
      </c>
      <c r="B2052" s="360" t="s">
        <v>10408</v>
      </c>
      <c r="C2052" s="360" t="s">
        <v>2790</v>
      </c>
      <c r="D2052" s="360">
        <v>3</v>
      </c>
      <c r="E2052" s="360" t="s">
        <v>3532</v>
      </c>
      <c r="F2052" s="360" t="s">
        <v>10409</v>
      </c>
      <c r="G2052" s="360" t="s">
        <v>3532</v>
      </c>
      <c r="H2052" s="361">
        <v>45975</v>
      </c>
      <c r="I2052" s="360" t="s">
        <v>3532</v>
      </c>
      <c r="J2052" s="360" t="s">
        <v>10410</v>
      </c>
      <c r="K2052" s="360">
        <v>2015</v>
      </c>
      <c r="L2052" s="360" t="s">
        <v>5964</v>
      </c>
      <c r="M2052" s="360" t="s">
        <v>5957</v>
      </c>
      <c r="N2052" s="360" t="s">
        <v>5953</v>
      </c>
      <c r="O2052" s="360" t="s">
        <v>83</v>
      </c>
      <c r="P2052" s="360">
        <v>0</v>
      </c>
      <c r="Q2052" s="360" t="s">
        <v>10411</v>
      </c>
    </row>
    <row r="2053" spans="1:17" ht="15">
      <c r="A2053" s="359" t="s">
        <v>6021</v>
      </c>
      <c r="B2053" s="360" t="s">
        <v>10412</v>
      </c>
      <c r="C2053" s="360" t="s">
        <v>3532</v>
      </c>
      <c r="D2053" s="360">
        <v>0</v>
      </c>
      <c r="E2053" s="360" t="s">
        <v>3532</v>
      </c>
      <c r="F2053" s="360" t="s">
        <v>3532</v>
      </c>
      <c r="G2053" s="360" t="s">
        <v>3532</v>
      </c>
      <c r="H2053" s="361">
        <v>45975</v>
      </c>
      <c r="I2053" s="360" t="s">
        <v>3532</v>
      </c>
      <c r="J2053" s="360" t="s">
        <v>10413</v>
      </c>
      <c r="K2053" s="360">
        <v>2014</v>
      </c>
      <c r="L2053" s="360" t="s">
        <v>5964</v>
      </c>
      <c r="M2053" s="360" t="s">
        <v>5957</v>
      </c>
      <c r="N2053" s="360" t="s">
        <v>5953</v>
      </c>
      <c r="O2053" s="360" t="s">
        <v>83</v>
      </c>
      <c r="P2053" s="360" t="s">
        <v>3532</v>
      </c>
      <c r="Q2053" s="360" t="s">
        <v>3532</v>
      </c>
    </row>
    <row r="2054" spans="1:17" ht="15">
      <c r="A2054" s="359" t="s">
        <v>5972</v>
      </c>
      <c r="B2054" s="360" t="s">
        <v>10414</v>
      </c>
      <c r="C2054" s="360" t="s">
        <v>3532</v>
      </c>
      <c r="D2054" s="360">
        <v>66</v>
      </c>
      <c r="E2054" s="360" t="s">
        <v>3532</v>
      </c>
      <c r="F2054" s="360" t="s">
        <v>3532</v>
      </c>
      <c r="G2054" s="360" t="s">
        <v>3532</v>
      </c>
      <c r="H2054" s="361">
        <v>45975</v>
      </c>
      <c r="I2054" s="360" t="s">
        <v>3532</v>
      </c>
      <c r="J2054" s="360" t="s">
        <v>10415</v>
      </c>
      <c r="K2054" s="360">
        <v>2011</v>
      </c>
      <c r="L2054" s="360" t="s">
        <v>5956</v>
      </c>
      <c r="M2054" s="360" t="s">
        <v>5957</v>
      </c>
      <c r="N2054" s="360" t="s">
        <v>5953</v>
      </c>
      <c r="O2054" s="360" t="s">
        <v>83</v>
      </c>
      <c r="P2054" s="360" t="s">
        <v>3532</v>
      </c>
      <c r="Q2054" s="360" t="s">
        <v>3532</v>
      </c>
    </row>
    <row r="2055" spans="1:17" ht="15">
      <c r="A2055" s="359" t="s">
        <v>6480</v>
      </c>
      <c r="B2055" s="360" t="s">
        <v>10416</v>
      </c>
      <c r="C2055" s="360" t="s">
        <v>3532</v>
      </c>
      <c r="D2055" s="360">
        <v>109</v>
      </c>
      <c r="E2055" s="360" t="s">
        <v>3532</v>
      </c>
      <c r="F2055" s="360" t="s">
        <v>3532</v>
      </c>
      <c r="G2055" s="360" t="s">
        <v>3532</v>
      </c>
      <c r="H2055" s="361">
        <v>45975</v>
      </c>
      <c r="I2055" s="360" t="s">
        <v>3532</v>
      </c>
      <c r="J2055" s="360" t="s">
        <v>10417</v>
      </c>
      <c r="K2055" s="360">
        <v>2015</v>
      </c>
      <c r="L2055" s="360" t="s">
        <v>5964</v>
      </c>
      <c r="M2055" s="360" t="s">
        <v>5957</v>
      </c>
      <c r="N2055" s="360" t="s">
        <v>5953</v>
      </c>
      <c r="O2055" s="360" t="s">
        <v>83</v>
      </c>
      <c r="P2055" s="360" t="s">
        <v>3532</v>
      </c>
      <c r="Q2055" s="360" t="s">
        <v>3532</v>
      </c>
    </row>
    <row r="2056" spans="1:17" ht="15">
      <c r="A2056" s="359" t="s">
        <v>6021</v>
      </c>
      <c r="B2056" s="360" t="s">
        <v>10418</v>
      </c>
      <c r="C2056" s="360" t="s">
        <v>2790</v>
      </c>
      <c r="D2056" s="360">
        <v>4</v>
      </c>
      <c r="E2056" s="360" t="s">
        <v>3532</v>
      </c>
      <c r="F2056" s="360" t="s">
        <v>10419</v>
      </c>
      <c r="G2056" s="360" t="s">
        <v>3532</v>
      </c>
      <c r="H2056" s="361">
        <v>45975</v>
      </c>
      <c r="I2056" s="360" t="s">
        <v>3532</v>
      </c>
      <c r="J2056" s="360" t="s">
        <v>6226</v>
      </c>
      <c r="K2056" s="360">
        <v>2012</v>
      </c>
      <c r="L2056" s="360" t="s">
        <v>5964</v>
      </c>
      <c r="M2056" s="360" t="s">
        <v>5957</v>
      </c>
      <c r="N2056" s="360" t="s">
        <v>5953</v>
      </c>
      <c r="O2056" s="360" t="s">
        <v>83</v>
      </c>
      <c r="P2056" s="360">
        <v>0</v>
      </c>
      <c r="Q2056" s="360" t="s">
        <v>10420</v>
      </c>
    </row>
    <row r="2057" spans="1:17" ht="15">
      <c r="A2057" s="359" t="s">
        <v>10284</v>
      </c>
      <c r="B2057" s="360" t="s">
        <v>10421</v>
      </c>
      <c r="C2057" s="360" t="s">
        <v>3532</v>
      </c>
      <c r="D2057" s="360">
        <v>217</v>
      </c>
      <c r="E2057" s="360" t="s">
        <v>3532</v>
      </c>
      <c r="F2057" s="360" t="s">
        <v>3532</v>
      </c>
      <c r="G2057" s="360" t="s">
        <v>3532</v>
      </c>
      <c r="H2057" s="361">
        <v>45975</v>
      </c>
      <c r="I2057" s="360" t="s">
        <v>3532</v>
      </c>
      <c r="J2057" s="360" t="s">
        <v>10422</v>
      </c>
      <c r="K2057" s="360">
        <v>2015</v>
      </c>
      <c r="L2057" s="360" t="s">
        <v>5964</v>
      </c>
      <c r="M2057" s="360" t="s">
        <v>5957</v>
      </c>
      <c r="N2057" s="360" t="s">
        <v>5953</v>
      </c>
      <c r="O2057" s="360" t="s">
        <v>1706</v>
      </c>
      <c r="P2057" s="360">
        <v>0</v>
      </c>
      <c r="Q2057" s="360" t="s">
        <v>3532</v>
      </c>
    </row>
    <row r="2058" spans="1:17" ht="15">
      <c r="A2058" s="359" t="s">
        <v>1876</v>
      </c>
      <c r="B2058" s="360" t="s">
        <v>10423</v>
      </c>
      <c r="C2058" s="360" t="s">
        <v>2790</v>
      </c>
      <c r="D2058" s="360">
        <v>4</v>
      </c>
      <c r="E2058" s="360" t="s">
        <v>3532</v>
      </c>
      <c r="F2058" s="360" t="s">
        <v>10424</v>
      </c>
      <c r="G2058" s="360" t="s">
        <v>3532</v>
      </c>
      <c r="H2058" s="361">
        <v>45975</v>
      </c>
      <c r="I2058" s="360" t="s">
        <v>3532</v>
      </c>
      <c r="J2058" s="360" t="s">
        <v>10425</v>
      </c>
      <c r="K2058" s="360">
        <v>2016</v>
      </c>
      <c r="L2058" s="360" t="s">
        <v>5956</v>
      </c>
      <c r="M2058" s="360" t="s">
        <v>5957</v>
      </c>
      <c r="N2058" s="360" t="s">
        <v>5953</v>
      </c>
      <c r="O2058" s="360" t="s">
        <v>83</v>
      </c>
      <c r="P2058" s="360">
        <v>0</v>
      </c>
      <c r="Q2058" s="360" t="s">
        <v>10426</v>
      </c>
    </row>
    <row r="2059" spans="1:17" ht="15">
      <c r="A2059" s="359" t="s">
        <v>6797</v>
      </c>
      <c r="B2059" s="360" t="s">
        <v>10427</v>
      </c>
      <c r="C2059" s="360" t="s">
        <v>3532</v>
      </c>
      <c r="D2059" s="360">
        <v>51</v>
      </c>
      <c r="E2059" s="360" t="s">
        <v>3532</v>
      </c>
      <c r="F2059" s="360" t="s">
        <v>3532</v>
      </c>
      <c r="G2059" s="360" t="s">
        <v>3532</v>
      </c>
      <c r="H2059" s="361">
        <v>45975</v>
      </c>
      <c r="I2059" s="360" t="s">
        <v>3532</v>
      </c>
      <c r="J2059" s="360" t="s">
        <v>10428</v>
      </c>
      <c r="K2059" s="360">
        <v>2010</v>
      </c>
      <c r="L2059" s="360" t="s">
        <v>5956</v>
      </c>
      <c r="M2059" s="360" t="s">
        <v>5957</v>
      </c>
      <c r="N2059" s="360" t="s">
        <v>5953</v>
      </c>
      <c r="O2059" s="360" t="s">
        <v>83</v>
      </c>
      <c r="P2059" s="360" t="s">
        <v>3532</v>
      </c>
      <c r="Q2059" s="360" t="s">
        <v>3532</v>
      </c>
    </row>
    <row r="2060" spans="1:17" ht="15">
      <c r="A2060" s="359" t="s">
        <v>5972</v>
      </c>
      <c r="B2060" s="360" t="s">
        <v>10429</v>
      </c>
      <c r="C2060" s="360" t="s">
        <v>3532</v>
      </c>
      <c r="D2060" s="360">
        <v>80</v>
      </c>
      <c r="E2060" s="360" t="s">
        <v>3532</v>
      </c>
      <c r="F2060" s="360" t="s">
        <v>3532</v>
      </c>
      <c r="G2060" s="360" t="s">
        <v>3532</v>
      </c>
      <c r="H2060" s="361">
        <v>45975</v>
      </c>
      <c r="I2060" s="360" t="s">
        <v>3532</v>
      </c>
      <c r="J2060" s="360" t="s">
        <v>10430</v>
      </c>
      <c r="K2060" s="360">
        <v>2022</v>
      </c>
      <c r="L2060" s="360" t="s">
        <v>5964</v>
      </c>
      <c r="M2060" s="360" t="s">
        <v>5957</v>
      </c>
      <c r="N2060" s="360" t="s">
        <v>5953</v>
      </c>
      <c r="O2060" s="360" t="s">
        <v>83</v>
      </c>
      <c r="P2060" s="360" t="s">
        <v>3532</v>
      </c>
      <c r="Q2060" s="360" t="s">
        <v>3532</v>
      </c>
    </row>
    <row r="2061" spans="1:17" ht="15">
      <c r="A2061" s="359" t="s">
        <v>6480</v>
      </c>
      <c r="B2061" s="360" t="s">
        <v>10431</v>
      </c>
      <c r="C2061" s="360" t="s">
        <v>2790</v>
      </c>
      <c r="D2061" s="360">
        <v>1</v>
      </c>
      <c r="E2061" s="360" t="s">
        <v>3532</v>
      </c>
      <c r="F2061" s="360" t="s">
        <v>10432</v>
      </c>
      <c r="G2061" s="360" t="s">
        <v>3532</v>
      </c>
      <c r="H2061" s="361">
        <v>45975</v>
      </c>
      <c r="I2061" s="360" t="s">
        <v>3532</v>
      </c>
      <c r="J2061" s="360" t="s">
        <v>10433</v>
      </c>
      <c r="K2061" s="360">
        <v>2013</v>
      </c>
      <c r="L2061" s="360" t="s">
        <v>5960</v>
      </c>
      <c r="M2061" s="360" t="s">
        <v>5957</v>
      </c>
      <c r="N2061" s="360" t="s">
        <v>5953</v>
      </c>
      <c r="O2061" s="360" t="s">
        <v>83</v>
      </c>
      <c r="P2061" s="360">
        <v>0</v>
      </c>
      <c r="Q2061" s="360" t="s">
        <v>10434</v>
      </c>
    </row>
    <row r="2062" spans="1:17" ht="15">
      <c r="A2062" s="359" t="s">
        <v>5972</v>
      </c>
      <c r="B2062" s="360" t="s">
        <v>10435</v>
      </c>
      <c r="C2062" s="360" t="s">
        <v>2790</v>
      </c>
      <c r="D2062" s="360">
        <v>0</v>
      </c>
      <c r="E2062" s="360" t="s">
        <v>3532</v>
      </c>
      <c r="F2062" s="360" t="s">
        <v>10436</v>
      </c>
      <c r="G2062" s="360" t="s">
        <v>3532</v>
      </c>
      <c r="H2062" s="361">
        <v>45975</v>
      </c>
      <c r="I2062" s="360" t="s">
        <v>3532</v>
      </c>
      <c r="J2062" s="360" t="s">
        <v>10437</v>
      </c>
      <c r="K2062" s="360">
        <v>2013</v>
      </c>
      <c r="L2062" s="360" t="s">
        <v>5964</v>
      </c>
      <c r="M2062" s="360" t="s">
        <v>5957</v>
      </c>
      <c r="N2062" s="360" t="s">
        <v>5953</v>
      </c>
      <c r="O2062" s="360" t="s">
        <v>83</v>
      </c>
      <c r="P2062" s="360">
        <v>0</v>
      </c>
      <c r="Q2062" s="360" t="s">
        <v>10438</v>
      </c>
    </row>
    <row r="2063" spans="1:17" ht="15">
      <c r="A2063" s="359" t="s">
        <v>6614</v>
      </c>
      <c r="B2063" s="360" t="s">
        <v>10439</v>
      </c>
      <c r="C2063" s="360" t="s">
        <v>3532</v>
      </c>
      <c r="D2063" s="360">
        <v>64</v>
      </c>
      <c r="E2063" s="360" t="s">
        <v>3532</v>
      </c>
      <c r="F2063" s="360" t="s">
        <v>3532</v>
      </c>
      <c r="G2063" s="360" t="s">
        <v>3532</v>
      </c>
      <c r="H2063" s="361">
        <v>45975</v>
      </c>
      <c r="I2063" s="360" t="s">
        <v>3532</v>
      </c>
      <c r="J2063" s="360" t="s">
        <v>10440</v>
      </c>
      <c r="K2063" s="360">
        <v>2016</v>
      </c>
      <c r="L2063" s="360" t="s">
        <v>5951</v>
      </c>
      <c r="M2063" s="360" t="s">
        <v>5957</v>
      </c>
      <c r="N2063" s="360" t="s">
        <v>5953</v>
      </c>
      <c r="O2063" s="360" t="s">
        <v>83</v>
      </c>
      <c r="P2063" s="360" t="s">
        <v>3532</v>
      </c>
      <c r="Q2063" s="360" t="s">
        <v>3532</v>
      </c>
    </row>
    <row r="2064" spans="1:17" ht="15">
      <c r="A2064" s="359" t="s">
        <v>5972</v>
      </c>
      <c r="B2064" s="360" t="s">
        <v>10441</v>
      </c>
      <c r="C2064" s="360" t="s">
        <v>3532</v>
      </c>
      <c r="D2064" s="360">
        <v>72</v>
      </c>
      <c r="E2064" s="360" t="s">
        <v>3532</v>
      </c>
      <c r="F2064" s="360" t="s">
        <v>3532</v>
      </c>
      <c r="G2064" s="360" t="s">
        <v>3532</v>
      </c>
      <c r="H2064" s="361">
        <v>45975</v>
      </c>
      <c r="I2064" s="360" t="s">
        <v>3532</v>
      </c>
      <c r="J2064" s="360" t="s">
        <v>10442</v>
      </c>
      <c r="K2064" s="360">
        <v>2010</v>
      </c>
      <c r="L2064" s="360" t="s">
        <v>5964</v>
      </c>
      <c r="M2064" s="360" t="s">
        <v>5957</v>
      </c>
      <c r="N2064" s="360" t="s">
        <v>5953</v>
      </c>
      <c r="O2064" s="360" t="s">
        <v>83</v>
      </c>
      <c r="P2064" s="360" t="s">
        <v>3532</v>
      </c>
      <c r="Q2064" s="360" t="s">
        <v>3532</v>
      </c>
    </row>
    <row r="2065" spans="1:17" ht="15">
      <c r="A2065" s="359" t="s">
        <v>6614</v>
      </c>
      <c r="B2065" s="360" t="s">
        <v>10443</v>
      </c>
      <c r="C2065" s="360" t="s">
        <v>3532</v>
      </c>
      <c r="D2065" s="360">
        <v>91</v>
      </c>
      <c r="E2065" s="360" t="s">
        <v>3532</v>
      </c>
      <c r="F2065" s="360" t="s">
        <v>3532</v>
      </c>
      <c r="G2065" s="360" t="s">
        <v>3532</v>
      </c>
      <c r="H2065" s="361">
        <v>45975</v>
      </c>
      <c r="I2065" s="360" t="s">
        <v>3532</v>
      </c>
      <c r="J2065" s="360" t="s">
        <v>10444</v>
      </c>
      <c r="K2065" s="360">
        <v>2014</v>
      </c>
      <c r="L2065" s="360" t="s">
        <v>5956</v>
      </c>
      <c r="M2065" s="360" t="s">
        <v>5957</v>
      </c>
      <c r="N2065" s="360" t="s">
        <v>5953</v>
      </c>
      <c r="O2065" s="360" t="s">
        <v>83</v>
      </c>
      <c r="P2065" s="360" t="s">
        <v>3532</v>
      </c>
      <c r="Q2065" s="360" t="s">
        <v>3532</v>
      </c>
    </row>
    <row r="2066" spans="1:17" ht="15">
      <c r="A2066" s="359" t="s">
        <v>6587</v>
      </c>
      <c r="B2066" s="360" t="s">
        <v>10445</v>
      </c>
      <c r="C2066" s="360" t="s">
        <v>2790</v>
      </c>
      <c r="D2066" s="360">
        <v>4</v>
      </c>
      <c r="E2066" s="360" t="s">
        <v>3532</v>
      </c>
      <c r="F2066" s="360" t="s">
        <v>10446</v>
      </c>
      <c r="G2066" s="360" t="s">
        <v>3532</v>
      </c>
      <c r="H2066" s="361">
        <v>45975</v>
      </c>
      <c r="I2066" s="360" t="s">
        <v>3532</v>
      </c>
      <c r="J2066" s="360" t="s">
        <v>9226</v>
      </c>
      <c r="K2066" s="360">
        <v>2010</v>
      </c>
      <c r="L2066" s="360" t="s">
        <v>5956</v>
      </c>
      <c r="M2066" s="360" t="s">
        <v>5957</v>
      </c>
      <c r="N2066" s="360" t="s">
        <v>5953</v>
      </c>
      <c r="O2066" s="360" t="s">
        <v>83</v>
      </c>
      <c r="P2066" s="360">
        <v>0</v>
      </c>
      <c r="Q2066" s="360" t="s">
        <v>10447</v>
      </c>
    </row>
    <row r="2067" spans="1:17" ht="15">
      <c r="A2067" s="359" t="s">
        <v>5972</v>
      </c>
      <c r="B2067" s="360" t="s">
        <v>10448</v>
      </c>
      <c r="C2067" s="360" t="s">
        <v>2790</v>
      </c>
      <c r="D2067" s="360">
        <v>0</v>
      </c>
      <c r="E2067" s="360" t="s">
        <v>3532</v>
      </c>
      <c r="F2067" s="360" t="s">
        <v>10449</v>
      </c>
      <c r="G2067" s="360" t="s">
        <v>3532</v>
      </c>
      <c r="H2067" s="361">
        <v>45975</v>
      </c>
      <c r="I2067" s="360" t="s">
        <v>3532</v>
      </c>
      <c r="J2067" s="360" t="s">
        <v>10450</v>
      </c>
      <c r="K2067" s="360">
        <v>2017</v>
      </c>
      <c r="L2067" s="360" t="s">
        <v>5964</v>
      </c>
      <c r="M2067" s="360" t="s">
        <v>5957</v>
      </c>
      <c r="N2067" s="360" t="s">
        <v>5953</v>
      </c>
      <c r="O2067" s="360" t="s">
        <v>83</v>
      </c>
      <c r="P2067" s="360">
        <v>0</v>
      </c>
      <c r="Q2067" s="360" t="s">
        <v>10451</v>
      </c>
    </row>
    <row r="2068" spans="1:17" ht="15">
      <c r="A2068" s="359" t="s">
        <v>10150</v>
      </c>
      <c r="B2068" s="360" t="s">
        <v>10452</v>
      </c>
      <c r="C2068" s="360" t="s">
        <v>3532</v>
      </c>
      <c r="D2068" s="360">
        <v>155</v>
      </c>
      <c r="E2068" s="360" t="s">
        <v>3532</v>
      </c>
      <c r="F2068" s="360" t="s">
        <v>3532</v>
      </c>
      <c r="G2068" s="360" t="s">
        <v>3532</v>
      </c>
      <c r="H2068" s="361">
        <v>45975</v>
      </c>
      <c r="I2068" s="360" t="s">
        <v>3532</v>
      </c>
      <c r="J2068" s="360" t="s">
        <v>10453</v>
      </c>
      <c r="K2068" s="360">
        <v>2012</v>
      </c>
      <c r="L2068" s="360" t="s">
        <v>5956</v>
      </c>
      <c r="M2068" s="360" t="s">
        <v>5957</v>
      </c>
      <c r="N2068" s="360" t="s">
        <v>5953</v>
      </c>
      <c r="O2068" s="360" t="s">
        <v>83</v>
      </c>
      <c r="P2068" s="360" t="s">
        <v>3532</v>
      </c>
      <c r="Q2068" s="360" t="s">
        <v>3532</v>
      </c>
    </row>
    <row r="2069" spans="1:17" ht="15">
      <c r="A2069" s="359" t="s">
        <v>6021</v>
      </c>
      <c r="B2069" s="360" t="s">
        <v>10454</v>
      </c>
      <c r="C2069" s="360" t="s">
        <v>3532</v>
      </c>
      <c r="D2069" s="360">
        <v>217</v>
      </c>
      <c r="E2069" s="360" t="s">
        <v>3532</v>
      </c>
      <c r="F2069" s="360" t="s">
        <v>3532</v>
      </c>
      <c r="G2069" s="360" t="s">
        <v>3532</v>
      </c>
      <c r="H2069" s="361">
        <v>45975</v>
      </c>
      <c r="I2069" s="360" t="s">
        <v>3532</v>
      </c>
      <c r="J2069" s="360" t="s">
        <v>10455</v>
      </c>
      <c r="K2069" s="360">
        <v>2014</v>
      </c>
      <c r="L2069" s="360" t="s">
        <v>5960</v>
      </c>
      <c r="M2069" s="360" t="s">
        <v>5957</v>
      </c>
      <c r="N2069" s="360" t="s">
        <v>5953</v>
      </c>
      <c r="O2069" s="360" t="s">
        <v>83</v>
      </c>
      <c r="P2069" s="360" t="s">
        <v>3532</v>
      </c>
      <c r="Q2069" s="360" t="s">
        <v>3532</v>
      </c>
    </row>
    <row r="2070" spans="1:17" ht="15">
      <c r="A2070" s="359" t="s">
        <v>6797</v>
      </c>
      <c r="B2070" s="360" t="s">
        <v>10456</v>
      </c>
      <c r="C2070" s="360" t="s">
        <v>3532</v>
      </c>
      <c r="D2070" s="360">
        <v>2</v>
      </c>
      <c r="E2070" s="360" t="s">
        <v>3532</v>
      </c>
      <c r="F2070" s="360" t="s">
        <v>3532</v>
      </c>
      <c r="G2070" s="360" t="s">
        <v>3532</v>
      </c>
      <c r="H2070" s="361">
        <v>45975</v>
      </c>
      <c r="I2070" s="360" t="s">
        <v>3532</v>
      </c>
      <c r="J2070" s="360" t="s">
        <v>10457</v>
      </c>
      <c r="K2070" s="360">
        <v>2017</v>
      </c>
      <c r="L2070" s="360" t="s">
        <v>5964</v>
      </c>
      <c r="M2070" s="360" t="s">
        <v>5957</v>
      </c>
      <c r="N2070" s="360" t="s">
        <v>5953</v>
      </c>
      <c r="O2070" s="360" t="s">
        <v>83</v>
      </c>
      <c r="P2070" s="360" t="s">
        <v>3532</v>
      </c>
      <c r="Q2070" s="360" t="s">
        <v>3532</v>
      </c>
    </row>
    <row r="2071" spans="1:17" ht="15">
      <c r="A2071" s="359" t="s">
        <v>6587</v>
      </c>
      <c r="B2071" s="360" t="s">
        <v>10458</v>
      </c>
      <c r="C2071" s="360" t="s">
        <v>3532</v>
      </c>
      <c r="D2071" s="360">
        <v>35</v>
      </c>
      <c r="E2071" s="360" t="s">
        <v>3532</v>
      </c>
      <c r="F2071" s="360" t="s">
        <v>3532</v>
      </c>
      <c r="G2071" s="360" t="s">
        <v>3532</v>
      </c>
      <c r="H2071" s="361">
        <v>45975</v>
      </c>
      <c r="I2071" s="360" t="s">
        <v>3532</v>
      </c>
      <c r="J2071" s="360" t="s">
        <v>10459</v>
      </c>
      <c r="K2071" s="360">
        <v>2017</v>
      </c>
      <c r="L2071" s="360" t="s">
        <v>5964</v>
      </c>
      <c r="M2071" s="360" t="s">
        <v>5957</v>
      </c>
      <c r="N2071" s="360" t="s">
        <v>5953</v>
      </c>
      <c r="O2071" s="360" t="s">
        <v>83</v>
      </c>
      <c r="P2071" s="360" t="s">
        <v>3532</v>
      </c>
      <c r="Q2071" s="360" t="s">
        <v>3532</v>
      </c>
    </row>
    <row r="2072" spans="1:17" ht="15">
      <c r="A2072" s="359" t="s">
        <v>7019</v>
      </c>
      <c r="B2072" s="360" t="s">
        <v>10460</v>
      </c>
      <c r="C2072" s="360" t="s">
        <v>3532</v>
      </c>
      <c r="D2072" s="360">
        <v>217</v>
      </c>
      <c r="E2072" s="360" t="s">
        <v>3532</v>
      </c>
      <c r="F2072" s="360" t="s">
        <v>3532</v>
      </c>
      <c r="G2072" s="360" t="s">
        <v>3532</v>
      </c>
      <c r="H2072" s="361">
        <v>45975</v>
      </c>
      <c r="I2072" s="360" t="s">
        <v>3532</v>
      </c>
      <c r="J2072" s="360" t="s">
        <v>10461</v>
      </c>
      <c r="K2072" s="360">
        <v>2015</v>
      </c>
      <c r="L2072" s="360" t="s">
        <v>5964</v>
      </c>
      <c r="M2072" s="360" t="s">
        <v>5957</v>
      </c>
      <c r="N2072" s="360" t="s">
        <v>5953</v>
      </c>
      <c r="O2072" s="360" t="s">
        <v>83</v>
      </c>
      <c r="P2072" s="360" t="s">
        <v>3532</v>
      </c>
      <c r="Q2072" s="360" t="s">
        <v>3532</v>
      </c>
    </row>
    <row r="2073" spans="1:17" ht="15">
      <c r="A2073" s="359" t="s">
        <v>5972</v>
      </c>
      <c r="B2073" s="360" t="s">
        <v>10462</v>
      </c>
      <c r="C2073" s="360" t="s">
        <v>2790</v>
      </c>
      <c r="D2073" s="360">
        <v>3</v>
      </c>
      <c r="E2073" s="360" t="s">
        <v>3532</v>
      </c>
      <c r="F2073" s="360" t="s">
        <v>10463</v>
      </c>
      <c r="G2073" s="360" t="s">
        <v>3532</v>
      </c>
      <c r="H2073" s="361">
        <v>45975</v>
      </c>
      <c r="I2073" s="360" t="s">
        <v>3532</v>
      </c>
      <c r="J2073" s="360" t="s">
        <v>10464</v>
      </c>
      <c r="K2073" s="360">
        <v>2010</v>
      </c>
      <c r="L2073" s="360" t="s">
        <v>5964</v>
      </c>
      <c r="M2073" s="360" t="s">
        <v>5957</v>
      </c>
      <c r="N2073" s="360" t="s">
        <v>5953</v>
      </c>
      <c r="O2073" s="360" t="s">
        <v>83</v>
      </c>
      <c r="P2073" s="360">
        <v>0</v>
      </c>
      <c r="Q2073" s="360" t="s">
        <v>10465</v>
      </c>
    </row>
    <row r="2074" spans="1:17" ht="15">
      <c r="A2074" s="359" t="s">
        <v>5972</v>
      </c>
      <c r="B2074" s="360" t="s">
        <v>10466</v>
      </c>
      <c r="C2074" s="360" t="s">
        <v>2790</v>
      </c>
      <c r="D2074" s="360">
        <v>3</v>
      </c>
      <c r="E2074" s="360" t="s">
        <v>3532</v>
      </c>
      <c r="F2074" s="360" t="s">
        <v>10467</v>
      </c>
      <c r="G2074" s="360" t="s">
        <v>3532</v>
      </c>
      <c r="H2074" s="361">
        <v>45975</v>
      </c>
      <c r="I2074" s="360" t="s">
        <v>3532</v>
      </c>
      <c r="J2074" s="360" t="s">
        <v>10468</v>
      </c>
      <c r="K2074" s="360">
        <v>2013</v>
      </c>
      <c r="L2074" s="360" t="s">
        <v>5964</v>
      </c>
      <c r="M2074" s="360" t="s">
        <v>5957</v>
      </c>
      <c r="N2074" s="360" t="s">
        <v>5953</v>
      </c>
      <c r="O2074" s="360" t="s">
        <v>83</v>
      </c>
      <c r="P2074" s="360">
        <v>0</v>
      </c>
      <c r="Q2074" s="360" t="s">
        <v>10469</v>
      </c>
    </row>
    <row r="2075" spans="1:17" ht="15">
      <c r="A2075" s="359" t="s">
        <v>6218</v>
      </c>
      <c r="B2075" s="360" t="s">
        <v>10470</v>
      </c>
      <c r="C2075" s="360" t="s">
        <v>2790</v>
      </c>
      <c r="D2075" s="360">
        <v>3</v>
      </c>
      <c r="E2075" s="360" t="s">
        <v>3532</v>
      </c>
      <c r="F2075" s="360" t="s">
        <v>10471</v>
      </c>
      <c r="G2075" s="360" t="s">
        <v>3532</v>
      </c>
      <c r="H2075" s="361">
        <v>45975</v>
      </c>
      <c r="I2075" s="360" t="s">
        <v>3255</v>
      </c>
      <c r="J2075" s="360" t="s">
        <v>10472</v>
      </c>
      <c r="K2075" s="360">
        <v>2013</v>
      </c>
      <c r="L2075" s="360" t="s">
        <v>5960</v>
      </c>
      <c r="M2075" s="360" t="s">
        <v>5957</v>
      </c>
      <c r="N2075" s="360" t="s">
        <v>5953</v>
      </c>
      <c r="O2075" s="360" t="s">
        <v>83</v>
      </c>
      <c r="P2075" s="360">
        <v>0</v>
      </c>
      <c r="Q2075" s="360" t="s">
        <v>10473</v>
      </c>
    </row>
    <row r="2076" spans="1:17" ht="15">
      <c r="A2076" s="359" t="s">
        <v>6745</v>
      </c>
      <c r="B2076" s="360" t="s">
        <v>10474</v>
      </c>
      <c r="C2076" s="360" t="s">
        <v>3532</v>
      </c>
      <c r="D2076" s="360">
        <v>7</v>
      </c>
      <c r="E2076" s="360" t="s">
        <v>3532</v>
      </c>
      <c r="F2076" s="360" t="s">
        <v>3532</v>
      </c>
      <c r="G2076" s="360" t="s">
        <v>3532</v>
      </c>
      <c r="H2076" s="361">
        <v>45975</v>
      </c>
      <c r="I2076" s="360" t="s">
        <v>3255</v>
      </c>
      <c r="J2076" s="360" t="s">
        <v>10475</v>
      </c>
      <c r="K2076" s="360">
        <v>2017</v>
      </c>
      <c r="L2076" s="360" t="s">
        <v>5964</v>
      </c>
      <c r="M2076" s="360" t="s">
        <v>5957</v>
      </c>
      <c r="N2076" s="360" t="s">
        <v>5953</v>
      </c>
      <c r="O2076" s="360" t="s">
        <v>83</v>
      </c>
      <c r="P2076" s="360" t="s">
        <v>3532</v>
      </c>
      <c r="Q2076" s="360" t="s">
        <v>3532</v>
      </c>
    </row>
    <row r="2077" spans="1:17" ht="15">
      <c r="A2077" s="359" t="s">
        <v>6797</v>
      </c>
      <c r="B2077" s="360" t="s">
        <v>10476</v>
      </c>
      <c r="C2077" s="360" t="s">
        <v>2790</v>
      </c>
      <c r="D2077" s="360">
        <v>3</v>
      </c>
      <c r="E2077" s="360" t="s">
        <v>3532</v>
      </c>
      <c r="F2077" s="360" t="s">
        <v>10477</v>
      </c>
      <c r="G2077" s="360" t="s">
        <v>3532</v>
      </c>
      <c r="H2077" s="361">
        <v>45975</v>
      </c>
      <c r="I2077" s="360" t="s">
        <v>3532</v>
      </c>
      <c r="J2077" s="360" t="s">
        <v>10478</v>
      </c>
      <c r="K2077" s="360">
        <v>2013</v>
      </c>
      <c r="L2077" s="360" t="s">
        <v>5964</v>
      </c>
      <c r="M2077" s="360" t="s">
        <v>5957</v>
      </c>
      <c r="N2077" s="360" t="s">
        <v>5953</v>
      </c>
      <c r="O2077" s="360" t="s">
        <v>83</v>
      </c>
      <c r="P2077" s="360">
        <v>0</v>
      </c>
      <c r="Q2077" s="360" t="s">
        <v>10479</v>
      </c>
    </row>
    <row r="2078" spans="1:17" ht="15">
      <c r="A2078" s="359" t="s">
        <v>5972</v>
      </c>
      <c r="B2078" s="360" t="s">
        <v>10480</v>
      </c>
      <c r="C2078" s="360" t="s">
        <v>3532</v>
      </c>
      <c r="D2078" s="360">
        <v>63</v>
      </c>
      <c r="E2078" s="360" t="s">
        <v>3532</v>
      </c>
      <c r="F2078" s="360" t="s">
        <v>3532</v>
      </c>
      <c r="G2078" s="360" t="s">
        <v>3532</v>
      </c>
      <c r="H2078" s="361">
        <v>45975</v>
      </c>
      <c r="I2078" s="360" t="s">
        <v>3532</v>
      </c>
      <c r="J2078" s="360" t="s">
        <v>10481</v>
      </c>
      <c r="K2078" s="360">
        <v>2009</v>
      </c>
      <c r="L2078" s="360" t="s">
        <v>5964</v>
      </c>
      <c r="M2078" s="360" t="s">
        <v>5957</v>
      </c>
      <c r="N2078" s="360" t="s">
        <v>5953</v>
      </c>
      <c r="O2078" s="360" t="s">
        <v>83</v>
      </c>
      <c r="P2078" s="360" t="s">
        <v>3532</v>
      </c>
      <c r="Q2078" s="360" t="s">
        <v>3532</v>
      </c>
    </row>
    <row r="2079" spans="1:17" ht="15">
      <c r="A2079" s="359" t="s">
        <v>6021</v>
      </c>
      <c r="B2079" s="360" t="s">
        <v>10482</v>
      </c>
      <c r="C2079" s="360" t="s">
        <v>2790</v>
      </c>
      <c r="D2079" s="360">
        <v>5</v>
      </c>
      <c r="E2079" s="360" t="s">
        <v>3532</v>
      </c>
      <c r="F2079" s="360" t="s">
        <v>10483</v>
      </c>
      <c r="G2079" s="360" t="s">
        <v>3532</v>
      </c>
      <c r="H2079" s="361">
        <v>45975</v>
      </c>
      <c r="I2079" s="360" t="s">
        <v>3532</v>
      </c>
      <c r="J2079" s="360" t="s">
        <v>10484</v>
      </c>
      <c r="K2079" s="360">
        <v>2017</v>
      </c>
      <c r="L2079" s="360" t="s">
        <v>5964</v>
      </c>
      <c r="M2079" s="360" t="s">
        <v>5957</v>
      </c>
      <c r="N2079" s="360" t="s">
        <v>5953</v>
      </c>
      <c r="O2079" s="360" t="s">
        <v>83</v>
      </c>
      <c r="P2079" s="360">
        <v>0</v>
      </c>
      <c r="Q2079" s="360" t="s">
        <v>10485</v>
      </c>
    </row>
    <row r="2080" spans="1:17" ht="15">
      <c r="A2080" s="359" t="s">
        <v>5972</v>
      </c>
      <c r="B2080" s="360" t="s">
        <v>10486</v>
      </c>
      <c r="C2080" s="360" t="s">
        <v>3532</v>
      </c>
      <c r="D2080" s="360">
        <v>114</v>
      </c>
      <c r="E2080" s="360" t="s">
        <v>3532</v>
      </c>
      <c r="F2080" s="360" t="s">
        <v>3532</v>
      </c>
      <c r="G2080" s="360" t="s">
        <v>3532</v>
      </c>
      <c r="H2080" s="361">
        <v>45975</v>
      </c>
      <c r="I2080" s="360" t="s">
        <v>3532</v>
      </c>
      <c r="J2080" s="360" t="s">
        <v>10487</v>
      </c>
      <c r="K2080" s="360">
        <v>2007</v>
      </c>
      <c r="L2080" s="360" t="s">
        <v>5956</v>
      </c>
      <c r="M2080" s="360" t="s">
        <v>5957</v>
      </c>
      <c r="N2080" s="360" t="s">
        <v>5953</v>
      </c>
      <c r="O2080" s="360" t="s">
        <v>83</v>
      </c>
      <c r="P2080" s="360" t="s">
        <v>3532</v>
      </c>
      <c r="Q2080" s="360" t="s">
        <v>3532</v>
      </c>
    </row>
    <row r="2081" spans="1:17" ht="15">
      <c r="A2081" s="359" t="s">
        <v>5972</v>
      </c>
      <c r="B2081" s="360" t="s">
        <v>10488</v>
      </c>
      <c r="C2081" s="360" t="s">
        <v>2790</v>
      </c>
      <c r="D2081" s="360">
        <v>3</v>
      </c>
      <c r="E2081" s="360" t="s">
        <v>3532</v>
      </c>
      <c r="F2081" s="360" t="s">
        <v>10489</v>
      </c>
      <c r="G2081" s="360" t="s">
        <v>3532</v>
      </c>
      <c r="H2081" s="361">
        <v>45975</v>
      </c>
      <c r="I2081" s="360" t="s">
        <v>3532</v>
      </c>
      <c r="J2081" s="360" t="s">
        <v>10490</v>
      </c>
      <c r="K2081" s="360">
        <v>2010</v>
      </c>
      <c r="L2081" s="360" t="s">
        <v>5964</v>
      </c>
      <c r="M2081" s="360" t="s">
        <v>5957</v>
      </c>
      <c r="N2081" s="360" t="s">
        <v>5953</v>
      </c>
      <c r="O2081" s="360" t="s">
        <v>83</v>
      </c>
      <c r="P2081" s="360">
        <v>0</v>
      </c>
      <c r="Q2081" s="360" t="s">
        <v>10491</v>
      </c>
    </row>
    <row r="2082" spans="1:17" ht="15">
      <c r="A2082" s="359" t="s">
        <v>7019</v>
      </c>
      <c r="B2082" s="360" t="s">
        <v>10492</v>
      </c>
      <c r="C2082" s="360" t="s">
        <v>2790</v>
      </c>
      <c r="D2082" s="360">
        <v>4</v>
      </c>
      <c r="E2082" s="360" t="s">
        <v>3532</v>
      </c>
      <c r="F2082" s="360" t="s">
        <v>10493</v>
      </c>
      <c r="G2082" s="360" t="s">
        <v>3532</v>
      </c>
      <c r="H2082" s="361">
        <v>45975</v>
      </c>
      <c r="I2082" s="360" t="s">
        <v>3532</v>
      </c>
      <c r="J2082" s="360" t="s">
        <v>10494</v>
      </c>
      <c r="K2082" s="360">
        <v>2010</v>
      </c>
      <c r="L2082" s="360" t="s">
        <v>5960</v>
      </c>
      <c r="M2082" s="360" t="s">
        <v>5957</v>
      </c>
      <c r="N2082" s="360" t="s">
        <v>5953</v>
      </c>
      <c r="O2082" s="360" t="s">
        <v>83</v>
      </c>
      <c r="P2082" s="360">
        <v>0</v>
      </c>
      <c r="Q2082" s="360" t="s">
        <v>10495</v>
      </c>
    </row>
    <row r="2083" spans="1:17" ht="15">
      <c r="A2083" s="359" t="s">
        <v>6370</v>
      </c>
      <c r="B2083" s="360" t="s">
        <v>10496</v>
      </c>
      <c r="C2083" s="360" t="s">
        <v>3532</v>
      </c>
      <c r="D2083" s="360">
        <v>121</v>
      </c>
      <c r="E2083" s="360" t="s">
        <v>3532</v>
      </c>
      <c r="F2083" s="360" t="s">
        <v>3532</v>
      </c>
      <c r="G2083" s="360" t="s">
        <v>3532</v>
      </c>
      <c r="H2083" s="361">
        <v>45975</v>
      </c>
      <c r="I2083" s="360" t="s">
        <v>3532</v>
      </c>
      <c r="J2083" s="360" t="s">
        <v>10497</v>
      </c>
      <c r="K2083" s="360">
        <v>2009</v>
      </c>
      <c r="L2083" s="360" t="s">
        <v>5964</v>
      </c>
      <c r="M2083" s="360" t="s">
        <v>5957</v>
      </c>
      <c r="N2083" s="360" t="s">
        <v>5953</v>
      </c>
      <c r="O2083" s="360" t="s">
        <v>83</v>
      </c>
      <c r="P2083" s="360" t="s">
        <v>3532</v>
      </c>
      <c r="Q2083" s="360" t="s">
        <v>3532</v>
      </c>
    </row>
    <row r="2084" spans="1:17" ht="15">
      <c r="A2084" s="359" t="s">
        <v>6370</v>
      </c>
      <c r="B2084" s="360" t="s">
        <v>10498</v>
      </c>
      <c r="C2084" s="360" t="s">
        <v>3532</v>
      </c>
      <c r="D2084" s="360">
        <v>3</v>
      </c>
      <c r="E2084" s="360" t="s">
        <v>3532</v>
      </c>
      <c r="F2084" s="360" t="s">
        <v>3532</v>
      </c>
      <c r="G2084" s="360" t="s">
        <v>3532</v>
      </c>
      <c r="H2084" s="361">
        <v>45975</v>
      </c>
      <c r="I2084" s="360" t="s">
        <v>3532</v>
      </c>
      <c r="J2084" s="360" t="s">
        <v>10499</v>
      </c>
      <c r="K2084" s="360">
        <v>2011</v>
      </c>
      <c r="L2084" s="360" t="s">
        <v>5956</v>
      </c>
      <c r="M2084" s="360" t="s">
        <v>5957</v>
      </c>
      <c r="N2084" s="360" t="s">
        <v>5953</v>
      </c>
      <c r="O2084" s="360" t="s">
        <v>83</v>
      </c>
      <c r="P2084" s="360" t="s">
        <v>3532</v>
      </c>
      <c r="Q2084" s="360" t="s">
        <v>3532</v>
      </c>
    </row>
    <row r="2085" spans="1:17" ht="15">
      <c r="A2085" s="359" t="s">
        <v>5972</v>
      </c>
      <c r="B2085" s="360" t="s">
        <v>10500</v>
      </c>
      <c r="C2085" s="360" t="s">
        <v>2790</v>
      </c>
      <c r="D2085" s="360">
        <v>3</v>
      </c>
      <c r="E2085" s="360" t="s">
        <v>3532</v>
      </c>
      <c r="F2085" s="360" t="s">
        <v>10501</v>
      </c>
      <c r="G2085" s="360" t="s">
        <v>3532</v>
      </c>
      <c r="H2085" s="361">
        <v>45975</v>
      </c>
      <c r="I2085" s="360" t="s">
        <v>3532</v>
      </c>
      <c r="J2085" s="360" t="s">
        <v>10502</v>
      </c>
      <c r="K2085" s="360">
        <v>2017</v>
      </c>
      <c r="L2085" s="360" t="s">
        <v>5964</v>
      </c>
      <c r="M2085" s="360" t="s">
        <v>5957</v>
      </c>
      <c r="N2085" s="360" t="s">
        <v>5953</v>
      </c>
      <c r="O2085" s="360" t="s">
        <v>83</v>
      </c>
      <c r="P2085" s="360">
        <v>0</v>
      </c>
      <c r="Q2085" s="360" t="s">
        <v>10503</v>
      </c>
    </row>
    <row r="2086" spans="1:17" ht="15">
      <c r="A2086" s="359" t="s">
        <v>6614</v>
      </c>
      <c r="B2086" s="360" t="s">
        <v>10504</v>
      </c>
      <c r="C2086" s="360" t="s">
        <v>3532</v>
      </c>
      <c r="D2086" s="360">
        <v>29</v>
      </c>
      <c r="E2086" s="360" t="s">
        <v>3532</v>
      </c>
      <c r="F2086" s="360" t="s">
        <v>3532</v>
      </c>
      <c r="G2086" s="360" t="s">
        <v>3532</v>
      </c>
      <c r="H2086" s="361">
        <v>45975</v>
      </c>
      <c r="I2086" s="360" t="s">
        <v>3532</v>
      </c>
      <c r="J2086" s="360" t="s">
        <v>10505</v>
      </c>
      <c r="K2086" s="360">
        <v>2014</v>
      </c>
      <c r="L2086" s="360" t="s">
        <v>5964</v>
      </c>
      <c r="M2086" s="360" t="s">
        <v>5957</v>
      </c>
      <c r="N2086" s="360" t="s">
        <v>5953</v>
      </c>
      <c r="O2086" s="360" t="s">
        <v>83</v>
      </c>
      <c r="P2086" s="360" t="s">
        <v>3532</v>
      </c>
      <c r="Q2086" s="360" t="s">
        <v>3532</v>
      </c>
    </row>
    <row r="2087" spans="1:17" ht="15">
      <c r="A2087" s="359" t="s">
        <v>10284</v>
      </c>
      <c r="B2087" s="360" t="s">
        <v>10506</v>
      </c>
      <c r="C2087" s="360" t="s">
        <v>3532</v>
      </c>
      <c r="D2087" s="360">
        <v>217</v>
      </c>
      <c r="E2087" s="360" t="s">
        <v>3532</v>
      </c>
      <c r="F2087" s="360" t="s">
        <v>3532</v>
      </c>
      <c r="G2087" s="360" t="s">
        <v>3532</v>
      </c>
      <c r="H2087" s="361">
        <v>45975</v>
      </c>
      <c r="I2087" s="360" t="s">
        <v>3532</v>
      </c>
      <c r="J2087" s="360" t="s">
        <v>10507</v>
      </c>
      <c r="K2087" s="360">
        <v>2010</v>
      </c>
      <c r="L2087" s="360" t="s">
        <v>5960</v>
      </c>
      <c r="M2087" s="360" t="s">
        <v>5957</v>
      </c>
      <c r="N2087" s="360" t="s">
        <v>5953</v>
      </c>
      <c r="O2087" s="360" t="s">
        <v>1706</v>
      </c>
      <c r="P2087" s="360">
        <v>0</v>
      </c>
      <c r="Q2087" s="360" t="s">
        <v>3532</v>
      </c>
    </row>
    <row r="2088" spans="1:17" ht="15">
      <c r="A2088" s="359" t="s">
        <v>6797</v>
      </c>
      <c r="B2088" s="360" t="s">
        <v>10508</v>
      </c>
      <c r="C2088" s="360" t="s">
        <v>2790</v>
      </c>
      <c r="D2088" s="360">
        <v>6</v>
      </c>
      <c r="E2088" s="360" t="s">
        <v>3532</v>
      </c>
      <c r="F2088" s="360" t="s">
        <v>10509</v>
      </c>
      <c r="G2088" s="360" t="s">
        <v>3532</v>
      </c>
      <c r="H2088" s="361">
        <v>45975</v>
      </c>
      <c r="I2088" s="360" t="s">
        <v>3532</v>
      </c>
      <c r="J2088" s="360" t="s">
        <v>10510</v>
      </c>
      <c r="K2088" s="360">
        <v>2013</v>
      </c>
      <c r="L2088" s="360" t="s">
        <v>5964</v>
      </c>
      <c r="M2088" s="360" t="s">
        <v>5957</v>
      </c>
      <c r="N2088" s="360" t="s">
        <v>5953</v>
      </c>
      <c r="O2088" s="360" t="s">
        <v>83</v>
      </c>
      <c r="P2088" s="360">
        <v>0</v>
      </c>
      <c r="Q2088" s="360" t="s">
        <v>10511</v>
      </c>
    </row>
    <row r="2089" spans="1:17" ht="15">
      <c r="A2089" s="359" t="s">
        <v>6370</v>
      </c>
      <c r="B2089" s="360" t="s">
        <v>10512</v>
      </c>
      <c r="C2089" s="360" t="s">
        <v>3532</v>
      </c>
      <c r="D2089" s="360">
        <v>65</v>
      </c>
      <c r="E2089" s="360" t="s">
        <v>3532</v>
      </c>
      <c r="F2089" s="360" t="s">
        <v>3532</v>
      </c>
      <c r="G2089" s="360" t="s">
        <v>3532</v>
      </c>
      <c r="H2089" s="361">
        <v>45975</v>
      </c>
      <c r="I2089" s="360" t="s">
        <v>3532</v>
      </c>
      <c r="J2089" s="360" t="s">
        <v>10513</v>
      </c>
      <c r="K2089" s="360">
        <v>2009</v>
      </c>
      <c r="L2089" s="360" t="s">
        <v>5964</v>
      </c>
      <c r="M2089" s="360" t="s">
        <v>5957</v>
      </c>
      <c r="N2089" s="360" t="s">
        <v>5953</v>
      </c>
      <c r="O2089" s="360" t="s">
        <v>83</v>
      </c>
      <c r="P2089" s="360" t="s">
        <v>3532</v>
      </c>
      <c r="Q2089" s="360" t="s">
        <v>3532</v>
      </c>
    </row>
    <row r="2090" spans="1:17" ht="15">
      <c r="A2090" s="359" t="s">
        <v>6021</v>
      </c>
      <c r="B2090" s="360" t="s">
        <v>10514</v>
      </c>
      <c r="C2090" s="360" t="s">
        <v>3532</v>
      </c>
      <c r="D2090" s="360">
        <v>1</v>
      </c>
      <c r="E2090" s="360" t="s">
        <v>3532</v>
      </c>
      <c r="F2090" s="360" t="s">
        <v>3532</v>
      </c>
      <c r="G2090" s="360" t="s">
        <v>3532</v>
      </c>
      <c r="H2090" s="361">
        <v>45975</v>
      </c>
      <c r="I2090" s="360" t="s">
        <v>3532</v>
      </c>
      <c r="J2090" s="360" t="s">
        <v>10515</v>
      </c>
      <c r="K2090" s="360">
        <v>2009</v>
      </c>
      <c r="L2090" s="360" t="s">
        <v>5964</v>
      </c>
      <c r="M2090" s="360" t="s">
        <v>5957</v>
      </c>
      <c r="N2090" s="360" t="s">
        <v>5953</v>
      </c>
      <c r="O2090" s="360" t="s">
        <v>83</v>
      </c>
      <c r="P2090" s="360" t="s">
        <v>3532</v>
      </c>
      <c r="Q2090" s="360" t="s">
        <v>3532</v>
      </c>
    </row>
    <row r="2091" spans="1:17" ht="15">
      <c r="A2091" s="359" t="s">
        <v>6021</v>
      </c>
      <c r="B2091" s="360" t="s">
        <v>10516</v>
      </c>
      <c r="C2091" s="360" t="s">
        <v>3532</v>
      </c>
      <c r="D2091" s="360">
        <v>3</v>
      </c>
      <c r="E2091" s="360" t="s">
        <v>3532</v>
      </c>
      <c r="F2091" s="360" t="s">
        <v>3532</v>
      </c>
      <c r="G2091" s="360" t="s">
        <v>3532</v>
      </c>
      <c r="H2091" s="361">
        <v>45975</v>
      </c>
      <c r="I2091" s="360" t="s">
        <v>3532</v>
      </c>
      <c r="J2091" s="360" t="s">
        <v>10517</v>
      </c>
      <c r="K2091" s="360">
        <v>2011</v>
      </c>
      <c r="L2091" s="360" t="s">
        <v>5956</v>
      </c>
      <c r="M2091" s="360" t="s">
        <v>5952</v>
      </c>
      <c r="N2091" s="360" t="s">
        <v>5953</v>
      </c>
      <c r="O2091" s="360" t="s">
        <v>83</v>
      </c>
      <c r="P2091" s="360" t="s">
        <v>3532</v>
      </c>
      <c r="Q2091" s="360" t="s">
        <v>3532</v>
      </c>
    </row>
    <row r="2092" spans="1:17" ht="15">
      <c r="A2092" s="359" t="s">
        <v>6614</v>
      </c>
      <c r="B2092" s="360" t="s">
        <v>10518</v>
      </c>
      <c r="C2092" s="360" t="s">
        <v>3532</v>
      </c>
      <c r="D2092" s="360">
        <v>156</v>
      </c>
      <c r="E2092" s="360" t="s">
        <v>3532</v>
      </c>
      <c r="F2092" s="360" t="s">
        <v>3532</v>
      </c>
      <c r="G2092" s="360" t="s">
        <v>3532</v>
      </c>
      <c r="H2092" s="361">
        <v>45975</v>
      </c>
      <c r="I2092" s="360" t="s">
        <v>3532</v>
      </c>
      <c r="J2092" s="360" t="s">
        <v>10519</v>
      </c>
      <c r="K2092" s="360">
        <v>2010</v>
      </c>
      <c r="L2092" s="360" t="s">
        <v>5964</v>
      </c>
      <c r="M2092" s="360" t="s">
        <v>5957</v>
      </c>
      <c r="N2092" s="360" t="s">
        <v>5953</v>
      </c>
      <c r="O2092" s="360" t="s">
        <v>83</v>
      </c>
      <c r="P2092" s="360" t="s">
        <v>3532</v>
      </c>
      <c r="Q2092" s="360" t="s">
        <v>3532</v>
      </c>
    </row>
    <row r="2093" spans="1:17" ht="15">
      <c r="A2093" s="359" t="s">
        <v>6021</v>
      </c>
      <c r="B2093" s="360" t="s">
        <v>10520</v>
      </c>
      <c r="C2093" s="360" t="s">
        <v>2790</v>
      </c>
      <c r="D2093" s="360">
        <v>3</v>
      </c>
      <c r="E2093" s="360" t="s">
        <v>3532</v>
      </c>
      <c r="F2093" s="360" t="s">
        <v>10521</v>
      </c>
      <c r="G2093" s="360" t="s">
        <v>3532</v>
      </c>
      <c r="H2093" s="361">
        <v>45975</v>
      </c>
      <c r="I2093" s="360" t="s">
        <v>3532</v>
      </c>
      <c r="J2093" s="360" t="s">
        <v>10522</v>
      </c>
      <c r="K2093" s="360">
        <v>2013</v>
      </c>
      <c r="L2093" s="360" t="s">
        <v>5964</v>
      </c>
      <c r="M2093" s="360" t="s">
        <v>5957</v>
      </c>
      <c r="N2093" s="360" t="s">
        <v>5953</v>
      </c>
      <c r="O2093" s="360" t="s">
        <v>83</v>
      </c>
      <c r="P2093" s="360">
        <v>0</v>
      </c>
      <c r="Q2093" s="360" t="s">
        <v>10523</v>
      </c>
    </row>
    <row r="2094" spans="1:17" ht="15">
      <c r="A2094" s="359" t="s">
        <v>10150</v>
      </c>
      <c r="B2094" s="360" t="s">
        <v>10524</v>
      </c>
      <c r="C2094" s="360" t="s">
        <v>3532</v>
      </c>
      <c r="D2094" s="360">
        <v>0</v>
      </c>
      <c r="E2094" s="360" t="s">
        <v>3532</v>
      </c>
      <c r="F2094" s="360" t="s">
        <v>3532</v>
      </c>
      <c r="G2094" s="360" t="s">
        <v>3532</v>
      </c>
      <c r="H2094" s="361">
        <v>45975</v>
      </c>
      <c r="I2094" s="360" t="s">
        <v>3532</v>
      </c>
      <c r="J2094" s="360" t="s">
        <v>10525</v>
      </c>
      <c r="K2094" s="360">
        <v>2009</v>
      </c>
      <c r="L2094" s="360" t="s">
        <v>5964</v>
      </c>
      <c r="M2094" s="360" t="s">
        <v>5957</v>
      </c>
      <c r="N2094" s="360" t="s">
        <v>5953</v>
      </c>
      <c r="O2094" s="360" t="s">
        <v>83</v>
      </c>
      <c r="P2094" s="360" t="s">
        <v>3532</v>
      </c>
      <c r="Q2094" s="360" t="s">
        <v>3532</v>
      </c>
    </row>
    <row r="2095" spans="1:17" ht="15">
      <c r="A2095" s="359" t="s">
        <v>7019</v>
      </c>
      <c r="B2095" s="360" t="s">
        <v>10526</v>
      </c>
      <c r="C2095" s="360" t="s">
        <v>2790</v>
      </c>
      <c r="D2095" s="360">
        <v>2</v>
      </c>
      <c r="E2095" s="360" t="s">
        <v>3532</v>
      </c>
      <c r="F2095" s="360" t="s">
        <v>10527</v>
      </c>
      <c r="G2095" s="360" t="s">
        <v>3532</v>
      </c>
      <c r="H2095" s="361">
        <v>45975</v>
      </c>
      <c r="I2095" s="360" t="s">
        <v>3532</v>
      </c>
      <c r="J2095" s="360" t="s">
        <v>10528</v>
      </c>
      <c r="K2095" s="360">
        <v>2013</v>
      </c>
      <c r="L2095" s="360" t="s">
        <v>5956</v>
      </c>
      <c r="M2095" s="360" t="s">
        <v>5957</v>
      </c>
      <c r="N2095" s="360" t="s">
        <v>5953</v>
      </c>
      <c r="O2095" s="360" t="s">
        <v>83</v>
      </c>
      <c r="P2095" s="360">
        <v>0</v>
      </c>
      <c r="Q2095" s="360" t="s">
        <v>10529</v>
      </c>
    </row>
    <row r="2096" spans="1:17" ht="15">
      <c r="A2096" s="359" t="s">
        <v>6021</v>
      </c>
      <c r="B2096" s="360" t="s">
        <v>10530</v>
      </c>
      <c r="C2096" s="360" t="s">
        <v>3532</v>
      </c>
      <c r="D2096" s="360">
        <v>10</v>
      </c>
      <c r="E2096" s="360" t="s">
        <v>3532</v>
      </c>
      <c r="F2096" s="360" t="s">
        <v>3532</v>
      </c>
      <c r="G2096" s="360" t="s">
        <v>3532</v>
      </c>
      <c r="H2096" s="361">
        <v>45975</v>
      </c>
      <c r="I2096" s="360" t="s">
        <v>3532</v>
      </c>
      <c r="J2096" s="360" t="s">
        <v>10531</v>
      </c>
      <c r="K2096" s="360">
        <v>2011</v>
      </c>
      <c r="L2096" s="360" t="s">
        <v>5964</v>
      </c>
      <c r="M2096" s="360" t="s">
        <v>5957</v>
      </c>
      <c r="N2096" s="360" t="s">
        <v>5953</v>
      </c>
      <c r="O2096" s="360" t="s">
        <v>83</v>
      </c>
      <c r="P2096" s="360" t="s">
        <v>3532</v>
      </c>
      <c r="Q2096" s="360" t="s">
        <v>3532</v>
      </c>
    </row>
    <row r="2097" spans="1:17" ht="15">
      <c r="A2097" s="359" t="s">
        <v>6614</v>
      </c>
      <c r="B2097" s="360" t="s">
        <v>10532</v>
      </c>
      <c r="C2097" s="360" t="s">
        <v>2790</v>
      </c>
      <c r="D2097" s="360">
        <v>8</v>
      </c>
      <c r="E2097" s="360" t="s">
        <v>3532</v>
      </c>
      <c r="F2097" s="360" t="s">
        <v>10533</v>
      </c>
      <c r="G2097" s="360" t="s">
        <v>3532</v>
      </c>
      <c r="H2097" s="361">
        <v>45975</v>
      </c>
      <c r="I2097" s="360" t="s">
        <v>3532</v>
      </c>
      <c r="J2097" s="360" t="s">
        <v>10534</v>
      </c>
      <c r="K2097" s="360">
        <v>2012</v>
      </c>
      <c r="L2097" s="360" t="s">
        <v>5964</v>
      </c>
      <c r="M2097" s="360" t="s">
        <v>5957</v>
      </c>
      <c r="N2097" s="360" t="s">
        <v>5953</v>
      </c>
      <c r="O2097" s="360" t="s">
        <v>83</v>
      </c>
      <c r="P2097" s="360">
        <v>0</v>
      </c>
      <c r="Q2097" s="360" t="s">
        <v>10535</v>
      </c>
    </row>
    <row r="2098" spans="1:17" ht="15">
      <c r="A2098" s="359" t="s">
        <v>7019</v>
      </c>
      <c r="B2098" s="360" t="s">
        <v>10536</v>
      </c>
      <c r="C2098" s="360" t="s">
        <v>3532</v>
      </c>
      <c r="D2098" s="360">
        <v>0</v>
      </c>
      <c r="E2098" s="360" t="s">
        <v>3532</v>
      </c>
      <c r="F2098" s="360" t="s">
        <v>3532</v>
      </c>
      <c r="G2098" s="360" t="s">
        <v>3532</v>
      </c>
      <c r="H2098" s="361">
        <v>45975</v>
      </c>
      <c r="I2098" s="360" t="s">
        <v>3532</v>
      </c>
      <c r="J2098" s="360" t="s">
        <v>10537</v>
      </c>
      <c r="K2098" s="360">
        <v>2013</v>
      </c>
      <c r="L2098" s="360" t="s">
        <v>5964</v>
      </c>
      <c r="M2098" s="360" t="s">
        <v>5957</v>
      </c>
      <c r="N2098" s="360" t="s">
        <v>5953</v>
      </c>
      <c r="O2098" s="360" t="s">
        <v>83</v>
      </c>
      <c r="P2098" s="360" t="s">
        <v>3532</v>
      </c>
      <c r="Q2098" s="360" t="s">
        <v>3532</v>
      </c>
    </row>
    <row r="2099" spans="1:17" ht="15">
      <c r="A2099" s="359" t="s">
        <v>6480</v>
      </c>
      <c r="B2099" s="360" t="s">
        <v>10538</v>
      </c>
      <c r="C2099" s="360" t="s">
        <v>3532</v>
      </c>
      <c r="D2099" s="360">
        <v>11</v>
      </c>
      <c r="E2099" s="360" t="s">
        <v>3532</v>
      </c>
      <c r="F2099" s="360" t="s">
        <v>3532</v>
      </c>
      <c r="G2099" s="360" t="s">
        <v>3532</v>
      </c>
      <c r="H2099" s="361">
        <v>45975</v>
      </c>
      <c r="I2099" s="360" t="s">
        <v>3532</v>
      </c>
      <c r="J2099" s="360" t="s">
        <v>10539</v>
      </c>
      <c r="K2099" s="360">
        <v>2005</v>
      </c>
      <c r="L2099" s="360" t="s">
        <v>5964</v>
      </c>
      <c r="M2099" s="360" t="s">
        <v>5957</v>
      </c>
      <c r="N2099" s="360" t="s">
        <v>114</v>
      </c>
      <c r="O2099" s="360" t="s">
        <v>83</v>
      </c>
      <c r="P2099" s="360" t="s">
        <v>3532</v>
      </c>
      <c r="Q2099" s="360" t="s">
        <v>3532</v>
      </c>
    </row>
    <row r="2100" spans="1:17" ht="15">
      <c r="A2100" s="359" t="s">
        <v>6218</v>
      </c>
      <c r="B2100" s="360" t="s">
        <v>10540</v>
      </c>
      <c r="C2100" s="360" t="s">
        <v>3532</v>
      </c>
      <c r="D2100" s="360">
        <v>2</v>
      </c>
      <c r="E2100" s="360" t="s">
        <v>3532</v>
      </c>
      <c r="F2100" s="360" t="s">
        <v>3532</v>
      </c>
      <c r="G2100" s="360" t="s">
        <v>3532</v>
      </c>
      <c r="H2100" s="361">
        <v>45975</v>
      </c>
      <c r="I2100" s="360" t="s">
        <v>3532</v>
      </c>
      <c r="J2100" s="360" t="s">
        <v>10328</v>
      </c>
      <c r="K2100" s="360">
        <v>2017</v>
      </c>
      <c r="L2100" s="360" t="s">
        <v>5964</v>
      </c>
      <c r="M2100" s="360" t="s">
        <v>5957</v>
      </c>
      <c r="N2100" s="360" t="s">
        <v>5953</v>
      </c>
      <c r="O2100" s="360" t="s">
        <v>83</v>
      </c>
      <c r="P2100" s="360" t="s">
        <v>3532</v>
      </c>
      <c r="Q2100" s="360" t="s">
        <v>3532</v>
      </c>
    </row>
    <row r="2101" spans="1:17" ht="15">
      <c r="A2101" s="359" t="s">
        <v>6021</v>
      </c>
      <c r="B2101" s="360" t="s">
        <v>10541</v>
      </c>
      <c r="C2101" s="360" t="s">
        <v>3532</v>
      </c>
      <c r="D2101" s="360">
        <v>84</v>
      </c>
      <c r="E2101" s="360" t="s">
        <v>3532</v>
      </c>
      <c r="F2101" s="360" t="s">
        <v>3532</v>
      </c>
      <c r="G2101" s="360" t="s">
        <v>3532</v>
      </c>
      <c r="H2101" s="361">
        <v>45975</v>
      </c>
      <c r="I2101" s="360" t="s">
        <v>3532</v>
      </c>
      <c r="J2101" s="360" t="s">
        <v>10542</v>
      </c>
      <c r="K2101" s="360">
        <v>2010</v>
      </c>
      <c r="L2101" s="360" t="s">
        <v>5964</v>
      </c>
      <c r="M2101" s="360" t="s">
        <v>5957</v>
      </c>
      <c r="N2101" s="360" t="s">
        <v>5953</v>
      </c>
      <c r="O2101" s="360" t="s">
        <v>83</v>
      </c>
      <c r="P2101" s="360" t="s">
        <v>3532</v>
      </c>
      <c r="Q2101" s="360" t="s">
        <v>3532</v>
      </c>
    </row>
    <row r="2102" spans="1:17" ht="15">
      <c r="A2102" s="359" t="s">
        <v>7019</v>
      </c>
      <c r="B2102" s="360" t="s">
        <v>10543</v>
      </c>
      <c r="C2102" s="360" t="s">
        <v>2790</v>
      </c>
      <c r="D2102" s="360">
        <v>4</v>
      </c>
      <c r="E2102" s="360" t="s">
        <v>3532</v>
      </c>
      <c r="F2102" s="360" t="s">
        <v>10544</v>
      </c>
      <c r="G2102" s="360" t="s">
        <v>3532</v>
      </c>
      <c r="H2102" s="361">
        <v>45975</v>
      </c>
      <c r="I2102" s="360" t="s">
        <v>3532</v>
      </c>
      <c r="J2102" s="360" t="s">
        <v>10545</v>
      </c>
      <c r="K2102" s="360">
        <v>2017</v>
      </c>
      <c r="L2102" s="360" t="s">
        <v>5960</v>
      </c>
      <c r="M2102" s="360" t="s">
        <v>5957</v>
      </c>
      <c r="N2102" s="360" t="s">
        <v>5953</v>
      </c>
      <c r="O2102" s="360" t="s">
        <v>83</v>
      </c>
      <c r="P2102" s="360">
        <v>0</v>
      </c>
      <c r="Q2102" s="360" t="s">
        <v>10546</v>
      </c>
    </row>
    <row r="2103" spans="1:17" ht="15">
      <c r="A2103" s="359" t="s">
        <v>2801</v>
      </c>
      <c r="B2103" s="360" t="s">
        <v>10547</v>
      </c>
      <c r="C2103" s="360" t="s">
        <v>3532</v>
      </c>
      <c r="D2103" s="360">
        <v>51</v>
      </c>
      <c r="E2103" s="360" t="s">
        <v>3532</v>
      </c>
      <c r="F2103" s="360" t="s">
        <v>3532</v>
      </c>
      <c r="G2103" s="360" t="s">
        <v>3532</v>
      </c>
      <c r="H2103" s="361">
        <v>45975</v>
      </c>
      <c r="I2103" s="360" t="s">
        <v>3532</v>
      </c>
      <c r="J2103" s="360" t="s">
        <v>10548</v>
      </c>
      <c r="K2103" s="360">
        <v>2014</v>
      </c>
      <c r="L2103" s="360" t="s">
        <v>5956</v>
      </c>
      <c r="M2103" s="360" t="s">
        <v>5957</v>
      </c>
      <c r="N2103" s="360" t="s">
        <v>5953</v>
      </c>
      <c r="O2103" s="360" t="s">
        <v>83</v>
      </c>
      <c r="P2103" s="360" t="s">
        <v>3532</v>
      </c>
      <c r="Q2103" s="360" t="s">
        <v>3532</v>
      </c>
    </row>
    <row r="2104" spans="1:17" ht="15">
      <c r="A2104" s="359" t="s">
        <v>1893</v>
      </c>
      <c r="B2104" s="360" t="s">
        <v>10549</v>
      </c>
      <c r="C2104" s="360" t="s">
        <v>2790</v>
      </c>
      <c r="D2104" s="360">
        <v>0</v>
      </c>
      <c r="E2104" s="360" t="s">
        <v>3532</v>
      </c>
      <c r="F2104" s="360" t="s">
        <v>10550</v>
      </c>
      <c r="G2104" s="360" t="s">
        <v>3532</v>
      </c>
      <c r="H2104" s="361">
        <v>45975</v>
      </c>
      <c r="I2104" s="360" t="s">
        <v>3532</v>
      </c>
      <c r="J2104" s="360" t="s">
        <v>10551</v>
      </c>
      <c r="K2104" s="360">
        <v>2014</v>
      </c>
      <c r="L2104" s="360" t="s">
        <v>5960</v>
      </c>
      <c r="M2104" s="360" t="s">
        <v>5957</v>
      </c>
      <c r="N2104" s="360" t="s">
        <v>5953</v>
      </c>
      <c r="O2104" s="360" t="s">
        <v>83</v>
      </c>
      <c r="P2104" s="360">
        <v>0</v>
      </c>
      <c r="Q2104" s="360" t="s">
        <v>10552</v>
      </c>
    </row>
    <row r="2105" spans="1:17" ht="15">
      <c r="A2105" s="359" t="s">
        <v>1670</v>
      </c>
      <c r="B2105" s="360" t="s">
        <v>10553</v>
      </c>
      <c r="C2105" s="360" t="s">
        <v>3532</v>
      </c>
      <c r="D2105" s="360">
        <v>2</v>
      </c>
      <c r="E2105" s="360" t="s">
        <v>3532</v>
      </c>
      <c r="F2105" s="360" t="s">
        <v>3532</v>
      </c>
      <c r="G2105" s="360" t="s">
        <v>3532</v>
      </c>
      <c r="H2105" s="361">
        <v>45975</v>
      </c>
      <c r="I2105" s="360" t="s">
        <v>3532</v>
      </c>
      <c r="J2105" s="360" t="s">
        <v>10554</v>
      </c>
      <c r="K2105" s="360">
        <v>2009</v>
      </c>
      <c r="L2105" s="360" t="s">
        <v>5964</v>
      </c>
      <c r="M2105" s="360" t="s">
        <v>5957</v>
      </c>
      <c r="N2105" s="360" t="s">
        <v>5953</v>
      </c>
      <c r="O2105" s="360" t="s">
        <v>83</v>
      </c>
      <c r="P2105" s="360" t="s">
        <v>3532</v>
      </c>
      <c r="Q2105" s="360" t="s">
        <v>3532</v>
      </c>
    </row>
    <row r="2106" spans="1:17" ht="15">
      <c r="A2106" s="359" t="s">
        <v>6021</v>
      </c>
      <c r="B2106" s="360" t="s">
        <v>10555</v>
      </c>
      <c r="C2106" s="360" t="s">
        <v>3532</v>
      </c>
      <c r="D2106" s="360">
        <v>13</v>
      </c>
      <c r="E2106" s="360" t="s">
        <v>3532</v>
      </c>
      <c r="F2106" s="360" t="s">
        <v>3532</v>
      </c>
      <c r="G2106" s="360" t="s">
        <v>3532</v>
      </c>
      <c r="H2106" s="361">
        <v>45975</v>
      </c>
      <c r="I2106" s="360" t="s">
        <v>3532</v>
      </c>
      <c r="J2106" s="360" t="s">
        <v>10556</v>
      </c>
      <c r="K2106" s="360">
        <v>2011</v>
      </c>
      <c r="L2106" s="360" t="s">
        <v>5964</v>
      </c>
      <c r="M2106" s="360" t="s">
        <v>5957</v>
      </c>
      <c r="N2106" s="360" t="s">
        <v>5953</v>
      </c>
      <c r="O2106" s="360" t="s">
        <v>83</v>
      </c>
      <c r="P2106" s="360" t="s">
        <v>3532</v>
      </c>
      <c r="Q2106" s="360" t="s">
        <v>3532</v>
      </c>
    </row>
    <row r="2107" spans="1:17" ht="15">
      <c r="A2107" s="359" t="s">
        <v>6218</v>
      </c>
      <c r="B2107" s="360" t="s">
        <v>10557</v>
      </c>
      <c r="C2107" s="360" t="s">
        <v>3532</v>
      </c>
      <c r="D2107" s="360">
        <v>116</v>
      </c>
      <c r="E2107" s="360" t="s">
        <v>3532</v>
      </c>
      <c r="F2107" s="360" t="s">
        <v>3532</v>
      </c>
      <c r="G2107" s="360" t="s">
        <v>3532</v>
      </c>
      <c r="H2107" s="361">
        <v>45975</v>
      </c>
      <c r="I2107" s="360" t="s">
        <v>3532</v>
      </c>
      <c r="J2107" s="360" t="s">
        <v>10558</v>
      </c>
      <c r="K2107" s="360">
        <v>2011</v>
      </c>
      <c r="L2107" s="360" t="s">
        <v>5960</v>
      </c>
      <c r="M2107" s="360" t="s">
        <v>5957</v>
      </c>
      <c r="N2107" s="360" t="s">
        <v>5953</v>
      </c>
      <c r="O2107" s="360" t="s">
        <v>83</v>
      </c>
      <c r="P2107" s="360" t="s">
        <v>3532</v>
      </c>
      <c r="Q2107" s="360" t="s">
        <v>3532</v>
      </c>
    </row>
    <row r="2108" spans="1:17" ht="15">
      <c r="A2108" s="359" t="s">
        <v>6370</v>
      </c>
      <c r="B2108" s="360" t="s">
        <v>10559</v>
      </c>
      <c r="C2108" s="360" t="s">
        <v>3532</v>
      </c>
      <c r="D2108" s="360">
        <v>0</v>
      </c>
      <c r="E2108" s="360" t="s">
        <v>3532</v>
      </c>
      <c r="F2108" s="360" t="s">
        <v>3532</v>
      </c>
      <c r="G2108" s="360" t="s">
        <v>3532</v>
      </c>
      <c r="H2108" s="361">
        <v>45975</v>
      </c>
      <c r="I2108" s="360" t="s">
        <v>3532</v>
      </c>
      <c r="J2108" s="360" t="s">
        <v>10560</v>
      </c>
      <c r="K2108" s="360">
        <v>2018</v>
      </c>
      <c r="L2108" s="360" t="s">
        <v>5964</v>
      </c>
      <c r="M2108" s="360" t="s">
        <v>5957</v>
      </c>
      <c r="N2108" s="360" t="s">
        <v>5953</v>
      </c>
      <c r="O2108" s="360" t="s">
        <v>83</v>
      </c>
      <c r="P2108" s="360" t="s">
        <v>3532</v>
      </c>
      <c r="Q2108" s="360" t="s">
        <v>3532</v>
      </c>
    </row>
    <row r="2109" spans="1:17" ht="15">
      <c r="A2109" s="359" t="s">
        <v>6745</v>
      </c>
      <c r="B2109" s="360" t="s">
        <v>10561</v>
      </c>
      <c r="C2109" s="360" t="s">
        <v>2790</v>
      </c>
      <c r="D2109" s="360">
        <v>1</v>
      </c>
      <c r="E2109" s="360" t="s">
        <v>3532</v>
      </c>
      <c r="F2109" s="360" t="s">
        <v>10562</v>
      </c>
      <c r="G2109" s="360" t="s">
        <v>3532</v>
      </c>
      <c r="H2109" s="361">
        <v>45975</v>
      </c>
      <c r="I2109" s="360" t="s">
        <v>3532</v>
      </c>
      <c r="J2109" s="360" t="s">
        <v>10563</v>
      </c>
      <c r="K2109" s="360">
        <v>2018</v>
      </c>
      <c r="L2109" s="360" t="s">
        <v>5964</v>
      </c>
      <c r="M2109" s="360" t="s">
        <v>5957</v>
      </c>
      <c r="N2109" s="360" t="s">
        <v>5953</v>
      </c>
      <c r="O2109" s="360" t="s">
        <v>83</v>
      </c>
      <c r="P2109" s="360">
        <v>0</v>
      </c>
      <c r="Q2109" s="360" t="s">
        <v>10564</v>
      </c>
    </row>
    <row r="2110" spans="1:17" ht="15">
      <c r="A2110" s="359" t="s">
        <v>6218</v>
      </c>
      <c r="B2110" s="360" t="s">
        <v>10565</v>
      </c>
      <c r="C2110" s="360" t="s">
        <v>3532</v>
      </c>
      <c r="D2110" s="360">
        <v>27</v>
      </c>
      <c r="E2110" s="360" t="s">
        <v>3532</v>
      </c>
      <c r="F2110" s="360" t="s">
        <v>3532</v>
      </c>
      <c r="G2110" s="360" t="s">
        <v>3532</v>
      </c>
      <c r="H2110" s="361">
        <v>45975</v>
      </c>
      <c r="I2110" s="360" t="s">
        <v>3532</v>
      </c>
      <c r="J2110" s="360" t="s">
        <v>10566</v>
      </c>
      <c r="K2110" s="360">
        <v>2011</v>
      </c>
      <c r="L2110" s="360" t="s">
        <v>5964</v>
      </c>
      <c r="M2110" s="360" t="s">
        <v>5957</v>
      </c>
      <c r="N2110" s="360" t="s">
        <v>5953</v>
      </c>
      <c r="O2110" s="360" t="s">
        <v>83</v>
      </c>
      <c r="P2110" s="360" t="s">
        <v>3532</v>
      </c>
      <c r="Q2110" s="360" t="s">
        <v>3532</v>
      </c>
    </row>
    <row r="2111" spans="1:17" ht="15">
      <c r="A2111" s="359" t="s">
        <v>7019</v>
      </c>
      <c r="B2111" s="360" t="s">
        <v>10567</v>
      </c>
      <c r="C2111" s="360" t="s">
        <v>2790</v>
      </c>
      <c r="D2111" s="360">
        <v>4</v>
      </c>
      <c r="E2111" s="360" t="s">
        <v>3532</v>
      </c>
      <c r="F2111" s="360" t="s">
        <v>10568</v>
      </c>
      <c r="G2111" s="360" t="s">
        <v>3532</v>
      </c>
      <c r="H2111" s="361">
        <v>45975</v>
      </c>
      <c r="I2111" s="360" t="s">
        <v>3532</v>
      </c>
      <c r="J2111" s="360" t="s">
        <v>10569</v>
      </c>
      <c r="K2111" s="360">
        <v>2014</v>
      </c>
      <c r="L2111" s="360" t="s">
        <v>5956</v>
      </c>
      <c r="M2111" s="360" t="s">
        <v>5957</v>
      </c>
      <c r="N2111" s="360" t="s">
        <v>5953</v>
      </c>
      <c r="O2111" s="360" t="s">
        <v>83</v>
      </c>
      <c r="P2111" s="360">
        <v>0</v>
      </c>
      <c r="Q2111" s="360" t="s">
        <v>10570</v>
      </c>
    </row>
    <row r="2112" spans="1:17" ht="15">
      <c r="A2112" s="359" t="s">
        <v>6021</v>
      </c>
      <c r="B2112" s="360" t="s">
        <v>10571</v>
      </c>
      <c r="C2112" s="360" t="s">
        <v>3532</v>
      </c>
      <c r="D2112" s="360">
        <v>183</v>
      </c>
      <c r="E2112" s="360" t="s">
        <v>3532</v>
      </c>
      <c r="F2112" s="360" t="s">
        <v>3532</v>
      </c>
      <c r="G2112" s="360" t="s">
        <v>3532</v>
      </c>
      <c r="H2112" s="361">
        <v>45975</v>
      </c>
      <c r="I2112" s="360" t="s">
        <v>3532</v>
      </c>
      <c r="J2112" s="360" t="s">
        <v>10572</v>
      </c>
      <c r="K2112" s="360">
        <v>2018</v>
      </c>
      <c r="L2112" s="360" t="s">
        <v>5956</v>
      </c>
      <c r="M2112" s="360" t="s">
        <v>5957</v>
      </c>
      <c r="N2112" s="360" t="s">
        <v>5953</v>
      </c>
      <c r="O2112" s="360" t="s">
        <v>83</v>
      </c>
      <c r="P2112" s="360" t="s">
        <v>3532</v>
      </c>
      <c r="Q2112" s="360" t="s">
        <v>3532</v>
      </c>
    </row>
    <row r="2113" spans="1:17" ht="15">
      <c r="A2113" s="359" t="s">
        <v>6480</v>
      </c>
      <c r="B2113" s="360" t="s">
        <v>10573</v>
      </c>
      <c r="C2113" s="360" t="s">
        <v>3532</v>
      </c>
      <c r="D2113" s="360">
        <v>35</v>
      </c>
      <c r="E2113" s="360" t="s">
        <v>3532</v>
      </c>
      <c r="F2113" s="360" t="s">
        <v>3532</v>
      </c>
      <c r="G2113" s="360" t="s">
        <v>3532</v>
      </c>
      <c r="H2113" s="361">
        <v>45975</v>
      </c>
      <c r="I2113" s="360" t="s">
        <v>3532</v>
      </c>
      <c r="J2113" s="360" t="s">
        <v>10574</v>
      </c>
      <c r="K2113" s="360">
        <v>2010</v>
      </c>
      <c r="L2113" s="360" t="s">
        <v>5960</v>
      </c>
      <c r="M2113" s="360" t="s">
        <v>5957</v>
      </c>
      <c r="N2113" s="360" t="s">
        <v>114</v>
      </c>
      <c r="O2113" s="360" t="s">
        <v>83</v>
      </c>
      <c r="P2113" s="360" t="s">
        <v>3532</v>
      </c>
      <c r="Q2113" s="360" t="s">
        <v>3532</v>
      </c>
    </row>
    <row r="2114" spans="1:17" ht="15">
      <c r="A2114" s="359" t="s">
        <v>6797</v>
      </c>
      <c r="B2114" s="360" t="s">
        <v>10575</v>
      </c>
      <c r="C2114" s="360" t="s">
        <v>3532</v>
      </c>
      <c r="D2114" s="360">
        <v>17</v>
      </c>
      <c r="E2114" s="360" t="s">
        <v>3532</v>
      </c>
      <c r="F2114" s="360" t="s">
        <v>3532</v>
      </c>
      <c r="G2114" s="360" t="s">
        <v>3532</v>
      </c>
      <c r="H2114" s="361">
        <v>45975</v>
      </c>
      <c r="I2114" s="360" t="s">
        <v>3532</v>
      </c>
      <c r="J2114" s="360" t="s">
        <v>10576</v>
      </c>
      <c r="K2114" s="360">
        <v>2011</v>
      </c>
      <c r="L2114" s="360" t="s">
        <v>5964</v>
      </c>
      <c r="M2114" s="360" t="s">
        <v>5957</v>
      </c>
      <c r="N2114" s="360" t="s">
        <v>5953</v>
      </c>
      <c r="O2114" s="360" t="s">
        <v>83</v>
      </c>
      <c r="P2114" s="360" t="s">
        <v>3532</v>
      </c>
      <c r="Q2114" s="360" t="s">
        <v>3532</v>
      </c>
    </row>
    <row r="2115" spans="1:17" ht="15">
      <c r="A2115" s="359" t="s">
        <v>7019</v>
      </c>
      <c r="B2115" s="360" t="s">
        <v>10577</v>
      </c>
      <c r="C2115" s="360" t="s">
        <v>2790</v>
      </c>
      <c r="D2115" s="360">
        <v>2</v>
      </c>
      <c r="E2115" s="360" t="s">
        <v>3532</v>
      </c>
      <c r="F2115" s="360" t="s">
        <v>10578</v>
      </c>
      <c r="G2115" s="360" t="s">
        <v>3532</v>
      </c>
      <c r="H2115" s="361">
        <v>45975</v>
      </c>
      <c r="I2115" s="360" t="s">
        <v>3532</v>
      </c>
      <c r="J2115" s="360" t="s">
        <v>10579</v>
      </c>
      <c r="K2115" s="360">
        <v>2018</v>
      </c>
      <c r="L2115" s="360" t="s">
        <v>5960</v>
      </c>
      <c r="M2115" s="360" t="s">
        <v>5957</v>
      </c>
      <c r="N2115" s="360" t="s">
        <v>5953</v>
      </c>
      <c r="O2115" s="360" t="s">
        <v>83</v>
      </c>
      <c r="P2115" s="360">
        <v>0</v>
      </c>
      <c r="Q2115" s="360" t="s">
        <v>10580</v>
      </c>
    </row>
    <row r="2116" spans="1:17" ht="15">
      <c r="A2116" s="359" t="s">
        <v>5972</v>
      </c>
      <c r="B2116" s="360" t="s">
        <v>10581</v>
      </c>
      <c r="C2116" s="360" t="s">
        <v>2790</v>
      </c>
      <c r="D2116" s="360">
        <v>11</v>
      </c>
      <c r="E2116" s="360" t="s">
        <v>3532</v>
      </c>
      <c r="F2116" s="360" t="s">
        <v>10582</v>
      </c>
      <c r="G2116" s="360" t="s">
        <v>3532</v>
      </c>
      <c r="H2116" s="361">
        <v>45975</v>
      </c>
      <c r="I2116" s="360" t="s">
        <v>3532</v>
      </c>
      <c r="J2116" s="360" t="s">
        <v>10583</v>
      </c>
      <c r="K2116" s="360">
        <v>2008</v>
      </c>
      <c r="L2116" s="360" t="s">
        <v>5964</v>
      </c>
      <c r="M2116" s="360" t="s">
        <v>5957</v>
      </c>
      <c r="N2116" s="360" t="s">
        <v>5953</v>
      </c>
      <c r="O2116" s="360" t="s">
        <v>83</v>
      </c>
      <c r="P2116" s="360">
        <v>21</v>
      </c>
      <c r="Q2116" s="360" t="s">
        <v>10584</v>
      </c>
    </row>
    <row r="2117" spans="1:17" ht="15">
      <c r="A2117" s="359" t="s">
        <v>6480</v>
      </c>
      <c r="B2117" s="360" t="s">
        <v>10585</v>
      </c>
      <c r="C2117" s="360" t="s">
        <v>3532</v>
      </c>
      <c r="D2117" s="360">
        <v>151</v>
      </c>
      <c r="E2117" s="360" t="s">
        <v>3532</v>
      </c>
      <c r="F2117" s="360" t="s">
        <v>3532</v>
      </c>
      <c r="G2117" s="360" t="s">
        <v>3532</v>
      </c>
      <c r="H2117" s="361">
        <v>45975</v>
      </c>
      <c r="I2117" s="360" t="s">
        <v>3532</v>
      </c>
      <c r="J2117" s="360" t="s">
        <v>10586</v>
      </c>
      <c r="K2117" s="360">
        <v>2009</v>
      </c>
      <c r="L2117" s="360" t="s">
        <v>5964</v>
      </c>
      <c r="M2117" s="360" t="s">
        <v>5957</v>
      </c>
      <c r="N2117" s="360" t="s">
        <v>5953</v>
      </c>
      <c r="O2117" s="360" t="s">
        <v>83</v>
      </c>
      <c r="P2117" s="360" t="s">
        <v>3532</v>
      </c>
      <c r="Q2117" s="360" t="s">
        <v>3532</v>
      </c>
    </row>
    <row r="2118" spans="1:17" ht="15">
      <c r="A2118" s="359" t="s">
        <v>6797</v>
      </c>
      <c r="B2118" s="360" t="s">
        <v>10587</v>
      </c>
      <c r="C2118" s="360" t="s">
        <v>3532</v>
      </c>
      <c r="D2118" s="360">
        <v>7</v>
      </c>
      <c r="E2118" s="360" t="s">
        <v>3532</v>
      </c>
      <c r="F2118" s="360" t="s">
        <v>3532</v>
      </c>
      <c r="G2118" s="360" t="s">
        <v>3532</v>
      </c>
      <c r="H2118" s="361">
        <v>45975</v>
      </c>
      <c r="I2118" s="360" t="s">
        <v>3532</v>
      </c>
      <c r="J2118" s="360" t="s">
        <v>10588</v>
      </c>
      <c r="K2118" s="360">
        <v>2010</v>
      </c>
      <c r="L2118" s="360" t="s">
        <v>5956</v>
      </c>
      <c r="M2118" s="360" t="s">
        <v>5957</v>
      </c>
      <c r="N2118" s="360" t="s">
        <v>5953</v>
      </c>
      <c r="O2118" s="360" t="s">
        <v>83</v>
      </c>
      <c r="P2118" s="360" t="s">
        <v>3532</v>
      </c>
      <c r="Q2118" s="360" t="s">
        <v>3532</v>
      </c>
    </row>
    <row r="2119" spans="1:17" ht="15">
      <c r="A2119" s="359" t="s">
        <v>6021</v>
      </c>
      <c r="B2119" s="360" t="s">
        <v>10589</v>
      </c>
      <c r="C2119" s="360" t="s">
        <v>2790</v>
      </c>
      <c r="D2119" s="360">
        <v>0</v>
      </c>
      <c r="E2119" s="360" t="s">
        <v>3532</v>
      </c>
      <c r="F2119" s="360" t="s">
        <v>10590</v>
      </c>
      <c r="G2119" s="360" t="s">
        <v>3532</v>
      </c>
      <c r="H2119" s="361">
        <v>45975</v>
      </c>
      <c r="I2119" s="360" t="s">
        <v>3532</v>
      </c>
      <c r="J2119" s="360" t="s">
        <v>10591</v>
      </c>
      <c r="K2119" s="360">
        <v>2017</v>
      </c>
      <c r="L2119" s="360" t="s">
        <v>5964</v>
      </c>
      <c r="M2119" s="360" t="s">
        <v>5957</v>
      </c>
      <c r="N2119" s="360" t="s">
        <v>5953</v>
      </c>
      <c r="O2119" s="360" t="s">
        <v>83</v>
      </c>
      <c r="P2119" s="360">
        <v>0</v>
      </c>
      <c r="Q2119" s="360" t="s">
        <v>10592</v>
      </c>
    </row>
    <row r="2120" spans="1:17" ht="15">
      <c r="A2120" s="359" t="s">
        <v>6614</v>
      </c>
      <c r="B2120" s="360" t="s">
        <v>10593</v>
      </c>
      <c r="C2120" s="360" t="s">
        <v>3532</v>
      </c>
      <c r="D2120" s="360">
        <v>85</v>
      </c>
      <c r="E2120" s="360" t="s">
        <v>3532</v>
      </c>
      <c r="F2120" s="360" t="s">
        <v>3532</v>
      </c>
      <c r="G2120" s="360" t="s">
        <v>3532</v>
      </c>
      <c r="H2120" s="361">
        <v>45975</v>
      </c>
      <c r="I2120" s="360" t="s">
        <v>3532</v>
      </c>
      <c r="J2120" s="360" t="s">
        <v>10594</v>
      </c>
      <c r="K2120" s="360">
        <v>2006</v>
      </c>
      <c r="L2120" s="360" t="s">
        <v>5964</v>
      </c>
      <c r="M2120" s="360" t="s">
        <v>5957</v>
      </c>
      <c r="N2120" s="360" t="s">
        <v>5953</v>
      </c>
      <c r="O2120" s="360" t="s">
        <v>83</v>
      </c>
      <c r="P2120" s="360" t="s">
        <v>3532</v>
      </c>
      <c r="Q2120" s="360" t="s">
        <v>3532</v>
      </c>
    </row>
    <row r="2121" spans="1:17" ht="15">
      <c r="A2121" s="359" t="s">
        <v>1927</v>
      </c>
      <c r="B2121" s="360" t="s">
        <v>10595</v>
      </c>
      <c r="C2121" s="360" t="s">
        <v>3532</v>
      </c>
      <c r="D2121" s="360">
        <v>129</v>
      </c>
      <c r="E2121" s="360" t="s">
        <v>3532</v>
      </c>
      <c r="F2121" s="360" t="s">
        <v>3532</v>
      </c>
      <c r="G2121" s="360" t="s">
        <v>3532</v>
      </c>
      <c r="H2121" s="361">
        <v>45975</v>
      </c>
      <c r="I2121" s="360" t="s">
        <v>3532</v>
      </c>
      <c r="J2121" s="360" t="s">
        <v>10596</v>
      </c>
      <c r="K2121" s="360">
        <v>2006</v>
      </c>
      <c r="L2121" s="360" t="s">
        <v>5964</v>
      </c>
      <c r="M2121" s="360" t="s">
        <v>5957</v>
      </c>
      <c r="N2121" s="360" t="s">
        <v>5953</v>
      </c>
      <c r="O2121" s="360" t="s">
        <v>83</v>
      </c>
      <c r="P2121" s="360" t="s">
        <v>3532</v>
      </c>
      <c r="Q2121" s="360" t="s">
        <v>3532</v>
      </c>
    </row>
    <row r="2122" spans="1:17" ht="15">
      <c r="A2122" s="359" t="s">
        <v>5972</v>
      </c>
      <c r="B2122" s="360" t="s">
        <v>10597</v>
      </c>
      <c r="C2122" s="360" t="s">
        <v>2790</v>
      </c>
      <c r="D2122" s="360">
        <v>1</v>
      </c>
      <c r="E2122" s="360" t="s">
        <v>3532</v>
      </c>
      <c r="F2122" s="360" t="s">
        <v>10598</v>
      </c>
      <c r="G2122" s="360" t="s">
        <v>3532</v>
      </c>
      <c r="H2122" s="361">
        <v>45975</v>
      </c>
      <c r="I2122" s="360" t="s">
        <v>3532</v>
      </c>
      <c r="J2122" s="360" t="s">
        <v>10599</v>
      </c>
      <c r="K2122" s="360">
        <v>2005</v>
      </c>
      <c r="L2122" s="360" t="s">
        <v>5964</v>
      </c>
      <c r="M2122" s="360" t="s">
        <v>5957</v>
      </c>
      <c r="N2122" s="360" t="s">
        <v>5953</v>
      </c>
      <c r="O2122" s="360" t="s">
        <v>83</v>
      </c>
      <c r="P2122" s="360">
        <v>0</v>
      </c>
      <c r="Q2122" s="360" t="s">
        <v>10600</v>
      </c>
    </row>
    <row r="2123" spans="1:17" ht="15">
      <c r="A2123" s="359" t="s">
        <v>6279</v>
      </c>
      <c r="B2123" s="360" t="s">
        <v>10601</v>
      </c>
      <c r="C2123" s="360" t="s">
        <v>3532</v>
      </c>
      <c r="D2123" s="360">
        <v>0</v>
      </c>
      <c r="E2123" s="360" t="s">
        <v>3532</v>
      </c>
      <c r="F2123" s="360" t="s">
        <v>3532</v>
      </c>
      <c r="G2123" s="360" t="s">
        <v>3532</v>
      </c>
      <c r="H2123" s="361">
        <v>45975</v>
      </c>
      <c r="I2123" s="360" t="s">
        <v>3532</v>
      </c>
      <c r="J2123" s="360" t="s">
        <v>10602</v>
      </c>
      <c r="K2123" s="360">
        <v>2006</v>
      </c>
      <c r="L2123" s="360" t="s">
        <v>5964</v>
      </c>
      <c r="M2123" s="360" t="s">
        <v>5957</v>
      </c>
      <c r="N2123" s="360" t="s">
        <v>5953</v>
      </c>
      <c r="O2123" s="360" t="s">
        <v>1706</v>
      </c>
      <c r="P2123" s="360">
        <v>0</v>
      </c>
      <c r="Q2123" s="360" t="s">
        <v>3532</v>
      </c>
    </row>
    <row r="2124" spans="1:17" ht="15">
      <c r="A2124" s="359" t="s">
        <v>7089</v>
      </c>
      <c r="B2124" s="360" t="s">
        <v>10603</v>
      </c>
      <c r="C2124" s="360" t="s">
        <v>3532</v>
      </c>
      <c r="D2124" s="360">
        <v>217</v>
      </c>
      <c r="E2124" s="360" t="s">
        <v>3532</v>
      </c>
      <c r="F2124" s="360" t="s">
        <v>3532</v>
      </c>
      <c r="G2124" s="360" t="s">
        <v>3532</v>
      </c>
      <c r="H2124" s="361">
        <v>45975</v>
      </c>
      <c r="I2124" s="360" t="s">
        <v>3532</v>
      </c>
      <c r="J2124" s="360" t="s">
        <v>8039</v>
      </c>
      <c r="K2124" s="360">
        <v>2005</v>
      </c>
      <c r="L2124" s="360" t="s">
        <v>5964</v>
      </c>
      <c r="M2124" s="360" t="s">
        <v>5957</v>
      </c>
      <c r="N2124" s="360" t="s">
        <v>5953</v>
      </c>
      <c r="O2124" s="360" t="s">
        <v>155</v>
      </c>
      <c r="P2124" s="360" t="s">
        <v>3532</v>
      </c>
      <c r="Q2124" s="360" t="s">
        <v>3532</v>
      </c>
    </row>
    <row r="2125" spans="1:17" ht="15">
      <c r="A2125" s="359" t="s">
        <v>6614</v>
      </c>
      <c r="B2125" s="360" t="s">
        <v>10604</v>
      </c>
      <c r="C2125" s="360" t="s">
        <v>3532</v>
      </c>
      <c r="D2125" s="360">
        <v>217</v>
      </c>
      <c r="E2125" s="360" t="s">
        <v>3532</v>
      </c>
      <c r="F2125" s="360" t="s">
        <v>3532</v>
      </c>
      <c r="G2125" s="360" t="s">
        <v>3532</v>
      </c>
      <c r="H2125" s="361">
        <v>45975</v>
      </c>
      <c r="I2125" s="360" t="s">
        <v>3532</v>
      </c>
      <c r="J2125" s="360" t="s">
        <v>10605</v>
      </c>
      <c r="K2125" s="360">
        <v>2006</v>
      </c>
      <c r="L2125" s="360" t="s">
        <v>5964</v>
      </c>
      <c r="M2125" s="360" t="s">
        <v>5957</v>
      </c>
      <c r="N2125" s="360" t="s">
        <v>5953</v>
      </c>
      <c r="O2125" s="360" t="s">
        <v>83</v>
      </c>
      <c r="P2125" s="360" t="s">
        <v>3532</v>
      </c>
      <c r="Q2125" s="360" t="s">
        <v>3532</v>
      </c>
    </row>
    <row r="2126" spans="1:17" ht="15">
      <c r="A2126" s="359" t="s">
        <v>7019</v>
      </c>
      <c r="B2126" s="360" t="s">
        <v>10606</v>
      </c>
      <c r="C2126" s="360" t="s">
        <v>3532</v>
      </c>
      <c r="D2126" s="360">
        <v>132</v>
      </c>
      <c r="E2126" s="360" t="s">
        <v>3532</v>
      </c>
      <c r="F2126" s="360" t="s">
        <v>3532</v>
      </c>
      <c r="G2126" s="360" t="s">
        <v>3532</v>
      </c>
      <c r="H2126" s="361">
        <v>45975</v>
      </c>
      <c r="I2126" s="360" t="s">
        <v>3532</v>
      </c>
      <c r="J2126" s="360" t="s">
        <v>10607</v>
      </c>
      <c r="K2126" s="360">
        <v>2011</v>
      </c>
      <c r="L2126" s="360" t="s">
        <v>5960</v>
      </c>
      <c r="M2126" s="360" t="s">
        <v>5957</v>
      </c>
      <c r="N2126" s="360" t="s">
        <v>5953</v>
      </c>
      <c r="O2126" s="360" t="s">
        <v>83</v>
      </c>
      <c r="P2126" s="360" t="s">
        <v>3532</v>
      </c>
      <c r="Q2126" s="360" t="s">
        <v>3532</v>
      </c>
    </row>
    <row r="2127" spans="1:17" ht="15">
      <c r="A2127" s="359" t="s">
        <v>6021</v>
      </c>
      <c r="B2127" s="360" t="s">
        <v>10608</v>
      </c>
      <c r="C2127" s="360" t="s">
        <v>3532</v>
      </c>
      <c r="D2127" s="360">
        <v>11</v>
      </c>
      <c r="E2127" s="360" t="s">
        <v>3532</v>
      </c>
      <c r="F2127" s="360" t="s">
        <v>3532</v>
      </c>
      <c r="G2127" s="360" t="s">
        <v>3532</v>
      </c>
      <c r="H2127" s="361">
        <v>45975</v>
      </c>
      <c r="I2127" s="360" t="s">
        <v>3532</v>
      </c>
      <c r="J2127" s="360" t="s">
        <v>10609</v>
      </c>
      <c r="K2127" s="360">
        <v>2007</v>
      </c>
      <c r="L2127" s="360" t="s">
        <v>5956</v>
      </c>
      <c r="M2127" s="360" t="s">
        <v>5957</v>
      </c>
      <c r="N2127" s="360" t="s">
        <v>5953</v>
      </c>
      <c r="O2127" s="360" t="s">
        <v>83</v>
      </c>
      <c r="P2127" s="360" t="s">
        <v>3532</v>
      </c>
      <c r="Q2127" s="360" t="s">
        <v>3532</v>
      </c>
    </row>
    <row r="2128" spans="1:17" ht="15">
      <c r="A2128" s="359" t="s">
        <v>6021</v>
      </c>
      <c r="B2128" s="360" t="s">
        <v>10610</v>
      </c>
      <c r="C2128" s="360" t="s">
        <v>3532</v>
      </c>
      <c r="D2128" s="360">
        <v>9</v>
      </c>
      <c r="E2128" s="360" t="s">
        <v>3532</v>
      </c>
      <c r="F2128" s="360" t="s">
        <v>3532</v>
      </c>
      <c r="G2128" s="360" t="s">
        <v>3532</v>
      </c>
      <c r="H2128" s="361">
        <v>45975</v>
      </c>
      <c r="I2128" s="360" t="s">
        <v>3532</v>
      </c>
      <c r="J2128" s="360" t="s">
        <v>10611</v>
      </c>
      <c r="K2128" s="360">
        <v>2009</v>
      </c>
      <c r="L2128" s="360" t="s">
        <v>5964</v>
      </c>
      <c r="M2128" s="360" t="s">
        <v>5957</v>
      </c>
      <c r="N2128" s="360" t="s">
        <v>5953</v>
      </c>
      <c r="O2128" s="360" t="s">
        <v>83</v>
      </c>
      <c r="P2128" s="360" t="s">
        <v>3532</v>
      </c>
      <c r="Q2128" s="360" t="s">
        <v>3532</v>
      </c>
    </row>
    <row r="2129" spans="1:17" ht="15">
      <c r="A2129" s="359" t="s">
        <v>5972</v>
      </c>
      <c r="B2129" s="360" t="s">
        <v>10612</v>
      </c>
      <c r="C2129" s="360" t="s">
        <v>2790</v>
      </c>
      <c r="D2129" s="360">
        <v>10</v>
      </c>
      <c r="E2129" s="360" t="s">
        <v>3532</v>
      </c>
      <c r="F2129" s="360" t="s">
        <v>10613</v>
      </c>
      <c r="G2129" s="360" t="s">
        <v>3532</v>
      </c>
      <c r="H2129" s="361">
        <v>45975</v>
      </c>
      <c r="I2129" s="360" t="s">
        <v>3532</v>
      </c>
      <c r="J2129" s="360" t="s">
        <v>10614</v>
      </c>
      <c r="K2129" s="360">
        <v>2009</v>
      </c>
      <c r="L2129" s="360" t="s">
        <v>5964</v>
      </c>
      <c r="M2129" s="360" t="s">
        <v>5957</v>
      </c>
      <c r="N2129" s="360" t="s">
        <v>5953</v>
      </c>
      <c r="O2129" s="360" t="s">
        <v>83</v>
      </c>
      <c r="P2129" s="360">
        <v>0</v>
      </c>
      <c r="Q2129" s="360" t="s">
        <v>10615</v>
      </c>
    </row>
    <row r="2130" spans="1:17" ht="15">
      <c r="A2130" s="359" t="s">
        <v>6021</v>
      </c>
      <c r="B2130" s="360" t="s">
        <v>10616</v>
      </c>
      <c r="C2130" s="360" t="s">
        <v>2790</v>
      </c>
      <c r="D2130" s="360">
        <v>2</v>
      </c>
      <c r="E2130" s="360" t="s">
        <v>3532</v>
      </c>
      <c r="F2130" s="360" t="s">
        <v>10617</v>
      </c>
      <c r="G2130" s="360" t="s">
        <v>3532</v>
      </c>
      <c r="H2130" s="361">
        <v>45975</v>
      </c>
      <c r="I2130" s="360" t="s">
        <v>3532</v>
      </c>
      <c r="J2130" s="360" t="s">
        <v>10618</v>
      </c>
      <c r="K2130" s="360">
        <v>2010</v>
      </c>
      <c r="L2130" s="360" t="s">
        <v>5956</v>
      </c>
      <c r="M2130" s="360" t="s">
        <v>5957</v>
      </c>
      <c r="N2130" s="360" t="s">
        <v>5953</v>
      </c>
      <c r="O2130" s="360" t="s">
        <v>83</v>
      </c>
      <c r="P2130" s="360">
        <v>0</v>
      </c>
      <c r="Q2130" s="360" t="s">
        <v>10619</v>
      </c>
    </row>
    <row r="2131" spans="1:17" ht="15">
      <c r="A2131" s="359" t="s">
        <v>6797</v>
      </c>
      <c r="B2131" s="360" t="s">
        <v>10620</v>
      </c>
      <c r="C2131" s="360" t="s">
        <v>3532</v>
      </c>
      <c r="D2131" s="360">
        <v>84</v>
      </c>
      <c r="E2131" s="360" t="s">
        <v>3532</v>
      </c>
      <c r="F2131" s="360" t="s">
        <v>3532</v>
      </c>
      <c r="G2131" s="360" t="s">
        <v>3532</v>
      </c>
      <c r="H2131" s="361">
        <v>45975</v>
      </c>
      <c r="I2131" s="360" t="s">
        <v>3532</v>
      </c>
      <c r="J2131" s="360" t="s">
        <v>10621</v>
      </c>
      <c r="K2131" s="360">
        <v>2011</v>
      </c>
      <c r="L2131" s="360" t="s">
        <v>5964</v>
      </c>
      <c r="M2131" s="360" t="s">
        <v>5957</v>
      </c>
      <c r="N2131" s="360" t="s">
        <v>5953</v>
      </c>
      <c r="O2131" s="360" t="s">
        <v>83</v>
      </c>
      <c r="P2131" s="360" t="s">
        <v>3532</v>
      </c>
      <c r="Q2131" s="360" t="s">
        <v>3532</v>
      </c>
    </row>
    <row r="2132" spans="1:17" ht="15">
      <c r="A2132" s="359" t="s">
        <v>6370</v>
      </c>
      <c r="B2132" s="360" t="s">
        <v>10622</v>
      </c>
      <c r="C2132" s="360" t="s">
        <v>2790</v>
      </c>
      <c r="D2132" s="360">
        <v>1</v>
      </c>
      <c r="E2132" s="360" t="s">
        <v>3532</v>
      </c>
      <c r="F2132" s="360" t="s">
        <v>10623</v>
      </c>
      <c r="G2132" s="360" t="s">
        <v>3532</v>
      </c>
      <c r="H2132" s="361">
        <v>45975</v>
      </c>
      <c r="I2132" s="360" t="s">
        <v>3532</v>
      </c>
      <c r="J2132" s="360" t="s">
        <v>10312</v>
      </c>
      <c r="K2132" s="360">
        <v>2009</v>
      </c>
      <c r="L2132" s="360" t="s">
        <v>5964</v>
      </c>
      <c r="M2132" s="360" t="s">
        <v>5957</v>
      </c>
      <c r="N2132" s="360" t="s">
        <v>5953</v>
      </c>
      <c r="O2132" s="360" t="s">
        <v>83</v>
      </c>
      <c r="P2132" s="360">
        <v>0</v>
      </c>
      <c r="Q2132" s="360" t="s">
        <v>10624</v>
      </c>
    </row>
    <row r="2133" spans="1:17" ht="15">
      <c r="A2133" s="359" t="s">
        <v>6021</v>
      </c>
      <c r="B2133" s="360" t="s">
        <v>10625</v>
      </c>
      <c r="C2133" s="360" t="s">
        <v>3532</v>
      </c>
      <c r="D2133" s="360">
        <v>0</v>
      </c>
      <c r="E2133" s="360" t="s">
        <v>3532</v>
      </c>
      <c r="F2133" s="360" t="s">
        <v>3532</v>
      </c>
      <c r="G2133" s="360" t="s">
        <v>3532</v>
      </c>
      <c r="H2133" s="361">
        <v>45975</v>
      </c>
      <c r="I2133" s="360" t="s">
        <v>3532</v>
      </c>
      <c r="J2133" s="360" t="s">
        <v>10626</v>
      </c>
      <c r="K2133" s="360">
        <v>2010</v>
      </c>
      <c r="L2133" s="360" t="s">
        <v>5964</v>
      </c>
      <c r="M2133" s="360" t="s">
        <v>5957</v>
      </c>
      <c r="N2133" s="360" t="s">
        <v>5953</v>
      </c>
      <c r="O2133" s="360" t="s">
        <v>83</v>
      </c>
      <c r="P2133" s="360" t="s">
        <v>3532</v>
      </c>
      <c r="Q2133" s="360" t="s">
        <v>3532</v>
      </c>
    </row>
    <row r="2134" spans="1:17" ht="15">
      <c r="A2134" s="359" t="s">
        <v>6797</v>
      </c>
      <c r="B2134" s="360" t="s">
        <v>10627</v>
      </c>
      <c r="C2134" s="360" t="s">
        <v>3532</v>
      </c>
      <c r="D2134" s="360">
        <v>4</v>
      </c>
      <c r="E2134" s="360" t="s">
        <v>3532</v>
      </c>
      <c r="F2134" s="360" t="s">
        <v>3532</v>
      </c>
      <c r="G2134" s="360" t="s">
        <v>3532</v>
      </c>
      <c r="H2134" s="361">
        <v>45975</v>
      </c>
      <c r="I2134" s="360" t="s">
        <v>3532</v>
      </c>
      <c r="J2134" s="360" t="s">
        <v>10628</v>
      </c>
      <c r="K2134" s="360">
        <v>2010</v>
      </c>
      <c r="L2134" s="360" t="s">
        <v>5964</v>
      </c>
      <c r="M2134" s="360" t="s">
        <v>5957</v>
      </c>
      <c r="N2134" s="360" t="s">
        <v>5953</v>
      </c>
      <c r="O2134" s="360" t="s">
        <v>83</v>
      </c>
      <c r="P2134" s="360" t="s">
        <v>3532</v>
      </c>
      <c r="Q2134" s="360" t="s">
        <v>3532</v>
      </c>
    </row>
    <row r="2135" spans="1:17" ht="15">
      <c r="A2135" s="359" t="s">
        <v>6021</v>
      </c>
      <c r="B2135" s="360" t="s">
        <v>10629</v>
      </c>
      <c r="C2135" s="360" t="s">
        <v>3532</v>
      </c>
      <c r="D2135" s="360">
        <v>124</v>
      </c>
      <c r="E2135" s="360" t="s">
        <v>3532</v>
      </c>
      <c r="F2135" s="360" t="s">
        <v>3532</v>
      </c>
      <c r="G2135" s="360" t="s">
        <v>3532</v>
      </c>
      <c r="H2135" s="361">
        <v>45975</v>
      </c>
      <c r="I2135" s="360" t="s">
        <v>3532</v>
      </c>
      <c r="J2135" s="360" t="s">
        <v>10630</v>
      </c>
      <c r="K2135" s="360">
        <v>2010</v>
      </c>
      <c r="L2135" s="360" t="s">
        <v>5964</v>
      </c>
      <c r="M2135" s="360" t="s">
        <v>5957</v>
      </c>
      <c r="N2135" s="360" t="s">
        <v>5953</v>
      </c>
      <c r="O2135" s="360" t="s">
        <v>83</v>
      </c>
      <c r="P2135" s="360" t="s">
        <v>3532</v>
      </c>
      <c r="Q2135" s="360" t="s">
        <v>3532</v>
      </c>
    </row>
    <row r="2136" spans="1:17" ht="15">
      <c r="A2136" s="359" t="s">
        <v>6218</v>
      </c>
      <c r="B2136" s="360" t="s">
        <v>10631</v>
      </c>
      <c r="C2136" s="360" t="s">
        <v>2790</v>
      </c>
      <c r="D2136" s="360">
        <v>4</v>
      </c>
      <c r="E2136" s="360" t="s">
        <v>3532</v>
      </c>
      <c r="F2136" s="360" t="s">
        <v>10632</v>
      </c>
      <c r="G2136" s="360" t="s">
        <v>3532</v>
      </c>
      <c r="H2136" s="361">
        <v>45975</v>
      </c>
      <c r="I2136" s="360" t="s">
        <v>3532</v>
      </c>
      <c r="J2136" s="360" t="s">
        <v>10633</v>
      </c>
      <c r="K2136" s="360">
        <v>2010</v>
      </c>
      <c r="L2136" s="360" t="s">
        <v>5984</v>
      </c>
      <c r="M2136" s="360" t="s">
        <v>5957</v>
      </c>
      <c r="N2136" s="360" t="s">
        <v>5953</v>
      </c>
      <c r="O2136" s="360" t="s">
        <v>83</v>
      </c>
      <c r="P2136" s="360">
        <v>0</v>
      </c>
      <c r="Q2136" s="360" t="s">
        <v>10634</v>
      </c>
    </row>
    <row r="2137" spans="1:17" ht="15">
      <c r="A2137" s="359" t="s">
        <v>6614</v>
      </c>
      <c r="B2137" s="360" t="s">
        <v>10635</v>
      </c>
      <c r="C2137" s="360" t="s">
        <v>2790</v>
      </c>
      <c r="D2137" s="360">
        <v>2</v>
      </c>
      <c r="E2137" s="360" t="s">
        <v>3532</v>
      </c>
      <c r="F2137" s="360" t="s">
        <v>10636</v>
      </c>
      <c r="G2137" s="360" t="s">
        <v>3532</v>
      </c>
      <c r="H2137" s="361">
        <v>45975</v>
      </c>
      <c r="I2137" s="360" t="s">
        <v>3532</v>
      </c>
      <c r="J2137" s="360" t="s">
        <v>10637</v>
      </c>
      <c r="K2137" s="360">
        <v>2010</v>
      </c>
      <c r="L2137" s="360" t="s">
        <v>5964</v>
      </c>
      <c r="M2137" s="360" t="s">
        <v>5957</v>
      </c>
      <c r="N2137" s="360" t="s">
        <v>5953</v>
      </c>
      <c r="O2137" s="360" t="s">
        <v>83</v>
      </c>
      <c r="P2137" s="360">
        <v>14</v>
      </c>
      <c r="Q2137" s="360" t="s">
        <v>10638</v>
      </c>
    </row>
    <row r="2138" spans="1:17" ht="15">
      <c r="A2138" s="359" t="s">
        <v>1620</v>
      </c>
      <c r="B2138" s="360" t="s">
        <v>10639</v>
      </c>
      <c r="C2138" s="360" t="s">
        <v>6109</v>
      </c>
      <c r="D2138" s="360">
        <v>34</v>
      </c>
      <c r="E2138" s="360" t="s">
        <v>3532</v>
      </c>
      <c r="F2138" s="360" t="s">
        <v>6110</v>
      </c>
      <c r="G2138" s="360" t="s">
        <v>3532</v>
      </c>
      <c r="H2138" s="361">
        <v>45975</v>
      </c>
      <c r="I2138" s="360" t="s">
        <v>3532</v>
      </c>
      <c r="J2138" s="360" t="s">
        <v>10640</v>
      </c>
      <c r="K2138" s="360">
        <v>2010</v>
      </c>
      <c r="L2138" s="360" t="s">
        <v>6550</v>
      </c>
      <c r="M2138" s="360" t="s">
        <v>5957</v>
      </c>
      <c r="N2138" s="360" t="s">
        <v>5953</v>
      </c>
      <c r="O2138" s="360" t="s">
        <v>83</v>
      </c>
      <c r="P2138" s="360" t="s">
        <v>3532</v>
      </c>
      <c r="Q2138" s="360" t="s">
        <v>6551</v>
      </c>
    </row>
    <row r="2139" spans="1:17" ht="15">
      <c r="A2139" s="359" t="s">
        <v>6614</v>
      </c>
      <c r="B2139" s="360" t="s">
        <v>10641</v>
      </c>
      <c r="C2139" s="360" t="s">
        <v>3532</v>
      </c>
      <c r="D2139" s="360">
        <v>124</v>
      </c>
      <c r="E2139" s="360" t="s">
        <v>3532</v>
      </c>
      <c r="F2139" s="360" t="s">
        <v>3532</v>
      </c>
      <c r="G2139" s="360" t="s">
        <v>3532</v>
      </c>
      <c r="H2139" s="361">
        <v>45975</v>
      </c>
      <c r="I2139" s="360" t="s">
        <v>3532</v>
      </c>
      <c r="J2139" s="360" t="s">
        <v>10147</v>
      </c>
      <c r="K2139" s="360">
        <v>2011</v>
      </c>
      <c r="L2139" s="360" t="s">
        <v>5964</v>
      </c>
      <c r="M2139" s="360" t="s">
        <v>5957</v>
      </c>
      <c r="N2139" s="360" t="s">
        <v>5953</v>
      </c>
      <c r="O2139" s="360" t="s">
        <v>83</v>
      </c>
      <c r="P2139" s="360" t="s">
        <v>3532</v>
      </c>
      <c r="Q2139" s="360" t="s">
        <v>3532</v>
      </c>
    </row>
    <row r="2140" spans="1:17" ht="15">
      <c r="A2140" s="359" t="s">
        <v>5972</v>
      </c>
      <c r="B2140" s="360" t="s">
        <v>10642</v>
      </c>
      <c r="C2140" s="360" t="s">
        <v>3532</v>
      </c>
      <c r="D2140" s="360">
        <v>84</v>
      </c>
      <c r="E2140" s="360" t="s">
        <v>3532</v>
      </c>
      <c r="F2140" s="360" t="s">
        <v>3532</v>
      </c>
      <c r="G2140" s="360" t="s">
        <v>3532</v>
      </c>
      <c r="H2140" s="361">
        <v>45975</v>
      </c>
      <c r="I2140" s="360" t="s">
        <v>3532</v>
      </c>
      <c r="J2140" s="360" t="s">
        <v>10643</v>
      </c>
      <c r="K2140" s="360">
        <v>2010</v>
      </c>
      <c r="L2140" s="360" t="s">
        <v>5964</v>
      </c>
      <c r="M2140" s="360" t="s">
        <v>5957</v>
      </c>
      <c r="N2140" s="360" t="s">
        <v>5953</v>
      </c>
      <c r="O2140" s="360" t="s">
        <v>83</v>
      </c>
      <c r="P2140" s="360" t="s">
        <v>3532</v>
      </c>
      <c r="Q2140" s="360" t="s">
        <v>3532</v>
      </c>
    </row>
    <row r="2141" spans="1:17" ht="15">
      <c r="A2141" s="359" t="s">
        <v>5972</v>
      </c>
      <c r="B2141" s="360" t="s">
        <v>10644</v>
      </c>
      <c r="C2141" s="360" t="s">
        <v>3532</v>
      </c>
      <c r="D2141" s="360">
        <v>44</v>
      </c>
      <c r="E2141" s="360" t="s">
        <v>3532</v>
      </c>
      <c r="F2141" s="360" t="s">
        <v>3532</v>
      </c>
      <c r="G2141" s="360" t="s">
        <v>3532</v>
      </c>
      <c r="H2141" s="361">
        <v>45975</v>
      </c>
      <c r="I2141" s="360" t="s">
        <v>3532</v>
      </c>
      <c r="J2141" s="360" t="s">
        <v>10645</v>
      </c>
      <c r="K2141" s="360">
        <v>2010</v>
      </c>
      <c r="L2141" s="360" t="s">
        <v>5956</v>
      </c>
      <c r="M2141" s="360" t="s">
        <v>5957</v>
      </c>
      <c r="N2141" s="360" t="s">
        <v>5953</v>
      </c>
      <c r="O2141" s="360" t="s">
        <v>83</v>
      </c>
      <c r="P2141" s="360" t="s">
        <v>3532</v>
      </c>
      <c r="Q2141" s="360" t="s">
        <v>3532</v>
      </c>
    </row>
    <row r="2142" spans="1:17" ht="15">
      <c r="A2142" s="359" t="s">
        <v>5972</v>
      </c>
      <c r="B2142" s="360" t="s">
        <v>10646</v>
      </c>
      <c r="C2142" s="360" t="s">
        <v>3532</v>
      </c>
      <c r="D2142" s="360">
        <v>176</v>
      </c>
      <c r="E2142" s="360" t="s">
        <v>3532</v>
      </c>
      <c r="F2142" s="360" t="s">
        <v>3532</v>
      </c>
      <c r="G2142" s="360" t="s">
        <v>3532</v>
      </c>
      <c r="H2142" s="361">
        <v>45975</v>
      </c>
      <c r="I2142" s="360" t="s">
        <v>3532</v>
      </c>
      <c r="J2142" s="360" t="s">
        <v>10647</v>
      </c>
      <c r="K2142" s="360">
        <v>2012</v>
      </c>
      <c r="L2142" s="360" t="s">
        <v>5964</v>
      </c>
      <c r="M2142" s="360" t="s">
        <v>5957</v>
      </c>
      <c r="N2142" s="360" t="s">
        <v>5953</v>
      </c>
      <c r="O2142" s="360" t="s">
        <v>83</v>
      </c>
      <c r="P2142" s="360" t="s">
        <v>3532</v>
      </c>
      <c r="Q2142" s="360" t="s">
        <v>3532</v>
      </c>
    </row>
    <row r="2143" spans="1:17" ht="15">
      <c r="A2143" s="359" t="s">
        <v>10284</v>
      </c>
      <c r="B2143" s="360" t="s">
        <v>10648</v>
      </c>
      <c r="C2143" s="360" t="s">
        <v>3532</v>
      </c>
      <c r="D2143" s="360">
        <v>217</v>
      </c>
      <c r="E2143" s="360" t="s">
        <v>3532</v>
      </c>
      <c r="F2143" s="360" t="s">
        <v>3532</v>
      </c>
      <c r="G2143" s="360" t="s">
        <v>3532</v>
      </c>
      <c r="H2143" s="361">
        <v>45975</v>
      </c>
      <c r="I2143" s="360" t="s">
        <v>3532</v>
      </c>
      <c r="J2143" s="360" t="s">
        <v>10649</v>
      </c>
      <c r="K2143" s="360">
        <v>2011</v>
      </c>
      <c r="L2143" s="360" t="s">
        <v>5960</v>
      </c>
      <c r="M2143" s="360" t="s">
        <v>5957</v>
      </c>
      <c r="N2143" s="360" t="s">
        <v>5953</v>
      </c>
      <c r="O2143" s="360" t="s">
        <v>1706</v>
      </c>
      <c r="P2143" s="360" t="s">
        <v>3532</v>
      </c>
      <c r="Q2143" s="360" t="s">
        <v>3532</v>
      </c>
    </row>
    <row r="2144" spans="1:17" ht="15">
      <c r="A2144" s="359" t="s">
        <v>6480</v>
      </c>
      <c r="B2144" s="360" t="s">
        <v>10650</v>
      </c>
      <c r="C2144" s="360" t="s">
        <v>3532</v>
      </c>
      <c r="D2144" s="360">
        <v>116</v>
      </c>
      <c r="E2144" s="360" t="s">
        <v>3532</v>
      </c>
      <c r="F2144" s="360" t="s">
        <v>3532</v>
      </c>
      <c r="G2144" s="360" t="s">
        <v>3532</v>
      </c>
      <c r="H2144" s="361">
        <v>45975</v>
      </c>
      <c r="I2144" s="360" t="s">
        <v>3532</v>
      </c>
      <c r="J2144" s="360" t="s">
        <v>10651</v>
      </c>
      <c r="K2144" s="360">
        <v>2011</v>
      </c>
      <c r="L2144" s="360" t="s">
        <v>5960</v>
      </c>
      <c r="M2144" s="360" t="s">
        <v>5957</v>
      </c>
      <c r="N2144" s="360" t="s">
        <v>5953</v>
      </c>
      <c r="O2144" s="360" t="s">
        <v>83</v>
      </c>
      <c r="P2144" s="360" t="s">
        <v>3532</v>
      </c>
      <c r="Q2144" s="360" t="s">
        <v>3532</v>
      </c>
    </row>
    <row r="2145" spans="1:17" ht="15">
      <c r="A2145" s="359" t="s">
        <v>6021</v>
      </c>
      <c r="B2145" s="360" t="s">
        <v>10652</v>
      </c>
      <c r="C2145" s="360" t="s">
        <v>3532</v>
      </c>
      <c r="D2145" s="360">
        <v>9</v>
      </c>
      <c r="E2145" s="360" t="s">
        <v>3532</v>
      </c>
      <c r="F2145" s="360" t="s">
        <v>3532</v>
      </c>
      <c r="G2145" s="360" t="s">
        <v>3532</v>
      </c>
      <c r="H2145" s="361">
        <v>45975</v>
      </c>
      <c r="I2145" s="360" t="s">
        <v>3532</v>
      </c>
      <c r="J2145" s="360" t="s">
        <v>10653</v>
      </c>
      <c r="K2145" s="360">
        <v>2011</v>
      </c>
      <c r="L2145" s="360" t="s">
        <v>5956</v>
      </c>
      <c r="M2145" s="360" t="s">
        <v>5957</v>
      </c>
      <c r="N2145" s="360" t="s">
        <v>5953</v>
      </c>
      <c r="O2145" s="360" t="s">
        <v>83</v>
      </c>
      <c r="P2145" s="360" t="s">
        <v>3532</v>
      </c>
      <c r="Q2145" s="360" t="s">
        <v>3532</v>
      </c>
    </row>
    <row r="2146" spans="1:17" ht="15">
      <c r="A2146" s="359" t="s">
        <v>6614</v>
      </c>
      <c r="B2146" s="360" t="s">
        <v>10654</v>
      </c>
      <c r="C2146" s="360" t="s">
        <v>2790</v>
      </c>
      <c r="D2146" s="360">
        <v>2</v>
      </c>
      <c r="E2146" s="360" t="s">
        <v>3532</v>
      </c>
      <c r="F2146" s="360" t="s">
        <v>10655</v>
      </c>
      <c r="G2146" s="360" t="s">
        <v>3532</v>
      </c>
      <c r="H2146" s="361">
        <v>45975</v>
      </c>
      <c r="I2146" s="360" t="s">
        <v>3532</v>
      </c>
      <c r="J2146" s="360" t="s">
        <v>10147</v>
      </c>
      <c r="K2146" s="360">
        <v>2011</v>
      </c>
      <c r="L2146" s="360" t="s">
        <v>5956</v>
      </c>
      <c r="M2146" s="360" t="s">
        <v>5957</v>
      </c>
      <c r="N2146" s="360" t="s">
        <v>5953</v>
      </c>
      <c r="O2146" s="360" t="s">
        <v>83</v>
      </c>
      <c r="P2146" s="360">
        <v>0</v>
      </c>
      <c r="Q2146" s="360" t="s">
        <v>10656</v>
      </c>
    </row>
    <row r="2147" spans="1:17" ht="15">
      <c r="A2147" s="359" t="s">
        <v>10284</v>
      </c>
      <c r="B2147" s="360" t="s">
        <v>10657</v>
      </c>
      <c r="C2147" s="360" t="s">
        <v>3532</v>
      </c>
      <c r="D2147" s="360">
        <v>217</v>
      </c>
      <c r="E2147" s="360" t="s">
        <v>3532</v>
      </c>
      <c r="F2147" s="360" t="s">
        <v>3532</v>
      </c>
      <c r="G2147" s="360" t="s">
        <v>3532</v>
      </c>
      <c r="H2147" s="361">
        <v>45975</v>
      </c>
      <c r="I2147" s="360" t="s">
        <v>3532</v>
      </c>
      <c r="J2147" s="360" t="s">
        <v>10658</v>
      </c>
      <c r="K2147" s="360">
        <v>2011</v>
      </c>
      <c r="L2147" s="360" t="s">
        <v>5960</v>
      </c>
      <c r="M2147" s="360" t="s">
        <v>5957</v>
      </c>
      <c r="N2147" s="360" t="s">
        <v>5953</v>
      </c>
      <c r="O2147" s="360" t="s">
        <v>1706</v>
      </c>
      <c r="P2147" s="360">
        <v>0</v>
      </c>
      <c r="Q2147" s="360" t="s">
        <v>3532</v>
      </c>
    </row>
    <row r="2148" spans="1:17" ht="15">
      <c r="A2148" s="359" t="s">
        <v>6218</v>
      </c>
      <c r="B2148" s="360" t="s">
        <v>10659</v>
      </c>
      <c r="C2148" s="360" t="s">
        <v>2790</v>
      </c>
      <c r="D2148" s="360">
        <v>4</v>
      </c>
      <c r="E2148" s="360" t="s">
        <v>3532</v>
      </c>
      <c r="F2148" s="360" t="s">
        <v>10660</v>
      </c>
      <c r="G2148" s="360" t="s">
        <v>3532</v>
      </c>
      <c r="H2148" s="361">
        <v>45975</v>
      </c>
      <c r="I2148" s="360" t="s">
        <v>3532</v>
      </c>
      <c r="J2148" s="360" t="s">
        <v>10661</v>
      </c>
      <c r="K2148" s="360">
        <v>2012</v>
      </c>
      <c r="L2148" s="360" t="s">
        <v>5960</v>
      </c>
      <c r="M2148" s="360" t="s">
        <v>5957</v>
      </c>
      <c r="N2148" s="360" t="s">
        <v>5953</v>
      </c>
      <c r="O2148" s="360" t="s">
        <v>83</v>
      </c>
      <c r="P2148" s="360">
        <v>0</v>
      </c>
      <c r="Q2148" s="360" t="s">
        <v>10217</v>
      </c>
    </row>
    <row r="2149" spans="1:17" ht="15">
      <c r="A2149" s="359" t="s">
        <v>8424</v>
      </c>
      <c r="B2149" s="360" t="s">
        <v>10662</v>
      </c>
      <c r="C2149" s="360" t="s">
        <v>3532</v>
      </c>
      <c r="D2149" s="360">
        <v>29</v>
      </c>
      <c r="E2149" s="360" t="s">
        <v>3532</v>
      </c>
      <c r="F2149" s="360" t="s">
        <v>3532</v>
      </c>
      <c r="G2149" s="360" t="s">
        <v>3532</v>
      </c>
      <c r="H2149" s="361">
        <v>45975</v>
      </c>
      <c r="I2149" s="360" t="s">
        <v>3532</v>
      </c>
      <c r="J2149" s="360" t="s">
        <v>10663</v>
      </c>
      <c r="K2149" s="360">
        <v>2013</v>
      </c>
      <c r="L2149" s="360" t="s">
        <v>5964</v>
      </c>
      <c r="M2149" s="360" t="s">
        <v>5957</v>
      </c>
      <c r="N2149" s="360" t="s">
        <v>5953</v>
      </c>
      <c r="O2149" s="360" t="s">
        <v>83</v>
      </c>
      <c r="P2149" s="360" t="s">
        <v>3532</v>
      </c>
      <c r="Q2149" s="360" t="s">
        <v>3532</v>
      </c>
    </row>
    <row r="2150" spans="1:17" ht="15">
      <c r="A2150" s="359" t="s">
        <v>6370</v>
      </c>
      <c r="B2150" s="360" t="s">
        <v>10664</v>
      </c>
      <c r="C2150" s="360" t="s">
        <v>2790</v>
      </c>
      <c r="D2150" s="360">
        <v>4</v>
      </c>
      <c r="E2150" s="360" t="s">
        <v>3532</v>
      </c>
      <c r="F2150" s="360" t="s">
        <v>10665</v>
      </c>
      <c r="G2150" s="360" t="s">
        <v>3532</v>
      </c>
      <c r="H2150" s="361">
        <v>45975</v>
      </c>
      <c r="I2150" s="360" t="s">
        <v>3532</v>
      </c>
      <c r="J2150" s="360" t="s">
        <v>10666</v>
      </c>
      <c r="K2150" s="360">
        <v>2012</v>
      </c>
      <c r="L2150" s="360" t="s">
        <v>5956</v>
      </c>
      <c r="M2150" s="360" t="s">
        <v>5957</v>
      </c>
      <c r="N2150" s="360" t="s">
        <v>5953</v>
      </c>
      <c r="O2150" s="360" t="s">
        <v>83</v>
      </c>
      <c r="P2150" s="360">
        <v>0</v>
      </c>
      <c r="Q2150" s="360" t="s">
        <v>10667</v>
      </c>
    </row>
    <row r="2151" spans="1:17" ht="15">
      <c r="A2151" s="359" t="s">
        <v>8424</v>
      </c>
      <c r="B2151" s="360" t="s">
        <v>10668</v>
      </c>
      <c r="C2151" s="360" t="s">
        <v>3532</v>
      </c>
      <c r="D2151" s="360">
        <v>0</v>
      </c>
      <c r="E2151" s="360" t="s">
        <v>3532</v>
      </c>
      <c r="F2151" s="360" t="s">
        <v>3532</v>
      </c>
      <c r="G2151" s="360" t="s">
        <v>3532</v>
      </c>
      <c r="H2151" s="361">
        <v>45975</v>
      </c>
      <c r="I2151" s="360" t="s">
        <v>3532</v>
      </c>
      <c r="J2151" s="360" t="s">
        <v>10669</v>
      </c>
      <c r="K2151" s="360">
        <v>2013</v>
      </c>
      <c r="L2151" s="360" t="s">
        <v>5964</v>
      </c>
      <c r="M2151" s="360" t="s">
        <v>5957</v>
      </c>
      <c r="N2151" s="360" t="s">
        <v>5953</v>
      </c>
      <c r="O2151" s="360" t="s">
        <v>83</v>
      </c>
      <c r="P2151" s="360" t="s">
        <v>3532</v>
      </c>
      <c r="Q2151" s="360" t="s">
        <v>3532</v>
      </c>
    </row>
    <row r="2152" spans="1:17" ht="15">
      <c r="A2152" s="359" t="s">
        <v>6797</v>
      </c>
      <c r="B2152" s="360" t="s">
        <v>10670</v>
      </c>
      <c r="C2152" s="360" t="s">
        <v>2790</v>
      </c>
      <c r="D2152" s="360">
        <v>1</v>
      </c>
      <c r="E2152" s="360" t="s">
        <v>3532</v>
      </c>
      <c r="F2152" s="360" t="s">
        <v>10671</v>
      </c>
      <c r="G2152" s="360" t="s">
        <v>3532</v>
      </c>
      <c r="H2152" s="361">
        <v>45975</v>
      </c>
      <c r="I2152" s="360" t="s">
        <v>3532</v>
      </c>
      <c r="J2152" s="360" t="s">
        <v>10672</v>
      </c>
      <c r="K2152" s="360">
        <v>2013</v>
      </c>
      <c r="L2152" s="360" t="s">
        <v>5964</v>
      </c>
      <c r="M2152" s="360" t="s">
        <v>5957</v>
      </c>
      <c r="N2152" s="360" t="s">
        <v>5953</v>
      </c>
      <c r="O2152" s="360" t="s">
        <v>83</v>
      </c>
      <c r="P2152" s="360">
        <v>0</v>
      </c>
      <c r="Q2152" s="360" t="s">
        <v>10673</v>
      </c>
    </row>
    <row r="2153" spans="1:17" ht="15">
      <c r="A2153" s="359" t="s">
        <v>6021</v>
      </c>
      <c r="B2153" s="360" t="s">
        <v>10674</v>
      </c>
      <c r="C2153" s="360" t="s">
        <v>3532</v>
      </c>
      <c r="D2153" s="360">
        <v>217</v>
      </c>
      <c r="E2153" s="360" t="s">
        <v>3532</v>
      </c>
      <c r="F2153" s="360" t="s">
        <v>3532</v>
      </c>
      <c r="G2153" s="360" t="s">
        <v>3532</v>
      </c>
      <c r="H2153" s="361">
        <v>45975</v>
      </c>
      <c r="I2153" s="360" t="s">
        <v>3532</v>
      </c>
      <c r="J2153" s="360" t="s">
        <v>10675</v>
      </c>
      <c r="K2153" s="360">
        <v>2013</v>
      </c>
      <c r="L2153" s="360" t="s">
        <v>5956</v>
      </c>
      <c r="M2153" s="360" t="s">
        <v>5957</v>
      </c>
      <c r="N2153" s="360" t="s">
        <v>5953</v>
      </c>
      <c r="O2153" s="360" t="s">
        <v>83</v>
      </c>
      <c r="P2153" s="360" t="s">
        <v>3532</v>
      </c>
      <c r="Q2153" s="360" t="s">
        <v>3532</v>
      </c>
    </row>
    <row r="2154" spans="1:17" ht="15">
      <c r="A2154" s="359" t="s">
        <v>6452</v>
      </c>
      <c r="B2154" s="360" t="s">
        <v>10676</v>
      </c>
      <c r="C2154" s="360" t="s">
        <v>3532</v>
      </c>
      <c r="D2154" s="360">
        <v>31</v>
      </c>
      <c r="E2154" s="360" t="s">
        <v>3532</v>
      </c>
      <c r="F2154" s="360" t="s">
        <v>3532</v>
      </c>
      <c r="G2154" s="360" t="s">
        <v>3532</v>
      </c>
      <c r="H2154" s="361">
        <v>45975</v>
      </c>
      <c r="I2154" s="360" t="s">
        <v>3532</v>
      </c>
      <c r="J2154" s="360" t="s">
        <v>10677</v>
      </c>
      <c r="K2154" s="360">
        <v>2013</v>
      </c>
      <c r="L2154" s="360" t="s">
        <v>5964</v>
      </c>
      <c r="M2154" s="360" t="s">
        <v>5957</v>
      </c>
      <c r="N2154" s="360" t="s">
        <v>5953</v>
      </c>
      <c r="O2154" s="360" t="s">
        <v>83</v>
      </c>
      <c r="P2154" s="360" t="s">
        <v>3532</v>
      </c>
      <c r="Q2154" s="360" t="s">
        <v>3532</v>
      </c>
    </row>
    <row r="2155" spans="1:17" ht="15">
      <c r="A2155" s="359" t="s">
        <v>6021</v>
      </c>
      <c r="B2155" s="360" t="s">
        <v>10678</v>
      </c>
      <c r="C2155" s="360" t="s">
        <v>3532</v>
      </c>
      <c r="D2155" s="360">
        <v>21</v>
      </c>
      <c r="E2155" s="360" t="s">
        <v>3532</v>
      </c>
      <c r="F2155" s="360" t="s">
        <v>3532</v>
      </c>
      <c r="G2155" s="360" t="s">
        <v>3532</v>
      </c>
      <c r="H2155" s="361">
        <v>45975</v>
      </c>
      <c r="I2155" s="360" t="s">
        <v>3532</v>
      </c>
      <c r="J2155" s="360" t="s">
        <v>9110</v>
      </c>
      <c r="K2155" s="360">
        <v>2014</v>
      </c>
      <c r="L2155" s="360" t="s">
        <v>5960</v>
      </c>
      <c r="M2155" s="360" t="s">
        <v>5957</v>
      </c>
      <c r="N2155" s="360" t="s">
        <v>5953</v>
      </c>
      <c r="O2155" s="360" t="s">
        <v>83</v>
      </c>
      <c r="P2155" s="360" t="s">
        <v>3532</v>
      </c>
      <c r="Q2155" s="360" t="s">
        <v>3532</v>
      </c>
    </row>
    <row r="2156" spans="1:17" ht="15">
      <c r="A2156" s="359" t="s">
        <v>6021</v>
      </c>
      <c r="B2156" s="360" t="s">
        <v>10679</v>
      </c>
      <c r="C2156" s="360" t="s">
        <v>2790</v>
      </c>
      <c r="D2156" s="360">
        <v>2</v>
      </c>
      <c r="E2156" s="360" t="s">
        <v>3532</v>
      </c>
      <c r="F2156" s="360" t="s">
        <v>10680</v>
      </c>
      <c r="G2156" s="360" t="s">
        <v>3532</v>
      </c>
      <c r="H2156" s="361">
        <v>45975</v>
      </c>
      <c r="I2156" s="360" t="s">
        <v>3532</v>
      </c>
      <c r="J2156" s="360" t="s">
        <v>10681</v>
      </c>
      <c r="K2156" s="360">
        <v>2013</v>
      </c>
      <c r="L2156" s="360" t="s">
        <v>5964</v>
      </c>
      <c r="M2156" s="360" t="s">
        <v>5957</v>
      </c>
      <c r="N2156" s="360" t="s">
        <v>5953</v>
      </c>
      <c r="O2156" s="360" t="s">
        <v>83</v>
      </c>
      <c r="P2156" s="360">
        <v>0</v>
      </c>
      <c r="Q2156" s="360" t="s">
        <v>10682</v>
      </c>
    </row>
    <row r="2157" spans="1:17" ht="15">
      <c r="A2157" s="359" t="s">
        <v>8424</v>
      </c>
      <c r="B2157" s="360" t="s">
        <v>10683</v>
      </c>
      <c r="C2157" s="360" t="s">
        <v>3532</v>
      </c>
      <c r="D2157" s="360">
        <v>1</v>
      </c>
      <c r="E2157" s="360" t="s">
        <v>3532</v>
      </c>
      <c r="F2157" s="360" t="s">
        <v>3532</v>
      </c>
      <c r="G2157" s="360" t="s">
        <v>3532</v>
      </c>
      <c r="H2157" s="361">
        <v>45975</v>
      </c>
      <c r="I2157" s="360" t="s">
        <v>3532</v>
      </c>
      <c r="J2157" s="360" t="s">
        <v>10684</v>
      </c>
      <c r="K2157" s="360">
        <v>2012</v>
      </c>
      <c r="L2157" s="360" t="s">
        <v>5956</v>
      </c>
      <c r="M2157" s="360" t="s">
        <v>5957</v>
      </c>
      <c r="N2157" s="360" t="s">
        <v>5953</v>
      </c>
      <c r="O2157" s="360" t="s">
        <v>83</v>
      </c>
      <c r="P2157" s="360" t="s">
        <v>3532</v>
      </c>
      <c r="Q2157" s="360" t="s">
        <v>3532</v>
      </c>
    </row>
    <row r="2158" spans="1:17" ht="15">
      <c r="A2158" s="359" t="s">
        <v>6614</v>
      </c>
      <c r="B2158" s="360" t="s">
        <v>10685</v>
      </c>
      <c r="C2158" s="360" t="s">
        <v>3532</v>
      </c>
      <c r="D2158" s="360">
        <v>1</v>
      </c>
      <c r="E2158" s="360" t="s">
        <v>3532</v>
      </c>
      <c r="F2158" s="360" t="s">
        <v>3532</v>
      </c>
      <c r="G2158" s="360" t="s">
        <v>3532</v>
      </c>
      <c r="H2158" s="361">
        <v>45975</v>
      </c>
      <c r="I2158" s="360" t="s">
        <v>3532</v>
      </c>
      <c r="J2158" s="360" t="s">
        <v>10378</v>
      </c>
      <c r="K2158" s="360">
        <v>2014</v>
      </c>
      <c r="L2158" s="360" t="s">
        <v>5964</v>
      </c>
      <c r="M2158" s="360" t="s">
        <v>5957</v>
      </c>
      <c r="N2158" s="360" t="s">
        <v>5953</v>
      </c>
      <c r="O2158" s="360" t="s">
        <v>83</v>
      </c>
      <c r="P2158" s="360" t="s">
        <v>3532</v>
      </c>
      <c r="Q2158" s="360" t="s">
        <v>3532</v>
      </c>
    </row>
    <row r="2159" spans="1:17" ht="15">
      <c r="A2159" s="359" t="s">
        <v>7241</v>
      </c>
      <c r="B2159" s="360" t="s">
        <v>10686</v>
      </c>
      <c r="C2159" s="360" t="s">
        <v>3532</v>
      </c>
      <c r="D2159" s="360">
        <v>72</v>
      </c>
      <c r="E2159" s="360" t="s">
        <v>3532</v>
      </c>
      <c r="F2159" s="360" t="s">
        <v>3532</v>
      </c>
      <c r="G2159" s="360" t="s">
        <v>3532</v>
      </c>
      <c r="H2159" s="361">
        <v>45975</v>
      </c>
      <c r="I2159" s="360" t="s">
        <v>3532</v>
      </c>
      <c r="J2159" s="360" t="s">
        <v>10687</v>
      </c>
      <c r="K2159" s="360">
        <v>2013</v>
      </c>
      <c r="L2159" s="360" t="s">
        <v>5956</v>
      </c>
      <c r="M2159" s="360" t="s">
        <v>5957</v>
      </c>
      <c r="N2159" s="360" t="s">
        <v>5953</v>
      </c>
      <c r="O2159" s="360" t="s">
        <v>83</v>
      </c>
      <c r="P2159" s="360" t="s">
        <v>3532</v>
      </c>
      <c r="Q2159" s="360" t="s">
        <v>3532</v>
      </c>
    </row>
    <row r="2160" spans="1:17" ht="15">
      <c r="A2160" s="359" t="s">
        <v>5972</v>
      </c>
      <c r="B2160" s="360" t="s">
        <v>10688</v>
      </c>
      <c r="C2160" s="360" t="s">
        <v>2790</v>
      </c>
      <c r="D2160" s="360">
        <v>3</v>
      </c>
      <c r="E2160" s="360" t="s">
        <v>3532</v>
      </c>
      <c r="F2160" s="360" t="s">
        <v>10689</v>
      </c>
      <c r="G2160" s="360" t="s">
        <v>3532</v>
      </c>
      <c r="H2160" s="361">
        <v>45975</v>
      </c>
      <c r="I2160" s="360" t="s">
        <v>3532</v>
      </c>
      <c r="J2160" s="360" t="s">
        <v>10690</v>
      </c>
      <c r="K2160" s="360">
        <v>2013</v>
      </c>
      <c r="L2160" s="360" t="s">
        <v>5956</v>
      </c>
      <c r="M2160" s="360" t="s">
        <v>5957</v>
      </c>
      <c r="N2160" s="360" t="s">
        <v>5953</v>
      </c>
      <c r="O2160" s="360" t="s">
        <v>83</v>
      </c>
      <c r="P2160" s="360">
        <v>0</v>
      </c>
      <c r="Q2160" s="360" t="s">
        <v>10691</v>
      </c>
    </row>
    <row r="2161" spans="1:17" ht="15">
      <c r="A2161" s="359" t="s">
        <v>1897</v>
      </c>
      <c r="B2161" s="360" t="s">
        <v>10692</v>
      </c>
      <c r="C2161" s="360" t="s">
        <v>3532</v>
      </c>
      <c r="D2161" s="360">
        <v>4</v>
      </c>
      <c r="E2161" s="360" t="s">
        <v>3532</v>
      </c>
      <c r="F2161" s="360" t="s">
        <v>3532</v>
      </c>
      <c r="G2161" s="360" t="s">
        <v>3532</v>
      </c>
      <c r="H2161" s="361">
        <v>45975</v>
      </c>
      <c r="I2161" s="360" t="s">
        <v>3532</v>
      </c>
      <c r="J2161" s="360" t="s">
        <v>10693</v>
      </c>
      <c r="K2161" s="360">
        <v>2014</v>
      </c>
      <c r="L2161" s="360" t="s">
        <v>5960</v>
      </c>
      <c r="M2161" s="360" t="s">
        <v>5957</v>
      </c>
      <c r="N2161" s="360" t="s">
        <v>5953</v>
      </c>
      <c r="O2161" s="360" t="s">
        <v>83</v>
      </c>
      <c r="P2161" s="360" t="s">
        <v>3532</v>
      </c>
      <c r="Q2161" s="360" t="s">
        <v>3532</v>
      </c>
    </row>
    <row r="2162" spans="1:17" ht="15">
      <c r="A2162" s="359" t="s">
        <v>6797</v>
      </c>
      <c r="B2162" s="360" t="s">
        <v>10694</v>
      </c>
      <c r="C2162" s="360" t="s">
        <v>2790</v>
      </c>
      <c r="D2162" s="360">
        <v>1</v>
      </c>
      <c r="E2162" s="360" t="s">
        <v>3532</v>
      </c>
      <c r="F2162" s="360" t="s">
        <v>10695</v>
      </c>
      <c r="G2162" s="360" t="s">
        <v>3532</v>
      </c>
      <c r="H2162" s="361">
        <v>45975</v>
      </c>
      <c r="I2162" s="360" t="s">
        <v>3532</v>
      </c>
      <c r="J2162" s="360" t="s">
        <v>10696</v>
      </c>
      <c r="K2162" s="360">
        <v>2014</v>
      </c>
      <c r="L2162" s="360" t="s">
        <v>5964</v>
      </c>
      <c r="M2162" s="360" t="s">
        <v>5957</v>
      </c>
      <c r="N2162" s="360" t="s">
        <v>5953</v>
      </c>
      <c r="O2162" s="360" t="s">
        <v>83</v>
      </c>
      <c r="P2162" s="360">
        <v>0</v>
      </c>
      <c r="Q2162" s="360" t="s">
        <v>10697</v>
      </c>
    </row>
    <row r="2163" spans="1:17" ht="15">
      <c r="A2163" s="359" t="s">
        <v>5972</v>
      </c>
      <c r="B2163" s="360" t="s">
        <v>10698</v>
      </c>
      <c r="C2163" s="360" t="s">
        <v>3532</v>
      </c>
      <c r="D2163" s="360">
        <v>217</v>
      </c>
      <c r="E2163" s="360" t="s">
        <v>3532</v>
      </c>
      <c r="F2163" s="360" t="s">
        <v>3532</v>
      </c>
      <c r="G2163" s="360" t="s">
        <v>3532</v>
      </c>
      <c r="H2163" s="361">
        <v>45975</v>
      </c>
      <c r="I2163" s="360" t="s">
        <v>3532</v>
      </c>
      <c r="J2163" s="360" t="s">
        <v>10699</v>
      </c>
      <c r="K2163" s="360">
        <v>2014</v>
      </c>
      <c r="L2163" s="360" t="s">
        <v>5964</v>
      </c>
      <c r="M2163" s="360" t="s">
        <v>5957</v>
      </c>
      <c r="N2163" s="360" t="s">
        <v>5953</v>
      </c>
      <c r="O2163" s="360" t="s">
        <v>83</v>
      </c>
      <c r="P2163" s="360" t="s">
        <v>3532</v>
      </c>
      <c r="Q2163" s="360" t="s">
        <v>3532</v>
      </c>
    </row>
    <row r="2164" spans="1:17" ht="15">
      <c r="A2164" s="359" t="s">
        <v>6218</v>
      </c>
      <c r="B2164" s="360" t="s">
        <v>10700</v>
      </c>
      <c r="C2164" s="360" t="s">
        <v>3532</v>
      </c>
      <c r="D2164" s="360">
        <v>49</v>
      </c>
      <c r="E2164" s="360" t="s">
        <v>3532</v>
      </c>
      <c r="F2164" s="360" t="s">
        <v>3532</v>
      </c>
      <c r="G2164" s="360" t="s">
        <v>3532</v>
      </c>
      <c r="H2164" s="361">
        <v>45975</v>
      </c>
      <c r="I2164" s="360" t="s">
        <v>3532</v>
      </c>
      <c r="J2164" s="360" t="s">
        <v>10701</v>
      </c>
      <c r="K2164" s="360">
        <v>2014</v>
      </c>
      <c r="L2164" s="360" t="s">
        <v>5960</v>
      </c>
      <c r="M2164" s="360" t="s">
        <v>5957</v>
      </c>
      <c r="N2164" s="360" t="s">
        <v>5953</v>
      </c>
      <c r="O2164" s="360" t="s">
        <v>83</v>
      </c>
      <c r="P2164" s="360" t="s">
        <v>3532</v>
      </c>
      <c r="Q2164" s="360" t="s">
        <v>3532</v>
      </c>
    </row>
    <row r="2165" spans="1:17" ht="15">
      <c r="A2165" s="359" t="s">
        <v>6614</v>
      </c>
      <c r="B2165" s="360" t="s">
        <v>10702</v>
      </c>
      <c r="C2165" s="360" t="s">
        <v>2790</v>
      </c>
      <c r="D2165" s="360">
        <v>4</v>
      </c>
      <c r="E2165" s="360" t="s">
        <v>3532</v>
      </c>
      <c r="F2165" s="360" t="s">
        <v>10703</v>
      </c>
      <c r="G2165" s="360" t="s">
        <v>3532</v>
      </c>
      <c r="H2165" s="361">
        <v>45975</v>
      </c>
      <c r="I2165" s="360" t="s">
        <v>3532</v>
      </c>
      <c r="J2165" s="360" t="s">
        <v>10704</v>
      </c>
      <c r="K2165" s="360">
        <v>2014</v>
      </c>
      <c r="L2165" s="360" t="s">
        <v>5964</v>
      </c>
      <c r="M2165" s="360" t="s">
        <v>5957</v>
      </c>
      <c r="N2165" s="360" t="s">
        <v>5953</v>
      </c>
      <c r="O2165" s="360" t="s">
        <v>83</v>
      </c>
      <c r="P2165" s="360">
        <v>0</v>
      </c>
      <c r="Q2165" s="360" t="s">
        <v>10705</v>
      </c>
    </row>
    <row r="2166" spans="1:17" ht="15">
      <c r="A2166" s="359" t="s">
        <v>5972</v>
      </c>
      <c r="B2166" s="360" t="s">
        <v>10706</v>
      </c>
      <c r="C2166" s="360" t="s">
        <v>2790</v>
      </c>
      <c r="D2166" s="360">
        <v>0</v>
      </c>
      <c r="E2166" s="360" t="s">
        <v>3532</v>
      </c>
      <c r="F2166" s="360" t="s">
        <v>10707</v>
      </c>
      <c r="G2166" s="360" t="s">
        <v>3532</v>
      </c>
      <c r="H2166" s="361">
        <v>45975</v>
      </c>
      <c r="I2166" s="360" t="s">
        <v>3532</v>
      </c>
      <c r="J2166" s="360" t="s">
        <v>10708</v>
      </c>
      <c r="K2166" s="360">
        <v>2015</v>
      </c>
      <c r="L2166" s="360" t="s">
        <v>5964</v>
      </c>
      <c r="M2166" s="360" t="s">
        <v>5957</v>
      </c>
      <c r="N2166" s="360" t="s">
        <v>5953</v>
      </c>
      <c r="O2166" s="360" t="s">
        <v>83</v>
      </c>
      <c r="P2166" s="360">
        <v>0</v>
      </c>
      <c r="Q2166" s="360" t="s">
        <v>10709</v>
      </c>
    </row>
    <row r="2167" spans="1:17" ht="15">
      <c r="A2167" s="359" t="s">
        <v>8424</v>
      </c>
      <c r="B2167" s="360" t="s">
        <v>10710</v>
      </c>
      <c r="C2167" s="360" t="s">
        <v>2790</v>
      </c>
      <c r="D2167" s="360">
        <v>2</v>
      </c>
      <c r="E2167" s="360" t="s">
        <v>3532</v>
      </c>
      <c r="F2167" s="360" t="s">
        <v>10711</v>
      </c>
      <c r="G2167" s="360" t="s">
        <v>3532</v>
      </c>
      <c r="H2167" s="361">
        <v>45975</v>
      </c>
      <c r="I2167" s="360" t="s">
        <v>3532</v>
      </c>
      <c r="J2167" s="360" t="s">
        <v>10712</v>
      </c>
      <c r="K2167" s="360">
        <v>2015</v>
      </c>
      <c r="L2167" s="360" t="s">
        <v>5964</v>
      </c>
      <c r="M2167" s="360" t="s">
        <v>5957</v>
      </c>
      <c r="N2167" s="360" t="s">
        <v>5953</v>
      </c>
      <c r="O2167" s="360" t="s">
        <v>83</v>
      </c>
      <c r="P2167" s="360">
        <v>0</v>
      </c>
      <c r="Q2167" s="360" t="s">
        <v>10713</v>
      </c>
    </row>
    <row r="2168" spans="1:17" ht="15">
      <c r="A2168" s="359" t="s">
        <v>7019</v>
      </c>
      <c r="B2168" s="360" t="s">
        <v>10714</v>
      </c>
      <c r="C2168" s="360" t="s">
        <v>3532</v>
      </c>
      <c r="D2168" s="360">
        <v>137</v>
      </c>
      <c r="E2168" s="360" t="s">
        <v>3532</v>
      </c>
      <c r="F2168" s="360" t="s">
        <v>3532</v>
      </c>
      <c r="G2168" s="360" t="s">
        <v>3532</v>
      </c>
      <c r="H2168" s="361">
        <v>45975</v>
      </c>
      <c r="I2168" s="360" t="s">
        <v>3532</v>
      </c>
      <c r="J2168" s="360" t="s">
        <v>10715</v>
      </c>
      <c r="K2168" s="360">
        <v>2012</v>
      </c>
      <c r="L2168" s="360" t="s">
        <v>5960</v>
      </c>
      <c r="M2168" s="360" t="s">
        <v>5957</v>
      </c>
      <c r="N2168" s="360" t="s">
        <v>5953</v>
      </c>
      <c r="O2168" s="360" t="s">
        <v>83</v>
      </c>
      <c r="P2168" s="360" t="s">
        <v>3532</v>
      </c>
      <c r="Q2168" s="360" t="s">
        <v>3532</v>
      </c>
    </row>
    <row r="2169" spans="1:17" ht="15">
      <c r="A2169" s="359" t="s">
        <v>6614</v>
      </c>
      <c r="B2169" s="360" t="s">
        <v>10716</v>
      </c>
      <c r="C2169" s="360" t="s">
        <v>2790</v>
      </c>
      <c r="D2169" s="360">
        <v>6</v>
      </c>
      <c r="E2169" s="360" t="s">
        <v>3532</v>
      </c>
      <c r="F2169" s="360" t="s">
        <v>10717</v>
      </c>
      <c r="G2169" s="360" t="s">
        <v>3532</v>
      </c>
      <c r="H2169" s="361">
        <v>45975</v>
      </c>
      <c r="I2169" s="360" t="s">
        <v>3532</v>
      </c>
      <c r="J2169" s="360" t="s">
        <v>10378</v>
      </c>
      <c r="K2169" s="360">
        <v>2016</v>
      </c>
      <c r="L2169" s="360" t="s">
        <v>5956</v>
      </c>
      <c r="M2169" s="360" t="s">
        <v>5957</v>
      </c>
      <c r="N2169" s="360" t="s">
        <v>5953</v>
      </c>
      <c r="O2169" s="360" t="s">
        <v>83</v>
      </c>
      <c r="P2169" s="360">
        <v>0</v>
      </c>
      <c r="Q2169" s="360" t="s">
        <v>10718</v>
      </c>
    </row>
    <row r="2170" spans="1:17" ht="15">
      <c r="A2170" s="359" t="s">
        <v>6797</v>
      </c>
      <c r="B2170" s="360" t="s">
        <v>10719</v>
      </c>
      <c r="C2170" s="360" t="s">
        <v>2790</v>
      </c>
      <c r="D2170" s="360">
        <v>0</v>
      </c>
      <c r="E2170" s="360" t="s">
        <v>3532</v>
      </c>
      <c r="F2170" s="360" t="s">
        <v>10720</v>
      </c>
      <c r="G2170" s="360" t="s">
        <v>3532</v>
      </c>
      <c r="H2170" s="361">
        <v>45975</v>
      </c>
      <c r="I2170" s="360" t="s">
        <v>3532</v>
      </c>
      <c r="J2170" s="360" t="s">
        <v>10721</v>
      </c>
      <c r="K2170" s="360">
        <v>2015</v>
      </c>
      <c r="L2170" s="360" t="s">
        <v>5964</v>
      </c>
      <c r="M2170" s="360" t="s">
        <v>5957</v>
      </c>
      <c r="N2170" s="360" t="s">
        <v>5953</v>
      </c>
      <c r="O2170" s="360" t="s">
        <v>83</v>
      </c>
      <c r="P2170" s="360">
        <v>0</v>
      </c>
      <c r="Q2170" s="360" t="s">
        <v>10722</v>
      </c>
    </row>
    <row r="2171" spans="1:17" ht="15">
      <c r="A2171" s="359" t="s">
        <v>6587</v>
      </c>
      <c r="B2171" s="360" t="s">
        <v>10723</v>
      </c>
      <c r="C2171" s="360" t="s">
        <v>3532</v>
      </c>
      <c r="D2171" s="360">
        <v>24</v>
      </c>
      <c r="E2171" s="360" t="s">
        <v>3532</v>
      </c>
      <c r="F2171" s="360" t="s">
        <v>3532</v>
      </c>
      <c r="G2171" s="360" t="s">
        <v>3532</v>
      </c>
      <c r="H2171" s="361">
        <v>45975</v>
      </c>
      <c r="I2171" s="360" t="s">
        <v>3532</v>
      </c>
      <c r="J2171" s="360" t="s">
        <v>10724</v>
      </c>
      <c r="K2171" s="360">
        <v>2016</v>
      </c>
      <c r="L2171" s="360" t="s">
        <v>5964</v>
      </c>
      <c r="M2171" s="360" t="s">
        <v>5957</v>
      </c>
      <c r="N2171" s="360" t="s">
        <v>5953</v>
      </c>
      <c r="O2171" s="360" t="s">
        <v>83</v>
      </c>
      <c r="P2171" s="360" t="s">
        <v>3532</v>
      </c>
      <c r="Q2171" s="360" t="s">
        <v>3532</v>
      </c>
    </row>
    <row r="2172" spans="1:17" ht="15">
      <c r="A2172" s="359" t="s">
        <v>6614</v>
      </c>
      <c r="B2172" s="360" t="s">
        <v>10725</v>
      </c>
      <c r="C2172" s="360" t="s">
        <v>3532</v>
      </c>
      <c r="D2172" s="360">
        <v>217</v>
      </c>
      <c r="E2172" s="360" t="s">
        <v>3532</v>
      </c>
      <c r="F2172" s="360" t="s">
        <v>3532</v>
      </c>
      <c r="G2172" s="360" t="s">
        <v>3532</v>
      </c>
      <c r="H2172" s="361">
        <v>45975</v>
      </c>
      <c r="I2172" s="360" t="s">
        <v>3532</v>
      </c>
      <c r="J2172" s="360" t="s">
        <v>10726</v>
      </c>
      <c r="K2172" s="360">
        <v>2016</v>
      </c>
      <c r="L2172" s="360" t="s">
        <v>5964</v>
      </c>
      <c r="M2172" s="360" t="s">
        <v>5957</v>
      </c>
      <c r="N2172" s="360" t="s">
        <v>5953</v>
      </c>
      <c r="O2172" s="360" t="s">
        <v>83</v>
      </c>
      <c r="P2172" s="360" t="s">
        <v>3532</v>
      </c>
      <c r="Q2172" s="360" t="s">
        <v>3532</v>
      </c>
    </row>
    <row r="2173" spans="1:17" ht="15">
      <c r="A2173" s="359" t="s">
        <v>6480</v>
      </c>
      <c r="B2173" s="360" t="s">
        <v>10727</v>
      </c>
      <c r="C2173" s="360" t="s">
        <v>3532</v>
      </c>
      <c r="D2173" s="360">
        <v>0</v>
      </c>
      <c r="E2173" s="360" t="s">
        <v>3532</v>
      </c>
      <c r="F2173" s="360" t="s">
        <v>3532</v>
      </c>
      <c r="G2173" s="360" t="s">
        <v>3532</v>
      </c>
      <c r="H2173" s="361">
        <v>45975</v>
      </c>
      <c r="I2173" s="360" t="s">
        <v>3532</v>
      </c>
      <c r="J2173" s="360" t="s">
        <v>10728</v>
      </c>
      <c r="K2173" s="360">
        <v>2016</v>
      </c>
      <c r="L2173" s="360" t="s">
        <v>5964</v>
      </c>
      <c r="M2173" s="360" t="s">
        <v>5957</v>
      </c>
      <c r="N2173" s="360" t="s">
        <v>114</v>
      </c>
      <c r="O2173" s="360" t="s">
        <v>83</v>
      </c>
      <c r="P2173" s="360" t="s">
        <v>3532</v>
      </c>
      <c r="Q2173" s="360" t="s">
        <v>3532</v>
      </c>
    </row>
    <row r="2174" spans="1:17" ht="15">
      <c r="A2174" s="359" t="s">
        <v>6370</v>
      </c>
      <c r="B2174" s="360" t="s">
        <v>10729</v>
      </c>
      <c r="C2174" s="360" t="s">
        <v>2790</v>
      </c>
      <c r="D2174" s="360">
        <v>1</v>
      </c>
      <c r="E2174" s="360" t="s">
        <v>3532</v>
      </c>
      <c r="F2174" s="360" t="s">
        <v>10730</v>
      </c>
      <c r="G2174" s="360" t="s">
        <v>3532</v>
      </c>
      <c r="H2174" s="361">
        <v>45975</v>
      </c>
      <c r="I2174" s="360" t="s">
        <v>3532</v>
      </c>
      <c r="J2174" s="360" t="s">
        <v>10731</v>
      </c>
      <c r="K2174" s="360">
        <v>2016</v>
      </c>
      <c r="L2174" s="360" t="s">
        <v>5964</v>
      </c>
      <c r="M2174" s="360" t="s">
        <v>5957</v>
      </c>
      <c r="N2174" s="360" t="s">
        <v>5953</v>
      </c>
      <c r="O2174" s="360" t="s">
        <v>83</v>
      </c>
      <c r="P2174" s="360">
        <v>0</v>
      </c>
      <c r="Q2174" s="360" t="s">
        <v>10732</v>
      </c>
    </row>
    <row r="2175" spans="1:17" ht="15">
      <c r="A2175" s="359" t="s">
        <v>5972</v>
      </c>
      <c r="B2175" s="360" t="s">
        <v>10733</v>
      </c>
      <c r="C2175" s="360" t="s">
        <v>2790</v>
      </c>
      <c r="D2175" s="360">
        <v>11</v>
      </c>
      <c r="E2175" s="360" t="s">
        <v>3532</v>
      </c>
      <c r="F2175" s="360" t="s">
        <v>10734</v>
      </c>
      <c r="G2175" s="360" t="s">
        <v>3532</v>
      </c>
      <c r="H2175" s="361">
        <v>45975</v>
      </c>
      <c r="I2175" s="360" t="s">
        <v>3532</v>
      </c>
      <c r="J2175" s="360" t="s">
        <v>10735</v>
      </c>
      <c r="K2175" s="360">
        <v>2017</v>
      </c>
      <c r="L2175" s="360" t="s">
        <v>5964</v>
      </c>
      <c r="M2175" s="360" t="s">
        <v>5957</v>
      </c>
      <c r="N2175" s="360" t="s">
        <v>5953</v>
      </c>
      <c r="O2175" s="360" t="s">
        <v>83</v>
      </c>
      <c r="P2175" s="360">
        <v>0</v>
      </c>
      <c r="Q2175" s="360" t="s">
        <v>10736</v>
      </c>
    </row>
    <row r="2176" spans="1:17" ht="15">
      <c r="A2176" s="359" t="s">
        <v>6480</v>
      </c>
      <c r="B2176" s="360" t="s">
        <v>10737</v>
      </c>
      <c r="C2176" s="360" t="s">
        <v>3532</v>
      </c>
      <c r="D2176" s="360">
        <v>67</v>
      </c>
      <c r="E2176" s="360" t="s">
        <v>3532</v>
      </c>
      <c r="F2176" s="360" t="s">
        <v>3532</v>
      </c>
      <c r="G2176" s="360" t="s">
        <v>3532</v>
      </c>
      <c r="H2176" s="361">
        <v>45975</v>
      </c>
      <c r="I2176" s="360" t="s">
        <v>3532</v>
      </c>
      <c r="J2176" s="360" t="s">
        <v>10738</v>
      </c>
      <c r="K2176" s="360">
        <v>2016</v>
      </c>
      <c r="L2176" s="360" t="s">
        <v>5956</v>
      </c>
      <c r="M2176" s="360" t="s">
        <v>5957</v>
      </c>
      <c r="N2176" s="360" t="s">
        <v>5953</v>
      </c>
      <c r="O2176" s="360" t="s">
        <v>83</v>
      </c>
      <c r="P2176" s="360" t="s">
        <v>3532</v>
      </c>
      <c r="Q2176" s="360" t="s">
        <v>3532</v>
      </c>
    </row>
    <row r="2177" spans="1:17" ht="15">
      <c r="A2177" s="359" t="s">
        <v>5750</v>
      </c>
      <c r="B2177" s="360" t="s">
        <v>10739</v>
      </c>
      <c r="C2177" s="360" t="s">
        <v>2790</v>
      </c>
      <c r="D2177" s="360">
        <v>2</v>
      </c>
      <c r="E2177" s="360" t="s">
        <v>3532</v>
      </c>
      <c r="F2177" s="360" t="s">
        <v>10740</v>
      </c>
      <c r="G2177" s="360" t="s">
        <v>3532</v>
      </c>
      <c r="H2177" s="361">
        <v>45975</v>
      </c>
      <c r="I2177" s="360" t="s">
        <v>3532</v>
      </c>
      <c r="J2177" s="360" t="s">
        <v>10741</v>
      </c>
      <c r="K2177" s="360">
        <v>2017</v>
      </c>
      <c r="L2177" s="360" t="s">
        <v>5960</v>
      </c>
      <c r="M2177" s="360" t="s">
        <v>5957</v>
      </c>
      <c r="N2177" s="360" t="s">
        <v>5953</v>
      </c>
      <c r="O2177" s="360" t="s">
        <v>83</v>
      </c>
      <c r="P2177" s="360">
        <v>0</v>
      </c>
      <c r="Q2177" s="360" t="s">
        <v>10742</v>
      </c>
    </row>
    <row r="2178" spans="1:17" ht="15">
      <c r="A2178" s="359" t="s">
        <v>5972</v>
      </c>
      <c r="B2178" s="360" t="s">
        <v>10743</v>
      </c>
      <c r="C2178" s="360" t="s">
        <v>2790</v>
      </c>
      <c r="D2178" s="360">
        <v>0</v>
      </c>
      <c r="E2178" s="360" t="s">
        <v>3532</v>
      </c>
      <c r="F2178" s="360" t="s">
        <v>10744</v>
      </c>
      <c r="G2178" s="360" t="s">
        <v>3532</v>
      </c>
      <c r="H2178" s="361">
        <v>45975</v>
      </c>
      <c r="I2178" s="360" t="s">
        <v>3532</v>
      </c>
      <c r="J2178" s="360" t="s">
        <v>10745</v>
      </c>
      <c r="K2178" s="360">
        <v>2017</v>
      </c>
      <c r="L2178" s="360" t="s">
        <v>5964</v>
      </c>
      <c r="M2178" s="360" t="s">
        <v>5957</v>
      </c>
      <c r="N2178" s="360" t="s">
        <v>5953</v>
      </c>
      <c r="O2178" s="360" t="s">
        <v>83</v>
      </c>
      <c r="P2178" s="360">
        <v>0</v>
      </c>
      <c r="Q2178" s="360" t="s">
        <v>10746</v>
      </c>
    </row>
    <row r="2179" spans="1:17" ht="15">
      <c r="A2179" s="359" t="s">
        <v>6218</v>
      </c>
      <c r="B2179" s="360" t="s">
        <v>10747</v>
      </c>
      <c r="C2179" s="360" t="s">
        <v>3532</v>
      </c>
      <c r="D2179" s="360">
        <v>0</v>
      </c>
      <c r="E2179" s="360" t="s">
        <v>3532</v>
      </c>
      <c r="F2179" s="360" t="s">
        <v>3532</v>
      </c>
      <c r="G2179" s="360" t="s">
        <v>3532</v>
      </c>
      <c r="H2179" s="361">
        <v>45975</v>
      </c>
      <c r="I2179" s="360" t="s">
        <v>3532</v>
      </c>
      <c r="J2179" s="360" t="s">
        <v>10748</v>
      </c>
      <c r="K2179" s="360">
        <v>2018</v>
      </c>
      <c r="L2179" s="360" t="s">
        <v>5964</v>
      </c>
      <c r="M2179" s="360" t="s">
        <v>5957</v>
      </c>
      <c r="N2179" s="360" t="s">
        <v>5953</v>
      </c>
      <c r="O2179" s="360" t="s">
        <v>83</v>
      </c>
      <c r="P2179" s="360" t="s">
        <v>3532</v>
      </c>
      <c r="Q2179" s="360" t="s">
        <v>3532</v>
      </c>
    </row>
    <row r="2180" spans="1:17" ht="15">
      <c r="A2180" s="359" t="s">
        <v>7019</v>
      </c>
      <c r="B2180" s="360" t="s">
        <v>10749</v>
      </c>
      <c r="C2180" s="360" t="s">
        <v>3532</v>
      </c>
      <c r="D2180" s="360">
        <v>0</v>
      </c>
      <c r="E2180" s="360" t="s">
        <v>3532</v>
      </c>
      <c r="F2180" s="360" t="s">
        <v>3532</v>
      </c>
      <c r="G2180" s="360" t="s">
        <v>3532</v>
      </c>
      <c r="H2180" s="361">
        <v>45975</v>
      </c>
      <c r="I2180" s="360" t="s">
        <v>3532</v>
      </c>
      <c r="J2180" s="360" t="s">
        <v>8679</v>
      </c>
      <c r="K2180" s="360">
        <v>2018</v>
      </c>
      <c r="L2180" s="360" t="s">
        <v>5964</v>
      </c>
      <c r="M2180" s="360" t="s">
        <v>5957</v>
      </c>
      <c r="N2180" s="360" t="s">
        <v>5953</v>
      </c>
      <c r="O2180" s="360" t="s">
        <v>83</v>
      </c>
      <c r="P2180" s="360" t="s">
        <v>3532</v>
      </c>
      <c r="Q2180" s="360" t="s">
        <v>3532</v>
      </c>
    </row>
    <row r="2181" spans="1:17" ht="15">
      <c r="A2181" s="359" t="s">
        <v>5972</v>
      </c>
      <c r="B2181" s="360" t="s">
        <v>10750</v>
      </c>
      <c r="C2181" s="360" t="s">
        <v>2790</v>
      </c>
      <c r="D2181" s="360">
        <v>3</v>
      </c>
      <c r="E2181" s="360" t="s">
        <v>3532</v>
      </c>
      <c r="F2181" s="360" t="s">
        <v>10751</v>
      </c>
      <c r="G2181" s="360" t="s">
        <v>3532</v>
      </c>
      <c r="H2181" s="361">
        <v>45975</v>
      </c>
      <c r="I2181" s="360" t="s">
        <v>3532</v>
      </c>
      <c r="J2181" s="360" t="s">
        <v>10752</v>
      </c>
      <c r="K2181" s="360">
        <v>2018</v>
      </c>
      <c r="L2181" s="360" t="s">
        <v>5964</v>
      </c>
      <c r="M2181" s="360" t="s">
        <v>5957</v>
      </c>
      <c r="N2181" s="360" t="s">
        <v>5953</v>
      </c>
      <c r="O2181" s="360" t="s">
        <v>83</v>
      </c>
      <c r="P2181" s="360">
        <v>0</v>
      </c>
      <c r="Q2181" s="360" t="s">
        <v>10753</v>
      </c>
    </row>
    <row r="2182" spans="1:17" ht="15">
      <c r="A2182" s="359" t="s">
        <v>5972</v>
      </c>
      <c r="B2182" s="360" t="s">
        <v>10754</v>
      </c>
      <c r="C2182" s="360" t="s">
        <v>3532</v>
      </c>
      <c r="D2182" s="360">
        <v>55</v>
      </c>
      <c r="E2182" s="360" t="s">
        <v>3532</v>
      </c>
      <c r="F2182" s="360" t="s">
        <v>3532</v>
      </c>
      <c r="G2182" s="360" t="s">
        <v>3532</v>
      </c>
      <c r="H2182" s="361">
        <v>45975</v>
      </c>
      <c r="I2182" s="360" t="s">
        <v>3532</v>
      </c>
      <c r="J2182" s="360" t="s">
        <v>10755</v>
      </c>
      <c r="K2182" s="360">
        <v>2018</v>
      </c>
      <c r="L2182" s="360" t="s">
        <v>5964</v>
      </c>
      <c r="M2182" s="360" t="s">
        <v>5957</v>
      </c>
      <c r="N2182" s="360" t="s">
        <v>5953</v>
      </c>
      <c r="O2182" s="360" t="s">
        <v>83</v>
      </c>
      <c r="P2182" s="360" t="s">
        <v>3532</v>
      </c>
      <c r="Q2182" s="360" t="s">
        <v>3532</v>
      </c>
    </row>
    <row r="2183" spans="1:17" ht="15">
      <c r="A2183" s="359" t="s">
        <v>10150</v>
      </c>
      <c r="B2183" s="360" t="s">
        <v>10756</v>
      </c>
      <c r="C2183" s="360" t="s">
        <v>3532</v>
      </c>
      <c r="D2183" s="360">
        <v>81</v>
      </c>
      <c r="E2183" s="360" t="s">
        <v>3532</v>
      </c>
      <c r="F2183" s="360" t="s">
        <v>3532</v>
      </c>
      <c r="G2183" s="360" t="s">
        <v>3532</v>
      </c>
      <c r="H2183" s="361">
        <v>45975</v>
      </c>
      <c r="I2183" s="360" t="s">
        <v>3532</v>
      </c>
      <c r="J2183" s="360" t="s">
        <v>10757</v>
      </c>
      <c r="K2183" s="360">
        <v>2018</v>
      </c>
      <c r="L2183" s="360" t="s">
        <v>5964</v>
      </c>
      <c r="M2183" s="360" t="s">
        <v>5957</v>
      </c>
      <c r="N2183" s="360" t="s">
        <v>5953</v>
      </c>
      <c r="O2183" s="360" t="s">
        <v>83</v>
      </c>
      <c r="P2183" s="360" t="s">
        <v>3532</v>
      </c>
      <c r="Q2183" s="360" t="s">
        <v>3532</v>
      </c>
    </row>
    <row r="2184" spans="1:17" ht="15">
      <c r="A2184" s="359" t="s">
        <v>6218</v>
      </c>
      <c r="B2184" s="360" t="s">
        <v>10758</v>
      </c>
      <c r="C2184" s="360" t="s">
        <v>3532</v>
      </c>
      <c r="D2184" s="360">
        <v>7</v>
      </c>
      <c r="E2184" s="360" t="s">
        <v>3532</v>
      </c>
      <c r="F2184" s="360" t="s">
        <v>3532</v>
      </c>
      <c r="G2184" s="360" t="s">
        <v>3532</v>
      </c>
      <c r="H2184" s="361">
        <v>45975</v>
      </c>
      <c r="I2184" s="360" t="s">
        <v>3532</v>
      </c>
      <c r="J2184" s="360" t="s">
        <v>10759</v>
      </c>
      <c r="K2184" s="360">
        <v>2019</v>
      </c>
      <c r="L2184" s="360" t="s">
        <v>5960</v>
      </c>
      <c r="M2184" s="360" t="s">
        <v>5957</v>
      </c>
      <c r="N2184" s="360" t="s">
        <v>5953</v>
      </c>
      <c r="O2184" s="360" t="s">
        <v>83</v>
      </c>
      <c r="P2184" s="360" t="s">
        <v>3532</v>
      </c>
      <c r="Q2184" s="360" t="s">
        <v>3532</v>
      </c>
    </row>
    <row r="2185" spans="1:17" ht="15">
      <c r="A2185" s="359" t="s">
        <v>7019</v>
      </c>
      <c r="B2185" s="360" t="s">
        <v>10760</v>
      </c>
      <c r="C2185" s="360" t="s">
        <v>2790</v>
      </c>
      <c r="D2185" s="360">
        <v>2</v>
      </c>
      <c r="E2185" s="360" t="s">
        <v>3532</v>
      </c>
      <c r="F2185" s="360" t="s">
        <v>10761</v>
      </c>
      <c r="G2185" s="360" t="s">
        <v>3532</v>
      </c>
      <c r="H2185" s="361">
        <v>45975</v>
      </c>
      <c r="I2185" s="360" t="s">
        <v>3532</v>
      </c>
      <c r="J2185" s="360" t="s">
        <v>10762</v>
      </c>
      <c r="K2185" s="360">
        <v>2019</v>
      </c>
      <c r="L2185" s="360" t="s">
        <v>5960</v>
      </c>
      <c r="M2185" s="360" t="s">
        <v>5957</v>
      </c>
      <c r="N2185" s="360" t="s">
        <v>5953</v>
      </c>
      <c r="O2185" s="360" t="s">
        <v>83</v>
      </c>
      <c r="P2185" s="360">
        <v>0</v>
      </c>
      <c r="Q2185" s="360" t="s">
        <v>10763</v>
      </c>
    </row>
    <row r="2186" spans="1:17" ht="15">
      <c r="A2186" s="359" t="s">
        <v>6021</v>
      </c>
      <c r="B2186" s="360" t="s">
        <v>10764</v>
      </c>
      <c r="C2186" s="360" t="s">
        <v>3532</v>
      </c>
      <c r="D2186" s="360">
        <v>114</v>
      </c>
      <c r="E2186" s="360" t="s">
        <v>3532</v>
      </c>
      <c r="F2186" s="360" t="s">
        <v>3532</v>
      </c>
      <c r="G2186" s="360" t="s">
        <v>3532</v>
      </c>
      <c r="H2186" s="361">
        <v>45975</v>
      </c>
      <c r="I2186" s="360" t="s">
        <v>3532</v>
      </c>
      <c r="J2186" s="360" t="s">
        <v>10765</v>
      </c>
      <c r="K2186" s="360">
        <v>2019</v>
      </c>
      <c r="L2186" s="360" t="s">
        <v>5964</v>
      </c>
      <c r="M2186" s="360" t="s">
        <v>5957</v>
      </c>
      <c r="N2186" s="360" t="s">
        <v>5953</v>
      </c>
      <c r="O2186" s="360" t="s">
        <v>83</v>
      </c>
      <c r="P2186" s="360" t="s">
        <v>3532</v>
      </c>
      <c r="Q2186" s="360" t="s">
        <v>3532</v>
      </c>
    </row>
    <row r="2187" spans="1:17" ht="15">
      <c r="A2187" s="359" t="s">
        <v>6745</v>
      </c>
      <c r="B2187" s="360" t="s">
        <v>10766</v>
      </c>
      <c r="C2187" s="360" t="s">
        <v>3532</v>
      </c>
      <c r="D2187" s="360">
        <v>14</v>
      </c>
      <c r="E2187" s="360" t="s">
        <v>3532</v>
      </c>
      <c r="F2187" s="360" t="s">
        <v>3532</v>
      </c>
      <c r="G2187" s="360" t="s">
        <v>3532</v>
      </c>
      <c r="H2187" s="361">
        <v>45975</v>
      </c>
      <c r="I2187" s="360" t="s">
        <v>3532</v>
      </c>
      <c r="J2187" s="360" t="s">
        <v>10767</v>
      </c>
      <c r="K2187" s="360">
        <v>2019</v>
      </c>
      <c r="L2187" s="360" t="s">
        <v>5964</v>
      </c>
      <c r="M2187" s="360" t="s">
        <v>5957</v>
      </c>
      <c r="N2187" s="360" t="s">
        <v>5953</v>
      </c>
      <c r="O2187" s="360" t="s">
        <v>83</v>
      </c>
      <c r="P2187" s="360" t="s">
        <v>3532</v>
      </c>
      <c r="Q2187" s="360" t="s">
        <v>3532</v>
      </c>
    </row>
    <row r="2188" spans="1:17" ht="15">
      <c r="A2188" s="359" t="s">
        <v>5972</v>
      </c>
      <c r="B2188" s="360" t="s">
        <v>10768</v>
      </c>
      <c r="C2188" s="360" t="s">
        <v>2790</v>
      </c>
      <c r="D2188" s="360">
        <v>1</v>
      </c>
      <c r="E2188" s="360" t="s">
        <v>3532</v>
      </c>
      <c r="F2188" s="360" t="s">
        <v>10769</v>
      </c>
      <c r="G2188" s="360" t="s">
        <v>3532</v>
      </c>
      <c r="H2188" s="361">
        <v>45975</v>
      </c>
      <c r="I2188" s="360" t="s">
        <v>3532</v>
      </c>
      <c r="J2188" s="360" t="s">
        <v>10770</v>
      </c>
      <c r="K2188" s="360">
        <v>2019</v>
      </c>
      <c r="L2188" s="360" t="s">
        <v>5964</v>
      </c>
      <c r="M2188" s="360" t="s">
        <v>5957</v>
      </c>
      <c r="N2188" s="360" t="s">
        <v>5953</v>
      </c>
      <c r="O2188" s="360" t="s">
        <v>83</v>
      </c>
      <c r="P2188" s="360">
        <v>0</v>
      </c>
      <c r="Q2188" s="360" t="s">
        <v>10771</v>
      </c>
    </row>
    <row r="2189" spans="1:17" ht="15">
      <c r="A2189" s="359" t="s">
        <v>10284</v>
      </c>
      <c r="B2189" s="360" t="s">
        <v>10772</v>
      </c>
      <c r="C2189" s="360" t="s">
        <v>3532</v>
      </c>
      <c r="D2189" s="360">
        <v>217</v>
      </c>
      <c r="E2189" s="360" t="s">
        <v>3532</v>
      </c>
      <c r="F2189" s="360" t="s">
        <v>3532</v>
      </c>
      <c r="G2189" s="360" t="s">
        <v>3532</v>
      </c>
      <c r="H2189" s="361">
        <v>45975</v>
      </c>
      <c r="I2189" s="360" t="s">
        <v>3532</v>
      </c>
      <c r="J2189" s="360" t="s">
        <v>10773</v>
      </c>
      <c r="K2189" s="360">
        <v>2019</v>
      </c>
      <c r="L2189" s="360" t="s">
        <v>5964</v>
      </c>
      <c r="M2189" s="360" t="s">
        <v>5957</v>
      </c>
      <c r="N2189" s="360" t="s">
        <v>5953</v>
      </c>
      <c r="O2189" s="360" t="s">
        <v>1706</v>
      </c>
      <c r="P2189" s="360" t="s">
        <v>3532</v>
      </c>
      <c r="Q2189" s="360" t="s">
        <v>3532</v>
      </c>
    </row>
    <row r="2190" spans="1:17" ht="15">
      <c r="A2190" s="359" t="s">
        <v>2147</v>
      </c>
      <c r="B2190" s="360" t="s">
        <v>10774</v>
      </c>
      <c r="C2190" s="360" t="s">
        <v>3532</v>
      </c>
      <c r="D2190" s="360">
        <v>217</v>
      </c>
      <c r="E2190" s="360" t="s">
        <v>3532</v>
      </c>
      <c r="F2190" s="360" t="s">
        <v>3532</v>
      </c>
      <c r="G2190" s="360" t="s">
        <v>3532</v>
      </c>
      <c r="H2190" s="361">
        <v>45975</v>
      </c>
      <c r="I2190" s="360" t="s">
        <v>3532</v>
      </c>
      <c r="J2190" s="360" t="s">
        <v>8412</v>
      </c>
      <c r="K2190" s="360">
        <v>2019</v>
      </c>
      <c r="L2190" s="360" t="s">
        <v>6008</v>
      </c>
      <c r="M2190" s="360" t="s">
        <v>5957</v>
      </c>
      <c r="N2190" s="360" t="s">
        <v>5953</v>
      </c>
      <c r="O2190" s="360" t="s">
        <v>2147</v>
      </c>
      <c r="P2190" s="360" t="s">
        <v>3532</v>
      </c>
      <c r="Q2190" s="360" t="s">
        <v>3532</v>
      </c>
    </row>
    <row r="2191" spans="1:17" ht="15">
      <c r="A2191" s="359" t="s">
        <v>8424</v>
      </c>
      <c r="B2191" s="360" t="s">
        <v>10775</v>
      </c>
      <c r="C2191" s="360" t="s">
        <v>3532</v>
      </c>
      <c r="D2191" s="360">
        <v>1</v>
      </c>
      <c r="E2191" s="360" t="s">
        <v>3532</v>
      </c>
      <c r="F2191" s="360" t="s">
        <v>3532</v>
      </c>
      <c r="G2191" s="360" t="s">
        <v>3532</v>
      </c>
      <c r="H2191" s="361">
        <v>45975</v>
      </c>
      <c r="I2191" s="360" t="s">
        <v>3532</v>
      </c>
      <c r="J2191" s="360" t="s">
        <v>10776</v>
      </c>
      <c r="K2191" s="360">
        <v>2018</v>
      </c>
      <c r="L2191" s="360" t="s">
        <v>5964</v>
      </c>
      <c r="M2191" s="360" t="s">
        <v>5957</v>
      </c>
      <c r="N2191" s="360" t="s">
        <v>5953</v>
      </c>
      <c r="O2191" s="360" t="s">
        <v>83</v>
      </c>
      <c r="P2191" s="360" t="s">
        <v>3532</v>
      </c>
      <c r="Q2191" s="360" t="s">
        <v>3532</v>
      </c>
    </row>
    <row r="2192" spans="1:17" ht="15">
      <c r="A2192" s="359" t="s">
        <v>5972</v>
      </c>
      <c r="B2192" s="360" t="s">
        <v>10777</v>
      </c>
      <c r="C2192" s="360" t="s">
        <v>3532</v>
      </c>
      <c r="D2192" s="360">
        <v>144</v>
      </c>
      <c r="E2192" s="360" t="s">
        <v>3532</v>
      </c>
      <c r="F2192" s="360" t="s">
        <v>3532</v>
      </c>
      <c r="G2192" s="360" t="s">
        <v>3532</v>
      </c>
      <c r="H2192" s="361">
        <v>45975</v>
      </c>
      <c r="I2192" s="360" t="s">
        <v>3532</v>
      </c>
      <c r="J2192" s="360" t="s">
        <v>10778</v>
      </c>
      <c r="K2192" s="360">
        <v>2018</v>
      </c>
      <c r="L2192" s="360" t="s">
        <v>5964</v>
      </c>
      <c r="M2192" s="360" t="s">
        <v>5957</v>
      </c>
      <c r="N2192" s="360" t="s">
        <v>5953</v>
      </c>
      <c r="O2192" s="360" t="s">
        <v>83</v>
      </c>
      <c r="P2192" s="360" t="s">
        <v>3532</v>
      </c>
      <c r="Q2192" s="360" t="s">
        <v>3532</v>
      </c>
    </row>
    <row r="2193" spans="1:17" ht="15">
      <c r="A2193" s="359" t="s">
        <v>6021</v>
      </c>
      <c r="B2193" s="360" t="s">
        <v>10779</v>
      </c>
      <c r="C2193" s="360" t="s">
        <v>2790</v>
      </c>
      <c r="D2193" s="360">
        <v>1</v>
      </c>
      <c r="E2193" s="360" t="s">
        <v>3532</v>
      </c>
      <c r="F2193" s="360" t="s">
        <v>10780</v>
      </c>
      <c r="G2193" s="360" t="s">
        <v>3532</v>
      </c>
      <c r="H2193" s="361">
        <v>45975</v>
      </c>
      <c r="I2193" s="360" t="s">
        <v>3532</v>
      </c>
      <c r="J2193" s="360" t="s">
        <v>10781</v>
      </c>
      <c r="K2193" s="360">
        <v>2010</v>
      </c>
      <c r="L2193" s="360" t="s">
        <v>5964</v>
      </c>
      <c r="M2193" s="360" t="s">
        <v>5957</v>
      </c>
      <c r="N2193" s="360" t="s">
        <v>5953</v>
      </c>
      <c r="O2193" s="360" t="s">
        <v>83</v>
      </c>
      <c r="P2193" s="360">
        <v>0</v>
      </c>
      <c r="Q2193" s="360" t="s">
        <v>10782</v>
      </c>
    </row>
    <row r="2194" spans="1:17" ht="15">
      <c r="A2194" s="359" t="s">
        <v>5972</v>
      </c>
      <c r="B2194" s="360" t="s">
        <v>10783</v>
      </c>
      <c r="C2194" s="360" t="s">
        <v>2790</v>
      </c>
      <c r="D2194" s="360">
        <v>1</v>
      </c>
      <c r="E2194" s="360" t="s">
        <v>3532</v>
      </c>
      <c r="F2194" s="360" t="s">
        <v>10784</v>
      </c>
      <c r="G2194" s="360" t="s">
        <v>3532</v>
      </c>
      <c r="H2194" s="361">
        <v>45975</v>
      </c>
      <c r="I2194" s="360" t="s">
        <v>3532</v>
      </c>
      <c r="J2194" s="360" t="s">
        <v>10785</v>
      </c>
      <c r="K2194" s="360">
        <v>2002</v>
      </c>
      <c r="L2194" s="360" t="s">
        <v>5964</v>
      </c>
      <c r="M2194" s="360" t="s">
        <v>5957</v>
      </c>
      <c r="N2194" s="360" t="s">
        <v>5953</v>
      </c>
      <c r="O2194" s="360" t="s">
        <v>83</v>
      </c>
      <c r="P2194" s="360">
        <v>0</v>
      </c>
      <c r="Q2194" s="360" t="s">
        <v>10786</v>
      </c>
    </row>
    <row r="2195" spans="1:17" ht="15">
      <c r="A2195" s="359" t="s">
        <v>5972</v>
      </c>
      <c r="B2195" s="360" t="s">
        <v>10787</v>
      </c>
      <c r="C2195" s="360" t="s">
        <v>2790</v>
      </c>
      <c r="D2195" s="360">
        <v>11</v>
      </c>
      <c r="E2195" s="360" t="s">
        <v>3532</v>
      </c>
      <c r="F2195" s="360" t="s">
        <v>10788</v>
      </c>
      <c r="G2195" s="360" t="s">
        <v>3532</v>
      </c>
      <c r="H2195" s="361">
        <v>45975</v>
      </c>
      <c r="I2195" s="360" t="s">
        <v>3532</v>
      </c>
      <c r="J2195" s="360" t="s">
        <v>10789</v>
      </c>
      <c r="K2195" s="360">
        <v>2007</v>
      </c>
      <c r="L2195" s="360" t="s">
        <v>5964</v>
      </c>
      <c r="M2195" s="360" t="s">
        <v>5957</v>
      </c>
      <c r="N2195" s="360" t="s">
        <v>5953</v>
      </c>
      <c r="O2195" s="360" t="s">
        <v>83</v>
      </c>
      <c r="P2195" s="360">
        <v>0</v>
      </c>
      <c r="Q2195" s="360" t="s">
        <v>10790</v>
      </c>
    </row>
    <row r="2196" spans="1:17" ht="15">
      <c r="A2196" s="359" t="s">
        <v>6614</v>
      </c>
      <c r="B2196" s="360" t="s">
        <v>10791</v>
      </c>
      <c r="C2196" s="360" t="s">
        <v>2790</v>
      </c>
      <c r="D2196" s="360">
        <v>0</v>
      </c>
      <c r="E2196" s="360" t="s">
        <v>3532</v>
      </c>
      <c r="F2196" s="360" t="s">
        <v>10792</v>
      </c>
      <c r="G2196" s="360" t="s">
        <v>3532</v>
      </c>
      <c r="H2196" s="361">
        <v>45975</v>
      </c>
      <c r="I2196" s="360" t="s">
        <v>3532</v>
      </c>
      <c r="J2196" s="360" t="s">
        <v>10793</v>
      </c>
      <c r="K2196" s="360">
        <v>2008</v>
      </c>
      <c r="L2196" s="360" t="s">
        <v>5964</v>
      </c>
      <c r="M2196" s="360" t="s">
        <v>5957</v>
      </c>
      <c r="N2196" s="360" t="s">
        <v>5953</v>
      </c>
      <c r="O2196" s="360" t="s">
        <v>83</v>
      </c>
      <c r="P2196" s="360">
        <v>0</v>
      </c>
      <c r="Q2196" s="360" t="s">
        <v>10794</v>
      </c>
    </row>
    <row r="2197" spans="1:17" ht="15">
      <c r="A2197" s="359" t="s">
        <v>6218</v>
      </c>
      <c r="B2197" s="360" t="s">
        <v>10795</v>
      </c>
      <c r="C2197" s="360" t="s">
        <v>2790</v>
      </c>
      <c r="D2197" s="360">
        <v>0</v>
      </c>
      <c r="E2197" s="360" t="s">
        <v>3532</v>
      </c>
      <c r="F2197" s="360" t="s">
        <v>10796</v>
      </c>
      <c r="G2197" s="360" t="s">
        <v>3532</v>
      </c>
      <c r="H2197" s="361">
        <v>45975</v>
      </c>
      <c r="I2197" s="360" t="s">
        <v>3532</v>
      </c>
      <c r="J2197" s="360" t="s">
        <v>10797</v>
      </c>
      <c r="K2197" s="360">
        <v>2008</v>
      </c>
      <c r="L2197" s="360" t="s">
        <v>5964</v>
      </c>
      <c r="M2197" s="360" t="s">
        <v>5957</v>
      </c>
      <c r="N2197" s="360" t="s">
        <v>5953</v>
      </c>
      <c r="O2197" s="360" t="s">
        <v>83</v>
      </c>
      <c r="P2197" s="360">
        <v>0</v>
      </c>
      <c r="Q2197" s="360" t="s">
        <v>10798</v>
      </c>
    </row>
    <row r="2198" spans="1:17" ht="15">
      <c r="A2198" s="359" t="s">
        <v>1893</v>
      </c>
      <c r="B2198" s="360" t="s">
        <v>10799</v>
      </c>
      <c r="C2198" s="360" t="s">
        <v>3532</v>
      </c>
      <c r="D2198" s="360">
        <v>171</v>
      </c>
      <c r="E2198" s="360" t="s">
        <v>3532</v>
      </c>
      <c r="F2198" s="360" t="s">
        <v>3532</v>
      </c>
      <c r="G2198" s="360" t="s">
        <v>3532</v>
      </c>
      <c r="H2198" s="361">
        <v>45975</v>
      </c>
      <c r="I2198" s="360" t="s">
        <v>3532</v>
      </c>
      <c r="J2198" s="360" t="s">
        <v>8769</v>
      </c>
      <c r="K2198" s="360">
        <v>2009</v>
      </c>
      <c r="L2198" s="360" t="s">
        <v>5964</v>
      </c>
      <c r="M2198" s="360" t="s">
        <v>5957</v>
      </c>
      <c r="N2198" s="360" t="s">
        <v>5953</v>
      </c>
      <c r="O2198" s="360" t="s">
        <v>83</v>
      </c>
      <c r="P2198" s="360" t="s">
        <v>3532</v>
      </c>
      <c r="Q2198" s="360" t="s">
        <v>3532</v>
      </c>
    </row>
    <row r="2199" spans="1:17" ht="15">
      <c r="A2199" s="359" t="s">
        <v>10284</v>
      </c>
      <c r="B2199" s="360" t="s">
        <v>10800</v>
      </c>
      <c r="C2199" s="360" t="s">
        <v>3532</v>
      </c>
      <c r="D2199" s="360">
        <v>217</v>
      </c>
      <c r="E2199" s="360" t="s">
        <v>3532</v>
      </c>
      <c r="F2199" s="360" t="s">
        <v>3532</v>
      </c>
      <c r="G2199" s="360" t="s">
        <v>3532</v>
      </c>
      <c r="H2199" s="361">
        <v>45975</v>
      </c>
      <c r="I2199" s="360" t="s">
        <v>3532</v>
      </c>
      <c r="J2199" s="360" t="s">
        <v>10801</v>
      </c>
      <c r="K2199" s="360">
        <v>2008</v>
      </c>
      <c r="L2199" s="360" t="s">
        <v>5960</v>
      </c>
      <c r="M2199" s="360" t="s">
        <v>5957</v>
      </c>
      <c r="N2199" s="360" t="s">
        <v>5953</v>
      </c>
      <c r="O2199" s="360" t="s">
        <v>1706</v>
      </c>
      <c r="P2199" s="360">
        <v>0</v>
      </c>
      <c r="Q2199" s="360" t="s">
        <v>3532</v>
      </c>
    </row>
    <row r="2200" spans="1:17" ht="15">
      <c r="A2200" s="359" t="s">
        <v>6218</v>
      </c>
      <c r="B2200" s="360" t="s">
        <v>10802</v>
      </c>
      <c r="C2200" s="360" t="s">
        <v>3532</v>
      </c>
      <c r="D2200" s="360">
        <v>0</v>
      </c>
      <c r="E2200" s="360" t="s">
        <v>3532</v>
      </c>
      <c r="F2200" s="360" t="s">
        <v>3532</v>
      </c>
      <c r="G2200" s="360" t="s">
        <v>3532</v>
      </c>
      <c r="H2200" s="361">
        <v>45975</v>
      </c>
      <c r="I2200" s="360" t="s">
        <v>3532</v>
      </c>
      <c r="J2200" s="360" t="s">
        <v>10803</v>
      </c>
      <c r="K2200" s="360">
        <v>2009</v>
      </c>
      <c r="L2200" s="360" t="s">
        <v>5956</v>
      </c>
      <c r="M2200" s="360" t="s">
        <v>5957</v>
      </c>
      <c r="N2200" s="360" t="s">
        <v>5953</v>
      </c>
      <c r="O2200" s="360" t="s">
        <v>83</v>
      </c>
      <c r="P2200" s="360" t="s">
        <v>3532</v>
      </c>
      <c r="Q2200" s="360" t="s">
        <v>3532</v>
      </c>
    </row>
    <row r="2201" spans="1:17" ht="15">
      <c r="A2201" s="359" t="s">
        <v>6614</v>
      </c>
      <c r="B2201" s="360" t="s">
        <v>10804</v>
      </c>
      <c r="C2201" s="360" t="s">
        <v>3532</v>
      </c>
      <c r="D2201" s="360">
        <v>217</v>
      </c>
      <c r="E2201" s="360" t="s">
        <v>3532</v>
      </c>
      <c r="F2201" s="360" t="s">
        <v>3532</v>
      </c>
      <c r="G2201" s="360" t="s">
        <v>3532</v>
      </c>
      <c r="H2201" s="361">
        <v>45975</v>
      </c>
      <c r="I2201" s="360" t="s">
        <v>3532</v>
      </c>
      <c r="J2201" s="360" t="s">
        <v>10223</v>
      </c>
      <c r="K2201" s="360">
        <v>2010</v>
      </c>
      <c r="L2201" s="360" t="s">
        <v>5964</v>
      </c>
      <c r="M2201" s="360" t="s">
        <v>5957</v>
      </c>
      <c r="N2201" s="360" t="s">
        <v>5953</v>
      </c>
      <c r="O2201" s="360" t="s">
        <v>83</v>
      </c>
      <c r="P2201" s="360" t="s">
        <v>3532</v>
      </c>
      <c r="Q2201" s="360" t="s">
        <v>3532</v>
      </c>
    </row>
    <row r="2202" spans="1:17" ht="15">
      <c r="A2202" s="359" t="s">
        <v>6797</v>
      </c>
      <c r="B2202" s="360" t="s">
        <v>10805</v>
      </c>
      <c r="C2202" s="360" t="s">
        <v>2790</v>
      </c>
      <c r="D2202" s="360">
        <v>0</v>
      </c>
      <c r="E2202" s="360" t="s">
        <v>3532</v>
      </c>
      <c r="F2202" s="360" t="s">
        <v>10806</v>
      </c>
      <c r="G2202" s="360" t="s">
        <v>3532</v>
      </c>
      <c r="H2202" s="361">
        <v>45975</v>
      </c>
      <c r="I2202" s="360" t="s">
        <v>3532</v>
      </c>
      <c r="J2202" s="360" t="s">
        <v>10807</v>
      </c>
      <c r="K2202" s="360">
        <v>2010</v>
      </c>
      <c r="L2202" s="360" t="s">
        <v>5964</v>
      </c>
      <c r="M2202" s="360" t="s">
        <v>5957</v>
      </c>
      <c r="N2202" s="360" t="s">
        <v>5953</v>
      </c>
      <c r="O2202" s="360" t="s">
        <v>83</v>
      </c>
      <c r="P2202" s="360">
        <v>0</v>
      </c>
      <c r="Q2202" s="360" t="s">
        <v>10808</v>
      </c>
    </row>
    <row r="2203" spans="1:17" ht="15">
      <c r="A2203" s="359" t="s">
        <v>6218</v>
      </c>
      <c r="B2203" s="360" t="s">
        <v>10809</v>
      </c>
      <c r="C2203" s="360" t="s">
        <v>3532</v>
      </c>
      <c r="D2203" s="360">
        <v>6</v>
      </c>
      <c r="E2203" s="360" t="s">
        <v>3532</v>
      </c>
      <c r="F2203" s="360" t="s">
        <v>3532</v>
      </c>
      <c r="G2203" s="360" t="s">
        <v>3532</v>
      </c>
      <c r="H2203" s="361">
        <v>45975</v>
      </c>
      <c r="I2203" s="360" t="s">
        <v>3532</v>
      </c>
      <c r="J2203" s="360" t="s">
        <v>10810</v>
      </c>
      <c r="K2203" s="360">
        <v>2010</v>
      </c>
      <c r="L2203" s="360" t="s">
        <v>5960</v>
      </c>
      <c r="M2203" s="360" t="s">
        <v>5957</v>
      </c>
      <c r="N2203" s="360" t="s">
        <v>5953</v>
      </c>
      <c r="O2203" s="360" t="s">
        <v>83</v>
      </c>
      <c r="P2203" s="360" t="s">
        <v>3532</v>
      </c>
      <c r="Q2203" s="360" t="s">
        <v>3532</v>
      </c>
    </row>
    <row r="2204" spans="1:17" ht="15">
      <c r="A2204" s="359" t="s">
        <v>5972</v>
      </c>
      <c r="B2204" s="360" t="s">
        <v>10811</v>
      </c>
      <c r="C2204" s="360" t="s">
        <v>2790</v>
      </c>
      <c r="D2204" s="360">
        <v>4</v>
      </c>
      <c r="E2204" s="360" t="s">
        <v>3532</v>
      </c>
      <c r="F2204" s="360" t="s">
        <v>10812</v>
      </c>
      <c r="G2204" s="360" t="s">
        <v>3532</v>
      </c>
      <c r="H2204" s="361">
        <v>45975</v>
      </c>
      <c r="I2204" s="360" t="s">
        <v>3532</v>
      </c>
      <c r="J2204" s="360" t="s">
        <v>10813</v>
      </c>
      <c r="K2204" s="360">
        <v>2010</v>
      </c>
      <c r="L2204" s="360" t="s">
        <v>5964</v>
      </c>
      <c r="M2204" s="360" t="s">
        <v>5957</v>
      </c>
      <c r="N2204" s="360" t="s">
        <v>5953</v>
      </c>
      <c r="O2204" s="360" t="s">
        <v>83</v>
      </c>
      <c r="P2204" s="360">
        <v>0</v>
      </c>
      <c r="Q2204" s="360" t="s">
        <v>10814</v>
      </c>
    </row>
    <row r="2205" spans="1:17" ht="15">
      <c r="A2205" s="359" t="s">
        <v>6797</v>
      </c>
      <c r="B2205" s="360" t="s">
        <v>10815</v>
      </c>
      <c r="C2205" s="360" t="s">
        <v>2790</v>
      </c>
      <c r="D2205" s="360">
        <v>1</v>
      </c>
      <c r="E2205" s="360" t="s">
        <v>3532</v>
      </c>
      <c r="F2205" s="360" t="s">
        <v>10816</v>
      </c>
      <c r="G2205" s="360" t="s">
        <v>3532</v>
      </c>
      <c r="H2205" s="361">
        <v>45975</v>
      </c>
      <c r="I2205" s="360" t="s">
        <v>3532</v>
      </c>
      <c r="J2205" s="360" t="s">
        <v>10817</v>
      </c>
      <c r="K2205" s="360">
        <v>2010</v>
      </c>
      <c r="L2205" s="360" t="s">
        <v>5956</v>
      </c>
      <c r="M2205" s="360" t="s">
        <v>5957</v>
      </c>
      <c r="N2205" s="360" t="s">
        <v>5953</v>
      </c>
      <c r="O2205" s="360" t="s">
        <v>83</v>
      </c>
      <c r="P2205" s="360">
        <v>0</v>
      </c>
      <c r="Q2205" s="360" t="s">
        <v>10818</v>
      </c>
    </row>
    <row r="2206" spans="1:17" ht="15">
      <c r="A2206" s="359" t="s">
        <v>6279</v>
      </c>
      <c r="B2206" s="360" t="s">
        <v>10819</v>
      </c>
      <c r="C2206" s="360" t="s">
        <v>3532</v>
      </c>
      <c r="D2206" s="360">
        <v>0</v>
      </c>
      <c r="E2206" s="360" t="s">
        <v>3532</v>
      </c>
      <c r="F2206" s="360" t="s">
        <v>3532</v>
      </c>
      <c r="G2206" s="360" t="s">
        <v>3532</v>
      </c>
      <c r="H2206" s="361">
        <v>45975</v>
      </c>
      <c r="I2206" s="360" t="s">
        <v>3532</v>
      </c>
      <c r="J2206" s="360" t="s">
        <v>10820</v>
      </c>
      <c r="K2206" s="360">
        <v>2004</v>
      </c>
      <c r="L2206" s="360" t="s">
        <v>5964</v>
      </c>
      <c r="M2206" s="360" t="s">
        <v>5957</v>
      </c>
      <c r="N2206" s="360" t="s">
        <v>5953</v>
      </c>
      <c r="O2206" s="360" t="s">
        <v>1706</v>
      </c>
      <c r="P2206" s="360" t="s">
        <v>3532</v>
      </c>
      <c r="Q2206" s="360" t="s">
        <v>3532</v>
      </c>
    </row>
    <row r="2207" spans="1:17" ht="15">
      <c r="A2207" s="359" t="s">
        <v>6218</v>
      </c>
      <c r="B2207" s="360" t="s">
        <v>10821</v>
      </c>
      <c r="C2207" s="360" t="s">
        <v>3532</v>
      </c>
      <c r="D2207" s="360">
        <v>98</v>
      </c>
      <c r="E2207" s="360" t="s">
        <v>3532</v>
      </c>
      <c r="F2207" s="360" t="s">
        <v>3532</v>
      </c>
      <c r="G2207" s="360" t="s">
        <v>3532</v>
      </c>
      <c r="H2207" s="361">
        <v>45975</v>
      </c>
      <c r="I2207" s="360" t="s">
        <v>3532</v>
      </c>
      <c r="J2207" s="360" t="s">
        <v>10822</v>
      </c>
      <c r="K2207" s="360">
        <v>2010</v>
      </c>
      <c r="L2207" s="360" t="s">
        <v>5964</v>
      </c>
      <c r="M2207" s="360" t="s">
        <v>5957</v>
      </c>
      <c r="N2207" s="360" t="s">
        <v>5953</v>
      </c>
      <c r="O2207" s="360" t="s">
        <v>83</v>
      </c>
      <c r="P2207" s="360" t="s">
        <v>3532</v>
      </c>
      <c r="Q2207" s="360" t="s">
        <v>3532</v>
      </c>
    </row>
    <row r="2208" spans="1:17" ht="15">
      <c r="A2208" s="359" t="s">
        <v>6021</v>
      </c>
      <c r="B2208" s="360" t="s">
        <v>10823</v>
      </c>
      <c r="C2208" s="360" t="s">
        <v>3532</v>
      </c>
      <c r="D2208" s="360">
        <v>16</v>
      </c>
      <c r="E2208" s="360" t="s">
        <v>3532</v>
      </c>
      <c r="F2208" s="360" t="s">
        <v>3532</v>
      </c>
      <c r="G2208" s="360" t="s">
        <v>3532</v>
      </c>
      <c r="H2208" s="361">
        <v>45975</v>
      </c>
      <c r="I2208" s="360" t="s">
        <v>3532</v>
      </c>
      <c r="J2208" s="360" t="s">
        <v>9206</v>
      </c>
      <c r="K2208" s="360">
        <v>2011</v>
      </c>
      <c r="L2208" s="360" t="s">
        <v>5964</v>
      </c>
      <c r="M2208" s="360" t="s">
        <v>5957</v>
      </c>
      <c r="N2208" s="360" t="s">
        <v>5953</v>
      </c>
      <c r="O2208" s="360" t="s">
        <v>83</v>
      </c>
      <c r="P2208" s="360" t="s">
        <v>3532</v>
      </c>
      <c r="Q2208" s="360" t="s">
        <v>3532</v>
      </c>
    </row>
    <row r="2209" spans="1:17" ht="15">
      <c r="A2209" s="359" t="s">
        <v>7137</v>
      </c>
      <c r="B2209" s="360" t="s">
        <v>10824</v>
      </c>
      <c r="C2209" s="360" t="s">
        <v>6109</v>
      </c>
      <c r="D2209" s="360">
        <v>4</v>
      </c>
      <c r="E2209" s="360" t="s">
        <v>3532</v>
      </c>
      <c r="F2209" s="360" t="s">
        <v>7693</v>
      </c>
      <c r="G2209" s="360" t="s">
        <v>3532</v>
      </c>
      <c r="H2209" s="361">
        <v>45975</v>
      </c>
      <c r="I2209" s="360" t="s">
        <v>3532</v>
      </c>
      <c r="J2209" s="360" t="s">
        <v>10825</v>
      </c>
      <c r="K2209" s="360">
        <v>2011</v>
      </c>
      <c r="L2209" s="360" t="s">
        <v>5960</v>
      </c>
      <c r="M2209" s="360" t="s">
        <v>5957</v>
      </c>
      <c r="N2209" s="360" t="s">
        <v>5953</v>
      </c>
      <c r="O2209" s="360" t="s">
        <v>1706</v>
      </c>
      <c r="P2209" s="360" t="s">
        <v>3532</v>
      </c>
      <c r="Q2209" s="360" t="s">
        <v>7695</v>
      </c>
    </row>
    <row r="2210" spans="1:17" ht="15">
      <c r="A2210" s="359" t="s">
        <v>6279</v>
      </c>
      <c r="B2210" s="360" t="s">
        <v>10826</v>
      </c>
      <c r="C2210" s="360" t="s">
        <v>3532</v>
      </c>
      <c r="D2210" s="360">
        <v>0</v>
      </c>
      <c r="E2210" s="360" t="s">
        <v>3532</v>
      </c>
      <c r="F2210" s="360" t="s">
        <v>3532</v>
      </c>
      <c r="G2210" s="360" t="s">
        <v>3532</v>
      </c>
      <c r="H2210" s="361">
        <v>45975</v>
      </c>
      <c r="I2210" s="360" t="s">
        <v>3532</v>
      </c>
      <c r="J2210" s="360" t="s">
        <v>10827</v>
      </c>
      <c r="K2210" s="360">
        <v>2011</v>
      </c>
      <c r="L2210" s="360" t="s">
        <v>5964</v>
      </c>
      <c r="M2210" s="360" t="s">
        <v>5957</v>
      </c>
      <c r="N2210" s="360" t="s">
        <v>5953</v>
      </c>
      <c r="O2210" s="360" t="s">
        <v>1706</v>
      </c>
      <c r="P2210" s="360">
        <v>0</v>
      </c>
      <c r="Q2210" s="360" t="s">
        <v>3532</v>
      </c>
    </row>
    <row r="2211" spans="1:17" ht="15">
      <c r="A2211" s="359" t="s">
        <v>6797</v>
      </c>
      <c r="B2211" s="360" t="s">
        <v>10828</v>
      </c>
      <c r="C2211" s="360" t="s">
        <v>3532</v>
      </c>
      <c r="D2211" s="360">
        <v>1</v>
      </c>
      <c r="E2211" s="360" t="s">
        <v>3532</v>
      </c>
      <c r="F2211" s="360" t="s">
        <v>3532</v>
      </c>
      <c r="G2211" s="360" t="s">
        <v>3532</v>
      </c>
      <c r="H2211" s="361">
        <v>45975</v>
      </c>
      <c r="I2211" s="360" t="s">
        <v>3532</v>
      </c>
      <c r="J2211" s="360" t="s">
        <v>10829</v>
      </c>
      <c r="K2211" s="360">
        <v>2011</v>
      </c>
      <c r="L2211" s="360" t="s">
        <v>5956</v>
      </c>
      <c r="M2211" s="360" t="s">
        <v>5957</v>
      </c>
      <c r="N2211" s="360" t="s">
        <v>5953</v>
      </c>
      <c r="O2211" s="360" t="s">
        <v>83</v>
      </c>
      <c r="P2211" s="360" t="s">
        <v>3532</v>
      </c>
      <c r="Q2211" s="360" t="s">
        <v>3532</v>
      </c>
    </row>
    <row r="2212" spans="1:17" ht="15">
      <c r="A2212" s="359" t="s">
        <v>7019</v>
      </c>
      <c r="B2212" s="360" t="s">
        <v>10830</v>
      </c>
      <c r="C2212" s="360" t="s">
        <v>3532</v>
      </c>
      <c r="D2212" s="360">
        <v>1</v>
      </c>
      <c r="E2212" s="360" t="s">
        <v>3532</v>
      </c>
      <c r="F2212" s="360" t="s">
        <v>3532</v>
      </c>
      <c r="G2212" s="360" t="s">
        <v>3532</v>
      </c>
      <c r="H2212" s="361">
        <v>45975</v>
      </c>
      <c r="I2212" s="360" t="s">
        <v>3255</v>
      </c>
      <c r="J2212" s="360" t="s">
        <v>10831</v>
      </c>
      <c r="K2212" s="360">
        <v>2012</v>
      </c>
      <c r="L2212" s="360" t="s">
        <v>5960</v>
      </c>
      <c r="M2212" s="360" t="s">
        <v>5957</v>
      </c>
      <c r="N2212" s="360" t="s">
        <v>5953</v>
      </c>
      <c r="O2212" s="360" t="s">
        <v>83</v>
      </c>
      <c r="P2212" s="360" t="s">
        <v>3532</v>
      </c>
      <c r="Q2212" s="360" t="s">
        <v>3532</v>
      </c>
    </row>
    <row r="2213" spans="1:17" ht="15">
      <c r="A2213" s="359" t="s">
        <v>6614</v>
      </c>
      <c r="B2213" s="360" t="s">
        <v>10832</v>
      </c>
      <c r="C2213" s="360" t="s">
        <v>3532</v>
      </c>
      <c r="D2213" s="360">
        <v>172</v>
      </c>
      <c r="E2213" s="360" t="s">
        <v>3532</v>
      </c>
      <c r="F2213" s="360" t="s">
        <v>3532</v>
      </c>
      <c r="G2213" s="360" t="s">
        <v>3532</v>
      </c>
      <c r="H2213" s="361">
        <v>45975</v>
      </c>
      <c r="I2213" s="360" t="s">
        <v>3532</v>
      </c>
      <c r="J2213" s="360" t="s">
        <v>10833</v>
      </c>
      <c r="K2213" s="360">
        <v>2011</v>
      </c>
      <c r="L2213" s="360" t="s">
        <v>5960</v>
      </c>
      <c r="M2213" s="360" t="s">
        <v>5957</v>
      </c>
      <c r="N2213" s="360" t="s">
        <v>5953</v>
      </c>
      <c r="O2213" s="360" t="s">
        <v>83</v>
      </c>
      <c r="P2213" s="360" t="s">
        <v>3532</v>
      </c>
      <c r="Q2213" s="360" t="s">
        <v>3532</v>
      </c>
    </row>
    <row r="2214" spans="1:17" ht="15">
      <c r="A2214" s="359" t="s">
        <v>6614</v>
      </c>
      <c r="B2214" s="360" t="s">
        <v>10834</v>
      </c>
      <c r="C2214" s="360" t="s">
        <v>3532</v>
      </c>
      <c r="D2214" s="360">
        <v>217</v>
      </c>
      <c r="E2214" s="360" t="s">
        <v>3532</v>
      </c>
      <c r="F2214" s="360" t="s">
        <v>3532</v>
      </c>
      <c r="G2214" s="360" t="s">
        <v>3532</v>
      </c>
      <c r="H2214" s="361">
        <v>45975</v>
      </c>
      <c r="I2214" s="360" t="s">
        <v>3532</v>
      </c>
      <c r="J2214" s="360" t="s">
        <v>10440</v>
      </c>
      <c r="K2214" s="360">
        <v>2011</v>
      </c>
      <c r="L2214" s="360" t="s">
        <v>5960</v>
      </c>
      <c r="M2214" s="360" t="s">
        <v>5957</v>
      </c>
      <c r="N2214" s="360" t="s">
        <v>5953</v>
      </c>
      <c r="O2214" s="360" t="s">
        <v>83</v>
      </c>
      <c r="P2214" s="360" t="s">
        <v>3532</v>
      </c>
      <c r="Q2214" s="360" t="s">
        <v>3532</v>
      </c>
    </row>
    <row r="2215" spans="1:17" ht="15">
      <c r="A2215" s="359" t="s">
        <v>5972</v>
      </c>
      <c r="B2215" s="360" t="s">
        <v>10835</v>
      </c>
      <c r="C2215" s="360" t="s">
        <v>2790</v>
      </c>
      <c r="D2215" s="360">
        <v>10</v>
      </c>
      <c r="E2215" s="360" t="s">
        <v>3532</v>
      </c>
      <c r="F2215" s="360" t="s">
        <v>10836</v>
      </c>
      <c r="G2215" s="360" t="s">
        <v>3532</v>
      </c>
      <c r="H2215" s="361">
        <v>45975</v>
      </c>
      <c r="I2215" s="360" t="s">
        <v>3532</v>
      </c>
      <c r="J2215" s="360" t="s">
        <v>10837</v>
      </c>
      <c r="K2215" s="360">
        <v>2011</v>
      </c>
      <c r="L2215" s="360" t="s">
        <v>5956</v>
      </c>
      <c r="M2215" s="360" t="s">
        <v>5957</v>
      </c>
      <c r="N2215" s="360" t="s">
        <v>5953</v>
      </c>
      <c r="O2215" s="360" t="s">
        <v>83</v>
      </c>
      <c r="P2215" s="360">
        <v>0</v>
      </c>
      <c r="Q2215" s="360" t="s">
        <v>8300</v>
      </c>
    </row>
    <row r="2216" spans="1:17" ht="15">
      <c r="A2216" s="359" t="s">
        <v>8424</v>
      </c>
      <c r="B2216" s="360" t="s">
        <v>10838</v>
      </c>
      <c r="C2216" s="360" t="s">
        <v>3532</v>
      </c>
      <c r="D2216" s="360">
        <v>4</v>
      </c>
      <c r="E2216" s="360" t="s">
        <v>3532</v>
      </c>
      <c r="F2216" s="360" t="s">
        <v>3532</v>
      </c>
      <c r="G2216" s="360" t="s">
        <v>3532</v>
      </c>
      <c r="H2216" s="361">
        <v>45975</v>
      </c>
      <c r="I2216" s="360" t="s">
        <v>3532</v>
      </c>
      <c r="J2216" s="360" t="s">
        <v>10839</v>
      </c>
      <c r="K2216" s="360">
        <v>2012</v>
      </c>
      <c r="L2216" s="360" t="s">
        <v>5964</v>
      </c>
      <c r="M2216" s="360" t="s">
        <v>5957</v>
      </c>
      <c r="N2216" s="360" t="s">
        <v>5953</v>
      </c>
      <c r="O2216" s="360" t="s">
        <v>83</v>
      </c>
      <c r="P2216" s="360" t="s">
        <v>3532</v>
      </c>
      <c r="Q2216" s="360" t="s">
        <v>3532</v>
      </c>
    </row>
    <row r="2217" spans="1:17" ht="15">
      <c r="A2217" s="359" t="s">
        <v>6370</v>
      </c>
      <c r="B2217" s="360" t="s">
        <v>10840</v>
      </c>
      <c r="C2217" s="360" t="s">
        <v>3532</v>
      </c>
      <c r="D2217" s="360">
        <v>20</v>
      </c>
      <c r="E2217" s="360" t="s">
        <v>3532</v>
      </c>
      <c r="F2217" s="360" t="s">
        <v>3532</v>
      </c>
      <c r="G2217" s="360" t="s">
        <v>3532</v>
      </c>
      <c r="H2217" s="361">
        <v>45975</v>
      </c>
      <c r="I2217" s="360" t="s">
        <v>3532</v>
      </c>
      <c r="J2217" s="360" t="s">
        <v>7733</v>
      </c>
      <c r="K2217" s="360">
        <v>2012</v>
      </c>
      <c r="L2217" s="360" t="s">
        <v>5964</v>
      </c>
      <c r="M2217" s="360" t="s">
        <v>5957</v>
      </c>
      <c r="N2217" s="360" t="s">
        <v>5953</v>
      </c>
      <c r="O2217" s="360" t="s">
        <v>83</v>
      </c>
      <c r="P2217" s="360" t="s">
        <v>3532</v>
      </c>
      <c r="Q2217" s="360" t="s">
        <v>3532</v>
      </c>
    </row>
    <row r="2218" spans="1:17" ht="15">
      <c r="A2218" s="359" t="s">
        <v>6614</v>
      </c>
      <c r="B2218" s="360" t="s">
        <v>10841</v>
      </c>
      <c r="C2218" s="360" t="s">
        <v>3532</v>
      </c>
      <c r="D2218" s="360">
        <v>113</v>
      </c>
      <c r="E2218" s="360" t="s">
        <v>3532</v>
      </c>
      <c r="F2218" s="360" t="s">
        <v>3532</v>
      </c>
      <c r="G2218" s="360" t="s">
        <v>3532</v>
      </c>
      <c r="H2218" s="361">
        <v>45975</v>
      </c>
      <c r="I2218" s="360" t="s">
        <v>3532</v>
      </c>
      <c r="J2218" s="360" t="s">
        <v>10378</v>
      </c>
      <c r="K2218" s="360">
        <v>2012</v>
      </c>
      <c r="L2218" s="360" t="s">
        <v>5956</v>
      </c>
      <c r="M2218" s="360" t="s">
        <v>5957</v>
      </c>
      <c r="N2218" s="360" t="s">
        <v>5953</v>
      </c>
      <c r="O2218" s="360" t="s">
        <v>83</v>
      </c>
      <c r="P2218" s="360" t="s">
        <v>3532</v>
      </c>
      <c r="Q2218" s="360" t="s">
        <v>3532</v>
      </c>
    </row>
    <row r="2219" spans="1:17" ht="15">
      <c r="A2219" s="359" t="s">
        <v>6614</v>
      </c>
      <c r="B2219" s="360" t="s">
        <v>10842</v>
      </c>
      <c r="C2219" s="360" t="s">
        <v>3532</v>
      </c>
      <c r="D2219" s="360">
        <v>59</v>
      </c>
      <c r="E2219" s="360" t="s">
        <v>3532</v>
      </c>
      <c r="F2219" s="360" t="s">
        <v>3532</v>
      </c>
      <c r="G2219" s="360" t="s">
        <v>3532</v>
      </c>
      <c r="H2219" s="361">
        <v>45975</v>
      </c>
      <c r="I2219" s="360" t="s">
        <v>3532</v>
      </c>
      <c r="J2219" s="360" t="s">
        <v>10843</v>
      </c>
      <c r="K2219" s="360">
        <v>2012</v>
      </c>
      <c r="L2219" s="360" t="s">
        <v>5964</v>
      </c>
      <c r="M2219" s="360" t="s">
        <v>5957</v>
      </c>
      <c r="N2219" s="360" t="s">
        <v>5953</v>
      </c>
      <c r="O2219" s="360" t="s">
        <v>83</v>
      </c>
      <c r="P2219" s="360" t="s">
        <v>3532</v>
      </c>
      <c r="Q2219" s="360" t="s">
        <v>3532</v>
      </c>
    </row>
    <row r="2220" spans="1:17" ht="15">
      <c r="A2220" s="359" t="s">
        <v>6021</v>
      </c>
      <c r="B2220" s="360" t="s">
        <v>10844</v>
      </c>
      <c r="C2220" s="360" t="s">
        <v>3532</v>
      </c>
      <c r="D2220" s="360">
        <v>0</v>
      </c>
      <c r="E2220" s="360" t="s">
        <v>3532</v>
      </c>
      <c r="F2220" s="360" t="s">
        <v>3532</v>
      </c>
      <c r="G2220" s="360" t="s">
        <v>3532</v>
      </c>
      <c r="H2220" s="361">
        <v>45975</v>
      </c>
      <c r="I2220" s="360" t="s">
        <v>3532</v>
      </c>
      <c r="J2220" s="360" t="s">
        <v>10845</v>
      </c>
      <c r="K2220" s="360">
        <v>2012</v>
      </c>
      <c r="L2220" s="360" t="s">
        <v>5964</v>
      </c>
      <c r="M2220" s="360" t="s">
        <v>5957</v>
      </c>
      <c r="N2220" s="360" t="s">
        <v>5953</v>
      </c>
      <c r="O2220" s="360" t="s">
        <v>83</v>
      </c>
      <c r="P2220" s="360" t="s">
        <v>3532</v>
      </c>
      <c r="Q2220" s="360" t="s">
        <v>3532</v>
      </c>
    </row>
    <row r="2221" spans="1:17" ht="15">
      <c r="A2221" s="359" t="s">
        <v>6797</v>
      </c>
      <c r="B2221" s="360" t="s">
        <v>10846</v>
      </c>
      <c r="C2221" s="360" t="s">
        <v>2790</v>
      </c>
      <c r="D2221" s="360">
        <v>1</v>
      </c>
      <c r="E2221" s="360" t="s">
        <v>3532</v>
      </c>
      <c r="F2221" s="360" t="s">
        <v>10847</v>
      </c>
      <c r="G2221" s="360" t="s">
        <v>3532</v>
      </c>
      <c r="H2221" s="361">
        <v>45975</v>
      </c>
      <c r="I2221" s="360" t="s">
        <v>3532</v>
      </c>
      <c r="J2221" s="360" t="s">
        <v>10817</v>
      </c>
      <c r="K2221" s="360">
        <v>2011</v>
      </c>
      <c r="L2221" s="360" t="s">
        <v>5956</v>
      </c>
      <c r="M2221" s="360" t="s">
        <v>5957</v>
      </c>
      <c r="N2221" s="360" t="s">
        <v>5953</v>
      </c>
      <c r="O2221" s="360" t="s">
        <v>83</v>
      </c>
      <c r="P2221" s="360">
        <v>0</v>
      </c>
      <c r="Q2221" s="360" t="s">
        <v>10848</v>
      </c>
    </row>
    <row r="2222" spans="1:17" ht="15">
      <c r="A2222" s="359" t="s">
        <v>6614</v>
      </c>
      <c r="B2222" s="360" t="s">
        <v>10849</v>
      </c>
      <c r="C2222" s="360" t="s">
        <v>3532</v>
      </c>
      <c r="D2222" s="360">
        <v>1</v>
      </c>
      <c r="E2222" s="360" t="s">
        <v>3532</v>
      </c>
      <c r="F2222" s="360" t="s">
        <v>3532</v>
      </c>
      <c r="G2222" s="360" t="s">
        <v>3532</v>
      </c>
      <c r="H2222" s="361">
        <v>45975</v>
      </c>
      <c r="I2222" s="360" t="s">
        <v>3532</v>
      </c>
      <c r="J2222" s="360" t="s">
        <v>10850</v>
      </c>
      <c r="K2222" s="360">
        <v>2012</v>
      </c>
      <c r="L2222" s="360" t="s">
        <v>5964</v>
      </c>
      <c r="M2222" s="360" t="s">
        <v>5957</v>
      </c>
      <c r="N2222" s="360" t="s">
        <v>5953</v>
      </c>
      <c r="O2222" s="360" t="s">
        <v>83</v>
      </c>
      <c r="P2222" s="360" t="s">
        <v>3532</v>
      </c>
      <c r="Q2222" s="360" t="s">
        <v>3532</v>
      </c>
    </row>
    <row r="2223" spans="1:17" ht="15">
      <c r="A2223" s="359" t="s">
        <v>6279</v>
      </c>
      <c r="B2223" s="360" t="s">
        <v>10851</v>
      </c>
      <c r="C2223" s="360" t="s">
        <v>3532</v>
      </c>
      <c r="D2223" s="360">
        <v>0</v>
      </c>
      <c r="E2223" s="360" t="s">
        <v>3532</v>
      </c>
      <c r="F2223" s="360" t="s">
        <v>3532</v>
      </c>
      <c r="G2223" s="360" t="s">
        <v>3532</v>
      </c>
      <c r="H2223" s="361">
        <v>45975</v>
      </c>
      <c r="I2223" s="360" t="s">
        <v>3532</v>
      </c>
      <c r="J2223" s="360" t="s">
        <v>10852</v>
      </c>
      <c r="K2223" s="360">
        <v>2012</v>
      </c>
      <c r="L2223" s="360" t="s">
        <v>5964</v>
      </c>
      <c r="M2223" s="360" t="s">
        <v>5957</v>
      </c>
      <c r="N2223" s="360" t="s">
        <v>5953</v>
      </c>
      <c r="O2223" s="360" t="s">
        <v>1706</v>
      </c>
      <c r="P2223" s="360">
        <v>0</v>
      </c>
      <c r="Q2223" s="360" t="s">
        <v>3532</v>
      </c>
    </row>
    <row r="2224" spans="1:17" ht="15">
      <c r="A2224" s="359" t="s">
        <v>5972</v>
      </c>
      <c r="B2224" s="360" t="s">
        <v>10853</v>
      </c>
      <c r="C2224" s="360" t="s">
        <v>3532</v>
      </c>
      <c r="D2224" s="360">
        <v>44</v>
      </c>
      <c r="E2224" s="360" t="s">
        <v>3532</v>
      </c>
      <c r="F2224" s="360" t="s">
        <v>3532</v>
      </c>
      <c r="G2224" s="360" t="s">
        <v>3532</v>
      </c>
      <c r="H2224" s="361">
        <v>45975</v>
      </c>
      <c r="I2224" s="360" t="s">
        <v>3532</v>
      </c>
      <c r="J2224" s="360" t="s">
        <v>10854</v>
      </c>
      <c r="K2224" s="360">
        <v>2011</v>
      </c>
      <c r="L2224" s="360" t="s">
        <v>5956</v>
      </c>
      <c r="M2224" s="360" t="s">
        <v>5957</v>
      </c>
      <c r="N2224" s="360" t="s">
        <v>5953</v>
      </c>
      <c r="O2224" s="360" t="s">
        <v>83</v>
      </c>
      <c r="P2224" s="360" t="s">
        <v>3532</v>
      </c>
      <c r="Q2224" s="360" t="s">
        <v>3532</v>
      </c>
    </row>
    <row r="2225" spans="1:17" ht="15">
      <c r="A2225" s="359" t="s">
        <v>6745</v>
      </c>
      <c r="B2225" s="360" t="s">
        <v>10855</v>
      </c>
      <c r="C2225" s="360" t="s">
        <v>3532</v>
      </c>
      <c r="D2225" s="360">
        <v>18</v>
      </c>
      <c r="E2225" s="360" t="s">
        <v>3532</v>
      </c>
      <c r="F2225" s="360" t="s">
        <v>3532</v>
      </c>
      <c r="G2225" s="360" t="s">
        <v>3532</v>
      </c>
      <c r="H2225" s="361">
        <v>45975</v>
      </c>
      <c r="I2225" s="360" t="s">
        <v>3255</v>
      </c>
      <c r="J2225" s="360" t="s">
        <v>10856</v>
      </c>
      <c r="K2225" s="360">
        <v>2012</v>
      </c>
      <c r="L2225" s="360" t="s">
        <v>5960</v>
      </c>
      <c r="M2225" s="360" t="s">
        <v>5957</v>
      </c>
      <c r="N2225" s="360" t="s">
        <v>5953</v>
      </c>
      <c r="O2225" s="360" t="s">
        <v>83</v>
      </c>
      <c r="P2225" s="360" t="s">
        <v>3532</v>
      </c>
      <c r="Q2225" s="360" t="s">
        <v>3532</v>
      </c>
    </row>
    <row r="2226" spans="1:17" ht="15">
      <c r="A2226" s="359" t="s">
        <v>6745</v>
      </c>
      <c r="B2226" s="360" t="s">
        <v>10857</v>
      </c>
      <c r="C2226" s="360" t="s">
        <v>3532</v>
      </c>
      <c r="D2226" s="360">
        <v>0</v>
      </c>
      <c r="E2226" s="360" t="s">
        <v>3532</v>
      </c>
      <c r="F2226" s="360" t="s">
        <v>3532</v>
      </c>
      <c r="G2226" s="360" t="s">
        <v>3532</v>
      </c>
      <c r="H2226" s="361">
        <v>45975</v>
      </c>
      <c r="I2226" s="360" t="s">
        <v>3255</v>
      </c>
      <c r="J2226" s="360" t="s">
        <v>10858</v>
      </c>
      <c r="K2226" s="360">
        <v>2012</v>
      </c>
      <c r="L2226" s="360" t="s">
        <v>5964</v>
      </c>
      <c r="M2226" s="360" t="s">
        <v>5957</v>
      </c>
      <c r="N2226" s="360" t="s">
        <v>5953</v>
      </c>
      <c r="O2226" s="360" t="s">
        <v>83</v>
      </c>
      <c r="P2226" s="360" t="s">
        <v>3532</v>
      </c>
      <c r="Q2226" s="360" t="s">
        <v>3532</v>
      </c>
    </row>
    <row r="2227" spans="1:17" ht="15">
      <c r="A2227" s="359" t="s">
        <v>7019</v>
      </c>
      <c r="B2227" s="360" t="s">
        <v>10859</v>
      </c>
      <c r="C2227" s="360" t="s">
        <v>2790</v>
      </c>
      <c r="D2227" s="360">
        <v>32</v>
      </c>
      <c r="E2227" s="360" t="s">
        <v>3532</v>
      </c>
      <c r="F2227" s="360" t="s">
        <v>10860</v>
      </c>
      <c r="G2227" s="360" t="s">
        <v>3532</v>
      </c>
      <c r="H2227" s="361">
        <v>45975</v>
      </c>
      <c r="I2227" s="360" t="s">
        <v>3532</v>
      </c>
      <c r="J2227" s="360" t="s">
        <v>10861</v>
      </c>
      <c r="K2227" s="360">
        <v>2012</v>
      </c>
      <c r="L2227" s="360" t="s">
        <v>5956</v>
      </c>
      <c r="M2227" s="360" t="s">
        <v>5957</v>
      </c>
      <c r="N2227" s="360" t="s">
        <v>5953</v>
      </c>
      <c r="O2227" s="360" t="s">
        <v>83</v>
      </c>
      <c r="P2227" s="360">
        <v>0</v>
      </c>
      <c r="Q2227" s="360" t="s">
        <v>10862</v>
      </c>
    </row>
    <row r="2228" spans="1:17" ht="15">
      <c r="A2228" s="359" t="s">
        <v>8424</v>
      </c>
      <c r="B2228" s="360" t="s">
        <v>10863</v>
      </c>
      <c r="C2228" s="360" t="s">
        <v>3532</v>
      </c>
      <c r="D2228" s="360">
        <v>17</v>
      </c>
      <c r="E2228" s="360" t="s">
        <v>3532</v>
      </c>
      <c r="F2228" s="360" t="s">
        <v>3532</v>
      </c>
      <c r="G2228" s="360" t="s">
        <v>3532</v>
      </c>
      <c r="H2228" s="361">
        <v>45975</v>
      </c>
      <c r="I2228" s="360" t="s">
        <v>3532</v>
      </c>
      <c r="J2228" s="360" t="s">
        <v>10864</v>
      </c>
      <c r="K2228" s="360">
        <v>2013</v>
      </c>
      <c r="L2228" s="360" t="s">
        <v>5964</v>
      </c>
      <c r="M2228" s="360" t="s">
        <v>5957</v>
      </c>
      <c r="N2228" s="360" t="s">
        <v>5953</v>
      </c>
      <c r="O2228" s="360" t="s">
        <v>83</v>
      </c>
      <c r="P2228" s="360" t="s">
        <v>3532</v>
      </c>
      <c r="Q2228" s="360" t="s">
        <v>3532</v>
      </c>
    </row>
    <row r="2229" spans="1:17" ht="15">
      <c r="A2229" s="359" t="s">
        <v>8424</v>
      </c>
      <c r="B2229" s="360" t="s">
        <v>10865</v>
      </c>
      <c r="C2229" s="360" t="s">
        <v>3532</v>
      </c>
      <c r="D2229" s="360">
        <v>3</v>
      </c>
      <c r="E2229" s="360" t="s">
        <v>3532</v>
      </c>
      <c r="F2229" s="360" t="s">
        <v>3532</v>
      </c>
      <c r="G2229" s="360" t="s">
        <v>3532</v>
      </c>
      <c r="H2229" s="361">
        <v>45975</v>
      </c>
      <c r="I2229" s="360" t="s">
        <v>3532</v>
      </c>
      <c r="J2229" s="360" t="s">
        <v>10866</v>
      </c>
      <c r="K2229" s="360">
        <v>2013</v>
      </c>
      <c r="L2229" s="360" t="s">
        <v>5964</v>
      </c>
      <c r="M2229" s="360" t="s">
        <v>5957</v>
      </c>
      <c r="N2229" s="360" t="s">
        <v>5953</v>
      </c>
      <c r="O2229" s="360" t="s">
        <v>83</v>
      </c>
      <c r="P2229" s="360" t="s">
        <v>3532</v>
      </c>
      <c r="Q2229" s="360" t="s">
        <v>3532</v>
      </c>
    </row>
    <row r="2230" spans="1:17" ht="15">
      <c r="A2230" s="359" t="s">
        <v>5972</v>
      </c>
      <c r="B2230" s="360" t="s">
        <v>10867</v>
      </c>
      <c r="C2230" s="360" t="s">
        <v>2790</v>
      </c>
      <c r="D2230" s="360">
        <v>11</v>
      </c>
      <c r="E2230" s="360" t="s">
        <v>3532</v>
      </c>
      <c r="F2230" s="360" t="s">
        <v>10868</v>
      </c>
      <c r="G2230" s="360" t="s">
        <v>3532</v>
      </c>
      <c r="H2230" s="361">
        <v>45975</v>
      </c>
      <c r="I2230" s="360" t="s">
        <v>3532</v>
      </c>
      <c r="J2230" s="360" t="s">
        <v>10869</v>
      </c>
      <c r="K2230" s="360">
        <v>2013</v>
      </c>
      <c r="L2230" s="360" t="s">
        <v>5964</v>
      </c>
      <c r="M2230" s="360" t="s">
        <v>5957</v>
      </c>
      <c r="N2230" s="360" t="s">
        <v>5953</v>
      </c>
      <c r="O2230" s="360" t="s">
        <v>83</v>
      </c>
      <c r="P2230" s="360">
        <v>0</v>
      </c>
      <c r="Q2230" s="360" t="s">
        <v>10870</v>
      </c>
    </row>
    <row r="2231" spans="1:17" ht="15">
      <c r="A2231" s="359" t="s">
        <v>6218</v>
      </c>
      <c r="B2231" s="360" t="s">
        <v>10871</v>
      </c>
      <c r="C2231" s="360" t="s">
        <v>3532</v>
      </c>
      <c r="D2231" s="360">
        <v>0</v>
      </c>
      <c r="E2231" s="360" t="s">
        <v>3532</v>
      </c>
      <c r="F2231" s="360" t="s">
        <v>3532</v>
      </c>
      <c r="G2231" s="360" t="s">
        <v>3532</v>
      </c>
      <c r="H2231" s="361">
        <v>45975</v>
      </c>
      <c r="I2231" s="360" t="s">
        <v>3532</v>
      </c>
      <c r="J2231" s="360" t="s">
        <v>10872</v>
      </c>
      <c r="K2231" s="360">
        <v>2013</v>
      </c>
      <c r="L2231" s="360" t="s">
        <v>5964</v>
      </c>
      <c r="M2231" s="360" t="s">
        <v>5957</v>
      </c>
      <c r="N2231" s="360" t="s">
        <v>5953</v>
      </c>
      <c r="O2231" s="360" t="s">
        <v>83</v>
      </c>
      <c r="P2231" s="360" t="s">
        <v>3532</v>
      </c>
      <c r="Q2231" s="360" t="s">
        <v>3532</v>
      </c>
    </row>
    <row r="2232" spans="1:17" ht="15">
      <c r="A2232" s="359" t="s">
        <v>10150</v>
      </c>
      <c r="B2232" s="360" t="s">
        <v>10873</v>
      </c>
      <c r="C2232" s="360" t="s">
        <v>2790</v>
      </c>
      <c r="D2232" s="360">
        <v>3</v>
      </c>
      <c r="E2232" s="360" t="s">
        <v>3532</v>
      </c>
      <c r="F2232" s="360" t="s">
        <v>10874</v>
      </c>
      <c r="G2232" s="360" t="s">
        <v>3532</v>
      </c>
      <c r="H2232" s="361">
        <v>45975</v>
      </c>
      <c r="I2232" s="360" t="s">
        <v>3532</v>
      </c>
      <c r="J2232" s="360" t="s">
        <v>10875</v>
      </c>
      <c r="K2232" s="360">
        <v>2012</v>
      </c>
      <c r="L2232" s="360" t="s">
        <v>5956</v>
      </c>
      <c r="M2232" s="360" t="s">
        <v>5957</v>
      </c>
      <c r="N2232" s="360" t="s">
        <v>5953</v>
      </c>
      <c r="O2232" s="360" t="s">
        <v>83</v>
      </c>
      <c r="P2232" s="360">
        <v>0</v>
      </c>
      <c r="Q2232" s="360" t="s">
        <v>10876</v>
      </c>
    </row>
    <row r="2233" spans="1:17" ht="15">
      <c r="A2233" s="359" t="s">
        <v>7019</v>
      </c>
      <c r="B2233" s="360" t="s">
        <v>10877</v>
      </c>
      <c r="C2233" s="360" t="s">
        <v>3532</v>
      </c>
      <c r="D2233" s="360">
        <v>54</v>
      </c>
      <c r="E2233" s="360" t="s">
        <v>3532</v>
      </c>
      <c r="F2233" s="360" t="s">
        <v>3532</v>
      </c>
      <c r="G2233" s="360" t="s">
        <v>3532</v>
      </c>
      <c r="H2233" s="361">
        <v>45975</v>
      </c>
      <c r="I2233" s="360" t="s">
        <v>3532</v>
      </c>
      <c r="J2233" s="360" t="s">
        <v>10878</v>
      </c>
      <c r="K2233" s="360">
        <v>2012</v>
      </c>
      <c r="L2233" s="360" t="s">
        <v>5956</v>
      </c>
      <c r="M2233" s="360" t="s">
        <v>5957</v>
      </c>
      <c r="N2233" s="360" t="s">
        <v>5953</v>
      </c>
      <c r="O2233" s="360" t="s">
        <v>83</v>
      </c>
      <c r="P2233" s="360" t="s">
        <v>3532</v>
      </c>
      <c r="Q2233" s="360" t="s">
        <v>3532</v>
      </c>
    </row>
    <row r="2234" spans="1:17" ht="15">
      <c r="A2234" s="359" t="s">
        <v>7019</v>
      </c>
      <c r="B2234" s="360" t="s">
        <v>10879</v>
      </c>
      <c r="C2234" s="360" t="s">
        <v>2790</v>
      </c>
      <c r="D2234" s="360">
        <v>2</v>
      </c>
      <c r="E2234" s="360" t="s">
        <v>3532</v>
      </c>
      <c r="F2234" s="360" t="s">
        <v>10880</v>
      </c>
      <c r="G2234" s="360" t="s">
        <v>3532</v>
      </c>
      <c r="H2234" s="361">
        <v>45975</v>
      </c>
      <c r="I2234" s="360" t="s">
        <v>3532</v>
      </c>
      <c r="J2234" s="360" t="s">
        <v>10881</v>
      </c>
      <c r="K2234" s="360">
        <v>2013</v>
      </c>
      <c r="L2234" s="360" t="s">
        <v>5960</v>
      </c>
      <c r="M2234" s="360" t="s">
        <v>5957</v>
      </c>
      <c r="N2234" s="360" t="s">
        <v>5953</v>
      </c>
      <c r="O2234" s="360" t="s">
        <v>83</v>
      </c>
      <c r="P2234" s="360">
        <v>0</v>
      </c>
      <c r="Q2234" s="360" t="s">
        <v>10882</v>
      </c>
    </row>
    <row r="2235" spans="1:17" ht="15">
      <c r="A2235" s="359" t="s">
        <v>6279</v>
      </c>
      <c r="B2235" s="360" t="s">
        <v>10883</v>
      </c>
      <c r="C2235" s="360" t="s">
        <v>3532</v>
      </c>
      <c r="D2235" s="360">
        <v>0</v>
      </c>
      <c r="E2235" s="360" t="s">
        <v>3532</v>
      </c>
      <c r="F2235" s="360" t="s">
        <v>3532</v>
      </c>
      <c r="G2235" s="360" t="s">
        <v>3532</v>
      </c>
      <c r="H2235" s="361">
        <v>45975</v>
      </c>
      <c r="I2235" s="360" t="s">
        <v>3532</v>
      </c>
      <c r="J2235" s="360" t="s">
        <v>10884</v>
      </c>
      <c r="K2235" s="360">
        <v>2013</v>
      </c>
      <c r="L2235" s="360" t="s">
        <v>5960</v>
      </c>
      <c r="M2235" s="360" t="s">
        <v>5957</v>
      </c>
      <c r="N2235" s="360" t="s">
        <v>5953</v>
      </c>
      <c r="O2235" s="360" t="s">
        <v>1706</v>
      </c>
      <c r="P2235" s="360" t="s">
        <v>3532</v>
      </c>
      <c r="Q2235" s="360" t="s">
        <v>3532</v>
      </c>
    </row>
    <row r="2236" spans="1:17" ht="15">
      <c r="A2236" s="359" t="s">
        <v>10150</v>
      </c>
      <c r="B2236" s="360" t="s">
        <v>10885</v>
      </c>
      <c r="C2236" s="360" t="s">
        <v>3532</v>
      </c>
      <c r="D2236" s="360">
        <v>70</v>
      </c>
      <c r="E2236" s="360" t="s">
        <v>3532</v>
      </c>
      <c r="F2236" s="360" t="s">
        <v>3532</v>
      </c>
      <c r="G2236" s="360" t="s">
        <v>3532</v>
      </c>
      <c r="H2236" s="361">
        <v>45975</v>
      </c>
      <c r="I2236" s="360" t="s">
        <v>3532</v>
      </c>
      <c r="J2236" s="360" t="s">
        <v>10886</v>
      </c>
      <c r="K2236" s="360">
        <v>2013</v>
      </c>
      <c r="L2236" s="360" t="s">
        <v>5964</v>
      </c>
      <c r="M2236" s="360" t="s">
        <v>5957</v>
      </c>
      <c r="N2236" s="360" t="s">
        <v>5953</v>
      </c>
      <c r="O2236" s="360" t="s">
        <v>83</v>
      </c>
      <c r="P2236" s="360" t="s">
        <v>3532</v>
      </c>
      <c r="Q2236" s="360" t="s">
        <v>3532</v>
      </c>
    </row>
    <row r="2237" spans="1:17" ht="15">
      <c r="A2237" s="359" t="s">
        <v>7019</v>
      </c>
      <c r="B2237" s="360" t="s">
        <v>10887</v>
      </c>
      <c r="C2237" s="360" t="s">
        <v>3532</v>
      </c>
      <c r="D2237" s="360">
        <v>137</v>
      </c>
      <c r="E2237" s="360" t="s">
        <v>3532</v>
      </c>
      <c r="F2237" s="360" t="s">
        <v>3532</v>
      </c>
      <c r="G2237" s="360" t="s">
        <v>3532</v>
      </c>
      <c r="H2237" s="361">
        <v>45975</v>
      </c>
      <c r="I2237" s="360" t="s">
        <v>3532</v>
      </c>
      <c r="J2237" s="360" t="s">
        <v>10888</v>
      </c>
      <c r="K2237" s="360">
        <v>2013</v>
      </c>
      <c r="L2237" s="360" t="s">
        <v>5960</v>
      </c>
      <c r="M2237" s="360" t="s">
        <v>5957</v>
      </c>
      <c r="N2237" s="360" t="s">
        <v>5953</v>
      </c>
      <c r="O2237" s="360" t="s">
        <v>83</v>
      </c>
      <c r="P2237" s="360" t="s">
        <v>3532</v>
      </c>
      <c r="Q2237" s="360" t="s">
        <v>3532</v>
      </c>
    </row>
    <row r="2238" spans="1:17" ht="15">
      <c r="A2238" s="359" t="s">
        <v>6389</v>
      </c>
      <c r="B2238" s="360" t="s">
        <v>10889</v>
      </c>
      <c r="C2238" s="360" t="s">
        <v>3532</v>
      </c>
      <c r="D2238" s="360">
        <v>70</v>
      </c>
      <c r="E2238" s="360" t="s">
        <v>3532</v>
      </c>
      <c r="F2238" s="360" t="s">
        <v>3532</v>
      </c>
      <c r="G2238" s="360" t="s">
        <v>3532</v>
      </c>
      <c r="H2238" s="361">
        <v>45975</v>
      </c>
      <c r="I2238" s="360" t="s">
        <v>3532</v>
      </c>
      <c r="J2238" s="360" t="s">
        <v>10890</v>
      </c>
      <c r="K2238" s="360">
        <v>2013</v>
      </c>
      <c r="L2238" s="360" t="s">
        <v>5964</v>
      </c>
      <c r="M2238" s="360" t="s">
        <v>5957</v>
      </c>
      <c r="N2238" s="360" t="s">
        <v>5953</v>
      </c>
      <c r="O2238" s="360" t="s">
        <v>83</v>
      </c>
      <c r="P2238" s="360" t="s">
        <v>3532</v>
      </c>
      <c r="Q2238" s="360" t="s">
        <v>3532</v>
      </c>
    </row>
    <row r="2239" spans="1:17" ht="15">
      <c r="A2239" s="359" t="s">
        <v>6370</v>
      </c>
      <c r="B2239" s="360" t="s">
        <v>10891</v>
      </c>
      <c r="C2239" s="360" t="s">
        <v>3532</v>
      </c>
      <c r="D2239" s="360">
        <v>0</v>
      </c>
      <c r="E2239" s="360" t="s">
        <v>3532</v>
      </c>
      <c r="F2239" s="360" t="s">
        <v>3532</v>
      </c>
      <c r="G2239" s="360" t="s">
        <v>3532</v>
      </c>
      <c r="H2239" s="361">
        <v>45975</v>
      </c>
      <c r="I2239" s="360" t="s">
        <v>3532</v>
      </c>
      <c r="J2239" s="360" t="s">
        <v>10892</v>
      </c>
      <c r="K2239" s="360">
        <v>2013</v>
      </c>
      <c r="L2239" s="360" t="s">
        <v>5964</v>
      </c>
      <c r="M2239" s="360" t="s">
        <v>5957</v>
      </c>
      <c r="N2239" s="360" t="s">
        <v>5953</v>
      </c>
      <c r="O2239" s="360" t="s">
        <v>83</v>
      </c>
      <c r="P2239" s="360" t="s">
        <v>3532</v>
      </c>
      <c r="Q2239" s="360" t="s">
        <v>3532</v>
      </c>
    </row>
    <row r="2240" spans="1:17" ht="15">
      <c r="A2240" s="359" t="s">
        <v>7019</v>
      </c>
      <c r="B2240" s="360" t="s">
        <v>10893</v>
      </c>
      <c r="C2240" s="360" t="s">
        <v>3532</v>
      </c>
      <c r="D2240" s="360">
        <v>140</v>
      </c>
      <c r="E2240" s="360" t="s">
        <v>3532</v>
      </c>
      <c r="F2240" s="360" t="s">
        <v>3532</v>
      </c>
      <c r="G2240" s="360" t="s">
        <v>3532</v>
      </c>
      <c r="H2240" s="361">
        <v>45975</v>
      </c>
      <c r="I2240" s="360" t="s">
        <v>3532</v>
      </c>
      <c r="J2240" s="360" t="s">
        <v>10894</v>
      </c>
      <c r="K2240" s="360">
        <v>2014</v>
      </c>
      <c r="L2240" s="360" t="s">
        <v>5960</v>
      </c>
      <c r="M2240" s="360" t="s">
        <v>5957</v>
      </c>
      <c r="N2240" s="360" t="s">
        <v>5953</v>
      </c>
      <c r="O2240" s="360" t="s">
        <v>83</v>
      </c>
      <c r="P2240" s="360" t="s">
        <v>3532</v>
      </c>
      <c r="Q2240" s="360" t="s">
        <v>3532</v>
      </c>
    </row>
    <row r="2241" spans="1:17" ht="15">
      <c r="A2241" s="359" t="s">
        <v>6745</v>
      </c>
      <c r="B2241" s="360" t="s">
        <v>10895</v>
      </c>
      <c r="C2241" s="360" t="s">
        <v>3532</v>
      </c>
      <c r="D2241" s="360">
        <v>106</v>
      </c>
      <c r="E2241" s="360" t="s">
        <v>3532</v>
      </c>
      <c r="F2241" s="360" t="s">
        <v>3532</v>
      </c>
      <c r="G2241" s="360" t="s">
        <v>3532</v>
      </c>
      <c r="H2241" s="361">
        <v>45975</v>
      </c>
      <c r="I2241" s="360" t="s">
        <v>3255</v>
      </c>
      <c r="J2241" s="360" t="s">
        <v>10896</v>
      </c>
      <c r="K2241" s="360">
        <v>2013</v>
      </c>
      <c r="L2241" s="360" t="s">
        <v>5964</v>
      </c>
      <c r="M2241" s="360" t="s">
        <v>5957</v>
      </c>
      <c r="N2241" s="360" t="s">
        <v>5953</v>
      </c>
      <c r="O2241" s="360" t="s">
        <v>83</v>
      </c>
      <c r="P2241" s="360" t="s">
        <v>3532</v>
      </c>
      <c r="Q2241" s="360" t="s">
        <v>3532</v>
      </c>
    </row>
    <row r="2242" spans="1:17" ht="15">
      <c r="A2242" s="359" t="s">
        <v>6370</v>
      </c>
      <c r="B2242" s="360" t="s">
        <v>10897</v>
      </c>
      <c r="C2242" s="360" t="s">
        <v>2790</v>
      </c>
      <c r="D2242" s="360">
        <v>0</v>
      </c>
      <c r="E2242" s="360" t="s">
        <v>3532</v>
      </c>
      <c r="F2242" s="360" t="s">
        <v>10898</v>
      </c>
      <c r="G2242" s="360" t="s">
        <v>3532</v>
      </c>
      <c r="H2242" s="361">
        <v>45975</v>
      </c>
      <c r="I2242" s="360" t="s">
        <v>3532</v>
      </c>
      <c r="J2242" s="360" t="s">
        <v>10497</v>
      </c>
      <c r="K2242" s="360">
        <v>2012</v>
      </c>
      <c r="L2242" s="360" t="s">
        <v>5960</v>
      </c>
      <c r="M2242" s="360" t="s">
        <v>5957</v>
      </c>
      <c r="N2242" s="360" t="s">
        <v>5953</v>
      </c>
      <c r="O2242" s="360" t="s">
        <v>83</v>
      </c>
      <c r="P2242" s="360">
        <v>0</v>
      </c>
      <c r="Q2242" s="360" t="s">
        <v>10899</v>
      </c>
    </row>
    <row r="2243" spans="1:17" ht="15">
      <c r="A2243" s="359" t="s">
        <v>3175</v>
      </c>
      <c r="B2243" s="360" t="s">
        <v>10900</v>
      </c>
      <c r="C2243" s="360" t="s">
        <v>3532</v>
      </c>
      <c r="D2243" s="360">
        <v>1</v>
      </c>
      <c r="E2243" s="360" t="s">
        <v>3532</v>
      </c>
      <c r="F2243" s="360" t="s">
        <v>3532</v>
      </c>
      <c r="G2243" s="360" t="s">
        <v>3532</v>
      </c>
      <c r="H2243" s="361">
        <v>45975</v>
      </c>
      <c r="I2243" s="360" t="s">
        <v>3532</v>
      </c>
      <c r="J2243" s="360" t="s">
        <v>6685</v>
      </c>
      <c r="K2243" s="360">
        <v>2013</v>
      </c>
      <c r="L2243" s="360" t="s">
        <v>5960</v>
      </c>
      <c r="M2243" s="360" t="s">
        <v>5957</v>
      </c>
      <c r="N2243" s="360" t="s">
        <v>5953</v>
      </c>
      <c r="O2243" s="360" t="s">
        <v>83</v>
      </c>
      <c r="P2243" s="360" t="s">
        <v>3532</v>
      </c>
      <c r="Q2243" s="360" t="s">
        <v>3532</v>
      </c>
    </row>
    <row r="2244" spans="1:17" ht="15">
      <c r="A2244" s="359" t="s">
        <v>8424</v>
      </c>
      <c r="B2244" s="360" t="s">
        <v>10901</v>
      </c>
      <c r="C2244" s="360" t="s">
        <v>3532</v>
      </c>
      <c r="D2244" s="360">
        <v>153</v>
      </c>
      <c r="E2244" s="360" t="s">
        <v>3532</v>
      </c>
      <c r="F2244" s="360" t="s">
        <v>3532</v>
      </c>
      <c r="G2244" s="360" t="s">
        <v>3532</v>
      </c>
      <c r="H2244" s="361">
        <v>45975</v>
      </c>
      <c r="I2244" s="360" t="s">
        <v>3532</v>
      </c>
      <c r="J2244" s="360" t="s">
        <v>10902</v>
      </c>
      <c r="K2244" s="360">
        <v>2013</v>
      </c>
      <c r="L2244" s="360" t="s">
        <v>5956</v>
      </c>
      <c r="M2244" s="360" t="s">
        <v>5957</v>
      </c>
      <c r="N2244" s="360" t="s">
        <v>5953</v>
      </c>
      <c r="O2244" s="360" t="s">
        <v>83</v>
      </c>
      <c r="P2244" s="360" t="s">
        <v>3532</v>
      </c>
      <c r="Q2244" s="360" t="s">
        <v>3532</v>
      </c>
    </row>
    <row r="2245" spans="1:17" ht="15">
      <c r="A2245" s="359" t="s">
        <v>6875</v>
      </c>
      <c r="B2245" s="360" t="s">
        <v>10903</v>
      </c>
      <c r="C2245" s="360" t="s">
        <v>3532</v>
      </c>
      <c r="D2245" s="360">
        <v>1</v>
      </c>
      <c r="E2245" s="360" t="s">
        <v>3532</v>
      </c>
      <c r="F2245" s="360" t="s">
        <v>3532</v>
      </c>
      <c r="G2245" s="360" t="s">
        <v>3532</v>
      </c>
      <c r="H2245" s="361">
        <v>45975</v>
      </c>
      <c r="I2245" s="360" t="s">
        <v>3532</v>
      </c>
      <c r="J2245" s="360" t="s">
        <v>10904</v>
      </c>
      <c r="K2245" s="360">
        <v>2014</v>
      </c>
      <c r="L2245" s="360" t="s">
        <v>5964</v>
      </c>
      <c r="M2245" s="360" t="s">
        <v>5957</v>
      </c>
      <c r="N2245" s="360" t="s">
        <v>5953</v>
      </c>
      <c r="O2245" s="360" t="s">
        <v>83</v>
      </c>
      <c r="P2245" s="360" t="s">
        <v>3532</v>
      </c>
      <c r="Q2245" s="360" t="s">
        <v>3532</v>
      </c>
    </row>
    <row r="2246" spans="1:17" ht="15">
      <c r="A2246" s="359" t="s">
        <v>5972</v>
      </c>
      <c r="B2246" s="360" t="s">
        <v>10905</v>
      </c>
      <c r="C2246" s="360" t="s">
        <v>3532</v>
      </c>
      <c r="D2246" s="360">
        <v>29</v>
      </c>
      <c r="E2246" s="360" t="s">
        <v>3532</v>
      </c>
      <c r="F2246" s="360" t="s">
        <v>3532</v>
      </c>
      <c r="G2246" s="360" t="s">
        <v>3532</v>
      </c>
      <c r="H2246" s="361">
        <v>45975</v>
      </c>
      <c r="I2246" s="360" t="s">
        <v>3532</v>
      </c>
      <c r="J2246" s="360" t="s">
        <v>10906</v>
      </c>
      <c r="K2246" s="360">
        <v>2013</v>
      </c>
      <c r="L2246" s="360" t="s">
        <v>5964</v>
      </c>
      <c r="M2246" s="360" t="s">
        <v>5957</v>
      </c>
      <c r="N2246" s="360" t="s">
        <v>5953</v>
      </c>
      <c r="O2246" s="360" t="s">
        <v>83</v>
      </c>
      <c r="P2246" s="360" t="s">
        <v>3532</v>
      </c>
      <c r="Q2246" s="360" t="s">
        <v>3532</v>
      </c>
    </row>
    <row r="2247" spans="1:17" ht="15">
      <c r="A2247" s="359" t="s">
        <v>10150</v>
      </c>
      <c r="B2247" s="360" t="s">
        <v>10907</v>
      </c>
      <c r="C2247" s="360" t="s">
        <v>3532</v>
      </c>
      <c r="D2247" s="360">
        <v>0</v>
      </c>
      <c r="E2247" s="360" t="s">
        <v>3532</v>
      </c>
      <c r="F2247" s="360" t="s">
        <v>3532</v>
      </c>
      <c r="G2247" s="360" t="s">
        <v>3532</v>
      </c>
      <c r="H2247" s="361">
        <v>45975</v>
      </c>
      <c r="I2247" s="360" t="s">
        <v>3532</v>
      </c>
      <c r="J2247" s="360" t="s">
        <v>10908</v>
      </c>
      <c r="K2247" s="360">
        <v>2014</v>
      </c>
      <c r="L2247" s="360" t="s">
        <v>5964</v>
      </c>
      <c r="M2247" s="360" t="s">
        <v>5957</v>
      </c>
      <c r="N2247" s="360" t="s">
        <v>5953</v>
      </c>
      <c r="O2247" s="360" t="s">
        <v>83</v>
      </c>
      <c r="P2247" s="360" t="s">
        <v>3532</v>
      </c>
      <c r="Q2247" s="360" t="s">
        <v>3532</v>
      </c>
    </row>
    <row r="2248" spans="1:17" ht="15">
      <c r="A2248" s="359" t="s">
        <v>6218</v>
      </c>
      <c r="B2248" s="360" t="s">
        <v>10909</v>
      </c>
      <c r="C2248" s="360" t="s">
        <v>3532</v>
      </c>
      <c r="D2248" s="360">
        <v>0</v>
      </c>
      <c r="E2248" s="360" t="s">
        <v>3532</v>
      </c>
      <c r="F2248" s="360" t="s">
        <v>3532</v>
      </c>
      <c r="G2248" s="360" t="s">
        <v>3532</v>
      </c>
      <c r="H2248" s="361">
        <v>45975</v>
      </c>
      <c r="I2248" s="360" t="s">
        <v>3532</v>
      </c>
      <c r="J2248" s="360" t="s">
        <v>10910</v>
      </c>
      <c r="K2248" s="360">
        <v>2013</v>
      </c>
      <c r="L2248" s="360" t="s">
        <v>5964</v>
      </c>
      <c r="M2248" s="360" t="s">
        <v>5957</v>
      </c>
      <c r="N2248" s="360" t="s">
        <v>5953</v>
      </c>
      <c r="O2248" s="360" t="s">
        <v>83</v>
      </c>
      <c r="P2248" s="360" t="s">
        <v>3532</v>
      </c>
      <c r="Q2248" s="360" t="s">
        <v>3532</v>
      </c>
    </row>
    <row r="2249" spans="1:17" ht="15">
      <c r="A2249" s="359" t="s">
        <v>8424</v>
      </c>
      <c r="B2249" s="360" t="s">
        <v>10911</v>
      </c>
      <c r="C2249" s="360" t="s">
        <v>3532</v>
      </c>
      <c r="D2249" s="360">
        <v>7</v>
      </c>
      <c r="E2249" s="360" t="s">
        <v>3532</v>
      </c>
      <c r="F2249" s="360" t="s">
        <v>3532</v>
      </c>
      <c r="G2249" s="360" t="s">
        <v>3532</v>
      </c>
      <c r="H2249" s="361">
        <v>45975</v>
      </c>
      <c r="I2249" s="360" t="s">
        <v>3532</v>
      </c>
      <c r="J2249" s="360" t="s">
        <v>10912</v>
      </c>
      <c r="K2249" s="360">
        <v>2013</v>
      </c>
      <c r="L2249" s="360" t="s">
        <v>5956</v>
      </c>
      <c r="M2249" s="360" t="s">
        <v>5957</v>
      </c>
      <c r="N2249" s="360" t="s">
        <v>5953</v>
      </c>
      <c r="O2249" s="360" t="s">
        <v>83</v>
      </c>
      <c r="P2249" s="360" t="s">
        <v>3532</v>
      </c>
      <c r="Q2249" s="360" t="s">
        <v>3532</v>
      </c>
    </row>
    <row r="2250" spans="1:17" ht="15">
      <c r="A2250" s="359" t="s">
        <v>3175</v>
      </c>
      <c r="B2250" s="360" t="s">
        <v>10913</v>
      </c>
      <c r="C2250" s="360" t="s">
        <v>3532</v>
      </c>
      <c r="D2250" s="360">
        <v>0</v>
      </c>
      <c r="E2250" s="360" t="s">
        <v>3532</v>
      </c>
      <c r="F2250" s="360" t="s">
        <v>3532</v>
      </c>
      <c r="G2250" s="360" t="s">
        <v>3532</v>
      </c>
      <c r="H2250" s="361">
        <v>45975</v>
      </c>
      <c r="I2250" s="360" t="s">
        <v>3532</v>
      </c>
      <c r="J2250" s="360" t="s">
        <v>10914</v>
      </c>
      <c r="K2250" s="360">
        <v>2014</v>
      </c>
      <c r="L2250" s="360" t="s">
        <v>5960</v>
      </c>
      <c r="M2250" s="360" t="s">
        <v>5957</v>
      </c>
      <c r="N2250" s="360" t="s">
        <v>5953</v>
      </c>
      <c r="O2250" s="360" t="s">
        <v>83</v>
      </c>
      <c r="P2250" s="360" t="s">
        <v>3532</v>
      </c>
      <c r="Q2250" s="360" t="s">
        <v>3532</v>
      </c>
    </row>
    <row r="2251" spans="1:17" ht="15">
      <c r="A2251" s="359" t="s">
        <v>6218</v>
      </c>
      <c r="B2251" s="360" t="s">
        <v>10915</v>
      </c>
      <c r="C2251" s="360" t="s">
        <v>3532</v>
      </c>
      <c r="D2251" s="360">
        <v>69</v>
      </c>
      <c r="E2251" s="360" t="s">
        <v>3532</v>
      </c>
      <c r="F2251" s="360" t="s">
        <v>3532</v>
      </c>
      <c r="G2251" s="360" t="s">
        <v>3532</v>
      </c>
      <c r="H2251" s="361">
        <v>45975</v>
      </c>
      <c r="I2251" s="360" t="s">
        <v>3532</v>
      </c>
      <c r="J2251" s="360" t="s">
        <v>10916</v>
      </c>
      <c r="K2251" s="360">
        <v>2013</v>
      </c>
      <c r="L2251" s="360" t="s">
        <v>5956</v>
      </c>
      <c r="M2251" s="360" t="s">
        <v>5957</v>
      </c>
      <c r="N2251" s="360" t="s">
        <v>5953</v>
      </c>
      <c r="O2251" s="360" t="s">
        <v>83</v>
      </c>
      <c r="P2251" s="360" t="s">
        <v>3532</v>
      </c>
      <c r="Q2251" s="360" t="s">
        <v>3532</v>
      </c>
    </row>
    <row r="2252" spans="1:17" ht="15">
      <c r="A2252" s="359" t="s">
        <v>6021</v>
      </c>
      <c r="B2252" s="360" t="s">
        <v>10917</v>
      </c>
      <c r="C2252" s="360" t="s">
        <v>3532</v>
      </c>
      <c r="D2252" s="360">
        <v>2</v>
      </c>
      <c r="E2252" s="360" t="s">
        <v>3532</v>
      </c>
      <c r="F2252" s="360" t="s">
        <v>3532</v>
      </c>
      <c r="G2252" s="360" t="s">
        <v>3532</v>
      </c>
      <c r="H2252" s="361">
        <v>45975</v>
      </c>
      <c r="I2252" s="360" t="s">
        <v>3532</v>
      </c>
      <c r="J2252" s="360" t="s">
        <v>10918</v>
      </c>
      <c r="K2252" s="360">
        <v>2014</v>
      </c>
      <c r="L2252" s="360" t="s">
        <v>5956</v>
      </c>
      <c r="M2252" s="360" t="s">
        <v>5957</v>
      </c>
      <c r="N2252" s="360" t="s">
        <v>5953</v>
      </c>
      <c r="O2252" s="360" t="s">
        <v>83</v>
      </c>
      <c r="P2252" s="360" t="s">
        <v>3532</v>
      </c>
      <c r="Q2252" s="360" t="s">
        <v>3532</v>
      </c>
    </row>
    <row r="2253" spans="1:17" ht="15">
      <c r="A2253" s="359" t="s">
        <v>10284</v>
      </c>
      <c r="B2253" s="360" t="s">
        <v>10919</v>
      </c>
      <c r="C2253" s="360" t="s">
        <v>3532</v>
      </c>
      <c r="D2253" s="360">
        <v>217</v>
      </c>
      <c r="E2253" s="360" t="s">
        <v>3532</v>
      </c>
      <c r="F2253" s="360" t="s">
        <v>3532</v>
      </c>
      <c r="G2253" s="360" t="s">
        <v>3532</v>
      </c>
      <c r="H2253" s="361">
        <v>45975</v>
      </c>
      <c r="I2253" s="360" t="s">
        <v>3532</v>
      </c>
      <c r="J2253" s="360" t="s">
        <v>10920</v>
      </c>
      <c r="K2253" s="360">
        <v>2014</v>
      </c>
      <c r="L2253" s="360" t="s">
        <v>5960</v>
      </c>
      <c r="M2253" s="360" t="s">
        <v>5957</v>
      </c>
      <c r="N2253" s="360" t="s">
        <v>5953</v>
      </c>
      <c r="O2253" s="360" t="s">
        <v>1706</v>
      </c>
      <c r="P2253" s="360" t="s">
        <v>3532</v>
      </c>
      <c r="Q2253" s="360" t="s">
        <v>3532</v>
      </c>
    </row>
    <row r="2254" spans="1:17" ht="15">
      <c r="A2254" s="359" t="s">
        <v>1876</v>
      </c>
      <c r="B2254" s="360" t="s">
        <v>10921</v>
      </c>
      <c r="C2254" s="360" t="s">
        <v>3532</v>
      </c>
      <c r="D2254" s="360">
        <v>1</v>
      </c>
      <c r="E2254" s="360" t="s">
        <v>3532</v>
      </c>
      <c r="F2254" s="360" t="s">
        <v>3532</v>
      </c>
      <c r="G2254" s="360" t="s">
        <v>3532</v>
      </c>
      <c r="H2254" s="361">
        <v>45975</v>
      </c>
      <c r="I2254" s="360" t="s">
        <v>3532</v>
      </c>
      <c r="J2254" s="360" t="s">
        <v>10922</v>
      </c>
      <c r="K2254" s="360">
        <v>2014</v>
      </c>
      <c r="L2254" s="360" t="s">
        <v>5960</v>
      </c>
      <c r="M2254" s="360" t="s">
        <v>5957</v>
      </c>
      <c r="N2254" s="360" t="s">
        <v>5953</v>
      </c>
      <c r="O2254" s="360" t="s">
        <v>83</v>
      </c>
      <c r="P2254" s="360" t="s">
        <v>3532</v>
      </c>
      <c r="Q2254" s="360" t="s">
        <v>3532</v>
      </c>
    </row>
    <row r="2255" spans="1:17" ht="15">
      <c r="A2255" s="359" t="s">
        <v>5972</v>
      </c>
      <c r="B2255" s="360" t="s">
        <v>10923</v>
      </c>
      <c r="C2255" s="360" t="s">
        <v>3532</v>
      </c>
      <c r="D2255" s="360">
        <v>0</v>
      </c>
      <c r="E2255" s="360" t="s">
        <v>3532</v>
      </c>
      <c r="F2255" s="360" t="s">
        <v>3532</v>
      </c>
      <c r="G2255" s="360" t="s">
        <v>3532</v>
      </c>
      <c r="H2255" s="361">
        <v>45975</v>
      </c>
      <c r="I2255" s="360" t="s">
        <v>3532</v>
      </c>
      <c r="J2255" s="360" t="s">
        <v>10924</v>
      </c>
      <c r="K2255" s="360">
        <v>2011</v>
      </c>
      <c r="L2255" s="360" t="s">
        <v>5956</v>
      </c>
      <c r="M2255" s="360" t="s">
        <v>5957</v>
      </c>
      <c r="N2255" s="360" t="s">
        <v>5953</v>
      </c>
      <c r="O2255" s="360" t="s">
        <v>83</v>
      </c>
      <c r="P2255" s="360" t="s">
        <v>3532</v>
      </c>
      <c r="Q2255" s="360" t="s">
        <v>3532</v>
      </c>
    </row>
    <row r="2256" spans="1:17" ht="15">
      <c r="A2256" s="359" t="s">
        <v>5972</v>
      </c>
      <c r="B2256" s="360" t="s">
        <v>10925</v>
      </c>
      <c r="C2256" s="360" t="s">
        <v>2790</v>
      </c>
      <c r="D2256" s="360">
        <v>4</v>
      </c>
      <c r="E2256" s="360" t="s">
        <v>3532</v>
      </c>
      <c r="F2256" s="360" t="s">
        <v>10926</v>
      </c>
      <c r="G2256" s="360" t="s">
        <v>3532</v>
      </c>
      <c r="H2256" s="361">
        <v>45975</v>
      </c>
      <c r="I2256" s="360" t="s">
        <v>3532</v>
      </c>
      <c r="J2256" s="360" t="s">
        <v>10927</v>
      </c>
      <c r="K2256" s="360">
        <v>2015</v>
      </c>
      <c r="L2256" s="360" t="s">
        <v>5964</v>
      </c>
      <c r="M2256" s="360" t="s">
        <v>5957</v>
      </c>
      <c r="N2256" s="360" t="s">
        <v>5953</v>
      </c>
      <c r="O2256" s="360" t="s">
        <v>83</v>
      </c>
      <c r="P2256" s="360">
        <v>0</v>
      </c>
      <c r="Q2256" s="360" t="s">
        <v>10928</v>
      </c>
    </row>
    <row r="2257" spans="1:17" ht="15">
      <c r="A2257" s="359" t="s">
        <v>8424</v>
      </c>
      <c r="B2257" s="360" t="s">
        <v>10929</v>
      </c>
      <c r="C2257" s="360" t="s">
        <v>3532</v>
      </c>
      <c r="D2257" s="360">
        <v>64</v>
      </c>
      <c r="E2257" s="360" t="s">
        <v>3532</v>
      </c>
      <c r="F2257" s="360" t="s">
        <v>3532</v>
      </c>
      <c r="G2257" s="360" t="s">
        <v>3532</v>
      </c>
      <c r="H2257" s="361">
        <v>45975</v>
      </c>
      <c r="I2257" s="360" t="s">
        <v>3532</v>
      </c>
      <c r="J2257" s="360" t="s">
        <v>10930</v>
      </c>
      <c r="K2257" s="360">
        <v>2014</v>
      </c>
      <c r="L2257" s="360" t="s">
        <v>5964</v>
      </c>
      <c r="M2257" s="360" t="s">
        <v>5957</v>
      </c>
      <c r="N2257" s="360" t="s">
        <v>5953</v>
      </c>
      <c r="O2257" s="360" t="s">
        <v>83</v>
      </c>
      <c r="P2257" s="360" t="s">
        <v>3532</v>
      </c>
      <c r="Q2257" s="360" t="s">
        <v>3532</v>
      </c>
    </row>
    <row r="2258" spans="1:17" ht="15">
      <c r="A2258" s="359" t="s">
        <v>6021</v>
      </c>
      <c r="B2258" s="360" t="s">
        <v>10931</v>
      </c>
      <c r="C2258" s="360" t="s">
        <v>3532</v>
      </c>
      <c r="D2258" s="360">
        <v>11</v>
      </c>
      <c r="E2258" s="360" t="s">
        <v>3532</v>
      </c>
      <c r="F2258" s="360" t="s">
        <v>3532</v>
      </c>
      <c r="G2258" s="360" t="s">
        <v>3532</v>
      </c>
      <c r="H2258" s="361">
        <v>45975</v>
      </c>
      <c r="I2258" s="360" t="s">
        <v>3532</v>
      </c>
      <c r="J2258" s="360" t="s">
        <v>10932</v>
      </c>
      <c r="K2258" s="360">
        <v>2014</v>
      </c>
      <c r="L2258" s="360" t="s">
        <v>5960</v>
      </c>
      <c r="M2258" s="360" t="s">
        <v>5957</v>
      </c>
      <c r="N2258" s="360" t="s">
        <v>5953</v>
      </c>
      <c r="O2258" s="360" t="s">
        <v>83</v>
      </c>
      <c r="P2258" s="360" t="s">
        <v>3532</v>
      </c>
      <c r="Q2258" s="360" t="s">
        <v>3532</v>
      </c>
    </row>
    <row r="2259" spans="1:17" ht="15">
      <c r="A2259" s="359" t="s">
        <v>10150</v>
      </c>
      <c r="B2259" s="360" t="s">
        <v>10933</v>
      </c>
      <c r="C2259" s="360" t="s">
        <v>3532</v>
      </c>
      <c r="D2259" s="360">
        <v>10</v>
      </c>
      <c r="E2259" s="360" t="s">
        <v>3532</v>
      </c>
      <c r="F2259" s="360" t="s">
        <v>3532</v>
      </c>
      <c r="G2259" s="360" t="s">
        <v>3532</v>
      </c>
      <c r="H2259" s="361">
        <v>45975</v>
      </c>
      <c r="I2259" s="360" t="s">
        <v>3532</v>
      </c>
      <c r="J2259" s="360" t="s">
        <v>10934</v>
      </c>
      <c r="K2259" s="360">
        <v>2014</v>
      </c>
      <c r="L2259" s="360" t="s">
        <v>5964</v>
      </c>
      <c r="M2259" s="360" t="s">
        <v>5957</v>
      </c>
      <c r="N2259" s="360" t="s">
        <v>5953</v>
      </c>
      <c r="O2259" s="360" t="s">
        <v>83</v>
      </c>
      <c r="P2259" s="360" t="s">
        <v>3532</v>
      </c>
      <c r="Q2259" s="360" t="s">
        <v>3532</v>
      </c>
    </row>
    <row r="2260" spans="1:17" ht="15">
      <c r="A2260" s="359" t="s">
        <v>2821</v>
      </c>
      <c r="B2260" s="360" t="s">
        <v>10935</v>
      </c>
      <c r="C2260" s="360" t="s">
        <v>3532</v>
      </c>
      <c r="D2260" s="360">
        <v>107</v>
      </c>
      <c r="E2260" s="360" t="s">
        <v>3532</v>
      </c>
      <c r="F2260" s="360" t="s">
        <v>3532</v>
      </c>
      <c r="G2260" s="360" t="s">
        <v>3532</v>
      </c>
      <c r="H2260" s="361">
        <v>45975</v>
      </c>
      <c r="I2260" s="360" t="s">
        <v>3532</v>
      </c>
      <c r="J2260" s="360" t="s">
        <v>10936</v>
      </c>
      <c r="K2260" s="360">
        <v>2014</v>
      </c>
      <c r="L2260" s="360" t="s">
        <v>5960</v>
      </c>
      <c r="M2260" s="360" t="s">
        <v>5957</v>
      </c>
      <c r="N2260" s="360" t="s">
        <v>5953</v>
      </c>
      <c r="O2260" s="360" t="s">
        <v>83</v>
      </c>
      <c r="P2260" s="360" t="s">
        <v>3532</v>
      </c>
      <c r="Q2260" s="360" t="s">
        <v>3532</v>
      </c>
    </row>
    <row r="2261" spans="1:17" ht="15">
      <c r="A2261" s="359" t="s">
        <v>6480</v>
      </c>
      <c r="B2261" s="360" t="s">
        <v>10937</v>
      </c>
      <c r="C2261" s="360" t="s">
        <v>3532</v>
      </c>
      <c r="D2261" s="360">
        <v>81</v>
      </c>
      <c r="E2261" s="360" t="s">
        <v>3532</v>
      </c>
      <c r="F2261" s="360" t="s">
        <v>3532</v>
      </c>
      <c r="G2261" s="360" t="s">
        <v>3532</v>
      </c>
      <c r="H2261" s="361">
        <v>45975</v>
      </c>
      <c r="I2261" s="360" t="s">
        <v>3532</v>
      </c>
      <c r="J2261" s="360" t="s">
        <v>7490</v>
      </c>
      <c r="K2261" s="360">
        <v>2014</v>
      </c>
      <c r="L2261" s="360" t="s">
        <v>6545</v>
      </c>
      <c r="M2261" s="360" t="s">
        <v>5957</v>
      </c>
      <c r="N2261" s="360" t="s">
        <v>5953</v>
      </c>
      <c r="O2261" s="360" t="s">
        <v>83</v>
      </c>
      <c r="P2261" s="360" t="s">
        <v>3532</v>
      </c>
      <c r="Q2261" s="360" t="s">
        <v>3532</v>
      </c>
    </row>
    <row r="2262" spans="1:17" ht="15">
      <c r="A2262" s="359" t="s">
        <v>7019</v>
      </c>
      <c r="B2262" s="360" t="s">
        <v>10938</v>
      </c>
      <c r="C2262" s="360" t="s">
        <v>2790</v>
      </c>
      <c r="D2262" s="360">
        <v>2</v>
      </c>
      <c r="E2262" s="360" t="s">
        <v>3532</v>
      </c>
      <c r="F2262" s="360" t="s">
        <v>10939</v>
      </c>
      <c r="G2262" s="360" t="s">
        <v>3532</v>
      </c>
      <c r="H2262" s="361">
        <v>45975</v>
      </c>
      <c r="I2262" s="360" t="s">
        <v>3532</v>
      </c>
      <c r="J2262" s="360" t="s">
        <v>10940</v>
      </c>
      <c r="K2262" s="360">
        <v>2014</v>
      </c>
      <c r="L2262" s="360" t="s">
        <v>5960</v>
      </c>
      <c r="M2262" s="360" t="s">
        <v>5957</v>
      </c>
      <c r="N2262" s="360" t="s">
        <v>5953</v>
      </c>
      <c r="O2262" s="360" t="s">
        <v>83</v>
      </c>
      <c r="P2262" s="360">
        <v>0</v>
      </c>
      <c r="Q2262" s="360" t="s">
        <v>10941</v>
      </c>
    </row>
    <row r="2263" spans="1:17" ht="15">
      <c r="A2263" s="359" t="s">
        <v>8424</v>
      </c>
      <c r="B2263" s="360" t="s">
        <v>10942</v>
      </c>
      <c r="C2263" s="360" t="s">
        <v>3532</v>
      </c>
      <c r="D2263" s="360">
        <v>57</v>
      </c>
      <c r="E2263" s="360" t="s">
        <v>3532</v>
      </c>
      <c r="F2263" s="360" t="s">
        <v>3532</v>
      </c>
      <c r="G2263" s="360" t="s">
        <v>3532</v>
      </c>
      <c r="H2263" s="361">
        <v>45975</v>
      </c>
      <c r="I2263" s="360" t="s">
        <v>3532</v>
      </c>
      <c r="J2263" s="360" t="s">
        <v>10943</v>
      </c>
      <c r="K2263" s="360">
        <v>2015</v>
      </c>
      <c r="L2263" s="360" t="s">
        <v>5964</v>
      </c>
      <c r="M2263" s="360" t="s">
        <v>5957</v>
      </c>
      <c r="N2263" s="360" t="s">
        <v>5953</v>
      </c>
      <c r="O2263" s="360" t="s">
        <v>83</v>
      </c>
      <c r="P2263" s="360" t="s">
        <v>3532</v>
      </c>
      <c r="Q2263" s="360" t="s">
        <v>3532</v>
      </c>
    </row>
    <row r="2264" spans="1:17" ht="15">
      <c r="A2264" s="359" t="s">
        <v>6480</v>
      </c>
      <c r="B2264" s="360" t="s">
        <v>10944</v>
      </c>
      <c r="C2264" s="360" t="s">
        <v>3532</v>
      </c>
      <c r="D2264" s="360">
        <v>0</v>
      </c>
      <c r="E2264" s="360" t="s">
        <v>3532</v>
      </c>
      <c r="F2264" s="360" t="s">
        <v>3532</v>
      </c>
      <c r="G2264" s="360" t="s">
        <v>3532</v>
      </c>
      <c r="H2264" s="361">
        <v>45975</v>
      </c>
      <c r="I2264" s="360" t="s">
        <v>3532</v>
      </c>
      <c r="J2264" s="360" t="s">
        <v>10945</v>
      </c>
      <c r="K2264" s="360">
        <v>2015</v>
      </c>
      <c r="L2264" s="360" t="s">
        <v>5964</v>
      </c>
      <c r="M2264" s="360" t="s">
        <v>5957</v>
      </c>
      <c r="N2264" s="360" t="s">
        <v>114</v>
      </c>
      <c r="O2264" s="360" t="s">
        <v>83</v>
      </c>
      <c r="P2264" s="360" t="s">
        <v>3532</v>
      </c>
      <c r="Q2264" s="360" t="s">
        <v>3532</v>
      </c>
    </row>
    <row r="2265" spans="1:17" ht="15">
      <c r="A2265" s="359" t="s">
        <v>6745</v>
      </c>
      <c r="B2265" s="360" t="s">
        <v>10946</v>
      </c>
      <c r="C2265" s="360" t="s">
        <v>3532</v>
      </c>
      <c r="D2265" s="360">
        <v>132</v>
      </c>
      <c r="E2265" s="360" t="s">
        <v>3532</v>
      </c>
      <c r="F2265" s="360" t="s">
        <v>3532</v>
      </c>
      <c r="G2265" s="360" t="s">
        <v>3532</v>
      </c>
      <c r="H2265" s="361">
        <v>45975</v>
      </c>
      <c r="I2265" s="360" t="s">
        <v>3255</v>
      </c>
      <c r="J2265" s="360" t="s">
        <v>10947</v>
      </c>
      <c r="K2265" s="360">
        <v>2014</v>
      </c>
      <c r="L2265" s="360" t="s">
        <v>5956</v>
      </c>
      <c r="M2265" s="360" t="s">
        <v>5957</v>
      </c>
      <c r="N2265" s="360" t="s">
        <v>5953</v>
      </c>
      <c r="O2265" s="360" t="s">
        <v>83</v>
      </c>
      <c r="P2265" s="360" t="s">
        <v>3532</v>
      </c>
      <c r="Q2265" s="360" t="s">
        <v>3532</v>
      </c>
    </row>
    <row r="2266" spans="1:17" ht="15">
      <c r="A2266" s="359" t="s">
        <v>7488</v>
      </c>
      <c r="B2266" s="360" t="s">
        <v>10948</v>
      </c>
      <c r="C2266" s="360" t="s">
        <v>3532</v>
      </c>
      <c r="D2266" s="360">
        <v>217</v>
      </c>
      <c r="E2266" s="360" t="s">
        <v>3532</v>
      </c>
      <c r="F2266" s="360" t="s">
        <v>3532</v>
      </c>
      <c r="G2266" s="360" t="s">
        <v>3532</v>
      </c>
      <c r="H2266" s="361">
        <v>45975</v>
      </c>
      <c r="I2266" s="360" t="s">
        <v>3532</v>
      </c>
      <c r="J2266" s="360" t="s">
        <v>8526</v>
      </c>
      <c r="K2266" s="360">
        <v>2015</v>
      </c>
      <c r="L2266" s="360" t="s">
        <v>6008</v>
      </c>
      <c r="M2266" s="360" t="s">
        <v>5957</v>
      </c>
      <c r="N2266" s="360" t="s">
        <v>5953</v>
      </c>
      <c r="O2266" s="360" t="s">
        <v>6002</v>
      </c>
      <c r="P2266" s="360" t="s">
        <v>3532</v>
      </c>
      <c r="Q2266" s="360" t="s">
        <v>3532</v>
      </c>
    </row>
    <row r="2267" spans="1:17" ht="15">
      <c r="A2267" s="359" t="s">
        <v>8424</v>
      </c>
      <c r="B2267" s="360" t="s">
        <v>10949</v>
      </c>
      <c r="C2267" s="360" t="s">
        <v>3532</v>
      </c>
      <c r="D2267" s="360">
        <v>0</v>
      </c>
      <c r="E2267" s="360" t="s">
        <v>3532</v>
      </c>
      <c r="F2267" s="360" t="s">
        <v>3532</v>
      </c>
      <c r="G2267" s="360" t="s">
        <v>3532</v>
      </c>
      <c r="H2267" s="361">
        <v>45975</v>
      </c>
      <c r="I2267" s="360" t="s">
        <v>3532</v>
      </c>
      <c r="J2267" s="360" t="s">
        <v>10950</v>
      </c>
      <c r="K2267" s="360">
        <v>2014</v>
      </c>
      <c r="L2267" s="360" t="s">
        <v>5964</v>
      </c>
      <c r="M2267" s="360" t="s">
        <v>5957</v>
      </c>
      <c r="N2267" s="360" t="s">
        <v>5953</v>
      </c>
      <c r="O2267" s="360" t="s">
        <v>83</v>
      </c>
      <c r="P2267" s="360" t="s">
        <v>3532</v>
      </c>
      <c r="Q2267" s="360" t="s">
        <v>3532</v>
      </c>
    </row>
    <row r="2268" spans="1:17" ht="15">
      <c r="A2268" s="359" t="s">
        <v>7019</v>
      </c>
      <c r="B2268" s="360" t="s">
        <v>10951</v>
      </c>
      <c r="C2268" s="360" t="s">
        <v>3532</v>
      </c>
      <c r="D2268" s="360">
        <v>140</v>
      </c>
      <c r="E2268" s="360" t="s">
        <v>3532</v>
      </c>
      <c r="F2268" s="360" t="s">
        <v>3532</v>
      </c>
      <c r="G2268" s="360" t="s">
        <v>3532</v>
      </c>
      <c r="H2268" s="361">
        <v>45975</v>
      </c>
      <c r="I2268" s="360" t="s">
        <v>3532</v>
      </c>
      <c r="J2268" s="360" t="s">
        <v>10952</v>
      </c>
      <c r="K2268" s="360">
        <v>2010</v>
      </c>
      <c r="L2268" s="360" t="s">
        <v>5960</v>
      </c>
      <c r="M2268" s="360" t="s">
        <v>5957</v>
      </c>
      <c r="N2268" s="360" t="s">
        <v>5953</v>
      </c>
      <c r="O2268" s="360" t="s">
        <v>83</v>
      </c>
      <c r="P2268" s="360" t="s">
        <v>3532</v>
      </c>
      <c r="Q2268" s="360" t="s">
        <v>3532</v>
      </c>
    </row>
    <row r="2269" spans="1:17" ht="15">
      <c r="A2269" s="359" t="s">
        <v>8424</v>
      </c>
      <c r="B2269" s="360" t="s">
        <v>10953</v>
      </c>
      <c r="C2269" s="360" t="s">
        <v>3532</v>
      </c>
      <c r="D2269" s="360">
        <v>133</v>
      </c>
      <c r="E2269" s="360" t="s">
        <v>3532</v>
      </c>
      <c r="F2269" s="360" t="s">
        <v>3532</v>
      </c>
      <c r="G2269" s="360" t="s">
        <v>3532</v>
      </c>
      <c r="H2269" s="361">
        <v>45975</v>
      </c>
      <c r="I2269" s="360" t="s">
        <v>3532</v>
      </c>
      <c r="J2269" s="360" t="s">
        <v>10954</v>
      </c>
      <c r="K2269" s="360">
        <v>2012</v>
      </c>
      <c r="L2269" s="360" t="s">
        <v>5964</v>
      </c>
      <c r="M2269" s="360" t="s">
        <v>5957</v>
      </c>
      <c r="N2269" s="360" t="s">
        <v>5953</v>
      </c>
      <c r="O2269" s="360" t="s">
        <v>83</v>
      </c>
      <c r="P2269" s="360" t="s">
        <v>3532</v>
      </c>
      <c r="Q2269" s="360" t="s">
        <v>3532</v>
      </c>
    </row>
    <row r="2270" spans="1:17" ht="15">
      <c r="A2270" s="359" t="s">
        <v>5972</v>
      </c>
      <c r="B2270" s="360" t="s">
        <v>10955</v>
      </c>
      <c r="C2270" s="360" t="s">
        <v>3532</v>
      </c>
      <c r="D2270" s="360">
        <v>91</v>
      </c>
      <c r="E2270" s="360" t="s">
        <v>3532</v>
      </c>
      <c r="F2270" s="360" t="s">
        <v>3532</v>
      </c>
      <c r="G2270" s="360" t="s">
        <v>3532</v>
      </c>
      <c r="H2270" s="361">
        <v>45975</v>
      </c>
      <c r="I2270" s="360" t="s">
        <v>3532</v>
      </c>
      <c r="J2270" s="360" t="s">
        <v>10956</v>
      </c>
      <c r="K2270" s="360">
        <v>2013</v>
      </c>
      <c r="L2270" s="360" t="s">
        <v>5964</v>
      </c>
      <c r="M2270" s="360" t="s">
        <v>5957</v>
      </c>
      <c r="N2270" s="360" t="s">
        <v>5953</v>
      </c>
      <c r="O2270" s="360" t="s">
        <v>83</v>
      </c>
      <c r="P2270" s="360" t="s">
        <v>3532</v>
      </c>
      <c r="Q2270" s="360" t="s">
        <v>3532</v>
      </c>
    </row>
    <row r="2271" spans="1:17" ht="15">
      <c r="A2271" s="359" t="s">
        <v>3421</v>
      </c>
      <c r="B2271" s="360" t="s">
        <v>10957</v>
      </c>
      <c r="C2271" s="360" t="s">
        <v>2790</v>
      </c>
      <c r="D2271" s="360">
        <v>0</v>
      </c>
      <c r="E2271" s="360" t="s">
        <v>3532</v>
      </c>
      <c r="F2271" s="360" t="s">
        <v>10958</v>
      </c>
      <c r="G2271" s="360" t="s">
        <v>3532</v>
      </c>
      <c r="H2271" s="361">
        <v>45975</v>
      </c>
      <c r="I2271" s="360" t="s">
        <v>3532</v>
      </c>
      <c r="J2271" s="360" t="s">
        <v>10959</v>
      </c>
      <c r="K2271" s="360">
        <v>2013</v>
      </c>
      <c r="L2271" s="360" t="s">
        <v>5960</v>
      </c>
      <c r="M2271" s="360" t="s">
        <v>5957</v>
      </c>
      <c r="N2271" s="360" t="s">
        <v>5953</v>
      </c>
      <c r="O2271" s="360" t="s">
        <v>83</v>
      </c>
      <c r="P2271" s="360">
        <v>0</v>
      </c>
      <c r="Q2271" s="360" t="s">
        <v>10960</v>
      </c>
    </row>
    <row r="2272" spans="1:17" ht="15">
      <c r="A2272" s="359" t="s">
        <v>6370</v>
      </c>
      <c r="B2272" s="360" t="s">
        <v>10961</v>
      </c>
      <c r="C2272" s="360" t="s">
        <v>2790</v>
      </c>
      <c r="D2272" s="360">
        <v>4</v>
      </c>
      <c r="E2272" s="360" t="s">
        <v>3532</v>
      </c>
      <c r="F2272" s="360" t="s">
        <v>10962</v>
      </c>
      <c r="G2272" s="360" t="s">
        <v>3532</v>
      </c>
      <c r="H2272" s="361">
        <v>45975</v>
      </c>
      <c r="I2272" s="360" t="s">
        <v>3532</v>
      </c>
      <c r="J2272" s="360" t="s">
        <v>10963</v>
      </c>
      <c r="K2272" s="360">
        <v>2016</v>
      </c>
      <c r="L2272" s="360" t="s">
        <v>5960</v>
      </c>
      <c r="M2272" s="360" t="s">
        <v>5957</v>
      </c>
      <c r="N2272" s="360" t="s">
        <v>5953</v>
      </c>
      <c r="O2272" s="360" t="s">
        <v>83</v>
      </c>
      <c r="P2272" s="360">
        <v>0</v>
      </c>
      <c r="Q2272" s="360" t="s">
        <v>10964</v>
      </c>
    </row>
    <row r="2273" spans="1:17" ht="15">
      <c r="A2273" s="359" t="s">
        <v>6745</v>
      </c>
      <c r="B2273" s="360" t="s">
        <v>10965</v>
      </c>
      <c r="C2273" s="360" t="s">
        <v>3532</v>
      </c>
      <c r="D2273" s="360">
        <v>1</v>
      </c>
      <c r="E2273" s="360" t="s">
        <v>3532</v>
      </c>
      <c r="F2273" s="360" t="s">
        <v>3532</v>
      </c>
      <c r="G2273" s="360" t="s">
        <v>3532</v>
      </c>
      <c r="H2273" s="361">
        <v>45975</v>
      </c>
      <c r="I2273" s="360" t="s">
        <v>3532</v>
      </c>
      <c r="J2273" s="360" t="s">
        <v>10966</v>
      </c>
      <c r="K2273" s="360">
        <v>2015</v>
      </c>
      <c r="L2273" s="360" t="s">
        <v>5956</v>
      </c>
      <c r="M2273" s="360" t="s">
        <v>5957</v>
      </c>
      <c r="N2273" s="360" t="s">
        <v>5953</v>
      </c>
      <c r="O2273" s="360" t="s">
        <v>83</v>
      </c>
      <c r="P2273" s="360" t="s">
        <v>3532</v>
      </c>
      <c r="Q2273" s="360" t="s">
        <v>3532</v>
      </c>
    </row>
    <row r="2274" spans="1:17" ht="15">
      <c r="A2274" s="359" t="s">
        <v>6279</v>
      </c>
      <c r="B2274" s="360" t="s">
        <v>10967</v>
      </c>
      <c r="C2274" s="360" t="s">
        <v>3532</v>
      </c>
      <c r="D2274" s="360">
        <v>217</v>
      </c>
      <c r="E2274" s="360" t="s">
        <v>3532</v>
      </c>
      <c r="F2274" s="360" t="s">
        <v>3532</v>
      </c>
      <c r="G2274" s="360" t="s">
        <v>3532</v>
      </c>
      <c r="H2274" s="361">
        <v>45975</v>
      </c>
      <c r="I2274" s="360" t="s">
        <v>3532</v>
      </c>
      <c r="J2274" s="360" t="s">
        <v>10884</v>
      </c>
      <c r="K2274" s="360">
        <v>2015</v>
      </c>
      <c r="L2274" s="360" t="s">
        <v>5960</v>
      </c>
      <c r="M2274" s="360" t="s">
        <v>5957</v>
      </c>
      <c r="N2274" s="360" t="s">
        <v>5953</v>
      </c>
      <c r="O2274" s="360" t="s">
        <v>1706</v>
      </c>
      <c r="P2274" s="360" t="s">
        <v>3532</v>
      </c>
      <c r="Q2274" s="360" t="s">
        <v>3532</v>
      </c>
    </row>
    <row r="2275" spans="1:17" ht="15">
      <c r="A2275" s="359" t="s">
        <v>8424</v>
      </c>
      <c r="B2275" s="360" t="s">
        <v>10968</v>
      </c>
      <c r="C2275" s="360" t="s">
        <v>3532</v>
      </c>
      <c r="D2275" s="360">
        <v>41</v>
      </c>
      <c r="E2275" s="360" t="s">
        <v>3532</v>
      </c>
      <c r="F2275" s="360" t="s">
        <v>3532</v>
      </c>
      <c r="G2275" s="360" t="s">
        <v>3532</v>
      </c>
      <c r="H2275" s="361">
        <v>45975</v>
      </c>
      <c r="I2275" s="360" t="s">
        <v>3532</v>
      </c>
      <c r="J2275" s="360" t="s">
        <v>10969</v>
      </c>
      <c r="K2275" s="360">
        <v>2014</v>
      </c>
      <c r="L2275" s="360" t="s">
        <v>5956</v>
      </c>
      <c r="M2275" s="360" t="s">
        <v>5957</v>
      </c>
      <c r="N2275" s="360" t="s">
        <v>5953</v>
      </c>
      <c r="O2275" s="360" t="s">
        <v>83</v>
      </c>
      <c r="P2275" s="360" t="s">
        <v>3532</v>
      </c>
      <c r="Q2275" s="360" t="s">
        <v>3532</v>
      </c>
    </row>
    <row r="2276" spans="1:17" ht="15">
      <c r="A2276" s="359" t="s">
        <v>10150</v>
      </c>
      <c r="B2276" s="360" t="s">
        <v>10970</v>
      </c>
      <c r="C2276" s="360" t="s">
        <v>3532</v>
      </c>
      <c r="D2276" s="360">
        <v>8</v>
      </c>
      <c r="E2276" s="360" t="s">
        <v>3532</v>
      </c>
      <c r="F2276" s="360" t="s">
        <v>3532</v>
      </c>
      <c r="G2276" s="360" t="s">
        <v>3532</v>
      </c>
      <c r="H2276" s="361">
        <v>45975</v>
      </c>
      <c r="I2276" s="360" t="s">
        <v>3532</v>
      </c>
      <c r="J2276" s="360" t="s">
        <v>10971</v>
      </c>
      <c r="K2276" s="360">
        <v>2016</v>
      </c>
      <c r="L2276" s="360" t="s">
        <v>5960</v>
      </c>
      <c r="M2276" s="360" t="s">
        <v>5957</v>
      </c>
      <c r="N2276" s="360" t="s">
        <v>5953</v>
      </c>
      <c r="O2276" s="360" t="s">
        <v>83</v>
      </c>
      <c r="P2276" s="360" t="s">
        <v>3532</v>
      </c>
      <c r="Q2276" s="360" t="s">
        <v>3532</v>
      </c>
    </row>
    <row r="2277" spans="1:17" ht="15">
      <c r="A2277" s="359" t="s">
        <v>6614</v>
      </c>
      <c r="B2277" s="360" t="s">
        <v>10972</v>
      </c>
      <c r="C2277" s="360" t="s">
        <v>3532</v>
      </c>
      <c r="D2277" s="360">
        <v>123</v>
      </c>
      <c r="E2277" s="360" t="s">
        <v>3532</v>
      </c>
      <c r="F2277" s="360" t="s">
        <v>3532</v>
      </c>
      <c r="G2277" s="360" t="s">
        <v>3532</v>
      </c>
      <c r="H2277" s="361">
        <v>45975</v>
      </c>
      <c r="I2277" s="360" t="s">
        <v>3532</v>
      </c>
      <c r="J2277" s="360" t="s">
        <v>10973</v>
      </c>
      <c r="K2277" s="360">
        <v>2011</v>
      </c>
      <c r="L2277" s="360" t="s">
        <v>5964</v>
      </c>
      <c r="M2277" s="360" t="s">
        <v>5957</v>
      </c>
      <c r="N2277" s="360" t="s">
        <v>5953</v>
      </c>
      <c r="O2277" s="360" t="s">
        <v>83</v>
      </c>
      <c r="P2277" s="360" t="s">
        <v>3532</v>
      </c>
      <c r="Q2277" s="360" t="s">
        <v>3532</v>
      </c>
    </row>
    <row r="2278" spans="1:17" ht="15">
      <c r="A2278" s="359" t="s">
        <v>6021</v>
      </c>
      <c r="B2278" s="360" t="s">
        <v>10974</v>
      </c>
      <c r="C2278" s="360" t="s">
        <v>3532</v>
      </c>
      <c r="D2278" s="360">
        <v>2</v>
      </c>
      <c r="E2278" s="360" t="s">
        <v>3532</v>
      </c>
      <c r="F2278" s="360" t="s">
        <v>3532</v>
      </c>
      <c r="G2278" s="360" t="s">
        <v>3532</v>
      </c>
      <c r="H2278" s="361">
        <v>45975</v>
      </c>
      <c r="I2278" s="360" t="s">
        <v>3532</v>
      </c>
      <c r="J2278" s="360" t="s">
        <v>10781</v>
      </c>
      <c r="K2278" s="360">
        <v>2015</v>
      </c>
      <c r="L2278" s="360" t="s">
        <v>5964</v>
      </c>
      <c r="M2278" s="360" t="s">
        <v>5957</v>
      </c>
      <c r="N2278" s="360" t="s">
        <v>5953</v>
      </c>
      <c r="O2278" s="360" t="s">
        <v>83</v>
      </c>
      <c r="P2278" s="360" t="s">
        <v>3532</v>
      </c>
      <c r="Q2278" s="360" t="s">
        <v>3532</v>
      </c>
    </row>
    <row r="2279" spans="1:17" ht="15">
      <c r="A2279" s="359" t="s">
        <v>6218</v>
      </c>
      <c r="B2279" s="360" t="s">
        <v>10975</v>
      </c>
      <c r="C2279" s="360" t="s">
        <v>3532</v>
      </c>
      <c r="D2279" s="360">
        <v>0</v>
      </c>
      <c r="E2279" s="360" t="s">
        <v>3532</v>
      </c>
      <c r="F2279" s="360" t="s">
        <v>3532</v>
      </c>
      <c r="G2279" s="360" t="s">
        <v>3532</v>
      </c>
      <c r="H2279" s="361">
        <v>45975</v>
      </c>
      <c r="I2279" s="360" t="s">
        <v>3532</v>
      </c>
      <c r="J2279" s="360" t="s">
        <v>10976</v>
      </c>
      <c r="K2279" s="360">
        <v>2015</v>
      </c>
      <c r="L2279" s="360" t="s">
        <v>5964</v>
      </c>
      <c r="M2279" s="360" t="s">
        <v>5957</v>
      </c>
      <c r="N2279" s="360" t="s">
        <v>5953</v>
      </c>
      <c r="O2279" s="360" t="s">
        <v>83</v>
      </c>
      <c r="P2279" s="360" t="s">
        <v>3532</v>
      </c>
      <c r="Q2279" s="360" t="s">
        <v>3532</v>
      </c>
    </row>
    <row r="2280" spans="1:17" ht="15">
      <c r="A2280" s="359" t="s">
        <v>6614</v>
      </c>
      <c r="B2280" s="360" t="s">
        <v>10977</v>
      </c>
      <c r="C2280" s="360" t="s">
        <v>2790</v>
      </c>
      <c r="D2280" s="360">
        <v>3</v>
      </c>
      <c r="E2280" s="360" t="s">
        <v>3532</v>
      </c>
      <c r="F2280" s="360" t="s">
        <v>10978</v>
      </c>
      <c r="G2280" s="360" t="s">
        <v>3532</v>
      </c>
      <c r="H2280" s="361">
        <v>45975</v>
      </c>
      <c r="I2280" s="360" t="s">
        <v>3532</v>
      </c>
      <c r="J2280" s="360" t="s">
        <v>10979</v>
      </c>
      <c r="K2280" s="360">
        <v>2015</v>
      </c>
      <c r="L2280" s="360" t="s">
        <v>5964</v>
      </c>
      <c r="M2280" s="360" t="s">
        <v>5957</v>
      </c>
      <c r="N2280" s="360" t="s">
        <v>5953</v>
      </c>
      <c r="O2280" s="360" t="s">
        <v>83</v>
      </c>
      <c r="P2280" s="360">
        <v>0</v>
      </c>
      <c r="Q2280" s="360" t="s">
        <v>7361</v>
      </c>
    </row>
    <row r="2281" spans="1:17" ht="15">
      <c r="A2281" s="359" t="s">
        <v>6218</v>
      </c>
      <c r="B2281" s="360" t="s">
        <v>10980</v>
      </c>
      <c r="C2281" s="360" t="s">
        <v>3532</v>
      </c>
      <c r="D2281" s="360">
        <v>42</v>
      </c>
      <c r="E2281" s="360" t="s">
        <v>3532</v>
      </c>
      <c r="F2281" s="360" t="s">
        <v>3532</v>
      </c>
      <c r="G2281" s="360" t="s">
        <v>3532</v>
      </c>
      <c r="H2281" s="361">
        <v>45975</v>
      </c>
      <c r="I2281" s="360" t="s">
        <v>3532</v>
      </c>
      <c r="J2281" s="360" t="s">
        <v>10981</v>
      </c>
      <c r="K2281" s="360">
        <v>2015</v>
      </c>
      <c r="L2281" s="360" t="s">
        <v>5964</v>
      </c>
      <c r="M2281" s="360" t="s">
        <v>5957</v>
      </c>
      <c r="N2281" s="360" t="s">
        <v>5953</v>
      </c>
      <c r="O2281" s="360" t="s">
        <v>83</v>
      </c>
      <c r="P2281" s="360" t="s">
        <v>3532</v>
      </c>
      <c r="Q2281" s="360" t="s">
        <v>3532</v>
      </c>
    </row>
    <row r="2282" spans="1:17" ht="15">
      <c r="A2282" s="359" t="s">
        <v>10150</v>
      </c>
      <c r="B2282" s="360" t="s">
        <v>10982</v>
      </c>
      <c r="C2282" s="360" t="s">
        <v>3532</v>
      </c>
      <c r="D2282" s="360">
        <v>0</v>
      </c>
      <c r="E2282" s="360" t="s">
        <v>3532</v>
      </c>
      <c r="F2282" s="360" t="s">
        <v>3532</v>
      </c>
      <c r="G2282" s="360" t="s">
        <v>3532</v>
      </c>
      <c r="H2282" s="361">
        <v>45975</v>
      </c>
      <c r="I2282" s="360" t="s">
        <v>3532</v>
      </c>
      <c r="J2282" s="360" t="s">
        <v>10983</v>
      </c>
      <c r="K2282" s="360">
        <v>2015</v>
      </c>
      <c r="L2282" s="360" t="s">
        <v>5984</v>
      </c>
      <c r="M2282" s="360" t="s">
        <v>5957</v>
      </c>
      <c r="N2282" s="360" t="s">
        <v>5953</v>
      </c>
      <c r="O2282" s="360" t="s">
        <v>83</v>
      </c>
      <c r="P2282" s="360" t="s">
        <v>3532</v>
      </c>
      <c r="Q2282" s="360" t="s">
        <v>3532</v>
      </c>
    </row>
    <row r="2283" spans="1:17" ht="15">
      <c r="A2283" s="359" t="s">
        <v>7019</v>
      </c>
      <c r="B2283" s="360" t="s">
        <v>10984</v>
      </c>
      <c r="C2283" s="360" t="s">
        <v>3532</v>
      </c>
      <c r="D2283" s="360">
        <v>0</v>
      </c>
      <c r="E2283" s="360" t="s">
        <v>3532</v>
      </c>
      <c r="F2283" s="360" t="s">
        <v>3532</v>
      </c>
      <c r="G2283" s="360" t="s">
        <v>3532</v>
      </c>
      <c r="H2283" s="361">
        <v>45975</v>
      </c>
      <c r="I2283" s="360" t="s">
        <v>3532</v>
      </c>
      <c r="J2283" s="360" t="s">
        <v>10161</v>
      </c>
      <c r="K2283" s="360">
        <v>2015</v>
      </c>
      <c r="L2283" s="360" t="s">
        <v>5964</v>
      </c>
      <c r="M2283" s="360" t="s">
        <v>5957</v>
      </c>
      <c r="N2283" s="360" t="s">
        <v>5953</v>
      </c>
      <c r="O2283" s="360" t="s">
        <v>83</v>
      </c>
      <c r="P2283" s="360" t="s">
        <v>3532</v>
      </c>
      <c r="Q2283" s="360" t="s">
        <v>3532</v>
      </c>
    </row>
    <row r="2284" spans="1:17" ht="15">
      <c r="A2284" s="359" t="s">
        <v>6021</v>
      </c>
      <c r="B2284" s="360" t="s">
        <v>10985</v>
      </c>
      <c r="C2284" s="360" t="s">
        <v>3532</v>
      </c>
      <c r="D2284" s="360">
        <v>68</v>
      </c>
      <c r="E2284" s="360" t="s">
        <v>3532</v>
      </c>
      <c r="F2284" s="360" t="s">
        <v>3532</v>
      </c>
      <c r="G2284" s="360" t="s">
        <v>3532</v>
      </c>
      <c r="H2284" s="361">
        <v>45975</v>
      </c>
      <c r="I2284" s="360" t="s">
        <v>3532</v>
      </c>
      <c r="J2284" s="360" t="s">
        <v>10986</v>
      </c>
      <c r="K2284" s="360">
        <v>2013</v>
      </c>
      <c r="L2284" s="360" t="s">
        <v>5964</v>
      </c>
      <c r="M2284" s="360" t="s">
        <v>5957</v>
      </c>
      <c r="N2284" s="360" t="s">
        <v>5953</v>
      </c>
      <c r="O2284" s="360" t="s">
        <v>83</v>
      </c>
      <c r="P2284" s="360" t="s">
        <v>3532</v>
      </c>
      <c r="Q2284" s="360" t="s">
        <v>3532</v>
      </c>
    </row>
    <row r="2285" spans="1:17" ht="15">
      <c r="A2285" s="359" t="s">
        <v>6614</v>
      </c>
      <c r="B2285" s="360" t="s">
        <v>10987</v>
      </c>
      <c r="C2285" s="360" t="s">
        <v>3532</v>
      </c>
      <c r="D2285" s="360">
        <v>5</v>
      </c>
      <c r="E2285" s="360" t="s">
        <v>3532</v>
      </c>
      <c r="F2285" s="360" t="s">
        <v>3532</v>
      </c>
      <c r="G2285" s="360" t="s">
        <v>3532</v>
      </c>
      <c r="H2285" s="361">
        <v>45975</v>
      </c>
      <c r="I2285" s="360" t="s">
        <v>3532</v>
      </c>
      <c r="J2285" s="360" t="s">
        <v>10637</v>
      </c>
      <c r="K2285" s="360">
        <v>2015</v>
      </c>
      <c r="L2285" s="360" t="s">
        <v>5956</v>
      </c>
      <c r="M2285" s="360" t="s">
        <v>5957</v>
      </c>
      <c r="N2285" s="360" t="s">
        <v>5953</v>
      </c>
      <c r="O2285" s="360" t="s">
        <v>83</v>
      </c>
      <c r="P2285" s="360" t="s">
        <v>3532</v>
      </c>
      <c r="Q2285" s="360" t="s">
        <v>3532</v>
      </c>
    </row>
    <row r="2286" spans="1:17" ht="15">
      <c r="A2286" s="359" t="s">
        <v>10150</v>
      </c>
      <c r="B2286" s="360" t="s">
        <v>10988</v>
      </c>
      <c r="C2286" s="360" t="s">
        <v>3532</v>
      </c>
      <c r="D2286" s="360">
        <v>0</v>
      </c>
      <c r="E2286" s="360" t="s">
        <v>3532</v>
      </c>
      <c r="F2286" s="360" t="s">
        <v>3532</v>
      </c>
      <c r="G2286" s="360" t="s">
        <v>3532</v>
      </c>
      <c r="H2286" s="361">
        <v>45975</v>
      </c>
      <c r="I2286" s="360" t="s">
        <v>3532</v>
      </c>
      <c r="J2286" s="360" t="s">
        <v>10934</v>
      </c>
      <c r="K2286" s="360">
        <v>2013</v>
      </c>
      <c r="L2286" s="360" t="s">
        <v>5964</v>
      </c>
      <c r="M2286" s="360" t="s">
        <v>5957</v>
      </c>
      <c r="N2286" s="360" t="s">
        <v>5953</v>
      </c>
      <c r="O2286" s="360" t="s">
        <v>83</v>
      </c>
      <c r="P2286" s="360" t="s">
        <v>3532</v>
      </c>
      <c r="Q2286" s="360" t="s">
        <v>3532</v>
      </c>
    </row>
    <row r="2287" spans="1:17" ht="15">
      <c r="A2287" s="359" t="s">
        <v>10150</v>
      </c>
      <c r="B2287" s="360" t="s">
        <v>10989</v>
      </c>
      <c r="C2287" s="360" t="s">
        <v>3532</v>
      </c>
      <c r="D2287" s="360">
        <v>88</v>
      </c>
      <c r="E2287" s="360" t="s">
        <v>3532</v>
      </c>
      <c r="F2287" s="360" t="s">
        <v>3532</v>
      </c>
      <c r="G2287" s="360" t="s">
        <v>3532</v>
      </c>
      <c r="H2287" s="361">
        <v>45975</v>
      </c>
      <c r="I2287" s="360" t="s">
        <v>3532</v>
      </c>
      <c r="J2287" s="360" t="s">
        <v>10990</v>
      </c>
      <c r="K2287" s="360">
        <v>2016</v>
      </c>
      <c r="L2287" s="360" t="s">
        <v>5964</v>
      </c>
      <c r="M2287" s="360" t="s">
        <v>5957</v>
      </c>
      <c r="N2287" s="360" t="s">
        <v>5953</v>
      </c>
      <c r="O2287" s="360" t="s">
        <v>83</v>
      </c>
      <c r="P2287" s="360" t="s">
        <v>3532</v>
      </c>
      <c r="Q2287" s="360" t="s">
        <v>3532</v>
      </c>
    </row>
    <row r="2288" spans="1:17" ht="15">
      <c r="A2288" s="359" t="s">
        <v>6745</v>
      </c>
      <c r="B2288" s="360" t="s">
        <v>10991</v>
      </c>
      <c r="C2288" s="360" t="s">
        <v>2790</v>
      </c>
      <c r="D2288" s="360">
        <v>1</v>
      </c>
      <c r="E2288" s="360" t="s">
        <v>3532</v>
      </c>
      <c r="F2288" s="360" t="s">
        <v>10992</v>
      </c>
      <c r="G2288" s="360" t="s">
        <v>3532</v>
      </c>
      <c r="H2288" s="361">
        <v>45975</v>
      </c>
      <c r="I2288" s="360" t="s">
        <v>3255</v>
      </c>
      <c r="J2288" s="360" t="s">
        <v>10340</v>
      </c>
      <c r="K2288" s="360">
        <v>2016</v>
      </c>
      <c r="L2288" s="360" t="s">
        <v>5964</v>
      </c>
      <c r="M2288" s="360" t="s">
        <v>5957</v>
      </c>
      <c r="N2288" s="360" t="s">
        <v>5953</v>
      </c>
      <c r="O2288" s="360" t="s">
        <v>83</v>
      </c>
      <c r="P2288" s="360">
        <v>0</v>
      </c>
      <c r="Q2288" s="360" t="s">
        <v>10993</v>
      </c>
    </row>
    <row r="2289" spans="1:17" ht="15">
      <c r="A2289" s="359" t="s">
        <v>7019</v>
      </c>
      <c r="B2289" s="360" t="s">
        <v>10994</v>
      </c>
      <c r="C2289" s="360" t="s">
        <v>3532</v>
      </c>
      <c r="D2289" s="360">
        <v>11</v>
      </c>
      <c r="E2289" s="360" t="s">
        <v>3532</v>
      </c>
      <c r="F2289" s="360" t="s">
        <v>3532</v>
      </c>
      <c r="G2289" s="360" t="s">
        <v>3532</v>
      </c>
      <c r="H2289" s="361">
        <v>45975</v>
      </c>
      <c r="I2289" s="360" t="s">
        <v>3532</v>
      </c>
      <c r="J2289" s="360" t="s">
        <v>10995</v>
      </c>
      <c r="K2289" s="360">
        <v>2016</v>
      </c>
      <c r="L2289" s="360" t="s">
        <v>5960</v>
      </c>
      <c r="M2289" s="360" t="s">
        <v>5957</v>
      </c>
      <c r="N2289" s="360" t="s">
        <v>5953</v>
      </c>
      <c r="O2289" s="360" t="s">
        <v>83</v>
      </c>
      <c r="P2289" s="360" t="s">
        <v>3532</v>
      </c>
      <c r="Q2289" s="360" t="s">
        <v>3532</v>
      </c>
    </row>
    <row r="2290" spans="1:17" ht="15">
      <c r="A2290" s="359" t="s">
        <v>6614</v>
      </c>
      <c r="B2290" s="360" t="s">
        <v>10996</v>
      </c>
      <c r="C2290" s="360" t="s">
        <v>3532</v>
      </c>
      <c r="D2290" s="360">
        <v>179</v>
      </c>
      <c r="E2290" s="360" t="s">
        <v>3532</v>
      </c>
      <c r="F2290" s="360" t="s">
        <v>3532</v>
      </c>
      <c r="G2290" s="360" t="s">
        <v>3532</v>
      </c>
      <c r="H2290" s="361">
        <v>45975</v>
      </c>
      <c r="I2290" s="360" t="s">
        <v>3532</v>
      </c>
      <c r="J2290" s="360" t="s">
        <v>10997</v>
      </c>
      <c r="K2290" s="360">
        <v>2014</v>
      </c>
      <c r="L2290" s="360" t="s">
        <v>5964</v>
      </c>
      <c r="M2290" s="360" t="s">
        <v>5957</v>
      </c>
      <c r="N2290" s="360" t="s">
        <v>5953</v>
      </c>
      <c r="O2290" s="360" t="s">
        <v>83</v>
      </c>
      <c r="P2290" s="360" t="s">
        <v>3532</v>
      </c>
      <c r="Q2290" s="360" t="s">
        <v>3532</v>
      </c>
    </row>
    <row r="2291" spans="1:17" ht="15">
      <c r="A2291" s="359" t="s">
        <v>6745</v>
      </c>
      <c r="B2291" s="360" t="s">
        <v>10998</v>
      </c>
      <c r="C2291" s="360" t="s">
        <v>2790</v>
      </c>
      <c r="D2291" s="360">
        <v>9</v>
      </c>
      <c r="E2291" s="360" t="s">
        <v>3532</v>
      </c>
      <c r="F2291" s="360" t="s">
        <v>10999</v>
      </c>
      <c r="G2291" s="360" t="s">
        <v>3532</v>
      </c>
      <c r="H2291" s="361">
        <v>45975</v>
      </c>
      <c r="I2291" s="360" t="s">
        <v>3532</v>
      </c>
      <c r="J2291" s="360" t="s">
        <v>11000</v>
      </c>
      <c r="K2291" s="360">
        <v>2017</v>
      </c>
      <c r="L2291" s="360" t="s">
        <v>5964</v>
      </c>
      <c r="M2291" s="360" t="s">
        <v>5957</v>
      </c>
      <c r="N2291" s="360" t="s">
        <v>5953</v>
      </c>
      <c r="O2291" s="360" t="s">
        <v>83</v>
      </c>
      <c r="P2291" s="360">
        <v>0</v>
      </c>
      <c r="Q2291" s="360" t="s">
        <v>11001</v>
      </c>
    </row>
    <row r="2292" spans="1:17" ht="15">
      <c r="A2292" s="359" t="s">
        <v>5972</v>
      </c>
      <c r="B2292" s="360" t="s">
        <v>11002</v>
      </c>
      <c r="C2292" s="360" t="s">
        <v>3532</v>
      </c>
      <c r="D2292" s="360">
        <v>79</v>
      </c>
      <c r="E2292" s="360" t="s">
        <v>3532</v>
      </c>
      <c r="F2292" s="360" t="s">
        <v>3532</v>
      </c>
      <c r="G2292" s="360" t="s">
        <v>3532</v>
      </c>
      <c r="H2292" s="361">
        <v>45975</v>
      </c>
      <c r="I2292" s="360" t="s">
        <v>3532</v>
      </c>
      <c r="J2292" s="360" t="s">
        <v>10837</v>
      </c>
      <c r="K2292" s="360">
        <v>2011</v>
      </c>
      <c r="L2292" s="360" t="s">
        <v>5956</v>
      </c>
      <c r="M2292" s="360" t="s">
        <v>5957</v>
      </c>
      <c r="N2292" s="360" t="s">
        <v>5953</v>
      </c>
      <c r="O2292" s="360" t="s">
        <v>83</v>
      </c>
      <c r="P2292" s="360" t="s">
        <v>3532</v>
      </c>
      <c r="Q2292" s="360" t="s">
        <v>3532</v>
      </c>
    </row>
    <row r="2293" spans="1:17" ht="15">
      <c r="A2293" s="359" t="s">
        <v>7488</v>
      </c>
      <c r="B2293" s="360" t="s">
        <v>11003</v>
      </c>
      <c r="C2293" s="360" t="s">
        <v>3532</v>
      </c>
      <c r="D2293" s="360">
        <v>81</v>
      </c>
      <c r="E2293" s="360" t="s">
        <v>3532</v>
      </c>
      <c r="F2293" s="360" t="s">
        <v>3532</v>
      </c>
      <c r="G2293" s="360" t="s">
        <v>3532</v>
      </c>
      <c r="H2293" s="361">
        <v>45975</v>
      </c>
      <c r="I2293" s="360" t="s">
        <v>3532</v>
      </c>
      <c r="J2293" s="360" t="s">
        <v>8526</v>
      </c>
      <c r="K2293" s="360">
        <v>2012</v>
      </c>
      <c r="L2293" s="360" t="s">
        <v>6545</v>
      </c>
      <c r="M2293" s="360" t="s">
        <v>5957</v>
      </c>
      <c r="N2293" s="360" t="s">
        <v>5953</v>
      </c>
      <c r="O2293" s="360" t="s">
        <v>6002</v>
      </c>
      <c r="P2293" s="360" t="s">
        <v>3532</v>
      </c>
      <c r="Q2293" s="360" t="s">
        <v>3532</v>
      </c>
    </row>
    <row r="2294" spans="1:17" ht="15">
      <c r="A2294" s="359" t="s">
        <v>6279</v>
      </c>
      <c r="B2294" s="360" t="s">
        <v>11004</v>
      </c>
      <c r="C2294" s="360" t="s">
        <v>3532</v>
      </c>
      <c r="D2294" s="360">
        <v>0</v>
      </c>
      <c r="E2294" s="360" t="s">
        <v>3532</v>
      </c>
      <c r="F2294" s="360" t="s">
        <v>3532</v>
      </c>
      <c r="G2294" s="360" t="s">
        <v>3532</v>
      </c>
      <c r="H2294" s="361">
        <v>45975</v>
      </c>
      <c r="I2294" s="360" t="s">
        <v>3532</v>
      </c>
      <c r="J2294" s="360" t="s">
        <v>11005</v>
      </c>
      <c r="K2294" s="360">
        <v>2017</v>
      </c>
      <c r="L2294" s="360" t="s">
        <v>5964</v>
      </c>
      <c r="M2294" s="360" t="s">
        <v>5957</v>
      </c>
      <c r="N2294" s="360" t="s">
        <v>5953</v>
      </c>
      <c r="O2294" s="360" t="s">
        <v>1706</v>
      </c>
      <c r="P2294" s="360" t="s">
        <v>3532</v>
      </c>
      <c r="Q2294" s="360" t="s">
        <v>3532</v>
      </c>
    </row>
    <row r="2295" spans="1:17" ht="15">
      <c r="A2295" s="359" t="s">
        <v>10150</v>
      </c>
      <c r="B2295" s="360" t="s">
        <v>11006</v>
      </c>
      <c r="C2295" s="360" t="s">
        <v>3532</v>
      </c>
      <c r="D2295" s="360">
        <v>27</v>
      </c>
      <c r="E2295" s="360" t="s">
        <v>3532</v>
      </c>
      <c r="F2295" s="360" t="s">
        <v>3532</v>
      </c>
      <c r="G2295" s="360" t="s">
        <v>3532</v>
      </c>
      <c r="H2295" s="361">
        <v>45975</v>
      </c>
      <c r="I2295" s="360" t="s">
        <v>3532</v>
      </c>
      <c r="J2295" s="360" t="s">
        <v>11007</v>
      </c>
      <c r="K2295" s="360">
        <v>2017</v>
      </c>
      <c r="L2295" s="360" t="s">
        <v>5964</v>
      </c>
      <c r="M2295" s="360" t="s">
        <v>5957</v>
      </c>
      <c r="N2295" s="360" t="s">
        <v>5953</v>
      </c>
      <c r="O2295" s="360" t="s">
        <v>83</v>
      </c>
      <c r="P2295" s="360" t="s">
        <v>3532</v>
      </c>
      <c r="Q2295" s="360" t="s">
        <v>3532</v>
      </c>
    </row>
    <row r="2296" spans="1:17" ht="15">
      <c r="A2296" s="359" t="s">
        <v>10284</v>
      </c>
      <c r="B2296" s="360" t="s">
        <v>11008</v>
      </c>
      <c r="C2296" s="360" t="s">
        <v>3532</v>
      </c>
      <c r="D2296" s="360">
        <v>0</v>
      </c>
      <c r="E2296" s="360" t="s">
        <v>3532</v>
      </c>
      <c r="F2296" s="360" t="s">
        <v>3532</v>
      </c>
      <c r="G2296" s="360" t="s">
        <v>3532</v>
      </c>
      <c r="H2296" s="361">
        <v>45975</v>
      </c>
      <c r="I2296" s="360" t="s">
        <v>3532</v>
      </c>
      <c r="J2296" s="360" t="s">
        <v>11009</v>
      </c>
      <c r="K2296" s="360">
        <v>2017</v>
      </c>
      <c r="L2296" s="360" t="s">
        <v>5964</v>
      </c>
      <c r="M2296" s="360" t="s">
        <v>5957</v>
      </c>
      <c r="N2296" s="360" t="s">
        <v>5953</v>
      </c>
      <c r="O2296" s="360" t="s">
        <v>1706</v>
      </c>
      <c r="P2296" s="360" t="s">
        <v>3532</v>
      </c>
      <c r="Q2296" s="360" t="s">
        <v>3532</v>
      </c>
    </row>
    <row r="2297" spans="1:17" ht="15">
      <c r="A2297" s="359" t="s">
        <v>10284</v>
      </c>
      <c r="B2297" s="360" t="s">
        <v>11010</v>
      </c>
      <c r="C2297" s="360" t="s">
        <v>3532</v>
      </c>
      <c r="D2297" s="360">
        <v>0</v>
      </c>
      <c r="E2297" s="360" t="s">
        <v>3532</v>
      </c>
      <c r="F2297" s="360" t="s">
        <v>3532</v>
      </c>
      <c r="G2297" s="360" t="s">
        <v>3532</v>
      </c>
      <c r="H2297" s="361">
        <v>45975</v>
      </c>
      <c r="I2297" s="360" t="s">
        <v>3532</v>
      </c>
      <c r="J2297" s="360" t="s">
        <v>11011</v>
      </c>
      <c r="K2297" s="360">
        <v>2012</v>
      </c>
      <c r="L2297" s="360" t="s">
        <v>5964</v>
      </c>
      <c r="M2297" s="360" t="s">
        <v>5957</v>
      </c>
      <c r="N2297" s="360" t="s">
        <v>5953</v>
      </c>
      <c r="O2297" s="360" t="s">
        <v>1706</v>
      </c>
      <c r="P2297" s="360" t="s">
        <v>3532</v>
      </c>
      <c r="Q2297" s="360" t="s">
        <v>3532</v>
      </c>
    </row>
    <row r="2298" spans="1:17" ht="15">
      <c r="A2298" s="359" t="s">
        <v>6745</v>
      </c>
      <c r="B2298" s="360" t="s">
        <v>11012</v>
      </c>
      <c r="C2298" s="360" t="s">
        <v>2790</v>
      </c>
      <c r="D2298" s="360">
        <v>0</v>
      </c>
      <c r="E2298" s="360" t="s">
        <v>3532</v>
      </c>
      <c r="F2298" s="360" t="s">
        <v>11013</v>
      </c>
      <c r="G2298" s="360" t="s">
        <v>3532</v>
      </c>
      <c r="H2298" s="361">
        <v>45975</v>
      </c>
      <c r="I2298" s="360" t="s">
        <v>3255</v>
      </c>
      <c r="J2298" s="360" t="s">
        <v>11014</v>
      </c>
      <c r="K2298" s="360">
        <v>2015</v>
      </c>
      <c r="L2298" s="360" t="s">
        <v>5964</v>
      </c>
      <c r="M2298" s="360" t="s">
        <v>5957</v>
      </c>
      <c r="N2298" s="360" t="s">
        <v>5953</v>
      </c>
      <c r="O2298" s="360" t="s">
        <v>83</v>
      </c>
      <c r="P2298" s="360">
        <v>0</v>
      </c>
      <c r="Q2298" s="360" t="s">
        <v>10564</v>
      </c>
    </row>
    <row r="2299" spans="1:17" ht="15">
      <c r="A2299" s="359" t="s">
        <v>2801</v>
      </c>
      <c r="B2299" s="360" t="s">
        <v>11015</v>
      </c>
      <c r="C2299" s="360" t="s">
        <v>3532</v>
      </c>
      <c r="D2299" s="360">
        <v>134</v>
      </c>
      <c r="E2299" s="360" t="s">
        <v>3532</v>
      </c>
      <c r="F2299" s="360" t="s">
        <v>3532</v>
      </c>
      <c r="G2299" s="360" t="s">
        <v>3532</v>
      </c>
      <c r="H2299" s="361">
        <v>45975</v>
      </c>
      <c r="I2299" s="360" t="s">
        <v>3532</v>
      </c>
      <c r="J2299" s="360" t="s">
        <v>11016</v>
      </c>
      <c r="K2299" s="360">
        <v>2017</v>
      </c>
      <c r="L2299" s="360" t="s">
        <v>5960</v>
      </c>
      <c r="M2299" s="360" t="s">
        <v>5957</v>
      </c>
      <c r="N2299" s="360" t="s">
        <v>5953</v>
      </c>
      <c r="O2299" s="360" t="s">
        <v>83</v>
      </c>
      <c r="P2299" s="360" t="s">
        <v>3532</v>
      </c>
      <c r="Q2299" s="360" t="s">
        <v>3532</v>
      </c>
    </row>
    <row r="2300" spans="1:17" ht="15">
      <c r="A2300" s="359" t="s">
        <v>6614</v>
      </c>
      <c r="B2300" s="360" t="s">
        <v>11017</v>
      </c>
      <c r="C2300" s="360" t="s">
        <v>3532</v>
      </c>
      <c r="D2300" s="360">
        <v>0</v>
      </c>
      <c r="E2300" s="360" t="s">
        <v>3532</v>
      </c>
      <c r="F2300" s="360" t="s">
        <v>3532</v>
      </c>
      <c r="G2300" s="360" t="s">
        <v>3532</v>
      </c>
      <c r="H2300" s="361">
        <v>45975</v>
      </c>
      <c r="I2300" s="360" t="s">
        <v>3532</v>
      </c>
      <c r="J2300" s="360" t="s">
        <v>11018</v>
      </c>
      <c r="K2300" s="360">
        <v>2013</v>
      </c>
      <c r="L2300" s="360" t="s">
        <v>5964</v>
      </c>
      <c r="M2300" s="360" t="s">
        <v>5957</v>
      </c>
      <c r="N2300" s="360" t="s">
        <v>5953</v>
      </c>
      <c r="O2300" s="360" t="s">
        <v>83</v>
      </c>
      <c r="P2300" s="360" t="s">
        <v>3532</v>
      </c>
      <c r="Q2300" s="360" t="s">
        <v>3532</v>
      </c>
    </row>
    <row r="2301" spans="1:17" ht="15">
      <c r="A2301" s="359" t="s">
        <v>6279</v>
      </c>
      <c r="B2301" s="360" t="s">
        <v>11019</v>
      </c>
      <c r="C2301" s="360" t="s">
        <v>3532</v>
      </c>
      <c r="D2301" s="360">
        <v>0</v>
      </c>
      <c r="E2301" s="360" t="s">
        <v>3532</v>
      </c>
      <c r="F2301" s="360" t="s">
        <v>3532</v>
      </c>
      <c r="G2301" s="360" t="s">
        <v>3532</v>
      </c>
      <c r="H2301" s="361">
        <v>45975</v>
      </c>
      <c r="I2301" s="360" t="s">
        <v>3532</v>
      </c>
      <c r="J2301" s="360" t="s">
        <v>11020</v>
      </c>
      <c r="K2301" s="360">
        <v>2017</v>
      </c>
      <c r="L2301" s="360" t="s">
        <v>5964</v>
      </c>
      <c r="M2301" s="360" t="s">
        <v>5957</v>
      </c>
      <c r="N2301" s="360" t="s">
        <v>5953</v>
      </c>
      <c r="O2301" s="360" t="s">
        <v>1706</v>
      </c>
      <c r="P2301" s="360" t="s">
        <v>3532</v>
      </c>
      <c r="Q2301" s="360" t="s">
        <v>3532</v>
      </c>
    </row>
    <row r="2302" spans="1:17" ht="15">
      <c r="A2302" s="359" t="s">
        <v>6021</v>
      </c>
      <c r="B2302" s="360" t="s">
        <v>11021</v>
      </c>
      <c r="C2302" s="360" t="s">
        <v>2790</v>
      </c>
      <c r="D2302" s="360">
        <v>3</v>
      </c>
      <c r="E2302" s="360" t="s">
        <v>3532</v>
      </c>
      <c r="F2302" s="360" t="s">
        <v>11022</v>
      </c>
      <c r="G2302" s="360" t="s">
        <v>3532</v>
      </c>
      <c r="H2302" s="361">
        <v>45975</v>
      </c>
      <c r="I2302" s="360" t="s">
        <v>3532</v>
      </c>
      <c r="J2302" s="360" t="s">
        <v>11023</v>
      </c>
      <c r="K2302" s="360">
        <v>2007</v>
      </c>
      <c r="L2302" s="360" t="s">
        <v>5964</v>
      </c>
      <c r="M2302" s="360" t="s">
        <v>5957</v>
      </c>
      <c r="N2302" s="360" t="s">
        <v>5953</v>
      </c>
      <c r="O2302" s="360" t="s">
        <v>83</v>
      </c>
      <c r="P2302" s="360">
        <v>0</v>
      </c>
      <c r="Q2302" s="360" t="s">
        <v>10332</v>
      </c>
    </row>
    <row r="2303" spans="1:17" ht="15">
      <c r="A2303" s="359" t="s">
        <v>6021</v>
      </c>
      <c r="B2303" s="360" t="s">
        <v>11024</v>
      </c>
      <c r="C2303" s="360" t="s">
        <v>2790</v>
      </c>
      <c r="D2303" s="360">
        <v>1</v>
      </c>
      <c r="E2303" s="360" t="s">
        <v>3532</v>
      </c>
      <c r="F2303" s="360" t="s">
        <v>11025</v>
      </c>
      <c r="G2303" s="360" t="s">
        <v>3532</v>
      </c>
      <c r="H2303" s="361">
        <v>45975</v>
      </c>
      <c r="I2303" s="360" t="s">
        <v>3532</v>
      </c>
      <c r="J2303" s="360" t="s">
        <v>11026</v>
      </c>
      <c r="K2303" s="360">
        <v>2008</v>
      </c>
      <c r="L2303" s="360" t="s">
        <v>5964</v>
      </c>
      <c r="M2303" s="360" t="s">
        <v>5957</v>
      </c>
      <c r="N2303" s="360" t="s">
        <v>5953</v>
      </c>
      <c r="O2303" s="360" t="s">
        <v>83</v>
      </c>
      <c r="P2303" s="360">
        <v>0</v>
      </c>
      <c r="Q2303" s="360" t="s">
        <v>11027</v>
      </c>
    </row>
    <row r="2304" spans="1:17" ht="15">
      <c r="A2304" s="359" t="s">
        <v>6614</v>
      </c>
      <c r="B2304" s="360" t="s">
        <v>11028</v>
      </c>
      <c r="C2304" s="360" t="s">
        <v>3532</v>
      </c>
      <c r="D2304" s="360">
        <v>57</v>
      </c>
      <c r="E2304" s="360" t="s">
        <v>3532</v>
      </c>
      <c r="F2304" s="360" t="s">
        <v>3532</v>
      </c>
      <c r="G2304" s="360" t="s">
        <v>3532</v>
      </c>
      <c r="H2304" s="361">
        <v>45975</v>
      </c>
      <c r="I2304" s="360" t="s">
        <v>3532</v>
      </c>
      <c r="J2304" s="360" t="s">
        <v>11029</v>
      </c>
      <c r="K2304" s="360">
        <v>2019</v>
      </c>
      <c r="L2304" s="360" t="s">
        <v>5964</v>
      </c>
      <c r="M2304" s="360" t="s">
        <v>5957</v>
      </c>
      <c r="N2304" s="360" t="s">
        <v>5953</v>
      </c>
      <c r="O2304" s="360" t="s">
        <v>83</v>
      </c>
      <c r="P2304" s="360" t="s">
        <v>3532</v>
      </c>
      <c r="Q2304" s="360" t="s">
        <v>3532</v>
      </c>
    </row>
    <row r="2305" spans="1:17" ht="15">
      <c r="A2305" s="359" t="s">
        <v>8424</v>
      </c>
      <c r="B2305" s="360" t="s">
        <v>11030</v>
      </c>
      <c r="C2305" s="360" t="s">
        <v>3532</v>
      </c>
      <c r="D2305" s="360">
        <v>0</v>
      </c>
      <c r="E2305" s="360" t="s">
        <v>3532</v>
      </c>
      <c r="F2305" s="360" t="s">
        <v>3532</v>
      </c>
      <c r="G2305" s="360" t="s">
        <v>3532</v>
      </c>
      <c r="H2305" s="361">
        <v>45975</v>
      </c>
      <c r="I2305" s="360" t="s">
        <v>3532</v>
      </c>
      <c r="J2305" s="360" t="s">
        <v>11031</v>
      </c>
      <c r="K2305" s="360">
        <v>2013</v>
      </c>
      <c r="L2305" s="360" t="s">
        <v>5964</v>
      </c>
      <c r="M2305" s="360" t="s">
        <v>5957</v>
      </c>
      <c r="N2305" s="360" t="s">
        <v>5953</v>
      </c>
      <c r="O2305" s="360" t="s">
        <v>83</v>
      </c>
      <c r="P2305" s="360" t="s">
        <v>3532</v>
      </c>
      <c r="Q2305" s="360" t="s">
        <v>3532</v>
      </c>
    </row>
    <row r="2306" spans="1:17" ht="15">
      <c r="A2306" s="359" t="s">
        <v>10150</v>
      </c>
      <c r="B2306" s="360" t="s">
        <v>11032</v>
      </c>
      <c r="C2306" s="360" t="s">
        <v>3532</v>
      </c>
      <c r="D2306" s="360">
        <v>18</v>
      </c>
      <c r="E2306" s="360" t="s">
        <v>3532</v>
      </c>
      <c r="F2306" s="360" t="s">
        <v>3532</v>
      </c>
      <c r="G2306" s="360" t="s">
        <v>3532</v>
      </c>
      <c r="H2306" s="361">
        <v>45975</v>
      </c>
      <c r="I2306" s="360" t="s">
        <v>3532</v>
      </c>
      <c r="J2306" s="360" t="s">
        <v>11033</v>
      </c>
      <c r="K2306" s="360">
        <v>2013</v>
      </c>
      <c r="L2306" s="360" t="s">
        <v>5964</v>
      </c>
      <c r="M2306" s="360" t="s">
        <v>5957</v>
      </c>
      <c r="N2306" s="360" t="s">
        <v>5953</v>
      </c>
      <c r="O2306" s="360" t="s">
        <v>83</v>
      </c>
      <c r="P2306" s="360" t="s">
        <v>3532</v>
      </c>
      <c r="Q2306" s="360" t="s">
        <v>3532</v>
      </c>
    </row>
    <row r="2307" spans="1:17" ht="15">
      <c r="A2307" s="359" t="s">
        <v>6614</v>
      </c>
      <c r="B2307" s="360" t="s">
        <v>11034</v>
      </c>
      <c r="C2307" s="360" t="s">
        <v>2790</v>
      </c>
      <c r="D2307" s="360">
        <v>0</v>
      </c>
      <c r="E2307" s="360" t="s">
        <v>3532</v>
      </c>
      <c r="F2307" s="360" t="s">
        <v>11035</v>
      </c>
      <c r="G2307" s="360" t="s">
        <v>3532</v>
      </c>
      <c r="H2307" s="361">
        <v>45975</v>
      </c>
      <c r="I2307" s="360" t="s">
        <v>3532</v>
      </c>
      <c r="J2307" s="360" t="s">
        <v>11036</v>
      </c>
      <c r="K2307" s="360">
        <v>2014</v>
      </c>
      <c r="L2307" s="360" t="s">
        <v>5956</v>
      </c>
      <c r="M2307" s="360" t="s">
        <v>5957</v>
      </c>
      <c r="N2307" s="360" t="s">
        <v>5953</v>
      </c>
      <c r="O2307" s="360" t="s">
        <v>83</v>
      </c>
      <c r="P2307" s="360">
        <v>0</v>
      </c>
      <c r="Q2307" s="360" t="s">
        <v>11037</v>
      </c>
    </row>
    <row r="2308" spans="1:17" ht="15">
      <c r="A2308" s="359" t="s">
        <v>6021</v>
      </c>
      <c r="B2308" s="360" t="s">
        <v>11038</v>
      </c>
      <c r="C2308" s="360" t="s">
        <v>2790</v>
      </c>
      <c r="D2308" s="360">
        <v>2</v>
      </c>
      <c r="E2308" s="360" t="s">
        <v>3532</v>
      </c>
      <c r="F2308" s="360" t="s">
        <v>11039</v>
      </c>
      <c r="G2308" s="360" t="s">
        <v>3532</v>
      </c>
      <c r="H2308" s="361">
        <v>45975</v>
      </c>
      <c r="I2308" s="360" t="s">
        <v>3532</v>
      </c>
      <c r="J2308" s="360" t="s">
        <v>11040</v>
      </c>
      <c r="K2308" s="360">
        <v>2019</v>
      </c>
      <c r="L2308" s="360" t="s">
        <v>5964</v>
      </c>
      <c r="M2308" s="360" t="s">
        <v>5957</v>
      </c>
      <c r="N2308" s="360" t="s">
        <v>5953</v>
      </c>
      <c r="O2308" s="360" t="s">
        <v>83</v>
      </c>
      <c r="P2308" s="360">
        <v>0</v>
      </c>
      <c r="Q2308" s="360" t="s">
        <v>11041</v>
      </c>
    </row>
    <row r="2309" spans="1:17" ht="15">
      <c r="A2309" s="359" t="s">
        <v>6745</v>
      </c>
      <c r="B2309" s="360" t="s">
        <v>11042</v>
      </c>
      <c r="C2309" s="360" t="s">
        <v>3532</v>
      </c>
      <c r="D2309" s="360">
        <v>47</v>
      </c>
      <c r="E2309" s="360" t="s">
        <v>3532</v>
      </c>
      <c r="F2309" s="360" t="s">
        <v>3532</v>
      </c>
      <c r="G2309" s="360" t="s">
        <v>3532</v>
      </c>
      <c r="H2309" s="361">
        <v>45975</v>
      </c>
      <c r="I2309" s="360" t="s">
        <v>3532</v>
      </c>
      <c r="J2309" s="360" t="s">
        <v>11043</v>
      </c>
      <c r="K2309" s="360">
        <v>2019</v>
      </c>
      <c r="L2309" s="360" t="s">
        <v>5964</v>
      </c>
      <c r="M2309" s="360" t="s">
        <v>5957</v>
      </c>
      <c r="N2309" s="360" t="s">
        <v>5953</v>
      </c>
      <c r="O2309" s="360" t="s">
        <v>83</v>
      </c>
      <c r="P2309" s="360" t="s">
        <v>3532</v>
      </c>
      <c r="Q2309" s="360" t="s">
        <v>3532</v>
      </c>
    </row>
    <row r="2310" spans="1:17" ht="15">
      <c r="A2310" s="359" t="s">
        <v>6370</v>
      </c>
      <c r="B2310" s="360" t="s">
        <v>11044</v>
      </c>
      <c r="C2310" s="360" t="s">
        <v>3532</v>
      </c>
      <c r="D2310" s="360">
        <v>0</v>
      </c>
      <c r="E2310" s="360" t="s">
        <v>3532</v>
      </c>
      <c r="F2310" s="360" t="s">
        <v>3532</v>
      </c>
      <c r="G2310" s="360" t="s">
        <v>3532</v>
      </c>
      <c r="H2310" s="361">
        <v>45975</v>
      </c>
      <c r="I2310" s="360" t="s">
        <v>3532</v>
      </c>
      <c r="J2310" s="360" t="s">
        <v>11045</v>
      </c>
      <c r="K2310" s="360">
        <v>2011</v>
      </c>
      <c r="L2310" s="360" t="s">
        <v>5964</v>
      </c>
      <c r="M2310" s="360" t="s">
        <v>5957</v>
      </c>
      <c r="N2310" s="360" t="s">
        <v>5953</v>
      </c>
      <c r="O2310" s="360" t="s">
        <v>83</v>
      </c>
      <c r="P2310" s="360" t="s">
        <v>3532</v>
      </c>
      <c r="Q2310" s="360" t="s">
        <v>3532</v>
      </c>
    </row>
    <row r="2311" spans="1:17" ht="15">
      <c r="A2311" s="359" t="s">
        <v>6389</v>
      </c>
      <c r="B2311" s="360" t="s">
        <v>11046</v>
      </c>
      <c r="C2311" s="360" t="s">
        <v>3532</v>
      </c>
      <c r="D2311" s="360">
        <v>7</v>
      </c>
      <c r="E2311" s="360" t="s">
        <v>3532</v>
      </c>
      <c r="F2311" s="360" t="s">
        <v>3532</v>
      </c>
      <c r="G2311" s="360" t="s">
        <v>3532</v>
      </c>
      <c r="H2311" s="361">
        <v>45975</v>
      </c>
      <c r="I2311" s="360" t="s">
        <v>3532</v>
      </c>
      <c r="J2311" s="360" t="s">
        <v>11047</v>
      </c>
      <c r="K2311" s="360">
        <v>2012</v>
      </c>
      <c r="L2311" s="360" t="s">
        <v>5964</v>
      </c>
      <c r="M2311" s="360" t="s">
        <v>5957</v>
      </c>
      <c r="N2311" s="360" t="s">
        <v>5953</v>
      </c>
      <c r="O2311" s="360" t="s">
        <v>83</v>
      </c>
      <c r="P2311" s="360" t="s">
        <v>3532</v>
      </c>
      <c r="Q2311" s="360" t="s">
        <v>3532</v>
      </c>
    </row>
    <row r="2312" spans="1:17" ht="15">
      <c r="A2312" s="359" t="s">
        <v>10150</v>
      </c>
      <c r="B2312" s="360" t="s">
        <v>11048</v>
      </c>
      <c r="C2312" s="360" t="s">
        <v>3532</v>
      </c>
      <c r="D2312" s="360">
        <v>147</v>
      </c>
      <c r="E2312" s="360" t="s">
        <v>3532</v>
      </c>
      <c r="F2312" s="360" t="s">
        <v>3532</v>
      </c>
      <c r="G2312" s="360" t="s">
        <v>3532</v>
      </c>
      <c r="H2312" s="361">
        <v>45975</v>
      </c>
      <c r="I2312" s="360" t="s">
        <v>3532</v>
      </c>
      <c r="J2312" s="360" t="s">
        <v>11049</v>
      </c>
      <c r="K2312" s="360">
        <v>2011</v>
      </c>
      <c r="L2312" s="360" t="s">
        <v>5956</v>
      </c>
      <c r="M2312" s="360" t="s">
        <v>5957</v>
      </c>
      <c r="N2312" s="360" t="s">
        <v>5953</v>
      </c>
      <c r="O2312" s="360" t="s">
        <v>83</v>
      </c>
      <c r="P2312" s="360" t="s">
        <v>3532</v>
      </c>
      <c r="Q2312" s="360" t="s">
        <v>3532</v>
      </c>
    </row>
    <row r="2313" spans="1:17" ht="15">
      <c r="A2313" s="359" t="s">
        <v>6021</v>
      </c>
      <c r="B2313" s="360" t="s">
        <v>11050</v>
      </c>
      <c r="C2313" s="360" t="s">
        <v>2790</v>
      </c>
      <c r="D2313" s="360">
        <v>4</v>
      </c>
      <c r="E2313" s="360" t="s">
        <v>3532</v>
      </c>
      <c r="F2313" s="360" t="s">
        <v>11051</v>
      </c>
      <c r="G2313" s="360" t="s">
        <v>3532</v>
      </c>
      <c r="H2313" s="361">
        <v>45975</v>
      </c>
      <c r="I2313" s="360" t="s">
        <v>3532</v>
      </c>
      <c r="J2313" s="360" t="s">
        <v>11052</v>
      </c>
      <c r="K2313" s="360">
        <v>2013</v>
      </c>
      <c r="L2313" s="360" t="s">
        <v>5964</v>
      </c>
      <c r="M2313" s="360" t="s">
        <v>5957</v>
      </c>
      <c r="N2313" s="360" t="s">
        <v>5953</v>
      </c>
      <c r="O2313" s="360" t="s">
        <v>83</v>
      </c>
      <c r="P2313" s="360">
        <v>0</v>
      </c>
      <c r="Q2313" s="360" t="s">
        <v>11053</v>
      </c>
    </row>
    <row r="2314" spans="1:17" ht="15">
      <c r="A2314" s="359" t="s">
        <v>6021</v>
      </c>
      <c r="B2314" s="360" t="s">
        <v>11054</v>
      </c>
      <c r="C2314" s="360" t="s">
        <v>3532</v>
      </c>
      <c r="D2314" s="360">
        <v>23</v>
      </c>
      <c r="E2314" s="360" t="s">
        <v>3532</v>
      </c>
      <c r="F2314" s="360" t="s">
        <v>3532</v>
      </c>
      <c r="G2314" s="360" t="s">
        <v>3532</v>
      </c>
      <c r="H2314" s="361">
        <v>45975</v>
      </c>
      <c r="I2314" s="360" t="s">
        <v>3532</v>
      </c>
      <c r="J2314" s="360" t="s">
        <v>11055</v>
      </c>
      <c r="K2314" s="360">
        <v>2019</v>
      </c>
      <c r="L2314" s="360" t="s">
        <v>5964</v>
      </c>
      <c r="M2314" s="360" t="s">
        <v>5957</v>
      </c>
      <c r="N2314" s="360" t="s">
        <v>5953</v>
      </c>
      <c r="O2314" s="360" t="s">
        <v>83</v>
      </c>
      <c r="P2314" s="360" t="s">
        <v>3532</v>
      </c>
      <c r="Q2314" s="360" t="s">
        <v>3532</v>
      </c>
    </row>
    <row r="2315" spans="1:17" ht="15">
      <c r="A2315" s="359" t="s">
        <v>6480</v>
      </c>
      <c r="B2315" s="360" t="s">
        <v>11056</v>
      </c>
      <c r="C2315" s="360" t="s">
        <v>3532</v>
      </c>
      <c r="D2315" s="360">
        <v>127</v>
      </c>
      <c r="E2315" s="360" t="s">
        <v>3532</v>
      </c>
      <c r="F2315" s="360" t="s">
        <v>3532</v>
      </c>
      <c r="G2315" s="360" t="s">
        <v>3532</v>
      </c>
      <c r="H2315" s="361">
        <v>45975</v>
      </c>
      <c r="I2315" s="360" t="s">
        <v>3532</v>
      </c>
      <c r="J2315" s="360" t="s">
        <v>11057</v>
      </c>
      <c r="K2315" s="360">
        <v>2015</v>
      </c>
      <c r="L2315" s="360" t="s">
        <v>5964</v>
      </c>
      <c r="M2315" s="360" t="s">
        <v>5957</v>
      </c>
      <c r="N2315" s="360" t="s">
        <v>5953</v>
      </c>
      <c r="O2315" s="360" t="s">
        <v>83</v>
      </c>
      <c r="P2315" s="360" t="s">
        <v>3532</v>
      </c>
      <c r="Q2315" s="360" t="s">
        <v>3532</v>
      </c>
    </row>
    <row r="2316" spans="1:17" ht="15">
      <c r="A2316" s="359" t="s">
        <v>6480</v>
      </c>
      <c r="B2316" s="360" t="s">
        <v>11058</v>
      </c>
      <c r="C2316" s="360" t="s">
        <v>3532</v>
      </c>
      <c r="D2316" s="360">
        <v>126</v>
      </c>
      <c r="E2316" s="360" t="s">
        <v>3532</v>
      </c>
      <c r="F2316" s="360" t="s">
        <v>3532</v>
      </c>
      <c r="G2316" s="360" t="s">
        <v>3532</v>
      </c>
      <c r="H2316" s="361">
        <v>45975</v>
      </c>
      <c r="I2316" s="360" t="s">
        <v>3532</v>
      </c>
      <c r="J2316" s="360" t="s">
        <v>11059</v>
      </c>
      <c r="K2316" s="360">
        <v>2019</v>
      </c>
      <c r="L2316" s="360" t="s">
        <v>5964</v>
      </c>
      <c r="M2316" s="360" t="s">
        <v>5957</v>
      </c>
      <c r="N2316" s="360" t="s">
        <v>5953</v>
      </c>
      <c r="O2316" s="360" t="s">
        <v>83</v>
      </c>
      <c r="P2316" s="360" t="s">
        <v>3532</v>
      </c>
      <c r="Q2316" s="360" t="s">
        <v>3532</v>
      </c>
    </row>
    <row r="2317" spans="1:17" ht="15">
      <c r="A2317" s="359" t="s">
        <v>8424</v>
      </c>
      <c r="B2317" s="360" t="s">
        <v>11060</v>
      </c>
      <c r="C2317" s="360" t="s">
        <v>3532</v>
      </c>
      <c r="D2317" s="360">
        <v>0</v>
      </c>
      <c r="E2317" s="360" t="s">
        <v>3532</v>
      </c>
      <c r="F2317" s="360" t="s">
        <v>3532</v>
      </c>
      <c r="G2317" s="360" t="s">
        <v>3532</v>
      </c>
      <c r="H2317" s="361">
        <v>45975</v>
      </c>
      <c r="I2317" s="360" t="s">
        <v>3532</v>
      </c>
      <c r="J2317" s="360" t="s">
        <v>11061</v>
      </c>
      <c r="K2317" s="360">
        <v>2018</v>
      </c>
      <c r="L2317" s="360" t="s">
        <v>5964</v>
      </c>
      <c r="M2317" s="360" t="s">
        <v>5957</v>
      </c>
      <c r="N2317" s="360" t="s">
        <v>5953</v>
      </c>
      <c r="O2317" s="360" t="s">
        <v>83</v>
      </c>
      <c r="P2317" s="360" t="s">
        <v>3532</v>
      </c>
      <c r="Q2317" s="360" t="s">
        <v>3532</v>
      </c>
    </row>
    <row r="2318" spans="1:17" ht="15">
      <c r="A2318" s="359" t="s">
        <v>6021</v>
      </c>
      <c r="B2318" s="360" t="s">
        <v>11062</v>
      </c>
      <c r="C2318" s="360" t="s">
        <v>2790</v>
      </c>
      <c r="D2318" s="360">
        <v>3</v>
      </c>
      <c r="E2318" s="360" t="s">
        <v>3532</v>
      </c>
      <c r="F2318" s="360" t="s">
        <v>11063</v>
      </c>
      <c r="G2318" s="360" t="s">
        <v>3532</v>
      </c>
      <c r="H2318" s="361">
        <v>45975</v>
      </c>
      <c r="I2318" s="360" t="s">
        <v>3532</v>
      </c>
      <c r="J2318" s="360" t="s">
        <v>10932</v>
      </c>
      <c r="K2318" s="360">
        <v>2023</v>
      </c>
      <c r="L2318" s="360" t="s">
        <v>5960</v>
      </c>
      <c r="M2318" s="360" t="s">
        <v>5957</v>
      </c>
      <c r="N2318" s="360" t="s">
        <v>5953</v>
      </c>
      <c r="O2318" s="360" t="s">
        <v>83</v>
      </c>
      <c r="P2318" s="360">
        <v>0</v>
      </c>
      <c r="Q2318" s="360" t="s">
        <v>11064</v>
      </c>
    </row>
    <row r="2319" spans="1:17" ht="15">
      <c r="A2319" s="359" t="s">
        <v>6745</v>
      </c>
      <c r="B2319" s="360" t="s">
        <v>11065</v>
      </c>
      <c r="C2319" s="360" t="s">
        <v>3532</v>
      </c>
      <c r="D2319" s="360">
        <v>1</v>
      </c>
      <c r="E2319" s="360" t="s">
        <v>3532</v>
      </c>
      <c r="F2319" s="360" t="s">
        <v>3532</v>
      </c>
      <c r="G2319" s="360" t="s">
        <v>3532</v>
      </c>
      <c r="H2319" s="361">
        <v>45975</v>
      </c>
      <c r="I2319" s="360" t="s">
        <v>3532</v>
      </c>
      <c r="J2319" s="360" t="s">
        <v>11066</v>
      </c>
      <c r="K2319" s="360">
        <v>2012</v>
      </c>
      <c r="L2319" s="360" t="s">
        <v>5956</v>
      </c>
      <c r="M2319" s="360" t="s">
        <v>5957</v>
      </c>
      <c r="N2319" s="360" t="s">
        <v>5953</v>
      </c>
      <c r="O2319" s="360" t="s">
        <v>83</v>
      </c>
      <c r="P2319" s="360" t="s">
        <v>3532</v>
      </c>
      <c r="Q2319" s="360" t="s">
        <v>3532</v>
      </c>
    </row>
    <row r="2320" spans="1:17" ht="15">
      <c r="A2320" s="359" t="s">
        <v>5972</v>
      </c>
      <c r="B2320" s="360" t="s">
        <v>11067</v>
      </c>
      <c r="C2320" s="360" t="s">
        <v>3532</v>
      </c>
      <c r="D2320" s="360">
        <v>69</v>
      </c>
      <c r="E2320" s="360" t="s">
        <v>3532</v>
      </c>
      <c r="F2320" s="360" t="s">
        <v>3532</v>
      </c>
      <c r="G2320" s="360" t="s">
        <v>3532</v>
      </c>
      <c r="H2320" s="361">
        <v>45975</v>
      </c>
      <c r="I2320" s="360" t="s">
        <v>3532</v>
      </c>
      <c r="J2320" s="360" t="s">
        <v>11068</v>
      </c>
      <c r="K2320" s="360">
        <v>2019</v>
      </c>
      <c r="L2320" s="360" t="s">
        <v>5964</v>
      </c>
      <c r="M2320" s="360" t="s">
        <v>5957</v>
      </c>
      <c r="N2320" s="360" t="s">
        <v>5953</v>
      </c>
      <c r="O2320" s="360" t="s">
        <v>83</v>
      </c>
      <c r="P2320" s="360" t="s">
        <v>3532</v>
      </c>
      <c r="Q2320" s="360" t="s">
        <v>3532</v>
      </c>
    </row>
    <row r="2321" spans="1:17" ht="15">
      <c r="A2321" s="359" t="s">
        <v>6614</v>
      </c>
      <c r="B2321" s="360" t="s">
        <v>11069</v>
      </c>
      <c r="C2321" s="360" t="s">
        <v>3532</v>
      </c>
      <c r="D2321" s="360">
        <v>165</v>
      </c>
      <c r="E2321" s="360" t="s">
        <v>3532</v>
      </c>
      <c r="F2321" s="360" t="s">
        <v>3532</v>
      </c>
      <c r="G2321" s="360" t="s">
        <v>3532</v>
      </c>
      <c r="H2321" s="361">
        <v>45975</v>
      </c>
      <c r="I2321" s="360" t="s">
        <v>3532</v>
      </c>
      <c r="J2321" s="360" t="s">
        <v>11070</v>
      </c>
      <c r="K2321" s="360">
        <v>2010</v>
      </c>
      <c r="L2321" s="360" t="s">
        <v>5964</v>
      </c>
      <c r="M2321" s="360" t="s">
        <v>5957</v>
      </c>
      <c r="N2321" s="360" t="s">
        <v>5953</v>
      </c>
      <c r="O2321" s="360" t="s">
        <v>83</v>
      </c>
      <c r="P2321" s="360" t="s">
        <v>3532</v>
      </c>
      <c r="Q2321" s="360" t="s">
        <v>3532</v>
      </c>
    </row>
    <row r="2322" spans="1:17" ht="15">
      <c r="A2322" s="359" t="s">
        <v>6614</v>
      </c>
      <c r="B2322" s="360" t="s">
        <v>11071</v>
      </c>
      <c r="C2322" s="360" t="s">
        <v>3532</v>
      </c>
      <c r="D2322" s="360">
        <v>154</v>
      </c>
      <c r="E2322" s="360" t="s">
        <v>3532</v>
      </c>
      <c r="F2322" s="360" t="s">
        <v>3532</v>
      </c>
      <c r="G2322" s="360" t="s">
        <v>3532</v>
      </c>
      <c r="H2322" s="361">
        <v>45975</v>
      </c>
      <c r="I2322" s="360" t="s">
        <v>3532</v>
      </c>
      <c r="J2322" s="360" t="s">
        <v>11072</v>
      </c>
      <c r="K2322" s="360">
        <v>2019</v>
      </c>
      <c r="L2322" s="360" t="s">
        <v>5964</v>
      </c>
      <c r="M2322" s="360" t="s">
        <v>5957</v>
      </c>
      <c r="N2322" s="360" t="s">
        <v>5953</v>
      </c>
      <c r="O2322" s="360" t="s">
        <v>83</v>
      </c>
      <c r="P2322" s="360" t="s">
        <v>3532</v>
      </c>
      <c r="Q2322" s="360" t="s">
        <v>3532</v>
      </c>
    </row>
    <row r="2323" spans="1:17" ht="15">
      <c r="A2323" s="359" t="s">
        <v>6797</v>
      </c>
      <c r="B2323" s="360" t="s">
        <v>11073</v>
      </c>
      <c r="C2323" s="360" t="s">
        <v>2790</v>
      </c>
      <c r="D2323" s="360">
        <v>3</v>
      </c>
      <c r="E2323" s="360" t="s">
        <v>3532</v>
      </c>
      <c r="F2323" s="360" t="s">
        <v>11074</v>
      </c>
      <c r="G2323" s="360" t="s">
        <v>3532</v>
      </c>
      <c r="H2323" s="361">
        <v>45975</v>
      </c>
      <c r="I2323" s="360" t="s">
        <v>3532</v>
      </c>
      <c r="J2323" s="360" t="s">
        <v>11075</v>
      </c>
      <c r="K2323" s="360">
        <v>2015</v>
      </c>
      <c r="L2323" s="360" t="s">
        <v>5964</v>
      </c>
      <c r="M2323" s="360" t="s">
        <v>5957</v>
      </c>
      <c r="N2323" s="360" t="s">
        <v>5953</v>
      </c>
      <c r="O2323" s="360" t="s">
        <v>83</v>
      </c>
      <c r="P2323" s="360">
        <v>0</v>
      </c>
      <c r="Q2323" s="360" t="s">
        <v>11076</v>
      </c>
    </row>
    <row r="2324" spans="1:17" ht="15">
      <c r="A2324" s="359" t="s">
        <v>7019</v>
      </c>
      <c r="B2324" s="360" t="s">
        <v>11077</v>
      </c>
      <c r="C2324" s="360" t="s">
        <v>3532</v>
      </c>
      <c r="D2324" s="360">
        <v>33</v>
      </c>
      <c r="E2324" s="360" t="s">
        <v>3532</v>
      </c>
      <c r="F2324" s="360" t="s">
        <v>3532</v>
      </c>
      <c r="G2324" s="360" t="s">
        <v>3532</v>
      </c>
      <c r="H2324" s="361">
        <v>45975</v>
      </c>
      <c r="I2324" s="360" t="s">
        <v>3532</v>
      </c>
      <c r="J2324" s="360" t="s">
        <v>11078</v>
      </c>
      <c r="K2324" s="360">
        <v>2020</v>
      </c>
      <c r="L2324" s="360" t="s">
        <v>5964</v>
      </c>
      <c r="M2324" s="360" t="s">
        <v>5957</v>
      </c>
      <c r="N2324" s="360" t="s">
        <v>5953</v>
      </c>
      <c r="O2324" s="360" t="s">
        <v>83</v>
      </c>
      <c r="P2324" s="360" t="s">
        <v>3532</v>
      </c>
      <c r="Q2324" s="360" t="s">
        <v>3532</v>
      </c>
    </row>
    <row r="2325" spans="1:17" ht="15">
      <c r="A2325" s="359" t="s">
        <v>6279</v>
      </c>
      <c r="B2325" s="360" t="s">
        <v>11079</v>
      </c>
      <c r="C2325" s="360" t="s">
        <v>3532</v>
      </c>
      <c r="D2325" s="360">
        <v>217</v>
      </c>
      <c r="E2325" s="360" t="s">
        <v>3532</v>
      </c>
      <c r="F2325" s="360" t="s">
        <v>3532</v>
      </c>
      <c r="G2325" s="360" t="s">
        <v>3532</v>
      </c>
      <c r="H2325" s="361">
        <v>45975</v>
      </c>
      <c r="I2325" s="360" t="s">
        <v>3532</v>
      </c>
      <c r="J2325" s="360" t="s">
        <v>11080</v>
      </c>
      <c r="K2325" s="360">
        <v>2005</v>
      </c>
      <c r="L2325" s="360" t="s">
        <v>5960</v>
      </c>
      <c r="M2325" s="360" t="s">
        <v>5957</v>
      </c>
      <c r="N2325" s="360" t="s">
        <v>5953</v>
      </c>
      <c r="O2325" s="360" t="s">
        <v>1706</v>
      </c>
      <c r="P2325" s="360" t="s">
        <v>3532</v>
      </c>
      <c r="Q2325" s="360" t="s">
        <v>3532</v>
      </c>
    </row>
    <row r="2326" spans="1:17" ht="15">
      <c r="A2326" s="359" t="s">
        <v>10284</v>
      </c>
      <c r="B2326" s="360" t="s">
        <v>11081</v>
      </c>
      <c r="C2326" s="360" t="s">
        <v>3532</v>
      </c>
      <c r="D2326" s="360">
        <v>217</v>
      </c>
      <c r="E2326" s="360" t="s">
        <v>3532</v>
      </c>
      <c r="F2326" s="360" t="s">
        <v>3532</v>
      </c>
      <c r="G2326" s="360" t="s">
        <v>3532</v>
      </c>
      <c r="H2326" s="361">
        <v>45975</v>
      </c>
      <c r="I2326" s="360" t="s">
        <v>3532</v>
      </c>
      <c r="J2326" s="360" t="s">
        <v>11082</v>
      </c>
      <c r="K2326" s="360">
        <v>2006</v>
      </c>
      <c r="L2326" s="360" t="s">
        <v>5960</v>
      </c>
      <c r="M2326" s="360" t="s">
        <v>5957</v>
      </c>
      <c r="N2326" s="360" t="s">
        <v>5953</v>
      </c>
      <c r="O2326" s="360" t="s">
        <v>1706</v>
      </c>
      <c r="P2326" s="360">
        <v>0</v>
      </c>
      <c r="Q2326" s="360" t="s">
        <v>3532</v>
      </c>
    </row>
    <row r="2327" spans="1:17" ht="15">
      <c r="A2327" s="359" t="s">
        <v>5752</v>
      </c>
      <c r="B2327" s="360" t="s">
        <v>11083</v>
      </c>
      <c r="C2327" s="360" t="s">
        <v>3532</v>
      </c>
      <c r="D2327" s="360">
        <v>0</v>
      </c>
      <c r="E2327" s="360" t="s">
        <v>3532</v>
      </c>
      <c r="F2327" s="360" t="s">
        <v>3532</v>
      </c>
      <c r="G2327" s="360" t="s">
        <v>3532</v>
      </c>
      <c r="H2327" s="361">
        <v>45975</v>
      </c>
      <c r="I2327" s="360" t="s">
        <v>3532</v>
      </c>
      <c r="J2327" s="360" t="s">
        <v>11084</v>
      </c>
      <c r="K2327" s="360">
        <v>2002</v>
      </c>
      <c r="L2327" s="360" t="s">
        <v>5960</v>
      </c>
      <c r="M2327" s="360" t="s">
        <v>5957</v>
      </c>
      <c r="N2327" s="360" t="s">
        <v>5953</v>
      </c>
      <c r="O2327" s="360" t="s">
        <v>1706</v>
      </c>
      <c r="P2327" s="360">
        <v>0</v>
      </c>
      <c r="Q2327" s="360" t="s">
        <v>3532</v>
      </c>
    </row>
    <row r="2328" spans="1:17" ht="15">
      <c r="A2328" s="359" t="s">
        <v>5980</v>
      </c>
      <c r="B2328" s="360" t="s">
        <v>11085</v>
      </c>
      <c r="C2328" s="360" t="s">
        <v>3532</v>
      </c>
      <c r="D2328" s="360">
        <v>17</v>
      </c>
      <c r="E2328" s="360" t="s">
        <v>3532</v>
      </c>
      <c r="F2328" s="360" t="s">
        <v>3532</v>
      </c>
      <c r="G2328" s="360" t="s">
        <v>3532</v>
      </c>
      <c r="H2328" s="361">
        <v>45975</v>
      </c>
      <c r="I2328" s="360" t="s">
        <v>3532</v>
      </c>
      <c r="J2328" s="360" t="s">
        <v>11086</v>
      </c>
      <c r="K2328" s="360">
        <v>1993</v>
      </c>
      <c r="L2328" s="360" t="s">
        <v>5964</v>
      </c>
      <c r="M2328" s="360" t="s">
        <v>5957</v>
      </c>
      <c r="N2328" s="360" t="s">
        <v>5953</v>
      </c>
      <c r="O2328" s="360" t="s">
        <v>83</v>
      </c>
      <c r="P2328" s="360" t="s">
        <v>3532</v>
      </c>
      <c r="Q2328" s="360" t="s">
        <v>3532</v>
      </c>
    </row>
    <row r="2329" spans="1:17" ht="15">
      <c r="A2329" s="359" t="s">
        <v>3402</v>
      </c>
      <c r="B2329" s="360" t="s">
        <v>11087</v>
      </c>
      <c r="C2329" s="360" t="s">
        <v>2790</v>
      </c>
      <c r="D2329" s="360">
        <v>1</v>
      </c>
      <c r="E2329" s="360" t="s">
        <v>3532</v>
      </c>
      <c r="F2329" s="360" t="s">
        <v>11088</v>
      </c>
      <c r="G2329" s="360" t="s">
        <v>3532</v>
      </c>
      <c r="H2329" s="361">
        <v>45975</v>
      </c>
      <c r="I2329" s="360" t="s">
        <v>3532</v>
      </c>
      <c r="J2329" s="360" t="s">
        <v>11089</v>
      </c>
      <c r="K2329" s="360">
        <v>1999</v>
      </c>
      <c r="L2329" s="360" t="s">
        <v>5960</v>
      </c>
      <c r="M2329" s="360" t="s">
        <v>5957</v>
      </c>
      <c r="N2329" s="360" t="s">
        <v>5953</v>
      </c>
      <c r="O2329" s="360" t="s">
        <v>83</v>
      </c>
      <c r="P2329" s="360">
        <v>0</v>
      </c>
      <c r="Q2329" s="360" t="s">
        <v>11090</v>
      </c>
    </row>
    <row r="2330" spans="1:17" ht="15">
      <c r="A2330" s="359" t="s">
        <v>3402</v>
      </c>
      <c r="B2330" s="360" t="s">
        <v>11091</v>
      </c>
      <c r="C2330" s="360" t="s">
        <v>2790</v>
      </c>
      <c r="D2330" s="360">
        <v>1</v>
      </c>
      <c r="E2330" s="360" t="s">
        <v>3532</v>
      </c>
      <c r="F2330" s="360" t="s">
        <v>11092</v>
      </c>
      <c r="G2330" s="360" t="s">
        <v>3532</v>
      </c>
      <c r="H2330" s="361">
        <v>45975</v>
      </c>
      <c r="I2330" s="360" t="s">
        <v>3532</v>
      </c>
      <c r="J2330" s="360" t="s">
        <v>9574</v>
      </c>
      <c r="K2330" s="360">
        <v>2006</v>
      </c>
      <c r="L2330" s="360" t="s">
        <v>5960</v>
      </c>
      <c r="M2330" s="360" t="s">
        <v>5957</v>
      </c>
      <c r="N2330" s="360" t="s">
        <v>5953</v>
      </c>
      <c r="O2330" s="360" t="s">
        <v>83</v>
      </c>
      <c r="P2330" s="360">
        <v>0</v>
      </c>
      <c r="Q2330" s="360" t="s">
        <v>11093</v>
      </c>
    </row>
    <row r="2331" spans="1:17" ht="15">
      <c r="A2331" s="359" t="s">
        <v>7013</v>
      </c>
      <c r="B2331" s="360" t="s">
        <v>11094</v>
      </c>
      <c r="C2331" s="360" t="s">
        <v>3532</v>
      </c>
      <c r="D2331" s="360">
        <v>182</v>
      </c>
      <c r="E2331" s="360" t="s">
        <v>3532</v>
      </c>
      <c r="F2331" s="360" t="s">
        <v>3532</v>
      </c>
      <c r="G2331" s="360" t="s">
        <v>3532</v>
      </c>
      <c r="H2331" s="361">
        <v>45975</v>
      </c>
      <c r="I2331" s="360" t="s">
        <v>3532</v>
      </c>
      <c r="J2331" s="360" t="s">
        <v>11095</v>
      </c>
      <c r="K2331" s="360">
        <v>2005</v>
      </c>
      <c r="L2331" s="360" t="s">
        <v>5960</v>
      </c>
      <c r="M2331" s="360" t="s">
        <v>5957</v>
      </c>
      <c r="N2331" s="360" t="s">
        <v>5953</v>
      </c>
      <c r="O2331" s="360" t="s">
        <v>3993</v>
      </c>
      <c r="P2331" s="360" t="s">
        <v>3532</v>
      </c>
      <c r="Q2331" s="360" t="s">
        <v>3532</v>
      </c>
    </row>
    <row r="2332" spans="1:17" ht="15">
      <c r="A2332" s="359" t="s">
        <v>1677</v>
      </c>
      <c r="B2332" s="360" t="s">
        <v>11096</v>
      </c>
      <c r="C2332" s="360" t="s">
        <v>3532</v>
      </c>
      <c r="D2332" s="360">
        <v>83</v>
      </c>
      <c r="E2332" s="360" t="s">
        <v>3532</v>
      </c>
      <c r="F2332" s="360" t="s">
        <v>3532</v>
      </c>
      <c r="G2332" s="360" t="s">
        <v>3532</v>
      </c>
      <c r="H2332" s="361">
        <v>45975</v>
      </c>
      <c r="I2332" s="360" t="s">
        <v>3532</v>
      </c>
      <c r="J2332" s="360" t="s">
        <v>11097</v>
      </c>
      <c r="K2332" s="360">
        <v>2005</v>
      </c>
      <c r="L2332" s="360" t="s">
        <v>5960</v>
      </c>
      <c r="M2332" s="360" t="s">
        <v>5957</v>
      </c>
      <c r="N2332" s="360" t="s">
        <v>5953</v>
      </c>
      <c r="O2332" s="360" t="s">
        <v>83</v>
      </c>
      <c r="P2332" s="360" t="s">
        <v>3532</v>
      </c>
      <c r="Q2332" s="360" t="s">
        <v>3532</v>
      </c>
    </row>
    <row r="2333" spans="1:17" ht="15">
      <c r="A2333" s="359" t="s">
        <v>1677</v>
      </c>
      <c r="B2333" s="360" t="s">
        <v>11098</v>
      </c>
      <c r="C2333" s="360" t="s">
        <v>3532</v>
      </c>
      <c r="D2333" s="360">
        <v>167</v>
      </c>
      <c r="E2333" s="360" t="s">
        <v>3532</v>
      </c>
      <c r="F2333" s="360" t="s">
        <v>3532</v>
      </c>
      <c r="G2333" s="360" t="s">
        <v>3532</v>
      </c>
      <c r="H2333" s="361">
        <v>45975</v>
      </c>
      <c r="I2333" s="360" t="s">
        <v>3532</v>
      </c>
      <c r="J2333" s="360" t="s">
        <v>11099</v>
      </c>
      <c r="K2333" s="360">
        <v>2004</v>
      </c>
      <c r="L2333" s="360" t="s">
        <v>5960</v>
      </c>
      <c r="M2333" s="360" t="s">
        <v>5957</v>
      </c>
      <c r="N2333" s="360" t="s">
        <v>5953</v>
      </c>
      <c r="O2333" s="360" t="s">
        <v>83</v>
      </c>
      <c r="P2333" s="360" t="s">
        <v>3532</v>
      </c>
      <c r="Q2333" s="360" t="s">
        <v>3532</v>
      </c>
    </row>
    <row r="2334" spans="1:17" ht="15">
      <c r="A2334" s="359" t="s">
        <v>2813</v>
      </c>
      <c r="B2334" s="360" t="s">
        <v>11100</v>
      </c>
      <c r="C2334" s="360" t="s">
        <v>2790</v>
      </c>
      <c r="D2334" s="360">
        <v>11</v>
      </c>
      <c r="E2334" s="360" t="s">
        <v>3532</v>
      </c>
      <c r="F2334" s="360" t="s">
        <v>11101</v>
      </c>
      <c r="G2334" s="360" t="s">
        <v>3532</v>
      </c>
      <c r="H2334" s="361">
        <v>45975</v>
      </c>
      <c r="I2334" s="360" t="s">
        <v>3532</v>
      </c>
      <c r="J2334" s="360" t="s">
        <v>11102</v>
      </c>
      <c r="K2334" s="360">
        <v>2016</v>
      </c>
      <c r="L2334" s="360" t="s">
        <v>5960</v>
      </c>
      <c r="M2334" s="360" t="s">
        <v>5957</v>
      </c>
      <c r="N2334" s="360" t="s">
        <v>5953</v>
      </c>
      <c r="O2334" s="360" t="s">
        <v>83</v>
      </c>
      <c r="P2334" s="360">
        <v>0</v>
      </c>
      <c r="Q2334" s="360" t="s">
        <v>11103</v>
      </c>
    </row>
    <row r="2335" spans="1:17" ht="15">
      <c r="A2335" s="359" t="s">
        <v>5986</v>
      </c>
      <c r="B2335" s="360" t="s">
        <v>11104</v>
      </c>
      <c r="C2335" s="360" t="s">
        <v>2790</v>
      </c>
      <c r="D2335" s="360">
        <v>4</v>
      </c>
      <c r="E2335" s="360" t="s">
        <v>3532</v>
      </c>
      <c r="F2335" s="360" t="s">
        <v>11105</v>
      </c>
      <c r="G2335" s="360" t="s">
        <v>3532</v>
      </c>
      <c r="H2335" s="361">
        <v>45975</v>
      </c>
      <c r="I2335" s="360" t="s">
        <v>3532</v>
      </c>
      <c r="J2335" s="360" t="s">
        <v>11106</v>
      </c>
      <c r="K2335" s="360">
        <v>2007</v>
      </c>
      <c r="L2335" s="360" t="s">
        <v>5960</v>
      </c>
      <c r="M2335" s="360" t="s">
        <v>5957</v>
      </c>
      <c r="N2335" s="360" t="s">
        <v>5953</v>
      </c>
      <c r="O2335" s="360" t="s">
        <v>83</v>
      </c>
      <c r="P2335" s="360">
        <v>0</v>
      </c>
      <c r="Q2335" s="360" t="s">
        <v>11107</v>
      </c>
    </row>
    <row r="2336" spans="1:17" ht="15">
      <c r="A2336" s="359" t="s">
        <v>2813</v>
      </c>
      <c r="B2336" s="360" t="s">
        <v>11108</v>
      </c>
      <c r="C2336" s="360" t="s">
        <v>3532</v>
      </c>
      <c r="D2336" s="360">
        <v>88</v>
      </c>
      <c r="E2336" s="360" t="s">
        <v>3532</v>
      </c>
      <c r="F2336" s="360" t="s">
        <v>3532</v>
      </c>
      <c r="G2336" s="360" t="s">
        <v>3532</v>
      </c>
      <c r="H2336" s="361">
        <v>45975</v>
      </c>
      <c r="I2336" s="360" t="s">
        <v>3532</v>
      </c>
      <c r="J2336" s="360" t="s">
        <v>11109</v>
      </c>
      <c r="K2336" s="360">
        <v>2011</v>
      </c>
      <c r="L2336" s="360" t="s">
        <v>5964</v>
      </c>
      <c r="M2336" s="360" t="s">
        <v>5957</v>
      </c>
      <c r="N2336" s="360" t="s">
        <v>5953</v>
      </c>
      <c r="O2336" s="360" t="s">
        <v>83</v>
      </c>
      <c r="P2336" s="360" t="s">
        <v>3532</v>
      </c>
      <c r="Q2336" s="360" t="s">
        <v>3532</v>
      </c>
    </row>
    <row r="2337" spans="1:17" ht="15">
      <c r="A2337" s="359" t="s">
        <v>5980</v>
      </c>
      <c r="B2337" s="360" t="s">
        <v>11110</v>
      </c>
      <c r="C2337" s="360" t="s">
        <v>2790</v>
      </c>
      <c r="D2337" s="360">
        <v>4</v>
      </c>
      <c r="E2337" s="360" t="s">
        <v>3532</v>
      </c>
      <c r="F2337" s="360" t="s">
        <v>11111</v>
      </c>
      <c r="G2337" s="360" t="s">
        <v>3532</v>
      </c>
      <c r="H2337" s="361">
        <v>45975</v>
      </c>
      <c r="I2337" s="360" t="s">
        <v>3532</v>
      </c>
      <c r="J2337" s="360" t="s">
        <v>11112</v>
      </c>
      <c r="K2337" s="360">
        <v>2008</v>
      </c>
      <c r="L2337" s="360" t="s">
        <v>5960</v>
      </c>
      <c r="M2337" s="360" t="s">
        <v>5957</v>
      </c>
      <c r="N2337" s="360" t="s">
        <v>5953</v>
      </c>
      <c r="O2337" s="360" t="s">
        <v>83</v>
      </c>
      <c r="P2337" s="360">
        <v>0</v>
      </c>
      <c r="Q2337" s="360" t="s">
        <v>11113</v>
      </c>
    </row>
    <row r="2338" spans="1:17" ht="15">
      <c r="A2338" s="359" t="s">
        <v>5980</v>
      </c>
      <c r="B2338" s="360" t="s">
        <v>11114</v>
      </c>
      <c r="C2338" s="360" t="s">
        <v>2790</v>
      </c>
      <c r="D2338" s="360">
        <v>4</v>
      </c>
      <c r="E2338" s="360" t="s">
        <v>3532</v>
      </c>
      <c r="F2338" s="360" t="s">
        <v>11115</v>
      </c>
      <c r="G2338" s="360" t="s">
        <v>3532</v>
      </c>
      <c r="H2338" s="361">
        <v>45975</v>
      </c>
      <c r="I2338" s="360" t="s">
        <v>3532</v>
      </c>
      <c r="J2338" s="360" t="s">
        <v>7011</v>
      </c>
      <c r="K2338" s="360">
        <v>2007</v>
      </c>
      <c r="L2338" s="360" t="s">
        <v>5960</v>
      </c>
      <c r="M2338" s="360" t="s">
        <v>5957</v>
      </c>
      <c r="N2338" s="360" t="s">
        <v>5953</v>
      </c>
      <c r="O2338" s="360" t="s">
        <v>83</v>
      </c>
      <c r="P2338" s="360">
        <v>0</v>
      </c>
      <c r="Q2338" s="360" t="s">
        <v>11116</v>
      </c>
    </row>
    <row r="2339" spans="1:17" ht="15">
      <c r="A2339" s="359" t="s">
        <v>5980</v>
      </c>
      <c r="B2339" s="360" t="s">
        <v>11117</v>
      </c>
      <c r="C2339" s="360" t="s">
        <v>2790</v>
      </c>
      <c r="D2339" s="360">
        <v>4</v>
      </c>
      <c r="E2339" s="360" t="s">
        <v>3532</v>
      </c>
      <c r="F2339" s="360" t="s">
        <v>11118</v>
      </c>
      <c r="G2339" s="360" t="s">
        <v>3532</v>
      </c>
      <c r="H2339" s="361">
        <v>45975</v>
      </c>
      <c r="I2339" s="360" t="s">
        <v>3532</v>
      </c>
      <c r="J2339" s="360" t="s">
        <v>11119</v>
      </c>
      <c r="K2339" s="360">
        <v>2008</v>
      </c>
      <c r="L2339" s="360" t="s">
        <v>5964</v>
      </c>
      <c r="M2339" s="360" t="s">
        <v>5957</v>
      </c>
      <c r="N2339" s="360" t="s">
        <v>5953</v>
      </c>
      <c r="O2339" s="360" t="s">
        <v>83</v>
      </c>
      <c r="P2339" s="360">
        <v>0</v>
      </c>
      <c r="Q2339" s="360" t="s">
        <v>11120</v>
      </c>
    </row>
    <row r="2340" spans="1:17" ht="15">
      <c r="A2340" s="359" t="s">
        <v>3408</v>
      </c>
      <c r="B2340" s="360" t="s">
        <v>11121</v>
      </c>
      <c r="C2340" s="360" t="s">
        <v>3532</v>
      </c>
      <c r="D2340" s="360">
        <v>14</v>
      </c>
      <c r="E2340" s="360" t="s">
        <v>3532</v>
      </c>
      <c r="F2340" s="360" t="s">
        <v>3532</v>
      </c>
      <c r="G2340" s="360" t="s">
        <v>3532</v>
      </c>
      <c r="H2340" s="361">
        <v>45975</v>
      </c>
      <c r="I2340" s="360" t="s">
        <v>3532</v>
      </c>
      <c r="J2340" s="360" t="s">
        <v>11122</v>
      </c>
      <c r="K2340" s="360">
        <v>2007</v>
      </c>
      <c r="L2340" s="360" t="s">
        <v>5960</v>
      </c>
      <c r="M2340" s="360" t="s">
        <v>5957</v>
      </c>
      <c r="N2340" s="360" t="s">
        <v>5953</v>
      </c>
      <c r="O2340" s="360" t="s">
        <v>83</v>
      </c>
      <c r="P2340" s="360" t="s">
        <v>3532</v>
      </c>
      <c r="Q2340" s="360" t="s">
        <v>3532</v>
      </c>
    </row>
    <row r="2341" spans="1:17" ht="15">
      <c r="A2341" s="359" t="s">
        <v>3980</v>
      </c>
      <c r="B2341" s="360" t="s">
        <v>11123</v>
      </c>
      <c r="C2341" s="360" t="s">
        <v>3532</v>
      </c>
      <c r="D2341" s="360">
        <v>87</v>
      </c>
      <c r="E2341" s="360" t="s">
        <v>3532</v>
      </c>
      <c r="F2341" s="360" t="s">
        <v>3532</v>
      </c>
      <c r="G2341" s="360" t="s">
        <v>3532</v>
      </c>
      <c r="H2341" s="361">
        <v>45975</v>
      </c>
      <c r="I2341" s="360" t="s">
        <v>3532</v>
      </c>
      <c r="J2341" s="360" t="s">
        <v>11124</v>
      </c>
      <c r="K2341" s="360">
        <v>2008</v>
      </c>
      <c r="L2341" s="360" t="s">
        <v>5960</v>
      </c>
      <c r="M2341" s="360" t="s">
        <v>5957</v>
      </c>
      <c r="N2341" s="360" t="s">
        <v>5953</v>
      </c>
      <c r="O2341" s="360" t="s">
        <v>83</v>
      </c>
      <c r="P2341" s="360" t="s">
        <v>3532</v>
      </c>
      <c r="Q2341" s="360" t="s">
        <v>3532</v>
      </c>
    </row>
    <row r="2342" spans="1:17" ht="15">
      <c r="A2342" s="359" t="s">
        <v>2147</v>
      </c>
      <c r="B2342" s="360" t="s">
        <v>11125</v>
      </c>
      <c r="C2342" s="360" t="s">
        <v>3532</v>
      </c>
      <c r="D2342" s="360">
        <v>217</v>
      </c>
      <c r="E2342" s="360" t="s">
        <v>3532</v>
      </c>
      <c r="F2342" s="360" t="s">
        <v>3532</v>
      </c>
      <c r="G2342" s="360" t="s">
        <v>3532</v>
      </c>
      <c r="H2342" s="361">
        <v>45975</v>
      </c>
      <c r="I2342" s="360" t="s">
        <v>3532</v>
      </c>
      <c r="J2342" s="360" t="s">
        <v>11126</v>
      </c>
      <c r="K2342" s="360">
        <v>2008</v>
      </c>
      <c r="L2342" s="360" t="s">
        <v>5960</v>
      </c>
      <c r="M2342" s="360" t="s">
        <v>5957</v>
      </c>
      <c r="N2342" s="360" t="s">
        <v>5953</v>
      </c>
      <c r="O2342" s="360" t="s">
        <v>2147</v>
      </c>
      <c r="P2342" s="360" t="s">
        <v>3532</v>
      </c>
      <c r="Q2342" s="360" t="s">
        <v>3532</v>
      </c>
    </row>
    <row r="2343" spans="1:17" ht="15">
      <c r="A2343" s="359" t="s">
        <v>1677</v>
      </c>
      <c r="B2343" s="360" t="s">
        <v>11127</v>
      </c>
      <c r="C2343" s="360" t="s">
        <v>2790</v>
      </c>
      <c r="D2343" s="360">
        <v>2</v>
      </c>
      <c r="E2343" s="360" t="s">
        <v>3532</v>
      </c>
      <c r="F2343" s="360" t="s">
        <v>11128</v>
      </c>
      <c r="G2343" s="360" t="s">
        <v>3532</v>
      </c>
      <c r="H2343" s="361">
        <v>45975</v>
      </c>
      <c r="I2343" s="360" t="s">
        <v>3532</v>
      </c>
      <c r="J2343" s="360" t="s">
        <v>11129</v>
      </c>
      <c r="K2343" s="360">
        <v>2009</v>
      </c>
      <c r="L2343" s="360" t="s">
        <v>5964</v>
      </c>
      <c r="M2343" s="360" t="s">
        <v>5957</v>
      </c>
      <c r="N2343" s="360" t="s">
        <v>5953</v>
      </c>
      <c r="O2343" s="360" t="s">
        <v>83</v>
      </c>
      <c r="P2343" s="360">
        <v>0</v>
      </c>
      <c r="Q2343" s="360" t="s">
        <v>11130</v>
      </c>
    </row>
    <row r="2344" spans="1:17" ht="15">
      <c r="A2344" s="359" t="s">
        <v>2813</v>
      </c>
      <c r="B2344" s="360" t="s">
        <v>11131</v>
      </c>
      <c r="C2344" s="360" t="s">
        <v>3532</v>
      </c>
      <c r="D2344" s="360">
        <v>63</v>
      </c>
      <c r="E2344" s="360" t="s">
        <v>3532</v>
      </c>
      <c r="F2344" s="360" t="s">
        <v>3532</v>
      </c>
      <c r="G2344" s="360" t="s">
        <v>3532</v>
      </c>
      <c r="H2344" s="361">
        <v>45975</v>
      </c>
      <c r="I2344" s="360" t="s">
        <v>3532</v>
      </c>
      <c r="J2344" s="360" t="s">
        <v>11132</v>
      </c>
      <c r="K2344" s="360">
        <v>2009</v>
      </c>
      <c r="L2344" s="360" t="s">
        <v>5960</v>
      </c>
      <c r="M2344" s="360" t="s">
        <v>5957</v>
      </c>
      <c r="N2344" s="360" t="s">
        <v>5953</v>
      </c>
      <c r="O2344" s="360" t="s">
        <v>83</v>
      </c>
      <c r="P2344" s="360" t="s">
        <v>3532</v>
      </c>
      <c r="Q2344" s="360" t="s">
        <v>3532</v>
      </c>
    </row>
    <row r="2345" spans="1:17" ht="15">
      <c r="A2345" s="359" t="s">
        <v>6211</v>
      </c>
      <c r="B2345" s="360" t="s">
        <v>11133</v>
      </c>
      <c r="C2345" s="360" t="s">
        <v>2790</v>
      </c>
      <c r="D2345" s="360">
        <v>1</v>
      </c>
      <c r="E2345" s="360" t="s">
        <v>3532</v>
      </c>
      <c r="F2345" s="360" t="s">
        <v>11134</v>
      </c>
      <c r="G2345" s="360" t="s">
        <v>3532</v>
      </c>
      <c r="H2345" s="361">
        <v>45975</v>
      </c>
      <c r="I2345" s="360" t="s">
        <v>3532</v>
      </c>
      <c r="J2345" s="360" t="s">
        <v>11135</v>
      </c>
      <c r="K2345" s="360">
        <v>2009</v>
      </c>
      <c r="L2345" s="360" t="s">
        <v>5960</v>
      </c>
      <c r="M2345" s="360" t="s">
        <v>5957</v>
      </c>
      <c r="N2345" s="360" t="s">
        <v>5953</v>
      </c>
      <c r="O2345" s="360" t="s">
        <v>83</v>
      </c>
      <c r="P2345" s="360">
        <v>0</v>
      </c>
      <c r="Q2345" s="360" t="s">
        <v>11136</v>
      </c>
    </row>
    <row r="2346" spans="1:17" ht="15">
      <c r="A2346" s="359" t="s">
        <v>5986</v>
      </c>
      <c r="B2346" s="360" t="s">
        <v>11137</v>
      </c>
      <c r="C2346" s="360" t="s">
        <v>3532</v>
      </c>
      <c r="D2346" s="360">
        <v>66</v>
      </c>
      <c r="E2346" s="360" t="s">
        <v>3532</v>
      </c>
      <c r="F2346" s="360" t="s">
        <v>3532</v>
      </c>
      <c r="G2346" s="360" t="s">
        <v>3532</v>
      </c>
      <c r="H2346" s="361">
        <v>45975</v>
      </c>
      <c r="I2346" s="360" t="s">
        <v>3532</v>
      </c>
      <c r="J2346" s="360" t="s">
        <v>11138</v>
      </c>
      <c r="K2346" s="360">
        <v>2009</v>
      </c>
      <c r="L2346" s="360" t="s">
        <v>5964</v>
      </c>
      <c r="M2346" s="360" t="s">
        <v>5957</v>
      </c>
      <c r="N2346" s="360" t="s">
        <v>5953</v>
      </c>
      <c r="O2346" s="360" t="s">
        <v>83</v>
      </c>
      <c r="P2346" s="360" t="s">
        <v>3532</v>
      </c>
      <c r="Q2346" s="360" t="s">
        <v>3532</v>
      </c>
    </row>
    <row r="2347" spans="1:17" ht="15">
      <c r="A2347" s="359" t="s">
        <v>3402</v>
      </c>
      <c r="B2347" s="360" t="s">
        <v>11139</v>
      </c>
      <c r="C2347" s="360" t="s">
        <v>2790</v>
      </c>
      <c r="D2347" s="360">
        <v>4</v>
      </c>
      <c r="E2347" s="360" t="s">
        <v>3532</v>
      </c>
      <c r="F2347" s="360" t="s">
        <v>11140</v>
      </c>
      <c r="G2347" s="360" t="s">
        <v>3532</v>
      </c>
      <c r="H2347" s="361">
        <v>45975</v>
      </c>
      <c r="I2347" s="360" t="s">
        <v>3532</v>
      </c>
      <c r="J2347" s="360" t="s">
        <v>9620</v>
      </c>
      <c r="K2347" s="360">
        <v>2007</v>
      </c>
      <c r="L2347" s="360" t="s">
        <v>5984</v>
      </c>
      <c r="M2347" s="360" t="s">
        <v>5957</v>
      </c>
      <c r="N2347" s="360" t="s">
        <v>5953</v>
      </c>
      <c r="O2347" s="360" t="s">
        <v>83</v>
      </c>
      <c r="P2347" s="360">
        <v>0</v>
      </c>
      <c r="Q2347" s="360" t="s">
        <v>9631</v>
      </c>
    </row>
    <row r="2348" spans="1:17" ht="15">
      <c r="A2348" s="359" t="s">
        <v>5986</v>
      </c>
      <c r="B2348" s="360" t="s">
        <v>11141</v>
      </c>
      <c r="C2348" s="360" t="s">
        <v>3532</v>
      </c>
      <c r="D2348" s="360">
        <v>7</v>
      </c>
      <c r="E2348" s="360" t="s">
        <v>3532</v>
      </c>
      <c r="F2348" s="360" t="s">
        <v>3532</v>
      </c>
      <c r="G2348" s="360" t="s">
        <v>3532</v>
      </c>
      <c r="H2348" s="361">
        <v>45975</v>
      </c>
      <c r="I2348" s="360" t="s">
        <v>3532</v>
      </c>
      <c r="J2348" s="360" t="s">
        <v>11142</v>
      </c>
      <c r="K2348" s="360">
        <v>2009</v>
      </c>
      <c r="L2348" s="360" t="s">
        <v>5984</v>
      </c>
      <c r="M2348" s="360" t="s">
        <v>5957</v>
      </c>
      <c r="N2348" s="360" t="s">
        <v>5953</v>
      </c>
      <c r="O2348" s="360" t="s">
        <v>83</v>
      </c>
      <c r="P2348" s="360" t="s">
        <v>3532</v>
      </c>
      <c r="Q2348" s="360" t="s">
        <v>3532</v>
      </c>
    </row>
    <row r="2349" spans="1:17" ht="15">
      <c r="A2349" s="359" t="s">
        <v>2813</v>
      </c>
      <c r="B2349" s="360" t="s">
        <v>11143</v>
      </c>
      <c r="C2349" s="360" t="s">
        <v>3532</v>
      </c>
      <c r="D2349" s="360">
        <v>87</v>
      </c>
      <c r="E2349" s="360" t="s">
        <v>3532</v>
      </c>
      <c r="F2349" s="360" t="s">
        <v>3532</v>
      </c>
      <c r="G2349" s="360" t="s">
        <v>3532</v>
      </c>
      <c r="H2349" s="361">
        <v>45975</v>
      </c>
      <c r="I2349" s="360" t="s">
        <v>3532</v>
      </c>
      <c r="J2349" s="360" t="s">
        <v>11144</v>
      </c>
      <c r="K2349" s="360">
        <v>2010</v>
      </c>
      <c r="L2349" s="360" t="s">
        <v>5960</v>
      </c>
      <c r="M2349" s="360" t="s">
        <v>5957</v>
      </c>
      <c r="N2349" s="360" t="s">
        <v>5953</v>
      </c>
      <c r="O2349" s="360" t="s">
        <v>83</v>
      </c>
      <c r="P2349" s="360" t="s">
        <v>3532</v>
      </c>
      <c r="Q2349" s="360" t="s">
        <v>3532</v>
      </c>
    </row>
    <row r="2350" spans="1:17" ht="15">
      <c r="A2350" s="359" t="s">
        <v>6389</v>
      </c>
      <c r="B2350" s="360" t="s">
        <v>11145</v>
      </c>
      <c r="C2350" s="360" t="s">
        <v>3532</v>
      </c>
      <c r="D2350" s="360">
        <v>104</v>
      </c>
      <c r="E2350" s="360" t="s">
        <v>3532</v>
      </c>
      <c r="F2350" s="360" t="s">
        <v>3532</v>
      </c>
      <c r="G2350" s="360" t="s">
        <v>3532</v>
      </c>
      <c r="H2350" s="361">
        <v>45975</v>
      </c>
      <c r="I2350" s="360" t="s">
        <v>3532</v>
      </c>
      <c r="J2350" s="360" t="s">
        <v>11146</v>
      </c>
      <c r="K2350" s="360">
        <v>2008</v>
      </c>
      <c r="L2350" s="360" t="s">
        <v>5964</v>
      </c>
      <c r="M2350" s="360" t="s">
        <v>5957</v>
      </c>
      <c r="N2350" s="360" t="s">
        <v>5953</v>
      </c>
      <c r="O2350" s="360" t="s">
        <v>83</v>
      </c>
      <c r="P2350" s="360" t="s">
        <v>3532</v>
      </c>
      <c r="Q2350" s="360" t="s">
        <v>3532</v>
      </c>
    </row>
    <row r="2351" spans="1:17" ht="15">
      <c r="A2351" s="359" t="s">
        <v>5986</v>
      </c>
      <c r="B2351" s="360" t="s">
        <v>11147</v>
      </c>
      <c r="C2351" s="360" t="s">
        <v>3532</v>
      </c>
      <c r="D2351" s="360">
        <v>30</v>
      </c>
      <c r="E2351" s="360" t="s">
        <v>3532</v>
      </c>
      <c r="F2351" s="360" t="s">
        <v>3532</v>
      </c>
      <c r="G2351" s="360" t="s">
        <v>3532</v>
      </c>
      <c r="H2351" s="361">
        <v>45975</v>
      </c>
      <c r="I2351" s="360" t="s">
        <v>3532</v>
      </c>
      <c r="J2351" s="360" t="s">
        <v>11148</v>
      </c>
      <c r="K2351" s="360">
        <v>2010</v>
      </c>
      <c r="L2351" s="360" t="s">
        <v>5960</v>
      </c>
      <c r="M2351" s="360" t="s">
        <v>5957</v>
      </c>
      <c r="N2351" s="360" t="s">
        <v>5953</v>
      </c>
      <c r="O2351" s="360" t="s">
        <v>83</v>
      </c>
      <c r="P2351" s="360" t="s">
        <v>3532</v>
      </c>
      <c r="Q2351" s="360" t="s">
        <v>3532</v>
      </c>
    </row>
    <row r="2352" spans="1:17" ht="15">
      <c r="A2352" s="359" t="s">
        <v>219</v>
      </c>
      <c r="B2352" s="360" t="s">
        <v>11149</v>
      </c>
      <c r="C2352" s="360" t="s">
        <v>3532</v>
      </c>
      <c r="D2352" s="360">
        <v>3</v>
      </c>
      <c r="E2352" s="360" t="s">
        <v>3532</v>
      </c>
      <c r="F2352" s="360" t="s">
        <v>3532</v>
      </c>
      <c r="G2352" s="360" t="s">
        <v>3532</v>
      </c>
      <c r="H2352" s="361">
        <v>45975</v>
      </c>
      <c r="I2352" s="360" t="s">
        <v>3532</v>
      </c>
      <c r="J2352" s="360" t="s">
        <v>11150</v>
      </c>
      <c r="K2352" s="360">
        <v>2009</v>
      </c>
      <c r="L2352" s="360" t="s">
        <v>5960</v>
      </c>
      <c r="M2352" s="360" t="s">
        <v>5957</v>
      </c>
      <c r="N2352" s="360" t="s">
        <v>5953</v>
      </c>
      <c r="O2352" s="360" t="s">
        <v>83</v>
      </c>
      <c r="P2352" s="360" t="s">
        <v>3532</v>
      </c>
      <c r="Q2352" s="360" t="s">
        <v>3532</v>
      </c>
    </row>
    <row r="2353" spans="1:17" ht="15">
      <c r="A2353" s="359" t="s">
        <v>5986</v>
      </c>
      <c r="B2353" s="360" t="s">
        <v>11151</v>
      </c>
      <c r="C2353" s="360" t="s">
        <v>3532</v>
      </c>
      <c r="D2353" s="360">
        <v>31</v>
      </c>
      <c r="E2353" s="360" t="s">
        <v>3532</v>
      </c>
      <c r="F2353" s="360" t="s">
        <v>3532</v>
      </c>
      <c r="G2353" s="360" t="s">
        <v>3532</v>
      </c>
      <c r="H2353" s="361">
        <v>45975</v>
      </c>
      <c r="I2353" s="360" t="s">
        <v>3532</v>
      </c>
      <c r="J2353" s="360" t="s">
        <v>11152</v>
      </c>
      <c r="K2353" s="360">
        <v>2009</v>
      </c>
      <c r="L2353" s="360" t="s">
        <v>5984</v>
      </c>
      <c r="M2353" s="360" t="s">
        <v>5957</v>
      </c>
      <c r="N2353" s="360" t="s">
        <v>5953</v>
      </c>
      <c r="O2353" s="360" t="s">
        <v>83</v>
      </c>
      <c r="P2353" s="360" t="s">
        <v>3532</v>
      </c>
      <c r="Q2353" s="360" t="s">
        <v>3532</v>
      </c>
    </row>
    <row r="2354" spans="1:17" ht="15">
      <c r="A2354" s="359" t="s">
        <v>2813</v>
      </c>
      <c r="B2354" s="360" t="s">
        <v>11153</v>
      </c>
      <c r="C2354" s="360" t="s">
        <v>2790</v>
      </c>
      <c r="D2354" s="360">
        <v>4</v>
      </c>
      <c r="E2354" s="360" t="s">
        <v>3532</v>
      </c>
      <c r="F2354" s="360" t="s">
        <v>11154</v>
      </c>
      <c r="G2354" s="360" t="s">
        <v>3532</v>
      </c>
      <c r="H2354" s="361">
        <v>45975</v>
      </c>
      <c r="I2354" s="360" t="s">
        <v>3532</v>
      </c>
      <c r="J2354" s="360" t="s">
        <v>11155</v>
      </c>
      <c r="K2354" s="360">
        <v>2015</v>
      </c>
      <c r="L2354" s="360" t="s">
        <v>5960</v>
      </c>
      <c r="M2354" s="360" t="s">
        <v>5957</v>
      </c>
      <c r="N2354" s="360" t="s">
        <v>5953</v>
      </c>
      <c r="O2354" s="360" t="s">
        <v>83</v>
      </c>
      <c r="P2354" s="360">
        <v>0</v>
      </c>
      <c r="Q2354" s="360" t="s">
        <v>11156</v>
      </c>
    </row>
    <row r="2355" spans="1:17" ht="15">
      <c r="A2355" s="359" t="s">
        <v>3402</v>
      </c>
      <c r="B2355" s="360" t="s">
        <v>11157</v>
      </c>
      <c r="C2355" s="360" t="s">
        <v>2790</v>
      </c>
      <c r="D2355" s="360">
        <v>1</v>
      </c>
      <c r="E2355" s="360" t="s">
        <v>3532</v>
      </c>
      <c r="F2355" s="360" t="s">
        <v>11158</v>
      </c>
      <c r="G2355" s="360" t="s">
        <v>3532</v>
      </c>
      <c r="H2355" s="361">
        <v>45975</v>
      </c>
      <c r="I2355" s="360" t="s">
        <v>3532</v>
      </c>
      <c r="J2355" s="360" t="s">
        <v>6141</v>
      </c>
      <c r="K2355" s="360">
        <v>2009</v>
      </c>
      <c r="L2355" s="360" t="s">
        <v>5964</v>
      </c>
      <c r="M2355" s="360" t="s">
        <v>5957</v>
      </c>
      <c r="N2355" s="360" t="s">
        <v>5953</v>
      </c>
      <c r="O2355" s="360" t="s">
        <v>83</v>
      </c>
      <c r="P2355" s="360">
        <v>0</v>
      </c>
      <c r="Q2355" s="360" t="s">
        <v>11159</v>
      </c>
    </row>
    <row r="2356" spans="1:17" ht="15">
      <c r="A2356" s="359" t="s">
        <v>2813</v>
      </c>
      <c r="B2356" s="360" t="s">
        <v>11160</v>
      </c>
      <c r="C2356" s="360" t="s">
        <v>2790</v>
      </c>
      <c r="D2356" s="360">
        <v>4</v>
      </c>
      <c r="E2356" s="360" t="s">
        <v>3532</v>
      </c>
      <c r="F2356" s="360" t="s">
        <v>11161</v>
      </c>
      <c r="G2356" s="360" t="s">
        <v>3532</v>
      </c>
      <c r="H2356" s="361">
        <v>45975</v>
      </c>
      <c r="I2356" s="360" t="s">
        <v>3532</v>
      </c>
      <c r="J2356" s="360" t="s">
        <v>11162</v>
      </c>
      <c r="K2356" s="360">
        <v>2008</v>
      </c>
      <c r="L2356" s="360" t="s">
        <v>5960</v>
      </c>
      <c r="M2356" s="360" t="s">
        <v>5957</v>
      </c>
      <c r="N2356" s="360" t="s">
        <v>5953</v>
      </c>
      <c r="O2356" s="360" t="s">
        <v>83</v>
      </c>
      <c r="P2356" s="360">
        <v>0</v>
      </c>
      <c r="Q2356" s="360" t="s">
        <v>11163</v>
      </c>
    </row>
    <row r="2357" spans="1:17" ht="15">
      <c r="A2357" s="359" t="s">
        <v>3402</v>
      </c>
      <c r="B2357" s="360" t="s">
        <v>11164</v>
      </c>
      <c r="C2357" s="360" t="s">
        <v>2790</v>
      </c>
      <c r="D2357" s="360">
        <v>2</v>
      </c>
      <c r="E2357" s="360" t="s">
        <v>3532</v>
      </c>
      <c r="F2357" s="360" t="s">
        <v>11165</v>
      </c>
      <c r="G2357" s="360" t="s">
        <v>3532</v>
      </c>
      <c r="H2357" s="361">
        <v>45975</v>
      </c>
      <c r="I2357" s="360" t="s">
        <v>3532</v>
      </c>
      <c r="J2357" s="360" t="s">
        <v>11166</v>
      </c>
      <c r="K2357" s="360">
        <v>2010</v>
      </c>
      <c r="L2357" s="360" t="s">
        <v>5984</v>
      </c>
      <c r="M2357" s="360" t="s">
        <v>5957</v>
      </c>
      <c r="N2357" s="360" t="s">
        <v>5953</v>
      </c>
      <c r="O2357" s="360" t="s">
        <v>83</v>
      </c>
      <c r="P2357" s="360">
        <v>0</v>
      </c>
      <c r="Q2357" s="360" t="s">
        <v>11167</v>
      </c>
    </row>
    <row r="2358" spans="1:17" ht="15">
      <c r="A2358" s="359" t="s">
        <v>6389</v>
      </c>
      <c r="B2358" s="360" t="s">
        <v>11168</v>
      </c>
      <c r="C2358" s="360" t="s">
        <v>3532</v>
      </c>
      <c r="D2358" s="360">
        <v>2</v>
      </c>
      <c r="E2358" s="360" t="s">
        <v>3532</v>
      </c>
      <c r="F2358" s="360" t="s">
        <v>3532</v>
      </c>
      <c r="G2358" s="360" t="s">
        <v>3532</v>
      </c>
      <c r="H2358" s="361">
        <v>45975</v>
      </c>
      <c r="I2358" s="360" t="s">
        <v>3532</v>
      </c>
      <c r="J2358" s="360" t="s">
        <v>11169</v>
      </c>
      <c r="K2358" s="360">
        <v>2009</v>
      </c>
      <c r="L2358" s="360" t="s">
        <v>5964</v>
      </c>
      <c r="M2358" s="360" t="s">
        <v>5957</v>
      </c>
      <c r="N2358" s="360" t="s">
        <v>5953</v>
      </c>
      <c r="O2358" s="360" t="s">
        <v>83</v>
      </c>
      <c r="P2358" s="360" t="s">
        <v>3532</v>
      </c>
      <c r="Q2358" s="360" t="s">
        <v>3532</v>
      </c>
    </row>
    <row r="2359" spans="1:17" ht="15">
      <c r="A2359" s="359" t="s">
        <v>1677</v>
      </c>
      <c r="B2359" s="360" t="s">
        <v>11170</v>
      </c>
      <c r="C2359" s="360" t="s">
        <v>2790</v>
      </c>
      <c r="D2359" s="360">
        <v>3</v>
      </c>
      <c r="E2359" s="360" t="s">
        <v>3532</v>
      </c>
      <c r="F2359" s="360" t="s">
        <v>11171</v>
      </c>
      <c r="G2359" s="360" t="s">
        <v>3532</v>
      </c>
      <c r="H2359" s="361">
        <v>45975</v>
      </c>
      <c r="I2359" s="360" t="s">
        <v>3532</v>
      </c>
      <c r="J2359" s="360" t="s">
        <v>9616</v>
      </c>
      <c r="K2359" s="360">
        <v>2009</v>
      </c>
      <c r="L2359" s="360" t="s">
        <v>5960</v>
      </c>
      <c r="M2359" s="360" t="s">
        <v>5957</v>
      </c>
      <c r="N2359" s="360" t="s">
        <v>5953</v>
      </c>
      <c r="O2359" s="360" t="s">
        <v>83</v>
      </c>
      <c r="P2359" s="360">
        <v>0</v>
      </c>
      <c r="Q2359" s="360" t="s">
        <v>11172</v>
      </c>
    </row>
    <row r="2360" spans="1:17" ht="15">
      <c r="A2360" s="359" t="s">
        <v>5980</v>
      </c>
      <c r="B2360" s="360" t="s">
        <v>11173</v>
      </c>
      <c r="C2360" s="360" t="s">
        <v>2790</v>
      </c>
      <c r="D2360" s="360">
        <v>4</v>
      </c>
      <c r="E2360" s="360" t="s">
        <v>3532</v>
      </c>
      <c r="F2360" s="360" t="s">
        <v>11174</v>
      </c>
      <c r="G2360" s="360" t="s">
        <v>3532</v>
      </c>
      <c r="H2360" s="361">
        <v>45975</v>
      </c>
      <c r="I2360" s="360" t="s">
        <v>3532</v>
      </c>
      <c r="J2360" s="360" t="s">
        <v>11175</v>
      </c>
      <c r="K2360" s="360">
        <v>2010</v>
      </c>
      <c r="L2360" s="360" t="s">
        <v>5960</v>
      </c>
      <c r="M2360" s="360" t="s">
        <v>5957</v>
      </c>
      <c r="N2360" s="360" t="s">
        <v>5953</v>
      </c>
      <c r="O2360" s="360" t="s">
        <v>83</v>
      </c>
      <c r="P2360" s="360">
        <v>0</v>
      </c>
      <c r="Q2360" s="360" t="s">
        <v>11176</v>
      </c>
    </row>
    <row r="2361" spans="1:17" ht="15">
      <c r="A2361" s="359" t="s">
        <v>2147</v>
      </c>
      <c r="B2361" s="360" t="s">
        <v>11177</v>
      </c>
      <c r="C2361" s="360" t="s">
        <v>3532</v>
      </c>
      <c r="D2361" s="360">
        <v>217</v>
      </c>
      <c r="E2361" s="360" t="s">
        <v>3532</v>
      </c>
      <c r="F2361" s="360" t="s">
        <v>3532</v>
      </c>
      <c r="G2361" s="360" t="s">
        <v>3532</v>
      </c>
      <c r="H2361" s="361">
        <v>45975</v>
      </c>
      <c r="I2361" s="360" t="s">
        <v>3532</v>
      </c>
      <c r="J2361" s="360" t="s">
        <v>6048</v>
      </c>
      <c r="K2361" s="360">
        <v>2010</v>
      </c>
      <c r="L2361" s="360" t="s">
        <v>6008</v>
      </c>
      <c r="M2361" s="360" t="s">
        <v>5957</v>
      </c>
      <c r="N2361" s="360" t="s">
        <v>5953</v>
      </c>
      <c r="O2361" s="360" t="s">
        <v>2147</v>
      </c>
      <c r="P2361" s="360" t="s">
        <v>3532</v>
      </c>
      <c r="Q2361" s="360" t="s">
        <v>3532</v>
      </c>
    </row>
    <row r="2362" spans="1:17" ht="15">
      <c r="A2362" s="359" t="s">
        <v>7134</v>
      </c>
      <c r="B2362" s="360" t="s">
        <v>11178</v>
      </c>
      <c r="C2362" s="360" t="s">
        <v>3532</v>
      </c>
      <c r="D2362" s="360">
        <v>24</v>
      </c>
      <c r="E2362" s="360" t="s">
        <v>3532</v>
      </c>
      <c r="F2362" s="360" t="s">
        <v>3532</v>
      </c>
      <c r="G2362" s="360" t="s">
        <v>3532</v>
      </c>
      <c r="H2362" s="361">
        <v>45975</v>
      </c>
      <c r="I2362" s="360" t="s">
        <v>3532</v>
      </c>
      <c r="J2362" s="360" t="s">
        <v>7136</v>
      </c>
      <c r="K2362" s="360">
        <v>2009</v>
      </c>
      <c r="L2362" s="360" t="s">
        <v>6008</v>
      </c>
      <c r="M2362" s="360" t="s">
        <v>5957</v>
      </c>
      <c r="N2362" s="360" t="s">
        <v>5953</v>
      </c>
      <c r="O2362" s="360" t="s">
        <v>6002</v>
      </c>
      <c r="P2362" s="360">
        <v>0</v>
      </c>
      <c r="Q2362" s="360" t="s">
        <v>3532</v>
      </c>
    </row>
    <row r="2363" spans="1:17" ht="15">
      <c r="A2363" s="359" t="s">
        <v>219</v>
      </c>
      <c r="B2363" s="360" t="s">
        <v>11179</v>
      </c>
      <c r="C2363" s="360" t="s">
        <v>3532</v>
      </c>
      <c r="D2363" s="360">
        <v>141</v>
      </c>
      <c r="E2363" s="360" t="s">
        <v>3532</v>
      </c>
      <c r="F2363" s="360" t="s">
        <v>3532</v>
      </c>
      <c r="G2363" s="360" t="s">
        <v>3532</v>
      </c>
      <c r="H2363" s="361">
        <v>45975</v>
      </c>
      <c r="I2363" s="360" t="s">
        <v>3532</v>
      </c>
      <c r="J2363" s="360" t="s">
        <v>11180</v>
      </c>
      <c r="K2363" s="360">
        <v>2010</v>
      </c>
      <c r="L2363" s="360" t="s">
        <v>5960</v>
      </c>
      <c r="M2363" s="360" t="s">
        <v>5957</v>
      </c>
      <c r="N2363" s="360" t="s">
        <v>5953</v>
      </c>
      <c r="O2363" s="360" t="s">
        <v>83</v>
      </c>
      <c r="P2363" s="360" t="s">
        <v>3532</v>
      </c>
      <c r="Q2363" s="360" t="s">
        <v>3532</v>
      </c>
    </row>
    <row r="2364" spans="1:17" ht="15">
      <c r="A2364" s="359" t="s">
        <v>5986</v>
      </c>
      <c r="B2364" s="360" t="s">
        <v>11181</v>
      </c>
      <c r="C2364" s="360" t="s">
        <v>2790</v>
      </c>
      <c r="D2364" s="360">
        <v>0</v>
      </c>
      <c r="E2364" s="360" t="s">
        <v>3532</v>
      </c>
      <c r="F2364" s="360" t="s">
        <v>11182</v>
      </c>
      <c r="G2364" s="360" t="s">
        <v>3532</v>
      </c>
      <c r="H2364" s="361">
        <v>45975</v>
      </c>
      <c r="I2364" s="360" t="s">
        <v>3532</v>
      </c>
      <c r="J2364" s="360" t="s">
        <v>11183</v>
      </c>
      <c r="K2364" s="360">
        <v>2009</v>
      </c>
      <c r="L2364" s="360" t="s">
        <v>5960</v>
      </c>
      <c r="M2364" s="360" t="s">
        <v>5957</v>
      </c>
      <c r="N2364" s="360" t="s">
        <v>5953</v>
      </c>
      <c r="O2364" s="360" t="s">
        <v>83</v>
      </c>
      <c r="P2364" s="360">
        <v>0</v>
      </c>
      <c r="Q2364" s="360" t="s">
        <v>11184</v>
      </c>
    </row>
    <row r="2365" spans="1:17" ht="15">
      <c r="A2365" s="359" t="s">
        <v>219</v>
      </c>
      <c r="B2365" s="360" t="s">
        <v>11185</v>
      </c>
      <c r="C2365" s="360" t="s">
        <v>3532</v>
      </c>
      <c r="D2365" s="360">
        <v>3</v>
      </c>
      <c r="E2365" s="360" t="s">
        <v>3532</v>
      </c>
      <c r="F2365" s="360" t="s">
        <v>3532</v>
      </c>
      <c r="G2365" s="360" t="s">
        <v>3532</v>
      </c>
      <c r="H2365" s="361">
        <v>45975</v>
      </c>
      <c r="I2365" s="360" t="s">
        <v>3532</v>
      </c>
      <c r="J2365" s="360" t="s">
        <v>11186</v>
      </c>
      <c r="K2365" s="360">
        <v>2010</v>
      </c>
      <c r="L2365" s="360" t="s">
        <v>5964</v>
      </c>
      <c r="M2365" s="360" t="s">
        <v>5957</v>
      </c>
      <c r="N2365" s="360" t="s">
        <v>5953</v>
      </c>
      <c r="O2365" s="360" t="s">
        <v>83</v>
      </c>
      <c r="P2365" s="360" t="s">
        <v>3532</v>
      </c>
      <c r="Q2365" s="360" t="s">
        <v>3532</v>
      </c>
    </row>
    <row r="2366" spans="1:17" ht="15">
      <c r="A2366" s="359" t="s">
        <v>5980</v>
      </c>
      <c r="B2366" s="360" t="s">
        <v>11187</v>
      </c>
      <c r="C2366" s="360" t="s">
        <v>3532</v>
      </c>
      <c r="D2366" s="360">
        <v>58</v>
      </c>
      <c r="E2366" s="360" t="s">
        <v>3532</v>
      </c>
      <c r="F2366" s="360" t="s">
        <v>3532</v>
      </c>
      <c r="G2366" s="360" t="s">
        <v>3532</v>
      </c>
      <c r="H2366" s="361">
        <v>45975</v>
      </c>
      <c r="I2366" s="360" t="s">
        <v>3532</v>
      </c>
      <c r="J2366" s="360" t="s">
        <v>11188</v>
      </c>
      <c r="K2366" s="360">
        <v>2009</v>
      </c>
      <c r="L2366" s="360" t="s">
        <v>5984</v>
      </c>
      <c r="M2366" s="360" t="s">
        <v>5957</v>
      </c>
      <c r="N2366" s="360" t="s">
        <v>5953</v>
      </c>
      <c r="O2366" s="360" t="s">
        <v>83</v>
      </c>
      <c r="P2366" s="360" t="s">
        <v>3532</v>
      </c>
      <c r="Q2366" s="360" t="s">
        <v>3532</v>
      </c>
    </row>
    <row r="2367" spans="1:17" ht="15">
      <c r="A2367" s="359" t="s">
        <v>2813</v>
      </c>
      <c r="B2367" s="360" t="s">
        <v>11189</v>
      </c>
      <c r="C2367" s="360" t="s">
        <v>3532</v>
      </c>
      <c r="D2367" s="360">
        <v>102</v>
      </c>
      <c r="E2367" s="360" t="s">
        <v>3532</v>
      </c>
      <c r="F2367" s="360" t="s">
        <v>3532</v>
      </c>
      <c r="G2367" s="360" t="s">
        <v>3532</v>
      </c>
      <c r="H2367" s="361">
        <v>45975</v>
      </c>
      <c r="I2367" s="360" t="s">
        <v>3532</v>
      </c>
      <c r="J2367" s="360" t="s">
        <v>11190</v>
      </c>
      <c r="K2367" s="360">
        <v>2010</v>
      </c>
      <c r="L2367" s="360" t="s">
        <v>5964</v>
      </c>
      <c r="M2367" s="360" t="s">
        <v>5957</v>
      </c>
      <c r="N2367" s="360" t="s">
        <v>5953</v>
      </c>
      <c r="O2367" s="360" t="s">
        <v>83</v>
      </c>
      <c r="P2367" s="360" t="s">
        <v>3532</v>
      </c>
      <c r="Q2367" s="360" t="s">
        <v>3532</v>
      </c>
    </row>
    <row r="2368" spans="1:17" ht="15">
      <c r="A2368" s="359" t="s">
        <v>5986</v>
      </c>
      <c r="B2368" s="360" t="s">
        <v>11191</v>
      </c>
      <c r="C2368" s="360" t="s">
        <v>3532</v>
      </c>
      <c r="D2368" s="360">
        <v>13</v>
      </c>
      <c r="E2368" s="360" t="s">
        <v>3532</v>
      </c>
      <c r="F2368" s="360" t="s">
        <v>3532</v>
      </c>
      <c r="G2368" s="360" t="s">
        <v>3532</v>
      </c>
      <c r="H2368" s="361">
        <v>45975</v>
      </c>
      <c r="I2368" s="360" t="s">
        <v>3532</v>
      </c>
      <c r="J2368" s="360" t="s">
        <v>11192</v>
      </c>
      <c r="K2368" s="360">
        <v>2011</v>
      </c>
      <c r="L2368" s="360" t="s">
        <v>5960</v>
      </c>
      <c r="M2368" s="360" t="s">
        <v>5957</v>
      </c>
      <c r="N2368" s="360" t="s">
        <v>5953</v>
      </c>
      <c r="O2368" s="360" t="s">
        <v>83</v>
      </c>
      <c r="P2368" s="360" t="s">
        <v>3532</v>
      </c>
      <c r="Q2368" s="360" t="s">
        <v>3532</v>
      </c>
    </row>
    <row r="2369" spans="1:17" ht="15">
      <c r="A2369" s="359" t="s">
        <v>3175</v>
      </c>
      <c r="B2369" s="360" t="s">
        <v>11193</v>
      </c>
      <c r="C2369" s="360" t="s">
        <v>3532</v>
      </c>
      <c r="D2369" s="360">
        <v>153</v>
      </c>
      <c r="E2369" s="360" t="s">
        <v>3532</v>
      </c>
      <c r="F2369" s="360" t="s">
        <v>3532</v>
      </c>
      <c r="G2369" s="360" t="s">
        <v>3532</v>
      </c>
      <c r="H2369" s="361">
        <v>45975</v>
      </c>
      <c r="I2369" s="360" t="s">
        <v>3532</v>
      </c>
      <c r="J2369" s="360" t="s">
        <v>11194</v>
      </c>
      <c r="K2369" s="360">
        <v>2011</v>
      </c>
      <c r="L2369" s="360" t="s">
        <v>5964</v>
      </c>
      <c r="M2369" s="360" t="s">
        <v>5957</v>
      </c>
      <c r="N2369" s="360" t="s">
        <v>5953</v>
      </c>
      <c r="O2369" s="360" t="s">
        <v>83</v>
      </c>
      <c r="P2369" s="360" t="s">
        <v>3532</v>
      </c>
      <c r="Q2369" s="360" t="s">
        <v>3532</v>
      </c>
    </row>
    <row r="2370" spans="1:17" ht="15">
      <c r="A2370" s="359" t="s">
        <v>5986</v>
      </c>
      <c r="B2370" s="360" t="s">
        <v>11195</v>
      </c>
      <c r="C2370" s="360" t="s">
        <v>3532</v>
      </c>
      <c r="D2370" s="360">
        <v>42</v>
      </c>
      <c r="E2370" s="360" t="s">
        <v>3532</v>
      </c>
      <c r="F2370" s="360" t="s">
        <v>3532</v>
      </c>
      <c r="G2370" s="360" t="s">
        <v>3532</v>
      </c>
      <c r="H2370" s="361">
        <v>45975</v>
      </c>
      <c r="I2370" s="360" t="s">
        <v>3532</v>
      </c>
      <c r="J2370" s="360" t="s">
        <v>9570</v>
      </c>
      <c r="K2370" s="360">
        <v>2010</v>
      </c>
      <c r="L2370" s="360" t="s">
        <v>5960</v>
      </c>
      <c r="M2370" s="360" t="s">
        <v>5957</v>
      </c>
      <c r="N2370" s="360" t="s">
        <v>5953</v>
      </c>
      <c r="O2370" s="360" t="s">
        <v>83</v>
      </c>
      <c r="P2370" s="360" t="s">
        <v>3532</v>
      </c>
      <c r="Q2370" s="360" t="s">
        <v>3532</v>
      </c>
    </row>
    <row r="2371" spans="1:17" ht="15">
      <c r="A2371" s="359" t="s">
        <v>5986</v>
      </c>
      <c r="B2371" s="360" t="s">
        <v>11196</v>
      </c>
      <c r="C2371" s="360" t="s">
        <v>2790</v>
      </c>
      <c r="D2371" s="360">
        <v>4</v>
      </c>
      <c r="E2371" s="360" t="s">
        <v>3532</v>
      </c>
      <c r="F2371" s="360" t="s">
        <v>11197</v>
      </c>
      <c r="G2371" s="360" t="s">
        <v>3532</v>
      </c>
      <c r="H2371" s="361">
        <v>45975</v>
      </c>
      <c r="I2371" s="360" t="s">
        <v>3532</v>
      </c>
      <c r="J2371" s="360" t="s">
        <v>11198</v>
      </c>
      <c r="K2371" s="360">
        <v>2010</v>
      </c>
      <c r="L2371" s="360" t="s">
        <v>5956</v>
      </c>
      <c r="M2371" s="360" t="s">
        <v>5957</v>
      </c>
      <c r="N2371" s="360" t="s">
        <v>5953</v>
      </c>
      <c r="O2371" s="360" t="s">
        <v>83</v>
      </c>
      <c r="P2371" s="360">
        <v>0</v>
      </c>
      <c r="Q2371" s="360" t="s">
        <v>11199</v>
      </c>
    </row>
    <row r="2372" spans="1:17" ht="15">
      <c r="A2372" s="359" t="s">
        <v>2147</v>
      </c>
      <c r="B2372" s="360" t="s">
        <v>11200</v>
      </c>
      <c r="C2372" s="360" t="s">
        <v>3532</v>
      </c>
      <c r="D2372" s="360">
        <v>217</v>
      </c>
      <c r="E2372" s="360" t="s">
        <v>3532</v>
      </c>
      <c r="F2372" s="360" t="s">
        <v>3532</v>
      </c>
      <c r="G2372" s="360" t="s">
        <v>3532</v>
      </c>
      <c r="H2372" s="361">
        <v>45975</v>
      </c>
      <c r="I2372" s="360" t="s">
        <v>3532</v>
      </c>
      <c r="J2372" s="360" t="s">
        <v>7875</v>
      </c>
      <c r="K2372" s="360">
        <v>2008</v>
      </c>
      <c r="L2372" s="360" t="s">
        <v>6008</v>
      </c>
      <c r="M2372" s="360" t="s">
        <v>5957</v>
      </c>
      <c r="N2372" s="360" t="s">
        <v>5953</v>
      </c>
      <c r="O2372" s="360" t="s">
        <v>2147</v>
      </c>
      <c r="P2372" s="360" t="s">
        <v>3532</v>
      </c>
      <c r="Q2372" s="360" t="s">
        <v>3532</v>
      </c>
    </row>
    <row r="2373" spans="1:17" ht="15">
      <c r="A2373" s="359" t="s">
        <v>3603</v>
      </c>
      <c r="B2373" s="360" t="s">
        <v>11201</v>
      </c>
      <c r="C2373" s="360" t="s">
        <v>3532</v>
      </c>
      <c r="D2373" s="360">
        <v>71</v>
      </c>
      <c r="E2373" s="360" t="s">
        <v>3532</v>
      </c>
      <c r="F2373" s="360" t="s">
        <v>3532</v>
      </c>
      <c r="G2373" s="360" t="s">
        <v>3532</v>
      </c>
      <c r="H2373" s="361">
        <v>45975</v>
      </c>
      <c r="I2373" s="360" t="s">
        <v>3532</v>
      </c>
      <c r="J2373" s="360" t="s">
        <v>11202</v>
      </c>
      <c r="K2373" s="360">
        <v>2011</v>
      </c>
      <c r="L2373" s="360" t="s">
        <v>6550</v>
      </c>
      <c r="M2373" s="360" t="s">
        <v>5957</v>
      </c>
      <c r="N2373" s="360" t="s">
        <v>5953</v>
      </c>
      <c r="O2373" s="360" t="s">
        <v>83</v>
      </c>
      <c r="P2373" s="360" t="s">
        <v>3532</v>
      </c>
      <c r="Q2373" s="360" t="s">
        <v>3532</v>
      </c>
    </row>
    <row r="2374" spans="1:17" ht="15">
      <c r="A2374" s="359" t="s">
        <v>3175</v>
      </c>
      <c r="B2374" s="360" t="s">
        <v>11203</v>
      </c>
      <c r="C2374" s="360" t="s">
        <v>2790</v>
      </c>
      <c r="D2374" s="360">
        <v>2</v>
      </c>
      <c r="E2374" s="360" t="s">
        <v>3532</v>
      </c>
      <c r="F2374" s="360" t="s">
        <v>11204</v>
      </c>
      <c r="G2374" s="360" t="s">
        <v>3532</v>
      </c>
      <c r="H2374" s="361">
        <v>45975</v>
      </c>
      <c r="I2374" s="360" t="s">
        <v>3532</v>
      </c>
      <c r="J2374" s="360" t="s">
        <v>11205</v>
      </c>
      <c r="K2374" s="360">
        <v>2011</v>
      </c>
      <c r="L2374" s="360" t="s">
        <v>5960</v>
      </c>
      <c r="M2374" s="360" t="s">
        <v>5957</v>
      </c>
      <c r="N2374" s="360" t="s">
        <v>5953</v>
      </c>
      <c r="O2374" s="360" t="s">
        <v>83</v>
      </c>
      <c r="P2374" s="360">
        <v>0</v>
      </c>
      <c r="Q2374" s="360" t="s">
        <v>11206</v>
      </c>
    </row>
    <row r="2375" spans="1:17" ht="15">
      <c r="A2375" s="359" t="s">
        <v>5986</v>
      </c>
      <c r="B2375" s="360" t="s">
        <v>11207</v>
      </c>
      <c r="C2375" s="360" t="s">
        <v>3532</v>
      </c>
      <c r="D2375" s="360">
        <v>38</v>
      </c>
      <c r="E2375" s="360" t="s">
        <v>3532</v>
      </c>
      <c r="F2375" s="360" t="s">
        <v>3532</v>
      </c>
      <c r="G2375" s="360" t="s">
        <v>3532</v>
      </c>
      <c r="H2375" s="361">
        <v>45975</v>
      </c>
      <c r="I2375" s="360" t="s">
        <v>3532</v>
      </c>
      <c r="J2375" s="360" t="s">
        <v>11208</v>
      </c>
      <c r="K2375" s="360">
        <v>2011</v>
      </c>
      <c r="L2375" s="360" t="s">
        <v>5960</v>
      </c>
      <c r="M2375" s="360" t="s">
        <v>5957</v>
      </c>
      <c r="N2375" s="360" t="s">
        <v>5953</v>
      </c>
      <c r="O2375" s="360" t="s">
        <v>83</v>
      </c>
      <c r="P2375" s="360" t="s">
        <v>3532</v>
      </c>
      <c r="Q2375" s="360" t="s">
        <v>3532</v>
      </c>
    </row>
    <row r="2376" spans="1:17" ht="15">
      <c r="A2376" s="359" t="s">
        <v>1927</v>
      </c>
      <c r="B2376" s="360" t="s">
        <v>11209</v>
      </c>
      <c r="C2376" s="360" t="s">
        <v>3532</v>
      </c>
      <c r="D2376" s="360">
        <v>158</v>
      </c>
      <c r="E2376" s="360" t="s">
        <v>3532</v>
      </c>
      <c r="F2376" s="360" t="s">
        <v>3532</v>
      </c>
      <c r="G2376" s="360" t="s">
        <v>3532</v>
      </c>
      <c r="H2376" s="361">
        <v>45975</v>
      </c>
      <c r="I2376" s="360" t="s">
        <v>3532</v>
      </c>
      <c r="J2376" s="360" t="s">
        <v>11210</v>
      </c>
      <c r="K2376" s="360">
        <v>2011</v>
      </c>
      <c r="L2376" s="360" t="s">
        <v>5964</v>
      </c>
      <c r="M2376" s="360" t="s">
        <v>5957</v>
      </c>
      <c r="N2376" s="360" t="s">
        <v>5953</v>
      </c>
      <c r="O2376" s="360" t="s">
        <v>83</v>
      </c>
      <c r="P2376" s="360" t="s">
        <v>3532</v>
      </c>
      <c r="Q2376" s="360" t="s">
        <v>3532</v>
      </c>
    </row>
    <row r="2377" spans="1:17" ht="15">
      <c r="A2377" s="359" t="s">
        <v>5986</v>
      </c>
      <c r="B2377" s="360" t="s">
        <v>11211</v>
      </c>
      <c r="C2377" s="360" t="s">
        <v>3532</v>
      </c>
      <c r="D2377" s="360">
        <v>143</v>
      </c>
      <c r="E2377" s="360" t="s">
        <v>3532</v>
      </c>
      <c r="F2377" s="360" t="s">
        <v>3532</v>
      </c>
      <c r="G2377" s="360" t="s">
        <v>3532</v>
      </c>
      <c r="H2377" s="361">
        <v>45975</v>
      </c>
      <c r="I2377" s="360" t="s">
        <v>3532</v>
      </c>
      <c r="J2377" s="360" t="s">
        <v>11212</v>
      </c>
      <c r="K2377" s="360">
        <v>2011</v>
      </c>
      <c r="L2377" s="360" t="s">
        <v>5984</v>
      </c>
      <c r="M2377" s="360" t="s">
        <v>5957</v>
      </c>
      <c r="N2377" s="360" t="s">
        <v>5953</v>
      </c>
      <c r="O2377" s="360" t="s">
        <v>83</v>
      </c>
      <c r="P2377" s="360" t="s">
        <v>3532</v>
      </c>
      <c r="Q2377" s="360" t="s">
        <v>3532</v>
      </c>
    </row>
    <row r="2378" spans="1:17" ht="15">
      <c r="A2378" s="359" t="s">
        <v>5986</v>
      </c>
      <c r="B2378" s="360" t="s">
        <v>11213</v>
      </c>
      <c r="C2378" s="360" t="s">
        <v>3532</v>
      </c>
      <c r="D2378" s="360">
        <v>22</v>
      </c>
      <c r="E2378" s="360" t="s">
        <v>3532</v>
      </c>
      <c r="F2378" s="360" t="s">
        <v>3532</v>
      </c>
      <c r="G2378" s="360" t="s">
        <v>3532</v>
      </c>
      <c r="H2378" s="361">
        <v>45975</v>
      </c>
      <c r="I2378" s="360" t="s">
        <v>3532</v>
      </c>
      <c r="J2378" s="360" t="s">
        <v>11214</v>
      </c>
      <c r="K2378" s="360">
        <v>2011</v>
      </c>
      <c r="L2378" s="360" t="s">
        <v>5960</v>
      </c>
      <c r="M2378" s="360" t="s">
        <v>5957</v>
      </c>
      <c r="N2378" s="360" t="s">
        <v>5953</v>
      </c>
      <c r="O2378" s="360" t="s">
        <v>83</v>
      </c>
      <c r="P2378" s="360" t="s">
        <v>3532</v>
      </c>
      <c r="Q2378" s="360" t="s">
        <v>3532</v>
      </c>
    </row>
    <row r="2379" spans="1:17" ht="15">
      <c r="A2379" s="359" t="s">
        <v>5980</v>
      </c>
      <c r="B2379" s="360" t="s">
        <v>11215</v>
      </c>
      <c r="C2379" s="360" t="s">
        <v>2790</v>
      </c>
      <c r="D2379" s="360">
        <v>4</v>
      </c>
      <c r="E2379" s="360" t="s">
        <v>3532</v>
      </c>
      <c r="F2379" s="360" t="s">
        <v>11216</v>
      </c>
      <c r="G2379" s="360" t="s">
        <v>3532</v>
      </c>
      <c r="H2379" s="361">
        <v>45975</v>
      </c>
      <c r="I2379" s="360" t="s">
        <v>3532</v>
      </c>
      <c r="J2379" s="360" t="s">
        <v>11217</v>
      </c>
      <c r="K2379" s="360">
        <v>2011</v>
      </c>
      <c r="L2379" s="360" t="s">
        <v>5960</v>
      </c>
      <c r="M2379" s="360" t="s">
        <v>5957</v>
      </c>
      <c r="N2379" s="360" t="s">
        <v>5953</v>
      </c>
      <c r="O2379" s="360" t="s">
        <v>83</v>
      </c>
      <c r="P2379" s="360">
        <v>0</v>
      </c>
      <c r="Q2379" s="360" t="s">
        <v>11218</v>
      </c>
    </row>
    <row r="2380" spans="1:17" ht="15">
      <c r="A2380" s="359" t="s">
        <v>3402</v>
      </c>
      <c r="B2380" s="360" t="s">
        <v>11219</v>
      </c>
      <c r="C2380" s="360" t="s">
        <v>3532</v>
      </c>
      <c r="D2380" s="360">
        <v>62</v>
      </c>
      <c r="E2380" s="360" t="s">
        <v>3532</v>
      </c>
      <c r="F2380" s="360" t="s">
        <v>3532</v>
      </c>
      <c r="G2380" s="360" t="s">
        <v>3532</v>
      </c>
      <c r="H2380" s="361">
        <v>45975</v>
      </c>
      <c r="I2380" s="360" t="s">
        <v>3532</v>
      </c>
      <c r="J2380" s="360" t="s">
        <v>11220</v>
      </c>
      <c r="K2380" s="360">
        <v>2011</v>
      </c>
      <c r="L2380" s="360" t="s">
        <v>5964</v>
      </c>
      <c r="M2380" s="360" t="s">
        <v>5957</v>
      </c>
      <c r="N2380" s="360" t="s">
        <v>5953</v>
      </c>
      <c r="O2380" s="360" t="s">
        <v>83</v>
      </c>
      <c r="P2380" s="360" t="s">
        <v>3532</v>
      </c>
      <c r="Q2380" s="360" t="s">
        <v>3532</v>
      </c>
    </row>
    <row r="2381" spans="1:17" ht="15">
      <c r="A2381" s="359" t="s">
        <v>5980</v>
      </c>
      <c r="B2381" s="360" t="s">
        <v>11221</v>
      </c>
      <c r="C2381" s="360" t="s">
        <v>2790</v>
      </c>
      <c r="D2381" s="360">
        <v>4</v>
      </c>
      <c r="E2381" s="360" t="s">
        <v>3532</v>
      </c>
      <c r="F2381" s="360" t="s">
        <v>11222</v>
      </c>
      <c r="G2381" s="360" t="s">
        <v>3532</v>
      </c>
      <c r="H2381" s="361">
        <v>45975</v>
      </c>
      <c r="I2381" s="360" t="s">
        <v>3532</v>
      </c>
      <c r="J2381" s="360" t="s">
        <v>11112</v>
      </c>
      <c r="K2381" s="360">
        <v>2012</v>
      </c>
      <c r="L2381" s="360" t="s">
        <v>5960</v>
      </c>
      <c r="M2381" s="360" t="s">
        <v>5957</v>
      </c>
      <c r="N2381" s="360" t="s">
        <v>5953</v>
      </c>
      <c r="O2381" s="360" t="s">
        <v>83</v>
      </c>
      <c r="P2381" s="360">
        <v>0</v>
      </c>
      <c r="Q2381" s="360" t="s">
        <v>11223</v>
      </c>
    </row>
    <row r="2382" spans="1:17" ht="15">
      <c r="A2382" s="359" t="s">
        <v>6041</v>
      </c>
      <c r="B2382" s="360" t="s">
        <v>11224</v>
      </c>
      <c r="C2382" s="360" t="s">
        <v>2790</v>
      </c>
      <c r="D2382" s="360">
        <v>4</v>
      </c>
      <c r="E2382" s="360" t="s">
        <v>3532</v>
      </c>
      <c r="F2382" s="360" t="s">
        <v>11225</v>
      </c>
      <c r="G2382" s="360" t="s">
        <v>3532</v>
      </c>
      <c r="H2382" s="361">
        <v>45975</v>
      </c>
      <c r="I2382" s="360" t="s">
        <v>3532</v>
      </c>
      <c r="J2382" s="360" t="s">
        <v>11226</v>
      </c>
      <c r="K2382" s="360">
        <v>2010</v>
      </c>
      <c r="L2382" s="360" t="s">
        <v>5984</v>
      </c>
      <c r="M2382" s="360" t="s">
        <v>5957</v>
      </c>
      <c r="N2382" s="360" t="s">
        <v>5953</v>
      </c>
      <c r="O2382" s="360" t="s">
        <v>83</v>
      </c>
      <c r="P2382" s="360">
        <v>0</v>
      </c>
      <c r="Q2382" s="360" t="s">
        <v>11227</v>
      </c>
    </row>
    <row r="2383" spans="1:17" ht="15">
      <c r="A2383" s="359" t="s">
        <v>6370</v>
      </c>
      <c r="B2383" s="360" t="s">
        <v>11228</v>
      </c>
      <c r="C2383" s="360" t="s">
        <v>2790</v>
      </c>
      <c r="D2383" s="360">
        <v>2</v>
      </c>
      <c r="E2383" s="360" t="s">
        <v>3532</v>
      </c>
      <c r="F2383" s="360" t="s">
        <v>11229</v>
      </c>
      <c r="G2383" s="360" t="s">
        <v>3532</v>
      </c>
      <c r="H2383" s="361">
        <v>45975</v>
      </c>
      <c r="I2383" s="360" t="s">
        <v>3532</v>
      </c>
      <c r="J2383" s="360" t="s">
        <v>6946</v>
      </c>
      <c r="K2383" s="360">
        <v>2011</v>
      </c>
      <c r="L2383" s="360" t="s">
        <v>5956</v>
      </c>
      <c r="M2383" s="360" t="s">
        <v>5957</v>
      </c>
      <c r="N2383" s="360" t="s">
        <v>5953</v>
      </c>
      <c r="O2383" s="360" t="s">
        <v>83</v>
      </c>
      <c r="P2383" s="360">
        <v>0</v>
      </c>
      <c r="Q2383" s="360" t="s">
        <v>11230</v>
      </c>
    </row>
    <row r="2384" spans="1:17" ht="15">
      <c r="A2384" s="359" t="s">
        <v>5986</v>
      </c>
      <c r="B2384" s="360" t="s">
        <v>5802</v>
      </c>
      <c r="C2384" s="360" t="s">
        <v>2790</v>
      </c>
      <c r="D2384" s="360">
        <v>1</v>
      </c>
      <c r="E2384" s="360" t="s">
        <v>3532</v>
      </c>
      <c r="F2384" s="360" t="s">
        <v>11231</v>
      </c>
      <c r="G2384" s="360" t="s">
        <v>3532</v>
      </c>
      <c r="H2384" s="361">
        <v>45975</v>
      </c>
      <c r="I2384" s="360" t="s">
        <v>3532</v>
      </c>
      <c r="J2384" s="360" t="s">
        <v>11232</v>
      </c>
      <c r="K2384" s="360">
        <v>2011</v>
      </c>
      <c r="L2384" s="360" t="s">
        <v>5960</v>
      </c>
      <c r="M2384" s="360" t="s">
        <v>5957</v>
      </c>
      <c r="N2384" s="360" t="s">
        <v>5953</v>
      </c>
      <c r="O2384" s="360" t="s">
        <v>83</v>
      </c>
      <c r="P2384" s="360">
        <v>0</v>
      </c>
      <c r="Q2384" s="360" t="s">
        <v>11233</v>
      </c>
    </row>
    <row r="2385" spans="1:17" ht="15">
      <c r="A2385" s="359" t="s">
        <v>3175</v>
      </c>
      <c r="B2385" s="360" t="s">
        <v>11234</v>
      </c>
      <c r="C2385" s="360" t="s">
        <v>3532</v>
      </c>
      <c r="D2385" s="360">
        <v>10</v>
      </c>
      <c r="E2385" s="360" t="s">
        <v>3532</v>
      </c>
      <c r="F2385" s="360" t="s">
        <v>3532</v>
      </c>
      <c r="G2385" s="360" t="s">
        <v>3532</v>
      </c>
      <c r="H2385" s="361">
        <v>45975</v>
      </c>
      <c r="I2385" s="360" t="s">
        <v>3532</v>
      </c>
      <c r="J2385" s="360" t="s">
        <v>11235</v>
      </c>
      <c r="K2385" s="360">
        <v>2011</v>
      </c>
      <c r="L2385" s="360" t="s">
        <v>5964</v>
      </c>
      <c r="M2385" s="360" t="s">
        <v>5957</v>
      </c>
      <c r="N2385" s="360" t="s">
        <v>5953</v>
      </c>
      <c r="O2385" s="360" t="s">
        <v>83</v>
      </c>
      <c r="P2385" s="360" t="s">
        <v>3532</v>
      </c>
      <c r="Q2385" s="360" t="s">
        <v>3532</v>
      </c>
    </row>
    <row r="2386" spans="1:17" ht="15">
      <c r="A2386" s="359" t="s">
        <v>5986</v>
      </c>
      <c r="B2386" s="360" t="s">
        <v>11236</v>
      </c>
      <c r="C2386" s="360" t="s">
        <v>3532</v>
      </c>
      <c r="D2386" s="360">
        <v>18</v>
      </c>
      <c r="E2386" s="360" t="s">
        <v>3532</v>
      </c>
      <c r="F2386" s="360" t="s">
        <v>3532</v>
      </c>
      <c r="G2386" s="360" t="s">
        <v>3532</v>
      </c>
      <c r="H2386" s="361">
        <v>45975</v>
      </c>
      <c r="I2386" s="360" t="s">
        <v>3532</v>
      </c>
      <c r="J2386" s="360" t="s">
        <v>11237</v>
      </c>
      <c r="K2386" s="360">
        <v>2011</v>
      </c>
      <c r="L2386" s="360" t="s">
        <v>5960</v>
      </c>
      <c r="M2386" s="360" t="s">
        <v>5957</v>
      </c>
      <c r="N2386" s="360" t="s">
        <v>5953</v>
      </c>
      <c r="O2386" s="360" t="s">
        <v>83</v>
      </c>
      <c r="P2386" s="360" t="s">
        <v>3532</v>
      </c>
      <c r="Q2386" s="360" t="s">
        <v>3532</v>
      </c>
    </row>
    <row r="2387" spans="1:17" ht="15">
      <c r="A2387" s="359" t="s">
        <v>3175</v>
      </c>
      <c r="B2387" s="360" t="s">
        <v>11238</v>
      </c>
      <c r="C2387" s="360" t="s">
        <v>3532</v>
      </c>
      <c r="D2387" s="360">
        <v>0</v>
      </c>
      <c r="E2387" s="360" t="s">
        <v>3532</v>
      </c>
      <c r="F2387" s="360" t="s">
        <v>3532</v>
      </c>
      <c r="G2387" s="360" t="s">
        <v>3532</v>
      </c>
      <c r="H2387" s="361">
        <v>45975</v>
      </c>
      <c r="I2387" s="360" t="s">
        <v>3532</v>
      </c>
      <c r="J2387" s="360" t="s">
        <v>11239</v>
      </c>
      <c r="K2387" s="360">
        <v>2011</v>
      </c>
      <c r="L2387" s="360" t="s">
        <v>5956</v>
      </c>
      <c r="M2387" s="360" t="s">
        <v>5957</v>
      </c>
      <c r="N2387" s="360" t="s">
        <v>5953</v>
      </c>
      <c r="O2387" s="360" t="s">
        <v>83</v>
      </c>
      <c r="P2387" s="360" t="s">
        <v>3532</v>
      </c>
      <c r="Q2387" s="360" t="s">
        <v>3532</v>
      </c>
    </row>
    <row r="2388" spans="1:17" ht="15">
      <c r="A2388" s="359" t="s">
        <v>5986</v>
      </c>
      <c r="B2388" s="360" t="s">
        <v>11240</v>
      </c>
      <c r="C2388" s="360" t="s">
        <v>2790</v>
      </c>
      <c r="D2388" s="360">
        <v>0</v>
      </c>
      <c r="E2388" s="360" t="s">
        <v>3532</v>
      </c>
      <c r="F2388" s="360" t="s">
        <v>11241</v>
      </c>
      <c r="G2388" s="360" t="s">
        <v>3532</v>
      </c>
      <c r="H2388" s="361">
        <v>45975</v>
      </c>
      <c r="I2388" s="360" t="s">
        <v>3532</v>
      </c>
      <c r="J2388" s="360" t="s">
        <v>11242</v>
      </c>
      <c r="K2388" s="360">
        <v>2012</v>
      </c>
      <c r="L2388" s="360" t="s">
        <v>5960</v>
      </c>
      <c r="M2388" s="360" t="s">
        <v>5957</v>
      </c>
      <c r="N2388" s="360" t="s">
        <v>5953</v>
      </c>
      <c r="O2388" s="360" t="s">
        <v>83</v>
      </c>
      <c r="P2388" s="360">
        <v>0</v>
      </c>
      <c r="Q2388" s="360" t="s">
        <v>11243</v>
      </c>
    </row>
    <row r="2389" spans="1:17" ht="15">
      <c r="A2389" s="359" t="s">
        <v>2813</v>
      </c>
      <c r="B2389" s="360" t="s">
        <v>11244</v>
      </c>
      <c r="C2389" s="360" t="s">
        <v>3532</v>
      </c>
      <c r="D2389" s="360">
        <v>33</v>
      </c>
      <c r="E2389" s="360" t="s">
        <v>3532</v>
      </c>
      <c r="F2389" s="360" t="s">
        <v>3532</v>
      </c>
      <c r="G2389" s="360" t="s">
        <v>3532</v>
      </c>
      <c r="H2389" s="361">
        <v>45975</v>
      </c>
      <c r="I2389" s="360" t="s">
        <v>3532</v>
      </c>
      <c r="J2389" s="360" t="s">
        <v>11245</v>
      </c>
      <c r="K2389" s="360">
        <v>2010</v>
      </c>
      <c r="L2389" s="360" t="s">
        <v>5960</v>
      </c>
      <c r="M2389" s="360" t="s">
        <v>5957</v>
      </c>
      <c r="N2389" s="360" t="s">
        <v>5953</v>
      </c>
      <c r="O2389" s="360" t="s">
        <v>83</v>
      </c>
      <c r="P2389" s="360" t="s">
        <v>3532</v>
      </c>
      <c r="Q2389" s="360" t="s">
        <v>3532</v>
      </c>
    </row>
    <row r="2390" spans="1:17" ht="15">
      <c r="A2390" s="359" t="s">
        <v>3175</v>
      </c>
      <c r="B2390" s="360" t="s">
        <v>11246</v>
      </c>
      <c r="C2390" s="360" t="s">
        <v>3532</v>
      </c>
      <c r="D2390" s="360">
        <v>0</v>
      </c>
      <c r="E2390" s="360" t="s">
        <v>3532</v>
      </c>
      <c r="F2390" s="360" t="s">
        <v>3532</v>
      </c>
      <c r="G2390" s="360" t="s">
        <v>3532</v>
      </c>
      <c r="H2390" s="361">
        <v>45975</v>
      </c>
      <c r="I2390" s="360" t="s">
        <v>3532</v>
      </c>
      <c r="J2390" s="360" t="s">
        <v>11247</v>
      </c>
      <c r="K2390" s="360">
        <v>2010</v>
      </c>
      <c r="L2390" s="360" t="s">
        <v>5960</v>
      </c>
      <c r="M2390" s="360" t="s">
        <v>5957</v>
      </c>
      <c r="N2390" s="360" t="s">
        <v>5953</v>
      </c>
      <c r="O2390" s="360" t="s">
        <v>83</v>
      </c>
      <c r="P2390" s="360" t="s">
        <v>3532</v>
      </c>
      <c r="Q2390" s="360" t="s">
        <v>3532</v>
      </c>
    </row>
    <row r="2391" spans="1:17" ht="15">
      <c r="A2391" s="359" t="s">
        <v>6211</v>
      </c>
      <c r="B2391" s="360" t="s">
        <v>11248</v>
      </c>
      <c r="C2391" s="360" t="s">
        <v>2790</v>
      </c>
      <c r="D2391" s="360">
        <v>0</v>
      </c>
      <c r="E2391" s="360" t="s">
        <v>3532</v>
      </c>
      <c r="F2391" s="360" t="s">
        <v>11249</v>
      </c>
      <c r="G2391" s="360" t="s">
        <v>3532</v>
      </c>
      <c r="H2391" s="361">
        <v>45975</v>
      </c>
      <c r="I2391" s="360" t="s">
        <v>3532</v>
      </c>
      <c r="J2391" s="360" t="s">
        <v>9646</v>
      </c>
      <c r="K2391" s="360">
        <v>2012</v>
      </c>
      <c r="L2391" s="360" t="s">
        <v>5960</v>
      </c>
      <c r="M2391" s="360" t="s">
        <v>5957</v>
      </c>
      <c r="N2391" s="360" t="s">
        <v>5953</v>
      </c>
      <c r="O2391" s="360" t="s">
        <v>83</v>
      </c>
      <c r="P2391" s="360">
        <v>0</v>
      </c>
      <c r="Q2391" s="360" t="s">
        <v>8928</v>
      </c>
    </row>
    <row r="2392" spans="1:17" ht="15">
      <c r="A2392" s="359" t="s">
        <v>6041</v>
      </c>
      <c r="B2392" s="360" t="s">
        <v>11250</v>
      </c>
      <c r="C2392" s="360" t="s">
        <v>2790</v>
      </c>
      <c r="D2392" s="360">
        <v>4</v>
      </c>
      <c r="E2392" s="360" t="s">
        <v>3532</v>
      </c>
      <c r="F2392" s="360" t="s">
        <v>11251</v>
      </c>
      <c r="G2392" s="360" t="s">
        <v>3532</v>
      </c>
      <c r="H2392" s="361">
        <v>45975</v>
      </c>
      <c r="I2392" s="360" t="s">
        <v>3532</v>
      </c>
      <c r="J2392" s="360" t="s">
        <v>6347</v>
      </c>
      <c r="K2392" s="360">
        <v>2010</v>
      </c>
      <c r="L2392" s="360" t="s">
        <v>5960</v>
      </c>
      <c r="M2392" s="360" t="s">
        <v>5957</v>
      </c>
      <c r="N2392" s="360" t="s">
        <v>5953</v>
      </c>
      <c r="O2392" s="360" t="s">
        <v>83</v>
      </c>
      <c r="P2392" s="360">
        <v>0</v>
      </c>
      <c r="Q2392" s="360" t="s">
        <v>7809</v>
      </c>
    </row>
    <row r="2393" spans="1:17" ht="15">
      <c r="A2393" s="359" t="s">
        <v>1897</v>
      </c>
      <c r="B2393" s="360" t="s">
        <v>11252</v>
      </c>
      <c r="C2393" s="360" t="s">
        <v>2790</v>
      </c>
      <c r="D2393" s="360">
        <v>4</v>
      </c>
      <c r="E2393" s="360" t="s">
        <v>3532</v>
      </c>
      <c r="F2393" s="360" t="s">
        <v>11253</v>
      </c>
      <c r="G2393" s="360" t="s">
        <v>3532</v>
      </c>
      <c r="H2393" s="361">
        <v>45975</v>
      </c>
      <c r="I2393" s="360" t="s">
        <v>3532</v>
      </c>
      <c r="J2393" s="360" t="s">
        <v>11254</v>
      </c>
      <c r="K2393" s="360">
        <v>2013</v>
      </c>
      <c r="L2393" s="360" t="s">
        <v>5960</v>
      </c>
      <c r="M2393" s="360" t="s">
        <v>5957</v>
      </c>
      <c r="N2393" s="360" t="s">
        <v>5953</v>
      </c>
      <c r="O2393" s="360" t="s">
        <v>83</v>
      </c>
      <c r="P2393" s="360">
        <v>0</v>
      </c>
      <c r="Q2393" s="360" t="s">
        <v>11255</v>
      </c>
    </row>
    <row r="2394" spans="1:17" ht="15">
      <c r="A2394" s="359" t="s">
        <v>1776</v>
      </c>
      <c r="B2394" s="360" t="s">
        <v>11256</v>
      </c>
      <c r="C2394" s="360" t="s">
        <v>3532</v>
      </c>
      <c r="D2394" s="360">
        <v>1</v>
      </c>
      <c r="E2394" s="360" t="s">
        <v>3532</v>
      </c>
      <c r="F2394" s="360" t="s">
        <v>3532</v>
      </c>
      <c r="G2394" s="360" t="s">
        <v>3532</v>
      </c>
      <c r="H2394" s="361">
        <v>45975</v>
      </c>
      <c r="I2394" s="360" t="s">
        <v>3532</v>
      </c>
      <c r="J2394" s="360" t="s">
        <v>11257</v>
      </c>
      <c r="K2394" s="360">
        <v>2012</v>
      </c>
      <c r="L2394" s="360" t="s">
        <v>5984</v>
      </c>
      <c r="M2394" s="360" t="s">
        <v>5957</v>
      </c>
      <c r="N2394" s="360" t="s">
        <v>5953</v>
      </c>
      <c r="O2394" s="360" t="s">
        <v>83</v>
      </c>
      <c r="P2394" s="360" t="s">
        <v>3532</v>
      </c>
      <c r="Q2394" s="360" t="s">
        <v>3532</v>
      </c>
    </row>
    <row r="2395" spans="1:17" ht="15">
      <c r="A2395" s="359" t="s">
        <v>3175</v>
      </c>
      <c r="B2395" s="360" t="s">
        <v>11258</v>
      </c>
      <c r="C2395" s="360" t="s">
        <v>2790</v>
      </c>
      <c r="D2395" s="360">
        <v>2</v>
      </c>
      <c r="E2395" s="360" t="s">
        <v>3532</v>
      </c>
      <c r="F2395" s="360" t="s">
        <v>11259</v>
      </c>
      <c r="G2395" s="360" t="s">
        <v>3532</v>
      </c>
      <c r="H2395" s="361">
        <v>45975</v>
      </c>
      <c r="I2395" s="360" t="s">
        <v>3532</v>
      </c>
      <c r="J2395" s="360" t="s">
        <v>8452</v>
      </c>
      <c r="K2395" s="360">
        <v>2012</v>
      </c>
      <c r="L2395" s="360" t="s">
        <v>5960</v>
      </c>
      <c r="M2395" s="360" t="s">
        <v>5957</v>
      </c>
      <c r="N2395" s="360" t="s">
        <v>5953</v>
      </c>
      <c r="O2395" s="360" t="s">
        <v>83</v>
      </c>
      <c r="P2395" s="360">
        <v>0</v>
      </c>
      <c r="Q2395" s="360" t="s">
        <v>11260</v>
      </c>
    </row>
    <row r="2396" spans="1:17" ht="15">
      <c r="A2396" s="359" t="s">
        <v>3923</v>
      </c>
      <c r="B2396" s="360" t="s">
        <v>11261</v>
      </c>
      <c r="C2396" s="360" t="s">
        <v>3532</v>
      </c>
      <c r="D2396" s="360">
        <v>5</v>
      </c>
      <c r="E2396" s="360" t="s">
        <v>3532</v>
      </c>
      <c r="F2396" s="360" t="s">
        <v>3532</v>
      </c>
      <c r="G2396" s="360" t="s">
        <v>3532</v>
      </c>
      <c r="H2396" s="361">
        <v>45975</v>
      </c>
      <c r="I2396" s="360" t="s">
        <v>3532</v>
      </c>
      <c r="J2396" s="360" t="s">
        <v>7111</v>
      </c>
      <c r="K2396" s="360">
        <v>2010</v>
      </c>
      <c r="L2396" s="360" t="s">
        <v>5960</v>
      </c>
      <c r="M2396" s="360" t="s">
        <v>5957</v>
      </c>
      <c r="N2396" s="360" t="s">
        <v>5953</v>
      </c>
      <c r="O2396" s="360" t="s">
        <v>83</v>
      </c>
      <c r="P2396" s="360" t="s">
        <v>3532</v>
      </c>
      <c r="Q2396" s="360" t="s">
        <v>3532</v>
      </c>
    </row>
    <row r="2397" spans="1:17" ht="15">
      <c r="A2397" s="359" t="s">
        <v>3402</v>
      </c>
      <c r="B2397" s="360" t="s">
        <v>11262</v>
      </c>
      <c r="C2397" s="360" t="s">
        <v>2790</v>
      </c>
      <c r="D2397" s="360">
        <v>4</v>
      </c>
      <c r="E2397" s="360" t="s">
        <v>3532</v>
      </c>
      <c r="F2397" s="360" t="s">
        <v>11263</v>
      </c>
      <c r="G2397" s="360" t="s">
        <v>3532</v>
      </c>
      <c r="H2397" s="361">
        <v>45975</v>
      </c>
      <c r="I2397" s="360" t="s">
        <v>3532</v>
      </c>
      <c r="J2397" s="360" t="s">
        <v>11264</v>
      </c>
      <c r="K2397" s="360">
        <v>2013</v>
      </c>
      <c r="L2397" s="360" t="s">
        <v>5960</v>
      </c>
      <c r="M2397" s="360" t="s">
        <v>5957</v>
      </c>
      <c r="N2397" s="360" t="s">
        <v>5953</v>
      </c>
      <c r="O2397" s="360" t="s">
        <v>83</v>
      </c>
      <c r="P2397" s="360">
        <v>0</v>
      </c>
      <c r="Q2397" s="360" t="s">
        <v>11265</v>
      </c>
    </row>
    <row r="2398" spans="1:17" ht="15">
      <c r="A2398" s="359" t="s">
        <v>3175</v>
      </c>
      <c r="B2398" s="360" t="s">
        <v>11266</v>
      </c>
      <c r="C2398" s="360" t="s">
        <v>3532</v>
      </c>
      <c r="D2398" s="360">
        <v>111</v>
      </c>
      <c r="E2398" s="360" t="s">
        <v>3532</v>
      </c>
      <c r="F2398" s="360" t="s">
        <v>3532</v>
      </c>
      <c r="G2398" s="360" t="s">
        <v>3532</v>
      </c>
      <c r="H2398" s="361">
        <v>45975</v>
      </c>
      <c r="I2398" s="360" t="s">
        <v>3532</v>
      </c>
      <c r="J2398" s="360" t="s">
        <v>11267</v>
      </c>
      <c r="K2398" s="360">
        <v>2013</v>
      </c>
      <c r="L2398" s="360" t="s">
        <v>5960</v>
      </c>
      <c r="M2398" s="360" t="s">
        <v>5957</v>
      </c>
      <c r="N2398" s="360" t="s">
        <v>5953</v>
      </c>
      <c r="O2398" s="360" t="s">
        <v>83</v>
      </c>
      <c r="P2398" s="360" t="s">
        <v>3532</v>
      </c>
      <c r="Q2398" s="360" t="s">
        <v>3532</v>
      </c>
    </row>
    <row r="2399" spans="1:17" ht="15">
      <c r="A2399" s="359" t="s">
        <v>1677</v>
      </c>
      <c r="B2399" s="360" t="s">
        <v>11268</v>
      </c>
      <c r="C2399" s="360" t="s">
        <v>2790</v>
      </c>
      <c r="D2399" s="360">
        <v>2</v>
      </c>
      <c r="E2399" s="360" t="s">
        <v>3532</v>
      </c>
      <c r="F2399" s="360" t="s">
        <v>11269</v>
      </c>
      <c r="G2399" s="360" t="s">
        <v>3532</v>
      </c>
      <c r="H2399" s="361">
        <v>45975</v>
      </c>
      <c r="I2399" s="360" t="s">
        <v>3532</v>
      </c>
      <c r="J2399" s="360" t="s">
        <v>11270</v>
      </c>
      <c r="K2399" s="360">
        <v>2012</v>
      </c>
      <c r="L2399" s="360" t="s">
        <v>5960</v>
      </c>
      <c r="M2399" s="360" t="s">
        <v>5957</v>
      </c>
      <c r="N2399" s="360" t="s">
        <v>5953</v>
      </c>
      <c r="O2399" s="360" t="s">
        <v>83</v>
      </c>
      <c r="P2399" s="360">
        <v>0</v>
      </c>
      <c r="Q2399" s="360" t="s">
        <v>11271</v>
      </c>
    </row>
    <row r="2400" spans="1:17" ht="15">
      <c r="A2400" s="359" t="s">
        <v>1677</v>
      </c>
      <c r="B2400" s="360" t="s">
        <v>11272</v>
      </c>
      <c r="C2400" s="360" t="s">
        <v>3532</v>
      </c>
      <c r="D2400" s="360">
        <v>1</v>
      </c>
      <c r="E2400" s="360" t="s">
        <v>3532</v>
      </c>
      <c r="F2400" s="360" t="s">
        <v>3532</v>
      </c>
      <c r="G2400" s="360" t="s">
        <v>3532</v>
      </c>
      <c r="H2400" s="361">
        <v>45975</v>
      </c>
      <c r="I2400" s="360" t="s">
        <v>3532</v>
      </c>
      <c r="J2400" s="360" t="s">
        <v>11273</v>
      </c>
      <c r="K2400" s="360">
        <v>2013</v>
      </c>
      <c r="L2400" s="360" t="s">
        <v>5960</v>
      </c>
      <c r="M2400" s="360" t="s">
        <v>5957</v>
      </c>
      <c r="N2400" s="360" t="s">
        <v>5953</v>
      </c>
      <c r="O2400" s="360" t="s">
        <v>83</v>
      </c>
      <c r="P2400" s="360" t="s">
        <v>3532</v>
      </c>
      <c r="Q2400" s="360" t="s">
        <v>3532</v>
      </c>
    </row>
    <row r="2401" spans="1:17" ht="15">
      <c r="A2401" s="359" t="s">
        <v>3175</v>
      </c>
      <c r="B2401" s="360" t="s">
        <v>11274</v>
      </c>
      <c r="C2401" s="360" t="s">
        <v>3532</v>
      </c>
      <c r="D2401" s="360">
        <v>0</v>
      </c>
      <c r="E2401" s="360" t="s">
        <v>3532</v>
      </c>
      <c r="F2401" s="360" t="s">
        <v>3532</v>
      </c>
      <c r="G2401" s="360" t="s">
        <v>3532</v>
      </c>
      <c r="H2401" s="361">
        <v>45975</v>
      </c>
      <c r="I2401" s="360" t="s">
        <v>3532</v>
      </c>
      <c r="J2401" s="360" t="s">
        <v>11275</v>
      </c>
      <c r="K2401" s="360">
        <v>2011</v>
      </c>
      <c r="L2401" s="360" t="s">
        <v>5964</v>
      </c>
      <c r="M2401" s="360" t="s">
        <v>5957</v>
      </c>
      <c r="N2401" s="360" t="s">
        <v>5953</v>
      </c>
      <c r="O2401" s="360" t="s">
        <v>83</v>
      </c>
      <c r="P2401" s="360" t="s">
        <v>3532</v>
      </c>
      <c r="Q2401" s="360" t="s">
        <v>3532</v>
      </c>
    </row>
    <row r="2402" spans="1:17" ht="15">
      <c r="A2402" s="359" t="s">
        <v>5986</v>
      </c>
      <c r="B2402" s="360" t="s">
        <v>11276</v>
      </c>
      <c r="C2402" s="360" t="s">
        <v>2790</v>
      </c>
      <c r="D2402" s="360">
        <v>3</v>
      </c>
      <c r="E2402" s="360" t="s">
        <v>3532</v>
      </c>
      <c r="F2402" s="360" t="s">
        <v>11277</v>
      </c>
      <c r="G2402" s="360" t="s">
        <v>3532</v>
      </c>
      <c r="H2402" s="361">
        <v>45975</v>
      </c>
      <c r="I2402" s="360" t="s">
        <v>3532</v>
      </c>
      <c r="J2402" s="360" t="s">
        <v>11278</v>
      </c>
      <c r="K2402" s="360">
        <v>2013</v>
      </c>
      <c r="L2402" s="360" t="s">
        <v>5960</v>
      </c>
      <c r="M2402" s="360" t="s">
        <v>5957</v>
      </c>
      <c r="N2402" s="360" t="s">
        <v>5953</v>
      </c>
      <c r="O2402" s="360" t="s">
        <v>83</v>
      </c>
      <c r="P2402" s="360">
        <v>0</v>
      </c>
      <c r="Q2402" s="360" t="s">
        <v>11279</v>
      </c>
    </row>
    <row r="2403" spans="1:17" ht="15">
      <c r="A2403" s="359" t="s">
        <v>1897</v>
      </c>
      <c r="B2403" s="360" t="s">
        <v>11280</v>
      </c>
      <c r="C2403" s="360" t="s">
        <v>3532</v>
      </c>
      <c r="D2403" s="360">
        <v>37</v>
      </c>
      <c r="E2403" s="360" t="s">
        <v>3532</v>
      </c>
      <c r="F2403" s="360" t="s">
        <v>3532</v>
      </c>
      <c r="G2403" s="360" t="s">
        <v>3532</v>
      </c>
      <c r="H2403" s="361">
        <v>45975</v>
      </c>
      <c r="I2403" s="360" t="s">
        <v>3532</v>
      </c>
      <c r="J2403" s="360" t="s">
        <v>11281</v>
      </c>
      <c r="K2403" s="360">
        <v>2012</v>
      </c>
      <c r="L2403" s="360" t="s">
        <v>5984</v>
      </c>
      <c r="M2403" s="360" t="s">
        <v>5957</v>
      </c>
      <c r="N2403" s="360" t="s">
        <v>5953</v>
      </c>
      <c r="O2403" s="360" t="s">
        <v>83</v>
      </c>
      <c r="P2403" s="360" t="s">
        <v>3532</v>
      </c>
      <c r="Q2403" s="360" t="s">
        <v>3532</v>
      </c>
    </row>
    <row r="2404" spans="1:17" ht="15">
      <c r="A2404" s="359" t="s">
        <v>1677</v>
      </c>
      <c r="B2404" s="360" t="s">
        <v>11282</v>
      </c>
      <c r="C2404" s="360" t="s">
        <v>2790</v>
      </c>
      <c r="D2404" s="360">
        <v>4</v>
      </c>
      <c r="E2404" s="360" t="s">
        <v>3532</v>
      </c>
      <c r="F2404" s="360" t="s">
        <v>11283</v>
      </c>
      <c r="G2404" s="360" t="s">
        <v>3532</v>
      </c>
      <c r="H2404" s="361">
        <v>45975</v>
      </c>
      <c r="I2404" s="360" t="s">
        <v>3532</v>
      </c>
      <c r="J2404" s="360" t="s">
        <v>11284</v>
      </c>
      <c r="K2404" s="360">
        <v>2012</v>
      </c>
      <c r="L2404" s="360" t="s">
        <v>5960</v>
      </c>
      <c r="M2404" s="360" t="s">
        <v>5957</v>
      </c>
      <c r="N2404" s="360" t="s">
        <v>5953</v>
      </c>
      <c r="O2404" s="360" t="s">
        <v>83</v>
      </c>
      <c r="P2404" s="360">
        <v>0</v>
      </c>
      <c r="Q2404" s="360" t="s">
        <v>11285</v>
      </c>
    </row>
    <row r="2405" spans="1:17" ht="15">
      <c r="A2405" s="359" t="s">
        <v>5986</v>
      </c>
      <c r="B2405" s="360" t="s">
        <v>11286</v>
      </c>
      <c r="C2405" s="360" t="s">
        <v>2790</v>
      </c>
      <c r="D2405" s="360">
        <v>0</v>
      </c>
      <c r="E2405" s="360" t="s">
        <v>3532</v>
      </c>
      <c r="F2405" s="360" t="s">
        <v>11287</v>
      </c>
      <c r="G2405" s="360" t="s">
        <v>3532</v>
      </c>
      <c r="H2405" s="361">
        <v>45975</v>
      </c>
      <c r="I2405" s="360" t="s">
        <v>3532</v>
      </c>
      <c r="J2405" s="360" t="s">
        <v>11288</v>
      </c>
      <c r="K2405" s="360">
        <v>2012</v>
      </c>
      <c r="L2405" s="360" t="s">
        <v>5960</v>
      </c>
      <c r="M2405" s="360" t="s">
        <v>5957</v>
      </c>
      <c r="N2405" s="360" t="s">
        <v>5953</v>
      </c>
      <c r="O2405" s="360" t="s">
        <v>83</v>
      </c>
      <c r="P2405" s="360">
        <v>0</v>
      </c>
      <c r="Q2405" s="360" t="s">
        <v>11289</v>
      </c>
    </row>
    <row r="2406" spans="1:17" ht="15">
      <c r="A2406" s="359" t="s">
        <v>5986</v>
      </c>
      <c r="B2406" s="360" t="s">
        <v>11290</v>
      </c>
      <c r="C2406" s="360" t="s">
        <v>3532</v>
      </c>
      <c r="D2406" s="360">
        <v>44</v>
      </c>
      <c r="E2406" s="360" t="s">
        <v>3532</v>
      </c>
      <c r="F2406" s="360" t="s">
        <v>3532</v>
      </c>
      <c r="G2406" s="360" t="s">
        <v>3532</v>
      </c>
      <c r="H2406" s="361">
        <v>45975</v>
      </c>
      <c r="I2406" s="360" t="s">
        <v>3532</v>
      </c>
      <c r="J2406" s="360" t="s">
        <v>11291</v>
      </c>
      <c r="K2406" s="360">
        <v>2013</v>
      </c>
      <c r="L2406" s="360" t="s">
        <v>5960</v>
      </c>
      <c r="M2406" s="360" t="s">
        <v>5957</v>
      </c>
      <c r="N2406" s="360" t="s">
        <v>5953</v>
      </c>
      <c r="O2406" s="360" t="s">
        <v>83</v>
      </c>
      <c r="P2406" s="360" t="s">
        <v>3532</v>
      </c>
      <c r="Q2406" s="360" t="s">
        <v>3532</v>
      </c>
    </row>
    <row r="2407" spans="1:17" ht="15">
      <c r="A2407" s="359" t="s">
        <v>1765</v>
      </c>
      <c r="B2407" s="360" t="s">
        <v>11292</v>
      </c>
      <c r="C2407" s="360" t="s">
        <v>3532</v>
      </c>
      <c r="D2407" s="360">
        <v>8</v>
      </c>
      <c r="E2407" s="360" t="s">
        <v>3532</v>
      </c>
      <c r="F2407" s="360" t="s">
        <v>3532</v>
      </c>
      <c r="G2407" s="360" t="s">
        <v>3532</v>
      </c>
      <c r="H2407" s="361">
        <v>45975</v>
      </c>
      <c r="I2407" s="360" t="s">
        <v>3532</v>
      </c>
      <c r="J2407" s="360" t="s">
        <v>11293</v>
      </c>
      <c r="K2407" s="360">
        <v>2013</v>
      </c>
      <c r="L2407" s="360" t="s">
        <v>5960</v>
      </c>
      <c r="M2407" s="360" t="s">
        <v>5957</v>
      </c>
      <c r="N2407" s="360" t="s">
        <v>5953</v>
      </c>
      <c r="O2407" s="360" t="s">
        <v>83</v>
      </c>
      <c r="P2407" s="360" t="s">
        <v>3532</v>
      </c>
      <c r="Q2407" s="360" t="s">
        <v>3532</v>
      </c>
    </row>
    <row r="2408" spans="1:17" ht="15">
      <c r="A2408" s="359" t="s">
        <v>1677</v>
      </c>
      <c r="B2408" s="360" t="s">
        <v>11294</v>
      </c>
      <c r="C2408" s="360" t="s">
        <v>3532</v>
      </c>
      <c r="D2408" s="360">
        <v>23</v>
      </c>
      <c r="E2408" s="360" t="s">
        <v>3532</v>
      </c>
      <c r="F2408" s="360" t="s">
        <v>3532</v>
      </c>
      <c r="G2408" s="360" t="s">
        <v>3532</v>
      </c>
      <c r="H2408" s="361">
        <v>45975</v>
      </c>
      <c r="I2408" s="360" t="s">
        <v>3532</v>
      </c>
      <c r="J2408" s="360" t="s">
        <v>11295</v>
      </c>
      <c r="K2408" s="360">
        <v>2013</v>
      </c>
      <c r="L2408" s="360" t="s">
        <v>5960</v>
      </c>
      <c r="M2408" s="360" t="s">
        <v>5957</v>
      </c>
      <c r="N2408" s="360" t="s">
        <v>5953</v>
      </c>
      <c r="O2408" s="360" t="s">
        <v>83</v>
      </c>
      <c r="P2408" s="360" t="s">
        <v>3532</v>
      </c>
      <c r="Q2408" s="360" t="s">
        <v>3532</v>
      </c>
    </row>
    <row r="2409" spans="1:17" ht="15">
      <c r="A2409" s="359" t="s">
        <v>3402</v>
      </c>
      <c r="B2409" s="360" t="s">
        <v>11296</v>
      </c>
      <c r="C2409" s="360" t="s">
        <v>2790</v>
      </c>
      <c r="D2409" s="360">
        <v>10</v>
      </c>
      <c r="E2409" s="360" t="s">
        <v>3532</v>
      </c>
      <c r="F2409" s="360" t="s">
        <v>11297</v>
      </c>
      <c r="G2409" s="360" t="s">
        <v>3532</v>
      </c>
      <c r="H2409" s="361">
        <v>45975</v>
      </c>
      <c r="I2409" s="360" t="s">
        <v>3532</v>
      </c>
      <c r="J2409" s="360" t="s">
        <v>11298</v>
      </c>
      <c r="K2409" s="360">
        <v>2012</v>
      </c>
      <c r="L2409" s="360" t="s">
        <v>5960</v>
      </c>
      <c r="M2409" s="360" t="s">
        <v>5957</v>
      </c>
      <c r="N2409" s="360" t="s">
        <v>5953</v>
      </c>
      <c r="O2409" s="360" t="s">
        <v>83</v>
      </c>
      <c r="P2409" s="360">
        <v>0</v>
      </c>
      <c r="Q2409" s="360" t="s">
        <v>11299</v>
      </c>
    </row>
    <row r="2410" spans="1:17" ht="15">
      <c r="A2410" s="359" t="s">
        <v>5986</v>
      </c>
      <c r="B2410" s="360" t="s">
        <v>11300</v>
      </c>
      <c r="C2410" s="360" t="s">
        <v>3532</v>
      </c>
      <c r="D2410" s="360">
        <v>123</v>
      </c>
      <c r="E2410" s="360" t="s">
        <v>3532</v>
      </c>
      <c r="F2410" s="360" t="s">
        <v>3532</v>
      </c>
      <c r="G2410" s="360" t="s">
        <v>3532</v>
      </c>
      <c r="H2410" s="361">
        <v>45975</v>
      </c>
      <c r="I2410" s="360" t="s">
        <v>3532</v>
      </c>
      <c r="J2410" s="360" t="s">
        <v>11301</v>
      </c>
      <c r="K2410" s="360">
        <v>2013</v>
      </c>
      <c r="L2410" s="360" t="s">
        <v>5960</v>
      </c>
      <c r="M2410" s="360" t="s">
        <v>5957</v>
      </c>
      <c r="N2410" s="360" t="s">
        <v>5953</v>
      </c>
      <c r="O2410" s="360" t="s">
        <v>83</v>
      </c>
      <c r="P2410" s="360" t="s">
        <v>3532</v>
      </c>
      <c r="Q2410" s="360" t="s">
        <v>3532</v>
      </c>
    </row>
    <row r="2411" spans="1:17" ht="15">
      <c r="A2411" s="359" t="s">
        <v>6211</v>
      </c>
      <c r="B2411" s="360" t="s">
        <v>11302</v>
      </c>
      <c r="C2411" s="360" t="s">
        <v>2790</v>
      </c>
      <c r="D2411" s="360">
        <v>4</v>
      </c>
      <c r="E2411" s="360" t="s">
        <v>3532</v>
      </c>
      <c r="F2411" s="360" t="s">
        <v>11303</v>
      </c>
      <c r="G2411" s="360" t="s">
        <v>3532</v>
      </c>
      <c r="H2411" s="361">
        <v>45975</v>
      </c>
      <c r="I2411" s="360" t="s">
        <v>3532</v>
      </c>
      <c r="J2411" s="360" t="s">
        <v>11304</v>
      </c>
      <c r="K2411" s="360">
        <v>2010</v>
      </c>
      <c r="L2411" s="360" t="s">
        <v>5960</v>
      </c>
      <c r="M2411" s="360" t="s">
        <v>5957</v>
      </c>
      <c r="N2411" s="360" t="s">
        <v>5953</v>
      </c>
      <c r="O2411" s="360" t="s">
        <v>83</v>
      </c>
      <c r="P2411" s="360">
        <v>0</v>
      </c>
      <c r="Q2411" s="360" t="s">
        <v>11223</v>
      </c>
    </row>
    <row r="2412" spans="1:17" ht="15">
      <c r="A2412" s="359" t="s">
        <v>5986</v>
      </c>
      <c r="B2412" s="360" t="s">
        <v>11305</v>
      </c>
      <c r="C2412" s="360" t="s">
        <v>3532</v>
      </c>
      <c r="D2412" s="360">
        <v>0</v>
      </c>
      <c r="E2412" s="360" t="s">
        <v>3532</v>
      </c>
      <c r="F2412" s="360" t="s">
        <v>3532</v>
      </c>
      <c r="G2412" s="360" t="s">
        <v>3532</v>
      </c>
      <c r="H2412" s="361">
        <v>45975</v>
      </c>
      <c r="I2412" s="360" t="s">
        <v>3532</v>
      </c>
      <c r="J2412" s="360" t="s">
        <v>11306</v>
      </c>
      <c r="K2412" s="360">
        <v>2012</v>
      </c>
      <c r="L2412" s="360" t="s">
        <v>5960</v>
      </c>
      <c r="M2412" s="360" t="s">
        <v>5957</v>
      </c>
      <c r="N2412" s="360" t="s">
        <v>5953</v>
      </c>
      <c r="O2412" s="360" t="s">
        <v>83</v>
      </c>
      <c r="P2412" s="360" t="s">
        <v>3532</v>
      </c>
      <c r="Q2412" s="360" t="s">
        <v>3532</v>
      </c>
    </row>
    <row r="2413" spans="1:17" ht="15">
      <c r="A2413" s="359" t="s">
        <v>6041</v>
      </c>
      <c r="B2413" s="360" t="s">
        <v>11307</v>
      </c>
      <c r="C2413" s="360" t="s">
        <v>3532</v>
      </c>
      <c r="D2413" s="360">
        <v>20</v>
      </c>
      <c r="E2413" s="360" t="s">
        <v>3532</v>
      </c>
      <c r="F2413" s="360" t="s">
        <v>3532</v>
      </c>
      <c r="G2413" s="360" t="s">
        <v>3532</v>
      </c>
      <c r="H2413" s="361">
        <v>45975</v>
      </c>
      <c r="I2413" s="360" t="s">
        <v>3532</v>
      </c>
      <c r="J2413" s="360" t="s">
        <v>11308</v>
      </c>
      <c r="K2413" s="360">
        <v>2012</v>
      </c>
      <c r="L2413" s="360" t="s">
        <v>5984</v>
      </c>
      <c r="M2413" s="360" t="s">
        <v>5957</v>
      </c>
      <c r="N2413" s="360" t="s">
        <v>5953</v>
      </c>
      <c r="O2413" s="360" t="s">
        <v>83</v>
      </c>
      <c r="P2413" s="360" t="s">
        <v>3532</v>
      </c>
      <c r="Q2413" s="360" t="s">
        <v>3532</v>
      </c>
    </row>
    <row r="2414" spans="1:17" ht="15">
      <c r="A2414" s="359" t="s">
        <v>5986</v>
      </c>
      <c r="B2414" s="360" t="s">
        <v>11309</v>
      </c>
      <c r="C2414" s="360" t="s">
        <v>3532</v>
      </c>
      <c r="D2414" s="360">
        <v>139</v>
      </c>
      <c r="E2414" s="360" t="s">
        <v>3532</v>
      </c>
      <c r="F2414" s="360" t="s">
        <v>3532</v>
      </c>
      <c r="G2414" s="360" t="s">
        <v>3532</v>
      </c>
      <c r="H2414" s="361">
        <v>45975</v>
      </c>
      <c r="I2414" s="360" t="s">
        <v>3532</v>
      </c>
      <c r="J2414" s="360" t="s">
        <v>8006</v>
      </c>
      <c r="K2414" s="360">
        <v>2013</v>
      </c>
      <c r="L2414" s="360" t="s">
        <v>5960</v>
      </c>
      <c r="M2414" s="360" t="s">
        <v>5957</v>
      </c>
      <c r="N2414" s="360" t="s">
        <v>5953</v>
      </c>
      <c r="O2414" s="360" t="s">
        <v>83</v>
      </c>
      <c r="P2414" s="360" t="s">
        <v>3532</v>
      </c>
      <c r="Q2414" s="360" t="s">
        <v>3532</v>
      </c>
    </row>
    <row r="2415" spans="1:17" ht="15">
      <c r="A2415" s="359" t="s">
        <v>5752</v>
      </c>
      <c r="B2415" s="360" t="s">
        <v>11310</v>
      </c>
      <c r="C2415" s="360" t="s">
        <v>3532</v>
      </c>
      <c r="D2415" s="360">
        <v>0</v>
      </c>
      <c r="E2415" s="360" t="s">
        <v>3532</v>
      </c>
      <c r="F2415" s="360" t="s">
        <v>3532</v>
      </c>
      <c r="G2415" s="360" t="s">
        <v>3532</v>
      </c>
      <c r="H2415" s="361">
        <v>45975</v>
      </c>
      <c r="I2415" s="360" t="s">
        <v>3532</v>
      </c>
      <c r="J2415" s="360" t="s">
        <v>11311</v>
      </c>
      <c r="K2415" s="360">
        <v>2014</v>
      </c>
      <c r="L2415" s="360" t="s">
        <v>5960</v>
      </c>
      <c r="M2415" s="360" t="s">
        <v>5957</v>
      </c>
      <c r="N2415" s="360" t="s">
        <v>5953</v>
      </c>
      <c r="O2415" s="360" t="s">
        <v>1706</v>
      </c>
      <c r="P2415" s="360">
        <v>0</v>
      </c>
      <c r="Q2415" s="360" t="s">
        <v>3532</v>
      </c>
    </row>
    <row r="2416" spans="1:17" ht="15">
      <c r="A2416" s="359" t="s">
        <v>5986</v>
      </c>
      <c r="B2416" s="360" t="s">
        <v>11312</v>
      </c>
      <c r="C2416" s="360" t="s">
        <v>3532</v>
      </c>
      <c r="D2416" s="360">
        <v>60</v>
      </c>
      <c r="E2416" s="360" t="s">
        <v>3532</v>
      </c>
      <c r="F2416" s="360" t="s">
        <v>3532</v>
      </c>
      <c r="G2416" s="360" t="s">
        <v>3532</v>
      </c>
      <c r="H2416" s="361">
        <v>45975</v>
      </c>
      <c r="I2416" s="360" t="s">
        <v>3532</v>
      </c>
      <c r="J2416" s="360" t="s">
        <v>11313</v>
      </c>
      <c r="K2416" s="360">
        <v>2013</v>
      </c>
      <c r="L2416" s="360" t="s">
        <v>5960</v>
      </c>
      <c r="M2416" s="360" t="s">
        <v>5957</v>
      </c>
      <c r="N2416" s="360" t="s">
        <v>5953</v>
      </c>
      <c r="O2416" s="360" t="s">
        <v>83</v>
      </c>
      <c r="P2416" s="360" t="s">
        <v>3532</v>
      </c>
      <c r="Q2416" s="360" t="s">
        <v>3532</v>
      </c>
    </row>
    <row r="2417" spans="1:17" ht="15">
      <c r="A2417" s="359" t="s">
        <v>1765</v>
      </c>
      <c r="B2417" s="360" t="s">
        <v>11314</v>
      </c>
      <c r="C2417" s="360" t="s">
        <v>3532</v>
      </c>
      <c r="D2417" s="360">
        <v>16</v>
      </c>
      <c r="E2417" s="360" t="s">
        <v>3532</v>
      </c>
      <c r="F2417" s="360" t="s">
        <v>3532</v>
      </c>
      <c r="G2417" s="360" t="s">
        <v>3532</v>
      </c>
      <c r="H2417" s="361">
        <v>45975</v>
      </c>
      <c r="I2417" s="360" t="s">
        <v>3532</v>
      </c>
      <c r="J2417" s="360" t="s">
        <v>11315</v>
      </c>
      <c r="K2417" s="360">
        <v>2014</v>
      </c>
      <c r="L2417" s="360" t="s">
        <v>5960</v>
      </c>
      <c r="M2417" s="360" t="s">
        <v>5957</v>
      </c>
      <c r="N2417" s="360" t="s">
        <v>5953</v>
      </c>
      <c r="O2417" s="360" t="s">
        <v>83</v>
      </c>
      <c r="P2417" s="360" t="s">
        <v>3532</v>
      </c>
      <c r="Q2417" s="360" t="s">
        <v>3532</v>
      </c>
    </row>
    <row r="2418" spans="1:17" ht="15">
      <c r="A2418" s="359" t="s">
        <v>219</v>
      </c>
      <c r="B2418" s="360" t="s">
        <v>11316</v>
      </c>
      <c r="C2418" s="360" t="s">
        <v>3532</v>
      </c>
      <c r="D2418" s="360">
        <v>119</v>
      </c>
      <c r="E2418" s="360" t="s">
        <v>3532</v>
      </c>
      <c r="F2418" s="360" t="s">
        <v>3532</v>
      </c>
      <c r="G2418" s="360" t="s">
        <v>3532</v>
      </c>
      <c r="H2418" s="361">
        <v>45975</v>
      </c>
      <c r="I2418" s="360" t="s">
        <v>3532</v>
      </c>
      <c r="J2418" s="360" t="s">
        <v>11317</v>
      </c>
      <c r="K2418" s="360">
        <v>2014</v>
      </c>
      <c r="L2418" s="360" t="s">
        <v>5960</v>
      </c>
      <c r="M2418" s="360" t="s">
        <v>5957</v>
      </c>
      <c r="N2418" s="360" t="s">
        <v>5953</v>
      </c>
      <c r="O2418" s="360" t="s">
        <v>83</v>
      </c>
      <c r="P2418" s="360" t="s">
        <v>3532</v>
      </c>
      <c r="Q2418" s="360" t="s">
        <v>3532</v>
      </c>
    </row>
    <row r="2419" spans="1:17" ht="15">
      <c r="A2419" s="359" t="s">
        <v>1897</v>
      </c>
      <c r="B2419" s="360" t="s">
        <v>11318</v>
      </c>
      <c r="C2419" s="360" t="s">
        <v>3532</v>
      </c>
      <c r="D2419" s="360">
        <v>1</v>
      </c>
      <c r="E2419" s="360" t="s">
        <v>3532</v>
      </c>
      <c r="F2419" s="360" t="s">
        <v>3532</v>
      </c>
      <c r="G2419" s="360" t="s">
        <v>3532</v>
      </c>
      <c r="H2419" s="361">
        <v>45975</v>
      </c>
      <c r="I2419" s="360" t="s">
        <v>3255</v>
      </c>
      <c r="J2419" s="360" t="s">
        <v>6851</v>
      </c>
      <c r="K2419" s="360">
        <v>2013</v>
      </c>
      <c r="L2419" s="360" t="s">
        <v>5960</v>
      </c>
      <c r="M2419" s="360" t="s">
        <v>5957</v>
      </c>
      <c r="N2419" s="360" t="s">
        <v>5953</v>
      </c>
      <c r="O2419" s="360" t="s">
        <v>83</v>
      </c>
      <c r="P2419" s="360" t="s">
        <v>3532</v>
      </c>
      <c r="Q2419" s="360" t="s">
        <v>3532</v>
      </c>
    </row>
    <row r="2420" spans="1:17" ht="15">
      <c r="A2420" s="359" t="s">
        <v>3175</v>
      </c>
      <c r="B2420" s="360" t="s">
        <v>11319</v>
      </c>
      <c r="C2420" s="360" t="s">
        <v>2790</v>
      </c>
      <c r="D2420" s="360">
        <v>4</v>
      </c>
      <c r="E2420" s="360" t="s">
        <v>3532</v>
      </c>
      <c r="F2420" s="360" t="s">
        <v>11320</v>
      </c>
      <c r="G2420" s="360" t="s">
        <v>3532</v>
      </c>
      <c r="H2420" s="361">
        <v>45975</v>
      </c>
      <c r="I2420" s="360" t="s">
        <v>3532</v>
      </c>
      <c r="J2420" s="360" t="s">
        <v>11321</v>
      </c>
      <c r="K2420" s="360">
        <v>2013</v>
      </c>
      <c r="L2420" s="360" t="s">
        <v>5960</v>
      </c>
      <c r="M2420" s="360" t="s">
        <v>5957</v>
      </c>
      <c r="N2420" s="360" t="s">
        <v>5953</v>
      </c>
      <c r="O2420" s="360" t="s">
        <v>83</v>
      </c>
      <c r="P2420" s="360">
        <v>0</v>
      </c>
      <c r="Q2420" s="360" t="s">
        <v>11322</v>
      </c>
    </row>
    <row r="2421" spans="1:17" ht="15">
      <c r="A2421" s="359" t="s">
        <v>1677</v>
      </c>
      <c r="B2421" s="360" t="s">
        <v>11323</v>
      </c>
      <c r="C2421" s="360" t="s">
        <v>2790</v>
      </c>
      <c r="D2421" s="360">
        <v>4</v>
      </c>
      <c r="E2421" s="360" t="s">
        <v>3532</v>
      </c>
      <c r="F2421" s="360" t="s">
        <v>11324</v>
      </c>
      <c r="G2421" s="360" t="s">
        <v>3532</v>
      </c>
      <c r="H2421" s="361">
        <v>45975</v>
      </c>
      <c r="I2421" s="360" t="s">
        <v>3532</v>
      </c>
      <c r="J2421" s="360" t="s">
        <v>11325</v>
      </c>
      <c r="K2421" s="360">
        <v>2014</v>
      </c>
      <c r="L2421" s="360" t="s">
        <v>5960</v>
      </c>
      <c r="M2421" s="360" t="s">
        <v>5957</v>
      </c>
      <c r="N2421" s="360" t="s">
        <v>5953</v>
      </c>
      <c r="O2421" s="360" t="s">
        <v>83</v>
      </c>
      <c r="P2421" s="360">
        <v>0</v>
      </c>
      <c r="Q2421" s="360" t="s">
        <v>11326</v>
      </c>
    </row>
    <row r="2422" spans="1:17" ht="15">
      <c r="A2422" s="359" t="s">
        <v>1765</v>
      </c>
      <c r="B2422" s="360" t="s">
        <v>11327</v>
      </c>
      <c r="C2422" s="360" t="s">
        <v>3532</v>
      </c>
      <c r="D2422" s="360">
        <v>1</v>
      </c>
      <c r="E2422" s="360" t="s">
        <v>3532</v>
      </c>
      <c r="F2422" s="360" t="s">
        <v>3532</v>
      </c>
      <c r="G2422" s="360" t="s">
        <v>3532</v>
      </c>
      <c r="H2422" s="361">
        <v>45975</v>
      </c>
      <c r="I2422" s="360" t="s">
        <v>3532</v>
      </c>
      <c r="J2422" s="360" t="s">
        <v>11328</v>
      </c>
      <c r="K2422" s="360">
        <v>2014</v>
      </c>
      <c r="L2422" s="360" t="s">
        <v>5960</v>
      </c>
      <c r="M2422" s="360" t="s">
        <v>5957</v>
      </c>
      <c r="N2422" s="360" t="s">
        <v>5953</v>
      </c>
      <c r="O2422" s="360" t="s">
        <v>83</v>
      </c>
      <c r="P2422" s="360" t="s">
        <v>3532</v>
      </c>
      <c r="Q2422" s="360" t="s">
        <v>3532</v>
      </c>
    </row>
    <row r="2423" spans="1:17" ht="15">
      <c r="A2423" s="359" t="s">
        <v>5986</v>
      </c>
      <c r="B2423" s="360" t="s">
        <v>11329</v>
      </c>
      <c r="C2423" s="360" t="s">
        <v>3532</v>
      </c>
      <c r="D2423" s="360">
        <v>1</v>
      </c>
      <c r="E2423" s="360" t="s">
        <v>3532</v>
      </c>
      <c r="F2423" s="360" t="s">
        <v>3532</v>
      </c>
      <c r="G2423" s="360" t="s">
        <v>3532</v>
      </c>
      <c r="H2423" s="361">
        <v>45975</v>
      </c>
      <c r="I2423" s="360" t="s">
        <v>3532</v>
      </c>
      <c r="J2423" s="360" t="s">
        <v>11192</v>
      </c>
      <c r="K2423" s="360">
        <v>2014</v>
      </c>
      <c r="L2423" s="360" t="s">
        <v>6638</v>
      </c>
      <c r="M2423" s="360" t="s">
        <v>5957</v>
      </c>
      <c r="N2423" s="360" t="s">
        <v>5953</v>
      </c>
      <c r="O2423" s="360" t="s">
        <v>83</v>
      </c>
      <c r="P2423" s="360" t="s">
        <v>3532</v>
      </c>
      <c r="Q2423" s="360" t="s">
        <v>3532</v>
      </c>
    </row>
    <row r="2424" spans="1:17" ht="15">
      <c r="A2424" s="359" t="s">
        <v>5986</v>
      </c>
      <c r="B2424" s="360" t="s">
        <v>11330</v>
      </c>
      <c r="C2424" s="360" t="s">
        <v>2790</v>
      </c>
      <c r="D2424" s="360">
        <v>4</v>
      </c>
      <c r="E2424" s="360" t="s">
        <v>3532</v>
      </c>
      <c r="F2424" s="360" t="s">
        <v>11331</v>
      </c>
      <c r="G2424" s="360" t="s">
        <v>3532</v>
      </c>
      <c r="H2424" s="361">
        <v>45975</v>
      </c>
      <c r="I2424" s="360" t="s">
        <v>3532</v>
      </c>
      <c r="J2424" s="360" t="s">
        <v>11332</v>
      </c>
      <c r="K2424" s="360">
        <v>2013</v>
      </c>
      <c r="L2424" s="360" t="s">
        <v>5960</v>
      </c>
      <c r="M2424" s="360" t="s">
        <v>5957</v>
      </c>
      <c r="N2424" s="360" t="s">
        <v>5953</v>
      </c>
      <c r="O2424" s="360" t="s">
        <v>83</v>
      </c>
      <c r="P2424" s="360">
        <v>0</v>
      </c>
      <c r="Q2424" s="360" t="s">
        <v>11333</v>
      </c>
    </row>
    <row r="2425" spans="1:17" ht="15">
      <c r="A2425" s="359" t="s">
        <v>1644</v>
      </c>
      <c r="B2425" s="360" t="s">
        <v>11334</v>
      </c>
      <c r="C2425" s="360" t="s">
        <v>3532</v>
      </c>
      <c r="D2425" s="360">
        <v>1</v>
      </c>
      <c r="E2425" s="360" t="s">
        <v>3532</v>
      </c>
      <c r="F2425" s="360" t="s">
        <v>3532</v>
      </c>
      <c r="G2425" s="360" t="s">
        <v>3532</v>
      </c>
      <c r="H2425" s="361">
        <v>45975</v>
      </c>
      <c r="I2425" s="360" t="s">
        <v>3532</v>
      </c>
      <c r="J2425" s="360" t="s">
        <v>11335</v>
      </c>
      <c r="K2425" s="360">
        <v>2013</v>
      </c>
      <c r="L2425" s="360" t="s">
        <v>5964</v>
      </c>
      <c r="M2425" s="360" t="s">
        <v>5957</v>
      </c>
      <c r="N2425" s="360" t="s">
        <v>5953</v>
      </c>
      <c r="O2425" s="360" t="s">
        <v>83</v>
      </c>
      <c r="P2425" s="360" t="s">
        <v>3532</v>
      </c>
      <c r="Q2425" s="360" t="s">
        <v>3532</v>
      </c>
    </row>
    <row r="2426" spans="1:17" ht="15">
      <c r="A2426" s="359" t="s">
        <v>1703</v>
      </c>
      <c r="B2426" s="360" t="s">
        <v>11336</v>
      </c>
      <c r="C2426" s="360" t="s">
        <v>3532</v>
      </c>
      <c r="D2426" s="360">
        <v>0</v>
      </c>
      <c r="E2426" s="360" t="s">
        <v>3532</v>
      </c>
      <c r="F2426" s="360" t="s">
        <v>3532</v>
      </c>
      <c r="G2426" s="360" t="s">
        <v>3532</v>
      </c>
      <c r="H2426" s="361">
        <v>45975</v>
      </c>
      <c r="I2426" s="360" t="s">
        <v>3532</v>
      </c>
      <c r="J2426" s="360" t="s">
        <v>11337</v>
      </c>
      <c r="K2426" s="360">
        <v>2014</v>
      </c>
      <c r="L2426" s="360" t="s">
        <v>5984</v>
      </c>
      <c r="M2426" s="360" t="s">
        <v>5957</v>
      </c>
      <c r="N2426" s="360" t="s">
        <v>5953</v>
      </c>
      <c r="O2426" s="360" t="s">
        <v>83</v>
      </c>
      <c r="P2426" s="360" t="s">
        <v>3532</v>
      </c>
      <c r="Q2426" s="360" t="s">
        <v>3532</v>
      </c>
    </row>
    <row r="2427" spans="1:17" ht="15">
      <c r="A2427" s="359" t="s">
        <v>219</v>
      </c>
      <c r="B2427" s="360" t="s">
        <v>11338</v>
      </c>
      <c r="C2427" s="360" t="s">
        <v>3532</v>
      </c>
      <c r="D2427" s="360">
        <v>161</v>
      </c>
      <c r="E2427" s="360" t="s">
        <v>3532</v>
      </c>
      <c r="F2427" s="360" t="s">
        <v>3532</v>
      </c>
      <c r="G2427" s="360" t="s">
        <v>3532</v>
      </c>
      <c r="H2427" s="361">
        <v>45975</v>
      </c>
      <c r="I2427" s="360" t="s">
        <v>3532</v>
      </c>
      <c r="J2427" s="360" t="s">
        <v>11339</v>
      </c>
      <c r="K2427" s="360">
        <v>2013</v>
      </c>
      <c r="L2427" s="360" t="s">
        <v>5960</v>
      </c>
      <c r="M2427" s="360" t="s">
        <v>5957</v>
      </c>
      <c r="N2427" s="360" t="s">
        <v>5953</v>
      </c>
      <c r="O2427" s="360" t="s">
        <v>83</v>
      </c>
      <c r="P2427" s="360" t="s">
        <v>3532</v>
      </c>
      <c r="Q2427" s="360" t="s">
        <v>3532</v>
      </c>
    </row>
    <row r="2428" spans="1:17" ht="15">
      <c r="A2428" s="359" t="s">
        <v>6211</v>
      </c>
      <c r="B2428" s="360" t="s">
        <v>11340</v>
      </c>
      <c r="C2428" s="360" t="s">
        <v>3532</v>
      </c>
      <c r="D2428" s="360">
        <v>106</v>
      </c>
      <c r="E2428" s="360" t="s">
        <v>3532</v>
      </c>
      <c r="F2428" s="360" t="s">
        <v>3532</v>
      </c>
      <c r="G2428" s="360" t="s">
        <v>3532</v>
      </c>
      <c r="H2428" s="361">
        <v>45975</v>
      </c>
      <c r="I2428" s="360" t="s">
        <v>3532</v>
      </c>
      <c r="J2428" s="360" t="s">
        <v>11341</v>
      </c>
      <c r="K2428" s="360">
        <v>2014</v>
      </c>
      <c r="L2428" s="360" t="s">
        <v>5960</v>
      </c>
      <c r="M2428" s="360" t="s">
        <v>5957</v>
      </c>
      <c r="N2428" s="360" t="s">
        <v>5953</v>
      </c>
      <c r="O2428" s="360" t="s">
        <v>83</v>
      </c>
      <c r="P2428" s="360" t="s">
        <v>3532</v>
      </c>
      <c r="Q2428" s="360" t="s">
        <v>3532</v>
      </c>
    </row>
    <row r="2429" spans="1:17" ht="15">
      <c r="A2429" s="359" t="s">
        <v>5986</v>
      </c>
      <c r="B2429" s="360" t="s">
        <v>11342</v>
      </c>
      <c r="C2429" s="360" t="s">
        <v>3532</v>
      </c>
      <c r="D2429" s="360">
        <v>107</v>
      </c>
      <c r="E2429" s="360" t="s">
        <v>3532</v>
      </c>
      <c r="F2429" s="360" t="s">
        <v>3532</v>
      </c>
      <c r="G2429" s="360" t="s">
        <v>3532</v>
      </c>
      <c r="H2429" s="361">
        <v>45975</v>
      </c>
      <c r="I2429" s="360" t="s">
        <v>3532</v>
      </c>
      <c r="J2429" s="360" t="s">
        <v>11343</v>
      </c>
      <c r="K2429" s="360">
        <v>2012</v>
      </c>
      <c r="L2429" s="360" t="s">
        <v>5964</v>
      </c>
      <c r="M2429" s="360" t="s">
        <v>5957</v>
      </c>
      <c r="N2429" s="360" t="s">
        <v>5953</v>
      </c>
      <c r="O2429" s="360" t="s">
        <v>83</v>
      </c>
      <c r="P2429" s="360" t="s">
        <v>3532</v>
      </c>
      <c r="Q2429" s="360" t="s">
        <v>3532</v>
      </c>
    </row>
    <row r="2430" spans="1:17" ht="15">
      <c r="A2430" s="359" t="s">
        <v>1677</v>
      </c>
      <c r="B2430" s="360" t="s">
        <v>11344</v>
      </c>
      <c r="C2430" s="360" t="s">
        <v>2790</v>
      </c>
      <c r="D2430" s="360">
        <v>1</v>
      </c>
      <c r="E2430" s="360" t="s">
        <v>3532</v>
      </c>
      <c r="F2430" s="360" t="s">
        <v>11345</v>
      </c>
      <c r="G2430" s="360" t="s">
        <v>3532</v>
      </c>
      <c r="H2430" s="361">
        <v>45975</v>
      </c>
      <c r="I2430" s="360" t="s">
        <v>3532</v>
      </c>
      <c r="J2430" s="360" t="s">
        <v>11346</v>
      </c>
      <c r="K2430" s="360">
        <v>2014</v>
      </c>
      <c r="L2430" s="360" t="s">
        <v>5960</v>
      </c>
      <c r="M2430" s="360" t="s">
        <v>5957</v>
      </c>
      <c r="N2430" s="360" t="s">
        <v>5953</v>
      </c>
      <c r="O2430" s="360" t="s">
        <v>83</v>
      </c>
      <c r="P2430" s="360">
        <v>0</v>
      </c>
      <c r="Q2430" s="360" t="s">
        <v>11347</v>
      </c>
    </row>
    <row r="2431" spans="1:17" ht="15">
      <c r="A2431" s="359" t="s">
        <v>6062</v>
      </c>
      <c r="B2431" s="360" t="s">
        <v>11348</v>
      </c>
      <c r="C2431" s="360" t="s">
        <v>2790</v>
      </c>
      <c r="D2431" s="360">
        <v>0</v>
      </c>
      <c r="E2431" s="360" t="s">
        <v>3532</v>
      </c>
      <c r="F2431" s="360" t="s">
        <v>11349</v>
      </c>
      <c r="G2431" s="360" t="s">
        <v>3532</v>
      </c>
      <c r="H2431" s="361">
        <v>45975</v>
      </c>
      <c r="I2431" s="360" t="s">
        <v>3532</v>
      </c>
      <c r="J2431" s="360" t="s">
        <v>11350</v>
      </c>
      <c r="K2431" s="360">
        <v>2014</v>
      </c>
      <c r="L2431" s="360" t="s">
        <v>5956</v>
      </c>
      <c r="M2431" s="360" t="s">
        <v>5957</v>
      </c>
      <c r="N2431" s="360" t="s">
        <v>5953</v>
      </c>
      <c r="O2431" s="360" t="s">
        <v>83</v>
      </c>
      <c r="P2431" s="360">
        <v>0</v>
      </c>
      <c r="Q2431" s="360" t="s">
        <v>11351</v>
      </c>
    </row>
    <row r="2432" spans="1:17" ht="15">
      <c r="A2432" s="359" t="s">
        <v>5986</v>
      </c>
      <c r="B2432" s="360" t="s">
        <v>11352</v>
      </c>
      <c r="C2432" s="360" t="s">
        <v>3532</v>
      </c>
      <c r="D2432" s="360">
        <v>217</v>
      </c>
      <c r="E2432" s="360" t="s">
        <v>3532</v>
      </c>
      <c r="F2432" s="360" t="s">
        <v>3532</v>
      </c>
      <c r="G2432" s="360" t="s">
        <v>3532</v>
      </c>
      <c r="H2432" s="361">
        <v>45975</v>
      </c>
      <c r="I2432" s="360" t="s">
        <v>3532</v>
      </c>
      <c r="J2432" s="360" t="s">
        <v>11353</v>
      </c>
      <c r="K2432" s="360">
        <v>2014</v>
      </c>
      <c r="L2432" s="360" t="s">
        <v>5960</v>
      </c>
      <c r="M2432" s="360" t="s">
        <v>5957</v>
      </c>
      <c r="N2432" s="360" t="s">
        <v>5953</v>
      </c>
      <c r="O2432" s="360" t="s">
        <v>83</v>
      </c>
      <c r="P2432" s="360" t="s">
        <v>3532</v>
      </c>
      <c r="Q2432" s="360" t="s">
        <v>3532</v>
      </c>
    </row>
    <row r="2433" spans="1:17" ht="15">
      <c r="A2433" s="359" t="s">
        <v>1765</v>
      </c>
      <c r="B2433" s="360" t="s">
        <v>11354</v>
      </c>
      <c r="C2433" s="360" t="s">
        <v>3532</v>
      </c>
      <c r="D2433" s="360">
        <v>16</v>
      </c>
      <c r="E2433" s="360" t="s">
        <v>3532</v>
      </c>
      <c r="F2433" s="360" t="s">
        <v>3532</v>
      </c>
      <c r="G2433" s="360" t="s">
        <v>3532</v>
      </c>
      <c r="H2433" s="361">
        <v>45975</v>
      </c>
      <c r="I2433" s="360" t="s">
        <v>3532</v>
      </c>
      <c r="J2433" s="360" t="s">
        <v>11355</v>
      </c>
      <c r="K2433" s="360">
        <v>2017</v>
      </c>
      <c r="L2433" s="360" t="s">
        <v>5960</v>
      </c>
      <c r="M2433" s="360" t="s">
        <v>5957</v>
      </c>
      <c r="N2433" s="360" t="s">
        <v>5953</v>
      </c>
      <c r="O2433" s="360" t="s">
        <v>83</v>
      </c>
      <c r="P2433" s="360" t="s">
        <v>3532</v>
      </c>
      <c r="Q2433" s="360" t="s">
        <v>3532</v>
      </c>
    </row>
    <row r="2434" spans="1:17" ht="15">
      <c r="A2434" s="359" t="s">
        <v>5986</v>
      </c>
      <c r="B2434" s="360" t="s">
        <v>11356</v>
      </c>
      <c r="C2434" s="360" t="s">
        <v>3532</v>
      </c>
      <c r="D2434" s="360">
        <v>37</v>
      </c>
      <c r="E2434" s="360" t="s">
        <v>3532</v>
      </c>
      <c r="F2434" s="360" t="s">
        <v>3532</v>
      </c>
      <c r="G2434" s="360" t="s">
        <v>3532</v>
      </c>
      <c r="H2434" s="361">
        <v>45975</v>
      </c>
      <c r="I2434" s="360" t="s">
        <v>3532</v>
      </c>
      <c r="J2434" s="360" t="s">
        <v>6627</v>
      </c>
      <c r="K2434" s="360">
        <v>2014</v>
      </c>
      <c r="L2434" s="360" t="s">
        <v>5960</v>
      </c>
      <c r="M2434" s="360" t="s">
        <v>5957</v>
      </c>
      <c r="N2434" s="360" t="s">
        <v>5953</v>
      </c>
      <c r="O2434" s="360" t="s">
        <v>83</v>
      </c>
      <c r="P2434" s="360" t="s">
        <v>3532</v>
      </c>
      <c r="Q2434" s="360" t="s">
        <v>3532</v>
      </c>
    </row>
    <row r="2435" spans="1:17" ht="15">
      <c r="A2435" s="359" t="s">
        <v>1703</v>
      </c>
      <c r="B2435" s="360" t="s">
        <v>11357</v>
      </c>
      <c r="C2435" s="360" t="s">
        <v>2790</v>
      </c>
      <c r="D2435" s="360">
        <v>11</v>
      </c>
      <c r="E2435" s="360" t="s">
        <v>3532</v>
      </c>
      <c r="F2435" s="360" t="s">
        <v>11358</v>
      </c>
      <c r="G2435" s="360" t="s">
        <v>3532</v>
      </c>
      <c r="H2435" s="361">
        <v>45975</v>
      </c>
      <c r="I2435" s="360" t="s">
        <v>3532</v>
      </c>
      <c r="J2435" s="360" t="s">
        <v>11359</v>
      </c>
      <c r="K2435" s="360">
        <v>2014</v>
      </c>
      <c r="L2435" s="360" t="s">
        <v>5960</v>
      </c>
      <c r="M2435" s="360" t="s">
        <v>5957</v>
      </c>
      <c r="N2435" s="360" t="s">
        <v>5953</v>
      </c>
      <c r="O2435" s="360" t="s">
        <v>83</v>
      </c>
      <c r="P2435" s="360">
        <v>0</v>
      </c>
      <c r="Q2435" s="360" t="s">
        <v>11360</v>
      </c>
    </row>
    <row r="2436" spans="1:17" ht="15">
      <c r="A2436" s="359" t="s">
        <v>5986</v>
      </c>
      <c r="B2436" s="360" t="s">
        <v>11361</v>
      </c>
      <c r="C2436" s="360" t="s">
        <v>2790</v>
      </c>
      <c r="D2436" s="360">
        <v>1</v>
      </c>
      <c r="E2436" s="360" t="s">
        <v>3532</v>
      </c>
      <c r="F2436" s="360" t="s">
        <v>11362</v>
      </c>
      <c r="G2436" s="360" t="s">
        <v>3532</v>
      </c>
      <c r="H2436" s="361">
        <v>45975</v>
      </c>
      <c r="I2436" s="360" t="s">
        <v>3532</v>
      </c>
      <c r="J2436" s="360" t="s">
        <v>11363</v>
      </c>
      <c r="K2436" s="360">
        <v>2012</v>
      </c>
      <c r="L2436" s="360" t="s">
        <v>5960</v>
      </c>
      <c r="M2436" s="360" t="s">
        <v>5957</v>
      </c>
      <c r="N2436" s="360" t="s">
        <v>5953</v>
      </c>
      <c r="O2436" s="360" t="s">
        <v>83</v>
      </c>
      <c r="P2436" s="360">
        <v>0</v>
      </c>
      <c r="Q2436" s="360" t="s">
        <v>11364</v>
      </c>
    </row>
    <row r="2437" spans="1:17" ht="15">
      <c r="A2437" s="359" t="s">
        <v>5986</v>
      </c>
      <c r="B2437" s="360" t="s">
        <v>11365</v>
      </c>
      <c r="C2437" s="360" t="s">
        <v>3532</v>
      </c>
      <c r="D2437" s="360">
        <v>101</v>
      </c>
      <c r="E2437" s="360" t="s">
        <v>3532</v>
      </c>
      <c r="F2437" s="360" t="s">
        <v>3532</v>
      </c>
      <c r="G2437" s="360" t="s">
        <v>3532</v>
      </c>
      <c r="H2437" s="361">
        <v>45975</v>
      </c>
      <c r="I2437" s="360" t="s">
        <v>8194</v>
      </c>
      <c r="J2437" s="360" t="s">
        <v>11366</v>
      </c>
      <c r="K2437" s="360">
        <v>2014</v>
      </c>
      <c r="L2437" s="360" t="s">
        <v>5964</v>
      </c>
      <c r="M2437" s="360" t="s">
        <v>5957</v>
      </c>
      <c r="N2437" s="360" t="s">
        <v>5953</v>
      </c>
      <c r="O2437" s="360" t="s">
        <v>83</v>
      </c>
      <c r="P2437" s="360" t="s">
        <v>3532</v>
      </c>
      <c r="Q2437" s="360" t="s">
        <v>3532</v>
      </c>
    </row>
    <row r="2438" spans="1:17" ht="15">
      <c r="A2438" s="359" t="s">
        <v>5980</v>
      </c>
      <c r="B2438" s="360" t="s">
        <v>11367</v>
      </c>
      <c r="C2438" s="360" t="s">
        <v>2790</v>
      </c>
      <c r="D2438" s="360">
        <v>4</v>
      </c>
      <c r="E2438" s="360" t="s">
        <v>3532</v>
      </c>
      <c r="F2438" s="360" t="s">
        <v>11368</v>
      </c>
      <c r="G2438" s="360" t="s">
        <v>3532</v>
      </c>
      <c r="H2438" s="361">
        <v>45975</v>
      </c>
      <c r="I2438" s="360" t="s">
        <v>3532</v>
      </c>
      <c r="J2438" s="360" t="s">
        <v>11369</v>
      </c>
      <c r="K2438" s="360">
        <v>2013</v>
      </c>
      <c r="L2438" s="360" t="s">
        <v>5964</v>
      </c>
      <c r="M2438" s="360" t="s">
        <v>5957</v>
      </c>
      <c r="N2438" s="360" t="s">
        <v>5953</v>
      </c>
      <c r="O2438" s="360" t="s">
        <v>83</v>
      </c>
      <c r="P2438" s="360">
        <v>99</v>
      </c>
      <c r="Q2438" s="360" t="s">
        <v>11370</v>
      </c>
    </row>
    <row r="2439" spans="1:17" ht="15">
      <c r="A2439" s="359" t="s">
        <v>1644</v>
      </c>
      <c r="B2439" s="360" t="s">
        <v>11371</v>
      </c>
      <c r="C2439" s="360" t="s">
        <v>3532</v>
      </c>
      <c r="D2439" s="360">
        <v>1</v>
      </c>
      <c r="E2439" s="360" t="s">
        <v>3532</v>
      </c>
      <c r="F2439" s="360" t="s">
        <v>3532</v>
      </c>
      <c r="G2439" s="360" t="s">
        <v>3532</v>
      </c>
      <c r="H2439" s="361">
        <v>45975</v>
      </c>
      <c r="I2439" s="360" t="s">
        <v>3532</v>
      </c>
      <c r="J2439" s="360" t="s">
        <v>11372</v>
      </c>
      <c r="K2439" s="360">
        <v>2013</v>
      </c>
      <c r="L2439" s="360" t="s">
        <v>5956</v>
      </c>
      <c r="M2439" s="360" t="s">
        <v>5957</v>
      </c>
      <c r="N2439" s="360" t="s">
        <v>5953</v>
      </c>
      <c r="O2439" s="360" t="s">
        <v>83</v>
      </c>
      <c r="P2439" s="360" t="s">
        <v>3532</v>
      </c>
      <c r="Q2439" s="360" t="s">
        <v>3532</v>
      </c>
    </row>
    <row r="2440" spans="1:17" ht="15">
      <c r="A2440" s="359" t="s">
        <v>1876</v>
      </c>
      <c r="B2440" s="360" t="s">
        <v>11373</v>
      </c>
      <c r="C2440" s="360" t="s">
        <v>2790</v>
      </c>
      <c r="D2440" s="360">
        <v>0</v>
      </c>
      <c r="E2440" s="360" t="s">
        <v>3532</v>
      </c>
      <c r="F2440" s="360" t="s">
        <v>11374</v>
      </c>
      <c r="G2440" s="360" t="s">
        <v>3532</v>
      </c>
      <c r="H2440" s="361">
        <v>45975</v>
      </c>
      <c r="I2440" s="360" t="s">
        <v>3532</v>
      </c>
      <c r="J2440" s="360" t="s">
        <v>11375</v>
      </c>
      <c r="K2440" s="360">
        <v>2006</v>
      </c>
      <c r="L2440" s="360" t="s">
        <v>5964</v>
      </c>
      <c r="M2440" s="360" t="s">
        <v>5957</v>
      </c>
      <c r="N2440" s="360" t="s">
        <v>5953</v>
      </c>
      <c r="O2440" s="360" t="s">
        <v>83</v>
      </c>
      <c r="P2440" s="360">
        <v>0</v>
      </c>
      <c r="Q2440" s="360" t="s">
        <v>9282</v>
      </c>
    </row>
    <row r="2441" spans="1:17" ht="15">
      <c r="A2441" s="359" t="s">
        <v>1876</v>
      </c>
      <c r="B2441" s="360" t="s">
        <v>11376</v>
      </c>
      <c r="C2441" s="360" t="s">
        <v>3532</v>
      </c>
      <c r="D2441" s="360">
        <v>157</v>
      </c>
      <c r="E2441" s="360" t="s">
        <v>3532</v>
      </c>
      <c r="F2441" s="360" t="s">
        <v>3532</v>
      </c>
      <c r="G2441" s="360" t="s">
        <v>3532</v>
      </c>
      <c r="H2441" s="361">
        <v>45975</v>
      </c>
      <c r="I2441" s="360" t="s">
        <v>3532</v>
      </c>
      <c r="J2441" s="360" t="s">
        <v>11377</v>
      </c>
      <c r="K2441" s="360">
        <v>2006</v>
      </c>
      <c r="L2441" s="360" t="s">
        <v>5964</v>
      </c>
      <c r="M2441" s="360" t="s">
        <v>5957</v>
      </c>
      <c r="N2441" s="360" t="s">
        <v>5953</v>
      </c>
      <c r="O2441" s="360" t="s">
        <v>83</v>
      </c>
      <c r="P2441" s="360" t="s">
        <v>3532</v>
      </c>
      <c r="Q2441" s="360" t="s">
        <v>3532</v>
      </c>
    </row>
    <row r="2442" spans="1:17" ht="15">
      <c r="A2442" s="359" t="s">
        <v>6218</v>
      </c>
      <c r="B2442" s="360" t="s">
        <v>11378</v>
      </c>
      <c r="C2442" s="360" t="s">
        <v>3532</v>
      </c>
      <c r="D2442" s="360">
        <v>42</v>
      </c>
      <c r="E2442" s="360" t="s">
        <v>3532</v>
      </c>
      <c r="F2442" s="360" t="s">
        <v>3532</v>
      </c>
      <c r="G2442" s="360" t="s">
        <v>3532</v>
      </c>
      <c r="H2442" s="361">
        <v>45975</v>
      </c>
      <c r="I2442" s="360" t="s">
        <v>3532</v>
      </c>
      <c r="J2442" s="360" t="s">
        <v>11379</v>
      </c>
      <c r="K2442" s="360">
        <v>2012</v>
      </c>
      <c r="L2442" s="360" t="s">
        <v>5964</v>
      </c>
      <c r="M2442" s="360" t="s">
        <v>5957</v>
      </c>
      <c r="N2442" s="360" t="s">
        <v>5953</v>
      </c>
      <c r="O2442" s="360" t="s">
        <v>83</v>
      </c>
      <c r="P2442" s="360" t="s">
        <v>3532</v>
      </c>
      <c r="Q2442" s="360" t="s">
        <v>3532</v>
      </c>
    </row>
    <row r="2443" spans="1:17" ht="15">
      <c r="A2443" s="359" t="s">
        <v>6279</v>
      </c>
      <c r="B2443" s="360" t="s">
        <v>11380</v>
      </c>
      <c r="C2443" s="360" t="s">
        <v>3532</v>
      </c>
      <c r="D2443" s="360">
        <v>0</v>
      </c>
      <c r="E2443" s="360" t="s">
        <v>3532</v>
      </c>
      <c r="F2443" s="360" t="s">
        <v>3532</v>
      </c>
      <c r="G2443" s="360" t="s">
        <v>3532</v>
      </c>
      <c r="H2443" s="361">
        <v>45975</v>
      </c>
      <c r="I2443" s="360" t="s">
        <v>3532</v>
      </c>
      <c r="J2443" s="360" t="s">
        <v>11381</v>
      </c>
      <c r="K2443" s="360">
        <v>2007</v>
      </c>
      <c r="L2443" s="360" t="s">
        <v>5964</v>
      </c>
      <c r="M2443" s="360" t="s">
        <v>5957</v>
      </c>
      <c r="N2443" s="360" t="s">
        <v>5953</v>
      </c>
      <c r="O2443" s="360" t="s">
        <v>1706</v>
      </c>
      <c r="P2443" s="360" t="s">
        <v>3532</v>
      </c>
      <c r="Q2443" s="360" t="s">
        <v>3532</v>
      </c>
    </row>
    <row r="2444" spans="1:17" ht="15">
      <c r="A2444" s="359" t="s">
        <v>3819</v>
      </c>
      <c r="B2444" s="360" t="s">
        <v>11382</v>
      </c>
      <c r="C2444" s="360" t="s">
        <v>2790</v>
      </c>
      <c r="D2444" s="360">
        <v>0</v>
      </c>
      <c r="E2444" s="360" t="s">
        <v>3532</v>
      </c>
      <c r="F2444" s="360" t="s">
        <v>11383</v>
      </c>
      <c r="G2444" s="360" t="s">
        <v>3532</v>
      </c>
      <c r="H2444" s="361">
        <v>45975</v>
      </c>
      <c r="I2444" s="360" t="s">
        <v>3532</v>
      </c>
      <c r="J2444" s="360" t="s">
        <v>11384</v>
      </c>
      <c r="K2444" s="360">
        <v>2013</v>
      </c>
      <c r="L2444" s="360" t="s">
        <v>5964</v>
      </c>
      <c r="M2444" s="360" t="s">
        <v>5957</v>
      </c>
      <c r="N2444" s="360" t="s">
        <v>5953</v>
      </c>
      <c r="O2444" s="360" t="s">
        <v>83</v>
      </c>
      <c r="P2444" s="360">
        <v>0</v>
      </c>
      <c r="Q2444" s="360" t="s">
        <v>11385</v>
      </c>
    </row>
    <row r="2445" spans="1:17" ht="15">
      <c r="A2445" s="359" t="s">
        <v>1876</v>
      </c>
      <c r="B2445" s="360" t="s">
        <v>11386</v>
      </c>
      <c r="C2445" s="360" t="s">
        <v>3532</v>
      </c>
      <c r="D2445" s="360">
        <v>97</v>
      </c>
      <c r="E2445" s="360" t="s">
        <v>3532</v>
      </c>
      <c r="F2445" s="360" t="s">
        <v>3532</v>
      </c>
      <c r="G2445" s="360" t="s">
        <v>3532</v>
      </c>
      <c r="H2445" s="361">
        <v>45975</v>
      </c>
      <c r="I2445" s="360" t="s">
        <v>3532</v>
      </c>
      <c r="J2445" s="360" t="s">
        <v>11387</v>
      </c>
      <c r="K2445" s="360">
        <v>2008</v>
      </c>
      <c r="L2445" s="360" t="s">
        <v>5956</v>
      </c>
      <c r="M2445" s="360" t="s">
        <v>5957</v>
      </c>
      <c r="N2445" s="360" t="s">
        <v>5953</v>
      </c>
      <c r="O2445" s="360" t="s">
        <v>83</v>
      </c>
      <c r="P2445" s="360" t="s">
        <v>3532</v>
      </c>
      <c r="Q2445" s="360" t="s">
        <v>3532</v>
      </c>
    </row>
    <row r="2446" spans="1:17" ht="15">
      <c r="A2446" s="359" t="s">
        <v>6587</v>
      </c>
      <c r="B2446" s="360" t="s">
        <v>11388</v>
      </c>
      <c r="C2446" s="360" t="s">
        <v>3532</v>
      </c>
      <c r="D2446" s="360">
        <v>139</v>
      </c>
      <c r="E2446" s="360" t="s">
        <v>3532</v>
      </c>
      <c r="F2446" s="360" t="s">
        <v>3532</v>
      </c>
      <c r="G2446" s="360" t="s">
        <v>3532</v>
      </c>
      <c r="H2446" s="361">
        <v>45975</v>
      </c>
      <c r="I2446" s="360" t="s">
        <v>3532</v>
      </c>
      <c r="J2446" s="360" t="s">
        <v>11389</v>
      </c>
      <c r="K2446" s="360">
        <v>2008</v>
      </c>
      <c r="L2446" s="360" t="s">
        <v>5960</v>
      </c>
      <c r="M2446" s="360" t="s">
        <v>5957</v>
      </c>
      <c r="N2446" s="360" t="s">
        <v>5953</v>
      </c>
      <c r="O2446" s="360" t="s">
        <v>83</v>
      </c>
      <c r="P2446" s="360" t="s">
        <v>3532</v>
      </c>
      <c r="Q2446" s="360" t="s">
        <v>3532</v>
      </c>
    </row>
    <row r="2447" spans="1:17" ht="15">
      <c r="A2447" s="359" t="s">
        <v>6480</v>
      </c>
      <c r="B2447" s="360" t="s">
        <v>11390</v>
      </c>
      <c r="C2447" s="360" t="s">
        <v>3532</v>
      </c>
      <c r="D2447" s="360">
        <v>37</v>
      </c>
      <c r="E2447" s="360" t="s">
        <v>3532</v>
      </c>
      <c r="F2447" s="360" t="s">
        <v>3532</v>
      </c>
      <c r="G2447" s="360" t="s">
        <v>3532</v>
      </c>
      <c r="H2447" s="361">
        <v>45975</v>
      </c>
      <c r="I2447" s="360" t="s">
        <v>3532</v>
      </c>
      <c r="J2447" s="360" t="s">
        <v>11391</v>
      </c>
      <c r="K2447" s="360">
        <v>2008</v>
      </c>
      <c r="L2447" s="360" t="s">
        <v>5964</v>
      </c>
      <c r="M2447" s="360" t="s">
        <v>5957</v>
      </c>
      <c r="N2447" s="360" t="s">
        <v>114</v>
      </c>
      <c r="O2447" s="360" t="s">
        <v>83</v>
      </c>
      <c r="P2447" s="360" t="s">
        <v>3532</v>
      </c>
      <c r="Q2447" s="360" t="s">
        <v>3532</v>
      </c>
    </row>
    <row r="2448" spans="1:17" ht="15">
      <c r="A2448" s="359" t="s">
        <v>2821</v>
      </c>
      <c r="B2448" s="360" t="s">
        <v>11392</v>
      </c>
      <c r="C2448" s="360" t="s">
        <v>3532</v>
      </c>
      <c r="D2448" s="360">
        <v>0</v>
      </c>
      <c r="E2448" s="360" t="s">
        <v>3532</v>
      </c>
      <c r="F2448" s="360" t="s">
        <v>3532</v>
      </c>
      <c r="G2448" s="360" t="s">
        <v>3532</v>
      </c>
      <c r="H2448" s="361">
        <v>45975</v>
      </c>
      <c r="I2448" s="360" t="s">
        <v>3532</v>
      </c>
      <c r="J2448" s="360" t="s">
        <v>11393</v>
      </c>
      <c r="K2448" s="360">
        <v>2009</v>
      </c>
      <c r="L2448" s="360" t="s">
        <v>5960</v>
      </c>
      <c r="M2448" s="360" t="s">
        <v>5957</v>
      </c>
      <c r="N2448" s="360" t="s">
        <v>5953</v>
      </c>
      <c r="O2448" s="360" t="s">
        <v>83</v>
      </c>
      <c r="P2448" s="360" t="s">
        <v>3532</v>
      </c>
      <c r="Q2448" s="360" t="s">
        <v>3532</v>
      </c>
    </row>
    <row r="2449" spans="1:17" ht="15">
      <c r="A2449" s="359" t="s">
        <v>1876</v>
      </c>
      <c r="B2449" s="360" t="s">
        <v>11394</v>
      </c>
      <c r="C2449" s="360" t="s">
        <v>3532</v>
      </c>
      <c r="D2449" s="360">
        <v>161</v>
      </c>
      <c r="E2449" s="360" t="s">
        <v>3532</v>
      </c>
      <c r="F2449" s="360" t="s">
        <v>3532</v>
      </c>
      <c r="G2449" s="360" t="s">
        <v>3532</v>
      </c>
      <c r="H2449" s="361">
        <v>45975</v>
      </c>
      <c r="I2449" s="360" t="s">
        <v>3532</v>
      </c>
      <c r="J2449" s="360" t="s">
        <v>11395</v>
      </c>
      <c r="K2449" s="360">
        <v>2009</v>
      </c>
      <c r="L2449" s="360" t="s">
        <v>5960</v>
      </c>
      <c r="M2449" s="360" t="s">
        <v>5957</v>
      </c>
      <c r="N2449" s="360" t="s">
        <v>5953</v>
      </c>
      <c r="O2449" s="360" t="s">
        <v>83</v>
      </c>
      <c r="P2449" s="360" t="s">
        <v>3532</v>
      </c>
      <c r="Q2449" s="360" t="s">
        <v>3532</v>
      </c>
    </row>
    <row r="2450" spans="1:17" ht="15">
      <c r="A2450" s="359" t="s">
        <v>8424</v>
      </c>
      <c r="B2450" s="360" t="s">
        <v>11396</v>
      </c>
      <c r="C2450" s="360" t="s">
        <v>3532</v>
      </c>
      <c r="D2450" s="360">
        <v>9</v>
      </c>
      <c r="E2450" s="360" t="s">
        <v>3532</v>
      </c>
      <c r="F2450" s="360" t="s">
        <v>3532</v>
      </c>
      <c r="G2450" s="360" t="s">
        <v>3532</v>
      </c>
      <c r="H2450" s="361">
        <v>45975</v>
      </c>
      <c r="I2450" s="360" t="s">
        <v>3532</v>
      </c>
      <c r="J2450" s="360" t="s">
        <v>11397</v>
      </c>
      <c r="K2450" s="360">
        <v>2009</v>
      </c>
      <c r="L2450" s="360" t="s">
        <v>5964</v>
      </c>
      <c r="M2450" s="360" t="s">
        <v>5957</v>
      </c>
      <c r="N2450" s="360" t="s">
        <v>5953</v>
      </c>
      <c r="O2450" s="360" t="s">
        <v>83</v>
      </c>
      <c r="P2450" s="360" t="s">
        <v>3532</v>
      </c>
      <c r="Q2450" s="360" t="s">
        <v>3532</v>
      </c>
    </row>
    <row r="2451" spans="1:17" ht="15">
      <c r="A2451" s="359" t="s">
        <v>7019</v>
      </c>
      <c r="B2451" s="360" t="s">
        <v>11398</v>
      </c>
      <c r="C2451" s="360" t="s">
        <v>3532</v>
      </c>
      <c r="D2451" s="360">
        <v>28</v>
      </c>
      <c r="E2451" s="360" t="s">
        <v>3532</v>
      </c>
      <c r="F2451" s="360" t="s">
        <v>3532</v>
      </c>
      <c r="G2451" s="360" t="s">
        <v>3532</v>
      </c>
      <c r="H2451" s="361">
        <v>45975</v>
      </c>
      <c r="I2451" s="360" t="s">
        <v>3532</v>
      </c>
      <c r="J2451" s="360" t="s">
        <v>11399</v>
      </c>
      <c r="K2451" s="360">
        <v>2011</v>
      </c>
      <c r="L2451" s="360" t="s">
        <v>5960</v>
      </c>
      <c r="M2451" s="360" t="s">
        <v>5957</v>
      </c>
      <c r="N2451" s="360" t="s">
        <v>5953</v>
      </c>
      <c r="O2451" s="360" t="s">
        <v>83</v>
      </c>
      <c r="P2451" s="360" t="s">
        <v>3532</v>
      </c>
      <c r="Q2451" s="360" t="s">
        <v>3532</v>
      </c>
    </row>
    <row r="2452" spans="1:17" ht="15">
      <c r="A2452" s="359" t="s">
        <v>1876</v>
      </c>
      <c r="B2452" s="360" t="s">
        <v>11400</v>
      </c>
      <c r="C2452" s="360" t="s">
        <v>3532</v>
      </c>
      <c r="D2452" s="360">
        <v>0</v>
      </c>
      <c r="E2452" s="360" t="s">
        <v>3532</v>
      </c>
      <c r="F2452" s="360" t="s">
        <v>3532</v>
      </c>
      <c r="G2452" s="360" t="s">
        <v>3532</v>
      </c>
      <c r="H2452" s="361">
        <v>45975</v>
      </c>
      <c r="I2452" s="360" t="s">
        <v>3532</v>
      </c>
      <c r="J2452" s="360" t="s">
        <v>11401</v>
      </c>
      <c r="K2452" s="360">
        <v>2009</v>
      </c>
      <c r="L2452" s="360" t="s">
        <v>5964</v>
      </c>
      <c r="M2452" s="360" t="s">
        <v>5957</v>
      </c>
      <c r="N2452" s="360" t="s">
        <v>5953</v>
      </c>
      <c r="O2452" s="360" t="s">
        <v>83</v>
      </c>
      <c r="P2452" s="360" t="s">
        <v>3532</v>
      </c>
      <c r="Q2452" s="360" t="s">
        <v>3532</v>
      </c>
    </row>
    <row r="2453" spans="1:17" ht="15">
      <c r="A2453" s="359" t="s">
        <v>1876</v>
      </c>
      <c r="B2453" s="360" t="s">
        <v>11402</v>
      </c>
      <c r="C2453" s="360" t="s">
        <v>2790</v>
      </c>
      <c r="D2453" s="360">
        <v>0</v>
      </c>
      <c r="E2453" s="360" t="s">
        <v>3532</v>
      </c>
      <c r="F2453" s="360" t="s">
        <v>11403</v>
      </c>
      <c r="G2453" s="360" t="s">
        <v>3532</v>
      </c>
      <c r="H2453" s="361">
        <v>45975</v>
      </c>
      <c r="I2453" s="360" t="s">
        <v>3532</v>
      </c>
      <c r="J2453" s="360" t="s">
        <v>11404</v>
      </c>
      <c r="K2453" s="360">
        <v>2009</v>
      </c>
      <c r="L2453" s="360" t="s">
        <v>5964</v>
      </c>
      <c r="M2453" s="360" t="s">
        <v>5957</v>
      </c>
      <c r="N2453" s="360" t="s">
        <v>5953</v>
      </c>
      <c r="O2453" s="360" t="s">
        <v>83</v>
      </c>
      <c r="P2453" s="360">
        <v>0</v>
      </c>
      <c r="Q2453" s="360" t="s">
        <v>11405</v>
      </c>
    </row>
    <row r="2454" spans="1:17" ht="15">
      <c r="A2454" s="359" t="s">
        <v>1876</v>
      </c>
      <c r="B2454" s="360" t="s">
        <v>11406</v>
      </c>
      <c r="C2454" s="360" t="s">
        <v>2790</v>
      </c>
      <c r="D2454" s="360">
        <v>4</v>
      </c>
      <c r="E2454" s="360" t="s">
        <v>3532</v>
      </c>
      <c r="F2454" s="360" t="s">
        <v>11407</v>
      </c>
      <c r="G2454" s="360" t="s">
        <v>3532</v>
      </c>
      <c r="H2454" s="361">
        <v>45975</v>
      </c>
      <c r="I2454" s="360" t="s">
        <v>3532</v>
      </c>
      <c r="J2454" s="360" t="s">
        <v>11408</v>
      </c>
      <c r="K2454" s="360">
        <v>2010</v>
      </c>
      <c r="L2454" s="360" t="s">
        <v>5956</v>
      </c>
      <c r="M2454" s="360" t="s">
        <v>5957</v>
      </c>
      <c r="N2454" s="360" t="s">
        <v>5953</v>
      </c>
      <c r="O2454" s="360" t="s">
        <v>83</v>
      </c>
      <c r="P2454" s="360">
        <v>0</v>
      </c>
      <c r="Q2454" s="360" t="s">
        <v>11409</v>
      </c>
    </row>
    <row r="2455" spans="1:17" ht="15">
      <c r="A2455" s="359" t="s">
        <v>2147</v>
      </c>
      <c r="B2455" s="360" t="s">
        <v>11410</v>
      </c>
      <c r="C2455" s="360" t="s">
        <v>3532</v>
      </c>
      <c r="D2455" s="360">
        <v>217</v>
      </c>
      <c r="E2455" s="360" t="s">
        <v>3532</v>
      </c>
      <c r="F2455" s="360" t="s">
        <v>3532</v>
      </c>
      <c r="G2455" s="360" t="s">
        <v>3532</v>
      </c>
      <c r="H2455" s="361">
        <v>45975</v>
      </c>
      <c r="I2455" s="360" t="s">
        <v>3532</v>
      </c>
      <c r="J2455" s="360" t="s">
        <v>11411</v>
      </c>
      <c r="K2455" s="360">
        <v>2010</v>
      </c>
      <c r="L2455" s="360" t="s">
        <v>6545</v>
      </c>
      <c r="M2455" s="360" t="s">
        <v>5957</v>
      </c>
      <c r="N2455" s="360" t="s">
        <v>5953</v>
      </c>
      <c r="O2455" s="360" t="s">
        <v>2147</v>
      </c>
      <c r="P2455" s="360" t="s">
        <v>3532</v>
      </c>
      <c r="Q2455" s="360" t="s">
        <v>3532</v>
      </c>
    </row>
    <row r="2456" spans="1:17" ht="15">
      <c r="A2456" s="359" t="s">
        <v>6218</v>
      </c>
      <c r="B2456" s="360" t="s">
        <v>11412</v>
      </c>
      <c r="C2456" s="360" t="s">
        <v>3532</v>
      </c>
      <c r="D2456" s="360">
        <v>0</v>
      </c>
      <c r="E2456" s="360" t="s">
        <v>3532</v>
      </c>
      <c r="F2456" s="360" t="s">
        <v>3532</v>
      </c>
      <c r="G2456" s="360" t="s">
        <v>3532</v>
      </c>
      <c r="H2456" s="361">
        <v>45975</v>
      </c>
      <c r="I2456" s="360" t="s">
        <v>3532</v>
      </c>
      <c r="J2456" s="360" t="s">
        <v>11413</v>
      </c>
      <c r="K2456" s="360">
        <v>2010</v>
      </c>
      <c r="L2456" s="360" t="s">
        <v>5984</v>
      </c>
      <c r="M2456" s="360" t="s">
        <v>5957</v>
      </c>
      <c r="N2456" s="360" t="s">
        <v>5953</v>
      </c>
      <c r="O2456" s="360" t="s">
        <v>83</v>
      </c>
      <c r="P2456" s="360" t="s">
        <v>3532</v>
      </c>
      <c r="Q2456" s="360" t="s">
        <v>3532</v>
      </c>
    </row>
    <row r="2457" spans="1:17" ht="15">
      <c r="A2457" s="359" t="s">
        <v>7089</v>
      </c>
      <c r="B2457" s="360" t="s">
        <v>11414</v>
      </c>
      <c r="C2457" s="360" t="s">
        <v>3532</v>
      </c>
      <c r="D2457" s="360">
        <v>217</v>
      </c>
      <c r="E2457" s="360" t="s">
        <v>3532</v>
      </c>
      <c r="F2457" s="360" t="s">
        <v>3532</v>
      </c>
      <c r="G2457" s="360" t="s">
        <v>3532</v>
      </c>
      <c r="H2457" s="361">
        <v>45975</v>
      </c>
      <c r="I2457" s="360" t="s">
        <v>3532</v>
      </c>
      <c r="J2457" s="360" t="s">
        <v>11415</v>
      </c>
      <c r="K2457" s="360">
        <v>2010</v>
      </c>
      <c r="L2457" s="360" t="s">
        <v>5964</v>
      </c>
      <c r="M2457" s="360" t="s">
        <v>5957</v>
      </c>
      <c r="N2457" s="360" t="s">
        <v>5953</v>
      </c>
      <c r="O2457" s="360" t="s">
        <v>155</v>
      </c>
      <c r="P2457" s="360" t="s">
        <v>3532</v>
      </c>
      <c r="Q2457" s="360" t="s">
        <v>3532</v>
      </c>
    </row>
    <row r="2458" spans="1:17" ht="15">
      <c r="A2458" s="359" t="s">
        <v>6540</v>
      </c>
      <c r="B2458" s="360" t="s">
        <v>11416</v>
      </c>
      <c r="C2458" s="360" t="s">
        <v>3532</v>
      </c>
      <c r="D2458" s="360">
        <v>92</v>
      </c>
      <c r="E2458" s="360" t="s">
        <v>3532</v>
      </c>
      <c r="F2458" s="360" t="s">
        <v>3532</v>
      </c>
      <c r="G2458" s="360" t="s">
        <v>3532</v>
      </c>
      <c r="H2458" s="361">
        <v>45975</v>
      </c>
      <c r="I2458" s="360" t="s">
        <v>3532</v>
      </c>
      <c r="J2458" s="360" t="s">
        <v>11417</v>
      </c>
      <c r="K2458" s="360">
        <v>2011</v>
      </c>
      <c r="L2458" s="360" t="s">
        <v>6008</v>
      </c>
      <c r="M2458" s="360" t="s">
        <v>5957</v>
      </c>
      <c r="N2458" s="360" t="s">
        <v>5953</v>
      </c>
      <c r="O2458" s="360" t="s">
        <v>1706</v>
      </c>
      <c r="P2458" s="360" t="s">
        <v>3532</v>
      </c>
      <c r="Q2458" s="360" t="s">
        <v>3532</v>
      </c>
    </row>
    <row r="2459" spans="1:17" ht="15">
      <c r="A2459" s="359" t="s">
        <v>1876</v>
      </c>
      <c r="B2459" s="360" t="s">
        <v>11418</v>
      </c>
      <c r="C2459" s="360" t="s">
        <v>3532</v>
      </c>
      <c r="D2459" s="360">
        <v>108</v>
      </c>
      <c r="E2459" s="360" t="s">
        <v>3532</v>
      </c>
      <c r="F2459" s="360" t="s">
        <v>3532</v>
      </c>
      <c r="G2459" s="360" t="s">
        <v>3532</v>
      </c>
      <c r="H2459" s="361">
        <v>45975</v>
      </c>
      <c r="I2459" s="360" t="s">
        <v>3532</v>
      </c>
      <c r="J2459" s="360" t="s">
        <v>11419</v>
      </c>
      <c r="K2459" s="360">
        <v>2011</v>
      </c>
      <c r="L2459" s="360" t="s">
        <v>5956</v>
      </c>
      <c r="M2459" s="360" t="s">
        <v>5957</v>
      </c>
      <c r="N2459" s="360" t="s">
        <v>5953</v>
      </c>
      <c r="O2459" s="360" t="s">
        <v>83</v>
      </c>
      <c r="P2459" s="360" t="s">
        <v>3532</v>
      </c>
      <c r="Q2459" s="360" t="s">
        <v>3532</v>
      </c>
    </row>
    <row r="2460" spans="1:17" ht="15">
      <c r="A2460" s="359" t="s">
        <v>5750</v>
      </c>
      <c r="B2460" s="360" t="s">
        <v>11420</v>
      </c>
      <c r="C2460" s="360" t="s">
        <v>2790</v>
      </c>
      <c r="D2460" s="360">
        <v>0</v>
      </c>
      <c r="E2460" s="360" t="s">
        <v>3532</v>
      </c>
      <c r="F2460" s="360" t="s">
        <v>11421</v>
      </c>
      <c r="G2460" s="360" t="s">
        <v>3532</v>
      </c>
      <c r="H2460" s="361">
        <v>45975</v>
      </c>
      <c r="I2460" s="360" t="s">
        <v>3532</v>
      </c>
      <c r="J2460" s="360" t="s">
        <v>11422</v>
      </c>
      <c r="K2460" s="360">
        <v>2012</v>
      </c>
      <c r="L2460" s="360" t="s">
        <v>5960</v>
      </c>
      <c r="M2460" s="360" t="s">
        <v>5957</v>
      </c>
      <c r="N2460" s="360" t="s">
        <v>5953</v>
      </c>
      <c r="O2460" s="360" t="s">
        <v>83</v>
      </c>
      <c r="P2460" s="360">
        <v>0</v>
      </c>
      <c r="Q2460" s="360" t="s">
        <v>11423</v>
      </c>
    </row>
    <row r="2461" spans="1:17" ht="15">
      <c r="A2461" s="359" t="s">
        <v>6077</v>
      </c>
      <c r="B2461" s="360" t="s">
        <v>11424</v>
      </c>
      <c r="C2461" s="360" t="s">
        <v>3532</v>
      </c>
      <c r="D2461" s="360">
        <v>1</v>
      </c>
      <c r="E2461" s="360" t="s">
        <v>3532</v>
      </c>
      <c r="F2461" s="360" t="s">
        <v>3532</v>
      </c>
      <c r="G2461" s="360" t="s">
        <v>3532</v>
      </c>
      <c r="H2461" s="361">
        <v>45975</v>
      </c>
      <c r="I2461" s="360" t="s">
        <v>3532</v>
      </c>
      <c r="J2461" s="360" t="s">
        <v>11425</v>
      </c>
      <c r="K2461" s="360">
        <v>2010</v>
      </c>
      <c r="L2461" s="360" t="s">
        <v>5964</v>
      </c>
      <c r="M2461" s="360" t="s">
        <v>5957</v>
      </c>
      <c r="N2461" s="360" t="s">
        <v>5953</v>
      </c>
      <c r="O2461" s="360" t="s">
        <v>83</v>
      </c>
      <c r="P2461" s="360" t="s">
        <v>3532</v>
      </c>
      <c r="Q2461" s="360" t="s">
        <v>3532</v>
      </c>
    </row>
    <row r="2462" spans="1:17" ht="15">
      <c r="A2462" s="359" t="s">
        <v>5750</v>
      </c>
      <c r="B2462" s="360" t="s">
        <v>11426</v>
      </c>
      <c r="C2462" s="360" t="s">
        <v>2790</v>
      </c>
      <c r="D2462" s="360">
        <v>1</v>
      </c>
      <c r="E2462" s="360" t="s">
        <v>3532</v>
      </c>
      <c r="F2462" s="360" t="s">
        <v>11427</v>
      </c>
      <c r="G2462" s="360" t="s">
        <v>3532</v>
      </c>
      <c r="H2462" s="361">
        <v>45975</v>
      </c>
      <c r="I2462" s="360" t="s">
        <v>3532</v>
      </c>
      <c r="J2462" s="360" t="s">
        <v>11428</v>
      </c>
      <c r="K2462" s="360">
        <v>2010</v>
      </c>
      <c r="L2462" s="360" t="s">
        <v>5960</v>
      </c>
      <c r="M2462" s="360" t="s">
        <v>5957</v>
      </c>
      <c r="N2462" s="360" t="s">
        <v>5953</v>
      </c>
      <c r="O2462" s="360" t="s">
        <v>83</v>
      </c>
      <c r="P2462" s="360">
        <v>0</v>
      </c>
      <c r="Q2462" s="360" t="s">
        <v>11429</v>
      </c>
    </row>
    <row r="2463" spans="1:17" ht="15">
      <c r="A2463" s="359" t="s">
        <v>3256</v>
      </c>
      <c r="B2463" s="360" t="s">
        <v>11430</v>
      </c>
      <c r="C2463" s="360" t="s">
        <v>3532</v>
      </c>
      <c r="D2463" s="360">
        <v>4</v>
      </c>
      <c r="E2463" s="360" t="s">
        <v>3532</v>
      </c>
      <c r="F2463" s="360" t="s">
        <v>3532</v>
      </c>
      <c r="G2463" s="360" t="s">
        <v>3532</v>
      </c>
      <c r="H2463" s="361">
        <v>45975</v>
      </c>
      <c r="I2463" s="360" t="s">
        <v>3532</v>
      </c>
      <c r="J2463" s="360" t="s">
        <v>11431</v>
      </c>
      <c r="K2463" s="360">
        <v>2023</v>
      </c>
      <c r="L2463" s="360" t="s">
        <v>5964</v>
      </c>
      <c r="M2463" s="360" t="s">
        <v>5957</v>
      </c>
      <c r="N2463" s="360" t="s">
        <v>5953</v>
      </c>
      <c r="O2463" s="360" t="s">
        <v>83</v>
      </c>
      <c r="P2463" s="360" t="s">
        <v>3532</v>
      </c>
      <c r="Q2463" s="360" t="s">
        <v>3532</v>
      </c>
    </row>
    <row r="2464" spans="1:17" ht="15">
      <c r="A2464" s="359" t="s">
        <v>3256</v>
      </c>
      <c r="B2464" s="360" t="s">
        <v>11432</v>
      </c>
      <c r="C2464" s="360" t="s">
        <v>3532</v>
      </c>
      <c r="D2464" s="360">
        <v>81</v>
      </c>
      <c r="E2464" s="360" t="s">
        <v>3532</v>
      </c>
      <c r="F2464" s="360" t="s">
        <v>3532</v>
      </c>
      <c r="G2464" s="360" t="s">
        <v>3532</v>
      </c>
      <c r="H2464" s="361">
        <v>45975</v>
      </c>
      <c r="I2464" s="360" t="s">
        <v>3532</v>
      </c>
      <c r="J2464" s="360" t="s">
        <v>11433</v>
      </c>
      <c r="K2464" s="360">
        <v>2019</v>
      </c>
      <c r="L2464" s="360" t="s">
        <v>5964</v>
      </c>
      <c r="M2464" s="360" t="s">
        <v>5957</v>
      </c>
      <c r="N2464" s="360" t="s">
        <v>5953</v>
      </c>
      <c r="O2464" s="360" t="s">
        <v>83</v>
      </c>
      <c r="P2464" s="360" t="s">
        <v>3532</v>
      </c>
      <c r="Q2464" s="360" t="s">
        <v>3532</v>
      </c>
    </row>
    <row r="2465" spans="1:17" ht="15">
      <c r="A2465" s="359" t="s">
        <v>6452</v>
      </c>
      <c r="B2465" s="360" t="s">
        <v>11434</v>
      </c>
      <c r="C2465" s="360" t="s">
        <v>3532</v>
      </c>
      <c r="D2465" s="360">
        <v>105</v>
      </c>
      <c r="E2465" s="360" t="s">
        <v>3532</v>
      </c>
      <c r="F2465" s="360" t="s">
        <v>3532</v>
      </c>
      <c r="G2465" s="360" t="s">
        <v>3532</v>
      </c>
      <c r="H2465" s="361">
        <v>45975</v>
      </c>
      <c r="I2465" s="360" t="s">
        <v>3532</v>
      </c>
      <c r="J2465" s="360" t="s">
        <v>11435</v>
      </c>
      <c r="K2465" s="360">
        <v>2006</v>
      </c>
      <c r="L2465" s="360" t="s">
        <v>5964</v>
      </c>
      <c r="M2465" s="360" t="s">
        <v>5957</v>
      </c>
      <c r="N2465" s="360" t="s">
        <v>5953</v>
      </c>
      <c r="O2465" s="360" t="s">
        <v>83</v>
      </c>
      <c r="P2465" s="360" t="s">
        <v>3532</v>
      </c>
      <c r="Q2465" s="360" t="s">
        <v>3532</v>
      </c>
    </row>
    <row r="2466" spans="1:17" ht="15">
      <c r="A2466" s="359" t="s">
        <v>6389</v>
      </c>
      <c r="B2466" s="360" t="s">
        <v>11436</v>
      </c>
      <c r="C2466" s="360" t="s">
        <v>3532</v>
      </c>
      <c r="D2466" s="360">
        <v>132</v>
      </c>
      <c r="E2466" s="360" t="s">
        <v>3532</v>
      </c>
      <c r="F2466" s="360" t="s">
        <v>3532</v>
      </c>
      <c r="G2466" s="360" t="s">
        <v>3532</v>
      </c>
      <c r="H2466" s="361">
        <v>45975</v>
      </c>
      <c r="I2466" s="360" t="s">
        <v>3532</v>
      </c>
      <c r="J2466" s="360" t="s">
        <v>11437</v>
      </c>
      <c r="K2466" s="360">
        <v>2014</v>
      </c>
      <c r="L2466" s="360" t="s">
        <v>5964</v>
      </c>
      <c r="M2466" s="360" t="s">
        <v>5957</v>
      </c>
      <c r="N2466" s="360" t="s">
        <v>5953</v>
      </c>
      <c r="O2466" s="360" t="s">
        <v>83</v>
      </c>
      <c r="P2466" s="360" t="s">
        <v>3532</v>
      </c>
      <c r="Q2466" s="360" t="s">
        <v>3532</v>
      </c>
    </row>
    <row r="2467" spans="1:17" ht="15">
      <c r="A2467" s="359" t="s">
        <v>5980</v>
      </c>
      <c r="B2467" s="360" t="s">
        <v>11438</v>
      </c>
      <c r="C2467" s="360" t="s">
        <v>2790</v>
      </c>
      <c r="D2467" s="360">
        <v>4</v>
      </c>
      <c r="E2467" s="360" t="s">
        <v>3532</v>
      </c>
      <c r="F2467" s="360" t="s">
        <v>11439</v>
      </c>
      <c r="G2467" s="360" t="s">
        <v>3532</v>
      </c>
      <c r="H2467" s="361">
        <v>45975</v>
      </c>
      <c r="I2467" s="360" t="s">
        <v>3532</v>
      </c>
      <c r="J2467" s="360" t="s">
        <v>11440</v>
      </c>
      <c r="K2467" s="360">
        <v>2006</v>
      </c>
      <c r="L2467" s="360" t="s">
        <v>5964</v>
      </c>
      <c r="M2467" s="360" t="s">
        <v>5957</v>
      </c>
      <c r="N2467" s="360" t="s">
        <v>5953</v>
      </c>
      <c r="O2467" s="360" t="s">
        <v>83</v>
      </c>
      <c r="P2467" s="360">
        <v>0</v>
      </c>
      <c r="Q2467" s="360" t="s">
        <v>11441</v>
      </c>
    </row>
    <row r="2468" spans="1:17" ht="15">
      <c r="A2468" s="359" t="s">
        <v>3440</v>
      </c>
      <c r="B2468" s="360" t="s">
        <v>11442</v>
      </c>
      <c r="C2468" s="360" t="s">
        <v>3532</v>
      </c>
      <c r="D2468" s="360">
        <v>0</v>
      </c>
      <c r="E2468" s="360" t="s">
        <v>3532</v>
      </c>
      <c r="F2468" s="360" t="s">
        <v>3532</v>
      </c>
      <c r="G2468" s="360" t="s">
        <v>3532</v>
      </c>
      <c r="H2468" s="361">
        <v>45975</v>
      </c>
      <c r="I2468" s="360" t="s">
        <v>3532</v>
      </c>
      <c r="J2468" s="360" t="s">
        <v>6583</v>
      </c>
      <c r="K2468" s="360">
        <v>2010</v>
      </c>
      <c r="L2468" s="360" t="s">
        <v>5960</v>
      </c>
      <c r="M2468" s="360" t="s">
        <v>5957</v>
      </c>
      <c r="N2468" s="360" t="s">
        <v>5953</v>
      </c>
      <c r="O2468" s="360" t="s">
        <v>83</v>
      </c>
      <c r="P2468" s="360" t="s">
        <v>3532</v>
      </c>
      <c r="Q2468" s="360" t="s">
        <v>3532</v>
      </c>
    </row>
    <row r="2469" spans="1:17" ht="15">
      <c r="A2469" s="359" t="s">
        <v>3898</v>
      </c>
      <c r="B2469" s="360" t="s">
        <v>11443</v>
      </c>
      <c r="C2469" s="360" t="s">
        <v>3532</v>
      </c>
      <c r="D2469" s="360">
        <v>3</v>
      </c>
      <c r="E2469" s="360" t="s">
        <v>3532</v>
      </c>
      <c r="F2469" s="360" t="s">
        <v>3532</v>
      </c>
      <c r="G2469" s="360" t="s">
        <v>3532</v>
      </c>
      <c r="H2469" s="361">
        <v>45975</v>
      </c>
      <c r="I2469" s="360" t="s">
        <v>3532</v>
      </c>
      <c r="J2469" s="360" t="s">
        <v>11444</v>
      </c>
      <c r="K2469" s="360">
        <v>2009</v>
      </c>
      <c r="L2469" s="360" t="s">
        <v>5964</v>
      </c>
      <c r="M2469" s="360" t="s">
        <v>5957</v>
      </c>
      <c r="N2469" s="360" t="s">
        <v>5953</v>
      </c>
      <c r="O2469" s="360" t="s">
        <v>83</v>
      </c>
      <c r="P2469" s="360" t="s">
        <v>3532</v>
      </c>
      <c r="Q2469" s="360" t="s">
        <v>3532</v>
      </c>
    </row>
    <row r="2470" spans="1:17" ht="15">
      <c r="A2470" s="359" t="s">
        <v>3898</v>
      </c>
      <c r="B2470" s="360" t="s">
        <v>11445</v>
      </c>
      <c r="C2470" s="360" t="s">
        <v>2790</v>
      </c>
      <c r="D2470" s="360">
        <v>0</v>
      </c>
      <c r="E2470" s="360" t="s">
        <v>3532</v>
      </c>
      <c r="F2470" s="360" t="s">
        <v>11446</v>
      </c>
      <c r="G2470" s="360" t="s">
        <v>3532</v>
      </c>
      <c r="H2470" s="361">
        <v>45975</v>
      </c>
      <c r="I2470" s="360" t="s">
        <v>3532</v>
      </c>
      <c r="J2470" s="360" t="s">
        <v>11447</v>
      </c>
      <c r="K2470" s="360">
        <v>2009</v>
      </c>
      <c r="L2470" s="360" t="s">
        <v>5964</v>
      </c>
      <c r="M2470" s="360" t="s">
        <v>5957</v>
      </c>
      <c r="N2470" s="360" t="s">
        <v>5953</v>
      </c>
      <c r="O2470" s="360" t="s">
        <v>83</v>
      </c>
      <c r="P2470" s="360">
        <v>0</v>
      </c>
      <c r="Q2470" s="360" t="s">
        <v>11448</v>
      </c>
    </row>
    <row r="2471" spans="1:17" ht="15">
      <c r="A2471" s="359" t="s">
        <v>3898</v>
      </c>
      <c r="B2471" s="360" t="s">
        <v>11449</v>
      </c>
      <c r="C2471" s="360" t="s">
        <v>3532</v>
      </c>
      <c r="D2471" s="360">
        <v>1</v>
      </c>
      <c r="E2471" s="360" t="s">
        <v>3532</v>
      </c>
      <c r="F2471" s="360" t="s">
        <v>3532</v>
      </c>
      <c r="G2471" s="360" t="s">
        <v>3532</v>
      </c>
      <c r="H2471" s="361">
        <v>45975</v>
      </c>
      <c r="I2471" s="360" t="s">
        <v>3532</v>
      </c>
      <c r="J2471" s="360" t="s">
        <v>11450</v>
      </c>
      <c r="K2471" s="360">
        <v>2009</v>
      </c>
      <c r="L2471" s="360" t="s">
        <v>6550</v>
      </c>
      <c r="M2471" s="360" t="s">
        <v>5957</v>
      </c>
      <c r="N2471" s="360" t="s">
        <v>5953</v>
      </c>
      <c r="O2471" s="360" t="s">
        <v>83</v>
      </c>
      <c r="P2471" s="360" t="s">
        <v>3532</v>
      </c>
      <c r="Q2471" s="360" t="s">
        <v>3532</v>
      </c>
    </row>
    <row r="2472" spans="1:17" ht="15">
      <c r="A2472" s="359" t="s">
        <v>6745</v>
      </c>
      <c r="B2472" s="360" t="s">
        <v>11451</v>
      </c>
      <c r="C2472" s="360" t="s">
        <v>3532</v>
      </c>
      <c r="D2472" s="360">
        <v>132</v>
      </c>
      <c r="E2472" s="360" t="s">
        <v>3532</v>
      </c>
      <c r="F2472" s="360" t="s">
        <v>3532</v>
      </c>
      <c r="G2472" s="360" t="s">
        <v>3532</v>
      </c>
      <c r="H2472" s="361">
        <v>45975</v>
      </c>
      <c r="I2472" s="360" t="s">
        <v>3255</v>
      </c>
      <c r="J2472" s="360" t="s">
        <v>10475</v>
      </c>
      <c r="K2472" s="360">
        <v>2013</v>
      </c>
      <c r="L2472" s="360" t="s">
        <v>5964</v>
      </c>
      <c r="M2472" s="360" t="s">
        <v>5957</v>
      </c>
      <c r="N2472" s="360" t="s">
        <v>5953</v>
      </c>
      <c r="O2472" s="360" t="s">
        <v>83</v>
      </c>
      <c r="P2472" s="360" t="s">
        <v>3532</v>
      </c>
      <c r="Q2472" s="360" t="s">
        <v>3532</v>
      </c>
    </row>
    <row r="2473" spans="1:17" ht="15">
      <c r="A2473" s="359" t="s">
        <v>2147</v>
      </c>
      <c r="B2473" s="360" t="s">
        <v>11452</v>
      </c>
      <c r="C2473" s="360" t="s">
        <v>3532</v>
      </c>
      <c r="D2473" s="360">
        <v>217</v>
      </c>
      <c r="E2473" s="360" t="s">
        <v>3532</v>
      </c>
      <c r="F2473" s="360" t="s">
        <v>3532</v>
      </c>
      <c r="G2473" s="360" t="s">
        <v>3532</v>
      </c>
      <c r="H2473" s="361">
        <v>45975</v>
      </c>
      <c r="I2473" s="360" t="s">
        <v>3532</v>
      </c>
      <c r="J2473" s="360" t="s">
        <v>11453</v>
      </c>
      <c r="K2473" s="360">
        <v>2010</v>
      </c>
      <c r="L2473" s="360" t="s">
        <v>6008</v>
      </c>
      <c r="M2473" s="360" t="s">
        <v>5957</v>
      </c>
      <c r="N2473" s="360" t="s">
        <v>5953</v>
      </c>
      <c r="O2473" s="360" t="s">
        <v>2147</v>
      </c>
      <c r="P2473" s="360" t="s">
        <v>3532</v>
      </c>
      <c r="Q2473" s="360" t="s">
        <v>3532</v>
      </c>
    </row>
    <row r="2474" spans="1:17" ht="15">
      <c r="A2474" s="359" t="s">
        <v>5750</v>
      </c>
      <c r="B2474" s="360" t="s">
        <v>11454</v>
      </c>
      <c r="C2474" s="360" t="s">
        <v>3532</v>
      </c>
      <c r="D2474" s="360">
        <v>217</v>
      </c>
      <c r="E2474" s="360" t="s">
        <v>3532</v>
      </c>
      <c r="F2474" s="360" t="s">
        <v>3532</v>
      </c>
      <c r="G2474" s="360" t="s">
        <v>3532</v>
      </c>
      <c r="H2474" s="361">
        <v>45975</v>
      </c>
      <c r="I2474" s="360" t="s">
        <v>3532</v>
      </c>
      <c r="J2474" s="360" t="s">
        <v>11455</v>
      </c>
      <c r="K2474" s="360">
        <v>2010</v>
      </c>
      <c r="L2474" s="360" t="s">
        <v>5960</v>
      </c>
      <c r="M2474" s="360" t="s">
        <v>5957</v>
      </c>
      <c r="N2474" s="360" t="s">
        <v>5953</v>
      </c>
      <c r="O2474" s="360" t="s">
        <v>83</v>
      </c>
      <c r="P2474" s="360" t="s">
        <v>3532</v>
      </c>
      <c r="Q2474" s="360" t="s">
        <v>3532</v>
      </c>
    </row>
    <row r="2475" spans="1:17" ht="15">
      <c r="A2475" s="359" t="s">
        <v>2147</v>
      </c>
      <c r="B2475" s="360" t="s">
        <v>11456</v>
      </c>
      <c r="C2475" s="360" t="s">
        <v>3532</v>
      </c>
      <c r="D2475" s="360">
        <v>217</v>
      </c>
      <c r="E2475" s="360" t="s">
        <v>3532</v>
      </c>
      <c r="F2475" s="360" t="s">
        <v>3532</v>
      </c>
      <c r="G2475" s="360" t="s">
        <v>3532</v>
      </c>
      <c r="H2475" s="361">
        <v>45975</v>
      </c>
      <c r="I2475" s="360" t="s">
        <v>3532</v>
      </c>
      <c r="J2475" s="360" t="s">
        <v>6048</v>
      </c>
      <c r="K2475" s="360">
        <v>2008</v>
      </c>
      <c r="L2475" s="360" t="s">
        <v>6008</v>
      </c>
      <c r="M2475" s="360" t="s">
        <v>5957</v>
      </c>
      <c r="N2475" s="360" t="s">
        <v>5953</v>
      </c>
      <c r="O2475" s="360" t="s">
        <v>2147</v>
      </c>
      <c r="P2475" s="360" t="s">
        <v>3532</v>
      </c>
      <c r="Q2475" s="360" t="s">
        <v>3532</v>
      </c>
    </row>
    <row r="2476" spans="1:17" ht="15">
      <c r="A2476" s="359" t="s">
        <v>5750</v>
      </c>
      <c r="B2476" s="360" t="s">
        <v>11457</v>
      </c>
      <c r="C2476" s="360" t="s">
        <v>3532</v>
      </c>
      <c r="D2476" s="360">
        <v>56</v>
      </c>
      <c r="E2476" s="360" t="s">
        <v>3532</v>
      </c>
      <c r="F2476" s="360" t="s">
        <v>3532</v>
      </c>
      <c r="G2476" s="360" t="s">
        <v>3532</v>
      </c>
      <c r="H2476" s="361">
        <v>45975</v>
      </c>
      <c r="I2476" s="360" t="s">
        <v>3532</v>
      </c>
      <c r="J2476" s="360" t="s">
        <v>11458</v>
      </c>
      <c r="K2476" s="360">
        <v>2008</v>
      </c>
      <c r="L2476" s="360" t="s">
        <v>5960</v>
      </c>
      <c r="M2476" s="360" t="s">
        <v>5957</v>
      </c>
      <c r="N2476" s="360" t="s">
        <v>5953</v>
      </c>
      <c r="O2476" s="360" t="s">
        <v>83</v>
      </c>
      <c r="P2476" s="360" t="s">
        <v>3532</v>
      </c>
      <c r="Q2476" s="360" t="s">
        <v>3532</v>
      </c>
    </row>
    <row r="2477" spans="1:17" ht="15">
      <c r="A2477" s="359" t="s">
        <v>6077</v>
      </c>
      <c r="B2477" s="360" t="s">
        <v>11459</v>
      </c>
      <c r="C2477" s="360" t="s">
        <v>2790</v>
      </c>
      <c r="D2477" s="360">
        <v>8</v>
      </c>
      <c r="E2477" s="360" t="s">
        <v>3532</v>
      </c>
      <c r="F2477" s="360" t="s">
        <v>11460</v>
      </c>
      <c r="G2477" s="360" t="s">
        <v>3532</v>
      </c>
      <c r="H2477" s="361">
        <v>45975</v>
      </c>
      <c r="I2477" s="360" t="s">
        <v>3532</v>
      </c>
      <c r="J2477" s="360" t="s">
        <v>11461</v>
      </c>
      <c r="K2477" s="360">
        <v>2009</v>
      </c>
      <c r="L2477" s="360" t="s">
        <v>5964</v>
      </c>
      <c r="M2477" s="360" t="s">
        <v>5957</v>
      </c>
      <c r="N2477" s="360" t="s">
        <v>5953</v>
      </c>
      <c r="O2477" s="360" t="s">
        <v>83</v>
      </c>
      <c r="P2477" s="360">
        <v>0</v>
      </c>
      <c r="Q2477" s="360" t="s">
        <v>11462</v>
      </c>
    </row>
    <row r="2478" spans="1:17" ht="15">
      <c r="A2478" s="359" t="s">
        <v>2147</v>
      </c>
      <c r="B2478" s="360" t="s">
        <v>11463</v>
      </c>
      <c r="C2478" s="360" t="s">
        <v>3532</v>
      </c>
      <c r="D2478" s="360">
        <v>217</v>
      </c>
      <c r="E2478" s="360" t="s">
        <v>3532</v>
      </c>
      <c r="F2478" s="360" t="s">
        <v>3532</v>
      </c>
      <c r="G2478" s="360" t="s">
        <v>3532</v>
      </c>
      <c r="H2478" s="361">
        <v>45975</v>
      </c>
      <c r="I2478" s="360" t="s">
        <v>3532</v>
      </c>
      <c r="J2478" s="360" t="s">
        <v>11464</v>
      </c>
      <c r="K2478" s="360">
        <v>2008</v>
      </c>
      <c r="L2478" s="360" t="s">
        <v>6008</v>
      </c>
      <c r="M2478" s="360" t="s">
        <v>5957</v>
      </c>
      <c r="N2478" s="360" t="s">
        <v>5953</v>
      </c>
      <c r="O2478" s="360" t="s">
        <v>2147</v>
      </c>
      <c r="P2478" s="360" t="s">
        <v>3532</v>
      </c>
      <c r="Q2478" s="360" t="s">
        <v>3532</v>
      </c>
    </row>
    <row r="2479" spans="1:17" ht="15">
      <c r="A2479" s="359" t="s">
        <v>5750</v>
      </c>
      <c r="B2479" s="360" t="s">
        <v>11465</v>
      </c>
      <c r="C2479" s="360" t="s">
        <v>3532</v>
      </c>
      <c r="D2479" s="360">
        <v>1</v>
      </c>
      <c r="E2479" s="360" t="s">
        <v>3532</v>
      </c>
      <c r="F2479" s="360" t="s">
        <v>3532</v>
      </c>
      <c r="G2479" s="360" t="s">
        <v>3532</v>
      </c>
      <c r="H2479" s="361">
        <v>45975</v>
      </c>
      <c r="I2479" s="360" t="s">
        <v>3532</v>
      </c>
      <c r="J2479" s="360" t="s">
        <v>11466</v>
      </c>
      <c r="K2479" s="360">
        <v>2010</v>
      </c>
      <c r="L2479" s="360" t="s">
        <v>5960</v>
      </c>
      <c r="M2479" s="360" t="s">
        <v>5957</v>
      </c>
      <c r="N2479" s="360" t="s">
        <v>5953</v>
      </c>
      <c r="O2479" s="360" t="s">
        <v>83</v>
      </c>
      <c r="P2479" s="360" t="s">
        <v>3532</v>
      </c>
      <c r="Q2479" s="360" t="s">
        <v>3532</v>
      </c>
    </row>
    <row r="2480" spans="1:17" ht="15">
      <c r="A2480" s="359" t="s">
        <v>6077</v>
      </c>
      <c r="B2480" s="360" t="s">
        <v>11467</v>
      </c>
      <c r="C2480" s="360" t="s">
        <v>2790</v>
      </c>
      <c r="D2480" s="360">
        <v>11</v>
      </c>
      <c r="E2480" s="360" t="s">
        <v>3532</v>
      </c>
      <c r="F2480" s="360" t="s">
        <v>11468</v>
      </c>
      <c r="G2480" s="360" t="s">
        <v>3532</v>
      </c>
      <c r="H2480" s="361">
        <v>45975</v>
      </c>
      <c r="I2480" s="360" t="s">
        <v>3532</v>
      </c>
      <c r="J2480" s="360" t="s">
        <v>11469</v>
      </c>
      <c r="K2480" s="360">
        <v>2010</v>
      </c>
      <c r="L2480" s="360" t="s">
        <v>5964</v>
      </c>
      <c r="M2480" s="360" t="s">
        <v>5957</v>
      </c>
      <c r="N2480" s="360" t="s">
        <v>5953</v>
      </c>
      <c r="O2480" s="360" t="s">
        <v>83</v>
      </c>
      <c r="P2480" s="360">
        <v>0</v>
      </c>
      <c r="Q2480" s="360" t="s">
        <v>11470</v>
      </c>
    </row>
    <row r="2481" spans="1:17" ht="15">
      <c r="A2481" s="359" t="s">
        <v>6021</v>
      </c>
      <c r="B2481" s="360" t="s">
        <v>11471</v>
      </c>
      <c r="C2481" s="360" t="s">
        <v>3532</v>
      </c>
      <c r="D2481" s="360">
        <v>2</v>
      </c>
      <c r="E2481" s="360" t="s">
        <v>3532</v>
      </c>
      <c r="F2481" s="360" t="s">
        <v>3532</v>
      </c>
      <c r="G2481" s="360" t="s">
        <v>3532</v>
      </c>
      <c r="H2481" s="361">
        <v>45975</v>
      </c>
      <c r="I2481" s="360" t="s">
        <v>3532</v>
      </c>
      <c r="J2481" s="360" t="s">
        <v>11472</v>
      </c>
      <c r="K2481" s="360">
        <v>2011</v>
      </c>
      <c r="L2481" s="360" t="s">
        <v>5984</v>
      </c>
      <c r="M2481" s="360" t="s">
        <v>5957</v>
      </c>
      <c r="N2481" s="360" t="s">
        <v>5953</v>
      </c>
      <c r="O2481" s="360" t="s">
        <v>83</v>
      </c>
      <c r="P2481" s="360" t="s">
        <v>3532</v>
      </c>
      <c r="Q2481" s="360" t="s">
        <v>3532</v>
      </c>
    </row>
    <row r="2482" spans="1:17" ht="15">
      <c r="A2482" s="359" t="s">
        <v>3898</v>
      </c>
      <c r="B2482" s="360" t="s">
        <v>11473</v>
      </c>
      <c r="C2482" s="360" t="s">
        <v>3532</v>
      </c>
      <c r="D2482" s="360">
        <v>28</v>
      </c>
      <c r="E2482" s="360" t="s">
        <v>3532</v>
      </c>
      <c r="F2482" s="360" t="s">
        <v>3532</v>
      </c>
      <c r="G2482" s="360" t="s">
        <v>3532</v>
      </c>
      <c r="H2482" s="361">
        <v>45975</v>
      </c>
      <c r="I2482" s="360" t="s">
        <v>3532</v>
      </c>
      <c r="J2482" s="360" t="s">
        <v>11474</v>
      </c>
      <c r="K2482" s="360">
        <v>2009</v>
      </c>
      <c r="L2482" s="360" t="s">
        <v>5964</v>
      </c>
      <c r="M2482" s="360" t="s">
        <v>5957</v>
      </c>
      <c r="N2482" s="360" t="s">
        <v>5953</v>
      </c>
      <c r="O2482" s="360" t="s">
        <v>83</v>
      </c>
      <c r="P2482" s="360" t="s">
        <v>3532</v>
      </c>
      <c r="Q2482" s="360" t="s">
        <v>3532</v>
      </c>
    </row>
    <row r="2483" spans="1:17" ht="15">
      <c r="A2483" s="359" t="s">
        <v>6077</v>
      </c>
      <c r="B2483" s="360" t="s">
        <v>11475</v>
      </c>
      <c r="C2483" s="360" t="s">
        <v>2790</v>
      </c>
      <c r="D2483" s="360">
        <v>4</v>
      </c>
      <c r="E2483" s="360" t="s">
        <v>3532</v>
      </c>
      <c r="F2483" s="360" t="s">
        <v>11476</v>
      </c>
      <c r="G2483" s="360" t="s">
        <v>3532</v>
      </c>
      <c r="H2483" s="361">
        <v>45975</v>
      </c>
      <c r="I2483" s="360" t="s">
        <v>3532</v>
      </c>
      <c r="J2483" s="360" t="s">
        <v>11477</v>
      </c>
      <c r="K2483" s="360">
        <v>2010</v>
      </c>
      <c r="L2483" s="360" t="s">
        <v>5984</v>
      </c>
      <c r="M2483" s="360" t="s">
        <v>5957</v>
      </c>
      <c r="N2483" s="360" t="s">
        <v>5953</v>
      </c>
      <c r="O2483" s="360" t="s">
        <v>83</v>
      </c>
      <c r="P2483" s="360">
        <v>0</v>
      </c>
      <c r="Q2483" s="360" t="s">
        <v>11478</v>
      </c>
    </row>
    <row r="2484" spans="1:17" ht="15">
      <c r="A2484" s="359" t="s">
        <v>7615</v>
      </c>
      <c r="B2484" s="360" t="s">
        <v>11479</v>
      </c>
      <c r="C2484" s="360" t="s">
        <v>3532</v>
      </c>
      <c r="D2484" s="360">
        <v>0</v>
      </c>
      <c r="E2484" s="360" t="s">
        <v>3532</v>
      </c>
      <c r="F2484" s="360" t="s">
        <v>3532</v>
      </c>
      <c r="G2484" s="360" t="s">
        <v>3532</v>
      </c>
      <c r="H2484" s="361">
        <v>45975</v>
      </c>
      <c r="I2484" s="360" t="s">
        <v>3532</v>
      </c>
      <c r="J2484" s="360" t="s">
        <v>11480</v>
      </c>
      <c r="K2484" s="360">
        <v>2010</v>
      </c>
      <c r="L2484" s="360" t="s">
        <v>5964</v>
      </c>
      <c r="M2484" s="360" t="s">
        <v>5957</v>
      </c>
      <c r="N2484" s="360" t="s">
        <v>5953</v>
      </c>
      <c r="O2484" s="360" t="s">
        <v>83</v>
      </c>
      <c r="P2484" s="360" t="s">
        <v>3532</v>
      </c>
      <c r="Q2484" s="360" t="s">
        <v>3532</v>
      </c>
    </row>
    <row r="2485" spans="1:17" ht="15">
      <c r="A2485" s="359" t="s">
        <v>3898</v>
      </c>
      <c r="B2485" s="360" t="s">
        <v>11481</v>
      </c>
      <c r="C2485" s="360" t="s">
        <v>2790</v>
      </c>
      <c r="D2485" s="360">
        <v>3</v>
      </c>
      <c r="E2485" s="360" t="s">
        <v>3532</v>
      </c>
      <c r="F2485" s="360" t="s">
        <v>11482</v>
      </c>
      <c r="G2485" s="360" t="s">
        <v>3532</v>
      </c>
      <c r="H2485" s="361">
        <v>45975</v>
      </c>
      <c r="I2485" s="360" t="s">
        <v>3532</v>
      </c>
      <c r="J2485" s="360" t="s">
        <v>11483</v>
      </c>
      <c r="K2485" s="360">
        <v>2010</v>
      </c>
      <c r="L2485" s="360" t="s">
        <v>5964</v>
      </c>
      <c r="M2485" s="360" t="s">
        <v>5957</v>
      </c>
      <c r="N2485" s="360" t="s">
        <v>5953</v>
      </c>
      <c r="O2485" s="360" t="s">
        <v>83</v>
      </c>
      <c r="P2485" s="360">
        <v>0</v>
      </c>
      <c r="Q2485" s="360" t="s">
        <v>11484</v>
      </c>
    </row>
    <row r="2486" spans="1:17" ht="15">
      <c r="A2486" s="359" t="s">
        <v>1636</v>
      </c>
      <c r="B2486" s="360" t="s">
        <v>11485</v>
      </c>
      <c r="C2486" s="360" t="s">
        <v>3532</v>
      </c>
      <c r="D2486" s="360">
        <v>217</v>
      </c>
      <c r="E2486" s="360" t="s">
        <v>3532</v>
      </c>
      <c r="F2486" s="360" t="s">
        <v>3532</v>
      </c>
      <c r="G2486" s="360" t="s">
        <v>3532</v>
      </c>
      <c r="H2486" s="361">
        <v>45975</v>
      </c>
      <c r="I2486" s="360" t="s">
        <v>3532</v>
      </c>
      <c r="J2486" s="360" t="s">
        <v>11486</v>
      </c>
      <c r="K2486" s="360">
        <v>2009</v>
      </c>
      <c r="L2486" s="360" t="s">
        <v>5964</v>
      </c>
      <c r="M2486" s="360" t="s">
        <v>5957</v>
      </c>
      <c r="N2486" s="360" t="s">
        <v>5953</v>
      </c>
      <c r="O2486" s="360" t="s">
        <v>83</v>
      </c>
      <c r="P2486" s="360" t="s">
        <v>3532</v>
      </c>
      <c r="Q2486" s="360" t="s">
        <v>3532</v>
      </c>
    </row>
    <row r="2487" spans="1:17" ht="15">
      <c r="A2487" s="359" t="s">
        <v>2147</v>
      </c>
      <c r="B2487" s="360" t="s">
        <v>11487</v>
      </c>
      <c r="C2487" s="360" t="s">
        <v>3532</v>
      </c>
      <c r="D2487" s="360">
        <v>217</v>
      </c>
      <c r="E2487" s="360" t="s">
        <v>3532</v>
      </c>
      <c r="F2487" s="360" t="s">
        <v>3532</v>
      </c>
      <c r="G2487" s="360" t="s">
        <v>3532</v>
      </c>
      <c r="H2487" s="361">
        <v>45975</v>
      </c>
      <c r="I2487" s="360" t="s">
        <v>3532</v>
      </c>
      <c r="J2487" s="360" t="s">
        <v>11488</v>
      </c>
      <c r="K2487" s="360">
        <v>2009</v>
      </c>
      <c r="L2487" s="360" t="s">
        <v>6008</v>
      </c>
      <c r="M2487" s="360" t="s">
        <v>5957</v>
      </c>
      <c r="N2487" s="360" t="s">
        <v>5953</v>
      </c>
      <c r="O2487" s="360" t="s">
        <v>2147</v>
      </c>
      <c r="P2487" s="360" t="s">
        <v>3532</v>
      </c>
      <c r="Q2487" s="360" t="s">
        <v>3532</v>
      </c>
    </row>
    <row r="2488" spans="1:17" ht="15">
      <c r="A2488" s="359" t="s">
        <v>3256</v>
      </c>
      <c r="B2488" s="360" t="s">
        <v>11489</v>
      </c>
      <c r="C2488" s="360" t="s">
        <v>3532</v>
      </c>
      <c r="D2488" s="360">
        <v>100</v>
      </c>
      <c r="E2488" s="360" t="s">
        <v>3532</v>
      </c>
      <c r="F2488" s="360" t="s">
        <v>3532</v>
      </c>
      <c r="G2488" s="360" t="s">
        <v>3532</v>
      </c>
      <c r="H2488" s="361">
        <v>45975</v>
      </c>
      <c r="I2488" s="360" t="s">
        <v>3532</v>
      </c>
      <c r="J2488" s="360" t="s">
        <v>11490</v>
      </c>
      <c r="K2488" s="360">
        <v>2014</v>
      </c>
      <c r="L2488" s="360" t="s">
        <v>5964</v>
      </c>
      <c r="M2488" s="360" t="s">
        <v>5957</v>
      </c>
      <c r="N2488" s="360" t="s">
        <v>5953</v>
      </c>
      <c r="O2488" s="360" t="s">
        <v>83</v>
      </c>
      <c r="P2488" s="360" t="s">
        <v>3532</v>
      </c>
      <c r="Q2488" s="360" t="s">
        <v>3532</v>
      </c>
    </row>
    <row r="2489" spans="1:17" ht="15">
      <c r="A2489" s="359" t="s">
        <v>3256</v>
      </c>
      <c r="B2489" s="360" t="s">
        <v>11491</v>
      </c>
      <c r="C2489" s="360" t="s">
        <v>2790</v>
      </c>
      <c r="D2489" s="360">
        <v>2</v>
      </c>
      <c r="E2489" s="360" t="s">
        <v>3532</v>
      </c>
      <c r="F2489" s="360" t="s">
        <v>11492</v>
      </c>
      <c r="G2489" s="360" t="s">
        <v>3532</v>
      </c>
      <c r="H2489" s="361">
        <v>45975</v>
      </c>
      <c r="I2489" s="360" t="s">
        <v>3532</v>
      </c>
      <c r="J2489" s="360" t="s">
        <v>11493</v>
      </c>
      <c r="K2489" s="360">
        <v>2009</v>
      </c>
      <c r="L2489" s="360" t="s">
        <v>5960</v>
      </c>
      <c r="M2489" s="360" t="s">
        <v>5957</v>
      </c>
      <c r="N2489" s="360" t="s">
        <v>5953</v>
      </c>
      <c r="O2489" s="360" t="s">
        <v>83</v>
      </c>
      <c r="P2489" s="360">
        <v>0</v>
      </c>
      <c r="Q2489" s="360" t="s">
        <v>11494</v>
      </c>
    </row>
    <row r="2490" spans="1:17" ht="15">
      <c r="A2490" s="359" t="s">
        <v>3256</v>
      </c>
      <c r="B2490" s="360" t="s">
        <v>11495</v>
      </c>
      <c r="C2490" s="360" t="s">
        <v>3532</v>
      </c>
      <c r="D2490" s="360">
        <v>104</v>
      </c>
      <c r="E2490" s="360" t="s">
        <v>3532</v>
      </c>
      <c r="F2490" s="360" t="s">
        <v>3532</v>
      </c>
      <c r="G2490" s="360" t="s">
        <v>3532</v>
      </c>
      <c r="H2490" s="361">
        <v>45975</v>
      </c>
      <c r="I2490" s="360" t="s">
        <v>3532</v>
      </c>
      <c r="J2490" s="360" t="s">
        <v>11496</v>
      </c>
      <c r="K2490" s="360">
        <v>2014</v>
      </c>
      <c r="L2490" s="360" t="s">
        <v>5964</v>
      </c>
      <c r="M2490" s="360" t="s">
        <v>5957</v>
      </c>
      <c r="N2490" s="360" t="s">
        <v>5953</v>
      </c>
      <c r="O2490" s="360" t="s">
        <v>83</v>
      </c>
      <c r="P2490" s="360" t="s">
        <v>3532</v>
      </c>
      <c r="Q2490" s="360" t="s">
        <v>3532</v>
      </c>
    </row>
    <row r="2491" spans="1:17" ht="15">
      <c r="A2491" s="359" t="s">
        <v>7206</v>
      </c>
      <c r="B2491" s="360" t="s">
        <v>11497</v>
      </c>
      <c r="C2491" s="360" t="s">
        <v>3532</v>
      </c>
      <c r="D2491" s="360">
        <v>7</v>
      </c>
      <c r="E2491" s="360" t="s">
        <v>3532</v>
      </c>
      <c r="F2491" s="360" t="s">
        <v>3532</v>
      </c>
      <c r="G2491" s="360" t="s">
        <v>3532</v>
      </c>
      <c r="H2491" s="361">
        <v>45975</v>
      </c>
      <c r="I2491" s="360" t="s">
        <v>3532</v>
      </c>
      <c r="J2491" s="360" t="s">
        <v>5950</v>
      </c>
      <c r="K2491" s="360">
        <v>2010</v>
      </c>
      <c r="L2491" s="360" t="s">
        <v>6638</v>
      </c>
      <c r="M2491" s="360" t="s">
        <v>5952</v>
      </c>
      <c r="N2491" s="360" t="s">
        <v>5953</v>
      </c>
      <c r="O2491" s="360" t="s">
        <v>1706</v>
      </c>
      <c r="P2491" s="360">
        <v>0</v>
      </c>
      <c r="Q2491" s="360" t="s">
        <v>3532</v>
      </c>
    </row>
    <row r="2492" spans="1:17" ht="15">
      <c r="A2492" s="359" t="s">
        <v>5745</v>
      </c>
      <c r="B2492" s="360" t="s">
        <v>1153</v>
      </c>
      <c r="C2492" s="360" t="s">
        <v>3532</v>
      </c>
      <c r="D2492" s="360">
        <v>1</v>
      </c>
      <c r="E2492" s="360" t="s">
        <v>3532</v>
      </c>
      <c r="F2492" s="360" t="s">
        <v>3532</v>
      </c>
      <c r="G2492" s="360" t="s">
        <v>3532</v>
      </c>
      <c r="H2492" s="361">
        <v>45975</v>
      </c>
      <c r="I2492" s="360" t="s">
        <v>3532</v>
      </c>
      <c r="J2492" s="360" t="s">
        <v>5950</v>
      </c>
      <c r="K2492" s="360">
        <v>2011</v>
      </c>
      <c r="L2492" s="360" t="s">
        <v>7014</v>
      </c>
      <c r="M2492" s="360" t="s">
        <v>5952</v>
      </c>
      <c r="N2492" s="360" t="s">
        <v>5953</v>
      </c>
      <c r="O2492" s="360" t="s">
        <v>6002</v>
      </c>
      <c r="P2492" s="360" t="s">
        <v>3532</v>
      </c>
      <c r="Q2492" s="360" t="s">
        <v>3532</v>
      </c>
    </row>
    <row r="2493" spans="1:17" ht="15">
      <c r="A2493" s="359" t="s">
        <v>9159</v>
      </c>
      <c r="B2493" s="360" t="s">
        <v>11498</v>
      </c>
      <c r="C2493" s="360" t="s">
        <v>3532</v>
      </c>
      <c r="D2493" s="360">
        <v>0</v>
      </c>
      <c r="E2493" s="360" t="s">
        <v>3532</v>
      </c>
      <c r="F2493" s="360" t="s">
        <v>3532</v>
      </c>
      <c r="G2493" s="360" t="s">
        <v>3532</v>
      </c>
      <c r="H2493" s="361">
        <v>45975</v>
      </c>
      <c r="I2493" s="360" t="s">
        <v>3532</v>
      </c>
      <c r="J2493" s="360" t="s">
        <v>11499</v>
      </c>
      <c r="K2493" s="360">
        <v>2013</v>
      </c>
      <c r="L2493" s="360" t="s">
        <v>5964</v>
      </c>
      <c r="M2493" s="360" t="s">
        <v>5957</v>
      </c>
      <c r="N2493" s="360" t="s">
        <v>5953</v>
      </c>
      <c r="O2493" s="360" t="s">
        <v>83</v>
      </c>
      <c r="P2493" s="360" t="s">
        <v>3532</v>
      </c>
      <c r="Q2493" s="360" t="s">
        <v>3532</v>
      </c>
    </row>
    <row r="2494" spans="1:17" ht="15">
      <c r="A2494" s="359" t="s">
        <v>3002</v>
      </c>
      <c r="B2494" s="360" t="s">
        <v>11500</v>
      </c>
      <c r="C2494" s="360" t="s">
        <v>3532</v>
      </c>
      <c r="D2494" s="360">
        <v>119</v>
      </c>
      <c r="E2494" s="360" t="s">
        <v>3532</v>
      </c>
      <c r="F2494" s="360" t="s">
        <v>3532</v>
      </c>
      <c r="G2494" s="360" t="s">
        <v>3532</v>
      </c>
      <c r="H2494" s="361">
        <v>45975</v>
      </c>
      <c r="I2494" s="360" t="s">
        <v>3532</v>
      </c>
      <c r="J2494" s="360" t="s">
        <v>11501</v>
      </c>
      <c r="K2494" s="360">
        <v>2008</v>
      </c>
      <c r="L2494" s="360" t="s">
        <v>5956</v>
      </c>
      <c r="M2494" s="360" t="s">
        <v>5957</v>
      </c>
      <c r="N2494" s="360" t="s">
        <v>5953</v>
      </c>
      <c r="O2494" s="360" t="s">
        <v>83</v>
      </c>
      <c r="P2494" s="360" t="s">
        <v>3532</v>
      </c>
      <c r="Q2494" s="360" t="s">
        <v>3532</v>
      </c>
    </row>
    <row r="2495" spans="1:17" ht="15">
      <c r="A2495" s="359" t="s">
        <v>3898</v>
      </c>
      <c r="B2495" s="360" t="s">
        <v>11502</v>
      </c>
      <c r="C2495" s="360" t="s">
        <v>3532</v>
      </c>
      <c r="D2495" s="360">
        <v>0</v>
      </c>
      <c r="E2495" s="360" t="s">
        <v>3532</v>
      </c>
      <c r="F2495" s="360" t="s">
        <v>3532</v>
      </c>
      <c r="G2495" s="360" t="s">
        <v>3532</v>
      </c>
      <c r="H2495" s="361">
        <v>45975</v>
      </c>
      <c r="I2495" s="360" t="s">
        <v>3532</v>
      </c>
      <c r="J2495" s="360" t="s">
        <v>11503</v>
      </c>
      <c r="K2495" s="360">
        <v>2009</v>
      </c>
      <c r="L2495" s="360" t="s">
        <v>5964</v>
      </c>
      <c r="M2495" s="360" t="s">
        <v>5957</v>
      </c>
      <c r="N2495" s="360" t="s">
        <v>5953</v>
      </c>
      <c r="O2495" s="360" t="s">
        <v>83</v>
      </c>
      <c r="P2495" s="360" t="s">
        <v>3532</v>
      </c>
      <c r="Q2495" s="360" t="s">
        <v>3532</v>
      </c>
    </row>
    <row r="2496" spans="1:17" ht="15">
      <c r="A2496" s="359" t="s">
        <v>3002</v>
      </c>
      <c r="B2496" s="360" t="s">
        <v>11504</v>
      </c>
      <c r="C2496" s="360" t="s">
        <v>3532</v>
      </c>
      <c r="D2496" s="360">
        <v>0</v>
      </c>
      <c r="E2496" s="360" t="s">
        <v>3532</v>
      </c>
      <c r="F2496" s="360" t="s">
        <v>3532</v>
      </c>
      <c r="G2496" s="360" t="s">
        <v>3532</v>
      </c>
      <c r="H2496" s="361">
        <v>45975</v>
      </c>
      <c r="I2496" s="360" t="s">
        <v>3532</v>
      </c>
      <c r="J2496" s="360" t="s">
        <v>7940</v>
      </c>
      <c r="K2496" s="360">
        <v>2023</v>
      </c>
      <c r="L2496" s="360" t="s">
        <v>11505</v>
      </c>
      <c r="M2496" s="360" t="s">
        <v>5957</v>
      </c>
      <c r="N2496" s="360" t="s">
        <v>114</v>
      </c>
      <c r="O2496" s="360" t="s">
        <v>83</v>
      </c>
      <c r="P2496" s="360" t="s">
        <v>3532</v>
      </c>
      <c r="Q2496" s="360" t="s">
        <v>3532</v>
      </c>
    </row>
    <row r="2497" spans="1:17" ht="15">
      <c r="A2497" s="359" t="s">
        <v>3002</v>
      </c>
      <c r="B2497" s="360" t="s">
        <v>11506</v>
      </c>
      <c r="C2497" s="360" t="s">
        <v>2790</v>
      </c>
      <c r="D2497" s="360">
        <v>5</v>
      </c>
      <c r="E2497" s="360" t="s">
        <v>3532</v>
      </c>
      <c r="F2497" s="360" t="s">
        <v>11507</v>
      </c>
      <c r="G2497" s="360" t="s">
        <v>3532</v>
      </c>
      <c r="H2497" s="361">
        <v>45975</v>
      </c>
      <c r="I2497" s="360" t="s">
        <v>3532</v>
      </c>
      <c r="J2497" s="360" t="s">
        <v>9534</v>
      </c>
      <c r="K2497" s="360">
        <v>2019</v>
      </c>
      <c r="L2497" s="360" t="s">
        <v>5956</v>
      </c>
      <c r="M2497" s="360" t="s">
        <v>5957</v>
      </c>
      <c r="N2497" s="360" t="s">
        <v>5953</v>
      </c>
      <c r="O2497" s="360" t="s">
        <v>83</v>
      </c>
      <c r="P2497" s="360">
        <v>0</v>
      </c>
      <c r="Q2497" s="360" t="s">
        <v>11508</v>
      </c>
    </row>
    <row r="2498" spans="1:17" ht="15">
      <c r="A2498" s="359" t="s">
        <v>1893</v>
      </c>
      <c r="B2498" s="360" t="s">
        <v>11509</v>
      </c>
      <c r="C2498" s="360" t="s">
        <v>3532</v>
      </c>
      <c r="D2498" s="360">
        <v>0</v>
      </c>
      <c r="E2498" s="360" t="s">
        <v>3532</v>
      </c>
      <c r="F2498" s="360" t="s">
        <v>3532</v>
      </c>
      <c r="G2498" s="360" t="s">
        <v>3532</v>
      </c>
      <c r="H2498" s="361">
        <v>45975</v>
      </c>
      <c r="I2498" s="360" t="s">
        <v>3532</v>
      </c>
      <c r="J2498" s="360" t="s">
        <v>11510</v>
      </c>
      <c r="K2498" s="360">
        <v>2010</v>
      </c>
      <c r="L2498" s="360" t="s">
        <v>5964</v>
      </c>
      <c r="M2498" s="360" t="s">
        <v>5957</v>
      </c>
      <c r="N2498" s="360" t="s">
        <v>5953</v>
      </c>
      <c r="O2498" s="360" t="s">
        <v>83</v>
      </c>
      <c r="P2498" s="360" t="s">
        <v>3532</v>
      </c>
      <c r="Q2498" s="360" t="s">
        <v>3532</v>
      </c>
    </row>
    <row r="2499" spans="1:17" ht="15">
      <c r="A2499" s="359" t="s">
        <v>1893</v>
      </c>
      <c r="B2499" s="360" t="s">
        <v>11511</v>
      </c>
      <c r="C2499" s="360" t="s">
        <v>3532</v>
      </c>
      <c r="D2499" s="360">
        <v>113</v>
      </c>
      <c r="E2499" s="360" t="s">
        <v>3532</v>
      </c>
      <c r="F2499" s="360" t="s">
        <v>3532</v>
      </c>
      <c r="G2499" s="360" t="s">
        <v>3532</v>
      </c>
      <c r="H2499" s="361">
        <v>45975</v>
      </c>
      <c r="I2499" s="360" t="s">
        <v>3532</v>
      </c>
      <c r="J2499" s="360" t="s">
        <v>11512</v>
      </c>
      <c r="K2499" s="360">
        <v>2012</v>
      </c>
      <c r="L2499" s="360" t="s">
        <v>5960</v>
      </c>
      <c r="M2499" s="360" t="s">
        <v>5957</v>
      </c>
      <c r="N2499" s="360" t="s">
        <v>5953</v>
      </c>
      <c r="O2499" s="360" t="s">
        <v>83</v>
      </c>
      <c r="P2499" s="360" t="s">
        <v>3532</v>
      </c>
      <c r="Q2499" s="360" t="s">
        <v>3532</v>
      </c>
    </row>
    <row r="2500" spans="1:17" ht="15">
      <c r="A2500" s="359" t="s">
        <v>1742</v>
      </c>
      <c r="B2500" s="360" t="s">
        <v>11513</v>
      </c>
      <c r="C2500" s="360" t="s">
        <v>2790</v>
      </c>
      <c r="D2500" s="360">
        <v>0</v>
      </c>
      <c r="E2500" s="360" t="s">
        <v>3532</v>
      </c>
      <c r="F2500" s="360" t="s">
        <v>11514</v>
      </c>
      <c r="G2500" s="360" t="s">
        <v>3532</v>
      </c>
      <c r="H2500" s="361">
        <v>45975</v>
      </c>
      <c r="I2500" s="360" t="s">
        <v>3532</v>
      </c>
      <c r="J2500" s="360" t="s">
        <v>11515</v>
      </c>
      <c r="K2500" s="360">
        <v>2011</v>
      </c>
      <c r="L2500" s="360" t="s">
        <v>5964</v>
      </c>
      <c r="M2500" s="360" t="s">
        <v>5957</v>
      </c>
      <c r="N2500" s="360" t="s">
        <v>5953</v>
      </c>
      <c r="O2500" s="360" t="s">
        <v>83</v>
      </c>
      <c r="P2500" s="360">
        <v>0</v>
      </c>
      <c r="Q2500" s="360" t="s">
        <v>11516</v>
      </c>
    </row>
    <row r="2501" spans="1:17" ht="15">
      <c r="A2501" s="359" t="s">
        <v>1742</v>
      </c>
      <c r="B2501" s="360" t="s">
        <v>11517</v>
      </c>
      <c r="C2501" s="360" t="s">
        <v>2790</v>
      </c>
      <c r="D2501" s="360">
        <v>0</v>
      </c>
      <c r="E2501" s="360" t="s">
        <v>3532</v>
      </c>
      <c r="F2501" s="360" t="s">
        <v>11518</v>
      </c>
      <c r="G2501" s="360" t="s">
        <v>3532</v>
      </c>
      <c r="H2501" s="361">
        <v>45975</v>
      </c>
      <c r="I2501" s="360" t="s">
        <v>3532</v>
      </c>
      <c r="J2501" s="360" t="s">
        <v>11519</v>
      </c>
      <c r="K2501" s="360">
        <v>2011</v>
      </c>
      <c r="L2501" s="360" t="s">
        <v>5964</v>
      </c>
      <c r="M2501" s="360" t="s">
        <v>5957</v>
      </c>
      <c r="N2501" s="360" t="s">
        <v>5953</v>
      </c>
      <c r="O2501" s="360" t="s">
        <v>83</v>
      </c>
      <c r="P2501" s="360">
        <v>0</v>
      </c>
      <c r="Q2501" s="360" t="s">
        <v>11520</v>
      </c>
    </row>
    <row r="2502" spans="1:17" ht="15">
      <c r="A2502" s="359" t="s">
        <v>1893</v>
      </c>
      <c r="B2502" s="360" t="s">
        <v>11521</v>
      </c>
      <c r="C2502" s="360" t="s">
        <v>3532</v>
      </c>
      <c r="D2502" s="360">
        <v>0</v>
      </c>
      <c r="E2502" s="360" t="s">
        <v>3532</v>
      </c>
      <c r="F2502" s="360" t="s">
        <v>3532</v>
      </c>
      <c r="G2502" s="360" t="s">
        <v>3532</v>
      </c>
      <c r="H2502" s="361">
        <v>45975</v>
      </c>
      <c r="I2502" s="360" t="s">
        <v>3532</v>
      </c>
      <c r="J2502" s="360" t="s">
        <v>11522</v>
      </c>
      <c r="K2502" s="360">
        <v>2010</v>
      </c>
      <c r="L2502" s="360" t="s">
        <v>5960</v>
      </c>
      <c r="M2502" s="360" t="s">
        <v>5957</v>
      </c>
      <c r="N2502" s="360" t="s">
        <v>5953</v>
      </c>
      <c r="O2502" s="360" t="s">
        <v>83</v>
      </c>
      <c r="P2502" s="360" t="s">
        <v>3532</v>
      </c>
      <c r="Q2502" s="360" t="s">
        <v>3532</v>
      </c>
    </row>
    <row r="2503" spans="1:17" ht="15">
      <c r="A2503" s="359" t="s">
        <v>1742</v>
      </c>
      <c r="B2503" s="360" t="s">
        <v>11523</v>
      </c>
      <c r="C2503" s="360" t="s">
        <v>3532</v>
      </c>
      <c r="D2503" s="360">
        <v>4</v>
      </c>
      <c r="E2503" s="360" t="s">
        <v>3532</v>
      </c>
      <c r="F2503" s="360" t="s">
        <v>3532</v>
      </c>
      <c r="G2503" s="360" t="s">
        <v>3532</v>
      </c>
      <c r="H2503" s="361">
        <v>45975</v>
      </c>
      <c r="I2503" s="360" t="s">
        <v>3532</v>
      </c>
      <c r="J2503" s="360" t="s">
        <v>11524</v>
      </c>
      <c r="K2503" s="360">
        <v>2011</v>
      </c>
      <c r="L2503" s="360" t="s">
        <v>5964</v>
      </c>
      <c r="M2503" s="360" t="s">
        <v>5957</v>
      </c>
      <c r="N2503" s="360" t="s">
        <v>5953</v>
      </c>
      <c r="O2503" s="360" t="s">
        <v>83</v>
      </c>
      <c r="P2503" s="360" t="s">
        <v>3532</v>
      </c>
      <c r="Q2503" s="360" t="s">
        <v>3532</v>
      </c>
    </row>
    <row r="2504" spans="1:17" ht="15">
      <c r="A2504" s="359" t="s">
        <v>1893</v>
      </c>
      <c r="B2504" s="360" t="s">
        <v>11525</v>
      </c>
      <c r="C2504" s="360" t="s">
        <v>3532</v>
      </c>
      <c r="D2504" s="360">
        <v>9</v>
      </c>
      <c r="E2504" s="360" t="s">
        <v>3532</v>
      </c>
      <c r="F2504" s="360" t="s">
        <v>3532</v>
      </c>
      <c r="G2504" s="360" t="s">
        <v>3532</v>
      </c>
      <c r="H2504" s="361">
        <v>45975</v>
      </c>
      <c r="I2504" s="360" t="s">
        <v>3532</v>
      </c>
      <c r="J2504" s="360" t="s">
        <v>11526</v>
      </c>
      <c r="K2504" s="360">
        <v>2011</v>
      </c>
      <c r="L2504" s="360" t="s">
        <v>6477</v>
      </c>
      <c r="M2504" s="360" t="s">
        <v>5952</v>
      </c>
      <c r="N2504" s="360" t="s">
        <v>5953</v>
      </c>
      <c r="O2504" s="360" t="s">
        <v>83</v>
      </c>
      <c r="P2504" s="360" t="s">
        <v>3532</v>
      </c>
      <c r="Q2504" s="360" t="s">
        <v>3532</v>
      </c>
    </row>
    <row r="2505" spans="1:17" ht="15">
      <c r="A2505" s="359" t="s">
        <v>1893</v>
      </c>
      <c r="B2505" s="360" t="s">
        <v>11527</v>
      </c>
      <c r="C2505" s="360" t="s">
        <v>3532</v>
      </c>
      <c r="D2505" s="360">
        <v>111</v>
      </c>
      <c r="E2505" s="360" t="s">
        <v>3532</v>
      </c>
      <c r="F2505" s="360" t="s">
        <v>3532</v>
      </c>
      <c r="G2505" s="360" t="s">
        <v>3532</v>
      </c>
      <c r="H2505" s="361">
        <v>45975</v>
      </c>
      <c r="I2505" s="360" t="s">
        <v>3532</v>
      </c>
      <c r="J2505" s="360" t="s">
        <v>11528</v>
      </c>
      <c r="K2505" s="360">
        <v>2011</v>
      </c>
      <c r="L2505" s="360" t="s">
        <v>5964</v>
      </c>
      <c r="M2505" s="360" t="s">
        <v>5957</v>
      </c>
      <c r="N2505" s="360" t="s">
        <v>5953</v>
      </c>
      <c r="O2505" s="360" t="s">
        <v>83</v>
      </c>
      <c r="P2505" s="360" t="s">
        <v>3532</v>
      </c>
      <c r="Q2505" s="360" t="s">
        <v>3532</v>
      </c>
    </row>
    <row r="2506" spans="1:17" ht="15">
      <c r="A2506" s="359" t="s">
        <v>1742</v>
      </c>
      <c r="B2506" s="360" t="s">
        <v>11529</v>
      </c>
      <c r="C2506" s="360" t="s">
        <v>2790</v>
      </c>
      <c r="D2506" s="360">
        <v>2</v>
      </c>
      <c r="E2506" s="360" t="s">
        <v>3532</v>
      </c>
      <c r="F2506" s="360" t="s">
        <v>11530</v>
      </c>
      <c r="G2506" s="360" t="s">
        <v>3532</v>
      </c>
      <c r="H2506" s="361">
        <v>45975</v>
      </c>
      <c r="I2506" s="360" t="s">
        <v>3532</v>
      </c>
      <c r="J2506" s="360" t="s">
        <v>11531</v>
      </c>
      <c r="K2506" s="360">
        <v>2011</v>
      </c>
      <c r="L2506" s="360" t="s">
        <v>5964</v>
      </c>
      <c r="M2506" s="360" t="s">
        <v>5957</v>
      </c>
      <c r="N2506" s="360" t="s">
        <v>5953</v>
      </c>
      <c r="O2506" s="360" t="s">
        <v>83</v>
      </c>
      <c r="P2506" s="360">
        <v>0</v>
      </c>
      <c r="Q2506" s="360" t="s">
        <v>11532</v>
      </c>
    </row>
    <row r="2507" spans="1:17" ht="15">
      <c r="A2507" s="359" t="s">
        <v>3402</v>
      </c>
      <c r="B2507" s="360" t="s">
        <v>11533</v>
      </c>
      <c r="C2507" s="360" t="s">
        <v>2790</v>
      </c>
      <c r="D2507" s="360">
        <v>1</v>
      </c>
      <c r="E2507" s="360" t="s">
        <v>3532</v>
      </c>
      <c r="F2507" s="360" t="s">
        <v>11534</v>
      </c>
      <c r="G2507" s="360" t="s">
        <v>3532</v>
      </c>
      <c r="H2507" s="361">
        <v>45975</v>
      </c>
      <c r="I2507" s="360" t="s">
        <v>3532</v>
      </c>
      <c r="J2507" s="360" t="s">
        <v>11535</v>
      </c>
      <c r="K2507" s="360">
        <v>2012</v>
      </c>
      <c r="L2507" s="360" t="s">
        <v>5964</v>
      </c>
      <c r="M2507" s="360" t="s">
        <v>5957</v>
      </c>
      <c r="N2507" s="360" t="s">
        <v>5953</v>
      </c>
      <c r="O2507" s="360" t="s">
        <v>83</v>
      </c>
      <c r="P2507" s="360">
        <v>0</v>
      </c>
      <c r="Q2507" s="360" t="s">
        <v>11536</v>
      </c>
    </row>
    <row r="2508" spans="1:17" ht="15">
      <c r="A2508" s="359" t="s">
        <v>2801</v>
      </c>
      <c r="B2508" s="360" t="s">
        <v>11537</v>
      </c>
      <c r="C2508" s="360" t="s">
        <v>3532</v>
      </c>
      <c r="D2508" s="360">
        <v>22</v>
      </c>
      <c r="E2508" s="360" t="s">
        <v>3532</v>
      </c>
      <c r="F2508" s="360" t="s">
        <v>3532</v>
      </c>
      <c r="G2508" s="360" t="s">
        <v>3532</v>
      </c>
      <c r="H2508" s="361">
        <v>45975</v>
      </c>
      <c r="I2508" s="360" t="s">
        <v>3255</v>
      </c>
      <c r="J2508" s="360" t="s">
        <v>11538</v>
      </c>
      <c r="K2508" s="360">
        <v>2013</v>
      </c>
      <c r="L2508" s="360" t="s">
        <v>5956</v>
      </c>
      <c r="M2508" s="360" t="s">
        <v>5957</v>
      </c>
      <c r="N2508" s="360" t="s">
        <v>5953</v>
      </c>
      <c r="O2508" s="360" t="s">
        <v>83</v>
      </c>
      <c r="P2508" s="360" t="s">
        <v>3532</v>
      </c>
      <c r="Q2508" s="360" t="s">
        <v>3532</v>
      </c>
    </row>
    <row r="2509" spans="1:17" ht="15">
      <c r="A2509" s="359" t="s">
        <v>1893</v>
      </c>
      <c r="B2509" s="360" t="s">
        <v>11539</v>
      </c>
      <c r="C2509" s="360" t="s">
        <v>3532</v>
      </c>
      <c r="D2509" s="360">
        <v>0</v>
      </c>
      <c r="E2509" s="360" t="s">
        <v>3532</v>
      </c>
      <c r="F2509" s="360" t="s">
        <v>3532</v>
      </c>
      <c r="G2509" s="360" t="s">
        <v>3532</v>
      </c>
      <c r="H2509" s="361">
        <v>45975</v>
      </c>
      <c r="I2509" s="360" t="s">
        <v>3532</v>
      </c>
      <c r="J2509" s="360" t="s">
        <v>11540</v>
      </c>
      <c r="K2509" s="360">
        <v>2012</v>
      </c>
      <c r="L2509" s="360" t="s">
        <v>5960</v>
      </c>
      <c r="M2509" s="360" t="s">
        <v>5957</v>
      </c>
      <c r="N2509" s="360" t="s">
        <v>5953</v>
      </c>
      <c r="O2509" s="360" t="s">
        <v>83</v>
      </c>
      <c r="P2509" s="360" t="s">
        <v>3532</v>
      </c>
      <c r="Q2509" s="360" t="s">
        <v>3532</v>
      </c>
    </row>
    <row r="2510" spans="1:17" ht="15">
      <c r="A2510" s="359" t="s">
        <v>1893</v>
      </c>
      <c r="B2510" s="360" t="s">
        <v>11541</v>
      </c>
      <c r="C2510" s="360" t="s">
        <v>2790</v>
      </c>
      <c r="D2510" s="360">
        <v>0</v>
      </c>
      <c r="E2510" s="360" t="s">
        <v>3532</v>
      </c>
      <c r="F2510" s="360" t="s">
        <v>11542</v>
      </c>
      <c r="G2510" s="360" t="s">
        <v>3532</v>
      </c>
      <c r="H2510" s="361">
        <v>45975</v>
      </c>
      <c r="I2510" s="360" t="s">
        <v>3532</v>
      </c>
      <c r="J2510" s="360" t="s">
        <v>11543</v>
      </c>
      <c r="K2510" s="360">
        <v>2013</v>
      </c>
      <c r="L2510" s="360" t="s">
        <v>5964</v>
      </c>
      <c r="M2510" s="360" t="s">
        <v>5957</v>
      </c>
      <c r="N2510" s="360" t="s">
        <v>5953</v>
      </c>
      <c r="O2510" s="360" t="s">
        <v>83</v>
      </c>
      <c r="P2510" s="360">
        <v>0</v>
      </c>
      <c r="Q2510" s="360" t="s">
        <v>11544</v>
      </c>
    </row>
    <row r="2511" spans="1:17" ht="15">
      <c r="A2511" s="359" t="s">
        <v>1742</v>
      </c>
      <c r="B2511" s="360" t="s">
        <v>11545</v>
      </c>
      <c r="C2511" s="360" t="s">
        <v>2790</v>
      </c>
      <c r="D2511" s="360">
        <v>2</v>
      </c>
      <c r="E2511" s="360" t="s">
        <v>3532</v>
      </c>
      <c r="F2511" s="360" t="s">
        <v>11546</v>
      </c>
      <c r="G2511" s="360" t="s">
        <v>3532</v>
      </c>
      <c r="H2511" s="361">
        <v>45975</v>
      </c>
      <c r="I2511" s="360" t="s">
        <v>3532</v>
      </c>
      <c r="J2511" s="360" t="s">
        <v>11547</v>
      </c>
      <c r="K2511" s="360">
        <v>2013</v>
      </c>
      <c r="L2511" s="360" t="s">
        <v>5964</v>
      </c>
      <c r="M2511" s="360" t="s">
        <v>5957</v>
      </c>
      <c r="N2511" s="360" t="s">
        <v>5953</v>
      </c>
      <c r="O2511" s="360" t="s">
        <v>83</v>
      </c>
      <c r="P2511" s="360">
        <v>0</v>
      </c>
      <c r="Q2511" s="360" t="s">
        <v>11548</v>
      </c>
    </row>
    <row r="2512" spans="1:17" ht="15">
      <c r="A2512" s="359" t="s">
        <v>5986</v>
      </c>
      <c r="B2512" s="360" t="s">
        <v>11549</v>
      </c>
      <c r="C2512" s="360" t="s">
        <v>3532</v>
      </c>
      <c r="D2512" s="360">
        <v>0</v>
      </c>
      <c r="E2512" s="360" t="s">
        <v>3532</v>
      </c>
      <c r="F2512" s="360" t="s">
        <v>3532</v>
      </c>
      <c r="G2512" s="360" t="s">
        <v>3532</v>
      </c>
      <c r="H2512" s="361">
        <v>45975</v>
      </c>
      <c r="I2512" s="360" t="s">
        <v>3532</v>
      </c>
      <c r="J2512" s="360" t="s">
        <v>11550</v>
      </c>
      <c r="K2512" s="360">
        <v>2009</v>
      </c>
      <c r="L2512" s="360" t="s">
        <v>5964</v>
      </c>
      <c r="M2512" s="360" t="s">
        <v>5957</v>
      </c>
      <c r="N2512" s="360" t="s">
        <v>5953</v>
      </c>
      <c r="O2512" s="360" t="s">
        <v>83</v>
      </c>
      <c r="P2512" s="360" t="s">
        <v>3532</v>
      </c>
      <c r="Q2512" s="360" t="s">
        <v>3532</v>
      </c>
    </row>
    <row r="2513" spans="1:17" ht="15">
      <c r="A2513" s="359" t="s">
        <v>6797</v>
      </c>
      <c r="B2513" s="360" t="s">
        <v>11551</v>
      </c>
      <c r="C2513" s="360" t="s">
        <v>2790</v>
      </c>
      <c r="D2513" s="360">
        <v>0</v>
      </c>
      <c r="E2513" s="360" t="s">
        <v>3532</v>
      </c>
      <c r="F2513" s="360" t="s">
        <v>11552</v>
      </c>
      <c r="G2513" s="360" t="s">
        <v>3532</v>
      </c>
      <c r="H2513" s="361">
        <v>45975</v>
      </c>
      <c r="I2513" s="360" t="s">
        <v>3532</v>
      </c>
      <c r="J2513" s="360" t="s">
        <v>11553</v>
      </c>
      <c r="K2513" s="360">
        <v>2010</v>
      </c>
      <c r="L2513" s="360" t="s">
        <v>5964</v>
      </c>
      <c r="M2513" s="360" t="s">
        <v>5957</v>
      </c>
      <c r="N2513" s="360" t="s">
        <v>5953</v>
      </c>
      <c r="O2513" s="360" t="s">
        <v>83</v>
      </c>
      <c r="P2513" s="360">
        <v>0</v>
      </c>
      <c r="Q2513" s="360" t="s">
        <v>11554</v>
      </c>
    </row>
    <row r="2514" spans="1:17" ht="15">
      <c r="A2514" s="359" t="s">
        <v>3923</v>
      </c>
      <c r="B2514" s="360" t="s">
        <v>11555</v>
      </c>
      <c r="C2514" s="360" t="s">
        <v>3532</v>
      </c>
      <c r="D2514" s="360">
        <v>11</v>
      </c>
      <c r="E2514" s="360" t="s">
        <v>3532</v>
      </c>
      <c r="F2514" s="360" t="s">
        <v>3532</v>
      </c>
      <c r="G2514" s="360" t="s">
        <v>3532</v>
      </c>
      <c r="H2514" s="361">
        <v>45975</v>
      </c>
      <c r="I2514" s="360" t="s">
        <v>3532</v>
      </c>
      <c r="J2514" s="360" t="s">
        <v>11556</v>
      </c>
      <c r="K2514" s="360">
        <v>2011</v>
      </c>
      <c r="L2514" s="360" t="s">
        <v>5960</v>
      </c>
      <c r="M2514" s="360" t="s">
        <v>5957</v>
      </c>
      <c r="N2514" s="360" t="s">
        <v>5953</v>
      </c>
      <c r="O2514" s="360" t="s">
        <v>83</v>
      </c>
      <c r="P2514" s="360" t="s">
        <v>3532</v>
      </c>
      <c r="Q2514" s="360" t="s">
        <v>3532</v>
      </c>
    </row>
    <row r="2515" spans="1:17" ht="15">
      <c r="A2515" s="359" t="s">
        <v>6077</v>
      </c>
      <c r="B2515" s="360" t="s">
        <v>11557</v>
      </c>
      <c r="C2515" s="360" t="s">
        <v>2790</v>
      </c>
      <c r="D2515" s="360">
        <v>23</v>
      </c>
      <c r="E2515" s="360" t="s">
        <v>3532</v>
      </c>
      <c r="F2515" s="360" t="s">
        <v>11558</v>
      </c>
      <c r="G2515" s="360" t="s">
        <v>3532</v>
      </c>
      <c r="H2515" s="361">
        <v>45975</v>
      </c>
      <c r="I2515" s="360" t="s">
        <v>3532</v>
      </c>
      <c r="J2515" s="360" t="s">
        <v>11559</v>
      </c>
      <c r="K2515" s="360">
        <v>2010</v>
      </c>
      <c r="L2515" s="360" t="s">
        <v>5960</v>
      </c>
      <c r="M2515" s="360" t="s">
        <v>5957</v>
      </c>
      <c r="N2515" s="360" t="s">
        <v>5953</v>
      </c>
      <c r="O2515" s="360" t="s">
        <v>83</v>
      </c>
      <c r="P2515" s="360">
        <v>0</v>
      </c>
      <c r="Q2515" s="360" t="s">
        <v>11560</v>
      </c>
    </row>
    <row r="2516" spans="1:17" ht="15">
      <c r="A2516" s="359" t="s">
        <v>6525</v>
      </c>
      <c r="B2516" s="360" t="s">
        <v>11561</v>
      </c>
      <c r="C2516" s="360" t="s">
        <v>3532</v>
      </c>
      <c r="D2516" s="360">
        <v>1</v>
      </c>
      <c r="E2516" s="360" t="s">
        <v>3532</v>
      </c>
      <c r="F2516" s="360" t="s">
        <v>3532</v>
      </c>
      <c r="G2516" s="360" t="s">
        <v>3532</v>
      </c>
      <c r="H2516" s="361">
        <v>45975</v>
      </c>
      <c r="I2516" s="360" t="s">
        <v>3532</v>
      </c>
      <c r="J2516" s="360" t="s">
        <v>11562</v>
      </c>
      <c r="K2516" s="360">
        <v>2011</v>
      </c>
      <c r="L2516" s="360" t="s">
        <v>5960</v>
      </c>
      <c r="M2516" s="360" t="s">
        <v>5957</v>
      </c>
      <c r="N2516" s="360" t="s">
        <v>5953</v>
      </c>
      <c r="O2516" s="360" t="s">
        <v>83</v>
      </c>
      <c r="P2516" s="360" t="s">
        <v>3532</v>
      </c>
      <c r="Q2516" s="360" t="s">
        <v>3532</v>
      </c>
    </row>
    <row r="2517" spans="1:17" ht="15">
      <c r="A2517" s="359" t="s">
        <v>1897</v>
      </c>
      <c r="B2517" s="360" t="s">
        <v>11563</v>
      </c>
      <c r="C2517" s="360" t="s">
        <v>2790</v>
      </c>
      <c r="D2517" s="360">
        <v>4</v>
      </c>
      <c r="E2517" s="360" t="s">
        <v>3532</v>
      </c>
      <c r="F2517" s="360" t="s">
        <v>11564</v>
      </c>
      <c r="G2517" s="360" t="s">
        <v>3532</v>
      </c>
      <c r="H2517" s="361">
        <v>45975</v>
      </c>
      <c r="I2517" s="360" t="s">
        <v>3532</v>
      </c>
      <c r="J2517" s="360" t="s">
        <v>11565</v>
      </c>
      <c r="K2517" s="360">
        <v>2010</v>
      </c>
      <c r="L2517" s="360" t="s">
        <v>5960</v>
      </c>
      <c r="M2517" s="360" t="s">
        <v>5957</v>
      </c>
      <c r="N2517" s="360" t="s">
        <v>5953</v>
      </c>
      <c r="O2517" s="360" t="s">
        <v>83</v>
      </c>
      <c r="P2517" s="360">
        <v>0</v>
      </c>
      <c r="Q2517" s="360" t="s">
        <v>11566</v>
      </c>
    </row>
    <row r="2518" spans="1:17" ht="15">
      <c r="A2518" s="359" t="s">
        <v>6525</v>
      </c>
      <c r="B2518" s="360" t="s">
        <v>11567</v>
      </c>
      <c r="C2518" s="360" t="s">
        <v>6109</v>
      </c>
      <c r="D2518" s="360">
        <v>10</v>
      </c>
      <c r="E2518" s="360" t="s">
        <v>3532</v>
      </c>
      <c r="F2518" s="360" t="s">
        <v>10073</v>
      </c>
      <c r="G2518" s="360" t="s">
        <v>3532</v>
      </c>
      <c r="H2518" s="361">
        <v>45975</v>
      </c>
      <c r="I2518" s="360" t="s">
        <v>3532</v>
      </c>
      <c r="J2518" s="360" t="s">
        <v>11568</v>
      </c>
      <c r="K2518" s="360">
        <v>2010</v>
      </c>
      <c r="L2518" s="360" t="s">
        <v>5964</v>
      </c>
      <c r="M2518" s="360" t="s">
        <v>5957</v>
      </c>
      <c r="N2518" s="360" t="s">
        <v>5953</v>
      </c>
      <c r="O2518" s="360" t="s">
        <v>83</v>
      </c>
      <c r="P2518" s="360" t="s">
        <v>3532</v>
      </c>
      <c r="Q2518" s="360" t="s">
        <v>10075</v>
      </c>
    </row>
    <row r="2519" spans="1:17" ht="15">
      <c r="A2519" s="359" t="s">
        <v>6433</v>
      </c>
      <c r="B2519" s="360" t="s">
        <v>11569</v>
      </c>
      <c r="C2519" s="360" t="s">
        <v>3532</v>
      </c>
      <c r="D2519" s="360">
        <v>102</v>
      </c>
      <c r="E2519" s="360" t="s">
        <v>3532</v>
      </c>
      <c r="F2519" s="360" t="s">
        <v>3532</v>
      </c>
      <c r="G2519" s="360" t="s">
        <v>3532</v>
      </c>
      <c r="H2519" s="361">
        <v>45975</v>
      </c>
      <c r="I2519" s="360" t="s">
        <v>3532</v>
      </c>
      <c r="J2519" s="360" t="s">
        <v>11570</v>
      </c>
      <c r="K2519" s="360">
        <v>2010</v>
      </c>
      <c r="L2519" s="360" t="s">
        <v>5964</v>
      </c>
      <c r="M2519" s="360" t="s">
        <v>5957</v>
      </c>
      <c r="N2519" s="360" t="s">
        <v>5953</v>
      </c>
      <c r="O2519" s="360" t="s">
        <v>83</v>
      </c>
      <c r="P2519" s="360" t="s">
        <v>3532</v>
      </c>
      <c r="Q2519" s="360" t="s">
        <v>3532</v>
      </c>
    </row>
    <row r="2520" spans="1:17" ht="15">
      <c r="A2520" s="359" t="s">
        <v>6433</v>
      </c>
      <c r="B2520" s="360" t="s">
        <v>11571</v>
      </c>
      <c r="C2520" s="360" t="s">
        <v>2790</v>
      </c>
      <c r="D2520" s="360">
        <v>4</v>
      </c>
      <c r="E2520" s="360" t="s">
        <v>3532</v>
      </c>
      <c r="F2520" s="360" t="s">
        <v>11572</v>
      </c>
      <c r="G2520" s="360" t="s">
        <v>3532</v>
      </c>
      <c r="H2520" s="361">
        <v>45975</v>
      </c>
      <c r="I2520" s="360" t="s">
        <v>3532</v>
      </c>
      <c r="J2520" s="360" t="s">
        <v>11573</v>
      </c>
      <c r="K2520" s="360">
        <v>2010</v>
      </c>
      <c r="L2520" s="360" t="s">
        <v>5960</v>
      </c>
      <c r="M2520" s="360" t="s">
        <v>5957</v>
      </c>
      <c r="N2520" s="360" t="s">
        <v>5953</v>
      </c>
      <c r="O2520" s="360" t="s">
        <v>83</v>
      </c>
      <c r="P2520" s="360">
        <v>0</v>
      </c>
      <c r="Q2520" s="360" t="s">
        <v>11574</v>
      </c>
    </row>
    <row r="2521" spans="1:17" ht="15">
      <c r="A2521" s="359" t="s">
        <v>6032</v>
      </c>
      <c r="B2521" s="360" t="s">
        <v>11575</v>
      </c>
      <c r="C2521" s="360" t="s">
        <v>3532</v>
      </c>
      <c r="D2521" s="360">
        <v>0</v>
      </c>
      <c r="E2521" s="360" t="s">
        <v>3532</v>
      </c>
      <c r="F2521" s="360" t="s">
        <v>3532</v>
      </c>
      <c r="G2521" s="360" t="s">
        <v>3532</v>
      </c>
      <c r="H2521" s="361">
        <v>45975</v>
      </c>
      <c r="I2521" s="360" t="s">
        <v>3532</v>
      </c>
      <c r="J2521" s="360" t="s">
        <v>11576</v>
      </c>
      <c r="K2521" s="360">
        <v>2010</v>
      </c>
      <c r="L2521" s="360" t="s">
        <v>6545</v>
      </c>
      <c r="M2521" s="360" t="s">
        <v>5957</v>
      </c>
      <c r="N2521" s="360" t="s">
        <v>5953</v>
      </c>
      <c r="O2521" s="360" t="s">
        <v>6002</v>
      </c>
      <c r="P2521" s="360" t="s">
        <v>3532</v>
      </c>
      <c r="Q2521" s="360" t="s">
        <v>3532</v>
      </c>
    </row>
    <row r="2522" spans="1:17" ht="15">
      <c r="A2522" s="359" t="s">
        <v>3256</v>
      </c>
      <c r="B2522" s="360" t="s">
        <v>11577</v>
      </c>
      <c r="C2522" s="360" t="s">
        <v>3532</v>
      </c>
      <c r="D2522" s="360">
        <v>125</v>
      </c>
      <c r="E2522" s="360" t="s">
        <v>3532</v>
      </c>
      <c r="F2522" s="360" t="s">
        <v>3532</v>
      </c>
      <c r="G2522" s="360" t="s">
        <v>3532</v>
      </c>
      <c r="H2522" s="361">
        <v>45975</v>
      </c>
      <c r="I2522" s="360" t="s">
        <v>3532</v>
      </c>
      <c r="J2522" s="360" t="s">
        <v>11578</v>
      </c>
      <c r="K2522" s="360">
        <v>2013</v>
      </c>
      <c r="L2522" s="360" t="s">
        <v>5964</v>
      </c>
      <c r="M2522" s="360" t="s">
        <v>5957</v>
      </c>
      <c r="N2522" s="360" t="s">
        <v>5953</v>
      </c>
      <c r="O2522" s="360" t="s">
        <v>83</v>
      </c>
      <c r="P2522" s="360" t="s">
        <v>3532</v>
      </c>
      <c r="Q2522" s="360" t="s">
        <v>3532</v>
      </c>
    </row>
    <row r="2523" spans="1:17" ht="15">
      <c r="A2523" s="359" t="s">
        <v>6433</v>
      </c>
      <c r="B2523" s="360" t="s">
        <v>11579</v>
      </c>
      <c r="C2523" s="360" t="s">
        <v>3532</v>
      </c>
      <c r="D2523" s="360">
        <v>39</v>
      </c>
      <c r="E2523" s="360" t="s">
        <v>3532</v>
      </c>
      <c r="F2523" s="360" t="s">
        <v>3532</v>
      </c>
      <c r="G2523" s="360" t="s">
        <v>3532</v>
      </c>
      <c r="H2523" s="361">
        <v>45975</v>
      </c>
      <c r="I2523" s="360" t="s">
        <v>3532</v>
      </c>
      <c r="J2523" s="360" t="s">
        <v>8382</v>
      </c>
      <c r="K2523" s="360">
        <v>2010</v>
      </c>
      <c r="L2523" s="360" t="s">
        <v>5964</v>
      </c>
      <c r="M2523" s="360" t="s">
        <v>5957</v>
      </c>
      <c r="N2523" s="360" t="s">
        <v>5953</v>
      </c>
      <c r="O2523" s="360" t="s">
        <v>83</v>
      </c>
      <c r="P2523" s="360" t="s">
        <v>3532</v>
      </c>
      <c r="Q2523" s="360" t="s">
        <v>3532</v>
      </c>
    </row>
    <row r="2524" spans="1:17" ht="15">
      <c r="A2524" s="359" t="s">
        <v>3002</v>
      </c>
      <c r="B2524" s="360" t="s">
        <v>11580</v>
      </c>
      <c r="C2524" s="360" t="s">
        <v>2790</v>
      </c>
      <c r="D2524" s="360">
        <v>9</v>
      </c>
      <c r="E2524" s="360" t="s">
        <v>3532</v>
      </c>
      <c r="F2524" s="360" t="s">
        <v>11581</v>
      </c>
      <c r="G2524" s="360" t="s">
        <v>3532</v>
      </c>
      <c r="H2524" s="361">
        <v>45975</v>
      </c>
      <c r="I2524" s="360" t="s">
        <v>3532</v>
      </c>
      <c r="J2524" s="360" t="s">
        <v>11582</v>
      </c>
      <c r="K2524" s="360">
        <v>2011</v>
      </c>
      <c r="L2524" s="360" t="s">
        <v>5956</v>
      </c>
      <c r="M2524" s="360" t="s">
        <v>5957</v>
      </c>
      <c r="N2524" s="360" t="s">
        <v>5953</v>
      </c>
      <c r="O2524" s="360" t="s">
        <v>83</v>
      </c>
      <c r="P2524" s="360">
        <v>0</v>
      </c>
      <c r="Q2524" s="360" t="s">
        <v>11583</v>
      </c>
    </row>
    <row r="2525" spans="1:17" ht="15">
      <c r="A2525" s="359" t="s">
        <v>3612</v>
      </c>
      <c r="B2525" s="360" t="s">
        <v>11584</v>
      </c>
      <c r="C2525" s="360" t="s">
        <v>2790</v>
      </c>
      <c r="D2525" s="360">
        <v>6</v>
      </c>
      <c r="E2525" s="360" t="s">
        <v>3532</v>
      </c>
      <c r="F2525" s="360" t="s">
        <v>11585</v>
      </c>
      <c r="G2525" s="360" t="s">
        <v>3532</v>
      </c>
      <c r="H2525" s="361">
        <v>45975</v>
      </c>
      <c r="I2525" s="360" t="s">
        <v>3532</v>
      </c>
      <c r="J2525" s="360" t="s">
        <v>6613</v>
      </c>
      <c r="K2525" s="360">
        <v>2011</v>
      </c>
      <c r="L2525" s="360" t="s">
        <v>5964</v>
      </c>
      <c r="M2525" s="360" t="s">
        <v>5957</v>
      </c>
      <c r="N2525" s="360" t="s">
        <v>5953</v>
      </c>
      <c r="O2525" s="360" t="s">
        <v>83</v>
      </c>
      <c r="P2525" s="360">
        <v>18</v>
      </c>
      <c r="Q2525" s="360" t="s">
        <v>11586</v>
      </c>
    </row>
    <row r="2526" spans="1:17" ht="15">
      <c r="A2526" s="359" t="s">
        <v>3143</v>
      </c>
      <c r="B2526" s="360" t="s">
        <v>11587</v>
      </c>
      <c r="C2526" s="360" t="s">
        <v>3532</v>
      </c>
      <c r="D2526" s="360">
        <v>217</v>
      </c>
      <c r="E2526" s="360" t="s">
        <v>3532</v>
      </c>
      <c r="F2526" s="360" t="s">
        <v>3532</v>
      </c>
      <c r="G2526" s="360" t="s">
        <v>3532</v>
      </c>
      <c r="H2526" s="361">
        <v>45975</v>
      </c>
      <c r="I2526" s="360" t="s">
        <v>3532</v>
      </c>
      <c r="J2526" s="360" t="s">
        <v>11588</v>
      </c>
      <c r="K2526" s="360">
        <v>2011</v>
      </c>
      <c r="L2526" s="360" t="s">
        <v>5956</v>
      </c>
      <c r="M2526" s="360" t="s">
        <v>5957</v>
      </c>
      <c r="N2526" s="360" t="s">
        <v>5953</v>
      </c>
      <c r="O2526" s="360" t="s">
        <v>83</v>
      </c>
      <c r="P2526" s="360" t="s">
        <v>3532</v>
      </c>
      <c r="Q2526" s="360" t="s">
        <v>3532</v>
      </c>
    </row>
    <row r="2527" spans="1:17" ht="15">
      <c r="A2527" s="359" t="s">
        <v>11589</v>
      </c>
      <c r="B2527" s="360" t="s">
        <v>11590</v>
      </c>
      <c r="C2527" s="360" t="s">
        <v>3532</v>
      </c>
      <c r="D2527" s="360">
        <v>0</v>
      </c>
      <c r="E2527" s="360" t="s">
        <v>3532</v>
      </c>
      <c r="F2527" s="360" t="s">
        <v>3532</v>
      </c>
      <c r="G2527" s="360" t="s">
        <v>3532</v>
      </c>
      <c r="H2527" s="361">
        <v>45975</v>
      </c>
      <c r="I2527" s="360" t="s">
        <v>3532</v>
      </c>
      <c r="J2527" s="360" t="s">
        <v>11591</v>
      </c>
      <c r="K2527" s="360">
        <v>2010</v>
      </c>
      <c r="L2527" s="360" t="s">
        <v>6477</v>
      </c>
      <c r="M2527" s="360" t="s">
        <v>5957</v>
      </c>
      <c r="N2527" s="360" t="s">
        <v>5953</v>
      </c>
      <c r="O2527" s="360" t="s">
        <v>6002</v>
      </c>
      <c r="P2527" s="360" t="s">
        <v>3532</v>
      </c>
      <c r="Q2527" s="360" t="s">
        <v>3532</v>
      </c>
    </row>
    <row r="2528" spans="1:17" ht="15">
      <c r="A2528" s="359" t="s">
        <v>5750</v>
      </c>
      <c r="B2528" s="360" t="s">
        <v>11592</v>
      </c>
      <c r="C2528" s="360" t="s">
        <v>3532</v>
      </c>
      <c r="D2528" s="360">
        <v>1</v>
      </c>
      <c r="E2528" s="360" t="s">
        <v>3532</v>
      </c>
      <c r="F2528" s="360" t="s">
        <v>3532</v>
      </c>
      <c r="G2528" s="360" t="s">
        <v>3532</v>
      </c>
      <c r="H2528" s="361">
        <v>45975</v>
      </c>
      <c r="I2528" s="360" t="s">
        <v>3532</v>
      </c>
      <c r="J2528" s="360" t="s">
        <v>11593</v>
      </c>
      <c r="K2528" s="360">
        <v>2010</v>
      </c>
      <c r="L2528" s="360" t="s">
        <v>5964</v>
      </c>
      <c r="M2528" s="360" t="s">
        <v>5957</v>
      </c>
      <c r="N2528" s="360" t="s">
        <v>5953</v>
      </c>
      <c r="O2528" s="360" t="s">
        <v>83</v>
      </c>
      <c r="P2528" s="360" t="s">
        <v>3532</v>
      </c>
      <c r="Q2528" s="360" t="s">
        <v>3532</v>
      </c>
    </row>
    <row r="2529" spans="1:17" ht="15">
      <c r="A2529" s="359" t="s">
        <v>5750</v>
      </c>
      <c r="B2529" s="360" t="s">
        <v>11594</v>
      </c>
      <c r="C2529" s="360" t="s">
        <v>3532</v>
      </c>
      <c r="D2529" s="360">
        <v>88</v>
      </c>
      <c r="E2529" s="360" t="s">
        <v>3532</v>
      </c>
      <c r="F2529" s="360" t="s">
        <v>3532</v>
      </c>
      <c r="G2529" s="360" t="s">
        <v>3532</v>
      </c>
      <c r="H2529" s="361">
        <v>45975</v>
      </c>
      <c r="I2529" s="360" t="s">
        <v>3532</v>
      </c>
      <c r="J2529" s="360" t="s">
        <v>11595</v>
      </c>
      <c r="K2529" s="360">
        <v>2020</v>
      </c>
      <c r="L2529" s="360" t="s">
        <v>5960</v>
      </c>
      <c r="M2529" s="360" t="s">
        <v>5957</v>
      </c>
      <c r="N2529" s="360" t="s">
        <v>5953</v>
      </c>
      <c r="O2529" s="360" t="s">
        <v>83</v>
      </c>
      <c r="P2529" s="360" t="s">
        <v>3532</v>
      </c>
      <c r="Q2529" s="360" t="s">
        <v>3532</v>
      </c>
    </row>
    <row r="2530" spans="1:17" ht="15">
      <c r="A2530" s="359" t="s">
        <v>1742</v>
      </c>
      <c r="B2530" s="360" t="s">
        <v>11596</v>
      </c>
      <c r="C2530" s="360" t="s">
        <v>3532</v>
      </c>
      <c r="D2530" s="360">
        <v>4</v>
      </c>
      <c r="E2530" s="360" t="s">
        <v>3532</v>
      </c>
      <c r="F2530" s="360" t="s">
        <v>3532</v>
      </c>
      <c r="G2530" s="360" t="s">
        <v>3532</v>
      </c>
      <c r="H2530" s="361">
        <v>45975</v>
      </c>
      <c r="I2530" s="360" t="s">
        <v>3532</v>
      </c>
      <c r="J2530" s="360" t="s">
        <v>11597</v>
      </c>
      <c r="K2530" s="360">
        <v>2011</v>
      </c>
      <c r="L2530" s="360" t="s">
        <v>5964</v>
      </c>
      <c r="M2530" s="360" t="s">
        <v>5957</v>
      </c>
      <c r="N2530" s="360" t="s">
        <v>5953</v>
      </c>
      <c r="O2530" s="360" t="s">
        <v>83</v>
      </c>
      <c r="P2530" s="360" t="s">
        <v>3532</v>
      </c>
      <c r="Q2530" s="360" t="s">
        <v>3532</v>
      </c>
    </row>
    <row r="2531" spans="1:17" ht="15">
      <c r="A2531" s="359" t="s">
        <v>6389</v>
      </c>
      <c r="B2531" s="360" t="s">
        <v>11598</v>
      </c>
      <c r="C2531" s="360" t="s">
        <v>3532</v>
      </c>
      <c r="D2531" s="360">
        <v>0</v>
      </c>
      <c r="E2531" s="360" t="s">
        <v>3532</v>
      </c>
      <c r="F2531" s="360" t="s">
        <v>3532</v>
      </c>
      <c r="G2531" s="360" t="s">
        <v>3532</v>
      </c>
      <c r="H2531" s="361">
        <v>45975</v>
      </c>
      <c r="I2531" s="360" t="s">
        <v>3532</v>
      </c>
      <c r="J2531" s="360" t="s">
        <v>11599</v>
      </c>
      <c r="K2531" s="360">
        <v>2010</v>
      </c>
      <c r="L2531" s="360" t="s">
        <v>5960</v>
      </c>
      <c r="M2531" s="360" t="s">
        <v>5957</v>
      </c>
      <c r="N2531" s="360" t="s">
        <v>5953</v>
      </c>
      <c r="O2531" s="360" t="s">
        <v>83</v>
      </c>
      <c r="P2531" s="360" t="s">
        <v>3532</v>
      </c>
      <c r="Q2531" s="360" t="s">
        <v>3532</v>
      </c>
    </row>
    <row r="2532" spans="1:17" ht="15">
      <c r="A2532" s="359" t="s">
        <v>6433</v>
      </c>
      <c r="B2532" s="360" t="s">
        <v>11600</v>
      </c>
      <c r="C2532" s="360" t="s">
        <v>2790</v>
      </c>
      <c r="D2532" s="360">
        <v>11</v>
      </c>
      <c r="E2532" s="360" t="s">
        <v>3532</v>
      </c>
      <c r="F2532" s="360" t="s">
        <v>11601</v>
      </c>
      <c r="G2532" s="360" t="s">
        <v>3532</v>
      </c>
      <c r="H2532" s="361">
        <v>45975</v>
      </c>
      <c r="I2532" s="360" t="s">
        <v>3532</v>
      </c>
      <c r="J2532" s="360" t="s">
        <v>11602</v>
      </c>
      <c r="K2532" s="360">
        <v>2011</v>
      </c>
      <c r="L2532" s="360" t="s">
        <v>5960</v>
      </c>
      <c r="M2532" s="360" t="s">
        <v>5957</v>
      </c>
      <c r="N2532" s="360" t="s">
        <v>5953</v>
      </c>
      <c r="O2532" s="360" t="s">
        <v>83</v>
      </c>
      <c r="P2532" s="360">
        <v>0</v>
      </c>
      <c r="Q2532" s="360" t="s">
        <v>11603</v>
      </c>
    </row>
    <row r="2533" spans="1:17" ht="15">
      <c r="A2533" s="359" t="s">
        <v>5750</v>
      </c>
      <c r="B2533" s="360" t="s">
        <v>11604</v>
      </c>
      <c r="C2533" s="360" t="s">
        <v>3532</v>
      </c>
      <c r="D2533" s="360">
        <v>0</v>
      </c>
      <c r="E2533" s="360" t="s">
        <v>3532</v>
      </c>
      <c r="F2533" s="360" t="s">
        <v>3532</v>
      </c>
      <c r="G2533" s="360" t="s">
        <v>3532</v>
      </c>
      <c r="H2533" s="361">
        <v>45975</v>
      </c>
      <c r="I2533" s="360" t="s">
        <v>3532</v>
      </c>
      <c r="J2533" s="360" t="s">
        <v>11605</v>
      </c>
      <c r="K2533" s="360">
        <v>2011</v>
      </c>
      <c r="L2533" s="360" t="s">
        <v>5964</v>
      </c>
      <c r="M2533" s="360" t="s">
        <v>5957</v>
      </c>
      <c r="N2533" s="360" t="s">
        <v>5953</v>
      </c>
      <c r="O2533" s="360" t="s">
        <v>83</v>
      </c>
      <c r="P2533" s="360" t="s">
        <v>3532</v>
      </c>
      <c r="Q2533" s="360" t="s">
        <v>3532</v>
      </c>
    </row>
    <row r="2534" spans="1:17" ht="15">
      <c r="A2534" s="359" t="s">
        <v>5750</v>
      </c>
      <c r="B2534" s="360" t="s">
        <v>11606</v>
      </c>
      <c r="C2534" s="360" t="s">
        <v>2790</v>
      </c>
      <c r="D2534" s="360">
        <v>9</v>
      </c>
      <c r="E2534" s="360" t="s">
        <v>3532</v>
      </c>
      <c r="F2534" s="360" t="s">
        <v>11607</v>
      </c>
      <c r="G2534" s="360" t="s">
        <v>3532</v>
      </c>
      <c r="H2534" s="361">
        <v>45975</v>
      </c>
      <c r="I2534" s="360" t="s">
        <v>3532</v>
      </c>
      <c r="J2534" s="360" t="s">
        <v>11608</v>
      </c>
      <c r="K2534" s="360">
        <v>2010</v>
      </c>
      <c r="L2534" s="360" t="s">
        <v>5960</v>
      </c>
      <c r="M2534" s="360" t="s">
        <v>5957</v>
      </c>
      <c r="N2534" s="360" t="s">
        <v>5953</v>
      </c>
      <c r="O2534" s="360" t="s">
        <v>83</v>
      </c>
      <c r="P2534" s="360">
        <v>0</v>
      </c>
      <c r="Q2534" s="360" t="s">
        <v>11609</v>
      </c>
    </row>
    <row r="2535" spans="1:17" ht="15">
      <c r="A2535" s="359" t="s">
        <v>7615</v>
      </c>
      <c r="B2535" s="360" t="s">
        <v>11610</v>
      </c>
      <c r="C2535" s="360" t="s">
        <v>3532</v>
      </c>
      <c r="D2535" s="360">
        <v>66</v>
      </c>
      <c r="E2535" s="360" t="s">
        <v>3532</v>
      </c>
      <c r="F2535" s="360" t="s">
        <v>3532</v>
      </c>
      <c r="G2535" s="360" t="s">
        <v>3532</v>
      </c>
      <c r="H2535" s="361">
        <v>45975</v>
      </c>
      <c r="I2535" s="360" t="s">
        <v>3532</v>
      </c>
      <c r="J2535" s="360" t="s">
        <v>11611</v>
      </c>
      <c r="K2535" s="360">
        <v>2011</v>
      </c>
      <c r="L2535" s="360" t="s">
        <v>5956</v>
      </c>
      <c r="M2535" s="360" t="s">
        <v>5957</v>
      </c>
      <c r="N2535" s="360" t="s">
        <v>5953</v>
      </c>
      <c r="O2535" s="360" t="s">
        <v>83</v>
      </c>
      <c r="P2535" s="360" t="s">
        <v>3532</v>
      </c>
      <c r="Q2535" s="360" t="s">
        <v>3532</v>
      </c>
    </row>
    <row r="2536" spans="1:17" ht="15">
      <c r="A2536" s="359" t="s">
        <v>3898</v>
      </c>
      <c r="B2536" s="360" t="s">
        <v>11612</v>
      </c>
      <c r="C2536" s="360" t="s">
        <v>3532</v>
      </c>
      <c r="D2536" s="360">
        <v>113</v>
      </c>
      <c r="E2536" s="360" t="s">
        <v>3532</v>
      </c>
      <c r="F2536" s="360" t="s">
        <v>3532</v>
      </c>
      <c r="G2536" s="360" t="s">
        <v>3532</v>
      </c>
      <c r="H2536" s="361">
        <v>45975</v>
      </c>
      <c r="I2536" s="360" t="s">
        <v>3532</v>
      </c>
      <c r="J2536" s="360" t="s">
        <v>11613</v>
      </c>
      <c r="K2536" s="360">
        <v>2011</v>
      </c>
      <c r="L2536" s="360" t="s">
        <v>5964</v>
      </c>
      <c r="M2536" s="360" t="s">
        <v>5957</v>
      </c>
      <c r="N2536" s="360" t="s">
        <v>5953</v>
      </c>
      <c r="O2536" s="360" t="s">
        <v>83</v>
      </c>
      <c r="P2536" s="360" t="s">
        <v>3532</v>
      </c>
      <c r="Q2536" s="360" t="s">
        <v>3532</v>
      </c>
    </row>
    <row r="2537" spans="1:17" ht="15">
      <c r="A2537" s="359" t="s">
        <v>7615</v>
      </c>
      <c r="B2537" s="360" t="s">
        <v>11614</v>
      </c>
      <c r="C2537" s="360" t="s">
        <v>3532</v>
      </c>
      <c r="D2537" s="360">
        <v>0</v>
      </c>
      <c r="E2537" s="360" t="s">
        <v>3532</v>
      </c>
      <c r="F2537" s="360" t="s">
        <v>3532</v>
      </c>
      <c r="G2537" s="360" t="s">
        <v>3532</v>
      </c>
      <c r="H2537" s="361">
        <v>45975</v>
      </c>
      <c r="I2537" s="360" t="s">
        <v>3532</v>
      </c>
      <c r="J2537" s="360" t="s">
        <v>11615</v>
      </c>
      <c r="K2537" s="360">
        <v>2011</v>
      </c>
      <c r="L2537" s="360" t="s">
        <v>5956</v>
      </c>
      <c r="M2537" s="360" t="s">
        <v>5957</v>
      </c>
      <c r="N2537" s="360" t="s">
        <v>5953</v>
      </c>
      <c r="O2537" s="360" t="s">
        <v>83</v>
      </c>
      <c r="P2537" s="360" t="s">
        <v>3532</v>
      </c>
      <c r="Q2537" s="360" t="s">
        <v>3532</v>
      </c>
    </row>
    <row r="2538" spans="1:17" ht="15">
      <c r="A2538" s="359" t="s">
        <v>7615</v>
      </c>
      <c r="B2538" s="360" t="s">
        <v>11616</v>
      </c>
      <c r="C2538" s="360" t="s">
        <v>3532</v>
      </c>
      <c r="D2538" s="360">
        <v>71</v>
      </c>
      <c r="E2538" s="360" t="s">
        <v>3532</v>
      </c>
      <c r="F2538" s="360" t="s">
        <v>3532</v>
      </c>
      <c r="G2538" s="360" t="s">
        <v>3532</v>
      </c>
      <c r="H2538" s="361">
        <v>45975</v>
      </c>
      <c r="I2538" s="360" t="s">
        <v>3532</v>
      </c>
      <c r="J2538" s="360" t="s">
        <v>11615</v>
      </c>
      <c r="K2538" s="360">
        <v>2011</v>
      </c>
      <c r="L2538" s="360" t="s">
        <v>5956</v>
      </c>
      <c r="M2538" s="360" t="s">
        <v>5957</v>
      </c>
      <c r="N2538" s="360" t="s">
        <v>5953</v>
      </c>
      <c r="O2538" s="360" t="s">
        <v>83</v>
      </c>
      <c r="P2538" s="360" t="s">
        <v>3532</v>
      </c>
      <c r="Q2538" s="360" t="s">
        <v>3532</v>
      </c>
    </row>
    <row r="2539" spans="1:17" ht="15">
      <c r="A2539" s="359" t="s">
        <v>7615</v>
      </c>
      <c r="B2539" s="360" t="s">
        <v>11617</v>
      </c>
      <c r="C2539" s="360" t="s">
        <v>3532</v>
      </c>
      <c r="D2539" s="360">
        <v>7</v>
      </c>
      <c r="E2539" s="360" t="s">
        <v>3532</v>
      </c>
      <c r="F2539" s="360" t="s">
        <v>3532</v>
      </c>
      <c r="G2539" s="360" t="s">
        <v>3532</v>
      </c>
      <c r="H2539" s="361">
        <v>45975</v>
      </c>
      <c r="I2539" s="360" t="s">
        <v>3532</v>
      </c>
      <c r="J2539" s="360" t="s">
        <v>11618</v>
      </c>
      <c r="K2539" s="360">
        <v>2011</v>
      </c>
      <c r="L2539" s="360" t="s">
        <v>6550</v>
      </c>
      <c r="M2539" s="360" t="s">
        <v>5957</v>
      </c>
      <c r="N2539" s="360" t="s">
        <v>5953</v>
      </c>
      <c r="O2539" s="360" t="s">
        <v>83</v>
      </c>
      <c r="P2539" s="360" t="s">
        <v>3532</v>
      </c>
      <c r="Q2539" s="360" t="s">
        <v>3532</v>
      </c>
    </row>
    <row r="2540" spans="1:17" ht="15">
      <c r="A2540" s="359" t="s">
        <v>7615</v>
      </c>
      <c r="B2540" s="360" t="s">
        <v>11619</v>
      </c>
      <c r="C2540" s="360" t="s">
        <v>3532</v>
      </c>
      <c r="D2540" s="360">
        <v>116</v>
      </c>
      <c r="E2540" s="360" t="s">
        <v>3532</v>
      </c>
      <c r="F2540" s="360" t="s">
        <v>3532</v>
      </c>
      <c r="G2540" s="360" t="s">
        <v>3532</v>
      </c>
      <c r="H2540" s="361">
        <v>45975</v>
      </c>
      <c r="I2540" s="360" t="s">
        <v>3532</v>
      </c>
      <c r="J2540" s="360" t="s">
        <v>11620</v>
      </c>
      <c r="K2540" s="360">
        <v>2011</v>
      </c>
      <c r="L2540" s="360" t="s">
        <v>5964</v>
      </c>
      <c r="M2540" s="360" t="s">
        <v>5957</v>
      </c>
      <c r="N2540" s="360" t="s">
        <v>5953</v>
      </c>
      <c r="O2540" s="360" t="s">
        <v>83</v>
      </c>
      <c r="P2540" s="360" t="s">
        <v>3532</v>
      </c>
      <c r="Q2540" s="360" t="s">
        <v>3532</v>
      </c>
    </row>
    <row r="2541" spans="1:17" ht="15">
      <c r="A2541" s="359" t="s">
        <v>3898</v>
      </c>
      <c r="B2541" s="360" t="s">
        <v>11621</v>
      </c>
      <c r="C2541" s="360" t="s">
        <v>3532</v>
      </c>
      <c r="D2541" s="360">
        <v>109</v>
      </c>
      <c r="E2541" s="360" t="s">
        <v>3532</v>
      </c>
      <c r="F2541" s="360" t="s">
        <v>3532</v>
      </c>
      <c r="G2541" s="360" t="s">
        <v>3532</v>
      </c>
      <c r="H2541" s="361">
        <v>45975</v>
      </c>
      <c r="I2541" s="360" t="s">
        <v>3532</v>
      </c>
      <c r="J2541" s="360" t="s">
        <v>11622</v>
      </c>
      <c r="K2541" s="360">
        <v>2011</v>
      </c>
      <c r="L2541" s="360" t="s">
        <v>5964</v>
      </c>
      <c r="M2541" s="360" t="s">
        <v>5957</v>
      </c>
      <c r="N2541" s="360" t="s">
        <v>5953</v>
      </c>
      <c r="O2541" s="360" t="s">
        <v>83</v>
      </c>
      <c r="P2541" s="360" t="s">
        <v>3532</v>
      </c>
      <c r="Q2541" s="360" t="s">
        <v>3532</v>
      </c>
    </row>
    <row r="2542" spans="1:17" ht="15">
      <c r="A2542" s="359" t="s">
        <v>7615</v>
      </c>
      <c r="B2542" s="360" t="s">
        <v>11623</v>
      </c>
      <c r="C2542" s="360" t="s">
        <v>3532</v>
      </c>
      <c r="D2542" s="360">
        <v>3</v>
      </c>
      <c r="E2542" s="360" t="s">
        <v>3532</v>
      </c>
      <c r="F2542" s="360" t="s">
        <v>3532</v>
      </c>
      <c r="G2542" s="360" t="s">
        <v>3532</v>
      </c>
      <c r="H2542" s="361">
        <v>45975</v>
      </c>
      <c r="I2542" s="360" t="s">
        <v>3532</v>
      </c>
      <c r="J2542" s="360" t="s">
        <v>11624</v>
      </c>
      <c r="K2542" s="360">
        <v>2011</v>
      </c>
      <c r="L2542" s="360" t="s">
        <v>5960</v>
      </c>
      <c r="M2542" s="360" t="s">
        <v>5957</v>
      </c>
      <c r="N2542" s="360" t="s">
        <v>5953</v>
      </c>
      <c r="O2542" s="360" t="s">
        <v>83</v>
      </c>
      <c r="P2542" s="360" t="s">
        <v>3532</v>
      </c>
      <c r="Q2542" s="360" t="s">
        <v>3532</v>
      </c>
    </row>
    <row r="2543" spans="1:17" ht="15">
      <c r="A2543" s="359" t="s">
        <v>3898</v>
      </c>
      <c r="B2543" s="360" t="s">
        <v>11625</v>
      </c>
      <c r="C2543" s="360" t="s">
        <v>2790</v>
      </c>
      <c r="D2543" s="360">
        <v>10</v>
      </c>
      <c r="E2543" s="360" t="s">
        <v>3532</v>
      </c>
      <c r="F2543" s="360" t="s">
        <v>11626</v>
      </c>
      <c r="G2543" s="360" t="s">
        <v>3532</v>
      </c>
      <c r="H2543" s="361">
        <v>45975</v>
      </c>
      <c r="I2543" s="360" t="s">
        <v>3532</v>
      </c>
      <c r="J2543" s="360" t="s">
        <v>11627</v>
      </c>
      <c r="K2543" s="360">
        <v>2011</v>
      </c>
      <c r="L2543" s="360" t="s">
        <v>5964</v>
      </c>
      <c r="M2543" s="360" t="s">
        <v>5957</v>
      </c>
      <c r="N2543" s="360" t="s">
        <v>5953</v>
      </c>
      <c r="O2543" s="360" t="s">
        <v>83</v>
      </c>
      <c r="P2543" s="360">
        <v>117</v>
      </c>
      <c r="Q2543" s="360" t="s">
        <v>11628</v>
      </c>
    </row>
    <row r="2544" spans="1:17" ht="15">
      <c r="A2544" s="359" t="s">
        <v>3898</v>
      </c>
      <c r="B2544" s="360" t="s">
        <v>11629</v>
      </c>
      <c r="C2544" s="360" t="s">
        <v>3532</v>
      </c>
      <c r="D2544" s="360">
        <v>136</v>
      </c>
      <c r="E2544" s="360" t="s">
        <v>3532</v>
      </c>
      <c r="F2544" s="360" t="s">
        <v>3532</v>
      </c>
      <c r="G2544" s="360" t="s">
        <v>3532</v>
      </c>
      <c r="H2544" s="361">
        <v>45975</v>
      </c>
      <c r="I2544" s="360" t="s">
        <v>3532</v>
      </c>
      <c r="J2544" s="360" t="s">
        <v>11630</v>
      </c>
      <c r="K2544" s="360">
        <v>2011</v>
      </c>
      <c r="L2544" s="360" t="s">
        <v>5964</v>
      </c>
      <c r="M2544" s="360" t="s">
        <v>5957</v>
      </c>
      <c r="N2544" s="360" t="s">
        <v>5953</v>
      </c>
      <c r="O2544" s="360" t="s">
        <v>83</v>
      </c>
      <c r="P2544" s="360" t="s">
        <v>3532</v>
      </c>
      <c r="Q2544" s="360" t="s">
        <v>3532</v>
      </c>
    </row>
    <row r="2545" spans="1:17" ht="15">
      <c r="A2545" s="359" t="s">
        <v>3898</v>
      </c>
      <c r="B2545" s="360" t="s">
        <v>11631</v>
      </c>
      <c r="C2545" s="360" t="s">
        <v>3532</v>
      </c>
      <c r="D2545" s="360">
        <v>146</v>
      </c>
      <c r="E2545" s="360" t="s">
        <v>3532</v>
      </c>
      <c r="F2545" s="360" t="s">
        <v>3532</v>
      </c>
      <c r="G2545" s="360" t="s">
        <v>3532</v>
      </c>
      <c r="H2545" s="361">
        <v>45975</v>
      </c>
      <c r="I2545" s="360" t="s">
        <v>3532</v>
      </c>
      <c r="J2545" s="360" t="s">
        <v>11632</v>
      </c>
      <c r="K2545" s="360">
        <v>2012</v>
      </c>
      <c r="L2545" s="360" t="s">
        <v>5964</v>
      </c>
      <c r="M2545" s="360" t="s">
        <v>5957</v>
      </c>
      <c r="N2545" s="360" t="s">
        <v>5953</v>
      </c>
      <c r="O2545" s="360" t="s">
        <v>83</v>
      </c>
      <c r="P2545" s="360" t="s">
        <v>3532</v>
      </c>
      <c r="Q2545" s="360" t="s">
        <v>3532</v>
      </c>
    </row>
    <row r="2546" spans="1:17" ht="15">
      <c r="A2546" s="359" t="s">
        <v>3898</v>
      </c>
      <c r="B2546" s="360" t="s">
        <v>11633</v>
      </c>
      <c r="C2546" s="360" t="s">
        <v>3532</v>
      </c>
      <c r="D2546" s="360">
        <v>0</v>
      </c>
      <c r="E2546" s="360" t="s">
        <v>3532</v>
      </c>
      <c r="F2546" s="360" t="s">
        <v>3532</v>
      </c>
      <c r="G2546" s="360" t="s">
        <v>3532</v>
      </c>
      <c r="H2546" s="361">
        <v>45975</v>
      </c>
      <c r="I2546" s="360" t="s">
        <v>3532</v>
      </c>
      <c r="J2546" s="360" t="s">
        <v>11503</v>
      </c>
      <c r="K2546" s="360">
        <v>2009</v>
      </c>
      <c r="L2546" s="360" t="s">
        <v>5964</v>
      </c>
      <c r="M2546" s="360" t="s">
        <v>5957</v>
      </c>
      <c r="N2546" s="360" t="s">
        <v>5953</v>
      </c>
      <c r="O2546" s="360" t="s">
        <v>83</v>
      </c>
      <c r="P2546" s="360" t="s">
        <v>3532</v>
      </c>
      <c r="Q2546" s="360" t="s">
        <v>3532</v>
      </c>
    </row>
    <row r="2547" spans="1:17" ht="15">
      <c r="A2547" s="359" t="s">
        <v>3520</v>
      </c>
      <c r="B2547" s="360" t="s">
        <v>11634</v>
      </c>
      <c r="C2547" s="360" t="s">
        <v>3532</v>
      </c>
      <c r="D2547" s="360">
        <v>45</v>
      </c>
      <c r="E2547" s="360" t="s">
        <v>3532</v>
      </c>
      <c r="F2547" s="360" t="s">
        <v>3532</v>
      </c>
      <c r="G2547" s="360" t="s">
        <v>3532</v>
      </c>
      <c r="H2547" s="361">
        <v>45975</v>
      </c>
      <c r="I2547" s="360" t="s">
        <v>3532</v>
      </c>
      <c r="J2547" s="360" t="s">
        <v>11635</v>
      </c>
      <c r="K2547" s="360">
        <v>2010</v>
      </c>
      <c r="L2547" s="360" t="s">
        <v>5964</v>
      </c>
      <c r="M2547" s="360" t="s">
        <v>5957</v>
      </c>
      <c r="N2547" s="360" t="s">
        <v>5953</v>
      </c>
      <c r="O2547" s="360" t="s">
        <v>83</v>
      </c>
      <c r="P2547" s="360" t="s">
        <v>3532</v>
      </c>
      <c r="Q2547" s="360" t="s">
        <v>3532</v>
      </c>
    </row>
    <row r="2548" spans="1:17" ht="15">
      <c r="A2548" s="359" t="s">
        <v>1897</v>
      </c>
      <c r="B2548" s="360" t="s">
        <v>11636</v>
      </c>
      <c r="C2548" s="360" t="s">
        <v>2790</v>
      </c>
      <c r="D2548" s="360">
        <v>2</v>
      </c>
      <c r="E2548" s="360" t="s">
        <v>3532</v>
      </c>
      <c r="F2548" s="360" t="s">
        <v>11637</v>
      </c>
      <c r="G2548" s="360" t="s">
        <v>3532</v>
      </c>
      <c r="H2548" s="361">
        <v>45975</v>
      </c>
      <c r="I2548" s="360" t="s">
        <v>3532</v>
      </c>
      <c r="J2548" s="360" t="s">
        <v>11638</v>
      </c>
      <c r="K2548" s="360">
        <v>2012</v>
      </c>
      <c r="L2548" s="360" t="s">
        <v>5960</v>
      </c>
      <c r="M2548" s="360" t="s">
        <v>5957</v>
      </c>
      <c r="N2548" s="360" t="s">
        <v>5953</v>
      </c>
      <c r="O2548" s="360" t="s">
        <v>83</v>
      </c>
      <c r="P2548" s="360">
        <v>0</v>
      </c>
      <c r="Q2548" s="360" t="s">
        <v>11639</v>
      </c>
    </row>
    <row r="2549" spans="1:17" ht="15">
      <c r="A2549" s="359" t="s">
        <v>3819</v>
      </c>
      <c r="B2549" s="360" t="s">
        <v>11640</v>
      </c>
      <c r="C2549" s="360" t="s">
        <v>2790</v>
      </c>
      <c r="D2549" s="360">
        <v>3</v>
      </c>
      <c r="E2549" s="360" t="s">
        <v>3532</v>
      </c>
      <c r="F2549" s="360" t="s">
        <v>11641</v>
      </c>
      <c r="G2549" s="360" t="s">
        <v>3532</v>
      </c>
      <c r="H2549" s="361">
        <v>45975</v>
      </c>
      <c r="I2549" s="360" t="s">
        <v>3532</v>
      </c>
      <c r="J2549" s="360" t="s">
        <v>11642</v>
      </c>
      <c r="K2549" s="360">
        <v>2011</v>
      </c>
      <c r="L2549" s="360" t="s">
        <v>5956</v>
      </c>
      <c r="M2549" s="360" t="s">
        <v>5957</v>
      </c>
      <c r="N2549" s="360" t="s">
        <v>5953</v>
      </c>
      <c r="O2549" s="360" t="s">
        <v>83</v>
      </c>
      <c r="P2549" s="360">
        <v>0</v>
      </c>
      <c r="Q2549" s="360" t="s">
        <v>11643</v>
      </c>
    </row>
    <row r="2550" spans="1:17" ht="15">
      <c r="A2550" s="359" t="s">
        <v>3819</v>
      </c>
      <c r="B2550" s="360" t="s">
        <v>11644</v>
      </c>
      <c r="C2550" s="360" t="s">
        <v>2790</v>
      </c>
      <c r="D2550" s="360">
        <v>2</v>
      </c>
      <c r="E2550" s="360" t="s">
        <v>3532</v>
      </c>
      <c r="F2550" s="360" t="s">
        <v>11645</v>
      </c>
      <c r="G2550" s="360" t="s">
        <v>3532</v>
      </c>
      <c r="H2550" s="361">
        <v>45975</v>
      </c>
      <c r="I2550" s="360" t="s">
        <v>3532</v>
      </c>
      <c r="J2550" s="360" t="s">
        <v>11646</v>
      </c>
      <c r="K2550" s="360">
        <v>2012</v>
      </c>
      <c r="L2550" s="360" t="s">
        <v>5960</v>
      </c>
      <c r="M2550" s="360" t="s">
        <v>5957</v>
      </c>
      <c r="N2550" s="360" t="s">
        <v>5953</v>
      </c>
      <c r="O2550" s="360" t="s">
        <v>83</v>
      </c>
      <c r="P2550" s="360">
        <v>0</v>
      </c>
      <c r="Q2550" s="360" t="s">
        <v>11647</v>
      </c>
    </row>
    <row r="2551" spans="1:17" ht="15">
      <c r="A2551" s="359" t="s">
        <v>2821</v>
      </c>
      <c r="B2551" s="360" t="s">
        <v>11648</v>
      </c>
      <c r="C2551" s="360" t="s">
        <v>3532</v>
      </c>
      <c r="D2551" s="360">
        <v>0</v>
      </c>
      <c r="E2551" s="360" t="s">
        <v>3532</v>
      </c>
      <c r="F2551" s="360" t="s">
        <v>3532</v>
      </c>
      <c r="G2551" s="360" t="s">
        <v>3532</v>
      </c>
      <c r="H2551" s="361">
        <v>45975</v>
      </c>
      <c r="I2551" s="360" t="s">
        <v>3532</v>
      </c>
      <c r="J2551" s="360" t="s">
        <v>11649</v>
      </c>
      <c r="K2551" s="360">
        <v>2011</v>
      </c>
      <c r="L2551" s="360" t="s">
        <v>5960</v>
      </c>
      <c r="M2551" s="360" t="s">
        <v>5957</v>
      </c>
      <c r="N2551" s="360" t="s">
        <v>5953</v>
      </c>
      <c r="O2551" s="360" t="s">
        <v>83</v>
      </c>
      <c r="P2551" s="360" t="s">
        <v>3532</v>
      </c>
      <c r="Q2551" s="360" t="s">
        <v>3532</v>
      </c>
    </row>
    <row r="2552" spans="1:17" ht="15">
      <c r="A2552" s="359" t="s">
        <v>2801</v>
      </c>
      <c r="B2552" s="360" t="s">
        <v>5804</v>
      </c>
      <c r="C2552" s="360" t="s">
        <v>2790</v>
      </c>
      <c r="D2552" s="360">
        <v>0</v>
      </c>
      <c r="E2552" s="360" t="s">
        <v>3532</v>
      </c>
      <c r="F2552" s="360" t="s">
        <v>11650</v>
      </c>
      <c r="G2552" s="360" t="s">
        <v>3532</v>
      </c>
      <c r="H2552" s="361">
        <v>45975</v>
      </c>
      <c r="I2552" s="360" t="s">
        <v>3532</v>
      </c>
      <c r="J2552" s="360" t="s">
        <v>11651</v>
      </c>
      <c r="K2552" s="360">
        <v>2012</v>
      </c>
      <c r="L2552" s="360" t="s">
        <v>5960</v>
      </c>
      <c r="M2552" s="360" t="s">
        <v>5957</v>
      </c>
      <c r="N2552" s="360" t="s">
        <v>5953</v>
      </c>
      <c r="O2552" s="360" t="s">
        <v>83</v>
      </c>
      <c r="P2552" s="360">
        <v>0</v>
      </c>
      <c r="Q2552" s="360" t="s">
        <v>11652</v>
      </c>
    </row>
    <row r="2553" spans="1:17" ht="15">
      <c r="A2553" s="359" t="s">
        <v>7089</v>
      </c>
      <c r="B2553" s="360" t="s">
        <v>11653</v>
      </c>
      <c r="C2553" s="360" t="s">
        <v>3532</v>
      </c>
      <c r="D2553" s="360">
        <v>217</v>
      </c>
      <c r="E2553" s="360" t="s">
        <v>3532</v>
      </c>
      <c r="F2553" s="360" t="s">
        <v>3532</v>
      </c>
      <c r="G2553" s="360" t="s">
        <v>3532</v>
      </c>
      <c r="H2553" s="361">
        <v>45975</v>
      </c>
      <c r="I2553" s="360" t="s">
        <v>3532</v>
      </c>
      <c r="J2553" s="360" t="s">
        <v>11654</v>
      </c>
      <c r="K2553" s="360">
        <v>2012</v>
      </c>
      <c r="L2553" s="360" t="s">
        <v>5964</v>
      </c>
      <c r="M2553" s="360" t="s">
        <v>5957</v>
      </c>
      <c r="N2553" s="360" t="s">
        <v>5953</v>
      </c>
      <c r="O2553" s="360" t="s">
        <v>155</v>
      </c>
      <c r="P2553" s="360" t="s">
        <v>3532</v>
      </c>
      <c r="Q2553" s="360" t="s">
        <v>3532</v>
      </c>
    </row>
    <row r="2554" spans="1:17" ht="15">
      <c r="A2554" s="359" t="s">
        <v>6525</v>
      </c>
      <c r="B2554" s="360" t="s">
        <v>11655</v>
      </c>
      <c r="C2554" s="360" t="s">
        <v>6109</v>
      </c>
      <c r="D2554" s="360">
        <v>0</v>
      </c>
      <c r="E2554" s="360" t="s">
        <v>3532</v>
      </c>
      <c r="F2554" s="360" t="s">
        <v>10073</v>
      </c>
      <c r="G2554" s="360" t="s">
        <v>3532</v>
      </c>
      <c r="H2554" s="361">
        <v>45975</v>
      </c>
      <c r="I2554" s="360" t="s">
        <v>3532</v>
      </c>
      <c r="J2554" s="360" t="s">
        <v>11656</v>
      </c>
      <c r="K2554" s="360">
        <v>2010</v>
      </c>
      <c r="L2554" s="360" t="s">
        <v>5964</v>
      </c>
      <c r="M2554" s="360" t="s">
        <v>5957</v>
      </c>
      <c r="N2554" s="360" t="s">
        <v>5953</v>
      </c>
      <c r="O2554" s="360" t="s">
        <v>83</v>
      </c>
      <c r="P2554" s="360" t="s">
        <v>3532</v>
      </c>
      <c r="Q2554" s="360" t="s">
        <v>11657</v>
      </c>
    </row>
    <row r="2555" spans="1:17" ht="15">
      <c r="A2555" s="359" t="s">
        <v>3612</v>
      </c>
      <c r="B2555" s="360" t="s">
        <v>11658</v>
      </c>
      <c r="C2555" s="360" t="s">
        <v>3532</v>
      </c>
      <c r="D2555" s="360">
        <v>87</v>
      </c>
      <c r="E2555" s="360" t="s">
        <v>3532</v>
      </c>
      <c r="F2555" s="360" t="s">
        <v>3532</v>
      </c>
      <c r="G2555" s="360" t="s">
        <v>3532</v>
      </c>
      <c r="H2555" s="361">
        <v>45975</v>
      </c>
      <c r="I2555" s="360" t="s">
        <v>3532</v>
      </c>
      <c r="J2555" s="360" t="s">
        <v>11659</v>
      </c>
      <c r="K2555" s="360">
        <v>2011</v>
      </c>
      <c r="L2555" s="360" t="s">
        <v>5964</v>
      </c>
      <c r="M2555" s="360" t="s">
        <v>5957</v>
      </c>
      <c r="N2555" s="360" t="s">
        <v>5953</v>
      </c>
      <c r="O2555" s="360" t="s">
        <v>83</v>
      </c>
      <c r="P2555" s="360" t="s">
        <v>3532</v>
      </c>
      <c r="Q2555" s="360" t="s">
        <v>3532</v>
      </c>
    </row>
    <row r="2556" spans="1:17" ht="15">
      <c r="A2556" s="359" t="s">
        <v>6077</v>
      </c>
      <c r="B2556" s="360" t="s">
        <v>11660</v>
      </c>
      <c r="C2556" s="360" t="s">
        <v>3532</v>
      </c>
      <c r="D2556" s="360">
        <v>1</v>
      </c>
      <c r="E2556" s="360" t="s">
        <v>3532</v>
      </c>
      <c r="F2556" s="360" t="s">
        <v>3532</v>
      </c>
      <c r="G2556" s="360" t="s">
        <v>3532</v>
      </c>
      <c r="H2556" s="361">
        <v>45975</v>
      </c>
      <c r="I2556" s="360" t="s">
        <v>3532</v>
      </c>
      <c r="J2556" s="360" t="s">
        <v>11661</v>
      </c>
      <c r="K2556" s="360">
        <v>2011</v>
      </c>
      <c r="L2556" s="360" t="s">
        <v>5964</v>
      </c>
      <c r="M2556" s="360" t="s">
        <v>5957</v>
      </c>
      <c r="N2556" s="360" t="s">
        <v>5953</v>
      </c>
      <c r="O2556" s="360" t="s">
        <v>83</v>
      </c>
      <c r="P2556" s="360" t="s">
        <v>3532</v>
      </c>
      <c r="Q2556" s="360" t="s">
        <v>3532</v>
      </c>
    </row>
    <row r="2557" spans="1:17" ht="15">
      <c r="A2557" s="359" t="s">
        <v>6433</v>
      </c>
      <c r="B2557" s="360" t="s">
        <v>11662</v>
      </c>
      <c r="C2557" s="360" t="s">
        <v>2790</v>
      </c>
      <c r="D2557" s="360">
        <v>6</v>
      </c>
      <c r="E2557" s="360" t="s">
        <v>3532</v>
      </c>
      <c r="F2557" s="360" t="s">
        <v>11663</v>
      </c>
      <c r="G2557" s="360" t="s">
        <v>3532</v>
      </c>
      <c r="H2557" s="361">
        <v>45975</v>
      </c>
      <c r="I2557" s="360" t="s">
        <v>3532</v>
      </c>
      <c r="J2557" s="360" t="s">
        <v>11664</v>
      </c>
      <c r="K2557" s="360">
        <v>2010</v>
      </c>
      <c r="L2557" s="360" t="s">
        <v>5960</v>
      </c>
      <c r="M2557" s="360" t="s">
        <v>5957</v>
      </c>
      <c r="N2557" s="360" t="s">
        <v>5953</v>
      </c>
      <c r="O2557" s="360" t="s">
        <v>83</v>
      </c>
      <c r="P2557" s="360">
        <v>0</v>
      </c>
      <c r="Q2557" s="360" t="s">
        <v>11665</v>
      </c>
    </row>
    <row r="2558" spans="1:17" ht="15">
      <c r="A2558" s="359" t="s">
        <v>6433</v>
      </c>
      <c r="B2558" s="360" t="s">
        <v>11666</v>
      </c>
      <c r="C2558" s="360" t="s">
        <v>3532</v>
      </c>
      <c r="D2558" s="360">
        <v>120</v>
      </c>
      <c r="E2558" s="360" t="s">
        <v>3532</v>
      </c>
      <c r="F2558" s="360" t="s">
        <v>3532</v>
      </c>
      <c r="G2558" s="360" t="s">
        <v>3532</v>
      </c>
      <c r="H2558" s="361">
        <v>45975</v>
      </c>
      <c r="I2558" s="360" t="s">
        <v>3532</v>
      </c>
      <c r="J2558" s="360" t="s">
        <v>6958</v>
      </c>
      <c r="K2558" s="360">
        <v>2010</v>
      </c>
      <c r="L2558" s="360" t="s">
        <v>5984</v>
      </c>
      <c r="M2558" s="360" t="s">
        <v>5957</v>
      </c>
      <c r="N2558" s="360" t="s">
        <v>5953</v>
      </c>
      <c r="O2558" s="360" t="s">
        <v>83</v>
      </c>
      <c r="P2558" s="360" t="s">
        <v>3532</v>
      </c>
      <c r="Q2558" s="360" t="s">
        <v>3532</v>
      </c>
    </row>
    <row r="2559" spans="1:17" ht="15">
      <c r="A2559" s="359" t="s">
        <v>6077</v>
      </c>
      <c r="B2559" s="360" t="s">
        <v>11667</v>
      </c>
      <c r="C2559" s="360" t="s">
        <v>2790</v>
      </c>
      <c r="D2559" s="360">
        <v>23</v>
      </c>
      <c r="E2559" s="360" t="s">
        <v>3532</v>
      </c>
      <c r="F2559" s="360" t="s">
        <v>11668</v>
      </c>
      <c r="G2559" s="360" t="s">
        <v>3532</v>
      </c>
      <c r="H2559" s="361">
        <v>45975</v>
      </c>
      <c r="I2559" s="360" t="s">
        <v>3532</v>
      </c>
      <c r="J2559" s="360" t="s">
        <v>11669</v>
      </c>
      <c r="K2559" s="360">
        <v>2011</v>
      </c>
      <c r="L2559" s="360" t="s">
        <v>5960</v>
      </c>
      <c r="M2559" s="360" t="s">
        <v>5957</v>
      </c>
      <c r="N2559" s="360" t="s">
        <v>5953</v>
      </c>
      <c r="O2559" s="360" t="s">
        <v>83</v>
      </c>
      <c r="P2559" s="360">
        <v>0</v>
      </c>
      <c r="Q2559" s="360" t="s">
        <v>11670</v>
      </c>
    </row>
    <row r="2560" spans="1:17" ht="15">
      <c r="A2560" s="359" t="s">
        <v>6077</v>
      </c>
      <c r="B2560" s="360" t="s">
        <v>11671</v>
      </c>
      <c r="C2560" s="360" t="s">
        <v>2790</v>
      </c>
      <c r="D2560" s="360">
        <v>11</v>
      </c>
      <c r="E2560" s="360" t="s">
        <v>3532</v>
      </c>
      <c r="F2560" s="360" t="s">
        <v>11672</v>
      </c>
      <c r="G2560" s="360" t="s">
        <v>3532</v>
      </c>
      <c r="H2560" s="361">
        <v>45975</v>
      </c>
      <c r="I2560" s="360" t="s">
        <v>3532</v>
      </c>
      <c r="J2560" s="360" t="s">
        <v>11673</v>
      </c>
      <c r="K2560" s="360">
        <v>2011</v>
      </c>
      <c r="L2560" s="360" t="s">
        <v>5984</v>
      </c>
      <c r="M2560" s="360" t="s">
        <v>5957</v>
      </c>
      <c r="N2560" s="360" t="s">
        <v>5953</v>
      </c>
      <c r="O2560" s="360" t="s">
        <v>83</v>
      </c>
      <c r="P2560" s="360">
        <v>0</v>
      </c>
      <c r="Q2560" s="360" t="s">
        <v>11674</v>
      </c>
    </row>
    <row r="2561" spans="1:17" ht="15">
      <c r="A2561" s="359" t="s">
        <v>6433</v>
      </c>
      <c r="B2561" s="360" t="s">
        <v>11675</v>
      </c>
      <c r="C2561" s="360" t="s">
        <v>3532</v>
      </c>
      <c r="D2561" s="360">
        <v>6</v>
      </c>
      <c r="E2561" s="360" t="s">
        <v>3532</v>
      </c>
      <c r="F2561" s="360" t="s">
        <v>3532</v>
      </c>
      <c r="G2561" s="360" t="s">
        <v>3532</v>
      </c>
      <c r="H2561" s="361">
        <v>45975</v>
      </c>
      <c r="I2561" s="360" t="s">
        <v>3532</v>
      </c>
      <c r="J2561" s="360" t="s">
        <v>11676</v>
      </c>
      <c r="K2561" s="360">
        <v>2011</v>
      </c>
      <c r="L2561" s="360" t="s">
        <v>5964</v>
      </c>
      <c r="M2561" s="360" t="s">
        <v>5957</v>
      </c>
      <c r="N2561" s="360" t="s">
        <v>5953</v>
      </c>
      <c r="O2561" s="360" t="s">
        <v>83</v>
      </c>
      <c r="P2561" s="360" t="s">
        <v>3532</v>
      </c>
      <c r="Q2561" s="360" t="s">
        <v>3532</v>
      </c>
    </row>
    <row r="2562" spans="1:17" ht="15">
      <c r="A2562" s="359" t="s">
        <v>6218</v>
      </c>
      <c r="B2562" s="360" t="s">
        <v>11677</v>
      </c>
      <c r="C2562" s="360" t="s">
        <v>3532</v>
      </c>
      <c r="D2562" s="360">
        <v>0</v>
      </c>
      <c r="E2562" s="360" t="s">
        <v>3532</v>
      </c>
      <c r="F2562" s="360" t="s">
        <v>3532</v>
      </c>
      <c r="G2562" s="360" t="s">
        <v>3532</v>
      </c>
      <c r="H2562" s="361">
        <v>45975</v>
      </c>
      <c r="I2562" s="360" t="s">
        <v>3532</v>
      </c>
      <c r="J2562" s="360" t="s">
        <v>10803</v>
      </c>
      <c r="K2562" s="360">
        <v>2011</v>
      </c>
      <c r="L2562" s="360" t="s">
        <v>5964</v>
      </c>
      <c r="M2562" s="360" t="s">
        <v>5957</v>
      </c>
      <c r="N2562" s="360" t="s">
        <v>5953</v>
      </c>
      <c r="O2562" s="360" t="s">
        <v>83</v>
      </c>
      <c r="P2562" s="360" t="s">
        <v>3532</v>
      </c>
      <c r="Q2562" s="360" t="s">
        <v>3532</v>
      </c>
    </row>
    <row r="2563" spans="1:17" ht="15">
      <c r="A2563" s="359" t="s">
        <v>6077</v>
      </c>
      <c r="B2563" s="360" t="s">
        <v>11678</v>
      </c>
      <c r="C2563" s="360" t="s">
        <v>2790</v>
      </c>
      <c r="D2563" s="360">
        <v>23</v>
      </c>
      <c r="E2563" s="360" t="s">
        <v>3532</v>
      </c>
      <c r="F2563" s="360" t="s">
        <v>11679</v>
      </c>
      <c r="G2563" s="360" t="s">
        <v>3532</v>
      </c>
      <c r="H2563" s="361">
        <v>45975</v>
      </c>
      <c r="I2563" s="360" t="s">
        <v>3532</v>
      </c>
      <c r="J2563" s="360" t="s">
        <v>11680</v>
      </c>
      <c r="K2563" s="360">
        <v>2011</v>
      </c>
      <c r="L2563" s="360" t="s">
        <v>5984</v>
      </c>
      <c r="M2563" s="360" t="s">
        <v>5957</v>
      </c>
      <c r="N2563" s="360" t="s">
        <v>5953</v>
      </c>
      <c r="O2563" s="360" t="s">
        <v>83</v>
      </c>
      <c r="P2563" s="360">
        <v>0</v>
      </c>
      <c r="Q2563" s="360" t="s">
        <v>11681</v>
      </c>
    </row>
    <row r="2564" spans="1:17" ht="15">
      <c r="A2564" s="359" t="s">
        <v>6525</v>
      </c>
      <c r="B2564" s="360" t="s">
        <v>11682</v>
      </c>
      <c r="C2564" s="360" t="s">
        <v>6109</v>
      </c>
      <c r="D2564" s="360">
        <v>2</v>
      </c>
      <c r="E2564" s="360" t="s">
        <v>3532</v>
      </c>
      <c r="F2564" s="360" t="s">
        <v>10073</v>
      </c>
      <c r="G2564" s="360" t="s">
        <v>3532</v>
      </c>
      <c r="H2564" s="361">
        <v>45975</v>
      </c>
      <c r="I2564" s="360" t="s">
        <v>3532</v>
      </c>
      <c r="J2564" s="360" t="s">
        <v>11683</v>
      </c>
      <c r="K2564" s="360">
        <v>2012</v>
      </c>
      <c r="L2564" s="360" t="s">
        <v>5964</v>
      </c>
      <c r="M2564" s="360" t="s">
        <v>5957</v>
      </c>
      <c r="N2564" s="360" t="s">
        <v>5953</v>
      </c>
      <c r="O2564" s="360" t="s">
        <v>83</v>
      </c>
      <c r="P2564" s="360" t="s">
        <v>3532</v>
      </c>
      <c r="Q2564" s="360" t="s">
        <v>10075</v>
      </c>
    </row>
    <row r="2565" spans="1:17" ht="15">
      <c r="A2565" s="359" t="s">
        <v>2801</v>
      </c>
      <c r="B2565" s="360" t="s">
        <v>11684</v>
      </c>
      <c r="C2565" s="360" t="s">
        <v>3532</v>
      </c>
      <c r="D2565" s="360">
        <v>0</v>
      </c>
      <c r="E2565" s="360" t="s">
        <v>3532</v>
      </c>
      <c r="F2565" s="360" t="s">
        <v>3532</v>
      </c>
      <c r="G2565" s="360" t="s">
        <v>3532</v>
      </c>
      <c r="H2565" s="361">
        <v>45975</v>
      </c>
      <c r="I2565" s="360" t="s">
        <v>3532</v>
      </c>
      <c r="J2565" s="360" t="s">
        <v>11538</v>
      </c>
      <c r="K2565" s="360">
        <v>2013</v>
      </c>
      <c r="L2565" s="360" t="s">
        <v>5956</v>
      </c>
      <c r="M2565" s="360" t="s">
        <v>5957</v>
      </c>
      <c r="N2565" s="360" t="s">
        <v>5953</v>
      </c>
      <c r="O2565" s="360" t="s">
        <v>83</v>
      </c>
      <c r="P2565" s="360" t="s">
        <v>3532</v>
      </c>
      <c r="Q2565" s="360" t="s">
        <v>3532</v>
      </c>
    </row>
    <row r="2566" spans="1:17" ht="15">
      <c r="A2566" s="359" t="s">
        <v>6077</v>
      </c>
      <c r="B2566" s="360" t="s">
        <v>11685</v>
      </c>
      <c r="C2566" s="360" t="s">
        <v>2790</v>
      </c>
      <c r="D2566" s="360">
        <v>11</v>
      </c>
      <c r="E2566" s="360" t="s">
        <v>3532</v>
      </c>
      <c r="F2566" s="360" t="s">
        <v>11686</v>
      </c>
      <c r="G2566" s="360" t="s">
        <v>3532</v>
      </c>
      <c r="H2566" s="361">
        <v>45975</v>
      </c>
      <c r="I2566" s="360" t="s">
        <v>3532</v>
      </c>
      <c r="J2566" s="360" t="s">
        <v>11687</v>
      </c>
      <c r="K2566" s="360">
        <v>2012</v>
      </c>
      <c r="L2566" s="360" t="s">
        <v>5960</v>
      </c>
      <c r="M2566" s="360" t="s">
        <v>5957</v>
      </c>
      <c r="N2566" s="360" t="s">
        <v>5953</v>
      </c>
      <c r="O2566" s="360" t="s">
        <v>83</v>
      </c>
      <c r="P2566" s="360">
        <v>0</v>
      </c>
      <c r="Q2566" s="360" t="s">
        <v>11688</v>
      </c>
    </row>
    <row r="2567" spans="1:17" ht="15">
      <c r="A2567" s="359" t="s">
        <v>6433</v>
      </c>
      <c r="B2567" s="360" t="s">
        <v>11689</v>
      </c>
      <c r="C2567" s="360" t="s">
        <v>2790</v>
      </c>
      <c r="D2567" s="360">
        <v>1</v>
      </c>
      <c r="E2567" s="360" t="s">
        <v>3532</v>
      </c>
      <c r="F2567" s="360" t="s">
        <v>11690</v>
      </c>
      <c r="G2567" s="360" t="s">
        <v>3532</v>
      </c>
      <c r="H2567" s="361">
        <v>45975</v>
      </c>
      <c r="I2567" s="360" t="s">
        <v>3532</v>
      </c>
      <c r="J2567" s="360" t="s">
        <v>11664</v>
      </c>
      <c r="K2567" s="360">
        <v>2012</v>
      </c>
      <c r="L2567" s="360" t="s">
        <v>5964</v>
      </c>
      <c r="M2567" s="360" t="s">
        <v>5957</v>
      </c>
      <c r="N2567" s="360" t="s">
        <v>5953</v>
      </c>
      <c r="O2567" s="360" t="s">
        <v>83</v>
      </c>
      <c r="P2567" s="360">
        <v>0</v>
      </c>
      <c r="Q2567" s="360" t="s">
        <v>11691</v>
      </c>
    </row>
    <row r="2568" spans="1:17" ht="15">
      <c r="A2568" s="359" t="s">
        <v>3256</v>
      </c>
      <c r="B2568" s="360" t="s">
        <v>11692</v>
      </c>
      <c r="C2568" s="360" t="s">
        <v>2790</v>
      </c>
      <c r="D2568" s="360">
        <v>2</v>
      </c>
      <c r="E2568" s="360" t="s">
        <v>3532</v>
      </c>
      <c r="F2568" s="360" t="s">
        <v>11693</v>
      </c>
      <c r="G2568" s="360" t="s">
        <v>3532</v>
      </c>
      <c r="H2568" s="361">
        <v>45975</v>
      </c>
      <c r="I2568" s="360" t="s">
        <v>3532</v>
      </c>
      <c r="J2568" s="360" t="s">
        <v>11694</v>
      </c>
      <c r="K2568" s="360">
        <v>2011</v>
      </c>
      <c r="L2568" s="360" t="s">
        <v>5960</v>
      </c>
      <c r="M2568" s="360" t="s">
        <v>5957</v>
      </c>
      <c r="N2568" s="360" t="s">
        <v>5953</v>
      </c>
      <c r="O2568" s="360" t="s">
        <v>83</v>
      </c>
      <c r="P2568" s="360">
        <v>0</v>
      </c>
      <c r="Q2568" s="360" t="s">
        <v>11695</v>
      </c>
    </row>
    <row r="2569" spans="1:17" ht="15">
      <c r="A2569" s="359" t="s">
        <v>1913</v>
      </c>
      <c r="B2569" s="360" t="s">
        <v>11696</v>
      </c>
      <c r="C2569" s="360" t="s">
        <v>3532</v>
      </c>
      <c r="D2569" s="360">
        <v>1</v>
      </c>
      <c r="E2569" s="360" t="s">
        <v>3532</v>
      </c>
      <c r="F2569" s="360" t="s">
        <v>3532</v>
      </c>
      <c r="G2569" s="360" t="s">
        <v>3532</v>
      </c>
      <c r="H2569" s="361">
        <v>45975</v>
      </c>
      <c r="I2569" s="360" t="s">
        <v>3532</v>
      </c>
      <c r="J2569" s="360" t="s">
        <v>8455</v>
      </c>
      <c r="K2569" s="360">
        <v>2014</v>
      </c>
      <c r="L2569" s="360" t="s">
        <v>5960</v>
      </c>
      <c r="M2569" s="360" t="s">
        <v>5957</v>
      </c>
      <c r="N2569" s="360" t="s">
        <v>5953</v>
      </c>
      <c r="O2569" s="360" t="s">
        <v>83</v>
      </c>
      <c r="P2569" s="360" t="s">
        <v>3532</v>
      </c>
      <c r="Q2569" s="360" t="s">
        <v>3532</v>
      </c>
    </row>
    <row r="2570" spans="1:17" ht="15">
      <c r="A2570" s="359" t="s">
        <v>3402</v>
      </c>
      <c r="B2570" s="360" t="s">
        <v>11697</v>
      </c>
      <c r="C2570" s="360" t="s">
        <v>2790</v>
      </c>
      <c r="D2570" s="360">
        <v>4</v>
      </c>
      <c r="E2570" s="360" t="s">
        <v>3532</v>
      </c>
      <c r="F2570" s="360" t="s">
        <v>11698</v>
      </c>
      <c r="G2570" s="360" t="s">
        <v>3532</v>
      </c>
      <c r="H2570" s="361">
        <v>45975</v>
      </c>
      <c r="I2570" s="360" t="s">
        <v>3532</v>
      </c>
      <c r="J2570" s="360" t="s">
        <v>11699</v>
      </c>
      <c r="K2570" s="360">
        <v>2012</v>
      </c>
      <c r="L2570" s="360" t="s">
        <v>5964</v>
      </c>
      <c r="M2570" s="360" t="s">
        <v>5957</v>
      </c>
      <c r="N2570" s="360" t="s">
        <v>5953</v>
      </c>
      <c r="O2570" s="360" t="s">
        <v>83</v>
      </c>
      <c r="P2570" s="360">
        <v>0</v>
      </c>
      <c r="Q2570" s="360" t="s">
        <v>11700</v>
      </c>
    </row>
    <row r="2571" spans="1:17" ht="15">
      <c r="A2571" s="359" t="s">
        <v>1893</v>
      </c>
      <c r="B2571" s="360" t="s">
        <v>11701</v>
      </c>
      <c r="C2571" s="360" t="s">
        <v>3532</v>
      </c>
      <c r="D2571" s="360">
        <v>0</v>
      </c>
      <c r="E2571" s="360" t="s">
        <v>3532</v>
      </c>
      <c r="F2571" s="360" t="s">
        <v>3532</v>
      </c>
      <c r="G2571" s="360" t="s">
        <v>3532</v>
      </c>
      <c r="H2571" s="361">
        <v>45975</v>
      </c>
      <c r="I2571" s="360" t="s">
        <v>3532</v>
      </c>
      <c r="J2571" s="360" t="s">
        <v>11702</v>
      </c>
      <c r="K2571" s="360">
        <v>2012</v>
      </c>
      <c r="L2571" s="360" t="s">
        <v>5960</v>
      </c>
      <c r="M2571" s="360" t="s">
        <v>5957</v>
      </c>
      <c r="N2571" s="360" t="s">
        <v>5953</v>
      </c>
      <c r="O2571" s="360" t="s">
        <v>83</v>
      </c>
      <c r="P2571" s="360" t="s">
        <v>3532</v>
      </c>
      <c r="Q2571" s="360" t="s">
        <v>3532</v>
      </c>
    </row>
    <row r="2572" spans="1:17" ht="15">
      <c r="A2572" s="359" t="s">
        <v>9159</v>
      </c>
      <c r="B2572" s="360" t="s">
        <v>11703</v>
      </c>
      <c r="C2572" s="360" t="s">
        <v>3532</v>
      </c>
      <c r="D2572" s="360">
        <v>0</v>
      </c>
      <c r="E2572" s="360" t="s">
        <v>3532</v>
      </c>
      <c r="F2572" s="360" t="s">
        <v>3532</v>
      </c>
      <c r="G2572" s="360" t="s">
        <v>3532</v>
      </c>
      <c r="H2572" s="361">
        <v>45975</v>
      </c>
      <c r="I2572" s="360" t="s">
        <v>3532</v>
      </c>
      <c r="J2572" s="360" t="s">
        <v>11704</v>
      </c>
      <c r="K2572" s="360">
        <v>2013</v>
      </c>
      <c r="L2572" s="360" t="s">
        <v>5964</v>
      </c>
      <c r="M2572" s="360" t="s">
        <v>5957</v>
      </c>
      <c r="N2572" s="360" t="s">
        <v>5953</v>
      </c>
      <c r="O2572" s="360" t="s">
        <v>83</v>
      </c>
      <c r="P2572" s="360" t="s">
        <v>3532</v>
      </c>
      <c r="Q2572" s="360" t="s">
        <v>3532</v>
      </c>
    </row>
    <row r="2573" spans="1:17" ht="15">
      <c r="A2573" s="359" t="s">
        <v>3002</v>
      </c>
      <c r="B2573" s="360" t="s">
        <v>11705</v>
      </c>
      <c r="C2573" s="360" t="s">
        <v>3532</v>
      </c>
      <c r="D2573" s="360">
        <v>26</v>
      </c>
      <c r="E2573" s="360" t="s">
        <v>3532</v>
      </c>
      <c r="F2573" s="360" t="s">
        <v>3532</v>
      </c>
      <c r="G2573" s="360" t="s">
        <v>3532</v>
      </c>
      <c r="H2573" s="361">
        <v>45975</v>
      </c>
      <c r="I2573" s="360" t="s">
        <v>3532</v>
      </c>
      <c r="J2573" s="360" t="s">
        <v>11706</v>
      </c>
      <c r="K2573" s="360">
        <v>2011</v>
      </c>
      <c r="L2573" s="360" t="s">
        <v>5964</v>
      </c>
      <c r="M2573" s="360" t="s">
        <v>5957</v>
      </c>
      <c r="N2573" s="360" t="s">
        <v>5953</v>
      </c>
      <c r="O2573" s="360" t="s">
        <v>83</v>
      </c>
      <c r="P2573" s="360" t="s">
        <v>3532</v>
      </c>
      <c r="Q2573" s="360" t="s">
        <v>3532</v>
      </c>
    </row>
    <row r="2574" spans="1:17" ht="15">
      <c r="A2574" s="359" t="s">
        <v>7615</v>
      </c>
      <c r="B2574" s="360" t="s">
        <v>11707</v>
      </c>
      <c r="C2574" s="360" t="s">
        <v>3532</v>
      </c>
      <c r="D2574" s="360">
        <v>50</v>
      </c>
      <c r="E2574" s="360" t="s">
        <v>3532</v>
      </c>
      <c r="F2574" s="360" t="s">
        <v>3532</v>
      </c>
      <c r="G2574" s="360" t="s">
        <v>3532</v>
      </c>
      <c r="H2574" s="361">
        <v>45975</v>
      </c>
      <c r="I2574" s="360" t="s">
        <v>3532</v>
      </c>
      <c r="J2574" s="360" t="s">
        <v>11708</v>
      </c>
      <c r="K2574" s="360">
        <v>2011</v>
      </c>
      <c r="L2574" s="360" t="s">
        <v>5984</v>
      </c>
      <c r="M2574" s="360" t="s">
        <v>5957</v>
      </c>
      <c r="N2574" s="360" t="s">
        <v>5953</v>
      </c>
      <c r="O2574" s="360" t="s">
        <v>83</v>
      </c>
      <c r="P2574" s="360" t="s">
        <v>3532</v>
      </c>
      <c r="Q2574" s="360" t="s">
        <v>3532</v>
      </c>
    </row>
    <row r="2575" spans="1:17" ht="15">
      <c r="A2575" s="359" t="s">
        <v>3002</v>
      </c>
      <c r="B2575" s="360" t="s">
        <v>11709</v>
      </c>
      <c r="C2575" s="360" t="s">
        <v>2790</v>
      </c>
      <c r="D2575" s="360">
        <v>0</v>
      </c>
      <c r="E2575" s="360" t="s">
        <v>3532</v>
      </c>
      <c r="F2575" s="360" t="s">
        <v>11710</v>
      </c>
      <c r="G2575" s="360" t="s">
        <v>3532</v>
      </c>
      <c r="H2575" s="361">
        <v>45975</v>
      </c>
      <c r="I2575" s="360" t="s">
        <v>3532</v>
      </c>
      <c r="J2575" s="360" t="s">
        <v>11711</v>
      </c>
      <c r="K2575" s="360">
        <v>2012</v>
      </c>
      <c r="L2575" s="360" t="s">
        <v>5964</v>
      </c>
      <c r="M2575" s="360" t="s">
        <v>5957</v>
      </c>
      <c r="N2575" s="360" t="s">
        <v>5953</v>
      </c>
      <c r="O2575" s="360" t="s">
        <v>83</v>
      </c>
      <c r="P2575" s="360">
        <v>0</v>
      </c>
      <c r="Q2575" s="360" t="s">
        <v>11712</v>
      </c>
    </row>
    <row r="2576" spans="1:17" ht="15">
      <c r="A2576" s="359" t="s">
        <v>3002</v>
      </c>
      <c r="B2576" s="360" t="s">
        <v>11713</v>
      </c>
      <c r="C2576" s="360" t="s">
        <v>3532</v>
      </c>
      <c r="D2576" s="360">
        <v>116</v>
      </c>
      <c r="E2576" s="360" t="s">
        <v>3532</v>
      </c>
      <c r="F2576" s="360" t="s">
        <v>3532</v>
      </c>
      <c r="G2576" s="360" t="s">
        <v>3532</v>
      </c>
      <c r="H2576" s="361">
        <v>45975</v>
      </c>
      <c r="I2576" s="360" t="s">
        <v>3532</v>
      </c>
      <c r="J2576" s="360" t="s">
        <v>11501</v>
      </c>
      <c r="K2576" s="360">
        <v>2012</v>
      </c>
      <c r="L2576" s="360" t="s">
        <v>5984</v>
      </c>
      <c r="M2576" s="360" t="s">
        <v>5957</v>
      </c>
      <c r="N2576" s="360" t="s">
        <v>5953</v>
      </c>
      <c r="O2576" s="360" t="s">
        <v>83</v>
      </c>
      <c r="P2576" s="360" t="s">
        <v>3532</v>
      </c>
      <c r="Q2576" s="360" t="s">
        <v>3532</v>
      </c>
    </row>
    <row r="2577" spans="1:17" ht="15">
      <c r="A2577" s="359" t="s">
        <v>3002</v>
      </c>
      <c r="B2577" s="360" t="s">
        <v>11714</v>
      </c>
      <c r="C2577" s="360" t="s">
        <v>2790</v>
      </c>
      <c r="D2577" s="360">
        <v>4</v>
      </c>
      <c r="E2577" s="360" t="s">
        <v>3532</v>
      </c>
      <c r="F2577" s="360" t="s">
        <v>11715</v>
      </c>
      <c r="G2577" s="360" t="s">
        <v>3532</v>
      </c>
      <c r="H2577" s="361">
        <v>45975</v>
      </c>
      <c r="I2577" s="360" t="s">
        <v>3532</v>
      </c>
      <c r="J2577" s="360" t="s">
        <v>11716</v>
      </c>
      <c r="K2577" s="360">
        <v>2011</v>
      </c>
      <c r="L2577" s="360" t="s">
        <v>5956</v>
      </c>
      <c r="M2577" s="360" t="s">
        <v>5957</v>
      </c>
      <c r="N2577" s="360" t="s">
        <v>5953</v>
      </c>
      <c r="O2577" s="360" t="s">
        <v>83</v>
      </c>
      <c r="P2577" s="360">
        <v>0</v>
      </c>
      <c r="Q2577" s="360" t="s">
        <v>11717</v>
      </c>
    </row>
    <row r="2578" spans="1:17" ht="15">
      <c r="A2578" s="359" t="s">
        <v>1876</v>
      </c>
      <c r="B2578" s="360" t="s">
        <v>11718</v>
      </c>
      <c r="C2578" s="360" t="s">
        <v>3532</v>
      </c>
      <c r="D2578" s="360">
        <v>41</v>
      </c>
      <c r="E2578" s="360" t="s">
        <v>3532</v>
      </c>
      <c r="F2578" s="360" t="s">
        <v>3532</v>
      </c>
      <c r="G2578" s="360" t="s">
        <v>3532</v>
      </c>
      <c r="H2578" s="361">
        <v>45975</v>
      </c>
      <c r="I2578" s="360" t="s">
        <v>3532</v>
      </c>
      <c r="J2578" s="360" t="s">
        <v>11719</v>
      </c>
      <c r="K2578" s="360">
        <v>2011</v>
      </c>
      <c r="L2578" s="360" t="s">
        <v>5960</v>
      </c>
      <c r="M2578" s="360" t="s">
        <v>5957</v>
      </c>
      <c r="N2578" s="360" t="s">
        <v>5953</v>
      </c>
      <c r="O2578" s="360" t="s">
        <v>83</v>
      </c>
      <c r="P2578" s="360" t="s">
        <v>3532</v>
      </c>
      <c r="Q2578" s="360" t="s">
        <v>3532</v>
      </c>
    </row>
    <row r="2579" spans="1:17" ht="15">
      <c r="A2579" s="359" t="s">
        <v>1876</v>
      </c>
      <c r="B2579" s="360" t="s">
        <v>11720</v>
      </c>
      <c r="C2579" s="360" t="s">
        <v>3532</v>
      </c>
      <c r="D2579" s="360">
        <v>217</v>
      </c>
      <c r="E2579" s="360" t="s">
        <v>3532</v>
      </c>
      <c r="F2579" s="360" t="s">
        <v>3532</v>
      </c>
      <c r="G2579" s="360" t="s">
        <v>3532</v>
      </c>
      <c r="H2579" s="361">
        <v>45975</v>
      </c>
      <c r="I2579" s="360" t="s">
        <v>3532</v>
      </c>
      <c r="J2579" s="360" t="s">
        <v>11721</v>
      </c>
      <c r="K2579" s="360">
        <v>2011</v>
      </c>
      <c r="L2579" s="360" t="s">
        <v>5964</v>
      </c>
      <c r="M2579" s="360" t="s">
        <v>5957</v>
      </c>
      <c r="N2579" s="360" t="s">
        <v>5953</v>
      </c>
      <c r="O2579" s="360" t="s">
        <v>83</v>
      </c>
      <c r="P2579" s="360" t="s">
        <v>3532</v>
      </c>
      <c r="Q2579" s="360" t="s">
        <v>3532</v>
      </c>
    </row>
    <row r="2580" spans="1:17" ht="15">
      <c r="A2580" s="359" t="s">
        <v>2147</v>
      </c>
      <c r="B2580" s="360" t="s">
        <v>11722</v>
      </c>
      <c r="C2580" s="360" t="s">
        <v>3532</v>
      </c>
      <c r="D2580" s="360">
        <v>217</v>
      </c>
      <c r="E2580" s="360" t="s">
        <v>3532</v>
      </c>
      <c r="F2580" s="360" t="s">
        <v>3532</v>
      </c>
      <c r="G2580" s="360" t="s">
        <v>3532</v>
      </c>
      <c r="H2580" s="361">
        <v>45975</v>
      </c>
      <c r="I2580" s="360" t="s">
        <v>3532</v>
      </c>
      <c r="J2580" s="360" t="s">
        <v>11723</v>
      </c>
      <c r="K2580" s="360">
        <v>2011</v>
      </c>
      <c r="L2580" s="360" t="s">
        <v>6008</v>
      </c>
      <c r="M2580" s="360" t="s">
        <v>5957</v>
      </c>
      <c r="N2580" s="360" t="s">
        <v>5953</v>
      </c>
      <c r="O2580" s="360" t="s">
        <v>2147</v>
      </c>
      <c r="P2580" s="360" t="s">
        <v>3532</v>
      </c>
      <c r="Q2580" s="360" t="s">
        <v>3532</v>
      </c>
    </row>
    <row r="2581" spans="1:17" ht="15">
      <c r="A2581" s="359" t="s">
        <v>7089</v>
      </c>
      <c r="B2581" s="360" t="s">
        <v>11724</v>
      </c>
      <c r="C2581" s="360" t="s">
        <v>3532</v>
      </c>
      <c r="D2581" s="360">
        <v>217</v>
      </c>
      <c r="E2581" s="360" t="s">
        <v>3532</v>
      </c>
      <c r="F2581" s="360" t="s">
        <v>3532</v>
      </c>
      <c r="G2581" s="360" t="s">
        <v>3532</v>
      </c>
      <c r="H2581" s="361">
        <v>45975</v>
      </c>
      <c r="I2581" s="360" t="s">
        <v>3532</v>
      </c>
      <c r="J2581" s="360" t="s">
        <v>11725</v>
      </c>
      <c r="K2581" s="360">
        <v>2011</v>
      </c>
      <c r="L2581" s="360" t="s">
        <v>5964</v>
      </c>
      <c r="M2581" s="360" t="s">
        <v>5957</v>
      </c>
      <c r="N2581" s="360" t="s">
        <v>5953</v>
      </c>
      <c r="O2581" s="360" t="s">
        <v>155</v>
      </c>
      <c r="P2581" s="360" t="s">
        <v>3532</v>
      </c>
      <c r="Q2581" s="360" t="s">
        <v>3532</v>
      </c>
    </row>
    <row r="2582" spans="1:17" ht="15">
      <c r="A2582" s="359" t="s">
        <v>6218</v>
      </c>
      <c r="B2582" s="360" t="s">
        <v>11726</v>
      </c>
      <c r="C2582" s="360" t="s">
        <v>3532</v>
      </c>
      <c r="D2582" s="360">
        <v>113</v>
      </c>
      <c r="E2582" s="360" t="s">
        <v>3532</v>
      </c>
      <c r="F2582" s="360" t="s">
        <v>3532</v>
      </c>
      <c r="G2582" s="360" t="s">
        <v>3532</v>
      </c>
      <c r="H2582" s="361">
        <v>45975</v>
      </c>
      <c r="I2582" s="360" t="s">
        <v>3532</v>
      </c>
      <c r="J2582" s="360" t="s">
        <v>11727</v>
      </c>
      <c r="K2582" s="360">
        <v>2011</v>
      </c>
      <c r="L2582" s="360" t="s">
        <v>5956</v>
      </c>
      <c r="M2582" s="360" t="s">
        <v>5957</v>
      </c>
      <c r="N2582" s="360" t="s">
        <v>5953</v>
      </c>
      <c r="O2582" s="360" t="s">
        <v>83</v>
      </c>
      <c r="P2582" s="360" t="s">
        <v>3532</v>
      </c>
      <c r="Q2582" s="360" t="s">
        <v>3532</v>
      </c>
    </row>
    <row r="2583" spans="1:17" ht="15">
      <c r="A2583" s="359" t="s">
        <v>1876</v>
      </c>
      <c r="B2583" s="360" t="s">
        <v>11728</v>
      </c>
      <c r="C2583" s="360" t="s">
        <v>3532</v>
      </c>
      <c r="D2583" s="360">
        <v>0</v>
      </c>
      <c r="E2583" s="360" t="s">
        <v>3532</v>
      </c>
      <c r="F2583" s="360" t="s">
        <v>3532</v>
      </c>
      <c r="G2583" s="360" t="s">
        <v>3532</v>
      </c>
      <c r="H2583" s="361">
        <v>45975</v>
      </c>
      <c r="I2583" s="360" t="s">
        <v>3532</v>
      </c>
      <c r="J2583" s="360" t="s">
        <v>11729</v>
      </c>
      <c r="K2583" s="360">
        <v>2011</v>
      </c>
      <c r="L2583" s="360" t="s">
        <v>5964</v>
      </c>
      <c r="M2583" s="360" t="s">
        <v>5957</v>
      </c>
      <c r="N2583" s="360" t="s">
        <v>5953</v>
      </c>
      <c r="O2583" s="360" t="s">
        <v>83</v>
      </c>
      <c r="P2583" s="360" t="s">
        <v>3532</v>
      </c>
      <c r="Q2583" s="360" t="s">
        <v>3532</v>
      </c>
    </row>
    <row r="2584" spans="1:17" ht="15">
      <c r="A2584" s="359" t="s">
        <v>6218</v>
      </c>
      <c r="B2584" s="360" t="s">
        <v>11730</v>
      </c>
      <c r="C2584" s="360" t="s">
        <v>3532</v>
      </c>
      <c r="D2584" s="360">
        <v>109</v>
      </c>
      <c r="E2584" s="360" t="s">
        <v>3532</v>
      </c>
      <c r="F2584" s="360" t="s">
        <v>3532</v>
      </c>
      <c r="G2584" s="360" t="s">
        <v>3532</v>
      </c>
      <c r="H2584" s="361">
        <v>45975</v>
      </c>
      <c r="I2584" s="360" t="s">
        <v>3532</v>
      </c>
      <c r="J2584" s="360" t="s">
        <v>10328</v>
      </c>
      <c r="K2584" s="360">
        <v>2011</v>
      </c>
      <c r="L2584" s="360" t="s">
        <v>5964</v>
      </c>
      <c r="M2584" s="360" t="s">
        <v>5957</v>
      </c>
      <c r="N2584" s="360" t="s">
        <v>5953</v>
      </c>
      <c r="O2584" s="360" t="s">
        <v>83</v>
      </c>
      <c r="P2584" s="360" t="s">
        <v>3532</v>
      </c>
      <c r="Q2584" s="360" t="s">
        <v>3532</v>
      </c>
    </row>
    <row r="2585" spans="1:17" ht="15">
      <c r="A2585" s="359" t="s">
        <v>6614</v>
      </c>
      <c r="B2585" s="360" t="s">
        <v>11731</v>
      </c>
      <c r="C2585" s="360" t="s">
        <v>3532</v>
      </c>
      <c r="D2585" s="360">
        <v>126</v>
      </c>
      <c r="E2585" s="360" t="s">
        <v>3532</v>
      </c>
      <c r="F2585" s="360" t="s">
        <v>3532</v>
      </c>
      <c r="G2585" s="360" t="s">
        <v>3532</v>
      </c>
      <c r="H2585" s="361">
        <v>45975</v>
      </c>
      <c r="I2585" s="360" t="s">
        <v>3532</v>
      </c>
      <c r="J2585" s="360" t="s">
        <v>11732</v>
      </c>
      <c r="K2585" s="360">
        <v>2011</v>
      </c>
      <c r="L2585" s="360" t="s">
        <v>5964</v>
      </c>
      <c r="M2585" s="360" t="s">
        <v>5957</v>
      </c>
      <c r="N2585" s="360" t="s">
        <v>5953</v>
      </c>
      <c r="O2585" s="360" t="s">
        <v>83</v>
      </c>
      <c r="P2585" s="360" t="s">
        <v>3532</v>
      </c>
      <c r="Q2585" s="360" t="s">
        <v>3532</v>
      </c>
    </row>
    <row r="2586" spans="1:17" ht="15">
      <c r="A2586" s="359" t="s">
        <v>1876</v>
      </c>
      <c r="B2586" s="360" t="s">
        <v>11733</v>
      </c>
      <c r="C2586" s="360" t="s">
        <v>2790</v>
      </c>
      <c r="D2586" s="360">
        <v>0</v>
      </c>
      <c r="E2586" s="360" t="s">
        <v>3532</v>
      </c>
      <c r="F2586" s="360" t="s">
        <v>11734</v>
      </c>
      <c r="G2586" s="360" t="s">
        <v>3532</v>
      </c>
      <c r="H2586" s="361">
        <v>45975</v>
      </c>
      <c r="I2586" s="360" t="s">
        <v>3532</v>
      </c>
      <c r="J2586" s="360" t="s">
        <v>11735</v>
      </c>
      <c r="K2586" s="360">
        <v>2012</v>
      </c>
      <c r="L2586" s="360" t="s">
        <v>5964</v>
      </c>
      <c r="M2586" s="360" t="s">
        <v>5957</v>
      </c>
      <c r="N2586" s="360" t="s">
        <v>5953</v>
      </c>
      <c r="O2586" s="360" t="s">
        <v>83</v>
      </c>
      <c r="P2586" s="360">
        <v>0</v>
      </c>
      <c r="Q2586" s="360" t="s">
        <v>11736</v>
      </c>
    </row>
    <row r="2587" spans="1:17" ht="15">
      <c r="A2587" s="359" t="s">
        <v>1876</v>
      </c>
      <c r="B2587" s="360" t="s">
        <v>11737</v>
      </c>
      <c r="C2587" s="360" t="s">
        <v>3532</v>
      </c>
      <c r="D2587" s="360">
        <v>0</v>
      </c>
      <c r="E2587" s="360" t="s">
        <v>3532</v>
      </c>
      <c r="F2587" s="360" t="s">
        <v>3532</v>
      </c>
      <c r="G2587" s="360" t="s">
        <v>3532</v>
      </c>
      <c r="H2587" s="361">
        <v>45975</v>
      </c>
      <c r="I2587" s="360" t="s">
        <v>3532</v>
      </c>
      <c r="J2587" s="360" t="s">
        <v>11735</v>
      </c>
      <c r="K2587" s="360">
        <v>2012</v>
      </c>
      <c r="L2587" s="360" t="s">
        <v>5964</v>
      </c>
      <c r="M2587" s="360" t="s">
        <v>5957</v>
      </c>
      <c r="N2587" s="360" t="s">
        <v>5953</v>
      </c>
      <c r="O2587" s="360" t="s">
        <v>83</v>
      </c>
      <c r="P2587" s="360" t="s">
        <v>3532</v>
      </c>
      <c r="Q2587" s="360" t="s">
        <v>3532</v>
      </c>
    </row>
    <row r="2588" spans="1:17" ht="15">
      <c r="A2588" s="359" t="s">
        <v>6218</v>
      </c>
      <c r="B2588" s="360" t="s">
        <v>11738</v>
      </c>
      <c r="C2588" s="360" t="s">
        <v>3532</v>
      </c>
      <c r="D2588" s="360">
        <v>14</v>
      </c>
      <c r="E2588" s="360" t="s">
        <v>3532</v>
      </c>
      <c r="F2588" s="360" t="s">
        <v>3532</v>
      </c>
      <c r="G2588" s="360" t="s">
        <v>3532</v>
      </c>
      <c r="H2588" s="361">
        <v>45975</v>
      </c>
      <c r="I2588" s="360" t="s">
        <v>3532</v>
      </c>
      <c r="J2588" s="360" t="s">
        <v>11739</v>
      </c>
      <c r="K2588" s="360">
        <v>2012</v>
      </c>
      <c r="L2588" s="360" t="s">
        <v>5964</v>
      </c>
      <c r="M2588" s="360" t="s">
        <v>5957</v>
      </c>
      <c r="N2588" s="360" t="s">
        <v>5953</v>
      </c>
      <c r="O2588" s="360" t="s">
        <v>83</v>
      </c>
      <c r="P2588" s="360" t="s">
        <v>3532</v>
      </c>
      <c r="Q2588" s="360" t="s">
        <v>3532</v>
      </c>
    </row>
    <row r="2589" spans="1:17" ht="15">
      <c r="A2589" s="359" t="s">
        <v>7019</v>
      </c>
      <c r="B2589" s="360" t="s">
        <v>11740</v>
      </c>
      <c r="C2589" s="360" t="s">
        <v>3532</v>
      </c>
      <c r="D2589" s="360">
        <v>217</v>
      </c>
      <c r="E2589" s="360" t="s">
        <v>3532</v>
      </c>
      <c r="F2589" s="360" t="s">
        <v>3532</v>
      </c>
      <c r="G2589" s="360" t="s">
        <v>3532</v>
      </c>
      <c r="H2589" s="361">
        <v>45975</v>
      </c>
      <c r="I2589" s="360" t="s">
        <v>3532</v>
      </c>
      <c r="J2589" s="360" t="s">
        <v>11741</v>
      </c>
      <c r="K2589" s="360">
        <v>2013</v>
      </c>
      <c r="L2589" s="360" t="s">
        <v>5964</v>
      </c>
      <c r="M2589" s="360" t="s">
        <v>5957</v>
      </c>
      <c r="N2589" s="360" t="s">
        <v>5953</v>
      </c>
      <c r="O2589" s="360" t="s">
        <v>83</v>
      </c>
      <c r="P2589" s="360" t="s">
        <v>3532</v>
      </c>
      <c r="Q2589" s="360" t="s">
        <v>3532</v>
      </c>
    </row>
    <row r="2590" spans="1:17" ht="15">
      <c r="A2590" s="359" t="s">
        <v>1876</v>
      </c>
      <c r="B2590" s="360" t="s">
        <v>11742</v>
      </c>
      <c r="C2590" s="360" t="s">
        <v>3532</v>
      </c>
      <c r="D2590" s="360">
        <v>7</v>
      </c>
      <c r="E2590" s="360" t="s">
        <v>3532</v>
      </c>
      <c r="F2590" s="360" t="s">
        <v>3532</v>
      </c>
      <c r="G2590" s="360" t="s">
        <v>3532</v>
      </c>
      <c r="H2590" s="361">
        <v>45975</v>
      </c>
      <c r="I2590" s="360" t="s">
        <v>3532</v>
      </c>
      <c r="J2590" s="360" t="s">
        <v>11743</v>
      </c>
      <c r="K2590" s="360">
        <v>2012</v>
      </c>
      <c r="L2590" s="360" t="s">
        <v>5964</v>
      </c>
      <c r="M2590" s="360" t="s">
        <v>5957</v>
      </c>
      <c r="N2590" s="360" t="s">
        <v>5953</v>
      </c>
      <c r="O2590" s="360" t="s">
        <v>83</v>
      </c>
      <c r="P2590" s="360" t="s">
        <v>3532</v>
      </c>
      <c r="Q2590" s="360" t="s">
        <v>3532</v>
      </c>
    </row>
    <row r="2591" spans="1:17" ht="15">
      <c r="A2591" s="359" t="s">
        <v>5972</v>
      </c>
      <c r="B2591" s="360" t="s">
        <v>11744</v>
      </c>
      <c r="C2591" s="360" t="s">
        <v>2790</v>
      </c>
      <c r="D2591" s="360">
        <v>3</v>
      </c>
      <c r="E2591" s="360" t="s">
        <v>3532</v>
      </c>
      <c r="F2591" s="360" t="s">
        <v>11745</v>
      </c>
      <c r="G2591" s="360" t="s">
        <v>3532</v>
      </c>
      <c r="H2591" s="361">
        <v>45975</v>
      </c>
      <c r="I2591" s="360" t="s">
        <v>3532</v>
      </c>
      <c r="J2591" s="360" t="s">
        <v>11746</v>
      </c>
      <c r="K2591" s="360">
        <v>2012</v>
      </c>
      <c r="L2591" s="360" t="s">
        <v>5964</v>
      </c>
      <c r="M2591" s="360" t="s">
        <v>5957</v>
      </c>
      <c r="N2591" s="360" t="s">
        <v>5953</v>
      </c>
      <c r="O2591" s="360" t="s">
        <v>83</v>
      </c>
      <c r="P2591" s="360">
        <v>0</v>
      </c>
      <c r="Q2591" s="360" t="s">
        <v>11747</v>
      </c>
    </row>
    <row r="2592" spans="1:17" ht="15">
      <c r="A2592" s="359" t="s">
        <v>1876</v>
      </c>
      <c r="B2592" s="360" t="s">
        <v>11748</v>
      </c>
      <c r="C2592" s="360" t="s">
        <v>2790</v>
      </c>
      <c r="D2592" s="360">
        <v>2</v>
      </c>
      <c r="E2592" s="360" t="s">
        <v>3532</v>
      </c>
      <c r="F2592" s="360" t="s">
        <v>11749</v>
      </c>
      <c r="G2592" s="360" t="s">
        <v>3532</v>
      </c>
      <c r="H2592" s="361">
        <v>45975</v>
      </c>
      <c r="I2592" s="360" t="s">
        <v>3532</v>
      </c>
      <c r="J2592" s="360" t="s">
        <v>11750</v>
      </c>
      <c r="K2592" s="360">
        <v>2012</v>
      </c>
      <c r="L2592" s="360" t="s">
        <v>5960</v>
      </c>
      <c r="M2592" s="360" t="s">
        <v>5957</v>
      </c>
      <c r="N2592" s="360" t="s">
        <v>5953</v>
      </c>
      <c r="O2592" s="360" t="s">
        <v>83</v>
      </c>
      <c r="P2592" s="360">
        <v>0</v>
      </c>
      <c r="Q2592" s="360" t="s">
        <v>11751</v>
      </c>
    </row>
    <row r="2593" spans="1:17" ht="15">
      <c r="A2593" s="359" t="s">
        <v>1876</v>
      </c>
      <c r="B2593" s="360" t="s">
        <v>11752</v>
      </c>
      <c r="C2593" s="360" t="s">
        <v>3532</v>
      </c>
      <c r="D2593" s="360">
        <v>101</v>
      </c>
      <c r="E2593" s="360" t="s">
        <v>3532</v>
      </c>
      <c r="F2593" s="360" t="s">
        <v>3532</v>
      </c>
      <c r="G2593" s="360" t="s">
        <v>3532</v>
      </c>
      <c r="H2593" s="361">
        <v>45975</v>
      </c>
      <c r="I2593" s="360" t="s">
        <v>3532</v>
      </c>
      <c r="J2593" s="360" t="s">
        <v>11753</v>
      </c>
      <c r="K2593" s="360">
        <v>2012</v>
      </c>
      <c r="L2593" s="360" t="s">
        <v>5964</v>
      </c>
      <c r="M2593" s="360" t="s">
        <v>5957</v>
      </c>
      <c r="N2593" s="360" t="s">
        <v>5953</v>
      </c>
      <c r="O2593" s="360" t="s">
        <v>83</v>
      </c>
      <c r="P2593" s="360" t="s">
        <v>3532</v>
      </c>
      <c r="Q2593" s="360" t="s">
        <v>3532</v>
      </c>
    </row>
    <row r="2594" spans="1:17" ht="15">
      <c r="A2594" s="359" t="s">
        <v>1876</v>
      </c>
      <c r="B2594" s="360" t="s">
        <v>11754</v>
      </c>
      <c r="C2594" s="360" t="s">
        <v>3532</v>
      </c>
      <c r="D2594" s="360">
        <v>0</v>
      </c>
      <c r="E2594" s="360" t="s">
        <v>3532</v>
      </c>
      <c r="F2594" s="360" t="s">
        <v>3532</v>
      </c>
      <c r="G2594" s="360" t="s">
        <v>3532</v>
      </c>
      <c r="H2594" s="361">
        <v>45975</v>
      </c>
      <c r="I2594" s="360" t="s">
        <v>3532</v>
      </c>
      <c r="J2594" s="360" t="s">
        <v>11755</v>
      </c>
      <c r="K2594" s="360">
        <v>2012</v>
      </c>
      <c r="L2594" s="360" t="s">
        <v>5960</v>
      </c>
      <c r="M2594" s="360" t="s">
        <v>5957</v>
      </c>
      <c r="N2594" s="360" t="s">
        <v>5953</v>
      </c>
      <c r="O2594" s="360" t="s">
        <v>83</v>
      </c>
      <c r="P2594" s="360" t="s">
        <v>3532</v>
      </c>
      <c r="Q2594" s="360" t="s">
        <v>3532</v>
      </c>
    </row>
    <row r="2595" spans="1:17" ht="15">
      <c r="A2595" s="359" t="s">
        <v>6077</v>
      </c>
      <c r="B2595" s="360" t="s">
        <v>11756</v>
      </c>
      <c r="C2595" s="360" t="s">
        <v>2790</v>
      </c>
      <c r="D2595" s="360">
        <v>1</v>
      </c>
      <c r="E2595" s="360" t="s">
        <v>3532</v>
      </c>
      <c r="F2595" s="360" t="s">
        <v>11757</v>
      </c>
      <c r="G2595" s="360" t="s">
        <v>3532</v>
      </c>
      <c r="H2595" s="361">
        <v>45975</v>
      </c>
      <c r="I2595" s="360" t="s">
        <v>3532</v>
      </c>
      <c r="J2595" s="360" t="s">
        <v>7005</v>
      </c>
      <c r="K2595" s="360">
        <v>2013</v>
      </c>
      <c r="L2595" s="360" t="s">
        <v>5964</v>
      </c>
      <c r="M2595" s="360" t="s">
        <v>5957</v>
      </c>
      <c r="N2595" s="360" t="s">
        <v>5953</v>
      </c>
      <c r="O2595" s="360" t="s">
        <v>83</v>
      </c>
      <c r="P2595" s="360">
        <v>0</v>
      </c>
      <c r="Q2595" s="360" t="s">
        <v>11758</v>
      </c>
    </row>
    <row r="2596" spans="1:17" ht="15">
      <c r="A2596" s="359" t="s">
        <v>6614</v>
      </c>
      <c r="B2596" s="360" t="s">
        <v>11759</v>
      </c>
      <c r="C2596" s="360" t="s">
        <v>3532</v>
      </c>
      <c r="D2596" s="360">
        <v>53</v>
      </c>
      <c r="E2596" s="360" t="s">
        <v>3532</v>
      </c>
      <c r="F2596" s="360" t="s">
        <v>3532</v>
      </c>
      <c r="G2596" s="360" t="s">
        <v>3532</v>
      </c>
      <c r="H2596" s="361">
        <v>45975</v>
      </c>
      <c r="I2596" s="360" t="s">
        <v>3532</v>
      </c>
      <c r="J2596" s="360" t="s">
        <v>11760</v>
      </c>
      <c r="K2596" s="360">
        <v>2011</v>
      </c>
      <c r="L2596" s="360" t="s">
        <v>5964</v>
      </c>
      <c r="M2596" s="360" t="s">
        <v>5957</v>
      </c>
      <c r="N2596" s="360" t="s">
        <v>5953</v>
      </c>
      <c r="O2596" s="360" t="s">
        <v>83</v>
      </c>
      <c r="P2596" s="360" t="s">
        <v>3532</v>
      </c>
      <c r="Q2596" s="360" t="s">
        <v>3532</v>
      </c>
    </row>
    <row r="2597" spans="1:17" ht="15">
      <c r="A2597" s="359" t="s">
        <v>2717</v>
      </c>
      <c r="B2597" s="360" t="s">
        <v>11761</v>
      </c>
      <c r="C2597" s="360" t="s">
        <v>3532</v>
      </c>
      <c r="D2597" s="360">
        <v>0</v>
      </c>
      <c r="E2597" s="360" t="s">
        <v>3532</v>
      </c>
      <c r="F2597" s="360" t="s">
        <v>3532</v>
      </c>
      <c r="G2597" s="360" t="s">
        <v>3532</v>
      </c>
      <c r="H2597" s="361">
        <v>45975</v>
      </c>
      <c r="I2597" s="360" t="s">
        <v>3532</v>
      </c>
      <c r="J2597" s="360" t="s">
        <v>11762</v>
      </c>
      <c r="K2597" s="360">
        <v>2011</v>
      </c>
      <c r="L2597" s="360" t="s">
        <v>5956</v>
      </c>
      <c r="M2597" s="360" t="s">
        <v>5957</v>
      </c>
      <c r="N2597" s="360" t="s">
        <v>5953</v>
      </c>
      <c r="O2597" s="360" t="s">
        <v>83</v>
      </c>
      <c r="P2597" s="360" t="s">
        <v>3532</v>
      </c>
      <c r="Q2597" s="360" t="s">
        <v>3532</v>
      </c>
    </row>
    <row r="2598" spans="1:17" ht="15">
      <c r="A2598" s="359" t="s">
        <v>3002</v>
      </c>
      <c r="B2598" s="360" t="s">
        <v>11763</v>
      </c>
      <c r="C2598" s="360" t="s">
        <v>3532</v>
      </c>
      <c r="D2598" s="360">
        <v>163</v>
      </c>
      <c r="E2598" s="360" t="s">
        <v>3532</v>
      </c>
      <c r="F2598" s="360" t="s">
        <v>3532</v>
      </c>
      <c r="G2598" s="360" t="s">
        <v>3532</v>
      </c>
      <c r="H2598" s="361">
        <v>45975</v>
      </c>
      <c r="I2598" s="360" t="s">
        <v>3532</v>
      </c>
      <c r="J2598" s="360" t="s">
        <v>11764</v>
      </c>
      <c r="K2598" s="360">
        <v>2012</v>
      </c>
      <c r="L2598" s="360" t="s">
        <v>5960</v>
      </c>
      <c r="M2598" s="360" t="s">
        <v>5957</v>
      </c>
      <c r="N2598" s="360" t="s">
        <v>5953</v>
      </c>
      <c r="O2598" s="360" t="s">
        <v>83</v>
      </c>
      <c r="P2598" s="360" t="s">
        <v>3532</v>
      </c>
      <c r="Q2598" s="360" t="s">
        <v>3532</v>
      </c>
    </row>
    <row r="2599" spans="1:17" ht="15">
      <c r="A2599" s="359" t="s">
        <v>6433</v>
      </c>
      <c r="B2599" s="360" t="s">
        <v>11765</v>
      </c>
      <c r="C2599" s="360" t="s">
        <v>3532</v>
      </c>
      <c r="D2599" s="360">
        <v>53</v>
      </c>
      <c r="E2599" s="360" t="s">
        <v>3532</v>
      </c>
      <c r="F2599" s="360" t="s">
        <v>3532</v>
      </c>
      <c r="G2599" s="360" t="s">
        <v>3532</v>
      </c>
      <c r="H2599" s="361">
        <v>45975</v>
      </c>
      <c r="I2599" s="360" t="s">
        <v>3532</v>
      </c>
      <c r="J2599" s="360" t="s">
        <v>11766</v>
      </c>
      <c r="K2599" s="360">
        <v>2012</v>
      </c>
      <c r="L2599" s="360" t="s">
        <v>5960</v>
      </c>
      <c r="M2599" s="360" t="s">
        <v>5957</v>
      </c>
      <c r="N2599" s="360" t="s">
        <v>5953</v>
      </c>
      <c r="O2599" s="360" t="s">
        <v>83</v>
      </c>
      <c r="P2599" s="360" t="s">
        <v>3532</v>
      </c>
      <c r="Q2599" s="360" t="s">
        <v>3532</v>
      </c>
    </row>
    <row r="2600" spans="1:17" ht="15">
      <c r="A2600" s="359" t="s">
        <v>5750</v>
      </c>
      <c r="B2600" s="360" t="s">
        <v>11767</v>
      </c>
      <c r="C2600" s="360" t="s">
        <v>3532</v>
      </c>
      <c r="D2600" s="360">
        <v>63</v>
      </c>
      <c r="E2600" s="360" t="s">
        <v>3532</v>
      </c>
      <c r="F2600" s="360" t="s">
        <v>3532</v>
      </c>
      <c r="G2600" s="360" t="s">
        <v>3532</v>
      </c>
      <c r="H2600" s="361">
        <v>45975</v>
      </c>
      <c r="I2600" s="360" t="s">
        <v>3532</v>
      </c>
      <c r="J2600" s="360" t="s">
        <v>11768</v>
      </c>
      <c r="K2600" s="360">
        <v>2012</v>
      </c>
      <c r="L2600" s="360" t="s">
        <v>5960</v>
      </c>
      <c r="M2600" s="360" t="s">
        <v>5957</v>
      </c>
      <c r="N2600" s="360" t="s">
        <v>5953</v>
      </c>
      <c r="O2600" s="360" t="s">
        <v>83</v>
      </c>
      <c r="P2600" s="360" t="s">
        <v>3532</v>
      </c>
      <c r="Q2600" s="360" t="s">
        <v>3532</v>
      </c>
    </row>
    <row r="2601" spans="1:17" ht="15">
      <c r="A2601" s="359" t="s">
        <v>5750</v>
      </c>
      <c r="B2601" s="360" t="s">
        <v>11769</v>
      </c>
      <c r="C2601" s="360" t="s">
        <v>3532</v>
      </c>
      <c r="D2601" s="360">
        <v>100</v>
      </c>
      <c r="E2601" s="360" t="s">
        <v>3532</v>
      </c>
      <c r="F2601" s="360" t="s">
        <v>3532</v>
      </c>
      <c r="G2601" s="360" t="s">
        <v>3532</v>
      </c>
      <c r="H2601" s="361">
        <v>45975</v>
      </c>
      <c r="I2601" s="360" t="s">
        <v>3532</v>
      </c>
      <c r="J2601" s="360" t="s">
        <v>11770</v>
      </c>
      <c r="K2601" s="360">
        <v>2012</v>
      </c>
      <c r="L2601" s="360" t="s">
        <v>5960</v>
      </c>
      <c r="M2601" s="360" t="s">
        <v>5957</v>
      </c>
      <c r="N2601" s="360" t="s">
        <v>5953</v>
      </c>
      <c r="O2601" s="360" t="s">
        <v>83</v>
      </c>
      <c r="P2601" s="360" t="s">
        <v>3532</v>
      </c>
      <c r="Q2601" s="360" t="s">
        <v>3532</v>
      </c>
    </row>
    <row r="2602" spans="1:17" ht="15">
      <c r="A2602" s="359" t="s">
        <v>5750</v>
      </c>
      <c r="B2602" s="360" t="s">
        <v>11771</v>
      </c>
      <c r="C2602" s="360" t="s">
        <v>3532</v>
      </c>
      <c r="D2602" s="360">
        <v>85</v>
      </c>
      <c r="E2602" s="360" t="s">
        <v>3532</v>
      </c>
      <c r="F2602" s="360" t="s">
        <v>3532</v>
      </c>
      <c r="G2602" s="360" t="s">
        <v>3532</v>
      </c>
      <c r="H2602" s="361">
        <v>45975</v>
      </c>
      <c r="I2602" s="360" t="s">
        <v>3532</v>
      </c>
      <c r="J2602" s="360" t="s">
        <v>11772</v>
      </c>
      <c r="K2602" s="360">
        <v>2012</v>
      </c>
      <c r="L2602" s="360" t="s">
        <v>5960</v>
      </c>
      <c r="M2602" s="360" t="s">
        <v>5957</v>
      </c>
      <c r="N2602" s="360" t="s">
        <v>5953</v>
      </c>
      <c r="O2602" s="360" t="s">
        <v>83</v>
      </c>
      <c r="P2602" s="360" t="s">
        <v>3532</v>
      </c>
      <c r="Q2602" s="360" t="s">
        <v>3532</v>
      </c>
    </row>
    <row r="2603" spans="1:17" ht="15">
      <c r="A2603" s="359" t="s">
        <v>6433</v>
      </c>
      <c r="B2603" s="360" t="s">
        <v>11773</v>
      </c>
      <c r="C2603" s="360" t="s">
        <v>3532</v>
      </c>
      <c r="D2603" s="360">
        <v>118</v>
      </c>
      <c r="E2603" s="360" t="s">
        <v>3532</v>
      </c>
      <c r="F2603" s="360" t="s">
        <v>3532</v>
      </c>
      <c r="G2603" s="360" t="s">
        <v>3532</v>
      </c>
      <c r="H2603" s="361">
        <v>45975</v>
      </c>
      <c r="I2603" s="360" t="s">
        <v>3532</v>
      </c>
      <c r="J2603" s="360" t="s">
        <v>11774</v>
      </c>
      <c r="K2603" s="360">
        <v>2012</v>
      </c>
      <c r="L2603" s="360" t="s">
        <v>5984</v>
      </c>
      <c r="M2603" s="360" t="s">
        <v>5957</v>
      </c>
      <c r="N2603" s="360" t="s">
        <v>5953</v>
      </c>
      <c r="O2603" s="360" t="s">
        <v>83</v>
      </c>
      <c r="P2603" s="360" t="s">
        <v>3532</v>
      </c>
      <c r="Q2603" s="360" t="s">
        <v>3532</v>
      </c>
    </row>
    <row r="2604" spans="1:17" ht="15">
      <c r="A2604" s="359" t="s">
        <v>5750</v>
      </c>
      <c r="B2604" s="360" t="s">
        <v>11775</v>
      </c>
      <c r="C2604" s="360" t="s">
        <v>3532</v>
      </c>
      <c r="D2604" s="360">
        <v>2</v>
      </c>
      <c r="E2604" s="360" t="s">
        <v>3532</v>
      </c>
      <c r="F2604" s="360" t="s">
        <v>3532</v>
      </c>
      <c r="G2604" s="360" t="s">
        <v>3532</v>
      </c>
      <c r="H2604" s="361">
        <v>45975</v>
      </c>
      <c r="I2604" s="360" t="s">
        <v>3532</v>
      </c>
      <c r="J2604" s="360" t="s">
        <v>11776</v>
      </c>
      <c r="K2604" s="360">
        <v>2012</v>
      </c>
      <c r="L2604" s="360" t="s">
        <v>5960</v>
      </c>
      <c r="M2604" s="360" t="s">
        <v>5957</v>
      </c>
      <c r="N2604" s="360" t="s">
        <v>5953</v>
      </c>
      <c r="O2604" s="360" t="s">
        <v>83</v>
      </c>
      <c r="P2604" s="360" t="s">
        <v>3532</v>
      </c>
      <c r="Q2604" s="360" t="s">
        <v>3532</v>
      </c>
    </row>
    <row r="2605" spans="1:17" ht="15">
      <c r="A2605" s="359" t="s">
        <v>3002</v>
      </c>
      <c r="B2605" s="360" t="s">
        <v>11777</v>
      </c>
      <c r="C2605" s="360" t="s">
        <v>3532</v>
      </c>
      <c r="D2605" s="360">
        <v>1</v>
      </c>
      <c r="E2605" s="360" t="s">
        <v>3532</v>
      </c>
      <c r="F2605" s="360" t="s">
        <v>3532</v>
      </c>
      <c r="G2605" s="360" t="s">
        <v>3532</v>
      </c>
      <c r="H2605" s="361">
        <v>45975</v>
      </c>
      <c r="I2605" s="360" t="s">
        <v>3532</v>
      </c>
      <c r="J2605" s="360" t="s">
        <v>11778</v>
      </c>
      <c r="K2605" s="360">
        <v>2023</v>
      </c>
      <c r="L2605" s="360" t="s">
        <v>5964</v>
      </c>
      <c r="M2605" s="360" t="s">
        <v>5957</v>
      </c>
      <c r="N2605" s="360" t="s">
        <v>5953</v>
      </c>
      <c r="O2605" s="360" t="s">
        <v>83</v>
      </c>
      <c r="P2605" s="360" t="s">
        <v>3532</v>
      </c>
      <c r="Q2605" s="360" t="s">
        <v>3532</v>
      </c>
    </row>
    <row r="2606" spans="1:17" ht="15">
      <c r="A2606" s="359" t="s">
        <v>2147</v>
      </c>
      <c r="B2606" s="360" t="s">
        <v>11779</v>
      </c>
      <c r="C2606" s="360" t="s">
        <v>3532</v>
      </c>
      <c r="D2606" s="360">
        <v>217</v>
      </c>
      <c r="E2606" s="360" t="s">
        <v>3532</v>
      </c>
      <c r="F2606" s="360" t="s">
        <v>3532</v>
      </c>
      <c r="G2606" s="360" t="s">
        <v>3532</v>
      </c>
      <c r="H2606" s="361">
        <v>45975</v>
      </c>
      <c r="I2606" s="360" t="s">
        <v>3532</v>
      </c>
      <c r="J2606" s="360" t="s">
        <v>11780</v>
      </c>
      <c r="K2606" s="360">
        <v>2011</v>
      </c>
      <c r="L2606" s="360" t="s">
        <v>6008</v>
      </c>
      <c r="M2606" s="360" t="s">
        <v>5957</v>
      </c>
      <c r="N2606" s="360" t="s">
        <v>5953</v>
      </c>
      <c r="O2606" s="360" t="s">
        <v>2147</v>
      </c>
      <c r="P2606" s="360" t="s">
        <v>3532</v>
      </c>
      <c r="Q2606" s="360" t="s">
        <v>3532</v>
      </c>
    </row>
    <row r="2607" spans="1:17" ht="15">
      <c r="A2607" s="359" t="s">
        <v>1897</v>
      </c>
      <c r="B2607" s="360" t="s">
        <v>11781</v>
      </c>
      <c r="C2607" s="360" t="s">
        <v>3532</v>
      </c>
      <c r="D2607" s="360">
        <v>79</v>
      </c>
      <c r="E2607" s="360" t="s">
        <v>3532</v>
      </c>
      <c r="F2607" s="360" t="s">
        <v>3532</v>
      </c>
      <c r="G2607" s="360" t="s">
        <v>3532</v>
      </c>
      <c r="H2607" s="361">
        <v>45975</v>
      </c>
      <c r="I2607" s="360" t="s">
        <v>3532</v>
      </c>
      <c r="J2607" s="360" t="s">
        <v>11782</v>
      </c>
      <c r="K2607" s="360">
        <v>2012</v>
      </c>
      <c r="L2607" s="360" t="s">
        <v>5984</v>
      </c>
      <c r="M2607" s="360" t="s">
        <v>5957</v>
      </c>
      <c r="N2607" s="360" t="s">
        <v>5953</v>
      </c>
      <c r="O2607" s="360" t="s">
        <v>83</v>
      </c>
      <c r="P2607" s="360" t="s">
        <v>3532</v>
      </c>
      <c r="Q2607" s="360" t="s">
        <v>3532</v>
      </c>
    </row>
    <row r="2608" spans="1:17" ht="15">
      <c r="A2608" s="359" t="s">
        <v>6587</v>
      </c>
      <c r="B2608" s="360" t="s">
        <v>11783</v>
      </c>
      <c r="C2608" s="360" t="s">
        <v>3532</v>
      </c>
      <c r="D2608" s="360">
        <v>84</v>
      </c>
      <c r="E2608" s="360" t="s">
        <v>3532</v>
      </c>
      <c r="F2608" s="360" t="s">
        <v>3532</v>
      </c>
      <c r="G2608" s="360" t="s">
        <v>3532</v>
      </c>
      <c r="H2608" s="361">
        <v>45975</v>
      </c>
      <c r="I2608" s="360" t="s">
        <v>3532</v>
      </c>
      <c r="J2608" s="360" t="s">
        <v>11784</v>
      </c>
      <c r="K2608" s="360">
        <v>2012</v>
      </c>
      <c r="L2608" s="360" t="s">
        <v>5964</v>
      </c>
      <c r="M2608" s="360" t="s">
        <v>5957</v>
      </c>
      <c r="N2608" s="360" t="s">
        <v>5953</v>
      </c>
      <c r="O2608" s="360" t="s">
        <v>83</v>
      </c>
      <c r="P2608" s="360" t="s">
        <v>3532</v>
      </c>
      <c r="Q2608" s="360" t="s">
        <v>3532</v>
      </c>
    </row>
    <row r="2609" spans="1:17" ht="15">
      <c r="A2609" s="359" t="s">
        <v>3002</v>
      </c>
      <c r="B2609" s="360" t="s">
        <v>11785</v>
      </c>
      <c r="C2609" s="360" t="s">
        <v>3532</v>
      </c>
      <c r="D2609" s="360">
        <v>10</v>
      </c>
      <c r="E2609" s="360" t="s">
        <v>3532</v>
      </c>
      <c r="F2609" s="360" t="s">
        <v>3532</v>
      </c>
      <c r="G2609" s="360" t="s">
        <v>3532</v>
      </c>
      <c r="H2609" s="361">
        <v>45975</v>
      </c>
      <c r="I2609" s="360" t="s">
        <v>3532</v>
      </c>
      <c r="J2609" s="360" t="s">
        <v>11786</v>
      </c>
      <c r="K2609" s="360">
        <v>2012</v>
      </c>
      <c r="L2609" s="360" t="s">
        <v>5964</v>
      </c>
      <c r="M2609" s="360" t="s">
        <v>5957</v>
      </c>
      <c r="N2609" s="360" t="s">
        <v>5953</v>
      </c>
      <c r="O2609" s="360" t="s">
        <v>83</v>
      </c>
      <c r="P2609" s="360" t="s">
        <v>3532</v>
      </c>
      <c r="Q2609" s="360" t="s">
        <v>3532</v>
      </c>
    </row>
    <row r="2610" spans="1:17" ht="15">
      <c r="A2610" s="359" t="s">
        <v>7615</v>
      </c>
      <c r="B2610" s="360" t="s">
        <v>11787</v>
      </c>
      <c r="C2610" s="360" t="s">
        <v>3532</v>
      </c>
      <c r="D2610" s="360">
        <v>14</v>
      </c>
      <c r="E2610" s="360" t="s">
        <v>3532</v>
      </c>
      <c r="F2610" s="360" t="s">
        <v>3532</v>
      </c>
      <c r="G2610" s="360" t="s">
        <v>3532</v>
      </c>
      <c r="H2610" s="361">
        <v>45975</v>
      </c>
      <c r="I2610" s="360" t="s">
        <v>3532</v>
      </c>
      <c r="J2610" s="360" t="s">
        <v>11788</v>
      </c>
      <c r="K2610" s="360">
        <v>2012</v>
      </c>
      <c r="L2610" s="360" t="s">
        <v>5956</v>
      </c>
      <c r="M2610" s="360" t="s">
        <v>5957</v>
      </c>
      <c r="N2610" s="360" t="s">
        <v>5953</v>
      </c>
      <c r="O2610" s="360" t="s">
        <v>83</v>
      </c>
      <c r="P2610" s="360" t="s">
        <v>3532</v>
      </c>
      <c r="Q2610" s="360" t="s">
        <v>3532</v>
      </c>
    </row>
    <row r="2611" spans="1:17" ht="15">
      <c r="A2611" s="359" t="s">
        <v>3002</v>
      </c>
      <c r="B2611" s="360" t="s">
        <v>11789</v>
      </c>
      <c r="C2611" s="360" t="s">
        <v>3532</v>
      </c>
      <c r="D2611" s="360">
        <v>5</v>
      </c>
      <c r="E2611" s="360" t="s">
        <v>3532</v>
      </c>
      <c r="F2611" s="360" t="s">
        <v>3532</v>
      </c>
      <c r="G2611" s="360" t="s">
        <v>3532</v>
      </c>
      <c r="H2611" s="361">
        <v>45975</v>
      </c>
      <c r="I2611" s="360" t="s">
        <v>3532</v>
      </c>
      <c r="J2611" s="360" t="s">
        <v>11790</v>
      </c>
      <c r="K2611" s="360">
        <v>2012</v>
      </c>
      <c r="L2611" s="360" t="s">
        <v>5960</v>
      </c>
      <c r="M2611" s="360" t="s">
        <v>5957</v>
      </c>
      <c r="N2611" s="360" t="s">
        <v>5953</v>
      </c>
      <c r="O2611" s="360" t="s">
        <v>83</v>
      </c>
      <c r="P2611" s="360" t="s">
        <v>3532</v>
      </c>
      <c r="Q2611" s="360" t="s">
        <v>3532</v>
      </c>
    </row>
    <row r="2612" spans="1:17" ht="15">
      <c r="A2612" s="359" t="s">
        <v>1876</v>
      </c>
      <c r="B2612" s="360" t="s">
        <v>11791</v>
      </c>
      <c r="C2612" s="360" t="s">
        <v>3532</v>
      </c>
      <c r="D2612" s="360">
        <v>2</v>
      </c>
      <c r="E2612" s="360" t="s">
        <v>3532</v>
      </c>
      <c r="F2612" s="360" t="s">
        <v>3532</v>
      </c>
      <c r="G2612" s="360" t="s">
        <v>3532</v>
      </c>
      <c r="H2612" s="361">
        <v>45975</v>
      </c>
      <c r="I2612" s="360" t="s">
        <v>3532</v>
      </c>
      <c r="J2612" s="360" t="s">
        <v>11792</v>
      </c>
      <c r="K2612" s="360">
        <v>2011</v>
      </c>
      <c r="L2612" s="360" t="s">
        <v>5960</v>
      </c>
      <c r="M2612" s="360" t="s">
        <v>5957</v>
      </c>
      <c r="N2612" s="360" t="s">
        <v>5953</v>
      </c>
      <c r="O2612" s="360" t="s">
        <v>83</v>
      </c>
      <c r="P2612" s="360" t="s">
        <v>3532</v>
      </c>
      <c r="Q2612" s="360" t="s">
        <v>3532</v>
      </c>
    </row>
    <row r="2613" spans="1:17" ht="15">
      <c r="A2613" s="359" t="s">
        <v>3002</v>
      </c>
      <c r="B2613" s="360" t="s">
        <v>11793</v>
      </c>
      <c r="C2613" s="360" t="s">
        <v>2790</v>
      </c>
      <c r="D2613" s="360">
        <v>2</v>
      </c>
      <c r="E2613" s="360" t="s">
        <v>3532</v>
      </c>
      <c r="F2613" s="360" t="s">
        <v>11794</v>
      </c>
      <c r="G2613" s="360" t="s">
        <v>3532</v>
      </c>
      <c r="H2613" s="361">
        <v>45975</v>
      </c>
      <c r="I2613" s="360" t="s">
        <v>3532</v>
      </c>
      <c r="J2613" s="360" t="s">
        <v>11795</v>
      </c>
      <c r="K2613" s="360">
        <v>2013</v>
      </c>
      <c r="L2613" s="360" t="s">
        <v>5964</v>
      </c>
      <c r="M2613" s="360" t="s">
        <v>5957</v>
      </c>
      <c r="N2613" s="360" t="s">
        <v>5953</v>
      </c>
      <c r="O2613" s="360" t="s">
        <v>83</v>
      </c>
      <c r="P2613" s="360">
        <v>0</v>
      </c>
      <c r="Q2613" s="360" t="s">
        <v>11796</v>
      </c>
    </row>
    <row r="2614" spans="1:17" ht="15">
      <c r="A2614" s="359" t="s">
        <v>3175</v>
      </c>
      <c r="B2614" s="360" t="s">
        <v>11797</v>
      </c>
      <c r="C2614" s="360" t="s">
        <v>3532</v>
      </c>
      <c r="D2614" s="360">
        <v>105</v>
      </c>
      <c r="E2614" s="360" t="s">
        <v>3532</v>
      </c>
      <c r="F2614" s="360" t="s">
        <v>3532</v>
      </c>
      <c r="G2614" s="360" t="s">
        <v>3532</v>
      </c>
      <c r="H2614" s="361">
        <v>45975</v>
      </c>
      <c r="I2614" s="360" t="s">
        <v>3532</v>
      </c>
      <c r="J2614" s="360" t="s">
        <v>6685</v>
      </c>
      <c r="K2614" s="360">
        <v>2011</v>
      </c>
      <c r="L2614" s="360" t="s">
        <v>5964</v>
      </c>
      <c r="M2614" s="360" t="s">
        <v>5957</v>
      </c>
      <c r="N2614" s="360" t="s">
        <v>5953</v>
      </c>
      <c r="O2614" s="360" t="s">
        <v>83</v>
      </c>
      <c r="P2614" s="360" t="s">
        <v>3532</v>
      </c>
      <c r="Q2614" s="360" t="s">
        <v>3532</v>
      </c>
    </row>
    <row r="2615" spans="1:17" ht="15">
      <c r="A2615" s="359" t="s">
        <v>3819</v>
      </c>
      <c r="B2615" s="360" t="s">
        <v>11798</v>
      </c>
      <c r="C2615" s="360" t="s">
        <v>3532</v>
      </c>
      <c r="D2615" s="360">
        <v>4</v>
      </c>
      <c r="E2615" s="360" t="s">
        <v>3532</v>
      </c>
      <c r="F2615" s="360" t="s">
        <v>3532</v>
      </c>
      <c r="G2615" s="360" t="s">
        <v>3532</v>
      </c>
      <c r="H2615" s="361">
        <v>45975</v>
      </c>
      <c r="I2615" s="360" t="s">
        <v>3532</v>
      </c>
      <c r="J2615" s="360" t="s">
        <v>11799</v>
      </c>
      <c r="K2615" s="360">
        <v>2012</v>
      </c>
      <c r="L2615" s="360" t="s">
        <v>5960</v>
      </c>
      <c r="M2615" s="360" t="s">
        <v>5957</v>
      </c>
      <c r="N2615" s="360" t="s">
        <v>5953</v>
      </c>
      <c r="O2615" s="360" t="s">
        <v>83</v>
      </c>
      <c r="P2615" s="360" t="s">
        <v>3532</v>
      </c>
      <c r="Q2615" s="360" t="s">
        <v>3532</v>
      </c>
    </row>
    <row r="2616" spans="1:17" ht="15">
      <c r="A2616" s="359" t="s">
        <v>3002</v>
      </c>
      <c r="B2616" s="360" t="s">
        <v>11800</v>
      </c>
      <c r="C2616" s="360" t="s">
        <v>3532</v>
      </c>
      <c r="D2616" s="360">
        <v>79</v>
      </c>
      <c r="E2616" s="360" t="s">
        <v>3532</v>
      </c>
      <c r="F2616" s="360" t="s">
        <v>3532</v>
      </c>
      <c r="G2616" s="360" t="s">
        <v>3532</v>
      </c>
      <c r="H2616" s="361">
        <v>45975</v>
      </c>
      <c r="I2616" s="360" t="s">
        <v>3532</v>
      </c>
      <c r="J2616" s="360" t="s">
        <v>11801</v>
      </c>
      <c r="K2616" s="360">
        <v>2012</v>
      </c>
      <c r="L2616" s="360" t="s">
        <v>5956</v>
      </c>
      <c r="M2616" s="360" t="s">
        <v>5957</v>
      </c>
      <c r="N2616" s="360" t="s">
        <v>5953</v>
      </c>
      <c r="O2616" s="360" t="s">
        <v>83</v>
      </c>
      <c r="P2616" s="360" t="s">
        <v>3532</v>
      </c>
      <c r="Q2616" s="360" t="s">
        <v>3532</v>
      </c>
    </row>
    <row r="2617" spans="1:17" ht="15">
      <c r="A2617" s="359" t="s">
        <v>3898</v>
      </c>
      <c r="B2617" s="360" t="s">
        <v>11802</v>
      </c>
      <c r="C2617" s="360" t="s">
        <v>2790</v>
      </c>
      <c r="D2617" s="360">
        <v>3</v>
      </c>
      <c r="E2617" s="360" t="s">
        <v>3532</v>
      </c>
      <c r="F2617" s="360" t="s">
        <v>11803</v>
      </c>
      <c r="G2617" s="360" t="s">
        <v>3532</v>
      </c>
      <c r="H2617" s="361">
        <v>45975</v>
      </c>
      <c r="I2617" s="360" t="s">
        <v>3532</v>
      </c>
      <c r="J2617" s="360" t="s">
        <v>11804</v>
      </c>
      <c r="K2617" s="360">
        <v>2012</v>
      </c>
      <c r="L2617" s="360" t="s">
        <v>5964</v>
      </c>
      <c r="M2617" s="360" t="s">
        <v>5957</v>
      </c>
      <c r="N2617" s="360" t="s">
        <v>5953</v>
      </c>
      <c r="O2617" s="360" t="s">
        <v>83</v>
      </c>
      <c r="P2617" s="360">
        <v>0</v>
      </c>
      <c r="Q2617" s="360" t="s">
        <v>11805</v>
      </c>
    </row>
    <row r="2618" spans="1:17" ht="15">
      <c r="A2618" s="359" t="s">
        <v>3898</v>
      </c>
      <c r="B2618" s="360" t="s">
        <v>11806</v>
      </c>
      <c r="C2618" s="360" t="s">
        <v>3532</v>
      </c>
      <c r="D2618" s="360">
        <v>15</v>
      </c>
      <c r="E2618" s="360" t="s">
        <v>3532</v>
      </c>
      <c r="F2618" s="360" t="s">
        <v>3532</v>
      </c>
      <c r="G2618" s="360" t="s">
        <v>3532</v>
      </c>
      <c r="H2618" s="361">
        <v>45975</v>
      </c>
      <c r="I2618" s="360" t="s">
        <v>3532</v>
      </c>
      <c r="J2618" s="360" t="s">
        <v>11807</v>
      </c>
      <c r="K2618" s="360">
        <v>2012</v>
      </c>
      <c r="L2618" s="360" t="s">
        <v>5960</v>
      </c>
      <c r="M2618" s="360" t="s">
        <v>5957</v>
      </c>
      <c r="N2618" s="360" t="s">
        <v>5953</v>
      </c>
      <c r="O2618" s="360" t="s">
        <v>83</v>
      </c>
      <c r="P2618" s="360" t="s">
        <v>3532</v>
      </c>
      <c r="Q2618" s="360" t="s">
        <v>3532</v>
      </c>
    </row>
    <row r="2619" spans="1:17" ht="15">
      <c r="A2619" s="359" t="s">
        <v>7615</v>
      </c>
      <c r="B2619" s="360" t="s">
        <v>11808</v>
      </c>
      <c r="C2619" s="360" t="s">
        <v>3532</v>
      </c>
      <c r="D2619" s="360">
        <v>0</v>
      </c>
      <c r="E2619" s="360" t="s">
        <v>3532</v>
      </c>
      <c r="F2619" s="360" t="s">
        <v>3532</v>
      </c>
      <c r="G2619" s="360" t="s">
        <v>3532</v>
      </c>
      <c r="H2619" s="361">
        <v>45975</v>
      </c>
      <c r="I2619" s="360" t="s">
        <v>3532</v>
      </c>
      <c r="J2619" s="360" t="s">
        <v>11809</v>
      </c>
      <c r="K2619" s="360">
        <v>2012</v>
      </c>
      <c r="L2619" s="360" t="s">
        <v>5964</v>
      </c>
      <c r="M2619" s="360" t="s">
        <v>5957</v>
      </c>
      <c r="N2619" s="360" t="s">
        <v>5953</v>
      </c>
      <c r="O2619" s="360" t="s">
        <v>83</v>
      </c>
      <c r="P2619" s="360" t="s">
        <v>3532</v>
      </c>
      <c r="Q2619" s="360" t="s">
        <v>3532</v>
      </c>
    </row>
    <row r="2620" spans="1:17" ht="15">
      <c r="A2620" s="359" t="s">
        <v>3898</v>
      </c>
      <c r="B2620" s="360" t="s">
        <v>11810</v>
      </c>
      <c r="C2620" s="360" t="s">
        <v>2790</v>
      </c>
      <c r="D2620" s="360">
        <v>7</v>
      </c>
      <c r="E2620" s="360" t="s">
        <v>3532</v>
      </c>
      <c r="F2620" s="360" t="s">
        <v>11811</v>
      </c>
      <c r="G2620" s="360" t="s">
        <v>3532</v>
      </c>
      <c r="H2620" s="361">
        <v>45975</v>
      </c>
      <c r="I2620" s="360" t="s">
        <v>3532</v>
      </c>
      <c r="J2620" s="360" t="s">
        <v>11812</v>
      </c>
      <c r="K2620" s="360">
        <v>2012</v>
      </c>
      <c r="L2620" s="360" t="s">
        <v>6550</v>
      </c>
      <c r="M2620" s="360" t="s">
        <v>5957</v>
      </c>
      <c r="N2620" s="360" t="s">
        <v>5953</v>
      </c>
      <c r="O2620" s="360" t="s">
        <v>83</v>
      </c>
      <c r="P2620" s="360">
        <v>0</v>
      </c>
      <c r="Q2620" s="360" t="s">
        <v>11813</v>
      </c>
    </row>
    <row r="2621" spans="1:17" ht="15">
      <c r="A2621" s="359" t="s">
        <v>1742</v>
      </c>
      <c r="B2621" s="360" t="s">
        <v>11814</v>
      </c>
      <c r="C2621" s="360" t="s">
        <v>2790</v>
      </c>
      <c r="D2621" s="360">
        <v>2</v>
      </c>
      <c r="E2621" s="360" t="s">
        <v>3532</v>
      </c>
      <c r="F2621" s="360" t="s">
        <v>11815</v>
      </c>
      <c r="G2621" s="360" t="s">
        <v>3532</v>
      </c>
      <c r="H2621" s="361">
        <v>45975</v>
      </c>
      <c r="I2621" s="360" t="s">
        <v>3532</v>
      </c>
      <c r="J2621" s="360" t="s">
        <v>11816</v>
      </c>
      <c r="K2621" s="360">
        <v>2013</v>
      </c>
      <c r="L2621" s="360" t="s">
        <v>5964</v>
      </c>
      <c r="M2621" s="360" t="s">
        <v>5957</v>
      </c>
      <c r="N2621" s="360" t="s">
        <v>5953</v>
      </c>
      <c r="O2621" s="360" t="s">
        <v>83</v>
      </c>
      <c r="P2621" s="360">
        <v>0</v>
      </c>
      <c r="Q2621" s="360" t="s">
        <v>11817</v>
      </c>
    </row>
    <row r="2622" spans="1:17" ht="15">
      <c r="A2622" s="359" t="s">
        <v>1765</v>
      </c>
      <c r="B2622" s="360" t="s">
        <v>11818</v>
      </c>
      <c r="C2622" s="360" t="s">
        <v>3532</v>
      </c>
      <c r="D2622" s="360">
        <v>16</v>
      </c>
      <c r="E2622" s="360" t="s">
        <v>3532</v>
      </c>
      <c r="F2622" s="360" t="s">
        <v>3532</v>
      </c>
      <c r="G2622" s="360" t="s">
        <v>3532</v>
      </c>
      <c r="H2622" s="361">
        <v>45975</v>
      </c>
      <c r="I2622" s="360" t="s">
        <v>3532</v>
      </c>
      <c r="J2622" s="360" t="s">
        <v>6014</v>
      </c>
      <c r="K2622" s="360">
        <v>2013</v>
      </c>
      <c r="L2622" s="360" t="s">
        <v>5956</v>
      </c>
      <c r="M2622" s="360" t="s">
        <v>5957</v>
      </c>
      <c r="N2622" s="360" t="s">
        <v>5953</v>
      </c>
      <c r="O2622" s="360" t="s">
        <v>83</v>
      </c>
      <c r="P2622" s="360" t="s">
        <v>3532</v>
      </c>
      <c r="Q2622" s="360" t="s">
        <v>3532</v>
      </c>
    </row>
    <row r="2623" spans="1:17" ht="15">
      <c r="A2623" s="359" t="s">
        <v>7615</v>
      </c>
      <c r="B2623" s="360" t="s">
        <v>11819</v>
      </c>
      <c r="C2623" s="360" t="s">
        <v>3532</v>
      </c>
      <c r="D2623" s="360">
        <v>1</v>
      </c>
      <c r="E2623" s="360" t="s">
        <v>3532</v>
      </c>
      <c r="F2623" s="360" t="s">
        <v>3532</v>
      </c>
      <c r="G2623" s="360" t="s">
        <v>3532</v>
      </c>
      <c r="H2623" s="361">
        <v>45975</v>
      </c>
      <c r="I2623" s="360" t="s">
        <v>3532</v>
      </c>
      <c r="J2623" s="360" t="s">
        <v>11820</v>
      </c>
      <c r="K2623" s="360">
        <v>2013</v>
      </c>
      <c r="L2623" s="360" t="s">
        <v>5964</v>
      </c>
      <c r="M2623" s="360" t="s">
        <v>5957</v>
      </c>
      <c r="N2623" s="360" t="s">
        <v>5953</v>
      </c>
      <c r="O2623" s="360" t="s">
        <v>83</v>
      </c>
      <c r="P2623" s="360" t="s">
        <v>3532</v>
      </c>
      <c r="Q2623" s="360" t="s">
        <v>3532</v>
      </c>
    </row>
    <row r="2624" spans="1:17" ht="15">
      <c r="A2624" s="359" t="s">
        <v>3898</v>
      </c>
      <c r="B2624" s="360" t="s">
        <v>11821</v>
      </c>
      <c r="C2624" s="360" t="s">
        <v>3532</v>
      </c>
      <c r="D2624" s="360">
        <v>168</v>
      </c>
      <c r="E2624" s="360" t="s">
        <v>3532</v>
      </c>
      <c r="F2624" s="360" t="s">
        <v>3532</v>
      </c>
      <c r="G2624" s="360" t="s">
        <v>3532</v>
      </c>
      <c r="H2624" s="361">
        <v>45975</v>
      </c>
      <c r="I2624" s="360" t="s">
        <v>3532</v>
      </c>
      <c r="J2624" s="360" t="s">
        <v>11822</v>
      </c>
      <c r="K2624" s="360">
        <v>2013</v>
      </c>
      <c r="L2624" s="360" t="s">
        <v>5964</v>
      </c>
      <c r="M2624" s="360" t="s">
        <v>5957</v>
      </c>
      <c r="N2624" s="360" t="s">
        <v>5953</v>
      </c>
      <c r="O2624" s="360" t="s">
        <v>83</v>
      </c>
      <c r="P2624" s="360" t="s">
        <v>3532</v>
      </c>
      <c r="Q2624" s="360" t="s">
        <v>3532</v>
      </c>
    </row>
    <row r="2625" spans="1:17" ht="15">
      <c r="A2625" s="359" t="s">
        <v>7615</v>
      </c>
      <c r="B2625" s="360" t="s">
        <v>11823</v>
      </c>
      <c r="C2625" s="360" t="s">
        <v>3532</v>
      </c>
      <c r="D2625" s="360">
        <v>58</v>
      </c>
      <c r="E2625" s="360" t="s">
        <v>3532</v>
      </c>
      <c r="F2625" s="360" t="s">
        <v>3532</v>
      </c>
      <c r="G2625" s="360" t="s">
        <v>3532</v>
      </c>
      <c r="H2625" s="361">
        <v>45975</v>
      </c>
      <c r="I2625" s="360" t="s">
        <v>3532</v>
      </c>
      <c r="J2625" s="360" t="s">
        <v>11824</v>
      </c>
      <c r="K2625" s="360">
        <v>2013</v>
      </c>
      <c r="L2625" s="360" t="s">
        <v>5964</v>
      </c>
      <c r="M2625" s="360" t="s">
        <v>5957</v>
      </c>
      <c r="N2625" s="360" t="s">
        <v>5953</v>
      </c>
      <c r="O2625" s="360" t="s">
        <v>83</v>
      </c>
      <c r="P2625" s="360" t="s">
        <v>3532</v>
      </c>
      <c r="Q2625" s="360" t="s">
        <v>3532</v>
      </c>
    </row>
    <row r="2626" spans="1:17" ht="15">
      <c r="A2626" s="359" t="s">
        <v>2147</v>
      </c>
      <c r="B2626" s="360" t="s">
        <v>11825</v>
      </c>
      <c r="C2626" s="360" t="s">
        <v>3532</v>
      </c>
      <c r="D2626" s="360">
        <v>217</v>
      </c>
      <c r="E2626" s="360" t="s">
        <v>3532</v>
      </c>
      <c r="F2626" s="360" t="s">
        <v>3532</v>
      </c>
      <c r="G2626" s="360" t="s">
        <v>3532</v>
      </c>
      <c r="H2626" s="361">
        <v>45975</v>
      </c>
      <c r="I2626" s="360" t="s">
        <v>3532</v>
      </c>
      <c r="J2626" s="360" t="s">
        <v>11826</v>
      </c>
      <c r="K2626" s="360">
        <v>2014</v>
      </c>
      <c r="L2626" s="360" t="s">
        <v>6008</v>
      </c>
      <c r="M2626" s="360" t="s">
        <v>5957</v>
      </c>
      <c r="N2626" s="360" t="s">
        <v>5953</v>
      </c>
      <c r="O2626" s="360" t="s">
        <v>2147</v>
      </c>
      <c r="P2626" s="360" t="s">
        <v>3532</v>
      </c>
      <c r="Q2626" s="360" t="s">
        <v>3532</v>
      </c>
    </row>
    <row r="2627" spans="1:17" ht="15">
      <c r="A2627" s="359" t="s">
        <v>3923</v>
      </c>
      <c r="B2627" s="360" t="s">
        <v>11827</v>
      </c>
      <c r="C2627" s="360" t="s">
        <v>2790</v>
      </c>
      <c r="D2627" s="360">
        <v>0</v>
      </c>
      <c r="E2627" s="360" t="s">
        <v>3532</v>
      </c>
      <c r="F2627" s="360" t="s">
        <v>11828</v>
      </c>
      <c r="G2627" s="360" t="s">
        <v>3532</v>
      </c>
      <c r="H2627" s="361">
        <v>45975</v>
      </c>
      <c r="I2627" s="360" t="s">
        <v>3532</v>
      </c>
      <c r="J2627" s="360" t="s">
        <v>6146</v>
      </c>
      <c r="K2627" s="360">
        <v>2014</v>
      </c>
      <c r="L2627" s="360" t="s">
        <v>5960</v>
      </c>
      <c r="M2627" s="360" t="s">
        <v>5957</v>
      </c>
      <c r="N2627" s="360" t="s">
        <v>5953</v>
      </c>
      <c r="O2627" s="360" t="s">
        <v>83</v>
      </c>
      <c r="P2627" s="360">
        <v>0</v>
      </c>
      <c r="Q2627" s="360" t="s">
        <v>11829</v>
      </c>
    </row>
    <row r="2628" spans="1:17" ht="15">
      <c r="A2628" s="359" t="s">
        <v>6433</v>
      </c>
      <c r="B2628" s="360" t="s">
        <v>11830</v>
      </c>
      <c r="C2628" s="360" t="s">
        <v>3532</v>
      </c>
      <c r="D2628" s="360">
        <v>120</v>
      </c>
      <c r="E2628" s="360" t="s">
        <v>3532</v>
      </c>
      <c r="F2628" s="360" t="s">
        <v>3532</v>
      </c>
      <c r="G2628" s="360" t="s">
        <v>3532</v>
      </c>
      <c r="H2628" s="361">
        <v>45975</v>
      </c>
      <c r="I2628" s="360" t="s">
        <v>3532</v>
      </c>
      <c r="J2628" s="360" t="s">
        <v>8382</v>
      </c>
      <c r="K2628" s="360">
        <v>2014</v>
      </c>
      <c r="L2628" s="360" t="s">
        <v>5984</v>
      </c>
      <c r="M2628" s="360" t="s">
        <v>5957</v>
      </c>
      <c r="N2628" s="360" t="s">
        <v>5953</v>
      </c>
      <c r="O2628" s="360" t="s">
        <v>83</v>
      </c>
      <c r="P2628" s="360" t="s">
        <v>3532</v>
      </c>
      <c r="Q2628" s="360" t="s">
        <v>3532</v>
      </c>
    </row>
    <row r="2629" spans="1:17" ht="15">
      <c r="A2629" s="359" t="s">
        <v>6614</v>
      </c>
      <c r="B2629" s="360" t="s">
        <v>11831</v>
      </c>
      <c r="C2629" s="360" t="s">
        <v>3532</v>
      </c>
      <c r="D2629" s="360">
        <v>217</v>
      </c>
      <c r="E2629" s="360" t="s">
        <v>3532</v>
      </c>
      <c r="F2629" s="360" t="s">
        <v>3532</v>
      </c>
      <c r="G2629" s="360" t="s">
        <v>3532</v>
      </c>
      <c r="H2629" s="361">
        <v>45975</v>
      </c>
      <c r="I2629" s="360" t="s">
        <v>3532</v>
      </c>
      <c r="J2629" s="360" t="s">
        <v>11832</v>
      </c>
      <c r="K2629" s="360">
        <v>2011</v>
      </c>
      <c r="L2629" s="360" t="s">
        <v>5964</v>
      </c>
      <c r="M2629" s="360" t="s">
        <v>5957</v>
      </c>
      <c r="N2629" s="360" t="s">
        <v>5953</v>
      </c>
      <c r="O2629" s="360" t="s">
        <v>83</v>
      </c>
      <c r="P2629" s="360" t="s">
        <v>3532</v>
      </c>
      <c r="Q2629" s="360" t="s">
        <v>3532</v>
      </c>
    </row>
    <row r="2630" spans="1:17" ht="15">
      <c r="A2630" s="359" t="s">
        <v>6433</v>
      </c>
      <c r="B2630" s="360" t="s">
        <v>11833</v>
      </c>
      <c r="C2630" s="360" t="s">
        <v>3532</v>
      </c>
      <c r="D2630" s="360">
        <v>1</v>
      </c>
      <c r="E2630" s="360" t="s">
        <v>3532</v>
      </c>
      <c r="F2630" s="360" t="s">
        <v>3532</v>
      </c>
      <c r="G2630" s="360" t="s">
        <v>3532</v>
      </c>
      <c r="H2630" s="361">
        <v>45975</v>
      </c>
      <c r="I2630" s="360" t="s">
        <v>3532</v>
      </c>
      <c r="J2630" s="360" t="s">
        <v>11834</v>
      </c>
      <c r="K2630" s="360">
        <v>2012</v>
      </c>
      <c r="L2630" s="360" t="s">
        <v>5964</v>
      </c>
      <c r="M2630" s="360" t="s">
        <v>5957</v>
      </c>
      <c r="N2630" s="360" t="s">
        <v>5953</v>
      </c>
      <c r="O2630" s="360" t="s">
        <v>83</v>
      </c>
      <c r="P2630" s="360" t="s">
        <v>3532</v>
      </c>
      <c r="Q2630" s="360" t="s">
        <v>3532</v>
      </c>
    </row>
    <row r="2631" spans="1:17" ht="15">
      <c r="A2631" s="359" t="s">
        <v>1742</v>
      </c>
      <c r="B2631" s="360" t="s">
        <v>11835</v>
      </c>
      <c r="C2631" s="360" t="s">
        <v>3532</v>
      </c>
      <c r="D2631" s="360">
        <v>217</v>
      </c>
      <c r="E2631" s="360" t="s">
        <v>3532</v>
      </c>
      <c r="F2631" s="360" t="s">
        <v>3532</v>
      </c>
      <c r="G2631" s="360" t="s">
        <v>3532</v>
      </c>
      <c r="H2631" s="361">
        <v>45975</v>
      </c>
      <c r="I2631" s="360" t="s">
        <v>3532</v>
      </c>
      <c r="J2631" s="360" t="s">
        <v>11836</v>
      </c>
      <c r="K2631" s="360">
        <v>2012</v>
      </c>
      <c r="L2631" s="360" t="s">
        <v>5960</v>
      </c>
      <c r="M2631" s="360" t="s">
        <v>5957</v>
      </c>
      <c r="N2631" s="360" t="s">
        <v>5953</v>
      </c>
      <c r="O2631" s="360" t="s">
        <v>83</v>
      </c>
      <c r="P2631" s="360" t="s">
        <v>3532</v>
      </c>
      <c r="Q2631" s="360" t="s">
        <v>3532</v>
      </c>
    </row>
    <row r="2632" spans="1:17" ht="15">
      <c r="A2632" s="359" t="s">
        <v>6433</v>
      </c>
      <c r="B2632" s="360" t="s">
        <v>11837</v>
      </c>
      <c r="C2632" s="360" t="s">
        <v>2790</v>
      </c>
      <c r="D2632" s="360">
        <v>1</v>
      </c>
      <c r="E2632" s="360" t="s">
        <v>3532</v>
      </c>
      <c r="F2632" s="360" t="s">
        <v>11838</v>
      </c>
      <c r="G2632" s="360" t="s">
        <v>3532</v>
      </c>
      <c r="H2632" s="361">
        <v>45975</v>
      </c>
      <c r="I2632" s="360" t="s">
        <v>3532</v>
      </c>
      <c r="J2632" s="360" t="s">
        <v>11664</v>
      </c>
      <c r="K2632" s="360">
        <v>2012</v>
      </c>
      <c r="L2632" s="360" t="s">
        <v>5964</v>
      </c>
      <c r="M2632" s="360" t="s">
        <v>5957</v>
      </c>
      <c r="N2632" s="360" t="s">
        <v>5953</v>
      </c>
      <c r="O2632" s="360" t="s">
        <v>83</v>
      </c>
      <c r="P2632" s="360">
        <v>0</v>
      </c>
      <c r="Q2632" s="360" t="s">
        <v>11839</v>
      </c>
    </row>
    <row r="2633" spans="1:17" ht="15">
      <c r="A2633" s="359" t="s">
        <v>7241</v>
      </c>
      <c r="B2633" s="360" t="s">
        <v>11840</v>
      </c>
      <c r="C2633" s="360" t="s">
        <v>3532</v>
      </c>
      <c r="D2633" s="360">
        <v>0</v>
      </c>
      <c r="E2633" s="360" t="s">
        <v>3532</v>
      </c>
      <c r="F2633" s="360" t="s">
        <v>3532</v>
      </c>
      <c r="G2633" s="360" t="s">
        <v>3532</v>
      </c>
      <c r="H2633" s="361">
        <v>45975</v>
      </c>
      <c r="I2633" s="360" t="s">
        <v>3532</v>
      </c>
      <c r="J2633" s="360" t="s">
        <v>11841</v>
      </c>
      <c r="K2633" s="360">
        <v>2012</v>
      </c>
      <c r="L2633" s="360" t="s">
        <v>5964</v>
      </c>
      <c r="M2633" s="360" t="s">
        <v>5957</v>
      </c>
      <c r="N2633" s="360" t="s">
        <v>5953</v>
      </c>
      <c r="O2633" s="360" t="s">
        <v>83</v>
      </c>
      <c r="P2633" s="360" t="s">
        <v>3532</v>
      </c>
      <c r="Q2633" s="360" t="s">
        <v>3532</v>
      </c>
    </row>
    <row r="2634" spans="1:17" ht="15">
      <c r="A2634" s="359" t="s">
        <v>6077</v>
      </c>
      <c r="B2634" s="360" t="s">
        <v>11842</v>
      </c>
      <c r="C2634" s="360" t="s">
        <v>3532</v>
      </c>
      <c r="D2634" s="360">
        <v>107</v>
      </c>
      <c r="E2634" s="360" t="s">
        <v>3532</v>
      </c>
      <c r="F2634" s="360" t="s">
        <v>3532</v>
      </c>
      <c r="G2634" s="360" t="s">
        <v>3532</v>
      </c>
      <c r="H2634" s="361">
        <v>45975</v>
      </c>
      <c r="I2634" s="360" t="s">
        <v>3532</v>
      </c>
      <c r="J2634" s="360" t="s">
        <v>11843</v>
      </c>
      <c r="K2634" s="360">
        <v>2012</v>
      </c>
      <c r="L2634" s="360" t="s">
        <v>5964</v>
      </c>
      <c r="M2634" s="360" t="s">
        <v>5957</v>
      </c>
      <c r="N2634" s="360" t="s">
        <v>5953</v>
      </c>
      <c r="O2634" s="360" t="s">
        <v>83</v>
      </c>
      <c r="P2634" s="360" t="s">
        <v>3532</v>
      </c>
      <c r="Q2634" s="360" t="s">
        <v>3532</v>
      </c>
    </row>
    <row r="2635" spans="1:17" ht="15">
      <c r="A2635" s="359" t="s">
        <v>11844</v>
      </c>
      <c r="B2635" s="360" t="s">
        <v>11845</v>
      </c>
      <c r="C2635" s="360" t="s">
        <v>3532</v>
      </c>
      <c r="D2635" s="360">
        <v>0</v>
      </c>
      <c r="E2635" s="360" t="s">
        <v>3532</v>
      </c>
      <c r="F2635" s="360" t="s">
        <v>3532</v>
      </c>
      <c r="G2635" s="360" t="s">
        <v>3532</v>
      </c>
      <c r="H2635" s="361">
        <v>45975</v>
      </c>
      <c r="I2635" s="360" t="s">
        <v>3532</v>
      </c>
      <c r="J2635" s="360" t="s">
        <v>11846</v>
      </c>
      <c r="K2635" s="360">
        <v>2012</v>
      </c>
      <c r="L2635" s="360" t="s">
        <v>5964</v>
      </c>
      <c r="M2635" s="360" t="s">
        <v>5957</v>
      </c>
      <c r="N2635" s="360" t="s">
        <v>5953</v>
      </c>
      <c r="O2635" s="360" t="s">
        <v>83</v>
      </c>
      <c r="P2635" s="360" t="s">
        <v>3532</v>
      </c>
      <c r="Q2635" s="360" t="s">
        <v>3532</v>
      </c>
    </row>
    <row r="2636" spans="1:17" ht="15">
      <c r="A2636" s="359" t="s">
        <v>6077</v>
      </c>
      <c r="B2636" s="360" t="s">
        <v>11847</v>
      </c>
      <c r="C2636" s="360" t="s">
        <v>3532</v>
      </c>
      <c r="D2636" s="360">
        <v>217</v>
      </c>
      <c r="E2636" s="360" t="s">
        <v>3532</v>
      </c>
      <c r="F2636" s="360" t="s">
        <v>3532</v>
      </c>
      <c r="G2636" s="360" t="s">
        <v>3532</v>
      </c>
      <c r="H2636" s="361">
        <v>45975</v>
      </c>
      <c r="I2636" s="360" t="s">
        <v>3532</v>
      </c>
      <c r="J2636" s="360" t="s">
        <v>11848</v>
      </c>
      <c r="K2636" s="360">
        <v>2012</v>
      </c>
      <c r="L2636" s="360" t="s">
        <v>5964</v>
      </c>
      <c r="M2636" s="360" t="s">
        <v>5957</v>
      </c>
      <c r="N2636" s="360" t="s">
        <v>5953</v>
      </c>
      <c r="O2636" s="360" t="s">
        <v>83</v>
      </c>
      <c r="P2636" s="360" t="s">
        <v>3532</v>
      </c>
      <c r="Q2636" s="360" t="s">
        <v>3532</v>
      </c>
    </row>
    <row r="2637" spans="1:17" ht="15">
      <c r="A2637" s="359" t="s">
        <v>6077</v>
      </c>
      <c r="B2637" s="360" t="s">
        <v>11849</v>
      </c>
      <c r="C2637" s="360" t="s">
        <v>3532</v>
      </c>
      <c r="D2637" s="360">
        <v>1</v>
      </c>
      <c r="E2637" s="360" t="s">
        <v>3532</v>
      </c>
      <c r="F2637" s="360" t="s">
        <v>3532</v>
      </c>
      <c r="G2637" s="360" t="s">
        <v>3532</v>
      </c>
      <c r="H2637" s="361">
        <v>45975</v>
      </c>
      <c r="I2637" s="360" t="s">
        <v>3532</v>
      </c>
      <c r="J2637" s="360" t="s">
        <v>11850</v>
      </c>
      <c r="K2637" s="360">
        <v>2012</v>
      </c>
      <c r="L2637" s="360" t="s">
        <v>5964</v>
      </c>
      <c r="M2637" s="360" t="s">
        <v>5957</v>
      </c>
      <c r="N2637" s="360" t="s">
        <v>5953</v>
      </c>
      <c r="O2637" s="360" t="s">
        <v>83</v>
      </c>
      <c r="P2637" s="360" t="s">
        <v>3532</v>
      </c>
      <c r="Q2637" s="360" t="s">
        <v>3532</v>
      </c>
    </row>
    <row r="2638" spans="1:17" ht="15">
      <c r="A2638" s="359" t="s">
        <v>6077</v>
      </c>
      <c r="B2638" s="360" t="s">
        <v>11851</v>
      </c>
      <c r="C2638" s="360" t="s">
        <v>3532</v>
      </c>
      <c r="D2638" s="360">
        <v>1</v>
      </c>
      <c r="E2638" s="360" t="s">
        <v>3532</v>
      </c>
      <c r="F2638" s="360" t="s">
        <v>3532</v>
      </c>
      <c r="G2638" s="360" t="s">
        <v>3532</v>
      </c>
      <c r="H2638" s="361">
        <v>45975</v>
      </c>
      <c r="I2638" s="360" t="s">
        <v>3532</v>
      </c>
      <c r="J2638" s="360" t="s">
        <v>11852</v>
      </c>
      <c r="K2638" s="360">
        <v>2012</v>
      </c>
      <c r="L2638" s="360" t="s">
        <v>5964</v>
      </c>
      <c r="M2638" s="360" t="s">
        <v>5957</v>
      </c>
      <c r="N2638" s="360" t="s">
        <v>5953</v>
      </c>
      <c r="O2638" s="360" t="s">
        <v>83</v>
      </c>
      <c r="P2638" s="360" t="s">
        <v>3532</v>
      </c>
      <c r="Q2638" s="360" t="s">
        <v>3532</v>
      </c>
    </row>
    <row r="2639" spans="1:17" ht="15">
      <c r="A2639" s="359" t="s">
        <v>6077</v>
      </c>
      <c r="B2639" s="360" t="s">
        <v>11853</v>
      </c>
      <c r="C2639" s="360" t="s">
        <v>3532</v>
      </c>
      <c r="D2639" s="360">
        <v>2</v>
      </c>
      <c r="E2639" s="360" t="s">
        <v>3532</v>
      </c>
      <c r="F2639" s="360" t="s">
        <v>3532</v>
      </c>
      <c r="G2639" s="360" t="s">
        <v>3532</v>
      </c>
      <c r="H2639" s="361">
        <v>45975</v>
      </c>
      <c r="I2639" s="360" t="s">
        <v>3532</v>
      </c>
      <c r="J2639" s="360" t="s">
        <v>11854</v>
      </c>
      <c r="K2639" s="360">
        <v>2013</v>
      </c>
      <c r="L2639" s="360" t="s">
        <v>5964</v>
      </c>
      <c r="M2639" s="360" t="s">
        <v>5957</v>
      </c>
      <c r="N2639" s="360" t="s">
        <v>5953</v>
      </c>
      <c r="O2639" s="360" t="s">
        <v>83</v>
      </c>
      <c r="P2639" s="360" t="s">
        <v>3532</v>
      </c>
      <c r="Q2639" s="360" t="s">
        <v>3532</v>
      </c>
    </row>
    <row r="2640" spans="1:17" ht="15">
      <c r="A2640" s="359" t="s">
        <v>6906</v>
      </c>
      <c r="B2640" s="360" t="s">
        <v>11855</v>
      </c>
      <c r="C2640" s="360" t="s">
        <v>3532</v>
      </c>
      <c r="D2640" s="360">
        <v>217</v>
      </c>
      <c r="E2640" s="360" t="s">
        <v>3532</v>
      </c>
      <c r="F2640" s="360" t="s">
        <v>3532</v>
      </c>
      <c r="G2640" s="360" t="s">
        <v>3532</v>
      </c>
      <c r="H2640" s="361">
        <v>45975</v>
      </c>
      <c r="I2640" s="360" t="s">
        <v>3532</v>
      </c>
      <c r="J2640" s="360" t="s">
        <v>11856</v>
      </c>
      <c r="K2640" s="360">
        <v>2013</v>
      </c>
      <c r="L2640" s="360" t="s">
        <v>6545</v>
      </c>
      <c r="M2640" s="360" t="s">
        <v>5957</v>
      </c>
      <c r="N2640" s="360" t="s">
        <v>5953</v>
      </c>
      <c r="O2640" s="360" t="s">
        <v>6002</v>
      </c>
      <c r="P2640" s="360" t="s">
        <v>3532</v>
      </c>
      <c r="Q2640" s="360" t="s">
        <v>3532</v>
      </c>
    </row>
    <row r="2641" spans="1:17" ht="15">
      <c r="A2641" s="359" t="s">
        <v>6587</v>
      </c>
      <c r="B2641" s="360" t="s">
        <v>11857</v>
      </c>
      <c r="C2641" s="360" t="s">
        <v>2790</v>
      </c>
      <c r="D2641" s="360">
        <v>4</v>
      </c>
      <c r="E2641" s="360" t="s">
        <v>3532</v>
      </c>
      <c r="F2641" s="360" t="s">
        <v>11858</v>
      </c>
      <c r="G2641" s="360" t="s">
        <v>3532</v>
      </c>
      <c r="H2641" s="361">
        <v>45975</v>
      </c>
      <c r="I2641" s="360" t="s">
        <v>3532</v>
      </c>
      <c r="J2641" s="360" t="s">
        <v>11859</v>
      </c>
      <c r="K2641" s="360">
        <v>2013</v>
      </c>
      <c r="L2641" s="360" t="s">
        <v>5964</v>
      </c>
      <c r="M2641" s="360" t="s">
        <v>5957</v>
      </c>
      <c r="N2641" s="360" t="s">
        <v>5953</v>
      </c>
      <c r="O2641" s="360" t="s">
        <v>83</v>
      </c>
      <c r="P2641" s="360">
        <v>0</v>
      </c>
      <c r="Q2641" s="360" t="s">
        <v>11860</v>
      </c>
    </row>
    <row r="2642" spans="1:17" ht="15">
      <c r="A2642" s="359" t="s">
        <v>5750</v>
      </c>
      <c r="B2642" s="360" t="s">
        <v>11861</v>
      </c>
      <c r="C2642" s="360" t="s">
        <v>3532</v>
      </c>
      <c r="D2642" s="360">
        <v>1</v>
      </c>
      <c r="E2642" s="360" t="s">
        <v>3532</v>
      </c>
      <c r="F2642" s="360" t="s">
        <v>3532</v>
      </c>
      <c r="G2642" s="360" t="s">
        <v>3532</v>
      </c>
      <c r="H2642" s="361">
        <v>45975</v>
      </c>
      <c r="I2642" s="360" t="s">
        <v>3532</v>
      </c>
      <c r="J2642" s="360" t="s">
        <v>11862</v>
      </c>
      <c r="K2642" s="360">
        <v>2013</v>
      </c>
      <c r="L2642" s="360" t="s">
        <v>5960</v>
      </c>
      <c r="M2642" s="360" t="s">
        <v>5957</v>
      </c>
      <c r="N2642" s="360" t="s">
        <v>5953</v>
      </c>
      <c r="O2642" s="360" t="s">
        <v>83</v>
      </c>
      <c r="P2642" s="360" t="s">
        <v>3532</v>
      </c>
      <c r="Q2642" s="360" t="s">
        <v>3532</v>
      </c>
    </row>
    <row r="2643" spans="1:17" ht="15">
      <c r="A2643" s="359" t="s">
        <v>1776</v>
      </c>
      <c r="B2643" s="360" t="s">
        <v>11863</v>
      </c>
      <c r="C2643" s="360" t="s">
        <v>2790</v>
      </c>
      <c r="D2643" s="360">
        <v>4</v>
      </c>
      <c r="E2643" s="360" t="s">
        <v>3532</v>
      </c>
      <c r="F2643" s="360" t="s">
        <v>11864</v>
      </c>
      <c r="G2643" s="360" t="s">
        <v>3532</v>
      </c>
      <c r="H2643" s="361">
        <v>45975</v>
      </c>
      <c r="I2643" s="360" t="s">
        <v>3532</v>
      </c>
      <c r="J2643" s="360" t="s">
        <v>11865</v>
      </c>
      <c r="K2643" s="360">
        <v>2012</v>
      </c>
      <c r="L2643" s="360" t="s">
        <v>5964</v>
      </c>
      <c r="M2643" s="360" t="s">
        <v>5957</v>
      </c>
      <c r="N2643" s="360" t="s">
        <v>5953</v>
      </c>
      <c r="O2643" s="360" t="s">
        <v>83</v>
      </c>
      <c r="P2643" s="360">
        <v>0</v>
      </c>
      <c r="Q2643" s="360" t="s">
        <v>9941</v>
      </c>
    </row>
    <row r="2644" spans="1:17" ht="15">
      <c r="A2644" s="359" t="s">
        <v>2821</v>
      </c>
      <c r="B2644" s="360" t="s">
        <v>11866</v>
      </c>
      <c r="C2644" s="360" t="s">
        <v>3532</v>
      </c>
      <c r="D2644" s="360">
        <v>64</v>
      </c>
      <c r="E2644" s="360" t="s">
        <v>3532</v>
      </c>
      <c r="F2644" s="360" t="s">
        <v>3532</v>
      </c>
      <c r="G2644" s="360" t="s">
        <v>3532</v>
      </c>
      <c r="H2644" s="361">
        <v>45975</v>
      </c>
      <c r="I2644" s="360" t="s">
        <v>3532</v>
      </c>
      <c r="J2644" s="360" t="s">
        <v>11867</v>
      </c>
      <c r="K2644" s="360">
        <v>2011</v>
      </c>
      <c r="L2644" s="360" t="s">
        <v>5956</v>
      </c>
      <c r="M2644" s="360" t="s">
        <v>5957</v>
      </c>
      <c r="N2644" s="360" t="s">
        <v>5953</v>
      </c>
      <c r="O2644" s="360" t="s">
        <v>83</v>
      </c>
      <c r="P2644" s="360" t="s">
        <v>3532</v>
      </c>
      <c r="Q2644" s="360" t="s">
        <v>3532</v>
      </c>
    </row>
    <row r="2645" spans="1:17" ht="15">
      <c r="A2645" s="359" t="s">
        <v>6875</v>
      </c>
      <c r="B2645" s="360" t="s">
        <v>11868</v>
      </c>
      <c r="C2645" s="360" t="s">
        <v>3532</v>
      </c>
      <c r="D2645" s="360">
        <v>93</v>
      </c>
      <c r="E2645" s="360" t="s">
        <v>3532</v>
      </c>
      <c r="F2645" s="360" t="s">
        <v>3532</v>
      </c>
      <c r="G2645" s="360" t="s">
        <v>3532</v>
      </c>
      <c r="H2645" s="361">
        <v>45975</v>
      </c>
      <c r="I2645" s="360" t="s">
        <v>3532</v>
      </c>
      <c r="J2645" s="360" t="s">
        <v>7520</v>
      </c>
      <c r="K2645" s="360">
        <v>2012</v>
      </c>
      <c r="L2645" s="360" t="s">
        <v>5964</v>
      </c>
      <c r="M2645" s="360" t="s">
        <v>5957</v>
      </c>
      <c r="N2645" s="360" t="s">
        <v>5953</v>
      </c>
      <c r="O2645" s="360" t="s">
        <v>83</v>
      </c>
      <c r="P2645" s="360" t="s">
        <v>3532</v>
      </c>
      <c r="Q2645" s="360" t="s">
        <v>3532</v>
      </c>
    </row>
    <row r="2646" spans="1:17" ht="15">
      <c r="A2646" s="359" t="s">
        <v>6480</v>
      </c>
      <c r="B2646" s="360" t="s">
        <v>11869</v>
      </c>
      <c r="C2646" s="360" t="s">
        <v>3532</v>
      </c>
      <c r="D2646" s="360">
        <v>25</v>
      </c>
      <c r="E2646" s="360" t="s">
        <v>3532</v>
      </c>
      <c r="F2646" s="360" t="s">
        <v>3532</v>
      </c>
      <c r="G2646" s="360" t="s">
        <v>3532</v>
      </c>
      <c r="H2646" s="361">
        <v>45975</v>
      </c>
      <c r="I2646" s="360" t="s">
        <v>3532</v>
      </c>
      <c r="J2646" s="360" t="s">
        <v>9246</v>
      </c>
      <c r="K2646" s="360">
        <v>2011</v>
      </c>
      <c r="L2646" s="360" t="s">
        <v>5984</v>
      </c>
      <c r="M2646" s="360" t="s">
        <v>5957</v>
      </c>
      <c r="N2646" s="360" t="s">
        <v>5953</v>
      </c>
      <c r="O2646" s="360" t="s">
        <v>83</v>
      </c>
      <c r="P2646" s="360" t="s">
        <v>3532</v>
      </c>
      <c r="Q2646" s="360" t="s">
        <v>3532</v>
      </c>
    </row>
    <row r="2647" spans="1:17" ht="15">
      <c r="A2647" s="359" t="s">
        <v>7241</v>
      </c>
      <c r="B2647" s="360" t="s">
        <v>11870</v>
      </c>
      <c r="C2647" s="360" t="s">
        <v>3532</v>
      </c>
      <c r="D2647" s="360">
        <v>52</v>
      </c>
      <c r="E2647" s="360" t="s">
        <v>3532</v>
      </c>
      <c r="F2647" s="360" t="s">
        <v>3532</v>
      </c>
      <c r="G2647" s="360" t="s">
        <v>3532</v>
      </c>
      <c r="H2647" s="361">
        <v>45975</v>
      </c>
      <c r="I2647" s="360" t="s">
        <v>3532</v>
      </c>
      <c r="J2647" s="360" t="s">
        <v>11871</v>
      </c>
      <c r="K2647" s="360">
        <v>2012</v>
      </c>
      <c r="L2647" s="360" t="s">
        <v>5964</v>
      </c>
      <c r="M2647" s="360" t="s">
        <v>5957</v>
      </c>
      <c r="N2647" s="360" t="s">
        <v>5953</v>
      </c>
      <c r="O2647" s="360" t="s">
        <v>83</v>
      </c>
      <c r="P2647" s="360" t="s">
        <v>3532</v>
      </c>
      <c r="Q2647" s="360" t="s">
        <v>3532</v>
      </c>
    </row>
    <row r="2648" spans="1:17" ht="15">
      <c r="A2648" s="359" t="s">
        <v>2821</v>
      </c>
      <c r="B2648" s="360" t="s">
        <v>11872</v>
      </c>
      <c r="C2648" s="360" t="s">
        <v>3532</v>
      </c>
      <c r="D2648" s="360">
        <v>14</v>
      </c>
      <c r="E2648" s="360" t="s">
        <v>3532</v>
      </c>
      <c r="F2648" s="360" t="s">
        <v>3532</v>
      </c>
      <c r="G2648" s="360" t="s">
        <v>3532</v>
      </c>
      <c r="H2648" s="361">
        <v>45975</v>
      </c>
      <c r="I2648" s="360" t="s">
        <v>3532</v>
      </c>
      <c r="J2648" s="360" t="s">
        <v>11873</v>
      </c>
      <c r="K2648" s="360">
        <v>2012</v>
      </c>
      <c r="L2648" s="360" t="s">
        <v>5960</v>
      </c>
      <c r="M2648" s="360" t="s">
        <v>5957</v>
      </c>
      <c r="N2648" s="360" t="s">
        <v>5953</v>
      </c>
      <c r="O2648" s="360" t="s">
        <v>83</v>
      </c>
      <c r="P2648" s="360" t="s">
        <v>3532</v>
      </c>
      <c r="Q2648" s="360" t="s">
        <v>3532</v>
      </c>
    </row>
    <row r="2649" spans="1:17" ht="15">
      <c r="A2649" s="359" t="s">
        <v>5980</v>
      </c>
      <c r="B2649" s="360" t="s">
        <v>11874</v>
      </c>
      <c r="C2649" s="360" t="s">
        <v>3532</v>
      </c>
      <c r="D2649" s="360">
        <v>46</v>
      </c>
      <c r="E2649" s="360" t="s">
        <v>3532</v>
      </c>
      <c r="F2649" s="360" t="s">
        <v>3532</v>
      </c>
      <c r="G2649" s="360" t="s">
        <v>3532</v>
      </c>
      <c r="H2649" s="361">
        <v>45975</v>
      </c>
      <c r="I2649" s="360" t="s">
        <v>3532</v>
      </c>
      <c r="J2649" s="360" t="s">
        <v>11875</v>
      </c>
      <c r="K2649" s="360">
        <v>2012</v>
      </c>
      <c r="L2649" s="360" t="s">
        <v>5964</v>
      </c>
      <c r="M2649" s="360" t="s">
        <v>5957</v>
      </c>
      <c r="N2649" s="360" t="s">
        <v>5953</v>
      </c>
      <c r="O2649" s="360" t="s">
        <v>83</v>
      </c>
      <c r="P2649" s="360" t="s">
        <v>3532</v>
      </c>
      <c r="Q2649" s="360" t="s">
        <v>3532</v>
      </c>
    </row>
    <row r="2650" spans="1:17" ht="15">
      <c r="A2650" s="359" t="s">
        <v>7089</v>
      </c>
      <c r="B2650" s="360" t="s">
        <v>11876</v>
      </c>
      <c r="C2650" s="360" t="s">
        <v>3532</v>
      </c>
      <c r="D2650" s="360">
        <v>217</v>
      </c>
      <c r="E2650" s="360" t="s">
        <v>3532</v>
      </c>
      <c r="F2650" s="360" t="s">
        <v>3532</v>
      </c>
      <c r="G2650" s="360" t="s">
        <v>3532</v>
      </c>
      <c r="H2650" s="361">
        <v>45975</v>
      </c>
      <c r="I2650" s="360" t="s">
        <v>3532</v>
      </c>
      <c r="J2650" s="360" t="s">
        <v>11877</v>
      </c>
      <c r="K2650" s="360">
        <v>2012</v>
      </c>
      <c r="L2650" s="360" t="s">
        <v>7374</v>
      </c>
      <c r="M2650" s="360" t="s">
        <v>5957</v>
      </c>
      <c r="N2650" s="360" t="s">
        <v>5953</v>
      </c>
      <c r="O2650" s="360" t="s">
        <v>155</v>
      </c>
      <c r="P2650" s="360" t="s">
        <v>3532</v>
      </c>
      <c r="Q2650" s="360" t="s">
        <v>3532</v>
      </c>
    </row>
    <row r="2651" spans="1:17" ht="15">
      <c r="A2651" s="359" t="s">
        <v>3980</v>
      </c>
      <c r="B2651" s="360" t="s">
        <v>11878</v>
      </c>
      <c r="C2651" s="360" t="s">
        <v>2790</v>
      </c>
      <c r="D2651" s="360">
        <v>4</v>
      </c>
      <c r="E2651" s="360" t="s">
        <v>3532</v>
      </c>
      <c r="F2651" s="360" t="s">
        <v>11879</v>
      </c>
      <c r="G2651" s="360" t="s">
        <v>3532</v>
      </c>
      <c r="H2651" s="361">
        <v>45975</v>
      </c>
      <c r="I2651" s="360" t="s">
        <v>3532</v>
      </c>
      <c r="J2651" s="360" t="s">
        <v>11880</v>
      </c>
      <c r="K2651" s="360">
        <v>2012</v>
      </c>
      <c r="L2651" s="360" t="s">
        <v>5960</v>
      </c>
      <c r="M2651" s="360" t="s">
        <v>5957</v>
      </c>
      <c r="N2651" s="360" t="s">
        <v>5953</v>
      </c>
      <c r="O2651" s="360" t="s">
        <v>83</v>
      </c>
      <c r="P2651" s="360">
        <v>0</v>
      </c>
      <c r="Q2651" s="360" t="s">
        <v>11881</v>
      </c>
    </row>
    <row r="2652" spans="1:17" ht="15">
      <c r="A2652" s="359" t="s">
        <v>7089</v>
      </c>
      <c r="B2652" s="360" t="s">
        <v>11882</v>
      </c>
      <c r="C2652" s="360" t="s">
        <v>3532</v>
      </c>
      <c r="D2652" s="360">
        <v>217</v>
      </c>
      <c r="E2652" s="360" t="s">
        <v>3532</v>
      </c>
      <c r="F2652" s="360" t="s">
        <v>3532</v>
      </c>
      <c r="G2652" s="360" t="s">
        <v>3532</v>
      </c>
      <c r="H2652" s="361">
        <v>45975</v>
      </c>
      <c r="I2652" s="360" t="s">
        <v>3532</v>
      </c>
      <c r="J2652" s="360" t="s">
        <v>11883</v>
      </c>
      <c r="K2652" s="360">
        <v>2012</v>
      </c>
      <c r="L2652" s="360" t="s">
        <v>5960</v>
      </c>
      <c r="M2652" s="360" t="s">
        <v>5957</v>
      </c>
      <c r="N2652" s="360" t="s">
        <v>5953</v>
      </c>
      <c r="O2652" s="360" t="s">
        <v>155</v>
      </c>
      <c r="P2652" s="360" t="s">
        <v>3532</v>
      </c>
      <c r="Q2652" s="360" t="s">
        <v>3532</v>
      </c>
    </row>
    <row r="2653" spans="1:17" ht="15">
      <c r="A2653" s="359" t="s">
        <v>6211</v>
      </c>
      <c r="B2653" s="360" t="s">
        <v>11884</v>
      </c>
      <c r="C2653" s="360" t="s">
        <v>2790</v>
      </c>
      <c r="D2653" s="360">
        <v>4</v>
      </c>
      <c r="E2653" s="360" t="s">
        <v>3532</v>
      </c>
      <c r="F2653" s="360" t="s">
        <v>11885</v>
      </c>
      <c r="G2653" s="360" t="s">
        <v>3532</v>
      </c>
      <c r="H2653" s="361">
        <v>45975</v>
      </c>
      <c r="I2653" s="360" t="s">
        <v>3532</v>
      </c>
      <c r="J2653" s="360" t="s">
        <v>9642</v>
      </c>
      <c r="K2653" s="360">
        <v>2012</v>
      </c>
      <c r="L2653" s="360" t="s">
        <v>5960</v>
      </c>
      <c r="M2653" s="360" t="s">
        <v>5957</v>
      </c>
      <c r="N2653" s="360" t="s">
        <v>5953</v>
      </c>
      <c r="O2653" s="360" t="s">
        <v>83</v>
      </c>
      <c r="P2653" s="360">
        <v>0</v>
      </c>
      <c r="Q2653" s="360" t="s">
        <v>11886</v>
      </c>
    </row>
    <row r="2654" spans="1:17" ht="15">
      <c r="A2654" s="359" t="s">
        <v>6041</v>
      </c>
      <c r="B2654" s="360" t="s">
        <v>11887</v>
      </c>
      <c r="C2654" s="360" t="s">
        <v>3532</v>
      </c>
      <c r="D2654" s="360">
        <v>125</v>
      </c>
      <c r="E2654" s="360" t="s">
        <v>3532</v>
      </c>
      <c r="F2654" s="360" t="s">
        <v>3532</v>
      </c>
      <c r="G2654" s="360" t="s">
        <v>3532</v>
      </c>
      <c r="H2654" s="361">
        <v>45975</v>
      </c>
      <c r="I2654" s="360" t="s">
        <v>3532</v>
      </c>
      <c r="J2654" s="360" t="s">
        <v>11888</v>
      </c>
      <c r="K2654" s="360">
        <v>2012</v>
      </c>
      <c r="L2654" s="360" t="s">
        <v>5964</v>
      </c>
      <c r="M2654" s="360" t="s">
        <v>5957</v>
      </c>
      <c r="N2654" s="360" t="s">
        <v>5953</v>
      </c>
      <c r="O2654" s="360" t="s">
        <v>83</v>
      </c>
      <c r="P2654" s="360" t="s">
        <v>3532</v>
      </c>
      <c r="Q2654" s="360" t="s">
        <v>3532</v>
      </c>
    </row>
    <row r="2655" spans="1:17" ht="15">
      <c r="A2655" s="359" t="s">
        <v>1913</v>
      </c>
      <c r="B2655" s="360" t="s">
        <v>11889</v>
      </c>
      <c r="C2655" s="360" t="s">
        <v>3532</v>
      </c>
      <c r="D2655" s="360">
        <v>0</v>
      </c>
      <c r="E2655" s="360" t="s">
        <v>3532</v>
      </c>
      <c r="F2655" s="360" t="s">
        <v>3532</v>
      </c>
      <c r="G2655" s="360" t="s">
        <v>3532</v>
      </c>
      <c r="H2655" s="361">
        <v>45975</v>
      </c>
      <c r="I2655" s="360" t="s">
        <v>3532</v>
      </c>
      <c r="J2655" s="360" t="s">
        <v>11890</v>
      </c>
      <c r="K2655" s="360">
        <v>2012</v>
      </c>
      <c r="L2655" s="360" t="s">
        <v>5960</v>
      </c>
      <c r="M2655" s="360" t="s">
        <v>5957</v>
      </c>
      <c r="N2655" s="360" t="s">
        <v>5953</v>
      </c>
      <c r="O2655" s="360" t="s">
        <v>83</v>
      </c>
      <c r="P2655" s="360" t="s">
        <v>3532</v>
      </c>
      <c r="Q2655" s="360" t="s">
        <v>3532</v>
      </c>
    </row>
    <row r="2656" spans="1:17" ht="15">
      <c r="A2656" s="359" t="s">
        <v>1876</v>
      </c>
      <c r="B2656" s="360" t="s">
        <v>11891</v>
      </c>
      <c r="C2656" s="360" t="s">
        <v>3532</v>
      </c>
      <c r="D2656" s="360">
        <v>217</v>
      </c>
      <c r="E2656" s="360" t="s">
        <v>3532</v>
      </c>
      <c r="F2656" s="360" t="s">
        <v>3532</v>
      </c>
      <c r="G2656" s="360" t="s">
        <v>3532</v>
      </c>
      <c r="H2656" s="361">
        <v>45975</v>
      </c>
      <c r="I2656" s="360" t="s">
        <v>3532</v>
      </c>
      <c r="J2656" s="360" t="s">
        <v>11892</v>
      </c>
      <c r="K2656" s="360">
        <v>2011</v>
      </c>
      <c r="L2656" s="360" t="s">
        <v>5956</v>
      </c>
      <c r="M2656" s="360" t="s">
        <v>5957</v>
      </c>
      <c r="N2656" s="360" t="s">
        <v>5953</v>
      </c>
      <c r="O2656" s="360" t="s">
        <v>83</v>
      </c>
      <c r="P2656" s="360" t="s">
        <v>3532</v>
      </c>
      <c r="Q2656" s="360" t="s">
        <v>3532</v>
      </c>
    </row>
    <row r="2657" spans="1:17" ht="15">
      <c r="A2657" s="359" t="s">
        <v>6218</v>
      </c>
      <c r="B2657" s="360" t="s">
        <v>11893</v>
      </c>
      <c r="C2657" s="360" t="s">
        <v>3532</v>
      </c>
      <c r="D2657" s="360">
        <v>68</v>
      </c>
      <c r="E2657" s="360" t="s">
        <v>3532</v>
      </c>
      <c r="F2657" s="360" t="s">
        <v>3532</v>
      </c>
      <c r="G2657" s="360" t="s">
        <v>3532</v>
      </c>
      <c r="H2657" s="361">
        <v>45975</v>
      </c>
      <c r="I2657" s="360" t="s">
        <v>3532</v>
      </c>
      <c r="J2657" s="360" t="s">
        <v>10916</v>
      </c>
      <c r="K2657" s="360">
        <v>2012</v>
      </c>
      <c r="L2657" s="360" t="s">
        <v>5984</v>
      </c>
      <c r="M2657" s="360" t="s">
        <v>5957</v>
      </c>
      <c r="N2657" s="360" t="s">
        <v>5953</v>
      </c>
      <c r="O2657" s="360" t="s">
        <v>83</v>
      </c>
      <c r="P2657" s="360" t="s">
        <v>3532</v>
      </c>
      <c r="Q2657" s="360" t="s">
        <v>3532</v>
      </c>
    </row>
    <row r="2658" spans="1:17" ht="15">
      <c r="A2658" s="359" t="s">
        <v>3175</v>
      </c>
      <c r="B2658" s="360" t="s">
        <v>11894</v>
      </c>
      <c r="C2658" s="360" t="s">
        <v>3532</v>
      </c>
      <c r="D2658" s="360">
        <v>41</v>
      </c>
      <c r="E2658" s="360" t="s">
        <v>3532</v>
      </c>
      <c r="F2658" s="360" t="s">
        <v>3532</v>
      </c>
      <c r="G2658" s="360" t="s">
        <v>3532</v>
      </c>
      <c r="H2658" s="361">
        <v>45975</v>
      </c>
      <c r="I2658" s="360" t="s">
        <v>3532</v>
      </c>
      <c r="J2658" s="360" t="s">
        <v>11895</v>
      </c>
      <c r="K2658" s="360">
        <v>2012</v>
      </c>
      <c r="L2658" s="360" t="s">
        <v>5960</v>
      </c>
      <c r="M2658" s="360" t="s">
        <v>5957</v>
      </c>
      <c r="N2658" s="360" t="s">
        <v>5953</v>
      </c>
      <c r="O2658" s="360" t="s">
        <v>83</v>
      </c>
      <c r="P2658" s="360" t="s">
        <v>3532</v>
      </c>
      <c r="Q2658" s="360" t="s">
        <v>3532</v>
      </c>
    </row>
    <row r="2659" spans="1:17" ht="15">
      <c r="A2659" s="359" t="s">
        <v>6587</v>
      </c>
      <c r="B2659" s="360" t="s">
        <v>11896</v>
      </c>
      <c r="C2659" s="360" t="s">
        <v>2790</v>
      </c>
      <c r="D2659" s="360">
        <v>4</v>
      </c>
      <c r="E2659" s="360" t="s">
        <v>3532</v>
      </c>
      <c r="F2659" s="360" t="s">
        <v>11897</v>
      </c>
      <c r="G2659" s="360" t="s">
        <v>3532</v>
      </c>
      <c r="H2659" s="361">
        <v>45975</v>
      </c>
      <c r="I2659" s="360" t="s">
        <v>3532</v>
      </c>
      <c r="J2659" s="360" t="s">
        <v>11898</v>
      </c>
      <c r="K2659" s="360">
        <v>2011</v>
      </c>
      <c r="L2659" s="360" t="s">
        <v>5956</v>
      </c>
      <c r="M2659" s="360" t="s">
        <v>5957</v>
      </c>
      <c r="N2659" s="360" t="s">
        <v>5953</v>
      </c>
      <c r="O2659" s="360" t="s">
        <v>83</v>
      </c>
      <c r="P2659" s="360">
        <v>0</v>
      </c>
      <c r="Q2659" s="360" t="s">
        <v>11899</v>
      </c>
    </row>
    <row r="2660" spans="1:17" ht="15">
      <c r="A2660" s="359" t="s">
        <v>2821</v>
      </c>
      <c r="B2660" s="360" t="s">
        <v>11900</v>
      </c>
      <c r="C2660" s="360" t="s">
        <v>3532</v>
      </c>
      <c r="D2660" s="360">
        <v>84</v>
      </c>
      <c r="E2660" s="360" t="s">
        <v>3532</v>
      </c>
      <c r="F2660" s="360" t="s">
        <v>3532</v>
      </c>
      <c r="G2660" s="360" t="s">
        <v>3532</v>
      </c>
      <c r="H2660" s="361">
        <v>45975</v>
      </c>
      <c r="I2660" s="360" t="s">
        <v>3532</v>
      </c>
      <c r="J2660" s="360" t="s">
        <v>11901</v>
      </c>
      <c r="K2660" s="360">
        <v>2011</v>
      </c>
      <c r="L2660" s="360" t="s">
        <v>5956</v>
      </c>
      <c r="M2660" s="360" t="s">
        <v>5957</v>
      </c>
      <c r="N2660" s="360" t="s">
        <v>5953</v>
      </c>
      <c r="O2660" s="360" t="s">
        <v>83</v>
      </c>
      <c r="P2660" s="360" t="s">
        <v>3532</v>
      </c>
      <c r="Q2660" s="360" t="s">
        <v>3532</v>
      </c>
    </row>
    <row r="2661" spans="1:17" ht="15">
      <c r="A2661" s="359" t="s">
        <v>2821</v>
      </c>
      <c r="B2661" s="360" t="s">
        <v>11902</v>
      </c>
      <c r="C2661" s="360" t="s">
        <v>3532</v>
      </c>
      <c r="D2661" s="360">
        <v>119</v>
      </c>
      <c r="E2661" s="360" t="s">
        <v>3532</v>
      </c>
      <c r="F2661" s="360" t="s">
        <v>3532</v>
      </c>
      <c r="G2661" s="360" t="s">
        <v>3532</v>
      </c>
      <c r="H2661" s="361">
        <v>45975</v>
      </c>
      <c r="I2661" s="360" t="s">
        <v>3532</v>
      </c>
      <c r="J2661" s="360" t="s">
        <v>11903</v>
      </c>
      <c r="K2661" s="360">
        <v>2012</v>
      </c>
      <c r="L2661" s="360" t="s">
        <v>5960</v>
      </c>
      <c r="M2661" s="360" t="s">
        <v>5957</v>
      </c>
      <c r="N2661" s="360" t="s">
        <v>5953</v>
      </c>
      <c r="O2661" s="360" t="s">
        <v>83</v>
      </c>
      <c r="P2661" s="360" t="s">
        <v>3532</v>
      </c>
      <c r="Q2661" s="360" t="s">
        <v>3532</v>
      </c>
    </row>
    <row r="2662" spans="1:17" ht="15">
      <c r="A2662" s="359" t="s">
        <v>5750</v>
      </c>
      <c r="B2662" s="360" t="s">
        <v>11904</v>
      </c>
      <c r="C2662" s="360" t="s">
        <v>2790</v>
      </c>
      <c r="D2662" s="360">
        <v>21</v>
      </c>
      <c r="E2662" s="360" t="s">
        <v>3532</v>
      </c>
      <c r="F2662" s="360" t="s">
        <v>11905</v>
      </c>
      <c r="G2662" s="360" t="s">
        <v>3532</v>
      </c>
      <c r="H2662" s="361">
        <v>45975</v>
      </c>
      <c r="I2662" s="360" t="s">
        <v>3532</v>
      </c>
      <c r="J2662" s="360" t="s">
        <v>11906</v>
      </c>
      <c r="K2662" s="360">
        <v>2013</v>
      </c>
      <c r="L2662" s="360" t="s">
        <v>5960</v>
      </c>
      <c r="M2662" s="360" t="s">
        <v>5957</v>
      </c>
      <c r="N2662" s="360" t="s">
        <v>5953</v>
      </c>
      <c r="O2662" s="360" t="s">
        <v>83</v>
      </c>
      <c r="P2662" s="360">
        <v>0</v>
      </c>
      <c r="Q2662" s="360" t="s">
        <v>11907</v>
      </c>
    </row>
    <row r="2663" spans="1:17" ht="15">
      <c r="A2663" s="359" t="s">
        <v>6433</v>
      </c>
      <c r="B2663" s="360" t="s">
        <v>11908</v>
      </c>
      <c r="C2663" s="360" t="s">
        <v>2790</v>
      </c>
      <c r="D2663" s="360">
        <v>1</v>
      </c>
      <c r="E2663" s="360" t="s">
        <v>3532</v>
      </c>
      <c r="F2663" s="360" t="s">
        <v>11909</v>
      </c>
      <c r="G2663" s="360" t="s">
        <v>3532</v>
      </c>
      <c r="H2663" s="361">
        <v>45975</v>
      </c>
      <c r="I2663" s="360" t="s">
        <v>3532</v>
      </c>
      <c r="J2663" s="360" t="s">
        <v>11910</v>
      </c>
      <c r="K2663" s="360">
        <v>2012</v>
      </c>
      <c r="L2663" s="360" t="s">
        <v>5960</v>
      </c>
      <c r="M2663" s="360" t="s">
        <v>5957</v>
      </c>
      <c r="N2663" s="360" t="s">
        <v>5953</v>
      </c>
      <c r="O2663" s="360" t="s">
        <v>83</v>
      </c>
      <c r="P2663" s="360">
        <v>0</v>
      </c>
      <c r="Q2663" s="360" t="s">
        <v>11911</v>
      </c>
    </row>
    <row r="2664" spans="1:17" ht="15">
      <c r="A2664" s="359" t="s">
        <v>11912</v>
      </c>
      <c r="B2664" s="360" t="s">
        <v>11913</v>
      </c>
      <c r="C2664" s="360" t="s">
        <v>3532</v>
      </c>
      <c r="D2664" s="360">
        <v>16</v>
      </c>
      <c r="E2664" s="360" t="s">
        <v>3532</v>
      </c>
      <c r="F2664" s="360" t="s">
        <v>3532</v>
      </c>
      <c r="G2664" s="360" t="s">
        <v>3532</v>
      </c>
      <c r="H2664" s="361">
        <v>45975</v>
      </c>
      <c r="I2664" s="360" t="s">
        <v>3255</v>
      </c>
      <c r="J2664" s="360" t="s">
        <v>11914</v>
      </c>
      <c r="K2664" s="360">
        <v>2012</v>
      </c>
      <c r="L2664" s="360" t="s">
        <v>5960</v>
      </c>
      <c r="M2664" s="360" t="s">
        <v>5957</v>
      </c>
      <c r="N2664" s="360" t="s">
        <v>5953</v>
      </c>
      <c r="O2664" s="360" t="s">
        <v>83</v>
      </c>
      <c r="P2664" s="360" t="s">
        <v>3532</v>
      </c>
      <c r="Q2664" s="360" t="s">
        <v>3532</v>
      </c>
    </row>
    <row r="2665" spans="1:17" ht="15">
      <c r="A2665" s="359" t="s">
        <v>1871</v>
      </c>
      <c r="B2665" s="360" t="s">
        <v>11915</v>
      </c>
      <c r="C2665" s="360" t="s">
        <v>3532</v>
      </c>
      <c r="D2665" s="360">
        <v>30</v>
      </c>
      <c r="E2665" s="360" t="s">
        <v>3532</v>
      </c>
      <c r="F2665" s="360" t="s">
        <v>3532</v>
      </c>
      <c r="G2665" s="360" t="s">
        <v>3532</v>
      </c>
      <c r="H2665" s="361">
        <v>45975</v>
      </c>
      <c r="I2665" s="360" t="s">
        <v>3532</v>
      </c>
      <c r="J2665" s="360" t="s">
        <v>11916</v>
      </c>
      <c r="K2665" s="360">
        <v>2013</v>
      </c>
      <c r="L2665" s="360" t="s">
        <v>5956</v>
      </c>
      <c r="M2665" s="360" t="s">
        <v>5957</v>
      </c>
      <c r="N2665" s="360" t="s">
        <v>5953</v>
      </c>
      <c r="O2665" s="360" t="s">
        <v>83</v>
      </c>
      <c r="P2665" s="360" t="s">
        <v>3532</v>
      </c>
      <c r="Q2665" s="360" t="s">
        <v>3532</v>
      </c>
    </row>
    <row r="2666" spans="1:17" ht="15">
      <c r="A2666" s="359" t="s">
        <v>5750</v>
      </c>
      <c r="B2666" s="360" t="s">
        <v>11917</v>
      </c>
      <c r="C2666" s="360" t="s">
        <v>2790</v>
      </c>
      <c r="D2666" s="360">
        <v>4</v>
      </c>
      <c r="E2666" s="360" t="s">
        <v>3532</v>
      </c>
      <c r="F2666" s="360" t="s">
        <v>11918</v>
      </c>
      <c r="G2666" s="360" t="s">
        <v>3532</v>
      </c>
      <c r="H2666" s="361">
        <v>45975</v>
      </c>
      <c r="I2666" s="360" t="s">
        <v>3532</v>
      </c>
      <c r="J2666" s="360" t="s">
        <v>11919</v>
      </c>
      <c r="K2666" s="360">
        <v>2012</v>
      </c>
      <c r="L2666" s="360" t="s">
        <v>5956</v>
      </c>
      <c r="M2666" s="360" t="s">
        <v>5957</v>
      </c>
      <c r="N2666" s="360" t="s">
        <v>5953</v>
      </c>
      <c r="O2666" s="360" t="s">
        <v>83</v>
      </c>
      <c r="P2666" s="360">
        <v>0</v>
      </c>
      <c r="Q2666" s="360" t="s">
        <v>11920</v>
      </c>
    </row>
    <row r="2667" spans="1:17" ht="15">
      <c r="A2667" s="359" t="s">
        <v>1871</v>
      </c>
      <c r="B2667" s="360" t="s">
        <v>11921</v>
      </c>
      <c r="C2667" s="360" t="s">
        <v>3532</v>
      </c>
      <c r="D2667" s="360">
        <v>95</v>
      </c>
      <c r="E2667" s="360" t="s">
        <v>3532</v>
      </c>
      <c r="F2667" s="360" t="s">
        <v>3532</v>
      </c>
      <c r="G2667" s="360" t="s">
        <v>3532</v>
      </c>
      <c r="H2667" s="361">
        <v>45975</v>
      </c>
      <c r="I2667" s="360" t="s">
        <v>3532</v>
      </c>
      <c r="J2667" s="360" t="s">
        <v>11922</v>
      </c>
      <c r="K2667" s="360">
        <v>2013</v>
      </c>
      <c r="L2667" s="360" t="s">
        <v>5964</v>
      </c>
      <c r="M2667" s="360" t="s">
        <v>5957</v>
      </c>
      <c r="N2667" s="360" t="s">
        <v>5953</v>
      </c>
      <c r="O2667" s="360" t="s">
        <v>83</v>
      </c>
      <c r="P2667" s="360" t="s">
        <v>3532</v>
      </c>
      <c r="Q2667" s="360" t="s">
        <v>3532</v>
      </c>
    </row>
    <row r="2668" spans="1:17" ht="15">
      <c r="A2668" s="359" t="s">
        <v>5750</v>
      </c>
      <c r="B2668" s="360" t="s">
        <v>11923</v>
      </c>
      <c r="C2668" s="360" t="s">
        <v>3532</v>
      </c>
      <c r="D2668" s="360">
        <v>0</v>
      </c>
      <c r="E2668" s="360" t="s">
        <v>3532</v>
      </c>
      <c r="F2668" s="360" t="s">
        <v>3532</v>
      </c>
      <c r="G2668" s="360" t="s">
        <v>3532</v>
      </c>
      <c r="H2668" s="361">
        <v>45975</v>
      </c>
      <c r="I2668" s="360" t="s">
        <v>3532</v>
      </c>
      <c r="J2668" s="360" t="s">
        <v>11924</v>
      </c>
      <c r="K2668" s="360">
        <v>2014</v>
      </c>
      <c r="L2668" s="360" t="s">
        <v>5960</v>
      </c>
      <c r="M2668" s="360" t="s">
        <v>5957</v>
      </c>
      <c r="N2668" s="360" t="s">
        <v>5953</v>
      </c>
      <c r="O2668" s="360" t="s">
        <v>83</v>
      </c>
      <c r="P2668" s="360" t="s">
        <v>3532</v>
      </c>
      <c r="Q2668" s="360" t="s">
        <v>3532</v>
      </c>
    </row>
    <row r="2669" spans="1:17" ht="15">
      <c r="A2669" s="359" t="s">
        <v>5750</v>
      </c>
      <c r="B2669" s="360" t="s">
        <v>11925</v>
      </c>
      <c r="C2669" s="360" t="s">
        <v>3532</v>
      </c>
      <c r="D2669" s="360">
        <v>57</v>
      </c>
      <c r="E2669" s="360" t="s">
        <v>3532</v>
      </c>
      <c r="F2669" s="360" t="s">
        <v>3532</v>
      </c>
      <c r="G2669" s="360" t="s">
        <v>3532</v>
      </c>
      <c r="H2669" s="361">
        <v>45975</v>
      </c>
      <c r="I2669" s="360" t="s">
        <v>3532</v>
      </c>
      <c r="J2669" s="360" t="s">
        <v>11926</v>
      </c>
      <c r="K2669" s="360">
        <v>2014</v>
      </c>
      <c r="L2669" s="360" t="s">
        <v>5964</v>
      </c>
      <c r="M2669" s="360" t="s">
        <v>5957</v>
      </c>
      <c r="N2669" s="360" t="s">
        <v>5953</v>
      </c>
      <c r="O2669" s="360" t="s">
        <v>83</v>
      </c>
      <c r="P2669" s="360" t="s">
        <v>3532</v>
      </c>
      <c r="Q2669" s="360" t="s">
        <v>3532</v>
      </c>
    </row>
    <row r="2670" spans="1:17" ht="15">
      <c r="A2670" s="359" t="s">
        <v>1871</v>
      </c>
      <c r="B2670" s="360" t="s">
        <v>11927</v>
      </c>
      <c r="C2670" s="360" t="s">
        <v>3532</v>
      </c>
      <c r="D2670" s="360">
        <v>31</v>
      </c>
      <c r="E2670" s="360" t="s">
        <v>3532</v>
      </c>
      <c r="F2670" s="360" t="s">
        <v>3532</v>
      </c>
      <c r="G2670" s="360" t="s">
        <v>3532</v>
      </c>
      <c r="H2670" s="361">
        <v>45975</v>
      </c>
      <c r="I2670" s="360" t="s">
        <v>3532</v>
      </c>
      <c r="J2670" s="360" t="s">
        <v>11928</v>
      </c>
      <c r="K2670" s="360">
        <v>2013</v>
      </c>
      <c r="L2670" s="360" t="s">
        <v>5960</v>
      </c>
      <c r="M2670" s="360" t="s">
        <v>5957</v>
      </c>
      <c r="N2670" s="360" t="s">
        <v>5953</v>
      </c>
      <c r="O2670" s="360" t="s">
        <v>83</v>
      </c>
      <c r="P2670" s="360" t="s">
        <v>3532</v>
      </c>
      <c r="Q2670" s="360" t="s">
        <v>3532</v>
      </c>
    </row>
    <row r="2671" spans="1:17" ht="15">
      <c r="A2671" s="359" t="s">
        <v>5750</v>
      </c>
      <c r="B2671" s="360" t="s">
        <v>11929</v>
      </c>
      <c r="C2671" s="360" t="s">
        <v>3532</v>
      </c>
      <c r="D2671" s="360">
        <v>1</v>
      </c>
      <c r="E2671" s="360" t="s">
        <v>3532</v>
      </c>
      <c r="F2671" s="360" t="s">
        <v>3532</v>
      </c>
      <c r="G2671" s="360" t="s">
        <v>3532</v>
      </c>
      <c r="H2671" s="361">
        <v>45975</v>
      </c>
      <c r="I2671" s="360" t="s">
        <v>3532</v>
      </c>
      <c r="J2671" s="360" t="s">
        <v>11930</v>
      </c>
      <c r="K2671" s="360">
        <v>2013</v>
      </c>
      <c r="L2671" s="360" t="s">
        <v>5960</v>
      </c>
      <c r="M2671" s="360" t="s">
        <v>5957</v>
      </c>
      <c r="N2671" s="360" t="s">
        <v>5953</v>
      </c>
      <c r="O2671" s="360" t="s">
        <v>83</v>
      </c>
      <c r="P2671" s="360" t="s">
        <v>3532</v>
      </c>
      <c r="Q2671" s="360" t="s">
        <v>3532</v>
      </c>
    </row>
    <row r="2672" spans="1:17" ht="15">
      <c r="A2672" s="359" t="s">
        <v>1871</v>
      </c>
      <c r="B2672" s="360" t="s">
        <v>11931</v>
      </c>
      <c r="C2672" s="360" t="s">
        <v>3532</v>
      </c>
      <c r="D2672" s="360">
        <v>0</v>
      </c>
      <c r="E2672" s="360" t="s">
        <v>3532</v>
      </c>
      <c r="F2672" s="360" t="s">
        <v>3532</v>
      </c>
      <c r="G2672" s="360" t="s">
        <v>3532</v>
      </c>
      <c r="H2672" s="361">
        <v>45975</v>
      </c>
      <c r="I2672" s="360" t="s">
        <v>3532</v>
      </c>
      <c r="J2672" s="360" t="s">
        <v>6855</v>
      </c>
      <c r="K2672" s="360">
        <v>2013</v>
      </c>
      <c r="L2672" s="360" t="s">
        <v>5964</v>
      </c>
      <c r="M2672" s="360" t="s">
        <v>5957</v>
      </c>
      <c r="N2672" s="360" t="s">
        <v>5953</v>
      </c>
      <c r="O2672" s="360" t="s">
        <v>83</v>
      </c>
      <c r="P2672" s="360" t="s">
        <v>3532</v>
      </c>
      <c r="Q2672" s="360" t="s">
        <v>3532</v>
      </c>
    </row>
    <row r="2673" spans="1:17" ht="15">
      <c r="A2673" s="359" t="s">
        <v>5750</v>
      </c>
      <c r="B2673" s="360" t="s">
        <v>11932</v>
      </c>
      <c r="C2673" s="360" t="s">
        <v>3532</v>
      </c>
      <c r="D2673" s="360">
        <v>52</v>
      </c>
      <c r="E2673" s="360" t="s">
        <v>3532</v>
      </c>
      <c r="F2673" s="360" t="s">
        <v>3532</v>
      </c>
      <c r="G2673" s="360" t="s">
        <v>3532</v>
      </c>
      <c r="H2673" s="361">
        <v>45975</v>
      </c>
      <c r="I2673" s="360" t="s">
        <v>3532</v>
      </c>
      <c r="J2673" s="360" t="s">
        <v>11933</v>
      </c>
      <c r="K2673" s="360">
        <v>2014</v>
      </c>
      <c r="L2673" s="360" t="s">
        <v>5960</v>
      </c>
      <c r="M2673" s="360" t="s">
        <v>5957</v>
      </c>
      <c r="N2673" s="360" t="s">
        <v>5953</v>
      </c>
      <c r="O2673" s="360" t="s">
        <v>83</v>
      </c>
      <c r="P2673" s="360" t="s">
        <v>3532</v>
      </c>
      <c r="Q2673" s="360" t="s">
        <v>3532</v>
      </c>
    </row>
    <row r="2674" spans="1:17" ht="15">
      <c r="A2674" s="359" t="s">
        <v>1871</v>
      </c>
      <c r="B2674" s="360" t="s">
        <v>11934</v>
      </c>
      <c r="C2674" s="360" t="s">
        <v>3532</v>
      </c>
      <c r="D2674" s="360">
        <v>24</v>
      </c>
      <c r="E2674" s="360" t="s">
        <v>3532</v>
      </c>
      <c r="F2674" s="360" t="s">
        <v>3532</v>
      </c>
      <c r="G2674" s="360" t="s">
        <v>3532</v>
      </c>
      <c r="H2674" s="361">
        <v>45975</v>
      </c>
      <c r="I2674" s="360" t="s">
        <v>3532</v>
      </c>
      <c r="J2674" s="360" t="s">
        <v>11935</v>
      </c>
      <c r="K2674" s="360">
        <v>2013</v>
      </c>
      <c r="L2674" s="360" t="s">
        <v>5960</v>
      </c>
      <c r="M2674" s="360" t="s">
        <v>5957</v>
      </c>
      <c r="N2674" s="360" t="s">
        <v>5953</v>
      </c>
      <c r="O2674" s="360" t="s">
        <v>83</v>
      </c>
      <c r="P2674" s="360" t="s">
        <v>3532</v>
      </c>
      <c r="Q2674" s="360" t="s">
        <v>3532</v>
      </c>
    </row>
    <row r="2675" spans="1:17" ht="15">
      <c r="A2675" s="359" t="s">
        <v>1871</v>
      </c>
      <c r="B2675" s="360" t="s">
        <v>11936</v>
      </c>
      <c r="C2675" s="360" t="s">
        <v>3532</v>
      </c>
      <c r="D2675" s="360">
        <v>156</v>
      </c>
      <c r="E2675" s="360" t="s">
        <v>3532</v>
      </c>
      <c r="F2675" s="360" t="s">
        <v>3532</v>
      </c>
      <c r="G2675" s="360" t="s">
        <v>3532</v>
      </c>
      <c r="H2675" s="361">
        <v>45975</v>
      </c>
      <c r="I2675" s="360" t="s">
        <v>3532</v>
      </c>
      <c r="J2675" s="360" t="s">
        <v>11704</v>
      </c>
      <c r="K2675" s="360">
        <v>2013</v>
      </c>
      <c r="L2675" s="360" t="s">
        <v>5964</v>
      </c>
      <c r="M2675" s="360" t="s">
        <v>5957</v>
      </c>
      <c r="N2675" s="360" t="s">
        <v>5953</v>
      </c>
      <c r="O2675" s="360" t="s">
        <v>83</v>
      </c>
      <c r="P2675" s="360" t="s">
        <v>3532</v>
      </c>
      <c r="Q2675" s="360" t="s">
        <v>3532</v>
      </c>
    </row>
    <row r="2676" spans="1:17" ht="15">
      <c r="A2676" s="359" t="s">
        <v>1853</v>
      </c>
      <c r="B2676" s="360" t="s">
        <v>11937</v>
      </c>
      <c r="C2676" s="360" t="s">
        <v>7277</v>
      </c>
      <c r="D2676" s="360">
        <v>26</v>
      </c>
      <c r="E2676" s="360" t="s">
        <v>3532</v>
      </c>
      <c r="F2676" s="360" t="s">
        <v>6110</v>
      </c>
      <c r="G2676" s="360" t="s">
        <v>3532</v>
      </c>
      <c r="H2676" s="361">
        <v>45975</v>
      </c>
      <c r="I2676" s="360" t="s">
        <v>3532</v>
      </c>
      <c r="J2676" s="360" t="s">
        <v>6097</v>
      </c>
      <c r="K2676" s="360">
        <v>2014</v>
      </c>
      <c r="L2676" s="360" t="s">
        <v>5960</v>
      </c>
      <c r="M2676" s="360" t="s">
        <v>5957</v>
      </c>
      <c r="N2676" s="360" t="s">
        <v>5953</v>
      </c>
      <c r="O2676" s="360" t="s">
        <v>83</v>
      </c>
      <c r="P2676" s="360" t="s">
        <v>3532</v>
      </c>
      <c r="Q2676" s="360" t="s">
        <v>7278</v>
      </c>
    </row>
    <row r="2677" spans="1:17" ht="15">
      <c r="A2677" s="359" t="s">
        <v>5750</v>
      </c>
      <c r="B2677" s="360" t="s">
        <v>11938</v>
      </c>
      <c r="C2677" s="360" t="s">
        <v>3532</v>
      </c>
      <c r="D2677" s="360">
        <v>1</v>
      </c>
      <c r="E2677" s="360" t="s">
        <v>3532</v>
      </c>
      <c r="F2677" s="360" t="s">
        <v>3532</v>
      </c>
      <c r="G2677" s="360" t="s">
        <v>3532</v>
      </c>
      <c r="H2677" s="361">
        <v>45975</v>
      </c>
      <c r="I2677" s="360" t="s">
        <v>3532</v>
      </c>
      <c r="J2677" s="360" t="s">
        <v>11939</v>
      </c>
      <c r="K2677" s="360">
        <v>2013</v>
      </c>
      <c r="L2677" s="360" t="s">
        <v>5960</v>
      </c>
      <c r="M2677" s="360" t="s">
        <v>5957</v>
      </c>
      <c r="N2677" s="360" t="s">
        <v>5953</v>
      </c>
      <c r="O2677" s="360" t="s">
        <v>83</v>
      </c>
      <c r="P2677" s="360" t="s">
        <v>3532</v>
      </c>
      <c r="Q2677" s="360" t="s">
        <v>3532</v>
      </c>
    </row>
    <row r="2678" spans="1:17" ht="15">
      <c r="A2678" s="359" t="s">
        <v>5750</v>
      </c>
      <c r="B2678" s="360" t="s">
        <v>11940</v>
      </c>
      <c r="C2678" s="360" t="s">
        <v>3532</v>
      </c>
      <c r="D2678" s="360">
        <v>0</v>
      </c>
      <c r="E2678" s="360" t="s">
        <v>3532</v>
      </c>
      <c r="F2678" s="360" t="s">
        <v>3532</v>
      </c>
      <c r="G2678" s="360" t="s">
        <v>3532</v>
      </c>
      <c r="H2678" s="361">
        <v>45975</v>
      </c>
      <c r="I2678" s="360" t="s">
        <v>3532</v>
      </c>
      <c r="J2678" s="360" t="s">
        <v>11941</v>
      </c>
      <c r="K2678" s="360">
        <v>2015</v>
      </c>
      <c r="L2678" s="360" t="s">
        <v>5964</v>
      </c>
      <c r="M2678" s="360" t="s">
        <v>5957</v>
      </c>
      <c r="N2678" s="360" t="s">
        <v>5953</v>
      </c>
      <c r="O2678" s="360" t="s">
        <v>83</v>
      </c>
      <c r="P2678" s="360" t="s">
        <v>3532</v>
      </c>
      <c r="Q2678" s="360" t="s">
        <v>3532</v>
      </c>
    </row>
    <row r="2679" spans="1:17" ht="15">
      <c r="A2679" s="359" t="s">
        <v>5750</v>
      </c>
      <c r="B2679" s="360" t="s">
        <v>11942</v>
      </c>
      <c r="C2679" s="360" t="s">
        <v>2790</v>
      </c>
      <c r="D2679" s="360">
        <v>4</v>
      </c>
      <c r="E2679" s="360" t="s">
        <v>3532</v>
      </c>
      <c r="F2679" s="360" t="s">
        <v>11943</v>
      </c>
      <c r="G2679" s="360" t="s">
        <v>3532</v>
      </c>
      <c r="H2679" s="361">
        <v>45975</v>
      </c>
      <c r="I2679" s="360" t="s">
        <v>3532</v>
      </c>
      <c r="J2679" s="360" t="s">
        <v>11944</v>
      </c>
      <c r="K2679" s="360">
        <v>2013</v>
      </c>
      <c r="L2679" s="360" t="s">
        <v>5960</v>
      </c>
      <c r="M2679" s="360" t="s">
        <v>5957</v>
      </c>
      <c r="N2679" s="360" t="s">
        <v>5953</v>
      </c>
      <c r="O2679" s="360" t="s">
        <v>83</v>
      </c>
      <c r="P2679" s="360">
        <v>0</v>
      </c>
      <c r="Q2679" s="360" t="s">
        <v>11945</v>
      </c>
    </row>
    <row r="2680" spans="1:17" ht="15">
      <c r="A2680" s="359" t="s">
        <v>5750</v>
      </c>
      <c r="B2680" s="360" t="s">
        <v>11946</v>
      </c>
      <c r="C2680" s="360" t="s">
        <v>2790</v>
      </c>
      <c r="D2680" s="360">
        <v>16</v>
      </c>
      <c r="E2680" s="360" t="s">
        <v>3532</v>
      </c>
      <c r="F2680" s="360" t="s">
        <v>11947</v>
      </c>
      <c r="G2680" s="360" t="s">
        <v>3532</v>
      </c>
      <c r="H2680" s="361">
        <v>45975</v>
      </c>
      <c r="I2680" s="360" t="s">
        <v>3532</v>
      </c>
      <c r="J2680" s="360" t="s">
        <v>11948</v>
      </c>
      <c r="K2680" s="360">
        <v>2014</v>
      </c>
      <c r="L2680" s="360" t="s">
        <v>5960</v>
      </c>
      <c r="M2680" s="360" t="s">
        <v>5957</v>
      </c>
      <c r="N2680" s="360" t="s">
        <v>5953</v>
      </c>
      <c r="O2680" s="360" t="s">
        <v>83</v>
      </c>
      <c r="P2680" s="360">
        <v>0</v>
      </c>
      <c r="Q2680" s="360" t="s">
        <v>11949</v>
      </c>
    </row>
    <row r="2681" spans="1:17" ht="15">
      <c r="A2681" s="359" t="s">
        <v>5750</v>
      </c>
      <c r="B2681" s="360" t="s">
        <v>11950</v>
      </c>
      <c r="C2681" s="360" t="s">
        <v>3532</v>
      </c>
      <c r="D2681" s="360">
        <v>85</v>
      </c>
      <c r="E2681" s="360" t="s">
        <v>3532</v>
      </c>
      <c r="F2681" s="360" t="s">
        <v>3532</v>
      </c>
      <c r="G2681" s="360" t="s">
        <v>3532</v>
      </c>
      <c r="H2681" s="361">
        <v>45975</v>
      </c>
      <c r="I2681" s="360" t="s">
        <v>3532</v>
      </c>
      <c r="J2681" s="360" t="s">
        <v>11951</v>
      </c>
      <c r="K2681" s="360">
        <v>2013</v>
      </c>
      <c r="L2681" s="360" t="s">
        <v>5964</v>
      </c>
      <c r="M2681" s="360" t="s">
        <v>5957</v>
      </c>
      <c r="N2681" s="360" t="s">
        <v>5953</v>
      </c>
      <c r="O2681" s="360" t="s">
        <v>83</v>
      </c>
      <c r="P2681" s="360" t="s">
        <v>3532</v>
      </c>
      <c r="Q2681" s="360" t="s">
        <v>3532</v>
      </c>
    </row>
    <row r="2682" spans="1:17" ht="15">
      <c r="A2682" s="359" t="s">
        <v>6077</v>
      </c>
      <c r="B2682" s="360" t="s">
        <v>11952</v>
      </c>
      <c r="C2682" s="360" t="s">
        <v>2790</v>
      </c>
      <c r="D2682" s="360">
        <v>23</v>
      </c>
      <c r="E2682" s="360" t="s">
        <v>3532</v>
      </c>
      <c r="F2682" s="360" t="s">
        <v>11953</v>
      </c>
      <c r="G2682" s="360" t="s">
        <v>3532</v>
      </c>
      <c r="H2682" s="361">
        <v>45975</v>
      </c>
      <c r="I2682" s="360" t="s">
        <v>3532</v>
      </c>
      <c r="J2682" s="360" t="s">
        <v>7610</v>
      </c>
      <c r="K2682" s="360">
        <v>2014</v>
      </c>
      <c r="L2682" s="360" t="s">
        <v>5984</v>
      </c>
      <c r="M2682" s="360" t="s">
        <v>5957</v>
      </c>
      <c r="N2682" s="360" t="s">
        <v>5953</v>
      </c>
      <c r="O2682" s="360" t="s">
        <v>83</v>
      </c>
      <c r="P2682" s="360">
        <v>0</v>
      </c>
      <c r="Q2682" s="360" t="s">
        <v>11954</v>
      </c>
    </row>
    <row r="2683" spans="1:17" ht="15">
      <c r="A2683" s="359" t="s">
        <v>6077</v>
      </c>
      <c r="B2683" s="360" t="s">
        <v>11955</v>
      </c>
      <c r="C2683" s="360" t="s">
        <v>2790</v>
      </c>
      <c r="D2683" s="360">
        <v>0</v>
      </c>
      <c r="E2683" s="360" t="s">
        <v>3532</v>
      </c>
      <c r="F2683" s="360" t="s">
        <v>11956</v>
      </c>
      <c r="G2683" s="360" t="s">
        <v>3532</v>
      </c>
      <c r="H2683" s="361">
        <v>45975</v>
      </c>
      <c r="I2683" s="360" t="s">
        <v>3532</v>
      </c>
      <c r="J2683" s="360" t="s">
        <v>11957</v>
      </c>
      <c r="K2683" s="360">
        <v>2010</v>
      </c>
      <c r="L2683" s="360" t="s">
        <v>5964</v>
      </c>
      <c r="M2683" s="360" t="s">
        <v>5957</v>
      </c>
      <c r="N2683" s="360" t="s">
        <v>5953</v>
      </c>
      <c r="O2683" s="360" t="s">
        <v>83</v>
      </c>
      <c r="P2683" s="360">
        <v>0</v>
      </c>
      <c r="Q2683" s="360" t="s">
        <v>11958</v>
      </c>
    </row>
    <row r="2684" spans="1:17" ht="15">
      <c r="A2684" s="359" t="s">
        <v>5750</v>
      </c>
      <c r="B2684" s="360" t="s">
        <v>11959</v>
      </c>
      <c r="C2684" s="360" t="s">
        <v>3532</v>
      </c>
      <c r="D2684" s="360">
        <v>2</v>
      </c>
      <c r="E2684" s="360" t="s">
        <v>3532</v>
      </c>
      <c r="F2684" s="360" t="s">
        <v>3532</v>
      </c>
      <c r="G2684" s="360" t="s">
        <v>3532</v>
      </c>
      <c r="H2684" s="361">
        <v>45975</v>
      </c>
      <c r="I2684" s="360" t="s">
        <v>3532</v>
      </c>
      <c r="J2684" s="360" t="s">
        <v>11960</v>
      </c>
      <c r="K2684" s="360">
        <v>2014</v>
      </c>
      <c r="L2684" s="360" t="s">
        <v>5960</v>
      </c>
      <c r="M2684" s="360" t="s">
        <v>5957</v>
      </c>
      <c r="N2684" s="360" t="s">
        <v>5953</v>
      </c>
      <c r="O2684" s="360" t="s">
        <v>83</v>
      </c>
      <c r="P2684" s="360" t="s">
        <v>3532</v>
      </c>
      <c r="Q2684" s="360" t="s">
        <v>3532</v>
      </c>
    </row>
    <row r="2685" spans="1:17" ht="15">
      <c r="A2685" s="359" t="s">
        <v>1871</v>
      </c>
      <c r="B2685" s="360" t="s">
        <v>11961</v>
      </c>
      <c r="C2685" s="360" t="s">
        <v>3532</v>
      </c>
      <c r="D2685" s="360">
        <v>19</v>
      </c>
      <c r="E2685" s="360" t="s">
        <v>3532</v>
      </c>
      <c r="F2685" s="360" t="s">
        <v>3532</v>
      </c>
      <c r="G2685" s="360" t="s">
        <v>3532</v>
      </c>
      <c r="H2685" s="361">
        <v>45975</v>
      </c>
      <c r="I2685" s="360" t="s">
        <v>3532</v>
      </c>
      <c r="J2685" s="360" t="s">
        <v>11962</v>
      </c>
      <c r="K2685" s="360">
        <v>2014</v>
      </c>
      <c r="L2685" s="360" t="s">
        <v>5960</v>
      </c>
      <c r="M2685" s="360" t="s">
        <v>5957</v>
      </c>
      <c r="N2685" s="360" t="s">
        <v>5953</v>
      </c>
      <c r="O2685" s="360" t="s">
        <v>83</v>
      </c>
      <c r="P2685" s="360" t="s">
        <v>3532</v>
      </c>
      <c r="Q2685" s="360" t="s">
        <v>3532</v>
      </c>
    </row>
    <row r="2686" spans="1:17" ht="15">
      <c r="A2686" s="359" t="s">
        <v>3416</v>
      </c>
      <c r="B2686" s="360" t="s">
        <v>11963</v>
      </c>
      <c r="C2686" s="360" t="s">
        <v>2790</v>
      </c>
      <c r="D2686" s="360">
        <v>2</v>
      </c>
      <c r="E2686" s="360" t="s">
        <v>3532</v>
      </c>
      <c r="F2686" s="360" t="s">
        <v>11964</v>
      </c>
      <c r="G2686" s="360" t="s">
        <v>3532</v>
      </c>
      <c r="H2686" s="361">
        <v>45975</v>
      </c>
      <c r="I2686" s="360" t="s">
        <v>3532</v>
      </c>
      <c r="J2686" s="360" t="s">
        <v>11965</v>
      </c>
      <c r="K2686" s="360">
        <v>2013</v>
      </c>
      <c r="L2686" s="360" t="s">
        <v>5956</v>
      </c>
      <c r="M2686" s="360" t="s">
        <v>5957</v>
      </c>
      <c r="N2686" s="360" t="s">
        <v>5953</v>
      </c>
      <c r="O2686" s="360" t="s">
        <v>83</v>
      </c>
      <c r="P2686" s="360">
        <v>0</v>
      </c>
      <c r="Q2686" s="360" t="s">
        <v>11966</v>
      </c>
    </row>
    <row r="2687" spans="1:17" ht="15">
      <c r="A2687" s="359" t="s">
        <v>3175</v>
      </c>
      <c r="B2687" s="360" t="s">
        <v>11967</v>
      </c>
      <c r="C2687" s="360" t="s">
        <v>3532</v>
      </c>
      <c r="D2687" s="360">
        <v>112</v>
      </c>
      <c r="E2687" s="360" t="s">
        <v>3532</v>
      </c>
      <c r="F2687" s="360" t="s">
        <v>3532</v>
      </c>
      <c r="G2687" s="360" t="s">
        <v>3532</v>
      </c>
      <c r="H2687" s="361">
        <v>45975</v>
      </c>
      <c r="I2687" s="360" t="s">
        <v>3532</v>
      </c>
      <c r="J2687" s="360" t="s">
        <v>11968</v>
      </c>
      <c r="K2687" s="360">
        <v>2013</v>
      </c>
      <c r="L2687" s="360" t="s">
        <v>5960</v>
      </c>
      <c r="M2687" s="360" t="s">
        <v>5957</v>
      </c>
      <c r="N2687" s="360" t="s">
        <v>5953</v>
      </c>
      <c r="O2687" s="360" t="s">
        <v>83</v>
      </c>
      <c r="P2687" s="360" t="s">
        <v>3532</v>
      </c>
      <c r="Q2687" s="360" t="s">
        <v>3532</v>
      </c>
    </row>
    <row r="2688" spans="1:17" ht="15">
      <c r="A2688" s="359" t="s">
        <v>1742</v>
      </c>
      <c r="B2688" s="360" t="s">
        <v>11969</v>
      </c>
      <c r="C2688" s="360" t="s">
        <v>2790</v>
      </c>
      <c r="D2688" s="360">
        <v>1</v>
      </c>
      <c r="E2688" s="360" t="s">
        <v>3532</v>
      </c>
      <c r="F2688" s="360" t="s">
        <v>11970</v>
      </c>
      <c r="G2688" s="360" t="s">
        <v>3532</v>
      </c>
      <c r="H2688" s="361">
        <v>45975</v>
      </c>
      <c r="I2688" s="360" t="s">
        <v>3532</v>
      </c>
      <c r="J2688" s="360" t="s">
        <v>11971</v>
      </c>
      <c r="K2688" s="360">
        <v>2013</v>
      </c>
      <c r="L2688" s="360" t="s">
        <v>5964</v>
      </c>
      <c r="M2688" s="360" t="s">
        <v>5957</v>
      </c>
      <c r="N2688" s="360" t="s">
        <v>5953</v>
      </c>
      <c r="O2688" s="360" t="s">
        <v>83</v>
      </c>
      <c r="P2688" s="360">
        <v>0</v>
      </c>
      <c r="Q2688" s="360" t="s">
        <v>11972</v>
      </c>
    </row>
    <row r="2689" spans="1:17" ht="15">
      <c r="A2689" s="359" t="s">
        <v>1893</v>
      </c>
      <c r="B2689" s="360" t="s">
        <v>11973</v>
      </c>
      <c r="C2689" s="360" t="s">
        <v>2790</v>
      </c>
      <c r="D2689" s="360">
        <v>1</v>
      </c>
      <c r="E2689" s="360" t="s">
        <v>3532</v>
      </c>
      <c r="F2689" s="360" t="s">
        <v>11974</v>
      </c>
      <c r="G2689" s="360" t="s">
        <v>3532</v>
      </c>
      <c r="H2689" s="361">
        <v>45975</v>
      </c>
      <c r="I2689" s="360" t="s">
        <v>3532</v>
      </c>
      <c r="J2689" s="360" t="s">
        <v>11975</v>
      </c>
      <c r="K2689" s="360">
        <v>2013</v>
      </c>
      <c r="L2689" s="360" t="s">
        <v>5960</v>
      </c>
      <c r="M2689" s="360" t="s">
        <v>5957</v>
      </c>
      <c r="N2689" s="360" t="s">
        <v>5953</v>
      </c>
      <c r="O2689" s="360" t="s">
        <v>83</v>
      </c>
      <c r="P2689" s="360">
        <v>0</v>
      </c>
      <c r="Q2689" s="360" t="s">
        <v>11976</v>
      </c>
    </row>
    <row r="2690" spans="1:17" ht="15">
      <c r="A2690" s="359" t="s">
        <v>1742</v>
      </c>
      <c r="B2690" s="360" t="s">
        <v>11977</v>
      </c>
      <c r="C2690" s="360" t="s">
        <v>2790</v>
      </c>
      <c r="D2690" s="360">
        <v>1</v>
      </c>
      <c r="E2690" s="360" t="s">
        <v>3532</v>
      </c>
      <c r="F2690" s="360" t="s">
        <v>11978</v>
      </c>
      <c r="G2690" s="360" t="s">
        <v>3532</v>
      </c>
      <c r="H2690" s="361">
        <v>45975</v>
      </c>
      <c r="I2690" s="360" t="s">
        <v>3532</v>
      </c>
      <c r="J2690" s="360" t="s">
        <v>11979</v>
      </c>
      <c r="K2690" s="360">
        <v>2016</v>
      </c>
      <c r="L2690" s="360" t="s">
        <v>5964</v>
      </c>
      <c r="M2690" s="360" t="s">
        <v>5957</v>
      </c>
      <c r="N2690" s="360" t="s">
        <v>5953</v>
      </c>
      <c r="O2690" s="360" t="s">
        <v>83</v>
      </c>
      <c r="P2690" s="360">
        <v>0</v>
      </c>
      <c r="Q2690" s="360" t="s">
        <v>11980</v>
      </c>
    </row>
    <row r="2691" spans="1:17" ht="15">
      <c r="A2691" s="359" t="s">
        <v>2717</v>
      </c>
      <c r="B2691" s="360" t="s">
        <v>11981</v>
      </c>
      <c r="C2691" s="360" t="s">
        <v>3532</v>
      </c>
      <c r="D2691" s="360">
        <v>0</v>
      </c>
      <c r="E2691" s="360" t="s">
        <v>3532</v>
      </c>
      <c r="F2691" s="360" t="s">
        <v>3532</v>
      </c>
      <c r="G2691" s="360" t="s">
        <v>3532</v>
      </c>
      <c r="H2691" s="361">
        <v>45975</v>
      </c>
      <c r="I2691" s="360" t="s">
        <v>3532</v>
      </c>
      <c r="J2691" s="360" t="s">
        <v>11982</v>
      </c>
      <c r="K2691" s="360">
        <v>2013</v>
      </c>
      <c r="L2691" s="360" t="s">
        <v>5964</v>
      </c>
      <c r="M2691" s="360" t="s">
        <v>5957</v>
      </c>
      <c r="N2691" s="360" t="s">
        <v>5953</v>
      </c>
      <c r="O2691" s="360" t="s">
        <v>83</v>
      </c>
      <c r="P2691" s="360" t="s">
        <v>3532</v>
      </c>
      <c r="Q2691" s="360" t="s">
        <v>3532</v>
      </c>
    </row>
    <row r="2692" spans="1:17" ht="15">
      <c r="A2692" s="359" t="s">
        <v>1893</v>
      </c>
      <c r="B2692" s="360" t="s">
        <v>11983</v>
      </c>
      <c r="C2692" s="360" t="s">
        <v>2790</v>
      </c>
      <c r="D2692" s="360">
        <v>4</v>
      </c>
      <c r="E2692" s="360" t="s">
        <v>3532</v>
      </c>
      <c r="F2692" s="360" t="s">
        <v>11984</v>
      </c>
      <c r="G2692" s="360" t="s">
        <v>3532</v>
      </c>
      <c r="H2692" s="361">
        <v>45975</v>
      </c>
      <c r="I2692" s="360" t="s">
        <v>3532</v>
      </c>
      <c r="J2692" s="360" t="s">
        <v>8918</v>
      </c>
      <c r="K2692" s="360">
        <v>2014</v>
      </c>
      <c r="L2692" s="360" t="s">
        <v>5960</v>
      </c>
      <c r="M2692" s="360" t="s">
        <v>5957</v>
      </c>
      <c r="N2692" s="360" t="s">
        <v>5953</v>
      </c>
      <c r="O2692" s="360" t="s">
        <v>83</v>
      </c>
      <c r="P2692" s="360">
        <v>0</v>
      </c>
      <c r="Q2692" s="360" t="s">
        <v>11985</v>
      </c>
    </row>
    <row r="2693" spans="1:17" ht="15">
      <c r="A2693" s="359" t="s">
        <v>1742</v>
      </c>
      <c r="B2693" s="360" t="s">
        <v>11986</v>
      </c>
      <c r="C2693" s="360" t="s">
        <v>2790</v>
      </c>
      <c r="D2693" s="360">
        <v>0</v>
      </c>
      <c r="E2693" s="360" t="s">
        <v>3532</v>
      </c>
      <c r="F2693" s="360" t="s">
        <v>11987</v>
      </c>
      <c r="G2693" s="360" t="s">
        <v>3532</v>
      </c>
      <c r="H2693" s="361">
        <v>45975</v>
      </c>
      <c r="I2693" s="360" t="s">
        <v>3532</v>
      </c>
      <c r="J2693" s="360" t="s">
        <v>11988</v>
      </c>
      <c r="K2693" s="360">
        <v>2014</v>
      </c>
      <c r="L2693" s="360" t="s">
        <v>5964</v>
      </c>
      <c r="M2693" s="360" t="s">
        <v>5957</v>
      </c>
      <c r="N2693" s="360" t="s">
        <v>5953</v>
      </c>
      <c r="O2693" s="360" t="s">
        <v>83</v>
      </c>
      <c r="P2693" s="360">
        <v>0</v>
      </c>
      <c r="Q2693" s="360" t="s">
        <v>11989</v>
      </c>
    </row>
    <row r="2694" spans="1:17" ht="15">
      <c r="A2694" s="359" t="s">
        <v>1776</v>
      </c>
      <c r="B2694" s="360" t="s">
        <v>11990</v>
      </c>
      <c r="C2694" s="360" t="s">
        <v>2790</v>
      </c>
      <c r="D2694" s="360">
        <v>7</v>
      </c>
      <c r="E2694" s="360" t="s">
        <v>3532</v>
      </c>
      <c r="F2694" s="360" t="s">
        <v>11991</v>
      </c>
      <c r="G2694" s="360" t="s">
        <v>3532</v>
      </c>
      <c r="H2694" s="361">
        <v>45975</v>
      </c>
      <c r="I2694" s="360" t="s">
        <v>3532</v>
      </c>
      <c r="J2694" s="360" t="s">
        <v>11992</v>
      </c>
      <c r="K2694" s="360">
        <v>2014</v>
      </c>
      <c r="L2694" s="360" t="s">
        <v>5960</v>
      </c>
      <c r="M2694" s="360" t="s">
        <v>5957</v>
      </c>
      <c r="N2694" s="360" t="s">
        <v>5953</v>
      </c>
      <c r="O2694" s="360" t="s">
        <v>83</v>
      </c>
      <c r="P2694" s="360">
        <v>0</v>
      </c>
      <c r="Q2694" s="360" t="s">
        <v>11993</v>
      </c>
    </row>
    <row r="2695" spans="1:17" ht="15">
      <c r="A2695" s="359" t="s">
        <v>1893</v>
      </c>
      <c r="B2695" s="360" t="s">
        <v>11994</v>
      </c>
      <c r="C2695" s="360" t="s">
        <v>3532</v>
      </c>
      <c r="D2695" s="360">
        <v>75</v>
      </c>
      <c r="E2695" s="360" t="s">
        <v>3532</v>
      </c>
      <c r="F2695" s="360" t="s">
        <v>3532</v>
      </c>
      <c r="G2695" s="360" t="s">
        <v>3532</v>
      </c>
      <c r="H2695" s="361">
        <v>45975</v>
      </c>
      <c r="I2695" s="360" t="s">
        <v>3532</v>
      </c>
      <c r="J2695" s="360" t="s">
        <v>11995</v>
      </c>
      <c r="K2695" s="360">
        <v>2015</v>
      </c>
      <c r="L2695" s="360" t="s">
        <v>5956</v>
      </c>
      <c r="M2695" s="360" t="s">
        <v>5957</v>
      </c>
      <c r="N2695" s="360" t="s">
        <v>5953</v>
      </c>
      <c r="O2695" s="360" t="s">
        <v>83</v>
      </c>
      <c r="P2695" s="360" t="s">
        <v>3532</v>
      </c>
      <c r="Q2695" s="360" t="s">
        <v>3532</v>
      </c>
    </row>
    <row r="2696" spans="1:17" ht="15">
      <c r="A2696" s="359" t="s">
        <v>1742</v>
      </c>
      <c r="B2696" s="360" t="s">
        <v>11996</v>
      </c>
      <c r="C2696" s="360" t="s">
        <v>3532</v>
      </c>
      <c r="D2696" s="360">
        <v>1</v>
      </c>
      <c r="E2696" s="360" t="s">
        <v>3532</v>
      </c>
      <c r="F2696" s="360" t="s">
        <v>3532</v>
      </c>
      <c r="G2696" s="360" t="s">
        <v>3532</v>
      </c>
      <c r="H2696" s="361">
        <v>45975</v>
      </c>
      <c r="I2696" s="360" t="s">
        <v>3532</v>
      </c>
      <c r="J2696" s="360" t="s">
        <v>11997</v>
      </c>
      <c r="K2696" s="360">
        <v>2015</v>
      </c>
      <c r="L2696" s="360" t="s">
        <v>5964</v>
      </c>
      <c r="M2696" s="360" t="s">
        <v>5957</v>
      </c>
      <c r="N2696" s="360" t="s">
        <v>5953</v>
      </c>
      <c r="O2696" s="360" t="s">
        <v>83</v>
      </c>
      <c r="P2696" s="360" t="s">
        <v>3532</v>
      </c>
      <c r="Q2696" s="360" t="s">
        <v>3532</v>
      </c>
    </row>
    <row r="2697" spans="1:17" ht="15">
      <c r="A2697" s="359" t="s">
        <v>1742</v>
      </c>
      <c r="B2697" s="360" t="s">
        <v>11998</v>
      </c>
      <c r="C2697" s="360" t="s">
        <v>3532</v>
      </c>
      <c r="D2697" s="360">
        <v>141</v>
      </c>
      <c r="E2697" s="360" t="s">
        <v>3532</v>
      </c>
      <c r="F2697" s="360" t="s">
        <v>3532</v>
      </c>
      <c r="G2697" s="360" t="s">
        <v>3532</v>
      </c>
      <c r="H2697" s="361">
        <v>45975</v>
      </c>
      <c r="I2697" s="360" t="s">
        <v>3532</v>
      </c>
      <c r="J2697" s="360" t="s">
        <v>7374</v>
      </c>
      <c r="K2697" s="360">
        <v>2016</v>
      </c>
      <c r="L2697" s="360" t="s">
        <v>5964</v>
      </c>
      <c r="M2697" s="360" t="s">
        <v>5957</v>
      </c>
      <c r="N2697" s="360" t="s">
        <v>5953</v>
      </c>
      <c r="O2697" s="360" t="s">
        <v>83</v>
      </c>
      <c r="P2697" s="360" t="s">
        <v>3532</v>
      </c>
      <c r="Q2697" s="360" t="s">
        <v>3532</v>
      </c>
    </row>
    <row r="2698" spans="1:17" ht="15">
      <c r="A2698" s="359" t="s">
        <v>1893</v>
      </c>
      <c r="B2698" s="360" t="s">
        <v>11999</v>
      </c>
      <c r="C2698" s="360" t="s">
        <v>3532</v>
      </c>
      <c r="D2698" s="360">
        <v>20</v>
      </c>
      <c r="E2698" s="360" t="s">
        <v>3532</v>
      </c>
      <c r="F2698" s="360" t="s">
        <v>3532</v>
      </c>
      <c r="G2698" s="360" t="s">
        <v>3532</v>
      </c>
      <c r="H2698" s="361">
        <v>45975</v>
      </c>
      <c r="I2698" s="360" t="s">
        <v>3532</v>
      </c>
      <c r="J2698" s="360" t="s">
        <v>7666</v>
      </c>
      <c r="K2698" s="360">
        <v>2016</v>
      </c>
      <c r="L2698" s="360" t="s">
        <v>5960</v>
      </c>
      <c r="M2698" s="360" t="s">
        <v>5957</v>
      </c>
      <c r="N2698" s="360" t="s">
        <v>5953</v>
      </c>
      <c r="O2698" s="360" t="s">
        <v>83</v>
      </c>
      <c r="P2698" s="360" t="s">
        <v>3532</v>
      </c>
      <c r="Q2698" s="360" t="s">
        <v>3532</v>
      </c>
    </row>
    <row r="2699" spans="1:17" ht="15">
      <c r="A2699" s="359" t="s">
        <v>6389</v>
      </c>
      <c r="B2699" s="360" t="s">
        <v>12000</v>
      </c>
      <c r="C2699" s="360" t="s">
        <v>3532</v>
      </c>
      <c r="D2699" s="360">
        <v>70</v>
      </c>
      <c r="E2699" s="360" t="s">
        <v>3532</v>
      </c>
      <c r="F2699" s="360" t="s">
        <v>3532</v>
      </c>
      <c r="G2699" s="360" t="s">
        <v>3532</v>
      </c>
      <c r="H2699" s="361">
        <v>45975</v>
      </c>
      <c r="I2699" s="360" t="s">
        <v>3532</v>
      </c>
      <c r="J2699" s="360" t="s">
        <v>12001</v>
      </c>
      <c r="K2699" s="360">
        <v>2012</v>
      </c>
      <c r="L2699" s="360" t="s">
        <v>5964</v>
      </c>
      <c r="M2699" s="360" t="s">
        <v>5957</v>
      </c>
      <c r="N2699" s="360" t="s">
        <v>5953</v>
      </c>
      <c r="O2699" s="360" t="s">
        <v>83</v>
      </c>
      <c r="P2699" s="360" t="s">
        <v>3532</v>
      </c>
      <c r="Q2699" s="360" t="s">
        <v>3532</v>
      </c>
    </row>
    <row r="2700" spans="1:17" ht="15">
      <c r="A2700" s="359" t="s">
        <v>6433</v>
      </c>
      <c r="B2700" s="360" t="s">
        <v>12002</v>
      </c>
      <c r="C2700" s="360" t="s">
        <v>2790</v>
      </c>
      <c r="D2700" s="360">
        <v>2</v>
      </c>
      <c r="E2700" s="360" t="s">
        <v>3532</v>
      </c>
      <c r="F2700" s="360" t="s">
        <v>12003</v>
      </c>
      <c r="G2700" s="360" t="s">
        <v>3532</v>
      </c>
      <c r="H2700" s="361">
        <v>45975</v>
      </c>
      <c r="I2700" s="360" t="s">
        <v>3532</v>
      </c>
      <c r="J2700" s="360" t="s">
        <v>12004</v>
      </c>
      <c r="K2700" s="360">
        <v>2012</v>
      </c>
      <c r="L2700" s="360" t="s">
        <v>5964</v>
      </c>
      <c r="M2700" s="360" t="s">
        <v>5957</v>
      </c>
      <c r="N2700" s="360" t="s">
        <v>5953</v>
      </c>
      <c r="O2700" s="360" t="s">
        <v>83</v>
      </c>
      <c r="P2700" s="360">
        <v>0</v>
      </c>
      <c r="Q2700" s="360" t="s">
        <v>12005</v>
      </c>
    </row>
    <row r="2701" spans="1:17" ht="15">
      <c r="A2701" s="359" t="s">
        <v>7089</v>
      </c>
      <c r="B2701" s="360" t="s">
        <v>12006</v>
      </c>
      <c r="C2701" s="360" t="s">
        <v>3532</v>
      </c>
      <c r="D2701" s="360">
        <v>217</v>
      </c>
      <c r="E2701" s="360" t="s">
        <v>3532</v>
      </c>
      <c r="F2701" s="360" t="s">
        <v>3532</v>
      </c>
      <c r="G2701" s="360" t="s">
        <v>3532</v>
      </c>
      <c r="H2701" s="361">
        <v>45975</v>
      </c>
      <c r="I2701" s="360" t="s">
        <v>3532</v>
      </c>
      <c r="J2701" s="360" t="s">
        <v>12007</v>
      </c>
      <c r="K2701" s="360">
        <v>2012</v>
      </c>
      <c r="L2701" s="360" t="s">
        <v>5964</v>
      </c>
      <c r="M2701" s="360" t="s">
        <v>5957</v>
      </c>
      <c r="N2701" s="360" t="s">
        <v>5953</v>
      </c>
      <c r="O2701" s="360" t="s">
        <v>155</v>
      </c>
      <c r="P2701" s="360" t="s">
        <v>3532</v>
      </c>
      <c r="Q2701" s="360" t="s">
        <v>3532</v>
      </c>
    </row>
    <row r="2702" spans="1:17" ht="15">
      <c r="A2702" s="359" t="s">
        <v>2821</v>
      </c>
      <c r="B2702" s="360" t="s">
        <v>12008</v>
      </c>
      <c r="C2702" s="360" t="s">
        <v>3532</v>
      </c>
      <c r="D2702" s="360">
        <v>43</v>
      </c>
      <c r="E2702" s="360" t="s">
        <v>3532</v>
      </c>
      <c r="F2702" s="360" t="s">
        <v>3532</v>
      </c>
      <c r="G2702" s="360" t="s">
        <v>3532</v>
      </c>
      <c r="H2702" s="361">
        <v>45975</v>
      </c>
      <c r="I2702" s="360" t="s">
        <v>3532</v>
      </c>
      <c r="J2702" s="360" t="s">
        <v>12009</v>
      </c>
      <c r="K2702" s="360">
        <v>2012</v>
      </c>
      <c r="L2702" s="360" t="s">
        <v>5960</v>
      </c>
      <c r="M2702" s="360" t="s">
        <v>5957</v>
      </c>
      <c r="N2702" s="360" t="s">
        <v>5953</v>
      </c>
      <c r="O2702" s="360" t="s">
        <v>83</v>
      </c>
      <c r="P2702" s="360" t="s">
        <v>3532</v>
      </c>
      <c r="Q2702" s="360" t="s">
        <v>3532</v>
      </c>
    </row>
    <row r="2703" spans="1:17" ht="15">
      <c r="A2703" s="359" t="s">
        <v>6587</v>
      </c>
      <c r="B2703" s="360" t="s">
        <v>12010</v>
      </c>
      <c r="C2703" s="360" t="s">
        <v>3532</v>
      </c>
      <c r="D2703" s="360">
        <v>108</v>
      </c>
      <c r="E2703" s="360" t="s">
        <v>3532</v>
      </c>
      <c r="F2703" s="360" t="s">
        <v>3532</v>
      </c>
      <c r="G2703" s="360" t="s">
        <v>3532</v>
      </c>
      <c r="H2703" s="361">
        <v>45975</v>
      </c>
      <c r="I2703" s="360" t="s">
        <v>3532</v>
      </c>
      <c r="J2703" s="360" t="s">
        <v>12011</v>
      </c>
      <c r="K2703" s="360">
        <v>2012</v>
      </c>
      <c r="L2703" s="360" t="s">
        <v>5960</v>
      </c>
      <c r="M2703" s="360" t="s">
        <v>5957</v>
      </c>
      <c r="N2703" s="360" t="s">
        <v>5953</v>
      </c>
      <c r="O2703" s="360" t="s">
        <v>83</v>
      </c>
      <c r="P2703" s="360" t="s">
        <v>3532</v>
      </c>
      <c r="Q2703" s="360" t="s">
        <v>3532</v>
      </c>
    </row>
    <row r="2704" spans="1:17" ht="15">
      <c r="A2704" s="359" t="s">
        <v>2801</v>
      </c>
      <c r="B2704" s="360" t="s">
        <v>12012</v>
      </c>
      <c r="C2704" s="360" t="s">
        <v>3532</v>
      </c>
      <c r="D2704" s="360">
        <v>217</v>
      </c>
      <c r="E2704" s="360" t="s">
        <v>3532</v>
      </c>
      <c r="F2704" s="360" t="s">
        <v>3532</v>
      </c>
      <c r="G2704" s="360" t="s">
        <v>3532</v>
      </c>
      <c r="H2704" s="361">
        <v>45975</v>
      </c>
      <c r="I2704" s="360" t="s">
        <v>3532</v>
      </c>
      <c r="J2704" s="360" t="s">
        <v>12013</v>
      </c>
      <c r="K2704" s="360">
        <v>2012</v>
      </c>
      <c r="L2704" s="360" t="s">
        <v>5960</v>
      </c>
      <c r="M2704" s="360" t="s">
        <v>5957</v>
      </c>
      <c r="N2704" s="360" t="s">
        <v>5953</v>
      </c>
      <c r="O2704" s="360" t="s">
        <v>83</v>
      </c>
      <c r="P2704" s="360" t="s">
        <v>3532</v>
      </c>
      <c r="Q2704" s="360" t="s">
        <v>3532</v>
      </c>
    </row>
    <row r="2705" spans="1:17" ht="15">
      <c r="A2705" s="359" t="s">
        <v>6021</v>
      </c>
      <c r="B2705" s="360" t="s">
        <v>12014</v>
      </c>
      <c r="C2705" s="360" t="s">
        <v>3532</v>
      </c>
      <c r="D2705" s="360">
        <v>45</v>
      </c>
      <c r="E2705" s="360" t="s">
        <v>3532</v>
      </c>
      <c r="F2705" s="360" t="s">
        <v>3532</v>
      </c>
      <c r="G2705" s="360" t="s">
        <v>3532</v>
      </c>
      <c r="H2705" s="361">
        <v>45975</v>
      </c>
      <c r="I2705" s="360" t="s">
        <v>3532</v>
      </c>
      <c r="J2705" s="360" t="s">
        <v>9206</v>
      </c>
      <c r="K2705" s="360">
        <v>2012</v>
      </c>
      <c r="L2705" s="360" t="s">
        <v>5964</v>
      </c>
      <c r="M2705" s="360" t="s">
        <v>5957</v>
      </c>
      <c r="N2705" s="360" t="s">
        <v>5953</v>
      </c>
      <c r="O2705" s="360" t="s">
        <v>83</v>
      </c>
      <c r="P2705" s="360" t="s">
        <v>3532</v>
      </c>
      <c r="Q2705" s="360" t="s">
        <v>3532</v>
      </c>
    </row>
    <row r="2706" spans="1:17" ht="15">
      <c r="A2706" s="359" t="s">
        <v>6587</v>
      </c>
      <c r="B2706" s="360" t="s">
        <v>12015</v>
      </c>
      <c r="C2706" s="360" t="s">
        <v>2790</v>
      </c>
      <c r="D2706" s="360">
        <v>4</v>
      </c>
      <c r="E2706" s="360" t="s">
        <v>3532</v>
      </c>
      <c r="F2706" s="360" t="s">
        <v>12016</v>
      </c>
      <c r="G2706" s="360" t="s">
        <v>3532</v>
      </c>
      <c r="H2706" s="361">
        <v>45975</v>
      </c>
      <c r="I2706" s="360" t="s">
        <v>3532</v>
      </c>
      <c r="J2706" s="360" t="s">
        <v>12017</v>
      </c>
      <c r="K2706" s="360">
        <v>2012</v>
      </c>
      <c r="L2706" s="360" t="s">
        <v>5964</v>
      </c>
      <c r="M2706" s="360" t="s">
        <v>5957</v>
      </c>
      <c r="N2706" s="360" t="s">
        <v>5953</v>
      </c>
      <c r="O2706" s="360" t="s">
        <v>83</v>
      </c>
      <c r="P2706" s="360">
        <v>0</v>
      </c>
      <c r="Q2706" s="360" t="s">
        <v>12018</v>
      </c>
    </row>
    <row r="2707" spans="1:17" ht="15">
      <c r="A2707" s="359" t="s">
        <v>6614</v>
      </c>
      <c r="B2707" s="360" t="s">
        <v>12019</v>
      </c>
      <c r="C2707" s="360" t="s">
        <v>3532</v>
      </c>
      <c r="D2707" s="360">
        <v>217</v>
      </c>
      <c r="E2707" s="360" t="s">
        <v>3532</v>
      </c>
      <c r="F2707" s="360" t="s">
        <v>3532</v>
      </c>
      <c r="G2707" s="360" t="s">
        <v>3532</v>
      </c>
      <c r="H2707" s="361">
        <v>45975</v>
      </c>
      <c r="I2707" s="360" t="s">
        <v>3532</v>
      </c>
      <c r="J2707" s="360" t="s">
        <v>12020</v>
      </c>
      <c r="K2707" s="360">
        <v>2012</v>
      </c>
      <c r="L2707" s="360" t="s">
        <v>5964</v>
      </c>
      <c r="M2707" s="360" t="s">
        <v>5957</v>
      </c>
      <c r="N2707" s="360" t="s">
        <v>5953</v>
      </c>
      <c r="O2707" s="360" t="s">
        <v>83</v>
      </c>
      <c r="P2707" s="360" t="s">
        <v>3532</v>
      </c>
      <c r="Q2707" s="360" t="s">
        <v>3532</v>
      </c>
    </row>
    <row r="2708" spans="1:17" ht="15">
      <c r="A2708" s="359" t="s">
        <v>1876</v>
      </c>
      <c r="B2708" s="360" t="s">
        <v>12021</v>
      </c>
      <c r="C2708" s="360" t="s">
        <v>3532</v>
      </c>
      <c r="D2708" s="360">
        <v>0</v>
      </c>
      <c r="E2708" s="360" t="s">
        <v>3532</v>
      </c>
      <c r="F2708" s="360" t="s">
        <v>3532</v>
      </c>
      <c r="G2708" s="360" t="s">
        <v>3532</v>
      </c>
      <c r="H2708" s="361">
        <v>45975</v>
      </c>
      <c r="I2708" s="360" t="s">
        <v>3532</v>
      </c>
      <c r="J2708" s="360" t="s">
        <v>12022</v>
      </c>
      <c r="K2708" s="360">
        <v>2012</v>
      </c>
      <c r="L2708" s="360" t="s">
        <v>5964</v>
      </c>
      <c r="M2708" s="360" t="s">
        <v>5957</v>
      </c>
      <c r="N2708" s="360" t="s">
        <v>5953</v>
      </c>
      <c r="O2708" s="360" t="s">
        <v>83</v>
      </c>
      <c r="P2708" s="360" t="s">
        <v>3532</v>
      </c>
      <c r="Q2708" s="360" t="s">
        <v>3532</v>
      </c>
    </row>
    <row r="2709" spans="1:17" ht="15">
      <c r="A2709" s="359" t="s">
        <v>11912</v>
      </c>
      <c r="B2709" s="360" t="s">
        <v>12023</v>
      </c>
      <c r="C2709" s="360" t="s">
        <v>3532</v>
      </c>
      <c r="D2709" s="360">
        <v>0</v>
      </c>
      <c r="E2709" s="360" t="s">
        <v>3532</v>
      </c>
      <c r="F2709" s="360" t="s">
        <v>3532</v>
      </c>
      <c r="G2709" s="360" t="s">
        <v>3532</v>
      </c>
      <c r="H2709" s="361">
        <v>45975</v>
      </c>
      <c r="I2709" s="360" t="s">
        <v>3532</v>
      </c>
      <c r="J2709" s="360" t="s">
        <v>12024</v>
      </c>
      <c r="K2709" s="360">
        <v>2012</v>
      </c>
      <c r="L2709" s="360" t="s">
        <v>5984</v>
      </c>
      <c r="M2709" s="360" t="s">
        <v>5957</v>
      </c>
      <c r="N2709" s="360" t="s">
        <v>5953</v>
      </c>
      <c r="O2709" s="360" t="s">
        <v>83</v>
      </c>
      <c r="P2709" s="360" t="s">
        <v>3532</v>
      </c>
      <c r="Q2709" s="360" t="s">
        <v>3532</v>
      </c>
    </row>
    <row r="2710" spans="1:17" ht="15">
      <c r="A2710" s="359" t="s">
        <v>6587</v>
      </c>
      <c r="B2710" s="360" t="s">
        <v>12025</v>
      </c>
      <c r="C2710" s="360" t="s">
        <v>3532</v>
      </c>
      <c r="D2710" s="360">
        <v>8</v>
      </c>
      <c r="E2710" s="360" t="s">
        <v>3532</v>
      </c>
      <c r="F2710" s="360" t="s">
        <v>3532</v>
      </c>
      <c r="G2710" s="360" t="s">
        <v>3532</v>
      </c>
      <c r="H2710" s="361">
        <v>45975</v>
      </c>
      <c r="I2710" s="360" t="s">
        <v>3532</v>
      </c>
      <c r="J2710" s="360" t="s">
        <v>12026</v>
      </c>
      <c r="K2710" s="360">
        <v>2013</v>
      </c>
      <c r="L2710" s="360" t="s">
        <v>5960</v>
      </c>
      <c r="M2710" s="360" t="s">
        <v>5957</v>
      </c>
      <c r="N2710" s="360" t="s">
        <v>5953</v>
      </c>
      <c r="O2710" s="360" t="s">
        <v>83</v>
      </c>
      <c r="P2710" s="360" t="s">
        <v>3532</v>
      </c>
      <c r="Q2710" s="360" t="s">
        <v>3532</v>
      </c>
    </row>
    <row r="2711" spans="1:17" ht="15">
      <c r="A2711" s="359" t="s">
        <v>6463</v>
      </c>
      <c r="B2711" s="360" t="s">
        <v>12027</v>
      </c>
      <c r="C2711" s="360" t="s">
        <v>3532</v>
      </c>
      <c r="D2711" s="360">
        <v>142</v>
      </c>
      <c r="E2711" s="360" t="s">
        <v>3532</v>
      </c>
      <c r="F2711" s="360" t="s">
        <v>3532</v>
      </c>
      <c r="G2711" s="360" t="s">
        <v>3532</v>
      </c>
      <c r="H2711" s="361">
        <v>45975</v>
      </c>
      <c r="I2711" s="360" t="s">
        <v>3532</v>
      </c>
      <c r="J2711" s="360" t="s">
        <v>12028</v>
      </c>
      <c r="K2711" s="360">
        <v>2013</v>
      </c>
      <c r="L2711" s="360" t="s">
        <v>5960</v>
      </c>
      <c r="M2711" s="360" t="s">
        <v>5957</v>
      </c>
      <c r="N2711" s="360" t="s">
        <v>5953</v>
      </c>
      <c r="O2711" s="360" t="s">
        <v>83</v>
      </c>
      <c r="P2711" s="360" t="s">
        <v>3532</v>
      </c>
      <c r="Q2711" s="360" t="s">
        <v>3532</v>
      </c>
    </row>
    <row r="2712" spans="1:17" ht="15">
      <c r="A2712" s="359" t="s">
        <v>5750</v>
      </c>
      <c r="B2712" s="360" t="s">
        <v>12029</v>
      </c>
      <c r="C2712" s="360" t="s">
        <v>2790</v>
      </c>
      <c r="D2712" s="360">
        <v>4</v>
      </c>
      <c r="E2712" s="360" t="s">
        <v>3532</v>
      </c>
      <c r="F2712" s="360" t="s">
        <v>12030</v>
      </c>
      <c r="G2712" s="360" t="s">
        <v>3532</v>
      </c>
      <c r="H2712" s="361">
        <v>45975</v>
      </c>
      <c r="I2712" s="360" t="s">
        <v>3532</v>
      </c>
      <c r="J2712" s="360" t="s">
        <v>12031</v>
      </c>
      <c r="K2712" s="360">
        <v>2012</v>
      </c>
      <c r="L2712" s="360" t="s">
        <v>5960</v>
      </c>
      <c r="M2712" s="360" t="s">
        <v>5957</v>
      </c>
      <c r="N2712" s="360" t="s">
        <v>5953</v>
      </c>
      <c r="O2712" s="360" t="s">
        <v>83</v>
      </c>
      <c r="P2712" s="360">
        <v>0</v>
      </c>
      <c r="Q2712" s="360" t="s">
        <v>12032</v>
      </c>
    </row>
    <row r="2713" spans="1:17" ht="15">
      <c r="A2713" s="359" t="s">
        <v>3819</v>
      </c>
      <c r="B2713" s="360" t="s">
        <v>12033</v>
      </c>
      <c r="C2713" s="360" t="s">
        <v>3532</v>
      </c>
      <c r="D2713" s="360">
        <v>1</v>
      </c>
      <c r="E2713" s="360" t="s">
        <v>3532</v>
      </c>
      <c r="F2713" s="360" t="s">
        <v>3532</v>
      </c>
      <c r="G2713" s="360" t="s">
        <v>3532</v>
      </c>
      <c r="H2713" s="361">
        <v>45975</v>
      </c>
      <c r="I2713" s="360" t="s">
        <v>3532</v>
      </c>
      <c r="J2713" s="360" t="s">
        <v>12034</v>
      </c>
      <c r="K2713" s="360">
        <v>2012</v>
      </c>
      <c r="L2713" s="360" t="s">
        <v>5964</v>
      </c>
      <c r="M2713" s="360" t="s">
        <v>5957</v>
      </c>
      <c r="N2713" s="360" t="s">
        <v>5953</v>
      </c>
      <c r="O2713" s="360" t="s">
        <v>83</v>
      </c>
      <c r="P2713" s="360" t="s">
        <v>3532</v>
      </c>
      <c r="Q2713" s="360" t="s">
        <v>3532</v>
      </c>
    </row>
    <row r="2714" spans="1:17" ht="15">
      <c r="A2714" s="359" t="s">
        <v>6021</v>
      </c>
      <c r="B2714" s="360" t="s">
        <v>12035</v>
      </c>
      <c r="C2714" s="360" t="s">
        <v>3532</v>
      </c>
      <c r="D2714" s="360">
        <v>146</v>
      </c>
      <c r="E2714" s="360" t="s">
        <v>3532</v>
      </c>
      <c r="F2714" s="360" t="s">
        <v>3532</v>
      </c>
      <c r="G2714" s="360" t="s">
        <v>3532</v>
      </c>
      <c r="H2714" s="361">
        <v>45975</v>
      </c>
      <c r="I2714" s="360" t="s">
        <v>3532</v>
      </c>
      <c r="J2714" s="360" t="s">
        <v>12036</v>
      </c>
      <c r="K2714" s="360">
        <v>2012</v>
      </c>
      <c r="L2714" s="360" t="s">
        <v>5960</v>
      </c>
      <c r="M2714" s="360" t="s">
        <v>5957</v>
      </c>
      <c r="N2714" s="360" t="s">
        <v>5953</v>
      </c>
      <c r="O2714" s="360" t="s">
        <v>83</v>
      </c>
      <c r="P2714" s="360" t="s">
        <v>3532</v>
      </c>
      <c r="Q2714" s="360" t="s">
        <v>3532</v>
      </c>
    </row>
    <row r="2715" spans="1:17" ht="15">
      <c r="A2715" s="359" t="s">
        <v>6587</v>
      </c>
      <c r="B2715" s="360" t="s">
        <v>12037</v>
      </c>
      <c r="C2715" s="360" t="s">
        <v>3532</v>
      </c>
      <c r="D2715" s="360">
        <v>121</v>
      </c>
      <c r="E2715" s="360" t="s">
        <v>3532</v>
      </c>
      <c r="F2715" s="360" t="s">
        <v>3532</v>
      </c>
      <c r="G2715" s="360" t="s">
        <v>3532</v>
      </c>
      <c r="H2715" s="361">
        <v>45975</v>
      </c>
      <c r="I2715" s="360" t="s">
        <v>3532</v>
      </c>
      <c r="J2715" s="360" t="s">
        <v>12038</v>
      </c>
      <c r="K2715" s="360">
        <v>2013</v>
      </c>
      <c r="L2715" s="360" t="s">
        <v>5964</v>
      </c>
      <c r="M2715" s="360" t="s">
        <v>5957</v>
      </c>
      <c r="N2715" s="360" t="s">
        <v>5953</v>
      </c>
      <c r="O2715" s="360" t="s">
        <v>83</v>
      </c>
      <c r="P2715" s="360" t="s">
        <v>3532</v>
      </c>
      <c r="Q2715" s="360" t="s">
        <v>3532</v>
      </c>
    </row>
    <row r="2716" spans="1:17" ht="15">
      <c r="A2716" s="359" t="s">
        <v>6370</v>
      </c>
      <c r="B2716" s="360" t="s">
        <v>12039</v>
      </c>
      <c r="C2716" s="360" t="s">
        <v>2790</v>
      </c>
      <c r="D2716" s="360">
        <v>1</v>
      </c>
      <c r="E2716" s="360" t="s">
        <v>3532</v>
      </c>
      <c r="F2716" s="360" t="s">
        <v>12040</v>
      </c>
      <c r="G2716" s="360" t="s">
        <v>3532</v>
      </c>
      <c r="H2716" s="361">
        <v>45975</v>
      </c>
      <c r="I2716" s="360" t="s">
        <v>3532</v>
      </c>
      <c r="J2716" s="360" t="s">
        <v>12041</v>
      </c>
      <c r="K2716" s="360">
        <v>2013</v>
      </c>
      <c r="L2716" s="360" t="s">
        <v>5960</v>
      </c>
      <c r="M2716" s="360" t="s">
        <v>5957</v>
      </c>
      <c r="N2716" s="360" t="s">
        <v>5953</v>
      </c>
      <c r="O2716" s="360" t="s">
        <v>83</v>
      </c>
      <c r="P2716" s="360">
        <v>0</v>
      </c>
      <c r="Q2716" s="360" t="s">
        <v>12042</v>
      </c>
    </row>
    <row r="2717" spans="1:17" ht="15">
      <c r="A2717" s="359" t="s">
        <v>2801</v>
      </c>
      <c r="B2717" s="360" t="s">
        <v>12043</v>
      </c>
      <c r="C2717" s="360" t="s">
        <v>2790</v>
      </c>
      <c r="D2717" s="360">
        <v>4</v>
      </c>
      <c r="E2717" s="360" t="s">
        <v>3532</v>
      </c>
      <c r="F2717" s="360" t="s">
        <v>12044</v>
      </c>
      <c r="G2717" s="360" t="s">
        <v>3532</v>
      </c>
      <c r="H2717" s="361">
        <v>45975</v>
      </c>
      <c r="I2717" s="360" t="s">
        <v>3532</v>
      </c>
      <c r="J2717" s="360" t="s">
        <v>12045</v>
      </c>
      <c r="K2717" s="360">
        <v>2013</v>
      </c>
      <c r="L2717" s="360" t="s">
        <v>5960</v>
      </c>
      <c r="M2717" s="360" t="s">
        <v>5957</v>
      </c>
      <c r="N2717" s="360" t="s">
        <v>5953</v>
      </c>
      <c r="O2717" s="360" t="s">
        <v>83</v>
      </c>
      <c r="P2717" s="360">
        <v>0</v>
      </c>
      <c r="Q2717" s="360" t="s">
        <v>12046</v>
      </c>
    </row>
    <row r="2718" spans="1:17" ht="15">
      <c r="A2718" s="359" t="s">
        <v>3819</v>
      </c>
      <c r="B2718" s="360" t="s">
        <v>12047</v>
      </c>
      <c r="C2718" s="360" t="s">
        <v>3532</v>
      </c>
      <c r="D2718" s="360">
        <v>119</v>
      </c>
      <c r="E2718" s="360" t="s">
        <v>3532</v>
      </c>
      <c r="F2718" s="360" t="s">
        <v>3532</v>
      </c>
      <c r="G2718" s="360" t="s">
        <v>3532</v>
      </c>
      <c r="H2718" s="361">
        <v>45975</v>
      </c>
      <c r="I2718" s="360" t="s">
        <v>3532</v>
      </c>
      <c r="J2718" s="360" t="s">
        <v>12034</v>
      </c>
      <c r="K2718" s="360">
        <v>2013</v>
      </c>
      <c r="L2718" s="360" t="s">
        <v>5964</v>
      </c>
      <c r="M2718" s="360" t="s">
        <v>5957</v>
      </c>
      <c r="N2718" s="360" t="s">
        <v>5953</v>
      </c>
      <c r="O2718" s="360" t="s">
        <v>83</v>
      </c>
      <c r="P2718" s="360" t="s">
        <v>3532</v>
      </c>
      <c r="Q2718" s="360" t="s">
        <v>3532</v>
      </c>
    </row>
    <row r="2719" spans="1:17" ht="15">
      <c r="A2719" s="359" t="s">
        <v>3416</v>
      </c>
      <c r="B2719" s="360" t="s">
        <v>12048</v>
      </c>
      <c r="C2719" s="360" t="s">
        <v>2790</v>
      </c>
      <c r="D2719" s="360">
        <v>4</v>
      </c>
      <c r="E2719" s="360" t="s">
        <v>3532</v>
      </c>
      <c r="F2719" s="360" t="s">
        <v>12049</v>
      </c>
      <c r="G2719" s="360" t="s">
        <v>3532</v>
      </c>
      <c r="H2719" s="361">
        <v>45975</v>
      </c>
      <c r="I2719" s="360" t="s">
        <v>3532</v>
      </c>
      <c r="J2719" s="360" t="s">
        <v>12050</v>
      </c>
      <c r="K2719" s="360">
        <v>2013</v>
      </c>
      <c r="L2719" s="360" t="s">
        <v>5960</v>
      </c>
      <c r="M2719" s="360" t="s">
        <v>5957</v>
      </c>
      <c r="N2719" s="360" t="s">
        <v>5953</v>
      </c>
      <c r="O2719" s="360" t="s">
        <v>83</v>
      </c>
      <c r="P2719" s="360">
        <v>0</v>
      </c>
      <c r="Q2719" s="360" t="s">
        <v>12051</v>
      </c>
    </row>
    <row r="2720" spans="1:17" ht="15">
      <c r="A2720" s="359" t="s">
        <v>2821</v>
      </c>
      <c r="B2720" s="360" t="s">
        <v>12052</v>
      </c>
      <c r="C2720" s="360" t="s">
        <v>3532</v>
      </c>
      <c r="D2720" s="360">
        <v>125</v>
      </c>
      <c r="E2720" s="360" t="s">
        <v>3532</v>
      </c>
      <c r="F2720" s="360" t="s">
        <v>3532</v>
      </c>
      <c r="G2720" s="360" t="s">
        <v>3532</v>
      </c>
      <c r="H2720" s="361">
        <v>45975</v>
      </c>
      <c r="I2720" s="360" t="s">
        <v>3532</v>
      </c>
      <c r="J2720" s="360" t="s">
        <v>12053</v>
      </c>
      <c r="K2720" s="360">
        <v>2012</v>
      </c>
      <c r="L2720" s="360" t="s">
        <v>5956</v>
      </c>
      <c r="M2720" s="360" t="s">
        <v>5957</v>
      </c>
      <c r="N2720" s="360" t="s">
        <v>5953</v>
      </c>
      <c r="O2720" s="360" t="s">
        <v>83</v>
      </c>
      <c r="P2720" s="360" t="s">
        <v>3532</v>
      </c>
      <c r="Q2720" s="360" t="s">
        <v>3532</v>
      </c>
    </row>
    <row r="2721" spans="1:17" ht="15">
      <c r="A2721" s="359" t="s">
        <v>6389</v>
      </c>
      <c r="B2721" s="360" t="s">
        <v>12054</v>
      </c>
      <c r="C2721" s="360" t="s">
        <v>2790</v>
      </c>
      <c r="D2721" s="360">
        <v>0</v>
      </c>
      <c r="E2721" s="360" t="s">
        <v>3532</v>
      </c>
      <c r="F2721" s="360" t="s">
        <v>12055</v>
      </c>
      <c r="G2721" s="360" t="s">
        <v>3532</v>
      </c>
      <c r="H2721" s="361">
        <v>45975</v>
      </c>
      <c r="I2721" s="360" t="s">
        <v>3532</v>
      </c>
      <c r="J2721" s="360" t="s">
        <v>7386</v>
      </c>
      <c r="K2721" s="360">
        <v>2013</v>
      </c>
      <c r="L2721" s="360" t="s">
        <v>5964</v>
      </c>
      <c r="M2721" s="360" t="s">
        <v>5957</v>
      </c>
      <c r="N2721" s="360" t="s">
        <v>5953</v>
      </c>
      <c r="O2721" s="360" t="s">
        <v>83</v>
      </c>
      <c r="P2721" s="360">
        <v>0</v>
      </c>
      <c r="Q2721" s="360" t="s">
        <v>12056</v>
      </c>
    </row>
    <row r="2722" spans="1:17" ht="15">
      <c r="A2722" s="359" t="s">
        <v>4077</v>
      </c>
      <c r="B2722" s="360" t="s">
        <v>4111</v>
      </c>
      <c r="C2722" s="360" t="s">
        <v>3532</v>
      </c>
      <c r="D2722" s="360">
        <v>217</v>
      </c>
      <c r="E2722" s="360" t="s">
        <v>3532</v>
      </c>
      <c r="F2722" s="360" t="s">
        <v>3532</v>
      </c>
      <c r="G2722" s="360" t="s">
        <v>3532</v>
      </c>
      <c r="H2722" s="361">
        <v>45975</v>
      </c>
      <c r="I2722" s="360" t="s">
        <v>3532</v>
      </c>
      <c r="J2722" s="360" t="s">
        <v>5950</v>
      </c>
      <c r="K2722" s="360">
        <v>2013</v>
      </c>
      <c r="L2722" s="360" t="s">
        <v>6384</v>
      </c>
      <c r="M2722" s="360" t="s">
        <v>5952</v>
      </c>
      <c r="N2722" s="360" t="s">
        <v>5953</v>
      </c>
      <c r="O2722" s="360" t="s">
        <v>3993</v>
      </c>
      <c r="P2722" s="360" t="s">
        <v>3532</v>
      </c>
      <c r="Q2722" s="360" t="s">
        <v>3532</v>
      </c>
    </row>
    <row r="2723" spans="1:17" ht="15">
      <c r="A2723" s="359" t="s">
        <v>6875</v>
      </c>
      <c r="B2723" s="360" t="s">
        <v>12057</v>
      </c>
      <c r="C2723" s="360" t="s">
        <v>2790</v>
      </c>
      <c r="D2723" s="360">
        <v>11</v>
      </c>
      <c r="E2723" s="360" t="s">
        <v>3532</v>
      </c>
      <c r="F2723" s="360" t="s">
        <v>12058</v>
      </c>
      <c r="G2723" s="360" t="s">
        <v>3532</v>
      </c>
      <c r="H2723" s="361">
        <v>45975</v>
      </c>
      <c r="I2723" s="360" t="s">
        <v>3532</v>
      </c>
      <c r="J2723" s="360" t="s">
        <v>12059</v>
      </c>
      <c r="K2723" s="360">
        <v>2013</v>
      </c>
      <c r="L2723" s="360" t="s">
        <v>5960</v>
      </c>
      <c r="M2723" s="360" t="s">
        <v>5957</v>
      </c>
      <c r="N2723" s="360" t="s">
        <v>5953</v>
      </c>
      <c r="O2723" s="360" t="s">
        <v>83</v>
      </c>
      <c r="P2723" s="360">
        <v>0</v>
      </c>
      <c r="Q2723" s="360" t="s">
        <v>8329</v>
      </c>
    </row>
    <row r="2724" spans="1:17" ht="15">
      <c r="A2724" s="359" t="s">
        <v>6389</v>
      </c>
      <c r="B2724" s="360" t="s">
        <v>12060</v>
      </c>
      <c r="C2724" s="360" t="s">
        <v>3532</v>
      </c>
      <c r="D2724" s="360">
        <v>8</v>
      </c>
      <c r="E2724" s="360" t="s">
        <v>3532</v>
      </c>
      <c r="F2724" s="360" t="s">
        <v>3532</v>
      </c>
      <c r="G2724" s="360" t="s">
        <v>3532</v>
      </c>
      <c r="H2724" s="361">
        <v>45975</v>
      </c>
      <c r="I2724" s="360" t="s">
        <v>3532</v>
      </c>
      <c r="J2724" s="360" t="s">
        <v>12061</v>
      </c>
      <c r="K2724" s="360">
        <v>2013</v>
      </c>
      <c r="L2724" s="360" t="s">
        <v>5964</v>
      </c>
      <c r="M2724" s="360" t="s">
        <v>5957</v>
      </c>
      <c r="N2724" s="360" t="s">
        <v>5953</v>
      </c>
      <c r="O2724" s="360" t="s">
        <v>83</v>
      </c>
      <c r="P2724" s="360" t="s">
        <v>3532</v>
      </c>
      <c r="Q2724" s="360" t="s">
        <v>3532</v>
      </c>
    </row>
    <row r="2725" spans="1:17" ht="15">
      <c r="A2725" s="359" t="s">
        <v>10284</v>
      </c>
      <c r="B2725" s="360" t="s">
        <v>12062</v>
      </c>
      <c r="C2725" s="360" t="s">
        <v>3532</v>
      </c>
      <c r="D2725" s="360">
        <v>217</v>
      </c>
      <c r="E2725" s="360" t="s">
        <v>3532</v>
      </c>
      <c r="F2725" s="360" t="s">
        <v>3532</v>
      </c>
      <c r="G2725" s="360" t="s">
        <v>3532</v>
      </c>
      <c r="H2725" s="361">
        <v>45975</v>
      </c>
      <c r="I2725" s="360" t="s">
        <v>3532</v>
      </c>
      <c r="J2725" s="360" t="s">
        <v>12063</v>
      </c>
      <c r="K2725" s="360">
        <v>2013</v>
      </c>
      <c r="L2725" s="360" t="s">
        <v>5960</v>
      </c>
      <c r="M2725" s="360" t="s">
        <v>5957</v>
      </c>
      <c r="N2725" s="360" t="s">
        <v>5953</v>
      </c>
      <c r="O2725" s="360" t="s">
        <v>1706</v>
      </c>
      <c r="P2725" s="360" t="s">
        <v>3532</v>
      </c>
      <c r="Q2725" s="360" t="s">
        <v>3532</v>
      </c>
    </row>
    <row r="2726" spans="1:17" ht="15">
      <c r="A2726" s="359" t="s">
        <v>6587</v>
      </c>
      <c r="B2726" s="360" t="s">
        <v>12064</v>
      </c>
      <c r="C2726" s="360" t="s">
        <v>2790</v>
      </c>
      <c r="D2726" s="360">
        <v>1</v>
      </c>
      <c r="E2726" s="360" t="s">
        <v>3532</v>
      </c>
      <c r="F2726" s="360" t="s">
        <v>12065</v>
      </c>
      <c r="G2726" s="360" t="s">
        <v>3532</v>
      </c>
      <c r="H2726" s="361">
        <v>45975</v>
      </c>
      <c r="I2726" s="360" t="s">
        <v>3532</v>
      </c>
      <c r="J2726" s="360" t="s">
        <v>12066</v>
      </c>
      <c r="K2726" s="360">
        <v>2013</v>
      </c>
      <c r="L2726" s="360" t="s">
        <v>5964</v>
      </c>
      <c r="M2726" s="360" t="s">
        <v>5957</v>
      </c>
      <c r="N2726" s="360" t="s">
        <v>5953</v>
      </c>
      <c r="O2726" s="360" t="s">
        <v>83</v>
      </c>
      <c r="P2726" s="360">
        <v>0</v>
      </c>
      <c r="Q2726" s="360" t="s">
        <v>12067</v>
      </c>
    </row>
    <row r="2727" spans="1:17" ht="15">
      <c r="A2727" s="359" t="s">
        <v>2692</v>
      </c>
      <c r="B2727" s="360" t="s">
        <v>12068</v>
      </c>
      <c r="C2727" s="360" t="s">
        <v>7277</v>
      </c>
      <c r="D2727" s="360">
        <v>6</v>
      </c>
      <c r="E2727" s="360" t="s">
        <v>3532</v>
      </c>
      <c r="F2727" s="360" t="s">
        <v>8193</v>
      </c>
      <c r="G2727" s="360" t="s">
        <v>3532</v>
      </c>
      <c r="H2727" s="361">
        <v>45975</v>
      </c>
      <c r="I2727" s="360" t="s">
        <v>3532</v>
      </c>
      <c r="J2727" s="360" t="s">
        <v>12069</v>
      </c>
      <c r="K2727" s="360">
        <v>2013</v>
      </c>
      <c r="L2727" s="360" t="s">
        <v>5960</v>
      </c>
      <c r="M2727" s="360" t="s">
        <v>5957</v>
      </c>
      <c r="N2727" s="360" t="s">
        <v>5953</v>
      </c>
      <c r="O2727" s="360" t="s">
        <v>83</v>
      </c>
      <c r="P2727" s="360" t="s">
        <v>3532</v>
      </c>
      <c r="Q2727" s="360" t="s">
        <v>8196</v>
      </c>
    </row>
    <row r="2728" spans="1:17" ht="15">
      <c r="A2728" s="359" t="s">
        <v>11912</v>
      </c>
      <c r="B2728" s="360" t="s">
        <v>12070</v>
      </c>
      <c r="C2728" s="360" t="s">
        <v>3532</v>
      </c>
      <c r="D2728" s="360">
        <v>0</v>
      </c>
      <c r="E2728" s="360" t="s">
        <v>3532</v>
      </c>
      <c r="F2728" s="360" t="s">
        <v>3532</v>
      </c>
      <c r="G2728" s="360" t="s">
        <v>3532</v>
      </c>
      <c r="H2728" s="361">
        <v>45975</v>
      </c>
      <c r="I2728" s="360" t="s">
        <v>3532</v>
      </c>
      <c r="J2728" s="360" t="s">
        <v>12071</v>
      </c>
      <c r="K2728" s="360">
        <v>2013</v>
      </c>
      <c r="L2728" s="360" t="s">
        <v>5960</v>
      </c>
      <c r="M2728" s="360" t="s">
        <v>5957</v>
      </c>
      <c r="N2728" s="360" t="s">
        <v>5953</v>
      </c>
      <c r="O2728" s="360" t="s">
        <v>83</v>
      </c>
      <c r="P2728" s="360" t="s">
        <v>3532</v>
      </c>
      <c r="Q2728" s="360" t="s">
        <v>3532</v>
      </c>
    </row>
    <row r="2729" spans="1:17" ht="15">
      <c r="A2729" s="359" t="s">
        <v>6587</v>
      </c>
      <c r="B2729" s="360" t="s">
        <v>12072</v>
      </c>
      <c r="C2729" s="360" t="s">
        <v>3532</v>
      </c>
      <c r="D2729" s="360">
        <v>25</v>
      </c>
      <c r="E2729" s="360" t="s">
        <v>3532</v>
      </c>
      <c r="F2729" s="360" t="s">
        <v>3532</v>
      </c>
      <c r="G2729" s="360" t="s">
        <v>3532</v>
      </c>
      <c r="H2729" s="361">
        <v>45975</v>
      </c>
      <c r="I2729" s="360" t="s">
        <v>3532</v>
      </c>
      <c r="J2729" s="360" t="s">
        <v>12073</v>
      </c>
      <c r="K2729" s="360">
        <v>2013</v>
      </c>
      <c r="L2729" s="360" t="s">
        <v>5960</v>
      </c>
      <c r="M2729" s="360" t="s">
        <v>5957</v>
      </c>
      <c r="N2729" s="360" t="s">
        <v>5953</v>
      </c>
      <c r="O2729" s="360" t="s">
        <v>83</v>
      </c>
      <c r="P2729" s="360" t="s">
        <v>3532</v>
      </c>
      <c r="Q2729" s="360" t="s">
        <v>3532</v>
      </c>
    </row>
    <row r="2730" spans="1:17" ht="15">
      <c r="A2730" s="359" t="s">
        <v>1876</v>
      </c>
      <c r="B2730" s="360" t="s">
        <v>12074</v>
      </c>
      <c r="C2730" s="360" t="s">
        <v>2790</v>
      </c>
      <c r="D2730" s="360">
        <v>1</v>
      </c>
      <c r="E2730" s="360" t="s">
        <v>3532</v>
      </c>
      <c r="F2730" s="360" t="s">
        <v>12075</v>
      </c>
      <c r="G2730" s="360" t="s">
        <v>3532</v>
      </c>
      <c r="H2730" s="361">
        <v>45975</v>
      </c>
      <c r="I2730" s="360" t="s">
        <v>3532</v>
      </c>
      <c r="J2730" s="360" t="s">
        <v>12076</v>
      </c>
      <c r="K2730" s="360">
        <v>2013</v>
      </c>
      <c r="L2730" s="360" t="s">
        <v>5960</v>
      </c>
      <c r="M2730" s="360" t="s">
        <v>5957</v>
      </c>
      <c r="N2730" s="360" t="s">
        <v>5953</v>
      </c>
      <c r="O2730" s="360" t="s">
        <v>83</v>
      </c>
      <c r="P2730" s="360">
        <v>0</v>
      </c>
      <c r="Q2730" s="360" t="s">
        <v>12077</v>
      </c>
    </row>
    <row r="2731" spans="1:17" ht="15">
      <c r="A2731" s="359" t="s">
        <v>6587</v>
      </c>
      <c r="B2731" s="360" t="s">
        <v>12078</v>
      </c>
      <c r="C2731" s="360" t="s">
        <v>3532</v>
      </c>
      <c r="D2731" s="360">
        <v>1</v>
      </c>
      <c r="E2731" s="360" t="s">
        <v>3532</v>
      </c>
      <c r="F2731" s="360" t="s">
        <v>3532</v>
      </c>
      <c r="G2731" s="360" t="s">
        <v>3532</v>
      </c>
      <c r="H2731" s="361">
        <v>45975</v>
      </c>
      <c r="I2731" s="360" t="s">
        <v>3532</v>
      </c>
      <c r="J2731" s="360" t="s">
        <v>12079</v>
      </c>
      <c r="K2731" s="360">
        <v>2013</v>
      </c>
      <c r="L2731" s="360" t="s">
        <v>5964</v>
      </c>
      <c r="M2731" s="360" t="s">
        <v>5957</v>
      </c>
      <c r="N2731" s="360" t="s">
        <v>5953</v>
      </c>
      <c r="O2731" s="360" t="s">
        <v>83</v>
      </c>
      <c r="P2731" s="360" t="s">
        <v>3532</v>
      </c>
      <c r="Q2731" s="360" t="s">
        <v>3532</v>
      </c>
    </row>
    <row r="2732" spans="1:17" ht="15">
      <c r="A2732" s="359" t="s">
        <v>7089</v>
      </c>
      <c r="B2732" s="360" t="s">
        <v>12080</v>
      </c>
      <c r="C2732" s="360" t="s">
        <v>3532</v>
      </c>
      <c r="D2732" s="360">
        <v>217</v>
      </c>
      <c r="E2732" s="360" t="s">
        <v>3532</v>
      </c>
      <c r="F2732" s="360" t="s">
        <v>3532</v>
      </c>
      <c r="G2732" s="360" t="s">
        <v>3532</v>
      </c>
      <c r="H2732" s="361">
        <v>45975</v>
      </c>
      <c r="I2732" s="360" t="s">
        <v>3532</v>
      </c>
      <c r="J2732" s="360" t="s">
        <v>12081</v>
      </c>
      <c r="K2732" s="360">
        <v>2013</v>
      </c>
      <c r="L2732" s="360" t="s">
        <v>5964</v>
      </c>
      <c r="M2732" s="360" t="s">
        <v>5957</v>
      </c>
      <c r="N2732" s="360" t="s">
        <v>5953</v>
      </c>
      <c r="O2732" s="360" t="s">
        <v>155</v>
      </c>
      <c r="P2732" s="360" t="s">
        <v>3532</v>
      </c>
      <c r="Q2732" s="360" t="s">
        <v>3532</v>
      </c>
    </row>
    <row r="2733" spans="1:17" ht="15">
      <c r="A2733" s="359" t="s">
        <v>5980</v>
      </c>
      <c r="B2733" s="360" t="s">
        <v>12082</v>
      </c>
      <c r="C2733" s="360" t="s">
        <v>3532</v>
      </c>
      <c r="D2733" s="360">
        <v>101</v>
      </c>
      <c r="E2733" s="360" t="s">
        <v>3532</v>
      </c>
      <c r="F2733" s="360" t="s">
        <v>3532</v>
      </c>
      <c r="G2733" s="360" t="s">
        <v>3532</v>
      </c>
      <c r="H2733" s="361">
        <v>45975</v>
      </c>
      <c r="I2733" s="360" t="s">
        <v>3532</v>
      </c>
      <c r="J2733" s="360" t="s">
        <v>9552</v>
      </c>
      <c r="K2733" s="360">
        <v>2013</v>
      </c>
      <c r="L2733" s="360" t="s">
        <v>5960</v>
      </c>
      <c r="M2733" s="360" t="s">
        <v>5957</v>
      </c>
      <c r="N2733" s="360" t="s">
        <v>5953</v>
      </c>
      <c r="O2733" s="360" t="s">
        <v>83</v>
      </c>
      <c r="P2733" s="360" t="s">
        <v>3532</v>
      </c>
      <c r="Q2733" s="360" t="s">
        <v>3532</v>
      </c>
    </row>
    <row r="2734" spans="1:17" ht="15">
      <c r="A2734" s="359" t="s">
        <v>6537</v>
      </c>
      <c r="B2734" s="360" t="s">
        <v>12083</v>
      </c>
      <c r="C2734" s="360" t="s">
        <v>3532</v>
      </c>
      <c r="D2734" s="360">
        <v>217</v>
      </c>
      <c r="E2734" s="360" t="s">
        <v>3532</v>
      </c>
      <c r="F2734" s="360" t="s">
        <v>3532</v>
      </c>
      <c r="G2734" s="360" t="s">
        <v>3532</v>
      </c>
      <c r="H2734" s="361">
        <v>45975</v>
      </c>
      <c r="I2734" s="360" t="s">
        <v>3532</v>
      </c>
      <c r="J2734" s="360" t="s">
        <v>12084</v>
      </c>
      <c r="K2734" s="360">
        <v>2013</v>
      </c>
      <c r="L2734" s="360" t="s">
        <v>6477</v>
      </c>
      <c r="M2734" s="360" t="s">
        <v>5957</v>
      </c>
      <c r="N2734" s="360" t="s">
        <v>5953</v>
      </c>
      <c r="O2734" s="360" t="s">
        <v>6002</v>
      </c>
      <c r="P2734" s="360">
        <v>0</v>
      </c>
      <c r="Q2734" s="360" t="s">
        <v>3532</v>
      </c>
    </row>
    <row r="2735" spans="1:17" ht="15">
      <c r="A2735" s="359" t="s">
        <v>2821</v>
      </c>
      <c r="B2735" s="360" t="s">
        <v>12085</v>
      </c>
      <c r="C2735" s="360" t="s">
        <v>3532</v>
      </c>
      <c r="D2735" s="360">
        <v>96</v>
      </c>
      <c r="E2735" s="360" t="s">
        <v>3532</v>
      </c>
      <c r="F2735" s="360" t="s">
        <v>3532</v>
      </c>
      <c r="G2735" s="360" t="s">
        <v>3532</v>
      </c>
      <c r="H2735" s="361">
        <v>45975</v>
      </c>
      <c r="I2735" s="360" t="s">
        <v>3532</v>
      </c>
      <c r="J2735" s="360" t="s">
        <v>12086</v>
      </c>
      <c r="K2735" s="360">
        <v>2012</v>
      </c>
      <c r="L2735" s="360" t="s">
        <v>5964</v>
      </c>
      <c r="M2735" s="360" t="s">
        <v>5957</v>
      </c>
      <c r="N2735" s="360" t="s">
        <v>5953</v>
      </c>
      <c r="O2735" s="360" t="s">
        <v>83</v>
      </c>
      <c r="P2735" s="360" t="s">
        <v>3532</v>
      </c>
      <c r="Q2735" s="360" t="s">
        <v>3532</v>
      </c>
    </row>
    <row r="2736" spans="1:17" ht="15">
      <c r="A2736" s="359" t="s">
        <v>6463</v>
      </c>
      <c r="B2736" s="360" t="s">
        <v>12087</v>
      </c>
      <c r="C2736" s="360" t="s">
        <v>3532</v>
      </c>
      <c r="D2736" s="360">
        <v>126</v>
      </c>
      <c r="E2736" s="360" t="s">
        <v>3532</v>
      </c>
      <c r="F2736" s="360" t="s">
        <v>3532</v>
      </c>
      <c r="G2736" s="360" t="s">
        <v>3532</v>
      </c>
      <c r="H2736" s="361">
        <v>45975</v>
      </c>
      <c r="I2736" s="360" t="s">
        <v>3532</v>
      </c>
      <c r="J2736" s="360" t="s">
        <v>12088</v>
      </c>
      <c r="K2736" s="360">
        <v>2013</v>
      </c>
      <c r="L2736" s="360" t="s">
        <v>5960</v>
      </c>
      <c r="M2736" s="360" t="s">
        <v>5957</v>
      </c>
      <c r="N2736" s="360" t="s">
        <v>5953</v>
      </c>
      <c r="O2736" s="360" t="s">
        <v>83</v>
      </c>
      <c r="P2736" s="360" t="s">
        <v>3532</v>
      </c>
      <c r="Q2736" s="360" t="s">
        <v>3532</v>
      </c>
    </row>
    <row r="2737" spans="1:17" ht="15">
      <c r="A2737" s="359" t="s">
        <v>1776</v>
      </c>
      <c r="B2737" s="360" t="s">
        <v>12089</v>
      </c>
      <c r="C2737" s="360" t="s">
        <v>3532</v>
      </c>
      <c r="D2737" s="360">
        <v>1</v>
      </c>
      <c r="E2737" s="360" t="s">
        <v>3532</v>
      </c>
      <c r="F2737" s="360" t="s">
        <v>3532</v>
      </c>
      <c r="G2737" s="360" t="s">
        <v>3532</v>
      </c>
      <c r="H2737" s="361">
        <v>45975</v>
      </c>
      <c r="I2737" s="360" t="s">
        <v>3532</v>
      </c>
      <c r="J2737" s="360" t="s">
        <v>7583</v>
      </c>
      <c r="K2737" s="360">
        <v>2013</v>
      </c>
      <c r="L2737" s="360" t="s">
        <v>5964</v>
      </c>
      <c r="M2737" s="360" t="s">
        <v>5957</v>
      </c>
      <c r="N2737" s="360" t="s">
        <v>5953</v>
      </c>
      <c r="O2737" s="360" t="s">
        <v>83</v>
      </c>
      <c r="P2737" s="360" t="s">
        <v>3532</v>
      </c>
      <c r="Q2737" s="360" t="s">
        <v>3532</v>
      </c>
    </row>
    <row r="2738" spans="1:17" ht="15">
      <c r="A2738" s="359" t="s">
        <v>10284</v>
      </c>
      <c r="B2738" s="360" t="s">
        <v>12090</v>
      </c>
      <c r="C2738" s="360" t="s">
        <v>3532</v>
      </c>
      <c r="D2738" s="360">
        <v>217</v>
      </c>
      <c r="E2738" s="360" t="s">
        <v>3532</v>
      </c>
      <c r="F2738" s="360" t="s">
        <v>3532</v>
      </c>
      <c r="G2738" s="360" t="s">
        <v>3532</v>
      </c>
      <c r="H2738" s="361">
        <v>45975</v>
      </c>
      <c r="I2738" s="360" t="s">
        <v>3532</v>
      </c>
      <c r="J2738" s="360" t="s">
        <v>12091</v>
      </c>
      <c r="K2738" s="360">
        <v>2013</v>
      </c>
      <c r="L2738" s="360" t="s">
        <v>5960</v>
      </c>
      <c r="M2738" s="360" t="s">
        <v>5957</v>
      </c>
      <c r="N2738" s="360" t="s">
        <v>5953</v>
      </c>
      <c r="O2738" s="360" t="s">
        <v>1706</v>
      </c>
      <c r="P2738" s="360">
        <v>0</v>
      </c>
      <c r="Q2738" s="360" t="s">
        <v>3532</v>
      </c>
    </row>
    <row r="2739" spans="1:17" ht="15">
      <c r="A2739" s="359" t="s">
        <v>3143</v>
      </c>
      <c r="B2739" s="360" t="s">
        <v>12092</v>
      </c>
      <c r="C2739" s="360" t="s">
        <v>3532</v>
      </c>
      <c r="D2739" s="360">
        <v>151</v>
      </c>
      <c r="E2739" s="360" t="s">
        <v>3532</v>
      </c>
      <c r="F2739" s="360" t="s">
        <v>3532</v>
      </c>
      <c r="G2739" s="360" t="s">
        <v>3532</v>
      </c>
      <c r="H2739" s="361">
        <v>45975</v>
      </c>
      <c r="I2739" s="360" t="s">
        <v>3532</v>
      </c>
      <c r="J2739" s="360" t="s">
        <v>12093</v>
      </c>
      <c r="K2739" s="360">
        <v>2013</v>
      </c>
      <c r="L2739" s="360" t="s">
        <v>5960</v>
      </c>
      <c r="M2739" s="360" t="s">
        <v>5957</v>
      </c>
      <c r="N2739" s="360" t="s">
        <v>5953</v>
      </c>
      <c r="O2739" s="360" t="s">
        <v>83</v>
      </c>
      <c r="P2739" s="360" t="s">
        <v>3532</v>
      </c>
      <c r="Q2739" s="360" t="s">
        <v>3532</v>
      </c>
    </row>
    <row r="2740" spans="1:17" ht="15">
      <c r="A2740" s="359" t="s">
        <v>6452</v>
      </c>
      <c r="B2740" s="360" t="s">
        <v>12094</v>
      </c>
      <c r="C2740" s="360" t="s">
        <v>3532</v>
      </c>
      <c r="D2740" s="360">
        <v>35</v>
      </c>
      <c r="E2740" s="360" t="s">
        <v>3532</v>
      </c>
      <c r="F2740" s="360" t="s">
        <v>3532</v>
      </c>
      <c r="G2740" s="360" t="s">
        <v>3532</v>
      </c>
      <c r="H2740" s="361">
        <v>45975</v>
      </c>
      <c r="I2740" s="360" t="s">
        <v>3532</v>
      </c>
      <c r="J2740" s="360" t="s">
        <v>12095</v>
      </c>
      <c r="K2740" s="360">
        <v>2013</v>
      </c>
      <c r="L2740" s="360" t="s">
        <v>5964</v>
      </c>
      <c r="M2740" s="360" t="s">
        <v>5957</v>
      </c>
      <c r="N2740" s="360" t="s">
        <v>5953</v>
      </c>
      <c r="O2740" s="360" t="s">
        <v>83</v>
      </c>
      <c r="P2740" s="360" t="s">
        <v>3532</v>
      </c>
      <c r="Q2740" s="360" t="s">
        <v>3532</v>
      </c>
    </row>
    <row r="2741" spans="1:17" ht="15">
      <c r="A2741" s="359" t="s">
        <v>1742</v>
      </c>
      <c r="B2741" s="360" t="s">
        <v>12096</v>
      </c>
      <c r="C2741" s="360" t="s">
        <v>3532</v>
      </c>
      <c r="D2741" s="360">
        <v>3</v>
      </c>
      <c r="E2741" s="360" t="s">
        <v>3532</v>
      </c>
      <c r="F2741" s="360" t="s">
        <v>3532</v>
      </c>
      <c r="G2741" s="360" t="s">
        <v>3532</v>
      </c>
      <c r="H2741" s="361">
        <v>45975</v>
      </c>
      <c r="I2741" s="360" t="s">
        <v>3532</v>
      </c>
      <c r="J2741" s="360" t="s">
        <v>12097</v>
      </c>
      <c r="K2741" s="360">
        <v>2014</v>
      </c>
      <c r="L2741" s="360" t="s">
        <v>5964</v>
      </c>
      <c r="M2741" s="360" t="s">
        <v>5957</v>
      </c>
      <c r="N2741" s="360" t="s">
        <v>5953</v>
      </c>
      <c r="O2741" s="360" t="s">
        <v>83</v>
      </c>
      <c r="P2741" s="360" t="s">
        <v>3532</v>
      </c>
      <c r="Q2741" s="360" t="s">
        <v>3532</v>
      </c>
    </row>
    <row r="2742" spans="1:17" ht="15">
      <c r="A2742" s="359" t="s">
        <v>6875</v>
      </c>
      <c r="B2742" s="360" t="s">
        <v>12098</v>
      </c>
      <c r="C2742" s="360" t="s">
        <v>3532</v>
      </c>
      <c r="D2742" s="360">
        <v>6</v>
      </c>
      <c r="E2742" s="360" t="s">
        <v>3532</v>
      </c>
      <c r="F2742" s="360" t="s">
        <v>3532</v>
      </c>
      <c r="G2742" s="360" t="s">
        <v>3532</v>
      </c>
      <c r="H2742" s="361">
        <v>45975</v>
      </c>
      <c r="I2742" s="360" t="s">
        <v>3532</v>
      </c>
      <c r="J2742" s="360" t="s">
        <v>12099</v>
      </c>
      <c r="K2742" s="360">
        <v>2013</v>
      </c>
      <c r="L2742" s="360" t="s">
        <v>5964</v>
      </c>
      <c r="M2742" s="360" t="s">
        <v>5957</v>
      </c>
      <c r="N2742" s="360" t="s">
        <v>5953</v>
      </c>
      <c r="O2742" s="360" t="s">
        <v>83</v>
      </c>
      <c r="P2742" s="360" t="s">
        <v>3532</v>
      </c>
      <c r="Q2742" s="360" t="s">
        <v>3532</v>
      </c>
    </row>
    <row r="2743" spans="1:17" ht="15">
      <c r="A2743" s="359" t="s">
        <v>3002</v>
      </c>
      <c r="B2743" s="360" t="s">
        <v>12100</v>
      </c>
      <c r="C2743" s="360" t="s">
        <v>2790</v>
      </c>
      <c r="D2743" s="360">
        <v>11</v>
      </c>
      <c r="E2743" s="360" t="s">
        <v>3532</v>
      </c>
      <c r="F2743" s="360" t="s">
        <v>12101</v>
      </c>
      <c r="G2743" s="360" t="s">
        <v>3532</v>
      </c>
      <c r="H2743" s="361">
        <v>45975</v>
      </c>
      <c r="I2743" s="360" t="s">
        <v>3532</v>
      </c>
      <c r="J2743" s="360" t="s">
        <v>12102</v>
      </c>
      <c r="K2743" s="360">
        <v>2012</v>
      </c>
      <c r="L2743" s="360" t="s">
        <v>5956</v>
      </c>
      <c r="M2743" s="360" t="s">
        <v>5957</v>
      </c>
      <c r="N2743" s="360" t="s">
        <v>5953</v>
      </c>
      <c r="O2743" s="360" t="s">
        <v>83</v>
      </c>
      <c r="P2743" s="360">
        <v>0</v>
      </c>
      <c r="Q2743" s="360" t="s">
        <v>12103</v>
      </c>
    </row>
    <row r="2744" spans="1:17" ht="15">
      <c r="A2744" s="359" t="s">
        <v>3002</v>
      </c>
      <c r="B2744" s="360" t="s">
        <v>12104</v>
      </c>
      <c r="C2744" s="360" t="s">
        <v>2790</v>
      </c>
      <c r="D2744" s="360">
        <v>3</v>
      </c>
      <c r="E2744" s="360" t="s">
        <v>3532</v>
      </c>
      <c r="F2744" s="360" t="s">
        <v>12105</v>
      </c>
      <c r="G2744" s="360" t="s">
        <v>3532</v>
      </c>
      <c r="H2744" s="361">
        <v>45975</v>
      </c>
      <c r="I2744" s="360" t="s">
        <v>3532</v>
      </c>
      <c r="J2744" s="360" t="s">
        <v>12106</v>
      </c>
      <c r="K2744" s="360">
        <v>2011</v>
      </c>
      <c r="L2744" s="360" t="s">
        <v>5956</v>
      </c>
      <c r="M2744" s="360" t="s">
        <v>5957</v>
      </c>
      <c r="N2744" s="360" t="s">
        <v>5953</v>
      </c>
      <c r="O2744" s="360" t="s">
        <v>83</v>
      </c>
      <c r="P2744" s="360">
        <v>0</v>
      </c>
      <c r="Q2744" s="360" t="s">
        <v>12107</v>
      </c>
    </row>
    <row r="2745" spans="1:17" ht="15">
      <c r="A2745" s="359" t="s">
        <v>3980</v>
      </c>
      <c r="B2745" s="360" t="s">
        <v>12108</v>
      </c>
      <c r="C2745" s="360" t="s">
        <v>3532</v>
      </c>
      <c r="D2745" s="360">
        <v>6</v>
      </c>
      <c r="E2745" s="360" t="s">
        <v>3532</v>
      </c>
      <c r="F2745" s="360" t="s">
        <v>3532</v>
      </c>
      <c r="G2745" s="360" t="s">
        <v>3532</v>
      </c>
      <c r="H2745" s="361">
        <v>45975</v>
      </c>
      <c r="I2745" s="360" t="s">
        <v>3532</v>
      </c>
      <c r="J2745" s="360" t="s">
        <v>12109</v>
      </c>
      <c r="K2745" s="360">
        <v>2014</v>
      </c>
      <c r="L2745" s="360" t="s">
        <v>5964</v>
      </c>
      <c r="M2745" s="360" t="s">
        <v>5957</v>
      </c>
      <c r="N2745" s="360" t="s">
        <v>5953</v>
      </c>
      <c r="O2745" s="360" t="s">
        <v>83</v>
      </c>
      <c r="P2745" s="360" t="s">
        <v>3532</v>
      </c>
      <c r="Q2745" s="360" t="s">
        <v>3532</v>
      </c>
    </row>
    <row r="2746" spans="1:17" ht="15">
      <c r="A2746" s="359" t="s">
        <v>3002</v>
      </c>
      <c r="B2746" s="360" t="s">
        <v>12110</v>
      </c>
      <c r="C2746" s="360" t="s">
        <v>3532</v>
      </c>
      <c r="D2746" s="360">
        <v>57</v>
      </c>
      <c r="E2746" s="360" t="s">
        <v>3532</v>
      </c>
      <c r="F2746" s="360" t="s">
        <v>3532</v>
      </c>
      <c r="G2746" s="360" t="s">
        <v>3532</v>
      </c>
      <c r="H2746" s="361">
        <v>45975</v>
      </c>
      <c r="I2746" s="360" t="s">
        <v>3532</v>
      </c>
      <c r="J2746" s="360" t="s">
        <v>7107</v>
      </c>
      <c r="K2746" s="360">
        <v>2014</v>
      </c>
      <c r="L2746" s="360" t="s">
        <v>5956</v>
      </c>
      <c r="M2746" s="360" t="s">
        <v>5957</v>
      </c>
      <c r="N2746" s="360" t="s">
        <v>5953</v>
      </c>
      <c r="O2746" s="360" t="s">
        <v>83</v>
      </c>
      <c r="P2746" s="360" t="s">
        <v>3532</v>
      </c>
      <c r="Q2746" s="360" t="s">
        <v>3532</v>
      </c>
    </row>
    <row r="2747" spans="1:17" ht="15">
      <c r="A2747" s="359" t="s">
        <v>3002</v>
      </c>
      <c r="B2747" s="360" t="s">
        <v>12111</v>
      </c>
      <c r="C2747" s="360" t="s">
        <v>2790</v>
      </c>
      <c r="D2747" s="360">
        <v>3</v>
      </c>
      <c r="E2747" s="360" t="s">
        <v>3532</v>
      </c>
      <c r="F2747" s="360" t="s">
        <v>12112</v>
      </c>
      <c r="G2747" s="360" t="s">
        <v>3532</v>
      </c>
      <c r="H2747" s="361">
        <v>45975</v>
      </c>
      <c r="I2747" s="360" t="s">
        <v>3532</v>
      </c>
      <c r="J2747" s="360" t="s">
        <v>12113</v>
      </c>
      <c r="K2747" s="360">
        <v>2023</v>
      </c>
      <c r="L2747" s="360" t="s">
        <v>5960</v>
      </c>
      <c r="M2747" s="360" t="s">
        <v>5957</v>
      </c>
      <c r="N2747" s="360" t="s">
        <v>5953</v>
      </c>
      <c r="O2747" s="360" t="s">
        <v>83</v>
      </c>
      <c r="P2747" s="360">
        <v>0</v>
      </c>
      <c r="Q2747" s="360" t="s">
        <v>12114</v>
      </c>
    </row>
    <row r="2748" spans="1:17" ht="15">
      <c r="A2748" s="359" t="s">
        <v>3002</v>
      </c>
      <c r="B2748" s="360" t="s">
        <v>12115</v>
      </c>
      <c r="C2748" s="360" t="s">
        <v>2790</v>
      </c>
      <c r="D2748" s="360">
        <v>10</v>
      </c>
      <c r="E2748" s="360" t="s">
        <v>3532</v>
      </c>
      <c r="F2748" s="360" t="s">
        <v>12116</v>
      </c>
      <c r="G2748" s="360" t="s">
        <v>3532</v>
      </c>
      <c r="H2748" s="361">
        <v>45975</v>
      </c>
      <c r="I2748" s="360" t="s">
        <v>3532</v>
      </c>
      <c r="J2748" s="360" t="s">
        <v>12117</v>
      </c>
      <c r="K2748" s="360">
        <v>2014</v>
      </c>
      <c r="L2748" s="360" t="s">
        <v>5960</v>
      </c>
      <c r="M2748" s="360" t="s">
        <v>5957</v>
      </c>
      <c r="N2748" s="360" t="s">
        <v>5953</v>
      </c>
      <c r="O2748" s="360" t="s">
        <v>83</v>
      </c>
      <c r="P2748" s="360">
        <v>0</v>
      </c>
      <c r="Q2748" s="360" t="s">
        <v>12118</v>
      </c>
    </row>
    <row r="2749" spans="1:17" ht="15">
      <c r="A2749" s="359" t="s">
        <v>3002</v>
      </c>
      <c r="B2749" s="360" t="s">
        <v>12119</v>
      </c>
      <c r="C2749" s="360" t="s">
        <v>2790</v>
      </c>
      <c r="D2749" s="360">
        <v>9</v>
      </c>
      <c r="E2749" s="360" t="s">
        <v>3532</v>
      </c>
      <c r="F2749" s="360" t="s">
        <v>12120</v>
      </c>
      <c r="G2749" s="360" t="s">
        <v>3532</v>
      </c>
      <c r="H2749" s="361">
        <v>45975</v>
      </c>
      <c r="I2749" s="360" t="s">
        <v>3532</v>
      </c>
      <c r="J2749" s="360" t="s">
        <v>12121</v>
      </c>
      <c r="K2749" s="360">
        <v>2013</v>
      </c>
      <c r="L2749" s="360" t="s">
        <v>5964</v>
      </c>
      <c r="M2749" s="360" t="s">
        <v>5957</v>
      </c>
      <c r="N2749" s="360" t="s">
        <v>5953</v>
      </c>
      <c r="O2749" s="360" t="s">
        <v>83</v>
      </c>
      <c r="P2749" s="360">
        <v>0</v>
      </c>
      <c r="Q2749" s="360" t="s">
        <v>12122</v>
      </c>
    </row>
    <row r="2750" spans="1:17" ht="15">
      <c r="A2750" s="359" t="s">
        <v>3002</v>
      </c>
      <c r="B2750" s="360" t="s">
        <v>12123</v>
      </c>
      <c r="C2750" s="360" t="s">
        <v>3532</v>
      </c>
      <c r="D2750" s="360">
        <v>5</v>
      </c>
      <c r="E2750" s="360" t="s">
        <v>3532</v>
      </c>
      <c r="F2750" s="360" t="s">
        <v>3532</v>
      </c>
      <c r="G2750" s="360" t="s">
        <v>3532</v>
      </c>
      <c r="H2750" s="361">
        <v>45975</v>
      </c>
      <c r="I2750" s="360" t="s">
        <v>3532</v>
      </c>
      <c r="J2750" s="360" t="s">
        <v>12124</v>
      </c>
      <c r="K2750" s="360">
        <v>2015</v>
      </c>
      <c r="L2750" s="360" t="s">
        <v>5964</v>
      </c>
      <c r="M2750" s="360" t="s">
        <v>5957</v>
      </c>
      <c r="N2750" s="360" t="s">
        <v>5953</v>
      </c>
      <c r="O2750" s="360" t="s">
        <v>83</v>
      </c>
      <c r="P2750" s="360" t="s">
        <v>3532</v>
      </c>
      <c r="Q2750" s="360" t="s">
        <v>3532</v>
      </c>
    </row>
    <row r="2751" spans="1:17" ht="15">
      <c r="A2751" s="359" t="s">
        <v>3002</v>
      </c>
      <c r="B2751" s="360" t="s">
        <v>12125</v>
      </c>
      <c r="C2751" s="360" t="s">
        <v>2790</v>
      </c>
      <c r="D2751" s="360">
        <v>3</v>
      </c>
      <c r="E2751" s="360" t="s">
        <v>3532</v>
      </c>
      <c r="F2751" s="360" t="s">
        <v>12126</v>
      </c>
      <c r="G2751" s="360" t="s">
        <v>3532</v>
      </c>
      <c r="H2751" s="361">
        <v>45975</v>
      </c>
      <c r="I2751" s="360" t="s">
        <v>3532</v>
      </c>
      <c r="J2751" s="360" t="s">
        <v>12127</v>
      </c>
      <c r="K2751" s="360">
        <v>2013</v>
      </c>
      <c r="L2751" s="360" t="s">
        <v>5956</v>
      </c>
      <c r="M2751" s="360" t="s">
        <v>5957</v>
      </c>
      <c r="N2751" s="360" t="s">
        <v>5953</v>
      </c>
      <c r="O2751" s="360" t="s">
        <v>83</v>
      </c>
      <c r="P2751" s="360">
        <v>38</v>
      </c>
      <c r="Q2751" s="360" t="s">
        <v>12128</v>
      </c>
    </row>
    <row r="2752" spans="1:17" ht="15">
      <c r="A2752" s="359" t="s">
        <v>6587</v>
      </c>
      <c r="B2752" s="360" t="s">
        <v>12129</v>
      </c>
      <c r="C2752" s="360" t="s">
        <v>3532</v>
      </c>
      <c r="D2752" s="360">
        <v>0</v>
      </c>
      <c r="E2752" s="360" t="s">
        <v>3532</v>
      </c>
      <c r="F2752" s="360" t="s">
        <v>3532</v>
      </c>
      <c r="G2752" s="360" t="s">
        <v>3532</v>
      </c>
      <c r="H2752" s="361">
        <v>45975</v>
      </c>
      <c r="I2752" s="360" t="s">
        <v>3532</v>
      </c>
      <c r="J2752" s="360" t="s">
        <v>12130</v>
      </c>
      <c r="K2752" s="360">
        <v>2013</v>
      </c>
      <c r="L2752" s="360" t="s">
        <v>6477</v>
      </c>
      <c r="M2752" s="360" t="s">
        <v>5957</v>
      </c>
      <c r="N2752" s="360" t="s">
        <v>5953</v>
      </c>
      <c r="O2752" s="360" t="s">
        <v>83</v>
      </c>
      <c r="P2752" s="360" t="s">
        <v>3532</v>
      </c>
      <c r="Q2752" s="360" t="s">
        <v>3532</v>
      </c>
    </row>
    <row r="2753" spans="1:17" ht="15">
      <c r="A2753" s="359" t="s">
        <v>5750</v>
      </c>
      <c r="B2753" s="360" t="s">
        <v>12131</v>
      </c>
      <c r="C2753" s="360" t="s">
        <v>3532</v>
      </c>
      <c r="D2753" s="360">
        <v>1</v>
      </c>
      <c r="E2753" s="360" t="s">
        <v>3532</v>
      </c>
      <c r="F2753" s="360" t="s">
        <v>3532</v>
      </c>
      <c r="G2753" s="360" t="s">
        <v>3532</v>
      </c>
      <c r="H2753" s="361">
        <v>45975</v>
      </c>
      <c r="I2753" s="360" t="s">
        <v>3532</v>
      </c>
      <c r="J2753" s="360" t="s">
        <v>12132</v>
      </c>
      <c r="K2753" s="360">
        <v>2013</v>
      </c>
      <c r="L2753" s="360" t="s">
        <v>5960</v>
      </c>
      <c r="M2753" s="360" t="s">
        <v>5957</v>
      </c>
      <c r="N2753" s="360" t="s">
        <v>5953</v>
      </c>
      <c r="O2753" s="360" t="s">
        <v>83</v>
      </c>
      <c r="P2753" s="360" t="s">
        <v>3532</v>
      </c>
      <c r="Q2753" s="360" t="s">
        <v>3532</v>
      </c>
    </row>
    <row r="2754" spans="1:17" ht="15">
      <c r="A2754" s="359" t="s">
        <v>6433</v>
      </c>
      <c r="B2754" s="360" t="s">
        <v>12133</v>
      </c>
      <c r="C2754" s="360" t="s">
        <v>2790</v>
      </c>
      <c r="D2754" s="360">
        <v>10</v>
      </c>
      <c r="E2754" s="360" t="s">
        <v>3532</v>
      </c>
      <c r="F2754" s="360" t="s">
        <v>12134</v>
      </c>
      <c r="G2754" s="360" t="s">
        <v>3532</v>
      </c>
      <c r="H2754" s="361">
        <v>45975</v>
      </c>
      <c r="I2754" s="360" t="s">
        <v>3532</v>
      </c>
      <c r="J2754" s="360" t="s">
        <v>12135</v>
      </c>
      <c r="K2754" s="360">
        <v>2013</v>
      </c>
      <c r="L2754" s="360" t="s">
        <v>5960</v>
      </c>
      <c r="M2754" s="360" t="s">
        <v>5957</v>
      </c>
      <c r="N2754" s="360" t="s">
        <v>5953</v>
      </c>
      <c r="O2754" s="360" t="s">
        <v>83</v>
      </c>
      <c r="P2754" s="360">
        <v>0</v>
      </c>
      <c r="Q2754" s="360" t="s">
        <v>12136</v>
      </c>
    </row>
    <row r="2755" spans="1:17" ht="15">
      <c r="A2755" s="359" t="s">
        <v>6077</v>
      </c>
      <c r="B2755" s="360" t="s">
        <v>12137</v>
      </c>
      <c r="C2755" s="360" t="s">
        <v>2790</v>
      </c>
      <c r="D2755" s="360">
        <v>23</v>
      </c>
      <c r="E2755" s="360" t="s">
        <v>3532</v>
      </c>
      <c r="F2755" s="360" t="s">
        <v>12138</v>
      </c>
      <c r="G2755" s="360" t="s">
        <v>3532</v>
      </c>
      <c r="H2755" s="361">
        <v>45975</v>
      </c>
      <c r="I2755" s="360" t="s">
        <v>3532</v>
      </c>
      <c r="J2755" s="360" t="s">
        <v>12139</v>
      </c>
      <c r="K2755" s="360">
        <v>2013</v>
      </c>
      <c r="L2755" s="360" t="s">
        <v>5984</v>
      </c>
      <c r="M2755" s="360" t="s">
        <v>5957</v>
      </c>
      <c r="N2755" s="360" t="s">
        <v>5953</v>
      </c>
      <c r="O2755" s="360" t="s">
        <v>83</v>
      </c>
      <c r="P2755" s="360">
        <v>0</v>
      </c>
      <c r="Q2755" s="360" t="s">
        <v>12140</v>
      </c>
    </row>
    <row r="2756" spans="1:17" ht="15">
      <c r="A2756" s="359" t="s">
        <v>6433</v>
      </c>
      <c r="B2756" s="360" t="s">
        <v>12141</v>
      </c>
      <c r="C2756" s="360" t="s">
        <v>3532</v>
      </c>
      <c r="D2756" s="360">
        <v>120</v>
      </c>
      <c r="E2756" s="360" t="s">
        <v>3532</v>
      </c>
      <c r="F2756" s="360" t="s">
        <v>3532</v>
      </c>
      <c r="G2756" s="360" t="s">
        <v>3532</v>
      </c>
      <c r="H2756" s="361">
        <v>45975</v>
      </c>
      <c r="I2756" s="360" t="s">
        <v>3532</v>
      </c>
      <c r="J2756" s="360" t="s">
        <v>8382</v>
      </c>
      <c r="K2756" s="360">
        <v>2013</v>
      </c>
      <c r="L2756" s="360" t="s">
        <v>5984</v>
      </c>
      <c r="M2756" s="360" t="s">
        <v>5957</v>
      </c>
      <c r="N2756" s="360" t="s">
        <v>5953</v>
      </c>
      <c r="O2756" s="360" t="s">
        <v>83</v>
      </c>
      <c r="P2756" s="360" t="s">
        <v>3532</v>
      </c>
      <c r="Q2756" s="360" t="s">
        <v>3532</v>
      </c>
    </row>
    <row r="2757" spans="1:17" ht="15">
      <c r="A2757" s="359" t="s">
        <v>6077</v>
      </c>
      <c r="B2757" s="360" t="s">
        <v>12142</v>
      </c>
      <c r="C2757" s="360" t="s">
        <v>3532</v>
      </c>
      <c r="D2757" s="360">
        <v>217</v>
      </c>
      <c r="E2757" s="360" t="s">
        <v>3532</v>
      </c>
      <c r="F2757" s="360" t="s">
        <v>3532</v>
      </c>
      <c r="G2757" s="360" t="s">
        <v>3532</v>
      </c>
      <c r="H2757" s="361">
        <v>45975</v>
      </c>
      <c r="I2757" s="360" t="s">
        <v>3532</v>
      </c>
      <c r="J2757" s="360" t="s">
        <v>12143</v>
      </c>
      <c r="K2757" s="360">
        <v>2013</v>
      </c>
      <c r="L2757" s="360" t="s">
        <v>5964</v>
      </c>
      <c r="M2757" s="360" t="s">
        <v>5957</v>
      </c>
      <c r="N2757" s="360" t="s">
        <v>5953</v>
      </c>
      <c r="O2757" s="360" t="s">
        <v>83</v>
      </c>
      <c r="P2757" s="360" t="s">
        <v>3532</v>
      </c>
      <c r="Q2757" s="360" t="s">
        <v>3532</v>
      </c>
    </row>
    <row r="2758" spans="1:17" ht="15">
      <c r="A2758" s="359" t="s">
        <v>6433</v>
      </c>
      <c r="B2758" s="360" t="s">
        <v>12144</v>
      </c>
      <c r="C2758" s="360" t="s">
        <v>3532</v>
      </c>
      <c r="D2758" s="360">
        <v>119</v>
      </c>
      <c r="E2758" s="360" t="s">
        <v>3532</v>
      </c>
      <c r="F2758" s="360" t="s">
        <v>3532</v>
      </c>
      <c r="G2758" s="360" t="s">
        <v>3532</v>
      </c>
      <c r="H2758" s="361">
        <v>45975</v>
      </c>
      <c r="I2758" s="360" t="s">
        <v>3532</v>
      </c>
      <c r="J2758" s="360" t="s">
        <v>12145</v>
      </c>
      <c r="K2758" s="360">
        <v>2013</v>
      </c>
      <c r="L2758" s="360" t="s">
        <v>5960</v>
      </c>
      <c r="M2758" s="360" t="s">
        <v>5957</v>
      </c>
      <c r="N2758" s="360" t="s">
        <v>5953</v>
      </c>
      <c r="O2758" s="360" t="s">
        <v>83</v>
      </c>
      <c r="P2758" s="360" t="s">
        <v>3532</v>
      </c>
      <c r="Q2758" s="360" t="s">
        <v>3532</v>
      </c>
    </row>
    <row r="2759" spans="1:17" ht="15">
      <c r="A2759" s="359" t="s">
        <v>6537</v>
      </c>
      <c r="B2759" s="360" t="s">
        <v>12146</v>
      </c>
      <c r="C2759" s="360" t="s">
        <v>3532</v>
      </c>
      <c r="D2759" s="360">
        <v>217</v>
      </c>
      <c r="E2759" s="360" t="s">
        <v>3532</v>
      </c>
      <c r="F2759" s="360" t="s">
        <v>3532</v>
      </c>
      <c r="G2759" s="360" t="s">
        <v>3532</v>
      </c>
      <c r="H2759" s="361">
        <v>45975</v>
      </c>
      <c r="I2759" s="360" t="s">
        <v>3532</v>
      </c>
      <c r="J2759" s="360" t="s">
        <v>12147</v>
      </c>
      <c r="K2759" s="360">
        <v>2013</v>
      </c>
      <c r="L2759" s="360" t="s">
        <v>6477</v>
      </c>
      <c r="M2759" s="360" t="s">
        <v>5957</v>
      </c>
      <c r="N2759" s="360" t="s">
        <v>5953</v>
      </c>
      <c r="O2759" s="360" t="s">
        <v>6002</v>
      </c>
      <c r="P2759" s="360" t="s">
        <v>3532</v>
      </c>
      <c r="Q2759" s="360" t="s">
        <v>3532</v>
      </c>
    </row>
    <row r="2760" spans="1:17" ht="15">
      <c r="A2760" s="359" t="s">
        <v>2147</v>
      </c>
      <c r="B2760" s="360" t="s">
        <v>12148</v>
      </c>
      <c r="C2760" s="360" t="s">
        <v>3532</v>
      </c>
      <c r="D2760" s="360">
        <v>217</v>
      </c>
      <c r="E2760" s="360" t="s">
        <v>3532</v>
      </c>
      <c r="F2760" s="360" t="s">
        <v>3532</v>
      </c>
      <c r="G2760" s="360" t="s">
        <v>3532</v>
      </c>
      <c r="H2760" s="361">
        <v>45975</v>
      </c>
      <c r="I2760" s="360" t="s">
        <v>3532</v>
      </c>
      <c r="J2760" s="360" t="s">
        <v>12149</v>
      </c>
      <c r="K2760" s="360">
        <v>2013</v>
      </c>
      <c r="L2760" s="360" t="s">
        <v>12150</v>
      </c>
      <c r="M2760" s="360" t="s">
        <v>5957</v>
      </c>
      <c r="N2760" s="360" t="s">
        <v>5953</v>
      </c>
      <c r="O2760" s="360" t="s">
        <v>2147</v>
      </c>
      <c r="P2760" s="360" t="s">
        <v>3532</v>
      </c>
      <c r="Q2760" s="360" t="s">
        <v>3532</v>
      </c>
    </row>
    <row r="2761" spans="1:17" ht="15">
      <c r="A2761" s="359" t="s">
        <v>7615</v>
      </c>
      <c r="B2761" s="360" t="s">
        <v>12151</v>
      </c>
      <c r="C2761" s="360" t="s">
        <v>3532</v>
      </c>
      <c r="D2761" s="360">
        <v>0</v>
      </c>
      <c r="E2761" s="360" t="s">
        <v>3532</v>
      </c>
      <c r="F2761" s="360" t="s">
        <v>3532</v>
      </c>
      <c r="G2761" s="360" t="s">
        <v>3532</v>
      </c>
      <c r="H2761" s="361">
        <v>45975</v>
      </c>
      <c r="I2761" s="360" t="s">
        <v>3532</v>
      </c>
      <c r="J2761" s="360" t="s">
        <v>12152</v>
      </c>
      <c r="K2761" s="360">
        <v>2013</v>
      </c>
      <c r="L2761" s="360" t="s">
        <v>6638</v>
      </c>
      <c r="M2761" s="360" t="s">
        <v>5957</v>
      </c>
      <c r="N2761" s="360" t="s">
        <v>5953</v>
      </c>
      <c r="O2761" s="360" t="s">
        <v>83</v>
      </c>
      <c r="P2761" s="360" t="s">
        <v>3532</v>
      </c>
      <c r="Q2761" s="360" t="s">
        <v>3532</v>
      </c>
    </row>
    <row r="2762" spans="1:17" ht="15">
      <c r="A2762" s="359" t="s">
        <v>6077</v>
      </c>
      <c r="B2762" s="360" t="s">
        <v>12153</v>
      </c>
      <c r="C2762" s="360" t="s">
        <v>3532</v>
      </c>
      <c r="D2762" s="360">
        <v>56</v>
      </c>
      <c r="E2762" s="360" t="s">
        <v>3532</v>
      </c>
      <c r="F2762" s="360" t="s">
        <v>3532</v>
      </c>
      <c r="G2762" s="360" t="s">
        <v>3532</v>
      </c>
      <c r="H2762" s="361">
        <v>45975</v>
      </c>
      <c r="I2762" s="360" t="s">
        <v>3532</v>
      </c>
      <c r="J2762" s="360" t="s">
        <v>12154</v>
      </c>
      <c r="K2762" s="360">
        <v>2013</v>
      </c>
      <c r="L2762" s="360" t="s">
        <v>5964</v>
      </c>
      <c r="M2762" s="360" t="s">
        <v>5957</v>
      </c>
      <c r="N2762" s="360" t="s">
        <v>5953</v>
      </c>
      <c r="O2762" s="360" t="s">
        <v>83</v>
      </c>
      <c r="P2762" s="360" t="s">
        <v>3532</v>
      </c>
      <c r="Q2762" s="360" t="s">
        <v>3532</v>
      </c>
    </row>
    <row r="2763" spans="1:17" ht="15">
      <c r="A2763" s="359" t="s">
        <v>6077</v>
      </c>
      <c r="B2763" s="360" t="s">
        <v>12155</v>
      </c>
      <c r="C2763" s="360" t="s">
        <v>2790</v>
      </c>
      <c r="D2763" s="360">
        <v>23</v>
      </c>
      <c r="E2763" s="360" t="s">
        <v>3532</v>
      </c>
      <c r="F2763" s="360" t="s">
        <v>12156</v>
      </c>
      <c r="G2763" s="360" t="s">
        <v>3532</v>
      </c>
      <c r="H2763" s="361">
        <v>45975</v>
      </c>
      <c r="I2763" s="360" t="s">
        <v>3532</v>
      </c>
      <c r="J2763" s="360" t="s">
        <v>12157</v>
      </c>
      <c r="K2763" s="360">
        <v>2013</v>
      </c>
      <c r="L2763" s="360" t="s">
        <v>5984</v>
      </c>
      <c r="M2763" s="360" t="s">
        <v>5957</v>
      </c>
      <c r="N2763" s="360" t="s">
        <v>5953</v>
      </c>
      <c r="O2763" s="360" t="s">
        <v>83</v>
      </c>
      <c r="P2763" s="360">
        <v>0</v>
      </c>
      <c r="Q2763" s="360" t="s">
        <v>12158</v>
      </c>
    </row>
    <row r="2764" spans="1:17" ht="15">
      <c r="A2764" s="359" t="s">
        <v>6077</v>
      </c>
      <c r="B2764" s="360" t="s">
        <v>12159</v>
      </c>
      <c r="C2764" s="360" t="s">
        <v>2790</v>
      </c>
      <c r="D2764" s="360">
        <v>1</v>
      </c>
      <c r="E2764" s="360" t="s">
        <v>3532</v>
      </c>
      <c r="F2764" s="360" t="s">
        <v>12160</v>
      </c>
      <c r="G2764" s="360" t="s">
        <v>3532</v>
      </c>
      <c r="H2764" s="361">
        <v>45975</v>
      </c>
      <c r="I2764" s="360" t="s">
        <v>3532</v>
      </c>
      <c r="J2764" s="360" t="s">
        <v>12161</v>
      </c>
      <c r="K2764" s="360">
        <v>2013</v>
      </c>
      <c r="L2764" s="360" t="s">
        <v>5964</v>
      </c>
      <c r="M2764" s="360" t="s">
        <v>5957</v>
      </c>
      <c r="N2764" s="360" t="s">
        <v>5953</v>
      </c>
      <c r="O2764" s="360" t="s">
        <v>83</v>
      </c>
      <c r="P2764" s="360">
        <v>0</v>
      </c>
      <c r="Q2764" s="360" t="s">
        <v>12162</v>
      </c>
    </row>
    <row r="2765" spans="1:17" ht="15">
      <c r="A2765" s="359" t="s">
        <v>6077</v>
      </c>
      <c r="B2765" s="360" t="s">
        <v>12163</v>
      </c>
      <c r="C2765" s="360" t="s">
        <v>3532</v>
      </c>
      <c r="D2765" s="360">
        <v>1</v>
      </c>
      <c r="E2765" s="360" t="s">
        <v>3532</v>
      </c>
      <c r="F2765" s="360" t="s">
        <v>3532</v>
      </c>
      <c r="G2765" s="360" t="s">
        <v>3532</v>
      </c>
      <c r="H2765" s="361">
        <v>45975</v>
      </c>
      <c r="I2765" s="360" t="s">
        <v>3532</v>
      </c>
      <c r="J2765" s="360" t="s">
        <v>12164</v>
      </c>
      <c r="K2765" s="360">
        <v>2013</v>
      </c>
      <c r="L2765" s="360" t="s">
        <v>5964</v>
      </c>
      <c r="M2765" s="360" t="s">
        <v>5957</v>
      </c>
      <c r="N2765" s="360" t="s">
        <v>5953</v>
      </c>
      <c r="O2765" s="360" t="s">
        <v>83</v>
      </c>
      <c r="P2765" s="360" t="s">
        <v>3532</v>
      </c>
      <c r="Q2765" s="360" t="s">
        <v>3532</v>
      </c>
    </row>
    <row r="2766" spans="1:17" ht="15">
      <c r="A2766" s="359" t="s">
        <v>6077</v>
      </c>
      <c r="B2766" s="360" t="s">
        <v>12165</v>
      </c>
      <c r="C2766" s="360" t="s">
        <v>3532</v>
      </c>
      <c r="D2766" s="360">
        <v>0</v>
      </c>
      <c r="E2766" s="360" t="s">
        <v>3532</v>
      </c>
      <c r="F2766" s="360" t="s">
        <v>3532</v>
      </c>
      <c r="G2766" s="360" t="s">
        <v>3532</v>
      </c>
      <c r="H2766" s="361">
        <v>45975</v>
      </c>
      <c r="I2766" s="360" t="s">
        <v>3532</v>
      </c>
      <c r="J2766" s="360" t="s">
        <v>12164</v>
      </c>
      <c r="K2766" s="360">
        <v>2013</v>
      </c>
      <c r="L2766" s="360" t="s">
        <v>5964</v>
      </c>
      <c r="M2766" s="360" t="s">
        <v>5957</v>
      </c>
      <c r="N2766" s="360" t="s">
        <v>5953</v>
      </c>
      <c r="O2766" s="360" t="s">
        <v>83</v>
      </c>
      <c r="P2766" s="360" t="s">
        <v>3532</v>
      </c>
      <c r="Q2766" s="360" t="s">
        <v>3532</v>
      </c>
    </row>
    <row r="2767" spans="1:17" ht="15">
      <c r="A2767" s="359" t="s">
        <v>6587</v>
      </c>
      <c r="B2767" s="360" t="s">
        <v>12166</v>
      </c>
      <c r="C2767" s="360" t="s">
        <v>2790</v>
      </c>
      <c r="D2767" s="360">
        <v>4</v>
      </c>
      <c r="E2767" s="360" t="s">
        <v>3532</v>
      </c>
      <c r="F2767" s="360" t="s">
        <v>12167</v>
      </c>
      <c r="G2767" s="360" t="s">
        <v>3532</v>
      </c>
      <c r="H2767" s="361">
        <v>45975</v>
      </c>
      <c r="I2767" s="360" t="s">
        <v>3532</v>
      </c>
      <c r="J2767" s="360" t="s">
        <v>12168</v>
      </c>
      <c r="K2767" s="360">
        <v>2014</v>
      </c>
      <c r="L2767" s="360" t="s">
        <v>5960</v>
      </c>
      <c r="M2767" s="360" t="s">
        <v>5957</v>
      </c>
      <c r="N2767" s="360" t="s">
        <v>5953</v>
      </c>
      <c r="O2767" s="360" t="s">
        <v>83</v>
      </c>
      <c r="P2767" s="360">
        <v>0</v>
      </c>
      <c r="Q2767" s="360" t="s">
        <v>12169</v>
      </c>
    </row>
    <row r="2768" spans="1:17" ht="15">
      <c r="A2768" s="359" t="s">
        <v>6433</v>
      </c>
      <c r="B2768" s="360" t="s">
        <v>12170</v>
      </c>
      <c r="C2768" s="360" t="s">
        <v>3532</v>
      </c>
      <c r="D2768" s="360">
        <v>1</v>
      </c>
      <c r="E2768" s="360" t="s">
        <v>3532</v>
      </c>
      <c r="F2768" s="360" t="s">
        <v>3532</v>
      </c>
      <c r="G2768" s="360" t="s">
        <v>3532</v>
      </c>
      <c r="H2768" s="361">
        <v>45975</v>
      </c>
      <c r="I2768" s="360" t="s">
        <v>3532</v>
      </c>
      <c r="J2768" s="360" t="s">
        <v>12171</v>
      </c>
      <c r="K2768" s="360">
        <v>2013</v>
      </c>
      <c r="L2768" s="360" t="s">
        <v>5964</v>
      </c>
      <c r="M2768" s="360" t="s">
        <v>5957</v>
      </c>
      <c r="N2768" s="360" t="s">
        <v>5953</v>
      </c>
      <c r="O2768" s="360" t="s">
        <v>83</v>
      </c>
      <c r="P2768" s="360" t="s">
        <v>3532</v>
      </c>
      <c r="Q2768" s="360" t="s">
        <v>3532</v>
      </c>
    </row>
    <row r="2769" spans="1:17" ht="15">
      <c r="A2769" s="359" t="s">
        <v>1876</v>
      </c>
      <c r="B2769" s="360" t="s">
        <v>12172</v>
      </c>
      <c r="C2769" s="360" t="s">
        <v>3532</v>
      </c>
      <c r="D2769" s="360">
        <v>24</v>
      </c>
      <c r="E2769" s="360" t="s">
        <v>3532</v>
      </c>
      <c r="F2769" s="360" t="s">
        <v>3532</v>
      </c>
      <c r="G2769" s="360" t="s">
        <v>3532</v>
      </c>
      <c r="H2769" s="361">
        <v>45975</v>
      </c>
      <c r="I2769" s="360" t="s">
        <v>3532</v>
      </c>
      <c r="J2769" s="360" t="s">
        <v>12173</v>
      </c>
      <c r="K2769" s="360">
        <v>2013</v>
      </c>
      <c r="L2769" s="360" t="s">
        <v>5960</v>
      </c>
      <c r="M2769" s="360" t="s">
        <v>5957</v>
      </c>
      <c r="N2769" s="360" t="s">
        <v>5953</v>
      </c>
      <c r="O2769" s="360" t="s">
        <v>83</v>
      </c>
      <c r="P2769" s="360" t="s">
        <v>3532</v>
      </c>
      <c r="Q2769" s="360" t="s">
        <v>3532</v>
      </c>
    </row>
    <row r="2770" spans="1:17" ht="15">
      <c r="A2770" s="359" t="s">
        <v>1876</v>
      </c>
      <c r="B2770" s="360" t="s">
        <v>12174</v>
      </c>
      <c r="C2770" s="360" t="s">
        <v>3532</v>
      </c>
      <c r="D2770" s="360">
        <v>48</v>
      </c>
      <c r="E2770" s="360" t="s">
        <v>3532</v>
      </c>
      <c r="F2770" s="360" t="s">
        <v>3532</v>
      </c>
      <c r="G2770" s="360" t="s">
        <v>3532</v>
      </c>
      <c r="H2770" s="361">
        <v>45975</v>
      </c>
      <c r="I2770" s="360" t="s">
        <v>3532</v>
      </c>
      <c r="J2770" s="360" t="s">
        <v>12175</v>
      </c>
      <c r="K2770" s="360">
        <v>2012</v>
      </c>
      <c r="L2770" s="360" t="s">
        <v>5956</v>
      </c>
      <c r="M2770" s="360" t="s">
        <v>5957</v>
      </c>
      <c r="N2770" s="360" t="s">
        <v>5953</v>
      </c>
      <c r="O2770" s="360" t="s">
        <v>83</v>
      </c>
      <c r="P2770" s="360" t="s">
        <v>3532</v>
      </c>
      <c r="Q2770" s="360" t="s">
        <v>3532</v>
      </c>
    </row>
    <row r="2771" spans="1:17" ht="15">
      <c r="A2771" s="359" t="s">
        <v>1876</v>
      </c>
      <c r="B2771" s="360" t="s">
        <v>12176</v>
      </c>
      <c r="C2771" s="360" t="s">
        <v>2790</v>
      </c>
      <c r="D2771" s="360">
        <v>0</v>
      </c>
      <c r="E2771" s="360" t="s">
        <v>3532</v>
      </c>
      <c r="F2771" s="360" t="s">
        <v>12177</v>
      </c>
      <c r="G2771" s="360" t="s">
        <v>3532</v>
      </c>
      <c r="H2771" s="361">
        <v>45975</v>
      </c>
      <c r="I2771" s="360" t="s">
        <v>3532</v>
      </c>
      <c r="J2771" s="360" t="s">
        <v>12178</v>
      </c>
      <c r="K2771" s="360">
        <v>2013</v>
      </c>
      <c r="L2771" s="360" t="s">
        <v>5964</v>
      </c>
      <c r="M2771" s="360" t="s">
        <v>5957</v>
      </c>
      <c r="N2771" s="360" t="s">
        <v>5953</v>
      </c>
      <c r="O2771" s="360" t="s">
        <v>83</v>
      </c>
      <c r="P2771" s="360">
        <v>0</v>
      </c>
      <c r="Q2771" s="360" t="s">
        <v>12179</v>
      </c>
    </row>
    <row r="2772" spans="1:17" ht="15">
      <c r="A2772" s="359" t="s">
        <v>5750</v>
      </c>
      <c r="B2772" s="360" t="s">
        <v>12180</v>
      </c>
      <c r="C2772" s="360" t="s">
        <v>2790</v>
      </c>
      <c r="D2772" s="360">
        <v>2</v>
      </c>
      <c r="E2772" s="360" t="s">
        <v>3532</v>
      </c>
      <c r="F2772" s="360" t="s">
        <v>12181</v>
      </c>
      <c r="G2772" s="360" t="s">
        <v>3532</v>
      </c>
      <c r="H2772" s="361">
        <v>45975</v>
      </c>
      <c r="I2772" s="360" t="s">
        <v>3532</v>
      </c>
      <c r="J2772" s="360" t="s">
        <v>12182</v>
      </c>
      <c r="K2772" s="360">
        <v>2014</v>
      </c>
      <c r="L2772" s="360" t="s">
        <v>5960</v>
      </c>
      <c r="M2772" s="360" t="s">
        <v>5957</v>
      </c>
      <c r="N2772" s="360" t="s">
        <v>5953</v>
      </c>
      <c r="O2772" s="360" t="s">
        <v>83</v>
      </c>
      <c r="P2772" s="360">
        <v>0</v>
      </c>
      <c r="Q2772" s="360" t="s">
        <v>12183</v>
      </c>
    </row>
    <row r="2773" spans="1:17" ht="15">
      <c r="A2773" s="359" t="s">
        <v>5750</v>
      </c>
      <c r="B2773" s="360" t="s">
        <v>12184</v>
      </c>
      <c r="C2773" s="360" t="s">
        <v>3532</v>
      </c>
      <c r="D2773" s="360">
        <v>2</v>
      </c>
      <c r="E2773" s="360" t="s">
        <v>3532</v>
      </c>
      <c r="F2773" s="360" t="s">
        <v>3532</v>
      </c>
      <c r="G2773" s="360" t="s">
        <v>3532</v>
      </c>
      <c r="H2773" s="361">
        <v>45975</v>
      </c>
      <c r="I2773" s="360" t="s">
        <v>3532</v>
      </c>
      <c r="J2773" s="360" t="s">
        <v>12185</v>
      </c>
      <c r="K2773" s="360">
        <v>2013</v>
      </c>
      <c r="L2773" s="360" t="s">
        <v>5960</v>
      </c>
      <c r="M2773" s="360" t="s">
        <v>5957</v>
      </c>
      <c r="N2773" s="360" t="s">
        <v>5953</v>
      </c>
      <c r="O2773" s="360" t="s">
        <v>83</v>
      </c>
      <c r="P2773" s="360" t="s">
        <v>3532</v>
      </c>
      <c r="Q2773" s="360" t="s">
        <v>3532</v>
      </c>
    </row>
    <row r="2774" spans="1:17" ht="15">
      <c r="A2774" s="359" t="s">
        <v>6077</v>
      </c>
      <c r="B2774" s="360" t="s">
        <v>12186</v>
      </c>
      <c r="C2774" s="360" t="s">
        <v>2790</v>
      </c>
      <c r="D2774" s="360">
        <v>1</v>
      </c>
      <c r="E2774" s="360" t="s">
        <v>3532</v>
      </c>
      <c r="F2774" s="360" t="s">
        <v>12187</v>
      </c>
      <c r="G2774" s="360" t="s">
        <v>3532</v>
      </c>
      <c r="H2774" s="361">
        <v>45975</v>
      </c>
      <c r="I2774" s="360" t="s">
        <v>3532</v>
      </c>
      <c r="J2774" s="360" t="s">
        <v>12188</v>
      </c>
      <c r="K2774" s="360">
        <v>2014</v>
      </c>
      <c r="L2774" s="360" t="s">
        <v>5964</v>
      </c>
      <c r="M2774" s="360" t="s">
        <v>5957</v>
      </c>
      <c r="N2774" s="360" t="s">
        <v>5953</v>
      </c>
      <c r="O2774" s="360" t="s">
        <v>83</v>
      </c>
      <c r="P2774" s="360">
        <v>0</v>
      </c>
      <c r="Q2774" s="360" t="s">
        <v>12189</v>
      </c>
    </row>
    <row r="2775" spans="1:17" ht="15">
      <c r="A2775" s="359" t="s">
        <v>5750</v>
      </c>
      <c r="B2775" s="360" t="s">
        <v>12190</v>
      </c>
      <c r="C2775" s="360" t="s">
        <v>3532</v>
      </c>
      <c r="D2775" s="360">
        <v>140</v>
      </c>
      <c r="E2775" s="360" t="s">
        <v>3532</v>
      </c>
      <c r="F2775" s="360" t="s">
        <v>3532</v>
      </c>
      <c r="G2775" s="360" t="s">
        <v>3532</v>
      </c>
      <c r="H2775" s="361">
        <v>45975</v>
      </c>
      <c r="I2775" s="360" t="s">
        <v>3532</v>
      </c>
      <c r="J2775" s="360" t="s">
        <v>11704</v>
      </c>
      <c r="K2775" s="360">
        <v>2014</v>
      </c>
      <c r="L2775" s="360" t="s">
        <v>5964</v>
      </c>
      <c r="M2775" s="360" t="s">
        <v>5957</v>
      </c>
      <c r="N2775" s="360" t="s">
        <v>5953</v>
      </c>
      <c r="O2775" s="360" t="s">
        <v>83</v>
      </c>
      <c r="P2775" s="360" t="s">
        <v>3532</v>
      </c>
      <c r="Q2775" s="360" t="s">
        <v>3532</v>
      </c>
    </row>
    <row r="2776" spans="1:17" ht="15">
      <c r="A2776" s="359" t="s">
        <v>6041</v>
      </c>
      <c r="B2776" s="360" t="s">
        <v>3920</v>
      </c>
      <c r="C2776" s="360" t="s">
        <v>3532</v>
      </c>
      <c r="D2776" s="360">
        <v>31</v>
      </c>
      <c r="E2776" s="360" t="s">
        <v>3532</v>
      </c>
      <c r="F2776" s="360" t="s">
        <v>3532</v>
      </c>
      <c r="G2776" s="360" t="s">
        <v>3532</v>
      </c>
      <c r="H2776" s="361">
        <v>45975</v>
      </c>
      <c r="I2776" s="360" t="s">
        <v>3532</v>
      </c>
      <c r="J2776" s="360" t="s">
        <v>5950</v>
      </c>
      <c r="K2776" s="360">
        <v>2014</v>
      </c>
      <c r="L2776" s="360" t="s">
        <v>6638</v>
      </c>
      <c r="M2776" s="360" t="s">
        <v>5952</v>
      </c>
      <c r="N2776" s="360" t="s">
        <v>5953</v>
      </c>
      <c r="O2776" s="360" t="s">
        <v>83</v>
      </c>
      <c r="P2776" s="360" t="s">
        <v>3532</v>
      </c>
      <c r="Q2776" s="360" t="s">
        <v>3532</v>
      </c>
    </row>
    <row r="2777" spans="1:17" ht="15">
      <c r="A2777" s="359" t="s">
        <v>5980</v>
      </c>
      <c r="B2777" s="360" t="s">
        <v>12191</v>
      </c>
      <c r="C2777" s="360" t="s">
        <v>3532</v>
      </c>
      <c r="D2777" s="360">
        <v>98</v>
      </c>
      <c r="E2777" s="360" t="s">
        <v>3532</v>
      </c>
      <c r="F2777" s="360" t="s">
        <v>3532</v>
      </c>
      <c r="G2777" s="360" t="s">
        <v>3532</v>
      </c>
      <c r="H2777" s="361">
        <v>45975</v>
      </c>
      <c r="I2777" s="360" t="s">
        <v>3532</v>
      </c>
      <c r="J2777" s="360" t="s">
        <v>5950</v>
      </c>
      <c r="K2777" s="360">
        <v>2014</v>
      </c>
      <c r="L2777" s="360" t="s">
        <v>6638</v>
      </c>
      <c r="M2777" s="360" t="s">
        <v>5952</v>
      </c>
      <c r="N2777" s="360" t="s">
        <v>5953</v>
      </c>
      <c r="O2777" s="360" t="s">
        <v>83</v>
      </c>
      <c r="P2777" s="360" t="s">
        <v>3532</v>
      </c>
      <c r="Q2777" s="360" t="s">
        <v>3532</v>
      </c>
    </row>
    <row r="2778" spans="1:17" ht="15">
      <c r="A2778" s="359" t="s">
        <v>5750</v>
      </c>
      <c r="B2778" s="360" t="s">
        <v>12192</v>
      </c>
      <c r="C2778" s="360" t="s">
        <v>3532</v>
      </c>
      <c r="D2778" s="360">
        <v>102</v>
      </c>
      <c r="E2778" s="360" t="s">
        <v>3532</v>
      </c>
      <c r="F2778" s="360" t="s">
        <v>3532</v>
      </c>
      <c r="G2778" s="360" t="s">
        <v>3532</v>
      </c>
      <c r="H2778" s="361">
        <v>45975</v>
      </c>
      <c r="I2778" s="360" t="s">
        <v>3532</v>
      </c>
      <c r="J2778" s="360" t="s">
        <v>12193</v>
      </c>
      <c r="K2778" s="360">
        <v>2014</v>
      </c>
      <c r="L2778" s="360" t="s">
        <v>5960</v>
      </c>
      <c r="M2778" s="360" t="s">
        <v>5957</v>
      </c>
      <c r="N2778" s="360" t="s">
        <v>5953</v>
      </c>
      <c r="O2778" s="360" t="s">
        <v>83</v>
      </c>
      <c r="P2778" s="360" t="s">
        <v>3532</v>
      </c>
      <c r="Q2778" s="360" t="s">
        <v>3532</v>
      </c>
    </row>
    <row r="2779" spans="1:17" ht="15">
      <c r="A2779" s="359" t="s">
        <v>5750</v>
      </c>
      <c r="B2779" s="360" t="s">
        <v>12194</v>
      </c>
      <c r="C2779" s="360" t="s">
        <v>3532</v>
      </c>
      <c r="D2779" s="360">
        <v>1</v>
      </c>
      <c r="E2779" s="360" t="s">
        <v>3532</v>
      </c>
      <c r="F2779" s="360" t="s">
        <v>3532</v>
      </c>
      <c r="G2779" s="360" t="s">
        <v>3532</v>
      </c>
      <c r="H2779" s="361">
        <v>45975</v>
      </c>
      <c r="I2779" s="360" t="s">
        <v>3532</v>
      </c>
      <c r="J2779" s="360" t="s">
        <v>12195</v>
      </c>
      <c r="K2779" s="360">
        <v>2014</v>
      </c>
      <c r="L2779" s="360" t="s">
        <v>5960</v>
      </c>
      <c r="M2779" s="360" t="s">
        <v>5957</v>
      </c>
      <c r="N2779" s="360" t="s">
        <v>5953</v>
      </c>
      <c r="O2779" s="360" t="s">
        <v>83</v>
      </c>
      <c r="P2779" s="360" t="s">
        <v>3532</v>
      </c>
      <c r="Q2779" s="360" t="s">
        <v>3532</v>
      </c>
    </row>
    <row r="2780" spans="1:17" ht="15">
      <c r="A2780" s="359" t="s">
        <v>2717</v>
      </c>
      <c r="B2780" s="360" t="s">
        <v>12196</v>
      </c>
      <c r="C2780" s="360" t="s">
        <v>3532</v>
      </c>
      <c r="D2780" s="360">
        <v>71</v>
      </c>
      <c r="E2780" s="360" t="s">
        <v>3532</v>
      </c>
      <c r="F2780" s="360" t="s">
        <v>3532</v>
      </c>
      <c r="G2780" s="360" t="s">
        <v>3532</v>
      </c>
      <c r="H2780" s="361">
        <v>45975</v>
      </c>
      <c r="I2780" s="360" t="s">
        <v>3532</v>
      </c>
      <c r="J2780" s="360" t="s">
        <v>12197</v>
      </c>
      <c r="K2780" s="360">
        <v>2014</v>
      </c>
      <c r="L2780" s="360" t="s">
        <v>5960</v>
      </c>
      <c r="M2780" s="360" t="s">
        <v>5957</v>
      </c>
      <c r="N2780" s="360" t="s">
        <v>5953</v>
      </c>
      <c r="O2780" s="360" t="s">
        <v>83</v>
      </c>
      <c r="P2780" s="360" t="s">
        <v>3532</v>
      </c>
      <c r="Q2780" s="360" t="s">
        <v>3532</v>
      </c>
    </row>
    <row r="2781" spans="1:17" ht="15">
      <c r="A2781" s="359" t="s">
        <v>3819</v>
      </c>
      <c r="B2781" s="360" t="s">
        <v>12198</v>
      </c>
      <c r="C2781" s="360" t="s">
        <v>3532</v>
      </c>
      <c r="D2781" s="360">
        <v>0</v>
      </c>
      <c r="E2781" s="360" t="s">
        <v>3532</v>
      </c>
      <c r="F2781" s="360" t="s">
        <v>3532</v>
      </c>
      <c r="G2781" s="360" t="s">
        <v>3532</v>
      </c>
      <c r="H2781" s="361">
        <v>45975</v>
      </c>
      <c r="I2781" s="360" t="s">
        <v>3532</v>
      </c>
      <c r="J2781" s="360" t="s">
        <v>12199</v>
      </c>
      <c r="K2781" s="360">
        <v>2013</v>
      </c>
      <c r="L2781" s="360" t="s">
        <v>5960</v>
      </c>
      <c r="M2781" s="360" t="s">
        <v>5957</v>
      </c>
      <c r="N2781" s="360" t="s">
        <v>5953</v>
      </c>
      <c r="O2781" s="360" t="s">
        <v>83</v>
      </c>
      <c r="P2781" s="360" t="s">
        <v>3532</v>
      </c>
      <c r="Q2781" s="360" t="s">
        <v>3532</v>
      </c>
    </row>
    <row r="2782" spans="1:17" ht="15">
      <c r="A2782" s="359" t="s">
        <v>6587</v>
      </c>
      <c r="B2782" s="360" t="s">
        <v>12200</v>
      </c>
      <c r="C2782" s="360" t="s">
        <v>2790</v>
      </c>
      <c r="D2782" s="360">
        <v>4</v>
      </c>
      <c r="E2782" s="360" t="s">
        <v>3532</v>
      </c>
      <c r="F2782" s="360" t="s">
        <v>12201</v>
      </c>
      <c r="G2782" s="360" t="s">
        <v>3532</v>
      </c>
      <c r="H2782" s="361">
        <v>45975</v>
      </c>
      <c r="I2782" s="360" t="s">
        <v>3532</v>
      </c>
      <c r="J2782" s="360" t="s">
        <v>12202</v>
      </c>
      <c r="K2782" s="360">
        <v>2013</v>
      </c>
      <c r="L2782" s="360" t="s">
        <v>5964</v>
      </c>
      <c r="M2782" s="360" t="s">
        <v>5957</v>
      </c>
      <c r="N2782" s="360" t="s">
        <v>5953</v>
      </c>
      <c r="O2782" s="360" t="s">
        <v>83</v>
      </c>
      <c r="P2782" s="360">
        <v>0</v>
      </c>
      <c r="Q2782" s="360" t="s">
        <v>12203</v>
      </c>
    </row>
    <row r="2783" spans="1:17" ht="15">
      <c r="A2783" s="359" t="s">
        <v>11912</v>
      </c>
      <c r="B2783" s="360" t="s">
        <v>12204</v>
      </c>
      <c r="C2783" s="360" t="s">
        <v>2790</v>
      </c>
      <c r="D2783" s="360">
        <v>11</v>
      </c>
      <c r="E2783" s="360" t="s">
        <v>3532</v>
      </c>
      <c r="F2783" s="360" t="s">
        <v>12205</v>
      </c>
      <c r="G2783" s="360" t="s">
        <v>3532</v>
      </c>
      <c r="H2783" s="361">
        <v>45975</v>
      </c>
      <c r="I2783" s="360" t="s">
        <v>3532</v>
      </c>
      <c r="J2783" s="360" t="s">
        <v>12206</v>
      </c>
      <c r="K2783" s="360">
        <v>2013</v>
      </c>
      <c r="L2783" s="360" t="s">
        <v>5960</v>
      </c>
      <c r="M2783" s="360" t="s">
        <v>5957</v>
      </c>
      <c r="N2783" s="360" t="s">
        <v>5953</v>
      </c>
      <c r="O2783" s="360" t="s">
        <v>83</v>
      </c>
      <c r="P2783" s="360">
        <v>0</v>
      </c>
      <c r="Q2783" s="360" t="s">
        <v>12207</v>
      </c>
    </row>
    <row r="2784" spans="1:17" ht="15">
      <c r="A2784" s="359" t="s">
        <v>6452</v>
      </c>
      <c r="B2784" s="360" t="s">
        <v>12208</v>
      </c>
      <c r="C2784" s="360" t="s">
        <v>3532</v>
      </c>
      <c r="D2784" s="360">
        <v>17</v>
      </c>
      <c r="E2784" s="360" t="s">
        <v>3532</v>
      </c>
      <c r="F2784" s="360" t="s">
        <v>3532</v>
      </c>
      <c r="G2784" s="360" t="s">
        <v>3532</v>
      </c>
      <c r="H2784" s="361">
        <v>45975</v>
      </c>
      <c r="I2784" s="360" t="s">
        <v>3532</v>
      </c>
      <c r="J2784" s="360" t="s">
        <v>12209</v>
      </c>
      <c r="K2784" s="360">
        <v>2014</v>
      </c>
      <c r="L2784" s="360" t="s">
        <v>5960</v>
      </c>
      <c r="M2784" s="360" t="s">
        <v>5957</v>
      </c>
      <c r="N2784" s="360" t="s">
        <v>5953</v>
      </c>
      <c r="O2784" s="360" t="s">
        <v>83</v>
      </c>
      <c r="P2784" s="360" t="s">
        <v>3532</v>
      </c>
      <c r="Q2784" s="360" t="s">
        <v>3532</v>
      </c>
    </row>
    <row r="2785" spans="1:17" ht="15">
      <c r="A2785" s="359" t="s">
        <v>6218</v>
      </c>
      <c r="B2785" s="360" t="s">
        <v>12210</v>
      </c>
      <c r="C2785" s="360" t="s">
        <v>2790</v>
      </c>
      <c r="D2785" s="360">
        <v>2</v>
      </c>
      <c r="E2785" s="360" t="s">
        <v>3532</v>
      </c>
      <c r="F2785" s="360" t="s">
        <v>12211</v>
      </c>
      <c r="G2785" s="360" t="s">
        <v>3532</v>
      </c>
      <c r="H2785" s="361">
        <v>45975</v>
      </c>
      <c r="I2785" s="360" t="s">
        <v>3532</v>
      </c>
      <c r="J2785" s="360" t="s">
        <v>12212</v>
      </c>
      <c r="K2785" s="360">
        <v>2013</v>
      </c>
      <c r="L2785" s="360" t="s">
        <v>5960</v>
      </c>
      <c r="M2785" s="360" t="s">
        <v>5957</v>
      </c>
      <c r="N2785" s="360" t="s">
        <v>5953</v>
      </c>
      <c r="O2785" s="360" t="s">
        <v>83</v>
      </c>
      <c r="P2785" s="360">
        <v>0</v>
      </c>
      <c r="Q2785" s="360" t="s">
        <v>12213</v>
      </c>
    </row>
    <row r="2786" spans="1:17" ht="15">
      <c r="A2786" s="359" t="s">
        <v>6614</v>
      </c>
      <c r="B2786" s="360" t="s">
        <v>12214</v>
      </c>
      <c r="C2786" s="360" t="s">
        <v>3532</v>
      </c>
      <c r="D2786" s="360">
        <v>51</v>
      </c>
      <c r="E2786" s="360" t="s">
        <v>3532</v>
      </c>
      <c r="F2786" s="360" t="s">
        <v>3532</v>
      </c>
      <c r="G2786" s="360" t="s">
        <v>3532</v>
      </c>
      <c r="H2786" s="361">
        <v>45975</v>
      </c>
      <c r="I2786" s="360" t="s">
        <v>3532</v>
      </c>
      <c r="J2786" s="360" t="s">
        <v>12215</v>
      </c>
      <c r="K2786" s="360">
        <v>2013</v>
      </c>
      <c r="L2786" s="360" t="s">
        <v>5964</v>
      </c>
      <c r="M2786" s="360" t="s">
        <v>5957</v>
      </c>
      <c r="N2786" s="360" t="s">
        <v>5953</v>
      </c>
      <c r="O2786" s="360" t="s">
        <v>83</v>
      </c>
      <c r="P2786" s="360" t="s">
        <v>3532</v>
      </c>
      <c r="Q2786" s="360" t="s">
        <v>3532</v>
      </c>
    </row>
    <row r="2787" spans="1:17" ht="15">
      <c r="A2787" s="359" t="s">
        <v>3612</v>
      </c>
      <c r="B2787" s="360" t="s">
        <v>12216</v>
      </c>
      <c r="C2787" s="360" t="s">
        <v>3532</v>
      </c>
      <c r="D2787" s="360">
        <v>80</v>
      </c>
      <c r="E2787" s="360" t="s">
        <v>3532</v>
      </c>
      <c r="F2787" s="360" t="s">
        <v>3532</v>
      </c>
      <c r="G2787" s="360" t="s">
        <v>3532</v>
      </c>
      <c r="H2787" s="361">
        <v>45975</v>
      </c>
      <c r="I2787" s="360" t="s">
        <v>3532</v>
      </c>
      <c r="J2787" s="360" t="s">
        <v>12217</v>
      </c>
      <c r="K2787" s="360">
        <v>2013</v>
      </c>
      <c r="L2787" s="360" t="s">
        <v>5964</v>
      </c>
      <c r="M2787" s="360" t="s">
        <v>5957</v>
      </c>
      <c r="N2787" s="360" t="s">
        <v>5953</v>
      </c>
      <c r="O2787" s="360" t="s">
        <v>83</v>
      </c>
      <c r="P2787" s="360" t="s">
        <v>3532</v>
      </c>
      <c r="Q2787" s="360" t="s">
        <v>3532</v>
      </c>
    </row>
    <row r="2788" spans="1:17" ht="15">
      <c r="A2788" s="359" t="s">
        <v>4145</v>
      </c>
      <c r="B2788" s="360" t="s">
        <v>4176</v>
      </c>
      <c r="C2788" s="360" t="s">
        <v>3532</v>
      </c>
      <c r="D2788" s="360">
        <v>217</v>
      </c>
      <c r="E2788" s="360" t="s">
        <v>3532</v>
      </c>
      <c r="F2788" s="360" t="s">
        <v>3532</v>
      </c>
      <c r="G2788" s="360" t="s">
        <v>3532</v>
      </c>
      <c r="H2788" s="361">
        <v>45975</v>
      </c>
      <c r="I2788" s="360" t="s">
        <v>3532</v>
      </c>
      <c r="J2788" s="360" t="s">
        <v>5950</v>
      </c>
      <c r="K2788" s="360">
        <v>2013</v>
      </c>
      <c r="L2788" s="360" t="s">
        <v>6049</v>
      </c>
      <c r="M2788" s="360" t="s">
        <v>5952</v>
      </c>
      <c r="N2788" s="360" t="s">
        <v>5953</v>
      </c>
      <c r="O2788" s="360" t="s">
        <v>3993</v>
      </c>
      <c r="P2788" s="360" t="s">
        <v>3532</v>
      </c>
      <c r="Q2788" s="360" t="s">
        <v>3532</v>
      </c>
    </row>
    <row r="2789" spans="1:17" ht="15">
      <c r="A2789" s="359" t="s">
        <v>1636</v>
      </c>
      <c r="B2789" s="360" t="s">
        <v>12218</v>
      </c>
      <c r="C2789" s="360" t="s">
        <v>3532</v>
      </c>
      <c r="D2789" s="360">
        <v>1</v>
      </c>
      <c r="E2789" s="360" t="s">
        <v>3532</v>
      </c>
      <c r="F2789" s="360" t="s">
        <v>3532</v>
      </c>
      <c r="G2789" s="360" t="s">
        <v>3532</v>
      </c>
      <c r="H2789" s="361">
        <v>45975</v>
      </c>
      <c r="I2789" s="360" t="s">
        <v>3532</v>
      </c>
      <c r="J2789" s="360" t="s">
        <v>12219</v>
      </c>
      <c r="K2789" s="360">
        <v>2013</v>
      </c>
      <c r="L2789" s="360" t="s">
        <v>5964</v>
      </c>
      <c r="M2789" s="360" t="s">
        <v>5957</v>
      </c>
      <c r="N2789" s="360" t="s">
        <v>5953</v>
      </c>
      <c r="O2789" s="360" t="s">
        <v>83</v>
      </c>
      <c r="P2789" s="360" t="s">
        <v>3532</v>
      </c>
      <c r="Q2789" s="360" t="s">
        <v>3532</v>
      </c>
    </row>
    <row r="2790" spans="1:17" ht="15">
      <c r="A2790" s="359" t="s">
        <v>6480</v>
      </c>
      <c r="B2790" s="360" t="s">
        <v>12220</v>
      </c>
      <c r="C2790" s="360" t="s">
        <v>3532</v>
      </c>
      <c r="D2790" s="360">
        <v>4</v>
      </c>
      <c r="E2790" s="360" t="s">
        <v>3532</v>
      </c>
      <c r="F2790" s="360" t="s">
        <v>3532</v>
      </c>
      <c r="G2790" s="360" t="s">
        <v>3532</v>
      </c>
      <c r="H2790" s="361">
        <v>45975</v>
      </c>
      <c r="I2790" s="360" t="s">
        <v>3532</v>
      </c>
      <c r="J2790" s="360" t="s">
        <v>12221</v>
      </c>
      <c r="K2790" s="360">
        <v>2013</v>
      </c>
      <c r="L2790" s="360" t="s">
        <v>5964</v>
      </c>
      <c r="M2790" s="360" t="s">
        <v>5957</v>
      </c>
      <c r="N2790" s="360" t="s">
        <v>114</v>
      </c>
      <c r="O2790" s="360" t="s">
        <v>83</v>
      </c>
      <c r="P2790" s="360" t="s">
        <v>3532</v>
      </c>
      <c r="Q2790" s="360" t="s">
        <v>3532</v>
      </c>
    </row>
    <row r="2791" spans="1:17" ht="15">
      <c r="A2791" s="359" t="s">
        <v>5750</v>
      </c>
      <c r="B2791" s="360" t="s">
        <v>12222</v>
      </c>
      <c r="C2791" s="360" t="s">
        <v>2790</v>
      </c>
      <c r="D2791" s="360">
        <v>2</v>
      </c>
      <c r="E2791" s="360" t="s">
        <v>3532</v>
      </c>
      <c r="F2791" s="360" t="s">
        <v>12223</v>
      </c>
      <c r="G2791" s="360" t="s">
        <v>3532</v>
      </c>
      <c r="H2791" s="361">
        <v>45975</v>
      </c>
      <c r="I2791" s="360" t="s">
        <v>3532</v>
      </c>
      <c r="J2791" s="360" t="s">
        <v>9994</v>
      </c>
      <c r="K2791" s="360">
        <v>2013</v>
      </c>
      <c r="L2791" s="360" t="s">
        <v>5960</v>
      </c>
      <c r="M2791" s="360" t="s">
        <v>5957</v>
      </c>
      <c r="N2791" s="360" t="s">
        <v>5953</v>
      </c>
      <c r="O2791" s="360" t="s">
        <v>83</v>
      </c>
      <c r="P2791" s="360">
        <v>0</v>
      </c>
      <c r="Q2791" s="360" t="s">
        <v>12224</v>
      </c>
    </row>
    <row r="2792" spans="1:17" ht="15">
      <c r="A2792" s="359" t="s">
        <v>6797</v>
      </c>
      <c r="B2792" s="360" t="s">
        <v>12225</v>
      </c>
      <c r="C2792" s="360" t="s">
        <v>2790</v>
      </c>
      <c r="D2792" s="360">
        <v>3</v>
      </c>
      <c r="E2792" s="360" t="s">
        <v>3532</v>
      </c>
      <c r="F2792" s="360" t="s">
        <v>12226</v>
      </c>
      <c r="G2792" s="360" t="s">
        <v>3532</v>
      </c>
      <c r="H2792" s="361">
        <v>45975</v>
      </c>
      <c r="I2792" s="360" t="s">
        <v>3532</v>
      </c>
      <c r="J2792" s="360" t="s">
        <v>12227</v>
      </c>
      <c r="K2792" s="360">
        <v>2014</v>
      </c>
      <c r="L2792" s="360" t="s">
        <v>5964</v>
      </c>
      <c r="M2792" s="360" t="s">
        <v>5957</v>
      </c>
      <c r="N2792" s="360" t="s">
        <v>5953</v>
      </c>
      <c r="O2792" s="360" t="s">
        <v>83</v>
      </c>
      <c r="P2792" s="360">
        <v>0</v>
      </c>
      <c r="Q2792" s="360" t="s">
        <v>12228</v>
      </c>
    </row>
    <row r="2793" spans="1:17" ht="15">
      <c r="A2793" s="359" t="s">
        <v>6525</v>
      </c>
      <c r="B2793" s="360" t="s">
        <v>12229</v>
      </c>
      <c r="C2793" s="360" t="s">
        <v>2790</v>
      </c>
      <c r="D2793" s="360">
        <v>11</v>
      </c>
      <c r="E2793" s="360" t="s">
        <v>3532</v>
      </c>
      <c r="F2793" s="360" t="s">
        <v>12230</v>
      </c>
      <c r="G2793" s="360" t="s">
        <v>3532</v>
      </c>
      <c r="H2793" s="361">
        <v>45975</v>
      </c>
      <c r="I2793" s="360" t="s">
        <v>3532</v>
      </c>
      <c r="J2793" s="360" t="s">
        <v>12231</v>
      </c>
      <c r="K2793" s="360">
        <v>2014</v>
      </c>
      <c r="L2793" s="360" t="s">
        <v>5960</v>
      </c>
      <c r="M2793" s="360" t="s">
        <v>5957</v>
      </c>
      <c r="N2793" s="360" t="s">
        <v>5953</v>
      </c>
      <c r="O2793" s="360" t="s">
        <v>83</v>
      </c>
      <c r="P2793" s="360">
        <v>0</v>
      </c>
      <c r="Q2793" s="360" t="s">
        <v>12232</v>
      </c>
    </row>
    <row r="2794" spans="1:17" ht="15">
      <c r="A2794" s="359" t="s">
        <v>6614</v>
      </c>
      <c r="B2794" s="360" t="s">
        <v>12233</v>
      </c>
      <c r="C2794" s="360" t="s">
        <v>3532</v>
      </c>
      <c r="D2794" s="360">
        <v>45</v>
      </c>
      <c r="E2794" s="360" t="s">
        <v>3532</v>
      </c>
      <c r="F2794" s="360" t="s">
        <v>3532</v>
      </c>
      <c r="G2794" s="360" t="s">
        <v>3532</v>
      </c>
      <c r="H2794" s="361">
        <v>45975</v>
      </c>
      <c r="I2794" s="360" t="s">
        <v>3532</v>
      </c>
      <c r="J2794" s="360" t="s">
        <v>12234</v>
      </c>
      <c r="K2794" s="360">
        <v>2014</v>
      </c>
      <c r="L2794" s="360" t="s">
        <v>5964</v>
      </c>
      <c r="M2794" s="360" t="s">
        <v>5957</v>
      </c>
      <c r="N2794" s="360" t="s">
        <v>5953</v>
      </c>
      <c r="O2794" s="360" t="s">
        <v>83</v>
      </c>
      <c r="P2794" s="360" t="s">
        <v>3532</v>
      </c>
      <c r="Q2794" s="360" t="s">
        <v>3532</v>
      </c>
    </row>
    <row r="2795" spans="1:17" ht="15">
      <c r="A2795" s="359" t="s">
        <v>6021</v>
      </c>
      <c r="B2795" s="360" t="s">
        <v>12235</v>
      </c>
      <c r="C2795" s="360" t="s">
        <v>3532</v>
      </c>
      <c r="D2795" s="360">
        <v>157</v>
      </c>
      <c r="E2795" s="360" t="s">
        <v>3532</v>
      </c>
      <c r="F2795" s="360" t="s">
        <v>3532</v>
      </c>
      <c r="G2795" s="360" t="s">
        <v>3532</v>
      </c>
      <c r="H2795" s="361">
        <v>45975</v>
      </c>
      <c r="I2795" s="360" t="s">
        <v>3532</v>
      </c>
      <c r="J2795" s="360" t="s">
        <v>12236</v>
      </c>
      <c r="K2795" s="360">
        <v>2014</v>
      </c>
      <c r="L2795" s="360" t="s">
        <v>5964</v>
      </c>
      <c r="M2795" s="360" t="s">
        <v>5957</v>
      </c>
      <c r="N2795" s="360" t="s">
        <v>5953</v>
      </c>
      <c r="O2795" s="360" t="s">
        <v>83</v>
      </c>
      <c r="P2795" s="360" t="s">
        <v>3532</v>
      </c>
      <c r="Q2795" s="360" t="s">
        <v>3532</v>
      </c>
    </row>
    <row r="2796" spans="1:17" ht="15">
      <c r="A2796" s="359" t="s">
        <v>2821</v>
      </c>
      <c r="B2796" s="360" t="s">
        <v>12237</v>
      </c>
      <c r="C2796" s="360" t="s">
        <v>3532</v>
      </c>
      <c r="D2796" s="360">
        <v>85</v>
      </c>
      <c r="E2796" s="360" t="s">
        <v>3532</v>
      </c>
      <c r="F2796" s="360" t="s">
        <v>3532</v>
      </c>
      <c r="G2796" s="360" t="s">
        <v>3532</v>
      </c>
      <c r="H2796" s="361">
        <v>45975</v>
      </c>
      <c r="I2796" s="360" t="s">
        <v>3532</v>
      </c>
      <c r="J2796" s="360" t="s">
        <v>5959</v>
      </c>
      <c r="K2796" s="360">
        <v>2014</v>
      </c>
      <c r="L2796" s="360" t="s">
        <v>5960</v>
      </c>
      <c r="M2796" s="360" t="s">
        <v>5957</v>
      </c>
      <c r="N2796" s="360" t="s">
        <v>5953</v>
      </c>
      <c r="O2796" s="360" t="s">
        <v>83</v>
      </c>
      <c r="P2796" s="360" t="s">
        <v>3532</v>
      </c>
      <c r="Q2796" s="360" t="s">
        <v>3532</v>
      </c>
    </row>
    <row r="2797" spans="1:17" ht="15">
      <c r="A2797" s="359" t="s">
        <v>5750</v>
      </c>
      <c r="B2797" s="360" t="s">
        <v>12238</v>
      </c>
      <c r="C2797" s="360" t="s">
        <v>2790</v>
      </c>
      <c r="D2797" s="360">
        <v>0</v>
      </c>
      <c r="E2797" s="360" t="s">
        <v>3532</v>
      </c>
      <c r="F2797" s="360" t="s">
        <v>12239</v>
      </c>
      <c r="G2797" s="360" t="s">
        <v>3532</v>
      </c>
      <c r="H2797" s="361">
        <v>45975</v>
      </c>
      <c r="I2797" s="360" t="s">
        <v>3532</v>
      </c>
      <c r="J2797" s="360" t="s">
        <v>12240</v>
      </c>
      <c r="K2797" s="360">
        <v>2014</v>
      </c>
      <c r="L2797" s="360" t="s">
        <v>5960</v>
      </c>
      <c r="M2797" s="360" t="s">
        <v>5957</v>
      </c>
      <c r="N2797" s="360" t="s">
        <v>5953</v>
      </c>
      <c r="O2797" s="360" t="s">
        <v>83</v>
      </c>
      <c r="P2797" s="360">
        <v>0</v>
      </c>
      <c r="Q2797" s="360" t="s">
        <v>12241</v>
      </c>
    </row>
    <row r="2798" spans="1:17" ht="15">
      <c r="A2798" s="359" t="s">
        <v>6211</v>
      </c>
      <c r="B2798" s="360" t="s">
        <v>12242</v>
      </c>
      <c r="C2798" s="360" t="s">
        <v>2790</v>
      </c>
      <c r="D2798" s="360">
        <v>4</v>
      </c>
      <c r="E2798" s="360" t="s">
        <v>3532</v>
      </c>
      <c r="F2798" s="360" t="s">
        <v>12243</v>
      </c>
      <c r="G2798" s="360" t="s">
        <v>3532</v>
      </c>
      <c r="H2798" s="361">
        <v>45975</v>
      </c>
      <c r="I2798" s="360" t="s">
        <v>3532</v>
      </c>
      <c r="J2798" s="360" t="s">
        <v>11135</v>
      </c>
      <c r="K2798" s="360">
        <v>2014</v>
      </c>
      <c r="L2798" s="360" t="s">
        <v>5960</v>
      </c>
      <c r="M2798" s="360" t="s">
        <v>5957</v>
      </c>
      <c r="N2798" s="360" t="s">
        <v>5953</v>
      </c>
      <c r="O2798" s="360" t="s">
        <v>83</v>
      </c>
      <c r="P2798" s="360">
        <v>0</v>
      </c>
      <c r="Q2798" s="360" t="s">
        <v>6859</v>
      </c>
    </row>
    <row r="2799" spans="1:17" ht="15">
      <c r="A2799" s="359" t="s">
        <v>5980</v>
      </c>
      <c r="B2799" s="360" t="s">
        <v>12244</v>
      </c>
      <c r="C2799" s="360" t="s">
        <v>3532</v>
      </c>
      <c r="D2799" s="360">
        <v>59</v>
      </c>
      <c r="E2799" s="360" t="s">
        <v>3532</v>
      </c>
      <c r="F2799" s="360" t="s">
        <v>3532</v>
      </c>
      <c r="G2799" s="360" t="s">
        <v>3532</v>
      </c>
      <c r="H2799" s="361">
        <v>45975</v>
      </c>
      <c r="I2799" s="360" t="s">
        <v>3532</v>
      </c>
      <c r="J2799" s="360" t="s">
        <v>11188</v>
      </c>
      <c r="K2799" s="360">
        <v>2014</v>
      </c>
      <c r="L2799" s="360" t="s">
        <v>5960</v>
      </c>
      <c r="M2799" s="360" t="s">
        <v>5957</v>
      </c>
      <c r="N2799" s="360" t="s">
        <v>5953</v>
      </c>
      <c r="O2799" s="360" t="s">
        <v>83</v>
      </c>
      <c r="P2799" s="360" t="s">
        <v>3532</v>
      </c>
      <c r="Q2799" s="360" t="s">
        <v>3532</v>
      </c>
    </row>
    <row r="2800" spans="1:17" ht="15">
      <c r="A2800" s="359" t="s">
        <v>1742</v>
      </c>
      <c r="B2800" s="360" t="s">
        <v>12245</v>
      </c>
      <c r="C2800" s="360" t="s">
        <v>2790</v>
      </c>
      <c r="D2800" s="360">
        <v>1</v>
      </c>
      <c r="E2800" s="360" t="s">
        <v>3532</v>
      </c>
      <c r="F2800" s="360" t="s">
        <v>12246</v>
      </c>
      <c r="G2800" s="360" t="s">
        <v>3532</v>
      </c>
      <c r="H2800" s="361">
        <v>45975</v>
      </c>
      <c r="I2800" s="360" t="s">
        <v>3532</v>
      </c>
      <c r="J2800" s="360" t="s">
        <v>12247</v>
      </c>
      <c r="K2800" s="360">
        <v>2014</v>
      </c>
      <c r="L2800" s="360" t="s">
        <v>5960</v>
      </c>
      <c r="M2800" s="360" t="s">
        <v>5957</v>
      </c>
      <c r="N2800" s="360" t="s">
        <v>5953</v>
      </c>
      <c r="O2800" s="360" t="s">
        <v>83</v>
      </c>
      <c r="P2800" s="360">
        <v>0</v>
      </c>
      <c r="Q2800" s="360" t="s">
        <v>12248</v>
      </c>
    </row>
    <row r="2801" spans="1:17" ht="15">
      <c r="A2801" s="359" t="s">
        <v>3819</v>
      </c>
      <c r="B2801" s="360" t="s">
        <v>12249</v>
      </c>
      <c r="C2801" s="360" t="s">
        <v>3532</v>
      </c>
      <c r="D2801" s="360">
        <v>50</v>
      </c>
      <c r="E2801" s="360" t="s">
        <v>3532</v>
      </c>
      <c r="F2801" s="360" t="s">
        <v>3532</v>
      </c>
      <c r="G2801" s="360" t="s">
        <v>3532</v>
      </c>
      <c r="H2801" s="361">
        <v>45975</v>
      </c>
      <c r="I2801" s="360" t="s">
        <v>3532</v>
      </c>
      <c r="J2801" s="360" t="s">
        <v>11642</v>
      </c>
      <c r="K2801" s="360">
        <v>2014</v>
      </c>
      <c r="L2801" s="360" t="s">
        <v>5964</v>
      </c>
      <c r="M2801" s="360" t="s">
        <v>5957</v>
      </c>
      <c r="N2801" s="360" t="s">
        <v>5953</v>
      </c>
      <c r="O2801" s="360" t="s">
        <v>83</v>
      </c>
      <c r="P2801" s="360" t="s">
        <v>3532</v>
      </c>
      <c r="Q2801" s="360" t="s">
        <v>3532</v>
      </c>
    </row>
    <row r="2802" spans="1:17" ht="15">
      <c r="A2802" s="359" t="s">
        <v>6041</v>
      </c>
      <c r="B2802" s="360" t="s">
        <v>12250</v>
      </c>
      <c r="C2802" s="360" t="s">
        <v>2790</v>
      </c>
      <c r="D2802" s="360">
        <v>1</v>
      </c>
      <c r="E2802" s="360" t="s">
        <v>3532</v>
      </c>
      <c r="F2802" s="360" t="s">
        <v>12251</v>
      </c>
      <c r="G2802" s="360" t="s">
        <v>3532</v>
      </c>
      <c r="H2802" s="361">
        <v>45975</v>
      </c>
      <c r="I2802" s="360" t="s">
        <v>3532</v>
      </c>
      <c r="J2802" s="360" t="s">
        <v>12252</v>
      </c>
      <c r="K2802" s="360">
        <v>2014</v>
      </c>
      <c r="L2802" s="360" t="s">
        <v>5960</v>
      </c>
      <c r="M2802" s="360" t="s">
        <v>5957</v>
      </c>
      <c r="N2802" s="360" t="s">
        <v>5953</v>
      </c>
      <c r="O2802" s="360" t="s">
        <v>83</v>
      </c>
      <c r="P2802" s="360">
        <v>0</v>
      </c>
      <c r="Q2802" s="360" t="s">
        <v>12253</v>
      </c>
    </row>
    <row r="2803" spans="1:17" ht="15">
      <c r="A2803" s="359" t="s">
        <v>1628</v>
      </c>
      <c r="B2803" s="360" t="s">
        <v>12254</v>
      </c>
      <c r="C2803" s="360" t="s">
        <v>3532</v>
      </c>
      <c r="D2803" s="360">
        <v>0</v>
      </c>
      <c r="E2803" s="360" t="s">
        <v>3532</v>
      </c>
      <c r="F2803" s="360" t="s">
        <v>3532</v>
      </c>
      <c r="G2803" s="360" t="s">
        <v>3532</v>
      </c>
      <c r="H2803" s="361">
        <v>45975</v>
      </c>
      <c r="I2803" s="360" t="s">
        <v>3532</v>
      </c>
      <c r="J2803" s="360" t="s">
        <v>12255</v>
      </c>
      <c r="K2803" s="360">
        <v>2014</v>
      </c>
      <c r="L2803" s="360" t="s">
        <v>5960</v>
      </c>
      <c r="M2803" s="360" t="s">
        <v>5957</v>
      </c>
      <c r="N2803" s="360" t="s">
        <v>5953</v>
      </c>
      <c r="O2803" s="360" t="s">
        <v>83</v>
      </c>
      <c r="P2803" s="360" t="s">
        <v>3532</v>
      </c>
      <c r="Q2803" s="360" t="s">
        <v>3532</v>
      </c>
    </row>
    <row r="2804" spans="1:17" ht="15">
      <c r="A2804" s="359" t="s">
        <v>1628</v>
      </c>
      <c r="B2804" s="360" t="s">
        <v>12256</v>
      </c>
      <c r="C2804" s="360" t="s">
        <v>3532</v>
      </c>
      <c r="D2804" s="360">
        <v>29</v>
      </c>
      <c r="E2804" s="360" t="s">
        <v>3532</v>
      </c>
      <c r="F2804" s="360" t="s">
        <v>3532</v>
      </c>
      <c r="G2804" s="360" t="s">
        <v>3532</v>
      </c>
      <c r="H2804" s="361">
        <v>45975</v>
      </c>
      <c r="I2804" s="360" t="s">
        <v>3532</v>
      </c>
      <c r="J2804" s="360" t="s">
        <v>12255</v>
      </c>
      <c r="K2804" s="360">
        <v>2014</v>
      </c>
      <c r="L2804" s="360" t="s">
        <v>5960</v>
      </c>
      <c r="M2804" s="360" t="s">
        <v>5957</v>
      </c>
      <c r="N2804" s="360" t="s">
        <v>5953</v>
      </c>
      <c r="O2804" s="360" t="s">
        <v>83</v>
      </c>
      <c r="P2804" s="360" t="s">
        <v>3532</v>
      </c>
      <c r="Q2804" s="360" t="s">
        <v>3532</v>
      </c>
    </row>
    <row r="2805" spans="1:17" ht="15">
      <c r="A2805" s="359" t="s">
        <v>1776</v>
      </c>
      <c r="B2805" s="360" t="s">
        <v>12257</v>
      </c>
      <c r="C2805" s="360" t="s">
        <v>2790</v>
      </c>
      <c r="D2805" s="360">
        <v>7</v>
      </c>
      <c r="E2805" s="360" t="s">
        <v>3532</v>
      </c>
      <c r="F2805" s="360" t="s">
        <v>12258</v>
      </c>
      <c r="G2805" s="360" t="s">
        <v>3532</v>
      </c>
      <c r="H2805" s="361">
        <v>45975</v>
      </c>
      <c r="I2805" s="360" t="s">
        <v>3532</v>
      </c>
      <c r="J2805" s="360" t="s">
        <v>12259</v>
      </c>
      <c r="K2805" s="360">
        <v>2014</v>
      </c>
      <c r="L2805" s="360" t="s">
        <v>5964</v>
      </c>
      <c r="M2805" s="360" t="s">
        <v>5957</v>
      </c>
      <c r="N2805" s="360" t="s">
        <v>5953</v>
      </c>
      <c r="O2805" s="360" t="s">
        <v>83</v>
      </c>
      <c r="P2805" s="360">
        <v>0</v>
      </c>
      <c r="Q2805" s="360" t="s">
        <v>12260</v>
      </c>
    </row>
    <row r="2806" spans="1:17" ht="15">
      <c r="A2806" s="359" t="s">
        <v>6587</v>
      </c>
      <c r="B2806" s="360" t="s">
        <v>12261</v>
      </c>
      <c r="C2806" s="360" t="s">
        <v>2790</v>
      </c>
      <c r="D2806" s="360">
        <v>4</v>
      </c>
      <c r="E2806" s="360" t="s">
        <v>3532</v>
      </c>
      <c r="F2806" s="360" t="s">
        <v>12262</v>
      </c>
      <c r="G2806" s="360" t="s">
        <v>3532</v>
      </c>
      <c r="H2806" s="361">
        <v>45975</v>
      </c>
      <c r="I2806" s="360" t="s">
        <v>3532</v>
      </c>
      <c r="J2806" s="360" t="s">
        <v>12263</v>
      </c>
      <c r="K2806" s="360">
        <v>2014</v>
      </c>
      <c r="L2806" s="360" t="s">
        <v>5960</v>
      </c>
      <c r="M2806" s="360" t="s">
        <v>5957</v>
      </c>
      <c r="N2806" s="360" t="s">
        <v>5953</v>
      </c>
      <c r="O2806" s="360" t="s">
        <v>83</v>
      </c>
      <c r="P2806" s="360">
        <v>0</v>
      </c>
      <c r="Q2806" s="360" t="s">
        <v>12264</v>
      </c>
    </row>
    <row r="2807" spans="1:17" ht="15">
      <c r="A2807" s="359" t="s">
        <v>5986</v>
      </c>
      <c r="B2807" s="360" t="s">
        <v>12265</v>
      </c>
      <c r="C2807" s="360" t="s">
        <v>2790</v>
      </c>
      <c r="D2807" s="360">
        <v>1</v>
      </c>
      <c r="E2807" s="360" t="s">
        <v>3532</v>
      </c>
      <c r="F2807" s="360" t="s">
        <v>12266</v>
      </c>
      <c r="G2807" s="360" t="s">
        <v>3532</v>
      </c>
      <c r="H2807" s="361">
        <v>45975</v>
      </c>
      <c r="I2807" s="360" t="s">
        <v>3532</v>
      </c>
      <c r="J2807" s="360" t="s">
        <v>12267</v>
      </c>
      <c r="K2807" s="360">
        <v>2020</v>
      </c>
      <c r="L2807" s="360" t="s">
        <v>5960</v>
      </c>
      <c r="M2807" s="360" t="s">
        <v>5957</v>
      </c>
      <c r="N2807" s="360" t="s">
        <v>5953</v>
      </c>
      <c r="O2807" s="360" t="s">
        <v>83</v>
      </c>
      <c r="P2807" s="360">
        <v>0</v>
      </c>
      <c r="Q2807" s="360" t="s">
        <v>12268</v>
      </c>
    </row>
    <row r="2808" spans="1:17" ht="15">
      <c r="A2808" s="359" t="s">
        <v>7615</v>
      </c>
      <c r="B2808" s="360" t="s">
        <v>12269</v>
      </c>
      <c r="C2808" s="360" t="s">
        <v>2790</v>
      </c>
      <c r="D2808" s="360">
        <v>0</v>
      </c>
      <c r="E2808" s="360" t="s">
        <v>3532</v>
      </c>
      <c r="F2808" s="360" t="s">
        <v>12270</v>
      </c>
      <c r="G2808" s="360" t="s">
        <v>3532</v>
      </c>
      <c r="H2808" s="361">
        <v>45975</v>
      </c>
      <c r="I2808" s="360" t="s">
        <v>3532</v>
      </c>
      <c r="J2808" s="360" t="s">
        <v>12271</v>
      </c>
      <c r="K2808" s="360">
        <v>2014</v>
      </c>
      <c r="L2808" s="360" t="s">
        <v>6638</v>
      </c>
      <c r="M2808" s="360" t="s">
        <v>5957</v>
      </c>
      <c r="N2808" s="360" t="s">
        <v>5953</v>
      </c>
      <c r="O2808" s="360" t="s">
        <v>83</v>
      </c>
      <c r="P2808" s="360">
        <v>0</v>
      </c>
      <c r="Q2808" s="360" t="s">
        <v>12272</v>
      </c>
    </row>
    <row r="2809" spans="1:17" ht="15">
      <c r="A2809" s="359" t="s">
        <v>3898</v>
      </c>
      <c r="B2809" s="360" t="s">
        <v>12273</v>
      </c>
      <c r="C2809" s="360" t="s">
        <v>3532</v>
      </c>
      <c r="D2809" s="360">
        <v>76</v>
      </c>
      <c r="E2809" s="360" t="s">
        <v>3532</v>
      </c>
      <c r="F2809" s="360" t="s">
        <v>3532</v>
      </c>
      <c r="G2809" s="360" t="s">
        <v>3532</v>
      </c>
      <c r="H2809" s="361">
        <v>45975</v>
      </c>
      <c r="I2809" s="360" t="s">
        <v>3532</v>
      </c>
      <c r="J2809" s="360" t="s">
        <v>12274</v>
      </c>
      <c r="K2809" s="360">
        <v>2014</v>
      </c>
      <c r="L2809" s="360" t="s">
        <v>5964</v>
      </c>
      <c r="M2809" s="360" t="s">
        <v>5957</v>
      </c>
      <c r="N2809" s="360" t="s">
        <v>5953</v>
      </c>
      <c r="O2809" s="360" t="s">
        <v>83</v>
      </c>
      <c r="P2809" s="360" t="s">
        <v>3532</v>
      </c>
      <c r="Q2809" s="360" t="s">
        <v>3532</v>
      </c>
    </row>
    <row r="2810" spans="1:17" ht="15">
      <c r="A2810" s="359" t="s">
        <v>7615</v>
      </c>
      <c r="B2810" s="360" t="s">
        <v>12275</v>
      </c>
      <c r="C2810" s="360" t="s">
        <v>3532</v>
      </c>
      <c r="D2810" s="360">
        <v>1</v>
      </c>
      <c r="E2810" s="360" t="s">
        <v>3532</v>
      </c>
      <c r="F2810" s="360" t="s">
        <v>3532</v>
      </c>
      <c r="G2810" s="360" t="s">
        <v>3532</v>
      </c>
      <c r="H2810" s="361">
        <v>45975</v>
      </c>
      <c r="I2810" s="360" t="s">
        <v>3532</v>
      </c>
      <c r="J2810" s="360" t="s">
        <v>12276</v>
      </c>
      <c r="K2810" s="360">
        <v>2014</v>
      </c>
      <c r="L2810" s="360" t="s">
        <v>6550</v>
      </c>
      <c r="M2810" s="360" t="s">
        <v>5957</v>
      </c>
      <c r="N2810" s="360" t="s">
        <v>5953</v>
      </c>
      <c r="O2810" s="360" t="s">
        <v>83</v>
      </c>
      <c r="P2810" s="360" t="s">
        <v>3532</v>
      </c>
      <c r="Q2810" s="360" t="s">
        <v>3532</v>
      </c>
    </row>
    <row r="2811" spans="1:17" ht="15">
      <c r="A2811" s="359" t="s">
        <v>3898</v>
      </c>
      <c r="B2811" s="360" t="s">
        <v>12277</v>
      </c>
      <c r="C2811" s="360" t="s">
        <v>3532</v>
      </c>
      <c r="D2811" s="360">
        <v>51</v>
      </c>
      <c r="E2811" s="360" t="s">
        <v>3532</v>
      </c>
      <c r="F2811" s="360" t="s">
        <v>3532</v>
      </c>
      <c r="G2811" s="360" t="s">
        <v>3532</v>
      </c>
      <c r="H2811" s="361">
        <v>45975</v>
      </c>
      <c r="I2811" s="360" t="s">
        <v>3532</v>
      </c>
      <c r="J2811" s="360" t="s">
        <v>11447</v>
      </c>
      <c r="K2811" s="360">
        <v>2014</v>
      </c>
      <c r="L2811" s="360" t="s">
        <v>5964</v>
      </c>
      <c r="M2811" s="360" t="s">
        <v>5957</v>
      </c>
      <c r="N2811" s="360" t="s">
        <v>5953</v>
      </c>
      <c r="O2811" s="360" t="s">
        <v>83</v>
      </c>
      <c r="P2811" s="360" t="s">
        <v>3532</v>
      </c>
      <c r="Q2811" s="360" t="s">
        <v>3532</v>
      </c>
    </row>
    <row r="2812" spans="1:17" ht="15">
      <c r="A2812" s="359" t="s">
        <v>5750</v>
      </c>
      <c r="B2812" s="360" t="s">
        <v>12278</v>
      </c>
      <c r="C2812" s="360" t="s">
        <v>3532</v>
      </c>
      <c r="D2812" s="360">
        <v>13</v>
      </c>
      <c r="E2812" s="360" t="s">
        <v>3532</v>
      </c>
      <c r="F2812" s="360" t="s">
        <v>3532</v>
      </c>
      <c r="G2812" s="360" t="s">
        <v>3532</v>
      </c>
      <c r="H2812" s="361">
        <v>45975</v>
      </c>
      <c r="I2812" s="360" t="s">
        <v>3532</v>
      </c>
      <c r="J2812" s="360" t="s">
        <v>12279</v>
      </c>
      <c r="K2812" s="360">
        <v>2013</v>
      </c>
      <c r="L2812" s="360" t="s">
        <v>5960</v>
      </c>
      <c r="M2812" s="360" t="s">
        <v>5957</v>
      </c>
      <c r="N2812" s="360" t="s">
        <v>5953</v>
      </c>
      <c r="O2812" s="360" t="s">
        <v>83</v>
      </c>
      <c r="P2812" s="360" t="s">
        <v>3532</v>
      </c>
      <c r="Q2812" s="360" t="s">
        <v>3532</v>
      </c>
    </row>
    <row r="2813" spans="1:17" ht="15">
      <c r="A2813" s="359" t="s">
        <v>3898</v>
      </c>
      <c r="B2813" s="360" t="s">
        <v>12280</v>
      </c>
      <c r="C2813" s="360" t="s">
        <v>3532</v>
      </c>
      <c r="D2813" s="360">
        <v>0</v>
      </c>
      <c r="E2813" s="360" t="s">
        <v>3532</v>
      </c>
      <c r="F2813" s="360" t="s">
        <v>3532</v>
      </c>
      <c r="G2813" s="360" t="s">
        <v>3532</v>
      </c>
      <c r="H2813" s="361">
        <v>45975</v>
      </c>
      <c r="I2813" s="360" t="s">
        <v>3532</v>
      </c>
      <c r="J2813" s="360" t="s">
        <v>12281</v>
      </c>
      <c r="K2813" s="360">
        <v>2014</v>
      </c>
      <c r="L2813" s="360" t="s">
        <v>5964</v>
      </c>
      <c r="M2813" s="360" t="s">
        <v>5957</v>
      </c>
      <c r="N2813" s="360" t="s">
        <v>5953</v>
      </c>
      <c r="O2813" s="360" t="s">
        <v>83</v>
      </c>
      <c r="P2813" s="360" t="s">
        <v>3532</v>
      </c>
      <c r="Q2813" s="360" t="s">
        <v>3532</v>
      </c>
    </row>
    <row r="2814" spans="1:17" ht="15">
      <c r="A2814" s="359" t="s">
        <v>1876</v>
      </c>
      <c r="B2814" s="360" t="s">
        <v>12282</v>
      </c>
      <c r="C2814" s="360" t="s">
        <v>3532</v>
      </c>
      <c r="D2814" s="360">
        <v>0</v>
      </c>
      <c r="E2814" s="360" t="s">
        <v>3532</v>
      </c>
      <c r="F2814" s="360" t="s">
        <v>3532</v>
      </c>
      <c r="G2814" s="360" t="s">
        <v>3532</v>
      </c>
      <c r="H2814" s="361">
        <v>45975</v>
      </c>
      <c r="I2814" s="360" t="s">
        <v>3532</v>
      </c>
      <c r="J2814" s="360" t="s">
        <v>12283</v>
      </c>
      <c r="K2814" s="360">
        <v>2013</v>
      </c>
      <c r="L2814" s="360" t="s">
        <v>5956</v>
      </c>
      <c r="M2814" s="360" t="s">
        <v>5957</v>
      </c>
      <c r="N2814" s="360" t="s">
        <v>5953</v>
      </c>
      <c r="O2814" s="360" t="s">
        <v>83</v>
      </c>
      <c r="P2814" s="360" t="s">
        <v>3532</v>
      </c>
      <c r="Q2814" s="360" t="s">
        <v>3532</v>
      </c>
    </row>
    <row r="2815" spans="1:17" ht="15">
      <c r="A2815" s="359" t="s">
        <v>1876</v>
      </c>
      <c r="B2815" s="360" t="s">
        <v>12284</v>
      </c>
      <c r="C2815" s="360" t="s">
        <v>2790</v>
      </c>
      <c r="D2815" s="360">
        <v>1</v>
      </c>
      <c r="E2815" s="360" t="s">
        <v>3532</v>
      </c>
      <c r="F2815" s="360" t="s">
        <v>12285</v>
      </c>
      <c r="G2815" s="360" t="s">
        <v>3532</v>
      </c>
      <c r="H2815" s="361">
        <v>45975</v>
      </c>
      <c r="I2815" s="360" t="s">
        <v>3532</v>
      </c>
      <c r="J2815" s="360" t="s">
        <v>12286</v>
      </c>
      <c r="K2815" s="360">
        <v>2014</v>
      </c>
      <c r="L2815" s="360" t="s">
        <v>5964</v>
      </c>
      <c r="M2815" s="360" t="s">
        <v>5957</v>
      </c>
      <c r="N2815" s="360" t="s">
        <v>5953</v>
      </c>
      <c r="O2815" s="360" t="s">
        <v>83</v>
      </c>
      <c r="P2815" s="360">
        <v>0</v>
      </c>
      <c r="Q2815" s="360" t="s">
        <v>12287</v>
      </c>
    </row>
    <row r="2816" spans="1:17" ht="15">
      <c r="A2816" s="359" t="s">
        <v>1876</v>
      </c>
      <c r="B2816" s="360" t="s">
        <v>12288</v>
      </c>
      <c r="C2816" s="360" t="s">
        <v>3532</v>
      </c>
      <c r="D2816" s="360">
        <v>1</v>
      </c>
      <c r="E2816" s="360" t="s">
        <v>3532</v>
      </c>
      <c r="F2816" s="360" t="s">
        <v>3532</v>
      </c>
      <c r="G2816" s="360" t="s">
        <v>3532</v>
      </c>
      <c r="H2816" s="361">
        <v>45975</v>
      </c>
      <c r="I2816" s="360" t="s">
        <v>3532</v>
      </c>
      <c r="J2816" s="360" t="s">
        <v>12289</v>
      </c>
      <c r="K2816" s="360">
        <v>2013</v>
      </c>
      <c r="L2816" s="360" t="s">
        <v>5956</v>
      </c>
      <c r="M2816" s="360" t="s">
        <v>5957</v>
      </c>
      <c r="N2816" s="360" t="s">
        <v>5953</v>
      </c>
      <c r="O2816" s="360" t="s">
        <v>83</v>
      </c>
      <c r="P2816" s="360" t="s">
        <v>3532</v>
      </c>
      <c r="Q2816" s="360" t="s">
        <v>3532</v>
      </c>
    </row>
    <row r="2817" spans="1:17" ht="15">
      <c r="A2817" s="359" t="s">
        <v>10150</v>
      </c>
      <c r="B2817" s="360" t="s">
        <v>12290</v>
      </c>
      <c r="C2817" s="360" t="s">
        <v>2790</v>
      </c>
      <c r="D2817" s="360">
        <v>2</v>
      </c>
      <c r="E2817" s="360" t="s">
        <v>3532</v>
      </c>
      <c r="F2817" s="360" t="s">
        <v>12291</v>
      </c>
      <c r="G2817" s="360" t="s">
        <v>3532</v>
      </c>
      <c r="H2817" s="361">
        <v>45975</v>
      </c>
      <c r="I2817" s="360" t="s">
        <v>3532</v>
      </c>
      <c r="J2817" s="360" t="s">
        <v>12292</v>
      </c>
      <c r="K2817" s="360">
        <v>2013</v>
      </c>
      <c r="L2817" s="360" t="s">
        <v>5956</v>
      </c>
      <c r="M2817" s="360" t="s">
        <v>5957</v>
      </c>
      <c r="N2817" s="360" t="s">
        <v>5953</v>
      </c>
      <c r="O2817" s="360" t="s">
        <v>83</v>
      </c>
      <c r="P2817" s="360">
        <v>0</v>
      </c>
      <c r="Q2817" s="360" t="s">
        <v>12293</v>
      </c>
    </row>
    <row r="2818" spans="1:17" ht="15">
      <c r="A2818" s="359" t="s">
        <v>6587</v>
      </c>
      <c r="B2818" s="360" t="s">
        <v>12294</v>
      </c>
      <c r="C2818" s="360" t="s">
        <v>2790</v>
      </c>
      <c r="D2818" s="360">
        <v>1</v>
      </c>
      <c r="E2818" s="360" t="s">
        <v>3532</v>
      </c>
      <c r="F2818" s="360" t="s">
        <v>12295</v>
      </c>
      <c r="G2818" s="360" t="s">
        <v>3532</v>
      </c>
      <c r="H2818" s="361">
        <v>45975</v>
      </c>
      <c r="I2818" s="360" t="s">
        <v>3532</v>
      </c>
      <c r="J2818" s="360" t="s">
        <v>12296</v>
      </c>
      <c r="K2818" s="360">
        <v>2014</v>
      </c>
      <c r="L2818" s="360" t="s">
        <v>5960</v>
      </c>
      <c r="M2818" s="360" t="s">
        <v>5957</v>
      </c>
      <c r="N2818" s="360" t="s">
        <v>5953</v>
      </c>
      <c r="O2818" s="360" t="s">
        <v>83</v>
      </c>
      <c r="P2818" s="360">
        <v>0</v>
      </c>
      <c r="Q2818" s="360" t="s">
        <v>12297</v>
      </c>
    </row>
    <row r="2819" spans="1:17" ht="15">
      <c r="A2819" s="359" t="s">
        <v>1876</v>
      </c>
      <c r="B2819" s="360" t="s">
        <v>12298</v>
      </c>
      <c r="C2819" s="360" t="s">
        <v>3532</v>
      </c>
      <c r="D2819" s="360">
        <v>92</v>
      </c>
      <c r="E2819" s="360" t="s">
        <v>3532</v>
      </c>
      <c r="F2819" s="360" t="s">
        <v>3532</v>
      </c>
      <c r="G2819" s="360" t="s">
        <v>3532</v>
      </c>
      <c r="H2819" s="361">
        <v>45975</v>
      </c>
      <c r="I2819" s="360" t="s">
        <v>3532</v>
      </c>
      <c r="J2819" s="360" t="s">
        <v>12299</v>
      </c>
      <c r="K2819" s="360">
        <v>2014</v>
      </c>
      <c r="L2819" s="360" t="s">
        <v>5960</v>
      </c>
      <c r="M2819" s="360" t="s">
        <v>5957</v>
      </c>
      <c r="N2819" s="360" t="s">
        <v>5953</v>
      </c>
      <c r="O2819" s="360" t="s">
        <v>83</v>
      </c>
      <c r="P2819" s="360" t="s">
        <v>3532</v>
      </c>
      <c r="Q2819" s="360" t="s">
        <v>3532</v>
      </c>
    </row>
    <row r="2820" spans="1:17" ht="15">
      <c r="A2820" s="359" t="s">
        <v>3520</v>
      </c>
      <c r="B2820" s="360" t="s">
        <v>12300</v>
      </c>
      <c r="C2820" s="360" t="s">
        <v>3532</v>
      </c>
      <c r="D2820" s="360">
        <v>0</v>
      </c>
      <c r="E2820" s="360" t="s">
        <v>3532</v>
      </c>
      <c r="F2820" s="360" t="s">
        <v>3532</v>
      </c>
      <c r="G2820" s="360" t="s">
        <v>3532</v>
      </c>
      <c r="H2820" s="361">
        <v>45975</v>
      </c>
      <c r="I2820" s="360" t="s">
        <v>3532</v>
      </c>
      <c r="J2820" s="360" t="s">
        <v>12301</v>
      </c>
      <c r="K2820" s="360">
        <v>2014</v>
      </c>
      <c r="L2820" s="360" t="s">
        <v>5964</v>
      </c>
      <c r="M2820" s="360" t="s">
        <v>5957</v>
      </c>
      <c r="N2820" s="360" t="s">
        <v>5953</v>
      </c>
      <c r="O2820" s="360" t="s">
        <v>83</v>
      </c>
      <c r="P2820" s="360" t="s">
        <v>3532</v>
      </c>
      <c r="Q2820" s="360" t="s">
        <v>3532</v>
      </c>
    </row>
    <row r="2821" spans="1:17" ht="15">
      <c r="A2821" s="359" t="s">
        <v>6525</v>
      </c>
      <c r="B2821" s="360" t="s">
        <v>12302</v>
      </c>
      <c r="C2821" s="360" t="s">
        <v>2790</v>
      </c>
      <c r="D2821" s="360">
        <v>2</v>
      </c>
      <c r="E2821" s="360" t="s">
        <v>3532</v>
      </c>
      <c r="F2821" s="360" t="s">
        <v>12303</v>
      </c>
      <c r="G2821" s="360" t="s">
        <v>3532</v>
      </c>
      <c r="H2821" s="361">
        <v>45975</v>
      </c>
      <c r="I2821" s="360" t="s">
        <v>3532</v>
      </c>
      <c r="J2821" s="360" t="s">
        <v>12304</v>
      </c>
      <c r="K2821" s="360">
        <v>2014</v>
      </c>
      <c r="L2821" s="360" t="s">
        <v>5960</v>
      </c>
      <c r="M2821" s="360" t="s">
        <v>5957</v>
      </c>
      <c r="N2821" s="360" t="s">
        <v>5953</v>
      </c>
      <c r="O2821" s="360" t="s">
        <v>83</v>
      </c>
      <c r="P2821" s="360">
        <v>0</v>
      </c>
      <c r="Q2821" s="360" t="s">
        <v>12305</v>
      </c>
    </row>
    <row r="2822" spans="1:17" ht="15">
      <c r="A2822" s="359" t="s">
        <v>3520</v>
      </c>
      <c r="B2822" s="360" t="s">
        <v>12306</v>
      </c>
      <c r="C2822" s="360" t="s">
        <v>3532</v>
      </c>
      <c r="D2822" s="360">
        <v>0</v>
      </c>
      <c r="E2822" s="360" t="s">
        <v>3532</v>
      </c>
      <c r="F2822" s="360" t="s">
        <v>3532</v>
      </c>
      <c r="G2822" s="360" t="s">
        <v>3532</v>
      </c>
      <c r="H2822" s="361">
        <v>45975</v>
      </c>
      <c r="I2822" s="360" t="s">
        <v>3532</v>
      </c>
      <c r="J2822" s="360" t="s">
        <v>12307</v>
      </c>
      <c r="K2822" s="360">
        <v>2014</v>
      </c>
      <c r="L2822" s="360" t="s">
        <v>5964</v>
      </c>
      <c r="M2822" s="360" t="s">
        <v>5957</v>
      </c>
      <c r="N2822" s="360" t="s">
        <v>5953</v>
      </c>
      <c r="O2822" s="360" t="s">
        <v>83</v>
      </c>
      <c r="P2822" s="360" t="s">
        <v>3532</v>
      </c>
      <c r="Q2822" s="360" t="s">
        <v>3532</v>
      </c>
    </row>
    <row r="2823" spans="1:17" ht="15">
      <c r="A2823" s="359" t="s">
        <v>3002</v>
      </c>
      <c r="B2823" s="360" t="s">
        <v>12308</v>
      </c>
      <c r="C2823" s="360" t="s">
        <v>3532</v>
      </c>
      <c r="D2823" s="360">
        <v>0</v>
      </c>
      <c r="E2823" s="360" t="s">
        <v>3532</v>
      </c>
      <c r="F2823" s="360" t="s">
        <v>3532</v>
      </c>
      <c r="G2823" s="360" t="s">
        <v>3532</v>
      </c>
      <c r="H2823" s="361">
        <v>45975</v>
      </c>
      <c r="I2823" s="360" t="s">
        <v>3532</v>
      </c>
      <c r="J2823" s="360" t="s">
        <v>12309</v>
      </c>
      <c r="K2823" s="360">
        <v>2012</v>
      </c>
      <c r="L2823" s="360" t="s">
        <v>5964</v>
      </c>
      <c r="M2823" s="360" t="s">
        <v>5957</v>
      </c>
      <c r="N2823" s="360" t="s">
        <v>5953</v>
      </c>
      <c r="O2823" s="360" t="s">
        <v>83</v>
      </c>
      <c r="P2823" s="360" t="s">
        <v>3532</v>
      </c>
      <c r="Q2823" s="360" t="s">
        <v>3532</v>
      </c>
    </row>
    <row r="2824" spans="1:17" ht="15">
      <c r="A2824" s="359" t="s">
        <v>3002</v>
      </c>
      <c r="B2824" s="360" t="s">
        <v>12310</v>
      </c>
      <c r="C2824" s="360" t="s">
        <v>3532</v>
      </c>
      <c r="D2824" s="360">
        <v>1</v>
      </c>
      <c r="E2824" s="360" t="s">
        <v>3532</v>
      </c>
      <c r="F2824" s="360" t="s">
        <v>3532</v>
      </c>
      <c r="G2824" s="360" t="s">
        <v>3532</v>
      </c>
      <c r="H2824" s="361">
        <v>45975</v>
      </c>
      <c r="I2824" s="360" t="s">
        <v>3532</v>
      </c>
      <c r="J2824" s="360" t="s">
        <v>12311</v>
      </c>
      <c r="K2824" s="360">
        <v>2015</v>
      </c>
      <c r="L2824" s="360" t="s">
        <v>5960</v>
      </c>
      <c r="M2824" s="360" t="s">
        <v>5957</v>
      </c>
      <c r="N2824" s="360" t="s">
        <v>5953</v>
      </c>
      <c r="O2824" s="360" t="s">
        <v>83</v>
      </c>
      <c r="P2824" s="360" t="s">
        <v>3532</v>
      </c>
      <c r="Q2824" s="360" t="s">
        <v>3532</v>
      </c>
    </row>
    <row r="2825" spans="1:17" ht="15">
      <c r="A2825" s="359" t="s">
        <v>5972</v>
      </c>
      <c r="B2825" s="360" t="s">
        <v>12312</v>
      </c>
      <c r="C2825" s="360" t="s">
        <v>3532</v>
      </c>
      <c r="D2825" s="360">
        <v>4</v>
      </c>
      <c r="E2825" s="360" t="s">
        <v>3532</v>
      </c>
      <c r="F2825" s="360" t="s">
        <v>3532</v>
      </c>
      <c r="G2825" s="360" t="s">
        <v>3532</v>
      </c>
      <c r="H2825" s="361">
        <v>45975</v>
      </c>
      <c r="I2825" s="360" t="s">
        <v>3532</v>
      </c>
      <c r="J2825" s="360" t="s">
        <v>12313</v>
      </c>
      <c r="K2825" s="360">
        <v>2014</v>
      </c>
      <c r="L2825" s="360" t="s">
        <v>5964</v>
      </c>
      <c r="M2825" s="360" t="s">
        <v>5957</v>
      </c>
      <c r="N2825" s="360" t="s">
        <v>5953</v>
      </c>
      <c r="O2825" s="360" t="s">
        <v>83</v>
      </c>
      <c r="P2825" s="360" t="s">
        <v>3532</v>
      </c>
      <c r="Q2825" s="360" t="s">
        <v>3532</v>
      </c>
    </row>
    <row r="2826" spans="1:17" ht="15">
      <c r="A2826" s="359" t="s">
        <v>3175</v>
      </c>
      <c r="B2826" s="360" t="s">
        <v>12314</v>
      </c>
      <c r="C2826" s="360" t="s">
        <v>3532</v>
      </c>
      <c r="D2826" s="360">
        <v>0</v>
      </c>
      <c r="E2826" s="360" t="s">
        <v>3532</v>
      </c>
      <c r="F2826" s="360" t="s">
        <v>3532</v>
      </c>
      <c r="G2826" s="360" t="s">
        <v>3532</v>
      </c>
      <c r="H2826" s="361">
        <v>45975</v>
      </c>
      <c r="I2826" s="360" t="s">
        <v>3532</v>
      </c>
      <c r="J2826" s="360" t="s">
        <v>12315</v>
      </c>
      <c r="K2826" s="360">
        <v>2014</v>
      </c>
      <c r="L2826" s="360" t="s">
        <v>5964</v>
      </c>
      <c r="M2826" s="360" t="s">
        <v>5957</v>
      </c>
      <c r="N2826" s="360" t="s">
        <v>5953</v>
      </c>
      <c r="O2826" s="360" t="s">
        <v>83</v>
      </c>
      <c r="P2826" s="360" t="s">
        <v>3532</v>
      </c>
      <c r="Q2826" s="360" t="s">
        <v>3532</v>
      </c>
    </row>
    <row r="2827" spans="1:17" ht="15">
      <c r="A2827" s="359" t="s">
        <v>6077</v>
      </c>
      <c r="B2827" s="360" t="s">
        <v>12316</v>
      </c>
      <c r="C2827" s="360" t="s">
        <v>2790</v>
      </c>
      <c r="D2827" s="360">
        <v>0</v>
      </c>
      <c r="E2827" s="360" t="s">
        <v>3532</v>
      </c>
      <c r="F2827" s="360" t="s">
        <v>12317</v>
      </c>
      <c r="G2827" s="360" t="s">
        <v>3532</v>
      </c>
      <c r="H2827" s="361">
        <v>45975</v>
      </c>
      <c r="I2827" s="360" t="s">
        <v>3532</v>
      </c>
      <c r="J2827" s="360" t="s">
        <v>12318</v>
      </c>
      <c r="K2827" s="360">
        <v>2014</v>
      </c>
      <c r="L2827" s="360" t="s">
        <v>5964</v>
      </c>
      <c r="M2827" s="360" t="s">
        <v>5957</v>
      </c>
      <c r="N2827" s="360" t="s">
        <v>5953</v>
      </c>
      <c r="O2827" s="360" t="s">
        <v>83</v>
      </c>
      <c r="P2827" s="360">
        <v>0</v>
      </c>
      <c r="Q2827" s="360" t="s">
        <v>12319</v>
      </c>
    </row>
    <row r="2828" spans="1:17" ht="15">
      <c r="A2828" s="359" t="s">
        <v>6077</v>
      </c>
      <c r="B2828" s="360" t="s">
        <v>12320</v>
      </c>
      <c r="C2828" s="360" t="s">
        <v>2790</v>
      </c>
      <c r="D2828" s="360">
        <v>11</v>
      </c>
      <c r="E2828" s="360" t="s">
        <v>3532</v>
      </c>
      <c r="F2828" s="360" t="s">
        <v>12321</v>
      </c>
      <c r="G2828" s="360" t="s">
        <v>3532</v>
      </c>
      <c r="H2828" s="361">
        <v>45975</v>
      </c>
      <c r="I2828" s="360" t="s">
        <v>3532</v>
      </c>
      <c r="J2828" s="360" t="s">
        <v>7005</v>
      </c>
      <c r="K2828" s="360">
        <v>2014</v>
      </c>
      <c r="L2828" s="360" t="s">
        <v>5984</v>
      </c>
      <c r="M2828" s="360" t="s">
        <v>5957</v>
      </c>
      <c r="N2828" s="360" t="s">
        <v>5953</v>
      </c>
      <c r="O2828" s="360" t="s">
        <v>83</v>
      </c>
      <c r="P2828" s="360">
        <v>0</v>
      </c>
      <c r="Q2828" s="360" t="s">
        <v>12322</v>
      </c>
    </row>
    <row r="2829" spans="1:17" ht="15">
      <c r="A2829" s="359" t="s">
        <v>6077</v>
      </c>
      <c r="B2829" s="360" t="s">
        <v>12323</v>
      </c>
      <c r="C2829" s="360" t="s">
        <v>2790</v>
      </c>
      <c r="D2829" s="360">
        <v>5</v>
      </c>
      <c r="E2829" s="360" t="s">
        <v>3532</v>
      </c>
      <c r="F2829" s="360" t="s">
        <v>12324</v>
      </c>
      <c r="G2829" s="360" t="s">
        <v>3532</v>
      </c>
      <c r="H2829" s="361">
        <v>45975</v>
      </c>
      <c r="I2829" s="360" t="s">
        <v>3532</v>
      </c>
      <c r="J2829" s="360" t="s">
        <v>12325</v>
      </c>
      <c r="K2829" s="360">
        <v>2014</v>
      </c>
      <c r="L2829" s="360" t="s">
        <v>5960</v>
      </c>
      <c r="M2829" s="360" t="s">
        <v>5957</v>
      </c>
      <c r="N2829" s="360" t="s">
        <v>5953</v>
      </c>
      <c r="O2829" s="360" t="s">
        <v>83</v>
      </c>
      <c r="P2829" s="360">
        <v>0</v>
      </c>
      <c r="Q2829" s="360" t="s">
        <v>12326</v>
      </c>
    </row>
    <row r="2830" spans="1:17" ht="15">
      <c r="A2830" s="359" t="s">
        <v>6077</v>
      </c>
      <c r="B2830" s="360" t="s">
        <v>12327</v>
      </c>
      <c r="C2830" s="360" t="s">
        <v>3532</v>
      </c>
      <c r="D2830" s="360">
        <v>1</v>
      </c>
      <c r="E2830" s="360" t="s">
        <v>3532</v>
      </c>
      <c r="F2830" s="360" t="s">
        <v>3532</v>
      </c>
      <c r="G2830" s="360" t="s">
        <v>3532</v>
      </c>
      <c r="H2830" s="361">
        <v>45975</v>
      </c>
      <c r="I2830" s="360" t="s">
        <v>3532</v>
      </c>
      <c r="J2830" s="360" t="s">
        <v>12328</v>
      </c>
      <c r="K2830" s="360">
        <v>2014</v>
      </c>
      <c r="L2830" s="360" t="s">
        <v>5960</v>
      </c>
      <c r="M2830" s="360" t="s">
        <v>5957</v>
      </c>
      <c r="N2830" s="360" t="s">
        <v>5953</v>
      </c>
      <c r="O2830" s="360" t="s">
        <v>83</v>
      </c>
      <c r="P2830" s="360" t="s">
        <v>3532</v>
      </c>
      <c r="Q2830" s="360" t="s">
        <v>3532</v>
      </c>
    </row>
    <row r="2831" spans="1:17" ht="15">
      <c r="A2831" s="359" t="s">
        <v>6077</v>
      </c>
      <c r="B2831" s="360" t="s">
        <v>12329</v>
      </c>
      <c r="C2831" s="360" t="s">
        <v>2790</v>
      </c>
      <c r="D2831" s="360">
        <v>1</v>
      </c>
      <c r="E2831" s="360" t="s">
        <v>3532</v>
      </c>
      <c r="F2831" s="360" t="s">
        <v>12330</v>
      </c>
      <c r="G2831" s="360" t="s">
        <v>3532</v>
      </c>
      <c r="H2831" s="361">
        <v>45975</v>
      </c>
      <c r="I2831" s="360" t="s">
        <v>3532</v>
      </c>
      <c r="J2831" s="360" t="s">
        <v>12331</v>
      </c>
      <c r="K2831" s="360">
        <v>2014</v>
      </c>
      <c r="L2831" s="360" t="s">
        <v>5964</v>
      </c>
      <c r="M2831" s="360" t="s">
        <v>5957</v>
      </c>
      <c r="N2831" s="360" t="s">
        <v>5953</v>
      </c>
      <c r="O2831" s="360" t="s">
        <v>83</v>
      </c>
      <c r="P2831" s="360">
        <v>0</v>
      </c>
      <c r="Q2831" s="360" t="s">
        <v>12332</v>
      </c>
    </row>
    <row r="2832" spans="1:17" ht="15">
      <c r="A2832" s="359" t="s">
        <v>5750</v>
      </c>
      <c r="B2832" s="360" t="s">
        <v>12333</v>
      </c>
      <c r="C2832" s="360" t="s">
        <v>3532</v>
      </c>
      <c r="D2832" s="360">
        <v>94</v>
      </c>
      <c r="E2832" s="360" t="s">
        <v>3532</v>
      </c>
      <c r="F2832" s="360" t="s">
        <v>3532</v>
      </c>
      <c r="G2832" s="360" t="s">
        <v>3532</v>
      </c>
      <c r="H2832" s="361">
        <v>45975</v>
      </c>
      <c r="I2832" s="360" t="s">
        <v>3532</v>
      </c>
      <c r="J2832" s="360" t="s">
        <v>12334</v>
      </c>
      <c r="K2832" s="360">
        <v>2014</v>
      </c>
      <c r="L2832" s="360" t="s">
        <v>5960</v>
      </c>
      <c r="M2832" s="360" t="s">
        <v>5957</v>
      </c>
      <c r="N2832" s="360" t="s">
        <v>5953</v>
      </c>
      <c r="O2832" s="360" t="s">
        <v>83</v>
      </c>
      <c r="P2832" s="360" t="s">
        <v>3532</v>
      </c>
      <c r="Q2832" s="360" t="s">
        <v>3532</v>
      </c>
    </row>
    <row r="2833" spans="1:17" ht="15">
      <c r="A2833" s="359" t="s">
        <v>2821</v>
      </c>
      <c r="B2833" s="360" t="s">
        <v>12335</v>
      </c>
      <c r="C2833" s="360" t="s">
        <v>3532</v>
      </c>
      <c r="D2833" s="360">
        <v>152</v>
      </c>
      <c r="E2833" s="360" t="s">
        <v>3532</v>
      </c>
      <c r="F2833" s="360" t="s">
        <v>3532</v>
      </c>
      <c r="G2833" s="360" t="s">
        <v>3532</v>
      </c>
      <c r="H2833" s="361">
        <v>45975</v>
      </c>
      <c r="I2833" s="360" t="s">
        <v>3532</v>
      </c>
      <c r="J2833" s="360" t="s">
        <v>12336</v>
      </c>
      <c r="K2833" s="360">
        <v>2014</v>
      </c>
      <c r="L2833" s="360" t="s">
        <v>5960</v>
      </c>
      <c r="M2833" s="360" t="s">
        <v>5957</v>
      </c>
      <c r="N2833" s="360" t="s">
        <v>5953</v>
      </c>
      <c r="O2833" s="360" t="s">
        <v>83</v>
      </c>
      <c r="P2833" s="360" t="s">
        <v>3532</v>
      </c>
      <c r="Q2833" s="360" t="s">
        <v>3532</v>
      </c>
    </row>
    <row r="2834" spans="1:17" ht="15">
      <c r="A2834" s="359" t="s">
        <v>3898</v>
      </c>
      <c r="B2834" s="360" t="s">
        <v>12337</v>
      </c>
      <c r="C2834" s="360" t="s">
        <v>3532</v>
      </c>
      <c r="D2834" s="360">
        <v>107</v>
      </c>
      <c r="E2834" s="360" t="s">
        <v>3532</v>
      </c>
      <c r="F2834" s="360" t="s">
        <v>3532</v>
      </c>
      <c r="G2834" s="360" t="s">
        <v>3532</v>
      </c>
      <c r="H2834" s="361">
        <v>45975</v>
      </c>
      <c r="I2834" s="360" t="s">
        <v>3532</v>
      </c>
      <c r="J2834" s="360" t="s">
        <v>12338</v>
      </c>
      <c r="K2834" s="360">
        <v>2014</v>
      </c>
      <c r="L2834" s="360" t="s">
        <v>5964</v>
      </c>
      <c r="M2834" s="360" t="s">
        <v>5957</v>
      </c>
      <c r="N2834" s="360" t="s">
        <v>5953</v>
      </c>
      <c r="O2834" s="360" t="s">
        <v>83</v>
      </c>
      <c r="P2834" s="360" t="s">
        <v>3532</v>
      </c>
      <c r="Q2834" s="360" t="s">
        <v>3532</v>
      </c>
    </row>
    <row r="2835" spans="1:17" ht="15">
      <c r="A2835" s="359" t="s">
        <v>2717</v>
      </c>
      <c r="B2835" s="360" t="s">
        <v>12339</v>
      </c>
      <c r="C2835" s="360" t="s">
        <v>3532</v>
      </c>
      <c r="D2835" s="360">
        <v>0</v>
      </c>
      <c r="E2835" s="360" t="s">
        <v>3532</v>
      </c>
      <c r="F2835" s="360" t="s">
        <v>3532</v>
      </c>
      <c r="G2835" s="360" t="s">
        <v>3532</v>
      </c>
      <c r="H2835" s="361">
        <v>45975</v>
      </c>
      <c r="I2835" s="360" t="s">
        <v>3532</v>
      </c>
      <c r="J2835" s="360" t="s">
        <v>12340</v>
      </c>
      <c r="K2835" s="360">
        <v>2014</v>
      </c>
      <c r="L2835" s="360" t="s">
        <v>5960</v>
      </c>
      <c r="M2835" s="360" t="s">
        <v>5957</v>
      </c>
      <c r="N2835" s="360" t="s">
        <v>5953</v>
      </c>
      <c r="O2835" s="360" t="s">
        <v>83</v>
      </c>
      <c r="P2835" s="360" t="s">
        <v>3532</v>
      </c>
      <c r="Q2835" s="360" t="s">
        <v>3532</v>
      </c>
    </row>
    <row r="2836" spans="1:17" ht="15">
      <c r="A2836" s="359" t="s">
        <v>2717</v>
      </c>
      <c r="B2836" s="360" t="s">
        <v>12341</v>
      </c>
      <c r="C2836" s="360" t="s">
        <v>3532</v>
      </c>
      <c r="D2836" s="360">
        <v>0</v>
      </c>
      <c r="E2836" s="360" t="s">
        <v>3532</v>
      </c>
      <c r="F2836" s="360" t="s">
        <v>3532</v>
      </c>
      <c r="G2836" s="360" t="s">
        <v>3532</v>
      </c>
      <c r="H2836" s="361">
        <v>45975</v>
      </c>
      <c r="I2836" s="360" t="s">
        <v>3532</v>
      </c>
      <c r="J2836" s="360" t="s">
        <v>11704</v>
      </c>
      <c r="K2836" s="360">
        <v>2014</v>
      </c>
      <c r="L2836" s="360" t="s">
        <v>5964</v>
      </c>
      <c r="M2836" s="360" t="s">
        <v>5957</v>
      </c>
      <c r="N2836" s="360" t="s">
        <v>5953</v>
      </c>
      <c r="O2836" s="360" t="s">
        <v>83</v>
      </c>
      <c r="P2836" s="360" t="s">
        <v>3532</v>
      </c>
      <c r="Q2836" s="360" t="s">
        <v>3532</v>
      </c>
    </row>
    <row r="2837" spans="1:17" ht="15">
      <c r="A2837" s="359" t="s">
        <v>1776</v>
      </c>
      <c r="B2837" s="360" t="s">
        <v>12342</v>
      </c>
      <c r="C2837" s="360" t="s">
        <v>3532</v>
      </c>
      <c r="D2837" s="360">
        <v>1</v>
      </c>
      <c r="E2837" s="360" t="s">
        <v>3532</v>
      </c>
      <c r="F2837" s="360" t="s">
        <v>3532</v>
      </c>
      <c r="G2837" s="360" t="s">
        <v>3532</v>
      </c>
      <c r="H2837" s="361">
        <v>45975</v>
      </c>
      <c r="I2837" s="360" t="s">
        <v>3532</v>
      </c>
      <c r="J2837" s="360" t="s">
        <v>12343</v>
      </c>
      <c r="K2837" s="360">
        <v>2015</v>
      </c>
      <c r="L2837" s="360" t="s">
        <v>5960</v>
      </c>
      <c r="M2837" s="360" t="s">
        <v>5957</v>
      </c>
      <c r="N2837" s="360" t="s">
        <v>5953</v>
      </c>
      <c r="O2837" s="360" t="s">
        <v>83</v>
      </c>
      <c r="P2837" s="360" t="s">
        <v>3532</v>
      </c>
      <c r="Q2837" s="360" t="s">
        <v>3532</v>
      </c>
    </row>
    <row r="2838" spans="1:17" ht="15">
      <c r="A2838" s="359" t="s">
        <v>5750</v>
      </c>
      <c r="B2838" s="360" t="s">
        <v>12344</v>
      </c>
      <c r="C2838" s="360" t="s">
        <v>3532</v>
      </c>
      <c r="D2838" s="360">
        <v>83</v>
      </c>
      <c r="E2838" s="360" t="s">
        <v>3532</v>
      </c>
      <c r="F2838" s="360" t="s">
        <v>3532</v>
      </c>
      <c r="G2838" s="360" t="s">
        <v>3532</v>
      </c>
      <c r="H2838" s="361">
        <v>45975</v>
      </c>
      <c r="I2838" s="360" t="s">
        <v>3532</v>
      </c>
      <c r="J2838" s="360" t="s">
        <v>12345</v>
      </c>
      <c r="K2838" s="360">
        <v>2015</v>
      </c>
      <c r="L2838" s="360" t="s">
        <v>5960</v>
      </c>
      <c r="M2838" s="360" t="s">
        <v>5957</v>
      </c>
      <c r="N2838" s="360" t="s">
        <v>5953</v>
      </c>
      <c r="O2838" s="360" t="s">
        <v>83</v>
      </c>
      <c r="P2838" s="360" t="s">
        <v>3532</v>
      </c>
      <c r="Q2838" s="360" t="s">
        <v>3532</v>
      </c>
    </row>
    <row r="2839" spans="1:17" ht="15">
      <c r="A2839" s="359" t="s">
        <v>7615</v>
      </c>
      <c r="B2839" s="360" t="s">
        <v>12346</v>
      </c>
      <c r="C2839" s="360" t="s">
        <v>3532</v>
      </c>
      <c r="D2839" s="360">
        <v>11</v>
      </c>
      <c r="E2839" s="360" t="s">
        <v>3532</v>
      </c>
      <c r="F2839" s="360" t="s">
        <v>3532</v>
      </c>
      <c r="G2839" s="360" t="s">
        <v>3532</v>
      </c>
      <c r="H2839" s="361">
        <v>45975</v>
      </c>
      <c r="I2839" s="360" t="s">
        <v>3532</v>
      </c>
      <c r="J2839" s="360" t="s">
        <v>12347</v>
      </c>
      <c r="K2839" s="360">
        <v>2015</v>
      </c>
      <c r="L2839" s="360" t="s">
        <v>5964</v>
      </c>
      <c r="M2839" s="360" t="s">
        <v>5957</v>
      </c>
      <c r="N2839" s="360" t="s">
        <v>5953</v>
      </c>
      <c r="O2839" s="360" t="s">
        <v>83</v>
      </c>
      <c r="P2839" s="360" t="s">
        <v>3532</v>
      </c>
      <c r="Q2839" s="360" t="s">
        <v>3532</v>
      </c>
    </row>
    <row r="2840" spans="1:17" ht="15">
      <c r="A2840" s="359" t="s">
        <v>5750</v>
      </c>
      <c r="B2840" s="360" t="s">
        <v>12348</v>
      </c>
      <c r="C2840" s="360" t="s">
        <v>3532</v>
      </c>
      <c r="D2840" s="360">
        <v>115</v>
      </c>
      <c r="E2840" s="360" t="s">
        <v>3532</v>
      </c>
      <c r="F2840" s="360" t="s">
        <v>3532</v>
      </c>
      <c r="G2840" s="360" t="s">
        <v>3532</v>
      </c>
      <c r="H2840" s="361">
        <v>45975</v>
      </c>
      <c r="I2840" s="360" t="s">
        <v>3532</v>
      </c>
      <c r="J2840" s="360" t="s">
        <v>12349</v>
      </c>
      <c r="K2840" s="360">
        <v>2014</v>
      </c>
      <c r="L2840" s="360" t="s">
        <v>5960</v>
      </c>
      <c r="M2840" s="360" t="s">
        <v>5957</v>
      </c>
      <c r="N2840" s="360" t="s">
        <v>5953</v>
      </c>
      <c r="O2840" s="360" t="s">
        <v>83</v>
      </c>
      <c r="P2840" s="360" t="s">
        <v>3532</v>
      </c>
      <c r="Q2840" s="360" t="s">
        <v>3532</v>
      </c>
    </row>
    <row r="2841" spans="1:17" ht="15">
      <c r="A2841" s="359" t="s">
        <v>5750</v>
      </c>
      <c r="B2841" s="360" t="s">
        <v>12350</v>
      </c>
      <c r="C2841" s="360" t="s">
        <v>3532</v>
      </c>
      <c r="D2841" s="360">
        <v>120</v>
      </c>
      <c r="E2841" s="360" t="s">
        <v>3532</v>
      </c>
      <c r="F2841" s="360" t="s">
        <v>3532</v>
      </c>
      <c r="G2841" s="360" t="s">
        <v>3532</v>
      </c>
      <c r="H2841" s="361">
        <v>45975</v>
      </c>
      <c r="I2841" s="360" t="s">
        <v>3532</v>
      </c>
      <c r="J2841" s="360" t="s">
        <v>12351</v>
      </c>
      <c r="K2841" s="360">
        <v>2016</v>
      </c>
      <c r="L2841" s="360" t="s">
        <v>5960</v>
      </c>
      <c r="M2841" s="360" t="s">
        <v>5957</v>
      </c>
      <c r="N2841" s="360" t="s">
        <v>5953</v>
      </c>
      <c r="O2841" s="360" t="s">
        <v>83</v>
      </c>
      <c r="P2841" s="360" t="s">
        <v>3532</v>
      </c>
      <c r="Q2841" s="360" t="s">
        <v>3532</v>
      </c>
    </row>
    <row r="2842" spans="1:17" ht="15">
      <c r="A2842" s="359" t="s">
        <v>2717</v>
      </c>
      <c r="B2842" s="360" t="s">
        <v>12352</v>
      </c>
      <c r="C2842" s="360" t="s">
        <v>3532</v>
      </c>
      <c r="D2842" s="360">
        <v>0</v>
      </c>
      <c r="E2842" s="360" t="s">
        <v>3532</v>
      </c>
      <c r="F2842" s="360" t="s">
        <v>3532</v>
      </c>
      <c r="G2842" s="360" t="s">
        <v>3532</v>
      </c>
      <c r="H2842" s="361">
        <v>45975</v>
      </c>
      <c r="I2842" s="360" t="s">
        <v>3532</v>
      </c>
      <c r="J2842" s="360" t="s">
        <v>12353</v>
      </c>
      <c r="K2842" s="360">
        <v>2015</v>
      </c>
      <c r="L2842" s="360" t="s">
        <v>5964</v>
      </c>
      <c r="M2842" s="360" t="s">
        <v>5957</v>
      </c>
      <c r="N2842" s="360" t="s">
        <v>5953</v>
      </c>
      <c r="O2842" s="360" t="s">
        <v>83</v>
      </c>
      <c r="P2842" s="360" t="s">
        <v>3532</v>
      </c>
      <c r="Q2842" s="360" t="s">
        <v>3532</v>
      </c>
    </row>
    <row r="2843" spans="1:17" ht="15">
      <c r="A2843" s="359" t="s">
        <v>6077</v>
      </c>
      <c r="B2843" s="360" t="s">
        <v>12354</v>
      </c>
      <c r="C2843" s="360" t="s">
        <v>2790</v>
      </c>
      <c r="D2843" s="360">
        <v>23</v>
      </c>
      <c r="E2843" s="360" t="s">
        <v>3532</v>
      </c>
      <c r="F2843" s="360" t="s">
        <v>12355</v>
      </c>
      <c r="G2843" s="360" t="s">
        <v>3532</v>
      </c>
      <c r="H2843" s="361">
        <v>45975</v>
      </c>
      <c r="I2843" s="360" t="s">
        <v>3532</v>
      </c>
      <c r="J2843" s="360" t="s">
        <v>7005</v>
      </c>
      <c r="K2843" s="360">
        <v>2017</v>
      </c>
      <c r="L2843" s="360" t="s">
        <v>5960</v>
      </c>
      <c r="M2843" s="360" t="s">
        <v>5957</v>
      </c>
      <c r="N2843" s="360" t="s">
        <v>5953</v>
      </c>
      <c r="O2843" s="360" t="s">
        <v>83</v>
      </c>
      <c r="P2843" s="360">
        <v>0</v>
      </c>
      <c r="Q2843" s="360" t="s">
        <v>12356</v>
      </c>
    </row>
    <row r="2844" spans="1:17" ht="15">
      <c r="A2844" s="359" t="s">
        <v>5750</v>
      </c>
      <c r="B2844" s="360" t="s">
        <v>12357</v>
      </c>
      <c r="C2844" s="360" t="s">
        <v>2790</v>
      </c>
      <c r="D2844" s="360">
        <v>2</v>
      </c>
      <c r="E2844" s="360" t="s">
        <v>3532</v>
      </c>
      <c r="F2844" s="360" t="s">
        <v>12358</v>
      </c>
      <c r="G2844" s="360" t="s">
        <v>3532</v>
      </c>
      <c r="H2844" s="361">
        <v>45975</v>
      </c>
      <c r="I2844" s="360" t="s">
        <v>3532</v>
      </c>
      <c r="J2844" s="360" t="s">
        <v>12359</v>
      </c>
      <c r="K2844" s="360">
        <v>2016</v>
      </c>
      <c r="L2844" s="360" t="s">
        <v>5960</v>
      </c>
      <c r="M2844" s="360" t="s">
        <v>5957</v>
      </c>
      <c r="N2844" s="360" t="s">
        <v>5953</v>
      </c>
      <c r="O2844" s="360" t="s">
        <v>83</v>
      </c>
      <c r="P2844" s="360">
        <v>36</v>
      </c>
      <c r="Q2844" s="360" t="s">
        <v>12360</v>
      </c>
    </row>
    <row r="2845" spans="1:17" ht="15">
      <c r="A2845" s="359" t="s">
        <v>3898</v>
      </c>
      <c r="B2845" s="360" t="s">
        <v>12361</v>
      </c>
      <c r="C2845" s="360" t="s">
        <v>3532</v>
      </c>
      <c r="D2845" s="360">
        <v>137</v>
      </c>
      <c r="E2845" s="360" t="s">
        <v>3532</v>
      </c>
      <c r="F2845" s="360" t="s">
        <v>3532</v>
      </c>
      <c r="G2845" s="360" t="s">
        <v>3532</v>
      </c>
      <c r="H2845" s="361">
        <v>45975</v>
      </c>
      <c r="I2845" s="360" t="s">
        <v>3532</v>
      </c>
      <c r="J2845" s="360" t="s">
        <v>12362</v>
      </c>
      <c r="K2845" s="360">
        <v>2017</v>
      </c>
      <c r="L2845" s="360" t="s">
        <v>5964</v>
      </c>
      <c r="M2845" s="360" t="s">
        <v>5957</v>
      </c>
      <c r="N2845" s="360" t="s">
        <v>5953</v>
      </c>
      <c r="O2845" s="360" t="s">
        <v>83</v>
      </c>
      <c r="P2845" s="360" t="s">
        <v>3532</v>
      </c>
      <c r="Q2845" s="360" t="s">
        <v>3532</v>
      </c>
    </row>
    <row r="2846" spans="1:17" ht="15">
      <c r="A2846" s="359" t="s">
        <v>5750</v>
      </c>
      <c r="B2846" s="360" t="s">
        <v>12363</v>
      </c>
      <c r="C2846" s="360" t="s">
        <v>3532</v>
      </c>
      <c r="D2846" s="360">
        <v>36</v>
      </c>
      <c r="E2846" s="360" t="s">
        <v>3532</v>
      </c>
      <c r="F2846" s="360" t="s">
        <v>3532</v>
      </c>
      <c r="G2846" s="360" t="s">
        <v>3532</v>
      </c>
      <c r="H2846" s="361">
        <v>45975</v>
      </c>
      <c r="I2846" s="360" t="s">
        <v>3532</v>
      </c>
      <c r="J2846" s="360" t="s">
        <v>12364</v>
      </c>
      <c r="K2846" s="360">
        <v>2017</v>
      </c>
      <c r="L2846" s="360" t="s">
        <v>5960</v>
      </c>
      <c r="M2846" s="360" t="s">
        <v>5957</v>
      </c>
      <c r="N2846" s="360" t="s">
        <v>5953</v>
      </c>
      <c r="O2846" s="360" t="s">
        <v>83</v>
      </c>
      <c r="P2846" s="360" t="s">
        <v>3532</v>
      </c>
      <c r="Q2846" s="360" t="s">
        <v>3532</v>
      </c>
    </row>
    <row r="2847" spans="1:17" ht="15">
      <c r="A2847" s="359" t="s">
        <v>5750</v>
      </c>
      <c r="B2847" s="360" t="s">
        <v>12365</v>
      </c>
      <c r="C2847" s="360" t="s">
        <v>2790</v>
      </c>
      <c r="D2847" s="360">
        <v>0</v>
      </c>
      <c r="E2847" s="360" t="s">
        <v>3532</v>
      </c>
      <c r="F2847" s="360" t="s">
        <v>12366</v>
      </c>
      <c r="G2847" s="360" t="s">
        <v>3532</v>
      </c>
      <c r="H2847" s="361">
        <v>45975</v>
      </c>
      <c r="I2847" s="360" t="s">
        <v>3532</v>
      </c>
      <c r="J2847" s="360" t="s">
        <v>12367</v>
      </c>
      <c r="K2847" s="360">
        <v>2016</v>
      </c>
      <c r="L2847" s="360" t="s">
        <v>5960</v>
      </c>
      <c r="M2847" s="360" t="s">
        <v>5957</v>
      </c>
      <c r="N2847" s="360" t="s">
        <v>5953</v>
      </c>
      <c r="O2847" s="360" t="s">
        <v>83</v>
      </c>
      <c r="P2847" s="360">
        <v>0</v>
      </c>
      <c r="Q2847" s="360" t="s">
        <v>12368</v>
      </c>
    </row>
    <row r="2848" spans="1:17" ht="15">
      <c r="A2848" s="359" t="s">
        <v>3819</v>
      </c>
      <c r="B2848" s="360" t="s">
        <v>12369</v>
      </c>
      <c r="C2848" s="360" t="s">
        <v>2790</v>
      </c>
      <c r="D2848" s="360">
        <v>2</v>
      </c>
      <c r="E2848" s="360" t="s">
        <v>3532</v>
      </c>
      <c r="F2848" s="360" t="s">
        <v>12370</v>
      </c>
      <c r="G2848" s="360" t="s">
        <v>3532</v>
      </c>
      <c r="H2848" s="361">
        <v>45975</v>
      </c>
      <c r="I2848" s="360" t="s">
        <v>3532</v>
      </c>
      <c r="J2848" s="360" t="s">
        <v>9291</v>
      </c>
      <c r="K2848" s="360">
        <v>2017</v>
      </c>
      <c r="L2848" s="360" t="s">
        <v>5960</v>
      </c>
      <c r="M2848" s="360" t="s">
        <v>5957</v>
      </c>
      <c r="N2848" s="360" t="s">
        <v>5953</v>
      </c>
      <c r="O2848" s="360" t="s">
        <v>83</v>
      </c>
      <c r="P2848" s="360">
        <v>0</v>
      </c>
      <c r="Q2848" s="360" t="s">
        <v>12371</v>
      </c>
    </row>
    <row r="2849" spans="1:17" ht="15">
      <c r="A2849" s="359" t="s">
        <v>1742</v>
      </c>
      <c r="B2849" s="360" t="s">
        <v>12372</v>
      </c>
      <c r="C2849" s="360" t="s">
        <v>3532</v>
      </c>
      <c r="D2849" s="360">
        <v>1</v>
      </c>
      <c r="E2849" s="360" t="s">
        <v>3532</v>
      </c>
      <c r="F2849" s="360" t="s">
        <v>3532</v>
      </c>
      <c r="G2849" s="360" t="s">
        <v>3532</v>
      </c>
      <c r="H2849" s="361">
        <v>45975</v>
      </c>
      <c r="I2849" s="360" t="s">
        <v>3532</v>
      </c>
      <c r="J2849" s="360" t="s">
        <v>12373</v>
      </c>
      <c r="K2849" s="360">
        <v>2017</v>
      </c>
      <c r="L2849" s="360" t="s">
        <v>5964</v>
      </c>
      <c r="M2849" s="360" t="s">
        <v>5957</v>
      </c>
      <c r="N2849" s="360" t="s">
        <v>5953</v>
      </c>
      <c r="O2849" s="360" t="s">
        <v>83</v>
      </c>
      <c r="P2849" s="360" t="s">
        <v>3532</v>
      </c>
      <c r="Q2849" s="360" t="s">
        <v>3532</v>
      </c>
    </row>
    <row r="2850" spans="1:17" ht="15">
      <c r="A2850" s="359" t="s">
        <v>2717</v>
      </c>
      <c r="B2850" s="360" t="s">
        <v>12374</v>
      </c>
      <c r="C2850" s="360" t="s">
        <v>3532</v>
      </c>
      <c r="D2850" s="360">
        <v>0</v>
      </c>
      <c r="E2850" s="360" t="s">
        <v>3532</v>
      </c>
      <c r="F2850" s="360" t="s">
        <v>3532</v>
      </c>
      <c r="G2850" s="360" t="s">
        <v>3532</v>
      </c>
      <c r="H2850" s="361">
        <v>45975</v>
      </c>
      <c r="I2850" s="360" t="s">
        <v>3532</v>
      </c>
      <c r="J2850" s="360" t="s">
        <v>12375</v>
      </c>
      <c r="K2850" s="360">
        <v>2017</v>
      </c>
      <c r="L2850" s="360" t="s">
        <v>5960</v>
      </c>
      <c r="M2850" s="360" t="s">
        <v>5957</v>
      </c>
      <c r="N2850" s="360" t="s">
        <v>5953</v>
      </c>
      <c r="O2850" s="360" t="s">
        <v>83</v>
      </c>
      <c r="P2850" s="360" t="s">
        <v>3532</v>
      </c>
      <c r="Q2850" s="360" t="s">
        <v>3532</v>
      </c>
    </row>
    <row r="2851" spans="1:17" ht="15">
      <c r="A2851" s="359" t="s">
        <v>6433</v>
      </c>
      <c r="B2851" s="360" t="s">
        <v>12376</v>
      </c>
      <c r="C2851" s="360" t="s">
        <v>2790</v>
      </c>
      <c r="D2851" s="360">
        <v>1</v>
      </c>
      <c r="E2851" s="360" t="s">
        <v>3532</v>
      </c>
      <c r="F2851" s="360" t="s">
        <v>12377</v>
      </c>
      <c r="G2851" s="360" t="s">
        <v>3532</v>
      </c>
      <c r="H2851" s="361">
        <v>45975</v>
      </c>
      <c r="I2851" s="360" t="s">
        <v>3532</v>
      </c>
      <c r="J2851" s="360" t="s">
        <v>8382</v>
      </c>
      <c r="K2851" s="360">
        <v>2017</v>
      </c>
      <c r="L2851" s="360" t="s">
        <v>5960</v>
      </c>
      <c r="M2851" s="360" t="s">
        <v>5957</v>
      </c>
      <c r="N2851" s="360" t="s">
        <v>5953</v>
      </c>
      <c r="O2851" s="360" t="s">
        <v>83</v>
      </c>
      <c r="P2851" s="360">
        <v>0</v>
      </c>
      <c r="Q2851" s="360" t="s">
        <v>12378</v>
      </c>
    </row>
    <row r="2852" spans="1:17" ht="15">
      <c r="A2852" s="359" t="s">
        <v>6433</v>
      </c>
      <c r="B2852" s="360" t="s">
        <v>12379</v>
      </c>
      <c r="C2852" s="360" t="s">
        <v>3532</v>
      </c>
      <c r="D2852" s="360">
        <v>115</v>
      </c>
      <c r="E2852" s="360" t="s">
        <v>3532</v>
      </c>
      <c r="F2852" s="360" t="s">
        <v>3532</v>
      </c>
      <c r="G2852" s="360" t="s">
        <v>3532</v>
      </c>
      <c r="H2852" s="361">
        <v>45975</v>
      </c>
      <c r="I2852" s="360" t="s">
        <v>3532</v>
      </c>
      <c r="J2852" s="360" t="s">
        <v>12380</v>
      </c>
      <c r="K2852" s="360">
        <v>2013</v>
      </c>
      <c r="L2852" s="360" t="s">
        <v>5960</v>
      </c>
      <c r="M2852" s="360" t="s">
        <v>5957</v>
      </c>
      <c r="N2852" s="360" t="s">
        <v>5953</v>
      </c>
      <c r="O2852" s="360" t="s">
        <v>83</v>
      </c>
      <c r="P2852" s="360" t="s">
        <v>3532</v>
      </c>
      <c r="Q2852" s="360" t="s">
        <v>3532</v>
      </c>
    </row>
    <row r="2853" spans="1:17" ht="15">
      <c r="A2853" s="359" t="s">
        <v>6614</v>
      </c>
      <c r="B2853" s="360" t="s">
        <v>12381</v>
      </c>
      <c r="C2853" s="360" t="s">
        <v>3532</v>
      </c>
      <c r="D2853" s="360">
        <v>55</v>
      </c>
      <c r="E2853" s="360" t="s">
        <v>3532</v>
      </c>
      <c r="F2853" s="360" t="s">
        <v>3532</v>
      </c>
      <c r="G2853" s="360" t="s">
        <v>3532</v>
      </c>
      <c r="H2853" s="361">
        <v>45975</v>
      </c>
      <c r="I2853" s="360" t="s">
        <v>3532</v>
      </c>
      <c r="J2853" s="360" t="s">
        <v>12382</v>
      </c>
      <c r="K2853" s="360">
        <v>2017</v>
      </c>
      <c r="L2853" s="360" t="s">
        <v>5964</v>
      </c>
      <c r="M2853" s="360" t="s">
        <v>5957</v>
      </c>
      <c r="N2853" s="360" t="s">
        <v>5953</v>
      </c>
      <c r="O2853" s="360" t="s">
        <v>83</v>
      </c>
      <c r="P2853" s="360" t="s">
        <v>3532</v>
      </c>
      <c r="Q2853" s="360" t="s">
        <v>3532</v>
      </c>
    </row>
    <row r="2854" spans="1:17" ht="15">
      <c r="A2854" s="359" t="s">
        <v>5750</v>
      </c>
      <c r="B2854" s="360" t="s">
        <v>12383</v>
      </c>
      <c r="C2854" s="360" t="s">
        <v>2790</v>
      </c>
      <c r="D2854" s="360">
        <v>4</v>
      </c>
      <c r="E2854" s="360" t="s">
        <v>3532</v>
      </c>
      <c r="F2854" s="360" t="s">
        <v>12384</v>
      </c>
      <c r="G2854" s="360" t="s">
        <v>3532</v>
      </c>
      <c r="H2854" s="361">
        <v>45975</v>
      </c>
      <c r="I2854" s="360" t="s">
        <v>3532</v>
      </c>
      <c r="J2854" s="360" t="s">
        <v>12385</v>
      </c>
      <c r="K2854" s="360">
        <v>2018</v>
      </c>
      <c r="L2854" s="360" t="s">
        <v>5960</v>
      </c>
      <c r="M2854" s="360" t="s">
        <v>5957</v>
      </c>
      <c r="N2854" s="360" t="s">
        <v>5953</v>
      </c>
      <c r="O2854" s="360" t="s">
        <v>83</v>
      </c>
      <c r="P2854" s="360">
        <v>0</v>
      </c>
      <c r="Q2854" s="360" t="s">
        <v>11949</v>
      </c>
    </row>
    <row r="2855" spans="1:17" ht="15">
      <c r="A2855" s="359" t="s">
        <v>5750</v>
      </c>
      <c r="B2855" s="360" t="s">
        <v>12386</v>
      </c>
      <c r="C2855" s="360" t="s">
        <v>2790</v>
      </c>
      <c r="D2855" s="360">
        <v>2</v>
      </c>
      <c r="E2855" s="360" t="s">
        <v>3532</v>
      </c>
      <c r="F2855" s="360" t="s">
        <v>12387</v>
      </c>
      <c r="G2855" s="360" t="s">
        <v>3532</v>
      </c>
      <c r="H2855" s="361">
        <v>45975</v>
      </c>
      <c r="I2855" s="360" t="s">
        <v>3532</v>
      </c>
      <c r="J2855" s="360" t="s">
        <v>12388</v>
      </c>
      <c r="K2855" s="360">
        <v>2025</v>
      </c>
      <c r="L2855" s="360" t="s">
        <v>5960</v>
      </c>
      <c r="M2855" s="360" t="s">
        <v>5957</v>
      </c>
      <c r="N2855" s="360" t="s">
        <v>5953</v>
      </c>
      <c r="O2855" s="360" t="s">
        <v>83</v>
      </c>
      <c r="P2855" s="360">
        <v>0</v>
      </c>
      <c r="Q2855" s="360" t="s">
        <v>12389</v>
      </c>
    </row>
    <row r="2856" spans="1:17" ht="15">
      <c r="A2856" s="359" t="s">
        <v>6433</v>
      </c>
      <c r="B2856" s="360" t="s">
        <v>12390</v>
      </c>
      <c r="C2856" s="360" t="s">
        <v>3532</v>
      </c>
      <c r="D2856" s="360">
        <v>0</v>
      </c>
      <c r="E2856" s="360" t="s">
        <v>3532</v>
      </c>
      <c r="F2856" s="360" t="s">
        <v>3532</v>
      </c>
      <c r="G2856" s="360" t="s">
        <v>3532</v>
      </c>
      <c r="H2856" s="361">
        <v>45975</v>
      </c>
      <c r="I2856" s="360" t="s">
        <v>3532</v>
      </c>
      <c r="J2856" s="360" t="s">
        <v>12391</v>
      </c>
      <c r="K2856" s="360">
        <v>2018</v>
      </c>
      <c r="L2856" s="360" t="s">
        <v>5964</v>
      </c>
      <c r="M2856" s="360" t="s">
        <v>5957</v>
      </c>
      <c r="N2856" s="360" t="s">
        <v>5953</v>
      </c>
      <c r="O2856" s="360" t="s">
        <v>83</v>
      </c>
      <c r="P2856" s="360" t="s">
        <v>3532</v>
      </c>
      <c r="Q2856" s="360" t="s">
        <v>3532</v>
      </c>
    </row>
    <row r="2857" spans="1:17" ht="15">
      <c r="A2857" s="359" t="s">
        <v>6875</v>
      </c>
      <c r="B2857" s="360" t="s">
        <v>12392</v>
      </c>
      <c r="C2857" s="360" t="s">
        <v>3532</v>
      </c>
      <c r="D2857" s="360">
        <v>125</v>
      </c>
      <c r="E2857" s="360" t="s">
        <v>3532</v>
      </c>
      <c r="F2857" s="360" t="s">
        <v>3532</v>
      </c>
      <c r="G2857" s="360" t="s">
        <v>3532</v>
      </c>
      <c r="H2857" s="361">
        <v>45975</v>
      </c>
      <c r="I2857" s="360" t="s">
        <v>3532</v>
      </c>
      <c r="J2857" s="360" t="s">
        <v>12393</v>
      </c>
      <c r="K2857" s="360">
        <v>2019</v>
      </c>
      <c r="L2857" s="360" t="s">
        <v>5964</v>
      </c>
      <c r="M2857" s="360" t="s">
        <v>5957</v>
      </c>
      <c r="N2857" s="360" t="s">
        <v>5953</v>
      </c>
      <c r="O2857" s="360" t="s">
        <v>83</v>
      </c>
      <c r="P2857" s="360" t="s">
        <v>3532</v>
      </c>
      <c r="Q2857" s="360" t="s">
        <v>3532</v>
      </c>
    </row>
    <row r="2858" spans="1:17" ht="15">
      <c r="A2858" s="359" t="s">
        <v>6797</v>
      </c>
      <c r="B2858" s="360" t="s">
        <v>12394</v>
      </c>
      <c r="C2858" s="360" t="s">
        <v>3532</v>
      </c>
      <c r="D2858" s="360">
        <v>0</v>
      </c>
      <c r="E2858" s="360" t="s">
        <v>3532</v>
      </c>
      <c r="F2858" s="360" t="s">
        <v>3532</v>
      </c>
      <c r="G2858" s="360" t="s">
        <v>3532</v>
      </c>
      <c r="H2858" s="361">
        <v>45975</v>
      </c>
      <c r="I2858" s="360" t="s">
        <v>3532</v>
      </c>
      <c r="J2858" s="360" t="s">
        <v>12395</v>
      </c>
      <c r="K2858" s="360">
        <v>2018</v>
      </c>
      <c r="L2858" s="360" t="s">
        <v>5960</v>
      </c>
      <c r="M2858" s="360" t="s">
        <v>5957</v>
      </c>
      <c r="N2858" s="360" t="s">
        <v>5953</v>
      </c>
      <c r="O2858" s="360" t="s">
        <v>83</v>
      </c>
      <c r="P2858" s="360" t="s">
        <v>3532</v>
      </c>
      <c r="Q2858" s="360" t="s">
        <v>3532</v>
      </c>
    </row>
    <row r="2859" spans="1:17" ht="15">
      <c r="A2859" s="359" t="s">
        <v>2821</v>
      </c>
      <c r="B2859" s="360" t="s">
        <v>12396</v>
      </c>
      <c r="C2859" s="360" t="s">
        <v>3532</v>
      </c>
      <c r="D2859" s="360">
        <v>157</v>
      </c>
      <c r="E2859" s="360" t="s">
        <v>3532</v>
      </c>
      <c r="F2859" s="360" t="s">
        <v>3532</v>
      </c>
      <c r="G2859" s="360" t="s">
        <v>3532</v>
      </c>
      <c r="H2859" s="361">
        <v>45975</v>
      </c>
      <c r="I2859" s="360" t="s">
        <v>3532</v>
      </c>
      <c r="J2859" s="360" t="s">
        <v>12397</v>
      </c>
      <c r="K2859" s="360">
        <v>2014</v>
      </c>
      <c r="L2859" s="360" t="s">
        <v>5960</v>
      </c>
      <c r="M2859" s="360" t="s">
        <v>5957</v>
      </c>
      <c r="N2859" s="360" t="s">
        <v>5953</v>
      </c>
      <c r="O2859" s="360" t="s">
        <v>83</v>
      </c>
      <c r="P2859" s="360" t="s">
        <v>3532</v>
      </c>
      <c r="Q2859" s="360" t="s">
        <v>3532</v>
      </c>
    </row>
    <row r="2860" spans="1:17" ht="15">
      <c r="A2860" s="359" t="s">
        <v>3520</v>
      </c>
      <c r="B2860" s="360" t="s">
        <v>12398</v>
      </c>
      <c r="C2860" s="360" t="s">
        <v>3532</v>
      </c>
      <c r="D2860" s="360">
        <v>0</v>
      </c>
      <c r="E2860" s="360" t="s">
        <v>3532</v>
      </c>
      <c r="F2860" s="360" t="s">
        <v>3532</v>
      </c>
      <c r="G2860" s="360" t="s">
        <v>3532</v>
      </c>
      <c r="H2860" s="361">
        <v>45975</v>
      </c>
      <c r="I2860" s="360" t="s">
        <v>3532</v>
      </c>
      <c r="J2860" s="360" t="s">
        <v>12399</v>
      </c>
      <c r="K2860" s="360">
        <v>2017</v>
      </c>
      <c r="L2860" s="360" t="s">
        <v>5964</v>
      </c>
      <c r="M2860" s="360" t="s">
        <v>5957</v>
      </c>
      <c r="N2860" s="360" t="s">
        <v>5953</v>
      </c>
      <c r="O2860" s="360" t="s">
        <v>83</v>
      </c>
      <c r="P2860" s="360" t="s">
        <v>3532</v>
      </c>
      <c r="Q2860" s="360" t="s">
        <v>3532</v>
      </c>
    </row>
    <row r="2861" spans="1:17" ht="15">
      <c r="A2861" s="359" t="s">
        <v>3520</v>
      </c>
      <c r="B2861" s="360" t="s">
        <v>12400</v>
      </c>
      <c r="C2861" s="360" t="s">
        <v>3532</v>
      </c>
      <c r="D2861" s="360">
        <v>21</v>
      </c>
      <c r="E2861" s="360" t="s">
        <v>3532</v>
      </c>
      <c r="F2861" s="360" t="s">
        <v>3532</v>
      </c>
      <c r="G2861" s="360" t="s">
        <v>3532</v>
      </c>
      <c r="H2861" s="361">
        <v>45975</v>
      </c>
      <c r="I2861" s="360" t="s">
        <v>3532</v>
      </c>
      <c r="J2861" s="360" t="s">
        <v>12401</v>
      </c>
      <c r="K2861" s="360">
        <v>2018</v>
      </c>
      <c r="L2861" s="360" t="s">
        <v>5964</v>
      </c>
      <c r="M2861" s="360" t="s">
        <v>5957</v>
      </c>
      <c r="N2861" s="360" t="s">
        <v>5953</v>
      </c>
      <c r="O2861" s="360" t="s">
        <v>83</v>
      </c>
      <c r="P2861" s="360" t="s">
        <v>3532</v>
      </c>
      <c r="Q2861" s="360" t="s">
        <v>3532</v>
      </c>
    </row>
    <row r="2862" spans="1:17" ht="15">
      <c r="A2862" s="359" t="s">
        <v>3520</v>
      </c>
      <c r="B2862" s="360" t="s">
        <v>12402</v>
      </c>
      <c r="C2862" s="360" t="s">
        <v>3532</v>
      </c>
      <c r="D2862" s="360">
        <v>27</v>
      </c>
      <c r="E2862" s="360" t="s">
        <v>3532</v>
      </c>
      <c r="F2862" s="360" t="s">
        <v>3532</v>
      </c>
      <c r="G2862" s="360" t="s">
        <v>3532</v>
      </c>
      <c r="H2862" s="361">
        <v>45975</v>
      </c>
      <c r="I2862" s="360" t="s">
        <v>3532</v>
      </c>
      <c r="J2862" s="360" t="s">
        <v>12403</v>
      </c>
      <c r="K2862" s="360">
        <v>2016</v>
      </c>
      <c r="L2862" s="360" t="s">
        <v>5964</v>
      </c>
      <c r="M2862" s="360" t="s">
        <v>5957</v>
      </c>
      <c r="N2862" s="360" t="s">
        <v>5953</v>
      </c>
      <c r="O2862" s="360" t="s">
        <v>83</v>
      </c>
      <c r="P2862" s="360" t="s">
        <v>3532</v>
      </c>
      <c r="Q2862" s="360" t="s">
        <v>3532</v>
      </c>
    </row>
    <row r="2863" spans="1:17" ht="15">
      <c r="A2863" s="359" t="s">
        <v>3520</v>
      </c>
      <c r="B2863" s="360" t="s">
        <v>12404</v>
      </c>
      <c r="C2863" s="360" t="s">
        <v>3532</v>
      </c>
      <c r="D2863" s="360">
        <v>0</v>
      </c>
      <c r="E2863" s="360" t="s">
        <v>3532</v>
      </c>
      <c r="F2863" s="360" t="s">
        <v>3532</v>
      </c>
      <c r="G2863" s="360" t="s">
        <v>3532</v>
      </c>
      <c r="H2863" s="361">
        <v>45975</v>
      </c>
      <c r="I2863" s="360" t="s">
        <v>3532</v>
      </c>
      <c r="J2863" s="360" t="s">
        <v>12405</v>
      </c>
      <c r="K2863" s="360">
        <v>2018</v>
      </c>
      <c r="L2863" s="360" t="s">
        <v>5964</v>
      </c>
      <c r="M2863" s="360" t="s">
        <v>5957</v>
      </c>
      <c r="N2863" s="360" t="s">
        <v>5953</v>
      </c>
      <c r="O2863" s="360" t="s">
        <v>83</v>
      </c>
      <c r="P2863" s="360" t="s">
        <v>3532</v>
      </c>
      <c r="Q2863" s="360" t="s">
        <v>3532</v>
      </c>
    </row>
    <row r="2864" spans="1:17" ht="15">
      <c r="A2864" s="359" t="s">
        <v>3520</v>
      </c>
      <c r="B2864" s="360" t="s">
        <v>12406</v>
      </c>
      <c r="C2864" s="360" t="s">
        <v>3532</v>
      </c>
      <c r="D2864" s="360">
        <v>147</v>
      </c>
      <c r="E2864" s="360" t="s">
        <v>3532</v>
      </c>
      <c r="F2864" s="360" t="s">
        <v>3532</v>
      </c>
      <c r="G2864" s="360" t="s">
        <v>3532</v>
      </c>
      <c r="H2864" s="361">
        <v>45975</v>
      </c>
      <c r="I2864" s="360" t="s">
        <v>3532</v>
      </c>
      <c r="J2864" s="360" t="s">
        <v>12407</v>
      </c>
      <c r="K2864" s="360">
        <v>2017</v>
      </c>
      <c r="L2864" s="360" t="s">
        <v>5964</v>
      </c>
      <c r="M2864" s="360" t="s">
        <v>5957</v>
      </c>
      <c r="N2864" s="360" t="s">
        <v>5953</v>
      </c>
      <c r="O2864" s="360" t="s">
        <v>83</v>
      </c>
      <c r="P2864" s="360" t="s">
        <v>3532</v>
      </c>
      <c r="Q2864" s="360" t="s">
        <v>3532</v>
      </c>
    </row>
    <row r="2865" spans="1:17" ht="15">
      <c r="A2865" s="359" t="s">
        <v>3520</v>
      </c>
      <c r="B2865" s="360" t="s">
        <v>12408</v>
      </c>
      <c r="C2865" s="360" t="s">
        <v>3532</v>
      </c>
      <c r="D2865" s="360">
        <v>93</v>
      </c>
      <c r="E2865" s="360" t="s">
        <v>3532</v>
      </c>
      <c r="F2865" s="360" t="s">
        <v>3532</v>
      </c>
      <c r="G2865" s="360" t="s">
        <v>3532</v>
      </c>
      <c r="H2865" s="361">
        <v>45975</v>
      </c>
      <c r="I2865" s="360" t="s">
        <v>3532</v>
      </c>
      <c r="J2865" s="360" t="s">
        <v>12409</v>
      </c>
      <c r="K2865" s="360">
        <v>2016</v>
      </c>
      <c r="L2865" s="360" t="s">
        <v>5956</v>
      </c>
      <c r="M2865" s="360" t="s">
        <v>5957</v>
      </c>
      <c r="N2865" s="360" t="s">
        <v>5953</v>
      </c>
      <c r="O2865" s="360" t="s">
        <v>83</v>
      </c>
      <c r="P2865" s="360" t="s">
        <v>3532</v>
      </c>
      <c r="Q2865" s="360" t="s">
        <v>3532</v>
      </c>
    </row>
    <row r="2866" spans="1:17" ht="15">
      <c r="A2866" s="359" t="s">
        <v>3520</v>
      </c>
      <c r="B2866" s="360" t="s">
        <v>12410</v>
      </c>
      <c r="C2866" s="360" t="s">
        <v>3532</v>
      </c>
      <c r="D2866" s="360">
        <v>148</v>
      </c>
      <c r="E2866" s="360" t="s">
        <v>3532</v>
      </c>
      <c r="F2866" s="360" t="s">
        <v>3532</v>
      </c>
      <c r="G2866" s="360" t="s">
        <v>3532</v>
      </c>
      <c r="H2866" s="361">
        <v>45975</v>
      </c>
      <c r="I2866" s="360" t="s">
        <v>3532</v>
      </c>
      <c r="J2866" s="360" t="s">
        <v>12411</v>
      </c>
      <c r="K2866" s="360">
        <v>2017</v>
      </c>
      <c r="L2866" s="360" t="s">
        <v>5964</v>
      </c>
      <c r="M2866" s="360" t="s">
        <v>5957</v>
      </c>
      <c r="N2866" s="360" t="s">
        <v>5953</v>
      </c>
      <c r="O2866" s="360" t="s">
        <v>83</v>
      </c>
      <c r="P2866" s="360" t="s">
        <v>3532</v>
      </c>
      <c r="Q2866" s="360" t="s">
        <v>3532</v>
      </c>
    </row>
    <row r="2867" spans="1:17" ht="15">
      <c r="A2867" s="359" t="s">
        <v>3520</v>
      </c>
      <c r="B2867" s="360" t="s">
        <v>12412</v>
      </c>
      <c r="C2867" s="360" t="s">
        <v>3532</v>
      </c>
      <c r="D2867" s="360">
        <v>18</v>
      </c>
      <c r="E2867" s="360" t="s">
        <v>3532</v>
      </c>
      <c r="F2867" s="360" t="s">
        <v>3532</v>
      </c>
      <c r="G2867" s="360" t="s">
        <v>3532</v>
      </c>
      <c r="H2867" s="361">
        <v>45975</v>
      </c>
      <c r="I2867" s="360" t="s">
        <v>3532</v>
      </c>
      <c r="J2867" s="360" t="s">
        <v>12413</v>
      </c>
      <c r="K2867" s="360">
        <v>2011</v>
      </c>
      <c r="L2867" s="360" t="s">
        <v>5964</v>
      </c>
      <c r="M2867" s="360" t="s">
        <v>5957</v>
      </c>
      <c r="N2867" s="360" t="s">
        <v>5953</v>
      </c>
      <c r="O2867" s="360" t="s">
        <v>83</v>
      </c>
      <c r="P2867" s="360" t="s">
        <v>3532</v>
      </c>
      <c r="Q2867" s="360" t="s">
        <v>3532</v>
      </c>
    </row>
    <row r="2868" spans="1:17" ht="15">
      <c r="A2868" s="359" t="s">
        <v>3520</v>
      </c>
      <c r="B2868" s="360" t="s">
        <v>12414</v>
      </c>
      <c r="C2868" s="360" t="s">
        <v>3532</v>
      </c>
      <c r="D2868" s="360">
        <v>77</v>
      </c>
      <c r="E2868" s="360" t="s">
        <v>3532</v>
      </c>
      <c r="F2868" s="360" t="s">
        <v>3532</v>
      </c>
      <c r="G2868" s="360" t="s">
        <v>3532</v>
      </c>
      <c r="H2868" s="361">
        <v>45975</v>
      </c>
      <c r="I2868" s="360" t="s">
        <v>3532</v>
      </c>
      <c r="J2868" s="360" t="s">
        <v>12415</v>
      </c>
      <c r="K2868" s="360">
        <v>2013</v>
      </c>
      <c r="L2868" s="360" t="s">
        <v>5964</v>
      </c>
      <c r="M2868" s="360" t="s">
        <v>5957</v>
      </c>
      <c r="N2868" s="360" t="s">
        <v>5953</v>
      </c>
      <c r="O2868" s="360" t="s">
        <v>83</v>
      </c>
      <c r="P2868" s="360" t="s">
        <v>3532</v>
      </c>
      <c r="Q2868" s="360" t="s">
        <v>3532</v>
      </c>
    </row>
    <row r="2869" spans="1:17" ht="15">
      <c r="A2869" s="359" t="s">
        <v>3520</v>
      </c>
      <c r="B2869" s="360" t="s">
        <v>12416</v>
      </c>
      <c r="C2869" s="360" t="s">
        <v>3532</v>
      </c>
      <c r="D2869" s="360">
        <v>150</v>
      </c>
      <c r="E2869" s="360" t="s">
        <v>3532</v>
      </c>
      <c r="F2869" s="360" t="s">
        <v>3532</v>
      </c>
      <c r="G2869" s="360" t="s">
        <v>3532</v>
      </c>
      <c r="H2869" s="361">
        <v>45975</v>
      </c>
      <c r="I2869" s="360" t="s">
        <v>3532</v>
      </c>
      <c r="J2869" s="360" t="s">
        <v>12417</v>
      </c>
      <c r="K2869" s="360">
        <v>2012</v>
      </c>
      <c r="L2869" s="360" t="s">
        <v>5964</v>
      </c>
      <c r="M2869" s="360" t="s">
        <v>5957</v>
      </c>
      <c r="N2869" s="360" t="s">
        <v>5953</v>
      </c>
      <c r="O2869" s="360" t="s">
        <v>83</v>
      </c>
      <c r="P2869" s="360" t="s">
        <v>3532</v>
      </c>
      <c r="Q2869" s="360" t="s">
        <v>3532</v>
      </c>
    </row>
    <row r="2870" spans="1:17" ht="15">
      <c r="A2870" s="359" t="s">
        <v>3520</v>
      </c>
      <c r="B2870" s="360" t="s">
        <v>12418</v>
      </c>
      <c r="C2870" s="360" t="s">
        <v>3532</v>
      </c>
      <c r="D2870" s="360">
        <v>67</v>
      </c>
      <c r="E2870" s="360" t="s">
        <v>3532</v>
      </c>
      <c r="F2870" s="360" t="s">
        <v>3532</v>
      </c>
      <c r="G2870" s="360" t="s">
        <v>3532</v>
      </c>
      <c r="H2870" s="361">
        <v>45975</v>
      </c>
      <c r="I2870" s="360" t="s">
        <v>3532</v>
      </c>
      <c r="J2870" s="360" t="s">
        <v>12419</v>
      </c>
      <c r="K2870" s="360">
        <v>2013</v>
      </c>
      <c r="L2870" s="360" t="s">
        <v>5984</v>
      </c>
      <c r="M2870" s="360" t="s">
        <v>5957</v>
      </c>
      <c r="N2870" s="360" t="s">
        <v>5953</v>
      </c>
      <c r="O2870" s="360" t="s">
        <v>83</v>
      </c>
      <c r="P2870" s="360" t="s">
        <v>3532</v>
      </c>
      <c r="Q2870" s="360" t="s">
        <v>3532</v>
      </c>
    </row>
    <row r="2871" spans="1:17" ht="15">
      <c r="A2871" s="359" t="s">
        <v>6370</v>
      </c>
      <c r="B2871" s="360" t="s">
        <v>12420</v>
      </c>
      <c r="C2871" s="360" t="s">
        <v>3532</v>
      </c>
      <c r="D2871" s="360">
        <v>151</v>
      </c>
      <c r="E2871" s="360" t="s">
        <v>3532</v>
      </c>
      <c r="F2871" s="360" t="s">
        <v>3532</v>
      </c>
      <c r="G2871" s="360" t="s">
        <v>3532</v>
      </c>
      <c r="H2871" s="361">
        <v>45975</v>
      </c>
      <c r="I2871" s="360" t="s">
        <v>3532</v>
      </c>
      <c r="J2871" s="360" t="s">
        <v>12421</v>
      </c>
      <c r="K2871" s="360">
        <v>2013</v>
      </c>
      <c r="L2871" s="360" t="s">
        <v>5984</v>
      </c>
      <c r="M2871" s="360" t="s">
        <v>5957</v>
      </c>
      <c r="N2871" s="360" t="s">
        <v>5953</v>
      </c>
      <c r="O2871" s="360" t="s">
        <v>83</v>
      </c>
      <c r="P2871" s="360" t="s">
        <v>3532</v>
      </c>
      <c r="Q2871" s="360" t="s">
        <v>3532</v>
      </c>
    </row>
    <row r="2872" spans="1:17" ht="15">
      <c r="A2872" s="359" t="s">
        <v>7019</v>
      </c>
      <c r="B2872" s="360" t="s">
        <v>12422</v>
      </c>
      <c r="C2872" s="360" t="s">
        <v>2790</v>
      </c>
      <c r="D2872" s="360">
        <v>2</v>
      </c>
      <c r="E2872" s="360" t="s">
        <v>3532</v>
      </c>
      <c r="F2872" s="360" t="s">
        <v>12423</v>
      </c>
      <c r="G2872" s="360" t="s">
        <v>3532</v>
      </c>
      <c r="H2872" s="361">
        <v>45975</v>
      </c>
      <c r="I2872" s="360" t="s">
        <v>3532</v>
      </c>
      <c r="J2872" s="360" t="s">
        <v>12424</v>
      </c>
      <c r="K2872" s="360">
        <v>2013</v>
      </c>
      <c r="L2872" s="360" t="s">
        <v>5960</v>
      </c>
      <c r="M2872" s="360" t="s">
        <v>5957</v>
      </c>
      <c r="N2872" s="360" t="s">
        <v>5953</v>
      </c>
      <c r="O2872" s="360" t="s">
        <v>83</v>
      </c>
      <c r="P2872" s="360">
        <v>0</v>
      </c>
      <c r="Q2872" s="360" t="s">
        <v>12425</v>
      </c>
    </row>
    <row r="2873" spans="1:17" ht="15">
      <c r="A2873" s="359" t="s">
        <v>3520</v>
      </c>
      <c r="B2873" s="360" t="s">
        <v>12426</v>
      </c>
      <c r="C2873" s="360" t="s">
        <v>3532</v>
      </c>
      <c r="D2873" s="360">
        <v>167</v>
      </c>
      <c r="E2873" s="360" t="s">
        <v>3532</v>
      </c>
      <c r="F2873" s="360" t="s">
        <v>3532</v>
      </c>
      <c r="G2873" s="360" t="s">
        <v>3532</v>
      </c>
      <c r="H2873" s="361">
        <v>45975</v>
      </c>
      <c r="I2873" s="360" t="s">
        <v>3532</v>
      </c>
      <c r="J2873" s="360" t="s">
        <v>12427</v>
      </c>
      <c r="K2873" s="360">
        <v>2013</v>
      </c>
      <c r="L2873" s="360" t="s">
        <v>5964</v>
      </c>
      <c r="M2873" s="360" t="s">
        <v>5957</v>
      </c>
      <c r="N2873" s="360" t="s">
        <v>5953</v>
      </c>
      <c r="O2873" s="360" t="s">
        <v>83</v>
      </c>
      <c r="P2873" s="360" t="s">
        <v>3532</v>
      </c>
      <c r="Q2873" s="360" t="s">
        <v>3532</v>
      </c>
    </row>
    <row r="2874" spans="1:17" ht="15">
      <c r="A2874" s="359" t="s">
        <v>3520</v>
      </c>
      <c r="B2874" s="360" t="s">
        <v>12428</v>
      </c>
      <c r="C2874" s="360" t="s">
        <v>3532</v>
      </c>
      <c r="D2874" s="360">
        <v>51</v>
      </c>
      <c r="E2874" s="360" t="s">
        <v>3532</v>
      </c>
      <c r="F2874" s="360" t="s">
        <v>3532</v>
      </c>
      <c r="G2874" s="360" t="s">
        <v>3532</v>
      </c>
      <c r="H2874" s="361">
        <v>45975</v>
      </c>
      <c r="I2874" s="360" t="s">
        <v>3532</v>
      </c>
      <c r="J2874" s="360" t="s">
        <v>12429</v>
      </c>
      <c r="K2874" s="360">
        <v>2013</v>
      </c>
      <c r="L2874" s="360" t="s">
        <v>5964</v>
      </c>
      <c r="M2874" s="360" t="s">
        <v>5957</v>
      </c>
      <c r="N2874" s="360" t="s">
        <v>5953</v>
      </c>
      <c r="O2874" s="360" t="s">
        <v>83</v>
      </c>
      <c r="P2874" s="360" t="s">
        <v>3532</v>
      </c>
      <c r="Q2874" s="360" t="s">
        <v>3532</v>
      </c>
    </row>
    <row r="2875" spans="1:17" ht="15">
      <c r="A2875" s="359" t="s">
        <v>1776</v>
      </c>
      <c r="B2875" s="360" t="s">
        <v>12430</v>
      </c>
      <c r="C2875" s="360" t="s">
        <v>3532</v>
      </c>
      <c r="D2875" s="360">
        <v>1</v>
      </c>
      <c r="E2875" s="360" t="s">
        <v>3532</v>
      </c>
      <c r="F2875" s="360" t="s">
        <v>3532</v>
      </c>
      <c r="G2875" s="360" t="s">
        <v>3532</v>
      </c>
      <c r="H2875" s="361">
        <v>45975</v>
      </c>
      <c r="I2875" s="360" t="s">
        <v>3532</v>
      </c>
      <c r="J2875" s="360" t="s">
        <v>6925</v>
      </c>
      <c r="K2875" s="360">
        <v>2013</v>
      </c>
      <c r="L2875" s="360" t="s">
        <v>5960</v>
      </c>
      <c r="M2875" s="360" t="s">
        <v>5957</v>
      </c>
      <c r="N2875" s="360" t="s">
        <v>5953</v>
      </c>
      <c r="O2875" s="360" t="s">
        <v>83</v>
      </c>
      <c r="P2875" s="360" t="s">
        <v>3532</v>
      </c>
      <c r="Q2875" s="360" t="s">
        <v>3532</v>
      </c>
    </row>
    <row r="2876" spans="1:17" ht="15">
      <c r="A2876" s="359" t="s">
        <v>1647</v>
      </c>
      <c r="B2876" s="360" t="s">
        <v>12431</v>
      </c>
      <c r="C2876" s="360" t="s">
        <v>3532</v>
      </c>
      <c r="D2876" s="360">
        <v>40</v>
      </c>
      <c r="E2876" s="360" t="s">
        <v>3532</v>
      </c>
      <c r="F2876" s="360" t="s">
        <v>3532</v>
      </c>
      <c r="G2876" s="360" t="s">
        <v>3532</v>
      </c>
      <c r="H2876" s="361">
        <v>45975</v>
      </c>
      <c r="I2876" s="360" t="s">
        <v>3532</v>
      </c>
      <c r="J2876" s="360" t="s">
        <v>12432</v>
      </c>
      <c r="K2876" s="360">
        <v>2015</v>
      </c>
      <c r="L2876" s="360" t="s">
        <v>5964</v>
      </c>
      <c r="M2876" s="360" t="s">
        <v>5957</v>
      </c>
      <c r="N2876" s="360" t="s">
        <v>5953</v>
      </c>
      <c r="O2876" s="360" t="s">
        <v>83</v>
      </c>
      <c r="P2876" s="360" t="s">
        <v>3532</v>
      </c>
      <c r="Q2876" s="360" t="s">
        <v>3532</v>
      </c>
    </row>
    <row r="2877" spans="1:17" ht="15">
      <c r="A2877" s="359" t="s">
        <v>3520</v>
      </c>
      <c r="B2877" s="360" t="s">
        <v>12433</v>
      </c>
      <c r="C2877" s="360" t="s">
        <v>3532</v>
      </c>
      <c r="D2877" s="360">
        <v>0</v>
      </c>
      <c r="E2877" s="360" t="s">
        <v>3532</v>
      </c>
      <c r="F2877" s="360" t="s">
        <v>3532</v>
      </c>
      <c r="G2877" s="360" t="s">
        <v>3532</v>
      </c>
      <c r="H2877" s="361">
        <v>45975</v>
      </c>
      <c r="I2877" s="360" t="s">
        <v>3532</v>
      </c>
      <c r="J2877" s="360" t="s">
        <v>5992</v>
      </c>
      <c r="K2877" s="360">
        <v>2019</v>
      </c>
      <c r="L2877" s="360" t="s">
        <v>5964</v>
      </c>
      <c r="M2877" s="360" t="s">
        <v>5957</v>
      </c>
      <c r="N2877" s="360" t="s">
        <v>5953</v>
      </c>
      <c r="O2877" s="360" t="s">
        <v>83</v>
      </c>
      <c r="P2877" s="360" t="s">
        <v>3532</v>
      </c>
      <c r="Q2877" s="360" t="s">
        <v>3532</v>
      </c>
    </row>
    <row r="2878" spans="1:17" ht="15">
      <c r="A2878" s="359" t="s">
        <v>3256</v>
      </c>
      <c r="B2878" s="360" t="s">
        <v>12434</v>
      </c>
      <c r="C2878" s="360" t="s">
        <v>3532</v>
      </c>
      <c r="D2878" s="360">
        <v>11</v>
      </c>
      <c r="E2878" s="360" t="s">
        <v>3532</v>
      </c>
      <c r="F2878" s="360" t="s">
        <v>3532</v>
      </c>
      <c r="G2878" s="360" t="s">
        <v>3532</v>
      </c>
      <c r="H2878" s="361">
        <v>45975</v>
      </c>
      <c r="I2878" s="360" t="s">
        <v>3532</v>
      </c>
      <c r="J2878" s="360" t="s">
        <v>12435</v>
      </c>
      <c r="K2878" s="360">
        <v>2013</v>
      </c>
      <c r="L2878" s="360" t="s">
        <v>5956</v>
      </c>
      <c r="M2878" s="360" t="s">
        <v>5957</v>
      </c>
      <c r="N2878" s="360" t="s">
        <v>5953</v>
      </c>
      <c r="O2878" s="360" t="s">
        <v>83</v>
      </c>
      <c r="P2878" s="360" t="s">
        <v>3532</v>
      </c>
      <c r="Q2878" s="360" t="s">
        <v>3532</v>
      </c>
    </row>
    <row r="2879" spans="1:17" ht="15">
      <c r="A2879" s="359" t="s">
        <v>3256</v>
      </c>
      <c r="B2879" s="360" t="s">
        <v>12436</v>
      </c>
      <c r="C2879" s="360" t="s">
        <v>3532</v>
      </c>
      <c r="D2879" s="360">
        <v>72</v>
      </c>
      <c r="E2879" s="360" t="s">
        <v>3532</v>
      </c>
      <c r="F2879" s="360" t="s">
        <v>3532</v>
      </c>
      <c r="G2879" s="360" t="s">
        <v>3532</v>
      </c>
      <c r="H2879" s="361">
        <v>45975</v>
      </c>
      <c r="I2879" s="360" t="s">
        <v>3532</v>
      </c>
      <c r="J2879" s="360" t="s">
        <v>12437</v>
      </c>
      <c r="K2879" s="360">
        <v>2015</v>
      </c>
      <c r="L2879" s="360" t="s">
        <v>5964</v>
      </c>
      <c r="M2879" s="360" t="s">
        <v>5957</v>
      </c>
      <c r="N2879" s="360" t="s">
        <v>5953</v>
      </c>
      <c r="O2879" s="360" t="s">
        <v>83</v>
      </c>
      <c r="P2879" s="360" t="s">
        <v>3532</v>
      </c>
      <c r="Q2879" s="360" t="s">
        <v>3532</v>
      </c>
    </row>
    <row r="2880" spans="1:17" ht="15">
      <c r="A2880" s="359" t="s">
        <v>3256</v>
      </c>
      <c r="B2880" s="360" t="s">
        <v>12438</v>
      </c>
      <c r="C2880" s="360" t="s">
        <v>2790</v>
      </c>
      <c r="D2880" s="360">
        <v>1</v>
      </c>
      <c r="E2880" s="360" t="s">
        <v>3532</v>
      </c>
      <c r="F2880" s="360" t="s">
        <v>12439</v>
      </c>
      <c r="G2880" s="360" t="s">
        <v>3532</v>
      </c>
      <c r="H2880" s="361">
        <v>45975</v>
      </c>
      <c r="I2880" s="360" t="s">
        <v>3532</v>
      </c>
      <c r="J2880" s="360" t="s">
        <v>12440</v>
      </c>
      <c r="K2880" s="360">
        <v>2015</v>
      </c>
      <c r="L2880" s="360" t="s">
        <v>5960</v>
      </c>
      <c r="M2880" s="360" t="s">
        <v>5957</v>
      </c>
      <c r="N2880" s="360" t="s">
        <v>5953</v>
      </c>
      <c r="O2880" s="360" t="s">
        <v>83</v>
      </c>
      <c r="P2880" s="360">
        <v>0</v>
      </c>
      <c r="Q2880" s="360" t="s">
        <v>12441</v>
      </c>
    </row>
    <row r="2881" spans="1:17" ht="15">
      <c r="A2881" s="359" t="s">
        <v>3256</v>
      </c>
      <c r="B2881" s="360" t="s">
        <v>12442</v>
      </c>
      <c r="C2881" s="360" t="s">
        <v>3532</v>
      </c>
      <c r="D2881" s="360">
        <v>4</v>
      </c>
      <c r="E2881" s="360" t="s">
        <v>3532</v>
      </c>
      <c r="F2881" s="360" t="s">
        <v>3532</v>
      </c>
      <c r="G2881" s="360" t="s">
        <v>3532</v>
      </c>
      <c r="H2881" s="361">
        <v>45975</v>
      </c>
      <c r="I2881" s="360" t="s">
        <v>3532</v>
      </c>
      <c r="J2881" s="360" t="s">
        <v>12443</v>
      </c>
      <c r="K2881" s="360">
        <v>2016</v>
      </c>
      <c r="L2881" s="360" t="s">
        <v>5964</v>
      </c>
      <c r="M2881" s="360" t="s">
        <v>5957</v>
      </c>
      <c r="N2881" s="360" t="s">
        <v>5953</v>
      </c>
      <c r="O2881" s="360" t="s">
        <v>83</v>
      </c>
      <c r="P2881" s="360" t="s">
        <v>3532</v>
      </c>
      <c r="Q2881" s="360" t="s">
        <v>3532</v>
      </c>
    </row>
    <row r="2882" spans="1:17" ht="15">
      <c r="A2882" s="359" t="s">
        <v>3256</v>
      </c>
      <c r="B2882" s="360" t="s">
        <v>12444</v>
      </c>
      <c r="C2882" s="360" t="s">
        <v>3532</v>
      </c>
      <c r="D2882" s="360">
        <v>60</v>
      </c>
      <c r="E2882" s="360" t="s">
        <v>3532</v>
      </c>
      <c r="F2882" s="360" t="s">
        <v>3532</v>
      </c>
      <c r="G2882" s="360" t="s">
        <v>3532</v>
      </c>
      <c r="H2882" s="361">
        <v>45975</v>
      </c>
      <c r="I2882" s="360" t="s">
        <v>3532</v>
      </c>
      <c r="J2882" s="360" t="s">
        <v>12445</v>
      </c>
      <c r="K2882" s="360">
        <v>2017</v>
      </c>
      <c r="L2882" s="360" t="s">
        <v>5964</v>
      </c>
      <c r="M2882" s="360" t="s">
        <v>5957</v>
      </c>
      <c r="N2882" s="360" t="s">
        <v>5953</v>
      </c>
      <c r="O2882" s="360" t="s">
        <v>83</v>
      </c>
      <c r="P2882" s="360" t="s">
        <v>3532</v>
      </c>
      <c r="Q2882" s="360" t="s">
        <v>3532</v>
      </c>
    </row>
    <row r="2883" spans="1:17" ht="15">
      <c r="A2883" s="359" t="s">
        <v>3256</v>
      </c>
      <c r="B2883" s="360" t="s">
        <v>12446</v>
      </c>
      <c r="C2883" s="360" t="s">
        <v>3532</v>
      </c>
      <c r="D2883" s="360">
        <v>60</v>
      </c>
      <c r="E2883" s="360" t="s">
        <v>3532</v>
      </c>
      <c r="F2883" s="360" t="s">
        <v>3532</v>
      </c>
      <c r="G2883" s="360" t="s">
        <v>3532</v>
      </c>
      <c r="H2883" s="361">
        <v>45975</v>
      </c>
      <c r="I2883" s="360" t="s">
        <v>3532</v>
      </c>
      <c r="J2883" s="360" t="s">
        <v>12447</v>
      </c>
      <c r="K2883" s="360">
        <v>2016</v>
      </c>
      <c r="L2883" s="360" t="s">
        <v>5964</v>
      </c>
      <c r="M2883" s="360" t="s">
        <v>5957</v>
      </c>
      <c r="N2883" s="360" t="s">
        <v>5953</v>
      </c>
      <c r="O2883" s="360" t="s">
        <v>83</v>
      </c>
      <c r="P2883" s="360" t="s">
        <v>3532</v>
      </c>
      <c r="Q2883" s="360" t="s">
        <v>3532</v>
      </c>
    </row>
    <row r="2884" spans="1:17" ht="15">
      <c r="A2884" s="359" t="s">
        <v>3256</v>
      </c>
      <c r="B2884" s="360" t="s">
        <v>12448</v>
      </c>
      <c r="C2884" s="360" t="s">
        <v>3532</v>
      </c>
      <c r="D2884" s="360">
        <v>102</v>
      </c>
      <c r="E2884" s="360" t="s">
        <v>3532</v>
      </c>
      <c r="F2884" s="360" t="s">
        <v>3532</v>
      </c>
      <c r="G2884" s="360" t="s">
        <v>3532</v>
      </c>
      <c r="H2884" s="361">
        <v>45975</v>
      </c>
      <c r="I2884" s="360" t="s">
        <v>3532</v>
      </c>
      <c r="J2884" s="360" t="s">
        <v>12449</v>
      </c>
      <c r="K2884" s="360">
        <v>2016</v>
      </c>
      <c r="L2884" s="360" t="s">
        <v>5964</v>
      </c>
      <c r="M2884" s="360" t="s">
        <v>5957</v>
      </c>
      <c r="N2884" s="360" t="s">
        <v>5953</v>
      </c>
      <c r="O2884" s="360" t="s">
        <v>83</v>
      </c>
      <c r="P2884" s="360" t="s">
        <v>3532</v>
      </c>
      <c r="Q2884" s="360" t="s">
        <v>3532</v>
      </c>
    </row>
    <row r="2885" spans="1:17" ht="15">
      <c r="A2885" s="359" t="s">
        <v>3256</v>
      </c>
      <c r="B2885" s="360" t="s">
        <v>12450</v>
      </c>
      <c r="C2885" s="360" t="s">
        <v>3532</v>
      </c>
      <c r="D2885" s="360">
        <v>93</v>
      </c>
      <c r="E2885" s="360" t="s">
        <v>3532</v>
      </c>
      <c r="F2885" s="360" t="s">
        <v>3532</v>
      </c>
      <c r="G2885" s="360" t="s">
        <v>3532</v>
      </c>
      <c r="H2885" s="361">
        <v>45975</v>
      </c>
      <c r="I2885" s="360" t="s">
        <v>3532</v>
      </c>
      <c r="J2885" s="360" t="s">
        <v>12451</v>
      </c>
      <c r="K2885" s="360">
        <v>2018</v>
      </c>
      <c r="L2885" s="360" t="s">
        <v>5964</v>
      </c>
      <c r="M2885" s="360" t="s">
        <v>5957</v>
      </c>
      <c r="N2885" s="360" t="s">
        <v>5953</v>
      </c>
      <c r="O2885" s="360" t="s">
        <v>83</v>
      </c>
      <c r="P2885" s="360" t="s">
        <v>3532</v>
      </c>
      <c r="Q2885" s="360" t="s">
        <v>3532</v>
      </c>
    </row>
    <row r="2886" spans="1:17" ht="15">
      <c r="A2886" s="359" t="s">
        <v>3256</v>
      </c>
      <c r="B2886" s="360" t="s">
        <v>12452</v>
      </c>
      <c r="C2886" s="360" t="s">
        <v>3532</v>
      </c>
      <c r="D2886" s="360">
        <v>0</v>
      </c>
      <c r="E2886" s="360" t="s">
        <v>3532</v>
      </c>
      <c r="F2886" s="360" t="s">
        <v>3532</v>
      </c>
      <c r="G2886" s="360" t="s">
        <v>3532</v>
      </c>
      <c r="H2886" s="361">
        <v>45975</v>
      </c>
      <c r="I2886" s="360" t="s">
        <v>3532</v>
      </c>
      <c r="J2886" s="360" t="s">
        <v>12453</v>
      </c>
      <c r="K2886" s="360">
        <v>2019</v>
      </c>
      <c r="L2886" s="360" t="s">
        <v>5964</v>
      </c>
      <c r="M2886" s="360" t="s">
        <v>5957</v>
      </c>
      <c r="N2886" s="360" t="s">
        <v>5953</v>
      </c>
      <c r="O2886" s="360" t="s">
        <v>83</v>
      </c>
      <c r="P2886" s="360" t="s">
        <v>3532</v>
      </c>
      <c r="Q2886" s="360" t="s">
        <v>3532</v>
      </c>
    </row>
    <row r="2887" spans="1:17" ht="15">
      <c r="A2887" s="359" t="s">
        <v>3256</v>
      </c>
      <c r="B2887" s="360" t="s">
        <v>12454</v>
      </c>
      <c r="C2887" s="360" t="s">
        <v>3532</v>
      </c>
      <c r="D2887" s="360">
        <v>0</v>
      </c>
      <c r="E2887" s="360" t="s">
        <v>3532</v>
      </c>
      <c r="F2887" s="360" t="s">
        <v>3532</v>
      </c>
      <c r="G2887" s="360" t="s">
        <v>3532</v>
      </c>
      <c r="H2887" s="361">
        <v>45975</v>
      </c>
      <c r="I2887" s="360" t="s">
        <v>3532</v>
      </c>
      <c r="J2887" s="360" t="s">
        <v>12455</v>
      </c>
      <c r="K2887" s="360">
        <v>2019</v>
      </c>
      <c r="L2887" s="360" t="s">
        <v>5964</v>
      </c>
      <c r="M2887" s="360" t="s">
        <v>5957</v>
      </c>
      <c r="N2887" s="360" t="s">
        <v>5953</v>
      </c>
      <c r="O2887" s="360" t="s">
        <v>83</v>
      </c>
      <c r="P2887" s="360" t="s">
        <v>3532</v>
      </c>
      <c r="Q2887" s="360" t="s">
        <v>3532</v>
      </c>
    </row>
    <row r="2888" spans="1:17" ht="15">
      <c r="A2888" s="359" t="s">
        <v>3256</v>
      </c>
      <c r="B2888" s="360" t="s">
        <v>12456</v>
      </c>
      <c r="C2888" s="360" t="s">
        <v>3532</v>
      </c>
      <c r="D2888" s="360">
        <v>123</v>
      </c>
      <c r="E2888" s="360" t="s">
        <v>3532</v>
      </c>
      <c r="F2888" s="360" t="s">
        <v>3532</v>
      </c>
      <c r="G2888" s="360" t="s">
        <v>3532</v>
      </c>
      <c r="H2888" s="361">
        <v>45975</v>
      </c>
      <c r="I2888" s="360" t="s">
        <v>3532</v>
      </c>
      <c r="J2888" s="360" t="s">
        <v>12457</v>
      </c>
      <c r="K2888" s="360">
        <v>2020</v>
      </c>
      <c r="L2888" s="360" t="s">
        <v>5960</v>
      </c>
      <c r="M2888" s="360" t="s">
        <v>5957</v>
      </c>
      <c r="N2888" s="360" t="s">
        <v>5953</v>
      </c>
      <c r="O2888" s="360" t="s">
        <v>83</v>
      </c>
      <c r="P2888" s="360" t="s">
        <v>3532</v>
      </c>
      <c r="Q2888" s="360" t="s">
        <v>3532</v>
      </c>
    </row>
    <row r="2889" spans="1:17" ht="15">
      <c r="A2889" s="359" t="s">
        <v>3256</v>
      </c>
      <c r="B2889" s="360" t="s">
        <v>12458</v>
      </c>
      <c r="C2889" s="360" t="s">
        <v>3532</v>
      </c>
      <c r="D2889" s="360">
        <v>46</v>
      </c>
      <c r="E2889" s="360" t="s">
        <v>3532</v>
      </c>
      <c r="F2889" s="360" t="s">
        <v>3532</v>
      </c>
      <c r="G2889" s="360" t="s">
        <v>3532</v>
      </c>
      <c r="H2889" s="361">
        <v>45975</v>
      </c>
      <c r="I2889" s="360" t="s">
        <v>3532</v>
      </c>
      <c r="J2889" s="360" t="s">
        <v>12459</v>
      </c>
      <c r="K2889" s="360">
        <v>2018</v>
      </c>
      <c r="L2889" s="360" t="s">
        <v>5964</v>
      </c>
      <c r="M2889" s="360" t="s">
        <v>5957</v>
      </c>
      <c r="N2889" s="360" t="s">
        <v>5953</v>
      </c>
      <c r="O2889" s="360" t="s">
        <v>83</v>
      </c>
      <c r="P2889" s="360" t="s">
        <v>3532</v>
      </c>
      <c r="Q2889" s="360" t="s">
        <v>3532</v>
      </c>
    </row>
    <row r="2890" spans="1:17" ht="15">
      <c r="A2890" s="359" t="s">
        <v>3256</v>
      </c>
      <c r="B2890" s="360" t="s">
        <v>12460</v>
      </c>
      <c r="C2890" s="360" t="s">
        <v>3532</v>
      </c>
      <c r="D2890" s="360">
        <v>7</v>
      </c>
      <c r="E2890" s="360" t="s">
        <v>3532</v>
      </c>
      <c r="F2890" s="360" t="s">
        <v>3532</v>
      </c>
      <c r="G2890" s="360" t="s">
        <v>3532</v>
      </c>
      <c r="H2890" s="361">
        <v>45975</v>
      </c>
      <c r="I2890" s="360" t="s">
        <v>3532</v>
      </c>
      <c r="J2890" s="360" t="s">
        <v>12435</v>
      </c>
      <c r="K2890" s="360">
        <v>2019</v>
      </c>
      <c r="L2890" s="360" t="s">
        <v>5964</v>
      </c>
      <c r="M2890" s="360" t="s">
        <v>5957</v>
      </c>
      <c r="N2890" s="360" t="s">
        <v>5953</v>
      </c>
      <c r="O2890" s="360" t="s">
        <v>83</v>
      </c>
      <c r="P2890" s="360" t="s">
        <v>3532</v>
      </c>
      <c r="Q2890" s="360" t="s">
        <v>3532</v>
      </c>
    </row>
    <row r="2891" spans="1:17" ht="15">
      <c r="A2891" s="359" t="s">
        <v>3256</v>
      </c>
      <c r="B2891" s="360" t="s">
        <v>12461</v>
      </c>
      <c r="C2891" s="360" t="s">
        <v>3532</v>
      </c>
      <c r="D2891" s="360">
        <v>8</v>
      </c>
      <c r="E2891" s="360" t="s">
        <v>3532</v>
      </c>
      <c r="F2891" s="360" t="s">
        <v>3532</v>
      </c>
      <c r="G2891" s="360" t="s">
        <v>3532</v>
      </c>
      <c r="H2891" s="361">
        <v>45975</v>
      </c>
      <c r="I2891" s="360" t="s">
        <v>3532</v>
      </c>
      <c r="J2891" s="360" t="s">
        <v>12462</v>
      </c>
      <c r="K2891" s="360">
        <v>2017</v>
      </c>
      <c r="L2891" s="360" t="s">
        <v>5964</v>
      </c>
      <c r="M2891" s="360" t="s">
        <v>5957</v>
      </c>
      <c r="N2891" s="360" t="s">
        <v>5953</v>
      </c>
      <c r="O2891" s="360" t="s">
        <v>83</v>
      </c>
      <c r="P2891" s="360" t="s">
        <v>3532</v>
      </c>
      <c r="Q2891" s="360" t="s">
        <v>3532</v>
      </c>
    </row>
    <row r="2892" spans="1:17" ht="15">
      <c r="A2892" s="359" t="s">
        <v>3256</v>
      </c>
      <c r="B2892" s="360" t="s">
        <v>12463</v>
      </c>
      <c r="C2892" s="360" t="s">
        <v>3532</v>
      </c>
      <c r="D2892" s="360">
        <v>0</v>
      </c>
      <c r="E2892" s="360" t="s">
        <v>3532</v>
      </c>
      <c r="F2892" s="360" t="s">
        <v>3532</v>
      </c>
      <c r="G2892" s="360" t="s">
        <v>3532</v>
      </c>
      <c r="H2892" s="361">
        <v>45975</v>
      </c>
      <c r="I2892" s="360" t="s">
        <v>3532</v>
      </c>
      <c r="J2892" s="360" t="s">
        <v>12464</v>
      </c>
      <c r="K2892" s="360">
        <v>2017</v>
      </c>
      <c r="L2892" s="360" t="s">
        <v>5964</v>
      </c>
      <c r="M2892" s="360" t="s">
        <v>5957</v>
      </c>
      <c r="N2892" s="360" t="s">
        <v>5953</v>
      </c>
      <c r="O2892" s="360" t="s">
        <v>83</v>
      </c>
      <c r="P2892" s="360" t="s">
        <v>3532</v>
      </c>
      <c r="Q2892" s="360" t="s">
        <v>3532</v>
      </c>
    </row>
    <row r="2893" spans="1:17" ht="15">
      <c r="A2893" s="359" t="s">
        <v>3256</v>
      </c>
      <c r="B2893" s="360" t="s">
        <v>12465</v>
      </c>
      <c r="C2893" s="360" t="s">
        <v>3532</v>
      </c>
      <c r="D2893" s="360">
        <v>130</v>
      </c>
      <c r="E2893" s="360" t="s">
        <v>3532</v>
      </c>
      <c r="F2893" s="360" t="s">
        <v>3532</v>
      </c>
      <c r="G2893" s="360" t="s">
        <v>3532</v>
      </c>
      <c r="H2893" s="361">
        <v>45975</v>
      </c>
      <c r="I2893" s="360" t="s">
        <v>3532</v>
      </c>
      <c r="J2893" s="360" t="s">
        <v>12466</v>
      </c>
      <c r="K2893" s="360">
        <v>2018</v>
      </c>
      <c r="L2893" s="360" t="s">
        <v>5964</v>
      </c>
      <c r="M2893" s="360" t="s">
        <v>5957</v>
      </c>
      <c r="N2893" s="360" t="s">
        <v>5953</v>
      </c>
      <c r="O2893" s="360" t="s">
        <v>83</v>
      </c>
      <c r="P2893" s="360" t="s">
        <v>3532</v>
      </c>
      <c r="Q2893" s="360" t="s">
        <v>3532</v>
      </c>
    </row>
    <row r="2894" spans="1:17" ht="15">
      <c r="A2894" s="359" t="s">
        <v>3256</v>
      </c>
      <c r="B2894" s="360" t="s">
        <v>12467</v>
      </c>
      <c r="C2894" s="360" t="s">
        <v>3532</v>
      </c>
      <c r="D2894" s="360">
        <v>83</v>
      </c>
      <c r="E2894" s="360" t="s">
        <v>3532</v>
      </c>
      <c r="F2894" s="360" t="s">
        <v>3532</v>
      </c>
      <c r="G2894" s="360" t="s">
        <v>3532</v>
      </c>
      <c r="H2894" s="361">
        <v>45975</v>
      </c>
      <c r="I2894" s="360" t="s">
        <v>3532</v>
      </c>
      <c r="J2894" s="360" t="s">
        <v>12468</v>
      </c>
      <c r="K2894" s="360">
        <v>2021</v>
      </c>
      <c r="L2894" s="360" t="s">
        <v>5964</v>
      </c>
      <c r="M2894" s="360" t="s">
        <v>5957</v>
      </c>
      <c r="N2894" s="360" t="s">
        <v>5953</v>
      </c>
      <c r="O2894" s="360" t="s">
        <v>83</v>
      </c>
      <c r="P2894" s="360" t="s">
        <v>3532</v>
      </c>
      <c r="Q2894" s="360" t="s">
        <v>3532</v>
      </c>
    </row>
    <row r="2895" spans="1:17" ht="15">
      <c r="A2895" s="359" t="s">
        <v>3898</v>
      </c>
      <c r="B2895" s="360" t="s">
        <v>12469</v>
      </c>
      <c r="C2895" s="360" t="s">
        <v>3532</v>
      </c>
      <c r="D2895" s="360">
        <v>134</v>
      </c>
      <c r="E2895" s="360" t="s">
        <v>3532</v>
      </c>
      <c r="F2895" s="360" t="s">
        <v>3532</v>
      </c>
      <c r="G2895" s="360" t="s">
        <v>3532</v>
      </c>
      <c r="H2895" s="361">
        <v>45975</v>
      </c>
      <c r="I2895" s="360" t="s">
        <v>3532</v>
      </c>
      <c r="J2895" s="360" t="s">
        <v>12470</v>
      </c>
      <c r="K2895" s="360">
        <v>2014</v>
      </c>
      <c r="L2895" s="360" t="s">
        <v>5964</v>
      </c>
      <c r="M2895" s="360" t="s">
        <v>5957</v>
      </c>
      <c r="N2895" s="360" t="s">
        <v>5953</v>
      </c>
      <c r="O2895" s="360" t="s">
        <v>83</v>
      </c>
      <c r="P2895" s="360" t="s">
        <v>3532</v>
      </c>
      <c r="Q2895" s="360" t="s">
        <v>3532</v>
      </c>
    </row>
    <row r="2896" spans="1:17" ht="15">
      <c r="A2896" s="359" t="s">
        <v>3898</v>
      </c>
      <c r="B2896" s="360" t="s">
        <v>12471</v>
      </c>
      <c r="C2896" s="360" t="s">
        <v>3532</v>
      </c>
      <c r="D2896" s="360">
        <v>2</v>
      </c>
      <c r="E2896" s="360" t="s">
        <v>3532</v>
      </c>
      <c r="F2896" s="360" t="s">
        <v>3532</v>
      </c>
      <c r="G2896" s="360" t="s">
        <v>3532</v>
      </c>
      <c r="H2896" s="361">
        <v>45975</v>
      </c>
      <c r="I2896" s="360" t="s">
        <v>3532</v>
      </c>
      <c r="J2896" s="360" t="s">
        <v>12472</v>
      </c>
      <c r="K2896" s="360">
        <v>2016</v>
      </c>
      <c r="L2896" s="360" t="s">
        <v>5964</v>
      </c>
      <c r="M2896" s="360" t="s">
        <v>5957</v>
      </c>
      <c r="N2896" s="360" t="s">
        <v>5953</v>
      </c>
      <c r="O2896" s="360" t="s">
        <v>83</v>
      </c>
      <c r="P2896" s="360" t="s">
        <v>3532</v>
      </c>
      <c r="Q2896" s="360" t="s">
        <v>3532</v>
      </c>
    </row>
    <row r="2897" spans="1:17" ht="15">
      <c r="A2897" s="359" t="s">
        <v>6077</v>
      </c>
      <c r="B2897" s="360" t="s">
        <v>12473</v>
      </c>
      <c r="C2897" s="360" t="s">
        <v>2790</v>
      </c>
      <c r="D2897" s="360">
        <v>8</v>
      </c>
      <c r="E2897" s="360" t="s">
        <v>3532</v>
      </c>
      <c r="F2897" s="360" t="s">
        <v>12474</v>
      </c>
      <c r="G2897" s="360" t="s">
        <v>3532</v>
      </c>
      <c r="H2897" s="361">
        <v>45975</v>
      </c>
      <c r="I2897" s="360" t="s">
        <v>3532</v>
      </c>
      <c r="J2897" s="360" t="s">
        <v>12475</v>
      </c>
      <c r="K2897" s="360">
        <v>2015</v>
      </c>
      <c r="L2897" s="360" t="s">
        <v>5984</v>
      </c>
      <c r="M2897" s="360" t="s">
        <v>5957</v>
      </c>
      <c r="N2897" s="360" t="s">
        <v>5953</v>
      </c>
      <c r="O2897" s="360" t="s">
        <v>83</v>
      </c>
      <c r="P2897" s="360">
        <v>0</v>
      </c>
      <c r="Q2897" s="360" t="s">
        <v>12476</v>
      </c>
    </row>
    <row r="2898" spans="1:17" ht="15">
      <c r="A2898" s="359" t="s">
        <v>6077</v>
      </c>
      <c r="B2898" s="360" t="s">
        <v>12477</v>
      </c>
      <c r="C2898" s="360" t="s">
        <v>3532</v>
      </c>
      <c r="D2898" s="360">
        <v>217</v>
      </c>
      <c r="E2898" s="360" t="s">
        <v>3532</v>
      </c>
      <c r="F2898" s="360" t="s">
        <v>3532</v>
      </c>
      <c r="G2898" s="360" t="s">
        <v>3532</v>
      </c>
      <c r="H2898" s="361">
        <v>45975</v>
      </c>
      <c r="I2898" s="360" t="s">
        <v>3532</v>
      </c>
      <c r="J2898" s="360" t="s">
        <v>12478</v>
      </c>
      <c r="K2898" s="360">
        <v>2015</v>
      </c>
      <c r="L2898" s="360" t="s">
        <v>5964</v>
      </c>
      <c r="M2898" s="360" t="s">
        <v>5957</v>
      </c>
      <c r="N2898" s="360" t="s">
        <v>5953</v>
      </c>
      <c r="O2898" s="360" t="s">
        <v>83</v>
      </c>
      <c r="P2898" s="360" t="s">
        <v>3532</v>
      </c>
      <c r="Q2898" s="360" t="s">
        <v>3532</v>
      </c>
    </row>
    <row r="2899" spans="1:17" ht="15">
      <c r="A2899" s="359" t="s">
        <v>6077</v>
      </c>
      <c r="B2899" s="360" t="s">
        <v>12479</v>
      </c>
      <c r="C2899" s="360" t="s">
        <v>2790</v>
      </c>
      <c r="D2899" s="360">
        <v>11</v>
      </c>
      <c r="E2899" s="360" t="s">
        <v>3532</v>
      </c>
      <c r="F2899" s="360" t="s">
        <v>12480</v>
      </c>
      <c r="G2899" s="360" t="s">
        <v>3532</v>
      </c>
      <c r="H2899" s="361">
        <v>45975</v>
      </c>
      <c r="I2899" s="360" t="s">
        <v>3532</v>
      </c>
      <c r="J2899" s="360" t="s">
        <v>12331</v>
      </c>
      <c r="K2899" s="360">
        <v>2015</v>
      </c>
      <c r="L2899" s="360" t="s">
        <v>5964</v>
      </c>
      <c r="M2899" s="360" t="s">
        <v>5957</v>
      </c>
      <c r="N2899" s="360" t="s">
        <v>5953</v>
      </c>
      <c r="O2899" s="360" t="s">
        <v>83</v>
      </c>
      <c r="P2899" s="360">
        <v>0</v>
      </c>
      <c r="Q2899" s="360" t="s">
        <v>12481</v>
      </c>
    </row>
    <row r="2900" spans="1:17" ht="15">
      <c r="A2900" s="359" t="s">
        <v>6525</v>
      </c>
      <c r="B2900" s="360" t="s">
        <v>12482</v>
      </c>
      <c r="C2900" s="360" t="s">
        <v>6109</v>
      </c>
      <c r="D2900" s="360">
        <v>0</v>
      </c>
      <c r="E2900" s="360" t="s">
        <v>3532</v>
      </c>
      <c r="F2900" s="360" t="s">
        <v>10073</v>
      </c>
      <c r="G2900" s="360" t="s">
        <v>3532</v>
      </c>
      <c r="H2900" s="361">
        <v>45975</v>
      </c>
      <c r="I2900" s="360" t="s">
        <v>3532</v>
      </c>
      <c r="J2900" s="360" t="s">
        <v>12483</v>
      </c>
      <c r="K2900" s="360">
        <v>2015</v>
      </c>
      <c r="L2900" s="360" t="s">
        <v>5964</v>
      </c>
      <c r="M2900" s="360" t="s">
        <v>5957</v>
      </c>
      <c r="N2900" s="360" t="s">
        <v>5953</v>
      </c>
      <c r="O2900" s="360" t="s">
        <v>83</v>
      </c>
      <c r="P2900" s="360" t="s">
        <v>3532</v>
      </c>
      <c r="Q2900" s="360" t="s">
        <v>10075</v>
      </c>
    </row>
    <row r="2901" spans="1:17" ht="15">
      <c r="A2901" s="359" t="s">
        <v>6077</v>
      </c>
      <c r="B2901" s="360" t="s">
        <v>12484</v>
      </c>
      <c r="C2901" s="360" t="s">
        <v>2790</v>
      </c>
      <c r="D2901" s="360">
        <v>11</v>
      </c>
      <c r="E2901" s="360" t="s">
        <v>3532</v>
      </c>
      <c r="F2901" s="360" t="s">
        <v>12485</v>
      </c>
      <c r="G2901" s="360" t="s">
        <v>3532</v>
      </c>
      <c r="H2901" s="361">
        <v>45975</v>
      </c>
      <c r="I2901" s="360" t="s">
        <v>3532</v>
      </c>
      <c r="J2901" s="360" t="s">
        <v>12486</v>
      </c>
      <c r="K2901" s="360">
        <v>2015</v>
      </c>
      <c r="L2901" s="360" t="s">
        <v>5964</v>
      </c>
      <c r="M2901" s="360" t="s">
        <v>5957</v>
      </c>
      <c r="N2901" s="360" t="s">
        <v>5953</v>
      </c>
      <c r="O2901" s="360" t="s">
        <v>83</v>
      </c>
      <c r="P2901" s="360">
        <v>0</v>
      </c>
      <c r="Q2901" s="360" t="s">
        <v>12487</v>
      </c>
    </row>
    <row r="2902" spans="1:17" ht="15">
      <c r="A2902" s="359" t="s">
        <v>3819</v>
      </c>
      <c r="B2902" s="360" t="s">
        <v>12488</v>
      </c>
      <c r="C2902" s="360" t="s">
        <v>2790</v>
      </c>
      <c r="D2902" s="360">
        <v>4</v>
      </c>
      <c r="E2902" s="360" t="s">
        <v>3532</v>
      </c>
      <c r="F2902" s="360" t="s">
        <v>12489</v>
      </c>
      <c r="G2902" s="360" t="s">
        <v>3532</v>
      </c>
      <c r="H2902" s="361">
        <v>45975</v>
      </c>
      <c r="I2902" s="360" t="s">
        <v>3532</v>
      </c>
      <c r="J2902" s="360" t="s">
        <v>12490</v>
      </c>
      <c r="K2902" s="360">
        <v>2016</v>
      </c>
      <c r="L2902" s="360" t="s">
        <v>5960</v>
      </c>
      <c r="M2902" s="360" t="s">
        <v>5957</v>
      </c>
      <c r="N2902" s="360" t="s">
        <v>5953</v>
      </c>
      <c r="O2902" s="360" t="s">
        <v>83</v>
      </c>
      <c r="P2902" s="360">
        <v>0</v>
      </c>
      <c r="Q2902" s="360" t="s">
        <v>12491</v>
      </c>
    </row>
    <row r="2903" spans="1:17" ht="15">
      <c r="A2903" s="359" t="s">
        <v>5750</v>
      </c>
      <c r="B2903" s="360" t="s">
        <v>12492</v>
      </c>
      <c r="C2903" s="360" t="s">
        <v>2790</v>
      </c>
      <c r="D2903" s="360">
        <v>3</v>
      </c>
      <c r="E2903" s="360" t="s">
        <v>3532</v>
      </c>
      <c r="F2903" s="360" t="s">
        <v>12493</v>
      </c>
      <c r="G2903" s="360" t="s">
        <v>3532</v>
      </c>
      <c r="H2903" s="361">
        <v>45975</v>
      </c>
      <c r="I2903" s="360" t="s">
        <v>3532</v>
      </c>
      <c r="J2903" s="360" t="s">
        <v>12494</v>
      </c>
      <c r="K2903" s="360">
        <v>2016</v>
      </c>
      <c r="L2903" s="360" t="s">
        <v>5960</v>
      </c>
      <c r="M2903" s="360" t="s">
        <v>5957</v>
      </c>
      <c r="N2903" s="360" t="s">
        <v>5953</v>
      </c>
      <c r="O2903" s="360" t="s">
        <v>83</v>
      </c>
      <c r="P2903" s="360">
        <v>0</v>
      </c>
      <c r="Q2903" s="360" t="s">
        <v>12495</v>
      </c>
    </row>
    <row r="2904" spans="1:17" ht="15">
      <c r="A2904" s="359" t="s">
        <v>6077</v>
      </c>
      <c r="B2904" s="360" t="s">
        <v>12496</v>
      </c>
      <c r="C2904" s="360" t="s">
        <v>2790</v>
      </c>
      <c r="D2904" s="360">
        <v>0</v>
      </c>
      <c r="E2904" s="360" t="s">
        <v>3532</v>
      </c>
      <c r="F2904" s="360" t="s">
        <v>12497</v>
      </c>
      <c r="G2904" s="360" t="s">
        <v>3532</v>
      </c>
      <c r="H2904" s="361">
        <v>45975</v>
      </c>
      <c r="I2904" s="360" t="s">
        <v>3532</v>
      </c>
      <c r="J2904" s="360" t="s">
        <v>12498</v>
      </c>
      <c r="K2904" s="360">
        <v>2016</v>
      </c>
      <c r="L2904" s="360" t="s">
        <v>5964</v>
      </c>
      <c r="M2904" s="360" t="s">
        <v>5957</v>
      </c>
      <c r="N2904" s="360" t="s">
        <v>5953</v>
      </c>
      <c r="O2904" s="360" t="s">
        <v>83</v>
      </c>
      <c r="P2904" s="360">
        <v>0</v>
      </c>
      <c r="Q2904" s="360" t="s">
        <v>12499</v>
      </c>
    </row>
    <row r="2905" spans="1:17" ht="15">
      <c r="A2905" s="359" t="s">
        <v>1776</v>
      </c>
      <c r="B2905" s="360" t="s">
        <v>12500</v>
      </c>
      <c r="C2905" s="360" t="s">
        <v>2790</v>
      </c>
      <c r="D2905" s="360">
        <v>9</v>
      </c>
      <c r="E2905" s="360" t="s">
        <v>3532</v>
      </c>
      <c r="F2905" s="360" t="s">
        <v>12501</v>
      </c>
      <c r="G2905" s="360" t="s">
        <v>3532</v>
      </c>
      <c r="H2905" s="361">
        <v>45975</v>
      </c>
      <c r="I2905" s="360" t="s">
        <v>3532</v>
      </c>
      <c r="J2905" s="360" t="s">
        <v>12502</v>
      </c>
      <c r="K2905" s="360">
        <v>2016</v>
      </c>
      <c r="L2905" s="360" t="s">
        <v>5964</v>
      </c>
      <c r="M2905" s="360" t="s">
        <v>5957</v>
      </c>
      <c r="N2905" s="360" t="s">
        <v>5953</v>
      </c>
      <c r="O2905" s="360" t="s">
        <v>83</v>
      </c>
      <c r="P2905" s="360">
        <v>0</v>
      </c>
      <c r="Q2905" s="360" t="s">
        <v>12503</v>
      </c>
    </row>
    <row r="2906" spans="1:17" ht="15">
      <c r="A2906" s="359" t="s">
        <v>7206</v>
      </c>
      <c r="B2906" s="360" t="s">
        <v>12504</v>
      </c>
      <c r="C2906" s="360" t="s">
        <v>3532</v>
      </c>
      <c r="D2906" s="360">
        <v>99</v>
      </c>
      <c r="E2906" s="360" t="s">
        <v>3532</v>
      </c>
      <c r="F2906" s="360" t="s">
        <v>3532</v>
      </c>
      <c r="G2906" s="360" t="s">
        <v>3532</v>
      </c>
      <c r="H2906" s="361">
        <v>45975</v>
      </c>
      <c r="I2906" s="360" t="s">
        <v>3532</v>
      </c>
      <c r="J2906" s="360" t="s">
        <v>12505</v>
      </c>
      <c r="K2906" s="360">
        <v>2016</v>
      </c>
      <c r="L2906" s="360" t="s">
        <v>5964</v>
      </c>
      <c r="M2906" s="360" t="s">
        <v>5957</v>
      </c>
      <c r="N2906" s="360" t="s">
        <v>5953</v>
      </c>
      <c r="O2906" s="360" t="s">
        <v>1706</v>
      </c>
      <c r="P2906" s="360" t="s">
        <v>3532</v>
      </c>
      <c r="Q2906" s="360" t="s">
        <v>3532</v>
      </c>
    </row>
    <row r="2907" spans="1:17" ht="15">
      <c r="A2907" s="359" t="s">
        <v>1776</v>
      </c>
      <c r="B2907" s="360" t="s">
        <v>12506</v>
      </c>
      <c r="C2907" s="360" t="s">
        <v>3532</v>
      </c>
      <c r="D2907" s="360">
        <v>1</v>
      </c>
      <c r="E2907" s="360" t="s">
        <v>3532</v>
      </c>
      <c r="F2907" s="360" t="s">
        <v>3532</v>
      </c>
      <c r="G2907" s="360" t="s">
        <v>3532</v>
      </c>
      <c r="H2907" s="361">
        <v>45975</v>
      </c>
      <c r="I2907" s="360" t="s">
        <v>3532</v>
      </c>
      <c r="J2907" s="360" t="s">
        <v>12507</v>
      </c>
      <c r="K2907" s="360">
        <v>2017</v>
      </c>
      <c r="L2907" s="360" t="s">
        <v>5964</v>
      </c>
      <c r="M2907" s="360" t="s">
        <v>5957</v>
      </c>
      <c r="N2907" s="360" t="s">
        <v>5953</v>
      </c>
      <c r="O2907" s="360" t="s">
        <v>83</v>
      </c>
      <c r="P2907" s="360" t="s">
        <v>3532</v>
      </c>
      <c r="Q2907" s="360" t="s">
        <v>3532</v>
      </c>
    </row>
    <row r="2908" spans="1:17" ht="15">
      <c r="A2908" s="359" t="s">
        <v>6433</v>
      </c>
      <c r="B2908" s="360" t="s">
        <v>12508</v>
      </c>
      <c r="C2908" s="360" t="s">
        <v>3532</v>
      </c>
      <c r="D2908" s="360">
        <v>0</v>
      </c>
      <c r="E2908" s="360" t="s">
        <v>3532</v>
      </c>
      <c r="F2908" s="360" t="s">
        <v>3532</v>
      </c>
      <c r="G2908" s="360" t="s">
        <v>3532</v>
      </c>
      <c r="H2908" s="361">
        <v>45975</v>
      </c>
      <c r="I2908" s="360" t="s">
        <v>3532</v>
      </c>
      <c r="J2908" s="360" t="s">
        <v>11664</v>
      </c>
      <c r="K2908" s="360">
        <v>2012</v>
      </c>
      <c r="L2908" s="360" t="s">
        <v>5964</v>
      </c>
      <c r="M2908" s="360" t="s">
        <v>5957</v>
      </c>
      <c r="N2908" s="360" t="s">
        <v>5953</v>
      </c>
      <c r="O2908" s="360" t="s">
        <v>83</v>
      </c>
      <c r="P2908" s="360" t="s">
        <v>3532</v>
      </c>
      <c r="Q2908" s="360" t="s">
        <v>3532</v>
      </c>
    </row>
    <row r="2909" spans="1:17" ht="15">
      <c r="A2909" s="359" t="s">
        <v>6218</v>
      </c>
      <c r="B2909" s="360" t="s">
        <v>12509</v>
      </c>
      <c r="C2909" s="360" t="s">
        <v>3532</v>
      </c>
      <c r="D2909" s="360">
        <v>20</v>
      </c>
      <c r="E2909" s="360" t="s">
        <v>3532</v>
      </c>
      <c r="F2909" s="360" t="s">
        <v>3532</v>
      </c>
      <c r="G2909" s="360" t="s">
        <v>3532</v>
      </c>
      <c r="H2909" s="361">
        <v>45975</v>
      </c>
      <c r="I2909" s="360" t="s">
        <v>3532</v>
      </c>
      <c r="J2909" s="360" t="s">
        <v>12510</v>
      </c>
      <c r="K2909" s="360">
        <v>2017</v>
      </c>
      <c r="L2909" s="360" t="s">
        <v>5960</v>
      </c>
      <c r="M2909" s="360" t="s">
        <v>5957</v>
      </c>
      <c r="N2909" s="360" t="s">
        <v>5953</v>
      </c>
      <c r="O2909" s="360" t="s">
        <v>83</v>
      </c>
      <c r="P2909" s="360" t="s">
        <v>3532</v>
      </c>
      <c r="Q2909" s="360" t="s">
        <v>3532</v>
      </c>
    </row>
    <row r="2910" spans="1:17" ht="15">
      <c r="A2910" s="359" t="s">
        <v>6433</v>
      </c>
      <c r="B2910" s="360" t="s">
        <v>12511</v>
      </c>
      <c r="C2910" s="360" t="s">
        <v>3532</v>
      </c>
      <c r="D2910" s="360">
        <v>0</v>
      </c>
      <c r="E2910" s="360" t="s">
        <v>3532</v>
      </c>
      <c r="F2910" s="360" t="s">
        <v>3532</v>
      </c>
      <c r="G2910" s="360" t="s">
        <v>3532</v>
      </c>
      <c r="H2910" s="361">
        <v>45975</v>
      </c>
      <c r="I2910" s="360" t="s">
        <v>3532</v>
      </c>
      <c r="J2910" s="360" t="s">
        <v>12512</v>
      </c>
      <c r="K2910" s="360">
        <v>2018</v>
      </c>
      <c r="L2910" s="360" t="s">
        <v>5960</v>
      </c>
      <c r="M2910" s="360" t="s">
        <v>5957</v>
      </c>
      <c r="N2910" s="360" t="s">
        <v>5953</v>
      </c>
      <c r="O2910" s="360" t="s">
        <v>83</v>
      </c>
      <c r="P2910" s="360" t="s">
        <v>3532</v>
      </c>
      <c r="Q2910" s="360" t="s">
        <v>3532</v>
      </c>
    </row>
    <row r="2911" spans="1:17" ht="15">
      <c r="A2911" s="359" t="s">
        <v>6077</v>
      </c>
      <c r="B2911" s="360" t="s">
        <v>12513</v>
      </c>
      <c r="C2911" s="360" t="s">
        <v>3532</v>
      </c>
      <c r="D2911" s="360">
        <v>1</v>
      </c>
      <c r="E2911" s="360" t="s">
        <v>3532</v>
      </c>
      <c r="F2911" s="360" t="s">
        <v>3532</v>
      </c>
      <c r="G2911" s="360" t="s">
        <v>3532</v>
      </c>
      <c r="H2911" s="361">
        <v>45975</v>
      </c>
      <c r="I2911" s="360" t="s">
        <v>3532</v>
      </c>
      <c r="J2911" s="360" t="s">
        <v>7005</v>
      </c>
      <c r="K2911" s="360">
        <v>2018</v>
      </c>
      <c r="L2911" s="360" t="s">
        <v>5960</v>
      </c>
      <c r="M2911" s="360" t="s">
        <v>5957</v>
      </c>
      <c r="N2911" s="360" t="s">
        <v>5953</v>
      </c>
      <c r="O2911" s="360" t="s">
        <v>83</v>
      </c>
      <c r="P2911" s="360" t="s">
        <v>3532</v>
      </c>
      <c r="Q2911" s="360" t="s">
        <v>3532</v>
      </c>
    </row>
    <row r="2912" spans="1:17" ht="15">
      <c r="A2912" s="359" t="s">
        <v>6077</v>
      </c>
      <c r="B2912" s="360" t="s">
        <v>12514</v>
      </c>
      <c r="C2912" s="360" t="s">
        <v>3532</v>
      </c>
      <c r="D2912" s="360">
        <v>1</v>
      </c>
      <c r="E2912" s="360" t="s">
        <v>3532</v>
      </c>
      <c r="F2912" s="360" t="s">
        <v>3532</v>
      </c>
      <c r="G2912" s="360" t="s">
        <v>3532</v>
      </c>
      <c r="H2912" s="361">
        <v>45975</v>
      </c>
      <c r="I2912" s="360" t="s">
        <v>3532</v>
      </c>
      <c r="J2912" s="360" t="s">
        <v>12515</v>
      </c>
      <c r="K2912" s="360">
        <v>2018</v>
      </c>
      <c r="L2912" s="360" t="s">
        <v>5964</v>
      </c>
      <c r="M2912" s="360" t="s">
        <v>5957</v>
      </c>
      <c r="N2912" s="360" t="s">
        <v>5953</v>
      </c>
      <c r="O2912" s="360" t="s">
        <v>83</v>
      </c>
      <c r="P2912" s="360" t="s">
        <v>3532</v>
      </c>
      <c r="Q2912" s="360" t="s">
        <v>3532</v>
      </c>
    </row>
    <row r="2913" spans="1:17" ht="15">
      <c r="A2913" s="359" t="s">
        <v>6433</v>
      </c>
      <c r="B2913" s="360" t="s">
        <v>12516</v>
      </c>
      <c r="C2913" s="360" t="s">
        <v>2790</v>
      </c>
      <c r="D2913" s="360">
        <v>1</v>
      </c>
      <c r="E2913" s="360" t="s">
        <v>3532</v>
      </c>
      <c r="F2913" s="360" t="s">
        <v>12517</v>
      </c>
      <c r="G2913" s="360" t="s">
        <v>3532</v>
      </c>
      <c r="H2913" s="361">
        <v>45975</v>
      </c>
      <c r="I2913" s="360" t="s">
        <v>3532</v>
      </c>
      <c r="J2913" s="360" t="s">
        <v>12518</v>
      </c>
      <c r="K2913" s="360">
        <v>2019</v>
      </c>
      <c r="L2913" s="360" t="s">
        <v>5960</v>
      </c>
      <c r="M2913" s="360" t="s">
        <v>5957</v>
      </c>
      <c r="N2913" s="360" t="s">
        <v>5953</v>
      </c>
      <c r="O2913" s="360" t="s">
        <v>83</v>
      </c>
      <c r="P2913" s="360">
        <v>0</v>
      </c>
      <c r="Q2913" s="360" t="s">
        <v>12519</v>
      </c>
    </row>
    <row r="2914" spans="1:17" ht="15">
      <c r="A2914" s="359" t="s">
        <v>6077</v>
      </c>
      <c r="B2914" s="360" t="s">
        <v>12520</v>
      </c>
      <c r="C2914" s="360" t="s">
        <v>2790</v>
      </c>
      <c r="D2914" s="360">
        <v>23</v>
      </c>
      <c r="E2914" s="360" t="s">
        <v>3532</v>
      </c>
      <c r="F2914" s="360" t="s">
        <v>12521</v>
      </c>
      <c r="G2914" s="360" t="s">
        <v>3532</v>
      </c>
      <c r="H2914" s="361">
        <v>45975</v>
      </c>
      <c r="I2914" s="360" t="s">
        <v>3532</v>
      </c>
      <c r="J2914" s="360" t="s">
        <v>7005</v>
      </c>
      <c r="K2914" s="360">
        <v>2018</v>
      </c>
      <c r="L2914" s="360" t="s">
        <v>5984</v>
      </c>
      <c r="M2914" s="360" t="s">
        <v>5957</v>
      </c>
      <c r="N2914" s="360" t="s">
        <v>5953</v>
      </c>
      <c r="O2914" s="360" t="s">
        <v>83</v>
      </c>
      <c r="P2914" s="360">
        <v>0</v>
      </c>
      <c r="Q2914" s="360" t="s">
        <v>12522</v>
      </c>
    </row>
    <row r="2915" spans="1:17" ht="15">
      <c r="A2915" s="359" t="s">
        <v>6077</v>
      </c>
      <c r="B2915" s="360" t="s">
        <v>12523</v>
      </c>
      <c r="C2915" s="360" t="s">
        <v>2790</v>
      </c>
      <c r="D2915" s="360">
        <v>1</v>
      </c>
      <c r="E2915" s="360" t="s">
        <v>3532</v>
      </c>
      <c r="F2915" s="360" t="s">
        <v>12524</v>
      </c>
      <c r="G2915" s="360" t="s">
        <v>3532</v>
      </c>
      <c r="H2915" s="361">
        <v>45975</v>
      </c>
      <c r="I2915" s="360" t="s">
        <v>3532</v>
      </c>
      <c r="J2915" s="360" t="s">
        <v>12525</v>
      </c>
      <c r="K2915" s="360">
        <v>2019</v>
      </c>
      <c r="L2915" s="360" t="s">
        <v>5964</v>
      </c>
      <c r="M2915" s="360" t="s">
        <v>5957</v>
      </c>
      <c r="N2915" s="360" t="s">
        <v>5953</v>
      </c>
      <c r="O2915" s="360" t="s">
        <v>83</v>
      </c>
      <c r="P2915" s="360">
        <v>0</v>
      </c>
      <c r="Q2915" s="360" t="s">
        <v>12526</v>
      </c>
    </row>
    <row r="2916" spans="1:17" ht="15">
      <c r="A2916" s="359" t="s">
        <v>6077</v>
      </c>
      <c r="B2916" s="360" t="s">
        <v>12527</v>
      </c>
      <c r="C2916" s="360" t="s">
        <v>3532</v>
      </c>
      <c r="D2916" s="360">
        <v>8</v>
      </c>
      <c r="E2916" s="360" t="s">
        <v>3532</v>
      </c>
      <c r="F2916" s="360" t="s">
        <v>3532</v>
      </c>
      <c r="G2916" s="360" t="s">
        <v>3532</v>
      </c>
      <c r="H2916" s="361">
        <v>45975</v>
      </c>
      <c r="I2916" s="360" t="s">
        <v>3532</v>
      </c>
      <c r="J2916" s="360" t="s">
        <v>12528</v>
      </c>
      <c r="K2916" s="360">
        <v>2019</v>
      </c>
      <c r="L2916" s="360" t="s">
        <v>5964</v>
      </c>
      <c r="M2916" s="360" t="s">
        <v>5957</v>
      </c>
      <c r="N2916" s="360" t="s">
        <v>5953</v>
      </c>
      <c r="O2916" s="360" t="s">
        <v>83</v>
      </c>
      <c r="P2916" s="360" t="s">
        <v>3532</v>
      </c>
      <c r="Q2916" s="360" t="s">
        <v>3532</v>
      </c>
    </row>
    <row r="2917" spans="1:17" ht="15">
      <c r="A2917" s="359" t="s">
        <v>3002</v>
      </c>
      <c r="B2917" s="360" t="s">
        <v>12529</v>
      </c>
      <c r="C2917" s="360" t="s">
        <v>2790</v>
      </c>
      <c r="D2917" s="360">
        <v>3</v>
      </c>
      <c r="E2917" s="360" t="s">
        <v>3532</v>
      </c>
      <c r="F2917" s="360" t="s">
        <v>12530</v>
      </c>
      <c r="G2917" s="360" t="s">
        <v>3532</v>
      </c>
      <c r="H2917" s="361">
        <v>45975</v>
      </c>
      <c r="I2917" s="360" t="s">
        <v>3532</v>
      </c>
      <c r="J2917" s="360" t="s">
        <v>12531</v>
      </c>
      <c r="K2917" s="360">
        <v>2015</v>
      </c>
      <c r="L2917" s="360" t="s">
        <v>5964</v>
      </c>
      <c r="M2917" s="360" t="s">
        <v>5957</v>
      </c>
      <c r="N2917" s="360" t="s">
        <v>5953</v>
      </c>
      <c r="O2917" s="360" t="s">
        <v>83</v>
      </c>
      <c r="P2917" s="360">
        <v>0</v>
      </c>
      <c r="Q2917" s="360" t="s">
        <v>12532</v>
      </c>
    </row>
    <row r="2918" spans="1:17" ht="15">
      <c r="A2918" s="359" t="s">
        <v>3002</v>
      </c>
      <c r="B2918" s="360" t="s">
        <v>12533</v>
      </c>
      <c r="C2918" s="360" t="s">
        <v>2790</v>
      </c>
      <c r="D2918" s="360">
        <v>1</v>
      </c>
      <c r="E2918" s="360" t="s">
        <v>3532</v>
      </c>
      <c r="F2918" s="360" t="s">
        <v>12534</v>
      </c>
      <c r="G2918" s="360" t="s">
        <v>3532</v>
      </c>
      <c r="H2918" s="361">
        <v>45975</v>
      </c>
      <c r="I2918" s="360" t="s">
        <v>3532</v>
      </c>
      <c r="J2918" s="360" t="s">
        <v>12535</v>
      </c>
      <c r="K2918" s="360">
        <v>2015</v>
      </c>
      <c r="L2918" s="360" t="s">
        <v>5960</v>
      </c>
      <c r="M2918" s="360" t="s">
        <v>5957</v>
      </c>
      <c r="N2918" s="360" t="s">
        <v>5953</v>
      </c>
      <c r="O2918" s="360" t="s">
        <v>83</v>
      </c>
      <c r="P2918" s="360">
        <v>0</v>
      </c>
      <c r="Q2918" s="360" t="s">
        <v>12536</v>
      </c>
    </row>
    <row r="2919" spans="1:17" ht="15">
      <c r="A2919" s="359" t="s">
        <v>3002</v>
      </c>
      <c r="B2919" s="360" t="s">
        <v>12537</v>
      </c>
      <c r="C2919" s="360" t="s">
        <v>3532</v>
      </c>
      <c r="D2919" s="360">
        <v>106</v>
      </c>
      <c r="E2919" s="360" t="s">
        <v>3532</v>
      </c>
      <c r="F2919" s="360" t="s">
        <v>3532</v>
      </c>
      <c r="G2919" s="360" t="s">
        <v>3532</v>
      </c>
      <c r="H2919" s="361">
        <v>45975</v>
      </c>
      <c r="I2919" s="360" t="s">
        <v>3532</v>
      </c>
      <c r="J2919" s="360" t="s">
        <v>12538</v>
      </c>
      <c r="K2919" s="360">
        <v>2021</v>
      </c>
      <c r="L2919" s="360" t="s">
        <v>5964</v>
      </c>
      <c r="M2919" s="360" t="s">
        <v>5957</v>
      </c>
      <c r="N2919" s="360" t="s">
        <v>5953</v>
      </c>
      <c r="O2919" s="360" t="s">
        <v>83</v>
      </c>
      <c r="P2919" s="360" t="s">
        <v>3532</v>
      </c>
      <c r="Q2919" s="360" t="s">
        <v>3532</v>
      </c>
    </row>
    <row r="2920" spans="1:17" ht="15">
      <c r="A2920" s="359" t="s">
        <v>3002</v>
      </c>
      <c r="B2920" s="360" t="s">
        <v>12539</v>
      </c>
      <c r="C2920" s="360" t="s">
        <v>2790</v>
      </c>
      <c r="D2920" s="360">
        <v>18</v>
      </c>
      <c r="E2920" s="360" t="s">
        <v>3532</v>
      </c>
      <c r="F2920" s="360" t="s">
        <v>12540</v>
      </c>
      <c r="G2920" s="360" t="s">
        <v>3532</v>
      </c>
      <c r="H2920" s="361">
        <v>45975</v>
      </c>
      <c r="I2920" s="360" t="s">
        <v>3532</v>
      </c>
      <c r="J2920" s="360" t="s">
        <v>12541</v>
      </c>
      <c r="K2920" s="360">
        <v>2016</v>
      </c>
      <c r="L2920" s="360" t="s">
        <v>5956</v>
      </c>
      <c r="M2920" s="360" t="s">
        <v>5957</v>
      </c>
      <c r="N2920" s="360" t="s">
        <v>5953</v>
      </c>
      <c r="O2920" s="360" t="s">
        <v>83</v>
      </c>
      <c r="P2920" s="360">
        <v>0</v>
      </c>
      <c r="Q2920" s="360" t="s">
        <v>12542</v>
      </c>
    </row>
    <row r="2921" spans="1:17" ht="15">
      <c r="A2921" s="359" t="s">
        <v>6463</v>
      </c>
      <c r="B2921" s="360" t="s">
        <v>12543</v>
      </c>
      <c r="C2921" s="360" t="s">
        <v>3532</v>
      </c>
      <c r="D2921" s="360">
        <v>56</v>
      </c>
      <c r="E2921" s="360" t="s">
        <v>3532</v>
      </c>
      <c r="F2921" s="360" t="s">
        <v>3532</v>
      </c>
      <c r="G2921" s="360" t="s">
        <v>3532</v>
      </c>
      <c r="H2921" s="361">
        <v>45975</v>
      </c>
      <c r="I2921" s="360" t="s">
        <v>3532</v>
      </c>
      <c r="J2921" s="360" t="s">
        <v>12544</v>
      </c>
      <c r="K2921" s="360">
        <v>2018</v>
      </c>
      <c r="L2921" s="360" t="s">
        <v>5960</v>
      </c>
      <c r="M2921" s="360" t="s">
        <v>5957</v>
      </c>
      <c r="N2921" s="360" t="s">
        <v>5953</v>
      </c>
      <c r="O2921" s="360" t="s">
        <v>83</v>
      </c>
      <c r="P2921" s="360" t="s">
        <v>3532</v>
      </c>
      <c r="Q2921" s="360" t="s">
        <v>3532</v>
      </c>
    </row>
    <row r="2922" spans="1:17" ht="15">
      <c r="A2922" s="359" t="s">
        <v>3002</v>
      </c>
      <c r="B2922" s="360" t="s">
        <v>12545</v>
      </c>
      <c r="C2922" s="360" t="s">
        <v>2790</v>
      </c>
      <c r="D2922" s="360">
        <v>3</v>
      </c>
      <c r="E2922" s="360" t="s">
        <v>3532</v>
      </c>
      <c r="F2922" s="360" t="s">
        <v>12546</v>
      </c>
      <c r="G2922" s="360" t="s">
        <v>3532</v>
      </c>
      <c r="H2922" s="361">
        <v>45975</v>
      </c>
      <c r="I2922" s="360" t="s">
        <v>3532</v>
      </c>
      <c r="J2922" s="360" t="s">
        <v>12547</v>
      </c>
      <c r="K2922" s="360">
        <v>2021</v>
      </c>
      <c r="L2922" s="360" t="s">
        <v>5964</v>
      </c>
      <c r="M2922" s="360" t="s">
        <v>5957</v>
      </c>
      <c r="N2922" s="360" t="s">
        <v>5953</v>
      </c>
      <c r="O2922" s="360" t="s">
        <v>83</v>
      </c>
      <c r="P2922" s="360">
        <v>39</v>
      </c>
      <c r="Q2922" s="360" t="s">
        <v>12548</v>
      </c>
    </row>
    <row r="2923" spans="1:17" ht="15">
      <c r="A2923" s="359" t="s">
        <v>3002</v>
      </c>
      <c r="B2923" s="360" t="s">
        <v>12549</v>
      </c>
      <c r="C2923" s="360" t="s">
        <v>2790</v>
      </c>
      <c r="D2923" s="360">
        <v>1</v>
      </c>
      <c r="E2923" s="360" t="s">
        <v>3532</v>
      </c>
      <c r="F2923" s="360" t="s">
        <v>12550</v>
      </c>
      <c r="G2923" s="360" t="s">
        <v>3532</v>
      </c>
      <c r="H2923" s="361">
        <v>45975</v>
      </c>
      <c r="I2923" s="360" t="s">
        <v>3532</v>
      </c>
      <c r="J2923" s="360" t="s">
        <v>12551</v>
      </c>
      <c r="K2923" s="360">
        <v>2020</v>
      </c>
      <c r="L2923" s="360" t="s">
        <v>5956</v>
      </c>
      <c r="M2923" s="360" t="s">
        <v>5957</v>
      </c>
      <c r="N2923" s="360" t="s">
        <v>5953</v>
      </c>
      <c r="O2923" s="360" t="s">
        <v>83</v>
      </c>
      <c r="P2923" s="360">
        <v>0</v>
      </c>
      <c r="Q2923" s="360" t="s">
        <v>12552</v>
      </c>
    </row>
    <row r="2924" spans="1:17" ht="15">
      <c r="A2924" s="359" t="s">
        <v>3002</v>
      </c>
      <c r="B2924" s="360" t="s">
        <v>12553</v>
      </c>
      <c r="C2924" s="360" t="s">
        <v>3532</v>
      </c>
      <c r="D2924" s="360">
        <v>10</v>
      </c>
      <c r="E2924" s="360" t="s">
        <v>3532</v>
      </c>
      <c r="F2924" s="360" t="s">
        <v>3532</v>
      </c>
      <c r="G2924" s="360" t="s">
        <v>3532</v>
      </c>
      <c r="H2924" s="361">
        <v>45975</v>
      </c>
      <c r="I2924" s="360" t="s">
        <v>3532</v>
      </c>
      <c r="J2924" s="360" t="s">
        <v>12554</v>
      </c>
      <c r="K2924" s="360">
        <v>2011</v>
      </c>
      <c r="L2924" s="360" t="s">
        <v>5964</v>
      </c>
      <c r="M2924" s="360" t="s">
        <v>5957</v>
      </c>
      <c r="N2924" s="360" t="s">
        <v>5953</v>
      </c>
      <c r="O2924" s="360" t="s">
        <v>83</v>
      </c>
      <c r="P2924" s="360" t="s">
        <v>3532</v>
      </c>
      <c r="Q2924" s="360" t="s">
        <v>3532</v>
      </c>
    </row>
    <row r="2925" spans="1:17" ht="15">
      <c r="A2925" s="359" t="s">
        <v>3002</v>
      </c>
      <c r="B2925" s="360" t="s">
        <v>12555</v>
      </c>
      <c r="C2925" s="360" t="s">
        <v>2790</v>
      </c>
      <c r="D2925" s="360">
        <v>3</v>
      </c>
      <c r="E2925" s="360" t="s">
        <v>3532</v>
      </c>
      <c r="F2925" s="360" t="s">
        <v>12556</v>
      </c>
      <c r="G2925" s="360" t="s">
        <v>3532</v>
      </c>
      <c r="H2925" s="361">
        <v>45975</v>
      </c>
      <c r="I2925" s="360" t="s">
        <v>3532</v>
      </c>
      <c r="J2925" s="360" t="s">
        <v>12557</v>
      </c>
      <c r="K2925" s="360">
        <v>2018</v>
      </c>
      <c r="L2925" s="360" t="s">
        <v>5964</v>
      </c>
      <c r="M2925" s="360" t="s">
        <v>5957</v>
      </c>
      <c r="N2925" s="360" t="s">
        <v>5953</v>
      </c>
      <c r="O2925" s="360" t="s">
        <v>83</v>
      </c>
      <c r="P2925" s="360">
        <v>0</v>
      </c>
      <c r="Q2925" s="360" t="s">
        <v>12558</v>
      </c>
    </row>
    <row r="2926" spans="1:17" ht="15">
      <c r="A2926" s="359" t="s">
        <v>3002</v>
      </c>
      <c r="B2926" s="360" t="s">
        <v>12559</v>
      </c>
      <c r="C2926" s="360" t="s">
        <v>3532</v>
      </c>
      <c r="D2926" s="360">
        <v>72</v>
      </c>
      <c r="E2926" s="360" t="s">
        <v>3532</v>
      </c>
      <c r="F2926" s="360" t="s">
        <v>3532</v>
      </c>
      <c r="G2926" s="360" t="s">
        <v>3532</v>
      </c>
      <c r="H2926" s="361">
        <v>45975</v>
      </c>
      <c r="I2926" s="360" t="s">
        <v>3532</v>
      </c>
      <c r="J2926" s="360" t="s">
        <v>12560</v>
      </c>
      <c r="K2926" s="360">
        <v>2019</v>
      </c>
      <c r="L2926" s="360" t="s">
        <v>5956</v>
      </c>
      <c r="M2926" s="360" t="s">
        <v>5957</v>
      </c>
      <c r="N2926" s="360" t="s">
        <v>5953</v>
      </c>
      <c r="O2926" s="360" t="s">
        <v>83</v>
      </c>
      <c r="P2926" s="360" t="s">
        <v>3532</v>
      </c>
      <c r="Q2926" s="360" t="s">
        <v>3532</v>
      </c>
    </row>
    <row r="2927" spans="1:17" ht="15">
      <c r="A2927" s="359" t="s">
        <v>3002</v>
      </c>
      <c r="B2927" s="360" t="s">
        <v>12561</v>
      </c>
      <c r="C2927" s="360" t="s">
        <v>3532</v>
      </c>
      <c r="D2927" s="360">
        <v>1</v>
      </c>
      <c r="E2927" s="360" t="s">
        <v>3532</v>
      </c>
      <c r="F2927" s="360" t="s">
        <v>3532</v>
      </c>
      <c r="G2927" s="360" t="s">
        <v>3532</v>
      </c>
      <c r="H2927" s="361">
        <v>45975</v>
      </c>
      <c r="I2927" s="360" t="s">
        <v>3532</v>
      </c>
      <c r="J2927" s="360" t="s">
        <v>12562</v>
      </c>
      <c r="K2927" s="360">
        <v>2019</v>
      </c>
      <c r="L2927" s="360" t="s">
        <v>5960</v>
      </c>
      <c r="M2927" s="360" t="s">
        <v>5957</v>
      </c>
      <c r="N2927" s="360" t="s">
        <v>5953</v>
      </c>
      <c r="O2927" s="360" t="s">
        <v>83</v>
      </c>
      <c r="P2927" s="360" t="s">
        <v>3532</v>
      </c>
      <c r="Q2927" s="360" t="s">
        <v>3532</v>
      </c>
    </row>
    <row r="2928" spans="1:17" ht="15">
      <c r="A2928" s="359" t="s">
        <v>1742</v>
      </c>
      <c r="B2928" s="360" t="s">
        <v>12563</v>
      </c>
      <c r="C2928" s="360" t="s">
        <v>3532</v>
      </c>
      <c r="D2928" s="360">
        <v>20</v>
      </c>
      <c r="E2928" s="360" t="s">
        <v>3532</v>
      </c>
      <c r="F2928" s="360" t="s">
        <v>3532</v>
      </c>
      <c r="G2928" s="360" t="s">
        <v>3532</v>
      </c>
      <c r="H2928" s="361">
        <v>45975</v>
      </c>
      <c r="I2928" s="360" t="s">
        <v>3532</v>
      </c>
      <c r="J2928" s="360" t="s">
        <v>12564</v>
      </c>
      <c r="K2928" s="360">
        <v>2020</v>
      </c>
      <c r="L2928" s="360" t="s">
        <v>5964</v>
      </c>
      <c r="M2928" s="360" t="s">
        <v>5957</v>
      </c>
      <c r="N2928" s="360" t="s">
        <v>5953</v>
      </c>
      <c r="O2928" s="360" t="s">
        <v>83</v>
      </c>
      <c r="P2928" s="360" t="s">
        <v>3532</v>
      </c>
      <c r="Q2928" s="360" t="s">
        <v>3532</v>
      </c>
    </row>
    <row r="2929" spans="1:17" ht="15">
      <c r="A2929" s="359" t="s">
        <v>6730</v>
      </c>
      <c r="B2929" s="360" t="s">
        <v>12565</v>
      </c>
      <c r="C2929" s="360" t="s">
        <v>3532</v>
      </c>
      <c r="D2929" s="360">
        <v>59</v>
      </c>
      <c r="E2929" s="360" t="s">
        <v>3532</v>
      </c>
      <c r="F2929" s="360" t="s">
        <v>3532</v>
      </c>
      <c r="G2929" s="360" t="s">
        <v>3532</v>
      </c>
      <c r="H2929" s="361">
        <v>45975</v>
      </c>
      <c r="I2929" s="360" t="s">
        <v>3532</v>
      </c>
      <c r="J2929" s="360" t="s">
        <v>12566</v>
      </c>
      <c r="K2929" s="360">
        <v>2014</v>
      </c>
      <c r="L2929" s="360" t="s">
        <v>5960</v>
      </c>
      <c r="M2929" s="360" t="s">
        <v>5957</v>
      </c>
      <c r="N2929" s="360" t="s">
        <v>5953</v>
      </c>
      <c r="O2929" s="360" t="s">
        <v>1706</v>
      </c>
      <c r="P2929" s="360" t="s">
        <v>3532</v>
      </c>
      <c r="Q2929" s="360" t="s">
        <v>3532</v>
      </c>
    </row>
    <row r="2930" spans="1:17" ht="15">
      <c r="A2930" s="359" t="s">
        <v>1876</v>
      </c>
      <c r="B2930" s="360" t="s">
        <v>12567</v>
      </c>
      <c r="C2930" s="360" t="s">
        <v>3532</v>
      </c>
      <c r="D2930" s="360">
        <v>7</v>
      </c>
      <c r="E2930" s="360" t="s">
        <v>3532</v>
      </c>
      <c r="F2930" s="360" t="s">
        <v>3532</v>
      </c>
      <c r="G2930" s="360" t="s">
        <v>3532</v>
      </c>
      <c r="H2930" s="361">
        <v>45975</v>
      </c>
      <c r="I2930" s="360" t="s">
        <v>3532</v>
      </c>
      <c r="J2930" s="360" t="s">
        <v>12568</v>
      </c>
      <c r="K2930" s="360">
        <v>2014</v>
      </c>
      <c r="L2930" s="360" t="s">
        <v>5964</v>
      </c>
      <c r="M2930" s="360" t="s">
        <v>5957</v>
      </c>
      <c r="N2930" s="360" t="s">
        <v>5953</v>
      </c>
      <c r="O2930" s="360" t="s">
        <v>83</v>
      </c>
      <c r="P2930" s="360" t="s">
        <v>3532</v>
      </c>
      <c r="Q2930" s="360" t="s">
        <v>3532</v>
      </c>
    </row>
    <row r="2931" spans="1:17" ht="15">
      <c r="A2931" s="359" t="s">
        <v>6587</v>
      </c>
      <c r="B2931" s="360" t="s">
        <v>12569</v>
      </c>
      <c r="C2931" s="360" t="s">
        <v>2790</v>
      </c>
      <c r="D2931" s="360">
        <v>4</v>
      </c>
      <c r="E2931" s="360" t="s">
        <v>3532</v>
      </c>
      <c r="F2931" s="360" t="s">
        <v>12570</v>
      </c>
      <c r="G2931" s="360" t="s">
        <v>3532</v>
      </c>
      <c r="H2931" s="361">
        <v>45975</v>
      </c>
      <c r="I2931" s="360" t="s">
        <v>3532</v>
      </c>
      <c r="J2931" s="360" t="s">
        <v>12571</v>
      </c>
      <c r="K2931" s="360">
        <v>2014</v>
      </c>
      <c r="L2931" s="360" t="s">
        <v>6550</v>
      </c>
      <c r="M2931" s="360" t="s">
        <v>5957</v>
      </c>
      <c r="N2931" s="360" t="s">
        <v>5953</v>
      </c>
      <c r="O2931" s="360" t="s">
        <v>83</v>
      </c>
      <c r="P2931" s="360">
        <v>0</v>
      </c>
      <c r="Q2931" s="360" t="s">
        <v>12572</v>
      </c>
    </row>
    <row r="2932" spans="1:17" ht="15">
      <c r="A2932" s="359" t="s">
        <v>1876</v>
      </c>
      <c r="B2932" s="360" t="s">
        <v>12573</v>
      </c>
      <c r="C2932" s="360" t="s">
        <v>3532</v>
      </c>
      <c r="D2932" s="360">
        <v>4</v>
      </c>
      <c r="E2932" s="360" t="s">
        <v>3532</v>
      </c>
      <c r="F2932" s="360" t="s">
        <v>3532</v>
      </c>
      <c r="G2932" s="360" t="s">
        <v>3532</v>
      </c>
      <c r="H2932" s="361">
        <v>45975</v>
      </c>
      <c r="I2932" s="360" t="s">
        <v>3532</v>
      </c>
      <c r="J2932" s="360" t="s">
        <v>12574</v>
      </c>
      <c r="K2932" s="360">
        <v>2014</v>
      </c>
      <c r="L2932" s="360" t="s">
        <v>5960</v>
      </c>
      <c r="M2932" s="360" t="s">
        <v>5957</v>
      </c>
      <c r="N2932" s="360" t="s">
        <v>5953</v>
      </c>
      <c r="O2932" s="360" t="s">
        <v>83</v>
      </c>
      <c r="P2932" s="360" t="s">
        <v>3532</v>
      </c>
      <c r="Q2932" s="360" t="s">
        <v>3532</v>
      </c>
    </row>
    <row r="2933" spans="1:17" ht="15">
      <c r="A2933" s="359" t="s">
        <v>1876</v>
      </c>
      <c r="B2933" s="360" t="s">
        <v>12575</v>
      </c>
      <c r="C2933" s="360" t="s">
        <v>3532</v>
      </c>
      <c r="D2933" s="360">
        <v>160</v>
      </c>
      <c r="E2933" s="360" t="s">
        <v>3532</v>
      </c>
      <c r="F2933" s="360" t="s">
        <v>3532</v>
      </c>
      <c r="G2933" s="360" t="s">
        <v>3532</v>
      </c>
      <c r="H2933" s="361">
        <v>45975</v>
      </c>
      <c r="I2933" s="360" t="s">
        <v>3532</v>
      </c>
      <c r="J2933" s="360" t="s">
        <v>12576</v>
      </c>
      <c r="K2933" s="360">
        <v>2016</v>
      </c>
      <c r="L2933" s="360" t="s">
        <v>5960</v>
      </c>
      <c r="M2933" s="360" t="s">
        <v>5957</v>
      </c>
      <c r="N2933" s="360" t="s">
        <v>5953</v>
      </c>
      <c r="O2933" s="360" t="s">
        <v>83</v>
      </c>
      <c r="P2933" s="360" t="s">
        <v>3532</v>
      </c>
      <c r="Q2933" s="360" t="s">
        <v>3532</v>
      </c>
    </row>
    <row r="2934" spans="1:17" ht="15">
      <c r="A2934" s="359" t="s">
        <v>2692</v>
      </c>
      <c r="B2934" s="360" t="s">
        <v>12577</v>
      </c>
      <c r="C2934" s="360" t="s">
        <v>2790</v>
      </c>
      <c r="D2934" s="360">
        <v>0</v>
      </c>
      <c r="E2934" s="360" t="s">
        <v>3532</v>
      </c>
      <c r="F2934" s="360" t="s">
        <v>12578</v>
      </c>
      <c r="G2934" s="360" t="s">
        <v>3532</v>
      </c>
      <c r="H2934" s="361">
        <v>45975</v>
      </c>
      <c r="I2934" s="360" t="s">
        <v>3532</v>
      </c>
      <c r="J2934" s="360" t="s">
        <v>12579</v>
      </c>
      <c r="K2934" s="360">
        <v>2016</v>
      </c>
      <c r="L2934" s="360" t="s">
        <v>5960</v>
      </c>
      <c r="M2934" s="360" t="s">
        <v>5957</v>
      </c>
      <c r="N2934" s="360" t="s">
        <v>5953</v>
      </c>
      <c r="O2934" s="360" t="s">
        <v>83</v>
      </c>
      <c r="P2934" s="360">
        <v>0</v>
      </c>
      <c r="Q2934" s="360" t="s">
        <v>12580</v>
      </c>
    </row>
    <row r="2935" spans="1:17" ht="15">
      <c r="A2935" s="359" t="s">
        <v>1876</v>
      </c>
      <c r="B2935" s="360" t="s">
        <v>12581</v>
      </c>
      <c r="C2935" s="360" t="s">
        <v>3532</v>
      </c>
      <c r="D2935" s="360">
        <v>92</v>
      </c>
      <c r="E2935" s="360" t="s">
        <v>3532</v>
      </c>
      <c r="F2935" s="360" t="s">
        <v>3532</v>
      </c>
      <c r="G2935" s="360" t="s">
        <v>3532</v>
      </c>
      <c r="H2935" s="361">
        <v>45975</v>
      </c>
      <c r="I2935" s="360" t="s">
        <v>3532</v>
      </c>
      <c r="J2935" s="360" t="s">
        <v>12582</v>
      </c>
      <c r="K2935" s="360">
        <v>2000</v>
      </c>
      <c r="L2935" s="360" t="s">
        <v>5960</v>
      </c>
      <c r="M2935" s="360" t="s">
        <v>5957</v>
      </c>
      <c r="N2935" s="360" t="s">
        <v>5953</v>
      </c>
      <c r="O2935" s="360" t="s">
        <v>83</v>
      </c>
      <c r="P2935" s="360" t="s">
        <v>3532</v>
      </c>
      <c r="Q2935" s="360" t="s">
        <v>3532</v>
      </c>
    </row>
    <row r="2936" spans="1:17" ht="15">
      <c r="A2936" s="359" t="s">
        <v>1876</v>
      </c>
      <c r="B2936" s="360" t="s">
        <v>12583</v>
      </c>
      <c r="C2936" s="360" t="s">
        <v>2790</v>
      </c>
      <c r="D2936" s="360">
        <v>4</v>
      </c>
      <c r="E2936" s="360" t="s">
        <v>3532</v>
      </c>
      <c r="F2936" s="360" t="s">
        <v>12584</v>
      </c>
      <c r="G2936" s="360" t="s">
        <v>3532</v>
      </c>
      <c r="H2936" s="361">
        <v>45975</v>
      </c>
      <c r="I2936" s="360" t="s">
        <v>3532</v>
      </c>
      <c r="J2936" s="360" t="s">
        <v>12585</v>
      </c>
      <c r="K2936" s="360">
        <v>2016</v>
      </c>
      <c r="L2936" s="360" t="s">
        <v>5956</v>
      </c>
      <c r="M2936" s="360" t="s">
        <v>5957</v>
      </c>
      <c r="N2936" s="360" t="s">
        <v>5953</v>
      </c>
      <c r="O2936" s="360" t="s">
        <v>83</v>
      </c>
      <c r="P2936" s="360">
        <v>0</v>
      </c>
      <c r="Q2936" s="360" t="s">
        <v>12586</v>
      </c>
    </row>
    <row r="2937" spans="1:17" ht="15">
      <c r="A2937" s="359" t="s">
        <v>1876</v>
      </c>
      <c r="B2937" s="360" t="s">
        <v>12587</v>
      </c>
      <c r="C2937" s="360" t="s">
        <v>3532</v>
      </c>
      <c r="D2937" s="360">
        <v>0</v>
      </c>
      <c r="E2937" s="360" t="s">
        <v>3532</v>
      </c>
      <c r="F2937" s="360" t="s">
        <v>3532</v>
      </c>
      <c r="G2937" s="360" t="s">
        <v>3532</v>
      </c>
      <c r="H2937" s="361">
        <v>45975</v>
      </c>
      <c r="I2937" s="360" t="s">
        <v>3532</v>
      </c>
      <c r="J2937" s="360" t="s">
        <v>12588</v>
      </c>
      <c r="K2937" s="360">
        <v>2016</v>
      </c>
      <c r="L2937" s="360" t="s">
        <v>5960</v>
      </c>
      <c r="M2937" s="360" t="s">
        <v>5957</v>
      </c>
      <c r="N2937" s="360" t="s">
        <v>5953</v>
      </c>
      <c r="O2937" s="360" t="s">
        <v>83</v>
      </c>
      <c r="P2937" s="360" t="s">
        <v>3532</v>
      </c>
      <c r="Q2937" s="360" t="s">
        <v>3532</v>
      </c>
    </row>
    <row r="2938" spans="1:17" ht="15">
      <c r="A2938" s="359" t="s">
        <v>1876</v>
      </c>
      <c r="B2938" s="360" t="s">
        <v>12589</v>
      </c>
      <c r="C2938" s="360" t="s">
        <v>3532</v>
      </c>
      <c r="D2938" s="360">
        <v>7</v>
      </c>
      <c r="E2938" s="360" t="s">
        <v>3532</v>
      </c>
      <c r="F2938" s="360" t="s">
        <v>3532</v>
      </c>
      <c r="G2938" s="360" t="s">
        <v>3532</v>
      </c>
      <c r="H2938" s="361">
        <v>45975</v>
      </c>
      <c r="I2938" s="360" t="s">
        <v>3532</v>
      </c>
      <c r="J2938" s="360" t="s">
        <v>12590</v>
      </c>
      <c r="K2938" s="360">
        <v>2018</v>
      </c>
      <c r="L2938" s="360" t="s">
        <v>5964</v>
      </c>
      <c r="M2938" s="360" t="s">
        <v>5957</v>
      </c>
      <c r="N2938" s="360" t="s">
        <v>5953</v>
      </c>
      <c r="O2938" s="360" t="s">
        <v>83</v>
      </c>
      <c r="P2938" s="360" t="s">
        <v>3532</v>
      </c>
      <c r="Q2938" s="360" t="s">
        <v>3532</v>
      </c>
    </row>
    <row r="2939" spans="1:17" ht="15">
      <c r="A2939" s="359" t="s">
        <v>1876</v>
      </c>
      <c r="B2939" s="360" t="s">
        <v>12591</v>
      </c>
      <c r="C2939" s="360" t="s">
        <v>3532</v>
      </c>
      <c r="D2939" s="360">
        <v>149</v>
      </c>
      <c r="E2939" s="360" t="s">
        <v>3532</v>
      </c>
      <c r="F2939" s="360" t="s">
        <v>3532</v>
      </c>
      <c r="G2939" s="360" t="s">
        <v>3532</v>
      </c>
      <c r="H2939" s="361">
        <v>45975</v>
      </c>
      <c r="I2939" s="360" t="s">
        <v>3532</v>
      </c>
      <c r="J2939" s="360" t="s">
        <v>12592</v>
      </c>
      <c r="K2939" s="360">
        <v>2018</v>
      </c>
      <c r="L2939" s="360" t="s">
        <v>5960</v>
      </c>
      <c r="M2939" s="360" t="s">
        <v>5957</v>
      </c>
      <c r="N2939" s="360" t="s">
        <v>5953</v>
      </c>
      <c r="O2939" s="360" t="s">
        <v>83</v>
      </c>
      <c r="P2939" s="360" t="s">
        <v>3532</v>
      </c>
      <c r="Q2939" s="360" t="s">
        <v>3532</v>
      </c>
    </row>
    <row r="2940" spans="1:17" ht="15">
      <c r="A2940" s="359" t="s">
        <v>5750</v>
      </c>
      <c r="B2940" s="360" t="s">
        <v>12593</v>
      </c>
      <c r="C2940" s="360" t="s">
        <v>3532</v>
      </c>
      <c r="D2940" s="360">
        <v>1</v>
      </c>
      <c r="E2940" s="360" t="s">
        <v>3532</v>
      </c>
      <c r="F2940" s="360" t="s">
        <v>3532</v>
      </c>
      <c r="G2940" s="360" t="s">
        <v>3532</v>
      </c>
      <c r="H2940" s="361">
        <v>45975</v>
      </c>
      <c r="I2940" s="360" t="s">
        <v>3532</v>
      </c>
      <c r="J2940" s="360" t="s">
        <v>12594</v>
      </c>
      <c r="K2940" s="360">
        <v>2015</v>
      </c>
      <c r="L2940" s="360" t="s">
        <v>5960</v>
      </c>
      <c r="M2940" s="360" t="s">
        <v>5957</v>
      </c>
      <c r="N2940" s="360" t="s">
        <v>5953</v>
      </c>
      <c r="O2940" s="360" t="s">
        <v>83</v>
      </c>
      <c r="P2940" s="360" t="s">
        <v>3532</v>
      </c>
      <c r="Q2940" s="360" t="s">
        <v>3532</v>
      </c>
    </row>
    <row r="2941" spans="1:17" ht="15">
      <c r="A2941" s="359" t="s">
        <v>1871</v>
      </c>
      <c r="B2941" s="360" t="s">
        <v>12595</v>
      </c>
      <c r="C2941" s="360" t="s">
        <v>2790</v>
      </c>
      <c r="D2941" s="360">
        <v>0</v>
      </c>
      <c r="E2941" s="360" t="s">
        <v>3532</v>
      </c>
      <c r="F2941" s="360" t="s">
        <v>12596</v>
      </c>
      <c r="G2941" s="360" t="s">
        <v>3532</v>
      </c>
      <c r="H2941" s="361">
        <v>45975</v>
      </c>
      <c r="I2941" s="360" t="s">
        <v>3532</v>
      </c>
      <c r="J2941" s="360" t="s">
        <v>12597</v>
      </c>
      <c r="K2941" s="360">
        <v>2014</v>
      </c>
      <c r="L2941" s="360" t="s">
        <v>5964</v>
      </c>
      <c r="M2941" s="360" t="s">
        <v>5957</v>
      </c>
      <c r="N2941" s="360" t="s">
        <v>5953</v>
      </c>
      <c r="O2941" s="360" t="s">
        <v>83</v>
      </c>
      <c r="P2941" s="360">
        <v>0</v>
      </c>
      <c r="Q2941" s="360" t="s">
        <v>12598</v>
      </c>
    </row>
    <row r="2942" spans="1:17" ht="15">
      <c r="A2942" s="359" t="s">
        <v>5750</v>
      </c>
      <c r="B2942" s="360" t="s">
        <v>12599</v>
      </c>
      <c r="C2942" s="360" t="s">
        <v>2790</v>
      </c>
      <c r="D2942" s="360">
        <v>2</v>
      </c>
      <c r="E2942" s="360" t="s">
        <v>3532</v>
      </c>
      <c r="F2942" s="360" t="s">
        <v>12600</v>
      </c>
      <c r="G2942" s="360" t="s">
        <v>3532</v>
      </c>
      <c r="H2942" s="361">
        <v>45975</v>
      </c>
      <c r="I2942" s="360" t="s">
        <v>3532</v>
      </c>
      <c r="J2942" s="360" t="s">
        <v>12601</v>
      </c>
      <c r="K2942" s="360">
        <v>2016</v>
      </c>
      <c r="L2942" s="360" t="s">
        <v>5960</v>
      </c>
      <c r="M2942" s="360" t="s">
        <v>5957</v>
      </c>
      <c r="N2942" s="360" t="s">
        <v>5953</v>
      </c>
      <c r="O2942" s="360" t="s">
        <v>83</v>
      </c>
      <c r="P2942" s="360">
        <v>0</v>
      </c>
      <c r="Q2942" s="360" t="s">
        <v>12602</v>
      </c>
    </row>
    <row r="2943" spans="1:17" ht="15">
      <c r="A2943" s="359" t="s">
        <v>5750</v>
      </c>
      <c r="B2943" s="360" t="s">
        <v>12603</v>
      </c>
      <c r="C2943" s="360" t="s">
        <v>2790</v>
      </c>
      <c r="D2943" s="360">
        <v>4</v>
      </c>
      <c r="E2943" s="360" t="s">
        <v>3532</v>
      </c>
      <c r="F2943" s="360" t="s">
        <v>12604</v>
      </c>
      <c r="G2943" s="360" t="s">
        <v>3532</v>
      </c>
      <c r="H2943" s="361">
        <v>45975</v>
      </c>
      <c r="I2943" s="360" t="s">
        <v>3532</v>
      </c>
      <c r="J2943" s="360" t="s">
        <v>12605</v>
      </c>
      <c r="K2943" s="360">
        <v>2015</v>
      </c>
      <c r="L2943" s="360" t="s">
        <v>5956</v>
      </c>
      <c r="M2943" s="360" t="s">
        <v>5957</v>
      </c>
      <c r="N2943" s="360" t="s">
        <v>5953</v>
      </c>
      <c r="O2943" s="360" t="s">
        <v>83</v>
      </c>
      <c r="P2943" s="360">
        <v>0</v>
      </c>
      <c r="Q2943" s="360" t="s">
        <v>12606</v>
      </c>
    </row>
    <row r="2944" spans="1:17" ht="15">
      <c r="A2944" s="359" t="s">
        <v>1871</v>
      </c>
      <c r="B2944" s="360" t="s">
        <v>12607</v>
      </c>
      <c r="C2944" s="360" t="s">
        <v>3532</v>
      </c>
      <c r="D2944" s="360">
        <v>88</v>
      </c>
      <c r="E2944" s="360" t="s">
        <v>3532</v>
      </c>
      <c r="F2944" s="360" t="s">
        <v>3532</v>
      </c>
      <c r="G2944" s="360" t="s">
        <v>3532</v>
      </c>
      <c r="H2944" s="361">
        <v>45975</v>
      </c>
      <c r="I2944" s="360" t="s">
        <v>3532</v>
      </c>
      <c r="J2944" s="360" t="s">
        <v>12608</v>
      </c>
      <c r="K2944" s="360">
        <v>2015</v>
      </c>
      <c r="L2944" s="360" t="s">
        <v>5964</v>
      </c>
      <c r="M2944" s="360" t="s">
        <v>5957</v>
      </c>
      <c r="N2944" s="360" t="s">
        <v>5953</v>
      </c>
      <c r="O2944" s="360" t="s">
        <v>83</v>
      </c>
      <c r="P2944" s="360" t="s">
        <v>3532</v>
      </c>
      <c r="Q2944" s="360" t="s">
        <v>3532</v>
      </c>
    </row>
    <row r="2945" spans="1:17" ht="15">
      <c r="A2945" s="359" t="s">
        <v>5750</v>
      </c>
      <c r="B2945" s="360" t="s">
        <v>12609</v>
      </c>
      <c r="C2945" s="360" t="s">
        <v>3532</v>
      </c>
      <c r="D2945" s="360">
        <v>1</v>
      </c>
      <c r="E2945" s="360" t="s">
        <v>3532</v>
      </c>
      <c r="F2945" s="360" t="s">
        <v>3532</v>
      </c>
      <c r="G2945" s="360" t="s">
        <v>3532</v>
      </c>
      <c r="H2945" s="361">
        <v>45975</v>
      </c>
      <c r="I2945" s="360" t="s">
        <v>3532</v>
      </c>
      <c r="J2945" s="360" t="s">
        <v>12610</v>
      </c>
      <c r="K2945" s="360">
        <v>2015</v>
      </c>
      <c r="L2945" s="360" t="s">
        <v>6638</v>
      </c>
      <c r="M2945" s="360" t="s">
        <v>5957</v>
      </c>
      <c r="N2945" s="360" t="s">
        <v>5953</v>
      </c>
      <c r="O2945" s="360" t="s">
        <v>83</v>
      </c>
      <c r="P2945" s="360" t="s">
        <v>3532</v>
      </c>
      <c r="Q2945" s="360" t="s">
        <v>3532</v>
      </c>
    </row>
    <row r="2946" spans="1:17" ht="15">
      <c r="A2946" s="359" t="s">
        <v>6433</v>
      </c>
      <c r="B2946" s="360" t="s">
        <v>12611</v>
      </c>
      <c r="C2946" s="360" t="s">
        <v>3532</v>
      </c>
      <c r="D2946" s="360">
        <v>60</v>
      </c>
      <c r="E2946" s="360" t="s">
        <v>3532</v>
      </c>
      <c r="F2946" s="360" t="s">
        <v>3532</v>
      </c>
      <c r="G2946" s="360" t="s">
        <v>3532</v>
      </c>
      <c r="H2946" s="361">
        <v>45975</v>
      </c>
      <c r="I2946" s="360" t="s">
        <v>3532</v>
      </c>
      <c r="J2946" s="360" t="s">
        <v>12612</v>
      </c>
      <c r="K2946" s="360">
        <v>2015</v>
      </c>
      <c r="L2946" s="360" t="s">
        <v>5960</v>
      </c>
      <c r="M2946" s="360" t="s">
        <v>5957</v>
      </c>
      <c r="N2946" s="360" t="s">
        <v>5953</v>
      </c>
      <c r="O2946" s="360" t="s">
        <v>83</v>
      </c>
      <c r="P2946" s="360" t="s">
        <v>3532</v>
      </c>
      <c r="Q2946" s="360" t="s">
        <v>3532</v>
      </c>
    </row>
    <row r="2947" spans="1:17" ht="15">
      <c r="A2947" s="359" t="s">
        <v>6077</v>
      </c>
      <c r="B2947" s="360" t="s">
        <v>12613</v>
      </c>
      <c r="C2947" s="360" t="s">
        <v>2790</v>
      </c>
      <c r="D2947" s="360">
        <v>11</v>
      </c>
      <c r="E2947" s="360" t="s">
        <v>3532</v>
      </c>
      <c r="F2947" s="360" t="s">
        <v>12614</v>
      </c>
      <c r="G2947" s="360" t="s">
        <v>3532</v>
      </c>
      <c r="H2947" s="361">
        <v>45975</v>
      </c>
      <c r="I2947" s="360" t="s">
        <v>3532</v>
      </c>
      <c r="J2947" s="360" t="s">
        <v>12615</v>
      </c>
      <c r="K2947" s="360">
        <v>2016</v>
      </c>
      <c r="L2947" s="360" t="s">
        <v>5960</v>
      </c>
      <c r="M2947" s="360" t="s">
        <v>5957</v>
      </c>
      <c r="N2947" s="360" t="s">
        <v>5953</v>
      </c>
      <c r="O2947" s="360" t="s">
        <v>83</v>
      </c>
      <c r="P2947" s="360">
        <v>0</v>
      </c>
      <c r="Q2947" s="360" t="s">
        <v>12616</v>
      </c>
    </row>
    <row r="2948" spans="1:17" ht="15">
      <c r="A2948" s="359" t="s">
        <v>5750</v>
      </c>
      <c r="B2948" s="360" t="s">
        <v>12617</v>
      </c>
      <c r="C2948" s="360" t="s">
        <v>2790</v>
      </c>
      <c r="D2948" s="360">
        <v>1</v>
      </c>
      <c r="E2948" s="360" t="s">
        <v>3532</v>
      </c>
      <c r="F2948" s="360" t="s">
        <v>12618</v>
      </c>
      <c r="G2948" s="360" t="s">
        <v>3532</v>
      </c>
      <c r="H2948" s="361">
        <v>45975</v>
      </c>
      <c r="I2948" s="360" t="s">
        <v>3532</v>
      </c>
      <c r="J2948" s="360" t="s">
        <v>12619</v>
      </c>
      <c r="K2948" s="360">
        <v>2017</v>
      </c>
      <c r="L2948" s="360" t="s">
        <v>5960</v>
      </c>
      <c r="M2948" s="360" t="s">
        <v>5957</v>
      </c>
      <c r="N2948" s="360" t="s">
        <v>5953</v>
      </c>
      <c r="O2948" s="360" t="s">
        <v>83</v>
      </c>
      <c r="P2948" s="360">
        <v>0</v>
      </c>
      <c r="Q2948" s="360" t="s">
        <v>12620</v>
      </c>
    </row>
    <row r="2949" spans="1:17" ht="15">
      <c r="A2949" s="359" t="s">
        <v>6480</v>
      </c>
      <c r="B2949" s="360" t="s">
        <v>12621</v>
      </c>
      <c r="C2949" s="360" t="s">
        <v>3532</v>
      </c>
      <c r="D2949" s="360">
        <v>0</v>
      </c>
      <c r="E2949" s="360" t="s">
        <v>3532</v>
      </c>
      <c r="F2949" s="360" t="s">
        <v>3532</v>
      </c>
      <c r="G2949" s="360" t="s">
        <v>3532</v>
      </c>
      <c r="H2949" s="361">
        <v>45975</v>
      </c>
      <c r="I2949" s="360" t="s">
        <v>3532</v>
      </c>
      <c r="J2949" s="360" t="s">
        <v>12622</v>
      </c>
      <c r="K2949" s="360">
        <v>2016</v>
      </c>
      <c r="L2949" s="360" t="s">
        <v>5964</v>
      </c>
      <c r="M2949" s="360" t="s">
        <v>5957</v>
      </c>
      <c r="N2949" s="360" t="s">
        <v>114</v>
      </c>
      <c r="O2949" s="360" t="s">
        <v>83</v>
      </c>
      <c r="P2949" s="360" t="s">
        <v>3532</v>
      </c>
      <c r="Q2949" s="360" t="s">
        <v>3532</v>
      </c>
    </row>
    <row r="2950" spans="1:17" ht="15">
      <c r="A2950" s="359" t="s">
        <v>5750</v>
      </c>
      <c r="B2950" s="360" t="s">
        <v>12623</v>
      </c>
      <c r="C2950" s="360" t="s">
        <v>3532</v>
      </c>
      <c r="D2950" s="360">
        <v>121</v>
      </c>
      <c r="E2950" s="360" t="s">
        <v>3532</v>
      </c>
      <c r="F2950" s="360" t="s">
        <v>3532</v>
      </c>
      <c r="G2950" s="360" t="s">
        <v>3532</v>
      </c>
      <c r="H2950" s="361">
        <v>45975</v>
      </c>
      <c r="I2950" s="360" t="s">
        <v>3532</v>
      </c>
      <c r="J2950" s="360" t="s">
        <v>12624</v>
      </c>
      <c r="K2950" s="360">
        <v>2017</v>
      </c>
      <c r="L2950" s="360" t="s">
        <v>5960</v>
      </c>
      <c r="M2950" s="360" t="s">
        <v>5957</v>
      </c>
      <c r="N2950" s="360" t="s">
        <v>5953</v>
      </c>
      <c r="O2950" s="360" t="s">
        <v>83</v>
      </c>
      <c r="P2950" s="360" t="s">
        <v>3532</v>
      </c>
      <c r="Q2950" s="360" t="s">
        <v>3532</v>
      </c>
    </row>
    <row r="2951" spans="1:17" ht="15">
      <c r="A2951" s="359" t="s">
        <v>5750</v>
      </c>
      <c r="B2951" s="360" t="s">
        <v>12625</v>
      </c>
      <c r="C2951" s="360" t="s">
        <v>2790</v>
      </c>
      <c r="D2951" s="360">
        <v>2</v>
      </c>
      <c r="E2951" s="360" t="s">
        <v>3532</v>
      </c>
      <c r="F2951" s="360" t="s">
        <v>12626</v>
      </c>
      <c r="G2951" s="360" t="s">
        <v>3532</v>
      </c>
      <c r="H2951" s="361">
        <v>45975</v>
      </c>
      <c r="I2951" s="360" t="s">
        <v>3532</v>
      </c>
      <c r="J2951" s="360" t="s">
        <v>12627</v>
      </c>
      <c r="K2951" s="360">
        <v>2017</v>
      </c>
      <c r="L2951" s="360" t="s">
        <v>5960</v>
      </c>
      <c r="M2951" s="360" t="s">
        <v>5957</v>
      </c>
      <c r="N2951" s="360" t="s">
        <v>5953</v>
      </c>
      <c r="O2951" s="360" t="s">
        <v>83</v>
      </c>
      <c r="P2951" s="360">
        <v>0</v>
      </c>
      <c r="Q2951" s="360" t="s">
        <v>12628</v>
      </c>
    </row>
    <row r="2952" spans="1:17" ht="15">
      <c r="A2952" s="359" t="s">
        <v>1893</v>
      </c>
      <c r="B2952" s="360" t="s">
        <v>12629</v>
      </c>
      <c r="C2952" s="360" t="s">
        <v>3532</v>
      </c>
      <c r="D2952" s="360">
        <v>63</v>
      </c>
      <c r="E2952" s="360" t="s">
        <v>3532</v>
      </c>
      <c r="F2952" s="360" t="s">
        <v>3532</v>
      </c>
      <c r="G2952" s="360" t="s">
        <v>3532</v>
      </c>
      <c r="H2952" s="361">
        <v>45975</v>
      </c>
      <c r="I2952" s="360" t="s">
        <v>3532</v>
      </c>
      <c r="J2952" s="360" t="s">
        <v>12630</v>
      </c>
      <c r="K2952" s="360">
        <v>2019</v>
      </c>
      <c r="L2952" s="360" t="s">
        <v>5956</v>
      </c>
      <c r="M2952" s="360" t="s">
        <v>5957</v>
      </c>
      <c r="N2952" s="360" t="s">
        <v>5953</v>
      </c>
      <c r="O2952" s="360" t="s">
        <v>83</v>
      </c>
      <c r="P2952" s="360" t="s">
        <v>3532</v>
      </c>
      <c r="Q2952" s="360" t="s">
        <v>3532</v>
      </c>
    </row>
    <row r="2953" spans="1:17" ht="15">
      <c r="A2953" s="359" t="s">
        <v>6433</v>
      </c>
      <c r="B2953" s="360" t="s">
        <v>12631</v>
      </c>
      <c r="C2953" s="360" t="s">
        <v>2790</v>
      </c>
      <c r="D2953" s="360">
        <v>2</v>
      </c>
      <c r="E2953" s="360" t="s">
        <v>3532</v>
      </c>
      <c r="F2953" s="360" t="s">
        <v>12632</v>
      </c>
      <c r="G2953" s="360" t="s">
        <v>3532</v>
      </c>
      <c r="H2953" s="361">
        <v>45975</v>
      </c>
      <c r="I2953" s="360" t="s">
        <v>3532</v>
      </c>
      <c r="J2953" s="360" t="s">
        <v>12633</v>
      </c>
      <c r="K2953" s="360">
        <v>2018</v>
      </c>
      <c r="L2953" s="360" t="s">
        <v>6638</v>
      </c>
      <c r="M2953" s="360" t="s">
        <v>5957</v>
      </c>
      <c r="N2953" s="360" t="s">
        <v>5953</v>
      </c>
      <c r="O2953" s="360" t="s">
        <v>83</v>
      </c>
      <c r="P2953" s="360">
        <v>0</v>
      </c>
      <c r="Q2953" s="360" t="s">
        <v>12634</v>
      </c>
    </row>
    <row r="2954" spans="1:17" ht="15">
      <c r="A2954" s="359" t="s">
        <v>5750</v>
      </c>
      <c r="B2954" s="360" t="s">
        <v>12635</v>
      </c>
      <c r="C2954" s="360" t="s">
        <v>3532</v>
      </c>
      <c r="D2954" s="360">
        <v>1</v>
      </c>
      <c r="E2954" s="360" t="s">
        <v>3532</v>
      </c>
      <c r="F2954" s="360" t="s">
        <v>3532</v>
      </c>
      <c r="G2954" s="360" t="s">
        <v>3532</v>
      </c>
      <c r="H2954" s="361">
        <v>45975</v>
      </c>
      <c r="I2954" s="360" t="s">
        <v>3532</v>
      </c>
      <c r="J2954" s="360" t="s">
        <v>12636</v>
      </c>
      <c r="K2954" s="360">
        <v>2018</v>
      </c>
      <c r="L2954" s="360" t="s">
        <v>5960</v>
      </c>
      <c r="M2954" s="360" t="s">
        <v>5957</v>
      </c>
      <c r="N2954" s="360" t="s">
        <v>5953</v>
      </c>
      <c r="O2954" s="360" t="s">
        <v>83</v>
      </c>
      <c r="P2954" s="360" t="s">
        <v>3532</v>
      </c>
      <c r="Q2954" s="360" t="s">
        <v>3532</v>
      </c>
    </row>
    <row r="2955" spans="1:17" ht="15">
      <c r="A2955" s="359" t="s">
        <v>5750</v>
      </c>
      <c r="B2955" s="360" t="s">
        <v>12637</v>
      </c>
      <c r="C2955" s="360" t="s">
        <v>3532</v>
      </c>
      <c r="D2955" s="360">
        <v>1</v>
      </c>
      <c r="E2955" s="360" t="s">
        <v>3532</v>
      </c>
      <c r="F2955" s="360" t="s">
        <v>3532</v>
      </c>
      <c r="G2955" s="360" t="s">
        <v>3532</v>
      </c>
      <c r="H2955" s="361">
        <v>45975</v>
      </c>
      <c r="I2955" s="360" t="s">
        <v>3532</v>
      </c>
      <c r="J2955" s="360" t="s">
        <v>12638</v>
      </c>
      <c r="K2955" s="360">
        <v>2018</v>
      </c>
      <c r="L2955" s="360" t="s">
        <v>5960</v>
      </c>
      <c r="M2955" s="360" t="s">
        <v>5957</v>
      </c>
      <c r="N2955" s="360" t="s">
        <v>5953</v>
      </c>
      <c r="O2955" s="360" t="s">
        <v>83</v>
      </c>
      <c r="P2955" s="360" t="s">
        <v>3532</v>
      </c>
      <c r="Q2955" s="360" t="s">
        <v>3532</v>
      </c>
    </row>
    <row r="2956" spans="1:17" ht="15">
      <c r="A2956" s="359" t="s">
        <v>5750</v>
      </c>
      <c r="B2956" s="360" t="s">
        <v>12639</v>
      </c>
      <c r="C2956" s="360" t="s">
        <v>3532</v>
      </c>
      <c r="D2956" s="360">
        <v>2</v>
      </c>
      <c r="E2956" s="360" t="s">
        <v>3532</v>
      </c>
      <c r="F2956" s="360" t="s">
        <v>3532</v>
      </c>
      <c r="G2956" s="360" t="s">
        <v>3532</v>
      </c>
      <c r="H2956" s="361">
        <v>45975</v>
      </c>
      <c r="I2956" s="360" t="s">
        <v>3532</v>
      </c>
      <c r="J2956" s="360" t="s">
        <v>12640</v>
      </c>
      <c r="K2956" s="360">
        <v>2019</v>
      </c>
      <c r="L2956" s="360" t="s">
        <v>5960</v>
      </c>
      <c r="M2956" s="360" t="s">
        <v>5957</v>
      </c>
      <c r="N2956" s="360" t="s">
        <v>5953</v>
      </c>
      <c r="O2956" s="360" t="s">
        <v>83</v>
      </c>
      <c r="P2956" s="360" t="s">
        <v>3532</v>
      </c>
      <c r="Q2956" s="360" t="s">
        <v>3532</v>
      </c>
    </row>
    <row r="2957" spans="1:17" ht="15">
      <c r="A2957" s="359" t="s">
        <v>1871</v>
      </c>
      <c r="B2957" s="360" t="s">
        <v>12641</v>
      </c>
      <c r="C2957" s="360" t="s">
        <v>3532</v>
      </c>
      <c r="D2957" s="360">
        <v>137</v>
      </c>
      <c r="E2957" s="360" t="s">
        <v>3532</v>
      </c>
      <c r="F2957" s="360" t="s">
        <v>3532</v>
      </c>
      <c r="G2957" s="360" t="s">
        <v>3532</v>
      </c>
      <c r="H2957" s="361">
        <v>45975</v>
      </c>
      <c r="I2957" s="360" t="s">
        <v>3532</v>
      </c>
      <c r="J2957" s="360" t="s">
        <v>12642</v>
      </c>
      <c r="K2957" s="360">
        <v>2018</v>
      </c>
      <c r="L2957" s="360" t="s">
        <v>5964</v>
      </c>
      <c r="M2957" s="360" t="s">
        <v>5957</v>
      </c>
      <c r="N2957" s="360" t="s">
        <v>5953</v>
      </c>
      <c r="O2957" s="360" t="s">
        <v>83</v>
      </c>
      <c r="P2957" s="360" t="s">
        <v>3532</v>
      </c>
      <c r="Q2957" s="360" t="s">
        <v>3532</v>
      </c>
    </row>
    <row r="2958" spans="1:17" ht="15">
      <c r="A2958" s="359" t="s">
        <v>12643</v>
      </c>
      <c r="B2958" s="360" t="s">
        <v>12644</v>
      </c>
      <c r="C2958" s="360" t="s">
        <v>3532</v>
      </c>
      <c r="D2958" s="360">
        <v>0</v>
      </c>
      <c r="E2958" s="360" t="s">
        <v>3532</v>
      </c>
      <c r="F2958" s="360" t="s">
        <v>3532</v>
      </c>
      <c r="G2958" s="360" t="s">
        <v>3532</v>
      </c>
      <c r="H2958" s="361">
        <v>45975</v>
      </c>
      <c r="I2958" s="360" t="s">
        <v>3532</v>
      </c>
      <c r="J2958" s="360" t="s">
        <v>12645</v>
      </c>
      <c r="K2958" s="360">
        <v>2015</v>
      </c>
      <c r="L2958" s="360" t="s">
        <v>5964</v>
      </c>
      <c r="M2958" s="360" t="s">
        <v>5957</v>
      </c>
      <c r="N2958" s="360" t="s">
        <v>5953</v>
      </c>
      <c r="O2958" s="360" t="s">
        <v>6002</v>
      </c>
      <c r="P2958" s="360" t="s">
        <v>3532</v>
      </c>
      <c r="Q2958" s="360" t="s">
        <v>3532</v>
      </c>
    </row>
    <row r="2959" spans="1:17" ht="15">
      <c r="A2959" s="359" t="s">
        <v>3898</v>
      </c>
      <c r="B2959" s="360" t="s">
        <v>12646</v>
      </c>
      <c r="C2959" s="360" t="s">
        <v>3532</v>
      </c>
      <c r="D2959" s="360">
        <v>59</v>
      </c>
      <c r="E2959" s="360" t="s">
        <v>3532</v>
      </c>
      <c r="F2959" s="360" t="s">
        <v>3532</v>
      </c>
      <c r="G2959" s="360" t="s">
        <v>3532</v>
      </c>
      <c r="H2959" s="361">
        <v>45975</v>
      </c>
      <c r="I2959" s="360" t="s">
        <v>3532</v>
      </c>
      <c r="J2959" s="360" t="s">
        <v>12647</v>
      </c>
      <c r="K2959" s="360">
        <v>2015</v>
      </c>
      <c r="L2959" s="360" t="s">
        <v>5964</v>
      </c>
      <c r="M2959" s="360" t="s">
        <v>5957</v>
      </c>
      <c r="N2959" s="360" t="s">
        <v>5953</v>
      </c>
      <c r="O2959" s="360" t="s">
        <v>83</v>
      </c>
      <c r="P2959" s="360" t="s">
        <v>3532</v>
      </c>
      <c r="Q2959" s="360" t="s">
        <v>3532</v>
      </c>
    </row>
    <row r="2960" spans="1:17" ht="15">
      <c r="A2960" s="359" t="s">
        <v>3898</v>
      </c>
      <c r="B2960" s="360" t="s">
        <v>12648</v>
      </c>
      <c r="C2960" s="360" t="s">
        <v>3532</v>
      </c>
      <c r="D2960" s="360">
        <v>136</v>
      </c>
      <c r="E2960" s="360" t="s">
        <v>3532</v>
      </c>
      <c r="F2960" s="360" t="s">
        <v>3532</v>
      </c>
      <c r="G2960" s="360" t="s">
        <v>3532</v>
      </c>
      <c r="H2960" s="361">
        <v>45975</v>
      </c>
      <c r="I2960" s="360" t="s">
        <v>3532</v>
      </c>
      <c r="J2960" s="360" t="s">
        <v>12649</v>
      </c>
      <c r="K2960" s="360">
        <v>2015</v>
      </c>
      <c r="L2960" s="360" t="s">
        <v>5964</v>
      </c>
      <c r="M2960" s="360" t="s">
        <v>5957</v>
      </c>
      <c r="N2960" s="360" t="s">
        <v>5953</v>
      </c>
      <c r="O2960" s="360" t="s">
        <v>83</v>
      </c>
      <c r="P2960" s="360" t="s">
        <v>3532</v>
      </c>
      <c r="Q2960" s="360" t="s">
        <v>3532</v>
      </c>
    </row>
    <row r="2961" spans="1:17" ht="15">
      <c r="A2961" s="359" t="s">
        <v>3002</v>
      </c>
      <c r="B2961" s="360" t="s">
        <v>12650</v>
      </c>
      <c r="C2961" s="360" t="s">
        <v>2790</v>
      </c>
      <c r="D2961" s="360">
        <v>3</v>
      </c>
      <c r="E2961" s="360" t="s">
        <v>3532</v>
      </c>
      <c r="F2961" s="360" t="s">
        <v>12651</v>
      </c>
      <c r="G2961" s="360" t="s">
        <v>3532</v>
      </c>
      <c r="H2961" s="361">
        <v>45975</v>
      </c>
      <c r="I2961" s="360" t="s">
        <v>3532</v>
      </c>
      <c r="J2961" s="360" t="s">
        <v>12652</v>
      </c>
      <c r="K2961" s="360">
        <v>2016</v>
      </c>
      <c r="L2961" s="360" t="s">
        <v>5964</v>
      </c>
      <c r="M2961" s="360" t="s">
        <v>5957</v>
      </c>
      <c r="N2961" s="360" t="s">
        <v>5953</v>
      </c>
      <c r="O2961" s="360" t="s">
        <v>83</v>
      </c>
      <c r="P2961" s="360">
        <v>0</v>
      </c>
      <c r="Q2961" s="360" t="s">
        <v>12653</v>
      </c>
    </row>
    <row r="2962" spans="1:17" ht="15">
      <c r="A2962" s="359" t="s">
        <v>6587</v>
      </c>
      <c r="B2962" s="360" t="s">
        <v>12654</v>
      </c>
      <c r="C2962" s="360" t="s">
        <v>3532</v>
      </c>
      <c r="D2962" s="360">
        <v>0</v>
      </c>
      <c r="E2962" s="360" t="s">
        <v>3532</v>
      </c>
      <c r="F2962" s="360" t="s">
        <v>3532</v>
      </c>
      <c r="G2962" s="360" t="s">
        <v>3532</v>
      </c>
      <c r="H2962" s="361">
        <v>45975</v>
      </c>
      <c r="I2962" s="360" t="s">
        <v>3532</v>
      </c>
      <c r="J2962" s="360" t="s">
        <v>12655</v>
      </c>
      <c r="K2962" s="360">
        <v>2016</v>
      </c>
      <c r="L2962" s="360" t="s">
        <v>5964</v>
      </c>
      <c r="M2962" s="360" t="s">
        <v>5957</v>
      </c>
      <c r="N2962" s="360" t="s">
        <v>5953</v>
      </c>
      <c r="O2962" s="360" t="s">
        <v>83</v>
      </c>
      <c r="P2962" s="360">
        <v>0</v>
      </c>
      <c r="Q2962" s="360" t="s">
        <v>3532</v>
      </c>
    </row>
    <row r="2963" spans="1:17" ht="15">
      <c r="A2963" s="359" t="s">
        <v>3898</v>
      </c>
      <c r="B2963" s="360" t="s">
        <v>12656</v>
      </c>
      <c r="C2963" s="360" t="s">
        <v>3532</v>
      </c>
      <c r="D2963" s="360">
        <v>163</v>
      </c>
      <c r="E2963" s="360" t="s">
        <v>3532</v>
      </c>
      <c r="F2963" s="360" t="s">
        <v>3532</v>
      </c>
      <c r="G2963" s="360" t="s">
        <v>3532</v>
      </c>
      <c r="H2963" s="361">
        <v>45975</v>
      </c>
      <c r="I2963" s="360" t="s">
        <v>3532</v>
      </c>
      <c r="J2963" s="360" t="s">
        <v>12657</v>
      </c>
      <c r="K2963" s="360">
        <v>2016</v>
      </c>
      <c r="L2963" s="360" t="s">
        <v>5964</v>
      </c>
      <c r="M2963" s="360" t="s">
        <v>5957</v>
      </c>
      <c r="N2963" s="360" t="s">
        <v>5953</v>
      </c>
      <c r="O2963" s="360" t="s">
        <v>83</v>
      </c>
      <c r="P2963" s="360" t="s">
        <v>3532</v>
      </c>
      <c r="Q2963" s="360" t="s">
        <v>3532</v>
      </c>
    </row>
    <row r="2964" spans="1:17" ht="15">
      <c r="A2964" s="359" t="s">
        <v>2813</v>
      </c>
      <c r="B2964" s="360" t="s">
        <v>12658</v>
      </c>
      <c r="C2964" s="360" t="s">
        <v>3532</v>
      </c>
      <c r="D2964" s="360">
        <v>0</v>
      </c>
      <c r="E2964" s="360" t="s">
        <v>3532</v>
      </c>
      <c r="F2964" s="360" t="s">
        <v>3532</v>
      </c>
      <c r="G2964" s="360" t="s">
        <v>3532</v>
      </c>
      <c r="H2964" s="361">
        <v>45975</v>
      </c>
      <c r="I2964" s="360" t="s">
        <v>3532</v>
      </c>
      <c r="J2964" s="360" t="s">
        <v>12659</v>
      </c>
      <c r="K2964" s="360">
        <v>2016</v>
      </c>
      <c r="L2964" s="360" t="s">
        <v>5964</v>
      </c>
      <c r="M2964" s="360" t="s">
        <v>5957</v>
      </c>
      <c r="N2964" s="360" t="s">
        <v>5953</v>
      </c>
      <c r="O2964" s="360" t="s">
        <v>83</v>
      </c>
      <c r="P2964" s="360" t="s">
        <v>3532</v>
      </c>
      <c r="Q2964" s="360" t="s">
        <v>3532</v>
      </c>
    </row>
    <row r="2965" spans="1:17" ht="15">
      <c r="A2965" s="359" t="s">
        <v>6077</v>
      </c>
      <c r="B2965" s="360" t="s">
        <v>12660</v>
      </c>
      <c r="C2965" s="360" t="s">
        <v>2790</v>
      </c>
      <c r="D2965" s="360">
        <v>11</v>
      </c>
      <c r="E2965" s="360" t="s">
        <v>3532</v>
      </c>
      <c r="F2965" s="360" t="s">
        <v>12661</v>
      </c>
      <c r="G2965" s="360" t="s">
        <v>3532</v>
      </c>
      <c r="H2965" s="361">
        <v>45975</v>
      </c>
      <c r="I2965" s="360" t="s">
        <v>3532</v>
      </c>
      <c r="J2965" s="360" t="s">
        <v>7005</v>
      </c>
      <c r="K2965" s="360">
        <v>2016</v>
      </c>
      <c r="L2965" s="360" t="s">
        <v>5960</v>
      </c>
      <c r="M2965" s="360" t="s">
        <v>5957</v>
      </c>
      <c r="N2965" s="360" t="s">
        <v>5953</v>
      </c>
      <c r="O2965" s="360" t="s">
        <v>83</v>
      </c>
      <c r="P2965" s="360">
        <v>0</v>
      </c>
      <c r="Q2965" s="360" t="s">
        <v>7456</v>
      </c>
    </row>
    <row r="2966" spans="1:17" ht="15">
      <c r="A2966" s="359" t="s">
        <v>7615</v>
      </c>
      <c r="B2966" s="360" t="s">
        <v>12662</v>
      </c>
      <c r="C2966" s="360" t="s">
        <v>3532</v>
      </c>
      <c r="D2966" s="360">
        <v>113</v>
      </c>
      <c r="E2966" s="360" t="s">
        <v>3532</v>
      </c>
      <c r="F2966" s="360" t="s">
        <v>3532</v>
      </c>
      <c r="G2966" s="360" t="s">
        <v>3532</v>
      </c>
      <c r="H2966" s="361">
        <v>45975</v>
      </c>
      <c r="I2966" s="360" t="s">
        <v>3532</v>
      </c>
      <c r="J2966" s="360" t="s">
        <v>12663</v>
      </c>
      <c r="K2966" s="360">
        <v>2017</v>
      </c>
      <c r="L2966" s="360" t="s">
        <v>5964</v>
      </c>
      <c r="M2966" s="360" t="s">
        <v>5957</v>
      </c>
      <c r="N2966" s="360" t="s">
        <v>5953</v>
      </c>
      <c r="O2966" s="360" t="s">
        <v>83</v>
      </c>
      <c r="P2966" s="360" t="s">
        <v>3532</v>
      </c>
      <c r="Q2966" s="360" t="s">
        <v>3532</v>
      </c>
    </row>
    <row r="2967" spans="1:17" ht="15">
      <c r="A2967" s="359" t="s">
        <v>3898</v>
      </c>
      <c r="B2967" s="360" t="s">
        <v>12664</v>
      </c>
      <c r="C2967" s="360" t="s">
        <v>3532</v>
      </c>
      <c r="D2967" s="360">
        <v>2</v>
      </c>
      <c r="E2967" s="360" t="s">
        <v>3532</v>
      </c>
      <c r="F2967" s="360" t="s">
        <v>3532</v>
      </c>
      <c r="G2967" s="360" t="s">
        <v>3532</v>
      </c>
      <c r="H2967" s="361">
        <v>45975</v>
      </c>
      <c r="I2967" s="360" t="s">
        <v>3532</v>
      </c>
      <c r="J2967" s="360" t="s">
        <v>12665</v>
      </c>
      <c r="K2967" s="360">
        <v>2018</v>
      </c>
      <c r="L2967" s="360" t="s">
        <v>5964</v>
      </c>
      <c r="M2967" s="360" t="s">
        <v>5957</v>
      </c>
      <c r="N2967" s="360" t="s">
        <v>5953</v>
      </c>
      <c r="O2967" s="360" t="s">
        <v>83</v>
      </c>
      <c r="P2967" s="360" t="s">
        <v>3532</v>
      </c>
      <c r="Q2967" s="360" t="s">
        <v>3532</v>
      </c>
    </row>
    <row r="2968" spans="1:17" ht="15">
      <c r="A2968" s="359" t="s">
        <v>3898</v>
      </c>
      <c r="B2968" s="360" t="s">
        <v>12666</v>
      </c>
      <c r="C2968" s="360" t="s">
        <v>2790</v>
      </c>
      <c r="D2968" s="360">
        <v>3</v>
      </c>
      <c r="E2968" s="360" t="s">
        <v>3532</v>
      </c>
      <c r="F2968" s="360" t="s">
        <v>12667</v>
      </c>
      <c r="G2968" s="360" t="s">
        <v>3532</v>
      </c>
      <c r="H2968" s="361">
        <v>45975</v>
      </c>
      <c r="I2968" s="360" t="s">
        <v>3532</v>
      </c>
      <c r="J2968" s="360" t="s">
        <v>12668</v>
      </c>
      <c r="K2968" s="360">
        <v>2018</v>
      </c>
      <c r="L2968" s="360" t="s">
        <v>5964</v>
      </c>
      <c r="M2968" s="360" t="s">
        <v>5957</v>
      </c>
      <c r="N2968" s="360" t="s">
        <v>5953</v>
      </c>
      <c r="O2968" s="360" t="s">
        <v>83</v>
      </c>
      <c r="P2968" s="360">
        <v>0</v>
      </c>
      <c r="Q2968" s="360" t="s">
        <v>12669</v>
      </c>
    </row>
    <row r="2969" spans="1:17" ht="15">
      <c r="A2969" s="359" t="s">
        <v>7615</v>
      </c>
      <c r="B2969" s="360" t="s">
        <v>12670</v>
      </c>
      <c r="C2969" s="360" t="s">
        <v>3532</v>
      </c>
      <c r="D2969" s="360">
        <v>112</v>
      </c>
      <c r="E2969" s="360" t="s">
        <v>3532</v>
      </c>
      <c r="F2969" s="360" t="s">
        <v>3532</v>
      </c>
      <c r="G2969" s="360" t="s">
        <v>3532</v>
      </c>
      <c r="H2969" s="361">
        <v>45975</v>
      </c>
      <c r="I2969" s="360" t="s">
        <v>3532</v>
      </c>
      <c r="J2969" s="360" t="s">
        <v>12671</v>
      </c>
      <c r="K2969" s="360">
        <v>2018</v>
      </c>
      <c r="L2969" s="360" t="s">
        <v>5964</v>
      </c>
      <c r="M2969" s="360" t="s">
        <v>5957</v>
      </c>
      <c r="N2969" s="360" t="s">
        <v>5953</v>
      </c>
      <c r="O2969" s="360" t="s">
        <v>83</v>
      </c>
      <c r="P2969" s="360" t="s">
        <v>3532</v>
      </c>
      <c r="Q2969" s="360" t="s">
        <v>3532</v>
      </c>
    </row>
    <row r="2970" spans="1:17" ht="15">
      <c r="A2970" s="359" t="s">
        <v>7615</v>
      </c>
      <c r="B2970" s="360" t="s">
        <v>12672</v>
      </c>
      <c r="C2970" s="360" t="s">
        <v>3532</v>
      </c>
      <c r="D2970" s="360">
        <v>63</v>
      </c>
      <c r="E2970" s="360" t="s">
        <v>3532</v>
      </c>
      <c r="F2970" s="360" t="s">
        <v>3532</v>
      </c>
      <c r="G2970" s="360" t="s">
        <v>3532</v>
      </c>
      <c r="H2970" s="361">
        <v>45975</v>
      </c>
      <c r="I2970" s="360" t="s">
        <v>3532</v>
      </c>
      <c r="J2970" s="360" t="s">
        <v>12673</v>
      </c>
      <c r="K2970" s="360">
        <v>2018</v>
      </c>
      <c r="L2970" s="360" t="s">
        <v>5964</v>
      </c>
      <c r="M2970" s="360" t="s">
        <v>5957</v>
      </c>
      <c r="N2970" s="360" t="s">
        <v>5953</v>
      </c>
      <c r="O2970" s="360" t="s">
        <v>83</v>
      </c>
      <c r="P2970" s="360" t="s">
        <v>3532</v>
      </c>
      <c r="Q2970" s="360" t="s">
        <v>3532</v>
      </c>
    </row>
    <row r="2971" spans="1:17" ht="15">
      <c r="A2971" s="359" t="s">
        <v>7615</v>
      </c>
      <c r="B2971" s="360" t="s">
        <v>12674</v>
      </c>
      <c r="C2971" s="360" t="s">
        <v>3532</v>
      </c>
      <c r="D2971" s="360">
        <v>105</v>
      </c>
      <c r="E2971" s="360" t="s">
        <v>3532</v>
      </c>
      <c r="F2971" s="360" t="s">
        <v>3532</v>
      </c>
      <c r="G2971" s="360" t="s">
        <v>3532</v>
      </c>
      <c r="H2971" s="361">
        <v>45975</v>
      </c>
      <c r="I2971" s="360" t="s">
        <v>3532</v>
      </c>
      <c r="J2971" s="360" t="s">
        <v>12675</v>
      </c>
      <c r="K2971" s="360">
        <v>2018</v>
      </c>
      <c r="L2971" s="360" t="s">
        <v>5964</v>
      </c>
      <c r="M2971" s="360" t="s">
        <v>5957</v>
      </c>
      <c r="N2971" s="360" t="s">
        <v>5953</v>
      </c>
      <c r="O2971" s="360" t="s">
        <v>83</v>
      </c>
      <c r="P2971" s="360" t="s">
        <v>3532</v>
      </c>
      <c r="Q2971" s="360" t="s">
        <v>3532</v>
      </c>
    </row>
    <row r="2972" spans="1:17" ht="15">
      <c r="A2972" s="359" t="s">
        <v>1670</v>
      </c>
      <c r="B2972" s="360" t="s">
        <v>12676</v>
      </c>
      <c r="C2972" s="360" t="s">
        <v>3532</v>
      </c>
      <c r="D2972" s="360">
        <v>2</v>
      </c>
      <c r="E2972" s="360" t="s">
        <v>3532</v>
      </c>
      <c r="F2972" s="360" t="s">
        <v>3532</v>
      </c>
      <c r="G2972" s="360" t="s">
        <v>3532</v>
      </c>
      <c r="H2972" s="361">
        <v>45975</v>
      </c>
      <c r="I2972" s="360" t="s">
        <v>3532</v>
      </c>
      <c r="J2972" s="360" t="s">
        <v>12677</v>
      </c>
      <c r="K2972" s="360">
        <v>2019</v>
      </c>
      <c r="L2972" s="360" t="s">
        <v>5964</v>
      </c>
      <c r="M2972" s="360" t="s">
        <v>5957</v>
      </c>
      <c r="N2972" s="360" t="s">
        <v>5953</v>
      </c>
      <c r="O2972" s="360" t="s">
        <v>83</v>
      </c>
      <c r="P2972" s="360" t="s">
        <v>3532</v>
      </c>
      <c r="Q2972" s="360" t="s">
        <v>3532</v>
      </c>
    </row>
    <row r="2973" spans="1:17" ht="15">
      <c r="A2973" s="359" t="s">
        <v>7615</v>
      </c>
      <c r="B2973" s="360" t="s">
        <v>12678</v>
      </c>
      <c r="C2973" s="360" t="s">
        <v>3532</v>
      </c>
      <c r="D2973" s="360">
        <v>80</v>
      </c>
      <c r="E2973" s="360" t="s">
        <v>3532</v>
      </c>
      <c r="F2973" s="360" t="s">
        <v>3532</v>
      </c>
      <c r="G2973" s="360" t="s">
        <v>3532</v>
      </c>
      <c r="H2973" s="361">
        <v>45975</v>
      </c>
      <c r="I2973" s="360" t="s">
        <v>3532</v>
      </c>
      <c r="J2973" s="360" t="s">
        <v>12679</v>
      </c>
      <c r="K2973" s="360">
        <v>2020</v>
      </c>
      <c r="L2973" s="360" t="s">
        <v>5964</v>
      </c>
      <c r="M2973" s="360" t="s">
        <v>5957</v>
      </c>
      <c r="N2973" s="360" t="s">
        <v>5953</v>
      </c>
      <c r="O2973" s="360" t="s">
        <v>83</v>
      </c>
      <c r="P2973" s="360" t="s">
        <v>3532</v>
      </c>
      <c r="Q2973" s="360" t="s">
        <v>3532</v>
      </c>
    </row>
    <row r="2974" spans="1:17" ht="15">
      <c r="A2974" s="359" t="s">
        <v>7615</v>
      </c>
      <c r="B2974" s="360" t="s">
        <v>12680</v>
      </c>
      <c r="C2974" s="360" t="s">
        <v>3532</v>
      </c>
      <c r="D2974" s="360">
        <v>0</v>
      </c>
      <c r="E2974" s="360" t="s">
        <v>3532</v>
      </c>
      <c r="F2974" s="360" t="s">
        <v>3532</v>
      </c>
      <c r="G2974" s="360" t="s">
        <v>3532</v>
      </c>
      <c r="H2974" s="361">
        <v>45975</v>
      </c>
      <c r="I2974" s="360" t="s">
        <v>3532</v>
      </c>
      <c r="J2974" s="360" t="s">
        <v>12681</v>
      </c>
      <c r="K2974" s="360">
        <v>2020</v>
      </c>
      <c r="L2974" s="360" t="s">
        <v>5964</v>
      </c>
      <c r="M2974" s="360" t="s">
        <v>5957</v>
      </c>
      <c r="N2974" s="360" t="s">
        <v>5953</v>
      </c>
      <c r="O2974" s="360" t="s">
        <v>83</v>
      </c>
      <c r="P2974" s="360" t="s">
        <v>3532</v>
      </c>
      <c r="Q2974" s="360" t="s">
        <v>3532</v>
      </c>
    </row>
    <row r="2975" spans="1:17" ht="15">
      <c r="A2975" s="359" t="s">
        <v>7615</v>
      </c>
      <c r="B2975" s="360" t="s">
        <v>12682</v>
      </c>
      <c r="C2975" s="360" t="s">
        <v>2790</v>
      </c>
      <c r="D2975" s="360">
        <v>3</v>
      </c>
      <c r="E2975" s="360" t="s">
        <v>3532</v>
      </c>
      <c r="F2975" s="360" t="s">
        <v>12683</v>
      </c>
      <c r="G2975" s="360" t="s">
        <v>3532</v>
      </c>
      <c r="H2975" s="361">
        <v>45975</v>
      </c>
      <c r="I2975" s="360" t="s">
        <v>3532</v>
      </c>
      <c r="J2975" s="360" t="s">
        <v>12684</v>
      </c>
      <c r="K2975" s="360">
        <v>2020</v>
      </c>
      <c r="L2975" s="360" t="s">
        <v>5964</v>
      </c>
      <c r="M2975" s="360" t="s">
        <v>5957</v>
      </c>
      <c r="N2975" s="360" t="s">
        <v>5953</v>
      </c>
      <c r="O2975" s="360" t="s">
        <v>83</v>
      </c>
      <c r="P2975" s="360">
        <v>0</v>
      </c>
      <c r="Q2975" s="360" t="s">
        <v>12685</v>
      </c>
    </row>
    <row r="2976" spans="1:17" ht="15">
      <c r="A2976" s="359" t="s">
        <v>3898</v>
      </c>
      <c r="B2976" s="360" t="s">
        <v>12686</v>
      </c>
      <c r="C2976" s="360" t="s">
        <v>3532</v>
      </c>
      <c r="D2976" s="360">
        <v>2</v>
      </c>
      <c r="E2976" s="360" t="s">
        <v>3532</v>
      </c>
      <c r="F2976" s="360" t="s">
        <v>3532</v>
      </c>
      <c r="G2976" s="360" t="s">
        <v>3532</v>
      </c>
      <c r="H2976" s="361">
        <v>45975</v>
      </c>
      <c r="I2976" s="360" t="s">
        <v>3532</v>
      </c>
      <c r="J2976" s="360" t="s">
        <v>12687</v>
      </c>
      <c r="K2976" s="360">
        <v>2020</v>
      </c>
      <c r="L2976" s="360" t="s">
        <v>5964</v>
      </c>
      <c r="M2976" s="360" t="s">
        <v>5957</v>
      </c>
      <c r="N2976" s="360" t="s">
        <v>5953</v>
      </c>
      <c r="O2976" s="360" t="s">
        <v>83</v>
      </c>
      <c r="P2976" s="360" t="s">
        <v>3532</v>
      </c>
      <c r="Q2976" s="360" t="s">
        <v>3532</v>
      </c>
    </row>
    <row r="2977" spans="1:17" ht="15">
      <c r="A2977" s="359" t="s">
        <v>3898</v>
      </c>
      <c r="B2977" s="360" t="s">
        <v>12688</v>
      </c>
      <c r="C2977" s="360" t="s">
        <v>3532</v>
      </c>
      <c r="D2977" s="360">
        <v>136</v>
      </c>
      <c r="E2977" s="360" t="s">
        <v>3532</v>
      </c>
      <c r="F2977" s="360" t="s">
        <v>3532</v>
      </c>
      <c r="G2977" s="360" t="s">
        <v>3532</v>
      </c>
      <c r="H2977" s="361">
        <v>45975</v>
      </c>
      <c r="I2977" s="360" t="s">
        <v>3532</v>
      </c>
      <c r="J2977" s="360" t="s">
        <v>12689</v>
      </c>
      <c r="K2977" s="360">
        <v>2020</v>
      </c>
      <c r="L2977" s="360" t="s">
        <v>5964</v>
      </c>
      <c r="M2977" s="360" t="s">
        <v>5957</v>
      </c>
      <c r="N2977" s="360" t="s">
        <v>5953</v>
      </c>
      <c r="O2977" s="360" t="s">
        <v>83</v>
      </c>
      <c r="P2977" s="360" t="s">
        <v>3532</v>
      </c>
      <c r="Q2977" s="360" t="s">
        <v>3532</v>
      </c>
    </row>
    <row r="2978" spans="1:17" ht="15">
      <c r="A2978" s="359" t="s">
        <v>6614</v>
      </c>
      <c r="B2978" s="360" t="s">
        <v>12690</v>
      </c>
      <c r="C2978" s="360" t="s">
        <v>3532</v>
      </c>
      <c r="D2978" s="360">
        <v>217</v>
      </c>
      <c r="E2978" s="360" t="s">
        <v>3532</v>
      </c>
      <c r="F2978" s="360" t="s">
        <v>3532</v>
      </c>
      <c r="G2978" s="360" t="s">
        <v>3532</v>
      </c>
      <c r="H2978" s="361">
        <v>45975</v>
      </c>
      <c r="I2978" s="360" t="s">
        <v>3532</v>
      </c>
      <c r="J2978" s="360" t="s">
        <v>12691</v>
      </c>
      <c r="K2978" s="360">
        <v>2014</v>
      </c>
      <c r="L2978" s="360" t="s">
        <v>5960</v>
      </c>
      <c r="M2978" s="360" t="s">
        <v>5957</v>
      </c>
      <c r="N2978" s="360" t="s">
        <v>5953</v>
      </c>
      <c r="O2978" s="360" t="s">
        <v>83</v>
      </c>
      <c r="P2978" s="360" t="s">
        <v>3532</v>
      </c>
      <c r="Q2978" s="360" t="s">
        <v>3532</v>
      </c>
    </row>
    <row r="2979" spans="1:17" ht="15">
      <c r="A2979" s="359" t="s">
        <v>5972</v>
      </c>
      <c r="B2979" s="360" t="s">
        <v>12692</v>
      </c>
      <c r="C2979" s="360" t="s">
        <v>2790</v>
      </c>
      <c r="D2979" s="360">
        <v>3</v>
      </c>
      <c r="E2979" s="360" t="s">
        <v>3532</v>
      </c>
      <c r="F2979" s="360" t="s">
        <v>12693</v>
      </c>
      <c r="G2979" s="360" t="s">
        <v>3532</v>
      </c>
      <c r="H2979" s="361">
        <v>45975</v>
      </c>
      <c r="I2979" s="360" t="s">
        <v>3532</v>
      </c>
      <c r="J2979" s="360" t="s">
        <v>12694</v>
      </c>
      <c r="K2979" s="360">
        <v>2014</v>
      </c>
      <c r="L2979" s="360" t="s">
        <v>5964</v>
      </c>
      <c r="M2979" s="360" t="s">
        <v>5957</v>
      </c>
      <c r="N2979" s="360" t="s">
        <v>5953</v>
      </c>
      <c r="O2979" s="360" t="s">
        <v>83</v>
      </c>
      <c r="P2979" s="360">
        <v>0</v>
      </c>
      <c r="Q2979" s="360" t="s">
        <v>12695</v>
      </c>
    </row>
    <row r="2980" spans="1:17" ht="15">
      <c r="A2980" s="359" t="s">
        <v>7089</v>
      </c>
      <c r="B2980" s="360" t="s">
        <v>12696</v>
      </c>
      <c r="C2980" s="360" t="s">
        <v>3532</v>
      </c>
      <c r="D2980" s="360">
        <v>77</v>
      </c>
      <c r="E2980" s="360" t="s">
        <v>3532</v>
      </c>
      <c r="F2980" s="360" t="s">
        <v>3532</v>
      </c>
      <c r="G2980" s="360" t="s">
        <v>3532</v>
      </c>
      <c r="H2980" s="361">
        <v>45975</v>
      </c>
      <c r="I2980" s="360" t="s">
        <v>3532</v>
      </c>
      <c r="J2980" s="360" t="s">
        <v>12697</v>
      </c>
      <c r="K2980" s="360">
        <v>2014</v>
      </c>
      <c r="L2980" s="360" t="s">
        <v>5964</v>
      </c>
      <c r="M2980" s="360" t="s">
        <v>5957</v>
      </c>
      <c r="N2980" s="360" t="s">
        <v>5953</v>
      </c>
      <c r="O2980" s="360" t="s">
        <v>155</v>
      </c>
      <c r="P2980" s="360" t="s">
        <v>3532</v>
      </c>
      <c r="Q2980" s="360" t="s">
        <v>3532</v>
      </c>
    </row>
    <row r="2981" spans="1:17" ht="15">
      <c r="A2981" s="359" t="s">
        <v>6587</v>
      </c>
      <c r="B2981" s="360" t="s">
        <v>12698</v>
      </c>
      <c r="C2981" s="360" t="s">
        <v>3532</v>
      </c>
      <c r="D2981" s="360">
        <v>106</v>
      </c>
      <c r="E2981" s="360" t="s">
        <v>3532</v>
      </c>
      <c r="F2981" s="360" t="s">
        <v>3532</v>
      </c>
      <c r="G2981" s="360" t="s">
        <v>3532</v>
      </c>
      <c r="H2981" s="361">
        <v>45975</v>
      </c>
      <c r="I2981" s="360" t="s">
        <v>3532</v>
      </c>
      <c r="J2981" s="360" t="s">
        <v>12699</v>
      </c>
      <c r="K2981" s="360">
        <v>2014</v>
      </c>
      <c r="L2981" s="360" t="s">
        <v>5960</v>
      </c>
      <c r="M2981" s="360" t="s">
        <v>5957</v>
      </c>
      <c r="N2981" s="360" t="s">
        <v>5953</v>
      </c>
      <c r="O2981" s="360" t="s">
        <v>83</v>
      </c>
      <c r="P2981" s="360" t="s">
        <v>3532</v>
      </c>
      <c r="Q2981" s="360" t="s">
        <v>3532</v>
      </c>
    </row>
    <row r="2982" spans="1:17" ht="15">
      <c r="A2982" s="359" t="s">
        <v>7089</v>
      </c>
      <c r="B2982" s="360" t="s">
        <v>12700</v>
      </c>
      <c r="C2982" s="360" t="s">
        <v>3532</v>
      </c>
      <c r="D2982" s="360">
        <v>217</v>
      </c>
      <c r="E2982" s="360" t="s">
        <v>3532</v>
      </c>
      <c r="F2982" s="360" t="s">
        <v>3532</v>
      </c>
      <c r="G2982" s="360" t="s">
        <v>3532</v>
      </c>
      <c r="H2982" s="361">
        <v>45975</v>
      </c>
      <c r="I2982" s="360" t="s">
        <v>3532</v>
      </c>
      <c r="J2982" s="360" t="s">
        <v>12701</v>
      </c>
      <c r="K2982" s="360">
        <v>2014</v>
      </c>
      <c r="L2982" s="360" t="s">
        <v>5964</v>
      </c>
      <c r="M2982" s="360" t="s">
        <v>5957</v>
      </c>
      <c r="N2982" s="360" t="s">
        <v>5953</v>
      </c>
      <c r="O2982" s="360" t="s">
        <v>155</v>
      </c>
      <c r="P2982" s="360" t="s">
        <v>3532</v>
      </c>
      <c r="Q2982" s="360" t="s">
        <v>3532</v>
      </c>
    </row>
    <row r="2983" spans="1:17" ht="15">
      <c r="A2983" s="359" t="s">
        <v>6730</v>
      </c>
      <c r="B2983" s="360" t="s">
        <v>12702</v>
      </c>
      <c r="C2983" s="360" t="s">
        <v>3532</v>
      </c>
      <c r="D2983" s="360">
        <v>59</v>
      </c>
      <c r="E2983" s="360" t="s">
        <v>3532</v>
      </c>
      <c r="F2983" s="360" t="s">
        <v>3532</v>
      </c>
      <c r="G2983" s="360" t="s">
        <v>3532</v>
      </c>
      <c r="H2983" s="361">
        <v>45975</v>
      </c>
      <c r="I2983" s="360" t="s">
        <v>3532</v>
      </c>
      <c r="J2983" s="360" t="s">
        <v>12703</v>
      </c>
      <c r="K2983" s="360">
        <v>2014</v>
      </c>
      <c r="L2983" s="360" t="s">
        <v>5960</v>
      </c>
      <c r="M2983" s="360" t="s">
        <v>5957</v>
      </c>
      <c r="N2983" s="360" t="s">
        <v>5953</v>
      </c>
      <c r="O2983" s="360" t="s">
        <v>1706</v>
      </c>
      <c r="P2983" s="360" t="s">
        <v>3532</v>
      </c>
      <c r="Q2983" s="360" t="s">
        <v>3532</v>
      </c>
    </row>
    <row r="2984" spans="1:17" ht="15">
      <c r="A2984" s="359" t="s">
        <v>6480</v>
      </c>
      <c r="B2984" s="360" t="s">
        <v>12704</v>
      </c>
      <c r="C2984" s="360" t="s">
        <v>2790</v>
      </c>
      <c r="D2984" s="360">
        <v>4</v>
      </c>
      <c r="E2984" s="360" t="s">
        <v>3532</v>
      </c>
      <c r="F2984" s="360" t="s">
        <v>12705</v>
      </c>
      <c r="G2984" s="360" t="s">
        <v>3532</v>
      </c>
      <c r="H2984" s="361">
        <v>45975</v>
      </c>
      <c r="I2984" s="360" t="s">
        <v>3532</v>
      </c>
      <c r="J2984" s="360" t="s">
        <v>12706</v>
      </c>
      <c r="K2984" s="360">
        <v>2014</v>
      </c>
      <c r="L2984" s="360" t="s">
        <v>5960</v>
      </c>
      <c r="M2984" s="360" t="s">
        <v>5957</v>
      </c>
      <c r="N2984" s="360" t="s">
        <v>5953</v>
      </c>
      <c r="O2984" s="360" t="s">
        <v>83</v>
      </c>
      <c r="P2984" s="360">
        <v>0</v>
      </c>
      <c r="Q2984" s="360" t="s">
        <v>12707</v>
      </c>
    </row>
    <row r="2985" spans="1:17" ht="15">
      <c r="A2985" s="359" t="s">
        <v>6021</v>
      </c>
      <c r="B2985" s="360" t="s">
        <v>12708</v>
      </c>
      <c r="C2985" s="360" t="s">
        <v>3532</v>
      </c>
      <c r="D2985" s="360">
        <v>91</v>
      </c>
      <c r="E2985" s="360" t="s">
        <v>3532</v>
      </c>
      <c r="F2985" s="360" t="s">
        <v>3532</v>
      </c>
      <c r="G2985" s="360" t="s">
        <v>3532</v>
      </c>
      <c r="H2985" s="361">
        <v>45975</v>
      </c>
      <c r="I2985" s="360" t="s">
        <v>3532</v>
      </c>
      <c r="J2985" s="360" t="s">
        <v>12709</v>
      </c>
      <c r="K2985" s="360">
        <v>2014</v>
      </c>
      <c r="L2985" s="360" t="s">
        <v>5960</v>
      </c>
      <c r="M2985" s="360" t="s">
        <v>5957</v>
      </c>
      <c r="N2985" s="360" t="s">
        <v>5953</v>
      </c>
      <c r="O2985" s="360" t="s">
        <v>83</v>
      </c>
      <c r="P2985" s="360" t="s">
        <v>3532</v>
      </c>
      <c r="Q2985" s="360" t="s">
        <v>3532</v>
      </c>
    </row>
    <row r="2986" spans="1:17" ht="15">
      <c r="A2986" s="359" t="s">
        <v>3819</v>
      </c>
      <c r="B2986" s="360" t="s">
        <v>12710</v>
      </c>
      <c r="C2986" s="360" t="s">
        <v>2790</v>
      </c>
      <c r="D2986" s="360">
        <v>2</v>
      </c>
      <c r="E2986" s="360" t="s">
        <v>3532</v>
      </c>
      <c r="F2986" s="360" t="s">
        <v>12711</v>
      </c>
      <c r="G2986" s="360" t="s">
        <v>3532</v>
      </c>
      <c r="H2986" s="361">
        <v>45975</v>
      </c>
      <c r="I2986" s="360" t="s">
        <v>3532</v>
      </c>
      <c r="J2986" s="360" t="s">
        <v>12712</v>
      </c>
      <c r="K2986" s="360">
        <v>2014</v>
      </c>
      <c r="L2986" s="360" t="s">
        <v>5960</v>
      </c>
      <c r="M2986" s="360" t="s">
        <v>5957</v>
      </c>
      <c r="N2986" s="360" t="s">
        <v>5953</v>
      </c>
      <c r="O2986" s="360" t="s">
        <v>83</v>
      </c>
      <c r="P2986" s="360">
        <v>0</v>
      </c>
      <c r="Q2986" s="360" t="s">
        <v>12713</v>
      </c>
    </row>
    <row r="2987" spans="1:17" ht="15">
      <c r="A2987" s="359" t="s">
        <v>3612</v>
      </c>
      <c r="B2987" s="360" t="s">
        <v>12714</v>
      </c>
      <c r="C2987" s="360" t="s">
        <v>2790</v>
      </c>
      <c r="D2987" s="360">
        <v>10</v>
      </c>
      <c r="E2987" s="360" t="s">
        <v>3532</v>
      </c>
      <c r="F2987" s="360" t="s">
        <v>12715</v>
      </c>
      <c r="G2987" s="360" t="s">
        <v>3532</v>
      </c>
      <c r="H2987" s="361">
        <v>45975</v>
      </c>
      <c r="I2987" s="360" t="s">
        <v>3532</v>
      </c>
      <c r="J2987" s="360" t="s">
        <v>12716</v>
      </c>
      <c r="K2987" s="360">
        <v>2014</v>
      </c>
      <c r="L2987" s="360" t="s">
        <v>5964</v>
      </c>
      <c r="M2987" s="360" t="s">
        <v>5957</v>
      </c>
      <c r="N2987" s="360" t="s">
        <v>5953</v>
      </c>
      <c r="O2987" s="360" t="s">
        <v>83</v>
      </c>
      <c r="P2987" s="360">
        <v>0</v>
      </c>
      <c r="Q2987" s="360" t="s">
        <v>12717</v>
      </c>
    </row>
    <row r="2988" spans="1:17" ht="15">
      <c r="A2988" s="359" t="s">
        <v>7019</v>
      </c>
      <c r="B2988" s="360" t="s">
        <v>12718</v>
      </c>
      <c r="C2988" s="360" t="s">
        <v>3532</v>
      </c>
      <c r="D2988" s="360">
        <v>0</v>
      </c>
      <c r="E2988" s="360" t="s">
        <v>3532</v>
      </c>
      <c r="F2988" s="360" t="s">
        <v>3532</v>
      </c>
      <c r="G2988" s="360" t="s">
        <v>3532</v>
      </c>
      <c r="H2988" s="361">
        <v>45975</v>
      </c>
      <c r="I2988" s="360" t="s">
        <v>3532</v>
      </c>
      <c r="J2988" s="360" t="s">
        <v>12719</v>
      </c>
      <c r="K2988" s="360">
        <v>2014</v>
      </c>
      <c r="L2988" s="360" t="s">
        <v>5964</v>
      </c>
      <c r="M2988" s="360" t="s">
        <v>5957</v>
      </c>
      <c r="N2988" s="360" t="s">
        <v>5953</v>
      </c>
      <c r="O2988" s="360" t="s">
        <v>83</v>
      </c>
      <c r="P2988" s="360" t="s">
        <v>3532</v>
      </c>
      <c r="Q2988" s="360" t="s">
        <v>3532</v>
      </c>
    </row>
    <row r="2989" spans="1:17" ht="15">
      <c r="A2989" s="359" t="s">
        <v>1776</v>
      </c>
      <c r="B2989" s="360" t="s">
        <v>12720</v>
      </c>
      <c r="C2989" s="360" t="s">
        <v>2790</v>
      </c>
      <c r="D2989" s="360">
        <v>3</v>
      </c>
      <c r="E2989" s="360" t="s">
        <v>3532</v>
      </c>
      <c r="F2989" s="360" t="s">
        <v>12721</v>
      </c>
      <c r="G2989" s="360" t="s">
        <v>3532</v>
      </c>
      <c r="H2989" s="361">
        <v>45975</v>
      </c>
      <c r="I2989" s="360" t="s">
        <v>3532</v>
      </c>
      <c r="J2989" s="360" t="s">
        <v>12722</v>
      </c>
      <c r="K2989" s="360">
        <v>2014</v>
      </c>
      <c r="L2989" s="360" t="s">
        <v>5964</v>
      </c>
      <c r="M2989" s="360" t="s">
        <v>5957</v>
      </c>
      <c r="N2989" s="360" t="s">
        <v>5953</v>
      </c>
      <c r="O2989" s="360" t="s">
        <v>83</v>
      </c>
      <c r="P2989" s="360">
        <v>0</v>
      </c>
      <c r="Q2989" s="360" t="s">
        <v>12723</v>
      </c>
    </row>
    <row r="2990" spans="1:17" ht="15">
      <c r="A2990" s="359" t="s">
        <v>2147</v>
      </c>
      <c r="B2990" s="360" t="s">
        <v>12724</v>
      </c>
      <c r="C2990" s="360" t="s">
        <v>3532</v>
      </c>
      <c r="D2990" s="360">
        <v>217</v>
      </c>
      <c r="E2990" s="360" t="s">
        <v>3532</v>
      </c>
      <c r="F2990" s="360" t="s">
        <v>3532</v>
      </c>
      <c r="G2990" s="360" t="s">
        <v>3532</v>
      </c>
      <c r="H2990" s="361">
        <v>45975</v>
      </c>
      <c r="I2990" s="360" t="s">
        <v>3532</v>
      </c>
      <c r="J2990" s="360" t="s">
        <v>6544</v>
      </c>
      <c r="K2990" s="360">
        <v>2014</v>
      </c>
      <c r="L2990" s="360" t="s">
        <v>6545</v>
      </c>
      <c r="M2990" s="360" t="s">
        <v>5957</v>
      </c>
      <c r="N2990" s="360" t="s">
        <v>5953</v>
      </c>
      <c r="O2990" s="360" t="s">
        <v>2147</v>
      </c>
      <c r="P2990" s="360" t="s">
        <v>3532</v>
      </c>
      <c r="Q2990" s="360" t="s">
        <v>3532</v>
      </c>
    </row>
    <row r="2991" spans="1:17" ht="15">
      <c r="A2991" s="359" t="s">
        <v>6587</v>
      </c>
      <c r="B2991" s="360" t="s">
        <v>12725</v>
      </c>
      <c r="C2991" s="360" t="s">
        <v>2790</v>
      </c>
      <c r="D2991" s="360">
        <v>4</v>
      </c>
      <c r="E2991" s="360" t="s">
        <v>3532</v>
      </c>
      <c r="F2991" s="360" t="s">
        <v>12726</v>
      </c>
      <c r="G2991" s="360" t="s">
        <v>3532</v>
      </c>
      <c r="H2991" s="361">
        <v>45975</v>
      </c>
      <c r="I2991" s="360" t="s">
        <v>3532</v>
      </c>
      <c r="J2991" s="360" t="s">
        <v>12727</v>
      </c>
      <c r="K2991" s="360">
        <v>2014</v>
      </c>
      <c r="L2991" s="360" t="s">
        <v>5964</v>
      </c>
      <c r="M2991" s="360" t="s">
        <v>5957</v>
      </c>
      <c r="N2991" s="360" t="s">
        <v>5953</v>
      </c>
      <c r="O2991" s="360" t="s">
        <v>83</v>
      </c>
      <c r="P2991" s="360">
        <v>0</v>
      </c>
      <c r="Q2991" s="360" t="s">
        <v>12728</v>
      </c>
    </row>
    <row r="2992" spans="1:17" ht="15">
      <c r="A2992" s="359" t="s">
        <v>3819</v>
      </c>
      <c r="B2992" s="360" t="s">
        <v>12729</v>
      </c>
      <c r="C2992" s="360" t="s">
        <v>3532</v>
      </c>
      <c r="D2992" s="360">
        <v>1</v>
      </c>
      <c r="E2992" s="360" t="s">
        <v>3532</v>
      </c>
      <c r="F2992" s="360" t="s">
        <v>3532</v>
      </c>
      <c r="G2992" s="360" t="s">
        <v>3532</v>
      </c>
      <c r="H2992" s="361">
        <v>45975</v>
      </c>
      <c r="I2992" s="360" t="s">
        <v>3532</v>
      </c>
      <c r="J2992" s="360" t="s">
        <v>12730</v>
      </c>
      <c r="K2992" s="360">
        <v>2014</v>
      </c>
      <c r="L2992" s="360" t="s">
        <v>5960</v>
      </c>
      <c r="M2992" s="360" t="s">
        <v>5957</v>
      </c>
      <c r="N2992" s="360" t="s">
        <v>5953</v>
      </c>
      <c r="O2992" s="360" t="s">
        <v>83</v>
      </c>
      <c r="P2992" s="360" t="s">
        <v>3532</v>
      </c>
      <c r="Q2992" s="360" t="s">
        <v>3532</v>
      </c>
    </row>
    <row r="2993" spans="1:17" ht="15">
      <c r="A2993" s="359" t="s">
        <v>6480</v>
      </c>
      <c r="B2993" s="360" t="s">
        <v>12731</v>
      </c>
      <c r="C2993" s="360" t="s">
        <v>3532</v>
      </c>
      <c r="D2993" s="360">
        <v>90</v>
      </c>
      <c r="E2993" s="360" t="s">
        <v>3532</v>
      </c>
      <c r="F2993" s="360" t="s">
        <v>3532</v>
      </c>
      <c r="G2993" s="360" t="s">
        <v>3532</v>
      </c>
      <c r="H2993" s="361">
        <v>45975</v>
      </c>
      <c r="I2993" s="360" t="s">
        <v>3532</v>
      </c>
      <c r="J2993" s="360" t="s">
        <v>12732</v>
      </c>
      <c r="K2993" s="360">
        <v>2014</v>
      </c>
      <c r="L2993" s="360" t="s">
        <v>5960</v>
      </c>
      <c r="M2993" s="360" t="s">
        <v>5957</v>
      </c>
      <c r="N2993" s="360" t="s">
        <v>5953</v>
      </c>
      <c r="O2993" s="360" t="s">
        <v>83</v>
      </c>
      <c r="P2993" s="360" t="s">
        <v>3532</v>
      </c>
      <c r="Q2993" s="360" t="s">
        <v>3532</v>
      </c>
    </row>
    <row r="2994" spans="1:17" ht="15">
      <c r="A2994" s="359" t="s">
        <v>2821</v>
      </c>
      <c r="B2994" s="360" t="s">
        <v>12733</v>
      </c>
      <c r="C2994" s="360" t="s">
        <v>3532</v>
      </c>
      <c r="D2994" s="360">
        <v>1</v>
      </c>
      <c r="E2994" s="360" t="s">
        <v>3532</v>
      </c>
      <c r="F2994" s="360" t="s">
        <v>3532</v>
      </c>
      <c r="G2994" s="360" t="s">
        <v>3532</v>
      </c>
      <c r="H2994" s="361">
        <v>45975</v>
      </c>
      <c r="I2994" s="360" t="s">
        <v>3532</v>
      </c>
      <c r="J2994" s="360" t="s">
        <v>12734</v>
      </c>
      <c r="K2994" s="360">
        <v>2014</v>
      </c>
      <c r="L2994" s="360" t="s">
        <v>5960</v>
      </c>
      <c r="M2994" s="360" t="s">
        <v>5957</v>
      </c>
      <c r="N2994" s="360" t="s">
        <v>5953</v>
      </c>
      <c r="O2994" s="360" t="s">
        <v>83</v>
      </c>
      <c r="P2994" s="360" t="s">
        <v>3532</v>
      </c>
      <c r="Q2994" s="360" t="s">
        <v>3532</v>
      </c>
    </row>
    <row r="2995" spans="1:17" ht="15">
      <c r="A2995" s="359" t="s">
        <v>6480</v>
      </c>
      <c r="B2995" s="360" t="s">
        <v>12735</v>
      </c>
      <c r="C2995" s="360" t="s">
        <v>3532</v>
      </c>
      <c r="D2995" s="360">
        <v>25</v>
      </c>
      <c r="E2995" s="360" t="s">
        <v>3532</v>
      </c>
      <c r="F2995" s="360" t="s">
        <v>3532</v>
      </c>
      <c r="G2995" s="360" t="s">
        <v>3532</v>
      </c>
      <c r="H2995" s="361">
        <v>45975</v>
      </c>
      <c r="I2995" s="360" t="s">
        <v>3532</v>
      </c>
      <c r="J2995" s="360" t="s">
        <v>12736</v>
      </c>
      <c r="K2995" s="360">
        <v>2014</v>
      </c>
      <c r="L2995" s="360" t="s">
        <v>5960</v>
      </c>
      <c r="M2995" s="360" t="s">
        <v>5957</v>
      </c>
      <c r="N2995" s="360" t="s">
        <v>5953</v>
      </c>
      <c r="O2995" s="360" t="s">
        <v>83</v>
      </c>
      <c r="P2995" s="360" t="s">
        <v>3532</v>
      </c>
      <c r="Q2995" s="360" t="s">
        <v>3532</v>
      </c>
    </row>
    <row r="2996" spans="1:17" ht="15">
      <c r="A2996" s="359" t="s">
        <v>6021</v>
      </c>
      <c r="B2996" s="360" t="s">
        <v>12737</v>
      </c>
      <c r="C2996" s="360" t="s">
        <v>3532</v>
      </c>
      <c r="D2996" s="360">
        <v>137</v>
      </c>
      <c r="E2996" s="360" t="s">
        <v>3532</v>
      </c>
      <c r="F2996" s="360" t="s">
        <v>3532</v>
      </c>
      <c r="G2996" s="360" t="s">
        <v>3532</v>
      </c>
      <c r="H2996" s="361">
        <v>45975</v>
      </c>
      <c r="I2996" s="360" t="s">
        <v>3532</v>
      </c>
      <c r="J2996" s="360" t="s">
        <v>12738</v>
      </c>
      <c r="K2996" s="360">
        <v>2014</v>
      </c>
      <c r="L2996" s="360" t="s">
        <v>5964</v>
      </c>
      <c r="M2996" s="360" t="s">
        <v>5957</v>
      </c>
      <c r="N2996" s="360" t="s">
        <v>5953</v>
      </c>
      <c r="O2996" s="360" t="s">
        <v>83</v>
      </c>
      <c r="P2996" s="360" t="s">
        <v>3532</v>
      </c>
      <c r="Q2996" s="360" t="s">
        <v>3532</v>
      </c>
    </row>
    <row r="2997" spans="1:17" ht="15">
      <c r="A2997" s="359" t="s">
        <v>6279</v>
      </c>
      <c r="B2997" s="360" t="s">
        <v>12739</v>
      </c>
      <c r="C2997" s="360" t="s">
        <v>3532</v>
      </c>
      <c r="D2997" s="360">
        <v>217</v>
      </c>
      <c r="E2997" s="360" t="s">
        <v>3532</v>
      </c>
      <c r="F2997" s="360" t="s">
        <v>3532</v>
      </c>
      <c r="G2997" s="360" t="s">
        <v>3532</v>
      </c>
      <c r="H2997" s="361">
        <v>45975</v>
      </c>
      <c r="I2997" s="360" t="s">
        <v>3532</v>
      </c>
      <c r="J2997" s="360" t="s">
        <v>12740</v>
      </c>
      <c r="K2997" s="360">
        <v>2014</v>
      </c>
      <c r="L2997" s="360" t="s">
        <v>5960</v>
      </c>
      <c r="M2997" s="360" t="s">
        <v>5957</v>
      </c>
      <c r="N2997" s="360" t="s">
        <v>5953</v>
      </c>
      <c r="O2997" s="360" t="s">
        <v>1706</v>
      </c>
      <c r="P2997" s="360">
        <v>0</v>
      </c>
      <c r="Q2997" s="360" t="s">
        <v>3532</v>
      </c>
    </row>
    <row r="2998" spans="1:17" ht="15">
      <c r="A2998" s="359" t="s">
        <v>6525</v>
      </c>
      <c r="B2998" s="360" t="s">
        <v>12741</v>
      </c>
      <c r="C2998" s="360" t="s">
        <v>2790</v>
      </c>
      <c r="D2998" s="360">
        <v>3</v>
      </c>
      <c r="E2998" s="360" t="s">
        <v>3532</v>
      </c>
      <c r="F2998" s="360" t="s">
        <v>12742</v>
      </c>
      <c r="G2998" s="360" t="s">
        <v>3532</v>
      </c>
      <c r="H2998" s="361">
        <v>45975</v>
      </c>
      <c r="I2998" s="360" t="s">
        <v>3532</v>
      </c>
      <c r="J2998" s="360" t="s">
        <v>10086</v>
      </c>
      <c r="K2998" s="360">
        <v>2022</v>
      </c>
      <c r="L2998" s="360" t="s">
        <v>5960</v>
      </c>
      <c r="M2998" s="360" t="s">
        <v>5957</v>
      </c>
      <c r="N2998" s="360" t="s">
        <v>5953</v>
      </c>
      <c r="O2998" s="360" t="s">
        <v>83</v>
      </c>
      <c r="P2998" s="360">
        <v>0</v>
      </c>
      <c r="Q2998" s="360" t="s">
        <v>12743</v>
      </c>
    </row>
    <row r="2999" spans="1:17" ht="15">
      <c r="A2999" s="359" t="s">
        <v>7310</v>
      </c>
      <c r="B2999" s="360" t="s">
        <v>12744</v>
      </c>
      <c r="C2999" s="360" t="s">
        <v>3532</v>
      </c>
      <c r="D2999" s="360">
        <v>0</v>
      </c>
      <c r="E2999" s="360" t="s">
        <v>3532</v>
      </c>
      <c r="F2999" s="360" t="s">
        <v>3532</v>
      </c>
      <c r="G2999" s="360" t="s">
        <v>3532</v>
      </c>
      <c r="H2999" s="361">
        <v>45975</v>
      </c>
      <c r="I2999" s="360" t="s">
        <v>3532</v>
      </c>
      <c r="J2999" s="360" t="s">
        <v>12745</v>
      </c>
      <c r="K2999" s="360">
        <v>2014</v>
      </c>
      <c r="L2999" s="360" t="s">
        <v>5960</v>
      </c>
      <c r="M2999" s="360" t="s">
        <v>5957</v>
      </c>
      <c r="N2999" s="360" t="s">
        <v>5953</v>
      </c>
      <c r="O2999" s="360" t="s">
        <v>1706</v>
      </c>
      <c r="P2999" s="360" t="s">
        <v>3532</v>
      </c>
      <c r="Q2999" s="360" t="s">
        <v>3532</v>
      </c>
    </row>
    <row r="3000" spans="1:17" ht="15">
      <c r="A3000" s="359" t="s">
        <v>6077</v>
      </c>
      <c r="B3000" s="360" t="s">
        <v>12746</v>
      </c>
      <c r="C3000" s="360" t="s">
        <v>3532</v>
      </c>
      <c r="D3000" s="360">
        <v>1</v>
      </c>
      <c r="E3000" s="360" t="s">
        <v>3532</v>
      </c>
      <c r="F3000" s="360" t="s">
        <v>3532</v>
      </c>
      <c r="G3000" s="360" t="s">
        <v>3532</v>
      </c>
      <c r="H3000" s="361">
        <v>45975</v>
      </c>
      <c r="I3000" s="360" t="s">
        <v>3532</v>
      </c>
      <c r="J3000" s="360" t="s">
        <v>7005</v>
      </c>
      <c r="K3000" s="360">
        <v>2014</v>
      </c>
      <c r="L3000" s="360" t="s">
        <v>5960</v>
      </c>
      <c r="M3000" s="360" t="s">
        <v>5957</v>
      </c>
      <c r="N3000" s="360" t="s">
        <v>5953</v>
      </c>
      <c r="O3000" s="360" t="s">
        <v>83</v>
      </c>
      <c r="P3000" s="360" t="s">
        <v>3532</v>
      </c>
      <c r="Q3000" s="360" t="s">
        <v>3532</v>
      </c>
    </row>
    <row r="3001" spans="1:17" ht="15">
      <c r="A3001" s="359" t="s">
        <v>6587</v>
      </c>
      <c r="B3001" s="360" t="s">
        <v>12747</v>
      </c>
      <c r="C3001" s="360" t="s">
        <v>3532</v>
      </c>
      <c r="D3001" s="360">
        <v>1</v>
      </c>
      <c r="E3001" s="360" t="s">
        <v>3532</v>
      </c>
      <c r="F3001" s="360" t="s">
        <v>3532</v>
      </c>
      <c r="G3001" s="360" t="s">
        <v>3532</v>
      </c>
      <c r="H3001" s="361">
        <v>45975</v>
      </c>
      <c r="I3001" s="360" t="s">
        <v>3532</v>
      </c>
      <c r="J3001" s="360" t="s">
        <v>12748</v>
      </c>
      <c r="K3001" s="360">
        <v>2014</v>
      </c>
      <c r="L3001" s="360" t="s">
        <v>5960</v>
      </c>
      <c r="M3001" s="360" t="s">
        <v>5957</v>
      </c>
      <c r="N3001" s="360" t="s">
        <v>5953</v>
      </c>
      <c r="O3001" s="360" t="s">
        <v>83</v>
      </c>
      <c r="P3001" s="360" t="s">
        <v>3532</v>
      </c>
      <c r="Q3001" s="360" t="s">
        <v>3532</v>
      </c>
    </row>
    <row r="3002" spans="1:17" ht="15">
      <c r="A3002" s="359" t="s">
        <v>6587</v>
      </c>
      <c r="B3002" s="360" t="s">
        <v>12749</v>
      </c>
      <c r="C3002" s="360" t="s">
        <v>2790</v>
      </c>
      <c r="D3002" s="360">
        <v>0</v>
      </c>
      <c r="E3002" s="360" t="s">
        <v>3532</v>
      </c>
      <c r="F3002" s="360" t="s">
        <v>12750</v>
      </c>
      <c r="G3002" s="360" t="s">
        <v>3532</v>
      </c>
      <c r="H3002" s="361">
        <v>45975</v>
      </c>
      <c r="I3002" s="360" t="s">
        <v>3532</v>
      </c>
      <c r="J3002" s="360" t="s">
        <v>8220</v>
      </c>
      <c r="K3002" s="360">
        <v>2014</v>
      </c>
      <c r="L3002" s="360" t="s">
        <v>5960</v>
      </c>
      <c r="M3002" s="360" t="s">
        <v>5957</v>
      </c>
      <c r="N3002" s="360" t="s">
        <v>5953</v>
      </c>
      <c r="O3002" s="360" t="s">
        <v>83</v>
      </c>
      <c r="P3002" s="360">
        <v>0</v>
      </c>
      <c r="Q3002" s="360" t="s">
        <v>12751</v>
      </c>
    </row>
    <row r="3003" spans="1:17" ht="15">
      <c r="A3003" s="359" t="s">
        <v>6211</v>
      </c>
      <c r="B3003" s="360" t="s">
        <v>12752</v>
      </c>
      <c r="C3003" s="360" t="s">
        <v>2790</v>
      </c>
      <c r="D3003" s="360">
        <v>4</v>
      </c>
      <c r="E3003" s="360" t="s">
        <v>3532</v>
      </c>
      <c r="F3003" s="360" t="s">
        <v>12753</v>
      </c>
      <c r="G3003" s="360" t="s">
        <v>3532</v>
      </c>
      <c r="H3003" s="361">
        <v>45975</v>
      </c>
      <c r="I3003" s="360" t="s">
        <v>3532</v>
      </c>
      <c r="J3003" s="360" t="s">
        <v>12754</v>
      </c>
      <c r="K3003" s="360">
        <v>2014</v>
      </c>
      <c r="L3003" s="360" t="s">
        <v>5960</v>
      </c>
      <c r="M3003" s="360" t="s">
        <v>5957</v>
      </c>
      <c r="N3003" s="360" t="s">
        <v>5953</v>
      </c>
      <c r="O3003" s="360" t="s">
        <v>83</v>
      </c>
      <c r="P3003" s="360">
        <v>0</v>
      </c>
      <c r="Q3003" s="360" t="s">
        <v>12755</v>
      </c>
    </row>
    <row r="3004" spans="1:17" ht="15">
      <c r="A3004" s="359" t="s">
        <v>6218</v>
      </c>
      <c r="B3004" s="360" t="s">
        <v>12756</v>
      </c>
      <c r="C3004" s="360" t="s">
        <v>2790</v>
      </c>
      <c r="D3004" s="360">
        <v>2</v>
      </c>
      <c r="E3004" s="360" t="s">
        <v>3532</v>
      </c>
      <c r="F3004" s="360" t="s">
        <v>12757</v>
      </c>
      <c r="G3004" s="360" t="s">
        <v>3532</v>
      </c>
      <c r="H3004" s="361">
        <v>45975</v>
      </c>
      <c r="I3004" s="360" t="s">
        <v>3532</v>
      </c>
      <c r="J3004" s="360" t="s">
        <v>12758</v>
      </c>
      <c r="K3004" s="360">
        <v>2013</v>
      </c>
      <c r="L3004" s="360" t="s">
        <v>5956</v>
      </c>
      <c r="M3004" s="360" t="s">
        <v>5957</v>
      </c>
      <c r="N3004" s="360" t="s">
        <v>5953</v>
      </c>
      <c r="O3004" s="360" t="s">
        <v>83</v>
      </c>
      <c r="P3004" s="360">
        <v>0</v>
      </c>
      <c r="Q3004" s="360" t="s">
        <v>9458</v>
      </c>
    </row>
    <row r="3005" spans="1:17" ht="15">
      <c r="A3005" s="359" t="s">
        <v>6587</v>
      </c>
      <c r="B3005" s="360" t="s">
        <v>12759</v>
      </c>
      <c r="C3005" s="360" t="s">
        <v>3532</v>
      </c>
      <c r="D3005" s="360">
        <v>207</v>
      </c>
      <c r="E3005" s="360" t="s">
        <v>3532</v>
      </c>
      <c r="F3005" s="360" t="s">
        <v>3532</v>
      </c>
      <c r="G3005" s="360" t="s">
        <v>3532</v>
      </c>
      <c r="H3005" s="361">
        <v>45975</v>
      </c>
      <c r="I3005" s="360" t="s">
        <v>3532</v>
      </c>
      <c r="J3005" s="360" t="s">
        <v>12760</v>
      </c>
      <c r="K3005" s="360">
        <v>2014</v>
      </c>
      <c r="L3005" s="360" t="s">
        <v>5960</v>
      </c>
      <c r="M3005" s="360" t="s">
        <v>5957</v>
      </c>
      <c r="N3005" s="360" t="s">
        <v>5953</v>
      </c>
      <c r="O3005" s="360" t="s">
        <v>83</v>
      </c>
      <c r="P3005" s="360" t="s">
        <v>3532</v>
      </c>
      <c r="Q3005" s="360" t="s">
        <v>3532</v>
      </c>
    </row>
    <row r="3006" spans="1:17" ht="15">
      <c r="A3006" s="359" t="s">
        <v>6370</v>
      </c>
      <c r="B3006" s="360" t="s">
        <v>12761</v>
      </c>
      <c r="C3006" s="360" t="s">
        <v>2790</v>
      </c>
      <c r="D3006" s="360">
        <v>1</v>
      </c>
      <c r="E3006" s="360" t="s">
        <v>3532</v>
      </c>
      <c r="F3006" s="360" t="s">
        <v>12762</v>
      </c>
      <c r="G3006" s="360" t="s">
        <v>3532</v>
      </c>
      <c r="H3006" s="361">
        <v>45975</v>
      </c>
      <c r="I3006" s="360" t="s">
        <v>3532</v>
      </c>
      <c r="J3006" s="360" t="s">
        <v>12763</v>
      </c>
      <c r="K3006" s="360">
        <v>2014</v>
      </c>
      <c r="L3006" s="360" t="s">
        <v>5964</v>
      </c>
      <c r="M3006" s="360" t="s">
        <v>5957</v>
      </c>
      <c r="N3006" s="360" t="s">
        <v>5953</v>
      </c>
      <c r="O3006" s="360" t="s">
        <v>83</v>
      </c>
      <c r="P3006" s="360">
        <v>0</v>
      </c>
      <c r="Q3006" s="360" t="s">
        <v>12764</v>
      </c>
    </row>
    <row r="3007" spans="1:17" ht="15">
      <c r="A3007" s="359" t="s">
        <v>6480</v>
      </c>
      <c r="B3007" s="360" t="s">
        <v>12765</v>
      </c>
      <c r="C3007" s="360" t="s">
        <v>2790</v>
      </c>
      <c r="D3007" s="360">
        <v>4</v>
      </c>
      <c r="E3007" s="360" t="s">
        <v>3532</v>
      </c>
      <c r="F3007" s="360" t="s">
        <v>12766</v>
      </c>
      <c r="G3007" s="360" t="s">
        <v>3532</v>
      </c>
      <c r="H3007" s="361">
        <v>45975</v>
      </c>
      <c r="I3007" s="360" t="s">
        <v>3532</v>
      </c>
      <c r="J3007" s="360" t="s">
        <v>12767</v>
      </c>
      <c r="K3007" s="360">
        <v>2014</v>
      </c>
      <c r="L3007" s="360" t="s">
        <v>5960</v>
      </c>
      <c r="M3007" s="360" t="s">
        <v>5957</v>
      </c>
      <c r="N3007" s="360" t="s">
        <v>5953</v>
      </c>
      <c r="O3007" s="360" t="s">
        <v>83</v>
      </c>
      <c r="P3007" s="360">
        <v>0</v>
      </c>
      <c r="Q3007" s="360" t="s">
        <v>12768</v>
      </c>
    </row>
    <row r="3008" spans="1:17" ht="15">
      <c r="A3008" s="359" t="s">
        <v>6480</v>
      </c>
      <c r="B3008" s="360" t="s">
        <v>12769</v>
      </c>
      <c r="C3008" s="360" t="s">
        <v>3532</v>
      </c>
      <c r="D3008" s="360">
        <v>0</v>
      </c>
      <c r="E3008" s="360" t="s">
        <v>3532</v>
      </c>
      <c r="F3008" s="360" t="s">
        <v>3532</v>
      </c>
      <c r="G3008" s="360" t="s">
        <v>3532</v>
      </c>
      <c r="H3008" s="361">
        <v>45975</v>
      </c>
      <c r="I3008" s="360" t="s">
        <v>3532</v>
      </c>
      <c r="J3008" s="360" t="s">
        <v>12770</v>
      </c>
      <c r="K3008" s="360">
        <v>2014</v>
      </c>
      <c r="L3008" s="360" t="s">
        <v>5964</v>
      </c>
      <c r="M3008" s="360" t="s">
        <v>5957</v>
      </c>
      <c r="N3008" s="360" t="s">
        <v>5953</v>
      </c>
      <c r="O3008" s="360" t="s">
        <v>83</v>
      </c>
      <c r="P3008" s="360" t="s">
        <v>3532</v>
      </c>
      <c r="Q3008" s="360" t="s">
        <v>3532</v>
      </c>
    </row>
    <row r="3009" spans="1:17" ht="15">
      <c r="A3009" s="359" t="s">
        <v>6218</v>
      </c>
      <c r="B3009" s="360" t="s">
        <v>12771</v>
      </c>
      <c r="C3009" s="360" t="s">
        <v>3532</v>
      </c>
      <c r="D3009" s="360">
        <v>0</v>
      </c>
      <c r="E3009" s="360" t="s">
        <v>3532</v>
      </c>
      <c r="F3009" s="360" t="s">
        <v>3532</v>
      </c>
      <c r="G3009" s="360" t="s">
        <v>3532</v>
      </c>
      <c r="H3009" s="361">
        <v>45975</v>
      </c>
      <c r="I3009" s="360" t="s">
        <v>3532</v>
      </c>
      <c r="J3009" s="360" t="s">
        <v>10328</v>
      </c>
      <c r="K3009" s="360">
        <v>2014</v>
      </c>
      <c r="L3009" s="360" t="s">
        <v>5964</v>
      </c>
      <c r="M3009" s="360" t="s">
        <v>5957</v>
      </c>
      <c r="N3009" s="360" t="s">
        <v>5953</v>
      </c>
      <c r="O3009" s="360" t="s">
        <v>83</v>
      </c>
      <c r="P3009" s="360" t="s">
        <v>3532</v>
      </c>
      <c r="Q3009" s="360" t="s">
        <v>3532</v>
      </c>
    </row>
    <row r="3010" spans="1:17" ht="15">
      <c r="A3010" s="359" t="s">
        <v>7241</v>
      </c>
      <c r="B3010" s="360" t="s">
        <v>12772</v>
      </c>
      <c r="C3010" s="360" t="s">
        <v>3532</v>
      </c>
      <c r="D3010" s="360">
        <v>66</v>
      </c>
      <c r="E3010" s="360" t="s">
        <v>3532</v>
      </c>
      <c r="F3010" s="360" t="s">
        <v>3532</v>
      </c>
      <c r="G3010" s="360" t="s">
        <v>3532</v>
      </c>
      <c r="H3010" s="361">
        <v>45975</v>
      </c>
      <c r="I3010" s="360" t="s">
        <v>3532</v>
      </c>
      <c r="J3010" s="360" t="s">
        <v>12773</v>
      </c>
      <c r="K3010" s="360">
        <v>2014</v>
      </c>
      <c r="L3010" s="360" t="s">
        <v>5964</v>
      </c>
      <c r="M3010" s="360" t="s">
        <v>5957</v>
      </c>
      <c r="N3010" s="360" t="s">
        <v>5953</v>
      </c>
      <c r="O3010" s="360" t="s">
        <v>83</v>
      </c>
      <c r="P3010" s="360" t="s">
        <v>3532</v>
      </c>
      <c r="Q3010" s="360" t="s">
        <v>3532</v>
      </c>
    </row>
    <row r="3011" spans="1:17" ht="15">
      <c r="A3011" s="359" t="s">
        <v>3819</v>
      </c>
      <c r="B3011" s="360" t="s">
        <v>12774</v>
      </c>
      <c r="C3011" s="360" t="s">
        <v>2790</v>
      </c>
      <c r="D3011" s="360">
        <v>2</v>
      </c>
      <c r="E3011" s="360" t="s">
        <v>3532</v>
      </c>
      <c r="F3011" s="360" t="s">
        <v>12775</v>
      </c>
      <c r="G3011" s="360" t="s">
        <v>3532</v>
      </c>
      <c r="H3011" s="361">
        <v>45975</v>
      </c>
      <c r="I3011" s="360" t="s">
        <v>3532</v>
      </c>
      <c r="J3011" s="360" t="s">
        <v>12776</v>
      </c>
      <c r="K3011" s="360">
        <v>2013</v>
      </c>
      <c r="L3011" s="360" t="s">
        <v>5956</v>
      </c>
      <c r="M3011" s="360" t="s">
        <v>5957</v>
      </c>
      <c r="N3011" s="360" t="s">
        <v>5953</v>
      </c>
      <c r="O3011" s="360" t="s">
        <v>83</v>
      </c>
      <c r="P3011" s="360">
        <v>0</v>
      </c>
      <c r="Q3011" s="360" t="s">
        <v>12777</v>
      </c>
    </row>
    <row r="3012" spans="1:17" ht="15">
      <c r="A3012" s="359" t="s">
        <v>6587</v>
      </c>
      <c r="B3012" s="360" t="s">
        <v>12778</v>
      </c>
      <c r="C3012" s="360" t="s">
        <v>3532</v>
      </c>
      <c r="D3012" s="360">
        <v>0</v>
      </c>
      <c r="E3012" s="360" t="s">
        <v>3532</v>
      </c>
      <c r="F3012" s="360" t="s">
        <v>3532</v>
      </c>
      <c r="G3012" s="360" t="s">
        <v>3532</v>
      </c>
      <c r="H3012" s="361">
        <v>45975</v>
      </c>
      <c r="I3012" s="360" t="s">
        <v>3532</v>
      </c>
      <c r="J3012" s="360" t="s">
        <v>5992</v>
      </c>
      <c r="K3012" s="360">
        <v>2014</v>
      </c>
      <c r="L3012" s="360" t="s">
        <v>6545</v>
      </c>
      <c r="M3012" s="360" t="s">
        <v>5957</v>
      </c>
      <c r="N3012" s="360" t="s">
        <v>5953</v>
      </c>
      <c r="O3012" s="360" t="s">
        <v>83</v>
      </c>
      <c r="P3012" s="360" t="s">
        <v>3532</v>
      </c>
      <c r="Q3012" s="360" t="s">
        <v>3532</v>
      </c>
    </row>
    <row r="3013" spans="1:17" ht="15">
      <c r="A3013" s="359" t="s">
        <v>1620</v>
      </c>
      <c r="B3013" s="360" t="s">
        <v>12779</v>
      </c>
      <c r="C3013" s="360" t="s">
        <v>6109</v>
      </c>
      <c r="D3013" s="360">
        <v>11</v>
      </c>
      <c r="E3013" s="360" t="s">
        <v>3532</v>
      </c>
      <c r="F3013" s="360" t="s">
        <v>6110</v>
      </c>
      <c r="G3013" s="360" t="s">
        <v>3532</v>
      </c>
      <c r="H3013" s="361">
        <v>45975</v>
      </c>
      <c r="I3013" s="360" t="s">
        <v>3532</v>
      </c>
      <c r="J3013" s="360" t="s">
        <v>12780</v>
      </c>
      <c r="K3013" s="360">
        <v>2014</v>
      </c>
      <c r="L3013" s="360" t="s">
        <v>5960</v>
      </c>
      <c r="M3013" s="360" t="s">
        <v>5957</v>
      </c>
      <c r="N3013" s="360" t="s">
        <v>5953</v>
      </c>
      <c r="O3013" s="360" t="s">
        <v>83</v>
      </c>
      <c r="P3013" s="360" t="s">
        <v>3532</v>
      </c>
      <c r="Q3013" s="360" t="s">
        <v>6551</v>
      </c>
    </row>
    <row r="3014" spans="1:17" ht="15">
      <c r="A3014" s="359" t="s">
        <v>7241</v>
      </c>
      <c r="B3014" s="360" t="s">
        <v>12781</v>
      </c>
      <c r="C3014" s="360" t="s">
        <v>3532</v>
      </c>
      <c r="D3014" s="360">
        <v>79</v>
      </c>
      <c r="E3014" s="360" t="s">
        <v>3532</v>
      </c>
      <c r="F3014" s="360" t="s">
        <v>3532</v>
      </c>
      <c r="G3014" s="360" t="s">
        <v>3532</v>
      </c>
      <c r="H3014" s="361">
        <v>45975</v>
      </c>
      <c r="I3014" s="360" t="s">
        <v>3532</v>
      </c>
      <c r="J3014" s="360" t="s">
        <v>12782</v>
      </c>
      <c r="K3014" s="360">
        <v>2014</v>
      </c>
      <c r="L3014" s="360" t="s">
        <v>5964</v>
      </c>
      <c r="M3014" s="360" t="s">
        <v>5957</v>
      </c>
      <c r="N3014" s="360" t="s">
        <v>5953</v>
      </c>
      <c r="O3014" s="360" t="s">
        <v>83</v>
      </c>
      <c r="P3014" s="360" t="s">
        <v>3532</v>
      </c>
      <c r="Q3014" s="360" t="s">
        <v>3532</v>
      </c>
    </row>
    <row r="3015" spans="1:17" ht="15">
      <c r="A3015" s="359" t="s">
        <v>6587</v>
      </c>
      <c r="B3015" s="360" t="s">
        <v>12783</v>
      </c>
      <c r="C3015" s="360" t="s">
        <v>3532</v>
      </c>
      <c r="D3015" s="360">
        <v>13</v>
      </c>
      <c r="E3015" s="360" t="s">
        <v>3532</v>
      </c>
      <c r="F3015" s="360" t="s">
        <v>3532</v>
      </c>
      <c r="G3015" s="360" t="s">
        <v>3532</v>
      </c>
      <c r="H3015" s="361">
        <v>45975</v>
      </c>
      <c r="I3015" s="360" t="s">
        <v>3532</v>
      </c>
      <c r="J3015" s="360" t="s">
        <v>12784</v>
      </c>
      <c r="K3015" s="360">
        <v>2014</v>
      </c>
      <c r="L3015" s="360" t="s">
        <v>5964</v>
      </c>
      <c r="M3015" s="360" t="s">
        <v>5957</v>
      </c>
      <c r="N3015" s="360" t="s">
        <v>5953</v>
      </c>
      <c r="O3015" s="360" t="s">
        <v>83</v>
      </c>
      <c r="P3015" s="360" t="s">
        <v>3532</v>
      </c>
      <c r="Q3015" s="360" t="s">
        <v>3532</v>
      </c>
    </row>
    <row r="3016" spans="1:17" ht="15">
      <c r="A3016" s="359" t="s">
        <v>3100</v>
      </c>
      <c r="B3016" s="360" t="s">
        <v>12785</v>
      </c>
      <c r="C3016" s="360" t="s">
        <v>6109</v>
      </c>
      <c r="D3016" s="360">
        <v>4</v>
      </c>
      <c r="E3016" s="360" t="s">
        <v>3532</v>
      </c>
      <c r="F3016" s="360" t="s">
        <v>6110</v>
      </c>
      <c r="G3016" s="360" t="s">
        <v>3532</v>
      </c>
      <c r="H3016" s="361">
        <v>45975</v>
      </c>
      <c r="I3016" s="360" t="s">
        <v>3532</v>
      </c>
      <c r="J3016" s="360" t="s">
        <v>12786</v>
      </c>
      <c r="K3016" s="360">
        <v>2015</v>
      </c>
      <c r="L3016" s="360" t="s">
        <v>5960</v>
      </c>
      <c r="M3016" s="360" t="s">
        <v>5957</v>
      </c>
      <c r="N3016" s="360" t="s">
        <v>5953</v>
      </c>
      <c r="O3016" s="360" t="s">
        <v>83</v>
      </c>
      <c r="P3016" s="360">
        <v>0</v>
      </c>
      <c r="Q3016" s="360" t="s">
        <v>6112</v>
      </c>
    </row>
    <row r="3017" spans="1:17" ht="15">
      <c r="A3017" s="359" t="s">
        <v>1776</v>
      </c>
      <c r="B3017" s="360" t="s">
        <v>12787</v>
      </c>
      <c r="C3017" s="360" t="s">
        <v>2790</v>
      </c>
      <c r="D3017" s="360">
        <v>3</v>
      </c>
      <c r="E3017" s="360" t="s">
        <v>3532</v>
      </c>
      <c r="F3017" s="360" t="s">
        <v>12788</v>
      </c>
      <c r="G3017" s="360" t="s">
        <v>3532</v>
      </c>
      <c r="H3017" s="361">
        <v>45975</v>
      </c>
      <c r="I3017" s="360" t="s">
        <v>3532</v>
      </c>
      <c r="J3017" s="360" t="s">
        <v>12789</v>
      </c>
      <c r="K3017" s="360">
        <v>2014</v>
      </c>
      <c r="L3017" s="360" t="s">
        <v>5964</v>
      </c>
      <c r="M3017" s="360" t="s">
        <v>5957</v>
      </c>
      <c r="N3017" s="360" t="s">
        <v>5953</v>
      </c>
      <c r="O3017" s="360" t="s">
        <v>83</v>
      </c>
      <c r="P3017" s="360">
        <v>0</v>
      </c>
      <c r="Q3017" s="360" t="s">
        <v>12790</v>
      </c>
    </row>
    <row r="3018" spans="1:17" ht="15">
      <c r="A3018" s="359" t="s">
        <v>6389</v>
      </c>
      <c r="B3018" s="360" t="s">
        <v>12791</v>
      </c>
      <c r="C3018" s="360" t="s">
        <v>2790</v>
      </c>
      <c r="D3018" s="360">
        <v>0</v>
      </c>
      <c r="E3018" s="360" t="s">
        <v>3532</v>
      </c>
      <c r="F3018" s="360" t="s">
        <v>12792</v>
      </c>
      <c r="G3018" s="360" t="s">
        <v>3532</v>
      </c>
      <c r="H3018" s="361">
        <v>45975</v>
      </c>
      <c r="I3018" s="360" t="s">
        <v>3532</v>
      </c>
      <c r="J3018" s="360" t="s">
        <v>12793</v>
      </c>
      <c r="K3018" s="360">
        <v>2015</v>
      </c>
      <c r="L3018" s="360" t="s">
        <v>5964</v>
      </c>
      <c r="M3018" s="360" t="s">
        <v>5957</v>
      </c>
      <c r="N3018" s="360" t="s">
        <v>5953</v>
      </c>
      <c r="O3018" s="360" t="s">
        <v>83</v>
      </c>
      <c r="P3018" s="360">
        <v>0</v>
      </c>
      <c r="Q3018" s="360" t="s">
        <v>12794</v>
      </c>
    </row>
    <row r="3019" spans="1:17" ht="15">
      <c r="A3019" s="359" t="s">
        <v>3923</v>
      </c>
      <c r="B3019" s="360" t="s">
        <v>12795</v>
      </c>
      <c r="C3019" s="360" t="s">
        <v>3532</v>
      </c>
      <c r="D3019" s="360">
        <v>119</v>
      </c>
      <c r="E3019" s="360" t="s">
        <v>3532</v>
      </c>
      <c r="F3019" s="360" t="s">
        <v>3532</v>
      </c>
      <c r="G3019" s="360" t="s">
        <v>3532</v>
      </c>
      <c r="H3019" s="361">
        <v>45975</v>
      </c>
      <c r="I3019" s="360" t="s">
        <v>3532</v>
      </c>
      <c r="J3019" s="360" t="s">
        <v>12796</v>
      </c>
      <c r="K3019" s="360">
        <v>2015</v>
      </c>
      <c r="L3019" s="360" t="s">
        <v>5960</v>
      </c>
      <c r="M3019" s="360" t="s">
        <v>5957</v>
      </c>
      <c r="N3019" s="360" t="s">
        <v>5953</v>
      </c>
      <c r="O3019" s="360" t="s">
        <v>83</v>
      </c>
      <c r="P3019" s="360" t="s">
        <v>3532</v>
      </c>
      <c r="Q3019" s="360" t="s">
        <v>3532</v>
      </c>
    </row>
    <row r="3020" spans="1:17" ht="15">
      <c r="A3020" s="359" t="s">
        <v>6433</v>
      </c>
      <c r="B3020" s="360" t="s">
        <v>12797</v>
      </c>
      <c r="C3020" s="360" t="s">
        <v>2790</v>
      </c>
      <c r="D3020" s="360">
        <v>11</v>
      </c>
      <c r="E3020" s="360" t="s">
        <v>3532</v>
      </c>
      <c r="F3020" s="360" t="s">
        <v>12798</v>
      </c>
      <c r="G3020" s="360" t="s">
        <v>3532</v>
      </c>
      <c r="H3020" s="361">
        <v>45975</v>
      </c>
      <c r="I3020" s="360" t="s">
        <v>3532</v>
      </c>
      <c r="J3020" s="360" t="s">
        <v>8989</v>
      </c>
      <c r="K3020" s="360">
        <v>2015</v>
      </c>
      <c r="L3020" s="360" t="s">
        <v>5960</v>
      </c>
      <c r="M3020" s="360" t="s">
        <v>5957</v>
      </c>
      <c r="N3020" s="360" t="s">
        <v>5953</v>
      </c>
      <c r="O3020" s="360" t="s">
        <v>83</v>
      </c>
      <c r="P3020" s="360">
        <v>0</v>
      </c>
      <c r="Q3020" s="360" t="s">
        <v>11674</v>
      </c>
    </row>
    <row r="3021" spans="1:17" ht="15">
      <c r="A3021" s="359" t="s">
        <v>7089</v>
      </c>
      <c r="B3021" s="360" t="s">
        <v>12799</v>
      </c>
      <c r="C3021" s="360" t="s">
        <v>3532</v>
      </c>
      <c r="D3021" s="360">
        <v>217</v>
      </c>
      <c r="E3021" s="360" t="s">
        <v>3532</v>
      </c>
      <c r="F3021" s="360" t="s">
        <v>3532</v>
      </c>
      <c r="G3021" s="360" t="s">
        <v>3532</v>
      </c>
      <c r="H3021" s="361">
        <v>45975</v>
      </c>
      <c r="I3021" s="360" t="s">
        <v>3532</v>
      </c>
      <c r="J3021" s="360" t="s">
        <v>12800</v>
      </c>
      <c r="K3021" s="360">
        <v>2015</v>
      </c>
      <c r="L3021" s="360" t="s">
        <v>5964</v>
      </c>
      <c r="M3021" s="360" t="s">
        <v>5957</v>
      </c>
      <c r="N3021" s="360" t="s">
        <v>5953</v>
      </c>
      <c r="O3021" s="360" t="s">
        <v>155</v>
      </c>
      <c r="P3021" s="360" t="s">
        <v>3532</v>
      </c>
      <c r="Q3021" s="360" t="s">
        <v>3532</v>
      </c>
    </row>
    <row r="3022" spans="1:17" ht="15">
      <c r="A3022" s="359" t="s">
        <v>6480</v>
      </c>
      <c r="B3022" s="360" t="s">
        <v>12801</v>
      </c>
      <c r="C3022" s="360" t="s">
        <v>2790</v>
      </c>
      <c r="D3022" s="360">
        <v>1</v>
      </c>
      <c r="E3022" s="360" t="s">
        <v>3532</v>
      </c>
      <c r="F3022" s="360" t="s">
        <v>12802</v>
      </c>
      <c r="G3022" s="360" t="s">
        <v>3532</v>
      </c>
      <c r="H3022" s="361">
        <v>45975</v>
      </c>
      <c r="I3022" s="360" t="s">
        <v>3532</v>
      </c>
      <c r="J3022" s="360" t="s">
        <v>12803</v>
      </c>
      <c r="K3022" s="360">
        <v>2015</v>
      </c>
      <c r="L3022" s="360" t="s">
        <v>5960</v>
      </c>
      <c r="M3022" s="360" t="s">
        <v>5957</v>
      </c>
      <c r="N3022" s="360" t="s">
        <v>114</v>
      </c>
      <c r="O3022" s="360" t="s">
        <v>83</v>
      </c>
      <c r="P3022" s="360">
        <v>0</v>
      </c>
      <c r="Q3022" s="360" t="s">
        <v>12804</v>
      </c>
    </row>
    <row r="3023" spans="1:17" ht="15">
      <c r="A3023" s="359" t="s">
        <v>8424</v>
      </c>
      <c r="B3023" s="360" t="s">
        <v>12805</v>
      </c>
      <c r="C3023" s="360" t="s">
        <v>3532</v>
      </c>
      <c r="D3023" s="360">
        <v>0</v>
      </c>
      <c r="E3023" s="360" t="s">
        <v>3532</v>
      </c>
      <c r="F3023" s="360" t="s">
        <v>3532</v>
      </c>
      <c r="G3023" s="360" t="s">
        <v>3532</v>
      </c>
      <c r="H3023" s="361">
        <v>45975</v>
      </c>
      <c r="I3023" s="360" t="s">
        <v>3532</v>
      </c>
      <c r="J3023" s="360" t="s">
        <v>12806</v>
      </c>
      <c r="K3023" s="360">
        <v>2015</v>
      </c>
      <c r="L3023" s="360" t="s">
        <v>5964</v>
      </c>
      <c r="M3023" s="360" t="s">
        <v>5957</v>
      </c>
      <c r="N3023" s="360" t="s">
        <v>5953</v>
      </c>
      <c r="O3023" s="360" t="s">
        <v>83</v>
      </c>
      <c r="P3023" s="360" t="s">
        <v>3532</v>
      </c>
      <c r="Q3023" s="360" t="s">
        <v>3532</v>
      </c>
    </row>
    <row r="3024" spans="1:17" ht="15">
      <c r="A3024" s="359" t="s">
        <v>5750</v>
      </c>
      <c r="B3024" s="360" t="s">
        <v>12807</v>
      </c>
      <c r="C3024" s="360" t="s">
        <v>3532</v>
      </c>
      <c r="D3024" s="360">
        <v>0</v>
      </c>
      <c r="E3024" s="360" t="s">
        <v>3532</v>
      </c>
      <c r="F3024" s="360" t="s">
        <v>3532</v>
      </c>
      <c r="G3024" s="360" t="s">
        <v>3532</v>
      </c>
      <c r="H3024" s="361">
        <v>45975</v>
      </c>
      <c r="I3024" s="360" t="s">
        <v>3532</v>
      </c>
      <c r="J3024" s="360" t="s">
        <v>12808</v>
      </c>
      <c r="K3024" s="360">
        <v>2015</v>
      </c>
      <c r="L3024" s="360" t="s">
        <v>5964</v>
      </c>
      <c r="M3024" s="360" t="s">
        <v>5957</v>
      </c>
      <c r="N3024" s="360" t="s">
        <v>5953</v>
      </c>
      <c r="O3024" s="360" t="s">
        <v>83</v>
      </c>
      <c r="P3024" s="360" t="s">
        <v>3532</v>
      </c>
      <c r="Q3024" s="360" t="s">
        <v>3532</v>
      </c>
    </row>
    <row r="3025" spans="1:17" ht="15">
      <c r="A3025" s="359" t="s">
        <v>6587</v>
      </c>
      <c r="B3025" s="360" t="s">
        <v>12809</v>
      </c>
      <c r="C3025" s="360" t="s">
        <v>3532</v>
      </c>
      <c r="D3025" s="360">
        <v>0</v>
      </c>
      <c r="E3025" s="360" t="s">
        <v>3532</v>
      </c>
      <c r="F3025" s="360" t="s">
        <v>3532</v>
      </c>
      <c r="G3025" s="360" t="s">
        <v>3532</v>
      </c>
      <c r="H3025" s="361">
        <v>45975</v>
      </c>
      <c r="I3025" s="360" t="s">
        <v>3532</v>
      </c>
      <c r="J3025" s="360" t="s">
        <v>12810</v>
      </c>
      <c r="K3025" s="360">
        <v>2015</v>
      </c>
      <c r="L3025" s="360" t="s">
        <v>5960</v>
      </c>
      <c r="M3025" s="360" t="s">
        <v>5957</v>
      </c>
      <c r="N3025" s="360" t="s">
        <v>5953</v>
      </c>
      <c r="O3025" s="360" t="s">
        <v>83</v>
      </c>
      <c r="P3025" s="360" t="s">
        <v>3532</v>
      </c>
      <c r="Q3025" s="360" t="s">
        <v>3532</v>
      </c>
    </row>
    <row r="3026" spans="1:17" ht="15">
      <c r="A3026" s="359" t="s">
        <v>6433</v>
      </c>
      <c r="B3026" s="360" t="s">
        <v>12811</v>
      </c>
      <c r="C3026" s="360" t="s">
        <v>3532</v>
      </c>
      <c r="D3026" s="360">
        <v>0</v>
      </c>
      <c r="E3026" s="360" t="s">
        <v>3532</v>
      </c>
      <c r="F3026" s="360" t="s">
        <v>3532</v>
      </c>
      <c r="G3026" s="360" t="s">
        <v>3532</v>
      </c>
      <c r="H3026" s="361">
        <v>45975</v>
      </c>
      <c r="I3026" s="360" t="s">
        <v>3532</v>
      </c>
      <c r="J3026" s="360" t="s">
        <v>12812</v>
      </c>
      <c r="K3026" s="360">
        <v>2015</v>
      </c>
      <c r="L3026" s="360" t="s">
        <v>5960</v>
      </c>
      <c r="M3026" s="360" t="s">
        <v>5957</v>
      </c>
      <c r="N3026" s="360" t="s">
        <v>5953</v>
      </c>
      <c r="O3026" s="360" t="s">
        <v>83</v>
      </c>
      <c r="P3026" s="360" t="s">
        <v>3532</v>
      </c>
      <c r="Q3026" s="360" t="s">
        <v>3532</v>
      </c>
    </row>
    <row r="3027" spans="1:17" ht="15">
      <c r="A3027" s="359" t="s">
        <v>7089</v>
      </c>
      <c r="B3027" s="360" t="s">
        <v>12813</v>
      </c>
      <c r="C3027" s="360" t="s">
        <v>3532</v>
      </c>
      <c r="D3027" s="360">
        <v>217</v>
      </c>
      <c r="E3027" s="360" t="s">
        <v>3532</v>
      </c>
      <c r="F3027" s="360" t="s">
        <v>3532</v>
      </c>
      <c r="G3027" s="360" t="s">
        <v>3532</v>
      </c>
      <c r="H3027" s="361">
        <v>45975</v>
      </c>
      <c r="I3027" s="360" t="s">
        <v>3532</v>
      </c>
      <c r="J3027" s="360" t="s">
        <v>12814</v>
      </c>
      <c r="K3027" s="360">
        <v>2015</v>
      </c>
      <c r="L3027" s="360" t="s">
        <v>5964</v>
      </c>
      <c r="M3027" s="360" t="s">
        <v>5957</v>
      </c>
      <c r="N3027" s="360" t="s">
        <v>5953</v>
      </c>
      <c r="O3027" s="360" t="s">
        <v>155</v>
      </c>
      <c r="P3027" s="360" t="s">
        <v>3532</v>
      </c>
      <c r="Q3027" s="360" t="s">
        <v>3532</v>
      </c>
    </row>
    <row r="3028" spans="1:17" ht="15">
      <c r="A3028" s="359" t="s">
        <v>6875</v>
      </c>
      <c r="B3028" s="360" t="s">
        <v>12815</v>
      </c>
      <c r="C3028" s="360" t="s">
        <v>3532</v>
      </c>
      <c r="D3028" s="360">
        <v>1</v>
      </c>
      <c r="E3028" s="360" t="s">
        <v>3532</v>
      </c>
      <c r="F3028" s="360" t="s">
        <v>3532</v>
      </c>
      <c r="G3028" s="360" t="s">
        <v>3532</v>
      </c>
      <c r="H3028" s="361">
        <v>45975</v>
      </c>
      <c r="I3028" s="360" t="s">
        <v>3532</v>
      </c>
      <c r="J3028" s="360" t="s">
        <v>8220</v>
      </c>
      <c r="K3028" s="360">
        <v>2015</v>
      </c>
      <c r="L3028" s="360" t="s">
        <v>5964</v>
      </c>
      <c r="M3028" s="360" t="s">
        <v>5957</v>
      </c>
      <c r="N3028" s="360" t="s">
        <v>5953</v>
      </c>
      <c r="O3028" s="360" t="s">
        <v>83</v>
      </c>
      <c r="P3028" s="360" t="s">
        <v>3532</v>
      </c>
      <c r="Q3028" s="360" t="s">
        <v>3532</v>
      </c>
    </row>
    <row r="3029" spans="1:17" ht="15">
      <c r="A3029" s="359" t="s">
        <v>3898</v>
      </c>
      <c r="B3029" s="360" t="s">
        <v>12816</v>
      </c>
      <c r="C3029" s="360" t="s">
        <v>2790</v>
      </c>
      <c r="D3029" s="360">
        <v>10</v>
      </c>
      <c r="E3029" s="360" t="s">
        <v>3532</v>
      </c>
      <c r="F3029" s="360" t="s">
        <v>12817</v>
      </c>
      <c r="G3029" s="360" t="s">
        <v>3532</v>
      </c>
      <c r="H3029" s="361">
        <v>45975</v>
      </c>
      <c r="I3029" s="360" t="s">
        <v>3532</v>
      </c>
      <c r="J3029" s="360" t="s">
        <v>12818</v>
      </c>
      <c r="K3029" s="360">
        <v>2015</v>
      </c>
      <c r="L3029" s="360" t="s">
        <v>5964</v>
      </c>
      <c r="M3029" s="360" t="s">
        <v>5957</v>
      </c>
      <c r="N3029" s="360" t="s">
        <v>5953</v>
      </c>
      <c r="O3029" s="360" t="s">
        <v>83</v>
      </c>
      <c r="P3029" s="360">
        <v>0</v>
      </c>
      <c r="Q3029" s="360" t="s">
        <v>12819</v>
      </c>
    </row>
    <row r="3030" spans="1:17" ht="15">
      <c r="A3030" s="359" t="s">
        <v>3980</v>
      </c>
      <c r="B3030" s="360" t="s">
        <v>12820</v>
      </c>
      <c r="C3030" s="360" t="s">
        <v>3532</v>
      </c>
      <c r="D3030" s="360">
        <v>6</v>
      </c>
      <c r="E3030" s="360" t="s">
        <v>3532</v>
      </c>
      <c r="F3030" s="360" t="s">
        <v>3532</v>
      </c>
      <c r="G3030" s="360" t="s">
        <v>3532</v>
      </c>
      <c r="H3030" s="361">
        <v>45975</v>
      </c>
      <c r="I3030" s="360" t="s">
        <v>3532</v>
      </c>
      <c r="J3030" s="360" t="s">
        <v>12821</v>
      </c>
      <c r="K3030" s="360">
        <v>2015</v>
      </c>
      <c r="L3030" s="360" t="s">
        <v>5960</v>
      </c>
      <c r="M3030" s="360" t="s">
        <v>5957</v>
      </c>
      <c r="N3030" s="360" t="s">
        <v>5953</v>
      </c>
      <c r="O3030" s="360" t="s">
        <v>83</v>
      </c>
      <c r="P3030" s="360" t="s">
        <v>3532</v>
      </c>
      <c r="Q3030" s="360" t="s">
        <v>3532</v>
      </c>
    </row>
    <row r="3031" spans="1:17" ht="15">
      <c r="A3031" s="359" t="s">
        <v>11912</v>
      </c>
      <c r="B3031" s="360" t="s">
        <v>12822</v>
      </c>
      <c r="C3031" s="360" t="s">
        <v>3532</v>
      </c>
      <c r="D3031" s="360">
        <v>126</v>
      </c>
      <c r="E3031" s="360" t="s">
        <v>3532</v>
      </c>
      <c r="F3031" s="360" t="s">
        <v>3532</v>
      </c>
      <c r="G3031" s="360" t="s">
        <v>3532</v>
      </c>
      <c r="H3031" s="361">
        <v>45975</v>
      </c>
      <c r="I3031" s="360" t="s">
        <v>3532</v>
      </c>
      <c r="J3031" s="360" t="s">
        <v>12823</v>
      </c>
      <c r="K3031" s="360">
        <v>2015</v>
      </c>
      <c r="L3031" s="360" t="s">
        <v>5956</v>
      </c>
      <c r="M3031" s="360" t="s">
        <v>5957</v>
      </c>
      <c r="N3031" s="360" t="s">
        <v>5953</v>
      </c>
      <c r="O3031" s="360" t="s">
        <v>83</v>
      </c>
      <c r="P3031" s="360" t="s">
        <v>3532</v>
      </c>
      <c r="Q3031" s="360" t="s">
        <v>3532</v>
      </c>
    </row>
    <row r="3032" spans="1:17" ht="15">
      <c r="A3032" s="359" t="s">
        <v>6587</v>
      </c>
      <c r="B3032" s="360" t="s">
        <v>12824</v>
      </c>
      <c r="C3032" s="360" t="s">
        <v>2790</v>
      </c>
      <c r="D3032" s="360">
        <v>4</v>
      </c>
      <c r="E3032" s="360" t="s">
        <v>3532</v>
      </c>
      <c r="F3032" s="360" t="s">
        <v>12825</v>
      </c>
      <c r="G3032" s="360" t="s">
        <v>3532</v>
      </c>
      <c r="H3032" s="361">
        <v>45975</v>
      </c>
      <c r="I3032" s="360" t="s">
        <v>3532</v>
      </c>
      <c r="J3032" s="360" t="s">
        <v>12826</v>
      </c>
      <c r="K3032" s="360">
        <v>2015</v>
      </c>
      <c r="L3032" s="360" t="s">
        <v>5960</v>
      </c>
      <c r="M3032" s="360" t="s">
        <v>5957</v>
      </c>
      <c r="N3032" s="360" t="s">
        <v>5953</v>
      </c>
      <c r="O3032" s="360" t="s">
        <v>83</v>
      </c>
      <c r="P3032" s="360">
        <v>0</v>
      </c>
      <c r="Q3032" s="360" t="s">
        <v>12827</v>
      </c>
    </row>
    <row r="3033" spans="1:17" ht="15">
      <c r="A3033" s="359" t="s">
        <v>2147</v>
      </c>
      <c r="B3033" s="360" t="s">
        <v>12828</v>
      </c>
      <c r="C3033" s="360" t="s">
        <v>3532</v>
      </c>
      <c r="D3033" s="360">
        <v>0</v>
      </c>
      <c r="E3033" s="360" t="s">
        <v>3532</v>
      </c>
      <c r="F3033" s="360" t="s">
        <v>3532</v>
      </c>
      <c r="G3033" s="360" t="s">
        <v>3532</v>
      </c>
      <c r="H3033" s="361">
        <v>45975</v>
      </c>
      <c r="I3033" s="360" t="s">
        <v>3532</v>
      </c>
      <c r="J3033" s="360" t="s">
        <v>12829</v>
      </c>
      <c r="K3033" s="360">
        <v>2015</v>
      </c>
      <c r="L3033" s="360" t="s">
        <v>6053</v>
      </c>
      <c r="M3033" s="360" t="s">
        <v>5957</v>
      </c>
      <c r="N3033" s="360" t="s">
        <v>5953</v>
      </c>
      <c r="O3033" s="360" t="s">
        <v>2147</v>
      </c>
      <c r="P3033" s="360" t="s">
        <v>3532</v>
      </c>
      <c r="Q3033" s="360" t="s">
        <v>3532</v>
      </c>
    </row>
    <row r="3034" spans="1:17" ht="15">
      <c r="A3034" s="359" t="s">
        <v>1776</v>
      </c>
      <c r="B3034" s="360" t="s">
        <v>12830</v>
      </c>
      <c r="C3034" s="360" t="s">
        <v>3532</v>
      </c>
      <c r="D3034" s="360">
        <v>1</v>
      </c>
      <c r="E3034" s="360" t="s">
        <v>3532</v>
      </c>
      <c r="F3034" s="360" t="s">
        <v>3532</v>
      </c>
      <c r="G3034" s="360" t="s">
        <v>3532</v>
      </c>
      <c r="H3034" s="361">
        <v>45975</v>
      </c>
      <c r="I3034" s="360" t="s">
        <v>3532</v>
      </c>
      <c r="J3034" s="360" t="s">
        <v>8595</v>
      </c>
      <c r="K3034" s="360">
        <v>2015</v>
      </c>
      <c r="L3034" s="360" t="s">
        <v>5964</v>
      </c>
      <c r="M3034" s="360" t="s">
        <v>5957</v>
      </c>
      <c r="N3034" s="360" t="s">
        <v>5953</v>
      </c>
      <c r="O3034" s="360" t="s">
        <v>83</v>
      </c>
      <c r="P3034" s="360" t="s">
        <v>3532</v>
      </c>
      <c r="Q3034" s="360" t="s">
        <v>3532</v>
      </c>
    </row>
    <row r="3035" spans="1:17" ht="15">
      <c r="A3035" s="359" t="s">
        <v>8424</v>
      </c>
      <c r="B3035" s="360" t="s">
        <v>12831</v>
      </c>
      <c r="C3035" s="360" t="s">
        <v>3532</v>
      </c>
      <c r="D3035" s="360">
        <v>58</v>
      </c>
      <c r="E3035" s="360" t="s">
        <v>3532</v>
      </c>
      <c r="F3035" s="360" t="s">
        <v>3532</v>
      </c>
      <c r="G3035" s="360" t="s">
        <v>3532</v>
      </c>
      <c r="H3035" s="361">
        <v>45975</v>
      </c>
      <c r="I3035" s="360" t="s">
        <v>3532</v>
      </c>
      <c r="J3035" s="360" t="s">
        <v>12832</v>
      </c>
      <c r="K3035" s="360">
        <v>2015</v>
      </c>
      <c r="L3035" s="360" t="s">
        <v>5964</v>
      </c>
      <c r="M3035" s="360" t="s">
        <v>5957</v>
      </c>
      <c r="N3035" s="360" t="s">
        <v>5953</v>
      </c>
      <c r="O3035" s="360" t="s">
        <v>83</v>
      </c>
      <c r="P3035" s="360" t="s">
        <v>3532</v>
      </c>
      <c r="Q3035" s="360" t="s">
        <v>3532</v>
      </c>
    </row>
    <row r="3036" spans="1:17" ht="15">
      <c r="A3036" s="359" t="s">
        <v>6433</v>
      </c>
      <c r="B3036" s="360" t="s">
        <v>12833</v>
      </c>
      <c r="C3036" s="360" t="s">
        <v>3532</v>
      </c>
      <c r="D3036" s="360">
        <v>1</v>
      </c>
      <c r="E3036" s="360" t="s">
        <v>3532</v>
      </c>
      <c r="F3036" s="360" t="s">
        <v>3532</v>
      </c>
      <c r="G3036" s="360" t="s">
        <v>3532</v>
      </c>
      <c r="H3036" s="361">
        <v>45975</v>
      </c>
      <c r="I3036" s="360" t="s">
        <v>3532</v>
      </c>
      <c r="J3036" s="360" t="s">
        <v>12834</v>
      </c>
      <c r="K3036" s="360">
        <v>2015</v>
      </c>
      <c r="L3036" s="360" t="s">
        <v>5960</v>
      </c>
      <c r="M3036" s="360" t="s">
        <v>5957</v>
      </c>
      <c r="N3036" s="360" t="s">
        <v>5953</v>
      </c>
      <c r="O3036" s="360" t="s">
        <v>83</v>
      </c>
      <c r="P3036" s="360" t="s">
        <v>3532</v>
      </c>
      <c r="Q3036" s="360" t="s">
        <v>3532</v>
      </c>
    </row>
    <row r="3037" spans="1:17" ht="15">
      <c r="A3037" s="359" t="s">
        <v>1776</v>
      </c>
      <c r="B3037" s="360" t="s">
        <v>12835</v>
      </c>
      <c r="C3037" s="360" t="s">
        <v>2790</v>
      </c>
      <c r="D3037" s="360">
        <v>4</v>
      </c>
      <c r="E3037" s="360" t="s">
        <v>3532</v>
      </c>
      <c r="F3037" s="360" t="s">
        <v>12836</v>
      </c>
      <c r="G3037" s="360" t="s">
        <v>3532</v>
      </c>
      <c r="H3037" s="361">
        <v>45975</v>
      </c>
      <c r="I3037" s="360" t="s">
        <v>3532</v>
      </c>
      <c r="J3037" s="360" t="s">
        <v>12837</v>
      </c>
      <c r="K3037" s="360">
        <v>2015</v>
      </c>
      <c r="L3037" s="360" t="s">
        <v>5964</v>
      </c>
      <c r="M3037" s="360" t="s">
        <v>5957</v>
      </c>
      <c r="N3037" s="360" t="s">
        <v>5953</v>
      </c>
      <c r="O3037" s="360" t="s">
        <v>83</v>
      </c>
      <c r="P3037" s="360">
        <v>0</v>
      </c>
      <c r="Q3037" s="360" t="s">
        <v>12838</v>
      </c>
    </row>
    <row r="3038" spans="1:17" ht="15">
      <c r="A3038" s="359" t="s">
        <v>11912</v>
      </c>
      <c r="B3038" s="360" t="s">
        <v>12839</v>
      </c>
      <c r="C3038" s="360" t="s">
        <v>3532</v>
      </c>
      <c r="D3038" s="360">
        <v>1</v>
      </c>
      <c r="E3038" s="360" t="s">
        <v>3532</v>
      </c>
      <c r="F3038" s="360" t="s">
        <v>3532</v>
      </c>
      <c r="G3038" s="360" t="s">
        <v>3532</v>
      </c>
      <c r="H3038" s="361">
        <v>45975</v>
      </c>
      <c r="I3038" s="360" t="s">
        <v>3532</v>
      </c>
      <c r="J3038" s="360" t="s">
        <v>12840</v>
      </c>
      <c r="K3038" s="360">
        <v>2015</v>
      </c>
      <c r="L3038" s="360" t="s">
        <v>5960</v>
      </c>
      <c r="M3038" s="360" t="s">
        <v>5957</v>
      </c>
      <c r="N3038" s="360" t="s">
        <v>5953</v>
      </c>
      <c r="O3038" s="360" t="s">
        <v>83</v>
      </c>
      <c r="P3038" s="360" t="s">
        <v>3532</v>
      </c>
      <c r="Q3038" s="360" t="s">
        <v>3532</v>
      </c>
    </row>
    <row r="3039" spans="1:17" ht="15">
      <c r="A3039" s="359" t="s">
        <v>1670</v>
      </c>
      <c r="B3039" s="360" t="s">
        <v>12841</v>
      </c>
      <c r="C3039" s="360" t="s">
        <v>3532</v>
      </c>
      <c r="D3039" s="360">
        <v>2</v>
      </c>
      <c r="E3039" s="360" t="s">
        <v>3532</v>
      </c>
      <c r="F3039" s="360" t="s">
        <v>3532</v>
      </c>
      <c r="G3039" s="360" t="s">
        <v>3532</v>
      </c>
      <c r="H3039" s="361">
        <v>45975</v>
      </c>
      <c r="I3039" s="360" t="s">
        <v>3532</v>
      </c>
      <c r="J3039" s="360" t="s">
        <v>12842</v>
      </c>
      <c r="K3039" s="360">
        <v>2015</v>
      </c>
      <c r="L3039" s="360" t="s">
        <v>5964</v>
      </c>
      <c r="M3039" s="360" t="s">
        <v>5957</v>
      </c>
      <c r="N3039" s="360" t="s">
        <v>5953</v>
      </c>
      <c r="O3039" s="360" t="s">
        <v>83</v>
      </c>
      <c r="P3039" s="360" t="s">
        <v>3532</v>
      </c>
      <c r="Q3039" s="360" t="s">
        <v>3532</v>
      </c>
    </row>
    <row r="3040" spans="1:17" ht="15">
      <c r="A3040" s="359" t="s">
        <v>5972</v>
      </c>
      <c r="B3040" s="360" t="s">
        <v>12843</v>
      </c>
      <c r="C3040" s="360" t="s">
        <v>3532</v>
      </c>
      <c r="D3040" s="360">
        <v>37</v>
      </c>
      <c r="E3040" s="360" t="s">
        <v>3532</v>
      </c>
      <c r="F3040" s="360" t="s">
        <v>3532</v>
      </c>
      <c r="G3040" s="360" t="s">
        <v>3532</v>
      </c>
      <c r="H3040" s="361">
        <v>45975</v>
      </c>
      <c r="I3040" s="360" t="s">
        <v>3532</v>
      </c>
      <c r="J3040" s="360" t="s">
        <v>12844</v>
      </c>
      <c r="K3040" s="360">
        <v>2016</v>
      </c>
      <c r="L3040" s="360" t="s">
        <v>5964</v>
      </c>
      <c r="M3040" s="360" t="s">
        <v>5957</v>
      </c>
      <c r="N3040" s="360" t="s">
        <v>5953</v>
      </c>
      <c r="O3040" s="360" t="s">
        <v>83</v>
      </c>
      <c r="P3040" s="360" t="s">
        <v>3532</v>
      </c>
      <c r="Q3040" s="360" t="s">
        <v>3532</v>
      </c>
    </row>
    <row r="3041" spans="1:17" ht="15">
      <c r="A3041" s="359" t="s">
        <v>6041</v>
      </c>
      <c r="B3041" s="360" t="s">
        <v>12845</v>
      </c>
      <c r="C3041" s="360" t="s">
        <v>2790</v>
      </c>
      <c r="D3041" s="360">
        <v>2</v>
      </c>
      <c r="E3041" s="360" t="s">
        <v>3532</v>
      </c>
      <c r="F3041" s="360" t="s">
        <v>12846</v>
      </c>
      <c r="G3041" s="360" t="s">
        <v>3532</v>
      </c>
      <c r="H3041" s="361">
        <v>45975</v>
      </c>
      <c r="I3041" s="360" t="s">
        <v>3532</v>
      </c>
      <c r="J3041" s="360" t="s">
        <v>12847</v>
      </c>
      <c r="K3041" s="360">
        <v>2015</v>
      </c>
      <c r="L3041" s="360" t="s">
        <v>5960</v>
      </c>
      <c r="M3041" s="360" t="s">
        <v>5957</v>
      </c>
      <c r="N3041" s="360" t="s">
        <v>5953</v>
      </c>
      <c r="O3041" s="360" t="s">
        <v>83</v>
      </c>
      <c r="P3041" s="360">
        <v>0</v>
      </c>
      <c r="Q3041" s="360" t="s">
        <v>12848</v>
      </c>
    </row>
    <row r="3042" spans="1:17" ht="15">
      <c r="A3042" s="359" t="s">
        <v>6041</v>
      </c>
      <c r="B3042" s="360" t="s">
        <v>12849</v>
      </c>
      <c r="C3042" s="360" t="s">
        <v>2790</v>
      </c>
      <c r="D3042" s="360">
        <v>4</v>
      </c>
      <c r="E3042" s="360" t="s">
        <v>3532</v>
      </c>
      <c r="F3042" s="360" t="s">
        <v>12850</v>
      </c>
      <c r="G3042" s="360" t="s">
        <v>3532</v>
      </c>
      <c r="H3042" s="361">
        <v>45975</v>
      </c>
      <c r="I3042" s="360" t="s">
        <v>3532</v>
      </c>
      <c r="J3042" s="360" t="s">
        <v>12851</v>
      </c>
      <c r="K3042" s="360">
        <v>2015</v>
      </c>
      <c r="L3042" s="360" t="s">
        <v>5960</v>
      </c>
      <c r="M3042" s="360" t="s">
        <v>5957</v>
      </c>
      <c r="N3042" s="360" t="s">
        <v>5953</v>
      </c>
      <c r="O3042" s="360" t="s">
        <v>83</v>
      </c>
      <c r="P3042" s="360">
        <v>0</v>
      </c>
      <c r="Q3042" s="360" t="s">
        <v>12852</v>
      </c>
    </row>
    <row r="3043" spans="1:17" ht="15">
      <c r="A3043" s="359" t="s">
        <v>6525</v>
      </c>
      <c r="B3043" s="360" t="s">
        <v>12853</v>
      </c>
      <c r="C3043" s="360" t="s">
        <v>6109</v>
      </c>
      <c r="D3043" s="360">
        <v>0</v>
      </c>
      <c r="E3043" s="360" t="s">
        <v>3532</v>
      </c>
      <c r="F3043" s="360" t="s">
        <v>10073</v>
      </c>
      <c r="G3043" s="360" t="s">
        <v>3532</v>
      </c>
      <c r="H3043" s="361">
        <v>45975</v>
      </c>
      <c r="I3043" s="360" t="s">
        <v>3532</v>
      </c>
      <c r="J3043" s="360" t="s">
        <v>12854</v>
      </c>
      <c r="K3043" s="360">
        <v>2015</v>
      </c>
      <c r="L3043" s="360" t="s">
        <v>5964</v>
      </c>
      <c r="M3043" s="360" t="s">
        <v>5957</v>
      </c>
      <c r="N3043" s="360" t="s">
        <v>5953</v>
      </c>
      <c r="O3043" s="360" t="s">
        <v>83</v>
      </c>
      <c r="P3043" s="360" t="s">
        <v>3532</v>
      </c>
      <c r="Q3043" s="360" t="s">
        <v>10075</v>
      </c>
    </row>
    <row r="3044" spans="1:17" ht="15">
      <c r="A3044" s="359" t="s">
        <v>7019</v>
      </c>
      <c r="B3044" s="360" t="s">
        <v>12855</v>
      </c>
      <c r="C3044" s="360" t="s">
        <v>3532</v>
      </c>
      <c r="D3044" s="360">
        <v>7</v>
      </c>
      <c r="E3044" s="360" t="s">
        <v>3532</v>
      </c>
      <c r="F3044" s="360" t="s">
        <v>3532</v>
      </c>
      <c r="G3044" s="360" t="s">
        <v>3532</v>
      </c>
      <c r="H3044" s="361">
        <v>45975</v>
      </c>
      <c r="I3044" s="360" t="s">
        <v>3532</v>
      </c>
      <c r="J3044" s="360" t="s">
        <v>12856</v>
      </c>
      <c r="K3044" s="360">
        <v>2015</v>
      </c>
      <c r="L3044" s="360" t="s">
        <v>5960</v>
      </c>
      <c r="M3044" s="360" t="s">
        <v>5957</v>
      </c>
      <c r="N3044" s="360" t="s">
        <v>5953</v>
      </c>
      <c r="O3044" s="360" t="s">
        <v>83</v>
      </c>
      <c r="P3044" s="360" t="s">
        <v>3532</v>
      </c>
      <c r="Q3044" s="360" t="s">
        <v>3532</v>
      </c>
    </row>
    <row r="3045" spans="1:17" ht="15">
      <c r="A3045" s="359" t="s">
        <v>6587</v>
      </c>
      <c r="B3045" s="360" t="s">
        <v>12857</v>
      </c>
      <c r="C3045" s="360" t="s">
        <v>2790</v>
      </c>
      <c r="D3045" s="360">
        <v>3</v>
      </c>
      <c r="E3045" s="360" t="s">
        <v>3532</v>
      </c>
      <c r="F3045" s="360" t="s">
        <v>12858</v>
      </c>
      <c r="G3045" s="360" t="s">
        <v>3532</v>
      </c>
      <c r="H3045" s="361">
        <v>45975</v>
      </c>
      <c r="I3045" s="360" t="s">
        <v>3532</v>
      </c>
      <c r="J3045" s="360" t="s">
        <v>12859</v>
      </c>
      <c r="K3045" s="360">
        <v>2015</v>
      </c>
      <c r="L3045" s="360" t="s">
        <v>5964</v>
      </c>
      <c r="M3045" s="360" t="s">
        <v>5957</v>
      </c>
      <c r="N3045" s="360" t="s">
        <v>5953</v>
      </c>
      <c r="O3045" s="360" t="s">
        <v>83</v>
      </c>
      <c r="P3045" s="360">
        <v>0</v>
      </c>
      <c r="Q3045" s="360" t="s">
        <v>12860</v>
      </c>
    </row>
    <row r="3046" spans="1:17" ht="15">
      <c r="A3046" s="359" t="s">
        <v>6480</v>
      </c>
      <c r="B3046" s="360" t="s">
        <v>12861</v>
      </c>
      <c r="C3046" s="360" t="s">
        <v>3532</v>
      </c>
      <c r="D3046" s="360">
        <v>217</v>
      </c>
      <c r="E3046" s="360" t="s">
        <v>3532</v>
      </c>
      <c r="F3046" s="360" t="s">
        <v>3532</v>
      </c>
      <c r="G3046" s="360" t="s">
        <v>3532</v>
      </c>
      <c r="H3046" s="361">
        <v>45975</v>
      </c>
      <c r="I3046" s="360" t="s">
        <v>3532</v>
      </c>
      <c r="J3046" s="360" t="s">
        <v>12862</v>
      </c>
      <c r="K3046" s="360">
        <v>2015</v>
      </c>
      <c r="L3046" s="360" t="s">
        <v>5964</v>
      </c>
      <c r="M3046" s="360" t="s">
        <v>5957</v>
      </c>
      <c r="N3046" s="360" t="s">
        <v>5953</v>
      </c>
      <c r="O3046" s="360" t="s">
        <v>83</v>
      </c>
      <c r="P3046" s="360" t="s">
        <v>3532</v>
      </c>
      <c r="Q3046" s="360" t="s">
        <v>3532</v>
      </c>
    </row>
    <row r="3047" spans="1:17" ht="15">
      <c r="A3047" s="359" t="s">
        <v>6875</v>
      </c>
      <c r="B3047" s="360" t="s">
        <v>12863</v>
      </c>
      <c r="C3047" s="360" t="s">
        <v>2790</v>
      </c>
      <c r="D3047" s="360">
        <v>0</v>
      </c>
      <c r="E3047" s="360" t="s">
        <v>3532</v>
      </c>
      <c r="F3047" s="360" t="s">
        <v>12864</v>
      </c>
      <c r="G3047" s="360" t="s">
        <v>3532</v>
      </c>
      <c r="H3047" s="361">
        <v>45975</v>
      </c>
      <c r="I3047" s="360" t="s">
        <v>3532</v>
      </c>
      <c r="J3047" s="360" t="s">
        <v>12865</v>
      </c>
      <c r="K3047" s="360">
        <v>2015</v>
      </c>
      <c r="L3047" s="360" t="s">
        <v>6638</v>
      </c>
      <c r="M3047" s="360" t="s">
        <v>5957</v>
      </c>
      <c r="N3047" s="360" t="s">
        <v>5953</v>
      </c>
      <c r="O3047" s="360" t="s">
        <v>83</v>
      </c>
      <c r="P3047" s="360">
        <v>0</v>
      </c>
      <c r="Q3047" s="360" t="s">
        <v>12866</v>
      </c>
    </row>
    <row r="3048" spans="1:17" ht="15">
      <c r="A3048" s="359" t="s">
        <v>7615</v>
      </c>
      <c r="B3048" s="360" t="s">
        <v>12867</v>
      </c>
      <c r="C3048" s="360" t="s">
        <v>3532</v>
      </c>
      <c r="D3048" s="360">
        <v>10</v>
      </c>
      <c r="E3048" s="360" t="s">
        <v>3532</v>
      </c>
      <c r="F3048" s="360" t="s">
        <v>3532</v>
      </c>
      <c r="G3048" s="360" t="s">
        <v>3532</v>
      </c>
      <c r="H3048" s="361">
        <v>45975</v>
      </c>
      <c r="I3048" s="360" t="s">
        <v>3532</v>
      </c>
      <c r="J3048" s="360" t="s">
        <v>12868</v>
      </c>
      <c r="K3048" s="360">
        <v>2015</v>
      </c>
      <c r="L3048" s="360" t="s">
        <v>5964</v>
      </c>
      <c r="M3048" s="360" t="s">
        <v>5957</v>
      </c>
      <c r="N3048" s="360" t="s">
        <v>5953</v>
      </c>
      <c r="O3048" s="360" t="s">
        <v>83</v>
      </c>
      <c r="P3048" s="360" t="s">
        <v>3532</v>
      </c>
      <c r="Q3048" s="360" t="s">
        <v>3532</v>
      </c>
    </row>
    <row r="3049" spans="1:17" ht="15">
      <c r="A3049" s="359" t="s">
        <v>6587</v>
      </c>
      <c r="B3049" s="360" t="s">
        <v>12869</v>
      </c>
      <c r="C3049" s="360" t="s">
        <v>3532</v>
      </c>
      <c r="D3049" s="360">
        <v>127</v>
      </c>
      <c r="E3049" s="360" t="s">
        <v>3532</v>
      </c>
      <c r="F3049" s="360" t="s">
        <v>3532</v>
      </c>
      <c r="G3049" s="360" t="s">
        <v>3532</v>
      </c>
      <c r="H3049" s="361">
        <v>45975</v>
      </c>
      <c r="I3049" s="360" t="s">
        <v>3532</v>
      </c>
      <c r="J3049" s="360" t="s">
        <v>8039</v>
      </c>
      <c r="K3049" s="360">
        <v>2016</v>
      </c>
      <c r="L3049" s="360" t="s">
        <v>5964</v>
      </c>
      <c r="M3049" s="360" t="s">
        <v>5957</v>
      </c>
      <c r="N3049" s="360" t="s">
        <v>5953</v>
      </c>
      <c r="O3049" s="360" t="s">
        <v>83</v>
      </c>
      <c r="P3049" s="360" t="s">
        <v>3532</v>
      </c>
      <c r="Q3049" s="360" t="s">
        <v>3532</v>
      </c>
    </row>
    <row r="3050" spans="1:17" ht="15">
      <c r="A3050" s="359" t="s">
        <v>1897</v>
      </c>
      <c r="B3050" s="360" t="s">
        <v>12870</v>
      </c>
      <c r="C3050" s="360" t="s">
        <v>2790</v>
      </c>
      <c r="D3050" s="360">
        <v>4</v>
      </c>
      <c r="E3050" s="360" t="s">
        <v>3532</v>
      </c>
      <c r="F3050" s="360" t="s">
        <v>12871</v>
      </c>
      <c r="G3050" s="360" t="s">
        <v>3532</v>
      </c>
      <c r="H3050" s="361">
        <v>45975</v>
      </c>
      <c r="I3050" s="360" t="s">
        <v>3255</v>
      </c>
      <c r="J3050" s="360" t="s">
        <v>12872</v>
      </c>
      <c r="K3050" s="360">
        <v>2016</v>
      </c>
      <c r="L3050" s="360" t="s">
        <v>5960</v>
      </c>
      <c r="M3050" s="360" t="s">
        <v>5957</v>
      </c>
      <c r="N3050" s="360" t="s">
        <v>5953</v>
      </c>
      <c r="O3050" s="360" t="s">
        <v>83</v>
      </c>
      <c r="P3050" s="360">
        <v>0</v>
      </c>
      <c r="Q3050" s="360" t="s">
        <v>12873</v>
      </c>
    </row>
    <row r="3051" spans="1:17" ht="15">
      <c r="A3051" s="359" t="s">
        <v>5972</v>
      </c>
      <c r="B3051" s="360" t="s">
        <v>12874</v>
      </c>
      <c r="C3051" s="360" t="s">
        <v>3532</v>
      </c>
      <c r="D3051" s="360">
        <v>20</v>
      </c>
      <c r="E3051" s="360" t="s">
        <v>3532</v>
      </c>
      <c r="F3051" s="360" t="s">
        <v>3532</v>
      </c>
      <c r="G3051" s="360" t="s">
        <v>3532</v>
      </c>
      <c r="H3051" s="361">
        <v>45975</v>
      </c>
      <c r="I3051" s="360" t="s">
        <v>3532</v>
      </c>
      <c r="J3051" s="360" t="s">
        <v>12875</v>
      </c>
      <c r="K3051" s="360">
        <v>2016</v>
      </c>
      <c r="L3051" s="360" t="s">
        <v>5964</v>
      </c>
      <c r="M3051" s="360" t="s">
        <v>5957</v>
      </c>
      <c r="N3051" s="360" t="s">
        <v>5953</v>
      </c>
      <c r="O3051" s="360" t="s">
        <v>83</v>
      </c>
      <c r="P3051" s="360" t="s">
        <v>3532</v>
      </c>
      <c r="Q3051" s="360" t="s">
        <v>3532</v>
      </c>
    </row>
    <row r="3052" spans="1:17" ht="15">
      <c r="A3052" s="359" t="s">
        <v>5750</v>
      </c>
      <c r="B3052" s="360" t="s">
        <v>12876</v>
      </c>
      <c r="C3052" s="360" t="s">
        <v>3532</v>
      </c>
      <c r="D3052" s="360">
        <v>35</v>
      </c>
      <c r="E3052" s="360" t="s">
        <v>3532</v>
      </c>
      <c r="F3052" s="360" t="s">
        <v>3532</v>
      </c>
      <c r="G3052" s="360" t="s">
        <v>3532</v>
      </c>
      <c r="H3052" s="361">
        <v>45975</v>
      </c>
      <c r="I3052" s="360" t="s">
        <v>3532</v>
      </c>
      <c r="J3052" s="360" t="s">
        <v>12877</v>
      </c>
      <c r="K3052" s="360">
        <v>2015</v>
      </c>
      <c r="L3052" s="360" t="s">
        <v>5964</v>
      </c>
      <c r="M3052" s="360" t="s">
        <v>5957</v>
      </c>
      <c r="N3052" s="360" t="s">
        <v>5953</v>
      </c>
      <c r="O3052" s="360" t="s">
        <v>83</v>
      </c>
      <c r="P3052" s="360" t="s">
        <v>3532</v>
      </c>
      <c r="Q3052" s="360" t="s">
        <v>3532</v>
      </c>
    </row>
    <row r="3053" spans="1:17" ht="15">
      <c r="A3053" s="359" t="s">
        <v>3923</v>
      </c>
      <c r="B3053" s="360" t="s">
        <v>4255</v>
      </c>
      <c r="C3053" s="360" t="s">
        <v>2790</v>
      </c>
      <c r="D3053" s="360">
        <v>11</v>
      </c>
      <c r="E3053" s="360" t="s">
        <v>3532</v>
      </c>
      <c r="F3053" s="360" t="s">
        <v>12878</v>
      </c>
      <c r="G3053" s="360" t="s">
        <v>3532</v>
      </c>
      <c r="H3053" s="361">
        <v>45975</v>
      </c>
      <c r="I3053" s="360" t="s">
        <v>3532</v>
      </c>
      <c r="J3053" s="360" t="s">
        <v>5950</v>
      </c>
      <c r="K3053" s="360">
        <v>1990</v>
      </c>
      <c r="L3053" s="360" t="s">
        <v>7211</v>
      </c>
      <c r="M3053" s="360" t="s">
        <v>5952</v>
      </c>
      <c r="N3053" s="360" t="s">
        <v>5953</v>
      </c>
      <c r="O3053" s="360" t="s">
        <v>83</v>
      </c>
      <c r="P3053" s="360">
        <v>0</v>
      </c>
      <c r="Q3053" s="360" t="s">
        <v>12879</v>
      </c>
    </row>
    <row r="3054" spans="1:17" ht="15">
      <c r="A3054" s="359" t="s">
        <v>6389</v>
      </c>
      <c r="B3054" s="360" t="s">
        <v>12880</v>
      </c>
      <c r="C3054" s="360" t="s">
        <v>3532</v>
      </c>
      <c r="D3054" s="360">
        <v>76</v>
      </c>
      <c r="E3054" s="360" t="s">
        <v>3532</v>
      </c>
      <c r="F3054" s="360" t="s">
        <v>3532</v>
      </c>
      <c r="G3054" s="360" t="s">
        <v>3532</v>
      </c>
      <c r="H3054" s="361">
        <v>45975</v>
      </c>
      <c r="I3054" s="360" t="s">
        <v>3532</v>
      </c>
      <c r="J3054" s="360" t="s">
        <v>6742</v>
      </c>
      <c r="K3054" s="360">
        <v>2016</v>
      </c>
      <c r="L3054" s="360" t="s">
        <v>5964</v>
      </c>
      <c r="M3054" s="360" t="s">
        <v>5957</v>
      </c>
      <c r="N3054" s="360" t="s">
        <v>5953</v>
      </c>
      <c r="O3054" s="360" t="s">
        <v>83</v>
      </c>
      <c r="P3054" s="360" t="s">
        <v>3532</v>
      </c>
      <c r="Q3054" s="360" t="s">
        <v>3532</v>
      </c>
    </row>
    <row r="3055" spans="1:17" ht="15">
      <c r="A3055" s="359" t="s">
        <v>6021</v>
      </c>
      <c r="B3055" s="360" t="s">
        <v>12881</v>
      </c>
      <c r="C3055" s="360" t="s">
        <v>3532</v>
      </c>
      <c r="D3055" s="360">
        <v>92</v>
      </c>
      <c r="E3055" s="360" t="s">
        <v>3532</v>
      </c>
      <c r="F3055" s="360" t="s">
        <v>3532</v>
      </c>
      <c r="G3055" s="360" t="s">
        <v>3532</v>
      </c>
      <c r="H3055" s="361">
        <v>45975</v>
      </c>
      <c r="I3055" s="360" t="s">
        <v>3532</v>
      </c>
      <c r="J3055" s="360" t="s">
        <v>12882</v>
      </c>
      <c r="K3055" s="360">
        <v>2016</v>
      </c>
      <c r="L3055" s="360" t="s">
        <v>5960</v>
      </c>
      <c r="M3055" s="360" t="s">
        <v>5957</v>
      </c>
      <c r="N3055" s="360" t="s">
        <v>5953</v>
      </c>
      <c r="O3055" s="360" t="s">
        <v>83</v>
      </c>
      <c r="P3055" s="360" t="s">
        <v>3532</v>
      </c>
      <c r="Q3055" s="360" t="s">
        <v>3532</v>
      </c>
    </row>
    <row r="3056" spans="1:17" ht="15">
      <c r="A3056" s="359" t="s">
        <v>5750</v>
      </c>
      <c r="B3056" s="360" t="s">
        <v>12883</v>
      </c>
      <c r="C3056" s="360" t="s">
        <v>2790</v>
      </c>
      <c r="D3056" s="360">
        <v>2</v>
      </c>
      <c r="E3056" s="360" t="s">
        <v>3532</v>
      </c>
      <c r="F3056" s="360" t="s">
        <v>12884</v>
      </c>
      <c r="G3056" s="360" t="s">
        <v>3532</v>
      </c>
      <c r="H3056" s="361">
        <v>45975</v>
      </c>
      <c r="I3056" s="360" t="s">
        <v>3532</v>
      </c>
      <c r="J3056" s="360" t="s">
        <v>12885</v>
      </c>
      <c r="K3056" s="360">
        <v>2016</v>
      </c>
      <c r="L3056" s="360" t="s">
        <v>5960</v>
      </c>
      <c r="M3056" s="360" t="s">
        <v>5957</v>
      </c>
      <c r="N3056" s="360" t="s">
        <v>5953</v>
      </c>
      <c r="O3056" s="360" t="s">
        <v>83</v>
      </c>
      <c r="P3056" s="360">
        <v>0</v>
      </c>
      <c r="Q3056" s="360" t="s">
        <v>12886</v>
      </c>
    </row>
    <row r="3057" spans="1:17" ht="15">
      <c r="A3057" s="359" t="s">
        <v>6021</v>
      </c>
      <c r="B3057" s="360" t="s">
        <v>12887</v>
      </c>
      <c r="C3057" s="360" t="s">
        <v>3532</v>
      </c>
      <c r="D3057" s="360">
        <v>217</v>
      </c>
      <c r="E3057" s="360" t="s">
        <v>3532</v>
      </c>
      <c r="F3057" s="360" t="s">
        <v>3532</v>
      </c>
      <c r="G3057" s="360" t="s">
        <v>3532</v>
      </c>
      <c r="H3057" s="361">
        <v>45975</v>
      </c>
      <c r="I3057" s="360" t="s">
        <v>3532</v>
      </c>
      <c r="J3057" s="360" t="s">
        <v>12888</v>
      </c>
      <c r="K3057" s="360">
        <v>2016</v>
      </c>
      <c r="L3057" s="360" t="s">
        <v>5964</v>
      </c>
      <c r="M3057" s="360" t="s">
        <v>5957</v>
      </c>
      <c r="N3057" s="360" t="s">
        <v>5953</v>
      </c>
      <c r="O3057" s="360" t="s">
        <v>83</v>
      </c>
      <c r="P3057" s="360" t="s">
        <v>3532</v>
      </c>
      <c r="Q3057" s="360" t="s">
        <v>3532</v>
      </c>
    </row>
    <row r="3058" spans="1:17" ht="15">
      <c r="A3058" s="359" t="s">
        <v>1876</v>
      </c>
      <c r="B3058" s="360" t="s">
        <v>12889</v>
      </c>
      <c r="C3058" s="360" t="s">
        <v>2790</v>
      </c>
      <c r="D3058" s="360">
        <v>4</v>
      </c>
      <c r="E3058" s="360" t="s">
        <v>3532</v>
      </c>
      <c r="F3058" s="360" t="s">
        <v>12890</v>
      </c>
      <c r="G3058" s="360" t="s">
        <v>3532</v>
      </c>
      <c r="H3058" s="361">
        <v>45975</v>
      </c>
      <c r="I3058" s="360" t="s">
        <v>3532</v>
      </c>
      <c r="J3058" s="360" t="s">
        <v>12891</v>
      </c>
      <c r="K3058" s="360">
        <v>2024</v>
      </c>
      <c r="L3058" s="360" t="s">
        <v>5956</v>
      </c>
      <c r="M3058" s="360" t="s">
        <v>5957</v>
      </c>
      <c r="N3058" s="360" t="s">
        <v>5953</v>
      </c>
      <c r="O3058" s="360" t="s">
        <v>83</v>
      </c>
      <c r="P3058" s="360">
        <v>0</v>
      </c>
      <c r="Q3058" s="360" t="s">
        <v>12892</v>
      </c>
    </row>
    <row r="3059" spans="1:17" ht="15">
      <c r="A3059" s="359" t="s">
        <v>8703</v>
      </c>
      <c r="B3059" s="360" t="s">
        <v>12893</v>
      </c>
      <c r="C3059" s="360" t="s">
        <v>6109</v>
      </c>
      <c r="D3059" s="360">
        <v>4</v>
      </c>
      <c r="E3059" s="360" t="s">
        <v>3532</v>
      </c>
      <c r="F3059" s="360" t="s">
        <v>7693</v>
      </c>
      <c r="G3059" s="360" t="s">
        <v>3532</v>
      </c>
      <c r="H3059" s="361">
        <v>45975</v>
      </c>
      <c r="I3059" s="360" t="s">
        <v>3532</v>
      </c>
      <c r="J3059" s="360" t="s">
        <v>10773</v>
      </c>
      <c r="K3059" s="360">
        <v>2016</v>
      </c>
      <c r="L3059" s="360" t="s">
        <v>5964</v>
      </c>
      <c r="M3059" s="360" t="s">
        <v>5957</v>
      </c>
      <c r="N3059" s="360" t="s">
        <v>5953</v>
      </c>
      <c r="O3059" s="360" t="s">
        <v>1706</v>
      </c>
      <c r="P3059" s="360" t="s">
        <v>3532</v>
      </c>
      <c r="Q3059" s="360" t="s">
        <v>8706</v>
      </c>
    </row>
    <row r="3060" spans="1:17" ht="15">
      <c r="A3060" s="359" t="s">
        <v>1636</v>
      </c>
      <c r="B3060" s="360" t="s">
        <v>12894</v>
      </c>
      <c r="C3060" s="360" t="s">
        <v>3532</v>
      </c>
      <c r="D3060" s="360">
        <v>42</v>
      </c>
      <c r="E3060" s="360" t="s">
        <v>3532</v>
      </c>
      <c r="F3060" s="360" t="s">
        <v>3532</v>
      </c>
      <c r="G3060" s="360" t="s">
        <v>3532</v>
      </c>
      <c r="H3060" s="361">
        <v>45975</v>
      </c>
      <c r="I3060" s="360" t="s">
        <v>3532</v>
      </c>
      <c r="J3060" s="360" t="s">
        <v>12895</v>
      </c>
      <c r="K3060" s="360">
        <v>2016</v>
      </c>
      <c r="L3060" s="360" t="s">
        <v>5964</v>
      </c>
      <c r="M3060" s="360" t="s">
        <v>5957</v>
      </c>
      <c r="N3060" s="360" t="s">
        <v>5953</v>
      </c>
      <c r="O3060" s="360" t="s">
        <v>83</v>
      </c>
      <c r="P3060" s="360" t="s">
        <v>3532</v>
      </c>
      <c r="Q3060" s="360" t="s">
        <v>3532</v>
      </c>
    </row>
    <row r="3061" spans="1:17" ht="15">
      <c r="A3061" s="359" t="s">
        <v>7241</v>
      </c>
      <c r="B3061" s="360" t="s">
        <v>12896</v>
      </c>
      <c r="C3061" s="360" t="s">
        <v>3532</v>
      </c>
      <c r="D3061" s="360">
        <v>78</v>
      </c>
      <c r="E3061" s="360" t="s">
        <v>3532</v>
      </c>
      <c r="F3061" s="360" t="s">
        <v>3532</v>
      </c>
      <c r="G3061" s="360" t="s">
        <v>3532</v>
      </c>
      <c r="H3061" s="361">
        <v>45975</v>
      </c>
      <c r="I3061" s="360" t="s">
        <v>3532</v>
      </c>
      <c r="J3061" s="360" t="s">
        <v>12897</v>
      </c>
      <c r="K3061" s="360">
        <v>2016</v>
      </c>
      <c r="L3061" s="360" t="s">
        <v>5964</v>
      </c>
      <c r="M3061" s="360" t="s">
        <v>5957</v>
      </c>
      <c r="N3061" s="360" t="s">
        <v>5953</v>
      </c>
      <c r="O3061" s="360" t="s">
        <v>83</v>
      </c>
      <c r="P3061" s="360" t="s">
        <v>3532</v>
      </c>
      <c r="Q3061" s="360" t="s">
        <v>3532</v>
      </c>
    </row>
    <row r="3062" spans="1:17" ht="15">
      <c r="A3062" s="359" t="s">
        <v>3819</v>
      </c>
      <c r="B3062" s="360" t="s">
        <v>12898</v>
      </c>
      <c r="C3062" s="360" t="s">
        <v>3532</v>
      </c>
      <c r="D3062" s="360">
        <v>167</v>
      </c>
      <c r="E3062" s="360" t="s">
        <v>3532</v>
      </c>
      <c r="F3062" s="360" t="s">
        <v>3532</v>
      </c>
      <c r="G3062" s="360" t="s">
        <v>3532</v>
      </c>
      <c r="H3062" s="361">
        <v>45975</v>
      </c>
      <c r="I3062" s="360" t="s">
        <v>3532</v>
      </c>
      <c r="J3062" s="360" t="s">
        <v>12899</v>
      </c>
      <c r="K3062" s="360">
        <v>2016</v>
      </c>
      <c r="L3062" s="360" t="s">
        <v>5956</v>
      </c>
      <c r="M3062" s="360" t="s">
        <v>5957</v>
      </c>
      <c r="N3062" s="360" t="s">
        <v>5953</v>
      </c>
      <c r="O3062" s="360" t="s">
        <v>83</v>
      </c>
      <c r="P3062" s="360" t="s">
        <v>3532</v>
      </c>
      <c r="Q3062" s="360" t="s">
        <v>3532</v>
      </c>
    </row>
    <row r="3063" spans="1:17" ht="15">
      <c r="A3063" s="359" t="s">
        <v>6480</v>
      </c>
      <c r="B3063" s="360" t="s">
        <v>12900</v>
      </c>
      <c r="C3063" s="360" t="s">
        <v>2790</v>
      </c>
      <c r="D3063" s="360">
        <v>2</v>
      </c>
      <c r="E3063" s="360" t="s">
        <v>3532</v>
      </c>
      <c r="F3063" s="360" t="s">
        <v>12901</v>
      </c>
      <c r="G3063" s="360" t="s">
        <v>3532</v>
      </c>
      <c r="H3063" s="361">
        <v>45975</v>
      </c>
      <c r="I3063" s="360" t="s">
        <v>3532</v>
      </c>
      <c r="J3063" s="360" t="s">
        <v>12902</v>
      </c>
      <c r="K3063" s="360">
        <v>2016</v>
      </c>
      <c r="L3063" s="360" t="s">
        <v>5956</v>
      </c>
      <c r="M3063" s="360" t="s">
        <v>5957</v>
      </c>
      <c r="N3063" s="360" t="s">
        <v>114</v>
      </c>
      <c r="O3063" s="360" t="s">
        <v>83</v>
      </c>
      <c r="P3063" s="360">
        <v>0</v>
      </c>
      <c r="Q3063" s="360" t="s">
        <v>12903</v>
      </c>
    </row>
    <row r="3064" spans="1:17" ht="15">
      <c r="A3064" s="359" t="s">
        <v>6587</v>
      </c>
      <c r="B3064" s="360" t="s">
        <v>12904</v>
      </c>
      <c r="C3064" s="360" t="s">
        <v>2790</v>
      </c>
      <c r="D3064" s="360">
        <v>1</v>
      </c>
      <c r="E3064" s="360" t="s">
        <v>3532</v>
      </c>
      <c r="F3064" s="360" t="s">
        <v>12905</v>
      </c>
      <c r="G3064" s="360" t="s">
        <v>3532</v>
      </c>
      <c r="H3064" s="361">
        <v>45975</v>
      </c>
      <c r="I3064" s="360" t="s">
        <v>3532</v>
      </c>
      <c r="J3064" s="360" t="s">
        <v>12906</v>
      </c>
      <c r="K3064" s="360">
        <v>2016</v>
      </c>
      <c r="L3064" s="360" t="s">
        <v>5964</v>
      </c>
      <c r="M3064" s="360" t="s">
        <v>5957</v>
      </c>
      <c r="N3064" s="360" t="s">
        <v>5953</v>
      </c>
      <c r="O3064" s="360" t="s">
        <v>83</v>
      </c>
      <c r="P3064" s="360">
        <v>0</v>
      </c>
      <c r="Q3064" s="360" t="s">
        <v>12907</v>
      </c>
    </row>
    <row r="3065" spans="1:17" ht="15">
      <c r="A3065" s="359" t="s">
        <v>5750</v>
      </c>
      <c r="B3065" s="360" t="s">
        <v>12908</v>
      </c>
      <c r="C3065" s="360" t="s">
        <v>3532</v>
      </c>
      <c r="D3065" s="360">
        <v>62</v>
      </c>
      <c r="E3065" s="360" t="s">
        <v>3532</v>
      </c>
      <c r="F3065" s="360" t="s">
        <v>3532</v>
      </c>
      <c r="G3065" s="360" t="s">
        <v>3532</v>
      </c>
      <c r="H3065" s="361">
        <v>45975</v>
      </c>
      <c r="I3065" s="360" t="s">
        <v>3532</v>
      </c>
      <c r="J3065" s="360" t="s">
        <v>12909</v>
      </c>
      <c r="K3065" s="360">
        <v>2016</v>
      </c>
      <c r="L3065" s="360" t="s">
        <v>5960</v>
      </c>
      <c r="M3065" s="360" t="s">
        <v>5957</v>
      </c>
      <c r="N3065" s="360" t="s">
        <v>5953</v>
      </c>
      <c r="O3065" s="360" t="s">
        <v>83</v>
      </c>
      <c r="P3065" s="360" t="s">
        <v>3532</v>
      </c>
      <c r="Q3065" s="360" t="s">
        <v>3532</v>
      </c>
    </row>
    <row r="3066" spans="1:17" ht="15">
      <c r="A3066" s="359" t="s">
        <v>5980</v>
      </c>
      <c r="B3066" s="360" t="s">
        <v>12910</v>
      </c>
      <c r="C3066" s="360" t="s">
        <v>2790</v>
      </c>
      <c r="D3066" s="360">
        <v>4</v>
      </c>
      <c r="E3066" s="360" t="s">
        <v>3532</v>
      </c>
      <c r="F3066" s="360" t="s">
        <v>12911</v>
      </c>
      <c r="G3066" s="360" t="s">
        <v>3532</v>
      </c>
      <c r="H3066" s="361">
        <v>45975</v>
      </c>
      <c r="I3066" s="360" t="s">
        <v>3532</v>
      </c>
      <c r="J3066" s="360" t="s">
        <v>12912</v>
      </c>
      <c r="K3066" s="360">
        <v>2016</v>
      </c>
      <c r="L3066" s="360" t="s">
        <v>5964</v>
      </c>
      <c r="M3066" s="360" t="s">
        <v>5957</v>
      </c>
      <c r="N3066" s="360" t="s">
        <v>5953</v>
      </c>
      <c r="O3066" s="360" t="s">
        <v>83</v>
      </c>
      <c r="P3066" s="360">
        <v>0</v>
      </c>
      <c r="Q3066" s="360" t="s">
        <v>12913</v>
      </c>
    </row>
    <row r="3067" spans="1:17" ht="15">
      <c r="A3067" s="359" t="s">
        <v>6875</v>
      </c>
      <c r="B3067" s="360" t="s">
        <v>12914</v>
      </c>
      <c r="C3067" s="360" t="s">
        <v>3532</v>
      </c>
      <c r="D3067" s="360">
        <v>17</v>
      </c>
      <c r="E3067" s="360" t="s">
        <v>3532</v>
      </c>
      <c r="F3067" s="360" t="s">
        <v>3532</v>
      </c>
      <c r="G3067" s="360" t="s">
        <v>3532</v>
      </c>
      <c r="H3067" s="361">
        <v>45975</v>
      </c>
      <c r="I3067" s="360" t="s">
        <v>3532</v>
      </c>
      <c r="J3067" s="360" t="s">
        <v>12915</v>
      </c>
      <c r="K3067" s="360">
        <v>2016</v>
      </c>
      <c r="L3067" s="360" t="s">
        <v>6550</v>
      </c>
      <c r="M3067" s="360" t="s">
        <v>5957</v>
      </c>
      <c r="N3067" s="360" t="s">
        <v>5953</v>
      </c>
      <c r="O3067" s="360" t="s">
        <v>83</v>
      </c>
      <c r="P3067" s="360" t="s">
        <v>3532</v>
      </c>
      <c r="Q3067" s="360" t="s">
        <v>3532</v>
      </c>
    </row>
    <row r="3068" spans="1:17" ht="15">
      <c r="A3068" s="359" t="s">
        <v>5972</v>
      </c>
      <c r="B3068" s="360" t="s">
        <v>12916</v>
      </c>
      <c r="C3068" s="360" t="s">
        <v>3532</v>
      </c>
      <c r="D3068" s="360">
        <v>217</v>
      </c>
      <c r="E3068" s="360" t="s">
        <v>3532</v>
      </c>
      <c r="F3068" s="360" t="s">
        <v>3532</v>
      </c>
      <c r="G3068" s="360" t="s">
        <v>3532</v>
      </c>
      <c r="H3068" s="361">
        <v>45975</v>
      </c>
      <c r="I3068" s="360" t="s">
        <v>3532</v>
      </c>
      <c r="J3068" s="360" t="s">
        <v>12917</v>
      </c>
      <c r="K3068" s="360">
        <v>2016</v>
      </c>
      <c r="L3068" s="360" t="s">
        <v>5964</v>
      </c>
      <c r="M3068" s="360" t="s">
        <v>5957</v>
      </c>
      <c r="N3068" s="360" t="s">
        <v>5953</v>
      </c>
      <c r="O3068" s="360" t="s">
        <v>83</v>
      </c>
      <c r="P3068" s="360" t="s">
        <v>3532</v>
      </c>
      <c r="Q3068" s="360" t="s">
        <v>3532</v>
      </c>
    </row>
    <row r="3069" spans="1:17" ht="15">
      <c r="A3069" s="359" t="s">
        <v>3819</v>
      </c>
      <c r="B3069" s="360" t="s">
        <v>12918</v>
      </c>
      <c r="C3069" s="360" t="s">
        <v>3532</v>
      </c>
      <c r="D3069" s="360">
        <v>15</v>
      </c>
      <c r="E3069" s="360" t="s">
        <v>3532</v>
      </c>
      <c r="F3069" s="360" t="s">
        <v>3532</v>
      </c>
      <c r="G3069" s="360" t="s">
        <v>3532</v>
      </c>
      <c r="H3069" s="361">
        <v>45975</v>
      </c>
      <c r="I3069" s="360" t="s">
        <v>3532</v>
      </c>
      <c r="J3069" s="360" t="s">
        <v>12919</v>
      </c>
      <c r="K3069" s="360">
        <v>2016</v>
      </c>
      <c r="L3069" s="360" t="s">
        <v>5960</v>
      </c>
      <c r="M3069" s="360" t="s">
        <v>5957</v>
      </c>
      <c r="N3069" s="360" t="s">
        <v>5953</v>
      </c>
      <c r="O3069" s="360" t="s">
        <v>83</v>
      </c>
      <c r="P3069" s="360" t="s">
        <v>3532</v>
      </c>
      <c r="Q3069" s="360" t="s">
        <v>3532</v>
      </c>
    </row>
    <row r="3070" spans="1:17" ht="15">
      <c r="A3070" s="359" t="s">
        <v>5750</v>
      </c>
      <c r="B3070" s="360" t="s">
        <v>12920</v>
      </c>
      <c r="C3070" s="360" t="s">
        <v>3532</v>
      </c>
      <c r="D3070" s="360">
        <v>1</v>
      </c>
      <c r="E3070" s="360" t="s">
        <v>3532</v>
      </c>
      <c r="F3070" s="360" t="s">
        <v>3532</v>
      </c>
      <c r="G3070" s="360" t="s">
        <v>3532</v>
      </c>
      <c r="H3070" s="361">
        <v>45975</v>
      </c>
      <c r="I3070" s="360" t="s">
        <v>3532</v>
      </c>
      <c r="J3070" s="360" t="s">
        <v>12921</v>
      </c>
      <c r="K3070" s="360">
        <v>2016</v>
      </c>
      <c r="L3070" s="360" t="s">
        <v>5964</v>
      </c>
      <c r="M3070" s="360" t="s">
        <v>5957</v>
      </c>
      <c r="N3070" s="360" t="s">
        <v>5953</v>
      </c>
      <c r="O3070" s="360" t="s">
        <v>83</v>
      </c>
      <c r="P3070" s="360" t="s">
        <v>3532</v>
      </c>
      <c r="Q3070" s="360" t="s">
        <v>3532</v>
      </c>
    </row>
    <row r="3071" spans="1:17" ht="15">
      <c r="A3071" s="359" t="s">
        <v>3898</v>
      </c>
      <c r="B3071" s="360" t="s">
        <v>12922</v>
      </c>
      <c r="C3071" s="360" t="s">
        <v>2790</v>
      </c>
      <c r="D3071" s="360">
        <v>11</v>
      </c>
      <c r="E3071" s="360" t="s">
        <v>3532</v>
      </c>
      <c r="F3071" s="360" t="s">
        <v>12923</v>
      </c>
      <c r="G3071" s="360" t="s">
        <v>3532</v>
      </c>
      <c r="H3071" s="361">
        <v>45975</v>
      </c>
      <c r="I3071" s="360" t="s">
        <v>3532</v>
      </c>
      <c r="J3071" s="360" t="s">
        <v>12338</v>
      </c>
      <c r="K3071" s="360">
        <v>2016</v>
      </c>
      <c r="L3071" s="360" t="s">
        <v>5964</v>
      </c>
      <c r="M3071" s="360" t="s">
        <v>5957</v>
      </c>
      <c r="N3071" s="360" t="s">
        <v>5953</v>
      </c>
      <c r="O3071" s="360" t="s">
        <v>83</v>
      </c>
      <c r="P3071" s="360">
        <v>0</v>
      </c>
      <c r="Q3071" s="360" t="s">
        <v>12924</v>
      </c>
    </row>
    <row r="3072" spans="1:17" ht="15">
      <c r="A3072" s="359" t="s">
        <v>7615</v>
      </c>
      <c r="B3072" s="360" t="s">
        <v>12925</v>
      </c>
      <c r="C3072" s="360" t="s">
        <v>3532</v>
      </c>
      <c r="D3072" s="360">
        <v>5</v>
      </c>
      <c r="E3072" s="360" t="s">
        <v>3532</v>
      </c>
      <c r="F3072" s="360" t="s">
        <v>3532</v>
      </c>
      <c r="G3072" s="360" t="s">
        <v>3532</v>
      </c>
      <c r="H3072" s="361">
        <v>45975</v>
      </c>
      <c r="I3072" s="360" t="s">
        <v>3532</v>
      </c>
      <c r="J3072" s="360" t="s">
        <v>12926</v>
      </c>
      <c r="K3072" s="360">
        <v>2016</v>
      </c>
      <c r="L3072" s="360" t="s">
        <v>5960</v>
      </c>
      <c r="M3072" s="360" t="s">
        <v>5957</v>
      </c>
      <c r="N3072" s="360" t="s">
        <v>5953</v>
      </c>
      <c r="O3072" s="360" t="s">
        <v>83</v>
      </c>
      <c r="P3072" s="360" t="s">
        <v>3532</v>
      </c>
      <c r="Q3072" s="360" t="s">
        <v>3532</v>
      </c>
    </row>
    <row r="3073" spans="1:17" ht="15">
      <c r="A3073" s="359" t="s">
        <v>3002</v>
      </c>
      <c r="B3073" s="360" t="s">
        <v>12927</v>
      </c>
      <c r="C3073" s="360" t="s">
        <v>3532</v>
      </c>
      <c r="D3073" s="360">
        <v>184</v>
      </c>
      <c r="E3073" s="360" t="s">
        <v>3532</v>
      </c>
      <c r="F3073" s="360" t="s">
        <v>3532</v>
      </c>
      <c r="G3073" s="360" t="s">
        <v>3532</v>
      </c>
      <c r="H3073" s="361">
        <v>45975</v>
      </c>
      <c r="I3073" s="360" t="s">
        <v>3532</v>
      </c>
      <c r="J3073" s="360" t="s">
        <v>12928</v>
      </c>
      <c r="K3073" s="360">
        <v>2017</v>
      </c>
      <c r="L3073" s="360" t="s">
        <v>5960</v>
      </c>
      <c r="M3073" s="360" t="s">
        <v>5957</v>
      </c>
      <c r="N3073" s="360" t="s">
        <v>5953</v>
      </c>
      <c r="O3073" s="360" t="s">
        <v>83</v>
      </c>
      <c r="P3073" s="360" t="s">
        <v>3532</v>
      </c>
      <c r="Q3073" s="360" t="s">
        <v>3532</v>
      </c>
    </row>
    <row r="3074" spans="1:17" ht="15">
      <c r="A3074" s="359" t="s">
        <v>1636</v>
      </c>
      <c r="B3074" s="360" t="s">
        <v>12929</v>
      </c>
      <c r="C3074" s="360" t="s">
        <v>2790</v>
      </c>
      <c r="D3074" s="360">
        <v>4</v>
      </c>
      <c r="E3074" s="360" t="s">
        <v>3532</v>
      </c>
      <c r="F3074" s="360" t="s">
        <v>12930</v>
      </c>
      <c r="G3074" s="360" t="s">
        <v>3532</v>
      </c>
      <c r="H3074" s="361">
        <v>45975</v>
      </c>
      <c r="I3074" s="360" t="s">
        <v>3532</v>
      </c>
      <c r="J3074" s="360" t="s">
        <v>12931</v>
      </c>
      <c r="K3074" s="360">
        <v>2017</v>
      </c>
      <c r="L3074" s="360" t="s">
        <v>5964</v>
      </c>
      <c r="M3074" s="360" t="s">
        <v>5957</v>
      </c>
      <c r="N3074" s="360" t="s">
        <v>5953</v>
      </c>
      <c r="O3074" s="360" t="s">
        <v>83</v>
      </c>
      <c r="P3074" s="360">
        <v>0</v>
      </c>
      <c r="Q3074" s="360" t="s">
        <v>12932</v>
      </c>
    </row>
    <row r="3075" spans="1:17" ht="15">
      <c r="A3075" s="359" t="s">
        <v>6587</v>
      </c>
      <c r="B3075" s="360" t="s">
        <v>12933</v>
      </c>
      <c r="C3075" s="360" t="s">
        <v>3532</v>
      </c>
      <c r="D3075" s="360">
        <v>0</v>
      </c>
      <c r="E3075" s="360" t="s">
        <v>3532</v>
      </c>
      <c r="F3075" s="360" t="s">
        <v>3532</v>
      </c>
      <c r="G3075" s="360" t="s">
        <v>3532</v>
      </c>
      <c r="H3075" s="361">
        <v>45975</v>
      </c>
      <c r="I3075" s="360" t="s">
        <v>3532</v>
      </c>
      <c r="J3075" s="360" t="s">
        <v>12934</v>
      </c>
      <c r="K3075" s="360">
        <v>2016</v>
      </c>
      <c r="L3075" s="360" t="s">
        <v>5964</v>
      </c>
      <c r="M3075" s="360" t="s">
        <v>5957</v>
      </c>
      <c r="N3075" s="360" t="s">
        <v>5953</v>
      </c>
      <c r="O3075" s="360" t="s">
        <v>83</v>
      </c>
      <c r="P3075" s="360" t="s">
        <v>3532</v>
      </c>
      <c r="Q3075" s="360" t="s">
        <v>3532</v>
      </c>
    </row>
    <row r="3076" spans="1:17" ht="15">
      <c r="A3076" s="359" t="s">
        <v>6587</v>
      </c>
      <c r="B3076" s="360" t="s">
        <v>12935</v>
      </c>
      <c r="C3076" s="360" t="s">
        <v>3532</v>
      </c>
      <c r="D3076" s="360">
        <v>0</v>
      </c>
      <c r="E3076" s="360" t="s">
        <v>3532</v>
      </c>
      <c r="F3076" s="360" t="s">
        <v>3532</v>
      </c>
      <c r="G3076" s="360" t="s">
        <v>3532</v>
      </c>
      <c r="H3076" s="361">
        <v>45975</v>
      </c>
      <c r="I3076" s="360" t="s">
        <v>3532</v>
      </c>
      <c r="J3076" s="360" t="s">
        <v>12934</v>
      </c>
      <c r="K3076" s="360">
        <v>2016</v>
      </c>
      <c r="L3076" s="360" t="s">
        <v>5964</v>
      </c>
      <c r="M3076" s="360" t="s">
        <v>5957</v>
      </c>
      <c r="N3076" s="360" t="s">
        <v>5953</v>
      </c>
      <c r="O3076" s="360" t="s">
        <v>83</v>
      </c>
      <c r="P3076" s="360">
        <v>0</v>
      </c>
      <c r="Q3076" s="360" t="s">
        <v>3532</v>
      </c>
    </row>
    <row r="3077" spans="1:17" ht="15">
      <c r="A3077" s="359" t="s">
        <v>5986</v>
      </c>
      <c r="B3077" s="360" t="s">
        <v>12936</v>
      </c>
      <c r="C3077" s="360" t="s">
        <v>2790</v>
      </c>
      <c r="D3077" s="360">
        <v>3</v>
      </c>
      <c r="E3077" s="360" t="s">
        <v>3532</v>
      </c>
      <c r="F3077" s="360" t="s">
        <v>12937</v>
      </c>
      <c r="G3077" s="360" t="s">
        <v>3532</v>
      </c>
      <c r="H3077" s="361">
        <v>45975</v>
      </c>
      <c r="I3077" s="360" t="s">
        <v>3532</v>
      </c>
      <c r="J3077" s="360" t="s">
        <v>12938</v>
      </c>
      <c r="K3077" s="360">
        <v>2016</v>
      </c>
      <c r="L3077" s="360" t="s">
        <v>5960</v>
      </c>
      <c r="M3077" s="360" t="s">
        <v>5957</v>
      </c>
      <c r="N3077" s="360" t="s">
        <v>5953</v>
      </c>
      <c r="O3077" s="360" t="s">
        <v>83</v>
      </c>
      <c r="P3077" s="360">
        <v>0</v>
      </c>
      <c r="Q3077" s="360" t="s">
        <v>9862</v>
      </c>
    </row>
    <row r="3078" spans="1:17" ht="15">
      <c r="A3078" s="359" t="s">
        <v>6587</v>
      </c>
      <c r="B3078" s="360" t="s">
        <v>12939</v>
      </c>
      <c r="C3078" s="360" t="s">
        <v>2790</v>
      </c>
      <c r="D3078" s="360">
        <v>4</v>
      </c>
      <c r="E3078" s="360" t="s">
        <v>3532</v>
      </c>
      <c r="F3078" s="360" t="s">
        <v>12940</v>
      </c>
      <c r="G3078" s="360" t="s">
        <v>3532</v>
      </c>
      <c r="H3078" s="361">
        <v>45975</v>
      </c>
      <c r="I3078" s="360" t="s">
        <v>3532</v>
      </c>
      <c r="J3078" s="360" t="s">
        <v>12941</v>
      </c>
      <c r="K3078" s="360">
        <v>2016</v>
      </c>
      <c r="L3078" s="360" t="s">
        <v>5956</v>
      </c>
      <c r="M3078" s="360" t="s">
        <v>5957</v>
      </c>
      <c r="N3078" s="360" t="s">
        <v>5953</v>
      </c>
      <c r="O3078" s="360" t="s">
        <v>83</v>
      </c>
      <c r="P3078" s="360">
        <v>0</v>
      </c>
      <c r="Q3078" s="360" t="s">
        <v>12942</v>
      </c>
    </row>
    <row r="3079" spans="1:17" ht="15">
      <c r="A3079" s="359" t="s">
        <v>6279</v>
      </c>
      <c r="B3079" s="360" t="s">
        <v>12943</v>
      </c>
      <c r="C3079" s="360" t="s">
        <v>3532</v>
      </c>
      <c r="D3079" s="360">
        <v>0</v>
      </c>
      <c r="E3079" s="360" t="s">
        <v>3532</v>
      </c>
      <c r="F3079" s="360" t="s">
        <v>3532</v>
      </c>
      <c r="G3079" s="360" t="s">
        <v>3532</v>
      </c>
      <c r="H3079" s="361">
        <v>45975</v>
      </c>
      <c r="I3079" s="360" t="s">
        <v>3532</v>
      </c>
      <c r="J3079" s="360" t="s">
        <v>10602</v>
      </c>
      <c r="K3079" s="360">
        <v>2016</v>
      </c>
      <c r="L3079" s="360" t="s">
        <v>5960</v>
      </c>
      <c r="M3079" s="360" t="s">
        <v>5957</v>
      </c>
      <c r="N3079" s="360" t="s">
        <v>5953</v>
      </c>
      <c r="O3079" s="360" t="s">
        <v>1706</v>
      </c>
      <c r="P3079" s="360" t="s">
        <v>3532</v>
      </c>
      <c r="Q3079" s="360" t="s">
        <v>3532</v>
      </c>
    </row>
    <row r="3080" spans="1:17" ht="15">
      <c r="A3080" s="359" t="s">
        <v>6021</v>
      </c>
      <c r="B3080" s="360" t="s">
        <v>12944</v>
      </c>
      <c r="C3080" s="360" t="s">
        <v>3532</v>
      </c>
      <c r="D3080" s="360">
        <v>79</v>
      </c>
      <c r="E3080" s="360" t="s">
        <v>3532</v>
      </c>
      <c r="F3080" s="360" t="s">
        <v>3532</v>
      </c>
      <c r="G3080" s="360" t="s">
        <v>3532</v>
      </c>
      <c r="H3080" s="361">
        <v>45975</v>
      </c>
      <c r="I3080" s="360" t="s">
        <v>3532</v>
      </c>
      <c r="J3080" s="360" t="s">
        <v>9206</v>
      </c>
      <c r="K3080" s="360">
        <v>2016</v>
      </c>
      <c r="L3080" s="360" t="s">
        <v>5960</v>
      </c>
      <c r="M3080" s="360" t="s">
        <v>5957</v>
      </c>
      <c r="N3080" s="360" t="s">
        <v>5953</v>
      </c>
      <c r="O3080" s="360" t="s">
        <v>83</v>
      </c>
      <c r="P3080" s="360" t="s">
        <v>3532</v>
      </c>
      <c r="Q3080" s="360" t="s">
        <v>3532</v>
      </c>
    </row>
    <row r="3081" spans="1:17" ht="15">
      <c r="A3081" s="359" t="s">
        <v>1776</v>
      </c>
      <c r="B3081" s="360" t="s">
        <v>12945</v>
      </c>
      <c r="C3081" s="360" t="s">
        <v>2790</v>
      </c>
      <c r="D3081" s="360">
        <v>3</v>
      </c>
      <c r="E3081" s="360" t="s">
        <v>3532</v>
      </c>
      <c r="F3081" s="360" t="s">
        <v>12946</v>
      </c>
      <c r="G3081" s="360" t="s">
        <v>3532</v>
      </c>
      <c r="H3081" s="361">
        <v>45975</v>
      </c>
      <c r="I3081" s="360" t="s">
        <v>3532</v>
      </c>
      <c r="J3081" s="360" t="s">
        <v>8003</v>
      </c>
      <c r="K3081" s="360">
        <v>2016</v>
      </c>
      <c r="L3081" s="360" t="s">
        <v>5964</v>
      </c>
      <c r="M3081" s="360" t="s">
        <v>5957</v>
      </c>
      <c r="N3081" s="360" t="s">
        <v>5953</v>
      </c>
      <c r="O3081" s="360" t="s">
        <v>83</v>
      </c>
      <c r="P3081" s="360">
        <v>0</v>
      </c>
      <c r="Q3081" s="360" t="s">
        <v>12947</v>
      </c>
    </row>
    <row r="3082" spans="1:17" ht="15">
      <c r="A3082" s="359" t="s">
        <v>3819</v>
      </c>
      <c r="B3082" s="360" t="s">
        <v>12948</v>
      </c>
      <c r="C3082" s="360" t="s">
        <v>2790</v>
      </c>
      <c r="D3082" s="360">
        <v>2</v>
      </c>
      <c r="E3082" s="360" t="s">
        <v>3532</v>
      </c>
      <c r="F3082" s="360" t="s">
        <v>12949</v>
      </c>
      <c r="G3082" s="360" t="s">
        <v>3532</v>
      </c>
      <c r="H3082" s="361">
        <v>45975</v>
      </c>
      <c r="I3082" s="360" t="s">
        <v>3532</v>
      </c>
      <c r="J3082" s="360" t="s">
        <v>12950</v>
      </c>
      <c r="K3082" s="360">
        <v>2016</v>
      </c>
      <c r="L3082" s="360" t="s">
        <v>5960</v>
      </c>
      <c r="M3082" s="360" t="s">
        <v>5957</v>
      </c>
      <c r="N3082" s="360" t="s">
        <v>5953</v>
      </c>
      <c r="O3082" s="360" t="s">
        <v>83</v>
      </c>
      <c r="P3082" s="360">
        <v>0</v>
      </c>
      <c r="Q3082" s="360" t="s">
        <v>12951</v>
      </c>
    </row>
    <row r="3083" spans="1:17" ht="15">
      <c r="A3083" s="359" t="s">
        <v>3819</v>
      </c>
      <c r="B3083" s="360" t="s">
        <v>12952</v>
      </c>
      <c r="C3083" s="360" t="s">
        <v>2790</v>
      </c>
      <c r="D3083" s="360">
        <v>3</v>
      </c>
      <c r="E3083" s="360" t="s">
        <v>3532</v>
      </c>
      <c r="F3083" s="360" t="s">
        <v>12953</v>
      </c>
      <c r="G3083" s="360" t="s">
        <v>3532</v>
      </c>
      <c r="H3083" s="361">
        <v>45975</v>
      </c>
      <c r="I3083" s="360" t="s">
        <v>3532</v>
      </c>
      <c r="J3083" s="360" t="s">
        <v>12954</v>
      </c>
      <c r="K3083" s="360">
        <v>2016</v>
      </c>
      <c r="L3083" s="360" t="s">
        <v>5964</v>
      </c>
      <c r="M3083" s="360" t="s">
        <v>5957</v>
      </c>
      <c r="N3083" s="360" t="s">
        <v>5953</v>
      </c>
      <c r="O3083" s="360" t="s">
        <v>83</v>
      </c>
      <c r="P3083" s="360">
        <v>0</v>
      </c>
      <c r="Q3083" s="360" t="s">
        <v>9305</v>
      </c>
    </row>
    <row r="3084" spans="1:17" ht="15">
      <c r="A3084" s="359" t="s">
        <v>5972</v>
      </c>
      <c r="B3084" s="360" t="s">
        <v>12955</v>
      </c>
      <c r="C3084" s="360" t="s">
        <v>3532</v>
      </c>
      <c r="D3084" s="360">
        <v>113</v>
      </c>
      <c r="E3084" s="360" t="s">
        <v>3532</v>
      </c>
      <c r="F3084" s="360" t="s">
        <v>3532</v>
      </c>
      <c r="G3084" s="360" t="s">
        <v>3532</v>
      </c>
      <c r="H3084" s="361">
        <v>45975</v>
      </c>
      <c r="I3084" s="360" t="s">
        <v>3532</v>
      </c>
      <c r="J3084" s="360" t="s">
        <v>12956</v>
      </c>
      <c r="K3084" s="360">
        <v>2016</v>
      </c>
      <c r="L3084" s="360" t="s">
        <v>5964</v>
      </c>
      <c r="M3084" s="360" t="s">
        <v>5957</v>
      </c>
      <c r="N3084" s="360" t="s">
        <v>5953</v>
      </c>
      <c r="O3084" s="360" t="s">
        <v>83</v>
      </c>
      <c r="P3084" s="360" t="s">
        <v>3532</v>
      </c>
      <c r="Q3084" s="360" t="s">
        <v>3532</v>
      </c>
    </row>
    <row r="3085" spans="1:17" ht="15">
      <c r="A3085" s="359" t="s">
        <v>3002</v>
      </c>
      <c r="B3085" s="360" t="s">
        <v>12957</v>
      </c>
      <c r="C3085" s="360" t="s">
        <v>3532</v>
      </c>
      <c r="D3085" s="360">
        <v>217</v>
      </c>
      <c r="E3085" s="360" t="s">
        <v>3532</v>
      </c>
      <c r="F3085" s="360" t="s">
        <v>3532</v>
      </c>
      <c r="G3085" s="360" t="s">
        <v>3532</v>
      </c>
      <c r="H3085" s="361">
        <v>45975</v>
      </c>
      <c r="I3085" s="360" t="s">
        <v>3532</v>
      </c>
      <c r="J3085" s="360" t="s">
        <v>12958</v>
      </c>
      <c r="K3085" s="360">
        <v>2020</v>
      </c>
      <c r="L3085" s="360" t="s">
        <v>5964</v>
      </c>
      <c r="M3085" s="360" t="s">
        <v>5957</v>
      </c>
      <c r="N3085" s="360" t="s">
        <v>5953</v>
      </c>
      <c r="O3085" s="360" t="s">
        <v>83</v>
      </c>
      <c r="P3085" s="360" t="s">
        <v>3532</v>
      </c>
      <c r="Q3085" s="360" t="s">
        <v>3532</v>
      </c>
    </row>
    <row r="3086" spans="1:17" ht="15">
      <c r="A3086" s="359" t="s">
        <v>3002</v>
      </c>
      <c r="B3086" s="360" t="s">
        <v>12959</v>
      </c>
      <c r="C3086" s="360" t="s">
        <v>3532</v>
      </c>
      <c r="D3086" s="360">
        <v>122</v>
      </c>
      <c r="E3086" s="360" t="s">
        <v>3532</v>
      </c>
      <c r="F3086" s="360" t="s">
        <v>3532</v>
      </c>
      <c r="G3086" s="360" t="s">
        <v>3532</v>
      </c>
      <c r="H3086" s="361">
        <v>45975</v>
      </c>
      <c r="I3086" s="360" t="s">
        <v>3532</v>
      </c>
      <c r="J3086" s="360" t="s">
        <v>12960</v>
      </c>
      <c r="K3086" s="360">
        <v>2018</v>
      </c>
      <c r="L3086" s="360" t="s">
        <v>5964</v>
      </c>
      <c r="M3086" s="360" t="s">
        <v>5957</v>
      </c>
      <c r="N3086" s="360" t="s">
        <v>5953</v>
      </c>
      <c r="O3086" s="360" t="s">
        <v>83</v>
      </c>
      <c r="P3086" s="360" t="s">
        <v>3532</v>
      </c>
      <c r="Q3086" s="360" t="s">
        <v>3532</v>
      </c>
    </row>
    <row r="3087" spans="1:17" ht="15">
      <c r="A3087" s="359" t="s">
        <v>3819</v>
      </c>
      <c r="B3087" s="360" t="s">
        <v>12961</v>
      </c>
      <c r="C3087" s="360" t="s">
        <v>3532</v>
      </c>
      <c r="D3087" s="360">
        <v>0</v>
      </c>
      <c r="E3087" s="360" t="s">
        <v>3532</v>
      </c>
      <c r="F3087" s="360" t="s">
        <v>3532</v>
      </c>
      <c r="G3087" s="360" t="s">
        <v>3532</v>
      </c>
      <c r="H3087" s="361">
        <v>45975</v>
      </c>
      <c r="I3087" s="360" t="s">
        <v>3532</v>
      </c>
      <c r="J3087" s="360" t="s">
        <v>12962</v>
      </c>
      <c r="K3087" s="360">
        <v>2016</v>
      </c>
      <c r="L3087" s="360" t="s">
        <v>5964</v>
      </c>
      <c r="M3087" s="360" t="s">
        <v>5957</v>
      </c>
      <c r="N3087" s="360" t="s">
        <v>5953</v>
      </c>
      <c r="O3087" s="360" t="s">
        <v>83</v>
      </c>
      <c r="P3087" s="360" t="s">
        <v>3532</v>
      </c>
      <c r="Q3087" s="360" t="s">
        <v>3532</v>
      </c>
    </row>
    <row r="3088" spans="1:17" ht="15">
      <c r="A3088" s="359" t="s">
        <v>1620</v>
      </c>
      <c r="B3088" s="360" t="s">
        <v>12963</v>
      </c>
      <c r="C3088" s="360" t="s">
        <v>6109</v>
      </c>
      <c r="D3088" s="360">
        <v>106</v>
      </c>
      <c r="E3088" s="360" t="s">
        <v>3532</v>
      </c>
      <c r="F3088" s="360" t="s">
        <v>6110</v>
      </c>
      <c r="G3088" s="360" t="s">
        <v>3532</v>
      </c>
      <c r="H3088" s="361">
        <v>45975</v>
      </c>
      <c r="I3088" s="360" t="s">
        <v>3532</v>
      </c>
      <c r="J3088" s="360" t="s">
        <v>12964</v>
      </c>
      <c r="K3088" s="360">
        <v>2017</v>
      </c>
      <c r="L3088" s="360" t="s">
        <v>5960</v>
      </c>
      <c r="M3088" s="360" t="s">
        <v>5957</v>
      </c>
      <c r="N3088" s="360" t="s">
        <v>5953</v>
      </c>
      <c r="O3088" s="360" t="s">
        <v>83</v>
      </c>
      <c r="P3088" s="360" t="s">
        <v>3532</v>
      </c>
      <c r="Q3088" s="360" t="s">
        <v>6551</v>
      </c>
    </row>
    <row r="3089" spans="1:17" ht="15">
      <c r="A3089" s="359" t="s">
        <v>7089</v>
      </c>
      <c r="B3089" s="360" t="s">
        <v>12965</v>
      </c>
      <c r="C3089" s="360" t="s">
        <v>3532</v>
      </c>
      <c r="D3089" s="360">
        <v>217</v>
      </c>
      <c r="E3089" s="360" t="s">
        <v>3532</v>
      </c>
      <c r="F3089" s="360" t="s">
        <v>3532</v>
      </c>
      <c r="G3089" s="360" t="s">
        <v>3532</v>
      </c>
      <c r="H3089" s="361">
        <v>45975</v>
      </c>
      <c r="I3089" s="360" t="s">
        <v>3532</v>
      </c>
      <c r="J3089" s="360" t="s">
        <v>12966</v>
      </c>
      <c r="K3089" s="360">
        <v>2016</v>
      </c>
      <c r="L3089" s="360" t="s">
        <v>5964</v>
      </c>
      <c r="M3089" s="360" t="s">
        <v>5957</v>
      </c>
      <c r="N3089" s="360" t="s">
        <v>5953</v>
      </c>
      <c r="O3089" s="360" t="s">
        <v>155</v>
      </c>
      <c r="P3089" s="360" t="s">
        <v>3532</v>
      </c>
      <c r="Q3089" s="360" t="s">
        <v>3532</v>
      </c>
    </row>
    <row r="3090" spans="1:17" ht="15">
      <c r="A3090" s="359" t="s">
        <v>7019</v>
      </c>
      <c r="B3090" s="360" t="s">
        <v>12967</v>
      </c>
      <c r="C3090" s="360" t="s">
        <v>3532</v>
      </c>
      <c r="D3090" s="360">
        <v>4</v>
      </c>
      <c r="E3090" s="360" t="s">
        <v>3532</v>
      </c>
      <c r="F3090" s="360" t="s">
        <v>3532</v>
      </c>
      <c r="G3090" s="360" t="s">
        <v>3532</v>
      </c>
      <c r="H3090" s="361">
        <v>45975</v>
      </c>
      <c r="I3090" s="360" t="s">
        <v>3532</v>
      </c>
      <c r="J3090" s="360" t="s">
        <v>12968</v>
      </c>
      <c r="K3090" s="360">
        <v>2017</v>
      </c>
      <c r="L3090" s="360" t="s">
        <v>5960</v>
      </c>
      <c r="M3090" s="360" t="s">
        <v>5957</v>
      </c>
      <c r="N3090" s="360" t="s">
        <v>5953</v>
      </c>
      <c r="O3090" s="360" t="s">
        <v>83</v>
      </c>
      <c r="P3090" s="360" t="s">
        <v>3532</v>
      </c>
      <c r="Q3090" s="360" t="s">
        <v>3532</v>
      </c>
    </row>
    <row r="3091" spans="1:17" ht="15">
      <c r="A3091" s="359" t="s">
        <v>6452</v>
      </c>
      <c r="B3091" s="360" t="s">
        <v>12969</v>
      </c>
      <c r="C3091" s="360" t="s">
        <v>3532</v>
      </c>
      <c r="D3091" s="360">
        <v>17</v>
      </c>
      <c r="E3091" s="360" t="s">
        <v>3532</v>
      </c>
      <c r="F3091" s="360" t="s">
        <v>3532</v>
      </c>
      <c r="G3091" s="360" t="s">
        <v>3532</v>
      </c>
      <c r="H3091" s="361">
        <v>45975</v>
      </c>
      <c r="I3091" s="360" t="s">
        <v>3532</v>
      </c>
      <c r="J3091" s="360" t="s">
        <v>12970</v>
      </c>
      <c r="K3091" s="360">
        <v>2017</v>
      </c>
      <c r="L3091" s="360" t="s">
        <v>5964</v>
      </c>
      <c r="M3091" s="360" t="s">
        <v>5957</v>
      </c>
      <c r="N3091" s="360" t="s">
        <v>5953</v>
      </c>
      <c r="O3091" s="360" t="s">
        <v>83</v>
      </c>
      <c r="P3091" s="360" t="s">
        <v>3532</v>
      </c>
      <c r="Q3091" s="360" t="s">
        <v>3532</v>
      </c>
    </row>
    <row r="3092" spans="1:17" ht="15">
      <c r="A3092" s="359" t="s">
        <v>6745</v>
      </c>
      <c r="B3092" s="360" t="s">
        <v>12971</v>
      </c>
      <c r="C3092" s="360" t="s">
        <v>3532</v>
      </c>
      <c r="D3092" s="360">
        <v>16</v>
      </c>
      <c r="E3092" s="360" t="s">
        <v>3532</v>
      </c>
      <c r="F3092" s="360" t="s">
        <v>3532</v>
      </c>
      <c r="G3092" s="360" t="s">
        <v>3532</v>
      </c>
      <c r="H3092" s="361">
        <v>45975</v>
      </c>
      <c r="I3092" s="360" t="s">
        <v>3532</v>
      </c>
      <c r="J3092" s="360" t="s">
        <v>12972</v>
      </c>
      <c r="K3092" s="360">
        <v>2017</v>
      </c>
      <c r="L3092" s="360" t="s">
        <v>5964</v>
      </c>
      <c r="M3092" s="360" t="s">
        <v>5957</v>
      </c>
      <c r="N3092" s="360" t="s">
        <v>5953</v>
      </c>
      <c r="O3092" s="360" t="s">
        <v>83</v>
      </c>
      <c r="P3092" s="360" t="s">
        <v>3532</v>
      </c>
      <c r="Q3092" s="360" t="s">
        <v>3532</v>
      </c>
    </row>
    <row r="3093" spans="1:17" ht="15">
      <c r="A3093" s="359" t="s">
        <v>6875</v>
      </c>
      <c r="B3093" s="360" t="s">
        <v>12973</v>
      </c>
      <c r="C3093" s="360" t="s">
        <v>3532</v>
      </c>
      <c r="D3093" s="360">
        <v>62</v>
      </c>
      <c r="E3093" s="360" t="s">
        <v>3532</v>
      </c>
      <c r="F3093" s="360" t="s">
        <v>3532</v>
      </c>
      <c r="G3093" s="360" t="s">
        <v>3532</v>
      </c>
      <c r="H3093" s="361">
        <v>45975</v>
      </c>
      <c r="I3093" s="360" t="s">
        <v>3532</v>
      </c>
      <c r="J3093" s="360" t="s">
        <v>12974</v>
      </c>
      <c r="K3093" s="360">
        <v>2017</v>
      </c>
      <c r="L3093" s="360" t="s">
        <v>5964</v>
      </c>
      <c r="M3093" s="360" t="s">
        <v>5957</v>
      </c>
      <c r="N3093" s="360" t="s">
        <v>5953</v>
      </c>
      <c r="O3093" s="360" t="s">
        <v>83</v>
      </c>
      <c r="P3093" s="360" t="s">
        <v>3532</v>
      </c>
      <c r="Q3093" s="360" t="s">
        <v>3532</v>
      </c>
    </row>
    <row r="3094" spans="1:17" ht="15">
      <c r="A3094" s="359" t="s">
        <v>3256</v>
      </c>
      <c r="B3094" s="360" t="s">
        <v>12975</v>
      </c>
      <c r="C3094" s="360" t="s">
        <v>3532</v>
      </c>
      <c r="D3094" s="360">
        <v>91</v>
      </c>
      <c r="E3094" s="360" t="s">
        <v>3532</v>
      </c>
      <c r="F3094" s="360" t="s">
        <v>3532</v>
      </c>
      <c r="G3094" s="360" t="s">
        <v>3532</v>
      </c>
      <c r="H3094" s="361">
        <v>45975</v>
      </c>
      <c r="I3094" s="360" t="s">
        <v>3532</v>
      </c>
      <c r="J3094" s="360" t="s">
        <v>12976</v>
      </c>
      <c r="K3094" s="360">
        <v>2017</v>
      </c>
      <c r="L3094" s="360" t="s">
        <v>5964</v>
      </c>
      <c r="M3094" s="360" t="s">
        <v>5957</v>
      </c>
      <c r="N3094" s="360" t="s">
        <v>5953</v>
      </c>
      <c r="O3094" s="360" t="s">
        <v>83</v>
      </c>
      <c r="P3094" s="360" t="s">
        <v>3532</v>
      </c>
      <c r="Q3094" s="360" t="s">
        <v>3532</v>
      </c>
    </row>
    <row r="3095" spans="1:17" ht="15">
      <c r="A3095" s="359" t="s">
        <v>6587</v>
      </c>
      <c r="B3095" s="360" t="s">
        <v>12977</v>
      </c>
      <c r="C3095" s="360" t="s">
        <v>3532</v>
      </c>
      <c r="D3095" s="360">
        <v>48</v>
      </c>
      <c r="E3095" s="360" t="s">
        <v>3532</v>
      </c>
      <c r="F3095" s="360" t="s">
        <v>3532</v>
      </c>
      <c r="G3095" s="360" t="s">
        <v>3532</v>
      </c>
      <c r="H3095" s="361">
        <v>45975</v>
      </c>
      <c r="I3095" s="360" t="s">
        <v>3532</v>
      </c>
      <c r="J3095" s="360" t="s">
        <v>9126</v>
      </c>
      <c r="K3095" s="360">
        <v>2017</v>
      </c>
      <c r="L3095" s="360" t="s">
        <v>5960</v>
      </c>
      <c r="M3095" s="360" t="s">
        <v>5957</v>
      </c>
      <c r="N3095" s="360" t="s">
        <v>5953</v>
      </c>
      <c r="O3095" s="360" t="s">
        <v>83</v>
      </c>
      <c r="P3095" s="360" t="s">
        <v>3532</v>
      </c>
      <c r="Q3095" s="360" t="s">
        <v>3532</v>
      </c>
    </row>
    <row r="3096" spans="1:17" ht="15">
      <c r="A3096" s="359" t="s">
        <v>6587</v>
      </c>
      <c r="B3096" s="360" t="s">
        <v>12978</v>
      </c>
      <c r="C3096" s="360" t="s">
        <v>3532</v>
      </c>
      <c r="D3096" s="360">
        <v>17</v>
      </c>
      <c r="E3096" s="360" t="s">
        <v>3532</v>
      </c>
      <c r="F3096" s="360" t="s">
        <v>3532</v>
      </c>
      <c r="G3096" s="360" t="s">
        <v>3532</v>
      </c>
      <c r="H3096" s="361">
        <v>45975</v>
      </c>
      <c r="I3096" s="360" t="s">
        <v>3532</v>
      </c>
      <c r="J3096" s="360" t="s">
        <v>9126</v>
      </c>
      <c r="K3096" s="360">
        <v>2017</v>
      </c>
      <c r="L3096" s="360" t="s">
        <v>5960</v>
      </c>
      <c r="M3096" s="360" t="s">
        <v>5957</v>
      </c>
      <c r="N3096" s="360" t="s">
        <v>5953</v>
      </c>
      <c r="O3096" s="360" t="s">
        <v>83</v>
      </c>
      <c r="P3096" s="360" t="s">
        <v>3532</v>
      </c>
      <c r="Q3096" s="360" t="s">
        <v>3532</v>
      </c>
    </row>
    <row r="3097" spans="1:17" ht="15">
      <c r="A3097" s="359" t="s">
        <v>5750</v>
      </c>
      <c r="B3097" s="360" t="s">
        <v>12979</v>
      </c>
      <c r="C3097" s="360" t="s">
        <v>2790</v>
      </c>
      <c r="D3097" s="360">
        <v>11</v>
      </c>
      <c r="E3097" s="360" t="s">
        <v>3532</v>
      </c>
      <c r="F3097" s="360" t="s">
        <v>12980</v>
      </c>
      <c r="G3097" s="360" t="s">
        <v>3532</v>
      </c>
      <c r="H3097" s="361">
        <v>45975</v>
      </c>
      <c r="I3097" s="360" t="s">
        <v>3532</v>
      </c>
      <c r="J3097" s="360" t="s">
        <v>12981</v>
      </c>
      <c r="K3097" s="360">
        <v>2016</v>
      </c>
      <c r="L3097" s="360" t="s">
        <v>5960</v>
      </c>
      <c r="M3097" s="360" t="s">
        <v>5957</v>
      </c>
      <c r="N3097" s="360" t="s">
        <v>5953</v>
      </c>
      <c r="O3097" s="360" t="s">
        <v>83</v>
      </c>
      <c r="P3097" s="360">
        <v>0</v>
      </c>
      <c r="Q3097" s="360" t="s">
        <v>12982</v>
      </c>
    </row>
    <row r="3098" spans="1:17" ht="15">
      <c r="A3098" s="359" t="s">
        <v>5972</v>
      </c>
      <c r="B3098" s="360" t="s">
        <v>12983</v>
      </c>
      <c r="C3098" s="360" t="s">
        <v>2790</v>
      </c>
      <c r="D3098" s="360">
        <v>3</v>
      </c>
      <c r="E3098" s="360" t="s">
        <v>3532</v>
      </c>
      <c r="F3098" s="360" t="s">
        <v>12984</v>
      </c>
      <c r="G3098" s="360" t="s">
        <v>3532</v>
      </c>
      <c r="H3098" s="361">
        <v>45975</v>
      </c>
      <c r="I3098" s="360" t="s">
        <v>3532</v>
      </c>
      <c r="J3098" s="360" t="s">
        <v>12985</v>
      </c>
      <c r="K3098" s="360">
        <v>2017</v>
      </c>
      <c r="L3098" s="360" t="s">
        <v>5964</v>
      </c>
      <c r="M3098" s="360" t="s">
        <v>5957</v>
      </c>
      <c r="N3098" s="360" t="s">
        <v>5953</v>
      </c>
      <c r="O3098" s="360" t="s">
        <v>83</v>
      </c>
      <c r="P3098" s="360">
        <v>0</v>
      </c>
      <c r="Q3098" s="360" t="s">
        <v>10186</v>
      </c>
    </row>
    <row r="3099" spans="1:17" ht="15">
      <c r="A3099" s="359" t="s">
        <v>1776</v>
      </c>
      <c r="B3099" s="360" t="s">
        <v>12986</v>
      </c>
      <c r="C3099" s="360" t="s">
        <v>3532</v>
      </c>
      <c r="D3099" s="360">
        <v>1</v>
      </c>
      <c r="E3099" s="360" t="s">
        <v>3532</v>
      </c>
      <c r="F3099" s="360" t="s">
        <v>3532</v>
      </c>
      <c r="G3099" s="360" t="s">
        <v>3532</v>
      </c>
      <c r="H3099" s="361">
        <v>45975</v>
      </c>
      <c r="I3099" s="360" t="s">
        <v>3532</v>
      </c>
      <c r="J3099" s="360" t="s">
        <v>12987</v>
      </c>
      <c r="K3099" s="360">
        <v>2017</v>
      </c>
      <c r="L3099" s="360" t="s">
        <v>5964</v>
      </c>
      <c r="M3099" s="360" t="s">
        <v>5957</v>
      </c>
      <c r="N3099" s="360" t="s">
        <v>5953</v>
      </c>
      <c r="O3099" s="360" t="s">
        <v>83</v>
      </c>
      <c r="P3099" s="360" t="s">
        <v>3532</v>
      </c>
      <c r="Q3099" s="360" t="s">
        <v>3532</v>
      </c>
    </row>
    <row r="3100" spans="1:17" ht="15">
      <c r="A3100" s="359" t="s">
        <v>7879</v>
      </c>
      <c r="B3100" s="360" t="s">
        <v>12988</v>
      </c>
      <c r="C3100" s="360" t="s">
        <v>3532</v>
      </c>
      <c r="D3100" s="360">
        <v>3</v>
      </c>
      <c r="E3100" s="360" t="s">
        <v>3532</v>
      </c>
      <c r="F3100" s="360" t="s">
        <v>3532</v>
      </c>
      <c r="G3100" s="360" t="s">
        <v>3532</v>
      </c>
      <c r="H3100" s="361">
        <v>45975</v>
      </c>
      <c r="I3100" s="360" t="s">
        <v>3532</v>
      </c>
      <c r="J3100" s="360" t="s">
        <v>12989</v>
      </c>
      <c r="K3100" s="360">
        <v>2016</v>
      </c>
      <c r="L3100" s="360" t="s">
        <v>5956</v>
      </c>
      <c r="M3100" s="360" t="s">
        <v>5957</v>
      </c>
      <c r="N3100" s="360" t="s">
        <v>5953</v>
      </c>
      <c r="O3100" s="360" t="s">
        <v>83</v>
      </c>
      <c r="P3100" s="360">
        <v>0</v>
      </c>
      <c r="Q3100" s="360" t="s">
        <v>3532</v>
      </c>
    </row>
    <row r="3101" spans="1:17" ht="15">
      <c r="A3101" s="359" t="s">
        <v>7879</v>
      </c>
      <c r="B3101" s="360" t="s">
        <v>12988</v>
      </c>
      <c r="C3101" s="360" t="s">
        <v>3532</v>
      </c>
      <c r="D3101" s="360">
        <v>3</v>
      </c>
      <c r="E3101" s="360" t="s">
        <v>3532</v>
      </c>
      <c r="F3101" s="360" t="s">
        <v>3532</v>
      </c>
      <c r="G3101" s="360" t="s">
        <v>3532</v>
      </c>
      <c r="H3101" s="361">
        <v>45975</v>
      </c>
      <c r="I3101" s="360" t="s">
        <v>3532</v>
      </c>
      <c r="J3101" s="360" t="s">
        <v>12989</v>
      </c>
      <c r="K3101" s="360">
        <v>2016</v>
      </c>
      <c r="L3101" s="360" t="s">
        <v>5956</v>
      </c>
      <c r="M3101" s="360" t="s">
        <v>5957</v>
      </c>
      <c r="N3101" s="360" t="s">
        <v>5953</v>
      </c>
      <c r="O3101" s="360" t="s">
        <v>83</v>
      </c>
      <c r="P3101" s="360">
        <v>0</v>
      </c>
      <c r="Q3101" s="360" t="s">
        <v>3532</v>
      </c>
    </row>
    <row r="3102" spans="1:17" ht="15">
      <c r="A3102" s="359" t="s">
        <v>1742</v>
      </c>
      <c r="B3102" s="360" t="s">
        <v>12990</v>
      </c>
      <c r="C3102" s="360" t="s">
        <v>2790</v>
      </c>
      <c r="D3102" s="360">
        <v>1</v>
      </c>
      <c r="E3102" s="360" t="s">
        <v>3532</v>
      </c>
      <c r="F3102" s="360" t="s">
        <v>12991</v>
      </c>
      <c r="G3102" s="360" t="s">
        <v>3532</v>
      </c>
      <c r="H3102" s="361">
        <v>45975</v>
      </c>
      <c r="I3102" s="360" t="s">
        <v>3532</v>
      </c>
      <c r="J3102" s="360" t="s">
        <v>12992</v>
      </c>
      <c r="K3102" s="360">
        <v>2017</v>
      </c>
      <c r="L3102" s="360" t="s">
        <v>5964</v>
      </c>
      <c r="M3102" s="360" t="s">
        <v>5957</v>
      </c>
      <c r="N3102" s="360" t="s">
        <v>5953</v>
      </c>
      <c r="O3102" s="360" t="s">
        <v>83</v>
      </c>
      <c r="P3102" s="360">
        <v>0</v>
      </c>
      <c r="Q3102" s="360" t="s">
        <v>12993</v>
      </c>
    </row>
    <row r="3103" spans="1:17" ht="15">
      <c r="A3103" s="359" t="s">
        <v>6370</v>
      </c>
      <c r="B3103" s="360" t="s">
        <v>12994</v>
      </c>
      <c r="C3103" s="360" t="s">
        <v>3532</v>
      </c>
      <c r="D3103" s="360">
        <v>115</v>
      </c>
      <c r="E3103" s="360" t="s">
        <v>3532</v>
      </c>
      <c r="F3103" s="360" t="s">
        <v>3532</v>
      </c>
      <c r="G3103" s="360" t="s">
        <v>3532</v>
      </c>
      <c r="H3103" s="361">
        <v>45975</v>
      </c>
      <c r="I3103" s="360" t="s">
        <v>3532</v>
      </c>
      <c r="J3103" s="360" t="s">
        <v>12763</v>
      </c>
      <c r="K3103" s="360">
        <v>2017</v>
      </c>
      <c r="L3103" s="360" t="s">
        <v>5960</v>
      </c>
      <c r="M3103" s="360" t="s">
        <v>5957</v>
      </c>
      <c r="N3103" s="360" t="s">
        <v>5953</v>
      </c>
      <c r="O3103" s="360" t="s">
        <v>83</v>
      </c>
      <c r="P3103" s="360" t="s">
        <v>3532</v>
      </c>
      <c r="Q3103" s="360" t="s">
        <v>3532</v>
      </c>
    </row>
    <row r="3104" spans="1:17" ht="15">
      <c r="A3104" s="359" t="s">
        <v>6614</v>
      </c>
      <c r="B3104" s="360" t="s">
        <v>12995</v>
      </c>
      <c r="C3104" s="360" t="s">
        <v>2790</v>
      </c>
      <c r="D3104" s="360">
        <v>3</v>
      </c>
      <c r="E3104" s="360" t="s">
        <v>3532</v>
      </c>
      <c r="F3104" s="360" t="s">
        <v>12996</v>
      </c>
      <c r="G3104" s="360" t="s">
        <v>3532</v>
      </c>
      <c r="H3104" s="361">
        <v>45975</v>
      </c>
      <c r="I3104" s="360" t="s">
        <v>3532</v>
      </c>
      <c r="J3104" s="360" t="s">
        <v>12997</v>
      </c>
      <c r="K3104" s="360">
        <v>2017</v>
      </c>
      <c r="L3104" s="360" t="s">
        <v>5964</v>
      </c>
      <c r="M3104" s="360" t="s">
        <v>5957</v>
      </c>
      <c r="N3104" s="360" t="s">
        <v>5953</v>
      </c>
      <c r="O3104" s="360" t="s">
        <v>83</v>
      </c>
      <c r="P3104" s="360">
        <v>0</v>
      </c>
      <c r="Q3104" s="360" t="s">
        <v>12998</v>
      </c>
    </row>
    <row r="3105" spans="1:17" ht="15">
      <c r="A3105" s="359" t="s">
        <v>5752</v>
      </c>
      <c r="B3105" s="360" t="s">
        <v>12999</v>
      </c>
      <c r="C3105" s="360" t="s">
        <v>3532</v>
      </c>
      <c r="D3105" s="360">
        <v>32</v>
      </c>
      <c r="E3105" s="360" t="s">
        <v>3532</v>
      </c>
      <c r="F3105" s="360" t="s">
        <v>3532</v>
      </c>
      <c r="G3105" s="360" t="s">
        <v>3532</v>
      </c>
      <c r="H3105" s="361">
        <v>45975</v>
      </c>
      <c r="I3105" s="360" t="s">
        <v>3532</v>
      </c>
      <c r="J3105" s="360" t="s">
        <v>13000</v>
      </c>
      <c r="K3105" s="360">
        <v>2017</v>
      </c>
      <c r="L3105" s="360" t="s">
        <v>5964</v>
      </c>
      <c r="M3105" s="360" t="s">
        <v>5957</v>
      </c>
      <c r="N3105" s="360" t="s">
        <v>5953</v>
      </c>
      <c r="O3105" s="360" t="s">
        <v>1706</v>
      </c>
      <c r="P3105" s="360">
        <v>0</v>
      </c>
      <c r="Q3105" s="360" t="s">
        <v>3532</v>
      </c>
    </row>
    <row r="3106" spans="1:17" ht="15">
      <c r="A3106" s="359" t="s">
        <v>3923</v>
      </c>
      <c r="B3106" s="360" t="s">
        <v>13001</v>
      </c>
      <c r="C3106" s="360" t="s">
        <v>3532</v>
      </c>
      <c r="D3106" s="360">
        <v>73</v>
      </c>
      <c r="E3106" s="360" t="s">
        <v>3532</v>
      </c>
      <c r="F3106" s="360" t="s">
        <v>3532</v>
      </c>
      <c r="G3106" s="360" t="s">
        <v>3532</v>
      </c>
      <c r="H3106" s="361">
        <v>45975</v>
      </c>
      <c r="I3106" s="360" t="s">
        <v>3255</v>
      </c>
      <c r="J3106" s="360" t="s">
        <v>13002</v>
      </c>
      <c r="K3106" s="360">
        <v>2017</v>
      </c>
      <c r="L3106" s="360" t="s">
        <v>5960</v>
      </c>
      <c r="M3106" s="360" t="s">
        <v>5957</v>
      </c>
      <c r="N3106" s="360" t="s">
        <v>5953</v>
      </c>
      <c r="O3106" s="360" t="s">
        <v>83</v>
      </c>
      <c r="P3106" s="360" t="s">
        <v>3532</v>
      </c>
      <c r="Q3106" s="360" t="s">
        <v>3532</v>
      </c>
    </row>
    <row r="3107" spans="1:17" ht="15">
      <c r="A3107" s="359" t="s">
        <v>3416</v>
      </c>
      <c r="B3107" s="360" t="s">
        <v>13003</v>
      </c>
      <c r="C3107" s="360" t="s">
        <v>3532</v>
      </c>
      <c r="D3107" s="360">
        <v>20</v>
      </c>
      <c r="E3107" s="360" t="s">
        <v>3532</v>
      </c>
      <c r="F3107" s="360" t="s">
        <v>3532</v>
      </c>
      <c r="G3107" s="360" t="s">
        <v>3532</v>
      </c>
      <c r="H3107" s="361">
        <v>45975</v>
      </c>
      <c r="I3107" s="360" t="s">
        <v>3532</v>
      </c>
      <c r="J3107" s="360" t="s">
        <v>13004</v>
      </c>
      <c r="K3107" s="360">
        <v>2017</v>
      </c>
      <c r="L3107" s="360" t="s">
        <v>9678</v>
      </c>
      <c r="M3107" s="360" t="s">
        <v>5957</v>
      </c>
      <c r="N3107" s="360" t="s">
        <v>5953</v>
      </c>
      <c r="O3107" s="360" t="s">
        <v>83</v>
      </c>
      <c r="P3107" s="360" t="s">
        <v>3532</v>
      </c>
      <c r="Q3107" s="360" t="s">
        <v>3532</v>
      </c>
    </row>
    <row r="3108" spans="1:17" ht="15">
      <c r="A3108" s="359" t="s">
        <v>6587</v>
      </c>
      <c r="B3108" s="360" t="s">
        <v>13005</v>
      </c>
      <c r="C3108" s="360" t="s">
        <v>3532</v>
      </c>
      <c r="D3108" s="360">
        <v>1</v>
      </c>
      <c r="E3108" s="360" t="s">
        <v>3532</v>
      </c>
      <c r="F3108" s="360" t="s">
        <v>3532</v>
      </c>
      <c r="G3108" s="360" t="s">
        <v>3532</v>
      </c>
      <c r="H3108" s="361">
        <v>45975</v>
      </c>
      <c r="I3108" s="360" t="s">
        <v>3532</v>
      </c>
      <c r="J3108" s="360" t="s">
        <v>13006</v>
      </c>
      <c r="K3108" s="360">
        <v>2017</v>
      </c>
      <c r="L3108" s="360" t="s">
        <v>5960</v>
      </c>
      <c r="M3108" s="360" t="s">
        <v>5957</v>
      </c>
      <c r="N3108" s="360" t="s">
        <v>5953</v>
      </c>
      <c r="O3108" s="360" t="s">
        <v>83</v>
      </c>
      <c r="P3108" s="360" t="s">
        <v>3532</v>
      </c>
      <c r="Q3108" s="360" t="s">
        <v>3532</v>
      </c>
    </row>
    <row r="3109" spans="1:17" ht="15">
      <c r="A3109" s="359" t="s">
        <v>6614</v>
      </c>
      <c r="B3109" s="360" t="s">
        <v>13007</v>
      </c>
      <c r="C3109" s="360" t="s">
        <v>3532</v>
      </c>
      <c r="D3109" s="360">
        <v>61</v>
      </c>
      <c r="E3109" s="360" t="s">
        <v>3532</v>
      </c>
      <c r="F3109" s="360" t="s">
        <v>3532</v>
      </c>
      <c r="G3109" s="360" t="s">
        <v>3532</v>
      </c>
      <c r="H3109" s="361">
        <v>45975</v>
      </c>
      <c r="I3109" s="360" t="s">
        <v>3532</v>
      </c>
      <c r="J3109" s="360" t="s">
        <v>13008</v>
      </c>
      <c r="K3109" s="360">
        <v>2017</v>
      </c>
      <c r="L3109" s="360" t="s">
        <v>5964</v>
      </c>
      <c r="M3109" s="360" t="s">
        <v>5957</v>
      </c>
      <c r="N3109" s="360" t="s">
        <v>5953</v>
      </c>
      <c r="O3109" s="360" t="s">
        <v>83</v>
      </c>
      <c r="P3109" s="360" t="s">
        <v>3532</v>
      </c>
      <c r="Q3109" s="360" t="s">
        <v>3532</v>
      </c>
    </row>
    <row r="3110" spans="1:17" ht="15">
      <c r="A3110" s="359" t="s">
        <v>8424</v>
      </c>
      <c r="B3110" s="360" t="s">
        <v>13009</v>
      </c>
      <c r="C3110" s="360" t="s">
        <v>2790</v>
      </c>
      <c r="D3110" s="360">
        <v>2</v>
      </c>
      <c r="E3110" s="360" t="s">
        <v>3532</v>
      </c>
      <c r="F3110" s="360" t="s">
        <v>13010</v>
      </c>
      <c r="G3110" s="360" t="s">
        <v>3532</v>
      </c>
      <c r="H3110" s="361">
        <v>45975</v>
      </c>
      <c r="I3110" s="360" t="s">
        <v>3532</v>
      </c>
      <c r="J3110" s="360" t="s">
        <v>13011</v>
      </c>
      <c r="K3110" s="360">
        <v>2017</v>
      </c>
      <c r="L3110" s="360" t="s">
        <v>5964</v>
      </c>
      <c r="M3110" s="360" t="s">
        <v>5957</v>
      </c>
      <c r="N3110" s="360" t="s">
        <v>5953</v>
      </c>
      <c r="O3110" s="360" t="s">
        <v>83</v>
      </c>
      <c r="P3110" s="360">
        <v>0</v>
      </c>
      <c r="Q3110" s="360" t="s">
        <v>13012</v>
      </c>
    </row>
    <row r="3111" spans="1:17" ht="15">
      <c r="A3111" s="359" t="s">
        <v>5986</v>
      </c>
      <c r="B3111" s="360" t="s">
        <v>13013</v>
      </c>
      <c r="C3111" s="360" t="s">
        <v>3532</v>
      </c>
      <c r="D3111" s="360">
        <v>1</v>
      </c>
      <c r="E3111" s="360" t="s">
        <v>3532</v>
      </c>
      <c r="F3111" s="360" t="s">
        <v>3532</v>
      </c>
      <c r="G3111" s="360" t="s">
        <v>3532</v>
      </c>
      <c r="H3111" s="361">
        <v>45975</v>
      </c>
      <c r="I3111" s="360" t="s">
        <v>3532</v>
      </c>
      <c r="J3111" s="360" t="s">
        <v>13014</v>
      </c>
      <c r="K3111" s="360">
        <v>2017</v>
      </c>
      <c r="L3111" s="360" t="s">
        <v>5960</v>
      </c>
      <c r="M3111" s="360" t="s">
        <v>5957</v>
      </c>
      <c r="N3111" s="360" t="s">
        <v>5953</v>
      </c>
      <c r="O3111" s="360" t="s">
        <v>83</v>
      </c>
      <c r="P3111" s="360" t="s">
        <v>3532</v>
      </c>
      <c r="Q3111" s="360" t="s">
        <v>3532</v>
      </c>
    </row>
    <row r="3112" spans="1:17" ht="15">
      <c r="A3112" s="359" t="s">
        <v>7615</v>
      </c>
      <c r="B3112" s="360" t="s">
        <v>13015</v>
      </c>
      <c r="C3112" s="360" t="s">
        <v>3532</v>
      </c>
      <c r="D3112" s="360">
        <v>0</v>
      </c>
      <c r="E3112" s="360" t="s">
        <v>3532</v>
      </c>
      <c r="F3112" s="360" t="s">
        <v>3532</v>
      </c>
      <c r="G3112" s="360" t="s">
        <v>3532</v>
      </c>
      <c r="H3112" s="361">
        <v>45975</v>
      </c>
      <c r="I3112" s="360" t="s">
        <v>3532</v>
      </c>
      <c r="J3112" s="360" t="s">
        <v>13016</v>
      </c>
      <c r="K3112" s="360">
        <v>2017</v>
      </c>
      <c r="L3112" s="360" t="s">
        <v>5964</v>
      </c>
      <c r="M3112" s="360" t="s">
        <v>5957</v>
      </c>
      <c r="N3112" s="360" t="s">
        <v>5953</v>
      </c>
      <c r="O3112" s="360" t="s">
        <v>83</v>
      </c>
      <c r="P3112" s="360" t="s">
        <v>3532</v>
      </c>
      <c r="Q3112" s="360" t="s">
        <v>3532</v>
      </c>
    </row>
    <row r="3113" spans="1:17" ht="15">
      <c r="A3113" s="359" t="s">
        <v>5972</v>
      </c>
      <c r="B3113" s="360" t="s">
        <v>13017</v>
      </c>
      <c r="C3113" s="360" t="s">
        <v>3532</v>
      </c>
      <c r="D3113" s="360">
        <v>1</v>
      </c>
      <c r="E3113" s="360" t="s">
        <v>3532</v>
      </c>
      <c r="F3113" s="360" t="s">
        <v>3532</v>
      </c>
      <c r="G3113" s="360" t="s">
        <v>3532</v>
      </c>
      <c r="H3113" s="361">
        <v>45975</v>
      </c>
      <c r="I3113" s="360" t="s">
        <v>3532</v>
      </c>
      <c r="J3113" s="360" t="s">
        <v>10502</v>
      </c>
      <c r="K3113" s="360">
        <v>2017</v>
      </c>
      <c r="L3113" s="360" t="s">
        <v>5964</v>
      </c>
      <c r="M3113" s="360" t="s">
        <v>5957</v>
      </c>
      <c r="N3113" s="360" t="s">
        <v>5953</v>
      </c>
      <c r="O3113" s="360" t="s">
        <v>83</v>
      </c>
      <c r="P3113" s="360" t="s">
        <v>3532</v>
      </c>
      <c r="Q3113" s="360" t="s">
        <v>3532</v>
      </c>
    </row>
    <row r="3114" spans="1:17" ht="15">
      <c r="A3114" s="359" t="s">
        <v>1853</v>
      </c>
      <c r="B3114" s="360" t="s">
        <v>13018</v>
      </c>
      <c r="C3114" s="360" t="s">
        <v>7277</v>
      </c>
      <c r="D3114" s="360">
        <v>87</v>
      </c>
      <c r="E3114" s="360" t="s">
        <v>3532</v>
      </c>
      <c r="F3114" s="360" t="s">
        <v>6110</v>
      </c>
      <c r="G3114" s="360" t="s">
        <v>3532</v>
      </c>
      <c r="H3114" s="361">
        <v>45975</v>
      </c>
      <c r="I3114" s="360" t="s">
        <v>3532</v>
      </c>
      <c r="J3114" s="360" t="s">
        <v>6097</v>
      </c>
      <c r="K3114" s="360">
        <v>2017</v>
      </c>
      <c r="L3114" s="360" t="s">
        <v>5960</v>
      </c>
      <c r="M3114" s="360" t="s">
        <v>5957</v>
      </c>
      <c r="N3114" s="360" t="s">
        <v>5953</v>
      </c>
      <c r="O3114" s="360" t="s">
        <v>83</v>
      </c>
      <c r="P3114" s="360" t="s">
        <v>3532</v>
      </c>
      <c r="Q3114" s="360" t="s">
        <v>7278</v>
      </c>
    </row>
    <row r="3115" spans="1:17" ht="15">
      <c r="A3115" s="359" t="s">
        <v>3819</v>
      </c>
      <c r="B3115" s="360" t="s">
        <v>13019</v>
      </c>
      <c r="C3115" s="360" t="s">
        <v>2790</v>
      </c>
      <c r="D3115" s="360">
        <v>3</v>
      </c>
      <c r="E3115" s="360" t="s">
        <v>3532</v>
      </c>
      <c r="F3115" s="360" t="s">
        <v>13020</v>
      </c>
      <c r="G3115" s="360" t="s">
        <v>3532</v>
      </c>
      <c r="H3115" s="361">
        <v>45975</v>
      </c>
      <c r="I3115" s="360" t="s">
        <v>3532</v>
      </c>
      <c r="J3115" s="360" t="s">
        <v>13021</v>
      </c>
      <c r="K3115" s="360">
        <v>2017</v>
      </c>
      <c r="L3115" s="360" t="s">
        <v>5960</v>
      </c>
      <c r="M3115" s="360" t="s">
        <v>5957</v>
      </c>
      <c r="N3115" s="360" t="s">
        <v>5953</v>
      </c>
      <c r="O3115" s="360" t="s">
        <v>83</v>
      </c>
      <c r="P3115" s="360">
        <v>0</v>
      </c>
      <c r="Q3115" s="360" t="s">
        <v>13022</v>
      </c>
    </row>
    <row r="3116" spans="1:17" ht="15">
      <c r="A3116" s="359" t="s">
        <v>5972</v>
      </c>
      <c r="B3116" s="360" t="s">
        <v>13023</v>
      </c>
      <c r="C3116" s="360" t="s">
        <v>2790</v>
      </c>
      <c r="D3116" s="360">
        <v>0</v>
      </c>
      <c r="E3116" s="360" t="s">
        <v>3532</v>
      </c>
      <c r="F3116" s="360" t="s">
        <v>13024</v>
      </c>
      <c r="G3116" s="360" t="s">
        <v>3532</v>
      </c>
      <c r="H3116" s="361">
        <v>45975</v>
      </c>
      <c r="I3116" s="360" t="s">
        <v>3532</v>
      </c>
      <c r="J3116" s="360" t="s">
        <v>13025</v>
      </c>
      <c r="K3116" s="360">
        <v>2017</v>
      </c>
      <c r="L3116" s="360" t="s">
        <v>6550</v>
      </c>
      <c r="M3116" s="360" t="s">
        <v>5957</v>
      </c>
      <c r="N3116" s="360" t="s">
        <v>5953</v>
      </c>
      <c r="O3116" s="360" t="s">
        <v>83</v>
      </c>
      <c r="P3116" s="360">
        <v>0</v>
      </c>
      <c r="Q3116" s="360" t="s">
        <v>13026</v>
      </c>
    </row>
    <row r="3117" spans="1:17" ht="15">
      <c r="A3117" s="359" t="s">
        <v>6433</v>
      </c>
      <c r="B3117" s="360" t="s">
        <v>13027</v>
      </c>
      <c r="C3117" s="360" t="s">
        <v>3532</v>
      </c>
      <c r="D3117" s="360">
        <v>1</v>
      </c>
      <c r="E3117" s="360" t="s">
        <v>3532</v>
      </c>
      <c r="F3117" s="360" t="s">
        <v>3532</v>
      </c>
      <c r="G3117" s="360" t="s">
        <v>3532</v>
      </c>
      <c r="H3117" s="361">
        <v>45975</v>
      </c>
      <c r="I3117" s="360" t="s">
        <v>3532</v>
      </c>
      <c r="J3117" s="360" t="s">
        <v>13028</v>
      </c>
      <c r="K3117" s="360">
        <v>2017</v>
      </c>
      <c r="L3117" s="360" t="s">
        <v>5960</v>
      </c>
      <c r="M3117" s="360" t="s">
        <v>5957</v>
      </c>
      <c r="N3117" s="360" t="s">
        <v>5953</v>
      </c>
      <c r="O3117" s="360" t="s">
        <v>83</v>
      </c>
      <c r="P3117" s="360" t="s">
        <v>3532</v>
      </c>
      <c r="Q3117" s="360" t="s">
        <v>3532</v>
      </c>
    </row>
    <row r="3118" spans="1:17" ht="15">
      <c r="A3118" s="359" t="s">
        <v>6077</v>
      </c>
      <c r="B3118" s="360" t="s">
        <v>13029</v>
      </c>
      <c r="C3118" s="360" t="s">
        <v>3532</v>
      </c>
      <c r="D3118" s="360">
        <v>1</v>
      </c>
      <c r="E3118" s="360" t="s">
        <v>3532</v>
      </c>
      <c r="F3118" s="360" t="s">
        <v>3532</v>
      </c>
      <c r="G3118" s="360" t="s">
        <v>3532</v>
      </c>
      <c r="H3118" s="361">
        <v>45975</v>
      </c>
      <c r="I3118" s="360" t="s">
        <v>3532</v>
      </c>
      <c r="J3118" s="360" t="s">
        <v>13030</v>
      </c>
      <c r="K3118" s="360">
        <v>2017</v>
      </c>
      <c r="L3118" s="360" t="s">
        <v>5964</v>
      </c>
      <c r="M3118" s="360" t="s">
        <v>5957</v>
      </c>
      <c r="N3118" s="360" t="s">
        <v>5953</v>
      </c>
      <c r="O3118" s="360" t="s">
        <v>83</v>
      </c>
      <c r="P3118" s="360" t="s">
        <v>3532</v>
      </c>
      <c r="Q3118" s="360" t="s">
        <v>3532</v>
      </c>
    </row>
    <row r="3119" spans="1:17" ht="15">
      <c r="A3119" s="359" t="s">
        <v>6875</v>
      </c>
      <c r="B3119" s="360" t="s">
        <v>13031</v>
      </c>
      <c r="C3119" s="360" t="s">
        <v>3532</v>
      </c>
      <c r="D3119" s="360">
        <v>0</v>
      </c>
      <c r="E3119" s="360" t="s">
        <v>3532</v>
      </c>
      <c r="F3119" s="360" t="s">
        <v>3532</v>
      </c>
      <c r="G3119" s="360" t="s">
        <v>3532</v>
      </c>
      <c r="H3119" s="361">
        <v>45975</v>
      </c>
      <c r="I3119" s="360" t="s">
        <v>3532</v>
      </c>
      <c r="J3119" s="360" t="s">
        <v>13032</v>
      </c>
      <c r="K3119" s="360">
        <v>2017</v>
      </c>
      <c r="L3119" s="360" t="s">
        <v>5964</v>
      </c>
      <c r="M3119" s="360" t="s">
        <v>5957</v>
      </c>
      <c r="N3119" s="360" t="s">
        <v>5953</v>
      </c>
      <c r="O3119" s="360" t="s">
        <v>83</v>
      </c>
      <c r="P3119" s="360" t="s">
        <v>3532</v>
      </c>
      <c r="Q3119" s="360" t="s">
        <v>3532</v>
      </c>
    </row>
    <row r="3120" spans="1:17" ht="15">
      <c r="A3120" s="359" t="s">
        <v>6433</v>
      </c>
      <c r="B3120" s="360" t="s">
        <v>13033</v>
      </c>
      <c r="C3120" s="360" t="s">
        <v>2790</v>
      </c>
      <c r="D3120" s="360">
        <v>2</v>
      </c>
      <c r="E3120" s="360" t="s">
        <v>3532</v>
      </c>
      <c r="F3120" s="360" t="s">
        <v>13034</v>
      </c>
      <c r="G3120" s="360" t="s">
        <v>3532</v>
      </c>
      <c r="H3120" s="361">
        <v>45975</v>
      </c>
      <c r="I3120" s="360" t="s">
        <v>3532</v>
      </c>
      <c r="J3120" s="360" t="s">
        <v>13035</v>
      </c>
      <c r="K3120" s="360">
        <v>2017</v>
      </c>
      <c r="L3120" s="360" t="s">
        <v>5960</v>
      </c>
      <c r="M3120" s="360" t="s">
        <v>5957</v>
      </c>
      <c r="N3120" s="360" t="s">
        <v>5953</v>
      </c>
      <c r="O3120" s="360" t="s">
        <v>83</v>
      </c>
      <c r="P3120" s="360">
        <v>0</v>
      </c>
      <c r="Q3120" s="360" t="s">
        <v>13036</v>
      </c>
    </row>
    <row r="3121" spans="1:17" ht="15">
      <c r="A3121" s="359" t="s">
        <v>6875</v>
      </c>
      <c r="B3121" s="360" t="s">
        <v>13037</v>
      </c>
      <c r="C3121" s="360" t="s">
        <v>2790</v>
      </c>
      <c r="D3121" s="360">
        <v>8</v>
      </c>
      <c r="E3121" s="360" t="s">
        <v>3532</v>
      </c>
      <c r="F3121" s="360" t="s">
        <v>13038</v>
      </c>
      <c r="G3121" s="360" t="s">
        <v>3532</v>
      </c>
      <c r="H3121" s="361">
        <v>45975</v>
      </c>
      <c r="I3121" s="360" t="s">
        <v>3532</v>
      </c>
      <c r="J3121" s="360" t="s">
        <v>8220</v>
      </c>
      <c r="K3121" s="360">
        <v>2017</v>
      </c>
      <c r="L3121" s="360" t="s">
        <v>5964</v>
      </c>
      <c r="M3121" s="360" t="s">
        <v>5957</v>
      </c>
      <c r="N3121" s="360" t="s">
        <v>5953</v>
      </c>
      <c r="O3121" s="360" t="s">
        <v>83</v>
      </c>
      <c r="P3121" s="360">
        <v>0</v>
      </c>
      <c r="Q3121" s="360" t="s">
        <v>13039</v>
      </c>
    </row>
    <row r="3122" spans="1:17" ht="15">
      <c r="A3122" s="359" t="s">
        <v>1893</v>
      </c>
      <c r="B3122" s="360" t="s">
        <v>13040</v>
      </c>
      <c r="C3122" s="360" t="s">
        <v>3532</v>
      </c>
      <c r="D3122" s="360">
        <v>5</v>
      </c>
      <c r="E3122" s="360" t="s">
        <v>3532</v>
      </c>
      <c r="F3122" s="360" t="s">
        <v>3532</v>
      </c>
      <c r="G3122" s="360" t="s">
        <v>3532</v>
      </c>
      <c r="H3122" s="361">
        <v>45975</v>
      </c>
      <c r="I3122" s="360" t="s">
        <v>3532</v>
      </c>
      <c r="J3122" s="360" t="s">
        <v>13041</v>
      </c>
      <c r="K3122" s="360">
        <v>2016</v>
      </c>
      <c r="L3122" s="360" t="s">
        <v>5960</v>
      </c>
      <c r="M3122" s="360" t="s">
        <v>5957</v>
      </c>
      <c r="N3122" s="360" t="s">
        <v>5953</v>
      </c>
      <c r="O3122" s="360" t="s">
        <v>83</v>
      </c>
      <c r="P3122" s="360" t="s">
        <v>3532</v>
      </c>
      <c r="Q3122" s="360" t="s">
        <v>3532</v>
      </c>
    </row>
    <row r="3123" spans="1:17" ht="15">
      <c r="A3123" s="359" t="s">
        <v>1742</v>
      </c>
      <c r="B3123" s="360" t="s">
        <v>13042</v>
      </c>
      <c r="C3123" s="360" t="s">
        <v>2790</v>
      </c>
      <c r="D3123" s="360">
        <v>1</v>
      </c>
      <c r="E3123" s="360" t="s">
        <v>3532</v>
      </c>
      <c r="F3123" s="360" t="s">
        <v>13043</v>
      </c>
      <c r="G3123" s="360" t="s">
        <v>3532</v>
      </c>
      <c r="H3123" s="361">
        <v>45975</v>
      </c>
      <c r="I3123" s="360" t="s">
        <v>3532</v>
      </c>
      <c r="J3123" s="360" t="s">
        <v>13044</v>
      </c>
      <c r="K3123" s="360">
        <v>2016</v>
      </c>
      <c r="L3123" s="360" t="s">
        <v>5964</v>
      </c>
      <c r="M3123" s="360" t="s">
        <v>5957</v>
      </c>
      <c r="N3123" s="360" t="s">
        <v>5953</v>
      </c>
      <c r="O3123" s="360" t="s">
        <v>83</v>
      </c>
      <c r="P3123" s="360">
        <v>0</v>
      </c>
      <c r="Q3123" s="360" t="s">
        <v>13045</v>
      </c>
    </row>
    <row r="3124" spans="1:17" ht="15">
      <c r="A3124" s="359" t="s">
        <v>1893</v>
      </c>
      <c r="B3124" s="360" t="s">
        <v>13046</v>
      </c>
      <c r="C3124" s="360" t="s">
        <v>3532</v>
      </c>
      <c r="D3124" s="360">
        <v>109</v>
      </c>
      <c r="E3124" s="360" t="s">
        <v>3532</v>
      </c>
      <c r="F3124" s="360" t="s">
        <v>3532</v>
      </c>
      <c r="G3124" s="360" t="s">
        <v>3532</v>
      </c>
      <c r="H3124" s="361">
        <v>45975</v>
      </c>
      <c r="I3124" s="360" t="s">
        <v>3532</v>
      </c>
      <c r="J3124" s="360" t="s">
        <v>13047</v>
      </c>
      <c r="K3124" s="360">
        <v>2016</v>
      </c>
      <c r="L3124" s="360" t="s">
        <v>5964</v>
      </c>
      <c r="M3124" s="360" t="s">
        <v>5957</v>
      </c>
      <c r="N3124" s="360" t="s">
        <v>5953</v>
      </c>
      <c r="O3124" s="360" t="s">
        <v>83</v>
      </c>
      <c r="P3124" s="360" t="s">
        <v>3532</v>
      </c>
      <c r="Q3124" s="360" t="s">
        <v>3532</v>
      </c>
    </row>
    <row r="3125" spans="1:17" ht="15">
      <c r="A3125" s="359" t="s">
        <v>1742</v>
      </c>
      <c r="B3125" s="360" t="s">
        <v>13048</v>
      </c>
      <c r="C3125" s="360" t="s">
        <v>2790</v>
      </c>
      <c r="D3125" s="360">
        <v>0</v>
      </c>
      <c r="E3125" s="360" t="s">
        <v>3532</v>
      </c>
      <c r="F3125" s="360" t="s">
        <v>13049</v>
      </c>
      <c r="G3125" s="360" t="s">
        <v>3532</v>
      </c>
      <c r="H3125" s="361">
        <v>45975</v>
      </c>
      <c r="I3125" s="360" t="s">
        <v>3532</v>
      </c>
      <c r="J3125" s="360" t="s">
        <v>13050</v>
      </c>
      <c r="K3125" s="360">
        <v>2016</v>
      </c>
      <c r="L3125" s="360" t="s">
        <v>5964</v>
      </c>
      <c r="M3125" s="360" t="s">
        <v>5957</v>
      </c>
      <c r="N3125" s="360" t="s">
        <v>5953</v>
      </c>
      <c r="O3125" s="360" t="s">
        <v>83</v>
      </c>
      <c r="P3125" s="360">
        <v>0</v>
      </c>
      <c r="Q3125" s="360" t="s">
        <v>13051</v>
      </c>
    </row>
    <row r="3126" spans="1:17" ht="15">
      <c r="A3126" s="359" t="s">
        <v>1742</v>
      </c>
      <c r="B3126" s="360" t="s">
        <v>13052</v>
      </c>
      <c r="C3126" s="360" t="s">
        <v>2790</v>
      </c>
      <c r="D3126" s="360">
        <v>0</v>
      </c>
      <c r="E3126" s="360" t="s">
        <v>3532</v>
      </c>
      <c r="F3126" s="360" t="s">
        <v>13053</v>
      </c>
      <c r="G3126" s="360" t="s">
        <v>3532</v>
      </c>
      <c r="H3126" s="361">
        <v>45975</v>
      </c>
      <c r="I3126" s="360" t="s">
        <v>3532</v>
      </c>
      <c r="J3126" s="360" t="s">
        <v>11979</v>
      </c>
      <c r="K3126" s="360">
        <v>2017</v>
      </c>
      <c r="L3126" s="360" t="s">
        <v>5960</v>
      </c>
      <c r="M3126" s="360" t="s">
        <v>5957</v>
      </c>
      <c r="N3126" s="360" t="s">
        <v>5953</v>
      </c>
      <c r="O3126" s="360" t="s">
        <v>83</v>
      </c>
      <c r="P3126" s="360">
        <v>0</v>
      </c>
      <c r="Q3126" s="360" t="s">
        <v>13054</v>
      </c>
    </row>
    <row r="3127" spans="1:17" ht="15">
      <c r="A3127" s="359" t="s">
        <v>1742</v>
      </c>
      <c r="B3127" s="360" t="s">
        <v>13055</v>
      </c>
      <c r="C3127" s="360" t="s">
        <v>3532</v>
      </c>
      <c r="D3127" s="360">
        <v>4</v>
      </c>
      <c r="E3127" s="360" t="s">
        <v>3532</v>
      </c>
      <c r="F3127" s="360" t="s">
        <v>3532</v>
      </c>
      <c r="G3127" s="360" t="s">
        <v>3532</v>
      </c>
      <c r="H3127" s="361">
        <v>45975</v>
      </c>
      <c r="I3127" s="360" t="s">
        <v>3532</v>
      </c>
      <c r="J3127" s="360" t="s">
        <v>12564</v>
      </c>
      <c r="K3127" s="360">
        <v>2017</v>
      </c>
      <c r="L3127" s="360" t="s">
        <v>5964</v>
      </c>
      <c r="M3127" s="360" t="s">
        <v>5957</v>
      </c>
      <c r="N3127" s="360" t="s">
        <v>5953</v>
      </c>
      <c r="O3127" s="360" t="s">
        <v>83</v>
      </c>
      <c r="P3127" s="360" t="s">
        <v>3532</v>
      </c>
      <c r="Q3127" s="360" t="s">
        <v>3532</v>
      </c>
    </row>
    <row r="3128" spans="1:17" ht="15">
      <c r="A3128" s="359" t="s">
        <v>1742</v>
      </c>
      <c r="B3128" s="360" t="s">
        <v>13056</v>
      </c>
      <c r="C3128" s="360" t="s">
        <v>2790</v>
      </c>
      <c r="D3128" s="360">
        <v>4</v>
      </c>
      <c r="E3128" s="360" t="s">
        <v>3532</v>
      </c>
      <c r="F3128" s="360" t="s">
        <v>13057</v>
      </c>
      <c r="G3128" s="360" t="s">
        <v>3532</v>
      </c>
      <c r="H3128" s="361">
        <v>45975</v>
      </c>
      <c r="I3128" s="360" t="s">
        <v>3532</v>
      </c>
      <c r="J3128" s="360" t="s">
        <v>13058</v>
      </c>
      <c r="K3128" s="360">
        <v>2018</v>
      </c>
      <c r="L3128" s="360" t="s">
        <v>5964</v>
      </c>
      <c r="M3128" s="360" t="s">
        <v>5957</v>
      </c>
      <c r="N3128" s="360" t="s">
        <v>5953</v>
      </c>
      <c r="O3128" s="360" t="s">
        <v>83</v>
      </c>
      <c r="P3128" s="360">
        <v>0</v>
      </c>
      <c r="Q3128" s="360" t="s">
        <v>13059</v>
      </c>
    </row>
    <row r="3129" spans="1:17" ht="15">
      <c r="A3129" s="359" t="s">
        <v>1893</v>
      </c>
      <c r="B3129" s="360" t="s">
        <v>13060</v>
      </c>
      <c r="C3129" s="360" t="s">
        <v>3532</v>
      </c>
      <c r="D3129" s="360">
        <v>0</v>
      </c>
      <c r="E3129" s="360" t="s">
        <v>3532</v>
      </c>
      <c r="F3129" s="360" t="s">
        <v>3532</v>
      </c>
      <c r="G3129" s="360" t="s">
        <v>3532</v>
      </c>
      <c r="H3129" s="361">
        <v>45975</v>
      </c>
      <c r="I3129" s="360" t="s">
        <v>3532</v>
      </c>
      <c r="J3129" s="360" t="s">
        <v>13061</v>
      </c>
      <c r="K3129" s="360">
        <v>2018</v>
      </c>
      <c r="L3129" s="360" t="s">
        <v>5964</v>
      </c>
      <c r="M3129" s="360" t="s">
        <v>5957</v>
      </c>
      <c r="N3129" s="360" t="s">
        <v>5953</v>
      </c>
      <c r="O3129" s="360" t="s">
        <v>83</v>
      </c>
      <c r="P3129" s="360" t="s">
        <v>3532</v>
      </c>
      <c r="Q3129" s="360" t="s">
        <v>3532</v>
      </c>
    </row>
    <row r="3130" spans="1:17" ht="15">
      <c r="A3130" s="359" t="s">
        <v>1893</v>
      </c>
      <c r="B3130" s="360" t="s">
        <v>13062</v>
      </c>
      <c r="C3130" s="360" t="s">
        <v>3532</v>
      </c>
      <c r="D3130" s="360">
        <v>0</v>
      </c>
      <c r="E3130" s="360" t="s">
        <v>3532</v>
      </c>
      <c r="F3130" s="360" t="s">
        <v>3532</v>
      </c>
      <c r="G3130" s="360" t="s">
        <v>3532</v>
      </c>
      <c r="H3130" s="361">
        <v>45975</v>
      </c>
      <c r="I3130" s="360" t="s">
        <v>3532</v>
      </c>
      <c r="J3130" s="360" t="s">
        <v>13063</v>
      </c>
      <c r="K3130" s="360">
        <v>2017</v>
      </c>
      <c r="L3130" s="360" t="s">
        <v>5960</v>
      </c>
      <c r="M3130" s="360" t="s">
        <v>5957</v>
      </c>
      <c r="N3130" s="360" t="s">
        <v>5953</v>
      </c>
      <c r="O3130" s="360" t="s">
        <v>83</v>
      </c>
      <c r="P3130" s="360" t="s">
        <v>3532</v>
      </c>
      <c r="Q3130" s="360" t="s">
        <v>3532</v>
      </c>
    </row>
    <row r="3131" spans="1:17" ht="15">
      <c r="A3131" s="359" t="s">
        <v>1893</v>
      </c>
      <c r="B3131" s="360" t="s">
        <v>13064</v>
      </c>
      <c r="C3131" s="360" t="s">
        <v>2790</v>
      </c>
      <c r="D3131" s="360">
        <v>8</v>
      </c>
      <c r="E3131" s="360" t="s">
        <v>3532</v>
      </c>
      <c r="F3131" s="360" t="s">
        <v>13065</v>
      </c>
      <c r="G3131" s="360" t="s">
        <v>3532</v>
      </c>
      <c r="H3131" s="361">
        <v>45975</v>
      </c>
      <c r="I3131" s="360" t="s">
        <v>3532</v>
      </c>
      <c r="J3131" s="360" t="s">
        <v>12630</v>
      </c>
      <c r="K3131" s="360">
        <v>2018</v>
      </c>
      <c r="L3131" s="360" t="s">
        <v>5956</v>
      </c>
      <c r="M3131" s="360" t="s">
        <v>5957</v>
      </c>
      <c r="N3131" s="360" t="s">
        <v>5953</v>
      </c>
      <c r="O3131" s="360" t="s">
        <v>83</v>
      </c>
      <c r="P3131" s="360">
        <v>0</v>
      </c>
      <c r="Q3131" s="360" t="s">
        <v>8494</v>
      </c>
    </row>
    <row r="3132" spans="1:17" ht="15">
      <c r="A3132" s="359" t="s">
        <v>3923</v>
      </c>
      <c r="B3132" s="360" t="s">
        <v>13066</v>
      </c>
      <c r="C3132" s="360" t="s">
        <v>2790</v>
      </c>
      <c r="D3132" s="360">
        <v>0</v>
      </c>
      <c r="E3132" s="360" t="s">
        <v>3532</v>
      </c>
      <c r="F3132" s="360" t="s">
        <v>13067</v>
      </c>
      <c r="G3132" s="360" t="s">
        <v>3532</v>
      </c>
      <c r="H3132" s="361">
        <v>45975</v>
      </c>
      <c r="I3132" s="360" t="s">
        <v>3255</v>
      </c>
      <c r="J3132" s="360" t="s">
        <v>13068</v>
      </c>
      <c r="K3132" s="360">
        <v>2018</v>
      </c>
      <c r="L3132" s="360" t="s">
        <v>5984</v>
      </c>
      <c r="M3132" s="360" t="s">
        <v>5957</v>
      </c>
      <c r="N3132" s="360" t="s">
        <v>5953</v>
      </c>
      <c r="O3132" s="360" t="s">
        <v>83</v>
      </c>
      <c r="P3132" s="360">
        <v>0</v>
      </c>
      <c r="Q3132" s="360" t="s">
        <v>13069</v>
      </c>
    </row>
    <row r="3133" spans="1:17" ht="15">
      <c r="A3133" s="359" t="s">
        <v>1742</v>
      </c>
      <c r="B3133" s="360" t="s">
        <v>13070</v>
      </c>
      <c r="C3133" s="360" t="s">
        <v>2790</v>
      </c>
      <c r="D3133" s="360">
        <v>1</v>
      </c>
      <c r="E3133" s="360" t="s">
        <v>3532</v>
      </c>
      <c r="F3133" s="360" t="s">
        <v>13071</v>
      </c>
      <c r="G3133" s="360" t="s">
        <v>3532</v>
      </c>
      <c r="H3133" s="361">
        <v>45975</v>
      </c>
      <c r="I3133" s="360" t="s">
        <v>3532</v>
      </c>
      <c r="J3133" s="360" t="s">
        <v>13072</v>
      </c>
      <c r="K3133" s="360">
        <v>2021</v>
      </c>
      <c r="L3133" s="360" t="s">
        <v>5964</v>
      </c>
      <c r="M3133" s="360" t="s">
        <v>5957</v>
      </c>
      <c r="N3133" s="360" t="s">
        <v>5953</v>
      </c>
      <c r="O3133" s="360" t="s">
        <v>83</v>
      </c>
      <c r="P3133" s="360">
        <v>0</v>
      </c>
      <c r="Q3133" s="360" t="s">
        <v>13073</v>
      </c>
    </row>
    <row r="3134" spans="1:17" ht="15">
      <c r="A3134" s="359" t="s">
        <v>3100</v>
      </c>
      <c r="B3134" s="360" t="s">
        <v>13074</v>
      </c>
      <c r="C3134" s="360" t="s">
        <v>6109</v>
      </c>
      <c r="D3134" s="360">
        <v>4</v>
      </c>
      <c r="E3134" s="360" t="s">
        <v>3532</v>
      </c>
      <c r="F3134" s="360" t="s">
        <v>6110</v>
      </c>
      <c r="G3134" s="360" t="s">
        <v>3532</v>
      </c>
      <c r="H3134" s="361">
        <v>45975</v>
      </c>
      <c r="I3134" s="360" t="s">
        <v>3532</v>
      </c>
      <c r="J3134" s="360" t="s">
        <v>13075</v>
      </c>
      <c r="K3134" s="360">
        <v>2020</v>
      </c>
      <c r="L3134" s="360" t="s">
        <v>5960</v>
      </c>
      <c r="M3134" s="360" t="s">
        <v>5957</v>
      </c>
      <c r="N3134" s="360" t="s">
        <v>5953</v>
      </c>
      <c r="O3134" s="360" t="s">
        <v>83</v>
      </c>
      <c r="P3134" s="360" t="s">
        <v>3532</v>
      </c>
      <c r="Q3134" s="360" t="s">
        <v>6112</v>
      </c>
    </row>
    <row r="3135" spans="1:17" ht="15">
      <c r="A3135" s="359" t="s">
        <v>1742</v>
      </c>
      <c r="B3135" s="360" t="s">
        <v>13076</v>
      </c>
      <c r="C3135" s="360" t="s">
        <v>3532</v>
      </c>
      <c r="D3135" s="360">
        <v>4</v>
      </c>
      <c r="E3135" s="360" t="s">
        <v>3532</v>
      </c>
      <c r="F3135" s="360" t="s">
        <v>3532</v>
      </c>
      <c r="G3135" s="360" t="s">
        <v>3532</v>
      </c>
      <c r="H3135" s="361">
        <v>45975</v>
      </c>
      <c r="I3135" s="360" t="s">
        <v>3532</v>
      </c>
      <c r="J3135" s="360" t="s">
        <v>13077</v>
      </c>
      <c r="K3135" s="360">
        <v>2020</v>
      </c>
      <c r="L3135" s="360" t="s">
        <v>5964</v>
      </c>
      <c r="M3135" s="360" t="s">
        <v>5957</v>
      </c>
      <c r="N3135" s="360" t="s">
        <v>5953</v>
      </c>
      <c r="O3135" s="360" t="s">
        <v>83</v>
      </c>
      <c r="P3135" s="360" t="s">
        <v>3532</v>
      </c>
      <c r="Q3135" s="360" t="s">
        <v>3532</v>
      </c>
    </row>
    <row r="3136" spans="1:17" ht="15">
      <c r="A3136" s="359" t="s">
        <v>3898</v>
      </c>
      <c r="B3136" s="360" t="s">
        <v>13078</v>
      </c>
      <c r="C3136" s="360" t="s">
        <v>3532</v>
      </c>
      <c r="D3136" s="360">
        <v>1</v>
      </c>
      <c r="E3136" s="360" t="s">
        <v>3532</v>
      </c>
      <c r="F3136" s="360" t="s">
        <v>3532</v>
      </c>
      <c r="G3136" s="360" t="s">
        <v>3532</v>
      </c>
      <c r="H3136" s="361">
        <v>45975</v>
      </c>
      <c r="I3136" s="360" t="s">
        <v>3532</v>
      </c>
      <c r="J3136" s="360" t="s">
        <v>13079</v>
      </c>
      <c r="K3136" s="360">
        <v>2014</v>
      </c>
      <c r="L3136" s="360" t="s">
        <v>5964</v>
      </c>
      <c r="M3136" s="360" t="s">
        <v>5957</v>
      </c>
      <c r="N3136" s="360" t="s">
        <v>5953</v>
      </c>
      <c r="O3136" s="360" t="s">
        <v>83</v>
      </c>
      <c r="P3136" s="360" t="s">
        <v>3532</v>
      </c>
      <c r="Q3136" s="360" t="s">
        <v>3532</v>
      </c>
    </row>
    <row r="3137" spans="1:17" ht="15">
      <c r="A3137" s="359" t="s">
        <v>1765</v>
      </c>
      <c r="B3137" s="360" t="s">
        <v>13080</v>
      </c>
      <c r="C3137" s="360" t="s">
        <v>3532</v>
      </c>
      <c r="D3137" s="360">
        <v>16</v>
      </c>
      <c r="E3137" s="360" t="s">
        <v>3532</v>
      </c>
      <c r="F3137" s="360" t="s">
        <v>3532</v>
      </c>
      <c r="G3137" s="360" t="s">
        <v>3532</v>
      </c>
      <c r="H3137" s="361">
        <v>45975</v>
      </c>
      <c r="I3137" s="360" t="s">
        <v>3532</v>
      </c>
      <c r="J3137" s="360" t="s">
        <v>13081</v>
      </c>
      <c r="K3137" s="360">
        <v>2014</v>
      </c>
      <c r="L3137" s="360" t="s">
        <v>5960</v>
      </c>
      <c r="M3137" s="360" t="s">
        <v>5957</v>
      </c>
      <c r="N3137" s="360" t="s">
        <v>5953</v>
      </c>
      <c r="O3137" s="360" t="s">
        <v>83</v>
      </c>
      <c r="P3137" s="360" t="s">
        <v>3532</v>
      </c>
      <c r="Q3137" s="360" t="s">
        <v>3532</v>
      </c>
    </row>
    <row r="3138" spans="1:17" ht="15">
      <c r="A3138" s="359" t="s">
        <v>9159</v>
      </c>
      <c r="B3138" s="360" t="s">
        <v>13082</v>
      </c>
      <c r="C3138" s="360" t="s">
        <v>3532</v>
      </c>
      <c r="D3138" s="360">
        <v>0</v>
      </c>
      <c r="E3138" s="360" t="s">
        <v>3532</v>
      </c>
      <c r="F3138" s="360" t="s">
        <v>3532</v>
      </c>
      <c r="G3138" s="360" t="s">
        <v>3532</v>
      </c>
      <c r="H3138" s="361">
        <v>45975</v>
      </c>
      <c r="I3138" s="360" t="s">
        <v>3532</v>
      </c>
      <c r="J3138" s="360" t="s">
        <v>9161</v>
      </c>
      <c r="K3138" s="360">
        <v>2014</v>
      </c>
      <c r="L3138" s="360" t="s">
        <v>5964</v>
      </c>
      <c r="M3138" s="360" t="s">
        <v>5957</v>
      </c>
      <c r="N3138" s="360" t="s">
        <v>5953</v>
      </c>
      <c r="O3138" s="360" t="s">
        <v>83</v>
      </c>
      <c r="P3138" s="360" t="s">
        <v>3532</v>
      </c>
      <c r="Q3138" s="360" t="s">
        <v>3532</v>
      </c>
    </row>
    <row r="3139" spans="1:17" ht="15">
      <c r="A3139" s="359" t="s">
        <v>3880</v>
      </c>
      <c r="B3139" s="360" t="s">
        <v>13083</v>
      </c>
      <c r="C3139" s="360" t="s">
        <v>3532</v>
      </c>
      <c r="D3139" s="360">
        <v>135</v>
      </c>
      <c r="E3139" s="360" t="s">
        <v>3532</v>
      </c>
      <c r="F3139" s="360" t="s">
        <v>3532</v>
      </c>
      <c r="G3139" s="360" t="s">
        <v>3532</v>
      </c>
      <c r="H3139" s="361">
        <v>45975</v>
      </c>
      <c r="I3139" s="360" t="s">
        <v>3532</v>
      </c>
      <c r="J3139" s="360" t="s">
        <v>13084</v>
      </c>
      <c r="K3139" s="360">
        <v>2014</v>
      </c>
      <c r="L3139" s="360" t="s">
        <v>5960</v>
      </c>
      <c r="M3139" s="360" t="s">
        <v>5957</v>
      </c>
      <c r="N3139" s="360" t="s">
        <v>5953</v>
      </c>
      <c r="O3139" s="360" t="s">
        <v>83</v>
      </c>
      <c r="P3139" s="360" t="s">
        <v>3532</v>
      </c>
      <c r="Q3139" s="360" t="s">
        <v>3532</v>
      </c>
    </row>
    <row r="3140" spans="1:17" ht="15">
      <c r="A3140" s="359" t="s">
        <v>6077</v>
      </c>
      <c r="B3140" s="360" t="s">
        <v>13085</v>
      </c>
      <c r="C3140" s="360" t="s">
        <v>2790</v>
      </c>
      <c r="D3140" s="360">
        <v>11</v>
      </c>
      <c r="E3140" s="360" t="s">
        <v>3532</v>
      </c>
      <c r="F3140" s="360" t="s">
        <v>13086</v>
      </c>
      <c r="G3140" s="360" t="s">
        <v>3532</v>
      </c>
      <c r="H3140" s="361">
        <v>45975</v>
      </c>
      <c r="I3140" s="360" t="s">
        <v>3532</v>
      </c>
      <c r="J3140" s="360" t="s">
        <v>7610</v>
      </c>
      <c r="K3140" s="360">
        <v>2014</v>
      </c>
      <c r="L3140" s="360" t="s">
        <v>5984</v>
      </c>
      <c r="M3140" s="360" t="s">
        <v>5957</v>
      </c>
      <c r="N3140" s="360" t="s">
        <v>5953</v>
      </c>
      <c r="O3140" s="360" t="s">
        <v>83</v>
      </c>
      <c r="P3140" s="360">
        <v>0</v>
      </c>
      <c r="Q3140" s="360" t="s">
        <v>13087</v>
      </c>
    </row>
    <row r="3141" spans="1:17" ht="15">
      <c r="A3141" s="359" t="s">
        <v>3880</v>
      </c>
      <c r="B3141" s="360" t="s">
        <v>13088</v>
      </c>
      <c r="C3141" s="360" t="s">
        <v>2790</v>
      </c>
      <c r="D3141" s="360">
        <v>3</v>
      </c>
      <c r="E3141" s="360" t="s">
        <v>3532</v>
      </c>
      <c r="F3141" s="360" t="s">
        <v>13089</v>
      </c>
      <c r="G3141" s="360" t="s">
        <v>3532</v>
      </c>
      <c r="H3141" s="361">
        <v>45975</v>
      </c>
      <c r="I3141" s="360" t="s">
        <v>3532</v>
      </c>
      <c r="J3141" s="360" t="s">
        <v>13090</v>
      </c>
      <c r="K3141" s="360">
        <v>2015</v>
      </c>
      <c r="L3141" s="360" t="s">
        <v>5960</v>
      </c>
      <c r="M3141" s="360" t="s">
        <v>5957</v>
      </c>
      <c r="N3141" s="360" t="s">
        <v>5953</v>
      </c>
      <c r="O3141" s="360" t="s">
        <v>83</v>
      </c>
      <c r="P3141" s="360">
        <v>0</v>
      </c>
      <c r="Q3141" s="360" t="s">
        <v>13091</v>
      </c>
    </row>
    <row r="3142" spans="1:17" ht="15">
      <c r="A3142" s="359" t="s">
        <v>9159</v>
      </c>
      <c r="B3142" s="360" t="s">
        <v>13092</v>
      </c>
      <c r="C3142" s="360" t="s">
        <v>3532</v>
      </c>
      <c r="D3142" s="360">
        <v>0</v>
      </c>
      <c r="E3142" s="360" t="s">
        <v>3532</v>
      </c>
      <c r="F3142" s="360" t="s">
        <v>3532</v>
      </c>
      <c r="G3142" s="360" t="s">
        <v>3532</v>
      </c>
      <c r="H3142" s="361">
        <v>45975</v>
      </c>
      <c r="I3142" s="360" t="s">
        <v>3532</v>
      </c>
      <c r="J3142" s="360" t="s">
        <v>13093</v>
      </c>
      <c r="K3142" s="360">
        <v>2016</v>
      </c>
      <c r="L3142" s="360" t="s">
        <v>5960</v>
      </c>
      <c r="M3142" s="360" t="s">
        <v>5957</v>
      </c>
      <c r="N3142" s="360" t="s">
        <v>5953</v>
      </c>
      <c r="O3142" s="360" t="s">
        <v>83</v>
      </c>
      <c r="P3142" s="360" t="s">
        <v>3532</v>
      </c>
      <c r="Q3142" s="360" t="s">
        <v>3532</v>
      </c>
    </row>
    <row r="3143" spans="1:17" ht="15">
      <c r="A3143" s="359" t="s">
        <v>1636</v>
      </c>
      <c r="B3143" s="360" t="s">
        <v>13094</v>
      </c>
      <c r="C3143" s="360" t="s">
        <v>3532</v>
      </c>
      <c r="D3143" s="360">
        <v>113</v>
      </c>
      <c r="E3143" s="360" t="s">
        <v>3532</v>
      </c>
      <c r="F3143" s="360" t="s">
        <v>3532</v>
      </c>
      <c r="G3143" s="360" t="s">
        <v>3532</v>
      </c>
      <c r="H3143" s="361">
        <v>45975</v>
      </c>
      <c r="I3143" s="360" t="s">
        <v>3532</v>
      </c>
      <c r="J3143" s="360" t="s">
        <v>13095</v>
      </c>
      <c r="K3143" s="360">
        <v>2014</v>
      </c>
      <c r="L3143" s="360" t="s">
        <v>5964</v>
      </c>
      <c r="M3143" s="360" t="s">
        <v>5957</v>
      </c>
      <c r="N3143" s="360" t="s">
        <v>5953</v>
      </c>
      <c r="O3143" s="360" t="s">
        <v>83</v>
      </c>
      <c r="P3143" s="360" t="s">
        <v>3532</v>
      </c>
      <c r="Q3143" s="360" t="s">
        <v>3532</v>
      </c>
    </row>
    <row r="3144" spans="1:17" ht="15">
      <c r="A3144" s="359" t="s">
        <v>1611</v>
      </c>
      <c r="B3144" s="360" t="s">
        <v>13096</v>
      </c>
      <c r="C3144" s="360" t="s">
        <v>6109</v>
      </c>
      <c r="D3144" s="360">
        <v>21</v>
      </c>
      <c r="E3144" s="360" t="s">
        <v>3532</v>
      </c>
      <c r="F3144" s="360" t="s">
        <v>6912</v>
      </c>
      <c r="G3144" s="360" t="s">
        <v>3532</v>
      </c>
      <c r="H3144" s="361">
        <v>45975</v>
      </c>
      <c r="I3144" s="360" t="s">
        <v>3532</v>
      </c>
      <c r="J3144" s="360" t="s">
        <v>13097</v>
      </c>
      <c r="K3144" s="360">
        <v>2014</v>
      </c>
      <c r="L3144" s="360" t="s">
        <v>5960</v>
      </c>
      <c r="M3144" s="360" t="s">
        <v>5957</v>
      </c>
      <c r="N3144" s="360" t="s">
        <v>5953</v>
      </c>
      <c r="O3144" s="360" t="s">
        <v>83</v>
      </c>
      <c r="P3144" s="360" t="s">
        <v>3532</v>
      </c>
      <c r="Q3144" s="360" t="s">
        <v>6914</v>
      </c>
    </row>
    <row r="3145" spans="1:17" ht="15">
      <c r="A3145" s="359" t="s">
        <v>1742</v>
      </c>
      <c r="B3145" s="360" t="s">
        <v>13098</v>
      </c>
      <c r="C3145" s="360" t="s">
        <v>3532</v>
      </c>
      <c r="D3145" s="360">
        <v>4</v>
      </c>
      <c r="E3145" s="360" t="s">
        <v>3532</v>
      </c>
      <c r="F3145" s="360" t="s">
        <v>3532</v>
      </c>
      <c r="G3145" s="360" t="s">
        <v>3532</v>
      </c>
      <c r="H3145" s="361">
        <v>45975</v>
      </c>
      <c r="I3145" s="360" t="s">
        <v>3532</v>
      </c>
      <c r="J3145" s="360" t="s">
        <v>13099</v>
      </c>
      <c r="K3145" s="360">
        <v>2019</v>
      </c>
      <c r="L3145" s="360" t="s">
        <v>5964</v>
      </c>
      <c r="M3145" s="360" t="s">
        <v>5957</v>
      </c>
      <c r="N3145" s="360" t="s">
        <v>5953</v>
      </c>
      <c r="O3145" s="360" t="s">
        <v>83</v>
      </c>
      <c r="P3145" s="360" t="s">
        <v>3532</v>
      </c>
      <c r="Q3145" s="360" t="s">
        <v>3532</v>
      </c>
    </row>
    <row r="3146" spans="1:17" ht="15">
      <c r="A3146" s="359" t="s">
        <v>6433</v>
      </c>
      <c r="B3146" s="360" t="s">
        <v>13100</v>
      </c>
      <c r="C3146" s="360" t="s">
        <v>2790</v>
      </c>
      <c r="D3146" s="360">
        <v>8</v>
      </c>
      <c r="E3146" s="360" t="s">
        <v>3532</v>
      </c>
      <c r="F3146" s="360" t="s">
        <v>13101</v>
      </c>
      <c r="G3146" s="360" t="s">
        <v>3532</v>
      </c>
      <c r="H3146" s="361">
        <v>45975</v>
      </c>
      <c r="I3146" s="360" t="s">
        <v>3532</v>
      </c>
      <c r="J3146" s="360" t="s">
        <v>8382</v>
      </c>
      <c r="K3146" s="360">
        <v>2020</v>
      </c>
      <c r="L3146" s="360" t="s">
        <v>5960</v>
      </c>
      <c r="M3146" s="360" t="s">
        <v>5957</v>
      </c>
      <c r="N3146" s="360" t="s">
        <v>5953</v>
      </c>
      <c r="O3146" s="360" t="s">
        <v>83</v>
      </c>
      <c r="P3146" s="360">
        <v>0</v>
      </c>
      <c r="Q3146" s="360" t="s">
        <v>13102</v>
      </c>
    </row>
    <row r="3147" spans="1:17" ht="15">
      <c r="A3147" s="359" t="s">
        <v>2147</v>
      </c>
      <c r="B3147" s="360" t="s">
        <v>13103</v>
      </c>
      <c r="C3147" s="360" t="s">
        <v>3532</v>
      </c>
      <c r="D3147" s="360">
        <v>217</v>
      </c>
      <c r="E3147" s="360" t="s">
        <v>3532</v>
      </c>
      <c r="F3147" s="360" t="s">
        <v>3532</v>
      </c>
      <c r="G3147" s="360" t="s">
        <v>3532</v>
      </c>
      <c r="H3147" s="361">
        <v>45975</v>
      </c>
      <c r="I3147" s="360" t="s">
        <v>3532</v>
      </c>
      <c r="J3147" s="360" t="s">
        <v>13104</v>
      </c>
      <c r="K3147" s="360">
        <v>2017</v>
      </c>
      <c r="L3147" s="360" t="s">
        <v>6008</v>
      </c>
      <c r="M3147" s="360" t="s">
        <v>5957</v>
      </c>
      <c r="N3147" s="360" t="s">
        <v>5953</v>
      </c>
      <c r="O3147" s="360" t="s">
        <v>2147</v>
      </c>
      <c r="P3147" s="360" t="s">
        <v>3532</v>
      </c>
      <c r="Q3147" s="360" t="s">
        <v>3532</v>
      </c>
    </row>
    <row r="3148" spans="1:17" ht="15">
      <c r="A3148" s="359" t="s">
        <v>6077</v>
      </c>
      <c r="B3148" s="360" t="s">
        <v>13105</v>
      </c>
      <c r="C3148" s="360" t="s">
        <v>3532</v>
      </c>
      <c r="D3148" s="360">
        <v>0</v>
      </c>
      <c r="E3148" s="360" t="s">
        <v>3532</v>
      </c>
      <c r="F3148" s="360" t="s">
        <v>3532</v>
      </c>
      <c r="G3148" s="360" t="s">
        <v>3532</v>
      </c>
      <c r="H3148" s="361">
        <v>45975</v>
      </c>
      <c r="I3148" s="360" t="s">
        <v>3532</v>
      </c>
      <c r="J3148" s="360" t="s">
        <v>13106</v>
      </c>
      <c r="K3148" s="360">
        <v>2017</v>
      </c>
      <c r="L3148" s="360" t="s">
        <v>5964</v>
      </c>
      <c r="M3148" s="360" t="s">
        <v>5957</v>
      </c>
      <c r="N3148" s="360" t="s">
        <v>5953</v>
      </c>
      <c r="O3148" s="360" t="s">
        <v>83</v>
      </c>
      <c r="P3148" s="360" t="s">
        <v>3532</v>
      </c>
      <c r="Q3148" s="360" t="s">
        <v>3532</v>
      </c>
    </row>
    <row r="3149" spans="1:17" ht="15">
      <c r="A3149" s="359" t="s">
        <v>3880</v>
      </c>
      <c r="B3149" s="360" t="s">
        <v>13107</v>
      </c>
      <c r="C3149" s="360" t="s">
        <v>2790</v>
      </c>
      <c r="D3149" s="360">
        <v>4</v>
      </c>
      <c r="E3149" s="360" t="s">
        <v>3532</v>
      </c>
      <c r="F3149" s="360" t="s">
        <v>13108</v>
      </c>
      <c r="G3149" s="360" t="s">
        <v>3532</v>
      </c>
      <c r="H3149" s="361">
        <v>45975</v>
      </c>
      <c r="I3149" s="360" t="s">
        <v>3532</v>
      </c>
      <c r="J3149" s="360" t="s">
        <v>13109</v>
      </c>
      <c r="K3149" s="360">
        <v>2018</v>
      </c>
      <c r="L3149" s="360" t="s">
        <v>5960</v>
      </c>
      <c r="M3149" s="360" t="s">
        <v>5957</v>
      </c>
      <c r="N3149" s="360" t="s">
        <v>5953</v>
      </c>
      <c r="O3149" s="360" t="s">
        <v>83</v>
      </c>
      <c r="P3149" s="360">
        <v>0</v>
      </c>
      <c r="Q3149" s="360" t="s">
        <v>13110</v>
      </c>
    </row>
    <row r="3150" spans="1:17" ht="15">
      <c r="A3150" s="359" t="s">
        <v>8424</v>
      </c>
      <c r="B3150" s="360" t="s">
        <v>13111</v>
      </c>
      <c r="C3150" s="360" t="s">
        <v>3532</v>
      </c>
      <c r="D3150" s="360">
        <v>25</v>
      </c>
      <c r="E3150" s="360" t="s">
        <v>3532</v>
      </c>
      <c r="F3150" s="360" t="s">
        <v>3532</v>
      </c>
      <c r="G3150" s="360" t="s">
        <v>3532</v>
      </c>
      <c r="H3150" s="361">
        <v>45975</v>
      </c>
      <c r="I3150" s="360" t="s">
        <v>3532</v>
      </c>
      <c r="J3150" s="360" t="s">
        <v>13112</v>
      </c>
      <c r="K3150" s="360">
        <v>2015</v>
      </c>
      <c r="L3150" s="360" t="s">
        <v>5964</v>
      </c>
      <c r="M3150" s="360" t="s">
        <v>5957</v>
      </c>
      <c r="N3150" s="360" t="s">
        <v>5953</v>
      </c>
      <c r="O3150" s="360" t="s">
        <v>83</v>
      </c>
      <c r="P3150" s="360" t="s">
        <v>3532</v>
      </c>
      <c r="Q3150" s="360" t="s">
        <v>3532</v>
      </c>
    </row>
    <row r="3151" spans="1:17" ht="15">
      <c r="A3151" s="359" t="s">
        <v>5972</v>
      </c>
      <c r="B3151" s="360" t="s">
        <v>13113</v>
      </c>
      <c r="C3151" s="360" t="s">
        <v>2790</v>
      </c>
      <c r="D3151" s="360">
        <v>6</v>
      </c>
      <c r="E3151" s="360" t="s">
        <v>3532</v>
      </c>
      <c r="F3151" s="360" t="s">
        <v>13114</v>
      </c>
      <c r="G3151" s="360" t="s">
        <v>3532</v>
      </c>
      <c r="H3151" s="361">
        <v>45975</v>
      </c>
      <c r="I3151" s="360" t="s">
        <v>3532</v>
      </c>
      <c r="J3151" s="360" t="s">
        <v>13115</v>
      </c>
      <c r="K3151" s="360">
        <v>2019</v>
      </c>
      <c r="L3151" s="360" t="s">
        <v>5964</v>
      </c>
      <c r="M3151" s="360" t="s">
        <v>5957</v>
      </c>
      <c r="N3151" s="360" t="s">
        <v>5953</v>
      </c>
      <c r="O3151" s="360" t="s">
        <v>83</v>
      </c>
      <c r="P3151" s="360">
        <v>0</v>
      </c>
      <c r="Q3151" s="360" t="s">
        <v>13116</v>
      </c>
    </row>
    <row r="3152" spans="1:17" ht="15">
      <c r="A3152" s="359" t="s">
        <v>6041</v>
      </c>
      <c r="B3152" s="360" t="s">
        <v>13117</v>
      </c>
      <c r="C3152" s="360" t="s">
        <v>3532</v>
      </c>
      <c r="D3152" s="360">
        <v>86</v>
      </c>
      <c r="E3152" s="360" t="s">
        <v>3532</v>
      </c>
      <c r="F3152" s="360" t="s">
        <v>3532</v>
      </c>
      <c r="G3152" s="360" t="s">
        <v>3532</v>
      </c>
      <c r="H3152" s="361">
        <v>45975</v>
      </c>
      <c r="I3152" s="360" t="s">
        <v>3532</v>
      </c>
      <c r="J3152" s="360" t="s">
        <v>6380</v>
      </c>
      <c r="K3152" s="360">
        <v>2014</v>
      </c>
      <c r="L3152" s="360" t="s">
        <v>5960</v>
      </c>
      <c r="M3152" s="360" t="s">
        <v>5957</v>
      </c>
      <c r="N3152" s="360" t="s">
        <v>5953</v>
      </c>
      <c r="O3152" s="360" t="s">
        <v>83</v>
      </c>
      <c r="P3152" s="360" t="s">
        <v>3532</v>
      </c>
      <c r="Q3152" s="360" t="s">
        <v>3532</v>
      </c>
    </row>
    <row r="3153" spans="1:17" ht="15">
      <c r="A3153" s="359" t="s">
        <v>3520</v>
      </c>
      <c r="B3153" s="360" t="s">
        <v>13118</v>
      </c>
      <c r="C3153" s="360" t="s">
        <v>3532</v>
      </c>
      <c r="D3153" s="360">
        <v>165</v>
      </c>
      <c r="E3153" s="360" t="s">
        <v>3532</v>
      </c>
      <c r="F3153" s="360" t="s">
        <v>3532</v>
      </c>
      <c r="G3153" s="360" t="s">
        <v>3532</v>
      </c>
      <c r="H3153" s="361">
        <v>45975</v>
      </c>
      <c r="I3153" s="360" t="s">
        <v>3532</v>
      </c>
      <c r="J3153" s="360" t="s">
        <v>13119</v>
      </c>
      <c r="K3153" s="360">
        <v>2016</v>
      </c>
      <c r="L3153" s="360" t="s">
        <v>5964</v>
      </c>
      <c r="M3153" s="360" t="s">
        <v>5957</v>
      </c>
      <c r="N3153" s="360" t="s">
        <v>5953</v>
      </c>
      <c r="O3153" s="360" t="s">
        <v>83</v>
      </c>
      <c r="P3153" s="360" t="s">
        <v>3532</v>
      </c>
      <c r="Q3153" s="360" t="s">
        <v>3532</v>
      </c>
    </row>
    <row r="3154" spans="1:17" ht="15">
      <c r="A3154" s="359" t="s">
        <v>1670</v>
      </c>
      <c r="B3154" s="360" t="s">
        <v>13120</v>
      </c>
      <c r="C3154" s="360" t="s">
        <v>3532</v>
      </c>
      <c r="D3154" s="360">
        <v>2</v>
      </c>
      <c r="E3154" s="360" t="s">
        <v>3532</v>
      </c>
      <c r="F3154" s="360" t="s">
        <v>3532</v>
      </c>
      <c r="G3154" s="360" t="s">
        <v>3532</v>
      </c>
      <c r="H3154" s="361">
        <v>45975</v>
      </c>
      <c r="I3154" s="360" t="s">
        <v>3532</v>
      </c>
      <c r="J3154" s="360" t="s">
        <v>13121</v>
      </c>
      <c r="K3154" s="360">
        <v>2016</v>
      </c>
      <c r="L3154" s="360" t="s">
        <v>5964</v>
      </c>
      <c r="M3154" s="360" t="s">
        <v>5957</v>
      </c>
      <c r="N3154" s="360" t="s">
        <v>5953</v>
      </c>
      <c r="O3154" s="360" t="s">
        <v>83</v>
      </c>
      <c r="P3154" s="360" t="s">
        <v>3532</v>
      </c>
      <c r="Q3154" s="360" t="s">
        <v>3532</v>
      </c>
    </row>
    <row r="3155" spans="1:17" ht="15">
      <c r="A3155" s="359" t="s">
        <v>3002</v>
      </c>
      <c r="B3155" s="360" t="s">
        <v>13122</v>
      </c>
      <c r="C3155" s="360" t="s">
        <v>2790</v>
      </c>
      <c r="D3155" s="360">
        <v>2</v>
      </c>
      <c r="E3155" s="360" t="s">
        <v>3532</v>
      </c>
      <c r="F3155" s="360" t="s">
        <v>13123</v>
      </c>
      <c r="G3155" s="360" t="s">
        <v>3532</v>
      </c>
      <c r="H3155" s="361">
        <v>45975</v>
      </c>
      <c r="I3155" s="360" t="s">
        <v>3532</v>
      </c>
      <c r="J3155" s="360" t="s">
        <v>13124</v>
      </c>
      <c r="K3155" s="360">
        <v>2015</v>
      </c>
      <c r="L3155" s="360" t="s">
        <v>5956</v>
      </c>
      <c r="M3155" s="360" t="s">
        <v>5957</v>
      </c>
      <c r="N3155" s="360" t="s">
        <v>5953</v>
      </c>
      <c r="O3155" s="360" t="s">
        <v>83</v>
      </c>
      <c r="P3155" s="360">
        <v>0</v>
      </c>
      <c r="Q3155" s="360" t="s">
        <v>13125</v>
      </c>
    </row>
    <row r="3156" spans="1:17" ht="15">
      <c r="A3156" s="359" t="s">
        <v>6021</v>
      </c>
      <c r="B3156" s="360" t="s">
        <v>13126</v>
      </c>
      <c r="C3156" s="360" t="s">
        <v>2790</v>
      </c>
      <c r="D3156" s="360">
        <v>3</v>
      </c>
      <c r="E3156" s="360" t="s">
        <v>3532</v>
      </c>
      <c r="F3156" s="360" t="s">
        <v>13127</v>
      </c>
      <c r="G3156" s="360" t="s">
        <v>3532</v>
      </c>
      <c r="H3156" s="361">
        <v>45975</v>
      </c>
      <c r="I3156" s="360" t="s">
        <v>3532</v>
      </c>
      <c r="J3156" s="360" t="s">
        <v>13128</v>
      </c>
      <c r="K3156" s="360">
        <v>2018</v>
      </c>
      <c r="L3156" s="360" t="s">
        <v>5964</v>
      </c>
      <c r="M3156" s="360" t="s">
        <v>5957</v>
      </c>
      <c r="N3156" s="360" t="s">
        <v>5953</v>
      </c>
      <c r="O3156" s="360" t="s">
        <v>83</v>
      </c>
      <c r="P3156" s="360">
        <v>0</v>
      </c>
      <c r="Q3156" s="360" t="s">
        <v>13129</v>
      </c>
    </row>
    <row r="3157" spans="1:17" ht="15">
      <c r="A3157" s="359" t="s">
        <v>2147</v>
      </c>
      <c r="B3157" s="360" t="s">
        <v>13130</v>
      </c>
      <c r="C3157" s="360" t="s">
        <v>3532</v>
      </c>
      <c r="D3157" s="360">
        <v>217</v>
      </c>
      <c r="E3157" s="360" t="s">
        <v>3532</v>
      </c>
      <c r="F3157" s="360" t="s">
        <v>3532</v>
      </c>
      <c r="G3157" s="360" t="s">
        <v>3532</v>
      </c>
      <c r="H3157" s="361">
        <v>45975</v>
      </c>
      <c r="I3157" s="360" t="s">
        <v>3532</v>
      </c>
      <c r="J3157" s="360" t="s">
        <v>6447</v>
      </c>
      <c r="K3157" s="360">
        <v>2014</v>
      </c>
      <c r="L3157" s="360" t="s">
        <v>6053</v>
      </c>
      <c r="M3157" s="360" t="s">
        <v>5957</v>
      </c>
      <c r="N3157" s="360" t="s">
        <v>5953</v>
      </c>
      <c r="O3157" s="360" t="s">
        <v>2147</v>
      </c>
      <c r="P3157" s="360" t="s">
        <v>3532</v>
      </c>
      <c r="Q3157" s="360" t="s">
        <v>3532</v>
      </c>
    </row>
    <row r="3158" spans="1:17" ht="15">
      <c r="A3158" s="359" t="s">
        <v>2147</v>
      </c>
      <c r="B3158" s="360" t="s">
        <v>13131</v>
      </c>
      <c r="C3158" s="360" t="s">
        <v>3532</v>
      </c>
      <c r="D3158" s="360">
        <v>217</v>
      </c>
      <c r="E3158" s="360" t="s">
        <v>3532</v>
      </c>
      <c r="F3158" s="360" t="s">
        <v>3532</v>
      </c>
      <c r="G3158" s="360" t="s">
        <v>3532</v>
      </c>
      <c r="H3158" s="361">
        <v>45975</v>
      </c>
      <c r="I3158" s="360" t="s">
        <v>3532</v>
      </c>
      <c r="J3158" s="360" t="s">
        <v>6618</v>
      </c>
      <c r="K3158" s="360">
        <v>2013</v>
      </c>
      <c r="L3158" s="360" t="s">
        <v>6008</v>
      </c>
      <c r="M3158" s="360" t="s">
        <v>5957</v>
      </c>
      <c r="N3158" s="360" t="s">
        <v>5953</v>
      </c>
      <c r="O3158" s="360" t="s">
        <v>2147</v>
      </c>
      <c r="P3158" s="360" t="s">
        <v>3532</v>
      </c>
      <c r="Q3158" s="360" t="s">
        <v>3532</v>
      </c>
    </row>
    <row r="3159" spans="1:17" ht="15">
      <c r="A3159" s="359" t="s">
        <v>5986</v>
      </c>
      <c r="B3159" s="360" t="s">
        <v>13132</v>
      </c>
      <c r="C3159" s="360" t="s">
        <v>3532</v>
      </c>
      <c r="D3159" s="360">
        <v>69</v>
      </c>
      <c r="E3159" s="360" t="s">
        <v>3532</v>
      </c>
      <c r="F3159" s="360" t="s">
        <v>3532</v>
      </c>
      <c r="G3159" s="360" t="s">
        <v>3532</v>
      </c>
      <c r="H3159" s="361">
        <v>45975</v>
      </c>
      <c r="I3159" s="360" t="s">
        <v>3532</v>
      </c>
      <c r="J3159" s="360" t="s">
        <v>13133</v>
      </c>
      <c r="K3159" s="360">
        <v>2014</v>
      </c>
      <c r="L3159" s="360" t="s">
        <v>5960</v>
      </c>
      <c r="M3159" s="360" t="s">
        <v>5957</v>
      </c>
      <c r="N3159" s="360" t="s">
        <v>5953</v>
      </c>
      <c r="O3159" s="360" t="s">
        <v>83</v>
      </c>
      <c r="P3159" s="360" t="s">
        <v>3532</v>
      </c>
      <c r="Q3159" s="360" t="s">
        <v>3532</v>
      </c>
    </row>
    <row r="3160" spans="1:17" ht="15">
      <c r="A3160" s="359" t="s">
        <v>3175</v>
      </c>
      <c r="B3160" s="360" t="s">
        <v>13134</v>
      </c>
      <c r="C3160" s="360" t="s">
        <v>3532</v>
      </c>
      <c r="D3160" s="360">
        <v>2</v>
      </c>
      <c r="E3160" s="360" t="s">
        <v>3532</v>
      </c>
      <c r="F3160" s="360" t="s">
        <v>3532</v>
      </c>
      <c r="G3160" s="360" t="s">
        <v>3532</v>
      </c>
      <c r="H3160" s="361">
        <v>45975</v>
      </c>
      <c r="I3160" s="360" t="s">
        <v>3532</v>
      </c>
      <c r="J3160" s="360" t="s">
        <v>13135</v>
      </c>
      <c r="K3160" s="360">
        <v>2015</v>
      </c>
      <c r="L3160" s="360" t="s">
        <v>5960</v>
      </c>
      <c r="M3160" s="360" t="s">
        <v>5957</v>
      </c>
      <c r="N3160" s="360" t="s">
        <v>5953</v>
      </c>
      <c r="O3160" s="360" t="s">
        <v>83</v>
      </c>
      <c r="P3160" s="360" t="s">
        <v>3532</v>
      </c>
      <c r="Q3160" s="360" t="s">
        <v>3532</v>
      </c>
    </row>
    <row r="3161" spans="1:17" ht="15">
      <c r="A3161" s="359" t="s">
        <v>5986</v>
      </c>
      <c r="B3161" s="360" t="s">
        <v>13136</v>
      </c>
      <c r="C3161" s="360" t="s">
        <v>3532</v>
      </c>
      <c r="D3161" s="360">
        <v>107</v>
      </c>
      <c r="E3161" s="360" t="s">
        <v>3532</v>
      </c>
      <c r="F3161" s="360" t="s">
        <v>3532</v>
      </c>
      <c r="G3161" s="360" t="s">
        <v>3532</v>
      </c>
      <c r="H3161" s="361">
        <v>45975</v>
      </c>
      <c r="I3161" s="360" t="s">
        <v>3532</v>
      </c>
      <c r="J3161" s="360" t="s">
        <v>13137</v>
      </c>
      <c r="K3161" s="360">
        <v>2015</v>
      </c>
      <c r="L3161" s="360" t="s">
        <v>5960</v>
      </c>
      <c r="M3161" s="360" t="s">
        <v>5957</v>
      </c>
      <c r="N3161" s="360" t="s">
        <v>5953</v>
      </c>
      <c r="O3161" s="360" t="s">
        <v>83</v>
      </c>
      <c r="P3161" s="360" t="s">
        <v>3532</v>
      </c>
      <c r="Q3161" s="360" t="s">
        <v>3532</v>
      </c>
    </row>
    <row r="3162" spans="1:17" ht="15">
      <c r="A3162" s="359" t="s">
        <v>3408</v>
      </c>
      <c r="B3162" s="360" t="s">
        <v>13138</v>
      </c>
      <c r="C3162" s="360" t="s">
        <v>3532</v>
      </c>
      <c r="D3162" s="360">
        <v>1</v>
      </c>
      <c r="E3162" s="360" t="s">
        <v>3532</v>
      </c>
      <c r="F3162" s="360" t="s">
        <v>3532</v>
      </c>
      <c r="G3162" s="360" t="s">
        <v>3532</v>
      </c>
      <c r="H3162" s="361">
        <v>45975</v>
      </c>
      <c r="I3162" s="360" t="s">
        <v>3532</v>
      </c>
      <c r="J3162" s="360" t="s">
        <v>13139</v>
      </c>
      <c r="K3162" s="360">
        <v>2014</v>
      </c>
      <c r="L3162" s="360" t="s">
        <v>5960</v>
      </c>
      <c r="M3162" s="360" t="s">
        <v>5957</v>
      </c>
      <c r="N3162" s="360" t="s">
        <v>5953</v>
      </c>
      <c r="O3162" s="360" t="s">
        <v>83</v>
      </c>
      <c r="P3162" s="360" t="s">
        <v>3532</v>
      </c>
      <c r="Q3162" s="360" t="s">
        <v>3532</v>
      </c>
    </row>
    <row r="3163" spans="1:17" ht="15">
      <c r="A3163" s="359" t="s">
        <v>5986</v>
      </c>
      <c r="B3163" s="360" t="s">
        <v>13140</v>
      </c>
      <c r="C3163" s="360" t="s">
        <v>3532</v>
      </c>
      <c r="D3163" s="360">
        <v>217</v>
      </c>
      <c r="E3163" s="360" t="s">
        <v>3532</v>
      </c>
      <c r="F3163" s="360" t="s">
        <v>3532</v>
      </c>
      <c r="G3163" s="360" t="s">
        <v>3532</v>
      </c>
      <c r="H3163" s="361">
        <v>45975</v>
      </c>
      <c r="I3163" s="360" t="s">
        <v>3532</v>
      </c>
      <c r="J3163" s="360" t="s">
        <v>13141</v>
      </c>
      <c r="K3163" s="360">
        <v>2015</v>
      </c>
      <c r="L3163" s="360" t="s">
        <v>5960</v>
      </c>
      <c r="M3163" s="360" t="s">
        <v>5957</v>
      </c>
      <c r="N3163" s="360" t="s">
        <v>5953</v>
      </c>
      <c r="O3163" s="360" t="s">
        <v>83</v>
      </c>
      <c r="P3163" s="360" t="s">
        <v>3532</v>
      </c>
      <c r="Q3163" s="360" t="s">
        <v>3532</v>
      </c>
    </row>
    <row r="3164" spans="1:17" ht="15">
      <c r="A3164" s="359" t="s">
        <v>5986</v>
      </c>
      <c r="B3164" s="360" t="s">
        <v>13142</v>
      </c>
      <c r="C3164" s="360" t="s">
        <v>3532</v>
      </c>
      <c r="D3164" s="360">
        <v>111</v>
      </c>
      <c r="E3164" s="360" t="s">
        <v>3532</v>
      </c>
      <c r="F3164" s="360" t="s">
        <v>3532</v>
      </c>
      <c r="G3164" s="360" t="s">
        <v>3532</v>
      </c>
      <c r="H3164" s="361">
        <v>45975</v>
      </c>
      <c r="I3164" s="360" t="s">
        <v>3532</v>
      </c>
      <c r="J3164" s="360" t="s">
        <v>13143</v>
      </c>
      <c r="K3164" s="360">
        <v>2015</v>
      </c>
      <c r="L3164" s="360" t="s">
        <v>5960</v>
      </c>
      <c r="M3164" s="360" t="s">
        <v>5957</v>
      </c>
      <c r="N3164" s="360" t="s">
        <v>5953</v>
      </c>
      <c r="O3164" s="360" t="s">
        <v>83</v>
      </c>
      <c r="P3164" s="360" t="s">
        <v>3532</v>
      </c>
      <c r="Q3164" s="360" t="s">
        <v>3532</v>
      </c>
    </row>
    <row r="3165" spans="1:17" ht="15">
      <c r="A3165" s="359" t="s">
        <v>5986</v>
      </c>
      <c r="B3165" s="360" t="s">
        <v>13144</v>
      </c>
      <c r="C3165" s="360" t="s">
        <v>3532</v>
      </c>
      <c r="D3165" s="360">
        <v>85</v>
      </c>
      <c r="E3165" s="360" t="s">
        <v>3532</v>
      </c>
      <c r="F3165" s="360" t="s">
        <v>3532</v>
      </c>
      <c r="G3165" s="360" t="s">
        <v>3532</v>
      </c>
      <c r="H3165" s="361">
        <v>45975</v>
      </c>
      <c r="I3165" s="360" t="s">
        <v>3532</v>
      </c>
      <c r="J3165" s="360" t="s">
        <v>13145</v>
      </c>
      <c r="K3165" s="360">
        <v>2015</v>
      </c>
      <c r="L3165" s="360" t="s">
        <v>5960</v>
      </c>
      <c r="M3165" s="360" t="s">
        <v>5957</v>
      </c>
      <c r="N3165" s="360" t="s">
        <v>5953</v>
      </c>
      <c r="O3165" s="360" t="s">
        <v>83</v>
      </c>
      <c r="P3165" s="360" t="s">
        <v>3532</v>
      </c>
      <c r="Q3165" s="360" t="s">
        <v>3532</v>
      </c>
    </row>
    <row r="3166" spans="1:17" ht="15">
      <c r="A3166" s="359" t="s">
        <v>3175</v>
      </c>
      <c r="B3166" s="360" t="s">
        <v>13146</v>
      </c>
      <c r="C3166" s="360" t="s">
        <v>3532</v>
      </c>
      <c r="D3166" s="360">
        <v>0</v>
      </c>
      <c r="E3166" s="360" t="s">
        <v>3532</v>
      </c>
      <c r="F3166" s="360" t="s">
        <v>3532</v>
      </c>
      <c r="G3166" s="360" t="s">
        <v>3532</v>
      </c>
      <c r="H3166" s="361">
        <v>45975</v>
      </c>
      <c r="I3166" s="360" t="s">
        <v>3532</v>
      </c>
      <c r="J3166" s="360" t="s">
        <v>13147</v>
      </c>
      <c r="K3166" s="360">
        <v>2015</v>
      </c>
      <c r="L3166" s="360" t="s">
        <v>5964</v>
      </c>
      <c r="M3166" s="360" t="s">
        <v>5957</v>
      </c>
      <c r="N3166" s="360" t="s">
        <v>5953</v>
      </c>
      <c r="O3166" s="360" t="s">
        <v>83</v>
      </c>
      <c r="P3166" s="360" t="s">
        <v>3532</v>
      </c>
      <c r="Q3166" s="360" t="s">
        <v>3532</v>
      </c>
    </row>
    <row r="3167" spans="1:17" ht="15">
      <c r="A3167" s="359" t="s">
        <v>3421</v>
      </c>
      <c r="B3167" s="360" t="s">
        <v>13148</v>
      </c>
      <c r="C3167" s="360" t="s">
        <v>3532</v>
      </c>
      <c r="D3167" s="360">
        <v>18</v>
      </c>
      <c r="E3167" s="360" t="s">
        <v>3532</v>
      </c>
      <c r="F3167" s="360" t="s">
        <v>3532</v>
      </c>
      <c r="G3167" s="360" t="s">
        <v>3532</v>
      </c>
      <c r="H3167" s="361">
        <v>45975</v>
      </c>
      <c r="I3167" s="360" t="s">
        <v>3532</v>
      </c>
      <c r="J3167" s="360" t="s">
        <v>13149</v>
      </c>
      <c r="K3167" s="360">
        <v>2015</v>
      </c>
      <c r="L3167" s="360" t="s">
        <v>5960</v>
      </c>
      <c r="M3167" s="360" t="s">
        <v>5957</v>
      </c>
      <c r="N3167" s="360" t="s">
        <v>5953</v>
      </c>
      <c r="O3167" s="360" t="s">
        <v>83</v>
      </c>
      <c r="P3167" s="360" t="s">
        <v>3532</v>
      </c>
      <c r="Q3167" s="360" t="s">
        <v>3532</v>
      </c>
    </row>
    <row r="3168" spans="1:17" ht="15">
      <c r="A3168" s="359" t="s">
        <v>2813</v>
      </c>
      <c r="B3168" s="360" t="s">
        <v>13150</v>
      </c>
      <c r="C3168" s="360" t="s">
        <v>3532</v>
      </c>
      <c r="D3168" s="360">
        <v>28</v>
      </c>
      <c r="E3168" s="360" t="s">
        <v>3532</v>
      </c>
      <c r="F3168" s="360" t="s">
        <v>3532</v>
      </c>
      <c r="G3168" s="360" t="s">
        <v>3532</v>
      </c>
      <c r="H3168" s="361">
        <v>45975</v>
      </c>
      <c r="I3168" s="360" t="s">
        <v>3532</v>
      </c>
      <c r="J3168" s="360" t="s">
        <v>9674</v>
      </c>
      <c r="K3168" s="360">
        <v>2016</v>
      </c>
      <c r="L3168" s="360" t="s">
        <v>5960</v>
      </c>
      <c r="M3168" s="360" t="s">
        <v>5957</v>
      </c>
      <c r="N3168" s="360" t="s">
        <v>5953</v>
      </c>
      <c r="O3168" s="360" t="s">
        <v>83</v>
      </c>
      <c r="P3168" s="360" t="s">
        <v>3532</v>
      </c>
      <c r="Q3168" s="360" t="s">
        <v>3532</v>
      </c>
    </row>
    <row r="3169" spans="1:17" ht="15">
      <c r="A3169" s="359" t="s">
        <v>1677</v>
      </c>
      <c r="B3169" s="360" t="s">
        <v>13151</v>
      </c>
      <c r="C3169" s="360" t="s">
        <v>2790</v>
      </c>
      <c r="D3169" s="360">
        <v>4</v>
      </c>
      <c r="E3169" s="360" t="s">
        <v>3532</v>
      </c>
      <c r="F3169" s="360" t="s">
        <v>13152</v>
      </c>
      <c r="G3169" s="360" t="s">
        <v>3532</v>
      </c>
      <c r="H3169" s="361">
        <v>45975</v>
      </c>
      <c r="I3169" s="360" t="s">
        <v>3532</v>
      </c>
      <c r="J3169" s="360" t="s">
        <v>13153</v>
      </c>
      <c r="K3169" s="360">
        <v>2016</v>
      </c>
      <c r="L3169" s="360" t="s">
        <v>5960</v>
      </c>
      <c r="M3169" s="360" t="s">
        <v>5957</v>
      </c>
      <c r="N3169" s="360" t="s">
        <v>5953</v>
      </c>
      <c r="O3169" s="360" t="s">
        <v>83</v>
      </c>
      <c r="P3169" s="360">
        <v>0</v>
      </c>
      <c r="Q3169" s="360" t="s">
        <v>13154</v>
      </c>
    </row>
    <row r="3170" spans="1:17" ht="15">
      <c r="A3170" s="359" t="s">
        <v>2813</v>
      </c>
      <c r="B3170" s="360" t="s">
        <v>13155</v>
      </c>
      <c r="C3170" s="360" t="s">
        <v>2790</v>
      </c>
      <c r="D3170" s="360">
        <v>4</v>
      </c>
      <c r="E3170" s="360" t="s">
        <v>3532</v>
      </c>
      <c r="F3170" s="360" t="s">
        <v>13156</v>
      </c>
      <c r="G3170" s="360" t="s">
        <v>3532</v>
      </c>
      <c r="H3170" s="361">
        <v>45975</v>
      </c>
      <c r="I3170" s="360" t="s">
        <v>3532</v>
      </c>
      <c r="J3170" s="360" t="s">
        <v>13157</v>
      </c>
      <c r="K3170" s="360">
        <v>2015</v>
      </c>
      <c r="L3170" s="360" t="s">
        <v>5956</v>
      </c>
      <c r="M3170" s="360" t="s">
        <v>5957</v>
      </c>
      <c r="N3170" s="360" t="s">
        <v>5953</v>
      </c>
      <c r="O3170" s="360" t="s">
        <v>83</v>
      </c>
      <c r="P3170" s="360">
        <v>0</v>
      </c>
      <c r="Q3170" s="360" t="s">
        <v>11103</v>
      </c>
    </row>
    <row r="3171" spans="1:17" ht="15">
      <c r="A3171" s="359" t="s">
        <v>5986</v>
      </c>
      <c r="B3171" s="360" t="s">
        <v>13158</v>
      </c>
      <c r="C3171" s="360" t="s">
        <v>3532</v>
      </c>
      <c r="D3171" s="360">
        <v>28</v>
      </c>
      <c r="E3171" s="360" t="s">
        <v>3532</v>
      </c>
      <c r="F3171" s="360" t="s">
        <v>3532</v>
      </c>
      <c r="G3171" s="360" t="s">
        <v>3532</v>
      </c>
      <c r="H3171" s="361">
        <v>45975</v>
      </c>
      <c r="I3171" s="360" t="s">
        <v>3532</v>
      </c>
      <c r="J3171" s="360" t="s">
        <v>11366</v>
      </c>
      <c r="K3171" s="360">
        <v>2016</v>
      </c>
      <c r="L3171" s="360" t="s">
        <v>5960</v>
      </c>
      <c r="M3171" s="360" t="s">
        <v>5957</v>
      </c>
      <c r="N3171" s="360" t="s">
        <v>5953</v>
      </c>
      <c r="O3171" s="360" t="s">
        <v>83</v>
      </c>
      <c r="P3171" s="360" t="s">
        <v>3532</v>
      </c>
      <c r="Q3171" s="360" t="s">
        <v>3532</v>
      </c>
    </row>
    <row r="3172" spans="1:17" ht="15">
      <c r="A3172" s="359" t="s">
        <v>1628</v>
      </c>
      <c r="B3172" s="360" t="s">
        <v>13159</v>
      </c>
      <c r="C3172" s="360" t="s">
        <v>3532</v>
      </c>
      <c r="D3172" s="360">
        <v>157</v>
      </c>
      <c r="E3172" s="360" t="s">
        <v>3532</v>
      </c>
      <c r="F3172" s="360" t="s">
        <v>3532</v>
      </c>
      <c r="G3172" s="360" t="s">
        <v>3532</v>
      </c>
      <c r="H3172" s="361">
        <v>45975</v>
      </c>
      <c r="I3172" s="360" t="s">
        <v>3532</v>
      </c>
      <c r="J3172" s="360" t="s">
        <v>13160</v>
      </c>
      <c r="K3172" s="360">
        <v>2016</v>
      </c>
      <c r="L3172" s="360" t="s">
        <v>5964</v>
      </c>
      <c r="M3172" s="360" t="s">
        <v>5957</v>
      </c>
      <c r="N3172" s="360" t="s">
        <v>5953</v>
      </c>
      <c r="O3172" s="360" t="s">
        <v>83</v>
      </c>
      <c r="P3172" s="360" t="s">
        <v>3532</v>
      </c>
      <c r="Q3172" s="360" t="s">
        <v>3532</v>
      </c>
    </row>
    <row r="3173" spans="1:17" ht="15">
      <c r="A3173" s="359" t="s">
        <v>3175</v>
      </c>
      <c r="B3173" s="360" t="s">
        <v>13161</v>
      </c>
      <c r="C3173" s="360" t="s">
        <v>3532</v>
      </c>
      <c r="D3173" s="360">
        <v>0</v>
      </c>
      <c r="E3173" s="360" t="s">
        <v>3532</v>
      </c>
      <c r="F3173" s="360" t="s">
        <v>3532</v>
      </c>
      <c r="G3173" s="360" t="s">
        <v>3532</v>
      </c>
      <c r="H3173" s="361">
        <v>45975</v>
      </c>
      <c r="I3173" s="360" t="s">
        <v>3532</v>
      </c>
      <c r="J3173" s="360" t="s">
        <v>13162</v>
      </c>
      <c r="K3173" s="360">
        <v>2016</v>
      </c>
      <c r="L3173" s="360" t="s">
        <v>5964</v>
      </c>
      <c r="M3173" s="360" t="s">
        <v>5957</v>
      </c>
      <c r="N3173" s="360" t="s">
        <v>5953</v>
      </c>
      <c r="O3173" s="360" t="s">
        <v>83</v>
      </c>
      <c r="P3173" s="360" t="s">
        <v>3532</v>
      </c>
      <c r="Q3173" s="360" t="s">
        <v>3532</v>
      </c>
    </row>
    <row r="3174" spans="1:17" ht="15">
      <c r="A3174" s="359" t="s">
        <v>2813</v>
      </c>
      <c r="B3174" s="360" t="s">
        <v>13163</v>
      </c>
      <c r="C3174" s="360" t="s">
        <v>3532</v>
      </c>
      <c r="D3174" s="360">
        <v>150</v>
      </c>
      <c r="E3174" s="360" t="s">
        <v>3532</v>
      </c>
      <c r="F3174" s="360" t="s">
        <v>3532</v>
      </c>
      <c r="G3174" s="360" t="s">
        <v>3532</v>
      </c>
      <c r="H3174" s="361">
        <v>45975</v>
      </c>
      <c r="I3174" s="360" t="s">
        <v>3532</v>
      </c>
      <c r="J3174" s="360" t="s">
        <v>13157</v>
      </c>
      <c r="K3174" s="360">
        <v>2015</v>
      </c>
      <c r="L3174" s="360" t="s">
        <v>5964</v>
      </c>
      <c r="M3174" s="360" t="s">
        <v>5957</v>
      </c>
      <c r="N3174" s="360" t="s">
        <v>5953</v>
      </c>
      <c r="O3174" s="360" t="s">
        <v>83</v>
      </c>
      <c r="P3174" s="360" t="s">
        <v>3532</v>
      </c>
      <c r="Q3174" s="360" t="s">
        <v>3532</v>
      </c>
    </row>
    <row r="3175" spans="1:17" ht="15">
      <c r="A3175" s="359" t="s">
        <v>1703</v>
      </c>
      <c r="B3175" s="360" t="s">
        <v>13164</v>
      </c>
      <c r="C3175" s="360" t="s">
        <v>3532</v>
      </c>
      <c r="D3175" s="360">
        <v>0</v>
      </c>
      <c r="E3175" s="360" t="s">
        <v>3532</v>
      </c>
      <c r="F3175" s="360" t="s">
        <v>3532</v>
      </c>
      <c r="G3175" s="360" t="s">
        <v>3532</v>
      </c>
      <c r="H3175" s="361">
        <v>45975</v>
      </c>
      <c r="I3175" s="360" t="s">
        <v>3532</v>
      </c>
      <c r="J3175" s="360" t="s">
        <v>13165</v>
      </c>
      <c r="K3175" s="360">
        <v>2016</v>
      </c>
      <c r="L3175" s="360" t="s">
        <v>5960</v>
      </c>
      <c r="M3175" s="360" t="s">
        <v>5957</v>
      </c>
      <c r="N3175" s="360" t="s">
        <v>5953</v>
      </c>
      <c r="O3175" s="360" t="s">
        <v>83</v>
      </c>
      <c r="P3175" s="360" t="s">
        <v>3532</v>
      </c>
      <c r="Q3175" s="360" t="s">
        <v>3532</v>
      </c>
    </row>
    <row r="3176" spans="1:17" ht="15">
      <c r="A3176" s="359" t="s">
        <v>3175</v>
      </c>
      <c r="B3176" s="360" t="s">
        <v>13166</v>
      </c>
      <c r="C3176" s="360" t="s">
        <v>3532</v>
      </c>
      <c r="D3176" s="360">
        <v>0</v>
      </c>
      <c r="E3176" s="360" t="s">
        <v>3532</v>
      </c>
      <c r="F3176" s="360" t="s">
        <v>3532</v>
      </c>
      <c r="G3176" s="360" t="s">
        <v>3532</v>
      </c>
      <c r="H3176" s="361">
        <v>45975</v>
      </c>
      <c r="I3176" s="360" t="s">
        <v>3532</v>
      </c>
      <c r="J3176" s="360" t="s">
        <v>9731</v>
      </c>
      <c r="K3176" s="360">
        <v>2016</v>
      </c>
      <c r="L3176" s="360" t="s">
        <v>5964</v>
      </c>
      <c r="M3176" s="360" t="s">
        <v>5957</v>
      </c>
      <c r="N3176" s="360" t="s">
        <v>5953</v>
      </c>
      <c r="O3176" s="360" t="s">
        <v>83</v>
      </c>
      <c r="P3176" s="360" t="s">
        <v>3532</v>
      </c>
      <c r="Q3176" s="360" t="s">
        <v>3532</v>
      </c>
    </row>
    <row r="3177" spans="1:17" ht="15">
      <c r="A3177" s="359" t="s">
        <v>5986</v>
      </c>
      <c r="B3177" s="360" t="s">
        <v>13167</v>
      </c>
      <c r="C3177" s="360" t="s">
        <v>3532</v>
      </c>
      <c r="D3177" s="360">
        <v>128</v>
      </c>
      <c r="E3177" s="360" t="s">
        <v>3532</v>
      </c>
      <c r="F3177" s="360" t="s">
        <v>3532</v>
      </c>
      <c r="G3177" s="360" t="s">
        <v>3532</v>
      </c>
      <c r="H3177" s="361">
        <v>45975</v>
      </c>
      <c r="I3177" s="360" t="s">
        <v>3532</v>
      </c>
      <c r="J3177" s="360" t="s">
        <v>13168</v>
      </c>
      <c r="K3177" s="360">
        <v>2014</v>
      </c>
      <c r="L3177" s="360" t="s">
        <v>5964</v>
      </c>
      <c r="M3177" s="360" t="s">
        <v>5957</v>
      </c>
      <c r="N3177" s="360" t="s">
        <v>5953</v>
      </c>
      <c r="O3177" s="360" t="s">
        <v>83</v>
      </c>
      <c r="P3177" s="360" t="s">
        <v>3532</v>
      </c>
      <c r="Q3177" s="360" t="s">
        <v>3532</v>
      </c>
    </row>
    <row r="3178" spans="1:17" ht="15">
      <c r="A3178" s="359" t="s">
        <v>5986</v>
      </c>
      <c r="B3178" s="360" t="s">
        <v>13169</v>
      </c>
      <c r="C3178" s="360" t="s">
        <v>2790</v>
      </c>
      <c r="D3178" s="360">
        <v>4</v>
      </c>
      <c r="E3178" s="360" t="s">
        <v>3532</v>
      </c>
      <c r="F3178" s="360" t="s">
        <v>13170</v>
      </c>
      <c r="G3178" s="360" t="s">
        <v>3532</v>
      </c>
      <c r="H3178" s="361">
        <v>45975</v>
      </c>
      <c r="I3178" s="360" t="s">
        <v>3532</v>
      </c>
      <c r="J3178" s="360" t="s">
        <v>11152</v>
      </c>
      <c r="K3178" s="360">
        <v>2017</v>
      </c>
      <c r="L3178" s="360" t="s">
        <v>5960</v>
      </c>
      <c r="M3178" s="360" t="s">
        <v>5957</v>
      </c>
      <c r="N3178" s="360" t="s">
        <v>5953</v>
      </c>
      <c r="O3178" s="360" t="s">
        <v>83</v>
      </c>
      <c r="P3178" s="360">
        <v>0</v>
      </c>
      <c r="Q3178" s="360" t="s">
        <v>13171</v>
      </c>
    </row>
    <row r="3179" spans="1:17" ht="15">
      <c r="A3179" s="359" t="s">
        <v>5986</v>
      </c>
      <c r="B3179" s="360" t="s">
        <v>13172</v>
      </c>
      <c r="C3179" s="360" t="s">
        <v>2790</v>
      </c>
      <c r="D3179" s="360">
        <v>4</v>
      </c>
      <c r="E3179" s="360" t="s">
        <v>3532</v>
      </c>
      <c r="F3179" s="360" t="s">
        <v>13173</v>
      </c>
      <c r="G3179" s="360" t="s">
        <v>3532</v>
      </c>
      <c r="H3179" s="361">
        <v>45975</v>
      </c>
      <c r="I3179" s="360" t="s">
        <v>3532</v>
      </c>
      <c r="J3179" s="360" t="s">
        <v>13174</v>
      </c>
      <c r="K3179" s="360">
        <v>2017</v>
      </c>
      <c r="L3179" s="360" t="s">
        <v>5984</v>
      </c>
      <c r="M3179" s="360" t="s">
        <v>5957</v>
      </c>
      <c r="N3179" s="360" t="s">
        <v>5953</v>
      </c>
      <c r="O3179" s="360" t="s">
        <v>83</v>
      </c>
      <c r="P3179" s="360">
        <v>0</v>
      </c>
      <c r="Q3179" s="360" t="s">
        <v>13175</v>
      </c>
    </row>
    <row r="3180" spans="1:17" ht="15">
      <c r="A3180" s="359" t="s">
        <v>1897</v>
      </c>
      <c r="B3180" s="360" t="s">
        <v>13176</v>
      </c>
      <c r="C3180" s="360" t="s">
        <v>3532</v>
      </c>
      <c r="D3180" s="360">
        <v>66</v>
      </c>
      <c r="E3180" s="360" t="s">
        <v>3532</v>
      </c>
      <c r="F3180" s="360" t="s">
        <v>3532</v>
      </c>
      <c r="G3180" s="360" t="s">
        <v>3532</v>
      </c>
      <c r="H3180" s="361">
        <v>45975</v>
      </c>
      <c r="I3180" s="360" t="s">
        <v>3255</v>
      </c>
      <c r="J3180" s="360" t="s">
        <v>13177</v>
      </c>
      <c r="K3180" s="360">
        <v>2016</v>
      </c>
      <c r="L3180" s="360" t="s">
        <v>5956</v>
      </c>
      <c r="M3180" s="360" t="s">
        <v>5957</v>
      </c>
      <c r="N3180" s="360" t="s">
        <v>5953</v>
      </c>
      <c r="O3180" s="360" t="s">
        <v>83</v>
      </c>
      <c r="P3180" s="360" t="s">
        <v>3532</v>
      </c>
      <c r="Q3180" s="360" t="s">
        <v>3532</v>
      </c>
    </row>
    <row r="3181" spans="1:17" ht="15">
      <c r="A3181" s="359" t="s">
        <v>1897</v>
      </c>
      <c r="B3181" s="360" t="s">
        <v>13178</v>
      </c>
      <c r="C3181" s="360" t="s">
        <v>3532</v>
      </c>
      <c r="D3181" s="360">
        <v>1</v>
      </c>
      <c r="E3181" s="360" t="s">
        <v>3532</v>
      </c>
      <c r="F3181" s="360" t="s">
        <v>3532</v>
      </c>
      <c r="G3181" s="360" t="s">
        <v>3532</v>
      </c>
      <c r="H3181" s="361">
        <v>45975</v>
      </c>
      <c r="I3181" s="360" t="s">
        <v>3255</v>
      </c>
      <c r="J3181" s="360" t="s">
        <v>13179</v>
      </c>
      <c r="K3181" s="360">
        <v>2016</v>
      </c>
      <c r="L3181" s="360" t="s">
        <v>5984</v>
      </c>
      <c r="M3181" s="360" t="s">
        <v>5957</v>
      </c>
      <c r="N3181" s="360" t="s">
        <v>5953</v>
      </c>
      <c r="O3181" s="360" t="s">
        <v>83</v>
      </c>
      <c r="P3181" s="360" t="s">
        <v>3532</v>
      </c>
      <c r="Q3181" s="360" t="s">
        <v>3532</v>
      </c>
    </row>
    <row r="3182" spans="1:17" ht="15">
      <c r="A3182" s="359" t="s">
        <v>6452</v>
      </c>
      <c r="B3182" s="360" t="s">
        <v>13180</v>
      </c>
      <c r="C3182" s="360" t="s">
        <v>3532</v>
      </c>
      <c r="D3182" s="360">
        <v>217</v>
      </c>
      <c r="E3182" s="360" t="s">
        <v>3532</v>
      </c>
      <c r="F3182" s="360" t="s">
        <v>3532</v>
      </c>
      <c r="G3182" s="360" t="s">
        <v>3532</v>
      </c>
      <c r="H3182" s="361">
        <v>45975</v>
      </c>
      <c r="I3182" s="360" t="s">
        <v>3532</v>
      </c>
      <c r="J3182" s="360" t="s">
        <v>13181</v>
      </c>
      <c r="K3182" s="360">
        <v>2017</v>
      </c>
      <c r="L3182" s="360" t="s">
        <v>5964</v>
      </c>
      <c r="M3182" s="360" t="s">
        <v>5957</v>
      </c>
      <c r="N3182" s="360" t="s">
        <v>5953</v>
      </c>
      <c r="O3182" s="360" t="s">
        <v>83</v>
      </c>
      <c r="P3182" s="360" t="s">
        <v>3532</v>
      </c>
      <c r="Q3182" s="360" t="s">
        <v>3532</v>
      </c>
    </row>
    <row r="3183" spans="1:17" ht="15">
      <c r="A3183" s="359" t="s">
        <v>1703</v>
      </c>
      <c r="B3183" s="360" t="s">
        <v>13182</v>
      </c>
      <c r="C3183" s="360" t="s">
        <v>3532</v>
      </c>
      <c r="D3183" s="360">
        <v>0</v>
      </c>
      <c r="E3183" s="360" t="s">
        <v>3532</v>
      </c>
      <c r="F3183" s="360" t="s">
        <v>3532</v>
      </c>
      <c r="G3183" s="360" t="s">
        <v>3532</v>
      </c>
      <c r="H3183" s="361">
        <v>45975</v>
      </c>
      <c r="I3183" s="360" t="s">
        <v>3532</v>
      </c>
      <c r="J3183" s="360" t="s">
        <v>13183</v>
      </c>
      <c r="K3183" s="360">
        <v>2016</v>
      </c>
      <c r="L3183" s="360" t="s">
        <v>5960</v>
      </c>
      <c r="M3183" s="360" t="s">
        <v>5957</v>
      </c>
      <c r="N3183" s="360" t="s">
        <v>5953</v>
      </c>
      <c r="O3183" s="360" t="s">
        <v>83</v>
      </c>
      <c r="P3183" s="360" t="s">
        <v>3532</v>
      </c>
      <c r="Q3183" s="360" t="s">
        <v>3532</v>
      </c>
    </row>
    <row r="3184" spans="1:17" ht="15">
      <c r="A3184" s="359" t="s">
        <v>1897</v>
      </c>
      <c r="B3184" s="360" t="s">
        <v>13184</v>
      </c>
      <c r="C3184" s="360" t="s">
        <v>3532</v>
      </c>
      <c r="D3184" s="360">
        <v>1</v>
      </c>
      <c r="E3184" s="360" t="s">
        <v>3532</v>
      </c>
      <c r="F3184" s="360" t="s">
        <v>3532</v>
      </c>
      <c r="G3184" s="360" t="s">
        <v>3532</v>
      </c>
      <c r="H3184" s="361">
        <v>45975</v>
      </c>
      <c r="I3184" s="360" t="s">
        <v>3255</v>
      </c>
      <c r="J3184" s="360" t="s">
        <v>6779</v>
      </c>
      <c r="K3184" s="360">
        <v>2017</v>
      </c>
      <c r="L3184" s="360" t="s">
        <v>5960</v>
      </c>
      <c r="M3184" s="360" t="s">
        <v>5957</v>
      </c>
      <c r="N3184" s="360" t="s">
        <v>5953</v>
      </c>
      <c r="O3184" s="360" t="s">
        <v>83</v>
      </c>
      <c r="P3184" s="360" t="s">
        <v>3532</v>
      </c>
      <c r="Q3184" s="360" t="s">
        <v>3532</v>
      </c>
    </row>
    <row r="3185" spans="1:17" ht="15">
      <c r="A3185" s="359" t="s">
        <v>3175</v>
      </c>
      <c r="B3185" s="360" t="s">
        <v>13185</v>
      </c>
      <c r="C3185" s="360" t="s">
        <v>3532</v>
      </c>
      <c r="D3185" s="360">
        <v>36</v>
      </c>
      <c r="E3185" s="360" t="s">
        <v>3532</v>
      </c>
      <c r="F3185" s="360" t="s">
        <v>3532</v>
      </c>
      <c r="G3185" s="360" t="s">
        <v>3532</v>
      </c>
      <c r="H3185" s="361">
        <v>45975</v>
      </c>
      <c r="I3185" s="360" t="s">
        <v>3532</v>
      </c>
      <c r="J3185" s="360" t="s">
        <v>13186</v>
      </c>
      <c r="K3185" s="360">
        <v>2017</v>
      </c>
      <c r="L3185" s="360" t="s">
        <v>5964</v>
      </c>
      <c r="M3185" s="360" t="s">
        <v>5957</v>
      </c>
      <c r="N3185" s="360" t="s">
        <v>5953</v>
      </c>
      <c r="O3185" s="360" t="s">
        <v>83</v>
      </c>
      <c r="P3185" s="360" t="s">
        <v>3532</v>
      </c>
      <c r="Q3185" s="360" t="s">
        <v>3532</v>
      </c>
    </row>
    <row r="3186" spans="1:17" ht="15">
      <c r="A3186" s="359" t="s">
        <v>1677</v>
      </c>
      <c r="B3186" s="360" t="s">
        <v>13187</v>
      </c>
      <c r="C3186" s="360" t="s">
        <v>3532</v>
      </c>
      <c r="D3186" s="360">
        <v>126</v>
      </c>
      <c r="E3186" s="360" t="s">
        <v>3532</v>
      </c>
      <c r="F3186" s="360" t="s">
        <v>3532</v>
      </c>
      <c r="G3186" s="360" t="s">
        <v>3532</v>
      </c>
      <c r="H3186" s="361">
        <v>45975</v>
      </c>
      <c r="I3186" s="360" t="s">
        <v>3532</v>
      </c>
      <c r="J3186" s="360" t="s">
        <v>13188</v>
      </c>
      <c r="K3186" s="360">
        <v>2018</v>
      </c>
      <c r="L3186" s="360" t="s">
        <v>5960</v>
      </c>
      <c r="M3186" s="360" t="s">
        <v>5957</v>
      </c>
      <c r="N3186" s="360" t="s">
        <v>5953</v>
      </c>
      <c r="O3186" s="360" t="s">
        <v>83</v>
      </c>
      <c r="P3186" s="360" t="s">
        <v>3532</v>
      </c>
      <c r="Q3186" s="360" t="s">
        <v>3532</v>
      </c>
    </row>
    <row r="3187" spans="1:17" ht="15">
      <c r="A3187" s="359" t="s">
        <v>5986</v>
      </c>
      <c r="B3187" s="360" t="s">
        <v>13189</v>
      </c>
      <c r="C3187" s="360" t="s">
        <v>3532</v>
      </c>
      <c r="D3187" s="360">
        <v>53</v>
      </c>
      <c r="E3187" s="360" t="s">
        <v>3532</v>
      </c>
      <c r="F3187" s="360" t="s">
        <v>3532</v>
      </c>
      <c r="G3187" s="360" t="s">
        <v>3532</v>
      </c>
      <c r="H3187" s="361">
        <v>45975</v>
      </c>
      <c r="I3187" s="360" t="s">
        <v>3532</v>
      </c>
      <c r="J3187" s="360" t="s">
        <v>13190</v>
      </c>
      <c r="K3187" s="360">
        <v>2017</v>
      </c>
      <c r="L3187" s="360" t="s">
        <v>5984</v>
      </c>
      <c r="M3187" s="360" t="s">
        <v>5957</v>
      </c>
      <c r="N3187" s="360" t="s">
        <v>5953</v>
      </c>
      <c r="O3187" s="360" t="s">
        <v>83</v>
      </c>
      <c r="P3187" s="360" t="s">
        <v>3532</v>
      </c>
      <c r="Q3187" s="360" t="s">
        <v>3532</v>
      </c>
    </row>
    <row r="3188" spans="1:17" ht="15">
      <c r="A3188" s="359" t="s">
        <v>1703</v>
      </c>
      <c r="B3188" s="360" t="s">
        <v>13191</v>
      </c>
      <c r="C3188" s="360" t="s">
        <v>3532</v>
      </c>
      <c r="D3188" s="360">
        <v>131</v>
      </c>
      <c r="E3188" s="360" t="s">
        <v>3532</v>
      </c>
      <c r="F3188" s="360" t="s">
        <v>3532</v>
      </c>
      <c r="G3188" s="360" t="s">
        <v>3532</v>
      </c>
      <c r="H3188" s="361">
        <v>45975</v>
      </c>
      <c r="I3188" s="360" t="s">
        <v>3532</v>
      </c>
      <c r="J3188" s="360" t="s">
        <v>13192</v>
      </c>
      <c r="K3188" s="360">
        <v>2018</v>
      </c>
      <c r="L3188" s="360" t="s">
        <v>5956</v>
      </c>
      <c r="M3188" s="360" t="s">
        <v>5957</v>
      </c>
      <c r="N3188" s="360" t="s">
        <v>5953</v>
      </c>
      <c r="O3188" s="360" t="s">
        <v>83</v>
      </c>
      <c r="P3188" s="360" t="s">
        <v>3532</v>
      </c>
      <c r="Q3188" s="360" t="s">
        <v>3532</v>
      </c>
    </row>
    <row r="3189" spans="1:17" ht="15">
      <c r="A3189" s="359" t="s">
        <v>1644</v>
      </c>
      <c r="B3189" s="360" t="s">
        <v>13193</v>
      </c>
      <c r="C3189" s="360" t="s">
        <v>2790</v>
      </c>
      <c r="D3189" s="360">
        <v>6</v>
      </c>
      <c r="E3189" s="360" t="s">
        <v>3532</v>
      </c>
      <c r="F3189" s="360" t="s">
        <v>13194</v>
      </c>
      <c r="G3189" s="360" t="s">
        <v>3532</v>
      </c>
      <c r="H3189" s="361">
        <v>45975</v>
      </c>
      <c r="I3189" s="360" t="s">
        <v>3532</v>
      </c>
      <c r="J3189" s="360" t="s">
        <v>13195</v>
      </c>
      <c r="K3189" s="360">
        <v>2019</v>
      </c>
      <c r="L3189" s="360" t="s">
        <v>5964</v>
      </c>
      <c r="M3189" s="360" t="s">
        <v>5957</v>
      </c>
      <c r="N3189" s="360" t="s">
        <v>5953</v>
      </c>
      <c r="O3189" s="360" t="s">
        <v>83</v>
      </c>
      <c r="P3189" s="360">
        <v>0</v>
      </c>
      <c r="Q3189" s="360" t="s">
        <v>13196</v>
      </c>
    </row>
    <row r="3190" spans="1:17" ht="15">
      <c r="A3190" s="359" t="s">
        <v>3175</v>
      </c>
      <c r="B3190" s="360" t="s">
        <v>13197</v>
      </c>
      <c r="C3190" s="360" t="s">
        <v>3532</v>
      </c>
      <c r="D3190" s="360">
        <v>0</v>
      </c>
      <c r="E3190" s="360" t="s">
        <v>3532</v>
      </c>
      <c r="F3190" s="360" t="s">
        <v>3532</v>
      </c>
      <c r="G3190" s="360" t="s">
        <v>3532</v>
      </c>
      <c r="H3190" s="361">
        <v>45975</v>
      </c>
      <c r="I3190" s="360" t="s">
        <v>3532</v>
      </c>
      <c r="J3190" s="360" t="s">
        <v>13198</v>
      </c>
      <c r="K3190" s="360">
        <v>2018</v>
      </c>
      <c r="L3190" s="360" t="s">
        <v>5964</v>
      </c>
      <c r="M3190" s="360" t="s">
        <v>5957</v>
      </c>
      <c r="N3190" s="360" t="s">
        <v>5953</v>
      </c>
      <c r="O3190" s="360" t="s">
        <v>83</v>
      </c>
      <c r="P3190" s="360" t="s">
        <v>3532</v>
      </c>
      <c r="Q3190" s="360" t="s">
        <v>3532</v>
      </c>
    </row>
    <row r="3191" spans="1:17" ht="15">
      <c r="A3191" s="359" t="s">
        <v>5986</v>
      </c>
      <c r="B3191" s="360" t="s">
        <v>13199</v>
      </c>
      <c r="C3191" s="360" t="s">
        <v>2790</v>
      </c>
      <c r="D3191" s="360">
        <v>4</v>
      </c>
      <c r="E3191" s="360" t="s">
        <v>3532</v>
      </c>
      <c r="F3191" s="360" t="s">
        <v>13200</v>
      </c>
      <c r="G3191" s="360" t="s">
        <v>3532</v>
      </c>
      <c r="H3191" s="361">
        <v>45975</v>
      </c>
      <c r="I3191" s="360" t="s">
        <v>3532</v>
      </c>
      <c r="J3191" s="360" t="s">
        <v>13201</v>
      </c>
      <c r="K3191" s="360">
        <v>2019</v>
      </c>
      <c r="L3191" s="360" t="s">
        <v>5984</v>
      </c>
      <c r="M3191" s="360" t="s">
        <v>5957</v>
      </c>
      <c r="N3191" s="360" t="s">
        <v>5953</v>
      </c>
      <c r="O3191" s="360" t="s">
        <v>83</v>
      </c>
      <c r="P3191" s="360">
        <v>0</v>
      </c>
      <c r="Q3191" s="360" t="s">
        <v>13202</v>
      </c>
    </row>
    <row r="3192" spans="1:17" ht="15">
      <c r="A3192" s="359" t="s">
        <v>3175</v>
      </c>
      <c r="B3192" s="360" t="s">
        <v>13203</v>
      </c>
      <c r="C3192" s="360" t="s">
        <v>3532</v>
      </c>
      <c r="D3192" s="360">
        <v>0</v>
      </c>
      <c r="E3192" s="360" t="s">
        <v>3532</v>
      </c>
      <c r="F3192" s="360" t="s">
        <v>3532</v>
      </c>
      <c r="G3192" s="360" t="s">
        <v>3532</v>
      </c>
      <c r="H3192" s="361">
        <v>45975</v>
      </c>
      <c r="I3192" s="360" t="s">
        <v>3532</v>
      </c>
      <c r="J3192" s="360" t="s">
        <v>13204</v>
      </c>
      <c r="K3192" s="360">
        <v>2019</v>
      </c>
      <c r="L3192" s="360" t="s">
        <v>5964</v>
      </c>
      <c r="M3192" s="360" t="s">
        <v>5957</v>
      </c>
      <c r="N3192" s="360" t="s">
        <v>5953</v>
      </c>
      <c r="O3192" s="360" t="s">
        <v>83</v>
      </c>
      <c r="P3192" s="360" t="s">
        <v>3532</v>
      </c>
      <c r="Q3192" s="360" t="s">
        <v>3532</v>
      </c>
    </row>
    <row r="3193" spans="1:17" ht="15">
      <c r="A3193" s="359" t="s">
        <v>5986</v>
      </c>
      <c r="B3193" s="360" t="s">
        <v>13205</v>
      </c>
      <c r="C3193" s="360" t="s">
        <v>3532</v>
      </c>
      <c r="D3193" s="360">
        <v>23</v>
      </c>
      <c r="E3193" s="360" t="s">
        <v>3532</v>
      </c>
      <c r="F3193" s="360" t="s">
        <v>3532</v>
      </c>
      <c r="G3193" s="360" t="s">
        <v>3532</v>
      </c>
      <c r="H3193" s="361">
        <v>45975</v>
      </c>
      <c r="I3193" s="360" t="s">
        <v>3532</v>
      </c>
      <c r="J3193" s="360" t="s">
        <v>8486</v>
      </c>
      <c r="K3193" s="360">
        <v>2019</v>
      </c>
      <c r="L3193" s="360" t="s">
        <v>5960</v>
      </c>
      <c r="M3193" s="360" t="s">
        <v>5957</v>
      </c>
      <c r="N3193" s="360" t="s">
        <v>5953</v>
      </c>
      <c r="O3193" s="360" t="s">
        <v>83</v>
      </c>
      <c r="P3193" s="360" t="s">
        <v>3532</v>
      </c>
      <c r="Q3193" s="360" t="s">
        <v>3532</v>
      </c>
    </row>
    <row r="3194" spans="1:17" ht="15">
      <c r="A3194" s="359" t="s">
        <v>3175</v>
      </c>
      <c r="B3194" s="360" t="s">
        <v>13206</v>
      </c>
      <c r="C3194" s="360" t="s">
        <v>3532</v>
      </c>
      <c r="D3194" s="360">
        <v>12</v>
      </c>
      <c r="E3194" s="360" t="s">
        <v>3532</v>
      </c>
      <c r="F3194" s="360" t="s">
        <v>3532</v>
      </c>
      <c r="G3194" s="360" t="s">
        <v>3532</v>
      </c>
      <c r="H3194" s="361">
        <v>45975</v>
      </c>
      <c r="I3194" s="360" t="s">
        <v>3532</v>
      </c>
      <c r="J3194" s="360" t="s">
        <v>13207</v>
      </c>
      <c r="K3194" s="360">
        <v>2019</v>
      </c>
      <c r="L3194" s="360" t="s">
        <v>5960</v>
      </c>
      <c r="M3194" s="360" t="s">
        <v>5957</v>
      </c>
      <c r="N3194" s="360" t="s">
        <v>5953</v>
      </c>
      <c r="O3194" s="360" t="s">
        <v>83</v>
      </c>
      <c r="P3194" s="360" t="s">
        <v>3532</v>
      </c>
      <c r="Q3194" s="360" t="s">
        <v>3532</v>
      </c>
    </row>
    <row r="3195" spans="1:17" ht="15">
      <c r="A3195" s="359" t="s">
        <v>5986</v>
      </c>
      <c r="B3195" s="360" t="s">
        <v>13208</v>
      </c>
      <c r="C3195" s="360" t="s">
        <v>2790</v>
      </c>
      <c r="D3195" s="360">
        <v>1</v>
      </c>
      <c r="E3195" s="360" t="s">
        <v>3532</v>
      </c>
      <c r="F3195" s="360" t="s">
        <v>13209</v>
      </c>
      <c r="G3195" s="360" t="s">
        <v>3532</v>
      </c>
      <c r="H3195" s="361">
        <v>45975</v>
      </c>
      <c r="I3195" s="360" t="s">
        <v>3532</v>
      </c>
      <c r="J3195" s="360" t="s">
        <v>13210</v>
      </c>
      <c r="K3195" s="360">
        <v>2019</v>
      </c>
      <c r="L3195" s="360" t="s">
        <v>5960</v>
      </c>
      <c r="M3195" s="360" t="s">
        <v>5957</v>
      </c>
      <c r="N3195" s="360" t="s">
        <v>5953</v>
      </c>
      <c r="O3195" s="360" t="s">
        <v>83</v>
      </c>
      <c r="P3195" s="360">
        <v>0</v>
      </c>
      <c r="Q3195" s="360" t="s">
        <v>13211</v>
      </c>
    </row>
    <row r="3196" spans="1:17" ht="15">
      <c r="A3196" s="359" t="s">
        <v>1765</v>
      </c>
      <c r="B3196" s="360" t="s">
        <v>13212</v>
      </c>
      <c r="C3196" s="360" t="s">
        <v>3532</v>
      </c>
      <c r="D3196" s="360">
        <v>16</v>
      </c>
      <c r="E3196" s="360" t="s">
        <v>3532</v>
      </c>
      <c r="F3196" s="360" t="s">
        <v>3532</v>
      </c>
      <c r="G3196" s="360" t="s">
        <v>3532</v>
      </c>
      <c r="H3196" s="361">
        <v>45975</v>
      </c>
      <c r="I3196" s="360" t="s">
        <v>3532</v>
      </c>
      <c r="J3196" s="360" t="s">
        <v>13213</v>
      </c>
      <c r="K3196" s="360">
        <v>2018</v>
      </c>
      <c r="L3196" s="360" t="s">
        <v>5964</v>
      </c>
      <c r="M3196" s="360" t="s">
        <v>5957</v>
      </c>
      <c r="N3196" s="360" t="s">
        <v>5953</v>
      </c>
      <c r="O3196" s="360" t="s">
        <v>83</v>
      </c>
      <c r="P3196" s="360" t="s">
        <v>3532</v>
      </c>
      <c r="Q3196" s="360" t="s">
        <v>3532</v>
      </c>
    </row>
    <row r="3197" spans="1:17" ht="15">
      <c r="A3197" s="359" t="s">
        <v>5986</v>
      </c>
      <c r="B3197" s="360" t="s">
        <v>13214</v>
      </c>
      <c r="C3197" s="360" t="s">
        <v>2790</v>
      </c>
      <c r="D3197" s="360">
        <v>4</v>
      </c>
      <c r="E3197" s="360" t="s">
        <v>3532</v>
      </c>
      <c r="F3197" s="360" t="s">
        <v>13215</v>
      </c>
      <c r="G3197" s="360" t="s">
        <v>3532</v>
      </c>
      <c r="H3197" s="361">
        <v>45975</v>
      </c>
      <c r="I3197" s="360" t="s">
        <v>3532</v>
      </c>
      <c r="J3197" s="360" t="s">
        <v>11291</v>
      </c>
      <c r="K3197" s="360">
        <v>2018</v>
      </c>
      <c r="L3197" s="360" t="s">
        <v>5960</v>
      </c>
      <c r="M3197" s="360" t="s">
        <v>5957</v>
      </c>
      <c r="N3197" s="360" t="s">
        <v>5953</v>
      </c>
      <c r="O3197" s="360" t="s">
        <v>83</v>
      </c>
      <c r="P3197" s="360">
        <v>0</v>
      </c>
      <c r="Q3197" s="360" t="s">
        <v>13216</v>
      </c>
    </row>
    <row r="3198" spans="1:17" ht="15">
      <c r="A3198" s="359" t="s">
        <v>3175</v>
      </c>
      <c r="B3198" s="360" t="s">
        <v>13217</v>
      </c>
      <c r="C3198" s="360" t="s">
        <v>3532</v>
      </c>
      <c r="D3198" s="360">
        <v>101</v>
      </c>
      <c r="E3198" s="360" t="s">
        <v>3532</v>
      </c>
      <c r="F3198" s="360" t="s">
        <v>3532</v>
      </c>
      <c r="G3198" s="360" t="s">
        <v>3532</v>
      </c>
      <c r="H3198" s="361">
        <v>45975</v>
      </c>
      <c r="I3198" s="360" t="s">
        <v>3532</v>
      </c>
      <c r="J3198" s="360" t="s">
        <v>13218</v>
      </c>
      <c r="K3198" s="360">
        <v>2019</v>
      </c>
      <c r="L3198" s="360" t="s">
        <v>5964</v>
      </c>
      <c r="M3198" s="360" t="s">
        <v>5957</v>
      </c>
      <c r="N3198" s="360" t="s">
        <v>5953</v>
      </c>
      <c r="O3198" s="360" t="s">
        <v>83</v>
      </c>
      <c r="P3198" s="360" t="s">
        <v>3532</v>
      </c>
      <c r="Q3198" s="360" t="s">
        <v>3532</v>
      </c>
    </row>
    <row r="3199" spans="1:17" ht="15">
      <c r="A3199" s="359" t="s">
        <v>2147</v>
      </c>
      <c r="B3199" s="360" t="s">
        <v>13219</v>
      </c>
      <c r="C3199" s="360" t="s">
        <v>3532</v>
      </c>
      <c r="D3199" s="360">
        <v>217</v>
      </c>
      <c r="E3199" s="360" t="s">
        <v>3532</v>
      </c>
      <c r="F3199" s="360" t="s">
        <v>3532</v>
      </c>
      <c r="G3199" s="360" t="s">
        <v>3532</v>
      </c>
      <c r="H3199" s="361">
        <v>45975</v>
      </c>
      <c r="I3199" s="360" t="s">
        <v>3532</v>
      </c>
      <c r="J3199" s="360" t="s">
        <v>6544</v>
      </c>
      <c r="K3199" s="360">
        <v>2019</v>
      </c>
      <c r="L3199" s="360" t="s">
        <v>6545</v>
      </c>
      <c r="M3199" s="360" t="s">
        <v>5957</v>
      </c>
      <c r="N3199" s="360" t="s">
        <v>5953</v>
      </c>
      <c r="O3199" s="360" t="s">
        <v>2147</v>
      </c>
      <c r="P3199" s="360" t="s">
        <v>3532</v>
      </c>
      <c r="Q3199" s="360" t="s">
        <v>3532</v>
      </c>
    </row>
    <row r="3200" spans="1:17" ht="15">
      <c r="A3200" s="359" t="s">
        <v>3175</v>
      </c>
      <c r="B3200" s="360" t="s">
        <v>13220</v>
      </c>
      <c r="C3200" s="360" t="s">
        <v>3532</v>
      </c>
      <c r="D3200" s="360">
        <v>0</v>
      </c>
      <c r="E3200" s="360" t="s">
        <v>3532</v>
      </c>
      <c r="F3200" s="360" t="s">
        <v>3532</v>
      </c>
      <c r="G3200" s="360" t="s">
        <v>3532</v>
      </c>
      <c r="H3200" s="361">
        <v>45975</v>
      </c>
      <c r="I3200" s="360" t="s">
        <v>3532</v>
      </c>
      <c r="J3200" s="360" t="s">
        <v>13221</v>
      </c>
      <c r="K3200" s="360">
        <v>2019</v>
      </c>
      <c r="L3200" s="360" t="s">
        <v>5964</v>
      </c>
      <c r="M3200" s="360" t="s">
        <v>5957</v>
      </c>
      <c r="N3200" s="360" t="s">
        <v>5953</v>
      </c>
      <c r="O3200" s="360" t="s">
        <v>83</v>
      </c>
      <c r="P3200" s="360" t="s">
        <v>3532</v>
      </c>
      <c r="Q3200" s="360" t="s">
        <v>3532</v>
      </c>
    </row>
    <row r="3201" spans="1:17" ht="15">
      <c r="A3201" s="359" t="s">
        <v>3002</v>
      </c>
      <c r="B3201" s="360" t="s">
        <v>13222</v>
      </c>
      <c r="C3201" s="360" t="s">
        <v>2790</v>
      </c>
      <c r="D3201" s="360">
        <v>3</v>
      </c>
      <c r="E3201" s="360" t="s">
        <v>3532</v>
      </c>
      <c r="F3201" s="360" t="s">
        <v>13223</v>
      </c>
      <c r="G3201" s="360" t="s">
        <v>3532</v>
      </c>
      <c r="H3201" s="361">
        <v>45975</v>
      </c>
      <c r="I3201" s="360" t="s">
        <v>3532</v>
      </c>
      <c r="J3201" s="360" t="s">
        <v>13224</v>
      </c>
      <c r="K3201" s="360">
        <v>2013</v>
      </c>
      <c r="L3201" s="360" t="s">
        <v>5960</v>
      </c>
      <c r="M3201" s="360" t="s">
        <v>5957</v>
      </c>
      <c r="N3201" s="360" t="s">
        <v>5953</v>
      </c>
      <c r="O3201" s="360" t="s">
        <v>83</v>
      </c>
      <c r="P3201" s="360">
        <v>0</v>
      </c>
      <c r="Q3201" s="360" t="s">
        <v>13225</v>
      </c>
    </row>
    <row r="3202" spans="1:17" ht="15">
      <c r="A3202" s="359" t="s">
        <v>3416</v>
      </c>
      <c r="B3202" s="360" t="s">
        <v>13226</v>
      </c>
      <c r="C3202" s="360" t="s">
        <v>2790</v>
      </c>
      <c r="D3202" s="360">
        <v>4</v>
      </c>
      <c r="E3202" s="360" t="s">
        <v>3532</v>
      </c>
      <c r="F3202" s="360" t="s">
        <v>13227</v>
      </c>
      <c r="G3202" s="360" t="s">
        <v>3532</v>
      </c>
      <c r="H3202" s="361">
        <v>45975</v>
      </c>
      <c r="I3202" s="360" t="s">
        <v>3532</v>
      </c>
      <c r="J3202" s="360" t="s">
        <v>13228</v>
      </c>
      <c r="K3202" s="360">
        <v>2015</v>
      </c>
      <c r="L3202" s="360" t="s">
        <v>5960</v>
      </c>
      <c r="M3202" s="360" t="s">
        <v>5957</v>
      </c>
      <c r="N3202" s="360" t="s">
        <v>5953</v>
      </c>
      <c r="O3202" s="360" t="s">
        <v>83</v>
      </c>
      <c r="P3202" s="360">
        <v>0</v>
      </c>
      <c r="Q3202" s="360" t="s">
        <v>13229</v>
      </c>
    </row>
    <row r="3203" spans="1:17" ht="15">
      <c r="A3203" s="359" t="s">
        <v>1703</v>
      </c>
      <c r="B3203" s="360" t="s">
        <v>13230</v>
      </c>
      <c r="C3203" s="360" t="s">
        <v>3532</v>
      </c>
      <c r="D3203" s="360">
        <v>8</v>
      </c>
      <c r="E3203" s="360" t="s">
        <v>3532</v>
      </c>
      <c r="F3203" s="360" t="s">
        <v>3532</v>
      </c>
      <c r="G3203" s="360" t="s">
        <v>3532</v>
      </c>
      <c r="H3203" s="361">
        <v>45975</v>
      </c>
      <c r="I3203" s="360" t="s">
        <v>3532</v>
      </c>
      <c r="J3203" s="360" t="s">
        <v>13231</v>
      </c>
      <c r="K3203" s="360">
        <v>2017</v>
      </c>
      <c r="L3203" s="360" t="s">
        <v>5964</v>
      </c>
      <c r="M3203" s="360" t="s">
        <v>5957</v>
      </c>
      <c r="N3203" s="360" t="s">
        <v>5953</v>
      </c>
      <c r="O3203" s="360" t="s">
        <v>83</v>
      </c>
      <c r="P3203" s="360" t="s">
        <v>3532</v>
      </c>
      <c r="Q3203" s="360" t="s">
        <v>3532</v>
      </c>
    </row>
    <row r="3204" spans="1:17" ht="15">
      <c r="A3204" s="359" t="s">
        <v>1657</v>
      </c>
      <c r="B3204" s="360" t="s">
        <v>13232</v>
      </c>
      <c r="C3204" s="360" t="s">
        <v>6109</v>
      </c>
      <c r="D3204" s="360">
        <v>0</v>
      </c>
      <c r="E3204" s="360" t="s">
        <v>3532</v>
      </c>
      <c r="F3204" s="360" t="s">
        <v>6937</v>
      </c>
      <c r="G3204" s="360" t="s">
        <v>3532</v>
      </c>
      <c r="H3204" s="361">
        <v>45975</v>
      </c>
      <c r="I3204" s="360" t="s">
        <v>3532</v>
      </c>
      <c r="J3204" s="360" t="s">
        <v>13233</v>
      </c>
      <c r="K3204" s="360">
        <v>2014</v>
      </c>
      <c r="L3204" s="360" t="s">
        <v>5956</v>
      </c>
      <c r="M3204" s="360" t="s">
        <v>5957</v>
      </c>
      <c r="N3204" s="360" t="s">
        <v>5953</v>
      </c>
      <c r="O3204" s="360" t="s">
        <v>3532</v>
      </c>
      <c r="P3204" s="360" t="s">
        <v>3532</v>
      </c>
      <c r="Q3204" s="360" t="s">
        <v>6939</v>
      </c>
    </row>
    <row r="3205" spans="1:17" ht="15">
      <c r="A3205" s="359" t="s">
        <v>6525</v>
      </c>
      <c r="B3205" s="360" t="s">
        <v>13234</v>
      </c>
      <c r="C3205" s="360" t="s">
        <v>2790</v>
      </c>
      <c r="D3205" s="360">
        <v>4</v>
      </c>
      <c r="E3205" s="360" t="s">
        <v>3532</v>
      </c>
      <c r="F3205" s="360" t="s">
        <v>13235</v>
      </c>
      <c r="G3205" s="360" t="s">
        <v>3532</v>
      </c>
      <c r="H3205" s="361">
        <v>45975</v>
      </c>
      <c r="I3205" s="360" t="s">
        <v>3532</v>
      </c>
      <c r="J3205" s="360" t="s">
        <v>10074</v>
      </c>
      <c r="K3205" s="360">
        <v>2014</v>
      </c>
      <c r="L3205" s="360" t="s">
        <v>5960</v>
      </c>
      <c r="M3205" s="360" t="s">
        <v>5957</v>
      </c>
      <c r="N3205" s="360" t="s">
        <v>5953</v>
      </c>
      <c r="O3205" s="360" t="s">
        <v>83</v>
      </c>
      <c r="P3205" s="360">
        <v>0</v>
      </c>
      <c r="Q3205" s="360" t="s">
        <v>13236</v>
      </c>
    </row>
    <row r="3206" spans="1:17" ht="15">
      <c r="A3206" s="359" t="s">
        <v>3603</v>
      </c>
      <c r="B3206" s="360" t="s">
        <v>13237</v>
      </c>
      <c r="C3206" s="360" t="s">
        <v>3532</v>
      </c>
      <c r="D3206" s="360">
        <v>36</v>
      </c>
      <c r="E3206" s="360" t="s">
        <v>3532</v>
      </c>
      <c r="F3206" s="360" t="s">
        <v>3532</v>
      </c>
      <c r="G3206" s="360" t="s">
        <v>3532</v>
      </c>
      <c r="H3206" s="361">
        <v>45975</v>
      </c>
      <c r="I3206" s="360" t="s">
        <v>3532</v>
      </c>
      <c r="J3206" s="360" t="s">
        <v>13238</v>
      </c>
      <c r="K3206" s="360">
        <v>2015</v>
      </c>
      <c r="L3206" s="360" t="s">
        <v>5960</v>
      </c>
      <c r="M3206" s="360" t="s">
        <v>5957</v>
      </c>
      <c r="N3206" s="360" t="s">
        <v>5953</v>
      </c>
      <c r="O3206" s="360" t="s">
        <v>83</v>
      </c>
      <c r="P3206" s="360" t="s">
        <v>3532</v>
      </c>
      <c r="Q3206" s="360" t="s">
        <v>3532</v>
      </c>
    </row>
    <row r="3207" spans="1:17" ht="15">
      <c r="A3207" s="359" t="s">
        <v>3002</v>
      </c>
      <c r="B3207" s="360" t="s">
        <v>13239</v>
      </c>
      <c r="C3207" s="360" t="s">
        <v>3532</v>
      </c>
      <c r="D3207" s="360">
        <v>0</v>
      </c>
      <c r="E3207" s="360" t="s">
        <v>3532</v>
      </c>
      <c r="F3207" s="360" t="s">
        <v>3532</v>
      </c>
      <c r="G3207" s="360" t="s">
        <v>3532</v>
      </c>
      <c r="H3207" s="361">
        <v>45975</v>
      </c>
      <c r="I3207" s="360" t="s">
        <v>3532</v>
      </c>
      <c r="J3207" s="360" t="s">
        <v>13240</v>
      </c>
      <c r="K3207" s="360">
        <v>2016</v>
      </c>
      <c r="L3207" s="360" t="s">
        <v>5964</v>
      </c>
      <c r="M3207" s="360" t="s">
        <v>5957</v>
      </c>
      <c r="N3207" s="360" t="s">
        <v>5953</v>
      </c>
      <c r="O3207" s="360" t="s">
        <v>83</v>
      </c>
      <c r="P3207" s="360" t="s">
        <v>3532</v>
      </c>
      <c r="Q3207" s="360" t="s">
        <v>3532</v>
      </c>
    </row>
    <row r="3208" spans="1:17" ht="15">
      <c r="A3208" s="359" t="s">
        <v>3256</v>
      </c>
      <c r="B3208" s="360" t="s">
        <v>13241</v>
      </c>
      <c r="C3208" s="360" t="s">
        <v>3532</v>
      </c>
      <c r="D3208" s="360">
        <v>42</v>
      </c>
      <c r="E3208" s="360" t="s">
        <v>3532</v>
      </c>
      <c r="F3208" s="360" t="s">
        <v>3532</v>
      </c>
      <c r="G3208" s="360" t="s">
        <v>3532</v>
      </c>
      <c r="H3208" s="361">
        <v>45975</v>
      </c>
      <c r="I3208" s="360" t="s">
        <v>3532</v>
      </c>
      <c r="J3208" s="360" t="s">
        <v>13242</v>
      </c>
      <c r="K3208" s="360">
        <v>2024</v>
      </c>
      <c r="L3208" s="360" t="s">
        <v>5964</v>
      </c>
      <c r="M3208" s="360" t="s">
        <v>5957</v>
      </c>
      <c r="N3208" s="360" t="s">
        <v>5953</v>
      </c>
      <c r="O3208" s="360" t="s">
        <v>83</v>
      </c>
      <c r="P3208" s="360" t="s">
        <v>3532</v>
      </c>
      <c r="Q3208" s="360" t="s">
        <v>3532</v>
      </c>
    </row>
    <row r="3209" spans="1:17" ht="15">
      <c r="A3209" s="359" t="s">
        <v>2821</v>
      </c>
      <c r="B3209" s="360" t="s">
        <v>13243</v>
      </c>
      <c r="C3209" s="360" t="s">
        <v>3532</v>
      </c>
      <c r="D3209" s="360">
        <v>69</v>
      </c>
      <c r="E3209" s="360" t="s">
        <v>3532</v>
      </c>
      <c r="F3209" s="360" t="s">
        <v>3532</v>
      </c>
      <c r="G3209" s="360" t="s">
        <v>3532</v>
      </c>
      <c r="H3209" s="361">
        <v>45975</v>
      </c>
      <c r="I3209" s="360" t="s">
        <v>3532</v>
      </c>
      <c r="J3209" s="360" t="s">
        <v>13244</v>
      </c>
      <c r="K3209" s="360">
        <v>2017</v>
      </c>
      <c r="L3209" s="360" t="s">
        <v>5960</v>
      </c>
      <c r="M3209" s="360" t="s">
        <v>5957</v>
      </c>
      <c r="N3209" s="360" t="s">
        <v>5953</v>
      </c>
      <c r="O3209" s="360" t="s">
        <v>83</v>
      </c>
      <c r="P3209" s="360" t="s">
        <v>3532</v>
      </c>
      <c r="Q3209" s="360" t="s">
        <v>3532</v>
      </c>
    </row>
    <row r="3210" spans="1:17" ht="15">
      <c r="A3210" s="359" t="s">
        <v>3520</v>
      </c>
      <c r="B3210" s="360" t="s">
        <v>13245</v>
      </c>
      <c r="C3210" s="360" t="s">
        <v>3532</v>
      </c>
      <c r="D3210" s="360">
        <v>0</v>
      </c>
      <c r="E3210" s="360" t="s">
        <v>3532</v>
      </c>
      <c r="F3210" s="360" t="s">
        <v>3532</v>
      </c>
      <c r="G3210" s="360" t="s">
        <v>3532</v>
      </c>
      <c r="H3210" s="361">
        <v>45975</v>
      </c>
      <c r="I3210" s="360" t="s">
        <v>3532</v>
      </c>
      <c r="J3210" s="360" t="s">
        <v>13246</v>
      </c>
      <c r="K3210" s="360">
        <v>2017</v>
      </c>
      <c r="L3210" s="360" t="s">
        <v>5964</v>
      </c>
      <c r="M3210" s="360" t="s">
        <v>5957</v>
      </c>
      <c r="N3210" s="360" t="s">
        <v>5953</v>
      </c>
      <c r="O3210" s="360" t="s">
        <v>83</v>
      </c>
      <c r="P3210" s="360" t="s">
        <v>3532</v>
      </c>
      <c r="Q3210" s="360" t="s">
        <v>3532</v>
      </c>
    </row>
    <row r="3211" spans="1:17" ht="15">
      <c r="A3211" s="359" t="s">
        <v>5980</v>
      </c>
      <c r="B3211" s="360" t="s">
        <v>13247</v>
      </c>
      <c r="C3211" s="360" t="s">
        <v>2790</v>
      </c>
      <c r="D3211" s="360">
        <v>4</v>
      </c>
      <c r="E3211" s="360" t="s">
        <v>3532</v>
      </c>
      <c r="F3211" s="360" t="s">
        <v>13248</v>
      </c>
      <c r="G3211" s="360" t="s">
        <v>3532</v>
      </c>
      <c r="H3211" s="361">
        <v>45975</v>
      </c>
      <c r="I3211" s="360" t="s">
        <v>3532</v>
      </c>
      <c r="J3211" s="360" t="s">
        <v>5950</v>
      </c>
      <c r="K3211" s="360">
        <v>2017</v>
      </c>
      <c r="L3211" s="360" t="s">
        <v>6638</v>
      </c>
      <c r="M3211" s="360" t="s">
        <v>5952</v>
      </c>
      <c r="N3211" s="360" t="s">
        <v>5953</v>
      </c>
      <c r="O3211" s="360" t="s">
        <v>83</v>
      </c>
      <c r="P3211" s="360">
        <v>0</v>
      </c>
      <c r="Q3211" s="360" t="s">
        <v>11700</v>
      </c>
    </row>
    <row r="3212" spans="1:17" ht="15">
      <c r="A3212" s="359" t="s">
        <v>5972</v>
      </c>
      <c r="B3212" s="360" t="s">
        <v>13249</v>
      </c>
      <c r="C3212" s="360" t="s">
        <v>2790</v>
      </c>
      <c r="D3212" s="360">
        <v>166</v>
      </c>
      <c r="E3212" s="360" t="s">
        <v>3532</v>
      </c>
      <c r="F3212" s="360" t="s">
        <v>13250</v>
      </c>
      <c r="G3212" s="360" t="s">
        <v>3532</v>
      </c>
      <c r="H3212" s="361">
        <v>45975</v>
      </c>
      <c r="I3212" s="360" t="s">
        <v>3532</v>
      </c>
      <c r="J3212" s="360" t="s">
        <v>13251</v>
      </c>
      <c r="K3212" s="360">
        <v>2017</v>
      </c>
      <c r="L3212" s="360" t="s">
        <v>5964</v>
      </c>
      <c r="M3212" s="360" t="s">
        <v>5957</v>
      </c>
      <c r="N3212" s="360" t="s">
        <v>5953</v>
      </c>
      <c r="O3212" s="360" t="s">
        <v>83</v>
      </c>
      <c r="P3212" s="360">
        <v>29</v>
      </c>
      <c r="Q3212" s="360" t="s">
        <v>13252</v>
      </c>
    </row>
    <row r="3213" spans="1:17" ht="15">
      <c r="A3213" s="359" t="s">
        <v>6389</v>
      </c>
      <c r="B3213" s="360" t="s">
        <v>13253</v>
      </c>
      <c r="C3213" s="360" t="s">
        <v>3532</v>
      </c>
      <c r="D3213" s="360">
        <v>31</v>
      </c>
      <c r="E3213" s="360" t="s">
        <v>3532</v>
      </c>
      <c r="F3213" s="360" t="s">
        <v>3532</v>
      </c>
      <c r="G3213" s="360" t="s">
        <v>3532</v>
      </c>
      <c r="H3213" s="361">
        <v>45975</v>
      </c>
      <c r="I3213" s="360" t="s">
        <v>3532</v>
      </c>
      <c r="J3213" s="360" t="s">
        <v>13254</v>
      </c>
      <c r="K3213" s="360">
        <v>2017</v>
      </c>
      <c r="L3213" s="360" t="s">
        <v>5964</v>
      </c>
      <c r="M3213" s="360" t="s">
        <v>5957</v>
      </c>
      <c r="N3213" s="360" t="s">
        <v>5953</v>
      </c>
      <c r="O3213" s="360" t="s">
        <v>83</v>
      </c>
      <c r="P3213" s="360" t="s">
        <v>3532</v>
      </c>
      <c r="Q3213" s="360" t="s">
        <v>3532</v>
      </c>
    </row>
    <row r="3214" spans="1:17" ht="15">
      <c r="A3214" s="359" t="s">
        <v>6452</v>
      </c>
      <c r="B3214" s="360" t="s">
        <v>13255</v>
      </c>
      <c r="C3214" s="360" t="s">
        <v>3532</v>
      </c>
      <c r="D3214" s="360">
        <v>1</v>
      </c>
      <c r="E3214" s="360" t="s">
        <v>3532</v>
      </c>
      <c r="F3214" s="360" t="s">
        <v>3532</v>
      </c>
      <c r="G3214" s="360" t="s">
        <v>3532</v>
      </c>
      <c r="H3214" s="361">
        <v>45975</v>
      </c>
      <c r="I3214" s="360" t="s">
        <v>3532</v>
      </c>
      <c r="J3214" s="360" t="s">
        <v>6449</v>
      </c>
      <c r="K3214" s="360">
        <v>2018</v>
      </c>
      <c r="L3214" s="360" t="s">
        <v>5964</v>
      </c>
      <c r="M3214" s="360" t="s">
        <v>5957</v>
      </c>
      <c r="N3214" s="360" t="s">
        <v>5953</v>
      </c>
      <c r="O3214" s="360" t="s">
        <v>83</v>
      </c>
      <c r="P3214" s="360" t="s">
        <v>3532</v>
      </c>
      <c r="Q3214" s="360" t="s">
        <v>3532</v>
      </c>
    </row>
    <row r="3215" spans="1:17" ht="15">
      <c r="A3215" s="359" t="s">
        <v>6077</v>
      </c>
      <c r="B3215" s="360" t="s">
        <v>13256</v>
      </c>
      <c r="C3215" s="360" t="s">
        <v>2790</v>
      </c>
      <c r="D3215" s="360">
        <v>23</v>
      </c>
      <c r="E3215" s="360" t="s">
        <v>3532</v>
      </c>
      <c r="F3215" s="360" t="s">
        <v>13257</v>
      </c>
      <c r="G3215" s="360" t="s">
        <v>3532</v>
      </c>
      <c r="H3215" s="361">
        <v>45975</v>
      </c>
      <c r="I3215" s="360" t="s">
        <v>3532</v>
      </c>
      <c r="J3215" s="360" t="s">
        <v>7005</v>
      </c>
      <c r="K3215" s="360">
        <v>2017</v>
      </c>
      <c r="L3215" s="360" t="s">
        <v>5960</v>
      </c>
      <c r="M3215" s="360" t="s">
        <v>5957</v>
      </c>
      <c r="N3215" s="360" t="s">
        <v>5953</v>
      </c>
      <c r="O3215" s="360" t="s">
        <v>83</v>
      </c>
      <c r="P3215" s="360">
        <v>0</v>
      </c>
      <c r="Q3215" s="360" t="s">
        <v>12378</v>
      </c>
    </row>
    <row r="3216" spans="1:17" ht="15">
      <c r="A3216" s="359" t="s">
        <v>3819</v>
      </c>
      <c r="B3216" s="360" t="s">
        <v>13258</v>
      </c>
      <c r="C3216" s="360" t="s">
        <v>2790</v>
      </c>
      <c r="D3216" s="360">
        <v>8</v>
      </c>
      <c r="E3216" s="360" t="s">
        <v>3532</v>
      </c>
      <c r="F3216" s="360" t="s">
        <v>13259</v>
      </c>
      <c r="G3216" s="360" t="s">
        <v>3532</v>
      </c>
      <c r="H3216" s="361">
        <v>45975</v>
      </c>
      <c r="I3216" s="360" t="s">
        <v>3532</v>
      </c>
      <c r="J3216" s="360" t="s">
        <v>13260</v>
      </c>
      <c r="K3216" s="360">
        <v>2017</v>
      </c>
      <c r="L3216" s="360" t="s">
        <v>5960</v>
      </c>
      <c r="M3216" s="360" t="s">
        <v>5957</v>
      </c>
      <c r="N3216" s="360" t="s">
        <v>5953</v>
      </c>
      <c r="O3216" s="360" t="s">
        <v>83</v>
      </c>
      <c r="P3216" s="360">
        <v>0</v>
      </c>
      <c r="Q3216" s="360" t="s">
        <v>13261</v>
      </c>
    </row>
    <row r="3217" spans="1:17" ht="15">
      <c r="A3217" s="359" t="s">
        <v>6452</v>
      </c>
      <c r="B3217" s="360" t="s">
        <v>13262</v>
      </c>
      <c r="C3217" s="360" t="s">
        <v>2790</v>
      </c>
      <c r="D3217" s="360">
        <v>3</v>
      </c>
      <c r="E3217" s="360" t="s">
        <v>3532</v>
      </c>
      <c r="F3217" s="360" t="s">
        <v>13263</v>
      </c>
      <c r="G3217" s="360" t="s">
        <v>3532</v>
      </c>
      <c r="H3217" s="361">
        <v>45975</v>
      </c>
      <c r="I3217" s="360" t="s">
        <v>3532</v>
      </c>
      <c r="J3217" s="360" t="s">
        <v>13264</v>
      </c>
      <c r="K3217" s="360">
        <v>2018</v>
      </c>
      <c r="L3217" s="360" t="s">
        <v>5964</v>
      </c>
      <c r="M3217" s="360" t="s">
        <v>5957</v>
      </c>
      <c r="N3217" s="360" t="s">
        <v>5953</v>
      </c>
      <c r="O3217" s="360" t="s">
        <v>83</v>
      </c>
      <c r="P3217" s="360">
        <v>0</v>
      </c>
      <c r="Q3217" s="360" t="s">
        <v>9111</v>
      </c>
    </row>
    <row r="3218" spans="1:17" ht="15">
      <c r="A3218" s="359" t="s">
        <v>6041</v>
      </c>
      <c r="B3218" s="360" t="s">
        <v>13265</v>
      </c>
      <c r="C3218" s="360" t="s">
        <v>3532</v>
      </c>
      <c r="D3218" s="360">
        <v>217</v>
      </c>
      <c r="E3218" s="360" t="s">
        <v>3532</v>
      </c>
      <c r="F3218" s="360" t="s">
        <v>3532</v>
      </c>
      <c r="G3218" s="360" t="s">
        <v>3532</v>
      </c>
      <c r="H3218" s="361">
        <v>45975</v>
      </c>
      <c r="I3218" s="360" t="s">
        <v>3532</v>
      </c>
      <c r="J3218" s="360" t="s">
        <v>13266</v>
      </c>
      <c r="K3218" s="360">
        <v>2017</v>
      </c>
      <c r="L3218" s="360" t="s">
        <v>5960</v>
      </c>
      <c r="M3218" s="360" t="s">
        <v>5957</v>
      </c>
      <c r="N3218" s="360" t="s">
        <v>5953</v>
      </c>
      <c r="O3218" s="360" t="s">
        <v>83</v>
      </c>
      <c r="P3218" s="360" t="s">
        <v>3532</v>
      </c>
      <c r="Q3218" s="360" t="s">
        <v>3532</v>
      </c>
    </row>
    <row r="3219" spans="1:17" ht="15">
      <c r="A3219" s="359" t="s">
        <v>3923</v>
      </c>
      <c r="B3219" s="360" t="s">
        <v>13267</v>
      </c>
      <c r="C3219" s="360" t="s">
        <v>3532</v>
      </c>
      <c r="D3219" s="360">
        <v>31</v>
      </c>
      <c r="E3219" s="360" t="s">
        <v>3532</v>
      </c>
      <c r="F3219" s="360" t="s">
        <v>3532</v>
      </c>
      <c r="G3219" s="360" t="s">
        <v>3532</v>
      </c>
      <c r="H3219" s="361">
        <v>45975</v>
      </c>
      <c r="I3219" s="360" t="s">
        <v>3532</v>
      </c>
      <c r="J3219" s="360" t="s">
        <v>13268</v>
      </c>
      <c r="K3219" s="360">
        <v>2017</v>
      </c>
      <c r="L3219" s="360" t="s">
        <v>5960</v>
      </c>
      <c r="M3219" s="360" t="s">
        <v>5957</v>
      </c>
      <c r="N3219" s="360" t="s">
        <v>5953</v>
      </c>
      <c r="O3219" s="360" t="s">
        <v>83</v>
      </c>
      <c r="P3219" s="360" t="s">
        <v>3532</v>
      </c>
      <c r="Q3219" s="360" t="s">
        <v>3532</v>
      </c>
    </row>
    <row r="3220" spans="1:17" ht="15">
      <c r="A3220" s="359" t="s">
        <v>3980</v>
      </c>
      <c r="B3220" s="360" t="s">
        <v>13269</v>
      </c>
      <c r="C3220" s="360" t="s">
        <v>2790</v>
      </c>
      <c r="D3220" s="360">
        <v>4</v>
      </c>
      <c r="E3220" s="360" t="s">
        <v>3532</v>
      </c>
      <c r="F3220" s="360" t="s">
        <v>13270</v>
      </c>
      <c r="G3220" s="360" t="s">
        <v>3532</v>
      </c>
      <c r="H3220" s="361">
        <v>45975</v>
      </c>
      <c r="I3220" s="360" t="s">
        <v>3532</v>
      </c>
      <c r="J3220" s="360" t="s">
        <v>13271</v>
      </c>
      <c r="K3220" s="360">
        <v>2017</v>
      </c>
      <c r="L3220" s="360" t="s">
        <v>5960</v>
      </c>
      <c r="M3220" s="360" t="s">
        <v>5957</v>
      </c>
      <c r="N3220" s="360" t="s">
        <v>5953</v>
      </c>
      <c r="O3220" s="360" t="s">
        <v>83</v>
      </c>
      <c r="P3220" s="360">
        <v>0</v>
      </c>
      <c r="Q3220" s="360" t="s">
        <v>13272</v>
      </c>
    </row>
    <row r="3221" spans="1:17" ht="15">
      <c r="A3221" s="359" t="s">
        <v>5986</v>
      </c>
      <c r="B3221" s="360" t="s">
        <v>13273</v>
      </c>
      <c r="C3221" s="360" t="s">
        <v>3532</v>
      </c>
      <c r="D3221" s="360">
        <v>15</v>
      </c>
      <c r="E3221" s="360" t="s">
        <v>3532</v>
      </c>
      <c r="F3221" s="360" t="s">
        <v>3532</v>
      </c>
      <c r="G3221" s="360" t="s">
        <v>3532</v>
      </c>
      <c r="H3221" s="361">
        <v>45975</v>
      </c>
      <c r="I3221" s="360" t="s">
        <v>3532</v>
      </c>
      <c r="J3221" s="360" t="s">
        <v>13274</v>
      </c>
      <c r="K3221" s="360">
        <v>2017</v>
      </c>
      <c r="L3221" s="360" t="s">
        <v>5964</v>
      </c>
      <c r="M3221" s="360" t="s">
        <v>5957</v>
      </c>
      <c r="N3221" s="360" t="s">
        <v>5953</v>
      </c>
      <c r="O3221" s="360" t="s">
        <v>83</v>
      </c>
      <c r="P3221" s="360" t="s">
        <v>3532</v>
      </c>
      <c r="Q3221" s="360" t="s">
        <v>3532</v>
      </c>
    </row>
    <row r="3222" spans="1:17" ht="15">
      <c r="A3222" s="359" t="s">
        <v>5750</v>
      </c>
      <c r="B3222" s="360" t="s">
        <v>13275</v>
      </c>
      <c r="C3222" s="360" t="s">
        <v>2790</v>
      </c>
      <c r="D3222" s="360">
        <v>6</v>
      </c>
      <c r="E3222" s="360" t="s">
        <v>3532</v>
      </c>
      <c r="F3222" s="360" t="s">
        <v>13276</v>
      </c>
      <c r="G3222" s="360" t="s">
        <v>3532</v>
      </c>
      <c r="H3222" s="361">
        <v>45975</v>
      </c>
      <c r="I3222" s="360" t="s">
        <v>3532</v>
      </c>
      <c r="J3222" s="360" t="s">
        <v>13277</v>
      </c>
      <c r="K3222" s="360">
        <v>2017</v>
      </c>
      <c r="L3222" s="360" t="s">
        <v>5960</v>
      </c>
      <c r="M3222" s="360" t="s">
        <v>5957</v>
      </c>
      <c r="N3222" s="360" t="s">
        <v>5953</v>
      </c>
      <c r="O3222" s="360" t="s">
        <v>83</v>
      </c>
      <c r="P3222" s="360">
        <v>0</v>
      </c>
      <c r="Q3222" s="360" t="s">
        <v>13278</v>
      </c>
    </row>
    <row r="3223" spans="1:17" ht="15">
      <c r="A3223" s="359" t="s">
        <v>3416</v>
      </c>
      <c r="B3223" s="360" t="s">
        <v>13279</v>
      </c>
      <c r="C3223" s="360" t="s">
        <v>2790</v>
      </c>
      <c r="D3223" s="360">
        <v>2</v>
      </c>
      <c r="E3223" s="360" t="s">
        <v>3532</v>
      </c>
      <c r="F3223" s="360" t="s">
        <v>13280</v>
      </c>
      <c r="G3223" s="360" t="s">
        <v>3532</v>
      </c>
      <c r="H3223" s="361">
        <v>45975</v>
      </c>
      <c r="I3223" s="360" t="s">
        <v>3532</v>
      </c>
      <c r="J3223" s="360" t="s">
        <v>13281</v>
      </c>
      <c r="K3223" s="360">
        <v>2017</v>
      </c>
      <c r="L3223" s="360" t="s">
        <v>5956</v>
      </c>
      <c r="M3223" s="360" t="s">
        <v>5957</v>
      </c>
      <c r="N3223" s="360" t="s">
        <v>5953</v>
      </c>
      <c r="O3223" s="360" t="s">
        <v>83</v>
      </c>
      <c r="P3223" s="360">
        <v>0</v>
      </c>
      <c r="Q3223" s="360" t="s">
        <v>13282</v>
      </c>
    </row>
    <row r="3224" spans="1:17" ht="15">
      <c r="A3224" s="359" t="s">
        <v>1765</v>
      </c>
      <c r="B3224" s="360" t="s">
        <v>13283</v>
      </c>
      <c r="C3224" s="360" t="s">
        <v>2790</v>
      </c>
      <c r="D3224" s="360">
        <v>0</v>
      </c>
      <c r="E3224" s="360" t="s">
        <v>3532</v>
      </c>
      <c r="F3224" s="360" t="s">
        <v>13284</v>
      </c>
      <c r="G3224" s="360" t="s">
        <v>3532</v>
      </c>
      <c r="H3224" s="361">
        <v>45975</v>
      </c>
      <c r="I3224" s="360" t="s">
        <v>3532</v>
      </c>
      <c r="J3224" s="360" t="s">
        <v>13285</v>
      </c>
      <c r="K3224" s="360">
        <v>2017</v>
      </c>
      <c r="L3224" s="360" t="s">
        <v>5960</v>
      </c>
      <c r="M3224" s="360" t="s">
        <v>5957</v>
      </c>
      <c r="N3224" s="360" t="s">
        <v>5953</v>
      </c>
      <c r="O3224" s="360" t="s">
        <v>83</v>
      </c>
      <c r="P3224" s="360">
        <v>0</v>
      </c>
      <c r="Q3224" s="360" t="s">
        <v>13286</v>
      </c>
    </row>
    <row r="3225" spans="1:17" ht="15">
      <c r="A3225" s="359" t="s">
        <v>3416</v>
      </c>
      <c r="B3225" s="360" t="s">
        <v>13287</v>
      </c>
      <c r="C3225" s="360" t="s">
        <v>2790</v>
      </c>
      <c r="D3225" s="360">
        <v>4</v>
      </c>
      <c r="E3225" s="360" t="s">
        <v>3532</v>
      </c>
      <c r="F3225" s="360" t="s">
        <v>13288</v>
      </c>
      <c r="G3225" s="360" t="s">
        <v>3532</v>
      </c>
      <c r="H3225" s="361">
        <v>45975</v>
      </c>
      <c r="I3225" s="360" t="s">
        <v>3532</v>
      </c>
      <c r="J3225" s="360" t="s">
        <v>13289</v>
      </c>
      <c r="K3225" s="360">
        <v>2017</v>
      </c>
      <c r="L3225" s="360" t="s">
        <v>5984</v>
      </c>
      <c r="M3225" s="360" t="s">
        <v>5957</v>
      </c>
      <c r="N3225" s="360" t="s">
        <v>5953</v>
      </c>
      <c r="O3225" s="360" t="s">
        <v>83</v>
      </c>
      <c r="P3225" s="360">
        <v>0</v>
      </c>
      <c r="Q3225" s="360" t="s">
        <v>13290</v>
      </c>
    </row>
    <row r="3226" spans="1:17" ht="15">
      <c r="A3226" s="359" t="s">
        <v>7241</v>
      </c>
      <c r="B3226" s="360" t="s">
        <v>13291</v>
      </c>
      <c r="C3226" s="360" t="s">
        <v>3532</v>
      </c>
      <c r="D3226" s="360">
        <v>77</v>
      </c>
      <c r="E3226" s="360" t="s">
        <v>3532</v>
      </c>
      <c r="F3226" s="360" t="s">
        <v>3532</v>
      </c>
      <c r="G3226" s="360" t="s">
        <v>3532</v>
      </c>
      <c r="H3226" s="361">
        <v>45975</v>
      </c>
      <c r="I3226" s="360" t="s">
        <v>3532</v>
      </c>
      <c r="J3226" s="360" t="s">
        <v>13292</v>
      </c>
      <c r="K3226" s="360">
        <v>2017</v>
      </c>
      <c r="L3226" s="360" t="s">
        <v>5956</v>
      </c>
      <c r="M3226" s="360" t="s">
        <v>5957</v>
      </c>
      <c r="N3226" s="360" t="s">
        <v>5953</v>
      </c>
      <c r="O3226" s="360" t="s">
        <v>83</v>
      </c>
      <c r="P3226" s="360" t="s">
        <v>3532</v>
      </c>
      <c r="Q3226" s="360" t="s">
        <v>3532</v>
      </c>
    </row>
    <row r="3227" spans="1:17" ht="15">
      <c r="A3227" s="359" t="s">
        <v>6587</v>
      </c>
      <c r="B3227" s="360" t="s">
        <v>13293</v>
      </c>
      <c r="C3227" s="360" t="s">
        <v>3532</v>
      </c>
      <c r="D3227" s="360">
        <v>153</v>
      </c>
      <c r="E3227" s="360" t="s">
        <v>3532</v>
      </c>
      <c r="F3227" s="360" t="s">
        <v>3532</v>
      </c>
      <c r="G3227" s="360" t="s">
        <v>3532</v>
      </c>
      <c r="H3227" s="361">
        <v>45975</v>
      </c>
      <c r="I3227" s="360" t="s">
        <v>3532</v>
      </c>
      <c r="J3227" s="360" t="s">
        <v>13294</v>
      </c>
      <c r="K3227" s="360">
        <v>2017</v>
      </c>
      <c r="L3227" s="360" t="s">
        <v>5964</v>
      </c>
      <c r="M3227" s="360" t="s">
        <v>5957</v>
      </c>
      <c r="N3227" s="360" t="s">
        <v>5953</v>
      </c>
      <c r="O3227" s="360" t="s">
        <v>83</v>
      </c>
      <c r="P3227" s="360" t="s">
        <v>3532</v>
      </c>
      <c r="Q3227" s="360" t="s">
        <v>3532</v>
      </c>
    </row>
    <row r="3228" spans="1:17" ht="15">
      <c r="A3228" s="359" t="s">
        <v>1628</v>
      </c>
      <c r="B3228" s="360" t="s">
        <v>13295</v>
      </c>
      <c r="C3228" s="360" t="s">
        <v>3532</v>
      </c>
      <c r="D3228" s="360">
        <v>137</v>
      </c>
      <c r="E3228" s="360" t="s">
        <v>3532</v>
      </c>
      <c r="F3228" s="360" t="s">
        <v>3532</v>
      </c>
      <c r="G3228" s="360" t="s">
        <v>3532</v>
      </c>
      <c r="H3228" s="361">
        <v>45975</v>
      </c>
      <c r="I3228" s="360" t="s">
        <v>3532</v>
      </c>
      <c r="J3228" s="360" t="s">
        <v>13296</v>
      </c>
      <c r="K3228" s="360">
        <v>2017</v>
      </c>
      <c r="L3228" s="360" t="s">
        <v>5960</v>
      </c>
      <c r="M3228" s="360" t="s">
        <v>5957</v>
      </c>
      <c r="N3228" s="360" t="s">
        <v>5953</v>
      </c>
      <c r="O3228" s="360" t="s">
        <v>83</v>
      </c>
      <c r="P3228" s="360" t="s">
        <v>3532</v>
      </c>
      <c r="Q3228" s="360" t="s">
        <v>3532</v>
      </c>
    </row>
    <row r="3229" spans="1:17" ht="15">
      <c r="A3229" s="359" t="s">
        <v>6370</v>
      </c>
      <c r="B3229" s="360" t="s">
        <v>13297</v>
      </c>
      <c r="C3229" s="360" t="s">
        <v>3532</v>
      </c>
      <c r="D3229" s="360">
        <v>0</v>
      </c>
      <c r="E3229" s="360" t="s">
        <v>3532</v>
      </c>
      <c r="F3229" s="360" t="s">
        <v>3532</v>
      </c>
      <c r="G3229" s="360" t="s">
        <v>3532</v>
      </c>
      <c r="H3229" s="361">
        <v>45975</v>
      </c>
      <c r="I3229" s="360" t="s">
        <v>3532</v>
      </c>
      <c r="J3229" s="360" t="s">
        <v>11045</v>
      </c>
      <c r="K3229" s="360">
        <v>2017</v>
      </c>
      <c r="L3229" s="360" t="s">
        <v>5964</v>
      </c>
      <c r="M3229" s="360" t="s">
        <v>5957</v>
      </c>
      <c r="N3229" s="360" t="s">
        <v>5953</v>
      </c>
      <c r="O3229" s="360" t="s">
        <v>83</v>
      </c>
      <c r="P3229" s="360" t="s">
        <v>3532</v>
      </c>
      <c r="Q3229" s="360" t="s">
        <v>3532</v>
      </c>
    </row>
    <row r="3230" spans="1:17" ht="15">
      <c r="A3230" s="359" t="s">
        <v>7615</v>
      </c>
      <c r="B3230" s="360" t="s">
        <v>13298</v>
      </c>
      <c r="C3230" s="360" t="s">
        <v>2790</v>
      </c>
      <c r="D3230" s="360">
        <v>2</v>
      </c>
      <c r="E3230" s="360" t="s">
        <v>3532</v>
      </c>
      <c r="F3230" s="360" t="s">
        <v>13299</v>
      </c>
      <c r="G3230" s="360" t="s">
        <v>3532</v>
      </c>
      <c r="H3230" s="361">
        <v>45975</v>
      </c>
      <c r="I3230" s="360" t="s">
        <v>3532</v>
      </c>
      <c r="J3230" s="360" t="s">
        <v>13300</v>
      </c>
      <c r="K3230" s="360">
        <v>2017</v>
      </c>
      <c r="L3230" s="360" t="s">
        <v>5964</v>
      </c>
      <c r="M3230" s="360" t="s">
        <v>5957</v>
      </c>
      <c r="N3230" s="360" t="s">
        <v>5953</v>
      </c>
      <c r="O3230" s="360" t="s">
        <v>83</v>
      </c>
      <c r="P3230" s="360">
        <v>0</v>
      </c>
      <c r="Q3230" s="360" t="s">
        <v>13301</v>
      </c>
    </row>
    <row r="3231" spans="1:17" ht="15">
      <c r="A3231" s="359" t="s">
        <v>3002</v>
      </c>
      <c r="B3231" s="360" t="s">
        <v>13302</v>
      </c>
      <c r="C3231" s="360" t="s">
        <v>3532</v>
      </c>
      <c r="D3231" s="360">
        <v>2</v>
      </c>
      <c r="E3231" s="360" t="s">
        <v>3532</v>
      </c>
      <c r="F3231" s="360" t="s">
        <v>3532</v>
      </c>
      <c r="G3231" s="360" t="s">
        <v>3532</v>
      </c>
      <c r="H3231" s="361">
        <v>45975</v>
      </c>
      <c r="I3231" s="360" t="s">
        <v>3532</v>
      </c>
      <c r="J3231" s="360" t="s">
        <v>13303</v>
      </c>
      <c r="K3231" s="360">
        <v>2018</v>
      </c>
      <c r="L3231" s="360" t="s">
        <v>5964</v>
      </c>
      <c r="M3231" s="360" t="s">
        <v>5957</v>
      </c>
      <c r="N3231" s="360" t="s">
        <v>5953</v>
      </c>
      <c r="O3231" s="360" t="s">
        <v>83</v>
      </c>
      <c r="P3231" s="360" t="s">
        <v>3532</v>
      </c>
      <c r="Q3231" s="360" t="s">
        <v>3532</v>
      </c>
    </row>
    <row r="3232" spans="1:17" ht="15">
      <c r="A3232" s="359" t="s">
        <v>6021</v>
      </c>
      <c r="B3232" s="360" t="s">
        <v>13304</v>
      </c>
      <c r="C3232" s="360" t="s">
        <v>2790</v>
      </c>
      <c r="D3232" s="360">
        <v>2</v>
      </c>
      <c r="E3232" s="360" t="s">
        <v>3532</v>
      </c>
      <c r="F3232" s="360" t="s">
        <v>13305</v>
      </c>
      <c r="G3232" s="360" t="s">
        <v>3532</v>
      </c>
      <c r="H3232" s="361">
        <v>45975</v>
      </c>
      <c r="I3232" s="360" t="s">
        <v>3532</v>
      </c>
      <c r="J3232" s="360" t="s">
        <v>13306</v>
      </c>
      <c r="K3232" s="360">
        <v>2017</v>
      </c>
      <c r="L3232" s="360" t="s">
        <v>5964</v>
      </c>
      <c r="M3232" s="360" t="s">
        <v>5957</v>
      </c>
      <c r="N3232" s="360" t="s">
        <v>5953</v>
      </c>
      <c r="O3232" s="360" t="s">
        <v>83</v>
      </c>
      <c r="P3232" s="360">
        <v>0</v>
      </c>
      <c r="Q3232" s="360" t="s">
        <v>13307</v>
      </c>
    </row>
    <row r="3233" spans="1:17" ht="15">
      <c r="A3233" s="359" t="s">
        <v>3002</v>
      </c>
      <c r="B3233" s="360" t="s">
        <v>13308</v>
      </c>
      <c r="C3233" s="360" t="s">
        <v>3532</v>
      </c>
      <c r="D3233" s="360">
        <v>108</v>
      </c>
      <c r="E3233" s="360" t="s">
        <v>3532</v>
      </c>
      <c r="F3233" s="360" t="s">
        <v>3532</v>
      </c>
      <c r="G3233" s="360" t="s">
        <v>3532</v>
      </c>
      <c r="H3233" s="361">
        <v>45975</v>
      </c>
      <c r="I3233" s="360" t="s">
        <v>3532</v>
      </c>
      <c r="J3233" s="360" t="s">
        <v>13309</v>
      </c>
      <c r="K3233" s="360">
        <v>2017</v>
      </c>
      <c r="L3233" s="360" t="s">
        <v>5964</v>
      </c>
      <c r="M3233" s="360" t="s">
        <v>5957</v>
      </c>
      <c r="N3233" s="360" t="s">
        <v>5953</v>
      </c>
      <c r="O3233" s="360" t="s">
        <v>83</v>
      </c>
      <c r="P3233" s="360" t="s">
        <v>3532</v>
      </c>
      <c r="Q3233" s="360" t="s">
        <v>3532</v>
      </c>
    </row>
    <row r="3234" spans="1:17" ht="15">
      <c r="A3234" s="359" t="s">
        <v>2821</v>
      </c>
      <c r="B3234" s="360" t="s">
        <v>13310</v>
      </c>
      <c r="C3234" s="360" t="s">
        <v>3532</v>
      </c>
      <c r="D3234" s="360">
        <v>160</v>
      </c>
      <c r="E3234" s="360" t="s">
        <v>3532</v>
      </c>
      <c r="F3234" s="360" t="s">
        <v>3532</v>
      </c>
      <c r="G3234" s="360" t="s">
        <v>3532</v>
      </c>
      <c r="H3234" s="361">
        <v>45975</v>
      </c>
      <c r="I3234" s="360" t="s">
        <v>3532</v>
      </c>
      <c r="J3234" s="360" t="s">
        <v>13311</v>
      </c>
      <c r="K3234" s="360">
        <v>2017</v>
      </c>
      <c r="L3234" s="360" t="s">
        <v>5956</v>
      </c>
      <c r="M3234" s="360" t="s">
        <v>5957</v>
      </c>
      <c r="N3234" s="360" t="s">
        <v>5953</v>
      </c>
      <c r="O3234" s="360" t="s">
        <v>83</v>
      </c>
      <c r="P3234" s="360" t="s">
        <v>3532</v>
      </c>
      <c r="Q3234" s="360" t="s">
        <v>3532</v>
      </c>
    </row>
    <row r="3235" spans="1:17" ht="15">
      <c r="A3235" s="359" t="s">
        <v>1850</v>
      </c>
      <c r="B3235" s="360" t="s">
        <v>13312</v>
      </c>
      <c r="C3235" s="360" t="s">
        <v>2790</v>
      </c>
      <c r="D3235" s="360">
        <v>25</v>
      </c>
      <c r="E3235" s="360" t="s">
        <v>3532</v>
      </c>
      <c r="F3235" s="360" t="s">
        <v>13313</v>
      </c>
      <c r="G3235" s="360" t="s">
        <v>3532</v>
      </c>
      <c r="H3235" s="361">
        <v>45975</v>
      </c>
      <c r="I3235" s="360" t="s">
        <v>3532</v>
      </c>
      <c r="J3235" s="360" t="s">
        <v>13314</v>
      </c>
      <c r="K3235" s="360">
        <v>2017</v>
      </c>
      <c r="L3235" s="360" t="s">
        <v>5964</v>
      </c>
      <c r="M3235" s="360" t="s">
        <v>5957</v>
      </c>
      <c r="N3235" s="360" t="s">
        <v>5953</v>
      </c>
      <c r="O3235" s="360" t="s">
        <v>83</v>
      </c>
      <c r="P3235" s="360">
        <v>0</v>
      </c>
      <c r="Q3235" s="360" t="s">
        <v>13315</v>
      </c>
    </row>
    <row r="3236" spans="1:17" ht="15">
      <c r="A3236" s="359" t="s">
        <v>6389</v>
      </c>
      <c r="B3236" s="360" t="s">
        <v>13316</v>
      </c>
      <c r="C3236" s="360" t="s">
        <v>3532</v>
      </c>
      <c r="D3236" s="360">
        <v>161</v>
      </c>
      <c r="E3236" s="360" t="s">
        <v>3532</v>
      </c>
      <c r="F3236" s="360" t="s">
        <v>3532</v>
      </c>
      <c r="G3236" s="360" t="s">
        <v>3532</v>
      </c>
      <c r="H3236" s="361">
        <v>45975</v>
      </c>
      <c r="I3236" s="360" t="s">
        <v>3532</v>
      </c>
      <c r="J3236" s="360" t="s">
        <v>13317</v>
      </c>
      <c r="K3236" s="360">
        <v>2017</v>
      </c>
      <c r="L3236" s="360" t="s">
        <v>5960</v>
      </c>
      <c r="M3236" s="360" t="s">
        <v>5957</v>
      </c>
      <c r="N3236" s="360" t="s">
        <v>5953</v>
      </c>
      <c r="O3236" s="360" t="s">
        <v>83</v>
      </c>
      <c r="P3236" s="360" t="s">
        <v>3532</v>
      </c>
      <c r="Q3236" s="360" t="s">
        <v>3532</v>
      </c>
    </row>
    <row r="3237" spans="1:17" ht="15">
      <c r="A3237" s="359" t="s">
        <v>5752</v>
      </c>
      <c r="B3237" s="360" t="s">
        <v>13318</v>
      </c>
      <c r="C3237" s="360" t="s">
        <v>3532</v>
      </c>
      <c r="D3237" s="360">
        <v>32</v>
      </c>
      <c r="E3237" s="360" t="s">
        <v>3532</v>
      </c>
      <c r="F3237" s="360" t="s">
        <v>3532</v>
      </c>
      <c r="G3237" s="360" t="s">
        <v>3532</v>
      </c>
      <c r="H3237" s="361">
        <v>45975</v>
      </c>
      <c r="I3237" s="360" t="s">
        <v>3532</v>
      </c>
      <c r="J3237" s="360" t="s">
        <v>13319</v>
      </c>
      <c r="K3237" s="360">
        <v>2017</v>
      </c>
      <c r="L3237" s="360" t="s">
        <v>5960</v>
      </c>
      <c r="M3237" s="360" t="s">
        <v>5957</v>
      </c>
      <c r="N3237" s="360" t="s">
        <v>5953</v>
      </c>
      <c r="O3237" s="360" t="s">
        <v>1706</v>
      </c>
      <c r="P3237" s="360" t="s">
        <v>3532</v>
      </c>
      <c r="Q3237" s="360" t="s">
        <v>3532</v>
      </c>
    </row>
    <row r="3238" spans="1:17" ht="15">
      <c r="A3238" s="359" t="s">
        <v>7089</v>
      </c>
      <c r="B3238" s="360" t="s">
        <v>13320</v>
      </c>
      <c r="C3238" s="360" t="s">
        <v>3532</v>
      </c>
      <c r="D3238" s="360">
        <v>217</v>
      </c>
      <c r="E3238" s="360" t="s">
        <v>3532</v>
      </c>
      <c r="F3238" s="360" t="s">
        <v>3532</v>
      </c>
      <c r="G3238" s="360" t="s">
        <v>3532</v>
      </c>
      <c r="H3238" s="361">
        <v>45975</v>
      </c>
      <c r="I3238" s="360" t="s">
        <v>3532</v>
      </c>
      <c r="J3238" s="360" t="s">
        <v>13321</v>
      </c>
      <c r="K3238" s="360">
        <v>2017</v>
      </c>
      <c r="L3238" s="360" t="s">
        <v>7374</v>
      </c>
      <c r="M3238" s="360" t="s">
        <v>5957</v>
      </c>
      <c r="N3238" s="360" t="s">
        <v>5953</v>
      </c>
      <c r="O3238" s="360" t="s">
        <v>155</v>
      </c>
      <c r="P3238" s="360" t="s">
        <v>3532</v>
      </c>
      <c r="Q3238" s="360" t="s">
        <v>3532</v>
      </c>
    </row>
    <row r="3239" spans="1:17" ht="15">
      <c r="A3239" s="359" t="s">
        <v>1897</v>
      </c>
      <c r="B3239" s="360" t="s">
        <v>13322</v>
      </c>
      <c r="C3239" s="360" t="s">
        <v>2790</v>
      </c>
      <c r="D3239" s="360">
        <v>2</v>
      </c>
      <c r="E3239" s="360" t="s">
        <v>3532</v>
      </c>
      <c r="F3239" s="360" t="s">
        <v>13323</v>
      </c>
      <c r="G3239" s="360" t="s">
        <v>3532</v>
      </c>
      <c r="H3239" s="361">
        <v>45975</v>
      </c>
      <c r="I3239" s="360" t="s">
        <v>3255</v>
      </c>
      <c r="J3239" s="360" t="s">
        <v>13324</v>
      </c>
      <c r="K3239" s="360">
        <v>2014</v>
      </c>
      <c r="L3239" s="360" t="s">
        <v>5960</v>
      </c>
      <c r="M3239" s="360" t="s">
        <v>5957</v>
      </c>
      <c r="N3239" s="360" t="s">
        <v>5953</v>
      </c>
      <c r="O3239" s="360" t="s">
        <v>83</v>
      </c>
      <c r="P3239" s="360">
        <v>0</v>
      </c>
      <c r="Q3239" s="360" t="s">
        <v>13325</v>
      </c>
    </row>
    <row r="3240" spans="1:17" ht="15">
      <c r="A3240" s="359" t="s">
        <v>6433</v>
      </c>
      <c r="B3240" s="360" t="s">
        <v>13326</v>
      </c>
      <c r="C3240" s="360" t="s">
        <v>3532</v>
      </c>
      <c r="D3240" s="360">
        <v>1</v>
      </c>
      <c r="E3240" s="360" t="s">
        <v>3532</v>
      </c>
      <c r="F3240" s="360" t="s">
        <v>3532</v>
      </c>
      <c r="G3240" s="360" t="s">
        <v>3532</v>
      </c>
      <c r="H3240" s="361">
        <v>45975</v>
      </c>
      <c r="I3240" s="360" t="s">
        <v>3532</v>
      </c>
      <c r="J3240" s="360" t="s">
        <v>13327</v>
      </c>
      <c r="K3240" s="360">
        <v>2017</v>
      </c>
      <c r="L3240" s="360" t="s">
        <v>5964</v>
      </c>
      <c r="M3240" s="360" t="s">
        <v>5957</v>
      </c>
      <c r="N3240" s="360" t="s">
        <v>5953</v>
      </c>
      <c r="O3240" s="360" t="s">
        <v>83</v>
      </c>
      <c r="P3240" s="360" t="s">
        <v>3532</v>
      </c>
      <c r="Q3240" s="360" t="s">
        <v>3532</v>
      </c>
    </row>
    <row r="3241" spans="1:17" ht="15">
      <c r="A3241" s="359" t="s">
        <v>3416</v>
      </c>
      <c r="B3241" s="360" t="s">
        <v>13328</v>
      </c>
      <c r="C3241" s="360" t="s">
        <v>3532</v>
      </c>
      <c r="D3241" s="360">
        <v>32</v>
      </c>
      <c r="E3241" s="360" t="s">
        <v>3532</v>
      </c>
      <c r="F3241" s="360" t="s">
        <v>3532</v>
      </c>
      <c r="G3241" s="360" t="s">
        <v>3532</v>
      </c>
      <c r="H3241" s="361">
        <v>45975</v>
      </c>
      <c r="I3241" s="360" t="s">
        <v>3532</v>
      </c>
      <c r="J3241" s="360" t="s">
        <v>13329</v>
      </c>
      <c r="K3241" s="360">
        <v>2017</v>
      </c>
      <c r="L3241" s="360" t="s">
        <v>5960</v>
      </c>
      <c r="M3241" s="360" t="s">
        <v>5957</v>
      </c>
      <c r="N3241" s="360" t="s">
        <v>5953</v>
      </c>
      <c r="O3241" s="360" t="s">
        <v>83</v>
      </c>
      <c r="P3241" s="360" t="s">
        <v>3532</v>
      </c>
      <c r="Q3241" s="360" t="s">
        <v>3532</v>
      </c>
    </row>
    <row r="3242" spans="1:17" ht="15">
      <c r="A3242" s="359" t="s">
        <v>3819</v>
      </c>
      <c r="B3242" s="360" t="s">
        <v>13330</v>
      </c>
      <c r="C3242" s="360" t="s">
        <v>2790</v>
      </c>
      <c r="D3242" s="360">
        <v>4</v>
      </c>
      <c r="E3242" s="360" t="s">
        <v>3532</v>
      </c>
      <c r="F3242" s="360" t="s">
        <v>13331</v>
      </c>
      <c r="G3242" s="360" t="s">
        <v>3532</v>
      </c>
      <c r="H3242" s="361">
        <v>45975</v>
      </c>
      <c r="I3242" s="360" t="s">
        <v>3532</v>
      </c>
      <c r="J3242" s="360" t="s">
        <v>13332</v>
      </c>
      <c r="K3242" s="360">
        <v>2017</v>
      </c>
      <c r="L3242" s="360" t="s">
        <v>5960</v>
      </c>
      <c r="M3242" s="360" t="s">
        <v>5957</v>
      </c>
      <c r="N3242" s="360" t="s">
        <v>5953</v>
      </c>
      <c r="O3242" s="360" t="s">
        <v>83</v>
      </c>
      <c r="P3242" s="360">
        <v>0</v>
      </c>
      <c r="Q3242" s="360" t="s">
        <v>13333</v>
      </c>
    </row>
    <row r="3243" spans="1:17" ht="15">
      <c r="A3243" s="359" t="s">
        <v>3923</v>
      </c>
      <c r="B3243" s="360" t="s">
        <v>13334</v>
      </c>
      <c r="C3243" s="360" t="s">
        <v>3532</v>
      </c>
      <c r="D3243" s="360">
        <v>21</v>
      </c>
      <c r="E3243" s="360" t="s">
        <v>3532</v>
      </c>
      <c r="F3243" s="360" t="s">
        <v>3532</v>
      </c>
      <c r="G3243" s="360" t="s">
        <v>3532</v>
      </c>
      <c r="H3243" s="361">
        <v>45975</v>
      </c>
      <c r="I3243" s="360" t="s">
        <v>3532</v>
      </c>
      <c r="J3243" s="360" t="s">
        <v>8674</v>
      </c>
      <c r="K3243" s="360">
        <v>2018</v>
      </c>
      <c r="L3243" s="360" t="s">
        <v>5960</v>
      </c>
      <c r="M3243" s="360" t="s">
        <v>5957</v>
      </c>
      <c r="N3243" s="360" t="s">
        <v>5953</v>
      </c>
      <c r="O3243" s="360" t="s">
        <v>83</v>
      </c>
      <c r="P3243" s="360" t="s">
        <v>3532</v>
      </c>
      <c r="Q3243" s="360" t="s">
        <v>3532</v>
      </c>
    </row>
    <row r="3244" spans="1:17" ht="15">
      <c r="A3244" s="359" t="s">
        <v>5750</v>
      </c>
      <c r="B3244" s="360" t="s">
        <v>13335</v>
      </c>
      <c r="C3244" s="360" t="s">
        <v>3532</v>
      </c>
      <c r="D3244" s="360">
        <v>56</v>
      </c>
      <c r="E3244" s="360" t="s">
        <v>3532</v>
      </c>
      <c r="F3244" s="360" t="s">
        <v>3532</v>
      </c>
      <c r="G3244" s="360" t="s">
        <v>3532</v>
      </c>
      <c r="H3244" s="361">
        <v>45975</v>
      </c>
      <c r="I3244" s="360" t="s">
        <v>3532</v>
      </c>
      <c r="J3244" s="360" t="s">
        <v>13336</v>
      </c>
      <c r="K3244" s="360">
        <v>2017</v>
      </c>
      <c r="L3244" s="360" t="s">
        <v>5960</v>
      </c>
      <c r="M3244" s="360" t="s">
        <v>5957</v>
      </c>
      <c r="N3244" s="360" t="s">
        <v>5953</v>
      </c>
      <c r="O3244" s="360" t="s">
        <v>83</v>
      </c>
      <c r="P3244" s="360" t="s">
        <v>3532</v>
      </c>
      <c r="Q3244" s="360" t="s">
        <v>3532</v>
      </c>
    </row>
    <row r="3245" spans="1:17" ht="15">
      <c r="A3245" s="359" t="s">
        <v>5986</v>
      </c>
      <c r="B3245" s="360" t="s">
        <v>13337</v>
      </c>
      <c r="C3245" s="360" t="s">
        <v>3532</v>
      </c>
      <c r="D3245" s="360">
        <v>162</v>
      </c>
      <c r="E3245" s="360" t="s">
        <v>3532</v>
      </c>
      <c r="F3245" s="360" t="s">
        <v>3532</v>
      </c>
      <c r="G3245" s="360" t="s">
        <v>3532</v>
      </c>
      <c r="H3245" s="361">
        <v>45975</v>
      </c>
      <c r="I3245" s="360" t="s">
        <v>3532</v>
      </c>
      <c r="J3245" s="360" t="s">
        <v>13338</v>
      </c>
      <c r="K3245" s="360">
        <v>2018</v>
      </c>
      <c r="L3245" s="360" t="s">
        <v>5960</v>
      </c>
      <c r="M3245" s="360" t="s">
        <v>5957</v>
      </c>
      <c r="N3245" s="360" t="s">
        <v>5953</v>
      </c>
      <c r="O3245" s="360" t="s">
        <v>83</v>
      </c>
      <c r="P3245" s="360" t="s">
        <v>3532</v>
      </c>
      <c r="Q3245" s="360" t="s">
        <v>3532</v>
      </c>
    </row>
    <row r="3246" spans="1:17" ht="15">
      <c r="A3246" s="359" t="s">
        <v>6218</v>
      </c>
      <c r="B3246" s="360" t="s">
        <v>13339</v>
      </c>
      <c r="C3246" s="360" t="s">
        <v>2790</v>
      </c>
      <c r="D3246" s="360">
        <v>0</v>
      </c>
      <c r="E3246" s="360" t="s">
        <v>3532</v>
      </c>
      <c r="F3246" s="360" t="s">
        <v>13340</v>
      </c>
      <c r="G3246" s="360" t="s">
        <v>3532</v>
      </c>
      <c r="H3246" s="361">
        <v>45975</v>
      </c>
      <c r="I3246" s="360" t="s">
        <v>3532</v>
      </c>
      <c r="J3246" s="360" t="s">
        <v>13341</v>
      </c>
      <c r="K3246" s="360">
        <v>2017</v>
      </c>
      <c r="L3246" s="360" t="s">
        <v>5960</v>
      </c>
      <c r="M3246" s="360" t="s">
        <v>5957</v>
      </c>
      <c r="N3246" s="360" t="s">
        <v>5953</v>
      </c>
      <c r="O3246" s="360" t="s">
        <v>83</v>
      </c>
      <c r="P3246" s="360">
        <v>0</v>
      </c>
      <c r="Q3246" s="360" t="s">
        <v>13342</v>
      </c>
    </row>
    <row r="3247" spans="1:17" ht="15">
      <c r="A3247" s="359" t="s">
        <v>2147</v>
      </c>
      <c r="B3247" s="360" t="s">
        <v>13343</v>
      </c>
      <c r="C3247" s="360" t="s">
        <v>3532</v>
      </c>
      <c r="D3247" s="360">
        <v>217</v>
      </c>
      <c r="E3247" s="360" t="s">
        <v>3532</v>
      </c>
      <c r="F3247" s="360" t="s">
        <v>3532</v>
      </c>
      <c r="G3247" s="360" t="s">
        <v>3532</v>
      </c>
      <c r="H3247" s="361">
        <v>45975</v>
      </c>
      <c r="I3247" s="360" t="s">
        <v>3532</v>
      </c>
      <c r="J3247" s="360" t="s">
        <v>13344</v>
      </c>
      <c r="K3247" s="360">
        <v>2018</v>
      </c>
      <c r="L3247" s="360" t="s">
        <v>6008</v>
      </c>
      <c r="M3247" s="360" t="s">
        <v>5957</v>
      </c>
      <c r="N3247" s="360" t="s">
        <v>5953</v>
      </c>
      <c r="O3247" s="360" t="s">
        <v>2147</v>
      </c>
      <c r="P3247" s="360" t="s">
        <v>3532</v>
      </c>
      <c r="Q3247" s="360" t="s">
        <v>3532</v>
      </c>
    </row>
    <row r="3248" spans="1:17" ht="15">
      <c r="A3248" s="359" t="s">
        <v>3603</v>
      </c>
      <c r="B3248" s="360" t="s">
        <v>13345</v>
      </c>
      <c r="C3248" s="360" t="s">
        <v>2790</v>
      </c>
      <c r="D3248" s="360">
        <v>4</v>
      </c>
      <c r="E3248" s="360" t="s">
        <v>3532</v>
      </c>
      <c r="F3248" s="360" t="s">
        <v>13346</v>
      </c>
      <c r="G3248" s="360" t="s">
        <v>3532</v>
      </c>
      <c r="H3248" s="361">
        <v>45975</v>
      </c>
      <c r="I3248" s="360" t="s">
        <v>3532</v>
      </c>
      <c r="J3248" s="360" t="s">
        <v>13347</v>
      </c>
      <c r="K3248" s="360">
        <v>2018</v>
      </c>
      <c r="L3248" s="360" t="s">
        <v>5960</v>
      </c>
      <c r="M3248" s="360" t="s">
        <v>5957</v>
      </c>
      <c r="N3248" s="360" t="s">
        <v>5953</v>
      </c>
      <c r="O3248" s="360" t="s">
        <v>83</v>
      </c>
      <c r="P3248" s="360">
        <v>0</v>
      </c>
      <c r="Q3248" s="360" t="s">
        <v>13348</v>
      </c>
    </row>
    <row r="3249" spans="1:17" ht="15">
      <c r="A3249" s="359" t="s">
        <v>7019</v>
      </c>
      <c r="B3249" s="360" t="s">
        <v>13349</v>
      </c>
      <c r="C3249" s="360" t="s">
        <v>3532</v>
      </c>
      <c r="D3249" s="360">
        <v>32</v>
      </c>
      <c r="E3249" s="360" t="s">
        <v>3532</v>
      </c>
      <c r="F3249" s="360" t="s">
        <v>3532</v>
      </c>
      <c r="G3249" s="360" t="s">
        <v>3532</v>
      </c>
      <c r="H3249" s="361">
        <v>45975</v>
      </c>
      <c r="I3249" s="360" t="s">
        <v>3532</v>
      </c>
      <c r="J3249" s="360" t="s">
        <v>13350</v>
      </c>
      <c r="K3249" s="360">
        <v>2018</v>
      </c>
      <c r="L3249" s="360" t="s">
        <v>5960</v>
      </c>
      <c r="M3249" s="360" t="s">
        <v>5957</v>
      </c>
      <c r="N3249" s="360" t="s">
        <v>5953</v>
      </c>
      <c r="O3249" s="360" t="s">
        <v>83</v>
      </c>
      <c r="P3249" s="360" t="s">
        <v>3532</v>
      </c>
      <c r="Q3249" s="360" t="s">
        <v>3532</v>
      </c>
    </row>
    <row r="3250" spans="1:17" ht="15">
      <c r="A3250" s="359" t="s">
        <v>6797</v>
      </c>
      <c r="B3250" s="360" t="s">
        <v>13351</v>
      </c>
      <c r="C3250" s="360" t="s">
        <v>2790</v>
      </c>
      <c r="D3250" s="360">
        <v>11</v>
      </c>
      <c r="E3250" s="360" t="s">
        <v>3532</v>
      </c>
      <c r="F3250" s="360" t="s">
        <v>13352</v>
      </c>
      <c r="G3250" s="360" t="s">
        <v>3532</v>
      </c>
      <c r="H3250" s="361">
        <v>45975</v>
      </c>
      <c r="I3250" s="360" t="s">
        <v>3532</v>
      </c>
      <c r="J3250" s="360" t="s">
        <v>13353</v>
      </c>
      <c r="K3250" s="360">
        <v>2018</v>
      </c>
      <c r="L3250" s="360" t="s">
        <v>5964</v>
      </c>
      <c r="M3250" s="360" t="s">
        <v>5957</v>
      </c>
      <c r="N3250" s="360" t="s">
        <v>5953</v>
      </c>
      <c r="O3250" s="360" t="s">
        <v>83</v>
      </c>
      <c r="P3250" s="360">
        <v>0</v>
      </c>
      <c r="Q3250" s="360" t="s">
        <v>13354</v>
      </c>
    </row>
    <row r="3251" spans="1:17" ht="15">
      <c r="A3251" s="359" t="s">
        <v>6587</v>
      </c>
      <c r="B3251" s="360" t="s">
        <v>13355</v>
      </c>
      <c r="C3251" s="360" t="s">
        <v>2790</v>
      </c>
      <c r="D3251" s="360">
        <v>0</v>
      </c>
      <c r="E3251" s="360" t="s">
        <v>3532</v>
      </c>
      <c r="F3251" s="360" t="s">
        <v>13356</v>
      </c>
      <c r="G3251" s="360" t="s">
        <v>3532</v>
      </c>
      <c r="H3251" s="361">
        <v>45975</v>
      </c>
      <c r="I3251" s="360" t="s">
        <v>3532</v>
      </c>
      <c r="J3251" s="360" t="s">
        <v>13357</v>
      </c>
      <c r="K3251" s="360">
        <v>2018</v>
      </c>
      <c r="L3251" s="360" t="s">
        <v>5960</v>
      </c>
      <c r="M3251" s="360" t="s">
        <v>5957</v>
      </c>
      <c r="N3251" s="360" t="s">
        <v>5953</v>
      </c>
      <c r="O3251" s="360" t="s">
        <v>83</v>
      </c>
      <c r="P3251" s="360">
        <v>0</v>
      </c>
      <c r="Q3251" s="360" t="s">
        <v>13358</v>
      </c>
    </row>
    <row r="3252" spans="1:17" ht="15">
      <c r="A3252" s="359" t="s">
        <v>1913</v>
      </c>
      <c r="B3252" s="360" t="s">
        <v>13359</v>
      </c>
      <c r="C3252" s="360" t="s">
        <v>3532</v>
      </c>
      <c r="D3252" s="360">
        <v>46</v>
      </c>
      <c r="E3252" s="360" t="s">
        <v>3532</v>
      </c>
      <c r="F3252" s="360" t="s">
        <v>3532</v>
      </c>
      <c r="G3252" s="360" t="s">
        <v>3532</v>
      </c>
      <c r="H3252" s="361">
        <v>45975</v>
      </c>
      <c r="I3252" s="360" t="s">
        <v>3532</v>
      </c>
      <c r="J3252" s="360" t="s">
        <v>13360</v>
      </c>
      <c r="K3252" s="360">
        <v>2018</v>
      </c>
      <c r="L3252" s="360" t="s">
        <v>5960</v>
      </c>
      <c r="M3252" s="360" t="s">
        <v>5957</v>
      </c>
      <c r="N3252" s="360" t="s">
        <v>5953</v>
      </c>
      <c r="O3252" s="360" t="s">
        <v>83</v>
      </c>
      <c r="P3252" s="360" t="s">
        <v>3532</v>
      </c>
      <c r="Q3252" s="360" t="s">
        <v>3532</v>
      </c>
    </row>
    <row r="3253" spans="1:17" ht="15">
      <c r="A3253" s="359" t="s">
        <v>3819</v>
      </c>
      <c r="B3253" s="360" t="s">
        <v>13361</v>
      </c>
      <c r="C3253" s="360" t="s">
        <v>3532</v>
      </c>
      <c r="D3253" s="360">
        <v>2</v>
      </c>
      <c r="E3253" s="360" t="s">
        <v>3532</v>
      </c>
      <c r="F3253" s="360" t="s">
        <v>3532</v>
      </c>
      <c r="G3253" s="360" t="s">
        <v>3532</v>
      </c>
      <c r="H3253" s="361">
        <v>45975</v>
      </c>
      <c r="I3253" s="360" t="s">
        <v>3532</v>
      </c>
      <c r="J3253" s="360" t="s">
        <v>13362</v>
      </c>
      <c r="K3253" s="360">
        <v>2018</v>
      </c>
      <c r="L3253" s="360" t="s">
        <v>5960</v>
      </c>
      <c r="M3253" s="360" t="s">
        <v>5957</v>
      </c>
      <c r="N3253" s="360" t="s">
        <v>5953</v>
      </c>
      <c r="O3253" s="360" t="s">
        <v>83</v>
      </c>
      <c r="P3253" s="360" t="s">
        <v>3532</v>
      </c>
      <c r="Q3253" s="360" t="s">
        <v>3532</v>
      </c>
    </row>
    <row r="3254" spans="1:17" ht="15">
      <c r="A3254" s="359" t="s">
        <v>6614</v>
      </c>
      <c r="B3254" s="360" t="s">
        <v>13363</v>
      </c>
      <c r="C3254" s="360" t="s">
        <v>3532</v>
      </c>
      <c r="D3254" s="360">
        <v>55</v>
      </c>
      <c r="E3254" s="360" t="s">
        <v>3532</v>
      </c>
      <c r="F3254" s="360" t="s">
        <v>3532</v>
      </c>
      <c r="G3254" s="360" t="s">
        <v>3532</v>
      </c>
      <c r="H3254" s="361">
        <v>45975</v>
      </c>
      <c r="I3254" s="360" t="s">
        <v>3532</v>
      </c>
      <c r="J3254" s="360" t="s">
        <v>13364</v>
      </c>
      <c r="K3254" s="360">
        <v>2018</v>
      </c>
      <c r="L3254" s="360" t="s">
        <v>5964</v>
      </c>
      <c r="M3254" s="360" t="s">
        <v>5957</v>
      </c>
      <c r="N3254" s="360" t="s">
        <v>5953</v>
      </c>
      <c r="O3254" s="360" t="s">
        <v>83</v>
      </c>
      <c r="P3254" s="360" t="s">
        <v>3532</v>
      </c>
      <c r="Q3254" s="360" t="s">
        <v>3532</v>
      </c>
    </row>
    <row r="3255" spans="1:17" ht="15">
      <c r="A3255" s="359" t="s">
        <v>6587</v>
      </c>
      <c r="B3255" s="360" t="s">
        <v>13365</v>
      </c>
      <c r="C3255" s="360" t="s">
        <v>2790</v>
      </c>
      <c r="D3255" s="360">
        <v>1</v>
      </c>
      <c r="E3255" s="360" t="s">
        <v>3532</v>
      </c>
      <c r="F3255" s="360" t="s">
        <v>13366</v>
      </c>
      <c r="G3255" s="360" t="s">
        <v>3532</v>
      </c>
      <c r="H3255" s="361">
        <v>45975</v>
      </c>
      <c r="I3255" s="360" t="s">
        <v>3532</v>
      </c>
      <c r="J3255" s="360" t="s">
        <v>13367</v>
      </c>
      <c r="K3255" s="360">
        <v>2018</v>
      </c>
      <c r="L3255" s="360" t="s">
        <v>5960</v>
      </c>
      <c r="M3255" s="360" t="s">
        <v>5957</v>
      </c>
      <c r="N3255" s="360" t="s">
        <v>5953</v>
      </c>
      <c r="O3255" s="360" t="s">
        <v>83</v>
      </c>
      <c r="P3255" s="360">
        <v>0</v>
      </c>
      <c r="Q3255" s="360" t="s">
        <v>13368</v>
      </c>
    </row>
    <row r="3256" spans="1:17" ht="15">
      <c r="A3256" s="359" t="s">
        <v>6077</v>
      </c>
      <c r="B3256" s="360" t="s">
        <v>13369</v>
      </c>
      <c r="C3256" s="360" t="s">
        <v>2790</v>
      </c>
      <c r="D3256" s="360">
        <v>8</v>
      </c>
      <c r="E3256" s="360" t="s">
        <v>3532</v>
      </c>
      <c r="F3256" s="360" t="s">
        <v>13370</v>
      </c>
      <c r="G3256" s="360" t="s">
        <v>3532</v>
      </c>
      <c r="H3256" s="361">
        <v>45975</v>
      </c>
      <c r="I3256" s="360" t="s">
        <v>3532</v>
      </c>
      <c r="J3256" s="360" t="s">
        <v>12325</v>
      </c>
      <c r="K3256" s="360">
        <v>2018</v>
      </c>
      <c r="L3256" s="360" t="s">
        <v>5960</v>
      </c>
      <c r="M3256" s="360" t="s">
        <v>5957</v>
      </c>
      <c r="N3256" s="360" t="s">
        <v>5953</v>
      </c>
      <c r="O3256" s="360" t="s">
        <v>83</v>
      </c>
      <c r="P3256" s="360">
        <v>0</v>
      </c>
      <c r="Q3256" s="360" t="s">
        <v>13371</v>
      </c>
    </row>
    <row r="3257" spans="1:17" ht="15">
      <c r="A3257" s="359" t="s">
        <v>5750</v>
      </c>
      <c r="B3257" s="360" t="s">
        <v>13372</v>
      </c>
      <c r="C3257" s="360" t="s">
        <v>2790</v>
      </c>
      <c r="D3257" s="360">
        <v>4</v>
      </c>
      <c r="E3257" s="360" t="s">
        <v>3532</v>
      </c>
      <c r="F3257" s="360" t="s">
        <v>13373</v>
      </c>
      <c r="G3257" s="360" t="s">
        <v>3532</v>
      </c>
      <c r="H3257" s="361">
        <v>45975</v>
      </c>
      <c r="I3257" s="360" t="s">
        <v>3532</v>
      </c>
      <c r="J3257" s="360" t="s">
        <v>13374</v>
      </c>
      <c r="K3257" s="360">
        <v>2018</v>
      </c>
      <c r="L3257" s="360" t="s">
        <v>5960</v>
      </c>
      <c r="M3257" s="360" t="s">
        <v>5957</v>
      </c>
      <c r="N3257" s="360" t="s">
        <v>5953</v>
      </c>
      <c r="O3257" s="360" t="s">
        <v>83</v>
      </c>
      <c r="P3257" s="360">
        <v>0</v>
      </c>
      <c r="Q3257" s="360" t="s">
        <v>12982</v>
      </c>
    </row>
    <row r="3258" spans="1:17" ht="15">
      <c r="A3258" s="359" t="s">
        <v>6614</v>
      </c>
      <c r="B3258" s="360" t="s">
        <v>13375</v>
      </c>
      <c r="C3258" s="360" t="s">
        <v>3532</v>
      </c>
      <c r="D3258" s="360">
        <v>3</v>
      </c>
      <c r="E3258" s="360" t="s">
        <v>3532</v>
      </c>
      <c r="F3258" s="360" t="s">
        <v>3532</v>
      </c>
      <c r="G3258" s="360" t="s">
        <v>3532</v>
      </c>
      <c r="H3258" s="361">
        <v>45975</v>
      </c>
      <c r="I3258" s="360" t="s">
        <v>3532</v>
      </c>
      <c r="J3258" s="360" t="s">
        <v>13376</v>
      </c>
      <c r="K3258" s="360">
        <v>2018</v>
      </c>
      <c r="L3258" s="360" t="s">
        <v>5964</v>
      </c>
      <c r="M3258" s="360" t="s">
        <v>5957</v>
      </c>
      <c r="N3258" s="360" t="s">
        <v>5953</v>
      </c>
      <c r="O3258" s="360" t="s">
        <v>83</v>
      </c>
      <c r="P3258" s="360" t="s">
        <v>3532</v>
      </c>
      <c r="Q3258" s="360" t="s">
        <v>3532</v>
      </c>
    </row>
    <row r="3259" spans="1:17" ht="15">
      <c r="A3259" s="359" t="s">
        <v>3175</v>
      </c>
      <c r="B3259" s="360" t="s">
        <v>13377</v>
      </c>
      <c r="C3259" s="360" t="s">
        <v>3532</v>
      </c>
      <c r="D3259" s="360">
        <v>37</v>
      </c>
      <c r="E3259" s="360" t="s">
        <v>3532</v>
      </c>
      <c r="F3259" s="360" t="s">
        <v>3532</v>
      </c>
      <c r="G3259" s="360" t="s">
        <v>3532</v>
      </c>
      <c r="H3259" s="361">
        <v>45975</v>
      </c>
      <c r="I3259" s="360" t="s">
        <v>3532</v>
      </c>
      <c r="J3259" s="360" t="s">
        <v>13378</v>
      </c>
      <c r="K3259" s="360">
        <v>2018</v>
      </c>
      <c r="L3259" s="360" t="s">
        <v>5964</v>
      </c>
      <c r="M3259" s="360" t="s">
        <v>5957</v>
      </c>
      <c r="N3259" s="360" t="s">
        <v>5953</v>
      </c>
      <c r="O3259" s="360" t="s">
        <v>83</v>
      </c>
      <c r="P3259" s="360" t="s">
        <v>3532</v>
      </c>
      <c r="Q3259" s="360" t="s">
        <v>3532</v>
      </c>
    </row>
    <row r="3260" spans="1:17" ht="15">
      <c r="A3260" s="359" t="s">
        <v>6797</v>
      </c>
      <c r="B3260" s="360" t="s">
        <v>13379</v>
      </c>
      <c r="C3260" s="360" t="s">
        <v>2790</v>
      </c>
      <c r="D3260" s="360">
        <v>11</v>
      </c>
      <c r="E3260" s="360" t="s">
        <v>3532</v>
      </c>
      <c r="F3260" s="360" t="s">
        <v>13380</v>
      </c>
      <c r="G3260" s="360" t="s">
        <v>3532</v>
      </c>
      <c r="H3260" s="361">
        <v>45975</v>
      </c>
      <c r="I3260" s="360" t="s">
        <v>3532</v>
      </c>
      <c r="J3260" s="360" t="s">
        <v>13381</v>
      </c>
      <c r="K3260" s="360">
        <v>2018</v>
      </c>
      <c r="L3260" s="360" t="s">
        <v>5964</v>
      </c>
      <c r="M3260" s="360" t="s">
        <v>5957</v>
      </c>
      <c r="N3260" s="360" t="s">
        <v>5953</v>
      </c>
      <c r="O3260" s="360" t="s">
        <v>83</v>
      </c>
      <c r="P3260" s="360">
        <v>0</v>
      </c>
      <c r="Q3260" s="360" t="s">
        <v>13382</v>
      </c>
    </row>
    <row r="3261" spans="1:17" ht="15">
      <c r="A3261" s="359" t="s">
        <v>3002</v>
      </c>
      <c r="B3261" s="360" t="s">
        <v>13383</v>
      </c>
      <c r="C3261" s="360" t="s">
        <v>2790</v>
      </c>
      <c r="D3261" s="360">
        <v>3</v>
      </c>
      <c r="E3261" s="360" t="s">
        <v>3532</v>
      </c>
      <c r="F3261" s="360" t="s">
        <v>13384</v>
      </c>
      <c r="G3261" s="360" t="s">
        <v>3532</v>
      </c>
      <c r="H3261" s="361">
        <v>45975</v>
      </c>
      <c r="I3261" s="360" t="s">
        <v>3532</v>
      </c>
      <c r="J3261" s="360" t="s">
        <v>13385</v>
      </c>
      <c r="K3261" s="360">
        <v>2018</v>
      </c>
      <c r="L3261" s="360" t="s">
        <v>5964</v>
      </c>
      <c r="M3261" s="360" t="s">
        <v>5957</v>
      </c>
      <c r="N3261" s="360" t="s">
        <v>5953</v>
      </c>
      <c r="O3261" s="360" t="s">
        <v>83</v>
      </c>
      <c r="P3261" s="360">
        <v>0</v>
      </c>
      <c r="Q3261" s="360" t="s">
        <v>13386</v>
      </c>
    </row>
    <row r="3262" spans="1:17" ht="15">
      <c r="A3262" s="359" t="s">
        <v>6389</v>
      </c>
      <c r="B3262" s="360" t="s">
        <v>13387</v>
      </c>
      <c r="C3262" s="360" t="s">
        <v>3532</v>
      </c>
      <c r="D3262" s="360">
        <v>6</v>
      </c>
      <c r="E3262" s="360" t="s">
        <v>3532</v>
      </c>
      <c r="F3262" s="360" t="s">
        <v>3532</v>
      </c>
      <c r="G3262" s="360" t="s">
        <v>3532</v>
      </c>
      <c r="H3262" s="361">
        <v>45975</v>
      </c>
      <c r="I3262" s="360" t="s">
        <v>3532</v>
      </c>
      <c r="J3262" s="360" t="s">
        <v>13388</v>
      </c>
      <c r="K3262" s="360">
        <v>2018</v>
      </c>
      <c r="L3262" s="360" t="s">
        <v>5964</v>
      </c>
      <c r="M3262" s="360" t="s">
        <v>5957</v>
      </c>
      <c r="N3262" s="360" t="s">
        <v>5953</v>
      </c>
      <c r="O3262" s="360" t="s">
        <v>83</v>
      </c>
      <c r="P3262" s="360" t="s">
        <v>3532</v>
      </c>
      <c r="Q3262" s="360" t="s">
        <v>3532</v>
      </c>
    </row>
    <row r="3263" spans="1:17" ht="15">
      <c r="A3263" s="359" t="s">
        <v>6452</v>
      </c>
      <c r="B3263" s="360" t="s">
        <v>13389</v>
      </c>
      <c r="C3263" s="360" t="s">
        <v>2790</v>
      </c>
      <c r="D3263" s="360">
        <v>5</v>
      </c>
      <c r="E3263" s="360" t="s">
        <v>3532</v>
      </c>
      <c r="F3263" s="360" t="s">
        <v>13390</v>
      </c>
      <c r="G3263" s="360" t="s">
        <v>3532</v>
      </c>
      <c r="H3263" s="361">
        <v>45975</v>
      </c>
      <c r="I3263" s="360" t="s">
        <v>3532</v>
      </c>
      <c r="J3263" s="360" t="s">
        <v>13391</v>
      </c>
      <c r="K3263" s="360">
        <v>2018</v>
      </c>
      <c r="L3263" s="360" t="s">
        <v>5964</v>
      </c>
      <c r="M3263" s="360" t="s">
        <v>5957</v>
      </c>
      <c r="N3263" s="360" t="s">
        <v>5953</v>
      </c>
      <c r="O3263" s="360" t="s">
        <v>83</v>
      </c>
      <c r="P3263" s="360">
        <v>0</v>
      </c>
      <c r="Q3263" s="360" t="s">
        <v>13392</v>
      </c>
    </row>
    <row r="3264" spans="1:17" ht="15">
      <c r="A3264" s="359" t="s">
        <v>5972</v>
      </c>
      <c r="B3264" s="360" t="s">
        <v>13393</v>
      </c>
      <c r="C3264" s="360" t="s">
        <v>2790</v>
      </c>
      <c r="D3264" s="360">
        <v>11</v>
      </c>
      <c r="E3264" s="360" t="s">
        <v>3532</v>
      </c>
      <c r="F3264" s="360" t="s">
        <v>13394</v>
      </c>
      <c r="G3264" s="360" t="s">
        <v>3532</v>
      </c>
      <c r="H3264" s="361">
        <v>45975</v>
      </c>
      <c r="I3264" s="360" t="s">
        <v>3532</v>
      </c>
      <c r="J3264" s="360" t="s">
        <v>13395</v>
      </c>
      <c r="K3264" s="360">
        <v>2018</v>
      </c>
      <c r="L3264" s="360" t="s">
        <v>5964</v>
      </c>
      <c r="M3264" s="360" t="s">
        <v>5957</v>
      </c>
      <c r="N3264" s="360" t="s">
        <v>5953</v>
      </c>
      <c r="O3264" s="360" t="s">
        <v>83</v>
      </c>
      <c r="P3264" s="360">
        <v>0</v>
      </c>
      <c r="Q3264" s="360" t="s">
        <v>13396</v>
      </c>
    </row>
    <row r="3265" spans="1:17" ht="15">
      <c r="A3265" s="359" t="s">
        <v>3520</v>
      </c>
      <c r="B3265" s="360" t="s">
        <v>13397</v>
      </c>
      <c r="C3265" s="360" t="s">
        <v>3532</v>
      </c>
      <c r="D3265" s="360">
        <v>134</v>
      </c>
      <c r="E3265" s="360" t="s">
        <v>3532</v>
      </c>
      <c r="F3265" s="360" t="s">
        <v>3532</v>
      </c>
      <c r="G3265" s="360" t="s">
        <v>3532</v>
      </c>
      <c r="H3265" s="361">
        <v>45975</v>
      </c>
      <c r="I3265" s="360" t="s">
        <v>3532</v>
      </c>
      <c r="J3265" s="360" t="s">
        <v>13398</v>
      </c>
      <c r="K3265" s="360">
        <v>2018</v>
      </c>
      <c r="L3265" s="360" t="s">
        <v>5964</v>
      </c>
      <c r="M3265" s="360" t="s">
        <v>5957</v>
      </c>
      <c r="N3265" s="360" t="s">
        <v>5953</v>
      </c>
      <c r="O3265" s="360" t="s">
        <v>83</v>
      </c>
      <c r="P3265" s="360" t="s">
        <v>3532</v>
      </c>
      <c r="Q3265" s="360" t="s">
        <v>3532</v>
      </c>
    </row>
    <row r="3266" spans="1:17" ht="15">
      <c r="A3266" s="359" t="s">
        <v>6480</v>
      </c>
      <c r="B3266" s="360" t="s">
        <v>13399</v>
      </c>
      <c r="C3266" s="360" t="s">
        <v>3532</v>
      </c>
      <c r="D3266" s="360">
        <v>0</v>
      </c>
      <c r="E3266" s="360" t="s">
        <v>3532</v>
      </c>
      <c r="F3266" s="360" t="s">
        <v>3532</v>
      </c>
      <c r="G3266" s="360" t="s">
        <v>3532</v>
      </c>
      <c r="H3266" s="361">
        <v>45975</v>
      </c>
      <c r="I3266" s="360" t="s">
        <v>3532</v>
      </c>
      <c r="J3266" s="360" t="s">
        <v>13400</v>
      </c>
      <c r="K3266" s="360">
        <v>2018</v>
      </c>
      <c r="L3266" s="360" t="s">
        <v>5964</v>
      </c>
      <c r="M3266" s="360" t="s">
        <v>5957</v>
      </c>
      <c r="N3266" s="360" t="s">
        <v>114</v>
      </c>
      <c r="O3266" s="360" t="s">
        <v>83</v>
      </c>
      <c r="P3266" s="360" t="s">
        <v>3532</v>
      </c>
      <c r="Q3266" s="360" t="s">
        <v>3532</v>
      </c>
    </row>
    <row r="3267" spans="1:17" ht="15">
      <c r="A3267" s="359" t="s">
        <v>5972</v>
      </c>
      <c r="B3267" s="360" t="s">
        <v>13401</v>
      </c>
      <c r="C3267" s="360" t="s">
        <v>3532</v>
      </c>
      <c r="D3267" s="360">
        <v>51</v>
      </c>
      <c r="E3267" s="360" t="s">
        <v>3532</v>
      </c>
      <c r="F3267" s="360" t="s">
        <v>3532</v>
      </c>
      <c r="G3267" s="360" t="s">
        <v>3532</v>
      </c>
      <c r="H3267" s="361">
        <v>45975</v>
      </c>
      <c r="I3267" s="360" t="s">
        <v>3532</v>
      </c>
      <c r="J3267" s="360" t="s">
        <v>13402</v>
      </c>
      <c r="K3267" s="360">
        <v>2018</v>
      </c>
      <c r="L3267" s="360" t="s">
        <v>5964</v>
      </c>
      <c r="M3267" s="360" t="s">
        <v>5957</v>
      </c>
      <c r="N3267" s="360" t="s">
        <v>5953</v>
      </c>
      <c r="O3267" s="360" t="s">
        <v>83</v>
      </c>
      <c r="P3267" s="360" t="s">
        <v>3532</v>
      </c>
      <c r="Q3267" s="360" t="s">
        <v>3532</v>
      </c>
    </row>
    <row r="3268" spans="1:17" ht="15">
      <c r="A3268" s="359" t="s">
        <v>1927</v>
      </c>
      <c r="B3268" s="360" t="s">
        <v>13403</v>
      </c>
      <c r="C3268" s="360" t="s">
        <v>3532</v>
      </c>
      <c r="D3268" s="360">
        <v>167</v>
      </c>
      <c r="E3268" s="360" t="s">
        <v>3532</v>
      </c>
      <c r="F3268" s="360" t="s">
        <v>3532</v>
      </c>
      <c r="G3268" s="360" t="s">
        <v>3532</v>
      </c>
      <c r="H3268" s="361">
        <v>45975</v>
      </c>
      <c r="I3268" s="360" t="s">
        <v>3532</v>
      </c>
      <c r="J3268" s="360" t="s">
        <v>13404</v>
      </c>
      <c r="K3268" s="360">
        <v>2018</v>
      </c>
      <c r="L3268" s="360" t="s">
        <v>5964</v>
      </c>
      <c r="M3268" s="360" t="s">
        <v>5957</v>
      </c>
      <c r="N3268" s="360" t="s">
        <v>5953</v>
      </c>
      <c r="O3268" s="360" t="s">
        <v>83</v>
      </c>
      <c r="P3268" s="360" t="s">
        <v>3532</v>
      </c>
      <c r="Q3268" s="360" t="s">
        <v>3532</v>
      </c>
    </row>
    <row r="3269" spans="1:17" ht="15">
      <c r="A3269" s="359" t="s">
        <v>6480</v>
      </c>
      <c r="B3269" s="360" t="s">
        <v>13405</v>
      </c>
      <c r="C3269" s="360" t="s">
        <v>3532</v>
      </c>
      <c r="D3269" s="360">
        <v>0</v>
      </c>
      <c r="E3269" s="360" t="s">
        <v>3532</v>
      </c>
      <c r="F3269" s="360" t="s">
        <v>3532</v>
      </c>
      <c r="G3269" s="360" t="s">
        <v>3532</v>
      </c>
      <c r="H3269" s="361">
        <v>45975</v>
      </c>
      <c r="I3269" s="360" t="s">
        <v>3532</v>
      </c>
      <c r="J3269" s="360" t="s">
        <v>13406</v>
      </c>
      <c r="K3269" s="360">
        <v>2018</v>
      </c>
      <c r="L3269" s="360" t="s">
        <v>5964</v>
      </c>
      <c r="M3269" s="360" t="s">
        <v>5957</v>
      </c>
      <c r="N3269" s="360" t="s">
        <v>114</v>
      </c>
      <c r="O3269" s="360" t="s">
        <v>83</v>
      </c>
      <c r="P3269" s="360" t="s">
        <v>3532</v>
      </c>
      <c r="Q3269" s="360" t="s">
        <v>3532</v>
      </c>
    </row>
    <row r="3270" spans="1:17" ht="15">
      <c r="A3270" s="359" t="s">
        <v>1628</v>
      </c>
      <c r="B3270" s="360" t="s">
        <v>13407</v>
      </c>
      <c r="C3270" s="360" t="s">
        <v>3532</v>
      </c>
      <c r="D3270" s="360">
        <v>31</v>
      </c>
      <c r="E3270" s="360" t="s">
        <v>3532</v>
      </c>
      <c r="F3270" s="360" t="s">
        <v>3532</v>
      </c>
      <c r="G3270" s="360" t="s">
        <v>3532</v>
      </c>
      <c r="H3270" s="361">
        <v>45975</v>
      </c>
      <c r="I3270" s="360" t="s">
        <v>3532</v>
      </c>
      <c r="J3270" s="360" t="s">
        <v>13408</v>
      </c>
      <c r="K3270" s="360">
        <v>2018</v>
      </c>
      <c r="L3270" s="360" t="s">
        <v>5960</v>
      </c>
      <c r="M3270" s="360" t="s">
        <v>5957</v>
      </c>
      <c r="N3270" s="360" t="s">
        <v>5953</v>
      </c>
      <c r="O3270" s="360" t="s">
        <v>83</v>
      </c>
      <c r="P3270" s="360" t="s">
        <v>3532</v>
      </c>
      <c r="Q3270" s="360" t="s">
        <v>3532</v>
      </c>
    </row>
    <row r="3271" spans="1:17" ht="15">
      <c r="A3271" s="359" t="s">
        <v>6389</v>
      </c>
      <c r="B3271" s="360" t="s">
        <v>13409</v>
      </c>
      <c r="C3271" s="360" t="s">
        <v>3532</v>
      </c>
      <c r="D3271" s="360">
        <v>107</v>
      </c>
      <c r="E3271" s="360" t="s">
        <v>3532</v>
      </c>
      <c r="F3271" s="360" t="s">
        <v>3532</v>
      </c>
      <c r="G3271" s="360" t="s">
        <v>3532</v>
      </c>
      <c r="H3271" s="361">
        <v>45975</v>
      </c>
      <c r="I3271" s="360" t="s">
        <v>3532</v>
      </c>
      <c r="J3271" s="360" t="s">
        <v>13410</v>
      </c>
      <c r="K3271" s="360">
        <v>2018</v>
      </c>
      <c r="L3271" s="360" t="s">
        <v>5964</v>
      </c>
      <c r="M3271" s="360" t="s">
        <v>5957</v>
      </c>
      <c r="N3271" s="360" t="s">
        <v>5953</v>
      </c>
      <c r="O3271" s="360" t="s">
        <v>83</v>
      </c>
      <c r="P3271" s="360" t="s">
        <v>3532</v>
      </c>
      <c r="Q3271" s="360" t="s">
        <v>3532</v>
      </c>
    </row>
    <row r="3272" spans="1:17" ht="15">
      <c r="A3272" s="359" t="s">
        <v>3520</v>
      </c>
      <c r="B3272" s="360" t="s">
        <v>13411</v>
      </c>
      <c r="C3272" s="360" t="s">
        <v>3532</v>
      </c>
      <c r="D3272" s="360">
        <v>39</v>
      </c>
      <c r="E3272" s="360" t="s">
        <v>3532</v>
      </c>
      <c r="F3272" s="360" t="s">
        <v>3532</v>
      </c>
      <c r="G3272" s="360" t="s">
        <v>3532</v>
      </c>
      <c r="H3272" s="361">
        <v>45975</v>
      </c>
      <c r="I3272" s="360" t="s">
        <v>3532</v>
      </c>
      <c r="J3272" s="360" t="s">
        <v>13412</v>
      </c>
      <c r="K3272" s="360">
        <v>2018</v>
      </c>
      <c r="L3272" s="360" t="s">
        <v>5960</v>
      </c>
      <c r="M3272" s="360" t="s">
        <v>5957</v>
      </c>
      <c r="N3272" s="360" t="s">
        <v>5953</v>
      </c>
      <c r="O3272" s="360" t="s">
        <v>83</v>
      </c>
      <c r="P3272" s="360" t="s">
        <v>3532</v>
      </c>
      <c r="Q3272" s="360" t="s">
        <v>3532</v>
      </c>
    </row>
    <row r="3273" spans="1:17" ht="15">
      <c r="A3273" s="359" t="s">
        <v>2821</v>
      </c>
      <c r="B3273" s="360" t="s">
        <v>13413</v>
      </c>
      <c r="C3273" s="360" t="s">
        <v>2790</v>
      </c>
      <c r="D3273" s="360">
        <v>0</v>
      </c>
      <c r="E3273" s="360" t="s">
        <v>3532</v>
      </c>
      <c r="F3273" s="360" t="s">
        <v>13414</v>
      </c>
      <c r="G3273" s="360" t="s">
        <v>3532</v>
      </c>
      <c r="H3273" s="361">
        <v>45975</v>
      </c>
      <c r="I3273" s="360" t="s">
        <v>3532</v>
      </c>
      <c r="J3273" s="360" t="s">
        <v>13415</v>
      </c>
      <c r="K3273" s="360">
        <v>2018</v>
      </c>
      <c r="L3273" s="360" t="s">
        <v>5960</v>
      </c>
      <c r="M3273" s="360" t="s">
        <v>5957</v>
      </c>
      <c r="N3273" s="360" t="s">
        <v>5953</v>
      </c>
      <c r="O3273" s="360" t="s">
        <v>83</v>
      </c>
      <c r="P3273" s="360">
        <v>0</v>
      </c>
      <c r="Q3273" s="360" t="s">
        <v>13416</v>
      </c>
    </row>
    <row r="3274" spans="1:17" ht="15">
      <c r="A3274" s="359" t="s">
        <v>1703</v>
      </c>
      <c r="B3274" s="360" t="s">
        <v>13417</v>
      </c>
      <c r="C3274" s="360" t="s">
        <v>3532</v>
      </c>
      <c r="D3274" s="360">
        <v>8</v>
      </c>
      <c r="E3274" s="360" t="s">
        <v>3532</v>
      </c>
      <c r="F3274" s="360" t="s">
        <v>3532</v>
      </c>
      <c r="G3274" s="360" t="s">
        <v>3532</v>
      </c>
      <c r="H3274" s="361">
        <v>45975</v>
      </c>
      <c r="I3274" s="360" t="s">
        <v>3532</v>
      </c>
      <c r="J3274" s="360" t="s">
        <v>13418</v>
      </c>
      <c r="K3274" s="360">
        <v>2018</v>
      </c>
      <c r="L3274" s="360" t="s">
        <v>5960</v>
      </c>
      <c r="M3274" s="360" t="s">
        <v>5957</v>
      </c>
      <c r="N3274" s="360" t="s">
        <v>5953</v>
      </c>
      <c r="O3274" s="360" t="s">
        <v>83</v>
      </c>
      <c r="P3274" s="360" t="s">
        <v>3532</v>
      </c>
      <c r="Q3274" s="360" t="s">
        <v>3532</v>
      </c>
    </row>
    <row r="3275" spans="1:17" ht="15">
      <c r="A3275" s="359" t="s">
        <v>5972</v>
      </c>
      <c r="B3275" s="360" t="s">
        <v>13419</v>
      </c>
      <c r="C3275" s="360" t="s">
        <v>2790</v>
      </c>
      <c r="D3275" s="360">
        <v>11</v>
      </c>
      <c r="E3275" s="360" t="s">
        <v>3532</v>
      </c>
      <c r="F3275" s="360" t="s">
        <v>13420</v>
      </c>
      <c r="G3275" s="360" t="s">
        <v>3532</v>
      </c>
      <c r="H3275" s="361">
        <v>45975</v>
      </c>
      <c r="I3275" s="360" t="s">
        <v>3532</v>
      </c>
      <c r="J3275" s="360" t="s">
        <v>7811</v>
      </c>
      <c r="K3275" s="360">
        <v>2018</v>
      </c>
      <c r="L3275" s="360" t="s">
        <v>5964</v>
      </c>
      <c r="M3275" s="360" t="s">
        <v>5957</v>
      </c>
      <c r="N3275" s="360" t="s">
        <v>5953</v>
      </c>
      <c r="O3275" s="360" t="s">
        <v>83</v>
      </c>
      <c r="P3275" s="360">
        <v>25</v>
      </c>
      <c r="Q3275" s="360" t="s">
        <v>13421</v>
      </c>
    </row>
    <row r="3276" spans="1:17" ht="15">
      <c r="A3276" s="359" t="s">
        <v>10150</v>
      </c>
      <c r="B3276" s="360" t="s">
        <v>13422</v>
      </c>
      <c r="C3276" s="360" t="s">
        <v>3532</v>
      </c>
      <c r="D3276" s="360">
        <v>158</v>
      </c>
      <c r="E3276" s="360" t="s">
        <v>3532</v>
      </c>
      <c r="F3276" s="360" t="s">
        <v>3532</v>
      </c>
      <c r="G3276" s="360" t="s">
        <v>3532</v>
      </c>
      <c r="H3276" s="361">
        <v>45975</v>
      </c>
      <c r="I3276" s="360" t="s">
        <v>3532</v>
      </c>
      <c r="J3276" s="360" t="s">
        <v>13423</v>
      </c>
      <c r="K3276" s="360">
        <v>2018</v>
      </c>
      <c r="L3276" s="360" t="s">
        <v>5964</v>
      </c>
      <c r="M3276" s="360" t="s">
        <v>5957</v>
      </c>
      <c r="N3276" s="360" t="s">
        <v>5953</v>
      </c>
      <c r="O3276" s="360" t="s">
        <v>83</v>
      </c>
      <c r="P3276" s="360" t="s">
        <v>3532</v>
      </c>
      <c r="Q3276" s="360" t="s">
        <v>3532</v>
      </c>
    </row>
    <row r="3277" spans="1:17" ht="15">
      <c r="A3277" s="359" t="s">
        <v>10150</v>
      </c>
      <c r="B3277" s="360" t="s">
        <v>13424</v>
      </c>
      <c r="C3277" s="360" t="s">
        <v>3532</v>
      </c>
      <c r="D3277" s="360">
        <v>130</v>
      </c>
      <c r="E3277" s="360" t="s">
        <v>3532</v>
      </c>
      <c r="F3277" s="360" t="s">
        <v>3532</v>
      </c>
      <c r="G3277" s="360" t="s">
        <v>3532</v>
      </c>
      <c r="H3277" s="361">
        <v>45975</v>
      </c>
      <c r="I3277" s="360" t="s">
        <v>3532</v>
      </c>
      <c r="J3277" s="360" t="s">
        <v>13423</v>
      </c>
      <c r="K3277" s="360">
        <v>2018</v>
      </c>
      <c r="L3277" s="360" t="s">
        <v>5964</v>
      </c>
      <c r="M3277" s="360" t="s">
        <v>5957</v>
      </c>
      <c r="N3277" s="360" t="s">
        <v>5953</v>
      </c>
      <c r="O3277" s="360" t="s">
        <v>83</v>
      </c>
      <c r="P3277" s="360" t="s">
        <v>3532</v>
      </c>
      <c r="Q3277" s="360" t="s">
        <v>3532</v>
      </c>
    </row>
    <row r="3278" spans="1:17" ht="15">
      <c r="A3278" s="359" t="s">
        <v>3923</v>
      </c>
      <c r="B3278" s="360" t="s">
        <v>298</v>
      </c>
      <c r="C3278" s="360" t="s">
        <v>3532</v>
      </c>
      <c r="D3278" s="360">
        <v>18</v>
      </c>
      <c r="E3278" s="360" t="s">
        <v>3532</v>
      </c>
      <c r="F3278" s="360" t="s">
        <v>3532</v>
      </c>
      <c r="G3278" s="360" t="s">
        <v>3532</v>
      </c>
      <c r="H3278" s="361">
        <v>45975</v>
      </c>
      <c r="I3278" s="360" t="s">
        <v>3532</v>
      </c>
      <c r="J3278" s="360" t="s">
        <v>5950</v>
      </c>
      <c r="K3278" s="360">
        <v>2019</v>
      </c>
      <c r="L3278" s="360" t="s">
        <v>7211</v>
      </c>
      <c r="M3278" s="360" t="s">
        <v>5952</v>
      </c>
      <c r="N3278" s="360" t="s">
        <v>5953</v>
      </c>
      <c r="O3278" s="360" t="s">
        <v>83</v>
      </c>
      <c r="P3278" s="360" t="s">
        <v>3532</v>
      </c>
      <c r="Q3278" s="360" t="s">
        <v>3532</v>
      </c>
    </row>
    <row r="3279" spans="1:17" ht="15">
      <c r="A3279" s="359" t="s">
        <v>1734</v>
      </c>
      <c r="B3279" s="360" t="s">
        <v>1396</v>
      </c>
      <c r="C3279" s="360" t="s">
        <v>109</v>
      </c>
      <c r="D3279" s="360">
        <v>30</v>
      </c>
      <c r="E3279" s="360" t="s">
        <v>7207</v>
      </c>
      <c r="F3279" s="360" t="s">
        <v>7208</v>
      </c>
      <c r="G3279" s="360" t="s">
        <v>7209</v>
      </c>
      <c r="H3279" s="361">
        <v>45975</v>
      </c>
      <c r="I3279" s="360" t="s">
        <v>3532</v>
      </c>
      <c r="J3279" s="360" t="s">
        <v>5950</v>
      </c>
      <c r="K3279" s="360">
        <v>2018</v>
      </c>
      <c r="L3279" s="360" t="s">
        <v>7211</v>
      </c>
      <c r="M3279" s="360" t="s">
        <v>5952</v>
      </c>
      <c r="N3279" s="360" t="s">
        <v>5953</v>
      </c>
      <c r="O3279" s="360" t="s">
        <v>83</v>
      </c>
      <c r="P3279" s="360" t="s">
        <v>3532</v>
      </c>
      <c r="Q3279" s="360" t="s">
        <v>13425</v>
      </c>
    </row>
    <row r="3280" spans="1:17" ht="15">
      <c r="A3280" s="359" t="s">
        <v>3980</v>
      </c>
      <c r="B3280" s="360" t="s">
        <v>13426</v>
      </c>
      <c r="C3280" s="360" t="s">
        <v>2790</v>
      </c>
      <c r="D3280" s="360">
        <v>1</v>
      </c>
      <c r="E3280" s="360" t="s">
        <v>3532</v>
      </c>
      <c r="F3280" s="360" t="s">
        <v>13427</v>
      </c>
      <c r="G3280" s="360" t="s">
        <v>3532</v>
      </c>
      <c r="H3280" s="361">
        <v>45975</v>
      </c>
      <c r="I3280" s="360" t="s">
        <v>3532</v>
      </c>
      <c r="J3280" s="360" t="s">
        <v>5950</v>
      </c>
      <c r="K3280" s="360">
        <v>2009</v>
      </c>
      <c r="L3280" s="360" t="s">
        <v>7211</v>
      </c>
      <c r="M3280" s="360" t="s">
        <v>5952</v>
      </c>
      <c r="N3280" s="360" t="s">
        <v>5953</v>
      </c>
      <c r="O3280" s="360" t="s">
        <v>83</v>
      </c>
      <c r="P3280" s="360">
        <v>0</v>
      </c>
      <c r="Q3280" s="360" t="s">
        <v>13428</v>
      </c>
    </row>
    <row r="3281" spans="1:17" ht="15">
      <c r="A3281" s="359" t="s">
        <v>219</v>
      </c>
      <c r="B3281" s="360" t="s">
        <v>600</v>
      </c>
      <c r="C3281" s="360" t="s">
        <v>109</v>
      </c>
      <c r="D3281" s="360">
        <v>3</v>
      </c>
      <c r="E3281" s="360" t="s">
        <v>7207</v>
      </c>
      <c r="F3281" s="360" t="s">
        <v>7208</v>
      </c>
      <c r="G3281" s="360" t="s">
        <v>7209</v>
      </c>
      <c r="H3281" s="361">
        <v>45975</v>
      </c>
      <c r="I3281" s="360" t="s">
        <v>3532</v>
      </c>
      <c r="J3281" s="360" t="s">
        <v>5950</v>
      </c>
      <c r="K3281" s="360">
        <v>2021</v>
      </c>
      <c r="L3281" s="360" t="s">
        <v>7211</v>
      </c>
      <c r="M3281" s="360" t="s">
        <v>5952</v>
      </c>
      <c r="N3281" s="360" t="s">
        <v>5953</v>
      </c>
      <c r="O3281" s="360" t="s">
        <v>83</v>
      </c>
      <c r="P3281" s="360" t="s">
        <v>3532</v>
      </c>
      <c r="Q3281" s="360" t="s">
        <v>13429</v>
      </c>
    </row>
    <row r="3282" spans="1:17" ht="15">
      <c r="A3282" s="359" t="s">
        <v>2147</v>
      </c>
      <c r="B3282" s="360" t="s">
        <v>5655</v>
      </c>
      <c r="C3282" s="360" t="s">
        <v>3532</v>
      </c>
      <c r="D3282" s="360">
        <v>217</v>
      </c>
      <c r="E3282" s="360" t="s">
        <v>3532</v>
      </c>
      <c r="F3282" s="360" t="s">
        <v>3532</v>
      </c>
      <c r="G3282" s="360" t="s">
        <v>3532</v>
      </c>
      <c r="H3282" s="361">
        <v>45975</v>
      </c>
      <c r="I3282" s="360" t="s">
        <v>3532</v>
      </c>
      <c r="J3282" s="360" t="s">
        <v>13430</v>
      </c>
      <c r="K3282" s="360">
        <v>2018</v>
      </c>
      <c r="L3282" s="360" t="s">
        <v>7374</v>
      </c>
      <c r="M3282" s="360" t="s">
        <v>5957</v>
      </c>
      <c r="N3282" s="360" t="s">
        <v>5953</v>
      </c>
      <c r="O3282" s="360" t="s">
        <v>2147</v>
      </c>
      <c r="P3282" s="360" t="s">
        <v>3532</v>
      </c>
      <c r="Q3282" s="360" t="s">
        <v>3532</v>
      </c>
    </row>
    <row r="3283" spans="1:17" ht="15">
      <c r="A3283" s="359" t="s">
        <v>3175</v>
      </c>
      <c r="B3283" s="360" t="s">
        <v>13431</v>
      </c>
      <c r="C3283" s="360" t="s">
        <v>3532</v>
      </c>
      <c r="D3283" s="360">
        <v>112</v>
      </c>
      <c r="E3283" s="360" t="s">
        <v>3532</v>
      </c>
      <c r="F3283" s="360" t="s">
        <v>3532</v>
      </c>
      <c r="G3283" s="360" t="s">
        <v>3532</v>
      </c>
      <c r="H3283" s="361">
        <v>45975</v>
      </c>
      <c r="I3283" s="360" t="s">
        <v>3532</v>
      </c>
      <c r="J3283" s="360" t="s">
        <v>13432</v>
      </c>
      <c r="K3283" s="360">
        <v>2018</v>
      </c>
      <c r="L3283" s="360" t="s">
        <v>5960</v>
      </c>
      <c r="M3283" s="360" t="s">
        <v>5957</v>
      </c>
      <c r="N3283" s="360" t="s">
        <v>5953</v>
      </c>
      <c r="O3283" s="360" t="s">
        <v>83</v>
      </c>
      <c r="P3283" s="360" t="s">
        <v>3532</v>
      </c>
      <c r="Q3283" s="360" t="s">
        <v>3532</v>
      </c>
    </row>
    <row r="3284" spans="1:17" ht="15">
      <c r="A3284" s="359" t="s">
        <v>6614</v>
      </c>
      <c r="B3284" s="360" t="s">
        <v>13433</v>
      </c>
      <c r="C3284" s="360" t="s">
        <v>3532</v>
      </c>
      <c r="D3284" s="360">
        <v>1</v>
      </c>
      <c r="E3284" s="360" t="s">
        <v>3532</v>
      </c>
      <c r="F3284" s="360" t="s">
        <v>3532</v>
      </c>
      <c r="G3284" s="360" t="s">
        <v>3532</v>
      </c>
      <c r="H3284" s="361">
        <v>45975</v>
      </c>
      <c r="I3284" s="360" t="s">
        <v>3532</v>
      </c>
      <c r="J3284" s="360" t="s">
        <v>13434</v>
      </c>
      <c r="K3284" s="360">
        <v>2018</v>
      </c>
      <c r="L3284" s="360" t="s">
        <v>5964</v>
      </c>
      <c r="M3284" s="360" t="s">
        <v>5957</v>
      </c>
      <c r="N3284" s="360" t="s">
        <v>5953</v>
      </c>
      <c r="O3284" s="360" t="s">
        <v>83</v>
      </c>
      <c r="P3284" s="360" t="s">
        <v>3532</v>
      </c>
      <c r="Q3284" s="360" t="s">
        <v>3532</v>
      </c>
    </row>
    <row r="3285" spans="1:17" ht="15">
      <c r="A3285" s="359" t="s">
        <v>3612</v>
      </c>
      <c r="B3285" s="360" t="s">
        <v>13435</v>
      </c>
      <c r="C3285" s="360" t="s">
        <v>3532</v>
      </c>
      <c r="D3285" s="360">
        <v>50</v>
      </c>
      <c r="E3285" s="360" t="s">
        <v>3532</v>
      </c>
      <c r="F3285" s="360" t="s">
        <v>3532</v>
      </c>
      <c r="G3285" s="360" t="s">
        <v>3532</v>
      </c>
      <c r="H3285" s="361">
        <v>45975</v>
      </c>
      <c r="I3285" s="360" t="s">
        <v>3532</v>
      </c>
      <c r="J3285" s="360" t="s">
        <v>13436</v>
      </c>
      <c r="K3285" s="360">
        <v>2018</v>
      </c>
      <c r="L3285" s="360" t="s">
        <v>5964</v>
      </c>
      <c r="M3285" s="360" t="s">
        <v>5957</v>
      </c>
      <c r="N3285" s="360" t="s">
        <v>5953</v>
      </c>
      <c r="O3285" s="360" t="s">
        <v>83</v>
      </c>
      <c r="P3285" s="360" t="s">
        <v>3532</v>
      </c>
      <c r="Q3285" s="360" t="s">
        <v>3532</v>
      </c>
    </row>
    <row r="3286" spans="1:17" ht="15">
      <c r="A3286" s="359" t="s">
        <v>3898</v>
      </c>
      <c r="B3286" s="360" t="s">
        <v>13437</v>
      </c>
      <c r="C3286" s="360" t="s">
        <v>3532</v>
      </c>
      <c r="D3286" s="360">
        <v>1</v>
      </c>
      <c r="E3286" s="360" t="s">
        <v>3532</v>
      </c>
      <c r="F3286" s="360" t="s">
        <v>3532</v>
      </c>
      <c r="G3286" s="360" t="s">
        <v>3532</v>
      </c>
      <c r="H3286" s="361">
        <v>45975</v>
      </c>
      <c r="I3286" s="360" t="s">
        <v>3532</v>
      </c>
      <c r="J3286" s="360" t="s">
        <v>9485</v>
      </c>
      <c r="K3286" s="360">
        <v>2018</v>
      </c>
      <c r="L3286" s="360" t="s">
        <v>5960</v>
      </c>
      <c r="M3286" s="360" t="s">
        <v>5957</v>
      </c>
      <c r="N3286" s="360" t="s">
        <v>5953</v>
      </c>
      <c r="O3286" s="360" t="s">
        <v>83</v>
      </c>
      <c r="P3286" s="360" t="s">
        <v>3532</v>
      </c>
      <c r="Q3286" s="360" t="s">
        <v>3532</v>
      </c>
    </row>
    <row r="3287" spans="1:17" ht="15">
      <c r="A3287" s="359" t="s">
        <v>1765</v>
      </c>
      <c r="B3287" s="360" t="s">
        <v>13438</v>
      </c>
      <c r="C3287" s="360" t="s">
        <v>2790</v>
      </c>
      <c r="D3287" s="360">
        <v>1</v>
      </c>
      <c r="E3287" s="360" t="s">
        <v>3532</v>
      </c>
      <c r="F3287" s="360" t="s">
        <v>13439</v>
      </c>
      <c r="G3287" s="360" t="s">
        <v>3532</v>
      </c>
      <c r="H3287" s="361">
        <v>45975</v>
      </c>
      <c r="I3287" s="360" t="s">
        <v>3532</v>
      </c>
      <c r="J3287" s="360" t="s">
        <v>13440</v>
      </c>
      <c r="K3287" s="360">
        <v>2018</v>
      </c>
      <c r="L3287" s="360" t="s">
        <v>5960</v>
      </c>
      <c r="M3287" s="360" t="s">
        <v>5957</v>
      </c>
      <c r="N3287" s="360" t="s">
        <v>5953</v>
      </c>
      <c r="O3287" s="360" t="s">
        <v>83</v>
      </c>
      <c r="P3287" s="360">
        <v>0</v>
      </c>
      <c r="Q3287" s="360" t="s">
        <v>13441</v>
      </c>
    </row>
    <row r="3288" spans="1:17" ht="15">
      <c r="A3288" s="359" t="s">
        <v>6452</v>
      </c>
      <c r="B3288" s="360" t="s">
        <v>13442</v>
      </c>
      <c r="C3288" s="360" t="s">
        <v>3532</v>
      </c>
      <c r="D3288" s="360">
        <v>30</v>
      </c>
      <c r="E3288" s="360" t="s">
        <v>3532</v>
      </c>
      <c r="F3288" s="360" t="s">
        <v>3532</v>
      </c>
      <c r="G3288" s="360" t="s">
        <v>3532</v>
      </c>
      <c r="H3288" s="361">
        <v>45975</v>
      </c>
      <c r="I3288" s="360" t="s">
        <v>3532</v>
      </c>
      <c r="J3288" s="360" t="s">
        <v>13443</v>
      </c>
      <c r="K3288" s="360">
        <v>2019</v>
      </c>
      <c r="L3288" s="360" t="s">
        <v>5964</v>
      </c>
      <c r="M3288" s="360" t="s">
        <v>5957</v>
      </c>
      <c r="N3288" s="360" t="s">
        <v>5953</v>
      </c>
      <c r="O3288" s="360" t="s">
        <v>83</v>
      </c>
      <c r="P3288" s="360" t="s">
        <v>3532</v>
      </c>
      <c r="Q3288" s="360" t="s">
        <v>3532</v>
      </c>
    </row>
    <row r="3289" spans="1:17" ht="15">
      <c r="A3289" s="359" t="s">
        <v>3256</v>
      </c>
      <c r="B3289" s="360" t="s">
        <v>13444</v>
      </c>
      <c r="C3289" s="360" t="s">
        <v>3532</v>
      </c>
      <c r="D3289" s="360">
        <v>76</v>
      </c>
      <c r="E3289" s="360" t="s">
        <v>3532</v>
      </c>
      <c r="F3289" s="360" t="s">
        <v>3532</v>
      </c>
      <c r="G3289" s="360" t="s">
        <v>3532</v>
      </c>
      <c r="H3289" s="361">
        <v>45975</v>
      </c>
      <c r="I3289" s="360" t="s">
        <v>3532</v>
      </c>
      <c r="J3289" s="360" t="s">
        <v>13445</v>
      </c>
      <c r="K3289" s="360">
        <v>2018</v>
      </c>
      <c r="L3289" s="360" t="s">
        <v>5964</v>
      </c>
      <c r="M3289" s="360" t="s">
        <v>5957</v>
      </c>
      <c r="N3289" s="360" t="s">
        <v>5953</v>
      </c>
      <c r="O3289" s="360" t="s">
        <v>83</v>
      </c>
      <c r="P3289" s="360" t="s">
        <v>3532</v>
      </c>
      <c r="Q3289" s="360" t="s">
        <v>3532</v>
      </c>
    </row>
    <row r="3290" spans="1:17" ht="15">
      <c r="A3290" s="359" t="s">
        <v>3612</v>
      </c>
      <c r="B3290" s="360" t="s">
        <v>13446</v>
      </c>
      <c r="C3290" s="360" t="s">
        <v>3532</v>
      </c>
      <c r="D3290" s="360">
        <v>130</v>
      </c>
      <c r="E3290" s="360" t="s">
        <v>3532</v>
      </c>
      <c r="F3290" s="360" t="s">
        <v>3532</v>
      </c>
      <c r="G3290" s="360" t="s">
        <v>3532</v>
      </c>
      <c r="H3290" s="361">
        <v>45975</v>
      </c>
      <c r="I3290" s="360" t="s">
        <v>3532</v>
      </c>
      <c r="J3290" s="360" t="s">
        <v>13447</v>
      </c>
      <c r="K3290" s="360">
        <v>2018</v>
      </c>
      <c r="L3290" s="360" t="s">
        <v>5964</v>
      </c>
      <c r="M3290" s="360" t="s">
        <v>5957</v>
      </c>
      <c r="N3290" s="360" t="s">
        <v>5953</v>
      </c>
      <c r="O3290" s="360" t="s">
        <v>83</v>
      </c>
      <c r="P3290" s="360" t="s">
        <v>3532</v>
      </c>
      <c r="Q3290" s="360" t="s">
        <v>3532</v>
      </c>
    </row>
    <row r="3291" spans="1:17" ht="15">
      <c r="A3291" s="359" t="s">
        <v>2821</v>
      </c>
      <c r="B3291" s="360" t="s">
        <v>13448</v>
      </c>
      <c r="C3291" s="360" t="s">
        <v>3532</v>
      </c>
      <c r="D3291" s="360">
        <v>3</v>
      </c>
      <c r="E3291" s="360" t="s">
        <v>3532</v>
      </c>
      <c r="F3291" s="360" t="s">
        <v>3532</v>
      </c>
      <c r="G3291" s="360" t="s">
        <v>3532</v>
      </c>
      <c r="H3291" s="361">
        <v>45975</v>
      </c>
      <c r="I3291" s="360" t="s">
        <v>3532</v>
      </c>
      <c r="J3291" s="360" t="s">
        <v>13449</v>
      </c>
      <c r="K3291" s="360">
        <v>2018</v>
      </c>
      <c r="L3291" s="360" t="s">
        <v>5960</v>
      </c>
      <c r="M3291" s="360" t="s">
        <v>5957</v>
      </c>
      <c r="N3291" s="360" t="s">
        <v>5953</v>
      </c>
      <c r="O3291" s="360" t="s">
        <v>83</v>
      </c>
      <c r="P3291" s="360" t="s">
        <v>3532</v>
      </c>
      <c r="Q3291" s="360" t="s">
        <v>3532</v>
      </c>
    </row>
    <row r="3292" spans="1:17" ht="15">
      <c r="A3292" s="359" t="s">
        <v>5968</v>
      </c>
      <c r="B3292" s="360" t="s">
        <v>13450</v>
      </c>
      <c r="C3292" s="360" t="s">
        <v>3532</v>
      </c>
      <c r="D3292" s="360">
        <v>217</v>
      </c>
      <c r="E3292" s="360" t="s">
        <v>3532</v>
      </c>
      <c r="F3292" s="360" t="s">
        <v>3532</v>
      </c>
      <c r="G3292" s="360" t="s">
        <v>3532</v>
      </c>
      <c r="H3292" s="361">
        <v>45975</v>
      </c>
      <c r="I3292" s="360" t="s">
        <v>3532</v>
      </c>
      <c r="J3292" s="360" t="s">
        <v>13451</v>
      </c>
      <c r="K3292" s="360">
        <v>2018</v>
      </c>
      <c r="L3292" s="360" t="s">
        <v>5964</v>
      </c>
      <c r="M3292" s="360" t="s">
        <v>5957</v>
      </c>
      <c r="N3292" s="360" t="s">
        <v>5953</v>
      </c>
      <c r="O3292" s="360" t="s">
        <v>5971</v>
      </c>
      <c r="P3292" s="360" t="s">
        <v>3532</v>
      </c>
      <c r="Q3292" s="360" t="s">
        <v>3532</v>
      </c>
    </row>
    <row r="3293" spans="1:17" ht="15">
      <c r="A3293" s="359" t="s">
        <v>2813</v>
      </c>
      <c r="B3293" s="360" t="s">
        <v>13452</v>
      </c>
      <c r="C3293" s="360" t="s">
        <v>2790</v>
      </c>
      <c r="D3293" s="360">
        <v>4</v>
      </c>
      <c r="E3293" s="360" t="s">
        <v>3532</v>
      </c>
      <c r="F3293" s="360" t="s">
        <v>13453</v>
      </c>
      <c r="G3293" s="360" t="s">
        <v>3532</v>
      </c>
      <c r="H3293" s="361">
        <v>45975</v>
      </c>
      <c r="I3293" s="360" t="s">
        <v>3532</v>
      </c>
      <c r="J3293" s="360" t="s">
        <v>13454</v>
      </c>
      <c r="K3293" s="360">
        <v>2018</v>
      </c>
      <c r="L3293" s="360" t="s">
        <v>5960</v>
      </c>
      <c r="M3293" s="360" t="s">
        <v>5957</v>
      </c>
      <c r="N3293" s="360" t="s">
        <v>5953</v>
      </c>
      <c r="O3293" s="360" t="s">
        <v>83</v>
      </c>
      <c r="P3293" s="360">
        <v>0</v>
      </c>
      <c r="Q3293" s="360" t="s">
        <v>13455</v>
      </c>
    </row>
    <row r="3294" spans="1:17" ht="15">
      <c r="A3294" s="359" t="s">
        <v>6875</v>
      </c>
      <c r="B3294" s="360" t="s">
        <v>13456</v>
      </c>
      <c r="C3294" s="360" t="s">
        <v>2790</v>
      </c>
      <c r="D3294" s="360">
        <v>3</v>
      </c>
      <c r="E3294" s="360" t="s">
        <v>3532</v>
      </c>
      <c r="F3294" s="360" t="s">
        <v>13457</v>
      </c>
      <c r="G3294" s="360" t="s">
        <v>3532</v>
      </c>
      <c r="H3294" s="361">
        <v>45975</v>
      </c>
      <c r="I3294" s="360" t="s">
        <v>3532</v>
      </c>
      <c r="J3294" s="360" t="s">
        <v>7520</v>
      </c>
      <c r="K3294" s="360">
        <v>2018</v>
      </c>
      <c r="L3294" s="360" t="s">
        <v>5964</v>
      </c>
      <c r="M3294" s="360" t="s">
        <v>5957</v>
      </c>
      <c r="N3294" s="360" t="s">
        <v>5953</v>
      </c>
      <c r="O3294" s="360" t="s">
        <v>83</v>
      </c>
      <c r="P3294" s="360">
        <v>0</v>
      </c>
      <c r="Q3294" s="360" t="s">
        <v>13458</v>
      </c>
    </row>
    <row r="3295" spans="1:17" ht="15">
      <c r="A3295" s="359" t="s">
        <v>3175</v>
      </c>
      <c r="B3295" s="360" t="s">
        <v>13459</v>
      </c>
      <c r="C3295" s="360" t="s">
        <v>2790</v>
      </c>
      <c r="D3295" s="360">
        <v>0</v>
      </c>
      <c r="E3295" s="360" t="s">
        <v>3532</v>
      </c>
      <c r="F3295" s="360" t="s">
        <v>13460</v>
      </c>
      <c r="G3295" s="360" t="s">
        <v>3532</v>
      </c>
      <c r="H3295" s="361">
        <v>45975</v>
      </c>
      <c r="I3295" s="360" t="s">
        <v>3532</v>
      </c>
      <c r="J3295" s="360" t="s">
        <v>13461</v>
      </c>
      <c r="K3295" s="360">
        <v>2019</v>
      </c>
      <c r="L3295" s="360" t="s">
        <v>5960</v>
      </c>
      <c r="M3295" s="360" t="s">
        <v>5957</v>
      </c>
      <c r="N3295" s="360" t="s">
        <v>5953</v>
      </c>
      <c r="O3295" s="360" t="s">
        <v>83</v>
      </c>
      <c r="P3295" s="360">
        <v>0</v>
      </c>
      <c r="Q3295" s="360" t="s">
        <v>13462</v>
      </c>
    </row>
    <row r="3296" spans="1:17" ht="15">
      <c r="A3296" s="359" t="s">
        <v>5750</v>
      </c>
      <c r="B3296" s="360" t="s">
        <v>13463</v>
      </c>
      <c r="C3296" s="360" t="s">
        <v>3532</v>
      </c>
      <c r="D3296" s="360">
        <v>43</v>
      </c>
      <c r="E3296" s="360" t="s">
        <v>3532</v>
      </c>
      <c r="F3296" s="360" t="s">
        <v>3532</v>
      </c>
      <c r="G3296" s="360" t="s">
        <v>3532</v>
      </c>
      <c r="H3296" s="361">
        <v>45975</v>
      </c>
      <c r="I3296" s="360" t="s">
        <v>3532</v>
      </c>
      <c r="J3296" s="360" t="s">
        <v>13464</v>
      </c>
      <c r="K3296" s="360">
        <v>2018</v>
      </c>
      <c r="L3296" s="360" t="s">
        <v>5960</v>
      </c>
      <c r="M3296" s="360" t="s">
        <v>5957</v>
      </c>
      <c r="N3296" s="360" t="s">
        <v>5953</v>
      </c>
      <c r="O3296" s="360" t="s">
        <v>83</v>
      </c>
      <c r="P3296" s="360" t="s">
        <v>3532</v>
      </c>
      <c r="Q3296" s="360" t="s">
        <v>3532</v>
      </c>
    </row>
    <row r="3297" spans="1:17" ht="15">
      <c r="A3297" s="359" t="s">
        <v>6480</v>
      </c>
      <c r="B3297" s="360" t="s">
        <v>13465</v>
      </c>
      <c r="C3297" s="360" t="s">
        <v>3532</v>
      </c>
      <c r="D3297" s="360">
        <v>53</v>
      </c>
      <c r="E3297" s="360" t="s">
        <v>3532</v>
      </c>
      <c r="F3297" s="360" t="s">
        <v>3532</v>
      </c>
      <c r="G3297" s="360" t="s">
        <v>3532</v>
      </c>
      <c r="H3297" s="361">
        <v>45975</v>
      </c>
      <c r="I3297" s="360" t="s">
        <v>3532</v>
      </c>
      <c r="J3297" s="360" t="s">
        <v>13466</v>
      </c>
      <c r="K3297" s="360">
        <v>2018</v>
      </c>
      <c r="L3297" s="360" t="s">
        <v>5960</v>
      </c>
      <c r="M3297" s="360" t="s">
        <v>5957</v>
      </c>
      <c r="N3297" s="360" t="s">
        <v>114</v>
      </c>
      <c r="O3297" s="360" t="s">
        <v>83</v>
      </c>
      <c r="P3297" s="360" t="s">
        <v>3532</v>
      </c>
      <c r="Q3297" s="360" t="s">
        <v>3532</v>
      </c>
    </row>
    <row r="3298" spans="1:17" ht="15">
      <c r="A3298" s="359" t="s">
        <v>6433</v>
      </c>
      <c r="B3298" s="360" t="s">
        <v>13467</v>
      </c>
      <c r="C3298" s="360" t="s">
        <v>2790</v>
      </c>
      <c r="D3298" s="360">
        <v>11</v>
      </c>
      <c r="E3298" s="360" t="s">
        <v>3532</v>
      </c>
      <c r="F3298" s="360" t="s">
        <v>13468</v>
      </c>
      <c r="G3298" s="360" t="s">
        <v>3532</v>
      </c>
      <c r="H3298" s="361">
        <v>45975</v>
      </c>
      <c r="I3298" s="360" t="s">
        <v>3532</v>
      </c>
      <c r="J3298" s="360" t="s">
        <v>13327</v>
      </c>
      <c r="K3298" s="360">
        <v>2018</v>
      </c>
      <c r="L3298" s="360" t="s">
        <v>5960</v>
      </c>
      <c r="M3298" s="360" t="s">
        <v>5957</v>
      </c>
      <c r="N3298" s="360" t="s">
        <v>5953</v>
      </c>
      <c r="O3298" s="360" t="s">
        <v>83</v>
      </c>
      <c r="P3298" s="360">
        <v>0</v>
      </c>
      <c r="Q3298" s="360" t="s">
        <v>13469</v>
      </c>
    </row>
    <row r="3299" spans="1:17" ht="15">
      <c r="A3299" s="359" t="s">
        <v>3612</v>
      </c>
      <c r="B3299" s="360" t="s">
        <v>13470</v>
      </c>
      <c r="C3299" s="360" t="s">
        <v>3532</v>
      </c>
      <c r="D3299" s="360">
        <v>91</v>
      </c>
      <c r="E3299" s="360" t="s">
        <v>3532</v>
      </c>
      <c r="F3299" s="360" t="s">
        <v>3532</v>
      </c>
      <c r="G3299" s="360" t="s">
        <v>3532</v>
      </c>
      <c r="H3299" s="361">
        <v>45975</v>
      </c>
      <c r="I3299" s="360" t="s">
        <v>3532</v>
      </c>
      <c r="J3299" s="360" t="s">
        <v>13471</v>
      </c>
      <c r="K3299" s="360">
        <v>2018</v>
      </c>
      <c r="L3299" s="360" t="s">
        <v>5964</v>
      </c>
      <c r="M3299" s="360" t="s">
        <v>5957</v>
      </c>
      <c r="N3299" s="360" t="s">
        <v>5953</v>
      </c>
      <c r="O3299" s="360" t="s">
        <v>83</v>
      </c>
      <c r="P3299" s="360" t="s">
        <v>3532</v>
      </c>
      <c r="Q3299" s="360" t="s">
        <v>3532</v>
      </c>
    </row>
    <row r="3300" spans="1:17" ht="15">
      <c r="A3300" s="359" t="s">
        <v>1776</v>
      </c>
      <c r="B3300" s="360" t="s">
        <v>13472</v>
      </c>
      <c r="C3300" s="360" t="s">
        <v>2790</v>
      </c>
      <c r="D3300" s="360">
        <v>11</v>
      </c>
      <c r="E3300" s="360" t="s">
        <v>3532</v>
      </c>
      <c r="F3300" s="360" t="s">
        <v>13473</v>
      </c>
      <c r="G3300" s="360" t="s">
        <v>3532</v>
      </c>
      <c r="H3300" s="361">
        <v>45975</v>
      </c>
      <c r="I3300" s="360" t="s">
        <v>3532</v>
      </c>
      <c r="J3300" s="360" t="s">
        <v>13474</v>
      </c>
      <c r="K3300" s="360">
        <v>2018</v>
      </c>
      <c r="L3300" s="360" t="s">
        <v>5960</v>
      </c>
      <c r="M3300" s="360" t="s">
        <v>5957</v>
      </c>
      <c r="N3300" s="360" t="s">
        <v>5953</v>
      </c>
      <c r="O3300" s="360" t="s">
        <v>83</v>
      </c>
      <c r="P3300" s="360">
        <v>0</v>
      </c>
      <c r="Q3300" s="360" t="s">
        <v>13475</v>
      </c>
    </row>
    <row r="3301" spans="1:17" ht="15">
      <c r="A3301" s="359" t="s">
        <v>6389</v>
      </c>
      <c r="B3301" s="360" t="s">
        <v>13476</v>
      </c>
      <c r="C3301" s="360" t="s">
        <v>2790</v>
      </c>
      <c r="D3301" s="360">
        <v>3</v>
      </c>
      <c r="E3301" s="360" t="s">
        <v>3532</v>
      </c>
      <c r="F3301" s="360" t="s">
        <v>13477</v>
      </c>
      <c r="G3301" s="360" t="s">
        <v>3532</v>
      </c>
      <c r="H3301" s="361">
        <v>45975</v>
      </c>
      <c r="I3301" s="360" t="s">
        <v>3532</v>
      </c>
      <c r="J3301" s="360" t="s">
        <v>13478</v>
      </c>
      <c r="K3301" s="360">
        <v>2018</v>
      </c>
      <c r="L3301" s="360" t="s">
        <v>5964</v>
      </c>
      <c r="M3301" s="360" t="s">
        <v>5957</v>
      </c>
      <c r="N3301" s="360" t="s">
        <v>5953</v>
      </c>
      <c r="O3301" s="360" t="s">
        <v>83</v>
      </c>
      <c r="P3301" s="360">
        <v>0</v>
      </c>
      <c r="Q3301" s="360" t="s">
        <v>13479</v>
      </c>
    </row>
    <row r="3302" spans="1:17" ht="15">
      <c r="A3302" s="359" t="s">
        <v>6452</v>
      </c>
      <c r="B3302" s="360" t="s">
        <v>13480</v>
      </c>
      <c r="C3302" s="360" t="s">
        <v>2790</v>
      </c>
      <c r="D3302" s="360">
        <v>0</v>
      </c>
      <c r="E3302" s="360" t="s">
        <v>3532</v>
      </c>
      <c r="F3302" s="360" t="s">
        <v>13481</v>
      </c>
      <c r="G3302" s="360" t="s">
        <v>3532</v>
      </c>
      <c r="H3302" s="361">
        <v>45975</v>
      </c>
      <c r="I3302" s="360" t="s">
        <v>3532</v>
      </c>
      <c r="J3302" s="360" t="s">
        <v>13482</v>
      </c>
      <c r="K3302" s="360">
        <v>2018</v>
      </c>
      <c r="L3302" s="360" t="s">
        <v>5964</v>
      </c>
      <c r="M3302" s="360" t="s">
        <v>5957</v>
      </c>
      <c r="N3302" s="360" t="s">
        <v>5953</v>
      </c>
      <c r="O3302" s="360" t="s">
        <v>83</v>
      </c>
      <c r="P3302" s="360">
        <v>0</v>
      </c>
      <c r="Q3302" s="360" t="s">
        <v>13483</v>
      </c>
    </row>
    <row r="3303" spans="1:17" ht="15">
      <c r="A3303" s="359" t="s">
        <v>1636</v>
      </c>
      <c r="B3303" s="360" t="s">
        <v>13484</v>
      </c>
      <c r="C3303" s="360" t="s">
        <v>2790</v>
      </c>
      <c r="D3303" s="360">
        <v>3</v>
      </c>
      <c r="E3303" s="360" t="s">
        <v>3532</v>
      </c>
      <c r="F3303" s="360" t="s">
        <v>13485</v>
      </c>
      <c r="G3303" s="360" t="s">
        <v>3532</v>
      </c>
      <c r="H3303" s="361">
        <v>45975</v>
      </c>
      <c r="I3303" s="360" t="s">
        <v>3532</v>
      </c>
      <c r="J3303" s="360" t="s">
        <v>7002</v>
      </c>
      <c r="K3303" s="360">
        <v>2018</v>
      </c>
      <c r="L3303" s="360" t="s">
        <v>5964</v>
      </c>
      <c r="M3303" s="360" t="s">
        <v>5957</v>
      </c>
      <c r="N3303" s="360" t="s">
        <v>5953</v>
      </c>
      <c r="O3303" s="360" t="s">
        <v>83</v>
      </c>
      <c r="P3303" s="360">
        <v>0</v>
      </c>
      <c r="Q3303" s="360" t="s">
        <v>7777</v>
      </c>
    </row>
    <row r="3304" spans="1:17" ht="15">
      <c r="A3304" s="359" t="s">
        <v>1897</v>
      </c>
      <c r="B3304" s="360" t="s">
        <v>13486</v>
      </c>
      <c r="C3304" s="360" t="s">
        <v>2790</v>
      </c>
      <c r="D3304" s="360">
        <v>2</v>
      </c>
      <c r="E3304" s="360" t="s">
        <v>3532</v>
      </c>
      <c r="F3304" s="360" t="s">
        <v>13487</v>
      </c>
      <c r="G3304" s="360" t="s">
        <v>3532</v>
      </c>
      <c r="H3304" s="361">
        <v>45975</v>
      </c>
      <c r="I3304" s="360" t="s">
        <v>3532</v>
      </c>
      <c r="J3304" s="360" t="s">
        <v>13488</v>
      </c>
      <c r="K3304" s="360">
        <v>2018</v>
      </c>
      <c r="L3304" s="360" t="s">
        <v>5960</v>
      </c>
      <c r="M3304" s="360" t="s">
        <v>5957</v>
      </c>
      <c r="N3304" s="360" t="s">
        <v>5953</v>
      </c>
      <c r="O3304" s="360" t="s">
        <v>83</v>
      </c>
      <c r="P3304" s="360">
        <v>0</v>
      </c>
      <c r="Q3304" s="360" t="s">
        <v>13489</v>
      </c>
    </row>
    <row r="3305" spans="1:17" ht="15">
      <c r="A3305" s="359" t="s">
        <v>3603</v>
      </c>
      <c r="B3305" s="360" t="s">
        <v>13490</v>
      </c>
      <c r="C3305" s="360" t="s">
        <v>3532</v>
      </c>
      <c r="D3305" s="360">
        <v>25</v>
      </c>
      <c r="E3305" s="360" t="s">
        <v>3532</v>
      </c>
      <c r="F3305" s="360" t="s">
        <v>3532</v>
      </c>
      <c r="G3305" s="360" t="s">
        <v>3532</v>
      </c>
      <c r="H3305" s="361">
        <v>45975</v>
      </c>
      <c r="I3305" s="360" t="s">
        <v>3532</v>
      </c>
      <c r="J3305" s="360" t="s">
        <v>13491</v>
      </c>
      <c r="K3305" s="360">
        <v>2018</v>
      </c>
      <c r="L3305" s="360" t="s">
        <v>5960</v>
      </c>
      <c r="M3305" s="360" t="s">
        <v>5957</v>
      </c>
      <c r="N3305" s="360" t="s">
        <v>5953</v>
      </c>
      <c r="O3305" s="360" t="s">
        <v>83</v>
      </c>
      <c r="P3305" s="360" t="s">
        <v>3532</v>
      </c>
      <c r="Q3305" s="360" t="s">
        <v>3532</v>
      </c>
    </row>
    <row r="3306" spans="1:17" ht="15">
      <c r="A3306" s="359" t="s">
        <v>6452</v>
      </c>
      <c r="B3306" s="360" t="s">
        <v>13492</v>
      </c>
      <c r="C3306" s="360" t="s">
        <v>3532</v>
      </c>
      <c r="D3306" s="360">
        <v>0</v>
      </c>
      <c r="E3306" s="360" t="s">
        <v>3532</v>
      </c>
      <c r="F3306" s="360" t="s">
        <v>3532</v>
      </c>
      <c r="G3306" s="360" t="s">
        <v>3532</v>
      </c>
      <c r="H3306" s="361">
        <v>45975</v>
      </c>
      <c r="I3306" s="360" t="s">
        <v>3532</v>
      </c>
      <c r="J3306" s="360" t="s">
        <v>13493</v>
      </c>
      <c r="K3306" s="360">
        <v>2019</v>
      </c>
      <c r="L3306" s="360" t="s">
        <v>5960</v>
      </c>
      <c r="M3306" s="360" t="s">
        <v>5957</v>
      </c>
      <c r="N3306" s="360" t="s">
        <v>5953</v>
      </c>
      <c r="O3306" s="360" t="s">
        <v>83</v>
      </c>
      <c r="P3306" s="360" t="s">
        <v>3532</v>
      </c>
      <c r="Q3306" s="360" t="s">
        <v>3532</v>
      </c>
    </row>
    <row r="3307" spans="1:17" ht="15">
      <c r="A3307" s="359" t="s">
        <v>6452</v>
      </c>
      <c r="B3307" s="360" t="s">
        <v>13494</v>
      </c>
      <c r="C3307" s="360" t="s">
        <v>3532</v>
      </c>
      <c r="D3307" s="360">
        <v>0</v>
      </c>
      <c r="E3307" s="360" t="s">
        <v>3532</v>
      </c>
      <c r="F3307" s="360" t="s">
        <v>3532</v>
      </c>
      <c r="G3307" s="360" t="s">
        <v>3532</v>
      </c>
      <c r="H3307" s="361">
        <v>45975</v>
      </c>
      <c r="I3307" s="360" t="s">
        <v>3532</v>
      </c>
      <c r="J3307" s="360" t="s">
        <v>13495</v>
      </c>
      <c r="K3307" s="360">
        <v>2019</v>
      </c>
      <c r="L3307" s="360" t="s">
        <v>5964</v>
      </c>
      <c r="M3307" s="360" t="s">
        <v>5957</v>
      </c>
      <c r="N3307" s="360" t="s">
        <v>5953</v>
      </c>
      <c r="O3307" s="360" t="s">
        <v>83</v>
      </c>
      <c r="P3307" s="360" t="s">
        <v>3532</v>
      </c>
      <c r="Q3307" s="360" t="s">
        <v>3532</v>
      </c>
    </row>
    <row r="3308" spans="1:17" ht="15">
      <c r="A3308" s="359" t="s">
        <v>6021</v>
      </c>
      <c r="B3308" s="360" t="s">
        <v>13496</v>
      </c>
      <c r="C3308" s="360" t="s">
        <v>2790</v>
      </c>
      <c r="D3308" s="360">
        <v>0</v>
      </c>
      <c r="E3308" s="360" t="s">
        <v>3532</v>
      </c>
      <c r="F3308" s="360" t="s">
        <v>13497</v>
      </c>
      <c r="G3308" s="360" t="s">
        <v>3532</v>
      </c>
      <c r="H3308" s="361">
        <v>45975</v>
      </c>
      <c r="I3308" s="360" t="s">
        <v>3532</v>
      </c>
      <c r="J3308" s="360" t="s">
        <v>7217</v>
      </c>
      <c r="K3308" s="360">
        <v>2019</v>
      </c>
      <c r="L3308" s="360" t="s">
        <v>5964</v>
      </c>
      <c r="M3308" s="360" t="s">
        <v>5957</v>
      </c>
      <c r="N3308" s="360" t="s">
        <v>5953</v>
      </c>
      <c r="O3308" s="360" t="s">
        <v>83</v>
      </c>
      <c r="P3308" s="360">
        <v>0</v>
      </c>
      <c r="Q3308" s="360" t="s">
        <v>13498</v>
      </c>
    </row>
    <row r="3309" spans="1:17" ht="15">
      <c r="A3309" s="359" t="s">
        <v>1636</v>
      </c>
      <c r="B3309" s="360" t="s">
        <v>13499</v>
      </c>
      <c r="C3309" s="360" t="s">
        <v>3532</v>
      </c>
      <c r="D3309" s="360">
        <v>122</v>
      </c>
      <c r="E3309" s="360" t="s">
        <v>3532</v>
      </c>
      <c r="F3309" s="360" t="s">
        <v>3532</v>
      </c>
      <c r="G3309" s="360" t="s">
        <v>3532</v>
      </c>
      <c r="H3309" s="361">
        <v>45975</v>
      </c>
      <c r="I3309" s="360" t="s">
        <v>3532</v>
      </c>
      <c r="J3309" s="360" t="s">
        <v>13500</v>
      </c>
      <c r="K3309" s="360">
        <v>2019</v>
      </c>
      <c r="L3309" s="360" t="s">
        <v>5964</v>
      </c>
      <c r="M3309" s="360" t="s">
        <v>5957</v>
      </c>
      <c r="N3309" s="360" t="s">
        <v>5953</v>
      </c>
      <c r="O3309" s="360" t="s">
        <v>83</v>
      </c>
      <c r="P3309" s="360" t="s">
        <v>3532</v>
      </c>
      <c r="Q3309" s="360" t="s">
        <v>3532</v>
      </c>
    </row>
    <row r="3310" spans="1:17" ht="15">
      <c r="A3310" s="359" t="s">
        <v>6587</v>
      </c>
      <c r="B3310" s="360" t="s">
        <v>13501</v>
      </c>
      <c r="C3310" s="360" t="s">
        <v>2790</v>
      </c>
      <c r="D3310" s="360">
        <v>1</v>
      </c>
      <c r="E3310" s="360" t="s">
        <v>3532</v>
      </c>
      <c r="F3310" s="360" t="s">
        <v>13502</v>
      </c>
      <c r="G3310" s="360" t="s">
        <v>3532</v>
      </c>
      <c r="H3310" s="361">
        <v>45975</v>
      </c>
      <c r="I3310" s="360" t="s">
        <v>3532</v>
      </c>
      <c r="J3310" s="360" t="s">
        <v>13503</v>
      </c>
      <c r="K3310" s="360">
        <v>2019</v>
      </c>
      <c r="L3310" s="360" t="s">
        <v>5964</v>
      </c>
      <c r="M3310" s="360" t="s">
        <v>5957</v>
      </c>
      <c r="N3310" s="360" t="s">
        <v>5953</v>
      </c>
      <c r="O3310" s="360" t="s">
        <v>83</v>
      </c>
      <c r="P3310" s="360">
        <v>0</v>
      </c>
      <c r="Q3310" s="360" t="s">
        <v>13504</v>
      </c>
    </row>
    <row r="3311" spans="1:17" ht="15">
      <c r="A3311" s="359" t="s">
        <v>3819</v>
      </c>
      <c r="B3311" s="360" t="s">
        <v>13505</v>
      </c>
      <c r="C3311" s="360" t="s">
        <v>2790</v>
      </c>
      <c r="D3311" s="360">
        <v>4</v>
      </c>
      <c r="E3311" s="360" t="s">
        <v>3532</v>
      </c>
      <c r="F3311" s="360" t="s">
        <v>13506</v>
      </c>
      <c r="G3311" s="360" t="s">
        <v>3532</v>
      </c>
      <c r="H3311" s="361">
        <v>45975</v>
      </c>
      <c r="I3311" s="360" t="s">
        <v>3532</v>
      </c>
      <c r="J3311" s="360" t="s">
        <v>13507</v>
      </c>
      <c r="K3311" s="360">
        <v>2018</v>
      </c>
      <c r="L3311" s="360" t="s">
        <v>5960</v>
      </c>
      <c r="M3311" s="360" t="s">
        <v>5957</v>
      </c>
      <c r="N3311" s="360" t="s">
        <v>5953</v>
      </c>
      <c r="O3311" s="360" t="s">
        <v>83</v>
      </c>
      <c r="P3311" s="360">
        <v>0</v>
      </c>
      <c r="Q3311" s="360" t="s">
        <v>13508</v>
      </c>
    </row>
    <row r="3312" spans="1:17" ht="15">
      <c r="A3312" s="359" t="s">
        <v>5972</v>
      </c>
      <c r="B3312" s="360" t="s">
        <v>13509</v>
      </c>
      <c r="C3312" s="360" t="s">
        <v>2790</v>
      </c>
      <c r="D3312" s="360">
        <v>3</v>
      </c>
      <c r="E3312" s="360" t="s">
        <v>3532</v>
      </c>
      <c r="F3312" s="360" t="s">
        <v>13510</v>
      </c>
      <c r="G3312" s="360" t="s">
        <v>3532</v>
      </c>
      <c r="H3312" s="361">
        <v>45975</v>
      </c>
      <c r="I3312" s="360" t="s">
        <v>3532</v>
      </c>
      <c r="J3312" s="360" t="s">
        <v>10137</v>
      </c>
      <c r="K3312" s="360">
        <v>2019</v>
      </c>
      <c r="L3312" s="360" t="s">
        <v>5964</v>
      </c>
      <c r="M3312" s="360" t="s">
        <v>5957</v>
      </c>
      <c r="N3312" s="360" t="s">
        <v>5953</v>
      </c>
      <c r="O3312" s="360" t="s">
        <v>83</v>
      </c>
      <c r="P3312" s="360">
        <v>0</v>
      </c>
      <c r="Q3312" s="360" t="s">
        <v>13511</v>
      </c>
    </row>
    <row r="3313" spans="1:17" ht="15">
      <c r="A3313" s="359" t="s">
        <v>3819</v>
      </c>
      <c r="B3313" s="360" t="s">
        <v>13512</v>
      </c>
      <c r="C3313" s="360" t="s">
        <v>3532</v>
      </c>
      <c r="D3313" s="360">
        <v>33</v>
      </c>
      <c r="E3313" s="360" t="s">
        <v>3532</v>
      </c>
      <c r="F3313" s="360" t="s">
        <v>3532</v>
      </c>
      <c r="G3313" s="360" t="s">
        <v>3532</v>
      </c>
      <c r="H3313" s="361">
        <v>45975</v>
      </c>
      <c r="I3313" s="360" t="s">
        <v>3532</v>
      </c>
      <c r="J3313" s="360" t="s">
        <v>13513</v>
      </c>
      <c r="K3313" s="360">
        <v>2019</v>
      </c>
      <c r="L3313" s="360" t="s">
        <v>5960</v>
      </c>
      <c r="M3313" s="360" t="s">
        <v>5957</v>
      </c>
      <c r="N3313" s="360" t="s">
        <v>5953</v>
      </c>
      <c r="O3313" s="360" t="s">
        <v>83</v>
      </c>
      <c r="P3313" s="360" t="s">
        <v>3532</v>
      </c>
      <c r="Q3313" s="360" t="s">
        <v>3532</v>
      </c>
    </row>
    <row r="3314" spans="1:17" ht="15">
      <c r="A3314" s="359" t="s">
        <v>3175</v>
      </c>
      <c r="B3314" s="360" t="s">
        <v>13514</v>
      </c>
      <c r="C3314" s="360" t="s">
        <v>2790</v>
      </c>
      <c r="D3314" s="360">
        <v>4</v>
      </c>
      <c r="E3314" s="360" t="s">
        <v>3532</v>
      </c>
      <c r="F3314" s="360" t="s">
        <v>13515</v>
      </c>
      <c r="G3314" s="360" t="s">
        <v>3532</v>
      </c>
      <c r="H3314" s="361">
        <v>45975</v>
      </c>
      <c r="I3314" s="360" t="s">
        <v>3532</v>
      </c>
      <c r="J3314" s="360" t="s">
        <v>13516</v>
      </c>
      <c r="K3314" s="360">
        <v>2019</v>
      </c>
      <c r="L3314" s="360" t="s">
        <v>5960</v>
      </c>
      <c r="M3314" s="360" t="s">
        <v>5957</v>
      </c>
      <c r="N3314" s="360" t="s">
        <v>5953</v>
      </c>
      <c r="O3314" s="360" t="s">
        <v>83</v>
      </c>
      <c r="P3314" s="360">
        <v>0</v>
      </c>
      <c r="Q3314" s="360" t="s">
        <v>13517</v>
      </c>
    </row>
    <row r="3315" spans="1:17" ht="15">
      <c r="A3315" s="359" t="s">
        <v>3612</v>
      </c>
      <c r="B3315" s="360" t="s">
        <v>13518</v>
      </c>
      <c r="C3315" s="360" t="s">
        <v>3532</v>
      </c>
      <c r="D3315" s="360">
        <v>77</v>
      </c>
      <c r="E3315" s="360" t="s">
        <v>3532</v>
      </c>
      <c r="F3315" s="360" t="s">
        <v>3532</v>
      </c>
      <c r="G3315" s="360" t="s">
        <v>3532</v>
      </c>
      <c r="H3315" s="361">
        <v>45975</v>
      </c>
      <c r="I3315" s="360" t="s">
        <v>3532</v>
      </c>
      <c r="J3315" s="360" t="s">
        <v>13519</v>
      </c>
      <c r="K3315" s="360">
        <v>2019</v>
      </c>
      <c r="L3315" s="360" t="s">
        <v>5964</v>
      </c>
      <c r="M3315" s="360" t="s">
        <v>5957</v>
      </c>
      <c r="N3315" s="360" t="s">
        <v>5953</v>
      </c>
      <c r="O3315" s="360" t="s">
        <v>83</v>
      </c>
      <c r="P3315" s="360" t="s">
        <v>3532</v>
      </c>
      <c r="Q3315" s="360" t="s">
        <v>3532</v>
      </c>
    </row>
    <row r="3316" spans="1:17" ht="15">
      <c r="A3316" s="359" t="s">
        <v>2717</v>
      </c>
      <c r="B3316" s="360" t="s">
        <v>13520</v>
      </c>
      <c r="C3316" s="360" t="s">
        <v>3532</v>
      </c>
      <c r="D3316" s="360">
        <v>1</v>
      </c>
      <c r="E3316" s="360" t="s">
        <v>3532</v>
      </c>
      <c r="F3316" s="360" t="s">
        <v>3532</v>
      </c>
      <c r="G3316" s="360" t="s">
        <v>3532</v>
      </c>
      <c r="H3316" s="361">
        <v>45975</v>
      </c>
      <c r="I3316" s="360" t="s">
        <v>3532</v>
      </c>
      <c r="J3316" s="360" t="s">
        <v>13521</v>
      </c>
      <c r="K3316" s="360">
        <v>2019</v>
      </c>
      <c r="L3316" s="360" t="s">
        <v>5960</v>
      </c>
      <c r="M3316" s="360" t="s">
        <v>5957</v>
      </c>
      <c r="N3316" s="360" t="s">
        <v>5953</v>
      </c>
      <c r="O3316" s="360" t="s">
        <v>83</v>
      </c>
      <c r="P3316" s="360" t="s">
        <v>3532</v>
      </c>
      <c r="Q3316" s="360" t="s">
        <v>3532</v>
      </c>
    </row>
    <row r="3317" spans="1:17" ht="15">
      <c r="A3317" s="359" t="s">
        <v>6218</v>
      </c>
      <c r="B3317" s="360" t="s">
        <v>13522</v>
      </c>
      <c r="C3317" s="360" t="s">
        <v>3532</v>
      </c>
      <c r="D3317" s="360">
        <v>4</v>
      </c>
      <c r="E3317" s="360" t="s">
        <v>3532</v>
      </c>
      <c r="F3317" s="360" t="s">
        <v>3532</v>
      </c>
      <c r="G3317" s="360" t="s">
        <v>3532</v>
      </c>
      <c r="H3317" s="361">
        <v>45975</v>
      </c>
      <c r="I3317" s="360" t="s">
        <v>3532</v>
      </c>
      <c r="J3317" s="360" t="s">
        <v>13523</v>
      </c>
      <c r="K3317" s="360">
        <v>2019</v>
      </c>
      <c r="L3317" s="360" t="s">
        <v>5960</v>
      </c>
      <c r="M3317" s="360" t="s">
        <v>5957</v>
      </c>
      <c r="N3317" s="360" t="s">
        <v>5953</v>
      </c>
      <c r="O3317" s="360" t="s">
        <v>83</v>
      </c>
      <c r="P3317" s="360" t="s">
        <v>3532</v>
      </c>
      <c r="Q3317" s="360" t="s">
        <v>3532</v>
      </c>
    </row>
    <row r="3318" spans="1:17" ht="15">
      <c r="A3318" s="359" t="s">
        <v>5750</v>
      </c>
      <c r="B3318" s="360" t="s">
        <v>13524</v>
      </c>
      <c r="C3318" s="360" t="s">
        <v>3532</v>
      </c>
      <c r="D3318" s="360">
        <v>91</v>
      </c>
      <c r="E3318" s="360" t="s">
        <v>3532</v>
      </c>
      <c r="F3318" s="360" t="s">
        <v>3532</v>
      </c>
      <c r="G3318" s="360" t="s">
        <v>3532</v>
      </c>
      <c r="H3318" s="361">
        <v>45975</v>
      </c>
      <c r="I3318" s="360" t="s">
        <v>3532</v>
      </c>
      <c r="J3318" s="360" t="s">
        <v>13525</v>
      </c>
      <c r="K3318" s="360">
        <v>2019</v>
      </c>
      <c r="L3318" s="360" t="s">
        <v>5960</v>
      </c>
      <c r="M3318" s="360" t="s">
        <v>5957</v>
      </c>
      <c r="N3318" s="360" t="s">
        <v>5953</v>
      </c>
      <c r="O3318" s="360" t="s">
        <v>83</v>
      </c>
      <c r="P3318" s="360" t="s">
        <v>3532</v>
      </c>
      <c r="Q3318" s="360" t="s">
        <v>3532</v>
      </c>
    </row>
    <row r="3319" spans="1:17" ht="15">
      <c r="A3319" s="359" t="s">
        <v>7089</v>
      </c>
      <c r="B3319" s="360" t="s">
        <v>13526</v>
      </c>
      <c r="C3319" s="360" t="s">
        <v>3532</v>
      </c>
      <c r="D3319" s="360">
        <v>217</v>
      </c>
      <c r="E3319" s="360" t="s">
        <v>3532</v>
      </c>
      <c r="F3319" s="360" t="s">
        <v>3532</v>
      </c>
      <c r="G3319" s="360" t="s">
        <v>3532</v>
      </c>
      <c r="H3319" s="361">
        <v>45975</v>
      </c>
      <c r="I3319" s="360" t="s">
        <v>3532</v>
      </c>
      <c r="J3319" s="360" t="s">
        <v>13527</v>
      </c>
      <c r="K3319" s="360">
        <v>2019</v>
      </c>
      <c r="L3319" s="360" t="s">
        <v>5964</v>
      </c>
      <c r="M3319" s="360" t="s">
        <v>5957</v>
      </c>
      <c r="N3319" s="360" t="s">
        <v>5953</v>
      </c>
      <c r="O3319" s="360" t="s">
        <v>155</v>
      </c>
      <c r="P3319" s="360" t="s">
        <v>3532</v>
      </c>
      <c r="Q3319" s="360" t="s">
        <v>3532</v>
      </c>
    </row>
    <row r="3320" spans="1:17" ht="15">
      <c r="A3320" s="359" t="s">
        <v>8424</v>
      </c>
      <c r="B3320" s="360" t="s">
        <v>13528</v>
      </c>
      <c r="C3320" s="360" t="s">
        <v>3532</v>
      </c>
      <c r="D3320" s="360">
        <v>18</v>
      </c>
      <c r="E3320" s="360" t="s">
        <v>3532</v>
      </c>
      <c r="F3320" s="360" t="s">
        <v>3532</v>
      </c>
      <c r="G3320" s="360" t="s">
        <v>3532</v>
      </c>
      <c r="H3320" s="361">
        <v>45975</v>
      </c>
      <c r="I3320" s="360" t="s">
        <v>3532</v>
      </c>
      <c r="J3320" s="360" t="s">
        <v>13529</v>
      </c>
      <c r="K3320" s="360">
        <v>2019</v>
      </c>
      <c r="L3320" s="360" t="s">
        <v>5964</v>
      </c>
      <c r="M3320" s="360" t="s">
        <v>5957</v>
      </c>
      <c r="N3320" s="360" t="s">
        <v>5953</v>
      </c>
      <c r="O3320" s="360" t="s">
        <v>83</v>
      </c>
      <c r="P3320" s="360" t="s">
        <v>3532</v>
      </c>
      <c r="Q3320" s="360" t="s">
        <v>3532</v>
      </c>
    </row>
    <row r="3321" spans="1:17" ht="15">
      <c r="A3321" s="359" t="s">
        <v>1893</v>
      </c>
      <c r="B3321" s="360" t="s">
        <v>13530</v>
      </c>
      <c r="C3321" s="360" t="s">
        <v>3532</v>
      </c>
      <c r="D3321" s="360">
        <v>102</v>
      </c>
      <c r="E3321" s="360" t="s">
        <v>3532</v>
      </c>
      <c r="F3321" s="360" t="s">
        <v>3532</v>
      </c>
      <c r="G3321" s="360" t="s">
        <v>3532</v>
      </c>
      <c r="H3321" s="361">
        <v>45975</v>
      </c>
      <c r="I3321" s="360" t="s">
        <v>3532</v>
      </c>
      <c r="J3321" s="360" t="s">
        <v>13531</v>
      </c>
      <c r="K3321" s="360">
        <v>2019</v>
      </c>
      <c r="L3321" s="360" t="s">
        <v>5960</v>
      </c>
      <c r="M3321" s="360" t="s">
        <v>5957</v>
      </c>
      <c r="N3321" s="360" t="s">
        <v>5953</v>
      </c>
      <c r="O3321" s="360" t="s">
        <v>83</v>
      </c>
      <c r="P3321" s="360" t="s">
        <v>3532</v>
      </c>
      <c r="Q3321" s="360" t="s">
        <v>3532</v>
      </c>
    </row>
    <row r="3322" spans="1:17" ht="15">
      <c r="A3322" s="359" t="s">
        <v>3880</v>
      </c>
      <c r="B3322" s="360" t="s">
        <v>13532</v>
      </c>
      <c r="C3322" s="360" t="s">
        <v>2790</v>
      </c>
      <c r="D3322" s="360">
        <v>18</v>
      </c>
      <c r="E3322" s="360" t="s">
        <v>3532</v>
      </c>
      <c r="F3322" s="360" t="s">
        <v>13533</v>
      </c>
      <c r="G3322" s="360" t="s">
        <v>3532</v>
      </c>
      <c r="H3322" s="361">
        <v>45975</v>
      </c>
      <c r="I3322" s="360" t="s">
        <v>3532</v>
      </c>
      <c r="J3322" s="360" t="s">
        <v>13534</v>
      </c>
      <c r="K3322" s="360">
        <v>2019</v>
      </c>
      <c r="L3322" s="360" t="s">
        <v>5960</v>
      </c>
      <c r="M3322" s="360" t="s">
        <v>5957</v>
      </c>
      <c r="N3322" s="360" t="s">
        <v>5953</v>
      </c>
      <c r="O3322" s="360" t="s">
        <v>83</v>
      </c>
      <c r="P3322" s="360">
        <v>0</v>
      </c>
      <c r="Q3322" s="360" t="s">
        <v>13535</v>
      </c>
    </row>
    <row r="3323" spans="1:17" ht="15">
      <c r="A3323" s="359" t="s">
        <v>3612</v>
      </c>
      <c r="B3323" s="360" t="s">
        <v>13536</v>
      </c>
      <c r="C3323" s="360" t="s">
        <v>3532</v>
      </c>
      <c r="D3323" s="360">
        <v>0</v>
      </c>
      <c r="E3323" s="360" t="s">
        <v>3532</v>
      </c>
      <c r="F3323" s="360" t="s">
        <v>3532</v>
      </c>
      <c r="G3323" s="360" t="s">
        <v>3532</v>
      </c>
      <c r="H3323" s="361">
        <v>45975</v>
      </c>
      <c r="I3323" s="360" t="s">
        <v>3532</v>
      </c>
      <c r="J3323" s="360" t="s">
        <v>13537</v>
      </c>
      <c r="K3323" s="360">
        <v>2019</v>
      </c>
      <c r="L3323" s="360" t="s">
        <v>5964</v>
      </c>
      <c r="M3323" s="360" t="s">
        <v>5957</v>
      </c>
      <c r="N3323" s="360" t="s">
        <v>5953</v>
      </c>
      <c r="O3323" s="360" t="s">
        <v>83</v>
      </c>
      <c r="P3323" s="360" t="s">
        <v>3532</v>
      </c>
      <c r="Q3323" s="360" t="s">
        <v>3532</v>
      </c>
    </row>
    <row r="3324" spans="1:17" ht="15">
      <c r="A3324" s="359" t="s">
        <v>3603</v>
      </c>
      <c r="B3324" s="360" t="s">
        <v>13538</v>
      </c>
      <c r="C3324" s="360" t="s">
        <v>3532</v>
      </c>
      <c r="D3324" s="360">
        <v>155</v>
      </c>
      <c r="E3324" s="360" t="s">
        <v>3532</v>
      </c>
      <c r="F3324" s="360" t="s">
        <v>3532</v>
      </c>
      <c r="G3324" s="360" t="s">
        <v>3532</v>
      </c>
      <c r="H3324" s="361">
        <v>45975</v>
      </c>
      <c r="I3324" s="360" t="s">
        <v>3532</v>
      </c>
      <c r="J3324" s="360" t="s">
        <v>6557</v>
      </c>
      <c r="K3324" s="360">
        <v>2019</v>
      </c>
      <c r="L3324" s="360" t="s">
        <v>5964</v>
      </c>
      <c r="M3324" s="360" t="s">
        <v>5957</v>
      </c>
      <c r="N3324" s="360" t="s">
        <v>5953</v>
      </c>
      <c r="O3324" s="360" t="s">
        <v>83</v>
      </c>
      <c r="P3324" s="360" t="s">
        <v>3532</v>
      </c>
      <c r="Q3324" s="360" t="s">
        <v>3532</v>
      </c>
    </row>
    <row r="3325" spans="1:17" ht="15">
      <c r="A3325" s="359" t="s">
        <v>1670</v>
      </c>
      <c r="B3325" s="360" t="s">
        <v>13539</v>
      </c>
      <c r="C3325" s="360" t="s">
        <v>3532</v>
      </c>
      <c r="D3325" s="360">
        <v>2</v>
      </c>
      <c r="E3325" s="360" t="s">
        <v>3532</v>
      </c>
      <c r="F3325" s="360" t="s">
        <v>3532</v>
      </c>
      <c r="G3325" s="360" t="s">
        <v>3532</v>
      </c>
      <c r="H3325" s="361">
        <v>45975</v>
      </c>
      <c r="I3325" s="360" t="s">
        <v>3532</v>
      </c>
      <c r="J3325" s="360" t="s">
        <v>13540</v>
      </c>
      <c r="K3325" s="360">
        <v>2019</v>
      </c>
      <c r="L3325" s="360" t="s">
        <v>5964</v>
      </c>
      <c r="M3325" s="360" t="s">
        <v>5957</v>
      </c>
      <c r="N3325" s="360" t="s">
        <v>5953</v>
      </c>
      <c r="O3325" s="360" t="s">
        <v>83</v>
      </c>
      <c r="P3325" s="360" t="s">
        <v>3532</v>
      </c>
      <c r="Q3325" s="360" t="s">
        <v>3532</v>
      </c>
    </row>
    <row r="3326" spans="1:17" ht="15">
      <c r="A3326" s="359" t="s">
        <v>5972</v>
      </c>
      <c r="B3326" s="360" t="s">
        <v>13541</v>
      </c>
      <c r="C3326" s="360" t="s">
        <v>2790</v>
      </c>
      <c r="D3326" s="360">
        <v>3</v>
      </c>
      <c r="E3326" s="360" t="s">
        <v>3532</v>
      </c>
      <c r="F3326" s="360" t="s">
        <v>13542</v>
      </c>
      <c r="G3326" s="360" t="s">
        <v>3532</v>
      </c>
      <c r="H3326" s="361">
        <v>45975</v>
      </c>
      <c r="I3326" s="360" t="s">
        <v>3532</v>
      </c>
      <c r="J3326" s="360" t="s">
        <v>13543</v>
      </c>
      <c r="K3326" s="360">
        <v>2019</v>
      </c>
      <c r="L3326" s="360" t="s">
        <v>5964</v>
      </c>
      <c r="M3326" s="360" t="s">
        <v>5957</v>
      </c>
      <c r="N3326" s="360" t="s">
        <v>5953</v>
      </c>
      <c r="O3326" s="360" t="s">
        <v>83</v>
      </c>
      <c r="P3326" s="360">
        <v>0</v>
      </c>
      <c r="Q3326" s="360" t="s">
        <v>13544</v>
      </c>
    </row>
    <row r="3327" spans="1:17" ht="15">
      <c r="A3327" s="359" t="s">
        <v>6480</v>
      </c>
      <c r="B3327" s="360" t="s">
        <v>13545</v>
      </c>
      <c r="C3327" s="360" t="s">
        <v>3532</v>
      </c>
      <c r="D3327" s="360">
        <v>189</v>
      </c>
      <c r="E3327" s="360" t="s">
        <v>3532</v>
      </c>
      <c r="F3327" s="360" t="s">
        <v>3532</v>
      </c>
      <c r="G3327" s="360" t="s">
        <v>3532</v>
      </c>
      <c r="H3327" s="361">
        <v>45975</v>
      </c>
      <c r="I3327" s="360" t="s">
        <v>3532</v>
      </c>
      <c r="J3327" s="360" t="s">
        <v>13546</v>
      </c>
      <c r="K3327" s="360">
        <v>2018</v>
      </c>
      <c r="L3327" s="360" t="s">
        <v>5960</v>
      </c>
      <c r="M3327" s="360" t="s">
        <v>5957</v>
      </c>
      <c r="N3327" s="360" t="s">
        <v>5953</v>
      </c>
      <c r="O3327" s="360" t="s">
        <v>83</v>
      </c>
      <c r="P3327" s="360" t="s">
        <v>3532</v>
      </c>
      <c r="Q3327" s="360" t="s">
        <v>3532</v>
      </c>
    </row>
    <row r="3328" spans="1:17" ht="15">
      <c r="A3328" s="359" t="s">
        <v>1876</v>
      </c>
      <c r="B3328" s="360" t="s">
        <v>13547</v>
      </c>
      <c r="C3328" s="360" t="s">
        <v>3532</v>
      </c>
      <c r="D3328" s="360">
        <v>63</v>
      </c>
      <c r="E3328" s="360" t="s">
        <v>3532</v>
      </c>
      <c r="F3328" s="360" t="s">
        <v>3532</v>
      </c>
      <c r="G3328" s="360" t="s">
        <v>3532</v>
      </c>
      <c r="H3328" s="361">
        <v>45975</v>
      </c>
      <c r="I3328" s="360" t="s">
        <v>3532</v>
      </c>
      <c r="J3328" s="360" t="s">
        <v>13548</v>
      </c>
      <c r="K3328" s="360">
        <v>2018</v>
      </c>
      <c r="L3328" s="360" t="s">
        <v>5956</v>
      </c>
      <c r="M3328" s="360" t="s">
        <v>5957</v>
      </c>
      <c r="N3328" s="360" t="s">
        <v>5953</v>
      </c>
      <c r="O3328" s="360" t="s">
        <v>83</v>
      </c>
      <c r="P3328" s="360" t="s">
        <v>3532</v>
      </c>
      <c r="Q3328" s="360" t="s">
        <v>3532</v>
      </c>
    </row>
    <row r="3329" spans="1:17" ht="15">
      <c r="A3329" s="359" t="s">
        <v>6480</v>
      </c>
      <c r="B3329" s="360" t="s">
        <v>13549</v>
      </c>
      <c r="C3329" s="360" t="s">
        <v>3532</v>
      </c>
      <c r="D3329" s="360">
        <v>64</v>
      </c>
      <c r="E3329" s="360" t="s">
        <v>3532</v>
      </c>
      <c r="F3329" s="360" t="s">
        <v>3532</v>
      </c>
      <c r="G3329" s="360" t="s">
        <v>3532</v>
      </c>
      <c r="H3329" s="361">
        <v>45975</v>
      </c>
      <c r="I3329" s="360" t="s">
        <v>3532</v>
      </c>
      <c r="J3329" s="360" t="s">
        <v>13550</v>
      </c>
      <c r="K3329" s="360">
        <v>2018</v>
      </c>
      <c r="L3329" s="360" t="s">
        <v>5964</v>
      </c>
      <c r="M3329" s="360" t="s">
        <v>5957</v>
      </c>
      <c r="N3329" s="360" t="s">
        <v>5953</v>
      </c>
      <c r="O3329" s="360" t="s">
        <v>83</v>
      </c>
      <c r="P3329" s="360" t="s">
        <v>3532</v>
      </c>
      <c r="Q3329" s="360" t="s">
        <v>3532</v>
      </c>
    </row>
    <row r="3330" spans="1:17" ht="15">
      <c r="A3330" s="359" t="s">
        <v>6389</v>
      </c>
      <c r="B3330" s="360" t="s">
        <v>13551</v>
      </c>
      <c r="C3330" s="360" t="s">
        <v>2790</v>
      </c>
      <c r="D3330" s="360">
        <v>3</v>
      </c>
      <c r="E3330" s="360" t="s">
        <v>3532</v>
      </c>
      <c r="F3330" s="360" t="s">
        <v>13552</v>
      </c>
      <c r="G3330" s="360" t="s">
        <v>3532</v>
      </c>
      <c r="H3330" s="361">
        <v>45975</v>
      </c>
      <c r="I3330" s="360" t="s">
        <v>3532</v>
      </c>
      <c r="J3330" s="360" t="s">
        <v>13553</v>
      </c>
      <c r="K3330" s="360">
        <v>2019</v>
      </c>
      <c r="L3330" s="360" t="s">
        <v>5964</v>
      </c>
      <c r="M3330" s="360" t="s">
        <v>5957</v>
      </c>
      <c r="N3330" s="360" t="s">
        <v>5953</v>
      </c>
      <c r="O3330" s="360" t="s">
        <v>83</v>
      </c>
      <c r="P3330" s="360">
        <v>0</v>
      </c>
      <c r="Q3330" s="360" t="s">
        <v>13554</v>
      </c>
    </row>
    <row r="3331" spans="1:17" ht="15">
      <c r="A3331" s="359" t="s">
        <v>1876</v>
      </c>
      <c r="B3331" s="360" t="s">
        <v>13555</v>
      </c>
      <c r="C3331" s="360" t="s">
        <v>3532</v>
      </c>
      <c r="D3331" s="360">
        <v>49</v>
      </c>
      <c r="E3331" s="360" t="s">
        <v>3532</v>
      </c>
      <c r="F3331" s="360" t="s">
        <v>3532</v>
      </c>
      <c r="G3331" s="360" t="s">
        <v>3532</v>
      </c>
      <c r="H3331" s="361">
        <v>45975</v>
      </c>
      <c r="I3331" s="360" t="s">
        <v>3532</v>
      </c>
      <c r="J3331" s="360" t="s">
        <v>13556</v>
      </c>
      <c r="K3331" s="360">
        <v>2019</v>
      </c>
      <c r="L3331" s="360" t="s">
        <v>5964</v>
      </c>
      <c r="M3331" s="360" t="s">
        <v>5957</v>
      </c>
      <c r="N3331" s="360" t="s">
        <v>5953</v>
      </c>
      <c r="O3331" s="360" t="s">
        <v>83</v>
      </c>
      <c r="P3331" s="360" t="s">
        <v>3532</v>
      </c>
      <c r="Q3331" s="360" t="s">
        <v>3532</v>
      </c>
    </row>
    <row r="3332" spans="1:17" ht="15">
      <c r="A3332" s="359" t="s">
        <v>1876</v>
      </c>
      <c r="B3332" s="360" t="s">
        <v>13557</v>
      </c>
      <c r="C3332" s="360" t="s">
        <v>3532</v>
      </c>
      <c r="D3332" s="360">
        <v>29</v>
      </c>
      <c r="E3332" s="360" t="s">
        <v>3532</v>
      </c>
      <c r="F3332" s="360" t="s">
        <v>3532</v>
      </c>
      <c r="G3332" s="360" t="s">
        <v>3532</v>
      </c>
      <c r="H3332" s="361">
        <v>45975</v>
      </c>
      <c r="I3332" s="360" t="s">
        <v>3532</v>
      </c>
      <c r="J3332" s="360" t="s">
        <v>13558</v>
      </c>
      <c r="K3332" s="360">
        <v>2019</v>
      </c>
      <c r="L3332" s="360" t="s">
        <v>5960</v>
      </c>
      <c r="M3332" s="360" t="s">
        <v>5957</v>
      </c>
      <c r="N3332" s="360" t="s">
        <v>5953</v>
      </c>
      <c r="O3332" s="360" t="s">
        <v>83</v>
      </c>
      <c r="P3332" s="360" t="s">
        <v>3532</v>
      </c>
      <c r="Q3332" s="360" t="s">
        <v>3532</v>
      </c>
    </row>
    <row r="3333" spans="1:17" ht="15">
      <c r="A3333" s="359" t="s">
        <v>7019</v>
      </c>
      <c r="B3333" s="360" t="s">
        <v>13559</v>
      </c>
      <c r="C3333" s="360" t="s">
        <v>2790</v>
      </c>
      <c r="D3333" s="360">
        <v>2</v>
      </c>
      <c r="E3333" s="360" t="s">
        <v>3532</v>
      </c>
      <c r="F3333" s="360" t="s">
        <v>13560</v>
      </c>
      <c r="G3333" s="360" t="s">
        <v>3532</v>
      </c>
      <c r="H3333" s="361">
        <v>45975</v>
      </c>
      <c r="I3333" s="360" t="s">
        <v>3532</v>
      </c>
      <c r="J3333" s="360" t="s">
        <v>13561</v>
      </c>
      <c r="K3333" s="360">
        <v>2019</v>
      </c>
      <c r="L3333" s="360" t="s">
        <v>5960</v>
      </c>
      <c r="M3333" s="360" t="s">
        <v>5957</v>
      </c>
      <c r="N3333" s="360" t="s">
        <v>5953</v>
      </c>
      <c r="O3333" s="360" t="s">
        <v>83</v>
      </c>
      <c r="P3333" s="360">
        <v>0</v>
      </c>
      <c r="Q3333" s="360" t="s">
        <v>12293</v>
      </c>
    </row>
    <row r="3334" spans="1:17" ht="15">
      <c r="A3334" s="359" t="s">
        <v>6077</v>
      </c>
      <c r="B3334" s="360" t="s">
        <v>13562</v>
      </c>
      <c r="C3334" s="360" t="s">
        <v>2790</v>
      </c>
      <c r="D3334" s="360">
        <v>11</v>
      </c>
      <c r="E3334" s="360" t="s">
        <v>3532</v>
      </c>
      <c r="F3334" s="360" t="s">
        <v>13563</v>
      </c>
      <c r="G3334" s="360" t="s">
        <v>3532</v>
      </c>
      <c r="H3334" s="361">
        <v>45975</v>
      </c>
      <c r="I3334" s="360" t="s">
        <v>3532</v>
      </c>
      <c r="J3334" s="360" t="s">
        <v>13564</v>
      </c>
      <c r="K3334" s="360">
        <v>2019</v>
      </c>
      <c r="L3334" s="360" t="s">
        <v>5960</v>
      </c>
      <c r="M3334" s="360" t="s">
        <v>5957</v>
      </c>
      <c r="N3334" s="360" t="s">
        <v>5953</v>
      </c>
      <c r="O3334" s="360" t="s">
        <v>83</v>
      </c>
      <c r="P3334" s="360">
        <v>0</v>
      </c>
      <c r="Q3334" s="360" t="s">
        <v>13565</v>
      </c>
    </row>
    <row r="3335" spans="1:17" ht="15">
      <c r="A3335" s="359" t="s">
        <v>3520</v>
      </c>
      <c r="B3335" s="360" t="s">
        <v>13566</v>
      </c>
      <c r="C3335" s="360" t="s">
        <v>3532</v>
      </c>
      <c r="D3335" s="360">
        <v>61</v>
      </c>
      <c r="E3335" s="360" t="s">
        <v>3532</v>
      </c>
      <c r="F3335" s="360" t="s">
        <v>3532</v>
      </c>
      <c r="G3335" s="360" t="s">
        <v>3532</v>
      </c>
      <c r="H3335" s="361">
        <v>45975</v>
      </c>
      <c r="I3335" s="360" t="s">
        <v>3532</v>
      </c>
      <c r="J3335" s="360" t="s">
        <v>13567</v>
      </c>
      <c r="K3335" s="360">
        <v>2018</v>
      </c>
      <c r="L3335" s="360" t="s">
        <v>5964</v>
      </c>
      <c r="M3335" s="360" t="s">
        <v>5957</v>
      </c>
      <c r="N3335" s="360" t="s">
        <v>5953</v>
      </c>
      <c r="O3335" s="360" t="s">
        <v>83</v>
      </c>
      <c r="P3335" s="360" t="s">
        <v>3532</v>
      </c>
      <c r="Q3335" s="360" t="s">
        <v>3532</v>
      </c>
    </row>
    <row r="3336" spans="1:17" ht="15">
      <c r="A3336" s="359" t="s">
        <v>2813</v>
      </c>
      <c r="B3336" s="360" t="s">
        <v>2712</v>
      </c>
      <c r="C3336" s="360" t="s">
        <v>3532</v>
      </c>
      <c r="D3336" s="360">
        <v>34</v>
      </c>
      <c r="E3336" s="360" t="s">
        <v>3532</v>
      </c>
      <c r="F3336" s="360" t="s">
        <v>3532</v>
      </c>
      <c r="G3336" s="360" t="s">
        <v>3532</v>
      </c>
      <c r="H3336" s="361">
        <v>45975</v>
      </c>
      <c r="I3336" s="360" t="s">
        <v>3532</v>
      </c>
      <c r="J3336" s="360" t="s">
        <v>5950</v>
      </c>
      <c r="K3336" s="360">
        <v>2025</v>
      </c>
      <c r="L3336" s="360" t="s">
        <v>6638</v>
      </c>
      <c r="M3336" s="360" t="s">
        <v>5952</v>
      </c>
      <c r="N3336" s="360" t="s">
        <v>5953</v>
      </c>
      <c r="O3336" s="360" t="s">
        <v>83</v>
      </c>
      <c r="P3336" s="360" t="s">
        <v>3532</v>
      </c>
      <c r="Q3336" s="360" t="s">
        <v>3532</v>
      </c>
    </row>
    <row r="3337" spans="1:17" ht="15">
      <c r="A3337" s="359" t="s">
        <v>7206</v>
      </c>
      <c r="B3337" s="360" t="s">
        <v>586</v>
      </c>
      <c r="C3337" s="360" t="s">
        <v>3532</v>
      </c>
      <c r="D3337" s="360">
        <v>0</v>
      </c>
      <c r="E3337" s="360" t="s">
        <v>3532</v>
      </c>
      <c r="F3337" s="360" t="s">
        <v>3532</v>
      </c>
      <c r="G3337" s="360" t="s">
        <v>3532</v>
      </c>
      <c r="H3337" s="361">
        <v>45975</v>
      </c>
      <c r="I3337" s="360" t="s">
        <v>3532</v>
      </c>
      <c r="J3337" s="360" t="s">
        <v>13568</v>
      </c>
      <c r="K3337" s="360">
        <v>2025</v>
      </c>
      <c r="L3337" s="360" t="s">
        <v>13569</v>
      </c>
      <c r="M3337" s="360" t="s">
        <v>5957</v>
      </c>
      <c r="N3337" s="360" t="s">
        <v>5953</v>
      </c>
      <c r="O3337" s="360" t="s">
        <v>1706</v>
      </c>
      <c r="P3337" s="360">
        <v>0</v>
      </c>
      <c r="Q3337" s="360" t="s">
        <v>3532</v>
      </c>
    </row>
    <row r="3338" spans="1:17" ht="15">
      <c r="A3338" s="359" t="s">
        <v>5750</v>
      </c>
      <c r="B3338" s="360" t="s">
        <v>3936</v>
      </c>
      <c r="C3338" s="360" t="s">
        <v>2790</v>
      </c>
      <c r="D3338" s="360">
        <v>3</v>
      </c>
      <c r="E3338" s="360" t="s">
        <v>3532</v>
      </c>
      <c r="F3338" s="360" t="s">
        <v>13570</v>
      </c>
      <c r="G3338" s="360" t="s">
        <v>3532</v>
      </c>
      <c r="H3338" s="361">
        <v>45975</v>
      </c>
      <c r="I3338" s="360" t="s">
        <v>3532</v>
      </c>
      <c r="J3338" s="360" t="s">
        <v>5950</v>
      </c>
      <c r="K3338" s="360">
        <v>2025</v>
      </c>
      <c r="L3338" s="360" t="s">
        <v>6638</v>
      </c>
      <c r="M3338" s="360" t="s">
        <v>5952</v>
      </c>
      <c r="N3338" s="360" t="s">
        <v>5953</v>
      </c>
      <c r="O3338" s="360" t="s">
        <v>83</v>
      </c>
      <c r="P3338" s="360">
        <v>0</v>
      </c>
      <c r="Q3338" s="360" t="s">
        <v>13571</v>
      </c>
    </row>
    <row r="3339" spans="1:17" ht="15">
      <c r="A3339" s="359" t="s">
        <v>6077</v>
      </c>
      <c r="B3339" s="360" t="s">
        <v>13572</v>
      </c>
      <c r="C3339" s="360" t="s">
        <v>2790</v>
      </c>
      <c r="D3339" s="360">
        <v>1</v>
      </c>
      <c r="E3339" s="360" t="s">
        <v>3532</v>
      </c>
      <c r="F3339" s="360" t="s">
        <v>13573</v>
      </c>
      <c r="G3339" s="360" t="s">
        <v>3532</v>
      </c>
      <c r="H3339" s="361">
        <v>45975</v>
      </c>
      <c r="I3339" s="360" t="s">
        <v>3532</v>
      </c>
      <c r="J3339" s="360" t="s">
        <v>13574</v>
      </c>
      <c r="K3339" s="360">
        <v>2019</v>
      </c>
      <c r="L3339" s="360" t="s">
        <v>5964</v>
      </c>
      <c r="M3339" s="360" t="s">
        <v>5957</v>
      </c>
      <c r="N3339" s="360" t="s">
        <v>5953</v>
      </c>
      <c r="O3339" s="360" t="s">
        <v>83</v>
      </c>
      <c r="P3339" s="360">
        <v>0</v>
      </c>
      <c r="Q3339" s="360" t="s">
        <v>13575</v>
      </c>
    </row>
    <row r="3340" spans="1:17" ht="15">
      <c r="A3340" s="359" t="s">
        <v>6797</v>
      </c>
      <c r="B3340" s="360" t="s">
        <v>13576</v>
      </c>
      <c r="C3340" s="360" t="s">
        <v>3532</v>
      </c>
      <c r="D3340" s="360">
        <v>0</v>
      </c>
      <c r="E3340" s="360" t="s">
        <v>3532</v>
      </c>
      <c r="F3340" s="360" t="s">
        <v>3532</v>
      </c>
      <c r="G3340" s="360" t="s">
        <v>3532</v>
      </c>
      <c r="H3340" s="361">
        <v>45975</v>
      </c>
      <c r="I3340" s="360" t="s">
        <v>3532</v>
      </c>
      <c r="J3340" s="360" t="s">
        <v>13577</v>
      </c>
      <c r="K3340" s="360">
        <v>2019</v>
      </c>
      <c r="L3340" s="360" t="s">
        <v>5964</v>
      </c>
      <c r="M3340" s="360" t="s">
        <v>5952</v>
      </c>
      <c r="N3340" s="360" t="s">
        <v>5953</v>
      </c>
      <c r="O3340" s="360" t="s">
        <v>83</v>
      </c>
      <c r="P3340" s="360" t="s">
        <v>3532</v>
      </c>
      <c r="Q3340" s="360" t="s">
        <v>3532</v>
      </c>
    </row>
    <row r="3341" spans="1:17" ht="15">
      <c r="A3341" s="359" t="s">
        <v>1876</v>
      </c>
      <c r="B3341" s="360" t="s">
        <v>13578</v>
      </c>
      <c r="C3341" s="360" t="s">
        <v>3532</v>
      </c>
      <c r="D3341" s="360">
        <v>94</v>
      </c>
      <c r="E3341" s="360" t="s">
        <v>3532</v>
      </c>
      <c r="F3341" s="360" t="s">
        <v>3532</v>
      </c>
      <c r="G3341" s="360" t="s">
        <v>3532</v>
      </c>
      <c r="H3341" s="361">
        <v>45975</v>
      </c>
      <c r="I3341" s="360" t="s">
        <v>3532</v>
      </c>
      <c r="J3341" s="360" t="s">
        <v>13579</v>
      </c>
      <c r="K3341" s="360">
        <v>2019</v>
      </c>
      <c r="L3341" s="360" t="s">
        <v>5960</v>
      </c>
      <c r="M3341" s="360" t="s">
        <v>5957</v>
      </c>
      <c r="N3341" s="360" t="s">
        <v>5953</v>
      </c>
      <c r="O3341" s="360" t="s">
        <v>83</v>
      </c>
      <c r="P3341" s="360" t="s">
        <v>3532</v>
      </c>
      <c r="Q3341" s="360" t="s">
        <v>3532</v>
      </c>
    </row>
    <row r="3342" spans="1:17" ht="15">
      <c r="A3342" s="359" t="s">
        <v>6218</v>
      </c>
      <c r="B3342" s="360" t="s">
        <v>13580</v>
      </c>
      <c r="C3342" s="360" t="s">
        <v>3532</v>
      </c>
      <c r="D3342" s="360">
        <v>48</v>
      </c>
      <c r="E3342" s="360" t="s">
        <v>3532</v>
      </c>
      <c r="F3342" s="360" t="s">
        <v>3532</v>
      </c>
      <c r="G3342" s="360" t="s">
        <v>3532</v>
      </c>
      <c r="H3342" s="361">
        <v>45975</v>
      </c>
      <c r="I3342" s="360" t="s">
        <v>3532</v>
      </c>
      <c r="J3342" s="360" t="s">
        <v>13581</v>
      </c>
      <c r="K3342" s="360">
        <v>2019</v>
      </c>
      <c r="L3342" s="360" t="s">
        <v>5964</v>
      </c>
      <c r="M3342" s="360" t="s">
        <v>5957</v>
      </c>
      <c r="N3342" s="360" t="s">
        <v>5953</v>
      </c>
      <c r="O3342" s="360" t="s">
        <v>83</v>
      </c>
      <c r="P3342" s="360" t="s">
        <v>3532</v>
      </c>
      <c r="Q3342" s="360" t="s">
        <v>3532</v>
      </c>
    </row>
    <row r="3343" spans="1:17" ht="15">
      <c r="A3343" s="359" t="s">
        <v>3603</v>
      </c>
      <c r="B3343" s="360" t="s">
        <v>13582</v>
      </c>
      <c r="C3343" s="360" t="s">
        <v>2790</v>
      </c>
      <c r="D3343" s="360">
        <v>0</v>
      </c>
      <c r="E3343" s="360" t="s">
        <v>3532</v>
      </c>
      <c r="F3343" s="360" t="s">
        <v>13583</v>
      </c>
      <c r="G3343" s="360" t="s">
        <v>3532</v>
      </c>
      <c r="H3343" s="361">
        <v>45975</v>
      </c>
      <c r="I3343" s="360" t="s">
        <v>3532</v>
      </c>
      <c r="J3343" s="360" t="s">
        <v>13584</v>
      </c>
      <c r="K3343" s="360">
        <v>2019</v>
      </c>
      <c r="L3343" s="360" t="s">
        <v>5960</v>
      </c>
      <c r="M3343" s="360" t="s">
        <v>5957</v>
      </c>
      <c r="N3343" s="360" t="s">
        <v>5953</v>
      </c>
      <c r="O3343" s="360" t="s">
        <v>83</v>
      </c>
      <c r="P3343" s="360">
        <v>0</v>
      </c>
      <c r="Q3343" s="360" t="s">
        <v>13585</v>
      </c>
    </row>
    <row r="3344" spans="1:17" ht="15">
      <c r="A3344" s="359" t="s">
        <v>5972</v>
      </c>
      <c r="B3344" s="360" t="s">
        <v>13586</v>
      </c>
      <c r="C3344" s="360" t="s">
        <v>2790</v>
      </c>
      <c r="D3344" s="360">
        <v>0</v>
      </c>
      <c r="E3344" s="360" t="s">
        <v>3532</v>
      </c>
      <c r="F3344" s="360" t="s">
        <v>13587</v>
      </c>
      <c r="G3344" s="360" t="s">
        <v>3532</v>
      </c>
      <c r="H3344" s="361">
        <v>45975</v>
      </c>
      <c r="I3344" s="360" t="s">
        <v>3532</v>
      </c>
      <c r="J3344" s="360" t="s">
        <v>13588</v>
      </c>
      <c r="K3344" s="360">
        <v>2019</v>
      </c>
      <c r="L3344" s="360" t="s">
        <v>5964</v>
      </c>
      <c r="M3344" s="360" t="s">
        <v>5957</v>
      </c>
      <c r="N3344" s="360" t="s">
        <v>5953</v>
      </c>
      <c r="O3344" s="360" t="s">
        <v>83</v>
      </c>
      <c r="P3344" s="360">
        <v>0</v>
      </c>
      <c r="Q3344" s="360" t="s">
        <v>13589</v>
      </c>
    </row>
    <row r="3345" spans="1:17" ht="15">
      <c r="A3345" s="359" t="s">
        <v>6370</v>
      </c>
      <c r="B3345" s="360" t="s">
        <v>13590</v>
      </c>
      <c r="C3345" s="360" t="s">
        <v>3532</v>
      </c>
      <c r="D3345" s="360">
        <v>1</v>
      </c>
      <c r="E3345" s="360" t="s">
        <v>3532</v>
      </c>
      <c r="F3345" s="360" t="s">
        <v>3532</v>
      </c>
      <c r="G3345" s="360" t="s">
        <v>3532</v>
      </c>
      <c r="H3345" s="361">
        <v>45975</v>
      </c>
      <c r="I3345" s="360" t="s">
        <v>3532</v>
      </c>
      <c r="J3345" s="360" t="s">
        <v>7987</v>
      </c>
      <c r="K3345" s="360">
        <v>2019</v>
      </c>
      <c r="L3345" s="360" t="s">
        <v>5964</v>
      </c>
      <c r="M3345" s="360" t="s">
        <v>5957</v>
      </c>
      <c r="N3345" s="360" t="s">
        <v>5953</v>
      </c>
      <c r="O3345" s="360" t="s">
        <v>83</v>
      </c>
      <c r="P3345" s="360" t="s">
        <v>3532</v>
      </c>
      <c r="Q3345" s="360" t="s">
        <v>3532</v>
      </c>
    </row>
    <row r="3346" spans="1:17" ht="15">
      <c r="A3346" s="359" t="s">
        <v>6540</v>
      </c>
      <c r="B3346" s="360" t="s">
        <v>13591</v>
      </c>
      <c r="C3346" s="360" t="s">
        <v>3532</v>
      </c>
      <c r="D3346" s="360">
        <v>0</v>
      </c>
      <c r="E3346" s="360" t="s">
        <v>3532</v>
      </c>
      <c r="F3346" s="360" t="s">
        <v>3532</v>
      </c>
      <c r="G3346" s="360" t="s">
        <v>3532</v>
      </c>
      <c r="H3346" s="361">
        <v>45975</v>
      </c>
      <c r="I3346" s="360" t="s">
        <v>3532</v>
      </c>
      <c r="J3346" s="360" t="s">
        <v>13592</v>
      </c>
      <c r="K3346" s="360">
        <v>2019</v>
      </c>
      <c r="L3346" s="360" t="s">
        <v>5960</v>
      </c>
      <c r="M3346" s="360" t="s">
        <v>5957</v>
      </c>
      <c r="N3346" s="360" t="s">
        <v>5953</v>
      </c>
      <c r="O3346" s="360" t="s">
        <v>1706</v>
      </c>
      <c r="P3346" s="360" t="s">
        <v>3532</v>
      </c>
      <c r="Q3346" s="360" t="s">
        <v>3532</v>
      </c>
    </row>
    <row r="3347" spans="1:17" ht="15">
      <c r="A3347" s="359" t="s">
        <v>219</v>
      </c>
      <c r="B3347" s="360" t="s">
        <v>595</v>
      </c>
      <c r="C3347" s="360" t="s">
        <v>109</v>
      </c>
      <c r="D3347" s="360">
        <v>3</v>
      </c>
      <c r="E3347" s="360" t="s">
        <v>13593</v>
      </c>
      <c r="F3347" s="360" t="s">
        <v>7208</v>
      </c>
      <c r="G3347" s="360" t="s">
        <v>7209</v>
      </c>
      <c r="H3347" s="361">
        <v>45975</v>
      </c>
      <c r="I3347" s="360" t="s">
        <v>3532</v>
      </c>
      <c r="J3347" s="360" t="s">
        <v>5950</v>
      </c>
      <c r="K3347" s="360">
        <v>2019</v>
      </c>
      <c r="L3347" s="360" t="s">
        <v>6638</v>
      </c>
      <c r="M3347" s="360" t="s">
        <v>5952</v>
      </c>
      <c r="N3347" s="360" t="s">
        <v>5953</v>
      </c>
      <c r="O3347" s="360" t="s">
        <v>83</v>
      </c>
      <c r="P3347" s="360" t="s">
        <v>3532</v>
      </c>
      <c r="Q3347" s="360" t="s">
        <v>8391</v>
      </c>
    </row>
    <row r="3348" spans="1:17" ht="15">
      <c r="A3348" s="359" t="s">
        <v>1620</v>
      </c>
      <c r="B3348" s="360" t="s">
        <v>13594</v>
      </c>
      <c r="C3348" s="360" t="s">
        <v>2790</v>
      </c>
      <c r="D3348" s="360">
        <v>4</v>
      </c>
      <c r="E3348" s="360" t="s">
        <v>3532</v>
      </c>
      <c r="F3348" s="360" t="s">
        <v>13595</v>
      </c>
      <c r="G3348" s="360" t="s">
        <v>3532</v>
      </c>
      <c r="H3348" s="361">
        <v>45975</v>
      </c>
      <c r="I3348" s="360" t="s">
        <v>3532</v>
      </c>
      <c r="J3348" s="360" t="s">
        <v>13596</v>
      </c>
      <c r="K3348" s="360">
        <v>2019</v>
      </c>
      <c r="L3348" s="360" t="s">
        <v>5960</v>
      </c>
      <c r="M3348" s="360" t="s">
        <v>5957</v>
      </c>
      <c r="N3348" s="360" t="s">
        <v>5953</v>
      </c>
      <c r="O3348" s="360" t="s">
        <v>83</v>
      </c>
      <c r="P3348" s="360">
        <v>0</v>
      </c>
      <c r="Q3348" s="360" t="s">
        <v>13597</v>
      </c>
    </row>
    <row r="3349" spans="1:17" ht="15">
      <c r="A3349" s="359" t="s">
        <v>5752</v>
      </c>
      <c r="B3349" s="360" t="s">
        <v>13598</v>
      </c>
      <c r="C3349" s="360" t="s">
        <v>3532</v>
      </c>
      <c r="D3349" s="360">
        <v>0</v>
      </c>
      <c r="E3349" s="360" t="s">
        <v>3532</v>
      </c>
      <c r="F3349" s="360" t="s">
        <v>3532</v>
      </c>
      <c r="G3349" s="360" t="s">
        <v>3532</v>
      </c>
      <c r="H3349" s="361">
        <v>45975</v>
      </c>
      <c r="I3349" s="360" t="s">
        <v>3532</v>
      </c>
      <c r="J3349" s="360" t="s">
        <v>13599</v>
      </c>
      <c r="K3349" s="360">
        <v>2019</v>
      </c>
      <c r="L3349" s="360" t="s">
        <v>5960</v>
      </c>
      <c r="M3349" s="360" t="s">
        <v>5957</v>
      </c>
      <c r="N3349" s="360" t="s">
        <v>5953</v>
      </c>
      <c r="O3349" s="360" t="s">
        <v>1706</v>
      </c>
      <c r="P3349" s="360">
        <v>0</v>
      </c>
      <c r="Q3349" s="360" t="s">
        <v>3532</v>
      </c>
    </row>
    <row r="3350" spans="1:17" ht="15">
      <c r="A3350" s="359" t="s">
        <v>6452</v>
      </c>
      <c r="B3350" s="360" t="s">
        <v>13600</v>
      </c>
      <c r="C3350" s="360" t="s">
        <v>3532</v>
      </c>
      <c r="D3350" s="360">
        <v>28</v>
      </c>
      <c r="E3350" s="360" t="s">
        <v>3532</v>
      </c>
      <c r="F3350" s="360" t="s">
        <v>3532</v>
      </c>
      <c r="G3350" s="360" t="s">
        <v>3532</v>
      </c>
      <c r="H3350" s="361">
        <v>45975</v>
      </c>
      <c r="I3350" s="360" t="s">
        <v>3532</v>
      </c>
      <c r="J3350" s="360" t="s">
        <v>13601</v>
      </c>
      <c r="K3350" s="360">
        <v>2019</v>
      </c>
      <c r="L3350" s="360" t="s">
        <v>5964</v>
      </c>
      <c r="M3350" s="360" t="s">
        <v>5957</v>
      </c>
      <c r="N3350" s="360" t="s">
        <v>5953</v>
      </c>
      <c r="O3350" s="360" t="s">
        <v>83</v>
      </c>
      <c r="P3350" s="360" t="s">
        <v>3532</v>
      </c>
      <c r="Q3350" s="360" t="s">
        <v>3532</v>
      </c>
    </row>
    <row r="3351" spans="1:17" ht="15">
      <c r="A3351" s="359" t="s">
        <v>6452</v>
      </c>
      <c r="B3351" s="360" t="s">
        <v>13602</v>
      </c>
      <c r="C3351" s="360" t="s">
        <v>3532</v>
      </c>
      <c r="D3351" s="360">
        <v>7</v>
      </c>
      <c r="E3351" s="360" t="s">
        <v>3532</v>
      </c>
      <c r="F3351" s="360" t="s">
        <v>3532</v>
      </c>
      <c r="G3351" s="360" t="s">
        <v>3532</v>
      </c>
      <c r="H3351" s="361">
        <v>45975</v>
      </c>
      <c r="I3351" s="360" t="s">
        <v>3532</v>
      </c>
      <c r="J3351" s="360" t="s">
        <v>13603</v>
      </c>
      <c r="K3351" s="360">
        <v>2019</v>
      </c>
      <c r="L3351" s="360" t="s">
        <v>5964</v>
      </c>
      <c r="M3351" s="360" t="s">
        <v>5957</v>
      </c>
      <c r="N3351" s="360" t="s">
        <v>5953</v>
      </c>
      <c r="O3351" s="360" t="s">
        <v>83</v>
      </c>
      <c r="P3351" s="360" t="s">
        <v>3532</v>
      </c>
      <c r="Q3351" s="360" t="s">
        <v>3532</v>
      </c>
    </row>
    <row r="3352" spans="1:17" ht="15">
      <c r="A3352" s="359" t="s">
        <v>6021</v>
      </c>
      <c r="B3352" s="360" t="s">
        <v>13604</v>
      </c>
      <c r="C3352" s="360" t="s">
        <v>2790</v>
      </c>
      <c r="D3352" s="360">
        <v>2</v>
      </c>
      <c r="E3352" s="360" t="s">
        <v>3532</v>
      </c>
      <c r="F3352" s="360" t="s">
        <v>13605</v>
      </c>
      <c r="G3352" s="360" t="s">
        <v>3532</v>
      </c>
      <c r="H3352" s="361">
        <v>45975</v>
      </c>
      <c r="I3352" s="360" t="s">
        <v>3532</v>
      </c>
      <c r="J3352" s="360" t="s">
        <v>10932</v>
      </c>
      <c r="K3352" s="360">
        <v>2019</v>
      </c>
      <c r="L3352" s="360" t="s">
        <v>5960</v>
      </c>
      <c r="M3352" s="360" t="s">
        <v>5957</v>
      </c>
      <c r="N3352" s="360" t="s">
        <v>5953</v>
      </c>
      <c r="O3352" s="360" t="s">
        <v>83</v>
      </c>
      <c r="P3352" s="360">
        <v>0</v>
      </c>
      <c r="Q3352" s="360" t="s">
        <v>13606</v>
      </c>
    </row>
    <row r="3353" spans="1:17" ht="15">
      <c r="A3353" s="359" t="s">
        <v>6875</v>
      </c>
      <c r="B3353" s="360" t="s">
        <v>13607</v>
      </c>
      <c r="C3353" s="360" t="s">
        <v>3532</v>
      </c>
      <c r="D3353" s="360">
        <v>78</v>
      </c>
      <c r="E3353" s="360" t="s">
        <v>3532</v>
      </c>
      <c r="F3353" s="360" t="s">
        <v>3532</v>
      </c>
      <c r="G3353" s="360" t="s">
        <v>3532</v>
      </c>
      <c r="H3353" s="361">
        <v>45975</v>
      </c>
      <c r="I3353" s="360" t="s">
        <v>3532</v>
      </c>
      <c r="J3353" s="360" t="s">
        <v>13608</v>
      </c>
      <c r="K3353" s="360">
        <v>2019</v>
      </c>
      <c r="L3353" s="360" t="s">
        <v>5964</v>
      </c>
      <c r="M3353" s="360" t="s">
        <v>5957</v>
      </c>
      <c r="N3353" s="360" t="s">
        <v>5953</v>
      </c>
      <c r="O3353" s="360" t="s">
        <v>83</v>
      </c>
      <c r="P3353" s="360" t="s">
        <v>3532</v>
      </c>
      <c r="Q3353" s="360" t="s">
        <v>3532</v>
      </c>
    </row>
    <row r="3354" spans="1:17" ht="15">
      <c r="A3354" s="359" t="s">
        <v>10284</v>
      </c>
      <c r="B3354" s="360" t="s">
        <v>13609</v>
      </c>
      <c r="C3354" s="360" t="s">
        <v>3532</v>
      </c>
      <c r="D3354" s="360">
        <v>217</v>
      </c>
      <c r="E3354" s="360" t="s">
        <v>3532</v>
      </c>
      <c r="F3354" s="360" t="s">
        <v>3532</v>
      </c>
      <c r="G3354" s="360" t="s">
        <v>3532</v>
      </c>
      <c r="H3354" s="361">
        <v>45975</v>
      </c>
      <c r="I3354" s="360" t="s">
        <v>3532</v>
      </c>
      <c r="J3354" s="360" t="s">
        <v>13610</v>
      </c>
      <c r="K3354" s="360">
        <v>2019</v>
      </c>
      <c r="L3354" s="360" t="s">
        <v>5964</v>
      </c>
      <c r="M3354" s="360" t="s">
        <v>5957</v>
      </c>
      <c r="N3354" s="360" t="s">
        <v>5953</v>
      </c>
      <c r="O3354" s="360" t="s">
        <v>1706</v>
      </c>
      <c r="P3354" s="360">
        <v>0</v>
      </c>
      <c r="Q3354" s="360" t="s">
        <v>3532</v>
      </c>
    </row>
    <row r="3355" spans="1:17" ht="15">
      <c r="A3355" s="359" t="s">
        <v>6587</v>
      </c>
      <c r="B3355" s="360" t="s">
        <v>13611</v>
      </c>
      <c r="C3355" s="360" t="s">
        <v>2790</v>
      </c>
      <c r="D3355" s="360">
        <v>4</v>
      </c>
      <c r="E3355" s="360" t="s">
        <v>3532</v>
      </c>
      <c r="F3355" s="360" t="s">
        <v>13612</v>
      </c>
      <c r="G3355" s="360" t="s">
        <v>3532</v>
      </c>
      <c r="H3355" s="361">
        <v>45975</v>
      </c>
      <c r="I3355" s="360" t="s">
        <v>3532</v>
      </c>
      <c r="J3355" s="360" t="s">
        <v>13613</v>
      </c>
      <c r="K3355" s="360">
        <v>2019</v>
      </c>
      <c r="L3355" s="360" t="s">
        <v>5964</v>
      </c>
      <c r="M3355" s="360" t="s">
        <v>5957</v>
      </c>
      <c r="N3355" s="360" t="s">
        <v>5953</v>
      </c>
      <c r="O3355" s="360" t="s">
        <v>83</v>
      </c>
      <c r="P3355" s="360">
        <v>0</v>
      </c>
      <c r="Q3355" s="360" t="s">
        <v>13614</v>
      </c>
    </row>
    <row r="3356" spans="1:17" ht="15">
      <c r="A3356" s="359" t="s">
        <v>5972</v>
      </c>
      <c r="B3356" s="360" t="s">
        <v>13615</v>
      </c>
      <c r="C3356" s="360" t="s">
        <v>3532</v>
      </c>
      <c r="D3356" s="360">
        <v>98</v>
      </c>
      <c r="E3356" s="360" t="s">
        <v>3532</v>
      </c>
      <c r="F3356" s="360" t="s">
        <v>3532</v>
      </c>
      <c r="G3356" s="360" t="s">
        <v>3532</v>
      </c>
      <c r="H3356" s="361">
        <v>45975</v>
      </c>
      <c r="I3356" s="360" t="s">
        <v>3532</v>
      </c>
      <c r="J3356" s="360" t="s">
        <v>13616</v>
      </c>
      <c r="K3356" s="360">
        <v>2019</v>
      </c>
      <c r="L3356" s="360" t="s">
        <v>5964</v>
      </c>
      <c r="M3356" s="360" t="s">
        <v>5957</v>
      </c>
      <c r="N3356" s="360" t="s">
        <v>5953</v>
      </c>
      <c r="O3356" s="360" t="s">
        <v>83</v>
      </c>
      <c r="P3356" s="360" t="s">
        <v>3532</v>
      </c>
      <c r="Q3356" s="360" t="s">
        <v>3532</v>
      </c>
    </row>
    <row r="3357" spans="1:17" ht="15">
      <c r="A3357" s="359" t="s">
        <v>6370</v>
      </c>
      <c r="B3357" s="360" t="s">
        <v>13617</v>
      </c>
      <c r="C3357" s="360" t="s">
        <v>2790</v>
      </c>
      <c r="D3357" s="360">
        <v>4</v>
      </c>
      <c r="E3357" s="360" t="s">
        <v>3532</v>
      </c>
      <c r="F3357" s="360" t="s">
        <v>13618</v>
      </c>
      <c r="G3357" s="360" t="s">
        <v>3532</v>
      </c>
      <c r="H3357" s="361">
        <v>45975</v>
      </c>
      <c r="I3357" s="360" t="s">
        <v>3532</v>
      </c>
      <c r="J3357" s="360" t="s">
        <v>13619</v>
      </c>
      <c r="K3357" s="360">
        <v>2019</v>
      </c>
      <c r="L3357" s="360" t="s">
        <v>5960</v>
      </c>
      <c r="M3357" s="360" t="s">
        <v>5957</v>
      </c>
      <c r="N3357" s="360" t="s">
        <v>5953</v>
      </c>
      <c r="O3357" s="360" t="s">
        <v>83</v>
      </c>
      <c r="P3357" s="360">
        <v>0</v>
      </c>
      <c r="Q3357" s="360" t="s">
        <v>13620</v>
      </c>
    </row>
    <row r="3358" spans="1:17" ht="15">
      <c r="A3358" s="359" t="s">
        <v>6062</v>
      </c>
      <c r="B3358" s="360" t="s">
        <v>13621</v>
      </c>
      <c r="C3358" s="360" t="s">
        <v>3532</v>
      </c>
      <c r="D3358" s="360">
        <v>217</v>
      </c>
      <c r="E3358" s="360" t="s">
        <v>3532</v>
      </c>
      <c r="F3358" s="360" t="s">
        <v>3532</v>
      </c>
      <c r="G3358" s="360" t="s">
        <v>3532</v>
      </c>
      <c r="H3358" s="361">
        <v>45975</v>
      </c>
      <c r="I3358" s="360" t="s">
        <v>3532</v>
      </c>
      <c r="J3358" s="360" t="s">
        <v>13622</v>
      </c>
      <c r="K3358" s="360">
        <v>2019</v>
      </c>
      <c r="L3358" s="360" t="s">
        <v>5964</v>
      </c>
      <c r="M3358" s="360" t="s">
        <v>5957</v>
      </c>
      <c r="N3358" s="360" t="s">
        <v>5953</v>
      </c>
      <c r="O3358" s="360" t="s">
        <v>83</v>
      </c>
      <c r="P3358" s="360" t="s">
        <v>3532</v>
      </c>
      <c r="Q3358" s="360" t="s">
        <v>3532</v>
      </c>
    </row>
    <row r="3359" spans="1:17" ht="15">
      <c r="A3359" s="359" t="s">
        <v>1765</v>
      </c>
      <c r="B3359" s="360" t="s">
        <v>13623</v>
      </c>
      <c r="C3359" s="360" t="s">
        <v>3532</v>
      </c>
      <c r="D3359" s="360">
        <v>6</v>
      </c>
      <c r="E3359" s="360" t="s">
        <v>3532</v>
      </c>
      <c r="F3359" s="360" t="s">
        <v>3532</v>
      </c>
      <c r="G3359" s="360" t="s">
        <v>3532</v>
      </c>
      <c r="H3359" s="361">
        <v>45975</v>
      </c>
      <c r="I3359" s="360" t="s">
        <v>3532</v>
      </c>
      <c r="J3359" s="360" t="s">
        <v>13624</v>
      </c>
      <c r="K3359" s="360">
        <v>2019</v>
      </c>
      <c r="L3359" s="360" t="s">
        <v>5960</v>
      </c>
      <c r="M3359" s="360" t="s">
        <v>5957</v>
      </c>
      <c r="N3359" s="360" t="s">
        <v>5953</v>
      </c>
      <c r="O3359" s="360" t="s">
        <v>83</v>
      </c>
      <c r="P3359" s="360" t="s">
        <v>3532</v>
      </c>
      <c r="Q3359" s="360" t="s">
        <v>3532</v>
      </c>
    </row>
    <row r="3360" spans="1:17" ht="15">
      <c r="A3360" s="359" t="s">
        <v>5750</v>
      </c>
      <c r="B3360" s="360" t="s">
        <v>13625</v>
      </c>
      <c r="C3360" s="360" t="s">
        <v>2790</v>
      </c>
      <c r="D3360" s="360">
        <v>3</v>
      </c>
      <c r="E3360" s="360" t="s">
        <v>3532</v>
      </c>
      <c r="F3360" s="360" t="s">
        <v>13626</v>
      </c>
      <c r="G3360" s="360" t="s">
        <v>3532</v>
      </c>
      <c r="H3360" s="361">
        <v>45975</v>
      </c>
      <c r="I3360" s="360" t="s">
        <v>3532</v>
      </c>
      <c r="J3360" s="360" t="s">
        <v>13627</v>
      </c>
      <c r="K3360" s="360">
        <v>2019</v>
      </c>
      <c r="L3360" s="360" t="s">
        <v>5960</v>
      </c>
      <c r="M3360" s="360" t="s">
        <v>5957</v>
      </c>
      <c r="N3360" s="360" t="s">
        <v>5953</v>
      </c>
      <c r="O3360" s="360" t="s">
        <v>83</v>
      </c>
      <c r="P3360" s="360">
        <v>0</v>
      </c>
      <c r="Q3360" s="360" t="s">
        <v>13628</v>
      </c>
    </row>
    <row r="3361" spans="1:17" ht="15">
      <c r="A3361" s="359" t="s">
        <v>11912</v>
      </c>
      <c r="B3361" s="360" t="s">
        <v>13629</v>
      </c>
      <c r="C3361" s="360" t="s">
        <v>3532</v>
      </c>
      <c r="D3361" s="360">
        <v>0</v>
      </c>
      <c r="E3361" s="360" t="s">
        <v>3532</v>
      </c>
      <c r="F3361" s="360" t="s">
        <v>3532</v>
      </c>
      <c r="G3361" s="360" t="s">
        <v>3532</v>
      </c>
      <c r="H3361" s="361">
        <v>45975</v>
      </c>
      <c r="I3361" s="360" t="s">
        <v>3532</v>
      </c>
      <c r="J3361" s="360" t="s">
        <v>13630</v>
      </c>
      <c r="K3361" s="360">
        <v>2019</v>
      </c>
      <c r="L3361" s="360" t="s">
        <v>8073</v>
      </c>
      <c r="M3361" s="360" t="s">
        <v>5957</v>
      </c>
      <c r="N3361" s="360" t="s">
        <v>5953</v>
      </c>
      <c r="O3361" s="360" t="s">
        <v>83</v>
      </c>
      <c r="P3361" s="360" t="s">
        <v>3532</v>
      </c>
      <c r="Q3361" s="360" t="s">
        <v>3532</v>
      </c>
    </row>
    <row r="3362" spans="1:17" ht="15">
      <c r="A3362" s="359" t="s">
        <v>1876</v>
      </c>
      <c r="B3362" s="360" t="s">
        <v>13631</v>
      </c>
      <c r="C3362" s="360" t="s">
        <v>3532</v>
      </c>
      <c r="D3362" s="360">
        <v>217</v>
      </c>
      <c r="E3362" s="360" t="s">
        <v>3532</v>
      </c>
      <c r="F3362" s="360" t="s">
        <v>3532</v>
      </c>
      <c r="G3362" s="360" t="s">
        <v>3532</v>
      </c>
      <c r="H3362" s="361">
        <v>45975</v>
      </c>
      <c r="I3362" s="360" t="s">
        <v>3532</v>
      </c>
      <c r="J3362" s="360" t="s">
        <v>13632</v>
      </c>
      <c r="K3362" s="360">
        <v>2019</v>
      </c>
      <c r="L3362" s="360" t="s">
        <v>5964</v>
      </c>
      <c r="M3362" s="360" t="s">
        <v>5957</v>
      </c>
      <c r="N3362" s="360" t="s">
        <v>5953</v>
      </c>
      <c r="O3362" s="360" t="s">
        <v>83</v>
      </c>
      <c r="P3362" s="360" t="s">
        <v>3532</v>
      </c>
      <c r="Q3362" s="360" t="s">
        <v>3532</v>
      </c>
    </row>
    <row r="3363" spans="1:17" ht="15">
      <c r="A3363" s="359" t="s">
        <v>3520</v>
      </c>
      <c r="B3363" s="360" t="s">
        <v>13633</v>
      </c>
      <c r="C3363" s="360" t="s">
        <v>3532</v>
      </c>
      <c r="D3363" s="360">
        <v>122</v>
      </c>
      <c r="E3363" s="360" t="s">
        <v>3532</v>
      </c>
      <c r="F3363" s="360" t="s">
        <v>3532</v>
      </c>
      <c r="G3363" s="360" t="s">
        <v>3532</v>
      </c>
      <c r="H3363" s="361">
        <v>45975</v>
      </c>
      <c r="I3363" s="360" t="s">
        <v>3532</v>
      </c>
      <c r="J3363" s="360" t="s">
        <v>13634</v>
      </c>
      <c r="K3363" s="360">
        <v>2019</v>
      </c>
      <c r="L3363" s="360" t="s">
        <v>5960</v>
      </c>
      <c r="M3363" s="360" t="s">
        <v>5957</v>
      </c>
      <c r="N3363" s="360" t="s">
        <v>5953</v>
      </c>
      <c r="O3363" s="360" t="s">
        <v>83</v>
      </c>
      <c r="P3363" s="360" t="s">
        <v>3532</v>
      </c>
      <c r="Q3363" s="360" t="s">
        <v>3532</v>
      </c>
    </row>
    <row r="3364" spans="1:17" ht="15">
      <c r="A3364" s="359" t="s">
        <v>1776</v>
      </c>
      <c r="B3364" s="360" t="s">
        <v>13635</v>
      </c>
      <c r="C3364" s="360" t="s">
        <v>2790</v>
      </c>
      <c r="D3364" s="360">
        <v>4</v>
      </c>
      <c r="E3364" s="360" t="s">
        <v>3532</v>
      </c>
      <c r="F3364" s="360" t="s">
        <v>13636</v>
      </c>
      <c r="G3364" s="360" t="s">
        <v>3532</v>
      </c>
      <c r="H3364" s="361">
        <v>45975</v>
      </c>
      <c r="I3364" s="360" t="s">
        <v>3532</v>
      </c>
      <c r="J3364" s="360" t="s">
        <v>13637</v>
      </c>
      <c r="K3364" s="360">
        <v>2019</v>
      </c>
      <c r="L3364" s="360" t="s">
        <v>5960</v>
      </c>
      <c r="M3364" s="360" t="s">
        <v>5957</v>
      </c>
      <c r="N3364" s="360" t="s">
        <v>5953</v>
      </c>
      <c r="O3364" s="360" t="s">
        <v>83</v>
      </c>
      <c r="P3364" s="360">
        <v>0</v>
      </c>
      <c r="Q3364" s="360" t="s">
        <v>13638</v>
      </c>
    </row>
    <row r="3365" spans="1:17" ht="15">
      <c r="A3365" s="359" t="s">
        <v>219</v>
      </c>
      <c r="B3365" s="360" t="s">
        <v>598</v>
      </c>
      <c r="C3365" s="360" t="s">
        <v>109</v>
      </c>
      <c r="D3365" s="360">
        <v>3</v>
      </c>
      <c r="E3365" s="360" t="s">
        <v>7207</v>
      </c>
      <c r="F3365" s="360" t="s">
        <v>7208</v>
      </c>
      <c r="G3365" s="360" t="s">
        <v>7209</v>
      </c>
      <c r="H3365" s="361">
        <v>45975</v>
      </c>
      <c r="I3365" s="360" t="s">
        <v>3532</v>
      </c>
      <c r="J3365" s="360" t="s">
        <v>5950</v>
      </c>
      <c r="K3365" s="360">
        <v>2019</v>
      </c>
      <c r="L3365" s="360" t="s">
        <v>6638</v>
      </c>
      <c r="M3365" s="360" t="s">
        <v>5952</v>
      </c>
      <c r="N3365" s="360" t="s">
        <v>5953</v>
      </c>
      <c r="O3365" s="360" t="s">
        <v>83</v>
      </c>
      <c r="P3365" s="360" t="s">
        <v>3532</v>
      </c>
      <c r="Q3365" s="360" t="s">
        <v>8391</v>
      </c>
    </row>
    <row r="3366" spans="1:17" ht="15">
      <c r="A3366" s="359" t="s">
        <v>5972</v>
      </c>
      <c r="B3366" s="360" t="s">
        <v>13639</v>
      </c>
      <c r="C3366" s="360" t="s">
        <v>3532</v>
      </c>
      <c r="D3366" s="360">
        <v>217</v>
      </c>
      <c r="E3366" s="360" t="s">
        <v>3532</v>
      </c>
      <c r="F3366" s="360" t="s">
        <v>3532</v>
      </c>
      <c r="G3366" s="360" t="s">
        <v>3532</v>
      </c>
      <c r="H3366" s="361">
        <v>45975</v>
      </c>
      <c r="I3366" s="360" t="s">
        <v>3532</v>
      </c>
      <c r="J3366" s="360" t="s">
        <v>13640</v>
      </c>
      <c r="K3366" s="360">
        <v>2019</v>
      </c>
      <c r="L3366" s="360" t="s">
        <v>5964</v>
      </c>
      <c r="M3366" s="360" t="s">
        <v>5957</v>
      </c>
      <c r="N3366" s="360" t="s">
        <v>5953</v>
      </c>
      <c r="O3366" s="360" t="s">
        <v>83</v>
      </c>
      <c r="P3366" s="360" t="s">
        <v>3532</v>
      </c>
      <c r="Q3366" s="360" t="s">
        <v>3532</v>
      </c>
    </row>
    <row r="3367" spans="1:17" ht="15">
      <c r="A3367" s="359" t="s">
        <v>6389</v>
      </c>
      <c r="B3367" s="360" t="s">
        <v>13641</v>
      </c>
      <c r="C3367" s="360" t="s">
        <v>3532</v>
      </c>
      <c r="D3367" s="360">
        <v>20</v>
      </c>
      <c r="E3367" s="360" t="s">
        <v>3532</v>
      </c>
      <c r="F3367" s="360" t="s">
        <v>3532</v>
      </c>
      <c r="G3367" s="360" t="s">
        <v>3532</v>
      </c>
      <c r="H3367" s="361">
        <v>45975</v>
      </c>
      <c r="I3367" s="360" t="s">
        <v>3532</v>
      </c>
      <c r="J3367" s="360" t="s">
        <v>13642</v>
      </c>
      <c r="K3367" s="360">
        <v>2019</v>
      </c>
      <c r="L3367" s="360" t="s">
        <v>5964</v>
      </c>
      <c r="M3367" s="360" t="s">
        <v>5957</v>
      </c>
      <c r="N3367" s="360" t="s">
        <v>5953</v>
      </c>
      <c r="O3367" s="360" t="s">
        <v>83</v>
      </c>
      <c r="P3367" s="360" t="s">
        <v>3532</v>
      </c>
      <c r="Q3367" s="360" t="s">
        <v>3532</v>
      </c>
    </row>
    <row r="3368" spans="1:17" ht="15">
      <c r="A3368" s="359" t="s">
        <v>6587</v>
      </c>
      <c r="B3368" s="360" t="s">
        <v>13643</v>
      </c>
      <c r="C3368" s="360" t="s">
        <v>3532</v>
      </c>
      <c r="D3368" s="360">
        <v>0</v>
      </c>
      <c r="E3368" s="360" t="s">
        <v>3532</v>
      </c>
      <c r="F3368" s="360" t="s">
        <v>3532</v>
      </c>
      <c r="G3368" s="360" t="s">
        <v>3532</v>
      </c>
      <c r="H3368" s="361">
        <v>45975</v>
      </c>
      <c r="I3368" s="360" t="s">
        <v>3532</v>
      </c>
      <c r="J3368" s="360" t="s">
        <v>13644</v>
      </c>
      <c r="K3368" s="360">
        <v>2019</v>
      </c>
      <c r="L3368" s="360" t="s">
        <v>5964</v>
      </c>
      <c r="M3368" s="360" t="s">
        <v>5957</v>
      </c>
      <c r="N3368" s="360" t="s">
        <v>5953</v>
      </c>
      <c r="O3368" s="360" t="s">
        <v>83</v>
      </c>
      <c r="P3368" s="360" t="s">
        <v>3532</v>
      </c>
      <c r="Q3368" s="360" t="s">
        <v>3532</v>
      </c>
    </row>
    <row r="3369" spans="1:17" ht="15">
      <c r="A3369" s="359" t="s">
        <v>3520</v>
      </c>
      <c r="B3369" s="360" t="s">
        <v>13645</v>
      </c>
      <c r="C3369" s="360" t="s">
        <v>3532</v>
      </c>
      <c r="D3369" s="360">
        <v>118</v>
      </c>
      <c r="E3369" s="360" t="s">
        <v>3532</v>
      </c>
      <c r="F3369" s="360" t="s">
        <v>3532</v>
      </c>
      <c r="G3369" s="360" t="s">
        <v>3532</v>
      </c>
      <c r="H3369" s="361">
        <v>45975</v>
      </c>
      <c r="I3369" s="360" t="s">
        <v>3532</v>
      </c>
      <c r="J3369" s="360" t="s">
        <v>5992</v>
      </c>
      <c r="K3369" s="360">
        <v>2019</v>
      </c>
      <c r="L3369" s="360" t="s">
        <v>5964</v>
      </c>
      <c r="M3369" s="360" t="s">
        <v>5957</v>
      </c>
      <c r="N3369" s="360" t="s">
        <v>5953</v>
      </c>
      <c r="O3369" s="360" t="s">
        <v>83</v>
      </c>
      <c r="P3369" s="360" t="s">
        <v>3532</v>
      </c>
      <c r="Q3369" s="360" t="s">
        <v>3532</v>
      </c>
    </row>
    <row r="3370" spans="1:17" ht="15">
      <c r="A3370" s="359" t="s">
        <v>1876</v>
      </c>
      <c r="B3370" s="360" t="s">
        <v>13646</v>
      </c>
      <c r="C3370" s="360" t="s">
        <v>3532</v>
      </c>
      <c r="D3370" s="360">
        <v>20</v>
      </c>
      <c r="E3370" s="360" t="s">
        <v>3532</v>
      </c>
      <c r="F3370" s="360" t="s">
        <v>3532</v>
      </c>
      <c r="G3370" s="360" t="s">
        <v>3532</v>
      </c>
      <c r="H3370" s="361">
        <v>45975</v>
      </c>
      <c r="I3370" s="360" t="s">
        <v>3532</v>
      </c>
      <c r="J3370" s="360" t="s">
        <v>13647</v>
      </c>
      <c r="K3370" s="360">
        <v>2020</v>
      </c>
      <c r="L3370" s="360" t="s">
        <v>5964</v>
      </c>
      <c r="M3370" s="360" t="s">
        <v>5957</v>
      </c>
      <c r="N3370" s="360" t="s">
        <v>5953</v>
      </c>
      <c r="O3370" s="360" t="s">
        <v>83</v>
      </c>
      <c r="P3370" s="360" t="s">
        <v>3532</v>
      </c>
      <c r="Q3370" s="360" t="s">
        <v>3532</v>
      </c>
    </row>
    <row r="3371" spans="1:17" ht="15">
      <c r="A3371" s="359" t="s">
        <v>6077</v>
      </c>
      <c r="B3371" s="360" t="s">
        <v>13648</v>
      </c>
      <c r="C3371" s="360" t="s">
        <v>3532</v>
      </c>
      <c r="D3371" s="360">
        <v>1</v>
      </c>
      <c r="E3371" s="360" t="s">
        <v>3532</v>
      </c>
      <c r="F3371" s="360" t="s">
        <v>3532</v>
      </c>
      <c r="G3371" s="360" t="s">
        <v>3532</v>
      </c>
      <c r="H3371" s="361">
        <v>45975</v>
      </c>
      <c r="I3371" s="360" t="s">
        <v>3532</v>
      </c>
      <c r="J3371" s="360" t="s">
        <v>13649</v>
      </c>
      <c r="K3371" s="360">
        <v>2019</v>
      </c>
      <c r="L3371" s="360" t="s">
        <v>5960</v>
      </c>
      <c r="M3371" s="360" t="s">
        <v>5957</v>
      </c>
      <c r="N3371" s="360" t="s">
        <v>5953</v>
      </c>
      <c r="O3371" s="360" t="s">
        <v>83</v>
      </c>
      <c r="P3371" s="360" t="s">
        <v>3532</v>
      </c>
      <c r="Q3371" s="360" t="s">
        <v>3532</v>
      </c>
    </row>
    <row r="3372" spans="1:17" ht="15">
      <c r="A3372" s="359" t="s">
        <v>6875</v>
      </c>
      <c r="B3372" s="360" t="s">
        <v>13650</v>
      </c>
      <c r="C3372" s="360" t="s">
        <v>3532</v>
      </c>
      <c r="D3372" s="360">
        <v>8</v>
      </c>
      <c r="E3372" s="360" t="s">
        <v>3532</v>
      </c>
      <c r="F3372" s="360" t="s">
        <v>3532</v>
      </c>
      <c r="G3372" s="360" t="s">
        <v>3532</v>
      </c>
      <c r="H3372" s="361">
        <v>45975</v>
      </c>
      <c r="I3372" s="360" t="s">
        <v>3532</v>
      </c>
      <c r="J3372" s="360" t="s">
        <v>13651</v>
      </c>
      <c r="K3372" s="360">
        <v>2019</v>
      </c>
      <c r="L3372" s="360" t="s">
        <v>5964</v>
      </c>
      <c r="M3372" s="360" t="s">
        <v>5957</v>
      </c>
      <c r="N3372" s="360" t="s">
        <v>5953</v>
      </c>
      <c r="O3372" s="360" t="s">
        <v>83</v>
      </c>
      <c r="P3372" s="360" t="s">
        <v>3532</v>
      </c>
      <c r="Q3372" s="360" t="s">
        <v>3532</v>
      </c>
    </row>
    <row r="3373" spans="1:17" ht="15">
      <c r="A3373" s="359" t="s">
        <v>5980</v>
      </c>
      <c r="B3373" s="360" t="s">
        <v>13652</v>
      </c>
      <c r="C3373" s="360" t="s">
        <v>3532</v>
      </c>
      <c r="D3373" s="360">
        <v>25</v>
      </c>
      <c r="E3373" s="360" t="s">
        <v>3532</v>
      </c>
      <c r="F3373" s="360" t="s">
        <v>3532</v>
      </c>
      <c r="G3373" s="360" t="s">
        <v>3532</v>
      </c>
      <c r="H3373" s="361">
        <v>45975</v>
      </c>
      <c r="I3373" s="360" t="s">
        <v>3532</v>
      </c>
      <c r="J3373" s="360" t="s">
        <v>13653</v>
      </c>
      <c r="K3373" s="360">
        <v>2019</v>
      </c>
      <c r="L3373" s="360" t="s">
        <v>5964</v>
      </c>
      <c r="M3373" s="360" t="s">
        <v>5957</v>
      </c>
      <c r="N3373" s="360" t="s">
        <v>5953</v>
      </c>
      <c r="O3373" s="360" t="s">
        <v>83</v>
      </c>
      <c r="P3373" s="360" t="s">
        <v>3532</v>
      </c>
      <c r="Q3373" s="360" t="s">
        <v>3532</v>
      </c>
    </row>
    <row r="3374" spans="1:17" ht="15">
      <c r="A3374" s="359" t="s">
        <v>5750</v>
      </c>
      <c r="B3374" s="360" t="s">
        <v>13654</v>
      </c>
      <c r="C3374" s="360" t="s">
        <v>3532</v>
      </c>
      <c r="D3374" s="360">
        <v>158</v>
      </c>
      <c r="E3374" s="360" t="s">
        <v>3532</v>
      </c>
      <c r="F3374" s="360" t="s">
        <v>3532</v>
      </c>
      <c r="G3374" s="360" t="s">
        <v>3532</v>
      </c>
      <c r="H3374" s="361">
        <v>45975</v>
      </c>
      <c r="I3374" s="360" t="s">
        <v>3532</v>
      </c>
      <c r="J3374" s="360" t="s">
        <v>11704</v>
      </c>
      <c r="K3374" s="360">
        <v>2019</v>
      </c>
      <c r="L3374" s="360" t="s">
        <v>5960</v>
      </c>
      <c r="M3374" s="360" t="s">
        <v>5957</v>
      </c>
      <c r="N3374" s="360" t="s">
        <v>5953</v>
      </c>
      <c r="O3374" s="360" t="s">
        <v>83</v>
      </c>
      <c r="P3374" s="360" t="s">
        <v>3532</v>
      </c>
      <c r="Q3374" s="360" t="s">
        <v>3532</v>
      </c>
    </row>
    <row r="3375" spans="1:17" ht="15">
      <c r="A3375" s="359" t="s">
        <v>1776</v>
      </c>
      <c r="B3375" s="360" t="s">
        <v>13655</v>
      </c>
      <c r="C3375" s="360" t="s">
        <v>2790</v>
      </c>
      <c r="D3375" s="360">
        <v>3</v>
      </c>
      <c r="E3375" s="360" t="s">
        <v>3532</v>
      </c>
      <c r="F3375" s="360" t="s">
        <v>13656</v>
      </c>
      <c r="G3375" s="360" t="s">
        <v>3532</v>
      </c>
      <c r="H3375" s="361">
        <v>45975</v>
      </c>
      <c r="I3375" s="360" t="s">
        <v>3532</v>
      </c>
      <c r="J3375" s="360" t="s">
        <v>13657</v>
      </c>
      <c r="K3375" s="360">
        <v>2019</v>
      </c>
      <c r="L3375" s="360" t="s">
        <v>5960</v>
      </c>
      <c r="M3375" s="360" t="s">
        <v>5957</v>
      </c>
      <c r="N3375" s="360" t="s">
        <v>5953</v>
      </c>
      <c r="O3375" s="360" t="s">
        <v>83</v>
      </c>
      <c r="P3375" s="360">
        <v>3</v>
      </c>
      <c r="Q3375" s="360" t="s">
        <v>13658</v>
      </c>
    </row>
    <row r="3376" spans="1:17" ht="15">
      <c r="A3376" s="359" t="s">
        <v>6875</v>
      </c>
      <c r="B3376" s="360" t="s">
        <v>13659</v>
      </c>
      <c r="C3376" s="360" t="s">
        <v>3532</v>
      </c>
      <c r="D3376" s="360">
        <v>159</v>
      </c>
      <c r="E3376" s="360" t="s">
        <v>3532</v>
      </c>
      <c r="F3376" s="360" t="s">
        <v>3532</v>
      </c>
      <c r="G3376" s="360" t="s">
        <v>3532</v>
      </c>
      <c r="H3376" s="361">
        <v>45975</v>
      </c>
      <c r="I3376" s="360" t="s">
        <v>3532</v>
      </c>
      <c r="J3376" s="360" t="s">
        <v>8220</v>
      </c>
      <c r="K3376" s="360">
        <v>2019</v>
      </c>
      <c r="L3376" s="360" t="s">
        <v>5964</v>
      </c>
      <c r="M3376" s="360" t="s">
        <v>5957</v>
      </c>
      <c r="N3376" s="360" t="s">
        <v>5953</v>
      </c>
      <c r="O3376" s="360" t="s">
        <v>83</v>
      </c>
      <c r="P3376" s="360" t="s">
        <v>3532</v>
      </c>
      <c r="Q3376" s="360" t="s">
        <v>3532</v>
      </c>
    </row>
    <row r="3377" spans="1:17" ht="15">
      <c r="A3377" s="359" t="s">
        <v>8424</v>
      </c>
      <c r="B3377" s="360" t="s">
        <v>13660</v>
      </c>
      <c r="C3377" s="360" t="s">
        <v>3532</v>
      </c>
      <c r="D3377" s="360">
        <v>133</v>
      </c>
      <c r="E3377" s="360" t="s">
        <v>3532</v>
      </c>
      <c r="F3377" s="360" t="s">
        <v>3532</v>
      </c>
      <c r="G3377" s="360" t="s">
        <v>3532</v>
      </c>
      <c r="H3377" s="361">
        <v>45975</v>
      </c>
      <c r="I3377" s="360" t="s">
        <v>3532</v>
      </c>
      <c r="J3377" s="360" t="s">
        <v>13661</v>
      </c>
      <c r="K3377" s="360">
        <v>2019</v>
      </c>
      <c r="L3377" s="360" t="s">
        <v>5964</v>
      </c>
      <c r="M3377" s="360" t="s">
        <v>5957</v>
      </c>
      <c r="N3377" s="360" t="s">
        <v>5953</v>
      </c>
      <c r="O3377" s="360" t="s">
        <v>83</v>
      </c>
      <c r="P3377" s="360" t="s">
        <v>3532</v>
      </c>
      <c r="Q3377" s="360" t="s">
        <v>3532</v>
      </c>
    </row>
    <row r="3378" spans="1:17" ht="15">
      <c r="A3378" s="359" t="s">
        <v>3819</v>
      </c>
      <c r="B3378" s="360" t="s">
        <v>13662</v>
      </c>
      <c r="C3378" s="360" t="s">
        <v>3532</v>
      </c>
      <c r="D3378" s="360">
        <v>1</v>
      </c>
      <c r="E3378" s="360" t="s">
        <v>3532</v>
      </c>
      <c r="F3378" s="360" t="s">
        <v>3532</v>
      </c>
      <c r="G3378" s="360" t="s">
        <v>3532</v>
      </c>
      <c r="H3378" s="361">
        <v>45975</v>
      </c>
      <c r="I3378" s="360" t="s">
        <v>3532</v>
      </c>
      <c r="J3378" s="360" t="s">
        <v>13663</v>
      </c>
      <c r="K3378" s="360">
        <v>2019</v>
      </c>
      <c r="L3378" s="360" t="s">
        <v>5960</v>
      </c>
      <c r="M3378" s="360" t="s">
        <v>5957</v>
      </c>
      <c r="N3378" s="360" t="s">
        <v>5953</v>
      </c>
      <c r="O3378" s="360" t="s">
        <v>83</v>
      </c>
      <c r="P3378" s="360" t="s">
        <v>3532</v>
      </c>
      <c r="Q3378" s="360" t="s">
        <v>3532</v>
      </c>
    </row>
    <row r="3379" spans="1:17" ht="15">
      <c r="A3379" s="359" t="s">
        <v>3898</v>
      </c>
      <c r="B3379" s="360" t="s">
        <v>13664</v>
      </c>
      <c r="C3379" s="360" t="s">
        <v>3532</v>
      </c>
      <c r="D3379" s="360">
        <v>75</v>
      </c>
      <c r="E3379" s="360" t="s">
        <v>3532</v>
      </c>
      <c r="F3379" s="360" t="s">
        <v>3532</v>
      </c>
      <c r="G3379" s="360" t="s">
        <v>3532</v>
      </c>
      <c r="H3379" s="361">
        <v>45975</v>
      </c>
      <c r="I3379" s="360" t="s">
        <v>3532</v>
      </c>
      <c r="J3379" s="360" t="s">
        <v>13665</v>
      </c>
      <c r="K3379" s="360">
        <v>2019</v>
      </c>
      <c r="L3379" s="360" t="s">
        <v>5964</v>
      </c>
      <c r="M3379" s="360" t="s">
        <v>5957</v>
      </c>
      <c r="N3379" s="360" t="s">
        <v>5953</v>
      </c>
      <c r="O3379" s="360" t="s">
        <v>83</v>
      </c>
      <c r="P3379" s="360" t="s">
        <v>3532</v>
      </c>
      <c r="Q3379" s="360" t="s">
        <v>3532</v>
      </c>
    </row>
    <row r="3380" spans="1:17" ht="15">
      <c r="A3380" s="359" t="s">
        <v>6480</v>
      </c>
      <c r="B3380" s="360" t="s">
        <v>13666</v>
      </c>
      <c r="C3380" s="360" t="s">
        <v>3532</v>
      </c>
      <c r="D3380" s="360">
        <v>128</v>
      </c>
      <c r="E3380" s="360" t="s">
        <v>3532</v>
      </c>
      <c r="F3380" s="360" t="s">
        <v>3532</v>
      </c>
      <c r="G3380" s="360" t="s">
        <v>3532</v>
      </c>
      <c r="H3380" s="361">
        <v>45975</v>
      </c>
      <c r="I3380" s="360" t="s">
        <v>3532</v>
      </c>
      <c r="J3380" s="360" t="s">
        <v>13667</v>
      </c>
      <c r="K3380" s="360">
        <v>2019</v>
      </c>
      <c r="L3380" s="360" t="s">
        <v>5964</v>
      </c>
      <c r="M3380" s="360" t="s">
        <v>5957</v>
      </c>
      <c r="N3380" s="360" t="s">
        <v>5953</v>
      </c>
      <c r="O3380" s="360" t="s">
        <v>83</v>
      </c>
      <c r="P3380" s="360" t="s">
        <v>3532</v>
      </c>
      <c r="Q3380" s="360" t="s">
        <v>3532</v>
      </c>
    </row>
    <row r="3381" spans="1:17" ht="15">
      <c r="A3381" s="359" t="s">
        <v>6587</v>
      </c>
      <c r="B3381" s="360" t="s">
        <v>13668</v>
      </c>
      <c r="C3381" s="360" t="s">
        <v>3532</v>
      </c>
      <c r="D3381" s="360">
        <v>3</v>
      </c>
      <c r="E3381" s="360" t="s">
        <v>3532</v>
      </c>
      <c r="F3381" s="360" t="s">
        <v>3532</v>
      </c>
      <c r="G3381" s="360" t="s">
        <v>3532</v>
      </c>
      <c r="H3381" s="361">
        <v>45975</v>
      </c>
      <c r="I3381" s="360" t="s">
        <v>3532</v>
      </c>
      <c r="J3381" s="360" t="s">
        <v>13669</v>
      </c>
      <c r="K3381" s="360">
        <v>2019</v>
      </c>
      <c r="L3381" s="360" t="s">
        <v>5964</v>
      </c>
      <c r="M3381" s="360" t="s">
        <v>5957</v>
      </c>
      <c r="N3381" s="360" t="s">
        <v>5953</v>
      </c>
      <c r="O3381" s="360" t="s">
        <v>83</v>
      </c>
      <c r="P3381" s="360" t="s">
        <v>3532</v>
      </c>
      <c r="Q3381" s="360" t="s">
        <v>3532</v>
      </c>
    </row>
    <row r="3382" spans="1:17" ht="15">
      <c r="A3382" s="359" t="s">
        <v>1897</v>
      </c>
      <c r="B3382" s="360" t="s">
        <v>13670</v>
      </c>
      <c r="C3382" s="360" t="s">
        <v>3532</v>
      </c>
      <c r="D3382" s="360">
        <v>3</v>
      </c>
      <c r="E3382" s="360" t="s">
        <v>3532</v>
      </c>
      <c r="F3382" s="360" t="s">
        <v>3532</v>
      </c>
      <c r="G3382" s="360" t="s">
        <v>3532</v>
      </c>
      <c r="H3382" s="361">
        <v>45975</v>
      </c>
      <c r="I3382" s="360" t="s">
        <v>3255</v>
      </c>
      <c r="J3382" s="360" t="s">
        <v>13671</v>
      </c>
      <c r="K3382" s="360">
        <v>2019</v>
      </c>
      <c r="L3382" s="360" t="s">
        <v>5960</v>
      </c>
      <c r="M3382" s="360" t="s">
        <v>5957</v>
      </c>
      <c r="N3382" s="360" t="s">
        <v>5953</v>
      </c>
      <c r="O3382" s="360" t="s">
        <v>83</v>
      </c>
      <c r="P3382" s="360" t="s">
        <v>3532</v>
      </c>
      <c r="Q3382" s="360" t="s">
        <v>3532</v>
      </c>
    </row>
    <row r="3383" spans="1:17" ht="15">
      <c r="A3383" s="359" t="s">
        <v>6062</v>
      </c>
      <c r="B3383" s="360" t="s">
        <v>13672</v>
      </c>
      <c r="C3383" s="360" t="s">
        <v>2790</v>
      </c>
      <c r="D3383" s="360">
        <v>0</v>
      </c>
      <c r="E3383" s="360" t="s">
        <v>3532</v>
      </c>
      <c r="F3383" s="360" t="s">
        <v>13673</v>
      </c>
      <c r="G3383" s="360" t="s">
        <v>3532</v>
      </c>
      <c r="H3383" s="361">
        <v>45975</v>
      </c>
      <c r="I3383" s="360" t="s">
        <v>3532</v>
      </c>
      <c r="J3383" s="360" t="s">
        <v>13674</v>
      </c>
      <c r="K3383" s="360">
        <v>2019</v>
      </c>
      <c r="L3383" s="360" t="s">
        <v>5960</v>
      </c>
      <c r="M3383" s="360" t="s">
        <v>5957</v>
      </c>
      <c r="N3383" s="360" t="s">
        <v>5953</v>
      </c>
      <c r="O3383" s="360" t="s">
        <v>83</v>
      </c>
      <c r="P3383" s="360">
        <v>0</v>
      </c>
      <c r="Q3383" s="360" t="s">
        <v>13675</v>
      </c>
    </row>
    <row r="3384" spans="1:17" ht="15">
      <c r="A3384" s="359" t="s">
        <v>5986</v>
      </c>
      <c r="B3384" s="360" t="s">
        <v>13676</v>
      </c>
      <c r="C3384" s="360" t="s">
        <v>3532</v>
      </c>
      <c r="D3384" s="360">
        <v>25</v>
      </c>
      <c r="E3384" s="360" t="s">
        <v>3532</v>
      </c>
      <c r="F3384" s="360" t="s">
        <v>3532</v>
      </c>
      <c r="G3384" s="360" t="s">
        <v>3532</v>
      </c>
      <c r="H3384" s="361">
        <v>45975</v>
      </c>
      <c r="I3384" s="360" t="s">
        <v>3532</v>
      </c>
      <c r="J3384" s="360" t="s">
        <v>13677</v>
      </c>
      <c r="K3384" s="360">
        <v>2019</v>
      </c>
      <c r="L3384" s="360" t="s">
        <v>5960</v>
      </c>
      <c r="M3384" s="360" t="s">
        <v>5957</v>
      </c>
      <c r="N3384" s="360" t="s">
        <v>5953</v>
      </c>
      <c r="O3384" s="360" t="s">
        <v>83</v>
      </c>
      <c r="P3384" s="360" t="s">
        <v>3532</v>
      </c>
      <c r="Q3384" s="360" t="s">
        <v>3532</v>
      </c>
    </row>
    <row r="3385" spans="1:17" ht="15">
      <c r="A3385" s="359" t="s">
        <v>5972</v>
      </c>
      <c r="B3385" s="360" t="s">
        <v>13678</v>
      </c>
      <c r="C3385" s="360" t="s">
        <v>2790</v>
      </c>
      <c r="D3385" s="360">
        <v>3</v>
      </c>
      <c r="E3385" s="360" t="s">
        <v>3532</v>
      </c>
      <c r="F3385" s="360" t="s">
        <v>13679</v>
      </c>
      <c r="G3385" s="360" t="s">
        <v>3532</v>
      </c>
      <c r="H3385" s="361">
        <v>45975</v>
      </c>
      <c r="I3385" s="360" t="s">
        <v>3532</v>
      </c>
      <c r="J3385" s="360" t="s">
        <v>13680</v>
      </c>
      <c r="K3385" s="360">
        <v>2019</v>
      </c>
      <c r="L3385" s="360" t="s">
        <v>5964</v>
      </c>
      <c r="M3385" s="360" t="s">
        <v>5957</v>
      </c>
      <c r="N3385" s="360" t="s">
        <v>5953</v>
      </c>
      <c r="O3385" s="360" t="s">
        <v>83</v>
      </c>
      <c r="P3385" s="360">
        <v>0</v>
      </c>
      <c r="Q3385" s="360" t="s">
        <v>13681</v>
      </c>
    </row>
    <row r="3386" spans="1:17" ht="15">
      <c r="A3386" s="359" t="s">
        <v>1776</v>
      </c>
      <c r="B3386" s="360" t="s">
        <v>13682</v>
      </c>
      <c r="C3386" s="360" t="s">
        <v>2790</v>
      </c>
      <c r="D3386" s="360">
        <v>3</v>
      </c>
      <c r="E3386" s="360" t="s">
        <v>3532</v>
      </c>
      <c r="F3386" s="360" t="s">
        <v>13683</v>
      </c>
      <c r="G3386" s="360" t="s">
        <v>3532</v>
      </c>
      <c r="H3386" s="361">
        <v>45975</v>
      </c>
      <c r="I3386" s="360" t="s">
        <v>3532</v>
      </c>
      <c r="J3386" s="360" t="s">
        <v>7583</v>
      </c>
      <c r="K3386" s="360">
        <v>2019</v>
      </c>
      <c r="L3386" s="360" t="s">
        <v>5960</v>
      </c>
      <c r="M3386" s="360" t="s">
        <v>5957</v>
      </c>
      <c r="N3386" s="360" t="s">
        <v>5953</v>
      </c>
      <c r="O3386" s="360" t="s">
        <v>83</v>
      </c>
      <c r="P3386" s="360">
        <v>0</v>
      </c>
      <c r="Q3386" s="360" t="s">
        <v>13684</v>
      </c>
    </row>
    <row r="3387" spans="1:17" ht="15">
      <c r="A3387" s="359" t="s">
        <v>6452</v>
      </c>
      <c r="B3387" s="360" t="s">
        <v>13685</v>
      </c>
      <c r="C3387" s="360" t="s">
        <v>3532</v>
      </c>
      <c r="D3387" s="360">
        <v>157</v>
      </c>
      <c r="E3387" s="360" t="s">
        <v>3532</v>
      </c>
      <c r="F3387" s="360" t="s">
        <v>3532</v>
      </c>
      <c r="G3387" s="360" t="s">
        <v>3532</v>
      </c>
      <c r="H3387" s="361">
        <v>45975</v>
      </c>
      <c r="I3387" s="360" t="s">
        <v>3532</v>
      </c>
      <c r="J3387" s="360" t="s">
        <v>7583</v>
      </c>
      <c r="K3387" s="360">
        <v>2020</v>
      </c>
      <c r="L3387" s="360" t="s">
        <v>5960</v>
      </c>
      <c r="M3387" s="360" t="s">
        <v>5957</v>
      </c>
      <c r="N3387" s="360" t="s">
        <v>5953</v>
      </c>
      <c r="O3387" s="360" t="s">
        <v>83</v>
      </c>
      <c r="P3387" s="360" t="s">
        <v>3532</v>
      </c>
      <c r="Q3387" s="360" t="s">
        <v>3532</v>
      </c>
    </row>
    <row r="3388" spans="1:17" ht="15">
      <c r="A3388" s="359" t="s">
        <v>3256</v>
      </c>
      <c r="B3388" s="360" t="s">
        <v>915</v>
      </c>
      <c r="C3388" s="360" t="s">
        <v>2790</v>
      </c>
      <c r="D3388" s="360">
        <v>2</v>
      </c>
      <c r="E3388" s="360" t="s">
        <v>3532</v>
      </c>
      <c r="F3388" s="360" t="s">
        <v>13686</v>
      </c>
      <c r="G3388" s="360" t="s">
        <v>3532</v>
      </c>
      <c r="H3388" s="361">
        <v>45975</v>
      </c>
      <c r="I3388" s="360" t="s">
        <v>3532</v>
      </c>
      <c r="J3388" s="360" t="s">
        <v>5950</v>
      </c>
      <c r="K3388" s="360">
        <v>2020</v>
      </c>
      <c r="L3388" s="360" t="s">
        <v>6638</v>
      </c>
      <c r="M3388" s="360" t="s">
        <v>5952</v>
      </c>
      <c r="N3388" s="360" t="s">
        <v>5953</v>
      </c>
      <c r="O3388" s="360" t="s">
        <v>83</v>
      </c>
      <c r="P3388" s="360">
        <v>0</v>
      </c>
      <c r="Q3388" s="360" t="s">
        <v>13687</v>
      </c>
    </row>
    <row r="3389" spans="1:17" ht="15">
      <c r="A3389" s="359" t="s">
        <v>6452</v>
      </c>
      <c r="B3389" s="360" t="s">
        <v>13688</v>
      </c>
      <c r="C3389" s="360" t="s">
        <v>3532</v>
      </c>
      <c r="D3389" s="360">
        <v>3</v>
      </c>
      <c r="E3389" s="360" t="s">
        <v>3532</v>
      </c>
      <c r="F3389" s="360" t="s">
        <v>3532</v>
      </c>
      <c r="G3389" s="360" t="s">
        <v>3532</v>
      </c>
      <c r="H3389" s="361">
        <v>45975</v>
      </c>
      <c r="I3389" s="360" t="s">
        <v>3532</v>
      </c>
      <c r="J3389" s="360" t="s">
        <v>13689</v>
      </c>
      <c r="K3389" s="360">
        <v>2020</v>
      </c>
      <c r="L3389" s="360" t="s">
        <v>5964</v>
      </c>
      <c r="M3389" s="360" t="s">
        <v>5957</v>
      </c>
      <c r="N3389" s="360" t="s">
        <v>5953</v>
      </c>
      <c r="O3389" s="360" t="s">
        <v>83</v>
      </c>
      <c r="P3389" s="360" t="s">
        <v>3532</v>
      </c>
      <c r="Q3389" s="360" t="s">
        <v>3532</v>
      </c>
    </row>
    <row r="3390" spans="1:17" ht="15">
      <c r="A3390" s="359" t="s">
        <v>5750</v>
      </c>
      <c r="B3390" s="360" t="s">
        <v>13690</v>
      </c>
      <c r="C3390" s="360" t="s">
        <v>3532</v>
      </c>
      <c r="D3390" s="360">
        <v>1</v>
      </c>
      <c r="E3390" s="360" t="s">
        <v>3532</v>
      </c>
      <c r="F3390" s="360" t="s">
        <v>3532</v>
      </c>
      <c r="G3390" s="360" t="s">
        <v>3532</v>
      </c>
      <c r="H3390" s="361">
        <v>45975</v>
      </c>
      <c r="I3390" s="360" t="s">
        <v>3532</v>
      </c>
      <c r="J3390" s="360" t="s">
        <v>13691</v>
      </c>
      <c r="K3390" s="360">
        <v>2020</v>
      </c>
      <c r="L3390" s="360" t="s">
        <v>5964</v>
      </c>
      <c r="M3390" s="360" t="s">
        <v>5957</v>
      </c>
      <c r="N3390" s="360" t="s">
        <v>5953</v>
      </c>
      <c r="O3390" s="360" t="s">
        <v>83</v>
      </c>
      <c r="P3390" s="360" t="s">
        <v>3532</v>
      </c>
      <c r="Q3390" s="360" t="s">
        <v>3532</v>
      </c>
    </row>
    <row r="3391" spans="1:17" ht="15">
      <c r="A3391" s="359" t="s">
        <v>6389</v>
      </c>
      <c r="B3391" s="360" t="s">
        <v>13692</v>
      </c>
      <c r="C3391" s="360" t="s">
        <v>3532</v>
      </c>
      <c r="D3391" s="360">
        <v>95</v>
      </c>
      <c r="E3391" s="360" t="s">
        <v>3532</v>
      </c>
      <c r="F3391" s="360" t="s">
        <v>3532</v>
      </c>
      <c r="G3391" s="360" t="s">
        <v>3532</v>
      </c>
      <c r="H3391" s="361">
        <v>45975</v>
      </c>
      <c r="I3391" s="360" t="s">
        <v>3532</v>
      </c>
      <c r="J3391" s="360" t="s">
        <v>8849</v>
      </c>
      <c r="K3391" s="360">
        <v>2020</v>
      </c>
      <c r="L3391" s="360" t="s">
        <v>5964</v>
      </c>
      <c r="M3391" s="360" t="s">
        <v>5957</v>
      </c>
      <c r="N3391" s="360" t="s">
        <v>5953</v>
      </c>
      <c r="O3391" s="360" t="s">
        <v>83</v>
      </c>
      <c r="P3391" s="360" t="s">
        <v>3532</v>
      </c>
      <c r="Q3391" s="360" t="s">
        <v>3532</v>
      </c>
    </row>
    <row r="3392" spans="1:17" ht="15">
      <c r="A3392" s="359" t="s">
        <v>6480</v>
      </c>
      <c r="B3392" s="360" t="s">
        <v>13693</v>
      </c>
      <c r="C3392" s="360" t="s">
        <v>3532</v>
      </c>
      <c r="D3392" s="360">
        <v>0</v>
      </c>
      <c r="E3392" s="360" t="s">
        <v>3532</v>
      </c>
      <c r="F3392" s="360" t="s">
        <v>3532</v>
      </c>
      <c r="G3392" s="360" t="s">
        <v>3532</v>
      </c>
      <c r="H3392" s="361">
        <v>45975</v>
      </c>
      <c r="I3392" s="360" t="s">
        <v>3532</v>
      </c>
      <c r="J3392" s="360" t="s">
        <v>13694</v>
      </c>
      <c r="K3392" s="360">
        <v>2020</v>
      </c>
      <c r="L3392" s="360" t="s">
        <v>5960</v>
      </c>
      <c r="M3392" s="360" t="s">
        <v>5957</v>
      </c>
      <c r="N3392" s="360" t="s">
        <v>5953</v>
      </c>
      <c r="O3392" s="360" t="s">
        <v>83</v>
      </c>
      <c r="P3392" s="360" t="s">
        <v>3532</v>
      </c>
      <c r="Q3392" s="360" t="s">
        <v>3532</v>
      </c>
    </row>
    <row r="3393" spans="1:17" ht="15">
      <c r="A3393" s="359" t="s">
        <v>6062</v>
      </c>
      <c r="B3393" s="360" t="s">
        <v>13695</v>
      </c>
      <c r="C3393" s="360" t="s">
        <v>3532</v>
      </c>
      <c r="D3393" s="360">
        <v>0</v>
      </c>
      <c r="E3393" s="360" t="s">
        <v>3532</v>
      </c>
      <c r="F3393" s="360" t="s">
        <v>3532</v>
      </c>
      <c r="G3393" s="360" t="s">
        <v>3532</v>
      </c>
      <c r="H3393" s="361">
        <v>45975</v>
      </c>
      <c r="I3393" s="360" t="s">
        <v>3532</v>
      </c>
      <c r="J3393" s="360" t="s">
        <v>13696</v>
      </c>
      <c r="K3393" s="360">
        <v>0</v>
      </c>
      <c r="L3393" s="360" t="s">
        <v>5964</v>
      </c>
      <c r="M3393" s="360" t="s">
        <v>5957</v>
      </c>
      <c r="N3393" s="360" t="s">
        <v>5953</v>
      </c>
      <c r="O3393" s="360" t="s">
        <v>83</v>
      </c>
      <c r="P3393" s="360" t="s">
        <v>3532</v>
      </c>
      <c r="Q3393" s="360" t="s">
        <v>3532</v>
      </c>
    </row>
    <row r="3394" spans="1:17" ht="15">
      <c r="A3394" s="359" t="s">
        <v>3002</v>
      </c>
      <c r="B3394" s="360" t="s">
        <v>13697</v>
      </c>
      <c r="C3394" s="360" t="s">
        <v>3532</v>
      </c>
      <c r="D3394" s="360">
        <v>44</v>
      </c>
      <c r="E3394" s="360" t="s">
        <v>3532</v>
      </c>
      <c r="F3394" s="360" t="s">
        <v>3532</v>
      </c>
      <c r="G3394" s="360" t="s">
        <v>3532</v>
      </c>
      <c r="H3394" s="361">
        <v>45975</v>
      </c>
      <c r="I3394" s="360" t="s">
        <v>3532</v>
      </c>
      <c r="J3394" s="360" t="s">
        <v>13698</v>
      </c>
      <c r="K3394" s="360">
        <v>2020</v>
      </c>
      <c r="L3394" s="360" t="s">
        <v>5960</v>
      </c>
      <c r="M3394" s="360" t="s">
        <v>5957</v>
      </c>
      <c r="N3394" s="360" t="s">
        <v>5953</v>
      </c>
      <c r="O3394" s="360" t="s">
        <v>83</v>
      </c>
      <c r="P3394" s="360" t="s">
        <v>3532</v>
      </c>
      <c r="Q3394" s="360" t="s">
        <v>3532</v>
      </c>
    </row>
    <row r="3395" spans="1:17" ht="15">
      <c r="A3395" s="359" t="s">
        <v>5972</v>
      </c>
      <c r="B3395" s="360" t="s">
        <v>13699</v>
      </c>
      <c r="C3395" s="360" t="s">
        <v>2790</v>
      </c>
      <c r="D3395" s="360">
        <v>10</v>
      </c>
      <c r="E3395" s="360" t="s">
        <v>3532</v>
      </c>
      <c r="F3395" s="360" t="s">
        <v>13700</v>
      </c>
      <c r="G3395" s="360" t="s">
        <v>3532</v>
      </c>
      <c r="H3395" s="361">
        <v>45975</v>
      </c>
      <c r="I3395" s="360" t="s">
        <v>3532</v>
      </c>
      <c r="J3395" s="360" t="s">
        <v>13701</v>
      </c>
      <c r="K3395" s="360">
        <v>2020</v>
      </c>
      <c r="L3395" s="360" t="s">
        <v>5964</v>
      </c>
      <c r="M3395" s="360" t="s">
        <v>5957</v>
      </c>
      <c r="N3395" s="360" t="s">
        <v>5953</v>
      </c>
      <c r="O3395" s="360" t="s">
        <v>83</v>
      </c>
      <c r="P3395" s="360">
        <v>0</v>
      </c>
      <c r="Q3395" s="360" t="s">
        <v>10451</v>
      </c>
    </row>
    <row r="3396" spans="1:17" ht="15">
      <c r="A3396" s="359" t="s">
        <v>1611</v>
      </c>
      <c r="B3396" s="360" t="s">
        <v>13702</v>
      </c>
      <c r="C3396" s="360" t="s">
        <v>2790</v>
      </c>
      <c r="D3396" s="360">
        <v>3</v>
      </c>
      <c r="E3396" s="360" t="s">
        <v>3532</v>
      </c>
      <c r="F3396" s="360" t="s">
        <v>13703</v>
      </c>
      <c r="G3396" s="360" t="s">
        <v>3532</v>
      </c>
      <c r="H3396" s="361">
        <v>45975</v>
      </c>
      <c r="I3396" s="360" t="s">
        <v>3532</v>
      </c>
      <c r="J3396" s="360" t="s">
        <v>13704</v>
      </c>
      <c r="K3396" s="360">
        <v>2020</v>
      </c>
      <c r="L3396" s="360" t="s">
        <v>5960</v>
      </c>
      <c r="M3396" s="360" t="s">
        <v>5957</v>
      </c>
      <c r="N3396" s="360" t="s">
        <v>5953</v>
      </c>
      <c r="O3396" s="360" t="s">
        <v>83</v>
      </c>
      <c r="P3396" s="360">
        <v>0</v>
      </c>
      <c r="Q3396" s="360" t="s">
        <v>13705</v>
      </c>
    </row>
    <row r="3397" spans="1:17" ht="15">
      <c r="A3397" s="359" t="s">
        <v>6218</v>
      </c>
      <c r="B3397" s="360" t="s">
        <v>13706</v>
      </c>
      <c r="C3397" s="360" t="s">
        <v>3532</v>
      </c>
      <c r="D3397" s="360">
        <v>44</v>
      </c>
      <c r="E3397" s="360" t="s">
        <v>3532</v>
      </c>
      <c r="F3397" s="360" t="s">
        <v>3532</v>
      </c>
      <c r="G3397" s="360" t="s">
        <v>3532</v>
      </c>
      <c r="H3397" s="361">
        <v>45975</v>
      </c>
      <c r="I3397" s="360" t="s">
        <v>3532</v>
      </c>
      <c r="J3397" s="360" t="s">
        <v>10558</v>
      </c>
      <c r="K3397" s="360">
        <v>2020</v>
      </c>
      <c r="L3397" s="360" t="s">
        <v>5960</v>
      </c>
      <c r="M3397" s="360" t="s">
        <v>5957</v>
      </c>
      <c r="N3397" s="360" t="s">
        <v>5953</v>
      </c>
      <c r="O3397" s="360" t="s">
        <v>83</v>
      </c>
      <c r="P3397" s="360" t="s">
        <v>3532</v>
      </c>
      <c r="Q3397" s="360" t="s">
        <v>3532</v>
      </c>
    </row>
    <row r="3398" spans="1:17" ht="15">
      <c r="A3398" s="359" t="s">
        <v>10284</v>
      </c>
      <c r="B3398" s="360" t="s">
        <v>13707</v>
      </c>
      <c r="C3398" s="360" t="s">
        <v>3532</v>
      </c>
      <c r="D3398" s="360">
        <v>0</v>
      </c>
      <c r="E3398" s="360" t="s">
        <v>3532</v>
      </c>
      <c r="F3398" s="360" t="s">
        <v>3532</v>
      </c>
      <c r="G3398" s="360" t="s">
        <v>3532</v>
      </c>
      <c r="H3398" s="361">
        <v>45975</v>
      </c>
      <c r="I3398" s="360" t="s">
        <v>3532</v>
      </c>
      <c r="J3398" s="360" t="s">
        <v>13708</v>
      </c>
      <c r="K3398" s="360">
        <v>2020</v>
      </c>
      <c r="L3398" s="360" t="s">
        <v>5960</v>
      </c>
      <c r="M3398" s="360" t="s">
        <v>5957</v>
      </c>
      <c r="N3398" s="360" t="s">
        <v>5953</v>
      </c>
      <c r="O3398" s="360" t="s">
        <v>1706</v>
      </c>
      <c r="P3398" s="360">
        <v>0</v>
      </c>
      <c r="Q3398" s="360" t="s">
        <v>3532</v>
      </c>
    </row>
    <row r="3399" spans="1:17" ht="15">
      <c r="A3399" s="359" t="s">
        <v>9159</v>
      </c>
      <c r="B3399" s="360" t="s">
        <v>13709</v>
      </c>
      <c r="C3399" s="360" t="s">
        <v>3532</v>
      </c>
      <c r="D3399" s="360">
        <v>0</v>
      </c>
      <c r="E3399" s="360" t="s">
        <v>3532</v>
      </c>
      <c r="F3399" s="360" t="s">
        <v>3532</v>
      </c>
      <c r="G3399" s="360" t="s">
        <v>3532</v>
      </c>
      <c r="H3399" s="361">
        <v>45975</v>
      </c>
      <c r="I3399" s="360" t="s">
        <v>3532</v>
      </c>
      <c r="J3399" s="360" t="s">
        <v>13710</v>
      </c>
      <c r="K3399" s="360">
        <v>2020</v>
      </c>
      <c r="L3399" s="360" t="s">
        <v>5964</v>
      </c>
      <c r="M3399" s="360" t="s">
        <v>5957</v>
      </c>
      <c r="N3399" s="360" t="s">
        <v>5953</v>
      </c>
      <c r="O3399" s="360" t="s">
        <v>83</v>
      </c>
      <c r="P3399" s="360" t="s">
        <v>3532</v>
      </c>
      <c r="Q3399" s="360" t="s">
        <v>3532</v>
      </c>
    </row>
    <row r="3400" spans="1:17" ht="15">
      <c r="A3400" s="359" t="s">
        <v>3819</v>
      </c>
      <c r="B3400" s="360" t="s">
        <v>13711</v>
      </c>
      <c r="C3400" s="360" t="s">
        <v>3532</v>
      </c>
      <c r="D3400" s="360">
        <v>1</v>
      </c>
      <c r="E3400" s="360" t="s">
        <v>3532</v>
      </c>
      <c r="F3400" s="360" t="s">
        <v>3532</v>
      </c>
      <c r="G3400" s="360" t="s">
        <v>3532</v>
      </c>
      <c r="H3400" s="361">
        <v>45975</v>
      </c>
      <c r="I3400" s="360" t="s">
        <v>3532</v>
      </c>
      <c r="J3400" s="360" t="s">
        <v>11384</v>
      </c>
      <c r="K3400" s="360">
        <v>2020</v>
      </c>
      <c r="L3400" s="360" t="s">
        <v>5960</v>
      </c>
      <c r="M3400" s="360" t="s">
        <v>5957</v>
      </c>
      <c r="N3400" s="360" t="s">
        <v>5953</v>
      </c>
      <c r="O3400" s="360" t="s">
        <v>83</v>
      </c>
      <c r="P3400" s="360" t="s">
        <v>3532</v>
      </c>
      <c r="Q3400" s="360" t="s">
        <v>3532</v>
      </c>
    </row>
    <row r="3401" spans="1:17" ht="15">
      <c r="A3401" s="359" t="s">
        <v>6452</v>
      </c>
      <c r="B3401" s="360" t="s">
        <v>13712</v>
      </c>
      <c r="C3401" s="360" t="s">
        <v>3532</v>
      </c>
      <c r="D3401" s="360">
        <v>55</v>
      </c>
      <c r="E3401" s="360" t="s">
        <v>3532</v>
      </c>
      <c r="F3401" s="360" t="s">
        <v>3532</v>
      </c>
      <c r="G3401" s="360" t="s">
        <v>3532</v>
      </c>
      <c r="H3401" s="361">
        <v>45975</v>
      </c>
      <c r="I3401" s="360" t="s">
        <v>3532</v>
      </c>
      <c r="J3401" s="360" t="s">
        <v>13713</v>
      </c>
      <c r="K3401" s="360">
        <v>2020</v>
      </c>
      <c r="L3401" s="360" t="s">
        <v>5960</v>
      </c>
      <c r="M3401" s="360" t="s">
        <v>5957</v>
      </c>
      <c r="N3401" s="360" t="s">
        <v>5953</v>
      </c>
      <c r="O3401" s="360" t="s">
        <v>83</v>
      </c>
      <c r="P3401" s="360" t="s">
        <v>3532</v>
      </c>
      <c r="Q3401" s="360" t="s">
        <v>3532</v>
      </c>
    </row>
    <row r="3402" spans="1:17" ht="15">
      <c r="A3402" s="359" t="s">
        <v>1776</v>
      </c>
      <c r="B3402" s="360" t="s">
        <v>13714</v>
      </c>
      <c r="C3402" s="360" t="s">
        <v>3532</v>
      </c>
      <c r="D3402" s="360">
        <v>1</v>
      </c>
      <c r="E3402" s="360" t="s">
        <v>3532</v>
      </c>
      <c r="F3402" s="360" t="s">
        <v>3532</v>
      </c>
      <c r="G3402" s="360" t="s">
        <v>3532</v>
      </c>
      <c r="H3402" s="361">
        <v>45975</v>
      </c>
      <c r="I3402" s="360" t="s">
        <v>3532</v>
      </c>
      <c r="J3402" s="360" t="s">
        <v>13715</v>
      </c>
      <c r="K3402" s="360">
        <v>2020</v>
      </c>
      <c r="L3402" s="360" t="s">
        <v>5960</v>
      </c>
      <c r="M3402" s="360" t="s">
        <v>5957</v>
      </c>
      <c r="N3402" s="360" t="s">
        <v>5953</v>
      </c>
      <c r="O3402" s="360" t="s">
        <v>83</v>
      </c>
      <c r="P3402" s="360" t="s">
        <v>3532</v>
      </c>
      <c r="Q3402" s="360" t="s">
        <v>3532</v>
      </c>
    </row>
    <row r="3403" spans="1:17" ht="15">
      <c r="A3403" s="359" t="s">
        <v>3612</v>
      </c>
      <c r="B3403" s="360" t="s">
        <v>13716</v>
      </c>
      <c r="C3403" s="360" t="s">
        <v>3532</v>
      </c>
      <c r="D3403" s="360">
        <v>81</v>
      </c>
      <c r="E3403" s="360" t="s">
        <v>3532</v>
      </c>
      <c r="F3403" s="360" t="s">
        <v>3532</v>
      </c>
      <c r="G3403" s="360" t="s">
        <v>3532</v>
      </c>
      <c r="H3403" s="361">
        <v>45975</v>
      </c>
      <c r="I3403" s="360" t="s">
        <v>3532</v>
      </c>
      <c r="J3403" s="360" t="s">
        <v>13717</v>
      </c>
      <c r="K3403" s="360">
        <v>2020</v>
      </c>
      <c r="L3403" s="360" t="s">
        <v>5964</v>
      </c>
      <c r="M3403" s="360" t="s">
        <v>5957</v>
      </c>
      <c r="N3403" s="360" t="s">
        <v>5953</v>
      </c>
      <c r="O3403" s="360" t="s">
        <v>83</v>
      </c>
      <c r="P3403" s="360" t="s">
        <v>3532</v>
      </c>
      <c r="Q3403" s="360" t="s">
        <v>3532</v>
      </c>
    </row>
    <row r="3404" spans="1:17" ht="15">
      <c r="A3404" s="359" t="s">
        <v>1876</v>
      </c>
      <c r="B3404" s="360" t="s">
        <v>13718</v>
      </c>
      <c r="C3404" s="360" t="s">
        <v>3532</v>
      </c>
      <c r="D3404" s="360">
        <v>0</v>
      </c>
      <c r="E3404" s="360" t="s">
        <v>3532</v>
      </c>
      <c r="F3404" s="360" t="s">
        <v>3532</v>
      </c>
      <c r="G3404" s="360" t="s">
        <v>3532</v>
      </c>
      <c r="H3404" s="361">
        <v>45975</v>
      </c>
      <c r="I3404" s="360" t="s">
        <v>3532</v>
      </c>
      <c r="J3404" s="360" t="s">
        <v>13719</v>
      </c>
      <c r="K3404" s="360">
        <v>2020</v>
      </c>
      <c r="L3404" s="360" t="s">
        <v>5960</v>
      </c>
      <c r="M3404" s="360" t="s">
        <v>5957</v>
      </c>
      <c r="N3404" s="360" t="s">
        <v>5953</v>
      </c>
      <c r="O3404" s="360" t="s">
        <v>83</v>
      </c>
      <c r="P3404" s="360" t="s">
        <v>3532</v>
      </c>
      <c r="Q3404" s="360" t="s">
        <v>3532</v>
      </c>
    </row>
    <row r="3405" spans="1:17" ht="15">
      <c r="A3405" s="359" t="s">
        <v>3402</v>
      </c>
      <c r="B3405" s="360" t="s">
        <v>13720</v>
      </c>
      <c r="C3405" s="360" t="s">
        <v>2790</v>
      </c>
      <c r="D3405" s="360">
        <v>1</v>
      </c>
      <c r="E3405" s="360" t="s">
        <v>3532</v>
      </c>
      <c r="F3405" s="360" t="s">
        <v>13721</v>
      </c>
      <c r="G3405" s="360" t="s">
        <v>3532</v>
      </c>
      <c r="H3405" s="361">
        <v>45975</v>
      </c>
      <c r="I3405" s="360" t="s">
        <v>3532</v>
      </c>
      <c r="J3405" s="360" t="s">
        <v>9574</v>
      </c>
      <c r="K3405" s="360">
        <v>2020</v>
      </c>
      <c r="L3405" s="360" t="s">
        <v>5960</v>
      </c>
      <c r="M3405" s="360" t="s">
        <v>5957</v>
      </c>
      <c r="N3405" s="360" t="s">
        <v>5953</v>
      </c>
      <c r="O3405" s="360" t="s">
        <v>83</v>
      </c>
      <c r="P3405" s="360">
        <v>0</v>
      </c>
      <c r="Q3405" s="360" t="s">
        <v>13722</v>
      </c>
    </row>
    <row r="3406" spans="1:17" ht="15">
      <c r="A3406" s="359" t="s">
        <v>3002</v>
      </c>
      <c r="B3406" s="360" t="s">
        <v>13723</v>
      </c>
      <c r="C3406" s="360" t="s">
        <v>3532</v>
      </c>
      <c r="D3406" s="360">
        <v>186</v>
      </c>
      <c r="E3406" s="360" t="s">
        <v>3532</v>
      </c>
      <c r="F3406" s="360" t="s">
        <v>3532</v>
      </c>
      <c r="G3406" s="360" t="s">
        <v>3532</v>
      </c>
      <c r="H3406" s="361">
        <v>45975</v>
      </c>
      <c r="I3406" s="360" t="s">
        <v>3532</v>
      </c>
      <c r="J3406" s="360" t="s">
        <v>13724</v>
      </c>
      <c r="K3406" s="360">
        <v>2019</v>
      </c>
      <c r="L3406" s="360" t="s">
        <v>5964</v>
      </c>
      <c r="M3406" s="360" t="s">
        <v>5957</v>
      </c>
      <c r="N3406" s="360" t="s">
        <v>5953</v>
      </c>
      <c r="O3406" s="360" t="s">
        <v>83</v>
      </c>
      <c r="P3406" s="360" t="s">
        <v>3532</v>
      </c>
      <c r="Q3406" s="360" t="s">
        <v>3532</v>
      </c>
    </row>
    <row r="3407" spans="1:17" ht="15">
      <c r="A3407" s="359" t="s">
        <v>3520</v>
      </c>
      <c r="B3407" s="360" t="s">
        <v>13725</v>
      </c>
      <c r="C3407" s="360" t="s">
        <v>3532</v>
      </c>
      <c r="D3407" s="360">
        <v>35</v>
      </c>
      <c r="E3407" s="360" t="s">
        <v>3532</v>
      </c>
      <c r="F3407" s="360" t="s">
        <v>3532</v>
      </c>
      <c r="G3407" s="360" t="s">
        <v>3532</v>
      </c>
      <c r="H3407" s="361">
        <v>45975</v>
      </c>
      <c r="I3407" s="360" t="s">
        <v>3532</v>
      </c>
      <c r="J3407" s="360" t="s">
        <v>13726</v>
      </c>
      <c r="K3407" s="360">
        <v>2019</v>
      </c>
      <c r="L3407" s="360" t="s">
        <v>5964</v>
      </c>
      <c r="M3407" s="360" t="s">
        <v>5957</v>
      </c>
      <c r="N3407" s="360" t="s">
        <v>5953</v>
      </c>
      <c r="O3407" s="360" t="s">
        <v>83</v>
      </c>
      <c r="P3407" s="360" t="s">
        <v>3532</v>
      </c>
      <c r="Q3407" s="360" t="s">
        <v>3532</v>
      </c>
    </row>
    <row r="3408" spans="1:17" ht="15">
      <c r="A3408" s="359" t="s">
        <v>3520</v>
      </c>
      <c r="B3408" s="360" t="s">
        <v>13727</v>
      </c>
      <c r="C3408" s="360" t="s">
        <v>3532</v>
      </c>
      <c r="D3408" s="360">
        <v>105</v>
      </c>
      <c r="E3408" s="360" t="s">
        <v>3532</v>
      </c>
      <c r="F3408" s="360" t="s">
        <v>3532</v>
      </c>
      <c r="G3408" s="360" t="s">
        <v>3532</v>
      </c>
      <c r="H3408" s="361">
        <v>45975</v>
      </c>
      <c r="I3408" s="360" t="s">
        <v>3532</v>
      </c>
      <c r="J3408" s="360" t="s">
        <v>13728</v>
      </c>
      <c r="K3408" s="360">
        <v>2020</v>
      </c>
      <c r="L3408" s="360" t="s">
        <v>5964</v>
      </c>
      <c r="M3408" s="360" t="s">
        <v>5957</v>
      </c>
      <c r="N3408" s="360" t="s">
        <v>5953</v>
      </c>
      <c r="O3408" s="360" t="s">
        <v>83</v>
      </c>
      <c r="P3408" s="360" t="s">
        <v>3532</v>
      </c>
      <c r="Q3408" s="360" t="s">
        <v>3532</v>
      </c>
    </row>
    <row r="3409" spans="1:17" ht="15">
      <c r="A3409" s="359" t="s">
        <v>3520</v>
      </c>
      <c r="B3409" s="360" t="s">
        <v>13729</v>
      </c>
      <c r="C3409" s="360" t="s">
        <v>3532</v>
      </c>
      <c r="D3409" s="360">
        <v>0</v>
      </c>
      <c r="E3409" s="360" t="s">
        <v>3532</v>
      </c>
      <c r="F3409" s="360" t="s">
        <v>3532</v>
      </c>
      <c r="G3409" s="360" t="s">
        <v>3532</v>
      </c>
      <c r="H3409" s="361">
        <v>45975</v>
      </c>
      <c r="I3409" s="360" t="s">
        <v>3532</v>
      </c>
      <c r="J3409" s="360" t="s">
        <v>5992</v>
      </c>
      <c r="K3409" s="360">
        <v>2020</v>
      </c>
      <c r="L3409" s="360" t="s">
        <v>5964</v>
      </c>
      <c r="M3409" s="360" t="s">
        <v>5957</v>
      </c>
      <c r="N3409" s="360" t="s">
        <v>5953</v>
      </c>
      <c r="O3409" s="360" t="s">
        <v>83</v>
      </c>
      <c r="P3409" s="360" t="s">
        <v>3532</v>
      </c>
      <c r="Q3409" s="360" t="s">
        <v>3532</v>
      </c>
    </row>
    <row r="3410" spans="1:17" ht="15">
      <c r="A3410" s="359" t="s">
        <v>3256</v>
      </c>
      <c r="B3410" s="360" t="s">
        <v>13730</v>
      </c>
      <c r="C3410" s="360" t="s">
        <v>3532</v>
      </c>
      <c r="D3410" s="360">
        <v>18</v>
      </c>
      <c r="E3410" s="360" t="s">
        <v>3532</v>
      </c>
      <c r="F3410" s="360" t="s">
        <v>3532</v>
      </c>
      <c r="G3410" s="360" t="s">
        <v>3532</v>
      </c>
      <c r="H3410" s="361">
        <v>45975</v>
      </c>
      <c r="I3410" s="360" t="s">
        <v>3532</v>
      </c>
      <c r="J3410" s="360" t="s">
        <v>13731</v>
      </c>
      <c r="K3410" s="360">
        <v>2023</v>
      </c>
      <c r="L3410" s="360" t="s">
        <v>5960</v>
      </c>
      <c r="M3410" s="360" t="s">
        <v>5957</v>
      </c>
      <c r="N3410" s="360" t="s">
        <v>5953</v>
      </c>
      <c r="O3410" s="360" t="s">
        <v>83</v>
      </c>
      <c r="P3410" s="360" t="s">
        <v>3532</v>
      </c>
      <c r="Q3410" s="360" t="s">
        <v>3532</v>
      </c>
    </row>
    <row r="3411" spans="1:17" ht="15">
      <c r="A3411" s="359" t="s">
        <v>3256</v>
      </c>
      <c r="B3411" s="360" t="s">
        <v>13732</v>
      </c>
      <c r="C3411" s="360" t="s">
        <v>3532</v>
      </c>
      <c r="D3411" s="360">
        <v>16</v>
      </c>
      <c r="E3411" s="360" t="s">
        <v>3532</v>
      </c>
      <c r="F3411" s="360" t="s">
        <v>3532</v>
      </c>
      <c r="G3411" s="360" t="s">
        <v>3532</v>
      </c>
      <c r="H3411" s="361">
        <v>45975</v>
      </c>
      <c r="I3411" s="360" t="s">
        <v>3532</v>
      </c>
      <c r="J3411" s="360" t="s">
        <v>13733</v>
      </c>
      <c r="K3411" s="360">
        <v>2019</v>
      </c>
      <c r="L3411" s="360" t="s">
        <v>5964</v>
      </c>
      <c r="M3411" s="360" t="s">
        <v>5957</v>
      </c>
      <c r="N3411" s="360" t="s">
        <v>5953</v>
      </c>
      <c r="O3411" s="360" t="s">
        <v>83</v>
      </c>
      <c r="P3411" s="360" t="s">
        <v>3532</v>
      </c>
      <c r="Q3411" s="360" t="s">
        <v>3532</v>
      </c>
    </row>
    <row r="3412" spans="1:17" ht="15">
      <c r="A3412" s="359" t="s">
        <v>3256</v>
      </c>
      <c r="B3412" s="360" t="s">
        <v>13734</v>
      </c>
      <c r="C3412" s="360" t="s">
        <v>3532</v>
      </c>
      <c r="D3412" s="360">
        <v>83</v>
      </c>
      <c r="E3412" s="360" t="s">
        <v>3532</v>
      </c>
      <c r="F3412" s="360" t="s">
        <v>3532</v>
      </c>
      <c r="G3412" s="360" t="s">
        <v>3532</v>
      </c>
      <c r="H3412" s="361">
        <v>45975</v>
      </c>
      <c r="I3412" s="360" t="s">
        <v>3532</v>
      </c>
      <c r="J3412" s="360" t="s">
        <v>12468</v>
      </c>
      <c r="K3412" s="360">
        <v>2021</v>
      </c>
      <c r="L3412" s="360" t="s">
        <v>5964</v>
      </c>
      <c r="M3412" s="360" t="s">
        <v>5957</v>
      </c>
      <c r="N3412" s="360" t="s">
        <v>5953</v>
      </c>
      <c r="O3412" s="360" t="s">
        <v>83</v>
      </c>
      <c r="P3412" s="360" t="s">
        <v>3532</v>
      </c>
      <c r="Q3412" s="360" t="s">
        <v>3532</v>
      </c>
    </row>
    <row r="3413" spans="1:17" ht="15">
      <c r="A3413" s="359" t="s">
        <v>3256</v>
      </c>
      <c r="B3413" s="360" t="s">
        <v>13735</v>
      </c>
      <c r="C3413" s="360" t="s">
        <v>3532</v>
      </c>
      <c r="D3413" s="360">
        <v>65</v>
      </c>
      <c r="E3413" s="360" t="s">
        <v>3532</v>
      </c>
      <c r="F3413" s="360" t="s">
        <v>3532</v>
      </c>
      <c r="G3413" s="360" t="s">
        <v>3532</v>
      </c>
      <c r="H3413" s="361">
        <v>45975</v>
      </c>
      <c r="I3413" s="360" t="s">
        <v>3532</v>
      </c>
      <c r="J3413" s="360" t="s">
        <v>13736</v>
      </c>
      <c r="K3413" s="360">
        <v>2021</v>
      </c>
      <c r="L3413" s="360" t="s">
        <v>5964</v>
      </c>
      <c r="M3413" s="360" t="s">
        <v>5957</v>
      </c>
      <c r="N3413" s="360" t="s">
        <v>5953</v>
      </c>
      <c r="O3413" s="360" t="s">
        <v>83</v>
      </c>
      <c r="P3413" s="360" t="s">
        <v>3532</v>
      </c>
      <c r="Q3413" s="360" t="s">
        <v>3532</v>
      </c>
    </row>
    <row r="3414" spans="1:17" ht="15">
      <c r="A3414" s="359" t="s">
        <v>3256</v>
      </c>
      <c r="B3414" s="360" t="s">
        <v>13737</v>
      </c>
      <c r="C3414" s="360" t="s">
        <v>3532</v>
      </c>
      <c r="D3414" s="360">
        <v>119</v>
      </c>
      <c r="E3414" s="360" t="s">
        <v>3532</v>
      </c>
      <c r="F3414" s="360" t="s">
        <v>3532</v>
      </c>
      <c r="G3414" s="360" t="s">
        <v>3532</v>
      </c>
      <c r="H3414" s="361">
        <v>45975</v>
      </c>
      <c r="I3414" s="360" t="s">
        <v>3532</v>
      </c>
      <c r="J3414" s="360" t="s">
        <v>13738</v>
      </c>
      <c r="K3414" s="360">
        <v>2022</v>
      </c>
      <c r="L3414" s="360" t="s">
        <v>5964</v>
      </c>
      <c r="M3414" s="360" t="s">
        <v>5957</v>
      </c>
      <c r="N3414" s="360" t="s">
        <v>5953</v>
      </c>
      <c r="O3414" s="360" t="s">
        <v>83</v>
      </c>
      <c r="P3414" s="360" t="s">
        <v>3532</v>
      </c>
      <c r="Q3414" s="360" t="s">
        <v>3532</v>
      </c>
    </row>
    <row r="3415" spans="1:17" ht="15">
      <c r="A3415" s="359" t="s">
        <v>3256</v>
      </c>
      <c r="B3415" s="360" t="s">
        <v>13739</v>
      </c>
      <c r="C3415" s="360" t="s">
        <v>2790</v>
      </c>
      <c r="D3415" s="360">
        <v>2</v>
      </c>
      <c r="E3415" s="360" t="s">
        <v>3532</v>
      </c>
      <c r="F3415" s="360" t="s">
        <v>13740</v>
      </c>
      <c r="G3415" s="360" t="s">
        <v>3532</v>
      </c>
      <c r="H3415" s="361">
        <v>45975</v>
      </c>
      <c r="I3415" s="360" t="s">
        <v>3532</v>
      </c>
      <c r="J3415" s="360" t="s">
        <v>13741</v>
      </c>
      <c r="K3415" s="360">
        <v>2021</v>
      </c>
      <c r="L3415" s="360" t="s">
        <v>5956</v>
      </c>
      <c r="M3415" s="360" t="s">
        <v>5957</v>
      </c>
      <c r="N3415" s="360" t="s">
        <v>5953</v>
      </c>
      <c r="O3415" s="360" t="s">
        <v>83</v>
      </c>
      <c r="P3415" s="360">
        <v>0</v>
      </c>
      <c r="Q3415" s="360" t="s">
        <v>13742</v>
      </c>
    </row>
    <row r="3416" spans="1:17" ht="15">
      <c r="A3416" s="359" t="s">
        <v>3256</v>
      </c>
      <c r="B3416" s="360" t="s">
        <v>13743</v>
      </c>
      <c r="C3416" s="360" t="s">
        <v>3532</v>
      </c>
      <c r="D3416" s="360">
        <v>37</v>
      </c>
      <c r="E3416" s="360" t="s">
        <v>3532</v>
      </c>
      <c r="F3416" s="360" t="s">
        <v>3532</v>
      </c>
      <c r="G3416" s="360" t="s">
        <v>3532</v>
      </c>
      <c r="H3416" s="361">
        <v>45975</v>
      </c>
      <c r="I3416" s="360" t="s">
        <v>3532</v>
      </c>
      <c r="J3416" s="360" t="s">
        <v>13744</v>
      </c>
      <c r="K3416" s="360">
        <v>2022</v>
      </c>
      <c r="L3416" s="360" t="s">
        <v>5964</v>
      </c>
      <c r="M3416" s="360" t="s">
        <v>5957</v>
      </c>
      <c r="N3416" s="360" t="s">
        <v>5953</v>
      </c>
      <c r="O3416" s="360" t="s">
        <v>83</v>
      </c>
      <c r="P3416" s="360" t="s">
        <v>3532</v>
      </c>
      <c r="Q3416" s="360" t="s">
        <v>3532</v>
      </c>
    </row>
    <row r="3417" spans="1:17" ht="15">
      <c r="A3417" s="359" t="s">
        <v>1893</v>
      </c>
      <c r="B3417" s="360" t="s">
        <v>13745</v>
      </c>
      <c r="C3417" s="360" t="s">
        <v>3532</v>
      </c>
      <c r="D3417" s="360">
        <v>127</v>
      </c>
      <c r="E3417" s="360" t="s">
        <v>3532</v>
      </c>
      <c r="F3417" s="360" t="s">
        <v>3532</v>
      </c>
      <c r="G3417" s="360" t="s">
        <v>3532</v>
      </c>
      <c r="H3417" s="361">
        <v>45975</v>
      </c>
      <c r="I3417" s="360" t="s">
        <v>3532</v>
      </c>
      <c r="J3417" s="360" t="s">
        <v>13746</v>
      </c>
      <c r="K3417" s="360">
        <v>2022</v>
      </c>
      <c r="L3417" s="360" t="s">
        <v>5964</v>
      </c>
      <c r="M3417" s="360" t="s">
        <v>5957</v>
      </c>
      <c r="N3417" s="360" t="s">
        <v>5953</v>
      </c>
      <c r="O3417" s="360" t="s">
        <v>83</v>
      </c>
      <c r="P3417" s="360" t="s">
        <v>3532</v>
      </c>
      <c r="Q3417" s="360" t="s">
        <v>3532</v>
      </c>
    </row>
    <row r="3418" spans="1:17" ht="15">
      <c r="A3418" s="359" t="s">
        <v>3256</v>
      </c>
      <c r="B3418" s="360" t="s">
        <v>13747</v>
      </c>
      <c r="C3418" s="360" t="s">
        <v>3532</v>
      </c>
      <c r="D3418" s="360">
        <v>64</v>
      </c>
      <c r="E3418" s="360" t="s">
        <v>3532</v>
      </c>
      <c r="F3418" s="360" t="s">
        <v>3532</v>
      </c>
      <c r="G3418" s="360" t="s">
        <v>3532</v>
      </c>
      <c r="H3418" s="361">
        <v>45975</v>
      </c>
      <c r="I3418" s="360" t="s">
        <v>3532</v>
      </c>
      <c r="J3418" s="360" t="s">
        <v>13445</v>
      </c>
      <c r="K3418" s="360">
        <v>2022</v>
      </c>
      <c r="L3418" s="360" t="s">
        <v>5964</v>
      </c>
      <c r="M3418" s="360" t="s">
        <v>5957</v>
      </c>
      <c r="N3418" s="360" t="s">
        <v>5953</v>
      </c>
      <c r="O3418" s="360" t="s">
        <v>83</v>
      </c>
      <c r="P3418" s="360" t="s">
        <v>3532</v>
      </c>
      <c r="Q3418" s="360" t="s">
        <v>3532</v>
      </c>
    </row>
    <row r="3419" spans="1:17" ht="15">
      <c r="A3419" s="359" t="s">
        <v>3256</v>
      </c>
      <c r="B3419" s="360" t="s">
        <v>13748</v>
      </c>
      <c r="C3419" s="360" t="s">
        <v>3532</v>
      </c>
      <c r="D3419" s="360">
        <v>43</v>
      </c>
      <c r="E3419" s="360" t="s">
        <v>3532</v>
      </c>
      <c r="F3419" s="360" t="s">
        <v>3532</v>
      </c>
      <c r="G3419" s="360" t="s">
        <v>3532</v>
      </c>
      <c r="H3419" s="361">
        <v>45975</v>
      </c>
      <c r="I3419" s="360" t="s">
        <v>3532</v>
      </c>
      <c r="J3419" s="360" t="s">
        <v>13749</v>
      </c>
      <c r="K3419" s="360">
        <v>2020</v>
      </c>
      <c r="L3419" s="360" t="s">
        <v>5964</v>
      </c>
      <c r="M3419" s="360" t="s">
        <v>5957</v>
      </c>
      <c r="N3419" s="360" t="s">
        <v>5953</v>
      </c>
      <c r="O3419" s="360" t="s">
        <v>83</v>
      </c>
      <c r="P3419" s="360" t="s">
        <v>3532</v>
      </c>
      <c r="Q3419" s="360" t="s">
        <v>3532</v>
      </c>
    </row>
    <row r="3420" spans="1:17" ht="15">
      <c r="A3420" s="359" t="s">
        <v>3256</v>
      </c>
      <c r="B3420" s="360" t="s">
        <v>13750</v>
      </c>
      <c r="C3420" s="360" t="s">
        <v>3532</v>
      </c>
      <c r="D3420" s="360">
        <v>70</v>
      </c>
      <c r="E3420" s="360" t="s">
        <v>3532</v>
      </c>
      <c r="F3420" s="360" t="s">
        <v>3532</v>
      </c>
      <c r="G3420" s="360" t="s">
        <v>3532</v>
      </c>
      <c r="H3420" s="361">
        <v>45975</v>
      </c>
      <c r="I3420" s="360" t="s">
        <v>3532</v>
      </c>
      <c r="J3420" s="360" t="s">
        <v>13751</v>
      </c>
      <c r="K3420" s="360">
        <v>2022</v>
      </c>
      <c r="L3420" s="360" t="s">
        <v>5964</v>
      </c>
      <c r="M3420" s="360" t="s">
        <v>5957</v>
      </c>
      <c r="N3420" s="360" t="s">
        <v>5953</v>
      </c>
      <c r="O3420" s="360" t="s">
        <v>83</v>
      </c>
      <c r="P3420" s="360" t="s">
        <v>3532</v>
      </c>
      <c r="Q3420" s="360" t="s">
        <v>3532</v>
      </c>
    </row>
    <row r="3421" spans="1:17" ht="15">
      <c r="A3421" s="359" t="s">
        <v>5986</v>
      </c>
      <c r="B3421" s="360" t="s">
        <v>13752</v>
      </c>
      <c r="C3421" s="360" t="s">
        <v>3532</v>
      </c>
      <c r="D3421" s="360">
        <v>9</v>
      </c>
      <c r="E3421" s="360" t="s">
        <v>3532</v>
      </c>
      <c r="F3421" s="360" t="s">
        <v>3532</v>
      </c>
      <c r="G3421" s="360" t="s">
        <v>3532</v>
      </c>
      <c r="H3421" s="361">
        <v>45975</v>
      </c>
      <c r="I3421" s="360" t="s">
        <v>3532</v>
      </c>
      <c r="J3421" s="360" t="s">
        <v>13753</v>
      </c>
      <c r="K3421" s="360">
        <v>2019</v>
      </c>
      <c r="L3421" s="360" t="s">
        <v>5964</v>
      </c>
      <c r="M3421" s="360" t="s">
        <v>5957</v>
      </c>
      <c r="N3421" s="360" t="s">
        <v>5953</v>
      </c>
      <c r="O3421" s="360" t="s">
        <v>83</v>
      </c>
      <c r="P3421" s="360" t="s">
        <v>3532</v>
      </c>
      <c r="Q3421" s="360" t="s">
        <v>3532</v>
      </c>
    </row>
    <row r="3422" spans="1:17" ht="15">
      <c r="A3422" s="359" t="s">
        <v>5986</v>
      </c>
      <c r="B3422" s="360" t="s">
        <v>13754</v>
      </c>
      <c r="C3422" s="360" t="s">
        <v>2790</v>
      </c>
      <c r="D3422" s="360">
        <v>0</v>
      </c>
      <c r="E3422" s="360" t="s">
        <v>3532</v>
      </c>
      <c r="F3422" s="360" t="s">
        <v>13755</v>
      </c>
      <c r="G3422" s="360" t="s">
        <v>3532</v>
      </c>
      <c r="H3422" s="361">
        <v>45975</v>
      </c>
      <c r="I3422" s="360" t="s">
        <v>3532</v>
      </c>
      <c r="J3422" s="360" t="s">
        <v>13756</v>
      </c>
      <c r="K3422" s="360">
        <v>2019</v>
      </c>
      <c r="L3422" s="360" t="s">
        <v>5960</v>
      </c>
      <c r="M3422" s="360" t="s">
        <v>5957</v>
      </c>
      <c r="N3422" s="360" t="s">
        <v>5953</v>
      </c>
      <c r="O3422" s="360" t="s">
        <v>83</v>
      </c>
      <c r="P3422" s="360">
        <v>0</v>
      </c>
      <c r="Q3422" s="360" t="s">
        <v>13757</v>
      </c>
    </row>
    <row r="3423" spans="1:17" ht="15">
      <c r="A3423" s="359" t="s">
        <v>3175</v>
      </c>
      <c r="B3423" s="360" t="s">
        <v>13758</v>
      </c>
      <c r="C3423" s="360" t="s">
        <v>3532</v>
      </c>
      <c r="D3423" s="360">
        <v>14</v>
      </c>
      <c r="E3423" s="360" t="s">
        <v>3532</v>
      </c>
      <c r="F3423" s="360" t="s">
        <v>3532</v>
      </c>
      <c r="G3423" s="360" t="s">
        <v>3532</v>
      </c>
      <c r="H3423" s="361">
        <v>45975</v>
      </c>
      <c r="I3423" s="360" t="s">
        <v>3532</v>
      </c>
      <c r="J3423" s="360" t="s">
        <v>13759</v>
      </c>
      <c r="K3423" s="360">
        <v>2020</v>
      </c>
      <c r="L3423" s="360" t="s">
        <v>5956</v>
      </c>
      <c r="M3423" s="360" t="s">
        <v>5957</v>
      </c>
      <c r="N3423" s="360" t="s">
        <v>5953</v>
      </c>
      <c r="O3423" s="360" t="s">
        <v>83</v>
      </c>
      <c r="P3423" s="360" t="s">
        <v>3532</v>
      </c>
      <c r="Q3423" s="360" t="s">
        <v>3532</v>
      </c>
    </row>
    <row r="3424" spans="1:17" ht="15">
      <c r="A3424" s="359" t="s">
        <v>5986</v>
      </c>
      <c r="B3424" s="360" t="s">
        <v>13760</v>
      </c>
      <c r="C3424" s="360" t="s">
        <v>3532</v>
      </c>
      <c r="D3424" s="360">
        <v>108</v>
      </c>
      <c r="E3424" s="360" t="s">
        <v>3532</v>
      </c>
      <c r="F3424" s="360" t="s">
        <v>3532</v>
      </c>
      <c r="G3424" s="360" t="s">
        <v>3532</v>
      </c>
      <c r="H3424" s="361">
        <v>45975</v>
      </c>
      <c r="I3424" s="360" t="s">
        <v>3532</v>
      </c>
      <c r="J3424" s="360" t="s">
        <v>13761</v>
      </c>
      <c r="K3424" s="360">
        <v>2020</v>
      </c>
      <c r="L3424" s="360" t="s">
        <v>6550</v>
      </c>
      <c r="M3424" s="360" t="s">
        <v>5957</v>
      </c>
      <c r="N3424" s="360" t="s">
        <v>5953</v>
      </c>
      <c r="O3424" s="360" t="s">
        <v>83</v>
      </c>
      <c r="P3424" s="360" t="s">
        <v>3532</v>
      </c>
      <c r="Q3424" s="360" t="s">
        <v>3532</v>
      </c>
    </row>
    <row r="3425" spans="1:17" ht="15">
      <c r="A3425" s="359" t="s">
        <v>9159</v>
      </c>
      <c r="B3425" s="360" t="s">
        <v>13762</v>
      </c>
      <c r="C3425" s="360" t="s">
        <v>3532</v>
      </c>
      <c r="D3425" s="360">
        <v>105</v>
      </c>
      <c r="E3425" s="360" t="s">
        <v>3532</v>
      </c>
      <c r="F3425" s="360" t="s">
        <v>3532</v>
      </c>
      <c r="G3425" s="360" t="s">
        <v>3532</v>
      </c>
      <c r="H3425" s="361">
        <v>45975</v>
      </c>
      <c r="I3425" s="360" t="s">
        <v>3532</v>
      </c>
      <c r="J3425" s="360" t="s">
        <v>13763</v>
      </c>
      <c r="K3425" s="360">
        <v>2020</v>
      </c>
      <c r="L3425" s="360" t="s">
        <v>5960</v>
      </c>
      <c r="M3425" s="360" t="s">
        <v>5957</v>
      </c>
      <c r="N3425" s="360" t="s">
        <v>5953</v>
      </c>
      <c r="O3425" s="360" t="s">
        <v>83</v>
      </c>
      <c r="P3425" s="360" t="s">
        <v>3532</v>
      </c>
      <c r="Q3425" s="360" t="s">
        <v>3532</v>
      </c>
    </row>
    <row r="3426" spans="1:17" ht="15">
      <c r="A3426" s="359" t="s">
        <v>9159</v>
      </c>
      <c r="B3426" s="360" t="s">
        <v>13764</v>
      </c>
      <c r="C3426" s="360" t="s">
        <v>3532</v>
      </c>
      <c r="D3426" s="360">
        <v>122</v>
      </c>
      <c r="E3426" s="360" t="s">
        <v>3532</v>
      </c>
      <c r="F3426" s="360" t="s">
        <v>3532</v>
      </c>
      <c r="G3426" s="360" t="s">
        <v>3532</v>
      </c>
      <c r="H3426" s="361">
        <v>45975</v>
      </c>
      <c r="I3426" s="360" t="s">
        <v>3532</v>
      </c>
      <c r="J3426" s="360" t="s">
        <v>13765</v>
      </c>
      <c r="K3426" s="360">
        <v>2020</v>
      </c>
      <c r="L3426" s="360" t="s">
        <v>5964</v>
      </c>
      <c r="M3426" s="360" t="s">
        <v>5957</v>
      </c>
      <c r="N3426" s="360" t="s">
        <v>5953</v>
      </c>
      <c r="O3426" s="360" t="s">
        <v>83</v>
      </c>
      <c r="P3426" s="360" t="s">
        <v>3532</v>
      </c>
      <c r="Q3426" s="360" t="s">
        <v>3532</v>
      </c>
    </row>
    <row r="3427" spans="1:17" ht="15">
      <c r="A3427" s="359" t="s">
        <v>1742</v>
      </c>
      <c r="B3427" s="360" t="s">
        <v>13766</v>
      </c>
      <c r="C3427" s="360" t="s">
        <v>3532</v>
      </c>
      <c r="D3427" s="360">
        <v>2</v>
      </c>
      <c r="E3427" s="360" t="s">
        <v>3532</v>
      </c>
      <c r="F3427" s="360" t="s">
        <v>3532</v>
      </c>
      <c r="G3427" s="360" t="s">
        <v>3532</v>
      </c>
      <c r="H3427" s="361">
        <v>45975</v>
      </c>
      <c r="I3427" s="360" t="s">
        <v>3532</v>
      </c>
      <c r="J3427" s="360" t="s">
        <v>13767</v>
      </c>
      <c r="K3427" s="360">
        <v>2020</v>
      </c>
      <c r="L3427" s="360" t="s">
        <v>5960</v>
      </c>
      <c r="M3427" s="360" t="s">
        <v>5957</v>
      </c>
      <c r="N3427" s="360" t="s">
        <v>5953</v>
      </c>
      <c r="O3427" s="360" t="s">
        <v>83</v>
      </c>
      <c r="P3427" s="360" t="s">
        <v>3532</v>
      </c>
      <c r="Q3427" s="360" t="s">
        <v>3532</v>
      </c>
    </row>
    <row r="3428" spans="1:17" ht="15">
      <c r="A3428" s="359" t="s">
        <v>6389</v>
      </c>
      <c r="B3428" s="360" t="s">
        <v>13768</v>
      </c>
      <c r="C3428" s="360" t="s">
        <v>3532</v>
      </c>
      <c r="D3428" s="360">
        <v>63</v>
      </c>
      <c r="E3428" s="360" t="s">
        <v>3532</v>
      </c>
      <c r="F3428" s="360" t="s">
        <v>3532</v>
      </c>
      <c r="G3428" s="360" t="s">
        <v>3532</v>
      </c>
      <c r="H3428" s="361">
        <v>45975</v>
      </c>
      <c r="I3428" s="360" t="s">
        <v>3532</v>
      </c>
      <c r="J3428" s="360" t="s">
        <v>13769</v>
      </c>
      <c r="K3428" s="360">
        <v>2020</v>
      </c>
      <c r="L3428" s="360" t="s">
        <v>5964</v>
      </c>
      <c r="M3428" s="360" t="s">
        <v>5957</v>
      </c>
      <c r="N3428" s="360" t="s">
        <v>5953</v>
      </c>
      <c r="O3428" s="360" t="s">
        <v>83</v>
      </c>
      <c r="P3428" s="360" t="s">
        <v>3532</v>
      </c>
      <c r="Q3428" s="360" t="s">
        <v>3532</v>
      </c>
    </row>
    <row r="3429" spans="1:17" ht="15">
      <c r="A3429" s="359" t="s">
        <v>3416</v>
      </c>
      <c r="B3429" s="360" t="s">
        <v>13770</v>
      </c>
      <c r="C3429" s="360" t="s">
        <v>3532</v>
      </c>
      <c r="D3429" s="360">
        <v>18</v>
      </c>
      <c r="E3429" s="360" t="s">
        <v>3532</v>
      </c>
      <c r="F3429" s="360" t="s">
        <v>3532</v>
      </c>
      <c r="G3429" s="360" t="s">
        <v>3532</v>
      </c>
      <c r="H3429" s="361">
        <v>45975</v>
      </c>
      <c r="I3429" s="360" t="s">
        <v>3532</v>
      </c>
      <c r="J3429" s="360" t="s">
        <v>13771</v>
      </c>
      <c r="K3429" s="360">
        <v>2021</v>
      </c>
      <c r="L3429" s="360" t="s">
        <v>5960</v>
      </c>
      <c r="M3429" s="360" t="s">
        <v>5957</v>
      </c>
      <c r="N3429" s="360" t="s">
        <v>5953</v>
      </c>
      <c r="O3429" s="360" t="s">
        <v>83</v>
      </c>
      <c r="P3429" s="360" t="s">
        <v>3532</v>
      </c>
      <c r="Q3429" s="360" t="s">
        <v>3532</v>
      </c>
    </row>
    <row r="3430" spans="1:17" ht="15">
      <c r="A3430" s="359" t="s">
        <v>6433</v>
      </c>
      <c r="B3430" s="360" t="s">
        <v>13772</v>
      </c>
      <c r="C3430" s="360" t="s">
        <v>2790</v>
      </c>
      <c r="D3430" s="360">
        <v>6</v>
      </c>
      <c r="E3430" s="360" t="s">
        <v>3532</v>
      </c>
      <c r="F3430" s="360" t="s">
        <v>13773</v>
      </c>
      <c r="G3430" s="360" t="s">
        <v>3532</v>
      </c>
      <c r="H3430" s="361">
        <v>45975</v>
      </c>
      <c r="I3430" s="360" t="s">
        <v>3532</v>
      </c>
      <c r="J3430" s="360" t="s">
        <v>8382</v>
      </c>
      <c r="K3430" s="360">
        <v>2020</v>
      </c>
      <c r="L3430" s="360" t="s">
        <v>5960</v>
      </c>
      <c r="M3430" s="360" t="s">
        <v>5957</v>
      </c>
      <c r="N3430" s="360" t="s">
        <v>5953</v>
      </c>
      <c r="O3430" s="360" t="s">
        <v>83</v>
      </c>
      <c r="P3430" s="360">
        <v>0</v>
      </c>
      <c r="Q3430" s="360" t="s">
        <v>12616</v>
      </c>
    </row>
    <row r="3431" spans="1:17" ht="15">
      <c r="A3431" s="359" t="s">
        <v>6525</v>
      </c>
      <c r="B3431" s="360" t="s">
        <v>13774</v>
      </c>
      <c r="C3431" s="360" t="s">
        <v>6109</v>
      </c>
      <c r="D3431" s="360">
        <v>0</v>
      </c>
      <c r="E3431" s="360" t="s">
        <v>3532</v>
      </c>
      <c r="F3431" s="360" t="s">
        <v>10073</v>
      </c>
      <c r="G3431" s="360" t="s">
        <v>3532</v>
      </c>
      <c r="H3431" s="361">
        <v>45975</v>
      </c>
      <c r="I3431" s="360" t="s">
        <v>3532</v>
      </c>
      <c r="J3431" s="360" t="s">
        <v>13775</v>
      </c>
      <c r="K3431" s="360">
        <v>2020</v>
      </c>
      <c r="L3431" s="360" t="s">
        <v>5964</v>
      </c>
      <c r="M3431" s="360" t="s">
        <v>5957</v>
      </c>
      <c r="N3431" s="360" t="s">
        <v>5953</v>
      </c>
      <c r="O3431" s="360" t="s">
        <v>83</v>
      </c>
      <c r="P3431" s="360" t="s">
        <v>3532</v>
      </c>
      <c r="Q3431" s="360" t="s">
        <v>10075</v>
      </c>
    </row>
    <row r="3432" spans="1:17" ht="15">
      <c r="A3432" s="359" t="s">
        <v>6433</v>
      </c>
      <c r="B3432" s="360" t="s">
        <v>13776</v>
      </c>
      <c r="C3432" s="360" t="s">
        <v>2790</v>
      </c>
      <c r="D3432" s="360">
        <v>3</v>
      </c>
      <c r="E3432" s="360" t="s">
        <v>3532</v>
      </c>
      <c r="F3432" s="360" t="s">
        <v>13777</v>
      </c>
      <c r="G3432" s="360" t="s">
        <v>3532</v>
      </c>
      <c r="H3432" s="361">
        <v>45975</v>
      </c>
      <c r="I3432" s="360" t="s">
        <v>3532</v>
      </c>
      <c r="J3432" s="360" t="s">
        <v>13778</v>
      </c>
      <c r="K3432" s="360">
        <v>2021</v>
      </c>
      <c r="L3432" s="360" t="s">
        <v>5960</v>
      </c>
      <c r="M3432" s="360" t="s">
        <v>5957</v>
      </c>
      <c r="N3432" s="360" t="s">
        <v>5953</v>
      </c>
      <c r="O3432" s="360" t="s">
        <v>83</v>
      </c>
      <c r="P3432" s="360">
        <v>0</v>
      </c>
      <c r="Q3432" s="360" t="s">
        <v>13779</v>
      </c>
    </row>
    <row r="3433" spans="1:17" ht="15">
      <c r="A3433" s="359" t="s">
        <v>1897</v>
      </c>
      <c r="B3433" s="360" t="s">
        <v>13780</v>
      </c>
      <c r="C3433" s="360" t="s">
        <v>2790</v>
      </c>
      <c r="D3433" s="360">
        <v>4</v>
      </c>
      <c r="E3433" s="360" t="s">
        <v>3532</v>
      </c>
      <c r="F3433" s="360" t="s">
        <v>13781</v>
      </c>
      <c r="G3433" s="360" t="s">
        <v>3532</v>
      </c>
      <c r="H3433" s="361">
        <v>45975</v>
      </c>
      <c r="I3433" s="360" t="s">
        <v>3532</v>
      </c>
      <c r="J3433" s="360" t="s">
        <v>6597</v>
      </c>
      <c r="K3433" s="360">
        <v>2021</v>
      </c>
      <c r="L3433" s="360" t="s">
        <v>5984</v>
      </c>
      <c r="M3433" s="360" t="s">
        <v>5957</v>
      </c>
      <c r="N3433" s="360" t="s">
        <v>5953</v>
      </c>
      <c r="O3433" s="360" t="s">
        <v>83</v>
      </c>
      <c r="P3433" s="360">
        <v>0</v>
      </c>
      <c r="Q3433" s="360" t="s">
        <v>13782</v>
      </c>
    </row>
    <row r="3434" spans="1:17" ht="15">
      <c r="A3434" s="359" t="s">
        <v>2717</v>
      </c>
      <c r="B3434" s="360" t="s">
        <v>13783</v>
      </c>
      <c r="C3434" s="360" t="s">
        <v>3532</v>
      </c>
      <c r="D3434" s="360">
        <v>1</v>
      </c>
      <c r="E3434" s="360" t="s">
        <v>3532</v>
      </c>
      <c r="F3434" s="360" t="s">
        <v>3532</v>
      </c>
      <c r="G3434" s="360" t="s">
        <v>3532</v>
      </c>
      <c r="H3434" s="361">
        <v>45975</v>
      </c>
      <c r="I3434" s="360" t="s">
        <v>3532</v>
      </c>
      <c r="J3434" s="360" t="s">
        <v>13784</v>
      </c>
      <c r="K3434" s="360">
        <v>2019</v>
      </c>
      <c r="L3434" s="360" t="s">
        <v>5960</v>
      </c>
      <c r="M3434" s="360" t="s">
        <v>5957</v>
      </c>
      <c r="N3434" s="360" t="s">
        <v>5953</v>
      </c>
      <c r="O3434" s="360" t="s">
        <v>83</v>
      </c>
      <c r="P3434" s="360" t="s">
        <v>3532</v>
      </c>
      <c r="Q3434" s="360" t="s">
        <v>3532</v>
      </c>
    </row>
    <row r="3435" spans="1:17" ht="15">
      <c r="A3435" s="359" t="s">
        <v>5750</v>
      </c>
      <c r="B3435" s="360" t="s">
        <v>13785</v>
      </c>
      <c r="C3435" s="360" t="s">
        <v>3532</v>
      </c>
      <c r="D3435" s="360">
        <v>69</v>
      </c>
      <c r="E3435" s="360" t="s">
        <v>3532</v>
      </c>
      <c r="F3435" s="360" t="s">
        <v>3532</v>
      </c>
      <c r="G3435" s="360" t="s">
        <v>3532</v>
      </c>
      <c r="H3435" s="361">
        <v>45975</v>
      </c>
      <c r="I3435" s="360" t="s">
        <v>3532</v>
      </c>
      <c r="J3435" s="360" t="s">
        <v>13786</v>
      </c>
      <c r="K3435" s="360">
        <v>2020</v>
      </c>
      <c r="L3435" s="360" t="s">
        <v>5964</v>
      </c>
      <c r="M3435" s="360" t="s">
        <v>5957</v>
      </c>
      <c r="N3435" s="360" t="s">
        <v>5953</v>
      </c>
      <c r="O3435" s="360" t="s">
        <v>83</v>
      </c>
      <c r="P3435" s="360" t="s">
        <v>3532</v>
      </c>
      <c r="Q3435" s="360" t="s">
        <v>3532</v>
      </c>
    </row>
    <row r="3436" spans="1:17" ht="15">
      <c r="A3436" s="359" t="s">
        <v>5750</v>
      </c>
      <c r="B3436" s="360" t="s">
        <v>13787</v>
      </c>
      <c r="C3436" s="360" t="s">
        <v>3532</v>
      </c>
      <c r="D3436" s="360">
        <v>1</v>
      </c>
      <c r="E3436" s="360" t="s">
        <v>3532</v>
      </c>
      <c r="F3436" s="360" t="s">
        <v>3532</v>
      </c>
      <c r="G3436" s="360" t="s">
        <v>3532</v>
      </c>
      <c r="H3436" s="361">
        <v>45975</v>
      </c>
      <c r="I3436" s="360" t="s">
        <v>3532</v>
      </c>
      <c r="J3436" s="360" t="s">
        <v>13788</v>
      </c>
      <c r="K3436" s="360">
        <v>2020</v>
      </c>
      <c r="L3436" s="360" t="s">
        <v>5964</v>
      </c>
      <c r="M3436" s="360" t="s">
        <v>5957</v>
      </c>
      <c r="N3436" s="360" t="s">
        <v>5953</v>
      </c>
      <c r="O3436" s="360" t="s">
        <v>83</v>
      </c>
      <c r="P3436" s="360" t="s">
        <v>3532</v>
      </c>
      <c r="Q3436" s="360" t="s">
        <v>3532</v>
      </c>
    </row>
    <row r="3437" spans="1:17" ht="15">
      <c r="A3437" s="359" t="s">
        <v>5750</v>
      </c>
      <c r="B3437" s="360" t="s">
        <v>13789</v>
      </c>
      <c r="C3437" s="360" t="s">
        <v>2790</v>
      </c>
      <c r="D3437" s="360">
        <v>2</v>
      </c>
      <c r="E3437" s="360" t="s">
        <v>3532</v>
      </c>
      <c r="F3437" s="360" t="s">
        <v>13790</v>
      </c>
      <c r="G3437" s="360" t="s">
        <v>3532</v>
      </c>
      <c r="H3437" s="361">
        <v>45975</v>
      </c>
      <c r="I3437" s="360" t="s">
        <v>3532</v>
      </c>
      <c r="J3437" s="360" t="s">
        <v>13791</v>
      </c>
      <c r="K3437" s="360">
        <v>2020</v>
      </c>
      <c r="L3437" s="360" t="s">
        <v>5960</v>
      </c>
      <c r="M3437" s="360" t="s">
        <v>5957</v>
      </c>
      <c r="N3437" s="360" t="s">
        <v>5953</v>
      </c>
      <c r="O3437" s="360" t="s">
        <v>83</v>
      </c>
      <c r="P3437" s="360">
        <v>0</v>
      </c>
      <c r="Q3437" s="360" t="s">
        <v>13792</v>
      </c>
    </row>
    <row r="3438" spans="1:17" ht="15">
      <c r="A3438" s="359" t="s">
        <v>2717</v>
      </c>
      <c r="B3438" s="360" t="s">
        <v>13793</v>
      </c>
      <c r="C3438" s="360" t="s">
        <v>3532</v>
      </c>
      <c r="D3438" s="360">
        <v>1</v>
      </c>
      <c r="E3438" s="360" t="s">
        <v>3532</v>
      </c>
      <c r="F3438" s="360" t="s">
        <v>3532</v>
      </c>
      <c r="G3438" s="360" t="s">
        <v>3532</v>
      </c>
      <c r="H3438" s="361">
        <v>45975</v>
      </c>
      <c r="I3438" s="360" t="s">
        <v>3532</v>
      </c>
      <c r="J3438" s="360" t="s">
        <v>13794</v>
      </c>
      <c r="K3438" s="360">
        <v>2020</v>
      </c>
      <c r="L3438" s="360" t="s">
        <v>5960</v>
      </c>
      <c r="M3438" s="360" t="s">
        <v>5957</v>
      </c>
      <c r="N3438" s="360" t="s">
        <v>5953</v>
      </c>
      <c r="O3438" s="360" t="s">
        <v>83</v>
      </c>
      <c r="P3438" s="360" t="s">
        <v>3532</v>
      </c>
      <c r="Q3438" s="360" t="s">
        <v>3532</v>
      </c>
    </row>
    <row r="3439" spans="1:17" ht="15">
      <c r="A3439" s="359" t="s">
        <v>6077</v>
      </c>
      <c r="B3439" s="360" t="s">
        <v>13795</v>
      </c>
      <c r="C3439" s="360" t="s">
        <v>2790</v>
      </c>
      <c r="D3439" s="360">
        <v>6</v>
      </c>
      <c r="E3439" s="360" t="s">
        <v>3532</v>
      </c>
      <c r="F3439" s="360" t="s">
        <v>13796</v>
      </c>
      <c r="G3439" s="360" t="s">
        <v>3532</v>
      </c>
      <c r="H3439" s="361">
        <v>45975</v>
      </c>
      <c r="I3439" s="360" t="s">
        <v>3532</v>
      </c>
      <c r="J3439" s="360" t="s">
        <v>13797</v>
      </c>
      <c r="K3439" s="360">
        <v>2021</v>
      </c>
      <c r="L3439" s="360" t="s">
        <v>5960</v>
      </c>
      <c r="M3439" s="360" t="s">
        <v>5957</v>
      </c>
      <c r="N3439" s="360" t="s">
        <v>5953</v>
      </c>
      <c r="O3439" s="360" t="s">
        <v>83</v>
      </c>
      <c r="P3439" s="360">
        <v>0</v>
      </c>
      <c r="Q3439" s="360" t="s">
        <v>12140</v>
      </c>
    </row>
    <row r="3440" spans="1:17" ht="15">
      <c r="A3440" s="359" t="s">
        <v>5750</v>
      </c>
      <c r="B3440" s="360" t="s">
        <v>13798</v>
      </c>
      <c r="C3440" s="360" t="s">
        <v>3532</v>
      </c>
      <c r="D3440" s="360">
        <v>6</v>
      </c>
      <c r="E3440" s="360" t="s">
        <v>3532</v>
      </c>
      <c r="F3440" s="360" t="s">
        <v>3532</v>
      </c>
      <c r="G3440" s="360" t="s">
        <v>3532</v>
      </c>
      <c r="H3440" s="361">
        <v>45975</v>
      </c>
      <c r="I3440" s="360" t="s">
        <v>3532</v>
      </c>
      <c r="J3440" s="360" t="s">
        <v>13799</v>
      </c>
      <c r="K3440" s="360">
        <v>2021</v>
      </c>
      <c r="L3440" s="360" t="s">
        <v>5960</v>
      </c>
      <c r="M3440" s="360" t="s">
        <v>5957</v>
      </c>
      <c r="N3440" s="360" t="s">
        <v>5953</v>
      </c>
      <c r="O3440" s="360" t="s">
        <v>83</v>
      </c>
      <c r="P3440" s="360" t="s">
        <v>3532</v>
      </c>
      <c r="Q3440" s="360" t="s">
        <v>3532</v>
      </c>
    </row>
    <row r="3441" spans="1:17" ht="15">
      <c r="A3441" s="359" t="s">
        <v>6279</v>
      </c>
      <c r="B3441" s="360" t="s">
        <v>13800</v>
      </c>
      <c r="C3441" s="360" t="s">
        <v>3532</v>
      </c>
      <c r="D3441" s="360">
        <v>0</v>
      </c>
      <c r="E3441" s="360" t="s">
        <v>3532</v>
      </c>
      <c r="F3441" s="360" t="s">
        <v>3532</v>
      </c>
      <c r="G3441" s="360" t="s">
        <v>3532</v>
      </c>
      <c r="H3441" s="361">
        <v>45975</v>
      </c>
      <c r="I3441" s="360" t="s">
        <v>3532</v>
      </c>
      <c r="J3441" s="360" t="s">
        <v>13801</v>
      </c>
      <c r="K3441" s="360">
        <v>2020</v>
      </c>
      <c r="L3441" s="360" t="s">
        <v>5964</v>
      </c>
      <c r="M3441" s="360" t="s">
        <v>5957</v>
      </c>
      <c r="N3441" s="360" t="s">
        <v>5953</v>
      </c>
      <c r="O3441" s="360" t="s">
        <v>1706</v>
      </c>
      <c r="P3441" s="360" t="s">
        <v>3532</v>
      </c>
      <c r="Q3441" s="360" t="s">
        <v>3532</v>
      </c>
    </row>
    <row r="3442" spans="1:17" ht="15">
      <c r="A3442" s="359" t="s">
        <v>6218</v>
      </c>
      <c r="B3442" s="360" t="s">
        <v>13802</v>
      </c>
      <c r="C3442" s="360" t="s">
        <v>3532</v>
      </c>
      <c r="D3442" s="360">
        <v>2</v>
      </c>
      <c r="E3442" s="360" t="s">
        <v>3532</v>
      </c>
      <c r="F3442" s="360" t="s">
        <v>3532</v>
      </c>
      <c r="G3442" s="360" t="s">
        <v>3532</v>
      </c>
      <c r="H3442" s="361">
        <v>45975</v>
      </c>
      <c r="I3442" s="360" t="s">
        <v>3532</v>
      </c>
      <c r="J3442" s="360" t="s">
        <v>13803</v>
      </c>
      <c r="K3442" s="360">
        <v>2019</v>
      </c>
      <c r="L3442" s="360" t="s">
        <v>5956</v>
      </c>
      <c r="M3442" s="360" t="s">
        <v>5957</v>
      </c>
      <c r="N3442" s="360" t="s">
        <v>5953</v>
      </c>
      <c r="O3442" s="360" t="s">
        <v>83</v>
      </c>
      <c r="P3442" s="360" t="s">
        <v>3532</v>
      </c>
      <c r="Q3442" s="360" t="s">
        <v>3532</v>
      </c>
    </row>
    <row r="3443" spans="1:17" ht="15">
      <c r="A3443" s="359" t="s">
        <v>7615</v>
      </c>
      <c r="B3443" s="360" t="s">
        <v>13804</v>
      </c>
      <c r="C3443" s="360" t="s">
        <v>3532</v>
      </c>
      <c r="D3443" s="360">
        <v>44</v>
      </c>
      <c r="E3443" s="360" t="s">
        <v>3532</v>
      </c>
      <c r="F3443" s="360" t="s">
        <v>3532</v>
      </c>
      <c r="G3443" s="360" t="s">
        <v>3532</v>
      </c>
      <c r="H3443" s="361">
        <v>45975</v>
      </c>
      <c r="I3443" s="360" t="s">
        <v>3532</v>
      </c>
      <c r="J3443" s="360" t="s">
        <v>9485</v>
      </c>
      <c r="K3443" s="360">
        <v>2020</v>
      </c>
      <c r="L3443" s="360" t="s">
        <v>5960</v>
      </c>
      <c r="M3443" s="360" t="s">
        <v>5957</v>
      </c>
      <c r="N3443" s="360" t="s">
        <v>5953</v>
      </c>
      <c r="O3443" s="360" t="s">
        <v>83</v>
      </c>
      <c r="P3443" s="360" t="s">
        <v>3532</v>
      </c>
      <c r="Q3443" s="360" t="s">
        <v>3532</v>
      </c>
    </row>
    <row r="3444" spans="1:17" ht="15">
      <c r="A3444" s="359" t="s">
        <v>6021</v>
      </c>
      <c r="B3444" s="360" t="s">
        <v>13805</v>
      </c>
      <c r="C3444" s="360" t="s">
        <v>3532</v>
      </c>
      <c r="D3444" s="360">
        <v>0</v>
      </c>
      <c r="E3444" s="360" t="s">
        <v>3532</v>
      </c>
      <c r="F3444" s="360" t="s">
        <v>3532</v>
      </c>
      <c r="G3444" s="360" t="s">
        <v>3532</v>
      </c>
      <c r="H3444" s="361">
        <v>45975</v>
      </c>
      <c r="I3444" s="360" t="s">
        <v>3532</v>
      </c>
      <c r="J3444" s="360" t="s">
        <v>13806</v>
      </c>
      <c r="K3444" s="360">
        <v>2020</v>
      </c>
      <c r="L3444" s="360" t="s">
        <v>5964</v>
      </c>
      <c r="M3444" s="360" t="s">
        <v>5957</v>
      </c>
      <c r="N3444" s="360" t="s">
        <v>5953</v>
      </c>
      <c r="O3444" s="360" t="s">
        <v>83</v>
      </c>
      <c r="P3444" s="360" t="s">
        <v>3532</v>
      </c>
      <c r="Q3444" s="360" t="s">
        <v>3532</v>
      </c>
    </row>
    <row r="3445" spans="1:17" ht="15">
      <c r="A3445" s="359" t="s">
        <v>6587</v>
      </c>
      <c r="B3445" s="360" t="s">
        <v>13807</v>
      </c>
      <c r="C3445" s="360" t="s">
        <v>3532</v>
      </c>
      <c r="D3445" s="360">
        <v>64</v>
      </c>
      <c r="E3445" s="360" t="s">
        <v>3532</v>
      </c>
      <c r="F3445" s="360" t="s">
        <v>3532</v>
      </c>
      <c r="G3445" s="360" t="s">
        <v>3532</v>
      </c>
      <c r="H3445" s="361">
        <v>45975</v>
      </c>
      <c r="I3445" s="360" t="s">
        <v>3532</v>
      </c>
      <c r="J3445" s="360" t="s">
        <v>13808</v>
      </c>
      <c r="K3445" s="360">
        <v>2020</v>
      </c>
      <c r="L3445" s="360" t="s">
        <v>5960</v>
      </c>
      <c r="M3445" s="360" t="s">
        <v>5957</v>
      </c>
      <c r="N3445" s="360" t="s">
        <v>5953</v>
      </c>
      <c r="O3445" s="360" t="s">
        <v>83</v>
      </c>
      <c r="P3445" s="360" t="s">
        <v>3532</v>
      </c>
      <c r="Q3445" s="360" t="s">
        <v>3532</v>
      </c>
    </row>
    <row r="3446" spans="1:17" ht="15">
      <c r="A3446" s="359" t="s">
        <v>7153</v>
      </c>
      <c r="B3446" s="360" t="s">
        <v>13809</v>
      </c>
      <c r="C3446" s="360" t="s">
        <v>3532</v>
      </c>
      <c r="D3446" s="360">
        <v>122</v>
      </c>
      <c r="E3446" s="360" t="s">
        <v>3532</v>
      </c>
      <c r="F3446" s="360" t="s">
        <v>3532</v>
      </c>
      <c r="G3446" s="360" t="s">
        <v>3532</v>
      </c>
      <c r="H3446" s="361">
        <v>45975</v>
      </c>
      <c r="I3446" s="360" t="s">
        <v>3532</v>
      </c>
      <c r="J3446" s="360" t="s">
        <v>8387</v>
      </c>
      <c r="K3446" s="360">
        <v>2020</v>
      </c>
      <c r="L3446" s="360" t="s">
        <v>5960</v>
      </c>
      <c r="M3446" s="360" t="s">
        <v>5957</v>
      </c>
      <c r="N3446" s="360" t="s">
        <v>5953</v>
      </c>
      <c r="O3446" s="360" t="s">
        <v>83</v>
      </c>
      <c r="P3446" s="360" t="s">
        <v>3532</v>
      </c>
      <c r="Q3446" s="360" t="s">
        <v>3532</v>
      </c>
    </row>
    <row r="3447" spans="1:17" ht="15">
      <c r="A3447" s="359" t="s">
        <v>5972</v>
      </c>
      <c r="B3447" s="360" t="s">
        <v>13810</v>
      </c>
      <c r="C3447" s="360" t="s">
        <v>2790</v>
      </c>
      <c r="D3447" s="360">
        <v>11</v>
      </c>
      <c r="E3447" s="360" t="s">
        <v>3532</v>
      </c>
      <c r="F3447" s="360" t="s">
        <v>13811</v>
      </c>
      <c r="G3447" s="360" t="s">
        <v>3532</v>
      </c>
      <c r="H3447" s="361">
        <v>45975</v>
      </c>
      <c r="I3447" s="360" t="s">
        <v>3532</v>
      </c>
      <c r="J3447" s="360" t="s">
        <v>13812</v>
      </c>
      <c r="K3447" s="360">
        <v>2020</v>
      </c>
      <c r="L3447" s="360" t="s">
        <v>5964</v>
      </c>
      <c r="M3447" s="360" t="s">
        <v>5957</v>
      </c>
      <c r="N3447" s="360" t="s">
        <v>5953</v>
      </c>
      <c r="O3447" s="360" t="s">
        <v>83</v>
      </c>
      <c r="P3447" s="360">
        <v>0</v>
      </c>
      <c r="Q3447" s="360" t="s">
        <v>10503</v>
      </c>
    </row>
    <row r="3448" spans="1:17" ht="15">
      <c r="A3448" s="359" t="s">
        <v>7615</v>
      </c>
      <c r="B3448" s="360" t="s">
        <v>13813</v>
      </c>
      <c r="C3448" s="360" t="s">
        <v>3532</v>
      </c>
      <c r="D3448" s="360">
        <v>163</v>
      </c>
      <c r="E3448" s="360" t="s">
        <v>3532</v>
      </c>
      <c r="F3448" s="360" t="s">
        <v>3532</v>
      </c>
      <c r="G3448" s="360" t="s">
        <v>3532</v>
      </c>
      <c r="H3448" s="361">
        <v>45975</v>
      </c>
      <c r="I3448" s="360" t="s">
        <v>3532</v>
      </c>
      <c r="J3448" s="360" t="s">
        <v>13814</v>
      </c>
      <c r="K3448" s="360">
        <v>2020</v>
      </c>
      <c r="L3448" s="360" t="s">
        <v>5960</v>
      </c>
      <c r="M3448" s="360" t="s">
        <v>5957</v>
      </c>
      <c r="N3448" s="360" t="s">
        <v>5953</v>
      </c>
      <c r="O3448" s="360" t="s">
        <v>83</v>
      </c>
      <c r="P3448" s="360" t="s">
        <v>3532</v>
      </c>
      <c r="Q3448" s="360" t="s">
        <v>3532</v>
      </c>
    </row>
    <row r="3449" spans="1:17" ht="15">
      <c r="A3449" s="359" t="s">
        <v>3612</v>
      </c>
      <c r="B3449" s="360" t="s">
        <v>13815</v>
      </c>
      <c r="C3449" s="360" t="s">
        <v>3532</v>
      </c>
      <c r="D3449" s="360">
        <v>89</v>
      </c>
      <c r="E3449" s="360" t="s">
        <v>3532</v>
      </c>
      <c r="F3449" s="360" t="s">
        <v>3532</v>
      </c>
      <c r="G3449" s="360" t="s">
        <v>3532</v>
      </c>
      <c r="H3449" s="361">
        <v>45975</v>
      </c>
      <c r="I3449" s="360" t="s">
        <v>3532</v>
      </c>
      <c r="J3449" s="360" t="s">
        <v>13816</v>
      </c>
      <c r="K3449" s="360">
        <v>2020</v>
      </c>
      <c r="L3449" s="360" t="s">
        <v>5964</v>
      </c>
      <c r="M3449" s="360" t="s">
        <v>5957</v>
      </c>
      <c r="N3449" s="360" t="s">
        <v>5953</v>
      </c>
      <c r="O3449" s="360" t="s">
        <v>83</v>
      </c>
      <c r="P3449" s="360" t="s">
        <v>3532</v>
      </c>
      <c r="Q3449" s="360" t="s">
        <v>3532</v>
      </c>
    </row>
    <row r="3450" spans="1:17" ht="15">
      <c r="A3450" s="359" t="s">
        <v>1897</v>
      </c>
      <c r="B3450" s="360" t="s">
        <v>13817</v>
      </c>
      <c r="C3450" s="360" t="s">
        <v>2790</v>
      </c>
      <c r="D3450" s="360">
        <v>4</v>
      </c>
      <c r="E3450" s="360" t="s">
        <v>3532</v>
      </c>
      <c r="F3450" s="360" t="s">
        <v>13818</v>
      </c>
      <c r="G3450" s="360" t="s">
        <v>3532</v>
      </c>
      <c r="H3450" s="361">
        <v>45975</v>
      </c>
      <c r="I3450" s="360" t="s">
        <v>3532</v>
      </c>
      <c r="J3450" s="360" t="s">
        <v>13819</v>
      </c>
      <c r="K3450" s="360">
        <v>2020</v>
      </c>
      <c r="L3450" s="360" t="s">
        <v>5960</v>
      </c>
      <c r="M3450" s="360" t="s">
        <v>5957</v>
      </c>
      <c r="N3450" s="360" t="s">
        <v>5953</v>
      </c>
      <c r="O3450" s="360" t="s">
        <v>83</v>
      </c>
      <c r="P3450" s="360">
        <v>0</v>
      </c>
      <c r="Q3450" s="360" t="s">
        <v>13820</v>
      </c>
    </row>
    <row r="3451" spans="1:17" ht="15">
      <c r="A3451" s="359" t="s">
        <v>6433</v>
      </c>
      <c r="B3451" s="360" t="s">
        <v>13821</v>
      </c>
      <c r="C3451" s="360" t="s">
        <v>3532</v>
      </c>
      <c r="D3451" s="360">
        <v>1</v>
      </c>
      <c r="E3451" s="360" t="s">
        <v>3532</v>
      </c>
      <c r="F3451" s="360" t="s">
        <v>3532</v>
      </c>
      <c r="G3451" s="360" t="s">
        <v>3532</v>
      </c>
      <c r="H3451" s="361">
        <v>45975</v>
      </c>
      <c r="I3451" s="360" t="s">
        <v>3532</v>
      </c>
      <c r="J3451" s="360" t="s">
        <v>6958</v>
      </c>
      <c r="K3451" s="360">
        <v>2020</v>
      </c>
      <c r="L3451" s="360" t="s">
        <v>5960</v>
      </c>
      <c r="M3451" s="360" t="s">
        <v>5957</v>
      </c>
      <c r="N3451" s="360" t="s">
        <v>5953</v>
      </c>
      <c r="O3451" s="360" t="s">
        <v>83</v>
      </c>
      <c r="P3451" s="360" t="s">
        <v>3532</v>
      </c>
      <c r="Q3451" s="360" t="s">
        <v>3532</v>
      </c>
    </row>
    <row r="3452" spans="1:17" ht="15">
      <c r="A3452" s="359" t="s">
        <v>546</v>
      </c>
      <c r="B3452" s="360" t="s">
        <v>13822</v>
      </c>
      <c r="C3452" s="360" t="s">
        <v>3532</v>
      </c>
      <c r="D3452" s="360">
        <v>35</v>
      </c>
      <c r="E3452" s="360" t="s">
        <v>3532</v>
      </c>
      <c r="F3452" s="360" t="s">
        <v>3532</v>
      </c>
      <c r="G3452" s="360" t="s">
        <v>3532</v>
      </c>
      <c r="H3452" s="361">
        <v>45975</v>
      </c>
      <c r="I3452" s="360" t="s">
        <v>3532</v>
      </c>
      <c r="J3452" s="360" t="s">
        <v>13823</v>
      </c>
      <c r="K3452" s="360">
        <v>2020</v>
      </c>
      <c r="L3452" s="360" t="s">
        <v>5960</v>
      </c>
      <c r="M3452" s="360" t="s">
        <v>5957</v>
      </c>
      <c r="N3452" s="360" t="s">
        <v>5953</v>
      </c>
      <c r="O3452" s="360" t="s">
        <v>83</v>
      </c>
      <c r="P3452" s="360" t="s">
        <v>3532</v>
      </c>
      <c r="Q3452" s="360" t="s">
        <v>3532</v>
      </c>
    </row>
    <row r="3453" spans="1:17" ht="15">
      <c r="A3453" s="359" t="s">
        <v>1636</v>
      </c>
      <c r="B3453" s="360" t="s">
        <v>13824</v>
      </c>
      <c r="C3453" s="360" t="s">
        <v>3532</v>
      </c>
      <c r="D3453" s="360">
        <v>60</v>
      </c>
      <c r="E3453" s="360" t="s">
        <v>3532</v>
      </c>
      <c r="F3453" s="360" t="s">
        <v>3532</v>
      </c>
      <c r="G3453" s="360" t="s">
        <v>3532</v>
      </c>
      <c r="H3453" s="361">
        <v>45975</v>
      </c>
      <c r="I3453" s="360" t="s">
        <v>3532</v>
      </c>
      <c r="J3453" s="360" t="s">
        <v>13825</v>
      </c>
      <c r="K3453" s="360">
        <v>2021</v>
      </c>
      <c r="L3453" s="360" t="s">
        <v>5960</v>
      </c>
      <c r="M3453" s="360" t="s">
        <v>5957</v>
      </c>
      <c r="N3453" s="360" t="s">
        <v>5953</v>
      </c>
      <c r="O3453" s="360" t="s">
        <v>83</v>
      </c>
      <c r="P3453" s="360" t="s">
        <v>3532</v>
      </c>
      <c r="Q3453" s="360" t="s">
        <v>3532</v>
      </c>
    </row>
    <row r="3454" spans="1:17" ht="15">
      <c r="A3454" s="359" t="s">
        <v>8424</v>
      </c>
      <c r="B3454" s="360" t="s">
        <v>13826</v>
      </c>
      <c r="C3454" s="360" t="s">
        <v>3532</v>
      </c>
      <c r="D3454" s="360">
        <v>79</v>
      </c>
      <c r="E3454" s="360" t="s">
        <v>3532</v>
      </c>
      <c r="F3454" s="360" t="s">
        <v>3532</v>
      </c>
      <c r="G3454" s="360" t="s">
        <v>3532</v>
      </c>
      <c r="H3454" s="361">
        <v>45975</v>
      </c>
      <c r="I3454" s="360" t="s">
        <v>3532</v>
      </c>
      <c r="J3454" s="360" t="s">
        <v>13827</v>
      </c>
      <c r="K3454" s="360">
        <v>2020</v>
      </c>
      <c r="L3454" s="360" t="s">
        <v>5964</v>
      </c>
      <c r="M3454" s="360" t="s">
        <v>5957</v>
      </c>
      <c r="N3454" s="360" t="s">
        <v>5953</v>
      </c>
      <c r="O3454" s="360" t="s">
        <v>83</v>
      </c>
      <c r="P3454" s="360" t="s">
        <v>3532</v>
      </c>
      <c r="Q3454" s="360" t="s">
        <v>3532</v>
      </c>
    </row>
    <row r="3455" spans="1:17" ht="15">
      <c r="A3455" s="359" t="s">
        <v>1667</v>
      </c>
      <c r="B3455" s="360" t="s">
        <v>3742</v>
      </c>
      <c r="C3455" s="360" t="s">
        <v>7277</v>
      </c>
      <c r="D3455" s="360">
        <v>7</v>
      </c>
      <c r="E3455" s="360" t="s">
        <v>3532</v>
      </c>
      <c r="F3455" s="360" t="s">
        <v>13828</v>
      </c>
      <c r="G3455" s="360" t="s">
        <v>3532</v>
      </c>
      <c r="H3455" s="361">
        <v>45975</v>
      </c>
      <c r="I3455" s="360" t="s">
        <v>3532</v>
      </c>
      <c r="J3455" s="360" t="s">
        <v>5950</v>
      </c>
      <c r="K3455" s="360">
        <v>2020</v>
      </c>
      <c r="L3455" s="360" t="s">
        <v>6638</v>
      </c>
      <c r="M3455" s="360" t="s">
        <v>5952</v>
      </c>
      <c r="N3455" s="360" t="s">
        <v>5953</v>
      </c>
      <c r="O3455" s="360" t="s">
        <v>83</v>
      </c>
      <c r="P3455" s="360">
        <v>0</v>
      </c>
      <c r="Q3455" s="360" t="s">
        <v>13829</v>
      </c>
    </row>
    <row r="3456" spans="1:17" ht="15">
      <c r="A3456" s="359" t="s">
        <v>3143</v>
      </c>
      <c r="B3456" s="360" t="s">
        <v>776</v>
      </c>
      <c r="C3456" s="360" t="s">
        <v>109</v>
      </c>
      <c r="D3456" s="360">
        <v>42</v>
      </c>
      <c r="E3456" s="360" t="s">
        <v>7207</v>
      </c>
      <c r="F3456" s="360" t="s">
        <v>7208</v>
      </c>
      <c r="G3456" s="360" t="s">
        <v>7209</v>
      </c>
      <c r="H3456" s="361">
        <v>45975</v>
      </c>
      <c r="I3456" s="360" t="s">
        <v>3532</v>
      </c>
      <c r="J3456" s="360" t="s">
        <v>7940</v>
      </c>
      <c r="K3456" s="360">
        <v>2020</v>
      </c>
      <c r="L3456" s="360" t="s">
        <v>13830</v>
      </c>
      <c r="M3456" s="360" t="s">
        <v>5957</v>
      </c>
      <c r="N3456" s="360" t="s">
        <v>114</v>
      </c>
      <c r="O3456" s="360" t="s">
        <v>83</v>
      </c>
      <c r="P3456" s="360" t="s">
        <v>3532</v>
      </c>
      <c r="Q3456" s="360" t="s">
        <v>8296</v>
      </c>
    </row>
    <row r="3457" spans="1:17" ht="15">
      <c r="A3457" s="359" t="s">
        <v>6463</v>
      </c>
      <c r="B3457" s="360" t="s">
        <v>13831</v>
      </c>
      <c r="C3457" s="360" t="s">
        <v>3532</v>
      </c>
      <c r="D3457" s="360">
        <v>155</v>
      </c>
      <c r="E3457" s="360" t="s">
        <v>3532</v>
      </c>
      <c r="F3457" s="360" t="s">
        <v>3532</v>
      </c>
      <c r="G3457" s="360" t="s">
        <v>3532</v>
      </c>
      <c r="H3457" s="361">
        <v>45975</v>
      </c>
      <c r="I3457" s="360" t="s">
        <v>3532</v>
      </c>
      <c r="J3457" s="360" t="s">
        <v>13832</v>
      </c>
      <c r="K3457" s="360">
        <v>2020</v>
      </c>
      <c r="L3457" s="360" t="s">
        <v>5960</v>
      </c>
      <c r="M3457" s="360" t="s">
        <v>5957</v>
      </c>
      <c r="N3457" s="360" t="s">
        <v>5953</v>
      </c>
      <c r="O3457" s="360" t="s">
        <v>83</v>
      </c>
      <c r="P3457" s="360" t="s">
        <v>3532</v>
      </c>
      <c r="Q3457" s="360" t="s">
        <v>3532</v>
      </c>
    </row>
    <row r="3458" spans="1:17" ht="15">
      <c r="A3458" s="359" t="s">
        <v>6021</v>
      </c>
      <c r="B3458" s="360" t="s">
        <v>13833</v>
      </c>
      <c r="C3458" s="360" t="s">
        <v>2790</v>
      </c>
      <c r="D3458" s="360">
        <v>3</v>
      </c>
      <c r="E3458" s="360" t="s">
        <v>3532</v>
      </c>
      <c r="F3458" s="360" t="s">
        <v>13834</v>
      </c>
      <c r="G3458" s="360" t="s">
        <v>3532</v>
      </c>
      <c r="H3458" s="361">
        <v>45975</v>
      </c>
      <c r="I3458" s="360" t="s">
        <v>3532</v>
      </c>
      <c r="J3458" s="360" t="s">
        <v>10932</v>
      </c>
      <c r="K3458" s="360">
        <v>2020</v>
      </c>
      <c r="L3458" s="360" t="s">
        <v>5960</v>
      </c>
      <c r="M3458" s="360" t="s">
        <v>5957</v>
      </c>
      <c r="N3458" s="360" t="s">
        <v>5953</v>
      </c>
      <c r="O3458" s="360" t="s">
        <v>83</v>
      </c>
      <c r="P3458" s="360">
        <v>0</v>
      </c>
      <c r="Q3458" s="360" t="s">
        <v>13835</v>
      </c>
    </row>
    <row r="3459" spans="1:17" ht="15">
      <c r="A3459" s="359" t="s">
        <v>7615</v>
      </c>
      <c r="B3459" s="360" t="s">
        <v>13836</v>
      </c>
      <c r="C3459" s="360" t="s">
        <v>3532</v>
      </c>
      <c r="D3459" s="360">
        <v>0</v>
      </c>
      <c r="E3459" s="360" t="s">
        <v>3532</v>
      </c>
      <c r="F3459" s="360" t="s">
        <v>3532</v>
      </c>
      <c r="G3459" s="360" t="s">
        <v>3532</v>
      </c>
      <c r="H3459" s="361">
        <v>45975</v>
      </c>
      <c r="I3459" s="360" t="s">
        <v>3532</v>
      </c>
      <c r="J3459" s="360" t="s">
        <v>13837</v>
      </c>
      <c r="K3459" s="360">
        <v>2020</v>
      </c>
      <c r="L3459" s="360" t="s">
        <v>5964</v>
      </c>
      <c r="M3459" s="360" t="s">
        <v>5957</v>
      </c>
      <c r="N3459" s="360" t="s">
        <v>5953</v>
      </c>
      <c r="O3459" s="360" t="s">
        <v>83</v>
      </c>
      <c r="P3459" s="360" t="s">
        <v>3532</v>
      </c>
      <c r="Q3459" s="360" t="s">
        <v>3532</v>
      </c>
    </row>
    <row r="3460" spans="1:17" ht="15">
      <c r="A3460" s="359" t="s">
        <v>6077</v>
      </c>
      <c r="B3460" s="360" t="s">
        <v>13838</v>
      </c>
      <c r="C3460" s="360" t="s">
        <v>2790</v>
      </c>
      <c r="D3460" s="360">
        <v>5</v>
      </c>
      <c r="E3460" s="360" t="s">
        <v>3532</v>
      </c>
      <c r="F3460" s="360" t="s">
        <v>13839</v>
      </c>
      <c r="G3460" s="360" t="s">
        <v>3532</v>
      </c>
      <c r="H3460" s="361">
        <v>45975</v>
      </c>
      <c r="I3460" s="360" t="s">
        <v>3532</v>
      </c>
      <c r="J3460" s="360" t="s">
        <v>13840</v>
      </c>
      <c r="K3460" s="360">
        <v>2020</v>
      </c>
      <c r="L3460" s="360" t="s">
        <v>5964</v>
      </c>
      <c r="M3460" s="360" t="s">
        <v>5957</v>
      </c>
      <c r="N3460" s="360" t="s">
        <v>5953</v>
      </c>
      <c r="O3460" s="360" t="s">
        <v>83</v>
      </c>
      <c r="P3460" s="360">
        <v>0</v>
      </c>
      <c r="Q3460" s="360" t="s">
        <v>9391</v>
      </c>
    </row>
    <row r="3461" spans="1:17" ht="15">
      <c r="A3461" s="359" t="s">
        <v>6218</v>
      </c>
      <c r="B3461" s="360" t="s">
        <v>13841</v>
      </c>
      <c r="C3461" s="360" t="s">
        <v>3532</v>
      </c>
      <c r="D3461" s="360">
        <v>49</v>
      </c>
      <c r="E3461" s="360" t="s">
        <v>3532</v>
      </c>
      <c r="F3461" s="360" t="s">
        <v>3532</v>
      </c>
      <c r="G3461" s="360" t="s">
        <v>3532</v>
      </c>
      <c r="H3461" s="361">
        <v>45975</v>
      </c>
      <c r="I3461" s="360" t="s">
        <v>3532</v>
      </c>
      <c r="J3461" s="360" t="s">
        <v>10240</v>
      </c>
      <c r="K3461" s="360">
        <v>2020</v>
      </c>
      <c r="L3461" s="360" t="s">
        <v>5960</v>
      </c>
      <c r="M3461" s="360" t="s">
        <v>5957</v>
      </c>
      <c r="N3461" s="360" t="s">
        <v>5953</v>
      </c>
      <c r="O3461" s="360" t="s">
        <v>83</v>
      </c>
      <c r="P3461" s="360" t="s">
        <v>3532</v>
      </c>
      <c r="Q3461" s="360" t="s">
        <v>3532</v>
      </c>
    </row>
    <row r="3462" spans="1:17" ht="15">
      <c r="A3462" s="359" t="s">
        <v>3923</v>
      </c>
      <c r="B3462" s="360" t="s">
        <v>13842</v>
      </c>
      <c r="C3462" s="360" t="s">
        <v>3532</v>
      </c>
      <c r="D3462" s="360">
        <v>14</v>
      </c>
      <c r="E3462" s="360" t="s">
        <v>3532</v>
      </c>
      <c r="F3462" s="360" t="s">
        <v>3532</v>
      </c>
      <c r="G3462" s="360" t="s">
        <v>3532</v>
      </c>
      <c r="H3462" s="361">
        <v>45975</v>
      </c>
      <c r="I3462" s="360" t="s">
        <v>3255</v>
      </c>
      <c r="J3462" s="360" t="s">
        <v>13843</v>
      </c>
      <c r="K3462" s="360">
        <v>2020</v>
      </c>
      <c r="L3462" s="360" t="s">
        <v>5960</v>
      </c>
      <c r="M3462" s="360" t="s">
        <v>5957</v>
      </c>
      <c r="N3462" s="360" t="s">
        <v>5953</v>
      </c>
      <c r="O3462" s="360" t="s">
        <v>83</v>
      </c>
      <c r="P3462" s="360" t="s">
        <v>3532</v>
      </c>
      <c r="Q3462" s="360" t="s">
        <v>3532</v>
      </c>
    </row>
    <row r="3463" spans="1:17" ht="15">
      <c r="A3463" s="359" t="s">
        <v>3520</v>
      </c>
      <c r="B3463" s="360" t="s">
        <v>13844</v>
      </c>
      <c r="C3463" s="360" t="s">
        <v>3532</v>
      </c>
      <c r="D3463" s="360">
        <v>57</v>
      </c>
      <c r="E3463" s="360" t="s">
        <v>3532</v>
      </c>
      <c r="F3463" s="360" t="s">
        <v>3532</v>
      </c>
      <c r="G3463" s="360" t="s">
        <v>3532</v>
      </c>
      <c r="H3463" s="361">
        <v>45975</v>
      </c>
      <c r="I3463" s="360" t="s">
        <v>3532</v>
      </c>
      <c r="J3463" s="360" t="s">
        <v>13412</v>
      </c>
      <c r="K3463" s="360">
        <v>2020</v>
      </c>
      <c r="L3463" s="360" t="s">
        <v>5964</v>
      </c>
      <c r="M3463" s="360" t="s">
        <v>5957</v>
      </c>
      <c r="N3463" s="360" t="s">
        <v>5953</v>
      </c>
      <c r="O3463" s="360" t="s">
        <v>83</v>
      </c>
      <c r="P3463" s="360" t="s">
        <v>3532</v>
      </c>
      <c r="Q3463" s="360" t="s">
        <v>3532</v>
      </c>
    </row>
    <row r="3464" spans="1:17" ht="15">
      <c r="A3464" s="359" t="s">
        <v>5750</v>
      </c>
      <c r="B3464" s="360" t="s">
        <v>13845</v>
      </c>
      <c r="C3464" s="360" t="s">
        <v>2790</v>
      </c>
      <c r="D3464" s="360">
        <v>0</v>
      </c>
      <c r="E3464" s="360" t="s">
        <v>3532</v>
      </c>
      <c r="F3464" s="360" t="s">
        <v>13846</v>
      </c>
      <c r="G3464" s="360" t="s">
        <v>3532</v>
      </c>
      <c r="H3464" s="361">
        <v>45975</v>
      </c>
      <c r="I3464" s="360" t="s">
        <v>3532</v>
      </c>
      <c r="J3464" s="360" t="s">
        <v>13847</v>
      </c>
      <c r="K3464" s="360">
        <v>2020</v>
      </c>
      <c r="L3464" s="360" t="s">
        <v>5960</v>
      </c>
      <c r="M3464" s="360" t="s">
        <v>5957</v>
      </c>
      <c r="N3464" s="360" t="s">
        <v>5953</v>
      </c>
      <c r="O3464" s="360" t="s">
        <v>83</v>
      </c>
      <c r="P3464" s="360">
        <v>0</v>
      </c>
      <c r="Q3464" s="360" t="s">
        <v>13848</v>
      </c>
    </row>
    <row r="3465" spans="1:17" ht="15">
      <c r="A3465" s="359" t="s">
        <v>1654</v>
      </c>
      <c r="B3465" s="360" t="s">
        <v>1820</v>
      </c>
      <c r="C3465" s="360" t="s">
        <v>2790</v>
      </c>
      <c r="D3465" s="360">
        <v>2</v>
      </c>
      <c r="E3465" s="360" t="s">
        <v>3532</v>
      </c>
      <c r="F3465" s="360" t="s">
        <v>13849</v>
      </c>
      <c r="G3465" s="360" t="s">
        <v>3532</v>
      </c>
      <c r="H3465" s="361">
        <v>45975</v>
      </c>
      <c r="I3465" s="360" t="s">
        <v>3532</v>
      </c>
      <c r="J3465" s="360" t="s">
        <v>7940</v>
      </c>
      <c r="K3465" s="360">
        <v>2020</v>
      </c>
      <c r="L3465" s="360" t="s">
        <v>13830</v>
      </c>
      <c r="M3465" s="360" t="s">
        <v>5957</v>
      </c>
      <c r="N3465" s="360" t="s">
        <v>114</v>
      </c>
      <c r="O3465" s="360" t="s">
        <v>83</v>
      </c>
      <c r="P3465" s="360">
        <v>0</v>
      </c>
      <c r="Q3465" s="360" t="s">
        <v>13850</v>
      </c>
    </row>
    <row r="3466" spans="1:17" ht="15">
      <c r="A3466" s="359" t="s">
        <v>1611</v>
      </c>
      <c r="B3466" s="360" t="s">
        <v>1571</v>
      </c>
      <c r="C3466" s="360" t="s">
        <v>7277</v>
      </c>
      <c r="D3466" s="360">
        <v>6</v>
      </c>
      <c r="E3466" s="360" t="s">
        <v>3532</v>
      </c>
      <c r="F3466" s="360" t="s">
        <v>13851</v>
      </c>
      <c r="G3466" s="360" t="s">
        <v>3532</v>
      </c>
      <c r="H3466" s="361">
        <v>45975</v>
      </c>
      <c r="I3466" s="360" t="s">
        <v>3532</v>
      </c>
      <c r="J3466" s="360" t="s">
        <v>7940</v>
      </c>
      <c r="K3466" s="360">
        <v>2020</v>
      </c>
      <c r="L3466" s="360" t="s">
        <v>13830</v>
      </c>
      <c r="M3466" s="360" t="s">
        <v>5957</v>
      </c>
      <c r="N3466" s="360" t="s">
        <v>114</v>
      </c>
      <c r="O3466" s="360" t="s">
        <v>83</v>
      </c>
      <c r="P3466" s="360" t="s">
        <v>3532</v>
      </c>
      <c r="Q3466" s="360" t="s">
        <v>13852</v>
      </c>
    </row>
    <row r="3467" spans="1:17" ht="15">
      <c r="A3467" s="359" t="s">
        <v>6797</v>
      </c>
      <c r="B3467" s="360" t="s">
        <v>13853</v>
      </c>
      <c r="C3467" s="360" t="s">
        <v>2790</v>
      </c>
      <c r="D3467" s="360">
        <v>4</v>
      </c>
      <c r="E3467" s="360" t="s">
        <v>3532</v>
      </c>
      <c r="F3467" s="360" t="s">
        <v>13854</v>
      </c>
      <c r="G3467" s="360" t="s">
        <v>3532</v>
      </c>
      <c r="H3467" s="361">
        <v>45975</v>
      </c>
      <c r="I3467" s="360" t="s">
        <v>3532</v>
      </c>
      <c r="J3467" s="360" t="s">
        <v>13855</v>
      </c>
      <c r="K3467" s="360">
        <v>2020</v>
      </c>
      <c r="L3467" s="360" t="s">
        <v>5964</v>
      </c>
      <c r="M3467" s="360" t="s">
        <v>5957</v>
      </c>
      <c r="N3467" s="360" t="s">
        <v>5953</v>
      </c>
      <c r="O3467" s="360" t="s">
        <v>83</v>
      </c>
      <c r="P3467" s="360">
        <v>28</v>
      </c>
      <c r="Q3467" s="360" t="s">
        <v>13856</v>
      </c>
    </row>
    <row r="3468" spans="1:17" ht="15">
      <c r="A3468" s="359" t="s">
        <v>6433</v>
      </c>
      <c r="B3468" s="360" t="s">
        <v>13857</v>
      </c>
      <c r="C3468" s="360" t="s">
        <v>3532</v>
      </c>
      <c r="D3468" s="360">
        <v>88</v>
      </c>
      <c r="E3468" s="360" t="s">
        <v>3532</v>
      </c>
      <c r="F3468" s="360" t="s">
        <v>3532</v>
      </c>
      <c r="G3468" s="360" t="s">
        <v>3532</v>
      </c>
      <c r="H3468" s="361">
        <v>45975</v>
      </c>
      <c r="I3468" s="360" t="s">
        <v>3532</v>
      </c>
      <c r="J3468" s="360" t="s">
        <v>13858</v>
      </c>
      <c r="K3468" s="360">
        <v>2020</v>
      </c>
      <c r="L3468" s="360" t="s">
        <v>5960</v>
      </c>
      <c r="M3468" s="360" t="s">
        <v>5957</v>
      </c>
      <c r="N3468" s="360" t="s">
        <v>5953</v>
      </c>
      <c r="O3468" s="360" t="s">
        <v>83</v>
      </c>
      <c r="P3468" s="360" t="s">
        <v>3532</v>
      </c>
      <c r="Q3468" s="360" t="s">
        <v>3532</v>
      </c>
    </row>
    <row r="3469" spans="1:17" ht="15">
      <c r="A3469" s="359" t="s">
        <v>1927</v>
      </c>
      <c r="B3469" s="360" t="s">
        <v>2481</v>
      </c>
      <c r="C3469" s="360" t="s">
        <v>3532</v>
      </c>
      <c r="D3469" s="360">
        <v>7</v>
      </c>
      <c r="E3469" s="360" t="s">
        <v>3532</v>
      </c>
      <c r="F3469" s="360" t="s">
        <v>3532</v>
      </c>
      <c r="G3469" s="360" t="s">
        <v>3532</v>
      </c>
      <c r="H3469" s="361">
        <v>45975</v>
      </c>
      <c r="I3469" s="360" t="s">
        <v>3532</v>
      </c>
      <c r="J3469" s="360" t="s">
        <v>7940</v>
      </c>
      <c r="K3469" s="360">
        <v>2020</v>
      </c>
      <c r="L3469" s="360" t="s">
        <v>13830</v>
      </c>
      <c r="M3469" s="360" t="s">
        <v>5957</v>
      </c>
      <c r="N3469" s="360" t="s">
        <v>114</v>
      </c>
      <c r="O3469" s="360" t="s">
        <v>83</v>
      </c>
      <c r="P3469" s="360" t="s">
        <v>3532</v>
      </c>
      <c r="Q3469" s="360" t="s">
        <v>3532</v>
      </c>
    </row>
    <row r="3470" spans="1:17" ht="15">
      <c r="A3470" s="359" t="s">
        <v>1611</v>
      </c>
      <c r="B3470" s="360" t="s">
        <v>3546</v>
      </c>
      <c r="C3470" s="360" t="s">
        <v>2790</v>
      </c>
      <c r="D3470" s="360">
        <v>1</v>
      </c>
      <c r="E3470" s="360" t="s">
        <v>3532</v>
      </c>
      <c r="F3470" s="360" t="s">
        <v>13859</v>
      </c>
      <c r="G3470" s="360" t="s">
        <v>3532</v>
      </c>
      <c r="H3470" s="361">
        <v>45975</v>
      </c>
      <c r="I3470" s="360" t="s">
        <v>3532</v>
      </c>
      <c r="J3470" s="360" t="s">
        <v>7940</v>
      </c>
      <c r="K3470" s="360">
        <v>2020</v>
      </c>
      <c r="L3470" s="360" t="s">
        <v>13830</v>
      </c>
      <c r="M3470" s="360" t="s">
        <v>5957</v>
      </c>
      <c r="N3470" s="360" t="s">
        <v>114</v>
      </c>
      <c r="O3470" s="360" t="s">
        <v>83</v>
      </c>
      <c r="P3470" s="360">
        <v>0</v>
      </c>
      <c r="Q3470" s="360" t="s">
        <v>13860</v>
      </c>
    </row>
    <row r="3471" spans="1:17" ht="15">
      <c r="A3471" s="359" t="s">
        <v>3612</v>
      </c>
      <c r="B3471" s="360" t="s">
        <v>13861</v>
      </c>
      <c r="C3471" s="360" t="s">
        <v>3532</v>
      </c>
      <c r="D3471" s="360">
        <v>3</v>
      </c>
      <c r="E3471" s="360" t="s">
        <v>3532</v>
      </c>
      <c r="F3471" s="360" t="s">
        <v>3532</v>
      </c>
      <c r="G3471" s="360" t="s">
        <v>3532</v>
      </c>
      <c r="H3471" s="361">
        <v>45975</v>
      </c>
      <c r="I3471" s="360" t="s">
        <v>3532</v>
      </c>
      <c r="J3471" s="360" t="s">
        <v>13862</v>
      </c>
      <c r="K3471" s="360">
        <v>2020</v>
      </c>
      <c r="L3471" s="360" t="s">
        <v>5964</v>
      </c>
      <c r="M3471" s="360" t="s">
        <v>5957</v>
      </c>
      <c r="N3471" s="360" t="s">
        <v>5953</v>
      </c>
      <c r="O3471" s="360" t="s">
        <v>83</v>
      </c>
      <c r="P3471" s="360" t="s">
        <v>3532</v>
      </c>
      <c r="Q3471" s="360" t="s">
        <v>3532</v>
      </c>
    </row>
    <row r="3472" spans="1:17" ht="15">
      <c r="A3472" s="359" t="s">
        <v>3819</v>
      </c>
      <c r="B3472" s="360" t="s">
        <v>13863</v>
      </c>
      <c r="C3472" s="360" t="s">
        <v>3532</v>
      </c>
      <c r="D3472" s="360">
        <v>10</v>
      </c>
      <c r="E3472" s="360" t="s">
        <v>3532</v>
      </c>
      <c r="F3472" s="360" t="s">
        <v>3532</v>
      </c>
      <c r="G3472" s="360" t="s">
        <v>3532</v>
      </c>
      <c r="H3472" s="361">
        <v>45975</v>
      </c>
      <c r="I3472" s="360" t="s">
        <v>3532</v>
      </c>
      <c r="J3472" s="360" t="s">
        <v>13864</v>
      </c>
      <c r="K3472" s="360">
        <v>2020</v>
      </c>
      <c r="L3472" s="360" t="s">
        <v>5960</v>
      </c>
      <c r="M3472" s="360" t="s">
        <v>5957</v>
      </c>
      <c r="N3472" s="360" t="s">
        <v>5953</v>
      </c>
      <c r="O3472" s="360" t="s">
        <v>83</v>
      </c>
      <c r="P3472" s="360" t="s">
        <v>3532</v>
      </c>
      <c r="Q3472" s="360" t="s">
        <v>3532</v>
      </c>
    </row>
    <row r="3473" spans="1:17" ht="15">
      <c r="A3473" s="359" t="s">
        <v>5750</v>
      </c>
      <c r="B3473" s="360" t="s">
        <v>4620</v>
      </c>
      <c r="C3473" s="360" t="s">
        <v>3532</v>
      </c>
      <c r="D3473" s="360">
        <v>253</v>
      </c>
      <c r="E3473" s="360" t="s">
        <v>3532</v>
      </c>
      <c r="F3473" s="360" t="s">
        <v>3532</v>
      </c>
      <c r="G3473" s="360" t="s">
        <v>3532</v>
      </c>
      <c r="H3473" s="361">
        <v>45975</v>
      </c>
      <c r="I3473" s="360" t="s">
        <v>3532</v>
      </c>
      <c r="J3473" s="360" t="s">
        <v>7940</v>
      </c>
      <c r="K3473" s="360">
        <v>2020</v>
      </c>
      <c r="L3473" s="360" t="s">
        <v>13830</v>
      </c>
      <c r="M3473" s="360" t="s">
        <v>5957</v>
      </c>
      <c r="N3473" s="360" t="s">
        <v>114</v>
      </c>
      <c r="O3473" s="360" t="s">
        <v>83</v>
      </c>
      <c r="P3473" s="360" t="s">
        <v>3532</v>
      </c>
      <c r="Q3473" s="360" t="s">
        <v>3532</v>
      </c>
    </row>
    <row r="3474" spans="1:17" ht="15">
      <c r="A3474" s="359" t="s">
        <v>7019</v>
      </c>
      <c r="B3474" s="360" t="s">
        <v>13865</v>
      </c>
      <c r="C3474" s="360" t="s">
        <v>2790</v>
      </c>
      <c r="D3474" s="360">
        <v>1</v>
      </c>
      <c r="E3474" s="360" t="s">
        <v>3532</v>
      </c>
      <c r="F3474" s="360" t="s">
        <v>13866</v>
      </c>
      <c r="G3474" s="360" t="s">
        <v>3532</v>
      </c>
      <c r="H3474" s="361">
        <v>45975</v>
      </c>
      <c r="I3474" s="360" t="s">
        <v>3532</v>
      </c>
      <c r="J3474" s="360" t="s">
        <v>13867</v>
      </c>
      <c r="K3474" s="360">
        <v>2020</v>
      </c>
      <c r="L3474" s="360" t="s">
        <v>5960</v>
      </c>
      <c r="M3474" s="360" t="s">
        <v>5957</v>
      </c>
      <c r="N3474" s="360" t="s">
        <v>5953</v>
      </c>
      <c r="O3474" s="360" t="s">
        <v>83</v>
      </c>
      <c r="P3474" s="360">
        <v>0</v>
      </c>
      <c r="Q3474" s="360" t="s">
        <v>13868</v>
      </c>
    </row>
    <row r="3475" spans="1:17" ht="15">
      <c r="A3475" s="359" t="s">
        <v>2717</v>
      </c>
      <c r="B3475" s="360" t="s">
        <v>13869</v>
      </c>
      <c r="C3475" s="360" t="s">
        <v>3532</v>
      </c>
      <c r="D3475" s="360">
        <v>1</v>
      </c>
      <c r="E3475" s="360" t="s">
        <v>3532</v>
      </c>
      <c r="F3475" s="360" t="s">
        <v>3532</v>
      </c>
      <c r="G3475" s="360" t="s">
        <v>3532</v>
      </c>
      <c r="H3475" s="361">
        <v>45975</v>
      </c>
      <c r="I3475" s="360" t="s">
        <v>3532</v>
      </c>
      <c r="J3475" s="360" t="s">
        <v>13870</v>
      </c>
      <c r="K3475" s="360">
        <v>2020</v>
      </c>
      <c r="L3475" s="360" t="s">
        <v>5960</v>
      </c>
      <c r="M3475" s="360" t="s">
        <v>5957</v>
      </c>
      <c r="N3475" s="360" t="s">
        <v>5953</v>
      </c>
      <c r="O3475" s="360" t="s">
        <v>83</v>
      </c>
      <c r="P3475" s="360" t="s">
        <v>3532</v>
      </c>
      <c r="Q3475" s="360" t="s">
        <v>3532</v>
      </c>
    </row>
    <row r="3476" spans="1:17" ht="15">
      <c r="A3476" s="359" t="s">
        <v>3612</v>
      </c>
      <c r="B3476" s="360" t="s">
        <v>13871</v>
      </c>
      <c r="C3476" s="360" t="s">
        <v>3532</v>
      </c>
      <c r="D3476" s="360">
        <v>146</v>
      </c>
      <c r="E3476" s="360" t="s">
        <v>3532</v>
      </c>
      <c r="F3476" s="360" t="s">
        <v>3532</v>
      </c>
      <c r="G3476" s="360" t="s">
        <v>3532</v>
      </c>
      <c r="H3476" s="361">
        <v>45975</v>
      </c>
      <c r="I3476" s="360" t="s">
        <v>3532</v>
      </c>
      <c r="J3476" s="360" t="s">
        <v>13872</v>
      </c>
      <c r="K3476" s="360">
        <v>2020</v>
      </c>
      <c r="L3476" s="360" t="s">
        <v>5964</v>
      </c>
      <c r="M3476" s="360" t="s">
        <v>5957</v>
      </c>
      <c r="N3476" s="360" t="s">
        <v>5953</v>
      </c>
      <c r="O3476" s="360" t="s">
        <v>83</v>
      </c>
      <c r="P3476" s="360" t="s">
        <v>3532</v>
      </c>
      <c r="Q3476" s="360" t="s">
        <v>3532</v>
      </c>
    </row>
    <row r="3477" spans="1:17" ht="15">
      <c r="A3477" s="359" t="s">
        <v>5986</v>
      </c>
      <c r="B3477" s="360" t="s">
        <v>13873</v>
      </c>
      <c r="C3477" s="360" t="s">
        <v>3532</v>
      </c>
      <c r="D3477" s="360">
        <v>15</v>
      </c>
      <c r="E3477" s="360" t="s">
        <v>3532</v>
      </c>
      <c r="F3477" s="360" t="s">
        <v>3532</v>
      </c>
      <c r="G3477" s="360" t="s">
        <v>3532</v>
      </c>
      <c r="H3477" s="361">
        <v>45975</v>
      </c>
      <c r="I3477" s="360" t="s">
        <v>3532</v>
      </c>
      <c r="J3477" s="360" t="s">
        <v>13874</v>
      </c>
      <c r="K3477" s="360">
        <v>2020</v>
      </c>
      <c r="L3477" s="360" t="s">
        <v>5960</v>
      </c>
      <c r="M3477" s="360" t="s">
        <v>5957</v>
      </c>
      <c r="N3477" s="360" t="s">
        <v>5953</v>
      </c>
      <c r="O3477" s="360" t="s">
        <v>83</v>
      </c>
      <c r="P3477" s="360" t="s">
        <v>3532</v>
      </c>
      <c r="Q3477" s="360" t="s">
        <v>3532</v>
      </c>
    </row>
    <row r="3478" spans="1:17" ht="15">
      <c r="A3478" s="359" t="s">
        <v>1893</v>
      </c>
      <c r="B3478" s="360" t="s">
        <v>13875</v>
      </c>
      <c r="C3478" s="360" t="s">
        <v>3532</v>
      </c>
      <c r="D3478" s="360">
        <v>56</v>
      </c>
      <c r="E3478" s="360" t="s">
        <v>3532</v>
      </c>
      <c r="F3478" s="360" t="s">
        <v>3532</v>
      </c>
      <c r="G3478" s="360" t="s">
        <v>3532</v>
      </c>
      <c r="H3478" s="361">
        <v>45975</v>
      </c>
      <c r="I3478" s="360" t="s">
        <v>3532</v>
      </c>
      <c r="J3478" s="360" t="s">
        <v>5955</v>
      </c>
      <c r="K3478" s="360">
        <v>2020</v>
      </c>
      <c r="L3478" s="360" t="s">
        <v>5960</v>
      </c>
      <c r="M3478" s="360" t="s">
        <v>5957</v>
      </c>
      <c r="N3478" s="360" t="s">
        <v>5953</v>
      </c>
      <c r="O3478" s="360" t="s">
        <v>83</v>
      </c>
      <c r="P3478" s="360" t="s">
        <v>3532</v>
      </c>
      <c r="Q3478" s="360" t="s">
        <v>3532</v>
      </c>
    </row>
    <row r="3479" spans="1:17" ht="15">
      <c r="A3479" s="359" t="s">
        <v>1765</v>
      </c>
      <c r="B3479" s="360" t="s">
        <v>13876</v>
      </c>
      <c r="C3479" s="360" t="s">
        <v>3532</v>
      </c>
      <c r="D3479" s="360">
        <v>16</v>
      </c>
      <c r="E3479" s="360" t="s">
        <v>3532</v>
      </c>
      <c r="F3479" s="360" t="s">
        <v>3532</v>
      </c>
      <c r="G3479" s="360" t="s">
        <v>3532</v>
      </c>
      <c r="H3479" s="361">
        <v>45975</v>
      </c>
      <c r="I3479" s="360" t="s">
        <v>3532</v>
      </c>
      <c r="J3479" s="360" t="s">
        <v>13877</v>
      </c>
      <c r="K3479" s="360">
        <v>2020</v>
      </c>
      <c r="L3479" s="360" t="s">
        <v>5960</v>
      </c>
      <c r="M3479" s="360" t="s">
        <v>5957</v>
      </c>
      <c r="N3479" s="360" t="s">
        <v>5953</v>
      </c>
      <c r="O3479" s="360" t="s">
        <v>83</v>
      </c>
      <c r="P3479" s="360" t="s">
        <v>3532</v>
      </c>
      <c r="Q3479" s="360" t="s">
        <v>3532</v>
      </c>
    </row>
    <row r="3480" spans="1:17" ht="15">
      <c r="A3480" s="359" t="s">
        <v>8424</v>
      </c>
      <c r="B3480" s="360" t="s">
        <v>13878</v>
      </c>
      <c r="C3480" s="360" t="s">
        <v>3532</v>
      </c>
      <c r="D3480" s="360">
        <v>0</v>
      </c>
      <c r="E3480" s="360" t="s">
        <v>3532</v>
      </c>
      <c r="F3480" s="360" t="s">
        <v>3532</v>
      </c>
      <c r="G3480" s="360" t="s">
        <v>3532</v>
      </c>
      <c r="H3480" s="361">
        <v>45975</v>
      </c>
      <c r="I3480" s="360" t="s">
        <v>3532</v>
      </c>
      <c r="J3480" s="360" t="s">
        <v>13879</v>
      </c>
      <c r="K3480" s="360">
        <v>2020</v>
      </c>
      <c r="L3480" s="360" t="s">
        <v>5964</v>
      </c>
      <c r="M3480" s="360" t="s">
        <v>5957</v>
      </c>
      <c r="N3480" s="360" t="s">
        <v>5953</v>
      </c>
      <c r="O3480" s="360" t="s">
        <v>83</v>
      </c>
      <c r="P3480" s="360" t="s">
        <v>3532</v>
      </c>
      <c r="Q3480" s="360" t="s">
        <v>3532</v>
      </c>
    </row>
    <row r="3481" spans="1:17" ht="15">
      <c r="A3481" s="359" t="s">
        <v>5750</v>
      </c>
      <c r="B3481" s="360" t="s">
        <v>13880</v>
      </c>
      <c r="C3481" s="360" t="s">
        <v>2790</v>
      </c>
      <c r="D3481" s="360">
        <v>3</v>
      </c>
      <c r="E3481" s="360" t="s">
        <v>3532</v>
      </c>
      <c r="F3481" s="360" t="s">
        <v>13881</v>
      </c>
      <c r="G3481" s="360" t="s">
        <v>3532</v>
      </c>
      <c r="H3481" s="361">
        <v>45975</v>
      </c>
      <c r="I3481" s="360" t="s">
        <v>3532</v>
      </c>
      <c r="J3481" s="360" t="s">
        <v>12334</v>
      </c>
      <c r="K3481" s="360">
        <v>2020</v>
      </c>
      <c r="L3481" s="360" t="s">
        <v>5960</v>
      </c>
      <c r="M3481" s="360" t="s">
        <v>5957</v>
      </c>
      <c r="N3481" s="360" t="s">
        <v>5953</v>
      </c>
      <c r="O3481" s="360" t="s">
        <v>83</v>
      </c>
      <c r="P3481" s="360">
        <v>0</v>
      </c>
      <c r="Q3481" s="360" t="s">
        <v>13882</v>
      </c>
    </row>
    <row r="3482" spans="1:17" ht="15">
      <c r="A3482" s="359" t="s">
        <v>1893</v>
      </c>
      <c r="B3482" s="360" t="s">
        <v>13883</v>
      </c>
      <c r="C3482" s="360" t="s">
        <v>3532</v>
      </c>
      <c r="D3482" s="360">
        <v>0</v>
      </c>
      <c r="E3482" s="360" t="s">
        <v>3532</v>
      </c>
      <c r="F3482" s="360" t="s">
        <v>3532</v>
      </c>
      <c r="G3482" s="360" t="s">
        <v>3532</v>
      </c>
      <c r="H3482" s="361">
        <v>45975</v>
      </c>
      <c r="I3482" s="360" t="s">
        <v>3532</v>
      </c>
      <c r="J3482" s="360" t="s">
        <v>13884</v>
      </c>
      <c r="K3482" s="360">
        <v>2020</v>
      </c>
      <c r="L3482" s="360" t="s">
        <v>5964</v>
      </c>
      <c r="M3482" s="360" t="s">
        <v>5957</v>
      </c>
      <c r="N3482" s="360" t="s">
        <v>5953</v>
      </c>
      <c r="O3482" s="360" t="s">
        <v>83</v>
      </c>
      <c r="P3482" s="360" t="s">
        <v>3532</v>
      </c>
      <c r="Q3482" s="360" t="s">
        <v>3532</v>
      </c>
    </row>
    <row r="3483" spans="1:17" ht="15">
      <c r="A3483" s="359" t="s">
        <v>5750</v>
      </c>
      <c r="B3483" s="360" t="s">
        <v>13885</v>
      </c>
      <c r="C3483" s="360" t="s">
        <v>2790</v>
      </c>
      <c r="D3483" s="360">
        <v>1</v>
      </c>
      <c r="E3483" s="360" t="s">
        <v>3532</v>
      </c>
      <c r="F3483" s="360" t="s">
        <v>13886</v>
      </c>
      <c r="G3483" s="360" t="s">
        <v>3532</v>
      </c>
      <c r="H3483" s="361">
        <v>45975</v>
      </c>
      <c r="I3483" s="360" t="s">
        <v>3532</v>
      </c>
      <c r="J3483" s="360" t="s">
        <v>13887</v>
      </c>
      <c r="K3483" s="360">
        <v>2020</v>
      </c>
      <c r="L3483" s="360" t="s">
        <v>5960</v>
      </c>
      <c r="M3483" s="360" t="s">
        <v>5957</v>
      </c>
      <c r="N3483" s="360" t="s">
        <v>5953</v>
      </c>
      <c r="O3483" s="360" t="s">
        <v>83</v>
      </c>
      <c r="P3483" s="360">
        <v>0</v>
      </c>
      <c r="Q3483" s="360" t="s">
        <v>13888</v>
      </c>
    </row>
    <row r="3484" spans="1:17" ht="15">
      <c r="A3484" s="359" t="s">
        <v>7615</v>
      </c>
      <c r="B3484" s="360" t="s">
        <v>13889</v>
      </c>
      <c r="C3484" s="360" t="s">
        <v>3532</v>
      </c>
      <c r="D3484" s="360">
        <v>88</v>
      </c>
      <c r="E3484" s="360" t="s">
        <v>3532</v>
      </c>
      <c r="F3484" s="360" t="s">
        <v>3532</v>
      </c>
      <c r="G3484" s="360" t="s">
        <v>3532</v>
      </c>
      <c r="H3484" s="361">
        <v>45975</v>
      </c>
      <c r="I3484" s="360" t="s">
        <v>3532</v>
      </c>
      <c r="J3484" s="360" t="s">
        <v>13890</v>
      </c>
      <c r="K3484" s="360">
        <v>2020</v>
      </c>
      <c r="L3484" s="360" t="s">
        <v>6550</v>
      </c>
      <c r="M3484" s="360" t="s">
        <v>5957</v>
      </c>
      <c r="N3484" s="360" t="s">
        <v>5953</v>
      </c>
      <c r="O3484" s="360" t="s">
        <v>83</v>
      </c>
      <c r="P3484" s="360" t="s">
        <v>3532</v>
      </c>
      <c r="Q3484" s="360" t="s">
        <v>3532</v>
      </c>
    </row>
    <row r="3485" spans="1:17" ht="15">
      <c r="A3485" s="359" t="s">
        <v>1776</v>
      </c>
      <c r="B3485" s="360" t="s">
        <v>13891</v>
      </c>
      <c r="C3485" s="360" t="s">
        <v>3532</v>
      </c>
      <c r="D3485" s="360">
        <v>1</v>
      </c>
      <c r="E3485" s="360" t="s">
        <v>3532</v>
      </c>
      <c r="F3485" s="360" t="s">
        <v>3532</v>
      </c>
      <c r="G3485" s="360" t="s">
        <v>3532</v>
      </c>
      <c r="H3485" s="361">
        <v>45975</v>
      </c>
      <c r="I3485" s="360" t="s">
        <v>3532</v>
      </c>
      <c r="J3485" s="360" t="s">
        <v>13892</v>
      </c>
      <c r="K3485" s="360">
        <v>2021</v>
      </c>
      <c r="L3485" s="360" t="s">
        <v>5964</v>
      </c>
      <c r="M3485" s="360" t="s">
        <v>5957</v>
      </c>
      <c r="N3485" s="360" t="s">
        <v>5953</v>
      </c>
      <c r="O3485" s="360" t="s">
        <v>83</v>
      </c>
      <c r="P3485" s="360" t="s">
        <v>3532</v>
      </c>
      <c r="Q3485" s="360" t="s">
        <v>3532</v>
      </c>
    </row>
    <row r="3486" spans="1:17" ht="15">
      <c r="A3486" s="359" t="s">
        <v>1703</v>
      </c>
      <c r="B3486" s="360" t="s">
        <v>13893</v>
      </c>
      <c r="C3486" s="360" t="s">
        <v>2790</v>
      </c>
      <c r="D3486" s="360">
        <v>4</v>
      </c>
      <c r="E3486" s="360" t="s">
        <v>3532</v>
      </c>
      <c r="F3486" s="360" t="s">
        <v>13894</v>
      </c>
      <c r="G3486" s="360" t="s">
        <v>3532</v>
      </c>
      <c r="H3486" s="361">
        <v>45975</v>
      </c>
      <c r="I3486" s="360" t="s">
        <v>3532</v>
      </c>
      <c r="J3486" s="360" t="s">
        <v>13895</v>
      </c>
      <c r="K3486" s="360">
        <v>2021</v>
      </c>
      <c r="L3486" s="360" t="s">
        <v>5960</v>
      </c>
      <c r="M3486" s="360" t="s">
        <v>5957</v>
      </c>
      <c r="N3486" s="360" t="s">
        <v>5953</v>
      </c>
      <c r="O3486" s="360" t="s">
        <v>83</v>
      </c>
      <c r="P3486" s="360">
        <v>0</v>
      </c>
      <c r="Q3486" s="360" t="s">
        <v>13896</v>
      </c>
    </row>
    <row r="3487" spans="1:17" ht="15">
      <c r="A3487" s="359" t="s">
        <v>3402</v>
      </c>
      <c r="B3487" s="360" t="s">
        <v>13897</v>
      </c>
      <c r="C3487" s="360" t="s">
        <v>2790</v>
      </c>
      <c r="D3487" s="360">
        <v>1</v>
      </c>
      <c r="E3487" s="360" t="s">
        <v>3532</v>
      </c>
      <c r="F3487" s="360" t="s">
        <v>13898</v>
      </c>
      <c r="G3487" s="360" t="s">
        <v>3532</v>
      </c>
      <c r="H3487" s="361">
        <v>45975</v>
      </c>
      <c r="I3487" s="360" t="s">
        <v>3532</v>
      </c>
      <c r="J3487" s="360" t="s">
        <v>13899</v>
      </c>
      <c r="K3487" s="360">
        <v>2021</v>
      </c>
      <c r="L3487" s="360" t="s">
        <v>5960</v>
      </c>
      <c r="M3487" s="360" t="s">
        <v>5957</v>
      </c>
      <c r="N3487" s="360" t="s">
        <v>5953</v>
      </c>
      <c r="O3487" s="360" t="s">
        <v>83</v>
      </c>
      <c r="P3487" s="360">
        <v>0</v>
      </c>
      <c r="Q3487" s="360" t="s">
        <v>13900</v>
      </c>
    </row>
    <row r="3488" spans="1:17" ht="15">
      <c r="A3488" s="359" t="s">
        <v>7615</v>
      </c>
      <c r="B3488" s="360" t="s">
        <v>13901</v>
      </c>
      <c r="C3488" s="360" t="s">
        <v>2790</v>
      </c>
      <c r="D3488" s="360">
        <v>9</v>
      </c>
      <c r="E3488" s="360" t="s">
        <v>3532</v>
      </c>
      <c r="F3488" s="360" t="s">
        <v>13902</v>
      </c>
      <c r="G3488" s="360" t="s">
        <v>3532</v>
      </c>
      <c r="H3488" s="361">
        <v>45975</v>
      </c>
      <c r="I3488" s="360" t="s">
        <v>3532</v>
      </c>
      <c r="J3488" s="360" t="s">
        <v>13903</v>
      </c>
      <c r="K3488" s="360">
        <v>2021</v>
      </c>
      <c r="L3488" s="360" t="s">
        <v>5960</v>
      </c>
      <c r="M3488" s="360" t="s">
        <v>5957</v>
      </c>
      <c r="N3488" s="360" t="s">
        <v>5953</v>
      </c>
      <c r="O3488" s="360" t="s">
        <v>83</v>
      </c>
      <c r="P3488" s="360">
        <v>0</v>
      </c>
      <c r="Q3488" s="360" t="s">
        <v>13904</v>
      </c>
    </row>
    <row r="3489" spans="1:17" ht="15">
      <c r="A3489" s="359" t="s">
        <v>6587</v>
      </c>
      <c r="B3489" s="360" t="s">
        <v>13905</v>
      </c>
      <c r="C3489" s="360" t="s">
        <v>2790</v>
      </c>
      <c r="D3489" s="360">
        <v>1</v>
      </c>
      <c r="E3489" s="360" t="s">
        <v>3532</v>
      </c>
      <c r="F3489" s="360" t="s">
        <v>13906</v>
      </c>
      <c r="G3489" s="360" t="s">
        <v>3532</v>
      </c>
      <c r="H3489" s="361">
        <v>45975</v>
      </c>
      <c r="I3489" s="360" t="s">
        <v>3532</v>
      </c>
      <c r="J3489" s="360" t="s">
        <v>13907</v>
      </c>
      <c r="K3489" s="360">
        <v>2021</v>
      </c>
      <c r="L3489" s="360" t="s">
        <v>5964</v>
      </c>
      <c r="M3489" s="360" t="s">
        <v>5957</v>
      </c>
      <c r="N3489" s="360" t="s">
        <v>5953</v>
      </c>
      <c r="O3489" s="360" t="s">
        <v>83</v>
      </c>
      <c r="P3489" s="360">
        <v>0</v>
      </c>
      <c r="Q3489" s="360" t="s">
        <v>13908</v>
      </c>
    </row>
    <row r="3490" spans="1:17" ht="15">
      <c r="A3490" s="359" t="s">
        <v>1871</v>
      </c>
      <c r="B3490" s="360" t="s">
        <v>13909</v>
      </c>
      <c r="C3490" s="360" t="s">
        <v>3532</v>
      </c>
      <c r="D3490" s="360">
        <v>13</v>
      </c>
      <c r="E3490" s="360" t="s">
        <v>3532</v>
      </c>
      <c r="F3490" s="360" t="s">
        <v>3532</v>
      </c>
      <c r="G3490" s="360" t="s">
        <v>3532</v>
      </c>
      <c r="H3490" s="361">
        <v>45975</v>
      </c>
      <c r="I3490" s="360" t="s">
        <v>3532</v>
      </c>
      <c r="J3490" s="360" t="s">
        <v>13910</v>
      </c>
      <c r="K3490" s="360">
        <v>2021</v>
      </c>
      <c r="L3490" s="360" t="s">
        <v>5960</v>
      </c>
      <c r="M3490" s="360" t="s">
        <v>5957</v>
      </c>
      <c r="N3490" s="360" t="s">
        <v>5953</v>
      </c>
      <c r="O3490" s="360" t="s">
        <v>83</v>
      </c>
      <c r="P3490" s="360" t="s">
        <v>3532</v>
      </c>
      <c r="Q3490" s="360" t="s">
        <v>3532</v>
      </c>
    </row>
    <row r="3491" spans="1:17" ht="15">
      <c r="A3491" s="359" t="s">
        <v>6906</v>
      </c>
      <c r="B3491" s="360" t="s">
        <v>13911</v>
      </c>
      <c r="C3491" s="360" t="s">
        <v>3532</v>
      </c>
      <c r="D3491" s="360">
        <v>212</v>
      </c>
      <c r="E3491" s="360" t="s">
        <v>3532</v>
      </c>
      <c r="F3491" s="360" t="s">
        <v>3532</v>
      </c>
      <c r="G3491" s="360" t="s">
        <v>3532</v>
      </c>
      <c r="H3491" s="361">
        <v>45975</v>
      </c>
      <c r="I3491" s="360" t="s">
        <v>3532</v>
      </c>
      <c r="J3491" s="360" t="s">
        <v>13912</v>
      </c>
      <c r="K3491" s="360">
        <v>2021</v>
      </c>
      <c r="L3491" s="360" t="s">
        <v>6545</v>
      </c>
      <c r="M3491" s="360" t="s">
        <v>5957</v>
      </c>
      <c r="N3491" s="360" t="s">
        <v>5953</v>
      </c>
      <c r="O3491" s="360" t="s">
        <v>6002</v>
      </c>
      <c r="P3491" s="360">
        <v>0</v>
      </c>
      <c r="Q3491" s="360" t="s">
        <v>3532</v>
      </c>
    </row>
    <row r="3492" spans="1:17" ht="15">
      <c r="A3492" s="359" t="s">
        <v>1765</v>
      </c>
      <c r="B3492" s="360" t="s">
        <v>13913</v>
      </c>
      <c r="C3492" s="360" t="s">
        <v>3532</v>
      </c>
      <c r="D3492" s="360">
        <v>16</v>
      </c>
      <c r="E3492" s="360" t="s">
        <v>3532</v>
      </c>
      <c r="F3492" s="360" t="s">
        <v>3532</v>
      </c>
      <c r="G3492" s="360" t="s">
        <v>3532</v>
      </c>
      <c r="H3492" s="361">
        <v>45975</v>
      </c>
      <c r="I3492" s="360" t="s">
        <v>3532</v>
      </c>
      <c r="J3492" s="360" t="s">
        <v>13914</v>
      </c>
      <c r="K3492" s="360">
        <v>2021</v>
      </c>
      <c r="L3492" s="360" t="s">
        <v>5960</v>
      </c>
      <c r="M3492" s="360" t="s">
        <v>5957</v>
      </c>
      <c r="N3492" s="360" t="s">
        <v>5953</v>
      </c>
      <c r="O3492" s="360" t="s">
        <v>83</v>
      </c>
      <c r="P3492" s="360" t="s">
        <v>3532</v>
      </c>
      <c r="Q3492" s="360" t="s">
        <v>3532</v>
      </c>
    </row>
    <row r="3493" spans="1:17" ht="15">
      <c r="A3493" s="359" t="s">
        <v>1765</v>
      </c>
      <c r="B3493" s="360" t="s">
        <v>13915</v>
      </c>
      <c r="C3493" s="360" t="s">
        <v>3532</v>
      </c>
      <c r="D3493" s="360">
        <v>16</v>
      </c>
      <c r="E3493" s="360" t="s">
        <v>3532</v>
      </c>
      <c r="F3493" s="360" t="s">
        <v>3532</v>
      </c>
      <c r="G3493" s="360" t="s">
        <v>3532</v>
      </c>
      <c r="H3493" s="361">
        <v>45975</v>
      </c>
      <c r="I3493" s="360" t="s">
        <v>3532</v>
      </c>
      <c r="J3493" s="360" t="s">
        <v>13916</v>
      </c>
      <c r="K3493" s="360">
        <v>2021</v>
      </c>
      <c r="L3493" s="360" t="s">
        <v>5960</v>
      </c>
      <c r="M3493" s="360" t="s">
        <v>5957</v>
      </c>
      <c r="N3493" s="360" t="s">
        <v>5953</v>
      </c>
      <c r="O3493" s="360" t="s">
        <v>83</v>
      </c>
      <c r="P3493" s="360" t="s">
        <v>3532</v>
      </c>
      <c r="Q3493" s="360" t="s">
        <v>3532</v>
      </c>
    </row>
    <row r="3494" spans="1:17" ht="15">
      <c r="A3494" s="359" t="s">
        <v>1808</v>
      </c>
      <c r="B3494" s="360" t="s">
        <v>730</v>
      </c>
      <c r="C3494" s="360" t="s">
        <v>2790</v>
      </c>
      <c r="D3494" s="360">
        <v>4</v>
      </c>
      <c r="E3494" s="360" t="s">
        <v>3532</v>
      </c>
      <c r="F3494" s="360" t="s">
        <v>13917</v>
      </c>
      <c r="G3494" s="360" t="s">
        <v>3532</v>
      </c>
      <c r="H3494" s="361">
        <v>45975</v>
      </c>
      <c r="I3494" s="360" t="s">
        <v>3532</v>
      </c>
      <c r="J3494" s="360" t="s">
        <v>7940</v>
      </c>
      <c r="K3494" s="360">
        <v>2023</v>
      </c>
      <c r="L3494" s="360" t="s">
        <v>8430</v>
      </c>
      <c r="M3494" s="360" t="s">
        <v>5957</v>
      </c>
      <c r="N3494" s="360" t="s">
        <v>114</v>
      </c>
      <c r="O3494" s="360" t="s">
        <v>83</v>
      </c>
      <c r="P3494" s="360">
        <v>0</v>
      </c>
      <c r="Q3494" s="360" t="s">
        <v>13918</v>
      </c>
    </row>
    <row r="3495" spans="1:17" ht="15">
      <c r="A3495" s="359" t="s">
        <v>1703</v>
      </c>
      <c r="B3495" s="360" t="s">
        <v>13919</v>
      </c>
      <c r="C3495" s="360" t="s">
        <v>3532</v>
      </c>
      <c r="D3495" s="360">
        <v>0</v>
      </c>
      <c r="E3495" s="360" t="s">
        <v>3532</v>
      </c>
      <c r="F3495" s="360" t="s">
        <v>3532</v>
      </c>
      <c r="G3495" s="360" t="s">
        <v>3532</v>
      </c>
      <c r="H3495" s="361">
        <v>45975</v>
      </c>
      <c r="I3495" s="360" t="s">
        <v>3532</v>
      </c>
      <c r="J3495" s="360" t="s">
        <v>13920</v>
      </c>
      <c r="K3495" s="360">
        <v>2021</v>
      </c>
      <c r="L3495" s="360" t="s">
        <v>5984</v>
      </c>
      <c r="M3495" s="360" t="s">
        <v>5957</v>
      </c>
      <c r="N3495" s="360" t="s">
        <v>5953</v>
      </c>
      <c r="O3495" s="360" t="s">
        <v>83</v>
      </c>
      <c r="P3495" s="360" t="s">
        <v>3532</v>
      </c>
      <c r="Q3495" s="360" t="s">
        <v>3532</v>
      </c>
    </row>
    <row r="3496" spans="1:17" ht="15">
      <c r="A3496" s="359" t="s">
        <v>6389</v>
      </c>
      <c r="B3496" s="360" t="s">
        <v>13921</v>
      </c>
      <c r="C3496" s="360" t="s">
        <v>3532</v>
      </c>
      <c r="D3496" s="360">
        <v>116</v>
      </c>
      <c r="E3496" s="360" t="s">
        <v>3532</v>
      </c>
      <c r="F3496" s="360" t="s">
        <v>3532</v>
      </c>
      <c r="G3496" s="360" t="s">
        <v>3532</v>
      </c>
      <c r="H3496" s="361">
        <v>45975</v>
      </c>
      <c r="I3496" s="360" t="s">
        <v>3532</v>
      </c>
      <c r="J3496" s="360" t="s">
        <v>11208</v>
      </c>
      <c r="K3496" s="360">
        <v>2021</v>
      </c>
      <c r="L3496" s="360" t="s">
        <v>5964</v>
      </c>
      <c r="M3496" s="360" t="s">
        <v>5957</v>
      </c>
      <c r="N3496" s="360" t="s">
        <v>5953</v>
      </c>
      <c r="O3496" s="360" t="s">
        <v>83</v>
      </c>
      <c r="P3496" s="360" t="s">
        <v>3532</v>
      </c>
      <c r="Q3496" s="360" t="s">
        <v>3532</v>
      </c>
    </row>
    <row r="3497" spans="1:17" ht="15">
      <c r="A3497" s="359" t="s">
        <v>1897</v>
      </c>
      <c r="B3497" s="360" t="s">
        <v>13922</v>
      </c>
      <c r="C3497" s="360" t="s">
        <v>2790</v>
      </c>
      <c r="D3497" s="360">
        <v>4</v>
      </c>
      <c r="E3497" s="360" t="s">
        <v>3532</v>
      </c>
      <c r="F3497" s="360" t="s">
        <v>13923</v>
      </c>
      <c r="G3497" s="360" t="s">
        <v>3532</v>
      </c>
      <c r="H3497" s="361">
        <v>45975</v>
      </c>
      <c r="I3497" s="360" t="s">
        <v>3532</v>
      </c>
      <c r="J3497" s="360" t="s">
        <v>6573</v>
      </c>
      <c r="K3497" s="360">
        <v>2021</v>
      </c>
      <c r="L3497" s="360" t="s">
        <v>5960</v>
      </c>
      <c r="M3497" s="360" t="s">
        <v>5957</v>
      </c>
      <c r="N3497" s="360" t="s">
        <v>5953</v>
      </c>
      <c r="O3497" s="360" t="s">
        <v>83</v>
      </c>
      <c r="P3497" s="360">
        <v>0</v>
      </c>
      <c r="Q3497" s="360" t="s">
        <v>13924</v>
      </c>
    </row>
    <row r="3498" spans="1:17" ht="15">
      <c r="A3498" s="359" t="s">
        <v>1897</v>
      </c>
      <c r="B3498" s="360" t="s">
        <v>13925</v>
      </c>
      <c r="C3498" s="360" t="s">
        <v>3532</v>
      </c>
      <c r="D3498" s="360">
        <v>125</v>
      </c>
      <c r="E3498" s="360" t="s">
        <v>3532</v>
      </c>
      <c r="F3498" s="360" t="s">
        <v>3532</v>
      </c>
      <c r="G3498" s="360" t="s">
        <v>3532</v>
      </c>
      <c r="H3498" s="361">
        <v>45975</v>
      </c>
      <c r="I3498" s="360" t="s">
        <v>3255</v>
      </c>
      <c r="J3498" s="360" t="s">
        <v>13926</v>
      </c>
      <c r="K3498" s="360">
        <v>2021</v>
      </c>
      <c r="L3498" s="360" t="s">
        <v>5960</v>
      </c>
      <c r="M3498" s="360" t="s">
        <v>5957</v>
      </c>
      <c r="N3498" s="360" t="s">
        <v>5953</v>
      </c>
      <c r="O3498" s="360" t="s">
        <v>83</v>
      </c>
      <c r="P3498" s="360" t="s">
        <v>3532</v>
      </c>
      <c r="Q3498" s="360" t="s">
        <v>3532</v>
      </c>
    </row>
    <row r="3499" spans="1:17" ht="15">
      <c r="A3499" s="359" t="s">
        <v>1615</v>
      </c>
      <c r="B3499" s="360" t="s">
        <v>1159</v>
      </c>
      <c r="C3499" s="360" t="s">
        <v>13927</v>
      </c>
      <c r="D3499" s="360">
        <v>4</v>
      </c>
      <c r="E3499" s="360" t="s">
        <v>3532</v>
      </c>
      <c r="F3499" s="360" t="s">
        <v>13928</v>
      </c>
      <c r="G3499" s="360" t="s">
        <v>3532</v>
      </c>
      <c r="H3499" s="361">
        <v>45975</v>
      </c>
      <c r="I3499" s="360" t="s">
        <v>3532</v>
      </c>
      <c r="J3499" s="360" t="s">
        <v>7940</v>
      </c>
      <c r="K3499" s="360">
        <v>2022</v>
      </c>
      <c r="L3499" s="360" t="s">
        <v>8430</v>
      </c>
      <c r="M3499" s="360" t="s">
        <v>5957</v>
      </c>
      <c r="N3499" s="360" t="s">
        <v>114</v>
      </c>
      <c r="O3499" s="360" t="s">
        <v>83</v>
      </c>
      <c r="P3499" s="360" t="s">
        <v>3532</v>
      </c>
      <c r="Q3499" s="360" t="s">
        <v>13929</v>
      </c>
    </row>
    <row r="3500" spans="1:17" ht="15">
      <c r="A3500" s="359" t="s">
        <v>1808</v>
      </c>
      <c r="B3500" s="360" t="s">
        <v>3319</v>
      </c>
      <c r="C3500" s="360" t="s">
        <v>2790</v>
      </c>
      <c r="D3500" s="360">
        <v>4</v>
      </c>
      <c r="E3500" s="360" t="s">
        <v>3532</v>
      </c>
      <c r="F3500" s="360" t="s">
        <v>13930</v>
      </c>
      <c r="G3500" s="360" t="s">
        <v>3532</v>
      </c>
      <c r="H3500" s="361">
        <v>45975</v>
      </c>
      <c r="I3500" s="360" t="s">
        <v>3532</v>
      </c>
      <c r="J3500" s="360" t="s">
        <v>7940</v>
      </c>
      <c r="K3500" s="360">
        <v>2023</v>
      </c>
      <c r="L3500" s="360" t="s">
        <v>8430</v>
      </c>
      <c r="M3500" s="360" t="s">
        <v>5957</v>
      </c>
      <c r="N3500" s="360" t="s">
        <v>114</v>
      </c>
      <c r="O3500" s="360" t="s">
        <v>83</v>
      </c>
      <c r="P3500" s="360">
        <v>0</v>
      </c>
      <c r="Q3500" s="360" t="s">
        <v>13931</v>
      </c>
    </row>
    <row r="3501" spans="1:17" ht="15">
      <c r="A3501" s="359" t="s">
        <v>1808</v>
      </c>
      <c r="B3501" s="360" t="s">
        <v>3301</v>
      </c>
      <c r="C3501" s="360" t="s">
        <v>2790</v>
      </c>
      <c r="D3501" s="360">
        <v>4</v>
      </c>
      <c r="E3501" s="360" t="s">
        <v>3532</v>
      </c>
      <c r="F3501" s="360" t="s">
        <v>13932</v>
      </c>
      <c r="G3501" s="360" t="s">
        <v>3532</v>
      </c>
      <c r="H3501" s="361">
        <v>45975</v>
      </c>
      <c r="I3501" s="360" t="s">
        <v>3532</v>
      </c>
      <c r="J3501" s="360" t="s">
        <v>7940</v>
      </c>
      <c r="K3501" s="360">
        <v>2023</v>
      </c>
      <c r="L3501" s="360" t="s">
        <v>8430</v>
      </c>
      <c r="M3501" s="360" t="s">
        <v>5957</v>
      </c>
      <c r="N3501" s="360" t="s">
        <v>114</v>
      </c>
      <c r="O3501" s="360" t="s">
        <v>83</v>
      </c>
      <c r="P3501" s="360">
        <v>0</v>
      </c>
      <c r="Q3501" s="360" t="s">
        <v>13933</v>
      </c>
    </row>
    <row r="3502" spans="1:17" ht="15">
      <c r="A3502" s="359" t="s">
        <v>1808</v>
      </c>
      <c r="B3502" s="360" t="s">
        <v>187</v>
      </c>
      <c r="C3502" s="360" t="s">
        <v>109</v>
      </c>
      <c r="D3502" s="360">
        <v>16</v>
      </c>
      <c r="E3502" s="360" t="s">
        <v>8389</v>
      </c>
      <c r="F3502" s="360" t="s">
        <v>7208</v>
      </c>
      <c r="G3502" s="360" t="s">
        <v>7209</v>
      </c>
      <c r="H3502" s="361">
        <v>45975</v>
      </c>
      <c r="I3502" s="360" t="s">
        <v>3532</v>
      </c>
      <c r="J3502" s="360" t="s">
        <v>7940</v>
      </c>
      <c r="K3502" s="360">
        <v>2021</v>
      </c>
      <c r="L3502" s="360" t="s">
        <v>8430</v>
      </c>
      <c r="M3502" s="360" t="s">
        <v>5957</v>
      </c>
      <c r="N3502" s="360" t="s">
        <v>114</v>
      </c>
      <c r="O3502" s="360" t="s">
        <v>83</v>
      </c>
      <c r="P3502" s="360" t="s">
        <v>3532</v>
      </c>
      <c r="Q3502" s="360" t="s">
        <v>13429</v>
      </c>
    </row>
    <row r="3503" spans="1:17" ht="15">
      <c r="A3503" s="359" t="s">
        <v>1808</v>
      </c>
      <c r="B3503" s="360" t="s">
        <v>3329</v>
      </c>
      <c r="C3503" s="360" t="s">
        <v>2790</v>
      </c>
      <c r="D3503" s="360">
        <v>4</v>
      </c>
      <c r="E3503" s="360" t="s">
        <v>3532</v>
      </c>
      <c r="F3503" s="360" t="s">
        <v>13934</v>
      </c>
      <c r="G3503" s="360" t="s">
        <v>3532</v>
      </c>
      <c r="H3503" s="361">
        <v>45975</v>
      </c>
      <c r="I3503" s="360" t="s">
        <v>3532</v>
      </c>
      <c r="J3503" s="360" t="s">
        <v>7940</v>
      </c>
      <c r="K3503" s="360">
        <v>2023</v>
      </c>
      <c r="L3503" s="360" t="s">
        <v>8430</v>
      </c>
      <c r="M3503" s="360" t="s">
        <v>5957</v>
      </c>
      <c r="N3503" s="360" t="s">
        <v>114</v>
      </c>
      <c r="O3503" s="360" t="s">
        <v>83</v>
      </c>
      <c r="P3503" s="360">
        <v>0</v>
      </c>
      <c r="Q3503" s="360" t="s">
        <v>13935</v>
      </c>
    </row>
    <row r="3504" spans="1:17" ht="15">
      <c r="A3504" s="359" t="s">
        <v>1615</v>
      </c>
      <c r="B3504" s="360" t="s">
        <v>1612</v>
      </c>
      <c r="C3504" s="360" t="s">
        <v>13927</v>
      </c>
      <c r="D3504" s="360">
        <v>4</v>
      </c>
      <c r="E3504" s="360" t="s">
        <v>3532</v>
      </c>
      <c r="F3504" s="360" t="s">
        <v>13928</v>
      </c>
      <c r="G3504" s="360" t="s">
        <v>3532</v>
      </c>
      <c r="H3504" s="361">
        <v>45975</v>
      </c>
      <c r="I3504" s="360" t="s">
        <v>3532</v>
      </c>
      <c r="J3504" s="360" t="s">
        <v>7940</v>
      </c>
      <c r="K3504" s="360">
        <v>2022</v>
      </c>
      <c r="L3504" s="360" t="s">
        <v>8430</v>
      </c>
      <c r="M3504" s="360" t="s">
        <v>5957</v>
      </c>
      <c r="N3504" s="360" t="s">
        <v>114</v>
      </c>
      <c r="O3504" s="360" t="s">
        <v>83</v>
      </c>
      <c r="P3504" s="360" t="s">
        <v>3532</v>
      </c>
      <c r="Q3504" s="360" t="s">
        <v>13929</v>
      </c>
    </row>
    <row r="3505" spans="1:17" ht="15">
      <c r="A3505" s="359" t="s">
        <v>1615</v>
      </c>
      <c r="B3505" s="360" t="s">
        <v>3058</v>
      </c>
      <c r="C3505" s="360" t="s">
        <v>6591</v>
      </c>
      <c r="D3505" s="360">
        <v>4</v>
      </c>
      <c r="E3505" s="360" t="s">
        <v>3532</v>
      </c>
      <c r="F3505" s="360" t="s">
        <v>3532</v>
      </c>
      <c r="G3505" s="360" t="s">
        <v>3532</v>
      </c>
      <c r="H3505" s="361">
        <v>45975</v>
      </c>
      <c r="I3505" s="360" t="s">
        <v>3532</v>
      </c>
      <c r="J3505" s="360" t="s">
        <v>7940</v>
      </c>
      <c r="K3505" s="360">
        <v>2021</v>
      </c>
      <c r="L3505" s="360" t="s">
        <v>8430</v>
      </c>
      <c r="M3505" s="360" t="s">
        <v>5957</v>
      </c>
      <c r="N3505" s="360" t="s">
        <v>114</v>
      </c>
      <c r="O3505" s="360" t="s">
        <v>83</v>
      </c>
      <c r="P3505" s="360">
        <v>0</v>
      </c>
      <c r="Q3505" s="360" t="s">
        <v>13936</v>
      </c>
    </row>
    <row r="3506" spans="1:17" ht="15">
      <c r="A3506" s="359" t="s">
        <v>1615</v>
      </c>
      <c r="B3506" s="360" t="s">
        <v>679</v>
      </c>
      <c r="C3506" s="360" t="s">
        <v>6591</v>
      </c>
      <c r="D3506" s="360">
        <v>4</v>
      </c>
      <c r="E3506" s="360" t="s">
        <v>3532</v>
      </c>
      <c r="F3506" s="360" t="s">
        <v>3532</v>
      </c>
      <c r="G3506" s="360" t="s">
        <v>3532</v>
      </c>
      <c r="H3506" s="361">
        <v>45975</v>
      </c>
      <c r="I3506" s="360" t="s">
        <v>3532</v>
      </c>
      <c r="J3506" s="360" t="s">
        <v>7940</v>
      </c>
      <c r="K3506" s="360">
        <v>2021</v>
      </c>
      <c r="L3506" s="360" t="s">
        <v>8430</v>
      </c>
      <c r="M3506" s="360" t="s">
        <v>5957</v>
      </c>
      <c r="N3506" s="360" t="s">
        <v>114</v>
      </c>
      <c r="O3506" s="360" t="s">
        <v>83</v>
      </c>
      <c r="P3506" s="360">
        <v>0</v>
      </c>
      <c r="Q3506" s="360" t="s">
        <v>13936</v>
      </c>
    </row>
    <row r="3507" spans="1:17" ht="15">
      <c r="A3507" s="359" t="s">
        <v>13937</v>
      </c>
      <c r="B3507" s="360" t="s">
        <v>2433</v>
      </c>
      <c r="C3507" s="360" t="s">
        <v>6591</v>
      </c>
      <c r="D3507" s="360">
        <v>4</v>
      </c>
      <c r="E3507" s="360" t="s">
        <v>3532</v>
      </c>
      <c r="F3507" s="360" t="s">
        <v>13938</v>
      </c>
      <c r="G3507" s="360" t="s">
        <v>3532</v>
      </c>
      <c r="H3507" s="361">
        <v>45975</v>
      </c>
      <c r="I3507" s="360" t="s">
        <v>3532</v>
      </c>
      <c r="J3507" s="360" t="s">
        <v>7940</v>
      </c>
      <c r="K3507" s="360">
        <v>2021</v>
      </c>
      <c r="L3507" s="360" t="s">
        <v>8430</v>
      </c>
      <c r="M3507" s="360" t="s">
        <v>5957</v>
      </c>
      <c r="N3507" s="360" t="s">
        <v>114</v>
      </c>
      <c r="O3507" s="360" t="s">
        <v>83</v>
      </c>
      <c r="P3507" s="360">
        <v>0</v>
      </c>
      <c r="Q3507" s="360" t="s">
        <v>13939</v>
      </c>
    </row>
    <row r="3508" spans="1:17" ht="15">
      <c r="A3508" s="359" t="s">
        <v>1611</v>
      </c>
      <c r="B3508" s="360" t="s">
        <v>3578</v>
      </c>
      <c r="C3508" s="360" t="s">
        <v>2790</v>
      </c>
      <c r="D3508" s="360">
        <v>59</v>
      </c>
      <c r="E3508" s="360" t="s">
        <v>3532</v>
      </c>
      <c r="F3508" s="360" t="s">
        <v>13940</v>
      </c>
      <c r="G3508" s="360" t="s">
        <v>3532</v>
      </c>
      <c r="H3508" s="361">
        <v>45975</v>
      </c>
      <c r="I3508" s="360" t="s">
        <v>3532</v>
      </c>
      <c r="J3508" s="360" t="s">
        <v>7940</v>
      </c>
      <c r="K3508" s="360">
        <v>2021</v>
      </c>
      <c r="L3508" s="360" t="s">
        <v>13941</v>
      </c>
      <c r="M3508" s="360" t="s">
        <v>5957</v>
      </c>
      <c r="N3508" s="360" t="s">
        <v>114</v>
      </c>
      <c r="O3508" s="360" t="s">
        <v>83</v>
      </c>
      <c r="P3508" s="360">
        <v>0</v>
      </c>
      <c r="Q3508" s="360" t="s">
        <v>13942</v>
      </c>
    </row>
    <row r="3509" spans="1:17" ht="15">
      <c r="A3509" s="359" t="s">
        <v>1644</v>
      </c>
      <c r="B3509" s="360" t="s">
        <v>2988</v>
      </c>
      <c r="C3509" s="360" t="s">
        <v>3532</v>
      </c>
      <c r="D3509" s="360">
        <v>1</v>
      </c>
      <c r="E3509" s="360" t="s">
        <v>3532</v>
      </c>
      <c r="F3509" s="360" t="s">
        <v>3532</v>
      </c>
      <c r="G3509" s="360" t="s">
        <v>3532</v>
      </c>
      <c r="H3509" s="361">
        <v>45975</v>
      </c>
      <c r="I3509" s="360" t="s">
        <v>3532</v>
      </c>
      <c r="J3509" s="360" t="s">
        <v>7940</v>
      </c>
      <c r="K3509" s="360">
        <v>2021</v>
      </c>
      <c r="L3509" s="360" t="s">
        <v>13941</v>
      </c>
      <c r="M3509" s="360" t="s">
        <v>5957</v>
      </c>
      <c r="N3509" s="360" t="s">
        <v>114</v>
      </c>
      <c r="O3509" s="360" t="s">
        <v>83</v>
      </c>
      <c r="P3509" s="360" t="s">
        <v>3532</v>
      </c>
      <c r="Q3509" s="360" t="s">
        <v>3532</v>
      </c>
    </row>
    <row r="3510" spans="1:17" ht="15">
      <c r="A3510" s="359" t="s">
        <v>1611</v>
      </c>
      <c r="B3510" s="360" t="s">
        <v>3544</v>
      </c>
      <c r="C3510" s="360" t="s">
        <v>2790</v>
      </c>
      <c r="D3510" s="360">
        <v>4</v>
      </c>
      <c r="E3510" s="360" t="s">
        <v>3532</v>
      </c>
      <c r="F3510" s="360" t="s">
        <v>13943</v>
      </c>
      <c r="G3510" s="360" t="s">
        <v>3532</v>
      </c>
      <c r="H3510" s="361">
        <v>45975</v>
      </c>
      <c r="I3510" s="360" t="s">
        <v>3532</v>
      </c>
      <c r="J3510" s="360" t="s">
        <v>7940</v>
      </c>
      <c r="K3510" s="360">
        <v>2021</v>
      </c>
      <c r="L3510" s="360" t="s">
        <v>13944</v>
      </c>
      <c r="M3510" s="360" t="s">
        <v>5957</v>
      </c>
      <c r="N3510" s="360" t="s">
        <v>114</v>
      </c>
      <c r="O3510" s="360" t="s">
        <v>83</v>
      </c>
      <c r="P3510" s="360">
        <v>0</v>
      </c>
      <c r="Q3510" s="360" t="s">
        <v>13945</v>
      </c>
    </row>
    <row r="3511" spans="1:17" ht="15">
      <c r="A3511" s="359" t="s">
        <v>1868</v>
      </c>
      <c r="B3511" s="360" t="s">
        <v>3894</v>
      </c>
      <c r="C3511" s="360" t="s">
        <v>13927</v>
      </c>
      <c r="D3511" s="360">
        <v>1</v>
      </c>
      <c r="E3511" s="360" t="s">
        <v>3532</v>
      </c>
      <c r="F3511" s="360" t="s">
        <v>13946</v>
      </c>
      <c r="G3511" s="360" t="s">
        <v>3532</v>
      </c>
      <c r="H3511" s="361">
        <v>45975</v>
      </c>
      <c r="I3511" s="360" t="s">
        <v>3532</v>
      </c>
      <c r="J3511" s="360" t="s">
        <v>7940</v>
      </c>
      <c r="K3511" s="360">
        <v>2021</v>
      </c>
      <c r="L3511" s="360" t="s">
        <v>13941</v>
      </c>
      <c r="M3511" s="360" t="s">
        <v>5957</v>
      </c>
      <c r="N3511" s="360" t="s">
        <v>114</v>
      </c>
      <c r="O3511" s="360" t="s">
        <v>83</v>
      </c>
      <c r="P3511" s="360">
        <v>0</v>
      </c>
      <c r="Q3511" s="360" t="s">
        <v>13947</v>
      </c>
    </row>
    <row r="3512" spans="1:17" ht="15">
      <c r="A3512" s="359" t="s">
        <v>7206</v>
      </c>
      <c r="B3512" s="360" t="s">
        <v>2397</v>
      </c>
      <c r="C3512" s="360" t="s">
        <v>3532</v>
      </c>
      <c r="D3512" s="360">
        <v>44</v>
      </c>
      <c r="E3512" s="360" t="s">
        <v>3532</v>
      </c>
      <c r="F3512" s="360" t="s">
        <v>3532</v>
      </c>
      <c r="G3512" s="360" t="s">
        <v>3532</v>
      </c>
      <c r="H3512" s="361">
        <v>45975</v>
      </c>
      <c r="I3512" s="360" t="s">
        <v>3532</v>
      </c>
      <c r="J3512" s="360" t="s">
        <v>7940</v>
      </c>
      <c r="K3512" s="360">
        <v>2023</v>
      </c>
      <c r="L3512" s="360" t="s">
        <v>13941</v>
      </c>
      <c r="M3512" s="360" t="s">
        <v>5957</v>
      </c>
      <c r="N3512" s="360" t="s">
        <v>114</v>
      </c>
      <c r="O3512" s="360" t="s">
        <v>1706</v>
      </c>
      <c r="P3512" s="360" t="s">
        <v>3532</v>
      </c>
      <c r="Q3512" s="360" t="s">
        <v>3532</v>
      </c>
    </row>
    <row r="3513" spans="1:17" ht="15">
      <c r="A3513" s="359" t="s">
        <v>6525</v>
      </c>
      <c r="B3513" s="360" t="s">
        <v>210</v>
      </c>
      <c r="C3513" s="360" t="s">
        <v>3532</v>
      </c>
      <c r="D3513" s="360">
        <v>1</v>
      </c>
      <c r="E3513" s="360" t="s">
        <v>3532</v>
      </c>
      <c r="F3513" s="360" t="s">
        <v>3532</v>
      </c>
      <c r="G3513" s="360" t="s">
        <v>3532</v>
      </c>
      <c r="H3513" s="361">
        <v>45975</v>
      </c>
      <c r="I3513" s="360" t="s">
        <v>3532</v>
      </c>
      <c r="J3513" s="360" t="s">
        <v>7940</v>
      </c>
      <c r="K3513" s="360">
        <v>2022</v>
      </c>
      <c r="L3513" s="360" t="s">
        <v>13941</v>
      </c>
      <c r="M3513" s="360" t="s">
        <v>5957</v>
      </c>
      <c r="N3513" s="360" t="s">
        <v>114</v>
      </c>
      <c r="O3513" s="360" t="s">
        <v>83</v>
      </c>
      <c r="P3513" s="360" t="s">
        <v>3532</v>
      </c>
      <c r="Q3513" s="360" t="s">
        <v>3532</v>
      </c>
    </row>
    <row r="3514" spans="1:17" ht="15">
      <c r="A3514" s="359" t="s">
        <v>6525</v>
      </c>
      <c r="B3514" s="360" t="s">
        <v>2682</v>
      </c>
      <c r="C3514" s="360" t="s">
        <v>2790</v>
      </c>
      <c r="D3514" s="360">
        <v>11</v>
      </c>
      <c r="E3514" s="360" t="s">
        <v>3532</v>
      </c>
      <c r="F3514" s="360" t="s">
        <v>13948</v>
      </c>
      <c r="G3514" s="360" t="s">
        <v>3532</v>
      </c>
      <c r="H3514" s="361">
        <v>45975</v>
      </c>
      <c r="I3514" s="360" t="s">
        <v>3532</v>
      </c>
      <c r="J3514" s="360" t="s">
        <v>7940</v>
      </c>
      <c r="K3514" s="360">
        <v>2022</v>
      </c>
      <c r="L3514" s="360" t="s">
        <v>13941</v>
      </c>
      <c r="M3514" s="360" t="s">
        <v>5957</v>
      </c>
      <c r="N3514" s="360" t="s">
        <v>114</v>
      </c>
      <c r="O3514" s="360" t="s">
        <v>83</v>
      </c>
      <c r="P3514" s="360">
        <v>0</v>
      </c>
      <c r="Q3514" s="360" t="s">
        <v>13949</v>
      </c>
    </row>
    <row r="3515" spans="1:17" ht="15">
      <c r="A3515" s="359" t="s">
        <v>1868</v>
      </c>
      <c r="B3515" s="360" t="s">
        <v>3367</v>
      </c>
      <c r="C3515" s="360" t="s">
        <v>2790</v>
      </c>
      <c r="D3515" s="360">
        <v>4</v>
      </c>
      <c r="E3515" s="360" t="s">
        <v>3532</v>
      </c>
      <c r="F3515" s="360" t="s">
        <v>13950</v>
      </c>
      <c r="G3515" s="360" t="s">
        <v>3532</v>
      </c>
      <c r="H3515" s="361">
        <v>45975</v>
      </c>
      <c r="I3515" s="360" t="s">
        <v>3532</v>
      </c>
      <c r="J3515" s="360" t="s">
        <v>7940</v>
      </c>
      <c r="K3515" s="360">
        <v>2021</v>
      </c>
      <c r="L3515" s="360" t="s">
        <v>13941</v>
      </c>
      <c r="M3515" s="360" t="s">
        <v>5957</v>
      </c>
      <c r="N3515" s="360" t="s">
        <v>114</v>
      </c>
      <c r="O3515" s="360" t="s">
        <v>83</v>
      </c>
      <c r="P3515" s="360">
        <v>0</v>
      </c>
      <c r="Q3515" s="360" t="s">
        <v>13951</v>
      </c>
    </row>
    <row r="3516" spans="1:17" ht="15">
      <c r="A3516" s="359" t="s">
        <v>6525</v>
      </c>
      <c r="B3516" s="360" t="s">
        <v>207</v>
      </c>
      <c r="C3516" s="360" t="s">
        <v>3532</v>
      </c>
      <c r="D3516" s="360">
        <v>1</v>
      </c>
      <c r="E3516" s="360" t="s">
        <v>3532</v>
      </c>
      <c r="F3516" s="360" t="s">
        <v>3532</v>
      </c>
      <c r="G3516" s="360" t="s">
        <v>3532</v>
      </c>
      <c r="H3516" s="361">
        <v>45975</v>
      </c>
      <c r="I3516" s="360" t="s">
        <v>3532</v>
      </c>
      <c r="J3516" s="360" t="s">
        <v>7940</v>
      </c>
      <c r="K3516" s="360">
        <v>2022</v>
      </c>
      <c r="L3516" s="360" t="s">
        <v>13941</v>
      </c>
      <c r="M3516" s="360" t="s">
        <v>5957</v>
      </c>
      <c r="N3516" s="360" t="s">
        <v>114</v>
      </c>
      <c r="O3516" s="360" t="s">
        <v>83</v>
      </c>
      <c r="P3516" s="360" t="s">
        <v>3532</v>
      </c>
      <c r="Q3516" s="360" t="s">
        <v>3532</v>
      </c>
    </row>
    <row r="3517" spans="1:17" ht="15">
      <c r="A3517" s="359" t="s">
        <v>1765</v>
      </c>
      <c r="B3517" s="360" t="s">
        <v>2952</v>
      </c>
      <c r="C3517" s="360" t="s">
        <v>3532</v>
      </c>
      <c r="D3517" s="360">
        <v>5</v>
      </c>
      <c r="E3517" s="360" t="s">
        <v>3532</v>
      </c>
      <c r="F3517" s="360" t="s">
        <v>3532</v>
      </c>
      <c r="G3517" s="360" t="s">
        <v>3532</v>
      </c>
      <c r="H3517" s="361">
        <v>45975</v>
      </c>
      <c r="I3517" s="360" t="s">
        <v>3532</v>
      </c>
      <c r="J3517" s="360" t="s">
        <v>7940</v>
      </c>
      <c r="K3517" s="360">
        <v>2021</v>
      </c>
      <c r="L3517" s="360" t="s">
        <v>13941</v>
      </c>
      <c r="M3517" s="360" t="s">
        <v>5957</v>
      </c>
      <c r="N3517" s="360" t="s">
        <v>114</v>
      </c>
      <c r="O3517" s="360" t="s">
        <v>83</v>
      </c>
      <c r="P3517" s="360" t="s">
        <v>3532</v>
      </c>
      <c r="Q3517" s="360" t="s">
        <v>3532</v>
      </c>
    </row>
    <row r="3518" spans="1:17" ht="15">
      <c r="A3518" s="359" t="s">
        <v>7206</v>
      </c>
      <c r="B3518" s="360" t="s">
        <v>2396</v>
      </c>
      <c r="C3518" s="360" t="s">
        <v>3532</v>
      </c>
      <c r="D3518" s="360">
        <v>7</v>
      </c>
      <c r="E3518" s="360" t="s">
        <v>3532</v>
      </c>
      <c r="F3518" s="360" t="s">
        <v>3532</v>
      </c>
      <c r="G3518" s="360" t="s">
        <v>3532</v>
      </c>
      <c r="H3518" s="361">
        <v>45975</v>
      </c>
      <c r="I3518" s="360" t="s">
        <v>3532</v>
      </c>
      <c r="J3518" s="360" t="s">
        <v>7940</v>
      </c>
      <c r="K3518" s="360">
        <v>2021</v>
      </c>
      <c r="L3518" s="360" t="s">
        <v>13941</v>
      </c>
      <c r="M3518" s="360" t="s">
        <v>5957</v>
      </c>
      <c r="N3518" s="360" t="s">
        <v>114</v>
      </c>
      <c r="O3518" s="360" t="s">
        <v>1706</v>
      </c>
      <c r="P3518" s="360" t="s">
        <v>3532</v>
      </c>
      <c r="Q3518" s="360" t="s">
        <v>3532</v>
      </c>
    </row>
    <row r="3519" spans="1:17" ht="15">
      <c r="A3519" s="359" t="s">
        <v>6525</v>
      </c>
      <c r="B3519" s="360" t="s">
        <v>2649</v>
      </c>
      <c r="C3519" s="360" t="s">
        <v>2790</v>
      </c>
      <c r="D3519" s="360">
        <v>4</v>
      </c>
      <c r="E3519" s="360" t="s">
        <v>3532</v>
      </c>
      <c r="F3519" s="360" t="s">
        <v>13952</v>
      </c>
      <c r="G3519" s="360" t="s">
        <v>3532</v>
      </c>
      <c r="H3519" s="361">
        <v>45975</v>
      </c>
      <c r="I3519" s="360" t="s">
        <v>3532</v>
      </c>
      <c r="J3519" s="360" t="s">
        <v>7940</v>
      </c>
      <c r="K3519" s="360">
        <v>2022</v>
      </c>
      <c r="L3519" s="360" t="s">
        <v>13941</v>
      </c>
      <c r="M3519" s="360" t="s">
        <v>5957</v>
      </c>
      <c r="N3519" s="360" t="s">
        <v>114</v>
      </c>
      <c r="O3519" s="360" t="s">
        <v>83</v>
      </c>
      <c r="P3519" s="360">
        <v>0</v>
      </c>
      <c r="Q3519" s="360" t="s">
        <v>13953</v>
      </c>
    </row>
    <row r="3520" spans="1:17" ht="15">
      <c r="A3520" s="359" t="s">
        <v>6525</v>
      </c>
      <c r="B3520" s="360" t="s">
        <v>2670</v>
      </c>
      <c r="C3520" s="360" t="s">
        <v>2790</v>
      </c>
      <c r="D3520" s="360">
        <v>4</v>
      </c>
      <c r="E3520" s="360" t="s">
        <v>3532</v>
      </c>
      <c r="F3520" s="360" t="s">
        <v>13954</v>
      </c>
      <c r="G3520" s="360" t="s">
        <v>3532</v>
      </c>
      <c r="H3520" s="361">
        <v>45975</v>
      </c>
      <c r="I3520" s="360" t="s">
        <v>3532</v>
      </c>
      <c r="J3520" s="360" t="s">
        <v>7940</v>
      </c>
      <c r="K3520" s="360">
        <v>2022</v>
      </c>
      <c r="L3520" s="360" t="s">
        <v>13941</v>
      </c>
      <c r="M3520" s="360" t="s">
        <v>5957</v>
      </c>
      <c r="N3520" s="360" t="s">
        <v>114</v>
      </c>
      <c r="O3520" s="360" t="s">
        <v>83</v>
      </c>
      <c r="P3520" s="360">
        <v>0</v>
      </c>
      <c r="Q3520" s="360" t="s">
        <v>13955</v>
      </c>
    </row>
    <row r="3521" spans="1:17" ht="15">
      <c r="A3521" s="359" t="s">
        <v>1868</v>
      </c>
      <c r="B3521" s="360" t="s">
        <v>1134</v>
      </c>
      <c r="C3521" s="360" t="s">
        <v>109</v>
      </c>
      <c r="D3521" s="360">
        <v>15</v>
      </c>
      <c r="E3521" s="360" t="s">
        <v>8561</v>
      </c>
      <c r="F3521" s="360" t="s">
        <v>7208</v>
      </c>
      <c r="G3521" s="360" t="s">
        <v>7209</v>
      </c>
      <c r="H3521" s="361">
        <v>45975</v>
      </c>
      <c r="I3521" s="360" t="s">
        <v>3532</v>
      </c>
      <c r="J3521" s="360" t="s">
        <v>7940</v>
      </c>
      <c r="K3521" s="360">
        <v>2021</v>
      </c>
      <c r="L3521" s="360" t="s">
        <v>13941</v>
      </c>
      <c r="M3521" s="360" t="s">
        <v>5957</v>
      </c>
      <c r="N3521" s="360" t="s">
        <v>114</v>
      </c>
      <c r="O3521" s="360" t="s">
        <v>83</v>
      </c>
      <c r="P3521" s="360" t="s">
        <v>3532</v>
      </c>
      <c r="Q3521" s="360" t="s">
        <v>8391</v>
      </c>
    </row>
    <row r="3522" spans="1:17" ht="15">
      <c r="A3522" s="359" t="s">
        <v>1868</v>
      </c>
      <c r="B3522" s="360" t="s">
        <v>3379</v>
      </c>
      <c r="C3522" s="360" t="s">
        <v>2790</v>
      </c>
      <c r="D3522" s="360">
        <v>4</v>
      </c>
      <c r="E3522" s="360" t="s">
        <v>3532</v>
      </c>
      <c r="F3522" s="360" t="s">
        <v>13956</v>
      </c>
      <c r="G3522" s="360" t="s">
        <v>3532</v>
      </c>
      <c r="H3522" s="361">
        <v>45975</v>
      </c>
      <c r="I3522" s="360" t="s">
        <v>3532</v>
      </c>
      <c r="J3522" s="360" t="s">
        <v>7940</v>
      </c>
      <c r="K3522" s="360">
        <v>2021</v>
      </c>
      <c r="L3522" s="360" t="s">
        <v>13941</v>
      </c>
      <c r="M3522" s="360" t="s">
        <v>5957</v>
      </c>
      <c r="N3522" s="360" t="s">
        <v>114</v>
      </c>
      <c r="O3522" s="360" t="s">
        <v>83</v>
      </c>
      <c r="P3522" s="360">
        <v>0</v>
      </c>
      <c r="Q3522" s="360" t="s">
        <v>13957</v>
      </c>
    </row>
    <row r="3523" spans="1:17" ht="15">
      <c r="A3523" s="359" t="s">
        <v>7206</v>
      </c>
      <c r="B3523" s="360" t="s">
        <v>2393</v>
      </c>
      <c r="C3523" s="360" t="s">
        <v>3532</v>
      </c>
      <c r="D3523" s="360">
        <v>7</v>
      </c>
      <c r="E3523" s="360" t="s">
        <v>3532</v>
      </c>
      <c r="F3523" s="360" t="s">
        <v>3532</v>
      </c>
      <c r="G3523" s="360" t="s">
        <v>3532</v>
      </c>
      <c r="H3523" s="361">
        <v>45975</v>
      </c>
      <c r="I3523" s="360" t="s">
        <v>3532</v>
      </c>
      <c r="J3523" s="360" t="s">
        <v>7940</v>
      </c>
      <c r="K3523" s="360">
        <v>2021</v>
      </c>
      <c r="L3523" s="360" t="s">
        <v>13941</v>
      </c>
      <c r="M3523" s="360" t="s">
        <v>5957</v>
      </c>
      <c r="N3523" s="360" t="s">
        <v>114</v>
      </c>
      <c r="O3523" s="360" t="s">
        <v>1706</v>
      </c>
      <c r="P3523" s="360">
        <v>0</v>
      </c>
      <c r="Q3523" s="360" t="s">
        <v>3532</v>
      </c>
    </row>
    <row r="3524" spans="1:17" ht="15">
      <c r="A3524" s="359" t="s">
        <v>6525</v>
      </c>
      <c r="B3524" s="360" t="s">
        <v>194</v>
      </c>
      <c r="C3524" s="360" t="s">
        <v>3532</v>
      </c>
      <c r="D3524" s="360">
        <v>1</v>
      </c>
      <c r="E3524" s="360" t="s">
        <v>3532</v>
      </c>
      <c r="F3524" s="360" t="s">
        <v>3532</v>
      </c>
      <c r="G3524" s="360" t="s">
        <v>3532</v>
      </c>
      <c r="H3524" s="361">
        <v>45975</v>
      </c>
      <c r="I3524" s="360" t="s">
        <v>3532</v>
      </c>
      <c r="J3524" s="360" t="s">
        <v>7940</v>
      </c>
      <c r="K3524" s="360">
        <v>2022</v>
      </c>
      <c r="L3524" s="360" t="s">
        <v>13941</v>
      </c>
      <c r="M3524" s="360" t="s">
        <v>5957</v>
      </c>
      <c r="N3524" s="360" t="s">
        <v>114</v>
      </c>
      <c r="O3524" s="360" t="s">
        <v>83</v>
      </c>
      <c r="P3524" s="360" t="s">
        <v>3532</v>
      </c>
      <c r="Q3524" s="360" t="s">
        <v>3532</v>
      </c>
    </row>
    <row r="3525" spans="1:17" ht="15">
      <c r="A3525" s="359" t="s">
        <v>6525</v>
      </c>
      <c r="B3525" s="360" t="s">
        <v>2684</v>
      </c>
      <c r="C3525" s="360" t="s">
        <v>2790</v>
      </c>
      <c r="D3525" s="360">
        <v>11</v>
      </c>
      <c r="E3525" s="360" t="s">
        <v>3532</v>
      </c>
      <c r="F3525" s="360" t="s">
        <v>13958</v>
      </c>
      <c r="G3525" s="360" t="s">
        <v>3532</v>
      </c>
      <c r="H3525" s="361">
        <v>45975</v>
      </c>
      <c r="I3525" s="360" t="s">
        <v>3532</v>
      </c>
      <c r="J3525" s="360" t="s">
        <v>7940</v>
      </c>
      <c r="K3525" s="360">
        <v>2021</v>
      </c>
      <c r="L3525" s="360" t="s">
        <v>13941</v>
      </c>
      <c r="M3525" s="360" t="s">
        <v>5957</v>
      </c>
      <c r="N3525" s="360" t="s">
        <v>114</v>
      </c>
      <c r="O3525" s="360" t="s">
        <v>83</v>
      </c>
      <c r="P3525" s="360">
        <v>0</v>
      </c>
      <c r="Q3525" s="360" t="s">
        <v>13959</v>
      </c>
    </row>
    <row r="3526" spans="1:17" ht="15">
      <c r="A3526" s="359" t="s">
        <v>6525</v>
      </c>
      <c r="B3526" s="360" t="s">
        <v>624</v>
      </c>
      <c r="C3526" s="360" t="s">
        <v>13960</v>
      </c>
      <c r="D3526" s="360">
        <v>0</v>
      </c>
      <c r="E3526" s="360" t="s">
        <v>3532</v>
      </c>
      <c r="F3526" s="360" t="s">
        <v>10073</v>
      </c>
      <c r="G3526" s="360" t="s">
        <v>3532</v>
      </c>
      <c r="H3526" s="361">
        <v>45975</v>
      </c>
      <c r="I3526" s="360" t="s">
        <v>3532</v>
      </c>
      <c r="J3526" s="360" t="s">
        <v>7940</v>
      </c>
      <c r="K3526" s="360">
        <v>2022</v>
      </c>
      <c r="L3526" s="360" t="s">
        <v>13941</v>
      </c>
      <c r="M3526" s="360" t="s">
        <v>5957</v>
      </c>
      <c r="N3526" s="360" t="s">
        <v>114</v>
      </c>
      <c r="O3526" s="360" t="s">
        <v>83</v>
      </c>
      <c r="P3526" s="360" t="s">
        <v>3532</v>
      </c>
      <c r="Q3526" s="360" t="s">
        <v>13961</v>
      </c>
    </row>
    <row r="3527" spans="1:17" ht="15">
      <c r="A3527" s="359" t="s">
        <v>6525</v>
      </c>
      <c r="B3527" s="360" t="s">
        <v>2676</v>
      </c>
      <c r="C3527" s="360" t="s">
        <v>2790</v>
      </c>
      <c r="D3527" s="360">
        <v>4</v>
      </c>
      <c r="E3527" s="360" t="s">
        <v>3532</v>
      </c>
      <c r="F3527" s="360" t="s">
        <v>13962</v>
      </c>
      <c r="G3527" s="360" t="s">
        <v>3532</v>
      </c>
      <c r="H3527" s="361">
        <v>45975</v>
      </c>
      <c r="I3527" s="360" t="s">
        <v>3532</v>
      </c>
      <c r="J3527" s="360" t="s">
        <v>7940</v>
      </c>
      <c r="K3527" s="360">
        <v>2022</v>
      </c>
      <c r="L3527" s="360" t="s">
        <v>13941</v>
      </c>
      <c r="M3527" s="360" t="s">
        <v>5957</v>
      </c>
      <c r="N3527" s="360" t="s">
        <v>114</v>
      </c>
      <c r="O3527" s="360" t="s">
        <v>83</v>
      </c>
      <c r="P3527" s="360">
        <v>0</v>
      </c>
      <c r="Q3527" s="360" t="s">
        <v>13963</v>
      </c>
    </row>
    <row r="3528" spans="1:17" ht="15">
      <c r="A3528" s="359" t="s">
        <v>6525</v>
      </c>
      <c r="B3528" s="360" t="s">
        <v>2680</v>
      </c>
      <c r="C3528" s="360" t="s">
        <v>2790</v>
      </c>
      <c r="D3528" s="360">
        <v>4</v>
      </c>
      <c r="E3528" s="360" t="s">
        <v>3532</v>
      </c>
      <c r="F3528" s="360" t="s">
        <v>13964</v>
      </c>
      <c r="G3528" s="360" t="s">
        <v>3532</v>
      </c>
      <c r="H3528" s="361">
        <v>45975</v>
      </c>
      <c r="I3528" s="360" t="s">
        <v>3532</v>
      </c>
      <c r="J3528" s="360" t="s">
        <v>7940</v>
      </c>
      <c r="K3528" s="360">
        <v>2022</v>
      </c>
      <c r="L3528" s="360" t="s">
        <v>13941</v>
      </c>
      <c r="M3528" s="360" t="s">
        <v>5957</v>
      </c>
      <c r="N3528" s="360" t="s">
        <v>114</v>
      </c>
      <c r="O3528" s="360" t="s">
        <v>83</v>
      </c>
      <c r="P3528" s="360">
        <v>0</v>
      </c>
      <c r="Q3528" s="360" t="s">
        <v>13965</v>
      </c>
    </row>
    <row r="3529" spans="1:17" ht="15">
      <c r="A3529" s="359" t="s">
        <v>6525</v>
      </c>
      <c r="B3529" s="360" t="s">
        <v>629</v>
      </c>
      <c r="C3529" s="360" t="s">
        <v>13960</v>
      </c>
      <c r="D3529" s="360">
        <v>0</v>
      </c>
      <c r="E3529" s="360" t="s">
        <v>3532</v>
      </c>
      <c r="F3529" s="360" t="s">
        <v>10073</v>
      </c>
      <c r="G3529" s="360" t="s">
        <v>3532</v>
      </c>
      <c r="H3529" s="361">
        <v>45975</v>
      </c>
      <c r="I3529" s="360" t="s">
        <v>3532</v>
      </c>
      <c r="J3529" s="360" t="s">
        <v>7940</v>
      </c>
      <c r="K3529" s="360">
        <v>2022</v>
      </c>
      <c r="L3529" s="360" t="s">
        <v>13941</v>
      </c>
      <c r="M3529" s="360" t="s">
        <v>5957</v>
      </c>
      <c r="N3529" s="360" t="s">
        <v>114</v>
      </c>
      <c r="O3529" s="360" t="s">
        <v>83</v>
      </c>
      <c r="P3529" s="360" t="s">
        <v>3532</v>
      </c>
      <c r="Q3529" s="360" t="s">
        <v>13961</v>
      </c>
    </row>
    <row r="3530" spans="1:17" ht="15">
      <c r="A3530" s="359" t="s">
        <v>6525</v>
      </c>
      <c r="B3530" s="360" t="s">
        <v>208</v>
      </c>
      <c r="C3530" s="360" t="s">
        <v>3532</v>
      </c>
      <c r="D3530" s="360">
        <v>1</v>
      </c>
      <c r="E3530" s="360" t="s">
        <v>3532</v>
      </c>
      <c r="F3530" s="360" t="s">
        <v>3532</v>
      </c>
      <c r="G3530" s="360" t="s">
        <v>3532</v>
      </c>
      <c r="H3530" s="361">
        <v>45975</v>
      </c>
      <c r="I3530" s="360" t="s">
        <v>3532</v>
      </c>
      <c r="J3530" s="360" t="s">
        <v>7940</v>
      </c>
      <c r="K3530" s="360">
        <v>1980</v>
      </c>
      <c r="L3530" s="360" t="s">
        <v>13941</v>
      </c>
      <c r="M3530" s="360" t="s">
        <v>5957</v>
      </c>
      <c r="N3530" s="360" t="s">
        <v>114</v>
      </c>
      <c r="O3530" s="360" t="s">
        <v>83</v>
      </c>
      <c r="P3530" s="360" t="s">
        <v>3532</v>
      </c>
      <c r="Q3530" s="360" t="s">
        <v>3532</v>
      </c>
    </row>
    <row r="3531" spans="1:17" ht="15">
      <c r="A3531" s="359" t="s">
        <v>1808</v>
      </c>
      <c r="B3531" s="360" t="s">
        <v>3337</v>
      </c>
      <c r="C3531" s="360" t="s">
        <v>2790</v>
      </c>
      <c r="D3531" s="360">
        <v>4</v>
      </c>
      <c r="E3531" s="360" t="s">
        <v>3532</v>
      </c>
      <c r="F3531" s="360" t="s">
        <v>13966</v>
      </c>
      <c r="G3531" s="360" t="s">
        <v>3532</v>
      </c>
      <c r="H3531" s="361">
        <v>45975</v>
      </c>
      <c r="I3531" s="360" t="s">
        <v>3532</v>
      </c>
      <c r="J3531" s="360" t="s">
        <v>7940</v>
      </c>
      <c r="K3531" s="360">
        <v>2023</v>
      </c>
      <c r="L3531" s="360" t="s">
        <v>8430</v>
      </c>
      <c r="M3531" s="360" t="s">
        <v>5957</v>
      </c>
      <c r="N3531" s="360" t="s">
        <v>114</v>
      </c>
      <c r="O3531" s="360" t="s">
        <v>83</v>
      </c>
      <c r="P3531" s="360">
        <v>0</v>
      </c>
      <c r="Q3531" s="360" t="s">
        <v>13967</v>
      </c>
    </row>
    <row r="3532" spans="1:17" ht="15">
      <c r="A3532" s="359" t="s">
        <v>13937</v>
      </c>
      <c r="B3532" s="360" t="s">
        <v>2413</v>
      </c>
      <c r="C3532" s="360" t="s">
        <v>6591</v>
      </c>
      <c r="D3532" s="360">
        <v>4</v>
      </c>
      <c r="E3532" s="360" t="s">
        <v>3532</v>
      </c>
      <c r="F3532" s="360" t="s">
        <v>13968</v>
      </c>
      <c r="G3532" s="360" t="s">
        <v>3532</v>
      </c>
      <c r="H3532" s="361">
        <v>45975</v>
      </c>
      <c r="I3532" s="360" t="s">
        <v>3532</v>
      </c>
      <c r="J3532" s="360" t="s">
        <v>7940</v>
      </c>
      <c r="K3532" s="360">
        <v>2022</v>
      </c>
      <c r="L3532" s="360" t="s">
        <v>8430</v>
      </c>
      <c r="M3532" s="360" t="s">
        <v>5957</v>
      </c>
      <c r="N3532" s="360" t="s">
        <v>114</v>
      </c>
      <c r="O3532" s="360" t="s">
        <v>83</v>
      </c>
      <c r="P3532" s="360">
        <v>0</v>
      </c>
      <c r="Q3532" s="360" t="s">
        <v>13969</v>
      </c>
    </row>
    <row r="3533" spans="1:17" ht="15">
      <c r="A3533" s="359" t="s">
        <v>6021</v>
      </c>
      <c r="B3533" s="360" t="s">
        <v>13970</v>
      </c>
      <c r="C3533" s="360" t="s">
        <v>3532</v>
      </c>
      <c r="D3533" s="360">
        <v>43</v>
      </c>
      <c r="E3533" s="360" t="s">
        <v>3532</v>
      </c>
      <c r="F3533" s="360" t="s">
        <v>3532</v>
      </c>
      <c r="G3533" s="360" t="s">
        <v>3532</v>
      </c>
      <c r="H3533" s="361">
        <v>45975</v>
      </c>
      <c r="I3533" s="360" t="s">
        <v>3532</v>
      </c>
      <c r="J3533" s="360" t="s">
        <v>13971</v>
      </c>
      <c r="K3533" s="360">
        <v>2018</v>
      </c>
      <c r="L3533" s="360" t="s">
        <v>5964</v>
      </c>
      <c r="M3533" s="360" t="s">
        <v>5957</v>
      </c>
      <c r="N3533" s="360" t="s">
        <v>5953</v>
      </c>
      <c r="O3533" s="360" t="s">
        <v>83</v>
      </c>
      <c r="P3533" s="360" t="s">
        <v>3532</v>
      </c>
      <c r="Q3533" s="360" t="s">
        <v>3532</v>
      </c>
    </row>
    <row r="3534" spans="1:17" ht="15">
      <c r="A3534" s="359" t="s">
        <v>6745</v>
      </c>
      <c r="B3534" s="360" t="s">
        <v>13972</v>
      </c>
      <c r="C3534" s="360" t="s">
        <v>3532</v>
      </c>
      <c r="D3534" s="360">
        <v>66</v>
      </c>
      <c r="E3534" s="360" t="s">
        <v>3532</v>
      </c>
      <c r="F3534" s="360" t="s">
        <v>3532</v>
      </c>
      <c r="G3534" s="360" t="s">
        <v>3532</v>
      </c>
      <c r="H3534" s="361">
        <v>45975</v>
      </c>
      <c r="I3534" s="360" t="s">
        <v>3255</v>
      </c>
      <c r="J3534" s="360" t="s">
        <v>13973</v>
      </c>
      <c r="K3534" s="360">
        <v>2021</v>
      </c>
      <c r="L3534" s="360" t="s">
        <v>5964</v>
      </c>
      <c r="M3534" s="360" t="s">
        <v>5957</v>
      </c>
      <c r="N3534" s="360" t="s">
        <v>5953</v>
      </c>
      <c r="O3534" s="360" t="s">
        <v>83</v>
      </c>
      <c r="P3534" s="360" t="s">
        <v>3532</v>
      </c>
      <c r="Q3534" s="360" t="s">
        <v>3532</v>
      </c>
    </row>
    <row r="3535" spans="1:17" ht="15">
      <c r="A3535" s="359" t="s">
        <v>6614</v>
      </c>
      <c r="B3535" s="360" t="s">
        <v>13974</v>
      </c>
      <c r="C3535" s="360" t="s">
        <v>3532</v>
      </c>
      <c r="D3535" s="360">
        <v>156</v>
      </c>
      <c r="E3535" s="360" t="s">
        <v>3532</v>
      </c>
      <c r="F3535" s="360" t="s">
        <v>3532</v>
      </c>
      <c r="G3535" s="360" t="s">
        <v>3532</v>
      </c>
      <c r="H3535" s="361">
        <v>45975</v>
      </c>
      <c r="I3535" s="360" t="s">
        <v>3532</v>
      </c>
      <c r="J3535" s="360" t="s">
        <v>13975</v>
      </c>
      <c r="K3535" s="360">
        <v>2019</v>
      </c>
      <c r="L3535" s="360" t="s">
        <v>5956</v>
      </c>
      <c r="M3535" s="360" t="s">
        <v>5957</v>
      </c>
      <c r="N3535" s="360" t="s">
        <v>5953</v>
      </c>
      <c r="O3535" s="360" t="s">
        <v>83</v>
      </c>
      <c r="P3535" s="360" t="s">
        <v>3532</v>
      </c>
      <c r="Q3535" s="360" t="s">
        <v>3532</v>
      </c>
    </row>
    <row r="3536" spans="1:17" ht="15">
      <c r="A3536" s="359" t="s">
        <v>5972</v>
      </c>
      <c r="B3536" s="360" t="s">
        <v>13976</v>
      </c>
      <c r="C3536" s="360" t="s">
        <v>3532</v>
      </c>
      <c r="D3536" s="360">
        <v>21</v>
      </c>
      <c r="E3536" s="360" t="s">
        <v>3532</v>
      </c>
      <c r="F3536" s="360" t="s">
        <v>3532</v>
      </c>
      <c r="G3536" s="360" t="s">
        <v>3532</v>
      </c>
      <c r="H3536" s="361">
        <v>45975</v>
      </c>
      <c r="I3536" s="360" t="s">
        <v>3532</v>
      </c>
      <c r="J3536" s="360" t="s">
        <v>13977</v>
      </c>
      <c r="K3536" s="360">
        <v>2020</v>
      </c>
      <c r="L3536" s="360" t="s">
        <v>5964</v>
      </c>
      <c r="M3536" s="360" t="s">
        <v>5957</v>
      </c>
      <c r="N3536" s="360" t="s">
        <v>5953</v>
      </c>
      <c r="O3536" s="360" t="s">
        <v>83</v>
      </c>
      <c r="P3536" s="360" t="s">
        <v>3532</v>
      </c>
      <c r="Q3536" s="360" t="s">
        <v>3532</v>
      </c>
    </row>
    <row r="3537" spans="1:17" ht="15">
      <c r="A3537" s="359" t="s">
        <v>6614</v>
      </c>
      <c r="B3537" s="360" t="s">
        <v>13978</v>
      </c>
      <c r="C3537" s="360" t="s">
        <v>3532</v>
      </c>
      <c r="D3537" s="360">
        <v>217</v>
      </c>
      <c r="E3537" s="360" t="s">
        <v>3532</v>
      </c>
      <c r="F3537" s="360" t="s">
        <v>3532</v>
      </c>
      <c r="G3537" s="360" t="s">
        <v>3532</v>
      </c>
      <c r="H3537" s="361">
        <v>45975</v>
      </c>
      <c r="I3537" s="360" t="s">
        <v>3532</v>
      </c>
      <c r="J3537" s="360" t="s">
        <v>13979</v>
      </c>
      <c r="K3537" s="360">
        <v>2020</v>
      </c>
      <c r="L3537" s="360" t="s">
        <v>6091</v>
      </c>
      <c r="M3537" s="360" t="s">
        <v>5957</v>
      </c>
      <c r="N3537" s="360" t="s">
        <v>5953</v>
      </c>
      <c r="O3537" s="360" t="s">
        <v>83</v>
      </c>
      <c r="P3537" s="360" t="s">
        <v>3532</v>
      </c>
      <c r="Q3537" s="360" t="s">
        <v>3532</v>
      </c>
    </row>
    <row r="3538" spans="1:17" ht="15">
      <c r="A3538" s="359" t="s">
        <v>7019</v>
      </c>
      <c r="B3538" s="360" t="s">
        <v>13980</v>
      </c>
      <c r="C3538" s="360" t="s">
        <v>3532</v>
      </c>
      <c r="D3538" s="360">
        <v>0</v>
      </c>
      <c r="E3538" s="360" t="s">
        <v>3532</v>
      </c>
      <c r="F3538" s="360" t="s">
        <v>3532</v>
      </c>
      <c r="G3538" s="360" t="s">
        <v>3532</v>
      </c>
      <c r="H3538" s="361">
        <v>45975</v>
      </c>
      <c r="I3538" s="360" t="s">
        <v>3532</v>
      </c>
      <c r="J3538" s="360" t="s">
        <v>5992</v>
      </c>
      <c r="K3538" s="360">
        <v>2024</v>
      </c>
      <c r="L3538" s="360" t="s">
        <v>5964</v>
      </c>
      <c r="M3538" s="360" t="s">
        <v>5957</v>
      </c>
      <c r="N3538" s="360" t="s">
        <v>5953</v>
      </c>
      <c r="O3538" s="360" t="s">
        <v>83</v>
      </c>
      <c r="P3538" s="360" t="s">
        <v>3532</v>
      </c>
      <c r="Q3538" s="360" t="s">
        <v>3532</v>
      </c>
    </row>
    <row r="3539" spans="1:17" ht="15">
      <c r="A3539" s="359" t="s">
        <v>6745</v>
      </c>
      <c r="B3539" s="360" t="s">
        <v>13981</v>
      </c>
      <c r="C3539" s="360" t="s">
        <v>3532</v>
      </c>
      <c r="D3539" s="360">
        <v>4</v>
      </c>
      <c r="E3539" s="360" t="s">
        <v>3532</v>
      </c>
      <c r="F3539" s="360" t="s">
        <v>3532</v>
      </c>
      <c r="G3539" s="360" t="s">
        <v>3532</v>
      </c>
      <c r="H3539" s="361">
        <v>45975</v>
      </c>
      <c r="I3539" s="360" t="s">
        <v>3532</v>
      </c>
      <c r="J3539" s="360" t="s">
        <v>13982</v>
      </c>
      <c r="K3539" s="360">
        <v>2020</v>
      </c>
      <c r="L3539" s="360" t="s">
        <v>5956</v>
      </c>
      <c r="M3539" s="360" t="s">
        <v>5957</v>
      </c>
      <c r="N3539" s="360" t="s">
        <v>5953</v>
      </c>
      <c r="O3539" s="360" t="s">
        <v>83</v>
      </c>
      <c r="P3539" s="360" t="s">
        <v>3532</v>
      </c>
      <c r="Q3539" s="360" t="s">
        <v>3532</v>
      </c>
    </row>
    <row r="3540" spans="1:17" ht="15">
      <c r="A3540" s="359" t="s">
        <v>6745</v>
      </c>
      <c r="B3540" s="360" t="s">
        <v>13983</v>
      </c>
      <c r="C3540" s="360" t="s">
        <v>3532</v>
      </c>
      <c r="D3540" s="360">
        <v>94</v>
      </c>
      <c r="E3540" s="360" t="s">
        <v>3532</v>
      </c>
      <c r="F3540" s="360" t="s">
        <v>3532</v>
      </c>
      <c r="G3540" s="360" t="s">
        <v>3532</v>
      </c>
      <c r="H3540" s="361">
        <v>45975</v>
      </c>
      <c r="I3540" s="360" t="s">
        <v>3532</v>
      </c>
      <c r="J3540" s="360" t="s">
        <v>13984</v>
      </c>
      <c r="K3540" s="360">
        <v>2021</v>
      </c>
      <c r="L3540" s="360" t="s">
        <v>5964</v>
      </c>
      <c r="M3540" s="360" t="s">
        <v>5957</v>
      </c>
      <c r="N3540" s="360" t="s">
        <v>5953</v>
      </c>
      <c r="O3540" s="360" t="s">
        <v>83</v>
      </c>
      <c r="P3540" s="360" t="s">
        <v>3532</v>
      </c>
      <c r="Q3540" s="360" t="s">
        <v>3532</v>
      </c>
    </row>
    <row r="3541" spans="1:17" ht="15">
      <c r="A3541" s="359" t="s">
        <v>5972</v>
      </c>
      <c r="B3541" s="360" t="s">
        <v>13985</v>
      </c>
      <c r="C3541" s="360" t="s">
        <v>2790</v>
      </c>
      <c r="D3541" s="360">
        <v>3</v>
      </c>
      <c r="E3541" s="360" t="s">
        <v>3532</v>
      </c>
      <c r="F3541" s="360" t="s">
        <v>13986</v>
      </c>
      <c r="G3541" s="360" t="s">
        <v>3532</v>
      </c>
      <c r="H3541" s="361">
        <v>45975</v>
      </c>
      <c r="I3541" s="360" t="s">
        <v>3532</v>
      </c>
      <c r="J3541" s="360" t="s">
        <v>13987</v>
      </c>
      <c r="K3541" s="360">
        <v>2020</v>
      </c>
      <c r="L3541" s="360" t="s">
        <v>5964</v>
      </c>
      <c r="M3541" s="360" t="s">
        <v>5957</v>
      </c>
      <c r="N3541" s="360" t="s">
        <v>5953</v>
      </c>
      <c r="O3541" s="360" t="s">
        <v>83</v>
      </c>
      <c r="P3541" s="360">
        <v>0</v>
      </c>
      <c r="Q3541" s="360" t="s">
        <v>13988</v>
      </c>
    </row>
    <row r="3542" spans="1:17" ht="15">
      <c r="A3542" s="359" t="s">
        <v>6745</v>
      </c>
      <c r="B3542" s="360" t="s">
        <v>13989</v>
      </c>
      <c r="C3542" s="360" t="s">
        <v>3532</v>
      </c>
      <c r="D3542" s="360">
        <v>1</v>
      </c>
      <c r="E3542" s="360" t="s">
        <v>3532</v>
      </c>
      <c r="F3542" s="360" t="s">
        <v>3532</v>
      </c>
      <c r="G3542" s="360" t="s">
        <v>3532</v>
      </c>
      <c r="H3542" s="361">
        <v>45975</v>
      </c>
      <c r="I3542" s="360" t="s">
        <v>3532</v>
      </c>
      <c r="J3542" s="360" t="s">
        <v>13990</v>
      </c>
      <c r="K3542" s="360">
        <v>2020</v>
      </c>
      <c r="L3542" s="360" t="s">
        <v>5964</v>
      </c>
      <c r="M3542" s="360" t="s">
        <v>5957</v>
      </c>
      <c r="N3542" s="360" t="s">
        <v>5953</v>
      </c>
      <c r="O3542" s="360" t="s">
        <v>83</v>
      </c>
      <c r="P3542" s="360" t="s">
        <v>3532</v>
      </c>
      <c r="Q3542" s="360" t="s">
        <v>3532</v>
      </c>
    </row>
    <row r="3543" spans="1:17" ht="15">
      <c r="A3543" s="359" t="s">
        <v>7019</v>
      </c>
      <c r="B3543" s="360" t="s">
        <v>13991</v>
      </c>
      <c r="C3543" s="360" t="s">
        <v>3532</v>
      </c>
      <c r="D3543" s="360">
        <v>120</v>
      </c>
      <c r="E3543" s="360" t="s">
        <v>3532</v>
      </c>
      <c r="F3543" s="360" t="s">
        <v>3532</v>
      </c>
      <c r="G3543" s="360" t="s">
        <v>3532</v>
      </c>
      <c r="H3543" s="361">
        <v>45975</v>
      </c>
      <c r="I3543" s="360" t="s">
        <v>3532</v>
      </c>
      <c r="J3543" s="360" t="s">
        <v>13992</v>
      </c>
      <c r="K3543" s="360">
        <v>2021</v>
      </c>
      <c r="L3543" s="360" t="s">
        <v>5960</v>
      </c>
      <c r="M3543" s="360" t="s">
        <v>5957</v>
      </c>
      <c r="N3543" s="360" t="s">
        <v>5953</v>
      </c>
      <c r="O3543" s="360" t="s">
        <v>83</v>
      </c>
      <c r="P3543" s="360" t="s">
        <v>3532</v>
      </c>
      <c r="Q3543" s="360" t="s">
        <v>3532</v>
      </c>
    </row>
    <row r="3544" spans="1:17" ht="15">
      <c r="A3544" s="359" t="s">
        <v>6218</v>
      </c>
      <c r="B3544" s="360" t="s">
        <v>13993</v>
      </c>
      <c r="C3544" s="360" t="s">
        <v>2790</v>
      </c>
      <c r="D3544" s="360">
        <v>4</v>
      </c>
      <c r="E3544" s="360" t="s">
        <v>3532</v>
      </c>
      <c r="F3544" s="360" t="s">
        <v>13994</v>
      </c>
      <c r="G3544" s="360" t="s">
        <v>3532</v>
      </c>
      <c r="H3544" s="361">
        <v>45975</v>
      </c>
      <c r="I3544" s="360" t="s">
        <v>3532</v>
      </c>
      <c r="J3544" s="360" t="s">
        <v>11727</v>
      </c>
      <c r="K3544" s="360">
        <v>2021</v>
      </c>
      <c r="L3544" s="360" t="s">
        <v>5960</v>
      </c>
      <c r="M3544" s="360" t="s">
        <v>5957</v>
      </c>
      <c r="N3544" s="360" t="s">
        <v>5953</v>
      </c>
      <c r="O3544" s="360" t="s">
        <v>83</v>
      </c>
      <c r="P3544" s="360">
        <v>0</v>
      </c>
      <c r="Q3544" s="360" t="s">
        <v>13995</v>
      </c>
    </row>
    <row r="3545" spans="1:17" ht="15">
      <c r="A3545" s="359" t="s">
        <v>8424</v>
      </c>
      <c r="B3545" s="360" t="s">
        <v>13996</v>
      </c>
      <c r="C3545" s="360" t="s">
        <v>3532</v>
      </c>
      <c r="D3545" s="360">
        <v>70</v>
      </c>
      <c r="E3545" s="360" t="s">
        <v>3532</v>
      </c>
      <c r="F3545" s="360" t="s">
        <v>3532</v>
      </c>
      <c r="G3545" s="360" t="s">
        <v>3532</v>
      </c>
      <c r="H3545" s="361">
        <v>45975</v>
      </c>
      <c r="I3545" s="360" t="s">
        <v>3532</v>
      </c>
      <c r="J3545" s="360" t="s">
        <v>13997</v>
      </c>
      <c r="K3545" s="360">
        <v>2021</v>
      </c>
      <c r="L3545" s="360" t="s">
        <v>5964</v>
      </c>
      <c r="M3545" s="360" t="s">
        <v>5957</v>
      </c>
      <c r="N3545" s="360" t="s">
        <v>5953</v>
      </c>
      <c r="O3545" s="360" t="s">
        <v>83</v>
      </c>
      <c r="P3545" s="360" t="s">
        <v>3532</v>
      </c>
      <c r="Q3545" s="360" t="s">
        <v>3532</v>
      </c>
    </row>
    <row r="3546" spans="1:17" ht="15">
      <c r="A3546" s="359" t="s">
        <v>6587</v>
      </c>
      <c r="B3546" s="360" t="s">
        <v>13998</v>
      </c>
      <c r="C3546" s="360" t="s">
        <v>2790</v>
      </c>
      <c r="D3546" s="360">
        <v>1</v>
      </c>
      <c r="E3546" s="360" t="s">
        <v>3532</v>
      </c>
      <c r="F3546" s="360" t="s">
        <v>13999</v>
      </c>
      <c r="G3546" s="360" t="s">
        <v>3532</v>
      </c>
      <c r="H3546" s="361">
        <v>45975</v>
      </c>
      <c r="I3546" s="360" t="s">
        <v>3532</v>
      </c>
      <c r="J3546" s="360" t="s">
        <v>14000</v>
      </c>
      <c r="K3546" s="360">
        <v>2020</v>
      </c>
      <c r="L3546" s="360" t="s">
        <v>5960</v>
      </c>
      <c r="M3546" s="360" t="s">
        <v>5957</v>
      </c>
      <c r="N3546" s="360" t="s">
        <v>5953</v>
      </c>
      <c r="O3546" s="360" t="s">
        <v>83</v>
      </c>
      <c r="P3546" s="360">
        <v>0</v>
      </c>
      <c r="Q3546" s="360" t="s">
        <v>14001</v>
      </c>
    </row>
    <row r="3547" spans="1:17" ht="15">
      <c r="A3547" s="359" t="s">
        <v>6614</v>
      </c>
      <c r="B3547" s="360" t="s">
        <v>14002</v>
      </c>
      <c r="C3547" s="360" t="s">
        <v>3532</v>
      </c>
      <c r="D3547" s="360">
        <v>0</v>
      </c>
      <c r="E3547" s="360" t="s">
        <v>3532</v>
      </c>
      <c r="F3547" s="360" t="s">
        <v>3532</v>
      </c>
      <c r="G3547" s="360" t="s">
        <v>3532</v>
      </c>
      <c r="H3547" s="361">
        <v>45975</v>
      </c>
      <c r="I3547" s="360" t="s">
        <v>3532</v>
      </c>
      <c r="J3547" s="360" t="s">
        <v>5992</v>
      </c>
      <c r="K3547" s="360">
        <v>2019</v>
      </c>
      <c r="L3547" s="360" t="s">
        <v>5951</v>
      </c>
      <c r="M3547" s="360" t="s">
        <v>5957</v>
      </c>
      <c r="N3547" s="360" t="s">
        <v>5953</v>
      </c>
      <c r="O3547" s="360" t="s">
        <v>83</v>
      </c>
      <c r="P3547" s="360" t="s">
        <v>3532</v>
      </c>
      <c r="Q3547" s="360" t="s">
        <v>3532</v>
      </c>
    </row>
    <row r="3548" spans="1:17" ht="15">
      <c r="A3548" s="359" t="s">
        <v>6021</v>
      </c>
      <c r="B3548" s="360" t="s">
        <v>14003</v>
      </c>
      <c r="C3548" s="360" t="s">
        <v>3532</v>
      </c>
      <c r="D3548" s="360">
        <v>0</v>
      </c>
      <c r="E3548" s="360" t="s">
        <v>3532</v>
      </c>
      <c r="F3548" s="360" t="s">
        <v>3532</v>
      </c>
      <c r="G3548" s="360" t="s">
        <v>3532</v>
      </c>
      <c r="H3548" s="361">
        <v>45975</v>
      </c>
      <c r="I3548" s="360" t="s">
        <v>3532</v>
      </c>
      <c r="J3548" s="360" t="s">
        <v>14004</v>
      </c>
      <c r="K3548" s="360">
        <v>2021</v>
      </c>
      <c r="L3548" s="360" t="s">
        <v>5956</v>
      </c>
      <c r="M3548" s="360" t="s">
        <v>5957</v>
      </c>
      <c r="N3548" s="360" t="s">
        <v>5953</v>
      </c>
      <c r="O3548" s="360" t="s">
        <v>83</v>
      </c>
      <c r="P3548" s="360" t="s">
        <v>3532</v>
      </c>
      <c r="Q3548" s="360" t="s">
        <v>3532</v>
      </c>
    </row>
    <row r="3549" spans="1:17" ht="15">
      <c r="A3549" s="359" t="s">
        <v>10150</v>
      </c>
      <c r="B3549" s="360" t="s">
        <v>14005</v>
      </c>
      <c r="C3549" s="360" t="s">
        <v>2790</v>
      </c>
      <c r="D3549" s="360">
        <v>1</v>
      </c>
      <c r="E3549" s="360" t="s">
        <v>3532</v>
      </c>
      <c r="F3549" s="360" t="s">
        <v>14006</v>
      </c>
      <c r="G3549" s="360" t="s">
        <v>3532</v>
      </c>
      <c r="H3549" s="361">
        <v>45975</v>
      </c>
      <c r="I3549" s="360" t="s">
        <v>3532</v>
      </c>
      <c r="J3549" s="360" t="s">
        <v>11033</v>
      </c>
      <c r="K3549" s="360">
        <v>2020</v>
      </c>
      <c r="L3549" s="360" t="s">
        <v>5964</v>
      </c>
      <c r="M3549" s="360" t="s">
        <v>5957</v>
      </c>
      <c r="N3549" s="360" t="s">
        <v>5953</v>
      </c>
      <c r="O3549" s="360" t="s">
        <v>83</v>
      </c>
      <c r="P3549" s="360">
        <v>0</v>
      </c>
      <c r="Q3549" s="360" t="s">
        <v>14007</v>
      </c>
    </row>
    <row r="3550" spans="1:17" ht="15">
      <c r="A3550" s="359" t="s">
        <v>6452</v>
      </c>
      <c r="B3550" s="360" t="s">
        <v>14008</v>
      </c>
      <c r="C3550" s="360" t="s">
        <v>3532</v>
      </c>
      <c r="D3550" s="360">
        <v>0</v>
      </c>
      <c r="E3550" s="360" t="s">
        <v>3532</v>
      </c>
      <c r="F3550" s="360" t="s">
        <v>3532</v>
      </c>
      <c r="G3550" s="360" t="s">
        <v>3532</v>
      </c>
      <c r="H3550" s="361">
        <v>45975</v>
      </c>
      <c r="I3550" s="360" t="s">
        <v>3532</v>
      </c>
      <c r="J3550" s="360" t="s">
        <v>14009</v>
      </c>
      <c r="K3550" s="360">
        <v>2024</v>
      </c>
      <c r="L3550" s="360" t="s">
        <v>5956</v>
      </c>
      <c r="M3550" s="360" t="s">
        <v>5957</v>
      </c>
      <c r="N3550" s="360" t="s">
        <v>5953</v>
      </c>
      <c r="O3550" s="360" t="s">
        <v>83</v>
      </c>
      <c r="P3550" s="360" t="s">
        <v>3532</v>
      </c>
      <c r="Q3550" s="360" t="s">
        <v>3532</v>
      </c>
    </row>
    <row r="3551" spans="1:17" ht="15">
      <c r="A3551" s="359" t="s">
        <v>1876</v>
      </c>
      <c r="B3551" s="360" t="s">
        <v>14010</v>
      </c>
      <c r="C3551" s="360" t="s">
        <v>3532</v>
      </c>
      <c r="D3551" s="360">
        <v>0</v>
      </c>
      <c r="E3551" s="360" t="s">
        <v>3532</v>
      </c>
      <c r="F3551" s="360" t="s">
        <v>3532</v>
      </c>
      <c r="G3551" s="360" t="s">
        <v>3532</v>
      </c>
      <c r="H3551" s="361">
        <v>45975</v>
      </c>
      <c r="I3551" s="360" t="s">
        <v>3532</v>
      </c>
      <c r="J3551" s="360" t="s">
        <v>14011</v>
      </c>
      <c r="K3551" s="360">
        <v>2021</v>
      </c>
      <c r="L3551" s="360" t="s">
        <v>5964</v>
      </c>
      <c r="M3551" s="360" t="s">
        <v>5957</v>
      </c>
      <c r="N3551" s="360" t="s">
        <v>5953</v>
      </c>
      <c r="O3551" s="360" t="s">
        <v>83</v>
      </c>
      <c r="P3551" s="360" t="s">
        <v>3532</v>
      </c>
      <c r="Q3551" s="360" t="s">
        <v>3532</v>
      </c>
    </row>
    <row r="3552" spans="1:17" ht="15">
      <c r="A3552" s="359" t="s">
        <v>5972</v>
      </c>
      <c r="B3552" s="360" t="s">
        <v>14012</v>
      </c>
      <c r="C3552" s="360" t="s">
        <v>2790</v>
      </c>
      <c r="D3552" s="360">
        <v>0</v>
      </c>
      <c r="E3552" s="360" t="s">
        <v>3532</v>
      </c>
      <c r="F3552" s="360" t="s">
        <v>14013</v>
      </c>
      <c r="G3552" s="360" t="s">
        <v>3532</v>
      </c>
      <c r="H3552" s="361">
        <v>45975</v>
      </c>
      <c r="I3552" s="360" t="s">
        <v>3532</v>
      </c>
      <c r="J3552" s="360" t="s">
        <v>10502</v>
      </c>
      <c r="K3552" s="360">
        <v>2019</v>
      </c>
      <c r="L3552" s="360" t="s">
        <v>5964</v>
      </c>
      <c r="M3552" s="360" t="s">
        <v>5957</v>
      </c>
      <c r="N3552" s="360" t="s">
        <v>5953</v>
      </c>
      <c r="O3552" s="360" t="s">
        <v>83</v>
      </c>
      <c r="P3552" s="360">
        <v>0</v>
      </c>
      <c r="Q3552" s="360" t="s">
        <v>14014</v>
      </c>
    </row>
    <row r="3553" spans="1:17" ht="15">
      <c r="A3553" s="359" t="s">
        <v>5972</v>
      </c>
      <c r="B3553" s="360" t="s">
        <v>14015</v>
      </c>
      <c r="C3553" s="360" t="s">
        <v>3532</v>
      </c>
      <c r="D3553" s="360">
        <v>26</v>
      </c>
      <c r="E3553" s="360" t="s">
        <v>3532</v>
      </c>
      <c r="F3553" s="360" t="s">
        <v>3532</v>
      </c>
      <c r="G3553" s="360" t="s">
        <v>3532</v>
      </c>
      <c r="H3553" s="361">
        <v>45975</v>
      </c>
      <c r="I3553" s="360" t="s">
        <v>3532</v>
      </c>
      <c r="J3553" s="360" t="s">
        <v>14016</v>
      </c>
      <c r="K3553" s="360">
        <v>2019</v>
      </c>
      <c r="L3553" s="360" t="s">
        <v>5964</v>
      </c>
      <c r="M3553" s="360" t="s">
        <v>5957</v>
      </c>
      <c r="N3553" s="360" t="s">
        <v>5953</v>
      </c>
      <c r="O3553" s="360" t="s">
        <v>83</v>
      </c>
      <c r="P3553" s="360" t="s">
        <v>3532</v>
      </c>
      <c r="Q3553" s="360" t="s">
        <v>3532</v>
      </c>
    </row>
    <row r="3554" spans="1:17" ht="15">
      <c r="A3554" s="359" t="s">
        <v>8424</v>
      </c>
      <c r="B3554" s="360" t="s">
        <v>14017</v>
      </c>
      <c r="C3554" s="360" t="s">
        <v>3532</v>
      </c>
      <c r="D3554" s="360">
        <v>57</v>
      </c>
      <c r="E3554" s="360" t="s">
        <v>3532</v>
      </c>
      <c r="F3554" s="360" t="s">
        <v>3532</v>
      </c>
      <c r="G3554" s="360" t="s">
        <v>3532</v>
      </c>
      <c r="H3554" s="361">
        <v>45975</v>
      </c>
      <c r="I3554" s="360" t="s">
        <v>3532</v>
      </c>
      <c r="J3554" s="360" t="s">
        <v>14018</v>
      </c>
      <c r="K3554" s="360">
        <v>2020</v>
      </c>
      <c r="L3554" s="360" t="s">
        <v>5964</v>
      </c>
      <c r="M3554" s="360" t="s">
        <v>5957</v>
      </c>
      <c r="N3554" s="360" t="s">
        <v>5953</v>
      </c>
      <c r="O3554" s="360" t="s">
        <v>83</v>
      </c>
      <c r="P3554" s="360" t="s">
        <v>3532</v>
      </c>
      <c r="Q3554" s="360" t="s">
        <v>3532</v>
      </c>
    </row>
    <row r="3555" spans="1:17" ht="15">
      <c r="A3555" s="359" t="s">
        <v>6797</v>
      </c>
      <c r="B3555" s="360" t="s">
        <v>14019</v>
      </c>
      <c r="C3555" s="360" t="s">
        <v>2790</v>
      </c>
      <c r="D3555" s="360">
        <v>3</v>
      </c>
      <c r="E3555" s="360" t="s">
        <v>3532</v>
      </c>
      <c r="F3555" s="360" t="s">
        <v>14020</v>
      </c>
      <c r="G3555" s="360" t="s">
        <v>3532</v>
      </c>
      <c r="H3555" s="361">
        <v>45975</v>
      </c>
      <c r="I3555" s="360" t="s">
        <v>3532</v>
      </c>
      <c r="J3555" s="360" t="s">
        <v>14021</v>
      </c>
      <c r="K3555" s="360">
        <v>2021</v>
      </c>
      <c r="L3555" s="360" t="s">
        <v>5964</v>
      </c>
      <c r="M3555" s="360" t="s">
        <v>5957</v>
      </c>
      <c r="N3555" s="360" t="s">
        <v>5953</v>
      </c>
      <c r="O3555" s="360" t="s">
        <v>83</v>
      </c>
      <c r="P3555" s="360">
        <v>0</v>
      </c>
      <c r="Q3555" s="360" t="s">
        <v>14022</v>
      </c>
    </row>
    <row r="3556" spans="1:17" ht="15">
      <c r="A3556" s="359" t="s">
        <v>6480</v>
      </c>
      <c r="B3556" s="360" t="s">
        <v>14023</v>
      </c>
      <c r="C3556" s="360" t="s">
        <v>3532</v>
      </c>
      <c r="D3556" s="360">
        <v>60</v>
      </c>
      <c r="E3556" s="360" t="s">
        <v>3532</v>
      </c>
      <c r="F3556" s="360" t="s">
        <v>3532</v>
      </c>
      <c r="G3556" s="360" t="s">
        <v>3532</v>
      </c>
      <c r="H3556" s="361">
        <v>45975</v>
      </c>
      <c r="I3556" s="360" t="s">
        <v>3532</v>
      </c>
      <c r="J3556" s="360" t="s">
        <v>14024</v>
      </c>
      <c r="K3556" s="360">
        <v>2020</v>
      </c>
      <c r="L3556" s="360" t="s">
        <v>5956</v>
      </c>
      <c r="M3556" s="360" t="s">
        <v>5957</v>
      </c>
      <c r="N3556" s="360" t="s">
        <v>5953</v>
      </c>
      <c r="O3556" s="360" t="s">
        <v>83</v>
      </c>
      <c r="P3556" s="360" t="s">
        <v>3532</v>
      </c>
      <c r="Q3556" s="360" t="s">
        <v>3532</v>
      </c>
    </row>
    <row r="3557" spans="1:17" ht="15">
      <c r="A3557" s="359" t="s">
        <v>6218</v>
      </c>
      <c r="B3557" s="360" t="s">
        <v>14025</v>
      </c>
      <c r="C3557" s="360" t="s">
        <v>3532</v>
      </c>
      <c r="D3557" s="360">
        <v>114</v>
      </c>
      <c r="E3557" s="360" t="s">
        <v>3532</v>
      </c>
      <c r="F3557" s="360" t="s">
        <v>3532</v>
      </c>
      <c r="G3557" s="360" t="s">
        <v>3532</v>
      </c>
      <c r="H3557" s="361">
        <v>45975</v>
      </c>
      <c r="I3557" s="360" t="s">
        <v>3532</v>
      </c>
      <c r="J3557" s="360" t="s">
        <v>9053</v>
      </c>
      <c r="K3557" s="360">
        <v>2020</v>
      </c>
      <c r="L3557" s="360" t="s">
        <v>5960</v>
      </c>
      <c r="M3557" s="360" t="s">
        <v>5957</v>
      </c>
      <c r="N3557" s="360" t="s">
        <v>5953</v>
      </c>
      <c r="O3557" s="360" t="s">
        <v>83</v>
      </c>
      <c r="P3557" s="360" t="s">
        <v>3532</v>
      </c>
      <c r="Q3557" s="360" t="s">
        <v>3532</v>
      </c>
    </row>
    <row r="3558" spans="1:17" ht="15">
      <c r="A3558" s="359" t="s">
        <v>6218</v>
      </c>
      <c r="B3558" s="360" t="s">
        <v>14026</v>
      </c>
      <c r="C3558" s="360" t="s">
        <v>2790</v>
      </c>
      <c r="D3558" s="360">
        <v>0</v>
      </c>
      <c r="E3558" s="360" t="s">
        <v>3532</v>
      </c>
      <c r="F3558" s="360" t="s">
        <v>14027</v>
      </c>
      <c r="G3558" s="360" t="s">
        <v>3532</v>
      </c>
      <c r="H3558" s="361">
        <v>45975</v>
      </c>
      <c r="I3558" s="360" t="s">
        <v>3532</v>
      </c>
      <c r="J3558" s="360" t="s">
        <v>14028</v>
      </c>
      <c r="K3558" s="360">
        <v>2020</v>
      </c>
      <c r="L3558" s="360" t="s">
        <v>5960</v>
      </c>
      <c r="M3558" s="360" t="s">
        <v>5957</v>
      </c>
      <c r="N3558" s="360" t="s">
        <v>5953</v>
      </c>
      <c r="O3558" s="360" t="s">
        <v>83</v>
      </c>
      <c r="P3558" s="360">
        <v>0</v>
      </c>
      <c r="Q3558" s="360" t="s">
        <v>14029</v>
      </c>
    </row>
    <row r="3559" spans="1:17" ht="15">
      <c r="A3559" s="359" t="s">
        <v>5972</v>
      </c>
      <c r="B3559" s="360" t="s">
        <v>14030</v>
      </c>
      <c r="C3559" s="360" t="s">
        <v>3532</v>
      </c>
      <c r="D3559" s="360">
        <v>1</v>
      </c>
      <c r="E3559" s="360" t="s">
        <v>3532</v>
      </c>
      <c r="F3559" s="360" t="s">
        <v>3532</v>
      </c>
      <c r="G3559" s="360" t="s">
        <v>3532</v>
      </c>
      <c r="H3559" s="361">
        <v>45975</v>
      </c>
      <c r="I3559" s="360" t="s">
        <v>3532</v>
      </c>
      <c r="J3559" s="360" t="s">
        <v>14031</v>
      </c>
      <c r="K3559" s="360">
        <v>2020</v>
      </c>
      <c r="L3559" s="360" t="s">
        <v>5964</v>
      </c>
      <c r="M3559" s="360" t="s">
        <v>5957</v>
      </c>
      <c r="N3559" s="360" t="s">
        <v>5953</v>
      </c>
      <c r="O3559" s="360" t="s">
        <v>83</v>
      </c>
      <c r="P3559" s="360" t="s">
        <v>3532</v>
      </c>
      <c r="Q3559" s="360" t="s">
        <v>3532</v>
      </c>
    </row>
    <row r="3560" spans="1:17" ht="15">
      <c r="A3560" s="359" t="s">
        <v>5986</v>
      </c>
      <c r="B3560" s="360" t="s">
        <v>14032</v>
      </c>
      <c r="C3560" s="360" t="s">
        <v>3532</v>
      </c>
      <c r="D3560" s="360">
        <v>1</v>
      </c>
      <c r="E3560" s="360" t="s">
        <v>3532</v>
      </c>
      <c r="F3560" s="360" t="s">
        <v>3532</v>
      </c>
      <c r="G3560" s="360" t="s">
        <v>3532</v>
      </c>
      <c r="H3560" s="361">
        <v>45975</v>
      </c>
      <c r="I3560" s="360" t="s">
        <v>3532</v>
      </c>
      <c r="J3560" s="360" t="s">
        <v>14033</v>
      </c>
      <c r="K3560" s="360">
        <v>2021</v>
      </c>
      <c r="L3560" s="360" t="s">
        <v>5960</v>
      </c>
      <c r="M3560" s="360" t="s">
        <v>5957</v>
      </c>
      <c r="N3560" s="360" t="s">
        <v>5953</v>
      </c>
      <c r="O3560" s="360" t="s">
        <v>83</v>
      </c>
      <c r="P3560" s="360" t="s">
        <v>3532</v>
      </c>
      <c r="Q3560" s="360" t="s">
        <v>3532</v>
      </c>
    </row>
    <row r="3561" spans="1:17" ht="15">
      <c r="A3561" s="359" t="s">
        <v>5986</v>
      </c>
      <c r="B3561" s="360" t="s">
        <v>14034</v>
      </c>
      <c r="C3561" s="360" t="s">
        <v>3532</v>
      </c>
      <c r="D3561" s="360">
        <v>1</v>
      </c>
      <c r="E3561" s="360" t="s">
        <v>3532</v>
      </c>
      <c r="F3561" s="360" t="s">
        <v>3532</v>
      </c>
      <c r="G3561" s="360" t="s">
        <v>3532</v>
      </c>
      <c r="H3561" s="361">
        <v>45975</v>
      </c>
      <c r="I3561" s="360" t="s">
        <v>3532</v>
      </c>
      <c r="J3561" s="360" t="s">
        <v>14035</v>
      </c>
      <c r="K3561" s="360">
        <v>2021</v>
      </c>
      <c r="L3561" s="360" t="s">
        <v>5984</v>
      </c>
      <c r="M3561" s="360" t="s">
        <v>5957</v>
      </c>
      <c r="N3561" s="360" t="s">
        <v>5953</v>
      </c>
      <c r="O3561" s="360" t="s">
        <v>83</v>
      </c>
      <c r="P3561" s="360" t="s">
        <v>3532</v>
      </c>
      <c r="Q3561" s="360" t="s">
        <v>3532</v>
      </c>
    </row>
    <row r="3562" spans="1:17" ht="15">
      <c r="A3562" s="359" t="s">
        <v>3408</v>
      </c>
      <c r="B3562" s="360" t="s">
        <v>14036</v>
      </c>
      <c r="C3562" s="360" t="s">
        <v>3532</v>
      </c>
      <c r="D3562" s="360">
        <v>14</v>
      </c>
      <c r="E3562" s="360" t="s">
        <v>3532</v>
      </c>
      <c r="F3562" s="360" t="s">
        <v>3532</v>
      </c>
      <c r="G3562" s="360" t="s">
        <v>3532</v>
      </c>
      <c r="H3562" s="361">
        <v>45975</v>
      </c>
      <c r="I3562" s="360" t="s">
        <v>3532</v>
      </c>
      <c r="J3562" s="360" t="s">
        <v>14037</v>
      </c>
      <c r="K3562" s="360">
        <v>2021</v>
      </c>
      <c r="L3562" s="360" t="s">
        <v>5964</v>
      </c>
      <c r="M3562" s="360" t="s">
        <v>5957</v>
      </c>
      <c r="N3562" s="360" t="s">
        <v>5953</v>
      </c>
      <c r="O3562" s="360" t="s">
        <v>83</v>
      </c>
      <c r="P3562" s="360" t="s">
        <v>3532</v>
      </c>
      <c r="Q3562" s="360" t="s">
        <v>3532</v>
      </c>
    </row>
    <row r="3563" spans="1:17" ht="15">
      <c r="A3563" s="359" t="s">
        <v>5986</v>
      </c>
      <c r="B3563" s="360" t="s">
        <v>14038</v>
      </c>
      <c r="C3563" s="360" t="s">
        <v>2790</v>
      </c>
      <c r="D3563" s="360">
        <v>2</v>
      </c>
      <c r="E3563" s="360" t="s">
        <v>3532</v>
      </c>
      <c r="F3563" s="360" t="s">
        <v>14039</v>
      </c>
      <c r="G3563" s="360" t="s">
        <v>3532</v>
      </c>
      <c r="H3563" s="361">
        <v>45975</v>
      </c>
      <c r="I3563" s="360" t="s">
        <v>3532</v>
      </c>
      <c r="J3563" s="360" t="s">
        <v>6851</v>
      </c>
      <c r="K3563" s="360">
        <v>2021</v>
      </c>
      <c r="L3563" s="360" t="s">
        <v>5984</v>
      </c>
      <c r="M3563" s="360" t="s">
        <v>5957</v>
      </c>
      <c r="N3563" s="360" t="s">
        <v>5953</v>
      </c>
      <c r="O3563" s="360" t="s">
        <v>83</v>
      </c>
      <c r="P3563" s="360">
        <v>0</v>
      </c>
      <c r="Q3563" s="360" t="s">
        <v>14040</v>
      </c>
    </row>
    <row r="3564" spans="1:17" ht="15">
      <c r="A3564" s="359" t="s">
        <v>3175</v>
      </c>
      <c r="B3564" s="360" t="s">
        <v>14041</v>
      </c>
      <c r="C3564" s="360" t="s">
        <v>3532</v>
      </c>
      <c r="D3564" s="360">
        <v>1</v>
      </c>
      <c r="E3564" s="360" t="s">
        <v>3532</v>
      </c>
      <c r="F3564" s="360" t="s">
        <v>3532</v>
      </c>
      <c r="G3564" s="360" t="s">
        <v>3532</v>
      </c>
      <c r="H3564" s="361">
        <v>45975</v>
      </c>
      <c r="I3564" s="360" t="s">
        <v>3532</v>
      </c>
      <c r="J3564" s="360" t="s">
        <v>14042</v>
      </c>
      <c r="K3564" s="360">
        <v>2022</v>
      </c>
      <c r="L3564" s="360" t="s">
        <v>5960</v>
      </c>
      <c r="M3564" s="360" t="s">
        <v>5957</v>
      </c>
      <c r="N3564" s="360" t="s">
        <v>5953</v>
      </c>
      <c r="O3564" s="360" t="s">
        <v>83</v>
      </c>
      <c r="P3564" s="360" t="s">
        <v>3532</v>
      </c>
      <c r="Q3564" s="360" t="s">
        <v>3532</v>
      </c>
    </row>
    <row r="3565" spans="1:17" ht="15">
      <c r="A3565" s="359" t="s">
        <v>6279</v>
      </c>
      <c r="B3565" s="360" t="s">
        <v>14043</v>
      </c>
      <c r="C3565" s="360" t="s">
        <v>3532</v>
      </c>
      <c r="D3565" s="360">
        <v>0</v>
      </c>
      <c r="E3565" s="360" t="s">
        <v>3532</v>
      </c>
      <c r="F3565" s="360" t="s">
        <v>3532</v>
      </c>
      <c r="G3565" s="360" t="s">
        <v>3532</v>
      </c>
      <c r="H3565" s="361">
        <v>45975</v>
      </c>
      <c r="I3565" s="360" t="s">
        <v>3532</v>
      </c>
      <c r="J3565" s="360" t="s">
        <v>14044</v>
      </c>
      <c r="K3565" s="360">
        <v>2020</v>
      </c>
      <c r="L3565" s="360" t="s">
        <v>5964</v>
      </c>
      <c r="M3565" s="360" t="s">
        <v>5957</v>
      </c>
      <c r="N3565" s="360" t="s">
        <v>5953</v>
      </c>
      <c r="O3565" s="360" t="s">
        <v>1706</v>
      </c>
      <c r="P3565" s="360" t="s">
        <v>3532</v>
      </c>
      <c r="Q3565" s="360" t="s">
        <v>3532</v>
      </c>
    </row>
    <row r="3566" spans="1:17" ht="15">
      <c r="A3566" s="359" t="s">
        <v>6730</v>
      </c>
      <c r="B3566" s="360" t="s">
        <v>14045</v>
      </c>
      <c r="C3566" s="360" t="s">
        <v>3532</v>
      </c>
      <c r="D3566" s="360">
        <v>59</v>
      </c>
      <c r="E3566" s="360" t="s">
        <v>3532</v>
      </c>
      <c r="F3566" s="360" t="s">
        <v>3532</v>
      </c>
      <c r="G3566" s="360" t="s">
        <v>3532</v>
      </c>
      <c r="H3566" s="361">
        <v>45975</v>
      </c>
      <c r="I3566" s="360" t="s">
        <v>3532</v>
      </c>
      <c r="J3566" s="360" t="s">
        <v>14046</v>
      </c>
      <c r="K3566" s="360">
        <v>2020</v>
      </c>
      <c r="L3566" s="360" t="s">
        <v>5960</v>
      </c>
      <c r="M3566" s="360" t="s">
        <v>5957</v>
      </c>
      <c r="N3566" s="360" t="s">
        <v>5953</v>
      </c>
      <c r="O3566" s="360" t="s">
        <v>1706</v>
      </c>
      <c r="P3566" s="360" t="s">
        <v>3532</v>
      </c>
      <c r="Q3566" s="360" t="s">
        <v>3532</v>
      </c>
    </row>
    <row r="3567" spans="1:17" ht="15">
      <c r="A3567" s="359" t="s">
        <v>6730</v>
      </c>
      <c r="B3567" s="360" t="s">
        <v>14047</v>
      </c>
      <c r="C3567" s="360" t="s">
        <v>3532</v>
      </c>
      <c r="D3567" s="360">
        <v>59</v>
      </c>
      <c r="E3567" s="360" t="s">
        <v>3532</v>
      </c>
      <c r="F3567" s="360" t="s">
        <v>3532</v>
      </c>
      <c r="G3567" s="360" t="s">
        <v>3532</v>
      </c>
      <c r="H3567" s="361">
        <v>45975</v>
      </c>
      <c r="I3567" s="360" t="s">
        <v>3532</v>
      </c>
      <c r="J3567" s="360" t="s">
        <v>14048</v>
      </c>
      <c r="K3567" s="360">
        <v>2020</v>
      </c>
      <c r="L3567" s="360" t="s">
        <v>5960</v>
      </c>
      <c r="M3567" s="360" t="s">
        <v>5957</v>
      </c>
      <c r="N3567" s="360" t="s">
        <v>5953</v>
      </c>
      <c r="O3567" s="360" t="s">
        <v>1706</v>
      </c>
      <c r="P3567" s="360" t="s">
        <v>3532</v>
      </c>
      <c r="Q3567" s="360" t="s">
        <v>3532</v>
      </c>
    </row>
    <row r="3568" spans="1:17" ht="15">
      <c r="A3568" s="359" t="s">
        <v>7019</v>
      </c>
      <c r="B3568" s="360" t="s">
        <v>14049</v>
      </c>
      <c r="C3568" s="360" t="s">
        <v>2790</v>
      </c>
      <c r="D3568" s="360">
        <v>2</v>
      </c>
      <c r="E3568" s="360" t="s">
        <v>3532</v>
      </c>
      <c r="F3568" s="360" t="s">
        <v>14050</v>
      </c>
      <c r="G3568" s="360" t="s">
        <v>3532</v>
      </c>
      <c r="H3568" s="361">
        <v>45975</v>
      </c>
      <c r="I3568" s="360" t="s">
        <v>3532</v>
      </c>
      <c r="J3568" s="360" t="s">
        <v>14051</v>
      </c>
      <c r="K3568" s="360">
        <v>2020</v>
      </c>
      <c r="L3568" s="360" t="s">
        <v>5960</v>
      </c>
      <c r="M3568" s="360" t="s">
        <v>5957</v>
      </c>
      <c r="N3568" s="360" t="s">
        <v>5953</v>
      </c>
      <c r="O3568" s="360" t="s">
        <v>83</v>
      </c>
      <c r="P3568" s="360">
        <v>0</v>
      </c>
      <c r="Q3568" s="360" t="s">
        <v>14052</v>
      </c>
    </row>
    <row r="3569" spans="1:17" ht="15">
      <c r="A3569" s="359" t="s">
        <v>2821</v>
      </c>
      <c r="B3569" s="360" t="s">
        <v>14053</v>
      </c>
      <c r="C3569" s="360" t="s">
        <v>3532</v>
      </c>
      <c r="D3569" s="360">
        <v>0</v>
      </c>
      <c r="E3569" s="360" t="s">
        <v>3532</v>
      </c>
      <c r="F3569" s="360" t="s">
        <v>3532</v>
      </c>
      <c r="G3569" s="360" t="s">
        <v>3532</v>
      </c>
      <c r="H3569" s="361">
        <v>45975</v>
      </c>
      <c r="I3569" s="360" t="s">
        <v>3532</v>
      </c>
      <c r="J3569" s="360" t="s">
        <v>14054</v>
      </c>
      <c r="K3569" s="360">
        <v>2020</v>
      </c>
      <c r="L3569" s="360" t="s">
        <v>5960</v>
      </c>
      <c r="M3569" s="360" t="s">
        <v>5957</v>
      </c>
      <c r="N3569" s="360" t="s">
        <v>5953</v>
      </c>
      <c r="O3569" s="360" t="s">
        <v>83</v>
      </c>
      <c r="P3569" s="360" t="s">
        <v>3532</v>
      </c>
      <c r="Q3569" s="360" t="s">
        <v>3532</v>
      </c>
    </row>
    <row r="3570" spans="1:17" ht="15">
      <c r="A3570" s="359" t="s">
        <v>3416</v>
      </c>
      <c r="B3570" s="360" t="s">
        <v>14055</v>
      </c>
      <c r="C3570" s="360" t="s">
        <v>2790</v>
      </c>
      <c r="D3570" s="360">
        <v>2</v>
      </c>
      <c r="E3570" s="360" t="s">
        <v>3532</v>
      </c>
      <c r="F3570" s="360" t="s">
        <v>14056</v>
      </c>
      <c r="G3570" s="360" t="s">
        <v>3532</v>
      </c>
      <c r="H3570" s="361">
        <v>45975</v>
      </c>
      <c r="I3570" s="360" t="s">
        <v>3532</v>
      </c>
      <c r="J3570" s="360" t="s">
        <v>14057</v>
      </c>
      <c r="K3570" s="360">
        <v>2021</v>
      </c>
      <c r="L3570" s="360" t="s">
        <v>5960</v>
      </c>
      <c r="M3570" s="360" t="s">
        <v>5957</v>
      </c>
      <c r="N3570" s="360" t="s">
        <v>5953</v>
      </c>
      <c r="O3570" s="360" t="s">
        <v>83</v>
      </c>
      <c r="P3570" s="360">
        <v>0</v>
      </c>
      <c r="Q3570" s="360" t="s">
        <v>14058</v>
      </c>
    </row>
    <row r="3571" spans="1:17" ht="15">
      <c r="A3571" s="359" t="s">
        <v>5750</v>
      </c>
      <c r="B3571" s="360" t="s">
        <v>14059</v>
      </c>
      <c r="C3571" s="360" t="s">
        <v>3532</v>
      </c>
      <c r="D3571" s="360">
        <v>88</v>
      </c>
      <c r="E3571" s="360" t="s">
        <v>3532</v>
      </c>
      <c r="F3571" s="360" t="s">
        <v>3532</v>
      </c>
      <c r="G3571" s="360" t="s">
        <v>3532</v>
      </c>
      <c r="H3571" s="361">
        <v>45975</v>
      </c>
      <c r="I3571" s="360" t="s">
        <v>3532</v>
      </c>
      <c r="J3571" s="360" t="s">
        <v>14060</v>
      </c>
      <c r="K3571" s="360">
        <v>2021</v>
      </c>
      <c r="L3571" s="360" t="s">
        <v>5960</v>
      </c>
      <c r="M3571" s="360" t="s">
        <v>5957</v>
      </c>
      <c r="N3571" s="360" t="s">
        <v>5953</v>
      </c>
      <c r="O3571" s="360" t="s">
        <v>83</v>
      </c>
      <c r="P3571" s="360" t="s">
        <v>3532</v>
      </c>
      <c r="Q3571" s="360" t="s">
        <v>3532</v>
      </c>
    </row>
    <row r="3572" spans="1:17" ht="15">
      <c r="A3572" s="359" t="s">
        <v>1765</v>
      </c>
      <c r="B3572" s="360" t="s">
        <v>14061</v>
      </c>
      <c r="C3572" s="360" t="s">
        <v>3532</v>
      </c>
      <c r="D3572" s="360">
        <v>16</v>
      </c>
      <c r="E3572" s="360" t="s">
        <v>3532</v>
      </c>
      <c r="F3572" s="360" t="s">
        <v>3532</v>
      </c>
      <c r="G3572" s="360" t="s">
        <v>3532</v>
      </c>
      <c r="H3572" s="361">
        <v>45975</v>
      </c>
      <c r="I3572" s="360" t="s">
        <v>3532</v>
      </c>
      <c r="J3572" s="360" t="s">
        <v>14062</v>
      </c>
      <c r="K3572" s="360">
        <v>2021</v>
      </c>
      <c r="L3572" s="360" t="s">
        <v>5960</v>
      </c>
      <c r="M3572" s="360" t="s">
        <v>5957</v>
      </c>
      <c r="N3572" s="360" t="s">
        <v>5953</v>
      </c>
      <c r="O3572" s="360" t="s">
        <v>83</v>
      </c>
      <c r="P3572" s="360" t="s">
        <v>3532</v>
      </c>
      <c r="Q3572" s="360" t="s">
        <v>3532</v>
      </c>
    </row>
    <row r="3573" spans="1:17" ht="15">
      <c r="A3573" s="359" t="s">
        <v>11912</v>
      </c>
      <c r="B3573" s="360" t="s">
        <v>14063</v>
      </c>
      <c r="C3573" s="360" t="s">
        <v>2790</v>
      </c>
      <c r="D3573" s="360">
        <v>4</v>
      </c>
      <c r="E3573" s="360" t="s">
        <v>3532</v>
      </c>
      <c r="F3573" s="360" t="s">
        <v>14064</v>
      </c>
      <c r="G3573" s="360" t="s">
        <v>3532</v>
      </c>
      <c r="H3573" s="361">
        <v>45975</v>
      </c>
      <c r="I3573" s="360" t="s">
        <v>3532</v>
      </c>
      <c r="J3573" s="360" t="s">
        <v>14065</v>
      </c>
      <c r="K3573" s="360">
        <v>2021</v>
      </c>
      <c r="L3573" s="360" t="s">
        <v>5960</v>
      </c>
      <c r="M3573" s="360" t="s">
        <v>5957</v>
      </c>
      <c r="N3573" s="360" t="s">
        <v>5953</v>
      </c>
      <c r="O3573" s="360" t="s">
        <v>83</v>
      </c>
      <c r="P3573" s="360">
        <v>0</v>
      </c>
      <c r="Q3573" s="360" t="s">
        <v>14066</v>
      </c>
    </row>
    <row r="3574" spans="1:17" ht="15">
      <c r="A3574" s="359" t="s">
        <v>5972</v>
      </c>
      <c r="B3574" s="360" t="s">
        <v>14067</v>
      </c>
      <c r="C3574" s="360" t="s">
        <v>2790</v>
      </c>
      <c r="D3574" s="360">
        <v>9</v>
      </c>
      <c r="E3574" s="360" t="s">
        <v>3532</v>
      </c>
      <c r="F3574" s="360" t="s">
        <v>14068</v>
      </c>
      <c r="G3574" s="360" t="s">
        <v>3532</v>
      </c>
      <c r="H3574" s="361">
        <v>45975</v>
      </c>
      <c r="I3574" s="360" t="s">
        <v>3532</v>
      </c>
      <c r="J3574" s="360" t="s">
        <v>14069</v>
      </c>
      <c r="K3574" s="360">
        <v>2021</v>
      </c>
      <c r="L3574" s="360" t="s">
        <v>5964</v>
      </c>
      <c r="M3574" s="360" t="s">
        <v>5957</v>
      </c>
      <c r="N3574" s="360" t="s">
        <v>5953</v>
      </c>
      <c r="O3574" s="360" t="s">
        <v>83</v>
      </c>
      <c r="P3574" s="360">
        <v>0</v>
      </c>
      <c r="Q3574" s="360" t="s">
        <v>14070</v>
      </c>
    </row>
    <row r="3575" spans="1:17" ht="15">
      <c r="A3575" s="359" t="s">
        <v>5750</v>
      </c>
      <c r="B3575" s="360" t="s">
        <v>14071</v>
      </c>
      <c r="C3575" s="360" t="s">
        <v>3532</v>
      </c>
      <c r="D3575" s="360">
        <v>1</v>
      </c>
      <c r="E3575" s="360" t="s">
        <v>3532</v>
      </c>
      <c r="F3575" s="360" t="s">
        <v>3532</v>
      </c>
      <c r="G3575" s="360" t="s">
        <v>3532</v>
      </c>
      <c r="H3575" s="361">
        <v>45975</v>
      </c>
      <c r="I3575" s="360" t="s">
        <v>3532</v>
      </c>
      <c r="J3575" s="360" t="s">
        <v>14072</v>
      </c>
      <c r="K3575" s="360">
        <v>2021</v>
      </c>
      <c r="L3575" s="360" t="s">
        <v>5964</v>
      </c>
      <c r="M3575" s="360" t="s">
        <v>5957</v>
      </c>
      <c r="N3575" s="360" t="s">
        <v>5953</v>
      </c>
      <c r="O3575" s="360" t="s">
        <v>83</v>
      </c>
      <c r="P3575" s="360" t="s">
        <v>3532</v>
      </c>
      <c r="Q3575" s="360" t="s">
        <v>3532</v>
      </c>
    </row>
    <row r="3576" spans="1:17" ht="15">
      <c r="A3576" s="359" t="s">
        <v>6433</v>
      </c>
      <c r="B3576" s="360" t="s">
        <v>14073</v>
      </c>
      <c r="C3576" s="360" t="s">
        <v>2790</v>
      </c>
      <c r="D3576" s="360">
        <v>8</v>
      </c>
      <c r="E3576" s="360" t="s">
        <v>3532</v>
      </c>
      <c r="F3576" s="360" t="s">
        <v>14074</v>
      </c>
      <c r="G3576" s="360" t="s">
        <v>3532</v>
      </c>
      <c r="H3576" s="361">
        <v>45975</v>
      </c>
      <c r="I3576" s="360" t="s">
        <v>3532</v>
      </c>
      <c r="J3576" s="360" t="s">
        <v>8382</v>
      </c>
      <c r="K3576" s="360">
        <v>2021</v>
      </c>
      <c r="L3576" s="360" t="s">
        <v>5960</v>
      </c>
      <c r="M3576" s="360" t="s">
        <v>5957</v>
      </c>
      <c r="N3576" s="360" t="s">
        <v>5953</v>
      </c>
      <c r="O3576" s="360" t="s">
        <v>83</v>
      </c>
      <c r="P3576" s="360">
        <v>0</v>
      </c>
      <c r="Q3576" s="360" t="s">
        <v>14075</v>
      </c>
    </row>
    <row r="3577" spans="1:17" ht="15">
      <c r="A3577" s="359" t="s">
        <v>7019</v>
      </c>
      <c r="B3577" s="360" t="s">
        <v>14076</v>
      </c>
      <c r="C3577" s="360" t="s">
        <v>3532</v>
      </c>
      <c r="D3577" s="360">
        <v>2</v>
      </c>
      <c r="E3577" s="360" t="s">
        <v>3532</v>
      </c>
      <c r="F3577" s="360" t="s">
        <v>3532</v>
      </c>
      <c r="G3577" s="360" t="s">
        <v>3532</v>
      </c>
      <c r="H3577" s="361">
        <v>45975</v>
      </c>
      <c r="I3577" s="360" t="s">
        <v>3532</v>
      </c>
      <c r="J3577" s="360" t="s">
        <v>14077</v>
      </c>
      <c r="K3577" s="360">
        <v>2021</v>
      </c>
      <c r="L3577" s="360" t="s">
        <v>5960</v>
      </c>
      <c r="M3577" s="360" t="s">
        <v>5957</v>
      </c>
      <c r="N3577" s="360" t="s">
        <v>5953</v>
      </c>
      <c r="O3577" s="360" t="s">
        <v>83</v>
      </c>
      <c r="P3577" s="360" t="s">
        <v>3532</v>
      </c>
      <c r="Q3577" s="360" t="s">
        <v>3532</v>
      </c>
    </row>
    <row r="3578" spans="1:17" ht="15">
      <c r="A3578" s="359" t="s">
        <v>7615</v>
      </c>
      <c r="B3578" s="360" t="s">
        <v>14078</v>
      </c>
      <c r="C3578" s="360" t="s">
        <v>3532</v>
      </c>
      <c r="D3578" s="360">
        <v>51</v>
      </c>
      <c r="E3578" s="360" t="s">
        <v>3532</v>
      </c>
      <c r="F3578" s="360" t="s">
        <v>3532</v>
      </c>
      <c r="G3578" s="360" t="s">
        <v>3532</v>
      </c>
      <c r="H3578" s="361">
        <v>45975</v>
      </c>
      <c r="I3578" s="360" t="s">
        <v>3532</v>
      </c>
      <c r="J3578" s="360" t="s">
        <v>14079</v>
      </c>
      <c r="K3578" s="360">
        <v>2021</v>
      </c>
      <c r="L3578" s="360" t="s">
        <v>5964</v>
      </c>
      <c r="M3578" s="360" t="s">
        <v>5957</v>
      </c>
      <c r="N3578" s="360" t="s">
        <v>5953</v>
      </c>
      <c r="O3578" s="360" t="s">
        <v>83</v>
      </c>
      <c r="P3578" s="360" t="s">
        <v>3532</v>
      </c>
      <c r="Q3578" s="360" t="s">
        <v>3532</v>
      </c>
    </row>
    <row r="3579" spans="1:17" ht="15">
      <c r="A3579" s="359" t="s">
        <v>1620</v>
      </c>
      <c r="B3579" s="360" t="s">
        <v>2427</v>
      </c>
      <c r="C3579" s="360" t="s">
        <v>2790</v>
      </c>
      <c r="D3579" s="360">
        <v>4</v>
      </c>
      <c r="E3579" s="360" t="s">
        <v>3532</v>
      </c>
      <c r="F3579" s="360" t="s">
        <v>14080</v>
      </c>
      <c r="G3579" s="360" t="s">
        <v>3532</v>
      </c>
      <c r="H3579" s="361">
        <v>45975</v>
      </c>
      <c r="I3579" s="360" t="s">
        <v>3532</v>
      </c>
      <c r="J3579" s="360" t="s">
        <v>7940</v>
      </c>
      <c r="K3579" s="360">
        <v>2022</v>
      </c>
      <c r="L3579" s="360" t="s">
        <v>13830</v>
      </c>
      <c r="M3579" s="360" t="s">
        <v>5957</v>
      </c>
      <c r="N3579" s="360" t="s">
        <v>114</v>
      </c>
      <c r="O3579" s="360" t="s">
        <v>83</v>
      </c>
      <c r="P3579" s="360">
        <v>0</v>
      </c>
      <c r="Q3579" s="360" t="s">
        <v>14081</v>
      </c>
    </row>
    <row r="3580" spans="1:17" ht="15">
      <c r="A3580" s="359" t="s">
        <v>1620</v>
      </c>
      <c r="B3580" s="360" t="s">
        <v>2432</v>
      </c>
      <c r="C3580" s="360" t="s">
        <v>109</v>
      </c>
      <c r="D3580" s="360">
        <v>1</v>
      </c>
      <c r="E3580" s="360" t="s">
        <v>7207</v>
      </c>
      <c r="F3580" s="360" t="s">
        <v>7208</v>
      </c>
      <c r="G3580" s="360" t="s">
        <v>7209</v>
      </c>
      <c r="H3580" s="361">
        <v>45975</v>
      </c>
      <c r="I3580" s="360" t="s">
        <v>3532</v>
      </c>
      <c r="J3580" s="360" t="s">
        <v>7940</v>
      </c>
      <c r="K3580" s="360">
        <v>2022</v>
      </c>
      <c r="L3580" s="360" t="s">
        <v>13830</v>
      </c>
      <c r="M3580" s="360" t="s">
        <v>5957</v>
      </c>
      <c r="N3580" s="360" t="s">
        <v>114</v>
      </c>
      <c r="O3580" s="360" t="s">
        <v>83</v>
      </c>
      <c r="P3580" s="360" t="s">
        <v>3532</v>
      </c>
      <c r="Q3580" s="360" t="s">
        <v>14082</v>
      </c>
    </row>
    <row r="3581" spans="1:17" ht="15">
      <c r="A3581" s="359" t="s">
        <v>5750</v>
      </c>
      <c r="B3581" s="360" t="s">
        <v>14083</v>
      </c>
      <c r="C3581" s="360" t="s">
        <v>3532</v>
      </c>
      <c r="D3581" s="360">
        <v>0</v>
      </c>
      <c r="E3581" s="360" t="s">
        <v>3532</v>
      </c>
      <c r="F3581" s="360" t="s">
        <v>3532</v>
      </c>
      <c r="G3581" s="360" t="s">
        <v>3532</v>
      </c>
      <c r="H3581" s="361">
        <v>45975</v>
      </c>
      <c r="I3581" s="360" t="s">
        <v>3532</v>
      </c>
      <c r="J3581" s="360" t="s">
        <v>14084</v>
      </c>
      <c r="K3581" s="360">
        <v>2021</v>
      </c>
      <c r="L3581" s="360" t="s">
        <v>5960</v>
      </c>
      <c r="M3581" s="360" t="s">
        <v>5957</v>
      </c>
      <c r="N3581" s="360" t="s">
        <v>5953</v>
      </c>
      <c r="O3581" s="360" t="s">
        <v>83</v>
      </c>
      <c r="P3581" s="360" t="s">
        <v>3532</v>
      </c>
      <c r="Q3581" s="360" t="s">
        <v>3532</v>
      </c>
    </row>
    <row r="3582" spans="1:17" ht="15">
      <c r="A3582" s="359" t="s">
        <v>5750</v>
      </c>
      <c r="B3582" s="360" t="s">
        <v>14085</v>
      </c>
      <c r="C3582" s="360" t="s">
        <v>3532</v>
      </c>
      <c r="D3582" s="360">
        <v>28</v>
      </c>
      <c r="E3582" s="360" t="s">
        <v>3532</v>
      </c>
      <c r="F3582" s="360" t="s">
        <v>3532</v>
      </c>
      <c r="G3582" s="360" t="s">
        <v>3532</v>
      </c>
      <c r="H3582" s="361">
        <v>45975</v>
      </c>
      <c r="I3582" s="360" t="s">
        <v>3532</v>
      </c>
      <c r="J3582" s="360" t="s">
        <v>14086</v>
      </c>
      <c r="K3582" s="360">
        <v>2020</v>
      </c>
      <c r="L3582" s="360" t="s">
        <v>5960</v>
      </c>
      <c r="M3582" s="360" t="s">
        <v>5957</v>
      </c>
      <c r="N3582" s="360" t="s">
        <v>5953</v>
      </c>
      <c r="O3582" s="360" t="s">
        <v>83</v>
      </c>
      <c r="P3582" s="360" t="s">
        <v>3532</v>
      </c>
      <c r="Q3582" s="360" t="s">
        <v>3532</v>
      </c>
    </row>
    <row r="3583" spans="1:17" ht="15">
      <c r="A3583" s="359" t="s">
        <v>6797</v>
      </c>
      <c r="B3583" s="360" t="s">
        <v>14087</v>
      </c>
      <c r="C3583" s="360" t="s">
        <v>2790</v>
      </c>
      <c r="D3583" s="360">
        <v>3</v>
      </c>
      <c r="E3583" s="360" t="s">
        <v>3532</v>
      </c>
      <c r="F3583" s="360" t="s">
        <v>14088</v>
      </c>
      <c r="G3583" s="360" t="s">
        <v>3532</v>
      </c>
      <c r="H3583" s="361">
        <v>45975</v>
      </c>
      <c r="I3583" s="360" t="s">
        <v>3532</v>
      </c>
      <c r="J3583" s="360" t="s">
        <v>13827</v>
      </c>
      <c r="K3583" s="360">
        <v>2021</v>
      </c>
      <c r="L3583" s="360" t="s">
        <v>5964</v>
      </c>
      <c r="M3583" s="360" t="s">
        <v>5957</v>
      </c>
      <c r="N3583" s="360" t="s">
        <v>5953</v>
      </c>
      <c r="O3583" s="360" t="s">
        <v>83</v>
      </c>
      <c r="P3583" s="360">
        <v>0</v>
      </c>
      <c r="Q3583" s="360" t="s">
        <v>10296</v>
      </c>
    </row>
    <row r="3584" spans="1:17" ht="15">
      <c r="A3584" s="359" t="s">
        <v>3819</v>
      </c>
      <c r="B3584" s="360" t="s">
        <v>14089</v>
      </c>
      <c r="C3584" s="360" t="s">
        <v>2790</v>
      </c>
      <c r="D3584" s="360">
        <v>3</v>
      </c>
      <c r="E3584" s="360" t="s">
        <v>3532</v>
      </c>
      <c r="F3584" s="360" t="s">
        <v>14090</v>
      </c>
      <c r="G3584" s="360" t="s">
        <v>3532</v>
      </c>
      <c r="H3584" s="361">
        <v>45975</v>
      </c>
      <c r="I3584" s="360" t="s">
        <v>3532</v>
      </c>
      <c r="J3584" s="360" t="s">
        <v>14091</v>
      </c>
      <c r="K3584" s="360">
        <v>2021</v>
      </c>
      <c r="L3584" s="360" t="s">
        <v>5960</v>
      </c>
      <c r="M3584" s="360" t="s">
        <v>5957</v>
      </c>
      <c r="N3584" s="360" t="s">
        <v>5953</v>
      </c>
      <c r="O3584" s="360" t="s">
        <v>83</v>
      </c>
      <c r="P3584" s="360">
        <v>0</v>
      </c>
      <c r="Q3584" s="360" t="s">
        <v>14092</v>
      </c>
    </row>
    <row r="3585" spans="1:17" ht="15">
      <c r="A3585" s="359" t="s">
        <v>219</v>
      </c>
      <c r="B3585" s="360" t="s">
        <v>14093</v>
      </c>
      <c r="C3585" s="360" t="s">
        <v>3532</v>
      </c>
      <c r="D3585" s="360">
        <v>113</v>
      </c>
      <c r="E3585" s="360" t="s">
        <v>3532</v>
      </c>
      <c r="F3585" s="360" t="s">
        <v>3532</v>
      </c>
      <c r="G3585" s="360" t="s">
        <v>3532</v>
      </c>
      <c r="H3585" s="361">
        <v>45975</v>
      </c>
      <c r="I3585" s="360" t="s">
        <v>3532</v>
      </c>
      <c r="J3585" s="360" t="s">
        <v>14094</v>
      </c>
      <c r="K3585" s="360">
        <v>2021</v>
      </c>
      <c r="L3585" s="360" t="s">
        <v>5960</v>
      </c>
      <c r="M3585" s="360" t="s">
        <v>5957</v>
      </c>
      <c r="N3585" s="360" t="s">
        <v>5953</v>
      </c>
      <c r="O3585" s="360" t="s">
        <v>83</v>
      </c>
      <c r="P3585" s="360" t="s">
        <v>3532</v>
      </c>
      <c r="Q3585" s="360" t="s">
        <v>3532</v>
      </c>
    </row>
    <row r="3586" spans="1:17" ht="15">
      <c r="A3586" s="359" t="s">
        <v>1654</v>
      </c>
      <c r="B3586" s="360" t="s">
        <v>1424</v>
      </c>
      <c r="C3586" s="360" t="s">
        <v>14095</v>
      </c>
      <c r="D3586" s="360">
        <v>0</v>
      </c>
      <c r="E3586" s="360" t="s">
        <v>3532</v>
      </c>
      <c r="F3586" s="360" t="s">
        <v>14096</v>
      </c>
      <c r="G3586" s="360" t="s">
        <v>3532</v>
      </c>
      <c r="H3586" s="361">
        <v>45975</v>
      </c>
      <c r="I3586" s="360" t="s">
        <v>3532</v>
      </c>
      <c r="J3586" s="360" t="s">
        <v>7940</v>
      </c>
      <c r="K3586" s="360">
        <v>2022</v>
      </c>
      <c r="L3586" s="360" t="s">
        <v>13830</v>
      </c>
      <c r="M3586" s="360" t="s">
        <v>5957</v>
      </c>
      <c r="N3586" s="360" t="s">
        <v>114</v>
      </c>
      <c r="O3586" s="360" t="s">
        <v>83</v>
      </c>
      <c r="P3586" s="360" t="s">
        <v>3532</v>
      </c>
      <c r="Q3586" s="360" t="s">
        <v>14097</v>
      </c>
    </row>
    <row r="3587" spans="1:17" ht="15">
      <c r="A3587" s="359" t="s">
        <v>1620</v>
      </c>
      <c r="B3587" s="360" t="s">
        <v>1169</v>
      </c>
      <c r="C3587" s="360" t="s">
        <v>2790</v>
      </c>
      <c r="D3587" s="360">
        <v>4</v>
      </c>
      <c r="E3587" s="360" t="s">
        <v>3532</v>
      </c>
      <c r="F3587" s="360" t="s">
        <v>14098</v>
      </c>
      <c r="G3587" s="360" t="s">
        <v>3532</v>
      </c>
      <c r="H3587" s="361">
        <v>45975</v>
      </c>
      <c r="I3587" s="360" t="s">
        <v>3532</v>
      </c>
      <c r="J3587" s="360" t="s">
        <v>7940</v>
      </c>
      <c r="K3587" s="360">
        <v>2021</v>
      </c>
      <c r="L3587" s="360" t="s">
        <v>13830</v>
      </c>
      <c r="M3587" s="360" t="s">
        <v>5957</v>
      </c>
      <c r="N3587" s="360" t="s">
        <v>114</v>
      </c>
      <c r="O3587" s="360" t="s">
        <v>83</v>
      </c>
      <c r="P3587" s="360">
        <v>0</v>
      </c>
      <c r="Q3587" s="360" t="s">
        <v>14099</v>
      </c>
    </row>
    <row r="3588" spans="1:17" ht="15">
      <c r="A3588" s="359" t="s">
        <v>1913</v>
      </c>
      <c r="B3588" s="360" t="s">
        <v>1599</v>
      </c>
      <c r="C3588" s="360" t="s">
        <v>3532</v>
      </c>
      <c r="D3588" s="360">
        <v>11</v>
      </c>
      <c r="E3588" s="360" t="s">
        <v>3532</v>
      </c>
      <c r="F3588" s="360" t="s">
        <v>3532</v>
      </c>
      <c r="G3588" s="360" t="s">
        <v>3532</v>
      </c>
      <c r="H3588" s="361">
        <v>45975</v>
      </c>
      <c r="I3588" s="360" t="s">
        <v>3532</v>
      </c>
      <c r="J3588" s="360" t="s">
        <v>7940</v>
      </c>
      <c r="K3588" s="360">
        <v>2023</v>
      </c>
      <c r="L3588" s="360" t="s">
        <v>13830</v>
      </c>
      <c r="M3588" s="360" t="s">
        <v>5957</v>
      </c>
      <c r="N3588" s="360" t="s">
        <v>114</v>
      </c>
      <c r="O3588" s="360" t="s">
        <v>83</v>
      </c>
      <c r="P3588" s="360" t="s">
        <v>3532</v>
      </c>
      <c r="Q3588" s="360" t="s">
        <v>3532</v>
      </c>
    </row>
    <row r="3589" spans="1:17" ht="15">
      <c r="A3589" s="359" t="s">
        <v>1695</v>
      </c>
      <c r="B3589" s="360" t="s">
        <v>1090</v>
      </c>
      <c r="C3589" s="360" t="s">
        <v>2790</v>
      </c>
      <c r="D3589" s="360">
        <v>0</v>
      </c>
      <c r="E3589" s="360" t="s">
        <v>3532</v>
      </c>
      <c r="F3589" s="360" t="s">
        <v>14100</v>
      </c>
      <c r="G3589" s="360" t="s">
        <v>3532</v>
      </c>
      <c r="H3589" s="361">
        <v>45975</v>
      </c>
      <c r="I3589" s="360" t="s">
        <v>3532</v>
      </c>
      <c r="J3589" s="360" t="s">
        <v>7940</v>
      </c>
      <c r="K3589" s="360">
        <v>2021</v>
      </c>
      <c r="L3589" s="360" t="s">
        <v>13830</v>
      </c>
      <c r="M3589" s="360" t="s">
        <v>5957</v>
      </c>
      <c r="N3589" s="360" t="s">
        <v>114</v>
      </c>
      <c r="O3589" s="360" t="s">
        <v>83</v>
      </c>
      <c r="P3589" s="360">
        <v>0</v>
      </c>
      <c r="Q3589" s="360" t="s">
        <v>14101</v>
      </c>
    </row>
    <row r="3590" spans="1:17" ht="15">
      <c r="A3590" s="359" t="s">
        <v>7882</v>
      </c>
      <c r="B3590" s="360" t="s">
        <v>2443</v>
      </c>
      <c r="C3590" s="360" t="s">
        <v>2790</v>
      </c>
      <c r="D3590" s="360">
        <v>25</v>
      </c>
      <c r="E3590" s="360" t="s">
        <v>3532</v>
      </c>
      <c r="F3590" s="360" t="s">
        <v>14102</v>
      </c>
      <c r="G3590" s="360" t="s">
        <v>3532</v>
      </c>
      <c r="H3590" s="361">
        <v>45975</v>
      </c>
      <c r="I3590" s="360" t="s">
        <v>3532</v>
      </c>
      <c r="J3590" s="360" t="s">
        <v>7940</v>
      </c>
      <c r="K3590" s="360">
        <v>2022</v>
      </c>
      <c r="L3590" s="360" t="s">
        <v>13830</v>
      </c>
      <c r="M3590" s="360" t="s">
        <v>5957</v>
      </c>
      <c r="N3590" s="360" t="s">
        <v>114</v>
      </c>
      <c r="O3590" s="360" t="s">
        <v>83</v>
      </c>
      <c r="P3590" s="360">
        <v>0</v>
      </c>
      <c r="Q3590" s="360" t="s">
        <v>14103</v>
      </c>
    </row>
    <row r="3591" spans="1:17" ht="15">
      <c r="A3591" s="359" t="s">
        <v>1683</v>
      </c>
      <c r="B3591" s="360" t="s">
        <v>2545</v>
      </c>
      <c r="C3591" s="360" t="s">
        <v>2790</v>
      </c>
      <c r="D3591" s="360">
        <v>4</v>
      </c>
      <c r="E3591" s="360" t="s">
        <v>3532</v>
      </c>
      <c r="F3591" s="360" t="s">
        <v>14104</v>
      </c>
      <c r="G3591" s="360" t="s">
        <v>3532</v>
      </c>
      <c r="H3591" s="361">
        <v>45975</v>
      </c>
      <c r="I3591" s="360" t="s">
        <v>3532</v>
      </c>
      <c r="J3591" s="360" t="s">
        <v>7940</v>
      </c>
      <c r="K3591" s="360">
        <v>2020</v>
      </c>
      <c r="L3591" s="360" t="s">
        <v>13830</v>
      </c>
      <c r="M3591" s="360" t="s">
        <v>5957</v>
      </c>
      <c r="N3591" s="360" t="s">
        <v>114</v>
      </c>
      <c r="O3591" s="360" t="s">
        <v>83</v>
      </c>
      <c r="P3591" s="360">
        <v>0</v>
      </c>
      <c r="Q3591" s="360" t="s">
        <v>14105</v>
      </c>
    </row>
    <row r="3592" spans="1:17" ht="15">
      <c r="A3592" s="359" t="s">
        <v>1683</v>
      </c>
      <c r="B3592" s="360" t="s">
        <v>1982</v>
      </c>
      <c r="C3592" s="360" t="s">
        <v>109</v>
      </c>
      <c r="D3592" s="360">
        <v>2</v>
      </c>
      <c r="E3592" s="360" t="s">
        <v>7207</v>
      </c>
      <c r="F3592" s="360" t="s">
        <v>7208</v>
      </c>
      <c r="G3592" s="360" t="s">
        <v>7209</v>
      </c>
      <c r="H3592" s="361">
        <v>45975</v>
      </c>
      <c r="I3592" s="360" t="s">
        <v>3532</v>
      </c>
      <c r="J3592" s="360" t="s">
        <v>7940</v>
      </c>
      <c r="K3592" s="360">
        <v>2021</v>
      </c>
      <c r="L3592" s="360" t="s">
        <v>13830</v>
      </c>
      <c r="M3592" s="360" t="s">
        <v>5957</v>
      </c>
      <c r="N3592" s="360" t="s">
        <v>114</v>
      </c>
      <c r="O3592" s="360" t="s">
        <v>83</v>
      </c>
      <c r="P3592" s="360" t="s">
        <v>3532</v>
      </c>
      <c r="Q3592" s="360" t="s">
        <v>14082</v>
      </c>
    </row>
    <row r="3593" spans="1:17" ht="15">
      <c r="A3593" s="359" t="s">
        <v>2692</v>
      </c>
      <c r="B3593" s="360" t="s">
        <v>1116</v>
      </c>
      <c r="C3593" s="360" t="s">
        <v>2790</v>
      </c>
      <c r="D3593" s="360">
        <v>1</v>
      </c>
      <c r="E3593" s="360" t="s">
        <v>3532</v>
      </c>
      <c r="F3593" s="360" t="s">
        <v>14106</v>
      </c>
      <c r="G3593" s="360" t="s">
        <v>3532</v>
      </c>
      <c r="H3593" s="361">
        <v>45975</v>
      </c>
      <c r="I3593" s="360" t="s">
        <v>3532</v>
      </c>
      <c r="J3593" s="360" t="s">
        <v>7940</v>
      </c>
      <c r="K3593" s="360">
        <v>2020</v>
      </c>
      <c r="L3593" s="360" t="s">
        <v>13830</v>
      </c>
      <c r="M3593" s="360" t="s">
        <v>5957</v>
      </c>
      <c r="N3593" s="360" t="s">
        <v>114</v>
      </c>
      <c r="O3593" s="360" t="s">
        <v>83</v>
      </c>
      <c r="P3593" s="360">
        <v>0</v>
      </c>
      <c r="Q3593" s="360" t="s">
        <v>14107</v>
      </c>
    </row>
    <row r="3594" spans="1:17" ht="15">
      <c r="A3594" s="359" t="s">
        <v>1734</v>
      </c>
      <c r="B3594" s="360" t="s">
        <v>3698</v>
      </c>
      <c r="C3594" s="360" t="s">
        <v>2790</v>
      </c>
      <c r="D3594" s="360">
        <v>2</v>
      </c>
      <c r="E3594" s="360" t="s">
        <v>3532</v>
      </c>
      <c r="F3594" s="360" t="s">
        <v>14108</v>
      </c>
      <c r="G3594" s="360" t="s">
        <v>3532</v>
      </c>
      <c r="H3594" s="361">
        <v>45975</v>
      </c>
      <c r="I3594" s="360" t="s">
        <v>3532</v>
      </c>
      <c r="J3594" s="360" t="s">
        <v>7940</v>
      </c>
      <c r="K3594" s="360">
        <v>2021</v>
      </c>
      <c r="L3594" s="360" t="s">
        <v>13830</v>
      </c>
      <c r="M3594" s="360" t="s">
        <v>5957</v>
      </c>
      <c r="N3594" s="360" t="s">
        <v>114</v>
      </c>
      <c r="O3594" s="360" t="s">
        <v>83</v>
      </c>
      <c r="P3594" s="360">
        <v>0</v>
      </c>
      <c r="Q3594" s="360" t="s">
        <v>14109</v>
      </c>
    </row>
    <row r="3595" spans="1:17" ht="15">
      <c r="A3595" s="359" t="s">
        <v>3898</v>
      </c>
      <c r="B3595" s="360" t="s">
        <v>14110</v>
      </c>
      <c r="C3595" s="360" t="s">
        <v>2790</v>
      </c>
      <c r="D3595" s="360">
        <v>2</v>
      </c>
      <c r="E3595" s="360" t="s">
        <v>3532</v>
      </c>
      <c r="F3595" s="360" t="s">
        <v>14111</v>
      </c>
      <c r="G3595" s="360" t="s">
        <v>3532</v>
      </c>
      <c r="H3595" s="361">
        <v>45975</v>
      </c>
      <c r="I3595" s="360" t="s">
        <v>3532</v>
      </c>
      <c r="J3595" s="360" t="s">
        <v>14112</v>
      </c>
      <c r="K3595" s="360">
        <v>2021</v>
      </c>
      <c r="L3595" s="360" t="s">
        <v>5964</v>
      </c>
      <c r="M3595" s="360" t="s">
        <v>5957</v>
      </c>
      <c r="N3595" s="360" t="s">
        <v>5953</v>
      </c>
      <c r="O3595" s="360" t="s">
        <v>83</v>
      </c>
      <c r="P3595" s="360">
        <v>0</v>
      </c>
      <c r="Q3595" s="360" t="s">
        <v>14113</v>
      </c>
    </row>
    <row r="3596" spans="1:17" ht="15">
      <c r="A3596" s="359" t="s">
        <v>1853</v>
      </c>
      <c r="B3596" s="360" t="s">
        <v>896</v>
      </c>
      <c r="C3596" s="360" t="s">
        <v>109</v>
      </c>
      <c r="D3596" s="360">
        <v>11</v>
      </c>
      <c r="E3596" s="360" t="s">
        <v>14114</v>
      </c>
      <c r="F3596" s="360" t="s">
        <v>7208</v>
      </c>
      <c r="G3596" s="360" t="s">
        <v>7209</v>
      </c>
      <c r="H3596" s="361">
        <v>45975</v>
      </c>
      <c r="I3596" s="360" t="s">
        <v>3532</v>
      </c>
      <c r="J3596" s="360" t="s">
        <v>7940</v>
      </c>
      <c r="K3596" s="360">
        <v>2021</v>
      </c>
      <c r="L3596" s="360" t="s">
        <v>13830</v>
      </c>
      <c r="M3596" s="360" t="s">
        <v>5957</v>
      </c>
      <c r="N3596" s="360" t="s">
        <v>114</v>
      </c>
      <c r="O3596" s="360" t="s">
        <v>83</v>
      </c>
      <c r="P3596" s="360" t="s">
        <v>3532</v>
      </c>
      <c r="Q3596" s="360" t="s">
        <v>14082</v>
      </c>
    </row>
    <row r="3597" spans="1:17" ht="15">
      <c r="A3597" s="359" t="s">
        <v>7882</v>
      </c>
      <c r="B3597" s="360" t="s">
        <v>1509</v>
      </c>
      <c r="C3597" s="360" t="s">
        <v>2790</v>
      </c>
      <c r="D3597" s="360">
        <v>5</v>
      </c>
      <c r="E3597" s="360" t="s">
        <v>3532</v>
      </c>
      <c r="F3597" s="360" t="s">
        <v>14115</v>
      </c>
      <c r="G3597" s="360" t="s">
        <v>3532</v>
      </c>
      <c r="H3597" s="361">
        <v>45975</v>
      </c>
      <c r="I3597" s="360" t="s">
        <v>3532</v>
      </c>
      <c r="J3597" s="360" t="s">
        <v>7940</v>
      </c>
      <c r="K3597" s="360">
        <v>2022</v>
      </c>
      <c r="L3597" s="360" t="s">
        <v>13830</v>
      </c>
      <c r="M3597" s="360" t="s">
        <v>5957</v>
      </c>
      <c r="N3597" s="360" t="s">
        <v>114</v>
      </c>
      <c r="O3597" s="360" t="s">
        <v>83</v>
      </c>
      <c r="P3597" s="360">
        <v>0</v>
      </c>
      <c r="Q3597" s="360" t="s">
        <v>14103</v>
      </c>
    </row>
    <row r="3598" spans="1:17" ht="15">
      <c r="A3598" s="359" t="s">
        <v>1611</v>
      </c>
      <c r="B3598" s="360" t="s">
        <v>3599</v>
      </c>
      <c r="C3598" s="360" t="s">
        <v>2790</v>
      </c>
      <c r="D3598" s="360">
        <v>4</v>
      </c>
      <c r="E3598" s="360" t="s">
        <v>3532</v>
      </c>
      <c r="F3598" s="360" t="s">
        <v>14116</v>
      </c>
      <c r="G3598" s="360" t="s">
        <v>3532</v>
      </c>
      <c r="H3598" s="361">
        <v>45975</v>
      </c>
      <c r="I3598" s="360" t="s">
        <v>3532</v>
      </c>
      <c r="J3598" s="360" t="s">
        <v>7940</v>
      </c>
      <c r="K3598" s="360">
        <v>2021</v>
      </c>
      <c r="L3598" s="360" t="s">
        <v>13830</v>
      </c>
      <c r="M3598" s="360" t="s">
        <v>5957</v>
      </c>
      <c r="N3598" s="360" t="s">
        <v>114</v>
      </c>
      <c r="O3598" s="360" t="s">
        <v>83</v>
      </c>
      <c r="P3598" s="360">
        <v>0</v>
      </c>
      <c r="Q3598" s="360" t="s">
        <v>14117</v>
      </c>
    </row>
    <row r="3599" spans="1:17" ht="15">
      <c r="A3599" s="359" t="s">
        <v>7882</v>
      </c>
      <c r="B3599" s="360" t="s">
        <v>2448</v>
      </c>
      <c r="C3599" s="360" t="s">
        <v>2790</v>
      </c>
      <c r="D3599" s="360">
        <v>4</v>
      </c>
      <c r="E3599" s="360" t="s">
        <v>3532</v>
      </c>
      <c r="F3599" s="360" t="s">
        <v>14118</v>
      </c>
      <c r="G3599" s="360" t="s">
        <v>3532</v>
      </c>
      <c r="H3599" s="361">
        <v>45975</v>
      </c>
      <c r="I3599" s="360" t="s">
        <v>3532</v>
      </c>
      <c r="J3599" s="360" t="s">
        <v>7940</v>
      </c>
      <c r="K3599" s="360">
        <v>2021</v>
      </c>
      <c r="L3599" s="360" t="s">
        <v>13830</v>
      </c>
      <c r="M3599" s="360" t="s">
        <v>5957</v>
      </c>
      <c r="N3599" s="360" t="s">
        <v>114</v>
      </c>
      <c r="O3599" s="360" t="s">
        <v>83</v>
      </c>
      <c r="P3599" s="360">
        <v>0</v>
      </c>
      <c r="Q3599" s="360" t="s">
        <v>14119</v>
      </c>
    </row>
    <row r="3600" spans="1:17" ht="15">
      <c r="A3600" s="359" t="s">
        <v>7882</v>
      </c>
      <c r="B3600" s="360" t="s">
        <v>2424</v>
      </c>
      <c r="C3600" s="360" t="s">
        <v>2790</v>
      </c>
      <c r="D3600" s="360">
        <v>5</v>
      </c>
      <c r="E3600" s="360" t="s">
        <v>3532</v>
      </c>
      <c r="F3600" s="360" t="s">
        <v>14120</v>
      </c>
      <c r="G3600" s="360" t="s">
        <v>3532</v>
      </c>
      <c r="H3600" s="361">
        <v>45975</v>
      </c>
      <c r="I3600" s="360" t="s">
        <v>3532</v>
      </c>
      <c r="J3600" s="360" t="s">
        <v>7940</v>
      </c>
      <c r="K3600" s="360">
        <v>2022</v>
      </c>
      <c r="L3600" s="360" t="s">
        <v>13830</v>
      </c>
      <c r="M3600" s="360" t="s">
        <v>5957</v>
      </c>
      <c r="N3600" s="360" t="s">
        <v>114</v>
      </c>
      <c r="O3600" s="360" t="s">
        <v>83</v>
      </c>
      <c r="P3600" s="360">
        <v>0</v>
      </c>
      <c r="Q3600" s="360" t="s">
        <v>14121</v>
      </c>
    </row>
    <row r="3601" spans="1:17" ht="15">
      <c r="A3601" s="359" t="s">
        <v>7882</v>
      </c>
      <c r="B3601" s="360" t="s">
        <v>2444</v>
      </c>
      <c r="C3601" s="360" t="s">
        <v>2790</v>
      </c>
      <c r="D3601" s="360">
        <v>4</v>
      </c>
      <c r="E3601" s="360" t="s">
        <v>3532</v>
      </c>
      <c r="F3601" s="360" t="s">
        <v>14122</v>
      </c>
      <c r="G3601" s="360" t="s">
        <v>3532</v>
      </c>
      <c r="H3601" s="361">
        <v>45975</v>
      </c>
      <c r="I3601" s="360" t="s">
        <v>3532</v>
      </c>
      <c r="J3601" s="360" t="s">
        <v>7940</v>
      </c>
      <c r="K3601" s="360">
        <v>2022</v>
      </c>
      <c r="L3601" s="360" t="s">
        <v>13830</v>
      </c>
      <c r="M3601" s="360" t="s">
        <v>5957</v>
      </c>
      <c r="N3601" s="360" t="s">
        <v>114</v>
      </c>
      <c r="O3601" s="360" t="s">
        <v>83</v>
      </c>
      <c r="P3601" s="360">
        <v>0</v>
      </c>
      <c r="Q3601" s="360" t="s">
        <v>14123</v>
      </c>
    </row>
    <row r="3602" spans="1:17" ht="15">
      <c r="A3602" s="359" t="s">
        <v>1620</v>
      </c>
      <c r="B3602" s="360" t="s">
        <v>2440</v>
      </c>
      <c r="C3602" s="360" t="s">
        <v>109</v>
      </c>
      <c r="D3602" s="360">
        <v>1</v>
      </c>
      <c r="E3602" s="360" t="s">
        <v>13593</v>
      </c>
      <c r="F3602" s="360" t="s">
        <v>7208</v>
      </c>
      <c r="G3602" s="360" t="s">
        <v>7209</v>
      </c>
      <c r="H3602" s="361">
        <v>45975</v>
      </c>
      <c r="I3602" s="360" t="s">
        <v>3532</v>
      </c>
      <c r="J3602" s="360" t="s">
        <v>7940</v>
      </c>
      <c r="K3602" s="360">
        <v>2021</v>
      </c>
      <c r="L3602" s="360" t="s">
        <v>13830</v>
      </c>
      <c r="M3602" s="360" t="s">
        <v>5957</v>
      </c>
      <c r="N3602" s="360" t="s">
        <v>114</v>
      </c>
      <c r="O3602" s="360" t="s">
        <v>83</v>
      </c>
      <c r="P3602" s="360" t="s">
        <v>3532</v>
      </c>
      <c r="Q3602" s="360" t="s">
        <v>14082</v>
      </c>
    </row>
    <row r="3603" spans="1:17" ht="15">
      <c r="A3603" s="359" t="s">
        <v>1611</v>
      </c>
      <c r="B3603" s="360" t="s">
        <v>557</v>
      </c>
      <c r="C3603" s="360" t="s">
        <v>7277</v>
      </c>
      <c r="D3603" s="360">
        <v>6</v>
      </c>
      <c r="E3603" s="360" t="s">
        <v>3532</v>
      </c>
      <c r="F3603" s="360" t="s">
        <v>13851</v>
      </c>
      <c r="G3603" s="360" t="s">
        <v>3532</v>
      </c>
      <c r="H3603" s="361">
        <v>45975</v>
      </c>
      <c r="I3603" s="360" t="s">
        <v>3532</v>
      </c>
      <c r="J3603" s="360" t="s">
        <v>7940</v>
      </c>
      <c r="K3603" s="360">
        <v>2023</v>
      </c>
      <c r="L3603" s="360" t="s">
        <v>13830</v>
      </c>
      <c r="M3603" s="360" t="s">
        <v>5957</v>
      </c>
      <c r="N3603" s="360" t="s">
        <v>114</v>
      </c>
      <c r="O3603" s="360" t="s">
        <v>83</v>
      </c>
      <c r="P3603" s="360" t="s">
        <v>3532</v>
      </c>
      <c r="Q3603" s="360" t="s">
        <v>13852</v>
      </c>
    </row>
    <row r="3604" spans="1:17" ht="15">
      <c r="A3604" s="359" t="s">
        <v>7882</v>
      </c>
      <c r="B3604" s="360" t="s">
        <v>2455</v>
      </c>
      <c r="C3604" s="360" t="s">
        <v>2790</v>
      </c>
      <c r="D3604" s="360">
        <v>15</v>
      </c>
      <c r="E3604" s="360" t="s">
        <v>3532</v>
      </c>
      <c r="F3604" s="360" t="s">
        <v>14124</v>
      </c>
      <c r="G3604" s="360" t="s">
        <v>3532</v>
      </c>
      <c r="H3604" s="361">
        <v>45975</v>
      </c>
      <c r="I3604" s="360" t="s">
        <v>3532</v>
      </c>
      <c r="J3604" s="360" t="s">
        <v>7940</v>
      </c>
      <c r="K3604" s="360">
        <v>2021</v>
      </c>
      <c r="L3604" s="360" t="s">
        <v>13830</v>
      </c>
      <c r="M3604" s="360" t="s">
        <v>5957</v>
      </c>
      <c r="N3604" s="360" t="s">
        <v>114</v>
      </c>
      <c r="O3604" s="360" t="s">
        <v>83</v>
      </c>
      <c r="P3604" s="360">
        <v>0</v>
      </c>
      <c r="Q3604" s="360" t="s">
        <v>14125</v>
      </c>
    </row>
    <row r="3605" spans="1:17" ht="15">
      <c r="A3605" s="359" t="s">
        <v>1611</v>
      </c>
      <c r="B3605" s="360" t="s">
        <v>3600</v>
      </c>
      <c r="C3605" s="360" t="s">
        <v>2790</v>
      </c>
      <c r="D3605" s="360">
        <v>4</v>
      </c>
      <c r="E3605" s="360" t="s">
        <v>3532</v>
      </c>
      <c r="F3605" s="360" t="s">
        <v>14126</v>
      </c>
      <c r="G3605" s="360" t="s">
        <v>3532</v>
      </c>
      <c r="H3605" s="361">
        <v>45975</v>
      </c>
      <c r="I3605" s="360" t="s">
        <v>3532</v>
      </c>
      <c r="J3605" s="360" t="s">
        <v>7940</v>
      </c>
      <c r="K3605" s="360">
        <v>2023</v>
      </c>
      <c r="L3605" s="360" t="s">
        <v>13830</v>
      </c>
      <c r="M3605" s="360" t="s">
        <v>5957</v>
      </c>
      <c r="N3605" s="360" t="s">
        <v>114</v>
      </c>
      <c r="O3605" s="360" t="s">
        <v>83</v>
      </c>
      <c r="P3605" s="360">
        <v>0</v>
      </c>
      <c r="Q3605" s="360" t="s">
        <v>14127</v>
      </c>
    </row>
    <row r="3606" spans="1:17" ht="15">
      <c r="A3606" s="359" t="s">
        <v>7882</v>
      </c>
      <c r="B3606" s="360" t="s">
        <v>2445</v>
      </c>
      <c r="C3606" s="360" t="s">
        <v>2790</v>
      </c>
      <c r="D3606" s="360">
        <v>3</v>
      </c>
      <c r="E3606" s="360" t="s">
        <v>3532</v>
      </c>
      <c r="F3606" s="360" t="s">
        <v>14128</v>
      </c>
      <c r="G3606" s="360" t="s">
        <v>3532</v>
      </c>
      <c r="H3606" s="361">
        <v>45975</v>
      </c>
      <c r="I3606" s="360" t="s">
        <v>3532</v>
      </c>
      <c r="J3606" s="360" t="s">
        <v>7940</v>
      </c>
      <c r="K3606" s="360">
        <v>2022</v>
      </c>
      <c r="L3606" s="360" t="s">
        <v>13830</v>
      </c>
      <c r="M3606" s="360" t="s">
        <v>5957</v>
      </c>
      <c r="N3606" s="360" t="s">
        <v>114</v>
      </c>
      <c r="O3606" s="360" t="s">
        <v>83</v>
      </c>
      <c r="P3606" s="360">
        <v>0</v>
      </c>
      <c r="Q3606" s="360" t="s">
        <v>14129</v>
      </c>
    </row>
    <row r="3607" spans="1:17" ht="15">
      <c r="A3607" s="359" t="s">
        <v>1611</v>
      </c>
      <c r="B3607" s="360" t="s">
        <v>271</v>
      </c>
      <c r="C3607" s="360" t="s">
        <v>109</v>
      </c>
      <c r="D3607" s="360">
        <v>46</v>
      </c>
      <c r="E3607" s="360" t="s">
        <v>8295</v>
      </c>
      <c r="F3607" s="360" t="s">
        <v>7208</v>
      </c>
      <c r="G3607" s="360" t="s">
        <v>7209</v>
      </c>
      <c r="H3607" s="361">
        <v>45975</v>
      </c>
      <c r="I3607" s="360" t="s">
        <v>3532</v>
      </c>
      <c r="J3607" s="360" t="s">
        <v>7940</v>
      </c>
      <c r="K3607" s="360">
        <v>2021</v>
      </c>
      <c r="L3607" s="360" t="s">
        <v>13830</v>
      </c>
      <c r="M3607" s="360" t="s">
        <v>5957</v>
      </c>
      <c r="N3607" s="360" t="s">
        <v>114</v>
      </c>
      <c r="O3607" s="360" t="s">
        <v>83</v>
      </c>
      <c r="P3607" s="360" t="s">
        <v>3532</v>
      </c>
      <c r="Q3607" s="360" t="s">
        <v>14082</v>
      </c>
    </row>
    <row r="3608" spans="1:17" ht="15">
      <c r="A3608" s="359" t="s">
        <v>1611</v>
      </c>
      <c r="B3608" s="360" t="s">
        <v>3601</v>
      </c>
      <c r="C3608" s="360" t="s">
        <v>2790</v>
      </c>
      <c r="D3608" s="360">
        <v>3</v>
      </c>
      <c r="E3608" s="360" t="s">
        <v>3532</v>
      </c>
      <c r="F3608" s="360" t="s">
        <v>14130</v>
      </c>
      <c r="G3608" s="360" t="s">
        <v>3532</v>
      </c>
      <c r="H3608" s="361">
        <v>45975</v>
      </c>
      <c r="I3608" s="360" t="s">
        <v>3532</v>
      </c>
      <c r="J3608" s="360" t="s">
        <v>7940</v>
      </c>
      <c r="K3608" s="360">
        <v>2021</v>
      </c>
      <c r="L3608" s="360" t="s">
        <v>13830</v>
      </c>
      <c r="M3608" s="360" t="s">
        <v>5957</v>
      </c>
      <c r="N3608" s="360" t="s">
        <v>114</v>
      </c>
      <c r="O3608" s="360" t="s">
        <v>83</v>
      </c>
      <c r="P3608" s="360">
        <v>0</v>
      </c>
      <c r="Q3608" s="360" t="s">
        <v>14131</v>
      </c>
    </row>
    <row r="3609" spans="1:17" ht="15">
      <c r="A3609" s="359" t="s">
        <v>3819</v>
      </c>
      <c r="B3609" s="360" t="s">
        <v>14132</v>
      </c>
      <c r="C3609" s="360" t="s">
        <v>2790</v>
      </c>
      <c r="D3609" s="360">
        <v>2</v>
      </c>
      <c r="E3609" s="360" t="s">
        <v>3532</v>
      </c>
      <c r="F3609" s="360" t="s">
        <v>14133</v>
      </c>
      <c r="G3609" s="360" t="s">
        <v>3532</v>
      </c>
      <c r="H3609" s="361">
        <v>45975</v>
      </c>
      <c r="I3609" s="360" t="s">
        <v>3532</v>
      </c>
      <c r="J3609" s="360" t="s">
        <v>14134</v>
      </c>
      <c r="K3609" s="360">
        <v>2021</v>
      </c>
      <c r="L3609" s="360" t="s">
        <v>5960</v>
      </c>
      <c r="M3609" s="360" t="s">
        <v>5957</v>
      </c>
      <c r="N3609" s="360" t="s">
        <v>5953</v>
      </c>
      <c r="O3609" s="360" t="s">
        <v>83</v>
      </c>
      <c r="P3609" s="360">
        <v>0</v>
      </c>
      <c r="Q3609" s="360" t="s">
        <v>14135</v>
      </c>
    </row>
    <row r="3610" spans="1:17" ht="15">
      <c r="A3610" s="359" t="s">
        <v>1703</v>
      </c>
      <c r="B3610" s="360" t="s">
        <v>788</v>
      </c>
      <c r="C3610" s="360" t="s">
        <v>2790</v>
      </c>
      <c r="D3610" s="360">
        <v>16</v>
      </c>
      <c r="E3610" s="360" t="s">
        <v>3532</v>
      </c>
      <c r="F3610" s="360" t="s">
        <v>14136</v>
      </c>
      <c r="G3610" s="360" t="s">
        <v>3532</v>
      </c>
      <c r="H3610" s="361">
        <v>45975</v>
      </c>
      <c r="I3610" s="360" t="s">
        <v>3532</v>
      </c>
      <c r="J3610" s="360" t="s">
        <v>7940</v>
      </c>
      <c r="K3610" s="360">
        <v>2021</v>
      </c>
      <c r="L3610" s="360" t="s">
        <v>13830</v>
      </c>
      <c r="M3610" s="360" t="s">
        <v>5957</v>
      </c>
      <c r="N3610" s="360" t="s">
        <v>114</v>
      </c>
      <c r="O3610" s="360" t="s">
        <v>83</v>
      </c>
      <c r="P3610" s="360">
        <v>0</v>
      </c>
      <c r="Q3610" s="360" t="s">
        <v>14137</v>
      </c>
    </row>
    <row r="3611" spans="1:17" ht="15">
      <c r="A3611" s="359" t="s">
        <v>1654</v>
      </c>
      <c r="B3611" s="360" t="s">
        <v>3789</v>
      </c>
      <c r="C3611" s="360" t="s">
        <v>2790</v>
      </c>
      <c r="D3611" s="360">
        <v>6</v>
      </c>
      <c r="E3611" s="360" t="s">
        <v>3532</v>
      </c>
      <c r="F3611" s="360" t="s">
        <v>14138</v>
      </c>
      <c r="G3611" s="360" t="s">
        <v>3532</v>
      </c>
      <c r="H3611" s="361">
        <v>45975</v>
      </c>
      <c r="I3611" s="360" t="s">
        <v>3532</v>
      </c>
      <c r="J3611" s="360" t="s">
        <v>7940</v>
      </c>
      <c r="K3611" s="360">
        <v>2021</v>
      </c>
      <c r="L3611" s="360" t="s">
        <v>13830</v>
      </c>
      <c r="M3611" s="360" t="s">
        <v>5957</v>
      </c>
      <c r="N3611" s="360" t="s">
        <v>114</v>
      </c>
      <c r="O3611" s="360" t="s">
        <v>83</v>
      </c>
      <c r="P3611" s="360">
        <v>0</v>
      </c>
      <c r="Q3611" s="360" t="s">
        <v>14139</v>
      </c>
    </row>
    <row r="3612" spans="1:17" ht="15">
      <c r="A3612" s="359" t="s">
        <v>1683</v>
      </c>
      <c r="B3612" s="360" t="s">
        <v>2540</v>
      </c>
      <c r="C3612" s="360" t="s">
        <v>2790</v>
      </c>
      <c r="D3612" s="360">
        <v>4</v>
      </c>
      <c r="E3612" s="360" t="s">
        <v>3532</v>
      </c>
      <c r="F3612" s="360" t="s">
        <v>14140</v>
      </c>
      <c r="G3612" s="360" t="s">
        <v>3532</v>
      </c>
      <c r="H3612" s="361">
        <v>45975</v>
      </c>
      <c r="I3612" s="360" t="s">
        <v>3532</v>
      </c>
      <c r="J3612" s="360" t="s">
        <v>7940</v>
      </c>
      <c r="K3612" s="360">
        <v>2021</v>
      </c>
      <c r="L3612" s="360" t="s">
        <v>13830</v>
      </c>
      <c r="M3612" s="360" t="s">
        <v>5957</v>
      </c>
      <c r="N3612" s="360" t="s">
        <v>114</v>
      </c>
      <c r="O3612" s="360" t="s">
        <v>83</v>
      </c>
      <c r="P3612" s="360">
        <v>0</v>
      </c>
      <c r="Q3612" s="360" t="s">
        <v>14141</v>
      </c>
    </row>
    <row r="3613" spans="1:17" ht="15">
      <c r="A3613" s="359" t="s">
        <v>1703</v>
      </c>
      <c r="B3613" s="360" t="s">
        <v>1784</v>
      </c>
      <c r="C3613" s="360" t="s">
        <v>2790</v>
      </c>
      <c r="D3613" s="360">
        <v>2</v>
      </c>
      <c r="E3613" s="360" t="s">
        <v>3532</v>
      </c>
      <c r="F3613" s="360" t="s">
        <v>14142</v>
      </c>
      <c r="G3613" s="360" t="s">
        <v>3532</v>
      </c>
      <c r="H3613" s="361">
        <v>45975</v>
      </c>
      <c r="I3613" s="360" t="s">
        <v>3532</v>
      </c>
      <c r="J3613" s="360" t="s">
        <v>7940</v>
      </c>
      <c r="K3613" s="360">
        <v>2021</v>
      </c>
      <c r="L3613" s="360" t="s">
        <v>13830</v>
      </c>
      <c r="M3613" s="360" t="s">
        <v>5957</v>
      </c>
      <c r="N3613" s="360" t="s">
        <v>114</v>
      </c>
      <c r="O3613" s="360" t="s">
        <v>83</v>
      </c>
      <c r="P3613" s="360">
        <v>0</v>
      </c>
      <c r="Q3613" s="360" t="s">
        <v>14143</v>
      </c>
    </row>
    <row r="3614" spans="1:17" ht="15">
      <c r="A3614" s="359" t="s">
        <v>1695</v>
      </c>
      <c r="B3614" s="360" t="s">
        <v>1194</v>
      </c>
      <c r="C3614" s="360" t="s">
        <v>109</v>
      </c>
      <c r="D3614" s="360">
        <v>69</v>
      </c>
      <c r="E3614" s="360" t="s">
        <v>13593</v>
      </c>
      <c r="F3614" s="360" t="s">
        <v>7208</v>
      </c>
      <c r="G3614" s="360" t="s">
        <v>7209</v>
      </c>
      <c r="H3614" s="361">
        <v>45975</v>
      </c>
      <c r="I3614" s="360" t="s">
        <v>3532</v>
      </c>
      <c r="J3614" s="360" t="s">
        <v>7940</v>
      </c>
      <c r="K3614" s="360">
        <v>2023</v>
      </c>
      <c r="L3614" s="360" t="s">
        <v>13830</v>
      </c>
      <c r="M3614" s="360" t="s">
        <v>5957</v>
      </c>
      <c r="N3614" s="360" t="s">
        <v>114</v>
      </c>
      <c r="O3614" s="360" t="s">
        <v>83</v>
      </c>
      <c r="P3614" s="360" t="s">
        <v>3532</v>
      </c>
      <c r="Q3614" s="360" t="s">
        <v>14144</v>
      </c>
    </row>
    <row r="3615" spans="1:17" ht="15">
      <c r="A3615" s="359" t="s">
        <v>5986</v>
      </c>
      <c r="B3615" s="360" t="s">
        <v>14145</v>
      </c>
      <c r="C3615" s="360" t="s">
        <v>2790</v>
      </c>
      <c r="D3615" s="360">
        <v>4</v>
      </c>
      <c r="E3615" s="360" t="s">
        <v>3532</v>
      </c>
      <c r="F3615" s="360" t="s">
        <v>14146</v>
      </c>
      <c r="G3615" s="360" t="s">
        <v>3532</v>
      </c>
      <c r="H3615" s="361">
        <v>45975</v>
      </c>
      <c r="I3615" s="360" t="s">
        <v>3532</v>
      </c>
      <c r="J3615" s="360" t="s">
        <v>14147</v>
      </c>
      <c r="K3615" s="360">
        <v>2021</v>
      </c>
      <c r="L3615" s="360" t="s">
        <v>5960</v>
      </c>
      <c r="M3615" s="360" t="s">
        <v>5957</v>
      </c>
      <c r="N3615" s="360" t="s">
        <v>5953</v>
      </c>
      <c r="O3615" s="360" t="s">
        <v>83</v>
      </c>
      <c r="P3615" s="360">
        <v>0</v>
      </c>
      <c r="Q3615" s="360" t="s">
        <v>14148</v>
      </c>
    </row>
    <row r="3616" spans="1:17" ht="15">
      <c r="A3616" s="359" t="s">
        <v>1683</v>
      </c>
      <c r="B3616" s="360" t="s">
        <v>1979</v>
      </c>
      <c r="C3616" s="360" t="s">
        <v>3532</v>
      </c>
      <c r="D3616" s="360">
        <v>1</v>
      </c>
      <c r="E3616" s="360" t="s">
        <v>3532</v>
      </c>
      <c r="F3616" s="360" t="s">
        <v>3532</v>
      </c>
      <c r="G3616" s="360" t="s">
        <v>3532</v>
      </c>
      <c r="H3616" s="361">
        <v>45975</v>
      </c>
      <c r="I3616" s="360" t="s">
        <v>3532</v>
      </c>
      <c r="J3616" s="360" t="s">
        <v>7940</v>
      </c>
      <c r="K3616" s="360">
        <v>2021</v>
      </c>
      <c r="L3616" s="360" t="s">
        <v>13830</v>
      </c>
      <c r="M3616" s="360" t="s">
        <v>5957</v>
      </c>
      <c r="N3616" s="360" t="s">
        <v>114</v>
      </c>
      <c r="O3616" s="360" t="s">
        <v>83</v>
      </c>
      <c r="P3616" s="360" t="s">
        <v>3532</v>
      </c>
      <c r="Q3616" s="360" t="s">
        <v>3532</v>
      </c>
    </row>
    <row r="3617" spans="1:17" ht="15">
      <c r="A3617" s="359" t="s">
        <v>1654</v>
      </c>
      <c r="B3617" s="360" t="s">
        <v>931</v>
      </c>
      <c r="C3617" s="360" t="s">
        <v>109</v>
      </c>
      <c r="D3617" s="360">
        <v>0</v>
      </c>
      <c r="E3617" s="360" t="s">
        <v>13593</v>
      </c>
      <c r="F3617" s="360" t="s">
        <v>7208</v>
      </c>
      <c r="G3617" s="360" t="s">
        <v>7209</v>
      </c>
      <c r="H3617" s="361">
        <v>45975</v>
      </c>
      <c r="I3617" s="360" t="s">
        <v>3532</v>
      </c>
      <c r="J3617" s="360" t="s">
        <v>7940</v>
      </c>
      <c r="K3617" s="360">
        <v>2022</v>
      </c>
      <c r="L3617" s="360" t="s">
        <v>13830</v>
      </c>
      <c r="M3617" s="360" t="s">
        <v>5957</v>
      </c>
      <c r="N3617" s="360" t="s">
        <v>114</v>
      </c>
      <c r="O3617" s="360" t="s">
        <v>83</v>
      </c>
      <c r="P3617" s="360" t="s">
        <v>3532</v>
      </c>
      <c r="Q3617" s="360" t="s">
        <v>14149</v>
      </c>
    </row>
    <row r="3618" spans="1:17" ht="15">
      <c r="A3618" s="359" t="s">
        <v>1654</v>
      </c>
      <c r="B3618" s="360" t="s">
        <v>3790</v>
      </c>
      <c r="C3618" s="360" t="s">
        <v>2790</v>
      </c>
      <c r="D3618" s="360">
        <v>4</v>
      </c>
      <c r="E3618" s="360" t="s">
        <v>3532</v>
      </c>
      <c r="F3618" s="360" t="s">
        <v>14150</v>
      </c>
      <c r="G3618" s="360" t="s">
        <v>3532</v>
      </c>
      <c r="H3618" s="361">
        <v>45975</v>
      </c>
      <c r="I3618" s="360" t="s">
        <v>3532</v>
      </c>
      <c r="J3618" s="360" t="s">
        <v>7940</v>
      </c>
      <c r="K3618" s="360">
        <v>2021</v>
      </c>
      <c r="L3618" s="360" t="s">
        <v>13830</v>
      </c>
      <c r="M3618" s="360" t="s">
        <v>5957</v>
      </c>
      <c r="N3618" s="360" t="s">
        <v>114</v>
      </c>
      <c r="O3618" s="360" t="s">
        <v>83</v>
      </c>
      <c r="P3618" s="360">
        <v>0</v>
      </c>
      <c r="Q3618" s="360" t="s">
        <v>14151</v>
      </c>
    </row>
    <row r="3619" spans="1:17" ht="15">
      <c r="A3619" s="359" t="s">
        <v>1654</v>
      </c>
      <c r="B3619" s="360" t="s">
        <v>3782</v>
      </c>
      <c r="C3619" s="360" t="s">
        <v>2790</v>
      </c>
      <c r="D3619" s="360">
        <v>18</v>
      </c>
      <c r="E3619" s="360" t="s">
        <v>3532</v>
      </c>
      <c r="F3619" s="360" t="s">
        <v>14152</v>
      </c>
      <c r="G3619" s="360" t="s">
        <v>3532</v>
      </c>
      <c r="H3619" s="361">
        <v>45975</v>
      </c>
      <c r="I3619" s="360" t="s">
        <v>3532</v>
      </c>
      <c r="J3619" s="360" t="s">
        <v>7940</v>
      </c>
      <c r="K3619" s="360">
        <v>2021</v>
      </c>
      <c r="L3619" s="360" t="s">
        <v>13830</v>
      </c>
      <c r="M3619" s="360" t="s">
        <v>5957</v>
      </c>
      <c r="N3619" s="360" t="s">
        <v>114</v>
      </c>
      <c r="O3619" s="360" t="s">
        <v>83</v>
      </c>
      <c r="P3619" s="360">
        <v>0</v>
      </c>
      <c r="Q3619" s="360" t="s">
        <v>14153</v>
      </c>
    </row>
    <row r="3620" spans="1:17" ht="15">
      <c r="A3620" s="359" t="s">
        <v>6797</v>
      </c>
      <c r="B3620" s="360" t="s">
        <v>14154</v>
      </c>
      <c r="C3620" s="360" t="s">
        <v>3532</v>
      </c>
      <c r="D3620" s="360">
        <v>13</v>
      </c>
      <c r="E3620" s="360" t="s">
        <v>3532</v>
      </c>
      <c r="F3620" s="360" t="s">
        <v>3532</v>
      </c>
      <c r="G3620" s="360" t="s">
        <v>3532</v>
      </c>
      <c r="H3620" s="361">
        <v>45975</v>
      </c>
      <c r="I3620" s="360" t="s">
        <v>3532</v>
      </c>
      <c r="J3620" s="360" t="s">
        <v>14155</v>
      </c>
      <c r="K3620" s="360">
        <v>2021</v>
      </c>
      <c r="L3620" s="360" t="s">
        <v>5964</v>
      </c>
      <c r="M3620" s="360" t="s">
        <v>5957</v>
      </c>
      <c r="N3620" s="360" t="s">
        <v>5953</v>
      </c>
      <c r="O3620" s="360" t="s">
        <v>83</v>
      </c>
      <c r="P3620" s="360" t="s">
        <v>3532</v>
      </c>
      <c r="Q3620" s="360" t="s">
        <v>3532</v>
      </c>
    </row>
    <row r="3621" spans="1:17" ht="15">
      <c r="A3621" s="359" t="s">
        <v>1615</v>
      </c>
      <c r="B3621" s="360" t="s">
        <v>1394</v>
      </c>
      <c r="C3621" s="360" t="s">
        <v>6591</v>
      </c>
      <c r="D3621" s="360">
        <v>3</v>
      </c>
      <c r="E3621" s="360" t="s">
        <v>3532</v>
      </c>
      <c r="F3621" s="360" t="s">
        <v>3532</v>
      </c>
      <c r="G3621" s="360" t="s">
        <v>3532</v>
      </c>
      <c r="H3621" s="361">
        <v>45975</v>
      </c>
      <c r="I3621" s="360" t="s">
        <v>3532</v>
      </c>
      <c r="J3621" s="360" t="s">
        <v>7940</v>
      </c>
      <c r="K3621" s="360">
        <v>2022</v>
      </c>
      <c r="L3621" s="360" t="s">
        <v>13830</v>
      </c>
      <c r="M3621" s="360" t="s">
        <v>5957</v>
      </c>
      <c r="N3621" s="360" t="s">
        <v>114</v>
      </c>
      <c r="O3621" s="360" t="s">
        <v>83</v>
      </c>
      <c r="P3621" s="360" t="s">
        <v>3532</v>
      </c>
      <c r="Q3621" s="360" t="s">
        <v>13936</v>
      </c>
    </row>
    <row r="3622" spans="1:17" ht="15">
      <c r="A3622" s="359" t="s">
        <v>1615</v>
      </c>
      <c r="B3622" s="360" t="s">
        <v>631</v>
      </c>
      <c r="C3622" s="360" t="s">
        <v>109</v>
      </c>
      <c r="D3622" s="360">
        <v>0</v>
      </c>
      <c r="E3622" s="360" t="s">
        <v>7207</v>
      </c>
      <c r="F3622" s="360" t="s">
        <v>7208</v>
      </c>
      <c r="G3622" s="360" t="s">
        <v>7209</v>
      </c>
      <c r="H3622" s="361">
        <v>45975</v>
      </c>
      <c r="I3622" s="360" t="s">
        <v>3532</v>
      </c>
      <c r="J3622" s="360" t="s">
        <v>7940</v>
      </c>
      <c r="K3622" s="360">
        <v>2022</v>
      </c>
      <c r="L3622" s="360" t="s">
        <v>13830</v>
      </c>
      <c r="M3622" s="360" t="s">
        <v>5957</v>
      </c>
      <c r="N3622" s="360" t="s">
        <v>114</v>
      </c>
      <c r="O3622" s="360" t="s">
        <v>83</v>
      </c>
      <c r="P3622" s="360" t="s">
        <v>3532</v>
      </c>
      <c r="Q3622" s="360" t="s">
        <v>14156</v>
      </c>
    </row>
    <row r="3623" spans="1:17" ht="15">
      <c r="A3623" s="359" t="s">
        <v>1611</v>
      </c>
      <c r="B3623" s="360" t="s">
        <v>3598</v>
      </c>
      <c r="C3623" s="360" t="s">
        <v>2790</v>
      </c>
      <c r="D3623" s="360">
        <v>20</v>
      </c>
      <c r="E3623" s="360" t="s">
        <v>3532</v>
      </c>
      <c r="F3623" s="360" t="s">
        <v>14157</v>
      </c>
      <c r="G3623" s="360" t="s">
        <v>3532</v>
      </c>
      <c r="H3623" s="361">
        <v>45975</v>
      </c>
      <c r="I3623" s="360" t="s">
        <v>3532</v>
      </c>
      <c r="J3623" s="360" t="s">
        <v>7940</v>
      </c>
      <c r="K3623" s="360">
        <v>2021</v>
      </c>
      <c r="L3623" s="360" t="s">
        <v>13830</v>
      </c>
      <c r="M3623" s="360" t="s">
        <v>5957</v>
      </c>
      <c r="N3623" s="360" t="s">
        <v>114</v>
      </c>
      <c r="O3623" s="360" t="s">
        <v>83</v>
      </c>
      <c r="P3623" s="360">
        <v>0</v>
      </c>
      <c r="Q3623" s="360" t="s">
        <v>14158</v>
      </c>
    </row>
    <row r="3624" spans="1:17" ht="15">
      <c r="A3624" s="359" t="s">
        <v>7882</v>
      </c>
      <c r="B3624" s="360" t="s">
        <v>2447</v>
      </c>
      <c r="C3624" s="360" t="s">
        <v>2790</v>
      </c>
      <c r="D3624" s="360">
        <v>2</v>
      </c>
      <c r="E3624" s="360" t="s">
        <v>3532</v>
      </c>
      <c r="F3624" s="360" t="s">
        <v>14159</v>
      </c>
      <c r="G3624" s="360" t="s">
        <v>3532</v>
      </c>
      <c r="H3624" s="361">
        <v>45975</v>
      </c>
      <c r="I3624" s="360" t="s">
        <v>3532</v>
      </c>
      <c r="J3624" s="360" t="s">
        <v>7940</v>
      </c>
      <c r="K3624" s="360">
        <v>2021</v>
      </c>
      <c r="L3624" s="360" t="s">
        <v>13830</v>
      </c>
      <c r="M3624" s="360" t="s">
        <v>5957</v>
      </c>
      <c r="N3624" s="360" t="s">
        <v>114</v>
      </c>
      <c r="O3624" s="360" t="s">
        <v>83</v>
      </c>
      <c r="P3624" s="360">
        <v>0</v>
      </c>
      <c r="Q3624" s="360" t="s">
        <v>14160</v>
      </c>
    </row>
    <row r="3625" spans="1:17" ht="15">
      <c r="A3625" s="359" t="s">
        <v>1695</v>
      </c>
      <c r="B3625" s="360" t="s">
        <v>1693</v>
      </c>
      <c r="C3625" s="360" t="s">
        <v>109</v>
      </c>
      <c r="D3625" s="360">
        <v>3</v>
      </c>
      <c r="E3625" s="360" t="s">
        <v>7207</v>
      </c>
      <c r="F3625" s="360" t="s">
        <v>7208</v>
      </c>
      <c r="G3625" s="360" t="s">
        <v>7209</v>
      </c>
      <c r="H3625" s="361">
        <v>45975</v>
      </c>
      <c r="I3625" s="360" t="s">
        <v>3532</v>
      </c>
      <c r="J3625" s="360" t="s">
        <v>7940</v>
      </c>
      <c r="K3625" s="360">
        <v>2021</v>
      </c>
      <c r="L3625" s="360" t="s">
        <v>13830</v>
      </c>
      <c r="M3625" s="360" t="s">
        <v>5957</v>
      </c>
      <c r="N3625" s="360" t="s">
        <v>114</v>
      </c>
      <c r="O3625" s="360" t="s">
        <v>83</v>
      </c>
      <c r="P3625" s="360">
        <v>0</v>
      </c>
      <c r="Q3625" s="360" t="s">
        <v>14082</v>
      </c>
    </row>
    <row r="3626" spans="1:17" ht="15">
      <c r="A3626" s="359" t="s">
        <v>1615</v>
      </c>
      <c r="B3626" s="360" t="s">
        <v>634</v>
      </c>
      <c r="C3626" s="360" t="s">
        <v>109</v>
      </c>
      <c r="D3626" s="360">
        <v>0</v>
      </c>
      <c r="E3626" s="360" t="s">
        <v>14161</v>
      </c>
      <c r="F3626" s="360" t="s">
        <v>7208</v>
      </c>
      <c r="G3626" s="360" t="s">
        <v>7209</v>
      </c>
      <c r="H3626" s="361">
        <v>45975</v>
      </c>
      <c r="I3626" s="360" t="s">
        <v>3532</v>
      </c>
      <c r="J3626" s="360" t="s">
        <v>7940</v>
      </c>
      <c r="K3626" s="360">
        <v>2021</v>
      </c>
      <c r="L3626" s="360" t="s">
        <v>13830</v>
      </c>
      <c r="M3626" s="360" t="s">
        <v>5957</v>
      </c>
      <c r="N3626" s="360" t="s">
        <v>114</v>
      </c>
      <c r="O3626" s="360" t="s">
        <v>83</v>
      </c>
      <c r="P3626" s="360" t="s">
        <v>3532</v>
      </c>
      <c r="Q3626" s="360" t="s">
        <v>14162</v>
      </c>
    </row>
    <row r="3627" spans="1:17" ht="15">
      <c r="A3627" s="359" t="s">
        <v>1695</v>
      </c>
      <c r="B3627" s="360" t="s">
        <v>990</v>
      </c>
      <c r="C3627" s="360" t="s">
        <v>109</v>
      </c>
      <c r="D3627" s="360">
        <v>0</v>
      </c>
      <c r="E3627" s="360" t="s">
        <v>7207</v>
      </c>
      <c r="F3627" s="360" t="s">
        <v>7208</v>
      </c>
      <c r="G3627" s="360" t="s">
        <v>7209</v>
      </c>
      <c r="H3627" s="361">
        <v>45975</v>
      </c>
      <c r="I3627" s="360" t="s">
        <v>3532</v>
      </c>
      <c r="J3627" s="360" t="s">
        <v>7940</v>
      </c>
      <c r="K3627" s="360">
        <v>2021</v>
      </c>
      <c r="L3627" s="360" t="s">
        <v>13830</v>
      </c>
      <c r="M3627" s="360" t="s">
        <v>5957</v>
      </c>
      <c r="N3627" s="360" t="s">
        <v>114</v>
      </c>
      <c r="O3627" s="360" t="s">
        <v>83</v>
      </c>
      <c r="P3627" s="360" t="s">
        <v>3532</v>
      </c>
      <c r="Q3627" s="360" t="s">
        <v>14163</v>
      </c>
    </row>
    <row r="3628" spans="1:17" ht="15">
      <c r="A3628" s="359" t="s">
        <v>1695</v>
      </c>
      <c r="B3628" s="360" t="s">
        <v>458</v>
      </c>
      <c r="C3628" s="360" t="s">
        <v>109</v>
      </c>
      <c r="D3628" s="360">
        <v>15</v>
      </c>
      <c r="E3628" s="360" t="s">
        <v>7207</v>
      </c>
      <c r="F3628" s="360" t="s">
        <v>7208</v>
      </c>
      <c r="G3628" s="360" t="s">
        <v>7209</v>
      </c>
      <c r="H3628" s="361">
        <v>45975</v>
      </c>
      <c r="I3628" s="360" t="s">
        <v>3532</v>
      </c>
      <c r="J3628" s="360" t="s">
        <v>7940</v>
      </c>
      <c r="K3628" s="360">
        <v>2021</v>
      </c>
      <c r="L3628" s="360" t="s">
        <v>13830</v>
      </c>
      <c r="M3628" s="360" t="s">
        <v>5957</v>
      </c>
      <c r="N3628" s="360" t="s">
        <v>114</v>
      </c>
      <c r="O3628" s="360" t="s">
        <v>83</v>
      </c>
      <c r="P3628" s="360" t="s">
        <v>3532</v>
      </c>
      <c r="Q3628" s="360" t="s">
        <v>14082</v>
      </c>
    </row>
    <row r="3629" spans="1:17" ht="15">
      <c r="A3629" s="359" t="s">
        <v>1611</v>
      </c>
      <c r="B3629" s="360" t="s">
        <v>3602</v>
      </c>
      <c r="C3629" s="360" t="s">
        <v>2790</v>
      </c>
      <c r="D3629" s="360">
        <v>4</v>
      </c>
      <c r="E3629" s="360" t="s">
        <v>3532</v>
      </c>
      <c r="F3629" s="360" t="s">
        <v>14164</v>
      </c>
      <c r="G3629" s="360" t="s">
        <v>3532</v>
      </c>
      <c r="H3629" s="361">
        <v>45975</v>
      </c>
      <c r="I3629" s="360" t="s">
        <v>3532</v>
      </c>
      <c r="J3629" s="360" t="s">
        <v>7940</v>
      </c>
      <c r="K3629" s="360">
        <v>2021</v>
      </c>
      <c r="L3629" s="360" t="s">
        <v>13830</v>
      </c>
      <c r="M3629" s="360" t="s">
        <v>5957</v>
      </c>
      <c r="N3629" s="360" t="s">
        <v>114</v>
      </c>
      <c r="O3629" s="360" t="s">
        <v>83</v>
      </c>
      <c r="P3629" s="360">
        <v>0</v>
      </c>
      <c r="Q3629" s="360" t="s">
        <v>14165</v>
      </c>
    </row>
    <row r="3630" spans="1:17" ht="15">
      <c r="A3630" s="359" t="s">
        <v>1611</v>
      </c>
      <c r="B3630" s="360" t="s">
        <v>3582</v>
      </c>
      <c r="C3630" s="360" t="s">
        <v>2790</v>
      </c>
      <c r="D3630" s="360">
        <v>4</v>
      </c>
      <c r="E3630" s="360" t="s">
        <v>3532</v>
      </c>
      <c r="F3630" s="360" t="s">
        <v>14166</v>
      </c>
      <c r="G3630" s="360" t="s">
        <v>3532</v>
      </c>
      <c r="H3630" s="361">
        <v>45975</v>
      </c>
      <c r="I3630" s="360" t="s">
        <v>3532</v>
      </c>
      <c r="J3630" s="360" t="s">
        <v>7940</v>
      </c>
      <c r="K3630" s="360">
        <v>2021</v>
      </c>
      <c r="L3630" s="360" t="s">
        <v>13830</v>
      </c>
      <c r="M3630" s="360" t="s">
        <v>5957</v>
      </c>
      <c r="N3630" s="360" t="s">
        <v>114</v>
      </c>
      <c r="O3630" s="360" t="s">
        <v>83</v>
      </c>
      <c r="P3630" s="360">
        <v>0</v>
      </c>
      <c r="Q3630" s="360" t="s">
        <v>14167</v>
      </c>
    </row>
    <row r="3631" spans="1:17" ht="15">
      <c r="A3631" s="359" t="s">
        <v>1683</v>
      </c>
      <c r="B3631" s="360" t="s">
        <v>177</v>
      </c>
      <c r="C3631" s="360" t="s">
        <v>109</v>
      </c>
      <c r="D3631" s="360">
        <v>64</v>
      </c>
      <c r="E3631" s="360" t="s">
        <v>8561</v>
      </c>
      <c r="F3631" s="360" t="s">
        <v>7208</v>
      </c>
      <c r="G3631" s="360" t="s">
        <v>7209</v>
      </c>
      <c r="H3631" s="361">
        <v>45975</v>
      </c>
      <c r="I3631" s="360" t="s">
        <v>3532</v>
      </c>
      <c r="J3631" s="360" t="s">
        <v>7940</v>
      </c>
      <c r="K3631" s="360">
        <v>2021</v>
      </c>
      <c r="L3631" s="360" t="s">
        <v>13830</v>
      </c>
      <c r="M3631" s="360" t="s">
        <v>5957</v>
      </c>
      <c r="N3631" s="360" t="s">
        <v>114</v>
      </c>
      <c r="O3631" s="360" t="s">
        <v>83</v>
      </c>
      <c r="P3631" s="360" t="s">
        <v>3532</v>
      </c>
      <c r="Q3631" s="360" t="s">
        <v>13429</v>
      </c>
    </row>
    <row r="3632" spans="1:17" ht="15">
      <c r="A3632" s="359" t="s">
        <v>1611</v>
      </c>
      <c r="B3632" s="360" t="s">
        <v>439</v>
      </c>
      <c r="C3632" s="360" t="s">
        <v>109</v>
      </c>
      <c r="D3632" s="360">
        <v>8</v>
      </c>
      <c r="E3632" s="360" t="s">
        <v>8295</v>
      </c>
      <c r="F3632" s="360" t="s">
        <v>7208</v>
      </c>
      <c r="G3632" s="360" t="s">
        <v>7209</v>
      </c>
      <c r="H3632" s="361">
        <v>45975</v>
      </c>
      <c r="I3632" s="360" t="s">
        <v>3532</v>
      </c>
      <c r="J3632" s="360" t="s">
        <v>7940</v>
      </c>
      <c r="K3632" s="360">
        <v>2013</v>
      </c>
      <c r="L3632" s="360" t="s">
        <v>13830</v>
      </c>
      <c r="M3632" s="360" t="s">
        <v>5957</v>
      </c>
      <c r="N3632" s="360" t="s">
        <v>114</v>
      </c>
      <c r="O3632" s="360" t="s">
        <v>83</v>
      </c>
      <c r="P3632" s="360" t="s">
        <v>3532</v>
      </c>
      <c r="Q3632" s="360" t="s">
        <v>14144</v>
      </c>
    </row>
    <row r="3633" spans="1:17" ht="15">
      <c r="A3633" s="359" t="s">
        <v>1611</v>
      </c>
      <c r="B3633" s="360" t="s">
        <v>268</v>
      </c>
      <c r="C3633" s="360" t="s">
        <v>109</v>
      </c>
      <c r="D3633" s="360">
        <v>8</v>
      </c>
      <c r="E3633" s="360" t="s">
        <v>8295</v>
      </c>
      <c r="F3633" s="360" t="s">
        <v>7208</v>
      </c>
      <c r="G3633" s="360" t="s">
        <v>7209</v>
      </c>
      <c r="H3633" s="361">
        <v>45975</v>
      </c>
      <c r="I3633" s="360" t="s">
        <v>3532</v>
      </c>
      <c r="J3633" s="360" t="s">
        <v>7940</v>
      </c>
      <c r="K3633" s="360">
        <v>2021</v>
      </c>
      <c r="L3633" s="360" t="s">
        <v>13830</v>
      </c>
      <c r="M3633" s="360" t="s">
        <v>5957</v>
      </c>
      <c r="N3633" s="360" t="s">
        <v>114</v>
      </c>
      <c r="O3633" s="360" t="s">
        <v>83</v>
      </c>
      <c r="P3633" s="360" t="s">
        <v>3532</v>
      </c>
      <c r="Q3633" s="360" t="s">
        <v>14144</v>
      </c>
    </row>
    <row r="3634" spans="1:17" ht="15">
      <c r="A3634" s="359" t="s">
        <v>1913</v>
      </c>
      <c r="B3634" s="360" t="s">
        <v>3023</v>
      </c>
      <c r="C3634" s="360" t="s">
        <v>2790</v>
      </c>
      <c r="D3634" s="360">
        <v>39</v>
      </c>
      <c r="E3634" s="360" t="s">
        <v>3532</v>
      </c>
      <c r="F3634" s="360" t="s">
        <v>14168</v>
      </c>
      <c r="G3634" s="360" t="s">
        <v>3532</v>
      </c>
      <c r="H3634" s="361">
        <v>45975</v>
      </c>
      <c r="I3634" s="360" t="s">
        <v>3532</v>
      </c>
      <c r="J3634" s="360" t="s">
        <v>7940</v>
      </c>
      <c r="K3634" s="360">
        <v>2022</v>
      </c>
      <c r="L3634" s="360" t="s">
        <v>13830</v>
      </c>
      <c r="M3634" s="360" t="s">
        <v>5957</v>
      </c>
      <c r="N3634" s="360" t="s">
        <v>114</v>
      </c>
      <c r="O3634" s="360" t="s">
        <v>83</v>
      </c>
      <c r="P3634" s="360">
        <v>0</v>
      </c>
      <c r="Q3634" s="360" t="s">
        <v>14169</v>
      </c>
    </row>
    <row r="3635" spans="1:17" ht="15">
      <c r="A3635" s="359" t="s">
        <v>1695</v>
      </c>
      <c r="B3635" s="360" t="s">
        <v>1196</v>
      </c>
      <c r="C3635" s="360" t="s">
        <v>109</v>
      </c>
      <c r="D3635" s="360">
        <v>0</v>
      </c>
      <c r="E3635" s="360" t="s">
        <v>8561</v>
      </c>
      <c r="F3635" s="360" t="s">
        <v>7208</v>
      </c>
      <c r="G3635" s="360" t="s">
        <v>7209</v>
      </c>
      <c r="H3635" s="361">
        <v>45975</v>
      </c>
      <c r="I3635" s="360" t="s">
        <v>3532</v>
      </c>
      <c r="J3635" s="360" t="s">
        <v>7940</v>
      </c>
      <c r="K3635" s="360">
        <v>2021</v>
      </c>
      <c r="L3635" s="360" t="s">
        <v>13830</v>
      </c>
      <c r="M3635" s="360" t="s">
        <v>5957</v>
      </c>
      <c r="N3635" s="360" t="s">
        <v>114</v>
      </c>
      <c r="O3635" s="360" t="s">
        <v>83</v>
      </c>
      <c r="P3635" s="360" t="s">
        <v>3532</v>
      </c>
      <c r="Q3635" s="360" t="s">
        <v>14170</v>
      </c>
    </row>
    <row r="3636" spans="1:17" ht="15">
      <c r="A3636" s="359" t="s">
        <v>1871</v>
      </c>
      <c r="B3636" s="360" t="s">
        <v>14171</v>
      </c>
      <c r="C3636" s="360" t="s">
        <v>3532</v>
      </c>
      <c r="D3636" s="360">
        <v>16</v>
      </c>
      <c r="E3636" s="360" t="s">
        <v>3532</v>
      </c>
      <c r="F3636" s="360" t="s">
        <v>3532</v>
      </c>
      <c r="G3636" s="360" t="s">
        <v>3532</v>
      </c>
      <c r="H3636" s="361">
        <v>45975</v>
      </c>
      <c r="I3636" s="360" t="s">
        <v>3532</v>
      </c>
      <c r="J3636" s="360" t="s">
        <v>14172</v>
      </c>
      <c r="K3636" s="360">
        <v>2021</v>
      </c>
      <c r="L3636" s="360" t="s">
        <v>5960</v>
      </c>
      <c r="M3636" s="360" t="s">
        <v>5957</v>
      </c>
      <c r="N3636" s="360" t="s">
        <v>5953</v>
      </c>
      <c r="O3636" s="360" t="s">
        <v>83</v>
      </c>
      <c r="P3636" s="360" t="s">
        <v>3532</v>
      </c>
      <c r="Q3636" s="360" t="s">
        <v>3532</v>
      </c>
    </row>
    <row r="3637" spans="1:17" ht="15">
      <c r="A3637" s="359" t="s">
        <v>6218</v>
      </c>
      <c r="B3637" s="360" t="s">
        <v>14173</v>
      </c>
      <c r="C3637" s="360" t="s">
        <v>2790</v>
      </c>
      <c r="D3637" s="360">
        <v>2</v>
      </c>
      <c r="E3637" s="360" t="s">
        <v>3532</v>
      </c>
      <c r="F3637" s="360" t="s">
        <v>14174</v>
      </c>
      <c r="G3637" s="360" t="s">
        <v>3532</v>
      </c>
      <c r="H3637" s="361">
        <v>45975</v>
      </c>
      <c r="I3637" s="360" t="s">
        <v>3532</v>
      </c>
      <c r="J3637" s="360" t="s">
        <v>14175</v>
      </c>
      <c r="K3637" s="360">
        <v>2021</v>
      </c>
      <c r="L3637" s="360" t="s">
        <v>5960</v>
      </c>
      <c r="M3637" s="360" t="s">
        <v>5957</v>
      </c>
      <c r="N3637" s="360" t="s">
        <v>5953</v>
      </c>
      <c r="O3637" s="360" t="s">
        <v>83</v>
      </c>
      <c r="P3637" s="360">
        <v>0</v>
      </c>
      <c r="Q3637" s="360" t="s">
        <v>14176</v>
      </c>
    </row>
    <row r="3638" spans="1:17" ht="15">
      <c r="A3638" s="359" t="s">
        <v>1876</v>
      </c>
      <c r="B3638" s="360" t="s">
        <v>14177</v>
      </c>
      <c r="C3638" s="360" t="s">
        <v>2790</v>
      </c>
      <c r="D3638" s="360">
        <v>3</v>
      </c>
      <c r="E3638" s="360" t="s">
        <v>3532</v>
      </c>
      <c r="F3638" s="360" t="s">
        <v>14178</v>
      </c>
      <c r="G3638" s="360" t="s">
        <v>3532</v>
      </c>
      <c r="H3638" s="361">
        <v>45975</v>
      </c>
      <c r="I3638" s="360" t="s">
        <v>3532</v>
      </c>
      <c r="J3638" s="360" t="s">
        <v>14179</v>
      </c>
      <c r="K3638" s="360">
        <v>2021</v>
      </c>
      <c r="L3638" s="360" t="s">
        <v>11505</v>
      </c>
      <c r="M3638" s="360" t="s">
        <v>5957</v>
      </c>
      <c r="N3638" s="360" t="s">
        <v>5953</v>
      </c>
      <c r="O3638" s="360" t="s">
        <v>83</v>
      </c>
      <c r="P3638" s="360">
        <v>0</v>
      </c>
      <c r="Q3638" s="360" t="s">
        <v>14180</v>
      </c>
    </row>
    <row r="3639" spans="1:17" ht="15">
      <c r="A3639" s="359" t="s">
        <v>1628</v>
      </c>
      <c r="B3639" s="360" t="s">
        <v>1790</v>
      </c>
      <c r="C3639" s="360" t="s">
        <v>6591</v>
      </c>
      <c r="D3639" s="360">
        <v>0</v>
      </c>
      <c r="E3639" s="360" t="s">
        <v>3532</v>
      </c>
      <c r="F3639" s="360" t="s">
        <v>3532</v>
      </c>
      <c r="G3639" s="360" t="s">
        <v>3532</v>
      </c>
      <c r="H3639" s="361">
        <v>45975</v>
      </c>
      <c r="I3639" s="360" t="s">
        <v>3532</v>
      </c>
      <c r="J3639" s="360" t="s">
        <v>7940</v>
      </c>
      <c r="K3639" s="360">
        <v>2022</v>
      </c>
      <c r="L3639" s="360" t="s">
        <v>13830</v>
      </c>
      <c r="M3639" s="360" t="s">
        <v>5957</v>
      </c>
      <c r="N3639" s="360" t="s">
        <v>114</v>
      </c>
      <c r="O3639" s="360" t="s">
        <v>83</v>
      </c>
      <c r="P3639" s="360">
        <v>0</v>
      </c>
      <c r="Q3639" s="360" t="s">
        <v>14181</v>
      </c>
    </row>
    <row r="3640" spans="1:17" ht="15">
      <c r="A3640" s="359" t="s">
        <v>2692</v>
      </c>
      <c r="B3640" s="360" t="s">
        <v>1591</v>
      </c>
      <c r="C3640" s="360" t="s">
        <v>2790</v>
      </c>
      <c r="D3640" s="360">
        <v>4</v>
      </c>
      <c r="E3640" s="360" t="s">
        <v>3532</v>
      </c>
      <c r="F3640" s="360" t="s">
        <v>14182</v>
      </c>
      <c r="G3640" s="360" t="s">
        <v>3532</v>
      </c>
      <c r="H3640" s="361">
        <v>45975</v>
      </c>
      <c r="I3640" s="360" t="s">
        <v>3532</v>
      </c>
      <c r="J3640" s="360" t="s">
        <v>7940</v>
      </c>
      <c r="K3640" s="360">
        <v>2020</v>
      </c>
      <c r="L3640" s="360" t="s">
        <v>13830</v>
      </c>
      <c r="M3640" s="360" t="s">
        <v>5957</v>
      </c>
      <c r="N3640" s="360" t="s">
        <v>114</v>
      </c>
      <c r="O3640" s="360" t="s">
        <v>83</v>
      </c>
      <c r="P3640" s="360">
        <v>0</v>
      </c>
      <c r="Q3640" s="360" t="s">
        <v>14183</v>
      </c>
    </row>
    <row r="3641" spans="1:17" ht="15">
      <c r="A3641" s="359" t="s">
        <v>1615</v>
      </c>
      <c r="B3641" s="360" t="s">
        <v>1732</v>
      </c>
      <c r="C3641" s="360" t="s">
        <v>13927</v>
      </c>
      <c r="D3641" s="360">
        <v>0</v>
      </c>
      <c r="E3641" s="360" t="s">
        <v>3532</v>
      </c>
      <c r="F3641" s="360" t="s">
        <v>14184</v>
      </c>
      <c r="G3641" s="360" t="s">
        <v>3532</v>
      </c>
      <c r="H3641" s="361">
        <v>45975</v>
      </c>
      <c r="I3641" s="360" t="s">
        <v>3532</v>
      </c>
      <c r="J3641" s="360" t="s">
        <v>7940</v>
      </c>
      <c r="K3641" s="360">
        <v>2021</v>
      </c>
      <c r="L3641" s="360" t="s">
        <v>13830</v>
      </c>
      <c r="M3641" s="360" t="s">
        <v>5957</v>
      </c>
      <c r="N3641" s="360" t="s">
        <v>114</v>
      </c>
      <c r="O3641" s="360" t="s">
        <v>83</v>
      </c>
      <c r="P3641" s="360" t="s">
        <v>3532</v>
      </c>
      <c r="Q3641" s="360" t="s">
        <v>14185</v>
      </c>
    </row>
    <row r="3642" spans="1:17" ht="15">
      <c r="A3642" s="359" t="s">
        <v>1654</v>
      </c>
      <c r="B3642" s="360" t="s">
        <v>1388</v>
      </c>
      <c r="C3642" s="360" t="s">
        <v>2790</v>
      </c>
      <c r="D3642" s="360">
        <v>0</v>
      </c>
      <c r="E3642" s="360" t="s">
        <v>3532</v>
      </c>
      <c r="F3642" s="360" t="s">
        <v>14186</v>
      </c>
      <c r="G3642" s="360" t="s">
        <v>3532</v>
      </c>
      <c r="H3642" s="361">
        <v>45975</v>
      </c>
      <c r="I3642" s="360" t="s">
        <v>3532</v>
      </c>
      <c r="J3642" s="360" t="s">
        <v>7940</v>
      </c>
      <c r="K3642" s="360">
        <v>2021</v>
      </c>
      <c r="L3642" s="360" t="s">
        <v>13830</v>
      </c>
      <c r="M3642" s="360" t="s">
        <v>5957</v>
      </c>
      <c r="N3642" s="360" t="s">
        <v>114</v>
      </c>
      <c r="O3642" s="360" t="s">
        <v>83</v>
      </c>
      <c r="P3642" s="360">
        <v>0</v>
      </c>
      <c r="Q3642" s="360" t="s">
        <v>14187</v>
      </c>
    </row>
    <row r="3643" spans="1:17" ht="15">
      <c r="A3643" s="359" t="s">
        <v>1654</v>
      </c>
      <c r="B3643" s="360" t="s">
        <v>1018</v>
      </c>
      <c r="C3643" s="360" t="s">
        <v>2790</v>
      </c>
      <c r="D3643" s="360">
        <v>4</v>
      </c>
      <c r="E3643" s="360" t="s">
        <v>3532</v>
      </c>
      <c r="F3643" s="360" t="s">
        <v>14188</v>
      </c>
      <c r="G3643" s="360" t="s">
        <v>3532</v>
      </c>
      <c r="H3643" s="361">
        <v>45975</v>
      </c>
      <c r="I3643" s="360" t="s">
        <v>3532</v>
      </c>
      <c r="J3643" s="360" t="s">
        <v>7940</v>
      </c>
      <c r="K3643" s="360">
        <v>2021</v>
      </c>
      <c r="L3643" s="360" t="s">
        <v>13830</v>
      </c>
      <c r="M3643" s="360" t="s">
        <v>5957</v>
      </c>
      <c r="N3643" s="360" t="s">
        <v>114</v>
      </c>
      <c r="O3643" s="360" t="s">
        <v>83</v>
      </c>
      <c r="P3643" s="360">
        <v>0</v>
      </c>
      <c r="Q3643" s="360" t="s">
        <v>14189</v>
      </c>
    </row>
    <row r="3644" spans="1:17" ht="15">
      <c r="A3644" s="359" t="s">
        <v>1628</v>
      </c>
      <c r="B3644" s="360" t="s">
        <v>1957</v>
      </c>
      <c r="C3644" s="360" t="s">
        <v>109</v>
      </c>
      <c r="D3644" s="360">
        <v>2</v>
      </c>
      <c r="E3644" s="360" t="s">
        <v>13593</v>
      </c>
      <c r="F3644" s="360" t="s">
        <v>7208</v>
      </c>
      <c r="G3644" s="360" t="s">
        <v>7209</v>
      </c>
      <c r="H3644" s="361">
        <v>45975</v>
      </c>
      <c r="I3644" s="360" t="s">
        <v>3532</v>
      </c>
      <c r="J3644" s="360" t="s">
        <v>7940</v>
      </c>
      <c r="K3644" s="360">
        <v>2021</v>
      </c>
      <c r="L3644" s="360" t="s">
        <v>13830</v>
      </c>
      <c r="M3644" s="360" t="s">
        <v>5957</v>
      </c>
      <c r="N3644" s="360" t="s">
        <v>114</v>
      </c>
      <c r="O3644" s="360" t="s">
        <v>83</v>
      </c>
      <c r="P3644" s="360" t="s">
        <v>3532</v>
      </c>
      <c r="Q3644" s="360" t="s">
        <v>14144</v>
      </c>
    </row>
    <row r="3645" spans="1:17" ht="15">
      <c r="A3645" s="359" t="s">
        <v>1654</v>
      </c>
      <c r="B3645" s="360" t="s">
        <v>2341</v>
      </c>
      <c r="C3645" s="360" t="s">
        <v>2790</v>
      </c>
      <c r="D3645" s="360">
        <v>4</v>
      </c>
      <c r="E3645" s="360" t="s">
        <v>3532</v>
      </c>
      <c r="F3645" s="360" t="s">
        <v>14190</v>
      </c>
      <c r="G3645" s="360" t="s">
        <v>3532</v>
      </c>
      <c r="H3645" s="361">
        <v>45975</v>
      </c>
      <c r="I3645" s="360" t="s">
        <v>3532</v>
      </c>
      <c r="J3645" s="360" t="s">
        <v>7940</v>
      </c>
      <c r="K3645" s="360">
        <v>2021</v>
      </c>
      <c r="L3645" s="360" t="s">
        <v>13830</v>
      </c>
      <c r="M3645" s="360" t="s">
        <v>5957</v>
      </c>
      <c r="N3645" s="360" t="s">
        <v>114</v>
      </c>
      <c r="O3645" s="360" t="s">
        <v>83</v>
      </c>
      <c r="P3645" s="360">
        <v>0</v>
      </c>
      <c r="Q3645" s="360" t="s">
        <v>14191</v>
      </c>
    </row>
    <row r="3646" spans="1:17" ht="15">
      <c r="A3646" s="359" t="s">
        <v>1654</v>
      </c>
      <c r="B3646" s="360" t="s">
        <v>3791</v>
      </c>
      <c r="C3646" s="360" t="s">
        <v>2790</v>
      </c>
      <c r="D3646" s="360">
        <v>3</v>
      </c>
      <c r="E3646" s="360" t="s">
        <v>3532</v>
      </c>
      <c r="F3646" s="360" t="s">
        <v>14192</v>
      </c>
      <c r="G3646" s="360" t="s">
        <v>3532</v>
      </c>
      <c r="H3646" s="361">
        <v>45975</v>
      </c>
      <c r="I3646" s="360" t="s">
        <v>3532</v>
      </c>
      <c r="J3646" s="360" t="s">
        <v>7940</v>
      </c>
      <c r="K3646" s="360">
        <v>2021</v>
      </c>
      <c r="L3646" s="360" t="s">
        <v>13830</v>
      </c>
      <c r="M3646" s="360" t="s">
        <v>5957</v>
      </c>
      <c r="N3646" s="360" t="s">
        <v>114</v>
      </c>
      <c r="O3646" s="360" t="s">
        <v>83</v>
      </c>
      <c r="P3646" s="360">
        <v>0</v>
      </c>
      <c r="Q3646" s="360" t="s">
        <v>14193</v>
      </c>
    </row>
    <row r="3647" spans="1:17" ht="15">
      <c r="A3647" s="359" t="s">
        <v>1654</v>
      </c>
      <c r="B3647" s="360" t="s">
        <v>711</v>
      </c>
      <c r="C3647" s="360" t="s">
        <v>2790</v>
      </c>
      <c r="D3647" s="360">
        <v>3</v>
      </c>
      <c r="E3647" s="360" t="s">
        <v>3532</v>
      </c>
      <c r="F3647" s="360" t="s">
        <v>14194</v>
      </c>
      <c r="G3647" s="360" t="s">
        <v>3532</v>
      </c>
      <c r="H3647" s="361">
        <v>45975</v>
      </c>
      <c r="I3647" s="360" t="s">
        <v>3532</v>
      </c>
      <c r="J3647" s="360" t="s">
        <v>7940</v>
      </c>
      <c r="K3647" s="360">
        <v>2021</v>
      </c>
      <c r="L3647" s="360" t="s">
        <v>13830</v>
      </c>
      <c r="M3647" s="360" t="s">
        <v>5957</v>
      </c>
      <c r="N3647" s="360" t="s">
        <v>114</v>
      </c>
      <c r="O3647" s="360" t="s">
        <v>83</v>
      </c>
      <c r="P3647" s="360">
        <v>0</v>
      </c>
      <c r="Q3647" s="360" t="s">
        <v>14195</v>
      </c>
    </row>
    <row r="3648" spans="1:17" ht="15">
      <c r="A3648" s="359" t="s">
        <v>1670</v>
      </c>
      <c r="B3648" s="360" t="s">
        <v>1931</v>
      </c>
      <c r="C3648" s="360" t="s">
        <v>6591</v>
      </c>
      <c r="D3648" s="360">
        <v>4</v>
      </c>
      <c r="E3648" s="360" t="s">
        <v>3532</v>
      </c>
      <c r="F3648" s="360" t="s">
        <v>3532</v>
      </c>
      <c r="G3648" s="360" t="s">
        <v>3532</v>
      </c>
      <c r="H3648" s="361">
        <v>45975</v>
      </c>
      <c r="I3648" s="360" t="s">
        <v>3532</v>
      </c>
      <c r="J3648" s="360" t="s">
        <v>7940</v>
      </c>
      <c r="K3648" s="360">
        <v>2021</v>
      </c>
      <c r="L3648" s="360" t="s">
        <v>8430</v>
      </c>
      <c r="M3648" s="360" t="s">
        <v>5957</v>
      </c>
      <c r="N3648" s="360" t="s">
        <v>114</v>
      </c>
      <c r="O3648" s="360" t="s">
        <v>83</v>
      </c>
      <c r="P3648" s="360" t="s">
        <v>3532</v>
      </c>
      <c r="Q3648" s="360" t="s">
        <v>14196</v>
      </c>
    </row>
    <row r="3649" spans="1:17" ht="15">
      <c r="A3649" s="359" t="s">
        <v>2147</v>
      </c>
      <c r="B3649" s="360" t="s">
        <v>840</v>
      </c>
      <c r="C3649" s="360" t="s">
        <v>3532</v>
      </c>
      <c r="D3649" s="360">
        <v>104</v>
      </c>
      <c r="E3649" s="360" t="s">
        <v>3532</v>
      </c>
      <c r="F3649" s="360" t="s">
        <v>3532</v>
      </c>
      <c r="G3649" s="360" t="s">
        <v>3532</v>
      </c>
      <c r="H3649" s="361">
        <v>45975</v>
      </c>
      <c r="I3649" s="360" t="s">
        <v>3532</v>
      </c>
      <c r="J3649" s="360" t="s">
        <v>7940</v>
      </c>
      <c r="K3649" s="360">
        <v>2022</v>
      </c>
      <c r="L3649" s="360" t="s">
        <v>8430</v>
      </c>
      <c r="M3649" s="360" t="s">
        <v>5957</v>
      </c>
      <c r="N3649" s="360" t="s">
        <v>114</v>
      </c>
      <c r="O3649" s="360" t="s">
        <v>2147</v>
      </c>
      <c r="P3649" s="360" t="s">
        <v>3532</v>
      </c>
      <c r="Q3649" s="360" t="s">
        <v>3532</v>
      </c>
    </row>
    <row r="3650" spans="1:17" ht="15">
      <c r="A3650" s="359" t="s">
        <v>1657</v>
      </c>
      <c r="B3650" s="360" t="s">
        <v>1242</v>
      </c>
      <c r="C3650" s="360" t="s">
        <v>3532</v>
      </c>
      <c r="D3650" s="360">
        <v>42</v>
      </c>
      <c r="E3650" s="360" t="s">
        <v>3532</v>
      </c>
      <c r="F3650" s="360" t="s">
        <v>3532</v>
      </c>
      <c r="G3650" s="360" t="s">
        <v>3532</v>
      </c>
      <c r="H3650" s="361">
        <v>45975</v>
      </c>
      <c r="I3650" s="360" t="s">
        <v>3532</v>
      </c>
      <c r="J3650" s="360" t="s">
        <v>7940</v>
      </c>
      <c r="K3650" s="360">
        <v>2021</v>
      </c>
      <c r="L3650" s="360" t="s">
        <v>8430</v>
      </c>
      <c r="M3650" s="360" t="s">
        <v>5957</v>
      </c>
      <c r="N3650" s="360" t="s">
        <v>114</v>
      </c>
      <c r="O3650" s="360" t="s">
        <v>3532</v>
      </c>
      <c r="P3650" s="360" t="s">
        <v>3532</v>
      </c>
      <c r="Q3650" s="360" t="s">
        <v>3532</v>
      </c>
    </row>
    <row r="3651" spans="1:17" ht="15">
      <c r="A3651" s="359" t="s">
        <v>6745</v>
      </c>
      <c r="B3651" s="360" t="s">
        <v>14197</v>
      </c>
      <c r="C3651" s="360" t="s">
        <v>3532</v>
      </c>
      <c r="D3651" s="360">
        <v>59</v>
      </c>
      <c r="E3651" s="360" t="s">
        <v>3532</v>
      </c>
      <c r="F3651" s="360" t="s">
        <v>3532</v>
      </c>
      <c r="G3651" s="360" t="s">
        <v>3532</v>
      </c>
      <c r="H3651" s="361">
        <v>45975</v>
      </c>
      <c r="I3651" s="360" t="s">
        <v>3255</v>
      </c>
      <c r="J3651" s="360" t="s">
        <v>14198</v>
      </c>
      <c r="K3651" s="360">
        <v>2021</v>
      </c>
      <c r="L3651" s="360" t="s">
        <v>5964</v>
      </c>
      <c r="M3651" s="360" t="s">
        <v>5957</v>
      </c>
      <c r="N3651" s="360" t="s">
        <v>5953</v>
      </c>
      <c r="O3651" s="360" t="s">
        <v>83</v>
      </c>
      <c r="P3651" s="360" t="s">
        <v>3532</v>
      </c>
      <c r="Q3651" s="360" t="s">
        <v>3532</v>
      </c>
    </row>
    <row r="3652" spans="1:17" ht="15">
      <c r="A3652" s="359" t="s">
        <v>3002</v>
      </c>
      <c r="B3652" s="360" t="s">
        <v>14199</v>
      </c>
      <c r="C3652" s="360" t="s">
        <v>3532</v>
      </c>
      <c r="D3652" s="360">
        <v>83</v>
      </c>
      <c r="E3652" s="360" t="s">
        <v>3532</v>
      </c>
      <c r="F3652" s="360" t="s">
        <v>3532</v>
      </c>
      <c r="G3652" s="360" t="s">
        <v>3532</v>
      </c>
      <c r="H3652" s="361">
        <v>45975</v>
      </c>
      <c r="I3652" s="360" t="s">
        <v>3532</v>
      </c>
      <c r="J3652" s="360" t="s">
        <v>14200</v>
      </c>
      <c r="K3652" s="360">
        <v>2022</v>
      </c>
      <c r="L3652" s="360" t="s">
        <v>5964</v>
      </c>
      <c r="M3652" s="360" t="s">
        <v>5957</v>
      </c>
      <c r="N3652" s="360" t="s">
        <v>5953</v>
      </c>
      <c r="O3652" s="360" t="s">
        <v>83</v>
      </c>
      <c r="P3652" s="360" t="s">
        <v>3532</v>
      </c>
      <c r="Q3652" s="360" t="s">
        <v>3532</v>
      </c>
    </row>
    <row r="3653" spans="1:17" ht="15">
      <c r="A3653" s="359" t="s">
        <v>1651</v>
      </c>
      <c r="B3653" s="360" t="s">
        <v>3239</v>
      </c>
      <c r="C3653" s="360" t="s">
        <v>7277</v>
      </c>
      <c r="D3653" s="360">
        <v>25</v>
      </c>
      <c r="E3653" s="360" t="s">
        <v>3532</v>
      </c>
      <c r="F3653" s="360" t="s">
        <v>14201</v>
      </c>
      <c r="G3653" s="360" t="s">
        <v>3532</v>
      </c>
      <c r="H3653" s="361">
        <v>45975</v>
      </c>
      <c r="I3653" s="360" t="s">
        <v>3532</v>
      </c>
      <c r="J3653" s="360" t="s">
        <v>7940</v>
      </c>
      <c r="K3653" s="360">
        <v>2021</v>
      </c>
      <c r="L3653" s="360" t="s">
        <v>13830</v>
      </c>
      <c r="M3653" s="360" t="s">
        <v>5957</v>
      </c>
      <c r="N3653" s="360" t="s">
        <v>114</v>
      </c>
      <c r="O3653" s="360" t="s">
        <v>83</v>
      </c>
      <c r="P3653" s="360" t="s">
        <v>3532</v>
      </c>
      <c r="Q3653" s="360" t="s">
        <v>14202</v>
      </c>
    </row>
    <row r="3654" spans="1:17" ht="15">
      <c r="A3654" s="359" t="s">
        <v>1651</v>
      </c>
      <c r="B3654" s="360" t="s">
        <v>3236</v>
      </c>
      <c r="C3654" s="360" t="s">
        <v>7277</v>
      </c>
      <c r="D3654" s="360">
        <v>25</v>
      </c>
      <c r="E3654" s="360" t="s">
        <v>3532</v>
      </c>
      <c r="F3654" s="360" t="s">
        <v>14201</v>
      </c>
      <c r="G3654" s="360" t="s">
        <v>3532</v>
      </c>
      <c r="H3654" s="361">
        <v>45975</v>
      </c>
      <c r="I3654" s="360" t="s">
        <v>3532</v>
      </c>
      <c r="J3654" s="360" t="s">
        <v>7940</v>
      </c>
      <c r="K3654" s="360">
        <v>2021</v>
      </c>
      <c r="L3654" s="360" t="s">
        <v>13830</v>
      </c>
      <c r="M3654" s="360" t="s">
        <v>5957</v>
      </c>
      <c r="N3654" s="360" t="s">
        <v>114</v>
      </c>
      <c r="O3654" s="360" t="s">
        <v>83</v>
      </c>
      <c r="P3654" s="360" t="s">
        <v>3532</v>
      </c>
      <c r="Q3654" s="360" t="s">
        <v>14202</v>
      </c>
    </row>
    <row r="3655" spans="1:17" ht="15">
      <c r="A3655" s="359" t="s">
        <v>1651</v>
      </c>
      <c r="B3655" s="360" t="s">
        <v>3240</v>
      </c>
      <c r="C3655" s="360" t="s">
        <v>7277</v>
      </c>
      <c r="D3655" s="360">
        <v>25</v>
      </c>
      <c r="E3655" s="360" t="s">
        <v>3532</v>
      </c>
      <c r="F3655" s="360" t="s">
        <v>14201</v>
      </c>
      <c r="G3655" s="360" t="s">
        <v>3532</v>
      </c>
      <c r="H3655" s="361">
        <v>45975</v>
      </c>
      <c r="I3655" s="360" t="s">
        <v>3532</v>
      </c>
      <c r="J3655" s="360" t="s">
        <v>7940</v>
      </c>
      <c r="K3655" s="360">
        <v>2021</v>
      </c>
      <c r="L3655" s="360" t="s">
        <v>13830</v>
      </c>
      <c r="M3655" s="360" t="s">
        <v>5957</v>
      </c>
      <c r="N3655" s="360" t="s">
        <v>114</v>
      </c>
      <c r="O3655" s="360" t="s">
        <v>83</v>
      </c>
      <c r="P3655" s="360" t="s">
        <v>3532</v>
      </c>
      <c r="Q3655" s="360" t="s">
        <v>14202</v>
      </c>
    </row>
    <row r="3656" spans="1:17" ht="15">
      <c r="A3656" s="359" t="s">
        <v>5750</v>
      </c>
      <c r="B3656" s="360" t="s">
        <v>14203</v>
      </c>
      <c r="C3656" s="360" t="s">
        <v>3532</v>
      </c>
      <c r="D3656" s="360">
        <v>90</v>
      </c>
      <c r="E3656" s="360" t="s">
        <v>3532</v>
      </c>
      <c r="F3656" s="360" t="s">
        <v>3532</v>
      </c>
      <c r="G3656" s="360" t="s">
        <v>3532</v>
      </c>
      <c r="H3656" s="361">
        <v>45975</v>
      </c>
      <c r="I3656" s="360" t="s">
        <v>3532</v>
      </c>
      <c r="J3656" s="360" t="s">
        <v>14204</v>
      </c>
      <c r="K3656" s="360">
        <v>2021</v>
      </c>
      <c r="L3656" s="360" t="s">
        <v>5960</v>
      </c>
      <c r="M3656" s="360" t="s">
        <v>5957</v>
      </c>
      <c r="N3656" s="360" t="s">
        <v>5953</v>
      </c>
      <c r="O3656" s="360" t="s">
        <v>83</v>
      </c>
      <c r="P3656" s="360" t="s">
        <v>3532</v>
      </c>
      <c r="Q3656" s="360" t="s">
        <v>3532</v>
      </c>
    </row>
    <row r="3657" spans="1:17" ht="15">
      <c r="A3657" s="359" t="s">
        <v>2801</v>
      </c>
      <c r="B3657" s="360" t="s">
        <v>1447</v>
      </c>
      <c r="C3657" s="360" t="s">
        <v>3532</v>
      </c>
      <c r="D3657" s="360">
        <v>19</v>
      </c>
      <c r="E3657" s="360" t="s">
        <v>3532</v>
      </c>
      <c r="F3657" s="360" t="s">
        <v>3532</v>
      </c>
      <c r="G3657" s="360" t="s">
        <v>3532</v>
      </c>
      <c r="H3657" s="361">
        <v>45975</v>
      </c>
      <c r="I3657" s="360" t="s">
        <v>3532</v>
      </c>
      <c r="J3657" s="360" t="s">
        <v>7940</v>
      </c>
      <c r="K3657" s="360">
        <v>2021</v>
      </c>
      <c r="L3657" s="360" t="s">
        <v>13830</v>
      </c>
      <c r="M3657" s="360" t="s">
        <v>5957</v>
      </c>
      <c r="N3657" s="360" t="s">
        <v>114</v>
      </c>
      <c r="O3657" s="360" t="s">
        <v>83</v>
      </c>
      <c r="P3657" s="360" t="s">
        <v>3532</v>
      </c>
      <c r="Q3657" s="360" t="s">
        <v>3532</v>
      </c>
    </row>
    <row r="3658" spans="1:17" ht="15">
      <c r="A3658" s="359" t="s">
        <v>1667</v>
      </c>
      <c r="B3658" s="360" t="s">
        <v>3713</v>
      </c>
      <c r="C3658" s="360" t="s">
        <v>7277</v>
      </c>
      <c r="D3658" s="360">
        <v>7</v>
      </c>
      <c r="E3658" s="360" t="s">
        <v>3532</v>
      </c>
      <c r="F3658" s="360" t="s">
        <v>13828</v>
      </c>
      <c r="G3658" s="360" t="s">
        <v>3532</v>
      </c>
      <c r="H3658" s="361">
        <v>45975</v>
      </c>
      <c r="I3658" s="360" t="s">
        <v>3532</v>
      </c>
      <c r="J3658" s="360" t="s">
        <v>7940</v>
      </c>
      <c r="K3658" s="360">
        <v>2021</v>
      </c>
      <c r="L3658" s="360" t="s">
        <v>13830</v>
      </c>
      <c r="M3658" s="360" t="s">
        <v>5957</v>
      </c>
      <c r="N3658" s="360" t="s">
        <v>114</v>
      </c>
      <c r="O3658" s="360" t="s">
        <v>83</v>
      </c>
      <c r="P3658" s="360" t="s">
        <v>3532</v>
      </c>
      <c r="Q3658" s="360" t="s">
        <v>13829</v>
      </c>
    </row>
    <row r="3659" spans="1:17" ht="15">
      <c r="A3659" s="359" t="s">
        <v>1616</v>
      </c>
      <c r="B3659" s="360" t="s">
        <v>3210</v>
      </c>
      <c r="C3659" s="360" t="s">
        <v>3532</v>
      </c>
      <c r="D3659" s="360">
        <v>6</v>
      </c>
      <c r="E3659" s="360" t="s">
        <v>3532</v>
      </c>
      <c r="F3659" s="360" t="s">
        <v>3532</v>
      </c>
      <c r="G3659" s="360" t="s">
        <v>3532</v>
      </c>
      <c r="H3659" s="361">
        <v>45975</v>
      </c>
      <c r="I3659" s="360" t="s">
        <v>3532</v>
      </c>
      <c r="J3659" s="360" t="s">
        <v>7940</v>
      </c>
      <c r="K3659" s="360">
        <v>2021</v>
      </c>
      <c r="L3659" s="360" t="s">
        <v>13830</v>
      </c>
      <c r="M3659" s="360" t="s">
        <v>5957</v>
      </c>
      <c r="N3659" s="360" t="s">
        <v>114</v>
      </c>
      <c r="O3659" s="360" t="s">
        <v>83</v>
      </c>
      <c r="P3659" s="360" t="s">
        <v>3532</v>
      </c>
      <c r="Q3659" s="360" t="s">
        <v>3532</v>
      </c>
    </row>
    <row r="3660" spans="1:17" ht="15">
      <c r="A3660" s="359" t="s">
        <v>2801</v>
      </c>
      <c r="B3660" s="360" t="s">
        <v>2808</v>
      </c>
      <c r="C3660" s="360" t="s">
        <v>3532</v>
      </c>
      <c r="D3660" s="360">
        <v>29</v>
      </c>
      <c r="E3660" s="360" t="s">
        <v>3532</v>
      </c>
      <c r="F3660" s="360" t="s">
        <v>3532</v>
      </c>
      <c r="G3660" s="360" t="s">
        <v>3532</v>
      </c>
      <c r="H3660" s="361">
        <v>45975</v>
      </c>
      <c r="I3660" s="360" t="s">
        <v>3532</v>
      </c>
      <c r="J3660" s="360" t="s">
        <v>7940</v>
      </c>
      <c r="K3660" s="360">
        <v>2021</v>
      </c>
      <c r="L3660" s="360" t="s">
        <v>13830</v>
      </c>
      <c r="M3660" s="360" t="s">
        <v>5957</v>
      </c>
      <c r="N3660" s="360" t="s">
        <v>114</v>
      </c>
      <c r="O3660" s="360" t="s">
        <v>83</v>
      </c>
      <c r="P3660" s="360" t="s">
        <v>3532</v>
      </c>
      <c r="Q3660" s="360" t="s">
        <v>3532</v>
      </c>
    </row>
    <row r="3661" spans="1:17" ht="15">
      <c r="A3661" s="359" t="s">
        <v>1667</v>
      </c>
      <c r="B3661" s="360" t="s">
        <v>3734</v>
      </c>
      <c r="C3661" s="360" t="s">
        <v>7277</v>
      </c>
      <c r="D3661" s="360">
        <v>7</v>
      </c>
      <c r="E3661" s="360" t="s">
        <v>3532</v>
      </c>
      <c r="F3661" s="360" t="s">
        <v>13828</v>
      </c>
      <c r="G3661" s="360" t="s">
        <v>3532</v>
      </c>
      <c r="H3661" s="361">
        <v>45975</v>
      </c>
      <c r="I3661" s="360" t="s">
        <v>3532</v>
      </c>
      <c r="J3661" s="360" t="s">
        <v>7940</v>
      </c>
      <c r="K3661" s="360">
        <v>2021</v>
      </c>
      <c r="L3661" s="360" t="s">
        <v>13830</v>
      </c>
      <c r="M3661" s="360" t="s">
        <v>5957</v>
      </c>
      <c r="N3661" s="360" t="s">
        <v>114</v>
      </c>
      <c r="O3661" s="360" t="s">
        <v>83</v>
      </c>
      <c r="P3661" s="360" t="s">
        <v>3532</v>
      </c>
      <c r="Q3661" s="360" t="s">
        <v>13829</v>
      </c>
    </row>
    <row r="3662" spans="1:17" ht="15">
      <c r="A3662" s="359" t="s">
        <v>1667</v>
      </c>
      <c r="B3662" s="360" t="s">
        <v>3728</v>
      </c>
      <c r="C3662" s="360" t="s">
        <v>7277</v>
      </c>
      <c r="D3662" s="360">
        <v>7</v>
      </c>
      <c r="E3662" s="360" t="s">
        <v>3532</v>
      </c>
      <c r="F3662" s="360" t="s">
        <v>13828</v>
      </c>
      <c r="G3662" s="360" t="s">
        <v>3532</v>
      </c>
      <c r="H3662" s="361">
        <v>45975</v>
      </c>
      <c r="I3662" s="360" t="s">
        <v>3532</v>
      </c>
      <c r="J3662" s="360" t="s">
        <v>7940</v>
      </c>
      <c r="K3662" s="360">
        <v>2021</v>
      </c>
      <c r="L3662" s="360" t="s">
        <v>13830</v>
      </c>
      <c r="M3662" s="360" t="s">
        <v>5957</v>
      </c>
      <c r="N3662" s="360" t="s">
        <v>114</v>
      </c>
      <c r="O3662" s="360" t="s">
        <v>83</v>
      </c>
      <c r="P3662" s="360" t="s">
        <v>3532</v>
      </c>
      <c r="Q3662" s="360" t="s">
        <v>13829</v>
      </c>
    </row>
    <row r="3663" spans="1:17" ht="15">
      <c r="A3663" s="359" t="s">
        <v>1616</v>
      </c>
      <c r="B3663" s="360" t="s">
        <v>1605</v>
      </c>
      <c r="C3663" s="360" t="s">
        <v>2790</v>
      </c>
      <c r="D3663" s="360">
        <v>1</v>
      </c>
      <c r="E3663" s="360" t="s">
        <v>3532</v>
      </c>
      <c r="F3663" s="360" t="s">
        <v>14205</v>
      </c>
      <c r="G3663" s="360" t="s">
        <v>3532</v>
      </c>
      <c r="H3663" s="361">
        <v>45975</v>
      </c>
      <c r="I3663" s="360" t="s">
        <v>3532</v>
      </c>
      <c r="J3663" s="360" t="s">
        <v>7940</v>
      </c>
      <c r="K3663" s="360">
        <v>2021</v>
      </c>
      <c r="L3663" s="360" t="s">
        <v>13830</v>
      </c>
      <c r="M3663" s="360" t="s">
        <v>5957</v>
      </c>
      <c r="N3663" s="360" t="s">
        <v>114</v>
      </c>
      <c r="O3663" s="360" t="s">
        <v>83</v>
      </c>
      <c r="P3663" s="360">
        <v>0</v>
      </c>
      <c r="Q3663" s="360" t="s">
        <v>14206</v>
      </c>
    </row>
    <row r="3664" spans="1:17" ht="15">
      <c r="A3664" s="359" t="s">
        <v>1679</v>
      </c>
      <c r="B3664" s="360" t="s">
        <v>418</v>
      </c>
      <c r="C3664" s="360" t="s">
        <v>109</v>
      </c>
      <c r="D3664" s="360">
        <v>25</v>
      </c>
      <c r="E3664" s="360" t="s">
        <v>14207</v>
      </c>
      <c r="F3664" s="360" t="s">
        <v>7208</v>
      </c>
      <c r="G3664" s="360" t="s">
        <v>7209</v>
      </c>
      <c r="H3664" s="361">
        <v>45975</v>
      </c>
      <c r="I3664" s="360" t="s">
        <v>3532</v>
      </c>
      <c r="J3664" s="360" t="s">
        <v>7940</v>
      </c>
      <c r="K3664" s="360">
        <v>2021</v>
      </c>
      <c r="L3664" s="360" t="s">
        <v>13830</v>
      </c>
      <c r="M3664" s="360" t="s">
        <v>5957</v>
      </c>
      <c r="N3664" s="360" t="s">
        <v>114</v>
      </c>
      <c r="O3664" s="360" t="s">
        <v>83</v>
      </c>
      <c r="P3664" s="360" t="s">
        <v>3532</v>
      </c>
      <c r="Q3664" s="360" t="s">
        <v>14144</v>
      </c>
    </row>
    <row r="3665" spans="1:17" ht="15">
      <c r="A3665" s="359" t="s">
        <v>1703</v>
      </c>
      <c r="B3665" s="360" t="s">
        <v>2741</v>
      </c>
      <c r="C3665" s="360" t="s">
        <v>2790</v>
      </c>
      <c r="D3665" s="360">
        <v>1</v>
      </c>
      <c r="E3665" s="360" t="s">
        <v>3532</v>
      </c>
      <c r="F3665" s="360" t="s">
        <v>14208</v>
      </c>
      <c r="G3665" s="360" t="s">
        <v>3532</v>
      </c>
      <c r="H3665" s="361">
        <v>45975</v>
      </c>
      <c r="I3665" s="360" t="s">
        <v>3532</v>
      </c>
      <c r="J3665" s="360" t="s">
        <v>7940</v>
      </c>
      <c r="K3665" s="360">
        <v>2021</v>
      </c>
      <c r="L3665" s="360" t="s">
        <v>13830</v>
      </c>
      <c r="M3665" s="360" t="s">
        <v>5957</v>
      </c>
      <c r="N3665" s="360" t="s">
        <v>114</v>
      </c>
      <c r="O3665" s="360" t="s">
        <v>83</v>
      </c>
      <c r="P3665" s="360">
        <v>0</v>
      </c>
      <c r="Q3665" s="360" t="s">
        <v>14209</v>
      </c>
    </row>
    <row r="3666" spans="1:17" ht="15">
      <c r="A3666" s="359" t="s">
        <v>1683</v>
      </c>
      <c r="B3666" s="360" t="s">
        <v>2543</v>
      </c>
      <c r="C3666" s="360" t="s">
        <v>2790</v>
      </c>
      <c r="D3666" s="360">
        <v>0</v>
      </c>
      <c r="E3666" s="360" t="s">
        <v>3532</v>
      </c>
      <c r="F3666" s="360" t="s">
        <v>14210</v>
      </c>
      <c r="G3666" s="360" t="s">
        <v>3532</v>
      </c>
      <c r="H3666" s="361">
        <v>45975</v>
      </c>
      <c r="I3666" s="360" t="s">
        <v>3532</v>
      </c>
      <c r="J3666" s="360" t="s">
        <v>7940</v>
      </c>
      <c r="K3666" s="360">
        <v>2022</v>
      </c>
      <c r="L3666" s="360" t="s">
        <v>13830</v>
      </c>
      <c r="M3666" s="360" t="s">
        <v>5957</v>
      </c>
      <c r="N3666" s="360" t="s">
        <v>114</v>
      </c>
      <c r="O3666" s="360" t="s">
        <v>83</v>
      </c>
      <c r="P3666" s="360">
        <v>0</v>
      </c>
      <c r="Q3666" s="360" t="s">
        <v>14211</v>
      </c>
    </row>
    <row r="3667" spans="1:17" ht="15">
      <c r="A3667" s="359" t="s">
        <v>1683</v>
      </c>
      <c r="B3667" s="360" t="s">
        <v>2553</v>
      </c>
      <c r="C3667" s="360" t="s">
        <v>2790</v>
      </c>
      <c r="D3667" s="360">
        <v>3</v>
      </c>
      <c r="E3667" s="360" t="s">
        <v>3532</v>
      </c>
      <c r="F3667" s="360" t="s">
        <v>14212</v>
      </c>
      <c r="G3667" s="360" t="s">
        <v>3532</v>
      </c>
      <c r="H3667" s="361">
        <v>45975</v>
      </c>
      <c r="I3667" s="360" t="s">
        <v>3532</v>
      </c>
      <c r="J3667" s="360" t="s">
        <v>7940</v>
      </c>
      <c r="K3667" s="360">
        <v>2022</v>
      </c>
      <c r="L3667" s="360" t="s">
        <v>13830</v>
      </c>
      <c r="M3667" s="360" t="s">
        <v>5957</v>
      </c>
      <c r="N3667" s="360" t="s">
        <v>114</v>
      </c>
      <c r="O3667" s="360" t="s">
        <v>83</v>
      </c>
      <c r="P3667" s="360">
        <v>0</v>
      </c>
      <c r="Q3667" s="360" t="s">
        <v>14213</v>
      </c>
    </row>
    <row r="3668" spans="1:17" ht="15">
      <c r="A3668" s="359" t="s">
        <v>1703</v>
      </c>
      <c r="B3668" s="360" t="s">
        <v>2739</v>
      </c>
      <c r="C3668" s="360" t="s">
        <v>2790</v>
      </c>
      <c r="D3668" s="360">
        <v>16</v>
      </c>
      <c r="E3668" s="360" t="s">
        <v>3532</v>
      </c>
      <c r="F3668" s="360" t="s">
        <v>14214</v>
      </c>
      <c r="G3668" s="360" t="s">
        <v>3532</v>
      </c>
      <c r="H3668" s="361">
        <v>45975</v>
      </c>
      <c r="I3668" s="360" t="s">
        <v>3532</v>
      </c>
      <c r="J3668" s="360" t="s">
        <v>7940</v>
      </c>
      <c r="K3668" s="360">
        <v>2021</v>
      </c>
      <c r="L3668" s="360" t="s">
        <v>13830</v>
      </c>
      <c r="M3668" s="360" t="s">
        <v>5957</v>
      </c>
      <c r="N3668" s="360" t="s">
        <v>114</v>
      </c>
      <c r="O3668" s="360" t="s">
        <v>83</v>
      </c>
      <c r="P3668" s="360">
        <v>0</v>
      </c>
      <c r="Q3668" s="360" t="s">
        <v>14215</v>
      </c>
    </row>
    <row r="3669" spans="1:17" ht="15">
      <c r="A3669" s="359" t="s">
        <v>1703</v>
      </c>
      <c r="B3669" s="360" t="s">
        <v>2757</v>
      </c>
      <c r="C3669" s="360" t="s">
        <v>2790</v>
      </c>
      <c r="D3669" s="360">
        <v>16</v>
      </c>
      <c r="E3669" s="360" t="s">
        <v>3532</v>
      </c>
      <c r="F3669" s="360" t="s">
        <v>14216</v>
      </c>
      <c r="G3669" s="360" t="s">
        <v>3532</v>
      </c>
      <c r="H3669" s="361">
        <v>45975</v>
      </c>
      <c r="I3669" s="360" t="s">
        <v>3532</v>
      </c>
      <c r="J3669" s="360" t="s">
        <v>7940</v>
      </c>
      <c r="K3669" s="360">
        <v>2021</v>
      </c>
      <c r="L3669" s="360" t="s">
        <v>13830</v>
      </c>
      <c r="M3669" s="360" t="s">
        <v>5957</v>
      </c>
      <c r="N3669" s="360" t="s">
        <v>114</v>
      </c>
      <c r="O3669" s="360" t="s">
        <v>83</v>
      </c>
      <c r="P3669" s="360">
        <v>0</v>
      </c>
      <c r="Q3669" s="360" t="s">
        <v>14217</v>
      </c>
    </row>
    <row r="3670" spans="1:17" ht="15">
      <c r="A3670" s="359" t="s">
        <v>1703</v>
      </c>
      <c r="B3670" s="360" t="s">
        <v>799</v>
      </c>
      <c r="C3670" s="360" t="s">
        <v>109</v>
      </c>
      <c r="D3670" s="360">
        <v>4</v>
      </c>
      <c r="E3670" s="360" t="s">
        <v>7207</v>
      </c>
      <c r="F3670" s="360" t="s">
        <v>7208</v>
      </c>
      <c r="G3670" s="360" t="s">
        <v>7209</v>
      </c>
      <c r="H3670" s="361">
        <v>45975</v>
      </c>
      <c r="I3670" s="360" t="s">
        <v>3532</v>
      </c>
      <c r="J3670" s="360" t="s">
        <v>7940</v>
      </c>
      <c r="K3670" s="360">
        <v>2021</v>
      </c>
      <c r="L3670" s="360" t="s">
        <v>13830</v>
      </c>
      <c r="M3670" s="360" t="s">
        <v>5957</v>
      </c>
      <c r="N3670" s="360" t="s">
        <v>114</v>
      </c>
      <c r="O3670" s="360" t="s">
        <v>83</v>
      </c>
      <c r="P3670" s="360">
        <v>0</v>
      </c>
      <c r="Q3670" s="360" t="s">
        <v>14144</v>
      </c>
    </row>
    <row r="3671" spans="1:17" ht="15">
      <c r="A3671" s="359" t="s">
        <v>1703</v>
      </c>
      <c r="B3671" s="360" t="s">
        <v>1917</v>
      </c>
      <c r="C3671" s="360" t="s">
        <v>2790</v>
      </c>
      <c r="D3671" s="360">
        <v>1</v>
      </c>
      <c r="E3671" s="360" t="s">
        <v>3532</v>
      </c>
      <c r="F3671" s="360" t="s">
        <v>14218</v>
      </c>
      <c r="G3671" s="360" t="s">
        <v>3532</v>
      </c>
      <c r="H3671" s="361">
        <v>45975</v>
      </c>
      <c r="I3671" s="360" t="s">
        <v>3532</v>
      </c>
      <c r="J3671" s="360" t="s">
        <v>7940</v>
      </c>
      <c r="K3671" s="360">
        <v>2021</v>
      </c>
      <c r="L3671" s="360" t="s">
        <v>13830</v>
      </c>
      <c r="M3671" s="360" t="s">
        <v>5957</v>
      </c>
      <c r="N3671" s="360" t="s">
        <v>114</v>
      </c>
      <c r="O3671" s="360" t="s">
        <v>83</v>
      </c>
      <c r="P3671" s="360">
        <v>0</v>
      </c>
      <c r="Q3671" s="360" t="s">
        <v>14219</v>
      </c>
    </row>
    <row r="3672" spans="1:17" ht="15">
      <c r="A3672" s="359" t="s">
        <v>1644</v>
      </c>
      <c r="B3672" s="360" t="s">
        <v>658</v>
      </c>
      <c r="C3672" s="360" t="s">
        <v>3532</v>
      </c>
      <c r="D3672" s="360">
        <v>1</v>
      </c>
      <c r="E3672" s="360" t="s">
        <v>3532</v>
      </c>
      <c r="F3672" s="360" t="s">
        <v>3532</v>
      </c>
      <c r="G3672" s="360" t="s">
        <v>3532</v>
      </c>
      <c r="H3672" s="361">
        <v>45975</v>
      </c>
      <c r="I3672" s="360" t="s">
        <v>3532</v>
      </c>
      <c r="J3672" s="360" t="s">
        <v>7940</v>
      </c>
      <c r="K3672" s="360">
        <v>2021</v>
      </c>
      <c r="L3672" s="360" t="s">
        <v>13830</v>
      </c>
      <c r="M3672" s="360" t="s">
        <v>5957</v>
      </c>
      <c r="N3672" s="360" t="s">
        <v>114</v>
      </c>
      <c r="O3672" s="360" t="s">
        <v>83</v>
      </c>
      <c r="P3672" s="360" t="s">
        <v>3532</v>
      </c>
      <c r="Q3672" s="360" t="s">
        <v>3532</v>
      </c>
    </row>
    <row r="3673" spans="1:17" ht="15">
      <c r="A3673" s="359" t="s">
        <v>1644</v>
      </c>
      <c r="B3673" s="360" t="s">
        <v>1458</v>
      </c>
      <c r="C3673" s="360" t="s">
        <v>3532</v>
      </c>
      <c r="D3673" s="360">
        <v>1</v>
      </c>
      <c r="E3673" s="360" t="s">
        <v>3532</v>
      </c>
      <c r="F3673" s="360" t="s">
        <v>3532</v>
      </c>
      <c r="G3673" s="360" t="s">
        <v>3532</v>
      </c>
      <c r="H3673" s="361">
        <v>45975</v>
      </c>
      <c r="I3673" s="360" t="s">
        <v>3532</v>
      </c>
      <c r="J3673" s="360" t="s">
        <v>7940</v>
      </c>
      <c r="K3673" s="360">
        <v>2021</v>
      </c>
      <c r="L3673" s="360" t="s">
        <v>13830</v>
      </c>
      <c r="M3673" s="360" t="s">
        <v>5957</v>
      </c>
      <c r="N3673" s="360" t="s">
        <v>114</v>
      </c>
      <c r="O3673" s="360" t="s">
        <v>83</v>
      </c>
      <c r="P3673" s="360" t="s">
        <v>3532</v>
      </c>
      <c r="Q3673" s="360" t="s">
        <v>3532</v>
      </c>
    </row>
    <row r="3674" spans="1:17" ht="15">
      <c r="A3674" s="359" t="s">
        <v>1644</v>
      </c>
      <c r="B3674" s="360" t="s">
        <v>653</v>
      </c>
      <c r="C3674" s="360" t="s">
        <v>3532</v>
      </c>
      <c r="D3674" s="360">
        <v>1</v>
      </c>
      <c r="E3674" s="360" t="s">
        <v>3532</v>
      </c>
      <c r="F3674" s="360" t="s">
        <v>3532</v>
      </c>
      <c r="G3674" s="360" t="s">
        <v>3532</v>
      </c>
      <c r="H3674" s="361">
        <v>45975</v>
      </c>
      <c r="I3674" s="360" t="s">
        <v>3532</v>
      </c>
      <c r="J3674" s="360" t="s">
        <v>7940</v>
      </c>
      <c r="K3674" s="360">
        <v>2021</v>
      </c>
      <c r="L3674" s="360" t="s">
        <v>13830</v>
      </c>
      <c r="M3674" s="360" t="s">
        <v>5957</v>
      </c>
      <c r="N3674" s="360" t="s">
        <v>114</v>
      </c>
      <c r="O3674" s="360" t="s">
        <v>83</v>
      </c>
      <c r="P3674" s="360" t="s">
        <v>3532</v>
      </c>
      <c r="Q3674" s="360" t="s">
        <v>3532</v>
      </c>
    </row>
    <row r="3675" spans="1:17" ht="15">
      <c r="A3675" s="359" t="s">
        <v>1644</v>
      </c>
      <c r="B3675" s="360" t="s">
        <v>2984</v>
      </c>
      <c r="C3675" s="360" t="s">
        <v>2790</v>
      </c>
      <c r="D3675" s="360">
        <v>4</v>
      </c>
      <c r="E3675" s="360" t="s">
        <v>3532</v>
      </c>
      <c r="F3675" s="360" t="s">
        <v>14220</v>
      </c>
      <c r="G3675" s="360" t="s">
        <v>3532</v>
      </c>
      <c r="H3675" s="361">
        <v>45975</v>
      </c>
      <c r="I3675" s="360" t="s">
        <v>3532</v>
      </c>
      <c r="J3675" s="360" t="s">
        <v>7940</v>
      </c>
      <c r="K3675" s="360">
        <v>2021</v>
      </c>
      <c r="L3675" s="360" t="s">
        <v>13830</v>
      </c>
      <c r="M3675" s="360" t="s">
        <v>5957</v>
      </c>
      <c r="N3675" s="360" t="s">
        <v>114</v>
      </c>
      <c r="O3675" s="360" t="s">
        <v>83</v>
      </c>
      <c r="P3675" s="360">
        <v>0</v>
      </c>
      <c r="Q3675" s="360" t="s">
        <v>14221</v>
      </c>
    </row>
    <row r="3676" spans="1:17" ht="15">
      <c r="A3676" s="359" t="s">
        <v>1644</v>
      </c>
      <c r="B3676" s="360" t="s">
        <v>1692</v>
      </c>
      <c r="C3676" s="360" t="s">
        <v>2790</v>
      </c>
      <c r="D3676" s="360">
        <v>4</v>
      </c>
      <c r="E3676" s="360" t="s">
        <v>3532</v>
      </c>
      <c r="F3676" s="360" t="s">
        <v>14222</v>
      </c>
      <c r="G3676" s="360" t="s">
        <v>3532</v>
      </c>
      <c r="H3676" s="361">
        <v>45975</v>
      </c>
      <c r="I3676" s="360" t="s">
        <v>3532</v>
      </c>
      <c r="J3676" s="360" t="s">
        <v>7940</v>
      </c>
      <c r="K3676" s="360">
        <v>2021</v>
      </c>
      <c r="L3676" s="360" t="s">
        <v>13830</v>
      </c>
      <c r="M3676" s="360" t="s">
        <v>5957</v>
      </c>
      <c r="N3676" s="360" t="s">
        <v>114</v>
      </c>
      <c r="O3676" s="360" t="s">
        <v>83</v>
      </c>
      <c r="P3676" s="360">
        <v>0</v>
      </c>
      <c r="Q3676" s="360" t="s">
        <v>14223</v>
      </c>
    </row>
    <row r="3677" spans="1:17" ht="15">
      <c r="A3677" s="359" t="s">
        <v>3520</v>
      </c>
      <c r="B3677" s="360" t="s">
        <v>3536</v>
      </c>
      <c r="C3677" s="360" t="s">
        <v>3532</v>
      </c>
      <c r="D3677" s="360">
        <v>129</v>
      </c>
      <c r="E3677" s="360" t="s">
        <v>3532</v>
      </c>
      <c r="F3677" s="360" t="s">
        <v>3532</v>
      </c>
      <c r="G3677" s="360" t="s">
        <v>3532</v>
      </c>
      <c r="H3677" s="361">
        <v>45975</v>
      </c>
      <c r="I3677" s="360" t="s">
        <v>3532</v>
      </c>
      <c r="J3677" s="360" t="s">
        <v>7940</v>
      </c>
      <c r="K3677" s="360">
        <v>2022</v>
      </c>
      <c r="L3677" s="360" t="s">
        <v>13830</v>
      </c>
      <c r="M3677" s="360" t="s">
        <v>5957</v>
      </c>
      <c r="N3677" s="360" t="s">
        <v>114</v>
      </c>
      <c r="O3677" s="360" t="s">
        <v>83</v>
      </c>
      <c r="P3677" s="360" t="s">
        <v>3532</v>
      </c>
      <c r="Q3677" s="360" t="s">
        <v>3532</v>
      </c>
    </row>
    <row r="3678" spans="1:17" ht="15">
      <c r="A3678" s="359" t="s">
        <v>1644</v>
      </c>
      <c r="B3678" s="360" t="s">
        <v>552</v>
      </c>
      <c r="C3678" s="360" t="s">
        <v>3532</v>
      </c>
      <c r="D3678" s="360">
        <v>1</v>
      </c>
      <c r="E3678" s="360" t="s">
        <v>3532</v>
      </c>
      <c r="F3678" s="360" t="s">
        <v>3532</v>
      </c>
      <c r="G3678" s="360" t="s">
        <v>3532</v>
      </c>
      <c r="H3678" s="361">
        <v>45975</v>
      </c>
      <c r="I3678" s="360" t="s">
        <v>3532</v>
      </c>
      <c r="J3678" s="360" t="s">
        <v>7940</v>
      </c>
      <c r="K3678" s="360">
        <v>2021</v>
      </c>
      <c r="L3678" s="360" t="s">
        <v>13830</v>
      </c>
      <c r="M3678" s="360" t="s">
        <v>5957</v>
      </c>
      <c r="N3678" s="360" t="s">
        <v>114</v>
      </c>
      <c r="O3678" s="360" t="s">
        <v>83</v>
      </c>
      <c r="P3678" s="360" t="s">
        <v>3532</v>
      </c>
      <c r="Q3678" s="360" t="s">
        <v>3532</v>
      </c>
    </row>
    <row r="3679" spans="1:17" ht="15">
      <c r="A3679" s="359" t="s">
        <v>1703</v>
      </c>
      <c r="B3679" s="360" t="s">
        <v>980</v>
      </c>
      <c r="C3679" s="360" t="s">
        <v>2790</v>
      </c>
      <c r="D3679" s="360">
        <v>14</v>
      </c>
      <c r="E3679" s="360" t="s">
        <v>3532</v>
      </c>
      <c r="F3679" s="360" t="s">
        <v>14224</v>
      </c>
      <c r="G3679" s="360" t="s">
        <v>3532</v>
      </c>
      <c r="H3679" s="361">
        <v>45975</v>
      </c>
      <c r="I3679" s="360" t="s">
        <v>3532</v>
      </c>
      <c r="J3679" s="360" t="s">
        <v>7940</v>
      </c>
      <c r="K3679" s="360">
        <v>2021</v>
      </c>
      <c r="L3679" s="360" t="s">
        <v>13830</v>
      </c>
      <c r="M3679" s="360" t="s">
        <v>5957</v>
      </c>
      <c r="N3679" s="360" t="s">
        <v>114</v>
      </c>
      <c r="O3679" s="360" t="s">
        <v>83</v>
      </c>
      <c r="P3679" s="360">
        <v>0</v>
      </c>
      <c r="Q3679" s="360" t="s">
        <v>14225</v>
      </c>
    </row>
    <row r="3680" spans="1:17" ht="15">
      <c r="A3680" s="359" t="s">
        <v>1703</v>
      </c>
      <c r="B3680" s="360" t="s">
        <v>355</v>
      </c>
      <c r="C3680" s="360" t="s">
        <v>109</v>
      </c>
      <c r="D3680" s="360">
        <v>8</v>
      </c>
      <c r="E3680" s="360" t="s">
        <v>7207</v>
      </c>
      <c r="F3680" s="360" t="s">
        <v>7208</v>
      </c>
      <c r="G3680" s="360" t="s">
        <v>7209</v>
      </c>
      <c r="H3680" s="361">
        <v>45975</v>
      </c>
      <c r="I3680" s="360" t="s">
        <v>3532</v>
      </c>
      <c r="J3680" s="360" t="s">
        <v>7940</v>
      </c>
      <c r="K3680" s="360">
        <v>2021</v>
      </c>
      <c r="L3680" s="360" t="s">
        <v>13830</v>
      </c>
      <c r="M3680" s="360" t="s">
        <v>5957</v>
      </c>
      <c r="N3680" s="360" t="s">
        <v>114</v>
      </c>
      <c r="O3680" s="360" t="s">
        <v>83</v>
      </c>
      <c r="P3680" s="360" t="s">
        <v>3532</v>
      </c>
      <c r="Q3680" s="360" t="s">
        <v>14144</v>
      </c>
    </row>
    <row r="3681" spans="1:17" ht="15">
      <c r="A3681" s="359" t="s">
        <v>1683</v>
      </c>
      <c r="B3681" s="360" t="s">
        <v>2522</v>
      </c>
      <c r="C3681" s="360" t="s">
        <v>2790</v>
      </c>
      <c r="D3681" s="360">
        <v>3</v>
      </c>
      <c r="E3681" s="360" t="s">
        <v>3532</v>
      </c>
      <c r="F3681" s="360" t="s">
        <v>14226</v>
      </c>
      <c r="G3681" s="360" t="s">
        <v>3532</v>
      </c>
      <c r="H3681" s="361">
        <v>45975</v>
      </c>
      <c r="I3681" s="360" t="s">
        <v>3532</v>
      </c>
      <c r="J3681" s="360" t="s">
        <v>7940</v>
      </c>
      <c r="K3681" s="360">
        <v>2021</v>
      </c>
      <c r="L3681" s="360" t="s">
        <v>13830</v>
      </c>
      <c r="M3681" s="360" t="s">
        <v>5957</v>
      </c>
      <c r="N3681" s="360" t="s">
        <v>114</v>
      </c>
      <c r="O3681" s="360" t="s">
        <v>83</v>
      </c>
      <c r="P3681" s="360">
        <v>0</v>
      </c>
      <c r="Q3681" s="360" t="s">
        <v>14227</v>
      </c>
    </row>
    <row r="3682" spans="1:17" ht="15">
      <c r="A3682" s="359" t="s">
        <v>1683</v>
      </c>
      <c r="B3682" s="360" t="s">
        <v>2559</v>
      </c>
      <c r="C3682" s="360" t="s">
        <v>2790</v>
      </c>
      <c r="D3682" s="360">
        <v>4</v>
      </c>
      <c r="E3682" s="360" t="s">
        <v>3532</v>
      </c>
      <c r="F3682" s="360" t="s">
        <v>14228</v>
      </c>
      <c r="G3682" s="360" t="s">
        <v>3532</v>
      </c>
      <c r="H3682" s="361">
        <v>45975</v>
      </c>
      <c r="I3682" s="360" t="s">
        <v>3532</v>
      </c>
      <c r="J3682" s="360" t="s">
        <v>7940</v>
      </c>
      <c r="K3682" s="360">
        <v>2021</v>
      </c>
      <c r="L3682" s="360" t="s">
        <v>13830</v>
      </c>
      <c r="M3682" s="360" t="s">
        <v>5957</v>
      </c>
      <c r="N3682" s="360" t="s">
        <v>114</v>
      </c>
      <c r="O3682" s="360" t="s">
        <v>83</v>
      </c>
      <c r="P3682" s="360">
        <v>0</v>
      </c>
      <c r="Q3682" s="360" t="s">
        <v>14229</v>
      </c>
    </row>
    <row r="3683" spans="1:17" ht="15">
      <c r="A3683" s="359" t="s">
        <v>1927</v>
      </c>
      <c r="B3683" s="360" t="s">
        <v>2486</v>
      </c>
      <c r="C3683" s="360" t="s">
        <v>3532</v>
      </c>
      <c r="D3683" s="360">
        <v>8</v>
      </c>
      <c r="E3683" s="360" t="s">
        <v>3532</v>
      </c>
      <c r="F3683" s="360" t="s">
        <v>3532</v>
      </c>
      <c r="G3683" s="360" t="s">
        <v>3532</v>
      </c>
      <c r="H3683" s="361">
        <v>45975</v>
      </c>
      <c r="I3683" s="360" t="s">
        <v>3532</v>
      </c>
      <c r="J3683" s="360" t="s">
        <v>7940</v>
      </c>
      <c r="K3683" s="360">
        <v>2021</v>
      </c>
      <c r="L3683" s="360" t="s">
        <v>13830</v>
      </c>
      <c r="M3683" s="360" t="s">
        <v>5957</v>
      </c>
      <c r="N3683" s="360" t="s">
        <v>114</v>
      </c>
      <c r="O3683" s="360" t="s">
        <v>83</v>
      </c>
      <c r="P3683" s="360" t="s">
        <v>3532</v>
      </c>
      <c r="Q3683" s="360" t="s">
        <v>3532</v>
      </c>
    </row>
    <row r="3684" spans="1:17" ht="15">
      <c r="A3684" s="359" t="s">
        <v>1683</v>
      </c>
      <c r="B3684" s="360" t="s">
        <v>2521</v>
      </c>
      <c r="C3684" s="360" t="s">
        <v>2790</v>
      </c>
      <c r="D3684" s="360">
        <v>11</v>
      </c>
      <c r="E3684" s="360" t="s">
        <v>3532</v>
      </c>
      <c r="F3684" s="360" t="s">
        <v>14230</v>
      </c>
      <c r="G3684" s="360" t="s">
        <v>3532</v>
      </c>
      <c r="H3684" s="361">
        <v>45975</v>
      </c>
      <c r="I3684" s="360" t="s">
        <v>3532</v>
      </c>
      <c r="J3684" s="360" t="s">
        <v>7940</v>
      </c>
      <c r="K3684" s="360">
        <v>2022</v>
      </c>
      <c r="L3684" s="360" t="s">
        <v>13830</v>
      </c>
      <c r="M3684" s="360" t="s">
        <v>5957</v>
      </c>
      <c r="N3684" s="360" t="s">
        <v>114</v>
      </c>
      <c r="O3684" s="360" t="s">
        <v>83</v>
      </c>
      <c r="P3684" s="360">
        <v>0</v>
      </c>
      <c r="Q3684" s="360" t="s">
        <v>14231</v>
      </c>
    </row>
    <row r="3685" spans="1:17" ht="15">
      <c r="A3685" s="359" t="s">
        <v>546</v>
      </c>
      <c r="B3685" s="360" t="s">
        <v>651</v>
      </c>
      <c r="C3685" s="360" t="s">
        <v>3532</v>
      </c>
      <c r="D3685" s="360">
        <v>1</v>
      </c>
      <c r="E3685" s="360" t="s">
        <v>3532</v>
      </c>
      <c r="F3685" s="360" t="s">
        <v>3532</v>
      </c>
      <c r="G3685" s="360" t="s">
        <v>3532</v>
      </c>
      <c r="H3685" s="361">
        <v>45975</v>
      </c>
      <c r="I3685" s="360" t="s">
        <v>3532</v>
      </c>
      <c r="J3685" s="360" t="s">
        <v>7940</v>
      </c>
      <c r="K3685" s="360">
        <v>2021</v>
      </c>
      <c r="L3685" s="360" t="s">
        <v>13830</v>
      </c>
      <c r="M3685" s="360" t="s">
        <v>5957</v>
      </c>
      <c r="N3685" s="360" t="s">
        <v>114</v>
      </c>
      <c r="O3685" s="360" t="s">
        <v>83</v>
      </c>
      <c r="P3685" s="360" t="s">
        <v>3532</v>
      </c>
      <c r="Q3685" s="360" t="s">
        <v>3532</v>
      </c>
    </row>
    <row r="3686" spans="1:17" ht="15">
      <c r="A3686" s="359" t="s">
        <v>1695</v>
      </c>
      <c r="B3686" s="360" t="s">
        <v>661</v>
      </c>
      <c r="C3686" s="360" t="s">
        <v>109</v>
      </c>
      <c r="D3686" s="360">
        <v>42</v>
      </c>
      <c r="E3686" s="360" t="s">
        <v>14232</v>
      </c>
      <c r="F3686" s="360" t="s">
        <v>7208</v>
      </c>
      <c r="G3686" s="360" t="s">
        <v>7209</v>
      </c>
      <c r="H3686" s="361">
        <v>45975</v>
      </c>
      <c r="I3686" s="360" t="s">
        <v>3532</v>
      </c>
      <c r="J3686" s="360" t="s">
        <v>7940</v>
      </c>
      <c r="K3686" s="360">
        <v>2021</v>
      </c>
      <c r="L3686" s="360" t="s">
        <v>13830</v>
      </c>
      <c r="M3686" s="360" t="s">
        <v>5957</v>
      </c>
      <c r="N3686" s="360" t="s">
        <v>114</v>
      </c>
      <c r="O3686" s="360" t="s">
        <v>83</v>
      </c>
      <c r="P3686" s="360" t="s">
        <v>3532</v>
      </c>
      <c r="Q3686" s="360" t="s">
        <v>14233</v>
      </c>
    </row>
    <row r="3687" spans="1:17" ht="15">
      <c r="A3687" s="359" t="s">
        <v>1695</v>
      </c>
      <c r="B3687" s="360" t="s">
        <v>949</v>
      </c>
      <c r="C3687" s="360" t="s">
        <v>109</v>
      </c>
      <c r="D3687" s="360">
        <v>7</v>
      </c>
      <c r="E3687" s="360" t="s">
        <v>13593</v>
      </c>
      <c r="F3687" s="360" t="s">
        <v>7208</v>
      </c>
      <c r="G3687" s="360" t="s">
        <v>7209</v>
      </c>
      <c r="H3687" s="361">
        <v>45975</v>
      </c>
      <c r="I3687" s="360" t="s">
        <v>3532</v>
      </c>
      <c r="J3687" s="360" t="s">
        <v>7940</v>
      </c>
      <c r="K3687" s="360">
        <v>2021</v>
      </c>
      <c r="L3687" s="360" t="s">
        <v>13830</v>
      </c>
      <c r="M3687" s="360" t="s">
        <v>5957</v>
      </c>
      <c r="N3687" s="360" t="s">
        <v>114</v>
      </c>
      <c r="O3687" s="360" t="s">
        <v>83</v>
      </c>
      <c r="P3687" s="360" t="s">
        <v>3532</v>
      </c>
      <c r="Q3687" s="360" t="s">
        <v>14233</v>
      </c>
    </row>
    <row r="3688" spans="1:17" ht="15">
      <c r="A3688" s="359" t="s">
        <v>1615</v>
      </c>
      <c r="B3688" s="360" t="s">
        <v>608</v>
      </c>
      <c r="C3688" s="360" t="s">
        <v>109</v>
      </c>
      <c r="D3688" s="360">
        <v>2</v>
      </c>
      <c r="E3688" s="360" t="s">
        <v>8295</v>
      </c>
      <c r="F3688" s="360" t="s">
        <v>7208</v>
      </c>
      <c r="G3688" s="360" t="s">
        <v>7209</v>
      </c>
      <c r="H3688" s="361">
        <v>45975</v>
      </c>
      <c r="I3688" s="360" t="s">
        <v>3532</v>
      </c>
      <c r="J3688" s="360" t="s">
        <v>7940</v>
      </c>
      <c r="K3688" s="360">
        <v>2021</v>
      </c>
      <c r="L3688" s="360" t="s">
        <v>13830</v>
      </c>
      <c r="M3688" s="360" t="s">
        <v>5957</v>
      </c>
      <c r="N3688" s="360" t="s">
        <v>114</v>
      </c>
      <c r="O3688" s="360" t="s">
        <v>83</v>
      </c>
      <c r="P3688" s="360" t="s">
        <v>3532</v>
      </c>
      <c r="Q3688" s="360" t="s">
        <v>14233</v>
      </c>
    </row>
    <row r="3689" spans="1:17" ht="15">
      <c r="A3689" s="359" t="s">
        <v>1683</v>
      </c>
      <c r="B3689" s="360" t="s">
        <v>2555</v>
      </c>
      <c r="C3689" s="360" t="s">
        <v>2790</v>
      </c>
      <c r="D3689" s="360">
        <v>5</v>
      </c>
      <c r="E3689" s="360" t="s">
        <v>3532</v>
      </c>
      <c r="F3689" s="360" t="s">
        <v>14234</v>
      </c>
      <c r="G3689" s="360" t="s">
        <v>3532</v>
      </c>
      <c r="H3689" s="361">
        <v>45975</v>
      </c>
      <c r="I3689" s="360" t="s">
        <v>3532</v>
      </c>
      <c r="J3689" s="360" t="s">
        <v>7940</v>
      </c>
      <c r="K3689" s="360">
        <v>2021</v>
      </c>
      <c r="L3689" s="360" t="s">
        <v>13830</v>
      </c>
      <c r="M3689" s="360" t="s">
        <v>5957</v>
      </c>
      <c r="N3689" s="360" t="s">
        <v>114</v>
      </c>
      <c r="O3689" s="360" t="s">
        <v>83</v>
      </c>
      <c r="P3689" s="360">
        <v>0</v>
      </c>
      <c r="Q3689" s="360" t="s">
        <v>14235</v>
      </c>
    </row>
    <row r="3690" spans="1:17" ht="15">
      <c r="A3690" s="359" t="s">
        <v>1695</v>
      </c>
      <c r="B3690" s="360" t="s">
        <v>1313</v>
      </c>
      <c r="C3690" s="360" t="s">
        <v>109</v>
      </c>
      <c r="D3690" s="360">
        <v>0</v>
      </c>
      <c r="E3690" s="360" t="s">
        <v>7207</v>
      </c>
      <c r="F3690" s="360" t="s">
        <v>7208</v>
      </c>
      <c r="G3690" s="360" t="s">
        <v>7209</v>
      </c>
      <c r="H3690" s="361">
        <v>45975</v>
      </c>
      <c r="I3690" s="360" t="s">
        <v>3532</v>
      </c>
      <c r="J3690" s="360" t="s">
        <v>7940</v>
      </c>
      <c r="K3690" s="360">
        <v>2021</v>
      </c>
      <c r="L3690" s="360" t="s">
        <v>13830</v>
      </c>
      <c r="M3690" s="360" t="s">
        <v>5957</v>
      </c>
      <c r="N3690" s="360" t="s">
        <v>114</v>
      </c>
      <c r="O3690" s="360" t="s">
        <v>83</v>
      </c>
      <c r="P3690" s="360" t="s">
        <v>3532</v>
      </c>
      <c r="Q3690" s="360" t="s">
        <v>14236</v>
      </c>
    </row>
    <row r="3691" spans="1:17" ht="15">
      <c r="A3691" s="359" t="s">
        <v>1695</v>
      </c>
      <c r="B3691" s="360" t="s">
        <v>3630</v>
      </c>
      <c r="C3691" s="360" t="s">
        <v>109</v>
      </c>
      <c r="D3691" s="360">
        <v>58</v>
      </c>
      <c r="E3691" s="360" t="s">
        <v>7207</v>
      </c>
      <c r="F3691" s="360" t="s">
        <v>7208</v>
      </c>
      <c r="G3691" s="360" t="s">
        <v>7209</v>
      </c>
      <c r="H3691" s="361">
        <v>45975</v>
      </c>
      <c r="I3691" s="360" t="s">
        <v>3532</v>
      </c>
      <c r="J3691" s="360" t="s">
        <v>7940</v>
      </c>
      <c r="K3691" s="360">
        <v>2021</v>
      </c>
      <c r="L3691" s="360" t="s">
        <v>13830</v>
      </c>
      <c r="M3691" s="360" t="s">
        <v>5957</v>
      </c>
      <c r="N3691" s="360" t="s">
        <v>114</v>
      </c>
      <c r="O3691" s="360" t="s">
        <v>83</v>
      </c>
      <c r="P3691" s="360" t="s">
        <v>3532</v>
      </c>
      <c r="Q3691" s="360" t="s">
        <v>14233</v>
      </c>
    </row>
    <row r="3692" spans="1:17" ht="15">
      <c r="A3692" s="359" t="s">
        <v>1683</v>
      </c>
      <c r="B3692" s="360" t="s">
        <v>1916</v>
      </c>
      <c r="C3692" s="360" t="s">
        <v>109</v>
      </c>
      <c r="D3692" s="360">
        <v>2</v>
      </c>
      <c r="E3692" s="360" t="s">
        <v>7207</v>
      </c>
      <c r="F3692" s="360" t="s">
        <v>7208</v>
      </c>
      <c r="G3692" s="360" t="s">
        <v>7209</v>
      </c>
      <c r="H3692" s="361">
        <v>45975</v>
      </c>
      <c r="I3692" s="360" t="s">
        <v>3532</v>
      </c>
      <c r="J3692" s="360" t="s">
        <v>7940</v>
      </c>
      <c r="K3692" s="360">
        <v>2021</v>
      </c>
      <c r="L3692" s="360" t="s">
        <v>13830</v>
      </c>
      <c r="M3692" s="360" t="s">
        <v>5957</v>
      </c>
      <c r="N3692" s="360" t="s">
        <v>114</v>
      </c>
      <c r="O3692" s="360" t="s">
        <v>83</v>
      </c>
      <c r="P3692" s="360">
        <v>0</v>
      </c>
      <c r="Q3692" s="360" t="s">
        <v>14233</v>
      </c>
    </row>
    <row r="3693" spans="1:17" ht="15">
      <c r="A3693" s="359" t="s">
        <v>6525</v>
      </c>
      <c r="B3693" s="360" t="s">
        <v>14237</v>
      </c>
      <c r="C3693" s="360" t="s">
        <v>6109</v>
      </c>
      <c r="D3693" s="360">
        <v>0</v>
      </c>
      <c r="E3693" s="360" t="s">
        <v>3532</v>
      </c>
      <c r="F3693" s="360" t="s">
        <v>10073</v>
      </c>
      <c r="G3693" s="360" t="s">
        <v>3532</v>
      </c>
      <c r="H3693" s="361">
        <v>45975</v>
      </c>
      <c r="I3693" s="360" t="s">
        <v>3532</v>
      </c>
      <c r="J3693" s="360" t="s">
        <v>7940</v>
      </c>
      <c r="K3693" s="360">
        <v>2024</v>
      </c>
      <c r="L3693" s="360" t="s">
        <v>11505</v>
      </c>
      <c r="M3693" s="360" t="s">
        <v>5957</v>
      </c>
      <c r="N3693" s="360" t="s">
        <v>5953</v>
      </c>
      <c r="O3693" s="360" t="s">
        <v>83</v>
      </c>
      <c r="P3693" s="360" t="s">
        <v>3532</v>
      </c>
      <c r="Q3693" s="360" t="s">
        <v>10075</v>
      </c>
    </row>
    <row r="3694" spans="1:17" ht="15">
      <c r="A3694" s="359" t="s">
        <v>6077</v>
      </c>
      <c r="B3694" s="360" t="s">
        <v>14238</v>
      </c>
      <c r="C3694" s="360" t="s">
        <v>2790</v>
      </c>
      <c r="D3694" s="360">
        <v>15</v>
      </c>
      <c r="E3694" s="360" t="s">
        <v>3532</v>
      </c>
      <c r="F3694" s="360" t="s">
        <v>14239</v>
      </c>
      <c r="G3694" s="360" t="s">
        <v>3532</v>
      </c>
      <c r="H3694" s="361">
        <v>45975</v>
      </c>
      <c r="I3694" s="360" t="s">
        <v>3532</v>
      </c>
      <c r="J3694" s="360" t="s">
        <v>12528</v>
      </c>
      <c r="K3694" s="360">
        <v>2021</v>
      </c>
      <c r="L3694" s="360" t="s">
        <v>5960</v>
      </c>
      <c r="M3694" s="360" t="s">
        <v>5957</v>
      </c>
      <c r="N3694" s="360" t="s">
        <v>5953</v>
      </c>
      <c r="O3694" s="360" t="s">
        <v>83</v>
      </c>
      <c r="P3694" s="360">
        <v>0</v>
      </c>
      <c r="Q3694" s="360" t="s">
        <v>14240</v>
      </c>
    </row>
    <row r="3695" spans="1:17" ht="15">
      <c r="A3695" s="359" t="s">
        <v>546</v>
      </c>
      <c r="B3695" s="360" t="s">
        <v>550</v>
      </c>
      <c r="C3695" s="360" t="s">
        <v>109</v>
      </c>
      <c r="D3695" s="360">
        <v>8</v>
      </c>
      <c r="E3695" s="360" t="s">
        <v>14114</v>
      </c>
      <c r="F3695" s="360" t="s">
        <v>7208</v>
      </c>
      <c r="G3695" s="360" t="s">
        <v>7209</v>
      </c>
      <c r="H3695" s="361">
        <v>45975</v>
      </c>
      <c r="I3695" s="360" t="s">
        <v>3532</v>
      </c>
      <c r="J3695" s="360" t="s">
        <v>7940</v>
      </c>
      <c r="K3695" s="360">
        <v>2020</v>
      </c>
      <c r="L3695" s="360" t="s">
        <v>13830</v>
      </c>
      <c r="M3695" s="360" t="s">
        <v>5957</v>
      </c>
      <c r="N3695" s="360" t="s">
        <v>114</v>
      </c>
      <c r="O3695" s="360" t="s">
        <v>83</v>
      </c>
      <c r="P3695" s="360" t="s">
        <v>3532</v>
      </c>
      <c r="Q3695" s="360" t="s">
        <v>14082</v>
      </c>
    </row>
    <row r="3696" spans="1:17" ht="15">
      <c r="A3696" s="359" t="s">
        <v>1927</v>
      </c>
      <c r="B3696" s="360" t="s">
        <v>2497</v>
      </c>
      <c r="C3696" s="360" t="s">
        <v>3532</v>
      </c>
      <c r="D3696" s="360">
        <v>50</v>
      </c>
      <c r="E3696" s="360" t="s">
        <v>3532</v>
      </c>
      <c r="F3696" s="360" t="s">
        <v>3532</v>
      </c>
      <c r="G3696" s="360" t="s">
        <v>3532</v>
      </c>
      <c r="H3696" s="361">
        <v>45975</v>
      </c>
      <c r="I3696" s="360" t="s">
        <v>3532</v>
      </c>
      <c r="J3696" s="360" t="s">
        <v>7940</v>
      </c>
      <c r="K3696" s="360">
        <v>2021</v>
      </c>
      <c r="L3696" s="360" t="s">
        <v>13830</v>
      </c>
      <c r="M3696" s="360" t="s">
        <v>5957</v>
      </c>
      <c r="N3696" s="360" t="s">
        <v>114</v>
      </c>
      <c r="O3696" s="360" t="s">
        <v>83</v>
      </c>
      <c r="P3696" s="360" t="s">
        <v>3532</v>
      </c>
      <c r="Q3696" s="360" t="s">
        <v>3532</v>
      </c>
    </row>
    <row r="3697" spans="1:17" ht="15">
      <c r="A3697" s="359" t="s">
        <v>3175</v>
      </c>
      <c r="B3697" s="360" t="s">
        <v>14241</v>
      </c>
      <c r="C3697" s="360" t="s">
        <v>3532</v>
      </c>
      <c r="D3697" s="360">
        <v>0</v>
      </c>
      <c r="E3697" s="360" t="s">
        <v>3532</v>
      </c>
      <c r="F3697" s="360" t="s">
        <v>3532</v>
      </c>
      <c r="G3697" s="360" t="s">
        <v>3532</v>
      </c>
      <c r="H3697" s="361">
        <v>45975</v>
      </c>
      <c r="I3697" s="360" t="s">
        <v>3532</v>
      </c>
      <c r="J3697" s="360" t="s">
        <v>14242</v>
      </c>
      <c r="K3697" s="360">
        <v>2021</v>
      </c>
      <c r="L3697" s="360" t="s">
        <v>5956</v>
      </c>
      <c r="M3697" s="360" t="s">
        <v>5957</v>
      </c>
      <c r="N3697" s="360" t="s">
        <v>5953</v>
      </c>
      <c r="O3697" s="360" t="s">
        <v>83</v>
      </c>
      <c r="P3697" s="360" t="s">
        <v>3532</v>
      </c>
      <c r="Q3697" s="360" t="s">
        <v>3532</v>
      </c>
    </row>
    <row r="3698" spans="1:17" ht="15">
      <c r="A3698" s="359" t="s">
        <v>1683</v>
      </c>
      <c r="B3698" s="360" t="s">
        <v>2550</v>
      </c>
      <c r="C3698" s="360" t="s">
        <v>109</v>
      </c>
      <c r="D3698" s="360">
        <v>43</v>
      </c>
      <c r="E3698" s="360" t="s">
        <v>14232</v>
      </c>
      <c r="F3698" s="360" t="s">
        <v>7208</v>
      </c>
      <c r="G3698" s="360" t="s">
        <v>7209</v>
      </c>
      <c r="H3698" s="361">
        <v>45975</v>
      </c>
      <c r="I3698" s="360" t="s">
        <v>3532</v>
      </c>
      <c r="J3698" s="360" t="s">
        <v>7940</v>
      </c>
      <c r="K3698" s="360">
        <v>2022</v>
      </c>
      <c r="L3698" s="360" t="s">
        <v>13830</v>
      </c>
      <c r="M3698" s="360" t="s">
        <v>5957</v>
      </c>
      <c r="N3698" s="360" t="s">
        <v>114</v>
      </c>
      <c r="O3698" s="360" t="s">
        <v>83</v>
      </c>
      <c r="P3698" s="360">
        <v>0</v>
      </c>
      <c r="Q3698" s="360" t="s">
        <v>14243</v>
      </c>
    </row>
    <row r="3699" spans="1:17" ht="15">
      <c r="A3699" s="359" t="s">
        <v>6370</v>
      </c>
      <c r="B3699" s="360" t="s">
        <v>14244</v>
      </c>
      <c r="C3699" s="360" t="s">
        <v>3532</v>
      </c>
      <c r="D3699" s="360">
        <v>0</v>
      </c>
      <c r="E3699" s="360" t="s">
        <v>3532</v>
      </c>
      <c r="F3699" s="360" t="s">
        <v>3532</v>
      </c>
      <c r="G3699" s="360" t="s">
        <v>3532</v>
      </c>
      <c r="H3699" s="361">
        <v>45975</v>
      </c>
      <c r="I3699" s="360" t="s">
        <v>3532</v>
      </c>
      <c r="J3699" s="360" t="s">
        <v>14245</v>
      </c>
      <c r="K3699" s="360">
        <v>2021</v>
      </c>
      <c r="L3699" s="360" t="s">
        <v>5964</v>
      </c>
      <c r="M3699" s="360" t="s">
        <v>5957</v>
      </c>
      <c r="N3699" s="360" t="s">
        <v>5953</v>
      </c>
      <c r="O3699" s="360" t="s">
        <v>83</v>
      </c>
      <c r="P3699" s="360" t="s">
        <v>3532</v>
      </c>
      <c r="Q3699" s="360" t="s">
        <v>3532</v>
      </c>
    </row>
    <row r="3700" spans="1:17" ht="15">
      <c r="A3700" s="359" t="s">
        <v>1742</v>
      </c>
      <c r="B3700" s="360" t="s">
        <v>14246</v>
      </c>
      <c r="C3700" s="360" t="s">
        <v>2790</v>
      </c>
      <c r="D3700" s="360">
        <v>0</v>
      </c>
      <c r="E3700" s="360" t="s">
        <v>3532</v>
      </c>
      <c r="F3700" s="360" t="s">
        <v>14247</v>
      </c>
      <c r="G3700" s="360" t="s">
        <v>3532</v>
      </c>
      <c r="H3700" s="361">
        <v>45975</v>
      </c>
      <c r="I3700" s="360" t="s">
        <v>3532</v>
      </c>
      <c r="J3700" s="360" t="s">
        <v>14248</v>
      </c>
      <c r="K3700" s="360">
        <v>2021</v>
      </c>
      <c r="L3700" s="360" t="s">
        <v>5964</v>
      </c>
      <c r="M3700" s="360" t="s">
        <v>5957</v>
      </c>
      <c r="N3700" s="360" t="s">
        <v>5953</v>
      </c>
      <c r="O3700" s="360" t="s">
        <v>83</v>
      </c>
      <c r="P3700" s="360">
        <v>0</v>
      </c>
      <c r="Q3700" s="360" t="s">
        <v>14249</v>
      </c>
    </row>
    <row r="3701" spans="1:17" ht="15">
      <c r="A3701" s="359" t="s">
        <v>1876</v>
      </c>
      <c r="B3701" s="360" t="s">
        <v>14250</v>
      </c>
      <c r="C3701" s="360" t="s">
        <v>3532</v>
      </c>
      <c r="D3701" s="360">
        <v>98</v>
      </c>
      <c r="E3701" s="360" t="s">
        <v>3532</v>
      </c>
      <c r="F3701" s="360" t="s">
        <v>3532</v>
      </c>
      <c r="G3701" s="360" t="s">
        <v>3532</v>
      </c>
      <c r="H3701" s="361">
        <v>45975</v>
      </c>
      <c r="I3701" s="360" t="s">
        <v>3532</v>
      </c>
      <c r="J3701" s="360" t="s">
        <v>14251</v>
      </c>
      <c r="K3701" s="360">
        <v>2021</v>
      </c>
      <c r="L3701" s="360" t="s">
        <v>5964</v>
      </c>
      <c r="M3701" s="360" t="s">
        <v>5957</v>
      </c>
      <c r="N3701" s="360" t="s">
        <v>5953</v>
      </c>
      <c r="O3701" s="360" t="s">
        <v>83</v>
      </c>
      <c r="P3701" s="360" t="s">
        <v>3532</v>
      </c>
      <c r="Q3701" s="360" t="s">
        <v>3532</v>
      </c>
    </row>
    <row r="3702" spans="1:17" ht="15">
      <c r="A3702" s="359" t="s">
        <v>2801</v>
      </c>
      <c r="B3702" s="360" t="s">
        <v>362</v>
      </c>
      <c r="C3702" s="360" t="s">
        <v>3532</v>
      </c>
      <c r="D3702" s="360">
        <v>22</v>
      </c>
      <c r="E3702" s="360" t="s">
        <v>3532</v>
      </c>
      <c r="F3702" s="360" t="s">
        <v>3532</v>
      </c>
      <c r="G3702" s="360" t="s">
        <v>3532</v>
      </c>
      <c r="H3702" s="361">
        <v>45975</v>
      </c>
      <c r="I3702" s="360" t="s">
        <v>3532</v>
      </c>
      <c r="J3702" s="360" t="s">
        <v>7940</v>
      </c>
      <c r="K3702" s="360">
        <v>2021</v>
      </c>
      <c r="L3702" s="360" t="s">
        <v>13830</v>
      </c>
      <c r="M3702" s="360" t="s">
        <v>5957</v>
      </c>
      <c r="N3702" s="360" t="s">
        <v>114</v>
      </c>
      <c r="O3702" s="360" t="s">
        <v>83</v>
      </c>
      <c r="P3702" s="360" t="s">
        <v>3532</v>
      </c>
      <c r="Q3702" s="360" t="s">
        <v>3532</v>
      </c>
    </row>
    <row r="3703" spans="1:17" ht="15">
      <c r="A3703" s="359" t="s">
        <v>1679</v>
      </c>
      <c r="B3703" s="360" t="s">
        <v>1750</v>
      </c>
      <c r="C3703" s="360" t="s">
        <v>109</v>
      </c>
      <c r="D3703" s="360">
        <v>0</v>
      </c>
      <c r="E3703" s="360" t="s">
        <v>14207</v>
      </c>
      <c r="F3703" s="360" t="s">
        <v>7208</v>
      </c>
      <c r="G3703" s="360" t="s">
        <v>7209</v>
      </c>
      <c r="H3703" s="361">
        <v>45975</v>
      </c>
      <c r="I3703" s="360" t="s">
        <v>3532</v>
      </c>
      <c r="J3703" s="360" t="s">
        <v>7940</v>
      </c>
      <c r="K3703" s="360">
        <v>2021</v>
      </c>
      <c r="L3703" s="360" t="s">
        <v>13830</v>
      </c>
      <c r="M3703" s="360" t="s">
        <v>5957</v>
      </c>
      <c r="N3703" s="360" t="s">
        <v>114</v>
      </c>
      <c r="O3703" s="360" t="s">
        <v>83</v>
      </c>
      <c r="P3703" s="360" t="s">
        <v>3532</v>
      </c>
      <c r="Q3703" s="360" t="s">
        <v>14252</v>
      </c>
    </row>
    <row r="3704" spans="1:17" ht="15">
      <c r="A3704" s="359" t="s">
        <v>1667</v>
      </c>
      <c r="B3704" s="360" t="s">
        <v>149</v>
      </c>
      <c r="C3704" s="360" t="s">
        <v>109</v>
      </c>
      <c r="D3704" s="360">
        <v>156</v>
      </c>
      <c r="E3704" s="360" t="s">
        <v>7207</v>
      </c>
      <c r="F3704" s="360" t="s">
        <v>7208</v>
      </c>
      <c r="G3704" s="360" t="s">
        <v>7209</v>
      </c>
      <c r="H3704" s="361">
        <v>45975</v>
      </c>
      <c r="I3704" s="360" t="s">
        <v>3532</v>
      </c>
      <c r="J3704" s="360" t="s">
        <v>7940</v>
      </c>
      <c r="K3704" s="360">
        <v>2021</v>
      </c>
      <c r="L3704" s="360" t="s">
        <v>13830</v>
      </c>
      <c r="M3704" s="360" t="s">
        <v>5957</v>
      </c>
      <c r="N3704" s="360" t="s">
        <v>114</v>
      </c>
      <c r="O3704" s="360" t="s">
        <v>83</v>
      </c>
      <c r="P3704" s="360" t="s">
        <v>3532</v>
      </c>
      <c r="Q3704" s="360" t="s">
        <v>14144</v>
      </c>
    </row>
    <row r="3705" spans="1:17" ht="15">
      <c r="A3705" s="359" t="s">
        <v>5752</v>
      </c>
      <c r="B3705" s="360" t="s">
        <v>14253</v>
      </c>
      <c r="C3705" s="360" t="s">
        <v>3532</v>
      </c>
      <c r="D3705" s="360">
        <v>213</v>
      </c>
      <c r="E3705" s="360" t="s">
        <v>3532</v>
      </c>
      <c r="F3705" s="360" t="s">
        <v>3532</v>
      </c>
      <c r="G3705" s="360" t="s">
        <v>3532</v>
      </c>
      <c r="H3705" s="361">
        <v>45975</v>
      </c>
      <c r="I3705" s="360" t="s">
        <v>3532</v>
      </c>
      <c r="J3705" s="360" t="s">
        <v>14254</v>
      </c>
      <c r="K3705" s="360">
        <v>2023</v>
      </c>
      <c r="L3705" s="360" t="s">
        <v>5960</v>
      </c>
      <c r="M3705" s="360" t="s">
        <v>5957</v>
      </c>
      <c r="N3705" s="360" t="s">
        <v>5953</v>
      </c>
      <c r="O3705" s="360" t="s">
        <v>1706</v>
      </c>
      <c r="P3705" s="360">
        <v>0</v>
      </c>
      <c r="Q3705" s="360" t="s">
        <v>3532</v>
      </c>
    </row>
    <row r="3706" spans="1:17" ht="15">
      <c r="A3706" s="359" t="s">
        <v>1667</v>
      </c>
      <c r="B3706" s="360" t="s">
        <v>3468</v>
      </c>
      <c r="C3706" s="360" t="s">
        <v>7277</v>
      </c>
      <c r="D3706" s="360">
        <v>7</v>
      </c>
      <c r="E3706" s="360" t="s">
        <v>3532</v>
      </c>
      <c r="F3706" s="360" t="s">
        <v>13828</v>
      </c>
      <c r="G3706" s="360" t="s">
        <v>3532</v>
      </c>
      <c r="H3706" s="361">
        <v>45975</v>
      </c>
      <c r="I3706" s="360" t="s">
        <v>3532</v>
      </c>
      <c r="J3706" s="360" t="s">
        <v>5950</v>
      </c>
      <c r="K3706" s="360">
        <v>2021</v>
      </c>
      <c r="L3706" s="360" t="s">
        <v>6638</v>
      </c>
      <c r="M3706" s="360" t="s">
        <v>5952</v>
      </c>
      <c r="N3706" s="360" t="s">
        <v>5953</v>
      </c>
      <c r="O3706" s="360" t="s">
        <v>83</v>
      </c>
      <c r="P3706" s="360" t="s">
        <v>3532</v>
      </c>
      <c r="Q3706" s="360" t="s">
        <v>13829</v>
      </c>
    </row>
    <row r="3707" spans="1:17" ht="15">
      <c r="A3707" s="359" t="s">
        <v>7089</v>
      </c>
      <c r="B3707" s="360" t="s">
        <v>14255</v>
      </c>
      <c r="C3707" s="360" t="s">
        <v>3532</v>
      </c>
      <c r="D3707" s="360">
        <v>217</v>
      </c>
      <c r="E3707" s="360" t="s">
        <v>3532</v>
      </c>
      <c r="F3707" s="360" t="s">
        <v>3532</v>
      </c>
      <c r="G3707" s="360" t="s">
        <v>3532</v>
      </c>
      <c r="H3707" s="361">
        <v>45975</v>
      </c>
      <c r="I3707" s="360" t="s">
        <v>3532</v>
      </c>
      <c r="J3707" s="360" t="s">
        <v>14256</v>
      </c>
      <c r="K3707" s="360">
        <v>2021</v>
      </c>
      <c r="L3707" s="360" t="s">
        <v>5964</v>
      </c>
      <c r="M3707" s="360" t="s">
        <v>5957</v>
      </c>
      <c r="N3707" s="360" t="s">
        <v>5953</v>
      </c>
      <c r="O3707" s="360" t="s">
        <v>155</v>
      </c>
      <c r="P3707" s="360" t="s">
        <v>3532</v>
      </c>
      <c r="Q3707" s="360" t="s">
        <v>3532</v>
      </c>
    </row>
    <row r="3708" spans="1:17" ht="15">
      <c r="A3708" s="359" t="s">
        <v>1703</v>
      </c>
      <c r="B3708" s="360" t="s">
        <v>2745</v>
      </c>
      <c r="C3708" s="360" t="s">
        <v>109</v>
      </c>
      <c r="D3708" s="360">
        <v>263</v>
      </c>
      <c r="E3708" s="360" t="s">
        <v>7207</v>
      </c>
      <c r="F3708" s="360" t="s">
        <v>7208</v>
      </c>
      <c r="G3708" s="360" t="s">
        <v>7209</v>
      </c>
      <c r="H3708" s="361">
        <v>45975</v>
      </c>
      <c r="I3708" s="360" t="s">
        <v>3532</v>
      </c>
      <c r="J3708" s="360" t="s">
        <v>7940</v>
      </c>
      <c r="K3708" s="360">
        <v>2021</v>
      </c>
      <c r="L3708" s="360" t="s">
        <v>13830</v>
      </c>
      <c r="M3708" s="360" t="s">
        <v>5957</v>
      </c>
      <c r="N3708" s="360" t="s">
        <v>114</v>
      </c>
      <c r="O3708" s="360" t="s">
        <v>83</v>
      </c>
      <c r="P3708" s="360" t="s">
        <v>3532</v>
      </c>
      <c r="Q3708" s="360" t="s">
        <v>14144</v>
      </c>
    </row>
    <row r="3709" spans="1:17" ht="15">
      <c r="A3709" s="359" t="s">
        <v>1703</v>
      </c>
      <c r="B3709" s="360" t="s">
        <v>1541</v>
      </c>
      <c r="C3709" s="360" t="s">
        <v>2790</v>
      </c>
      <c r="D3709" s="360">
        <v>4</v>
      </c>
      <c r="E3709" s="360" t="s">
        <v>3532</v>
      </c>
      <c r="F3709" s="360" t="s">
        <v>14257</v>
      </c>
      <c r="G3709" s="360" t="s">
        <v>3532</v>
      </c>
      <c r="H3709" s="361">
        <v>45975</v>
      </c>
      <c r="I3709" s="360" t="s">
        <v>3532</v>
      </c>
      <c r="J3709" s="360" t="s">
        <v>7940</v>
      </c>
      <c r="K3709" s="360">
        <v>2021</v>
      </c>
      <c r="L3709" s="360" t="s">
        <v>13830</v>
      </c>
      <c r="M3709" s="360" t="s">
        <v>5957</v>
      </c>
      <c r="N3709" s="360" t="s">
        <v>114</v>
      </c>
      <c r="O3709" s="360" t="s">
        <v>83</v>
      </c>
      <c r="P3709" s="360">
        <v>0</v>
      </c>
      <c r="Q3709" s="360" t="s">
        <v>14258</v>
      </c>
    </row>
    <row r="3710" spans="1:17" ht="15">
      <c r="A3710" s="359" t="s">
        <v>1703</v>
      </c>
      <c r="B3710" s="360" t="s">
        <v>2760</v>
      </c>
      <c r="C3710" s="360" t="s">
        <v>109</v>
      </c>
      <c r="D3710" s="360">
        <v>158</v>
      </c>
      <c r="E3710" s="360" t="s">
        <v>7207</v>
      </c>
      <c r="F3710" s="360" t="s">
        <v>7208</v>
      </c>
      <c r="G3710" s="360" t="s">
        <v>7209</v>
      </c>
      <c r="H3710" s="361">
        <v>45975</v>
      </c>
      <c r="I3710" s="360" t="s">
        <v>3532</v>
      </c>
      <c r="J3710" s="360" t="s">
        <v>7940</v>
      </c>
      <c r="K3710" s="360">
        <v>2021</v>
      </c>
      <c r="L3710" s="360" t="s">
        <v>13830</v>
      </c>
      <c r="M3710" s="360" t="s">
        <v>5957</v>
      </c>
      <c r="N3710" s="360" t="s">
        <v>114</v>
      </c>
      <c r="O3710" s="360" t="s">
        <v>83</v>
      </c>
      <c r="P3710" s="360" t="s">
        <v>3532</v>
      </c>
      <c r="Q3710" s="360" t="s">
        <v>14144</v>
      </c>
    </row>
    <row r="3711" spans="1:17" ht="15">
      <c r="A3711" s="359" t="s">
        <v>1703</v>
      </c>
      <c r="B3711" s="360" t="s">
        <v>2759</v>
      </c>
      <c r="C3711" s="360" t="s">
        <v>2790</v>
      </c>
      <c r="D3711" s="360">
        <v>32</v>
      </c>
      <c r="E3711" s="360" t="s">
        <v>3532</v>
      </c>
      <c r="F3711" s="360" t="s">
        <v>14259</v>
      </c>
      <c r="G3711" s="360" t="s">
        <v>3532</v>
      </c>
      <c r="H3711" s="361">
        <v>45975</v>
      </c>
      <c r="I3711" s="360" t="s">
        <v>3532</v>
      </c>
      <c r="J3711" s="360" t="s">
        <v>7940</v>
      </c>
      <c r="K3711" s="360">
        <v>2021</v>
      </c>
      <c r="L3711" s="360" t="s">
        <v>13830</v>
      </c>
      <c r="M3711" s="360" t="s">
        <v>5957</v>
      </c>
      <c r="N3711" s="360" t="s">
        <v>114</v>
      </c>
      <c r="O3711" s="360" t="s">
        <v>83</v>
      </c>
      <c r="P3711" s="360">
        <v>0</v>
      </c>
      <c r="Q3711" s="360" t="s">
        <v>14260</v>
      </c>
    </row>
    <row r="3712" spans="1:17" ht="15">
      <c r="A3712" s="359" t="s">
        <v>6452</v>
      </c>
      <c r="B3712" s="360" t="s">
        <v>14261</v>
      </c>
      <c r="C3712" s="360" t="s">
        <v>3532</v>
      </c>
      <c r="D3712" s="360">
        <v>0</v>
      </c>
      <c r="E3712" s="360" t="s">
        <v>3532</v>
      </c>
      <c r="F3712" s="360" t="s">
        <v>3532</v>
      </c>
      <c r="G3712" s="360" t="s">
        <v>3532</v>
      </c>
      <c r="H3712" s="361">
        <v>45975</v>
      </c>
      <c r="I3712" s="360" t="s">
        <v>3532</v>
      </c>
      <c r="J3712" s="360" t="s">
        <v>13181</v>
      </c>
      <c r="K3712" s="360">
        <v>2021</v>
      </c>
      <c r="L3712" s="360" t="s">
        <v>6550</v>
      </c>
      <c r="M3712" s="360" t="s">
        <v>5957</v>
      </c>
      <c r="N3712" s="360" t="s">
        <v>5953</v>
      </c>
      <c r="O3712" s="360" t="s">
        <v>83</v>
      </c>
      <c r="P3712" s="360" t="s">
        <v>3532</v>
      </c>
      <c r="Q3712" s="360" t="s">
        <v>3532</v>
      </c>
    </row>
    <row r="3713" spans="1:17" ht="15">
      <c r="A3713" s="359" t="s">
        <v>6463</v>
      </c>
      <c r="B3713" s="360" t="s">
        <v>14262</v>
      </c>
      <c r="C3713" s="360" t="s">
        <v>3532</v>
      </c>
      <c r="D3713" s="360">
        <v>66</v>
      </c>
      <c r="E3713" s="360" t="s">
        <v>3532</v>
      </c>
      <c r="F3713" s="360" t="s">
        <v>3532</v>
      </c>
      <c r="G3713" s="360" t="s">
        <v>3532</v>
      </c>
      <c r="H3713" s="361">
        <v>45975</v>
      </c>
      <c r="I3713" s="360" t="s">
        <v>3532</v>
      </c>
      <c r="J3713" s="360" t="s">
        <v>14263</v>
      </c>
      <c r="K3713" s="360">
        <v>2021</v>
      </c>
      <c r="L3713" s="360" t="s">
        <v>5960</v>
      </c>
      <c r="M3713" s="360" t="s">
        <v>5957</v>
      </c>
      <c r="N3713" s="360" t="s">
        <v>5953</v>
      </c>
      <c r="O3713" s="360" t="s">
        <v>83</v>
      </c>
      <c r="P3713" s="360" t="s">
        <v>3532</v>
      </c>
      <c r="Q3713" s="360" t="s">
        <v>3532</v>
      </c>
    </row>
    <row r="3714" spans="1:17" ht="15">
      <c r="A3714" s="359" t="s">
        <v>1913</v>
      </c>
      <c r="B3714" s="360" t="s">
        <v>536</v>
      </c>
      <c r="C3714" s="360" t="s">
        <v>109</v>
      </c>
      <c r="D3714" s="360">
        <v>102</v>
      </c>
      <c r="E3714" s="360" t="s">
        <v>8389</v>
      </c>
      <c r="F3714" s="360" t="s">
        <v>7208</v>
      </c>
      <c r="G3714" s="360" t="s">
        <v>7209</v>
      </c>
      <c r="H3714" s="361">
        <v>45975</v>
      </c>
      <c r="I3714" s="360" t="s">
        <v>3532</v>
      </c>
      <c r="J3714" s="360" t="s">
        <v>7940</v>
      </c>
      <c r="K3714" s="360">
        <v>2021</v>
      </c>
      <c r="L3714" s="360" t="s">
        <v>13830</v>
      </c>
      <c r="M3714" s="360" t="s">
        <v>5957</v>
      </c>
      <c r="N3714" s="360" t="s">
        <v>114</v>
      </c>
      <c r="O3714" s="360" t="s">
        <v>83</v>
      </c>
      <c r="P3714" s="360" t="s">
        <v>3532</v>
      </c>
      <c r="Q3714" s="360" t="s">
        <v>14233</v>
      </c>
    </row>
    <row r="3715" spans="1:17" ht="15">
      <c r="A3715" s="359" t="s">
        <v>1615</v>
      </c>
      <c r="B3715" s="360" t="s">
        <v>1759</v>
      </c>
      <c r="C3715" s="360" t="s">
        <v>6591</v>
      </c>
      <c r="D3715" s="360">
        <v>0</v>
      </c>
      <c r="E3715" s="360" t="s">
        <v>3532</v>
      </c>
      <c r="F3715" s="360" t="s">
        <v>3532</v>
      </c>
      <c r="G3715" s="360" t="s">
        <v>3532</v>
      </c>
      <c r="H3715" s="361">
        <v>45975</v>
      </c>
      <c r="I3715" s="360" t="s">
        <v>3532</v>
      </c>
      <c r="J3715" s="360" t="s">
        <v>7940</v>
      </c>
      <c r="K3715" s="360">
        <v>2021</v>
      </c>
      <c r="L3715" s="360" t="s">
        <v>13830</v>
      </c>
      <c r="M3715" s="360" t="s">
        <v>5957</v>
      </c>
      <c r="N3715" s="360" t="s">
        <v>114</v>
      </c>
      <c r="O3715" s="360" t="s">
        <v>83</v>
      </c>
      <c r="P3715" s="360">
        <v>0</v>
      </c>
      <c r="Q3715" s="360" t="s">
        <v>13936</v>
      </c>
    </row>
    <row r="3716" spans="1:17" ht="15">
      <c r="A3716" s="359" t="s">
        <v>7882</v>
      </c>
      <c r="B3716" s="360" t="s">
        <v>2416</v>
      </c>
      <c r="C3716" s="360" t="s">
        <v>2790</v>
      </c>
      <c r="D3716" s="360">
        <v>4</v>
      </c>
      <c r="E3716" s="360" t="s">
        <v>3532</v>
      </c>
      <c r="F3716" s="360" t="s">
        <v>14264</v>
      </c>
      <c r="G3716" s="360" t="s">
        <v>3532</v>
      </c>
      <c r="H3716" s="361">
        <v>45975</v>
      </c>
      <c r="I3716" s="360" t="s">
        <v>3532</v>
      </c>
      <c r="J3716" s="360" t="s">
        <v>7940</v>
      </c>
      <c r="K3716" s="360">
        <v>2022</v>
      </c>
      <c r="L3716" s="360" t="s">
        <v>13830</v>
      </c>
      <c r="M3716" s="360" t="s">
        <v>5957</v>
      </c>
      <c r="N3716" s="360" t="s">
        <v>114</v>
      </c>
      <c r="O3716" s="360" t="s">
        <v>83</v>
      </c>
      <c r="P3716" s="360">
        <v>0</v>
      </c>
      <c r="Q3716" s="360" t="s">
        <v>14265</v>
      </c>
    </row>
    <row r="3717" spans="1:17" ht="15">
      <c r="A3717" s="359" t="s">
        <v>1616</v>
      </c>
      <c r="B3717" s="360" t="s">
        <v>1522</v>
      </c>
      <c r="C3717" s="360" t="s">
        <v>2790</v>
      </c>
      <c r="D3717" s="360">
        <v>4</v>
      </c>
      <c r="E3717" s="360" t="s">
        <v>3532</v>
      </c>
      <c r="F3717" s="360" t="s">
        <v>14266</v>
      </c>
      <c r="G3717" s="360" t="s">
        <v>3532</v>
      </c>
      <c r="H3717" s="361">
        <v>45975</v>
      </c>
      <c r="I3717" s="360" t="s">
        <v>3532</v>
      </c>
      <c r="J3717" s="360" t="s">
        <v>5950</v>
      </c>
      <c r="K3717" s="360">
        <v>2021</v>
      </c>
      <c r="L3717" s="360" t="s">
        <v>6638</v>
      </c>
      <c r="M3717" s="360" t="s">
        <v>5952</v>
      </c>
      <c r="N3717" s="360" t="s">
        <v>5953</v>
      </c>
      <c r="O3717" s="360" t="s">
        <v>83</v>
      </c>
      <c r="P3717" s="360">
        <v>0</v>
      </c>
      <c r="Q3717" s="360" t="s">
        <v>14267</v>
      </c>
    </row>
    <row r="3718" spans="1:17" ht="15">
      <c r="A3718" s="359" t="s">
        <v>2813</v>
      </c>
      <c r="B3718" s="360" t="s">
        <v>14268</v>
      </c>
      <c r="C3718" s="360" t="s">
        <v>3532</v>
      </c>
      <c r="D3718" s="360">
        <v>100</v>
      </c>
      <c r="E3718" s="360" t="s">
        <v>3532</v>
      </c>
      <c r="F3718" s="360" t="s">
        <v>3532</v>
      </c>
      <c r="G3718" s="360" t="s">
        <v>3532</v>
      </c>
      <c r="H3718" s="361">
        <v>45975</v>
      </c>
      <c r="I3718" s="360" t="s">
        <v>3532</v>
      </c>
      <c r="J3718" s="360" t="s">
        <v>14269</v>
      </c>
      <c r="K3718" s="360">
        <v>2021</v>
      </c>
      <c r="L3718" s="360" t="s">
        <v>5964</v>
      </c>
      <c r="M3718" s="360" t="s">
        <v>5957</v>
      </c>
      <c r="N3718" s="360" t="s">
        <v>5953</v>
      </c>
      <c r="O3718" s="360" t="s">
        <v>83</v>
      </c>
      <c r="P3718" s="360" t="s">
        <v>3532</v>
      </c>
      <c r="Q3718" s="360" t="s">
        <v>3532</v>
      </c>
    </row>
    <row r="3719" spans="1:17" ht="15">
      <c r="A3719" s="359" t="s">
        <v>6730</v>
      </c>
      <c r="B3719" s="360" t="s">
        <v>14270</v>
      </c>
      <c r="C3719" s="360" t="s">
        <v>3532</v>
      </c>
      <c r="D3719" s="360">
        <v>59</v>
      </c>
      <c r="E3719" s="360" t="s">
        <v>3532</v>
      </c>
      <c r="F3719" s="360" t="s">
        <v>3532</v>
      </c>
      <c r="G3719" s="360" t="s">
        <v>3532</v>
      </c>
      <c r="H3719" s="361">
        <v>45975</v>
      </c>
      <c r="I3719" s="360" t="s">
        <v>3532</v>
      </c>
      <c r="J3719" s="360" t="s">
        <v>14271</v>
      </c>
      <c r="K3719" s="360">
        <v>2021</v>
      </c>
      <c r="L3719" s="360" t="s">
        <v>5960</v>
      </c>
      <c r="M3719" s="360" t="s">
        <v>5957</v>
      </c>
      <c r="N3719" s="360" t="s">
        <v>5953</v>
      </c>
      <c r="O3719" s="360" t="s">
        <v>1706</v>
      </c>
      <c r="P3719" s="360" t="s">
        <v>3532</v>
      </c>
      <c r="Q3719" s="360" t="s">
        <v>3532</v>
      </c>
    </row>
    <row r="3720" spans="1:17" ht="15">
      <c r="A3720" s="359" t="s">
        <v>5972</v>
      </c>
      <c r="B3720" s="360" t="s">
        <v>14272</v>
      </c>
      <c r="C3720" s="360" t="s">
        <v>2790</v>
      </c>
      <c r="D3720" s="360">
        <v>4</v>
      </c>
      <c r="E3720" s="360" t="s">
        <v>3532</v>
      </c>
      <c r="F3720" s="360" t="s">
        <v>14273</v>
      </c>
      <c r="G3720" s="360" t="s">
        <v>3532</v>
      </c>
      <c r="H3720" s="361">
        <v>45975</v>
      </c>
      <c r="I3720" s="360" t="s">
        <v>3532</v>
      </c>
      <c r="J3720" s="360" t="s">
        <v>7076</v>
      </c>
      <c r="K3720" s="360">
        <v>2021</v>
      </c>
      <c r="L3720" s="360" t="s">
        <v>5964</v>
      </c>
      <c r="M3720" s="360" t="s">
        <v>5957</v>
      </c>
      <c r="N3720" s="360" t="s">
        <v>5953</v>
      </c>
      <c r="O3720" s="360" t="s">
        <v>83</v>
      </c>
      <c r="P3720" s="360">
        <v>0</v>
      </c>
      <c r="Q3720" s="360" t="s">
        <v>14274</v>
      </c>
    </row>
    <row r="3721" spans="1:17" ht="15">
      <c r="A3721" s="359" t="s">
        <v>3416</v>
      </c>
      <c r="B3721" s="360" t="s">
        <v>14275</v>
      </c>
      <c r="C3721" s="360" t="s">
        <v>2790</v>
      </c>
      <c r="D3721" s="360">
        <v>2</v>
      </c>
      <c r="E3721" s="360" t="s">
        <v>3532</v>
      </c>
      <c r="F3721" s="360" t="s">
        <v>14276</v>
      </c>
      <c r="G3721" s="360" t="s">
        <v>3532</v>
      </c>
      <c r="H3721" s="361">
        <v>45975</v>
      </c>
      <c r="I3721" s="360" t="s">
        <v>3532</v>
      </c>
      <c r="J3721" s="360" t="s">
        <v>14277</v>
      </c>
      <c r="K3721" s="360">
        <v>2021</v>
      </c>
      <c r="L3721" s="360" t="s">
        <v>5960</v>
      </c>
      <c r="M3721" s="360" t="s">
        <v>5957</v>
      </c>
      <c r="N3721" s="360" t="s">
        <v>5953</v>
      </c>
      <c r="O3721" s="360" t="s">
        <v>83</v>
      </c>
      <c r="P3721" s="360">
        <v>0</v>
      </c>
      <c r="Q3721" s="360" t="s">
        <v>14278</v>
      </c>
    </row>
    <row r="3722" spans="1:17" ht="15">
      <c r="A3722" s="359" t="s">
        <v>3175</v>
      </c>
      <c r="B3722" s="360" t="s">
        <v>14279</v>
      </c>
      <c r="C3722" s="360" t="s">
        <v>2790</v>
      </c>
      <c r="D3722" s="360">
        <v>4</v>
      </c>
      <c r="E3722" s="360" t="s">
        <v>3532</v>
      </c>
      <c r="F3722" s="360" t="s">
        <v>14280</v>
      </c>
      <c r="G3722" s="360" t="s">
        <v>3532</v>
      </c>
      <c r="H3722" s="361">
        <v>45975</v>
      </c>
      <c r="I3722" s="360" t="s">
        <v>3532</v>
      </c>
      <c r="J3722" s="360" t="s">
        <v>14281</v>
      </c>
      <c r="K3722" s="360">
        <v>2021</v>
      </c>
      <c r="L3722" s="360" t="s">
        <v>5960</v>
      </c>
      <c r="M3722" s="360" t="s">
        <v>5957</v>
      </c>
      <c r="N3722" s="360" t="s">
        <v>5953</v>
      </c>
      <c r="O3722" s="360" t="s">
        <v>83</v>
      </c>
      <c r="P3722" s="360">
        <v>0</v>
      </c>
      <c r="Q3722" s="360" t="s">
        <v>14282</v>
      </c>
    </row>
    <row r="3723" spans="1:17" ht="15">
      <c r="A3723" s="359" t="s">
        <v>1628</v>
      </c>
      <c r="B3723" s="360" t="s">
        <v>3332</v>
      </c>
      <c r="C3723" s="360" t="s">
        <v>7277</v>
      </c>
      <c r="D3723" s="360">
        <v>1</v>
      </c>
      <c r="E3723" s="360" t="s">
        <v>3532</v>
      </c>
      <c r="F3723" s="360" t="s">
        <v>14283</v>
      </c>
      <c r="G3723" s="360" t="s">
        <v>3532</v>
      </c>
      <c r="H3723" s="361">
        <v>45975</v>
      </c>
      <c r="I3723" s="360" t="s">
        <v>3532</v>
      </c>
      <c r="J3723" s="360" t="s">
        <v>7940</v>
      </c>
      <c r="K3723" s="360">
        <v>2022</v>
      </c>
      <c r="L3723" s="360" t="s">
        <v>8430</v>
      </c>
      <c r="M3723" s="360" t="s">
        <v>5957</v>
      </c>
      <c r="N3723" s="360" t="s">
        <v>114</v>
      </c>
      <c r="O3723" s="360" t="s">
        <v>83</v>
      </c>
      <c r="P3723" s="360" t="s">
        <v>3532</v>
      </c>
      <c r="Q3723" s="360" t="s">
        <v>14284</v>
      </c>
    </row>
    <row r="3724" spans="1:17" ht="15">
      <c r="A3724" s="359" t="s">
        <v>1620</v>
      </c>
      <c r="B3724" s="360" t="s">
        <v>883</v>
      </c>
      <c r="C3724" s="360" t="s">
        <v>109</v>
      </c>
      <c r="D3724" s="360">
        <v>42</v>
      </c>
      <c r="E3724" s="360" t="s">
        <v>14232</v>
      </c>
      <c r="F3724" s="360" t="s">
        <v>7208</v>
      </c>
      <c r="G3724" s="360" t="s">
        <v>7209</v>
      </c>
      <c r="H3724" s="361">
        <v>45975</v>
      </c>
      <c r="I3724" s="360" t="s">
        <v>3532</v>
      </c>
      <c r="J3724" s="360" t="s">
        <v>7940</v>
      </c>
      <c r="K3724" s="360">
        <v>2021</v>
      </c>
      <c r="L3724" s="360" t="s">
        <v>8430</v>
      </c>
      <c r="M3724" s="360" t="s">
        <v>5957</v>
      </c>
      <c r="N3724" s="360" t="s">
        <v>114</v>
      </c>
      <c r="O3724" s="360" t="s">
        <v>83</v>
      </c>
      <c r="P3724" s="360" t="s">
        <v>3532</v>
      </c>
      <c r="Q3724" s="360" t="s">
        <v>14285</v>
      </c>
    </row>
    <row r="3725" spans="1:17" ht="15">
      <c r="A3725" s="359" t="s">
        <v>1611</v>
      </c>
      <c r="B3725" s="360" t="s">
        <v>3595</v>
      </c>
      <c r="C3725" s="360" t="s">
        <v>7277</v>
      </c>
      <c r="D3725" s="360">
        <v>6</v>
      </c>
      <c r="E3725" s="360" t="s">
        <v>3532</v>
      </c>
      <c r="F3725" s="360" t="s">
        <v>13851</v>
      </c>
      <c r="G3725" s="360" t="s">
        <v>3532</v>
      </c>
      <c r="H3725" s="361">
        <v>45975</v>
      </c>
      <c r="I3725" s="360" t="s">
        <v>3532</v>
      </c>
      <c r="J3725" s="360" t="s">
        <v>7940</v>
      </c>
      <c r="K3725" s="360">
        <v>2021</v>
      </c>
      <c r="L3725" s="360" t="s">
        <v>8430</v>
      </c>
      <c r="M3725" s="360" t="s">
        <v>5957</v>
      </c>
      <c r="N3725" s="360" t="s">
        <v>114</v>
      </c>
      <c r="O3725" s="360" t="s">
        <v>83</v>
      </c>
      <c r="P3725" s="360" t="s">
        <v>3532</v>
      </c>
      <c r="Q3725" s="360" t="s">
        <v>13852</v>
      </c>
    </row>
    <row r="3726" spans="1:17" ht="15">
      <c r="A3726" s="359" t="s">
        <v>1611</v>
      </c>
      <c r="B3726" s="360" t="s">
        <v>3585</v>
      </c>
      <c r="C3726" s="360" t="s">
        <v>7277</v>
      </c>
      <c r="D3726" s="360">
        <v>6</v>
      </c>
      <c r="E3726" s="360" t="s">
        <v>3532</v>
      </c>
      <c r="F3726" s="360" t="s">
        <v>13851</v>
      </c>
      <c r="G3726" s="360" t="s">
        <v>3532</v>
      </c>
      <c r="H3726" s="361">
        <v>45975</v>
      </c>
      <c r="I3726" s="360" t="s">
        <v>3532</v>
      </c>
      <c r="J3726" s="360" t="s">
        <v>7940</v>
      </c>
      <c r="K3726" s="360">
        <v>2022</v>
      </c>
      <c r="L3726" s="360" t="s">
        <v>8430</v>
      </c>
      <c r="M3726" s="360" t="s">
        <v>5957</v>
      </c>
      <c r="N3726" s="360" t="s">
        <v>114</v>
      </c>
      <c r="O3726" s="360" t="s">
        <v>83</v>
      </c>
      <c r="P3726" s="360" t="s">
        <v>3532</v>
      </c>
      <c r="Q3726" s="360" t="s">
        <v>13852</v>
      </c>
    </row>
    <row r="3727" spans="1:17" ht="15">
      <c r="A3727" s="359" t="s">
        <v>1611</v>
      </c>
      <c r="B3727" s="360" t="s">
        <v>3574</v>
      </c>
      <c r="C3727" s="360" t="s">
        <v>7277</v>
      </c>
      <c r="D3727" s="360">
        <v>6</v>
      </c>
      <c r="E3727" s="360" t="s">
        <v>3532</v>
      </c>
      <c r="F3727" s="360" t="s">
        <v>13851</v>
      </c>
      <c r="G3727" s="360" t="s">
        <v>3532</v>
      </c>
      <c r="H3727" s="361">
        <v>45975</v>
      </c>
      <c r="I3727" s="360" t="s">
        <v>3532</v>
      </c>
      <c r="J3727" s="360" t="s">
        <v>7940</v>
      </c>
      <c r="K3727" s="360">
        <v>2022</v>
      </c>
      <c r="L3727" s="360" t="s">
        <v>8430</v>
      </c>
      <c r="M3727" s="360" t="s">
        <v>5957</v>
      </c>
      <c r="N3727" s="360" t="s">
        <v>114</v>
      </c>
      <c r="O3727" s="360" t="s">
        <v>83</v>
      </c>
      <c r="P3727" s="360">
        <v>0</v>
      </c>
      <c r="Q3727" s="360" t="s">
        <v>13852</v>
      </c>
    </row>
    <row r="3728" spans="1:17" ht="15">
      <c r="A3728" s="359" t="s">
        <v>1611</v>
      </c>
      <c r="B3728" s="360" t="s">
        <v>467</v>
      </c>
      <c r="C3728" s="360" t="s">
        <v>109</v>
      </c>
      <c r="D3728" s="360">
        <v>46</v>
      </c>
      <c r="E3728" s="360" t="s">
        <v>8295</v>
      </c>
      <c r="F3728" s="360" t="s">
        <v>7208</v>
      </c>
      <c r="G3728" s="360" t="s">
        <v>7209</v>
      </c>
      <c r="H3728" s="361">
        <v>45975</v>
      </c>
      <c r="I3728" s="360" t="s">
        <v>3532</v>
      </c>
      <c r="J3728" s="360" t="s">
        <v>7940</v>
      </c>
      <c r="K3728" s="360">
        <v>2022</v>
      </c>
      <c r="L3728" s="360" t="s">
        <v>8430</v>
      </c>
      <c r="M3728" s="360" t="s">
        <v>5957</v>
      </c>
      <c r="N3728" s="360" t="s">
        <v>114</v>
      </c>
      <c r="O3728" s="360" t="s">
        <v>83</v>
      </c>
      <c r="P3728" s="360" t="s">
        <v>3532</v>
      </c>
      <c r="Q3728" s="360" t="s">
        <v>14285</v>
      </c>
    </row>
    <row r="3729" spans="1:17" ht="15">
      <c r="A3729" s="359" t="s">
        <v>1670</v>
      </c>
      <c r="B3729" s="360" t="s">
        <v>14286</v>
      </c>
      <c r="C3729" s="360" t="s">
        <v>3532</v>
      </c>
      <c r="D3729" s="360">
        <v>2</v>
      </c>
      <c r="E3729" s="360" t="s">
        <v>3532</v>
      </c>
      <c r="F3729" s="360" t="s">
        <v>3532</v>
      </c>
      <c r="G3729" s="360" t="s">
        <v>3532</v>
      </c>
      <c r="H3729" s="361">
        <v>45975</v>
      </c>
      <c r="I3729" s="360" t="s">
        <v>3532</v>
      </c>
      <c r="J3729" s="360" t="s">
        <v>14287</v>
      </c>
      <c r="K3729" s="360">
        <v>2021</v>
      </c>
      <c r="L3729" s="360" t="s">
        <v>5964</v>
      </c>
      <c r="M3729" s="360" t="s">
        <v>5957</v>
      </c>
      <c r="N3729" s="360" t="s">
        <v>5953</v>
      </c>
      <c r="O3729" s="360" t="s">
        <v>83</v>
      </c>
      <c r="P3729" s="360" t="s">
        <v>3532</v>
      </c>
      <c r="Q3729" s="360" t="s">
        <v>3532</v>
      </c>
    </row>
    <row r="3730" spans="1:17" ht="15">
      <c r="A3730" s="359" t="s">
        <v>3898</v>
      </c>
      <c r="B3730" s="360" t="s">
        <v>14288</v>
      </c>
      <c r="C3730" s="360" t="s">
        <v>3532</v>
      </c>
      <c r="D3730" s="360">
        <v>217</v>
      </c>
      <c r="E3730" s="360" t="s">
        <v>3532</v>
      </c>
      <c r="F3730" s="360" t="s">
        <v>3532</v>
      </c>
      <c r="G3730" s="360" t="s">
        <v>3532</v>
      </c>
      <c r="H3730" s="361">
        <v>45975</v>
      </c>
      <c r="I3730" s="360" t="s">
        <v>3532</v>
      </c>
      <c r="J3730" s="360" t="s">
        <v>14289</v>
      </c>
      <c r="K3730" s="360">
        <v>2022</v>
      </c>
      <c r="L3730" s="360" t="s">
        <v>7374</v>
      </c>
      <c r="M3730" s="360" t="s">
        <v>5957</v>
      </c>
      <c r="N3730" s="360" t="s">
        <v>5953</v>
      </c>
      <c r="O3730" s="360" t="s">
        <v>83</v>
      </c>
      <c r="P3730" s="360" t="s">
        <v>3532</v>
      </c>
      <c r="Q3730" s="360" t="s">
        <v>3532</v>
      </c>
    </row>
    <row r="3731" spans="1:17" ht="15">
      <c r="A3731" s="359" t="s">
        <v>3898</v>
      </c>
      <c r="B3731" s="360" t="s">
        <v>14290</v>
      </c>
      <c r="C3731" s="360" t="s">
        <v>3532</v>
      </c>
      <c r="D3731" s="360">
        <v>31</v>
      </c>
      <c r="E3731" s="360" t="s">
        <v>3532</v>
      </c>
      <c r="F3731" s="360" t="s">
        <v>3532</v>
      </c>
      <c r="G3731" s="360" t="s">
        <v>3532</v>
      </c>
      <c r="H3731" s="361">
        <v>45975</v>
      </c>
      <c r="I3731" s="360" t="s">
        <v>3532</v>
      </c>
      <c r="J3731" s="360" t="s">
        <v>14291</v>
      </c>
      <c r="K3731" s="360">
        <v>2023</v>
      </c>
      <c r="L3731" s="360" t="s">
        <v>5964</v>
      </c>
      <c r="M3731" s="360" t="s">
        <v>5957</v>
      </c>
      <c r="N3731" s="360" t="s">
        <v>5953</v>
      </c>
      <c r="O3731" s="360" t="s">
        <v>83</v>
      </c>
      <c r="P3731" s="360" t="s">
        <v>3532</v>
      </c>
      <c r="Q3731" s="360" t="s">
        <v>3532</v>
      </c>
    </row>
    <row r="3732" spans="1:17" ht="15">
      <c r="A3732" s="359" t="s">
        <v>3898</v>
      </c>
      <c r="B3732" s="360" t="s">
        <v>14292</v>
      </c>
      <c r="C3732" s="360" t="s">
        <v>3532</v>
      </c>
      <c r="D3732" s="360">
        <v>122</v>
      </c>
      <c r="E3732" s="360" t="s">
        <v>3532</v>
      </c>
      <c r="F3732" s="360" t="s">
        <v>3532</v>
      </c>
      <c r="G3732" s="360" t="s">
        <v>3532</v>
      </c>
      <c r="H3732" s="361">
        <v>45975</v>
      </c>
      <c r="I3732" s="360" t="s">
        <v>3532</v>
      </c>
      <c r="J3732" s="360" t="s">
        <v>11474</v>
      </c>
      <c r="K3732" s="360">
        <v>2023</v>
      </c>
      <c r="L3732" s="360" t="s">
        <v>5964</v>
      </c>
      <c r="M3732" s="360" t="s">
        <v>5957</v>
      </c>
      <c r="N3732" s="360" t="s">
        <v>5953</v>
      </c>
      <c r="O3732" s="360" t="s">
        <v>83</v>
      </c>
      <c r="P3732" s="360" t="s">
        <v>3532</v>
      </c>
      <c r="Q3732" s="360" t="s">
        <v>3532</v>
      </c>
    </row>
    <row r="3733" spans="1:17" ht="15">
      <c r="A3733" s="359" t="s">
        <v>7615</v>
      </c>
      <c r="B3733" s="360" t="s">
        <v>14293</v>
      </c>
      <c r="C3733" s="360" t="s">
        <v>3532</v>
      </c>
      <c r="D3733" s="360">
        <v>11</v>
      </c>
      <c r="E3733" s="360" t="s">
        <v>3532</v>
      </c>
      <c r="F3733" s="360" t="s">
        <v>3532</v>
      </c>
      <c r="G3733" s="360" t="s">
        <v>3532</v>
      </c>
      <c r="H3733" s="361">
        <v>45975</v>
      </c>
      <c r="I3733" s="360" t="s">
        <v>3532</v>
      </c>
      <c r="J3733" s="360" t="s">
        <v>14294</v>
      </c>
      <c r="K3733" s="360">
        <v>2023</v>
      </c>
      <c r="L3733" s="360" t="s">
        <v>5964</v>
      </c>
      <c r="M3733" s="360" t="s">
        <v>5957</v>
      </c>
      <c r="N3733" s="360" t="s">
        <v>5953</v>
      </c>
      <c r="O3733" s="360" t="s">
        <v>83</v>
      </c>
      <c r="P3733" s="360" t="s">
        <v>3532</v>
      </c>
      <c r="Q3733" s="360" t="s">
        <v>3532</v>
      </c>
    </row>
    <row r="3734" spans="1:17" ht="15">
      <c r="A3734" s="359" t="s">
        <v>12643</v>
      </c>
      <c r="B3734" s="360" t="s">
        <v>14295</v>
      </c>
      <c r="C3734" s="360" t="s">
        <v>3532</v>
      </c>
      <c r="D3734" s="360">
        <v>217</v>
      </c>
      <c r="E3734" s="360" t="s">
        <v>3532</v>
      </c>
      <c r="F3734" s="360" t="s">
        <v>3532</v>
      </c>
      <c r="G3734" s="360" t="s">
        <v>3532</v>
      </c>
      <c r="H3734" s="361">
        <v>45975</v>
      </c>
      <c r="I3734" s="360" t="s">
        <v>3532</v>
      </c>
      <c r="J3734" s="360" t="s">
        <v>14296</v>
      </c>
      <c r="K3734" s="360">
        <v>2023</v>
      </c>
      <c r="L3734" s="360" t="s">
        <v>6545</v>
      </c>
      <c r="M3734" s="360" t="s">
        <v>5957</v>
      </c>
      <c r="N3734" s="360" t="s">
        <v>5953</v>
      </c>
      <c r="O3734" s="360" t="s">
        <v>6002</v>
      </c>
      <c r="P3734" s="360" t="s">
        <v>3532</v>
      </c>
      <c r="Q3734" s="360" t="s">
        <v>3532</v>
      </c>
    </row>
    <row r="3735" spans="1:17" ht="15">
      <c r="A3735" s="359" t="s">
        <v>1628</v>
      </c>
      <c r="B3735" s="360" t="s">
        <v>14297</v>
      </c>
      <c r="C3735" s="360" t="s">
        <v>3532</v>
      </c>
      <c r="D3735" s="360">
        <v>32</v>
      </c>
      <c r="E3735" s="360" t="s">
        <v>3532</v>
      </c>
      <c r="F3735" s="360" t="s">
        <v>3532</v>
      </c>
      <c r="G3735" s="360" t="s">
        <v>3532</v>
      </c>
      <c r="H3735" s="361">
        <v>45975</v>
      </c>
      <c r="I3735" s="360" t="s">
        <v>3532</v>
      </c>
      <c r="J3735" s="360" t="s">
        <v>14298</v>
      </c>
      <c r="K3735" s="360">
        <v>2022</v>
      </c>
      <c r="L3735" s="360" t="s">
        <v>5960</v>
      </c>
      <c r="M3735" s="360" t="s">
        <v>5957</v>
      </c>
      <c r="N3735" s="360" t="s">
        <v>5953</v>
      </c>
      <c r="O3735" s="360" t="s">
        <v>83</v>
      </c>
      <c r="P3735" s="360" t="s">
        <v>3532</v>
      </c>
      <c r="Q3735" s="360" t="s">
        <v>3532</v>
      </c>
    </row>
    <row r="3736" spans="1:17" ht="15">
      <c r="A3736" s="359" t="s">
        <v>6433</v>
      </c>
      <c r="B3736" s="360" t="s">
        <v>14299</v>
      </c>
      <c r="C3736" s="360" t="s">
        <v>3532</v>
      </c>
      <c r="D3736" s="360">
        <v>0</v>
      </c>
      <c r="E3736" s="360" t="s">
        <v>3532</v>
      </c>
      <c r="F3736" s="360" t="s">
        <v>3532</v>
      </c>
      <c r="G3736" s="360" t="s">
        <v>3532</v>
      </c>
      <c r="H3736" s="361">
        <v>45975</v>
      </c>
      <c r="I3736" s="360" t="s">
        <v>3532</v>
      </c>
      <c r="J3736" s="360" t="s">
        <v>14300</v>
      </c>
      <c r="K3736" s="360">
        <v>2022</v>
      </c>
      <c r="L3736" s="360" t="s">
        <v>5964</v>
      </c>
      <c r="M3736" s="360" t="s">
        <v>5957</v>
      </c>
      <c r="N3736" s="360" t="s">
        <v>5953</v>
      </c>
      <c r="O3736" s="360" t="s">
        <v>83</v>
      </c>
      <c r="P3736" s="360" t="s">
        <v>3532</v>
      </c>
      <c r="Q3736" s="360" t="s">
        <v>3532</v>
      </c>
    </row>
    <row r="3737" spans="1:17" ht="15">
      <c r="A3737" s="359" t="s">
        <v>5750</v>
      </c>
      <c r="B3737" s="360" t="s">
        <v>14301</v>
      </c>
      <c r="C3737" s="360" t="s">
        <v>3532</v>
      </c>
      <c r="D3737" s="360">
        <v>37</v>
      </c>
      <c r="E3737" s="360" t="s">
        <v>3532</v>
      </c>
      <c r="F3737" s="360" t="s">
        <v>3532</v>
      </c>
      <c r="G3737" s="360" t="s">
        <v>3532</v>
      </c>
      <c r="H3737" s="361">
        <v>45975</v>
      </c>
      <c r="I3737" s="360" t="s">
        <v>3532</v>
      </c>
      <c r="J3737" s="360" t="s">
        <v>14302</v>
      </c>
      <c r="K3737" s="360">
        <v>2022</v>
      </c>
      <c r="L3737" s="360" t="s">
        <v>5956</v>
      </c>
      <c r="M3737" s="360" t="s">
        <v>5957</v>
      </c>
      <c r="N3737" s="360" t="s">
        <v>5953</v>
      </c>
      <c r="O3737" s="360" t="s">
        <v>83</v>
      </c>
      <c r="P3737" s="360" t="s">
        <v>3532</v>
      </c>
      <c r="Q3737" s="360" t="s">
        <v>3532</v>
      </c>
    </row>
    <row r="3738" spans="1:17" ht="15">
      <c r="A3738" s="359" t="s">
        <v>5972</v>
      </c>
      <c r="B3738" s="360" t="s">
        <v>14303</v>
      </c>
      <c r="C3738" s="360" t="s">
        <v>2790</v>
      </c>
      <c r="D3738" s="360">
        <v>0</v>
      </c>
      <c r="E3738" s="360" t="s">
        <v>3532</v>
      </c>
      <c r="F3738" s="360" t="s">
        <v>14304</v>
      </c>
      <c r="G3738" s="360" t="s">
        <v>3532</v>
      </c>
      <c r="H3738" s="361">
        <v>45975</v>
      </c>
      <c r="I3738" s="360" t="s">
        <v>3532</v>
      </c>
      <c r="J3738" s="360" t="s">
        <v>14305</v>
      </c>
      <c r="K3738" s="360">
        <v>2021</v>
      </c>
      <c r="L3738" s="360" t="s">
        <v>5964</v>
      </c>
      <c r="M3738" s="360" t="s">
        <v>5957</v>
      </c>
      <c r="N3738" s="360" t="s">
        <v>5953</v>
      </c>
      <c r="O3738" s="360" t="s">
        <v>83</v>
      </c>
      <c r="P3738" s="360">
        <v>0</v>
      </c>
      <c r="Q3738" s="360" t="s">
        <v>14306</v>
      </c>
    </row>
    <row r="3739" spans="1:17" ht="15">
      <c r="A3739" s="359" t="s">
        <v>1876</v>
      </c>
      <c r="B3739" s="360" t="s">
        <v>14307</v>
      </c>
      <c r="C3739" s="360" t="s">
        <v>3532</v>
      </c>
      <c r="D3739" s="360">
        <v>9</v>
      </c>
      <c r="E3739" s="360" t="s">
        <v>3532</v>
      </c>
      <c r="F3739" s="360" t="s">
        <v>3532</v>
      </c>
      <c r="G3739" s="360" t="s">
        <v>3532</v>
      </c>
      <c r="H3739" s="361">
        <v>45975</v>
      </c>
      <c r="I3739" s="360" t="s">
        <v>3532</v>
      </c>
      <c r="J3739" s="360" t="s">
        <v>7076</v>
      </c>
      <c r="K3739" s="360">
        <v>2021</v>
      </c>
      <c r="L3739" s="360" t="s">
        <v>5960</v>
      </c>
      <c r="M3739" s="360" t="s">
        <v>5957</v>
      </c>
      <c r="N3739" s="360" t="s">
        <v>5953</v>
      </c>
      <c r="O3739" s="360" t="s">
        <v>83</v>
      </c>
      <c r="P3739" s="360" t="s">
        <v>3532</v>
      </c>
      <c r="Q3739" s="360" t="s">
        <v>3532</v>
      </c>
    </row>
    <row r="3740" spans="1:17" ht="15">
      <c r="A3740" s="359" t="s">
        <v>5986</v>
      </c>
      <c r="B3740" s="360" t="s">
        <v>2879</v>
      </c>
      <c r="C3740" s="360" t="s">
        <v>2790</v>
      </c>
      <c r="D3740" s="360">
        <v>4</v>
      </c>
      <c r="E3740" s="360" t="s">
        <v>3532</v>
      </c>
      <c r="F3740" s="360" t="s">
        <v>14308</v>
      </c>
      <c r="G3740" s="360" t="s">
        <v>3532</v>
      </c>
      <c r="H3740" s="361">
        <v>45975</v>
      </c>
      <c r="I3740" s="360" t="s">
        <v>3532</v>
      </c>
      <c r="J3740" s="360" t="s">
        <v>7940</v>
      </c>
      <c r="K3740" s="360">
        <v>2021</v>
      </c>
      <c r="L3740" s="360" t="s">
        <v>8430</v>
      </c>
      <c r="M3740" s="360" t="s">
        <v>5957</v>
      </c>
      <c r="N3740" s="360" t="s">
        <v>114</v>
      </c>
      <c r="O3740" s="360" t="s">
        <v>83</v>
      </c>
      <c r="P3740" s="360">
        <v>0</v>
      </c>
      <c r="Q3740" s="360" t="s">
        <v>14309</v>
      </c>
    </row>
    <row r="3741" spans="1:17" ht="15">
      <c r="A3741" s="359" t="s">
        <v>1647</v>
      </c>
      <c r="B3741" s="360" t="s">
        <v>442</v>
      </c>
      <c r="C3741" s="360" t="s">
        <v>109</v>
      </c>
      <c r="D3741" s="360">
        <v>45</v>
      </c>
      <c r="E3741" s="360" t="s">
        <v>14161</v>
      </c>
      <c r="F3741" s="360" t="s">
        <v>7208</v>
      </c>
      <c r="G3741" s="360" t="s">
        <v>7209</v>
      </c>
      <c r="H3741" s="361">
        <v>45975</v>
      </c>
      <c r="I3741" s="360" t="s">
        <v>3532</v>
      </c>
      <c r="J3741" s="360" t="s">
        <v>7940</v>
      </c>
      <c r="K3741" s="360">
        <v>2021</v>
      </c>
      <c r="L3741" s="360" t="s">
        <v>8430</v>
      </c>
      <c r="M3741" s="360" t="s">
        <v>5957</v>
      </c>
      <c r="N3741" s="360" t="s">
        <v>114</v>
      </c>
      <c r="O3741" s="360" t="s">
        <v>83</v>
      </c>
      <c r="P3741" s="360" t="s">
        <v>3532</v>
      </c>
      <c r="Q3741" s="360" t="s">
        <v>14243</v>
      </c>
    </row>
    <row r="3742" spans="1:17" ht="15">
      <c r="A3742" s="359" t="s">
        <v>5986</v>
      </c>
      <c r="B3742" s="360" t="s">
        <v>2875</v>
      </c>
      <c r="C3742" s="360" t="s">
        <v>2790</v>
      </c>
      <c r="D3742" s="360">
        <v>2</v>
      </c>
      <c r="E3742" s="360" t="s">
        <v>3532</v>
      </c>
      <c r="F3742" s="360" t="s">
        <v>14310</v>
      </c>
      <c r="G3742" s="360" t="s">
        <v>3532</v>
      </c>
      <c r="H3742" s="361">
        <v>45975</v>
      </c>
      <c r="I3742" s="360" t="s">
        <v>3532</v>
      </c>
      <c r="J3742" s="360" t="s">
        <v>7940</v>
      </c>
      <c r="K3742" s="360">
        <v>2021</v>
      </c>
      <c r="L3742" s="360" t="s">
        <v>8430</v>
      </c>
      <c r="M3742" s="360" t="s">
        <v>5957</v>
      </c>
      <c r="N3742" s="360" t="s">
        <v>114</v>
      </c>
      <c r="O3742" s="360" t="s">
        <v>83</v>
      </c>
      <c r="P3742" s="360">
        <v>0</v>
      </c>
      <c r="Q3742" s="360" t="s">
        <v>14311</v>
      </c>
    </row>
    <row r="3743" spans="1:17" ht="15">
      <c r="A3743" s="359" t="s">
        <v>1683</v>
      </c>
      <c r="B3743" s="360" t="s">
        <v>2526</v>
      </c>
      <c r="C3743" s="360" t="s">
        <v>3532</v>
      </c>
      <c r="D3743" s="360">
        <v>1</v>
      </c>
      <c r="E3743" s="360" t="s">
        <v>3532</v>
      </c>
      <c r="F3743" s="360" t="s">
        <v>3532</v>
      </c>
      <c r="G3743" s="360" t="s">
        <v>3532</v>
      </c>
      <c r="H3743" s="361">
        <v>45975</v>
      </c>
      <c r="I3743" s="360" t="s">
        <v>3532</v>
      </c>
      <c r="J3743" s="360" t="s">
        <v>7940</v>
      </c>
      <c r="K3743" s="360">
        <v>2021</v>
      </c>
      <c r="L3743" s="360" t="s">
        <v>8430</v>
      </c>
      <c r="M3743" s="360" t="s">
        <v>5957</v>
      </c>
      <c r="N3743" s="360" t="s">
        <v>114</v>
      </c>
      <c r="O3743" s="360" t="s">
        <v>83</v>
      </c>
      <c r="P3743" s="360">
        <v>0</v>
      </c>
      <c r="Q3743" s="360" t="s">
        <v>3532</v>
      </c>
    </row>
    <row r="3744" spans="1:17" ht="15">
      <c r="A3744" s="359" t="s">
        <v>1776</v>
      </c>
      <c r="B3744" s="360" t="s">
        <v>14312</v>
      </c>
      <c r="C3744" s="360" t="s">
        <v>2790</v>
      </c>
      <c r="D3744" s="360">
        <v>4</v>
      </c>
      <c r="E3744" s="360" t="s">
        <v>3532</v>
      </c>
      <c r="F3744" s="360" t="s">
        <v>14313</v>
      </c>
      <c r="G3744" s="360" t="s">
        <v>3532</v>
      </c>
      <c r="H3744" s="361">
        <v>45975</v>
      </c>
      <c r="I3744" s="360" t="s">
        <v>3532</v>
      </c>
      <c r="J3744" s="360" t="s">
        <v>14314</v>
      </c>
      <c r="K3744" s="360">
        <v>2021</v>
      </c>
      <c r="L3744" s="360" t="s">
        <v>5964</v>
      </c>
      <c r="M3744" s="360" t="s">
        <v>5957</v>
      </c>
      <c r="N3744" s="360" t="s">
        <v>5953</v>
      </c>
      <c r="O3744" s="360" t="s">
        <v>83</v>
      </c>
      <c r="P3744" s="360">
        <v>0</v>
      </c>
      <c r="Q3744" s="360" t="s">
        <v>14315</v>
      </c>
    </row>
    <row r="3745" spans="1:17" ht="15">
      <c r="A3745" s="359" t="s">
        <v>3520</v>
      </c>
      <c r="B3745" s="360" t="s">
        <v>14316</v>
      </c>
      <c r="C3745" s="360" t="s">
        <v>3532</v>
      </c>
      <c r="D3745" s="360">
        <v>21</v>
      </c>
      <c r="E3745" s="360" t="s">
        <v>3532</v>
      </c>
      <c r="F3745" s="360" t="s">
        <v>3532</v>
      </c>
      <c r="G3745" s="360" t="s">
        <v>3532</v>
      </c>
      <c r="H3745" s="361">
        <v>45975</v>
      </c>
      <c r="I3745" s="360" t="s">
        <v>3532</v>
      </c>
      <c r="J3745" s="360" t="s">
        <v>14317</v>
      </c>
      <c r="K3745" s="360">
        <v>2021</v>
      </c>
      <c r="L3745" s="360" t="s">
        <v>5960</v>
      </c>
      <c r="M3745" s="360" t="s">
        <v>5957</v>
      </c>
      <c r="N3745" s="360" t="s">
        <v>5953</v>
      </c>
      <c r="O3745" s="360" t="s">
        <v>83</v>
      </c>
      <c r="P3745" s="360" t="s">
        <v>3532</v>
      </c>
      <c r="Q3745" s="360" t="s">
        <v>3532</v>
      </c>
    </row>
    <row r="3746" spans="1:17" ht="15">
      <c r="A3746" s="359" t="s">
        <v>7097</v>
      </c>
      <c r="B3746" s="360" t="s">
        <v>14318</v>
      </c>
      <c r="C3746" s="360" t="s">
        <v>3532</v>
      </c>
      <c r="D3746" s="360">
        <v>0</v>
      </c>
      <c r="E3746" s="360" t="s">
        <v>3532</v>
      </c>
      <c r="F3746" s="360" t="s">
        <v>3532</v>
      </c>
      <c r="G3746" s="360" t="s">
        <v>3532</v>
      </c>
      <c r="H3746" s="361">
        <v>45975</v>
      </c>
      <c r="I3746" s="360" t="s">
        <v>3532</v>
      </c>
      <c r="J3746" s="360" t="s">
        <v>7570</v>
      </c>
      <c r="K3746" s="360">
        <v>2021</v>
      </c>
      <c r="L3746" s="360" t="s">
        <v>8570</v>
      </c>
      <c r="M3746" s="360" t="s">
        <v>5957</v>
      </c>
      <c r="N3746" s="360" t="s">
        <v>114</v>
      </c>
      <c r="O3746" s="360" t="s">
        <v>3993</v>
      </c>
      <c r="P3746" s="360" t="s">
        <v>3532</v>
      </c>
      <c r="Q3746" s="360" t="s">
        <v>3532</v>
      </c>
    </row>
    <row r="3747" spans="1:17" ht="15">
      <c r="A3747" s="359" t="s">
        <v>1853</v>
      </c>
      <c r="B3747" s="360" t="s">
        <v>1151</v>
      </c>
      <c r="C3747" s="360" t="s">
        <v>2790</v>
      </c>
      <c r="D3747" s="360">
        <v>4</v>
      </c>
      <c r="E3747" s="360" t="s">
        <v>3532</v>
      </c>
      <c r="F3747" s="360" t="s">
        <v>14319</v>
      </c>
      <c r="G3747" s="360" t="s">
        <v>3532</v>
      </c>
      <c r="H3747" s="361">
        <v>45975</v>
      </c>
      <c r="I3747" s="360" t="s">
        <v>3532</v>
      </c>
      <c r="J3747" s="360" t="s">
        <v>7940</v>
      </c>
      <c r="K3747" s="360">
        <v>2020</v>
      </c>
      <c r="L3747" s="360" t="s">
        <v>13830</v>
      </c>
      <c r="M3747" s="360" t="s">
        <v>5957</v>
      </c>
      <c r="N3747" s="360" t="s">
        <v>114</v>
      </c>
      <c r="O3747" s="360" t="s">
        <v>83</v>
      </c>
      <c r="P3747" s="360">
        <v>0</v>
      </c>
      <c r="Q3747" s="360" t="s">
        <v>14320</v>
      </c>
    </row>
    <row r="3748" spans="1:17" ht="15">
      <c r="A3748" s="359" t="s">
        <v>7882</v>
      </c>
      <c r="B3748" s="360" t="s">
        <v>2439</v>
      </c>
      <c r="C3748" s="360" t="s">
        <v>2790</v>
      </c>
      <c r="D3748" s="360">
        <v>11</v>
      </c>
      <c r="E3748" s="360" t="s">
        <v>3532</v>
      </c>
      <c r="F3748" s="360" t="s">
        <v>14321</v>
      </c>
      <c r="G3748" s="360" t="s">
        <v>3532</v>
      </c>
      <c r="H3748" s="361">
        <v>45975</v>
      </c>
      <c r="I3748" s="360" t="s">
        <v>3532</v>
      </c>
      <c r="J3748" s="360" t="s">
        <v>7940</v>
      </c>
      <c r="K3748" s="360">
        <v>2022</v>
      </c>
      <c r="L3748" s="360" t="s">
        <v>13830</v>
      </c>
      <c r="M3748" s="360" t="s">
        <v>5957</v>
      </c>
      <c r="N3748" s="360" t="s">
        <v>114</v>
      </c>
      <c r="O3748" s="360" t="s">
        <v>83</v>
      </c>
      <c r="P3748" s="360">
        <v>0</v>
      </c>
      <c r="Q3748" s="360" t="s">
        <v>14322</v>
      </c>
    </row>
    <row r="3749" spans="1:17" ht="15">
      <c r="A3749" s="359" t="s">
        <v>5750</v>
      </c>
      <c r="B3749" s="360" t="s">
        <v>14323</v>
      </c>
      <c r="C3749" s="360" t="s">
        <v>3532</v>
      </c>
      <c r="D3749" s="360">
        <v>95</v>
      </c>
      <c r="E3749" s="360" t="s">
        <v>3532</v>
      </c>
      <c r="F3749" s="360" t="s">
        <v>3532</v>
      </c>
      <c r="G3749" s="360" t="s">
        <v>3532</v>
      </c>
      <c r="H3749" s="361">
        <v>45975</v>
      </c>
      <c r="I3749" s="360" t="s">
        <v>3532</v>
      </c>
      <c r="J3749" s="360" t="s">
        <v>14324</v>
      </c>
      <c r="K3749" s="360">
        <v>2021</v>
      </c>
      <c r="L3749" s="360" t="s">
        <v>5960</v>
      </c>
      <c r="M3749" s="360" t="s">
        <v>5957</v>
      </c>
      <c r="N3749" s="360" t="s">
        <v>5953</v>
      </c>
      <c r="O3749" s="360" t="s">
        <v>83</v>
      </c>
      <c r="P3749" s="360" t="s">
        <v>3532</v>
      </c>
      <c r="Q3749" s="360" t="s">
        <v>3532</v>
      </c>
    </row>
    <row r="3750" spans="1:17" ht="15">
      <c r="A3750" s="359" t="s">
        <v>5972</v>
      </c>
      <c r="B3750" s="360" t="s">
        <v>14325</v>
      </c>
      <c r="C3750" s="360" t="s">
        <v>3532</v>
      </c>
      <c r="D3750" s="360">
        <v>146</v>
      </c>
      <c r="E3750" s="360" t="s">
        <v>3532</v>
      </c>
      <c r="F3750" s="360" t="s">
        <v>3532</v>
      </c>
      <c r="G3750" s="360" t="s">
        <v>3532</v>
      </c>
      <c r="H3750" s="361">
        <v>45975</v>
      </c>
      <c r="I3750" s="360" t="s">
        <v>3532</v>
      </c>
      <c r="J3750" s="360" t="s">
        <v>14326</v>
      </c>
      <c r="K3750" s="360">
        <v>2021</v>
      </c>
      <c r="L3750" s="360" t="s">
        <v>5964</v>
      </c>
      <c r="M3750" s="360" t="s">
        <v>5957</v>
      </c>
      <c r="N3750" s="360" t="s">
        <v>5953</v>
      </c>
      <c r="O3750" s="360" t="s">
        <v>83</v>
      </c>
      <c r="P3750" s="360" t="s">
        <v>3532</v>
      </c>
      <c r="Q3750" s="360" t="s">
        <v>3532</v>
      </c>
    </row>
    <row r="3751" spans="1:17" ht="15">
      <c r="A3751" s="359" t="s">
        <v>1683</v>
      </c>
      <c r="B3751" s="360" t="s">
        <v>738</v>
      </c>
      <c r="C3751" s="360" t="s">
        <v>2790</v>
      </c>
      <c r="D3751" s="360">
        <v>5</v>
      </c>
      <c r="E3751" s="360" t="s">
        <v>3532</v>
      </c>
      <c r="F3751" s="360" t="s">
        <v>14327</v>
      </c>
      <c r="G3751" s="360" t="s">
        <v>3532</v>
      </c>
      <c r="H3751" s="361">
        <v>45975</v>
      </c>
      <c r="I3751" s="360" t="s">
        <v>3532</v>
      </c>
      <c r="J3751" s="360" t="s">
        <v>7940</v>
      </c>
      <c r="K3751" s="360">
        <v>2021</v>
      </c>
      <c r="L3751" s="360" t="s">
        <v>13830</v>
      </c>
      <c r="M3751" s="360" t="s">
        <v>5957</v>
      </c>
      <c r="N3751" s="360" t="s">
        <v>114</v>
      </c>
      <c r="O3751" s="360" t="s">
        <v>83</v>
      </c>
      <c r="P3751" s="360">
        <v>0</v>
      </c>
      <c r="Q3751" s="360" t="s">
        <v>14328</v>
      </c>
    </row>
    <row r="3752" spans="1:17" ht="15">
      <c r="A3752" s="359" t="s">
        <v>6875</v>
      </c>
      <c r="B3752" s="360" t="s">
        <v>14329</v>
      </c>
      <c r="C3752" s="360" t="s">
        <v>3532</v>
      </c>
      <c r="D3752" s="360">
        <v>4</v>
      </c>
      <c r="E3752" s="360" t="s">
        <v>3532</v>
      </c>
      <c r="F3752" s="360" t="s">
        <v>3532</v>
      </c>
      <c r="G3752" s="360" t="s">
        <v>3532</v>
      </c>
      <c r="H3752" s="361">
        <v>45975</v>
      </c>
      <c r="I3752" s="360" t="s">
        <v>3532</v>
      </c>
      <c r="J3752" s="360" t="s">
        <v>6084</v>
      </c>
      <c r="K3752" s="360">
        <v>2021</v>
      </c>
      <c r="L3752" s="360" t="s">
        <v>5964</v>
      </c>
      <c r="M3752" s="360" t="s">
        <v>5957</v>
      </c>
      <c r="N3752" s="360" t="s">
        <v>5953</v>
      </c>
      <c r="O3752" s="360" t="s">
        <v>83</v>
      </c>
      <c r="P3752" s="360" t="s">
        <v>3532</v>
      </c>
      <c r="Q3752" s="360" t="s">
        <v>3532</v>
      </c>
    </row>
    <row r="3753" spans="1:17" ht="15">
      <c r="A3753" s="359" t="s">
        <v>2147</v>
      </c>
      <c r="B3753" s="360" t="s">
        <v>14330</v>
      </c>
      <c r="C3753" s="360" t="s">
        <v>3532</v>
      </c>
      <c r="D3753" s="360">
        <v>217</v>
      </c>
      <c r="E3753" s="360" t="s">
        <v>3532</v>
      </c>
      <c r="F3753" s="360" t="s">
        <v>3532</v>
      </c>
      <c r="G3753" s="360" t="s">
        <v>3532</v>
      </c>
      <c r="H3753" s="361">
        <v>45975</v>
      </c>
      <c r="I3753" s="360" t="s">
        <v>3532</v>
      </c>
      <c r="J3753" s="360" t="s">
        <v>9095</v>
      </c>
      <c r="K3753" s="360">
        <v>2021</v>
      </c>
      <c r="L3753" s="360" t="s">
        <v>6008</v>
      </c>
      <c r="M3753" s="360" t="s">
        <v>5957</v>
      </c>
      <c r="N3753" s="360" t="s">
        <v>5953</v>
      </c>
      <c r="O3753" s="360" t="s">
        <v>2147</v>
      </c>
      <c r="P3753" s="360" t="s">
        <v>3532</v>
      </c>
      <c r="Q3753" s="360" t="s">
        <v>3532</v>
      </c>
    </row>
    <row r="3754" spans="1:17" ht="15">
      <c r="A3754" s="359" t="s">
        <v>3612</v>
      </c>
      <c r="B3754" s="360" t="s">
        <v>14331</v>
      </c>
      <c r="C3754" s="360" t="s">
        <v>3532</v>
      </c>
      <c r="D3754" s="360">
        <v>1</v>
      </c>
      <c r="E3754" s="360" t="s">
        <v>3532</v>
      </c>
      <c r="F3754" s="360" t="s">
        <v>3532</v>
      </c>
      <c r="G3754" s="360" t="s">
        <v>3532</v>
      </c>
      <c r="H3754" s="361">
        <v>45975</v>
      </c>
      <c r="I3754" s="360" t="s">
        <v>3532</v>
      </c>
      <c r="J3754" s="360" t="s">
        <v>14332</v>
      </c>
      <c r="K3754" s="360">
        <v>2021</v>
      </c>
      <c r="L3754" s="360" t="s">
        <v>5964</v>
      </c>
      <c r="M3754" s="360" t="s">
        <v>5957</v>
      </c>
      <c r="N3754" s="360" t="s">
        <v>5953</v>
      </c>
      <c r="O3754" s="360" t="s">
        <v>83</v>
      </c>
      <c r="P3754" s="360" t="s">
        <v>3532</v>
      </c>
      <c r="Q3754" s="360" t="s">
        <v>3532</v>
      </c>
    </row>
    <row r="3755" spans="1:17" ht="15">
      <c r="A3755" s="359" t="s">
        <v>1893</v>
      </c>
      <c r="B3755" s="360" t="s">
        <v>1118</v>
      </c>
      <c r="C3755" s="360" t="s">
        <v>3532</v>
      </c>
      <c r="D3755" s="360">
        <v>36</v>
      </c>
      <c r="E3755" s="360" t="s">
        <v>3532</v>
      </c>
      <c r="F3755" s="360" t="s">
        <v>3532</v>
      </c>
      <c r="G3755" s="360" t="s">
        <v>3532</v>
      </c>
      <c r="H3755" s="361">
        <v>45975</v>
      </c>
      <c r="I3755" s="360" t="s">
        <v>3532</v>
      </c>
      <c r="J3755" s="360" t="s">
        <v>7570</v>
      </c>
      <c r="K3755" s="360">
        <v>2021</v>
      </c>
      <c r="L3755" s="360" t="s">
        <v>7571</v>
      </c>
      <c r="M3755" s="360" t="s">
        <v>5957</v>
      </c>
      <c r="N3755" s="360" t="s">
        <v>114</v>
      </c>
      <c r="O3755" s="360" t="s">
        <v>83</v>
      </c>
      <c r="P3755" s="360" t="s">
        <v>3532</v>
      </c>
      <c r="Q3755" s="360" t="s">
        <v>3532</v>
      </c>
    </row>
    <row r="3756" spans="1:17" ht="15">
      <c r="A3756" s="359" t="s">
        <v>1667</v>
      </c>
      <c r="B3756" s="360" t="s">
        <v>1736</v>
      </c>
      <c r="C3756" s="360" t="s">
        <v>7277</v>
      </c>
      <c r="D3756" s="360">
        <v>3</v>
      </c>
      <c r="E3756" s="360" t="s">
        <v>3532</v>
      </c>
      <c r="F3756" s="360" t="s">
        <v>13828</v>
      </c>
      <c r="G3756" s="360" t="s">
        <v>3532</v>
      </c>
      <c r="H3756" s="361">
        <v>45975</v>
      </c>
      <c r="I3756" s="360" t="s">
        <v>3532</v>
      </c>
      <c r="J3756" s="360" t="s">
        <v>7940</v>
      </c>
      <c r="K3756" s="360">
        <v>2021</v>
      </c>
      <c r="L3756" s="360" t="s">
        <v>8430</v>
      </c>
      <c r="M3756" s="360" t="s">
        <v>5957</v>
      </c>
      <c r="N3756" s="360" t="s">
        <v>114</v>
      </c>
      <c r="O3756" s="360" t="s">
        <v>83</v>
      </c>
      <c r="P3756" s="360" t="s">
        <v>3532</v>
      </c>
      <c r="Q3756" s="360" t="s">
        <v>13829</v>
      </c>
    </row>
    <row r="3757" spans="1:17" ht="15">
      <c r="A3757" s="359" t="s">
        <v>1679</v>
      </c>
      <c r="B3757" s="360" t="s">
        <v>696</v>
      </c>
      <c r="C3757" s="360" t="s">
        <v>7277</v>
      </c>
      <c r="D3757" s="360">
        <v>1</v>
      </c>
      <c r="E3757" s="360" t="s">
        <v>3532</v>
      </c>
      <c r="F3757" s="360" t="s">
        <v>14333</v>
      </c>
      <c r="G3757" s="360" t="s">
        <v>3532</v>
      </c>
      <c r="H3757" s="361">
        <v>45975</v>
      </c>
      <c r="I3757" s="360" t="s">
        <v>3532</v>
      </c>
      <c r="J3757" s="360" t="s">
        <v>7940</v>
      </c>
      <c r="K3757" s="360">
        <v>2021</v>
      </c>
      <c r="L3757" s="360" t="s">
        <v>8430</v>
      </c>
      <c r="M3757" s="360" t="s">
        <v>5957</v>
      </c>
      <c r="N3757" s="360" t="s">
        <v>114</v>
      </c>
      <c r="O3757" s="360" t="s">
        <v>83</v>
      </c>
      <c r="P3757" s="360" t="s">
        <v>3532</v>
      </c>
      <c r="Q3757" s="360" t="s">
        <v>14334</v>
      </c>
    </row>
    <row r="3758" spans="1:17" ht="15">
      <c r="A3758" s="359" t="s">
        <v>535</v>
      </c>
      <c r="B3758" s="360" t="s">
        <v>1800</v>
      </c>
      <c r="C3758" s="360" t="s">
        <v>6591</v>
      </c>
      <c r="D3758" s="360">
        <v>1</v>
      </c>
      <c r="E3758" s="360" t="s">
        <v>3532</v>
      </c>
      <c r="F3758" s="360" t="s">
        <v>3532</v>
      </c>
      <c r="G3758" s="360" t="s">
        <v>3532</v>
      </c>
      <c r="H3758" s="361">
        <v>45975</v>
      </c>
      <c r="I3758" s="360" t="s">
        <v>3532</v>
      </c>
      <c r="J3758" s="360" t="s">
        <v>7940</v>
      </c>
      <c r="K3758" s="360">
        <v>2021</v>
      </c>
      <c r="L3758" s="360" t="s">
        <v>8430</v>
      </c>
      <c r="M3758" s="360" t="s">
        <v>5957</v>
      </c>
      <c r="N3758" s="360" t="s">
        <v>114</v>
      </c>
      <c r="O3758" s="360" t="s">
        <v>251</v>
      </c>
      <c r="P3758" s="360">
        <v>0</v>
      </c>
      <c r="Q3758" s="360" t="s">
        <v>14335</v>
      </c>
    </row>
    <row r="3759" spans="1:17" ht="15">
      <c r="A3759" s="359" t="s">
        <v>1927</v>
      </c>
      <c r="B3759" s="360" t="s">
        <v>974</v>
      </c>
      <c r="C3759" s="360" t="s">
        <v>3532</v>
      </c>
      <c r="D3759" s="360">
        <v>17</v>
      </c>
      <c r="E3759" s="360" t="s">
        <v>3532</v>
      </c>
      <c r="F3759" s="360" t="s">
        <v>3532</v>
      </c>
      <c r="G3759" s="360" t="s">
        <v>3532</v>
      </c>
      <c r="H3759" s="361">
        <v>45975</v>
      </c>
      <c r="I3759" s="360" t="s">
        <v>3532</v>
      </c>
      <c r="J3759" s="360" t="s">
        <v>7940</v>
      </c>
      <c r="K3759" s="360">
        <v>2021</v>
      </c>
      <c r="L3759" s="360" t="s">
        <v>8430</v>
      </c>
      <c r="M3759" s="360" t="s">
        <v>5957</v>
      </c>
      <c r="N3759" s="360" t="s">
        <v>114</v>
      </c>
      <c r="O3759" s="360" t="s">
        <v>83</v>
      </c>
      <c r="P3759" s="360">
        <v>0</v>
      </c>
      <c r="Q3759" s="360" t="s">
        <v>3532</v>
      </c>
    </row>
    <row r="3760" spans="1:17" ht="15">
      <c r="A3760" s="359" t="s">
        <v>535</v>
      </c>
      <c r="B3760" s="360" t="s">
        <v>972</v>
      </c>
      <c r="C3760" s="360" t="s">
        <v>6591</v>
      </c>
      <c r="D3760" s="360">
        <v>4</v>
      </c>
      <c r="E3760" s="360" t="s">
        <v>3532</v>
      </c>
      <c r="F3760" s="360" t="s">
        <v>3532</v>
      </c>
      <c r="G3760" s="360" t="s">
        <v>3532</v>
      </c>
      <c r="H3760" s="361">
        <v>45975</v>
      </c>
      <c r="I3760" s="360" t="s">
        <v>3532</v>
      </c>
      <c r="J3760" s="360" t="s">
        <v>7940</v>
      </c>
      <c r="K3760" s="360">
        <v>2021</v>
      </c>
      <c r="L3760" s="360" t="s">
        <v>8430</v>
      </c>
      <c r="M3760" s="360" t="s">
        <v>5957</v>
      </c>
      <c r="N3760" s="360" t="s">
        <v>114</v>
      </c>
      <c r="O3760" s="360" t="s">
        <v>251</v>
      </c>
      <c r="P3760" s="360">
        <v>0</v>
      </c>
      <c r="Q3760" s="360" t="s">
        <v>14335</v>
      </c>
    </row>
    <row r="3761" spans="1:17" ht="15">
      <c r="A3761" s="359" t="s">
        <v>1639</v>
      </c>
      <c r="B3761" s="360" t="s">
        <v>2472</v>
      </c>
      <c r="C3761" s="360" t="s">
        <v>3532</v>
      </c>
      <c r="D3761" s="360">
        <v>3</v>
      </c>
      <c r="E3761" s="360" t="s">
        <v>3532</v>
      </c>
      <c r="F3761" s="360" t="s">
        <v>3532</v>
      </c>
      <c r="G3761" s="360" t="s">
        <v>3532</v>
      </c>
      <c r="H3761" s="361">
        <v>45975</v>
      </c>
      <c r="I3761" s="360" t="s">
        <v>3532</v>
      </c>
      <c r="J3761" s="360" t="s">
        <v>7940</v>
      </c>
      <c r="K3761" s="360">
        <v>2021</v>
      </c>
      <c r="L3761" s="360" t="s">
        <v>8430</v>
      </c>
      <c r="M3761" s="360" t="s">
        <v>5957</v>
      </c>
      <c r="N3761" s="360" t="s">
        <v>114</v>
      </c>
      <c r="O3761" s="360" t="s">
        <v>8390</v>
      </c>
      <c r="P3761" s="360">
        <v>0</v>
      </c>
      <c r="Q3761" s="360" t="s">
        <v>3532</v>
      </c>
    </row>
    <row r="3762" spans="1:17" ht="15">
      <c r="A3762" s="359" t="s">
        <v>535</v>
      </c>
      <c r="B3762" s="360" t="s">
        <v>968</v>
      </c>
      <c r="C3762" s="360" t="s">
        <v>109</v>
      </c>
      <c r="D3762" s="360">
        <v>1</v>
      </c>
      <c r="E3762" s="360" t="s">
        <v>7207</v>
      </c>
      <c r="F3762" s="360" t="s">
        <v>7208</v>
      </c>
      <c r="G3762" s="360" t="s">
        <v>7209</v>
      </c>
      <c r="H3762" s="361">
        <v>45975</v>
      </c>
      <c r="I3762" s="360" t="s">
        <v>3532</v>
      </c>
      <c r="J3762" s="360" t="s">
        <v>7940</v>
      </c>
      <c r="K3762" s="360">
        <v>2021</v>
      </c>
      <c r="L3762" s="360" t="s">
        <v>8430</v>
      </c>
      <c r="M3762" s="360" t="s">
        <v>5957</v>
      </c>
      <c r="N3762" s="360" t="s">
        <v>114</v>
      </c>
      <c r="O3762" s="360" t="s">
        <v>251</v>
      </c>
      <c r="P3762" s="360" t="s">
        <v>3532</v>
      </c>
      <c r="Q3762" s="360" t="s">
        <v>14233</v>
      </c>
    </row>
    <row r="3763" spans="1:17" ht="15">
      <c r="A3763" s="359" t="s">
        <v>1679</v>
      </c>
      <c r="B3763" s="360" t="s">
        <v>92</v>
      </c>
      <c r="C3763" s="360" t="s">
        <v>109</v>
      </c>
      <c r="D3763" s="360">
        <v>121</v>
      </c>
      <c r="E3763" s="360" t="s">
        <v>14207</v>
      </c>
      <c r="F3763" s="360" t="s">
        <v>7208</v>
      </c>
      <c r="G3763" s="360" t="s">
        <v>7209</v>
      </c>
      <c r="H3763" s="361">
        <v>45975</v>
      </c>
      <c r="I3763" s="360" t="s">
        <v>3532</v>
      </c>
      <c r="J3763" s="360" t="s">
        <v>7940</v>
      </c>
      <c r="K3763" s="360">
        <v>2021</v>
      </c>
      <c r="L3763" s="360" t="s">
        <v>8430</v>
      </c>
      <c r="M3763" s="360" t="s">
        <v>5957</v>
      </c>
      <c r="N3763" s="360" t="s">
        <v>114</v>
      </c>
      <c r="O3763" s="360" t="s">
        <v>83</v>
      </c>
      <c r="P3763" s="360" t="s">
        <v>3532</v>
      </c>
      <c r="Q3763" s="360" t="s">
        <v>14233</v>
      </c>
    </row>
    <row r="3764" spans="1:17" ht="15">
      <c r="A3764" s="359" t="s">
        <v>1670</v>
      </c>
      <c r="B3764" s="360" t="s">
        <v>1472</v>
      </c>
      <c r="C3764" s="360" t="s">
        <v>2790</v>
      </c>
      <c r="D3764" s="360">
        <v>0</v>
      </c>
      <c r="E3764" s="360" t="s">
        <v>3532</v>
      </c>
      <c r="F3764" s="360" t="s">
        <v>14336</v>
      </c>
      <c r="G3764" s="360" t="s">
        <v>3532</v>
      </c>
      <c r="H3764" s="361">
        <v>45975</v>
      </c>
      <c r="I3764" s="360" t="s">
        <v>3532</v>
      </c>
      <c r="J3764" s="360" t="s">
        <v>7940</v>
      </c>
      <c r="K3764" s="360">
        <v>2021</v>
      </c>
      <c r="L3764" s="360" t="s">
        <v>8430</v>
      </c>
      <c r="M3764" s="360" t="s">
        <v>5957</v>
      </c>
      <c r="N3764" s="360" t="s">
        <v>114</v>
      </c>
      <c r="O3764" s="360" t="s">
        <v>83</v>
      </c>
      <c r="P3764" s="360">
        <v>0</v>
      </c>
      <c r="Q3764" s="360" t="s">
        <v>14337</v>
      </c>
    </row>
    <row r="3765" spans="1:17" ht="15">
      <c r="A3765" s="359" t="s">
        <v>1927</v>
      </c>
      <c r="B3765" s="360" t="s">
        <v>1328</v>
      </c>
      <c r="C3765" s="360" t="s">
        <v>3532</v>
      </c>
      <c r="D3765" s="360">
        <v>67</v>
      </c>
      <c r="E3765" s="360" t="s">
        <v>3532</v>
      </c>
      <c r="F3765" s="360" t="s">
        <v>3532</v>
      </c>
      <c r="G3765" s="360" t="s">
        <v>3532</v>
      </c>
      <c r="H3765" s="361">
        <v>45975</v>
      </c>
      <c r="I3765" s="360" t="s">
        <v>3532</v>
      </c>
      <c r="J3765" s="360" t="s">
        <v>7940</v>
      </c>
      <c r="K3765" s="360">
        <v>2021</v>
      </c>
      <c r="L3765" s="360" t="s">
        <v>8430</v>
      </c>
      <c r="M3765" s="360" t="s">
        <v>5957</v>
      </c>
      <c r="N3765" s="360" t="s">
        <v>114</v>
      </c>
      <c r="O3765" s="360" t="s">
        <v>83</v>
      </c>
      <c r="P3765" s="360" t="s">
        <v>3532</v>
      </c>
      <c r="Q3765" s="360" t="s">
        <v>3532</v>
      </c>
    </row>
    <row r="3766" spans="1:17" ht="15">
      <c r="A3766" s="359" t="s">
        <v>1628</v>
      </c>
      <c r="B3766" s="360" t="s">
        <v>3305</v>
      </c>
      <c r="C3766" s="360" t="s">
        <v>7277</v>
      </c>
      <c r="D3766" s="360">
        <v>1</v>
      </c>
      <c r="E3766" s="360" t="s">
        <v>3532</v>
      </c>
      <c r="F3766" s="360" t="s">
        <v>14283</v>
      </c>
      <c r="G3766" s="360" t="s">
        <v>3532</v>
      </c>
      <c r="H3766" s="361">
        <v>45975</v>
      </c>
      <c r="I3766" s="360" t="s">
        <v>3532</v>
      </c>
      <c r="J3766" s="360" t="s">
        <v>7940</v>
      </c>
      <c r="K3766" s="360">
        <v>2021</v>
      </c>
      <c r="L3766" s="360" t="s">
        <v>8430</v>
      </c>
      <c r="M3766" s="360" t="s">
        <v>5957</v>
      </c>
      <c r="N3766" s="360" t="s">
        <v>114</v>
      </c>
      <c r="O3766" s="360" t="s">
        <v>83</v>
      </c>
      <c r="P3766" s="360" t="s">
        <v>3532</v>
      </c>
      <c r="Q3766" s="360" t="s">
        <v>14284</v>
      </c>
    </row>
    <row r="3767" spans="1:17" ht="15">
      <c r="A3767" s="359" t="s">
        <v>1630</v>
      </c>
      <c r="B3767" s="360" t="s">
        <v>845</v>
      </c>
      <c r="C3767" s="360" t="s">
        <v>109</v>
      </c>
      <c r="D3767" s="360">
        <v>17</v>
      </c>
      <c r="E3767" s="360" t="s">
        <v>14232</v>
      </c>
      <c r="F3767" s="360" t="s">
        <v>7208</v>
      </c>
      <c r="G3767" s="360" t="s">
        <v>7209</v>
      </c>
      <c r="H3767" s="361">
        <v>45975</v>
      </c>
      <c r="I3767" s="360" t="s">
        <v>3532</v>
      </c>
      <c r="J3767" s="360" t="s">
        <v>7940</v>
      </c>
      <c r="K3767" s="360">
        <v>2021</v>
      </c>
      <c r="L3767" s="360" t="s">
        <v>8430</v>
      </c>
      <c r="M3767" s="360" t="s">
        <v>5957</v>
      </c>
      <c r="N3767" s="360" t="s">
        <v>114</v>
      </c>
      <c r="O3767" s="360" t="s">
        <v>8390</v>
      </c>
      <c r="P3767" s="360" t="s">
        <v>3532</v>
      </c>
      <c r="Q3767" s="360" t="s">
        <v>14243</v>
      </c>
    </row>
    <row r="3768" spans="1:17" ht="15">
      <c r="A3768" s="359" t="s">
        <v>1639</v>
      </c>
      <c r="B3768" s="360" t="s">
        <v>965</v>
      </c>
      <c r="C3768" s="360" t="s">
        <v>6591</v>
      </c>
      <c r="D3768" s="360">
        <v>4</v>
      </c>
      <c r="E3768" s="360" t="s">
        <v>3532</v>
      </c>
      <c r="F3768" s="360" t="s">
        <v>3532</v>
      </c>
      <c r="G3768" s="360" t="s">
        <v>3532</v>
      </c>
      <c r="H3768" s="361">
        <v>45975</v>
      </c>
      <c r="I3768" s="360" t="s">
        <v>3532</v>
      </c>
      <c r="J3768" s="360" t="s">
        <v>7940</v>
      </c>
      <c r="K3768" s="360">
        <v>2021</v>
      </c>
      <c r="L3768" s="360" t="s">
        <v>8430</v>
      </c>
      <c r="M3768" s="360" t="s">
        <v>5957</v>
      </c>
      <c r="N3768" s="360" t="s">
        <v>114</v>
      </c>
      <c r="O3768" s="360" t="s">
        <v>8390</v>
      </c>
      <c r="P3768" s="360" t="s">
        <v>3532</v>
      </c>
      <c r="Q3768" s="360" t="s">
        <v>8912</v>
      </c>
    </row>
    <row r="3769" spans="1:17" ht="15">
      <c r="A3769" s="359" t="s">
        <v>1927</v>
      </c>
      <c r="B3769" s="360" t="s">
        <v>1207</v>
      </c>
      <c r="C3769" s="360" t="s">
        <v>3532</v>
      </c>
      <c r="D3769" s="360">
        <v>51</v>
      </c>
      <c r="E3769" s="360" t="s">
        <v>3532</v>
      </c>
      <c r="F3769" s="360" t="s">
        <v>3532</v>
      </c>
      <c r="G3769" s="360" t="s">
        <v>3532</v>
      </c>
      <c r="H3769" s="361">
        <v>45975</v>
      </c>
      <c r="I3769" s="360" t="s">
        <v>3532</v>
      </c>
      <c r="J3769" s="360" t="s">
        <v>7940</v>
      </c>
      <c r="K3769" s="360">
        <v>2021</v>
      </c>
      <c r="L3769" s="360" t="s">
        <v>8430</v>
      </c>
      <c r="M3769" s="360" t="s">
        <v>5957</v>
      </c>
      <c r="N3769" s="360" t="s">
        <v>114</v>
      </c>
      <c r="O3769" s="360" t="s">
        <v>83</v>
      </c>
      <c r="P3769" s="360" t="s">
        <v>3532</v>
      </c>
      <c r="Q3769" s="360" t="s">
        <v>3532</v>
      </c>
    </row>
    <row r="3770" spans="1:17" ht="15">
      <c r="A3770" s="359" t="s">
        <v>7488</v>
      </c>
      <c r="B3770" s="360" t="s">
        <v>14338</v>
      </c>
      <c r="C3770" s="360" t="s">
        <v>3532</v>
      </c>
      <c r="D3770" s="360">
        <v>0</v>
      </c>
      <c r="E3770" s="360" t="s">
        <v>3532</v>
      </c>
      <c r="F3770" s="360" t="s">
        <v>3532</v>
      </c>
      <c r="G3770" s="360" t="s">
        <v>3532</v>
      </c>
      <c r="H3770" s="361">
        <v>45975</v>
      </c>
      <c r="I3770" s="360" t="s">
        <v>3532</v>
      </c>
      <c r="J3770" s="360" t="s">
        <v>14339</v>
      </c>
      <c r="K3770" s="360">
        <v>2021</v>
      </c>
      <c r="L3770" s="360" t="s">
        <v>9363</v>
      </c>
      <c r="M3770" s="360" t="s">
        <v>5957</v>
      </c>
      <c r="N3770" s="360" t="s">
        <v>5953</v>
      </c>
      <c r="O3770" s="360" t="s">
        <v>6002</v>
      </c>
      <c r="P3770" s="360" t="s">
        <v>3532</v>
      </c>
      <c r="Q3770" s="360" t="s">
        <v>3532</v>
      </c>
    </row>
    <row r="3771" spans="1:17" ht="15">
      <c r="A3771" s="359" t="s">
        <v>1657</v>
      </c>
      <c r="B3771" s="360" t="s">
        <v>1383</v>
      </c>
      <c r="C3771" s="360" t="s">
        <v>6591</v>
      </c>
      <c r="D3771" s="360">
        <v>0</v>
      </c>
      <c r="E3771" s="360" t="s">
        <v>3532</v>
      </c>
      <c r="F3771" s="360" t="s">
        <v>3532</v>
      </c>
      <c r="G3771" s="360" t="s">
        <v>3532</v>
      </c>
      <c r="H3771" s="361">
        <v>45975</v>
      </c>
      <c r="I3771" s="360" t="s">
        <v>3532</v>
      </c>
      <c r="J3771" s="360" t="s">
        <v>7940</v>
      </c>
      <c r="K3771" s="360">
        <v>2021</v>
      </c>
      <c r="L3771" s="360" t="s">
        <v>8430</v>
      </c>
      <c r="M3771" s="360" t="s">
        <v>5957</v>
      </c>
      <c r="N3771" s="360" t="s">
        <v>114</v>
      </c>
      <c r="O3771" s="360" t="s">
        <v>3532</v>
      </c>
      <c r="P3771" s="360" t="s">
        <v>3532</v>
      </c>
      <c r="Q3771" s="360" t="s">
        <v>8924</v>
      </c>
    </row>
    <row r="3772" spans="1:17" ht="15">
      <c r="A3772" s="359" t="s">
        <v>1683</v>
      </c>
      <c r="B3772" s="360" t="s">
        <v>2524</v>
      </c>
      <c r="C3772" s="360" t="s">
        <v>2790</v>
      </c>
      <c r="D3772" s="360">
        <v>1</v>
      </c>
      <c r="E3772" s="360" t="s">
        <v>3532</v>
      </c>
      <c r="F3772" s="360" t="s">
        <v>14340</v>
      </c>
      <c r="G3772" s="360" t="s">
        <v>3532</v>
      </c>
      <c r="H3772" s="361">
        <v>45975</v>
      </c>
      <c r="I3772" s="360" t="s">
        <v>3532</v>
      </c>
      <c r="J3772" s="360" t="s">
        <v>7940</v>
      </c>
      <c r="K3772" s="360">
        <v>2021</v>
      </c>
      <c r="L3772" s="360" t="s">
        <v>8430</v>
      </c>
      <c r="M3772" s="360" t="s">
        <v>5957</v>
      </c>
      <c r="N3772" s="360" t="s">
        <v>114</v>
      </c>
      <c r="O3772" s="360" t="s">
        <v>83</v>
      </c>
      <c r="P3772" s="360">
        <v>0</v>
      </c>
      <c r="Q3772" s="360" t="s">
        <v>14341</v>
      </c>
    </row>
    <row r="3773" spans="1:17" ht="15">
      <c r="A3773" s="359" t="s">
        <v>1657</v>
      </c>
      <c r="B3773" s="360" t="s">
        <v>2070</v>
      </c>
      <c r="C3773" s="360" t="s">
        <v>6591</v>
      </c>
      <c r="D3773" s="360">
        <v>0</v>
      </c>
      <c r="E3773" s="360" t="s">
        <v>3532</v>
      </c>
      <c r="F3773" s="360" t="s">
        <v>3532</v>
      </c>
      <c r="G3773" s="360" t="s">
        <v>3532</v>
      </c>
      <c r="H3773" s="361">
        <v>45975</v>
      </c>
      <c r="I3773" s="360" t="s">
        <v>3532</v>
      </c>
      <c r="J3773" s="360" t="s">
        <v>7940</v>
      </c>
      <c r="K3773" s="360">
        <v>2021</v>
      </c>
      <c r="L3773" s="360" t="s">
        <v>8430</v>
      </c>
      <c r="M3773" s="360" t="s">
        <v>5957</v>
      </c>
      <c r="N3773" s="360" t="s">
        <v>114</v>
      </c>
      <c r="O3773" s="360" t="s">
        <v>3532</v>
      </c>
      <c r="P3773" s="360" t="s">
        <v>3532</v>
      </c>
      <c r="Q3773" s="360" t="s">
        <v>8924</v>
      </c>
    </row>
    <row r="3774" spans="1:17" ht="15">
      <c r="A3774" s="359" t="s">
        <v>1657</v>
      </c>
      <c r="B3774" s="360" t="s">
        <v>1949</v>
      </c>
      <c r="C3774" s="360" t="s">
        <v>3532</v>
      </c>
      <c r="D3774" s="360">
        <v>42</v>
      </c>
      <c r="E3774" s="360" t="s">
        <v>3532</v>
      </c>
      <c r="F3774" s="360" t="s">
        <v>3532</v>
      </c>
      <c r="G3774" s="360" t="s">
        <v>3532</v>
      </c>
      <c r="H3774" s="361">
        <v>45975</v>
      </c>
      <c r="I3774" s="360" t="s">
        <v>3532</v>
      </c>
      <c r="J3774" s="360" t="s">
        <v>7940</v>
      </c>
      <c r="K3774" s="360">
        <v>2021</v>
      </c>
      <c r="L3774" s="360" t="s">
        <v>8430</v>
      </c>
      <c r="M3774" s="360" t="s">
        <v>5957</v>
      </c>
      <c r="N3774" s="360" t="s">
        <v>114</v>
      </c>
      <c r="O3774" s="360" t="s">
        <v>3532</v>
      </c>
      <c r="P3774" s="360" t="s">
        <v>3532</v>
      </c>
      <c r="Q3774" s="360" t="s">
        <v>3532</v>
      </c>
    </row>
    <row r="3775" spans="1:17" ht="15">
      <c r="A3775" s="359" t="s">
        <v>1734</v>
      </c>
      <c r="B3775" s="360" t="s">
        <v>2063</v>
      </c>
      <c r="C3775" s="360" t="s">
        <v>2790</v>
      </c>
      <c r="D3775" s="360">
        <v>0</v>
      </c>
      <c r="E3775" s="360" t="s">
        <v>3532</v>
      </c>
      <c r="F3775" s="360" t="s">
        <v>14342</v>
      </c>
      <c r="G3775" s="360" t="s">
        <v>3532</v>
      </c>
      <c r="H3775" s="361">
        <v>45975</v>
      </c>
      <c r="I3775" s="360" t="s">
        <v>3532</v>
      </c>
      <c r="J3775" s="360" t="s">
        <v>7940</v>
      </c>
      <c r="K3775" s="360">
        <v>2021</v>
      </c>
      <c r="L3775" s="360" t="s">
        <v>8430</v>
      </c>
      <c r="M3775" s="360" t="s">
        <v>5957</v>
      </c>
      <c r="N3775" s="360" t="s">
        <v>114</v>
      </c>
      <c r="O3775" s="360" t="s">
        <v>83</v>
      </c>
      <c r="P3775" s="360">
        <v>0</v>
      </c>
      <c r="Q3775" s="360" t="s">
        <v>14343</v>
      </c>
    </row>
    <row r="3776" spans="1:17" ht="15">
      <c r="A3776" s="359" t="s">
        <v>3898</v>
      </c>
      <c r="B3776" s="360" t="s">
        <v>14344</v>
      </c>
      <c r="C3776" s="360" t="s">
        <v>3532</v>
      </c>
      <c r="D3776" s="360">
        <v>135</v>
      </c>
      <c r="E3776" s="360" t="s">
        <v>3532</v>
      </c>
      <c r="F3776" s="360" t="s">
        <v>3532</v>
      </c>
      <c r="G3776" s="360" t="s">
        <v>3532</v>
      </c>
      <c r="H3776" s="361">
        <v>45975</v>
      </c>
      <c r="I3776" s="360" t="s">
        <v>3532</v>
      </c>
      <c r="J3776" s="360" t="s">
        <v>12649</v>
      </c>
      <c r="K3776" s="360">
        <v>2021</v>
      </c>
      <c r="L3776" s="360" t="s">
        <v>5964</v>
      </c>
      <c r="M3776" s="360" t="s">
        <v>5957</v>
      </c>
      <c r="N3776" s="360" t="s">
        <v>5953</v>
      </c>
      <c r="O3776" s="360" t="s">
        <v>83</v>
      </c>
      <c r="P3776" s="360" t="s">
        <v>3532</v>
      </c>
      <c r="Q3776" s="360" t="s">
        <v>3532</v>
      </c>
    </row>
    <row r="3777" spans="1:17" ht="15">
      <c r="A3777" s="359" t="s">
        <v>5750</v>
      </c>
      <c r="B3777" s="360" t="s">
        <v>14345</v>
      </c>
      <c r="C3777" s="360" t="s">
        <v>2790</v>
      </c>
      <c r="D3777" s="360">
        <v>0</v>
      </c>
      <c r="E3777" s="360" t="s">
        <v>3532</v>
      </c>
      <c r="F3777" s="360" t="s">
        <v>14346</v>
      </c>
      <c r="G3777" s="360" t="s">
        <v>3532</v>
      </c>
      <c r="H3777" s="361">
        <v>45975</v>
      </c>
      <c r="I3777" s="360" t="s">
        <v>3532</v>
      </c>
      <c r="J3777" s="360" t="s">
        <v>14347</v>
      </c>
      <c r="K3777" s="360">
        <v>2021</v>
      </c>
      <c r="L3777" s="360" t="s">
        <v>5960</v>
      </c>
      <c r="M3777" s="360" t="s">
        <v>5957</v>
      </c>
      <c r="N3777" s="360" t="s">
        <v>5953</v>
      </c>
      <c r="O3777" s="360" t="s">
        <v>83</v>
      </c>
      <c r="P3777" s="360">
        <v>0</v>
      </c>
      <c r="Q3777" s="360" t="s">
        <v>14348</v>
      </c>
    </row>
    <row r="3778" spans="1:17" ht="15">
      <c r="A3778" s="359" t="s">
        <v>1620</v>
      </c>
      <c r="B3778" s="360" t="s">
        <v>14349</v>
      </c>
      <c r="C3778" s="360" t="s">
        <v>6109</v>
      </c>
      <c r="D3778" s="360">
        <v>106</v>
      </c>
      <c r="E3778" s="360" t="s">
        <v>3532</v>
      </c>
      <c r="F3778" s="360" t="s">
        <v>6110</v>
      </c>
      <c r="G3778" s="360" t="s">
        <v>3532</v>
      </c>
      <c r="H3778" s="361">
        <v>45975</v>
      </c>
      <c r="I3778" s="360" t="s">
        <v>3532</v>
      </c>
      <c r="J3778" s="360" t="s">
        <v>14350</v>
      </c>
      <c r="K3778" s="360">
        <v>2021</v>
      </c>
      <c r="L3778" s="360" t="s">
        <v>5960</v>
      </c>
      <c r="M3778" s="360" t="s">
        <v>5957</v>
      </c>
      <c r="N3778" s="360" t="s">
        <v>5953</v>
      </c>
      <c r="O3778" s="360" t="s">
        <v>83</v>
      </c>
      <c r="P3778" s="360" t="s">
        <v>3532</v>
      </c>
      <c r="Q3778" s="360" t="s">
        <v>6551</v>
      </c>
    </row>
    <row r="3779" spans="1:17" ht="15">
      <c r="A3779" s="359" t="s">
        <v>6370</v>
      </c>
      <c r="B3779" s="360" t="s">
        <v>14351</v>
      </c>
      <c r="C3779" s="360" t="s">
        <v>2790</v>
      </c>
      <c r="D3779" s="360">
        <v>4</v>
      </c>
      <c r="E3779" s="360" t="s">
        <v>3532</v>
      </c>
      <c r="F3779" s="360" t="s">
        <v>14352</v>
      </c>
      <c r="G3779" s="360" t="s">
        <v>3532</v>
      </c>
      <c r="H3779" s="361">
        <v>45975</v>
      </c>
      <c r="I3779" s="360" t="s">
        <v>3532</v>
      </c>
      <c r="J3779" s="360" t="s">
        <v>12763</v>
      </c>
      <c r="K3779" s="360">
        <v>2021</v>
      </c>
      <c r="L3779" s="360" t="s">
        <v>5960</v>
      </c>
      <c r="M3779" s="360" t="s">
        <v>5957</v>
      </c>
      <c r="N3779" s="360" t="s">
        <v>5953</v>
      </c>
      <c r="O3779" s="360" t="s">
        <v>83</v>
      </c>
      <c r="P3779" s="360">
        <v>0</v>
      </c>
      <c r="Q3779" s="360" t="s">
        <v>14353</v>
      </c>
    </row>
    <row r="3780" spans="1:17" ht="15">
      <c r="A3780" s="359" t="s">
        <v>3880</v>
      </c>
      <c r="B3780" s="360" t="s">
        <v>14354</v>
      </c>
      <c r="C3780" s="360" t="s">
        <v>3532</v>
      </c>
      <c r="D3780" s="360">
        <v>3</v>
      </c>
      <c r="E3780" s="360" t="s">
        <v>3532</v>
      </c>
      <c r="F3780" s="360" t="s">
        <v>3532</v>
      </c>
      <c r="G3780" s="360" t="s">
        <v>3532</v>
      </c>
      <c r="H3780" s="361">
        <v>45975</v>
      </c>
      <c r="I3780" s="360" t="s">
        <v>3532</v>
      </c>
      <c r="J3780" s="360" t="s">
        <v>14355</v>
      </c>
      <c r="K3780" s="360">
        <v>2022</v>
      </c>
      <c r="L3780" s="360" t="s">
        <v>7571</v>
      </c>
      <c r="M3780" s="360" t="s">
        <v>5957</v>
      </c>
      <c r="N3780" s="360" t="s">
        <v>5953</v>
      </c>
      <c r="O3780" s="360" t="s">
        <v>83</v>
      </c>
      <c r="P3780" s="360" t="s">
        <v>3532</v>
      </c>
      <c r="Q3780" s="360" t="s">
        <v>3532</v>
      </c>
    </row>
    <row r="3781" spans="1:17" ht="15">
      <c r="A3781" s="359" t="s">
        <v>1667</v>
      </c>
      <c r="B3781" s="360" t="s">
        <v>3722</v>
      </c>
      <c r="C3781" s="360" t="s">
        <v>7277</v>
      </c>
      <c r="D3781" s="360">
        <v>7</v>
      </c>
      <c r="E3781" s="360" t="s">
        <v>3532</v>
      </c>
      <c r="F3781" s="360" t="s">
        <v>13828</v>
      </c>
      <c r="G3781" s="360" t="s">
        <v>3532</v>
      </c>
      <c r="H3781" s="361">
        <v>45975</v>
      </c>
      <c r="I3781" s="360" t="s">
        <v>3532</v>
      </c>
      <c r="J3781" s="360" t="s">
        <v>5950</v>
      </c>
      <c r="K3781" s="360">
        <v>2021</v>
      </c>
      <c r="L3781" s="360" t="s">
        <v>6638</v>
      </c>
      <c r="M3781" s="360" t="s">
        <v>5952</v>
      </c>
      <c r="N3781" s="360" t="s">
        <v>5953</v>
      </c>
      <c r="O3781" s="360" t="s">
        <v>83</v>
      </c>
      <c r="P3781" s="360">
        <v>0</v>
      </c>
      <c r="Q3781" s="360" t="s">
        <v>13829</v>
      </c>
    </row>
    <row r="3782" spans="1:17" ht="15">
      <c r="A3782" s="359" t="s">
        <v>1679</v>
      </c>
      <c r="B3782" s="360" t="s">
        <v>3469</v>
      </c>
      <c r="C3782" s="360" t="s">
        <v>109</v>
      </c>
      <c r="D3782" s="360">
        <v>0</v>
      </c>
      <c r="E3782" s="360" t="s">
        <v>14207</v>
      </c>
      <c r="F3782" s="360" t="s">
        <v>7208</v>
      </c>
      <c r="G3782" s="360" t="s">
        <v>7209</v>
      </c>
      <c r="H3782" s="361">
        <v>45975</v>
      </c>
      <c r="I3782" s="360" t="s">
        <v>3532</v>
      </c>
      <c r="J3782" s="360" t="s">
        <v>5950</v>
      </c>
      <c r="K3782" s="360">
        <v>2021</v>
      </c>
      <c r="L3782" s="360" t="s">
        <v>6638</v>
      </c>
      <c r="M3782" s="360" t="s">
        <v>5952</v>
      </c>
      <c r="N3782" s="360" t="s">
        <v>5953</v>
      </c>
      <c r="O3782" s="360" t="s">
        <v>83</v>
      </c>
      <c r="P3782" s="360" t="s">
        <v>3532</v>
      </c>
      <c r="Q3782" s="360" t="s">
        <v>14356</v>
      </c>
    </row>
    <row r="3783" spans="1:17" ht="15">
      <c r="A3783" s="359" t="s">
        <v>1667</v>
      </c>
      <c r="B3783" s="360" t="s">
        <v>1603</v>
      </c>
      <c r="C3783" s="360" t="s">
        <v>7277</v>
      </c>
      <c r="D3783" s="360">
        <v>7</v>
      </c>
      <c r="E3783" s="360" t="s">
        <v>3532</v>
      </c>
      <c r="F3783" s="360" t="s">
        <v>13828</v>
      </c>
      <c r="G3783" s="360" t="s">
        <v>3532</v>
      </c>
      <c r="H3783" s="361">
        <v>45975</v>
      </c>
      <c r="I3783" s="360" t="s">
        <v>3532</v>
      </c>
      <c r="J3783" s="360" t="s">
        <v>5950</v>
      </c>
      <c r="K3783" s="360">
        <v>2021</v>
      </c>
      <c r="L3783" s="360" t="s">
        <v>6638</v>
      </c>
      <c r="M3783" s="360" t="s">
        <v>5952</v>
      </c>
      <c r="N3783" s="360" t="s">
        <v>5953</v>
      </c>
      <c r="O3783" s="360" t="s">
        <v>83</v>
      </c>
      <c r="P3783" s="360" t="s">
        <v>3532</v>
      </c>
      <c r="Q3783" s="360" t="s">
        <v>13829</v>
      </c>
    </row>
    <row r="3784" spans="1:17" ht="15">
      <c r="A3784" s="359" t="s">
        <v>1667</v>
      </c>
      <c r="B3784" s="360" t="s">
        <v>3712</v>
      </c>
      <c r="C3784" s="360" t="s">
        <v>7277</v>
      </c>
      <c r="D3784" s="360">
        <v>7</v>
      </c>
      <c r="E3784" s="360" t="s">
        <v>3532</v>
      </c>
      <c r="F3784" s="360" t="s">
        <v>13828</v>
      </c>
      <c r="G3784" s="360" t="s">
        <v>3532</v>
      </c>
      <c r="H3784" s="361">
        <v>45975</v>
      </c>
      <c r="I3784" s="360" t="s">
        <v>3532</v>
      </c>
      <c r="J3784" s="360" t="s">
        <v>5950</v>
      </c>
      <c r="K3784" s="360">
        <v>2021</v>
      </c>
      <c r="L3784" s="360" t="s">
        <v>6638</v>
      </c>
      <c r="M3784" s="360" t="s">
        <v>5952</v>
      </c>
      <c r="N3784" s="360" t="s">
        <v>5953</v>
      </c>
      <c r="O3784" s="360" t="s">
        <v>83</v>
      </c>
      <c r="P3784" s="360">
        <v>0</v>
      </c>
      <c r="Q3784" s="360" t="s">
        <v>13829</v>
      </c>
    </row>
    <row r="3785" spans="1:17" ht="15">
      <c r="A3785" s="359" t="s">
        <v>5752</v>
      </c>
      <c r="B3785" s="360" t="s">
        <v>14357</v>
      </c>
      <c r="C3785" s="360" t="s">
        <v>3532</v>
      </c>
      <c r="D3785" s="360">
        <v>0</v>
      </c>
      <c r="E3785" s="360" t="s">
        <v>3532</v>
      </c>
      <c r="F3785" s="360" t="s">
        <v>3532</v>
      </c>
      <c r="G3785" s="360" t="s">
        <v>3532</v>
      </c>
      <c r="H3785" s="361">
        <v>45975</v>
      </c>
      <c r="I3785" s="360" t="s">
        <v>3532</v>
      </c>
      <c r="J3785" s="360" t="s">
        <v>14358</v>
      </c>
      <c r="K3785" s="360">
        <v>2022</v>
      </c>
      <c r="L3785" s="360" t="s">
        <v>5964</v>
      </c>
      <c r="M3785" s="360" t="s">
        <v>5957</v>
      </c>
      <c r="N3785" s="360" t="s">
        <v>5953</v>
      </c>
      <c r="O3785" s="360" t="s">
        <v>1706</v>
      </c>
      <c r="P3785" s="360">
        <v>0</v>
      </c>
      <c r="Q3785" s="360" t="s">
        <v>3532</v>
      </c>
    </row>
    <row r="3786" spans="1:17" ht="15">
      <c r="A3786" s="359" t="s">
        <v>3520</v>
      </c>
      <c r="B3786" s="360" t="s">
        <v>14359</v>
      </c>
      <c r="C3786" s="360" t="s">
        <v>3532</v>
      </c>
      <c r="D3786" s="360">
        <v>107</v>
      </c>
      <c r="E3786" s="360" t="s">
        <v>3532</v>
      </c>
      <c r="F3786" s="360" t="s">
        <v>3532</v>
      </c>
      <c r="G3786" s="360" t="s">
        <v>3532</v>
      </c>
      <c r="H3786" s="361">
        <v>45975</v>
      </c>
      <c r="I3786" s="360" t="s">
        <v>3532</v>
      </c>
      <c r="J3786" s="360" t="s">
        <v>14360</v>
      </c>
      <c r="K3786" s="360">
        <v>2022</v>
      </c>
      <c r="L3786" s="360" t="s">
        <v>5964</v>
      </c>
      <c r="M3786" s="360" t="s">
        <v>5957</v>
      </c>
      <c r="N3786" s="360" t="s">
        <v>5953</v>
      </c>
      <c r="O3786" s="360" t="s">
        <v>83</v>
      </c>
      <c r="P3786" s="360" t="s">
        <v>3532</v>
      </c>
      <c r="Q3786" s="360" t="s">
        <v>3532</v>
      </c>
    </row>
    <row r="3787" spans="1:17" ht="15">
      <c r="A3787" s="359" t="s">
        <v>5750</v>
      </c>
      <c r="B3787" s="360" t="s">
        <v>14361</v>
      </c>
      <c r="C3787" s="360" t="s">
        <v>2790</v>
      </c>
      <c r="D3787" s="360">
        <v>0</v>
      </c>
      <c r="E3787" s="360" t="s">
        <v>3532</v>
      </c>
      <c r="F3787" s="360" t="s">
        <v>14362</v>
      </c>
      <c r="G3787" s="360" t="s">
        <v>3532</v>
      </c>
      <c r="H3787" s="361">
        <v>45975</v>
      </c>
      <c r="I3787" s="360" t="s">
        <v>3532</v>
      </c>
      <c r="J3787" s="360" t="s">
        <v>14363</v>
      </c>
      <c r="K3787" s="360">
        <v>2022</v>
      </c>
      <c r="L3787" s="360" t="s">
        <v>5960</v>
      </c>
      <c r="M3787" s="360" t="s">
        <v>5957</v>
      </c>
      <c r="N3787" s="360" t="s">
        <v>5953</v>
      </c>
      <c r="O3787" s="360" t="s">
        <v>83</v>
      </c>
      <c r="P3787" s="360">
        <v>0</v>
      </c>
      <c r="Q3787" s="360" t="s">
        <v>14364</v>
      </c>
    </row>
    <row r="3788" spans="1:17" ht="15">
      <c r="A3788" s="359" t="s">
        <v>1734</v>
      </c>
      <c r="B3788" s="360" t="s">
        <v>3680</v>
      </c>
      <c r="C3788" s="360" t="s">
        <v>2790</v>
      </c>
      <c r="D3788" s="360">
        <v>0</v>
      </c>
      <c r="E3788" s="360" t="s">
        <v>3532</v>
      </c>
      <c r="F3788" s="360" t="s">
        <v>14365</v>
      </c>
      <c r="G3788" s="360" t="s">
        <v>3532</v>
      </c>
      <c r="H3788" s="361">
        <v>45975</v>
      </c>
      <c r="I3788" s="360" t="s">
        <v>3532</v>
      </c>
      <c r="J3788" s="360" t="s">
        <v>7940</v>
      </c>
      <c r="K3788" s="360">
        <v>2023</v>
      </c>
      <c r="L3788" s="360" t="s">
        <v>13830</v>
      </c>
      <c r="M3788" s="360" t="s">
        <v>5957</v>
      </c>
      <c r="N3788" s="360" t="s">
        <v>114</v>
      </c>
      <c r="O3788" s="360" t="s">
        <v>83</v>
      </c>
      <c r="P3788" s="360">
        <v>0</v>
      </c>
      <c r="Q3788" s="360" t="s">
        <v>9099</v>
      </c>
    </row>
    <row r="3789" spans="1:17" ht="15">
      <c r="A3789" s="359" t="s">
        <v>6370</v>
      </c>
      <c r="B3789" s="360" t="s">
        <v>14366</v>
      </c>
      <c r="C3789" s="360" t="s">
        <v>3532</v>
      </c>
      <c r="D3789" s="360">
        <v>129</v>
      </c>
      <c r="E3789" s="360" t="s">
        <v>3532</v>
      </c>
      <c r="F3789" s="360" t="s">
        <v>3532</v>
      </c>
      <c r="G3789" s="360" t="s">
        <v>3532</v>
      </c>
      <c r="H3789" s="361">
        <v>45975</v>
      </c>
      <c r="I3789" s="360" t="s">
        <v>3532</v>
      </c>
      <c r="J3789" s="360" t="s">
        <v>14367</v>
      </c>
      <c r="K3789" s="360">
        <v>2022</v>
      </c>
      <c r="L3789" s="360" t="s">
        <v>5960</v>
      </c>
      <c r="M3789" s="360" t="s">
        <v>5957</v>
      </c>
      <c r="N3789" s="360" t="s">
        <v>5953</v>
      </c>
      <c r="O3789" s="360" t="s">
        <v>83</v>
      </c>
      <c r="P3789" s="360" t="s">
        <v>3532</v>
      </c>
      <c r="Q3789" s="360" t="s">
        <v>3532</v>
      </c>
    </row>
    <row r="3790" spans="1:17" ht="15">
      <c r="A3790" s="359" t="s">
        <v>5750</v>
      </c>
      <c r="B3790" s="360" t="s">
        <v>14368</v>
      </c>
      <c r="C3790" s="360" t="s">
        <v>3532</v>
      </c>
      <c r="D3790" s="360">
        <v>0</v>
      </c>
      <c r="E3790" s="360" t="s">
        <v>3532</v>
      </c>
      <c r="F3790" s="360" t="s">
        <v>3532</v>
      </c>
      <c r="G3790" s="360" t="s">
        <v>3532</v>
      </c>
      <c r="H3790" s="361">
        <v>45975</v>
      </c>
      <c r="I3790" s="360" t="s">
        <v>3532</v>
      </c>
      <c r="J3790" s="360" t="s">
        <v>14369</v>
      </c>
      <c r="K3790" s="360">
        <v>2022</v>
      </c>
      <c r="L3790" s="360" t="s">
        <v>5960</v>
      </c>
      <c r="M3790" s="360" t="s">
        <v>5957</v>
      </c>
      <c r="N3790" s="360" t="s">
        <v>5953</v>
      </c>
      <c r="O3790" s="360" t="s">
        <v>83</v>
      </c>
      <c r="P3790" s="360" t="s">
        <v>3532</v>
      </c>
      <c r="Q3790" s="360" t="s">
        <v>3532</v>
      </c>
    </row>
    <row r="3791" spans="1:17" ht="15">
      <c r="A3791" s="359" t="s">
        <v>1776</v>
      </c>
      <c r="B3791" s="360" t="s">
        <v>14370</v>
      </c>
      <c r="C3791" s="360" t="s">
        <v>2790</v>
      </c>
      <c r="D3791" s="360">
        <v>20</v>
      </c>
      <c r="E3791" s="360" t="s">
        <v>3532</v>
      </c>
      <c r="F3791" s="360" t="s">
        <v>14371</v>
      </c>
      <c r="G3791" s="360" t="s">
        <v>3532</v>
      </c>
      <c r="H3791" s="361">
        <v>45975</v>
      </c>
      <c r="I3791" s="360" t="s">
        <v>3532</v>
      </c>
      <c r="J3791" s="360" t="s">
        <v>8558</v>
      </c>
      <c r="K3791" s="360">
        <v>2022</v>
      </c>
      <c r="L3791" s="360" t="s">
        <v>5964</v>
      </c>
      <c r="M3791" s="360" t="s">
        <v>5957</v>
      </c>
      <c r="N3791" s="360" t="s">
        <v>5953</v>
      </c>
      <c r="O3791" s="360" t="s">
        <v>83</v>
      </c>
      <c r="P3791" s="360">
        <v>0</v>
      </c>
      <c r="Q3791" s="360" t="s">
        <v>14372</v>
      </c>
    </row>
    <row r="3792" spans="1:17" ht="15">
      <c r="A3792" s="359" t="s">
        <v>3520</v>
      </c>
      <c r="B3792" s="360" t="s">
        <v>14373</v>
      </c>
      <c r="C3792" s="360" t="s">
        <v>3532</v>
      </c>
      <c r="D3792" s="360">
        <v>134</v>
      </c>
      <c r="E3792" s="360" t="s">
        <v>3532</v>
      </c>
      <c r="F3792" s="360" t="s">
        <v>3532</v>
      </c>
      <c r="G3792" s="360" t="s">
        <v>3532</v>
      </c>
      <c r="H3792" s="361">
        <v>45975</v>
      </c>
      <c r="I3792" s="360" t="s">
        <v>3532</v>
      </c>
      <c r="J3792" s="360" t="s">
        <v>14374</v>
      </c>
      <c r="K3792" s="360">
        <v>2022</v>
      </c>
      <c r="L3792" s="360" t="s">
        <v>5964</v>
      </c>
      <c r="M3792" s="360" t="s">
        <v>5957</v>
      </c>
      <c r="N3792" s="360" t="s">
        <v>5953</v>
      </c>
      <c r="O3792" s="360" t="s">
        <v>83</v>
      </c>
      <c r="P3792" s="360" t="s">
        <v>3532</v>
      </c>
      <c r="Q3792" s="360" t="s">
        <v>3532</v>
      </c>
    </row>
    <row r="3793" spans="1:17" ht="15">
      <c r="A3793" s="359" t="s">
        <v>4021</v>
      </c>
      <c r="B3793" s="360" t="s">
        <v>4017</v>
      </c>
      <c r="C3793" s="360" t="s">
        <v>3532</v>
      </c>
      <c r="D3793" s="360">
        <v>217</v>
      </c>
      <c r="E3793" s="360" t="s">
        <v>3532</v>
      </c>
      <c r="F3793" s="360" t="s">
        <v>3532</v>
      </c>
      <c r="G3793" s="360" t="s">
        <v>3532</v>
      </c>
      <c r="H3793" s="361">
        <v>45975</v>
      </c>
      <c r="I3793" s="360" t="s">
        <v>3532</v>
      </c>
      <c r="J3793" s="360" t="s">
        <v>7570</v>
      </c>
      <c r="K3793" s="360">
        <v>2022</v>
      </c>
      <c r="L3793" s="360" t="s">
        <v>8570</v>
      </c>
      <c r="M3793" s="360" t="s">
        <v>5957</v>
      </c>
      <c r="N3793" s="360" t="s">
        <v>114</v>
      </c>
      <c r="O3793" s="360" t="s">
        <v>3993</v>
      </c>
      <c r="P3793" s="360" t="s">
        <v>3532</v>
      </c>
      <c r="Q3793" s="360" t="s">
        <v>3532</v>
      </c>
    </row>
    <row r="3794" spans="1:17" ht="15">
      <c r="A3794" s="359" t="s">
        <v>4021</v>
      </c>
      <c r="B3794" s="360" t="s">
        <v>4018</v>
      </c>
      <c r="C3794" s="360" t="s">
        <v>3532</v>
      </c>
      <c r="D3794" s="360">
        <v>217</v>
      </c>
      <c r="E3794" s="360" t="s">
        <v>3532</v>
      </c>
      <c r="F3794" s="360" t="s">
        <v>3532</v>
      </c>
      <c r="G3794" s="360" t="s">
        <v>3532</v>
      </c>
      <c r="H3794" s="361">
        <v>45975</v>
      </c>
      <c r="I3794" s="360" t="s">
        <v>3532</v>
      </c>
      <c r="J3794" s="360" t="s">
        <v>7570</v>
      </c>
      <c r="K3794" s="360">
        <v>2022</v>
      </c>
      <c r="L3794" s="360" t="s">
        <v>8570</v>
      </c>
      <c r="M3794" s="360" t="s">
        <v>5957</v>
      </c>
      <c r="N3794" s="360" t="s">
        <v>114</v>
      </c>
      <c r="O3794" s="360" t="s">
        <v>3993</v>
      </c>
      <c r="P3794" s="360" t="s">
        <v>3532</v>
      </c>
      <c r="Q3794" s="360" t="s">
        <v>3532</v>
      </c>
    </row>
    <row r="3795" spans="1:17" ht="15">
      <c r="A3795" s="359" t="s">
        <v>3923</v>
      </c>
      <c r="B3795" s="360" t="s">
        <v>14375</v>
      </c>
      <c r="C3795" s="360" t="s">
        <v>3532</v>
      </c>
      <c r="D3795" s="360">
        <v>21</v>
      </c>
      <c r="E3795" s="360" t="s">
        <v>3532</v>
      </c>
      <c r="F3795" s="360" t="s">
        <v>3532</v>
      </c>
      <c r="G3795" s="360" t="s">
        <v>3532</v>
      </c>
      <c r="H3795" s="361">
        <v>45975</v>
      </c>
      <c r="I3795" s="360" t="s">
        <v>3532</v>
      </c>
      <c r="J3795" s="360" t="s">
        <v>14376</v>
      </c>
      <c r="K3795" s="360">
        <v>2022</v>
      </c>
      <c r="L3795" s="360" t="s">
        <v>5960</v>
      </c>
      <c r="M3795" s="360" t="s">
        <v>5957</v>
      </c>
      <c r="N3795" s="360" t="s">
        <v>5953</v>
      </c>
      <c r="O3795" s="360" t="s">
        <v>83</v>
      </c>
      <c r="P3795" s="360" t="s">
        <v>3532</v>
      </c>
      <c r="Q3795" s="360" t="s">
        <v>3532</v>
      </c>
    </row>
    <row r="3796" spans="1:17" ht="15">
      <c r="A3796" s="359" t="s">
        <v>5750</v>
      </c>
      <c r="B3796" s="360" t="s">
        <v>14377</v>
      </c>
      <c r="C3796" s="360" t="s">
        <v>3532</v>
      </c>
      <c r="D3796" s="360">
        <v>37</v>
      </c>
      <c r="E3796" s="360" t="s">
        <v>3532</v>
      </c>
      <c r="F3796" s="360" t="s">
        <v>3532</v>
      </c>
      <c r="G3796" s="360" t="s">
        <v>3532</v>
      </c>
      <c r="H3796" s="361">
        <v>45975</v>
      </c>
      <c r="I3796" s="360" t="s">
        <v>3532</v>
      </c>
      <c r="J3796" s="360" t="s">
        <v>14378</v>
      </c>
      <c r="K3796" s="360">
        <v>2022</v>
      </c>
      <c r="L3796" s="360" t="s">
        <v>5960</v>
      </c>
      <c r="M3796" s="360" t="s">
        <v>5957</v>
      </c>
      <c r="N3796" s="360" t="s">
        <v>5953</v>
      </c>
      <c r="O3796" s="360" t="s">
        <v>83</v>
      </c>
      <c r="P3796" s="360" t="s">
        <v>3532</v>
      </c>
      <c r="Q3796" s="360" t="s">
        <v>3532</v>
      </c>
    </row>
    <row r="3797" spans="1:17" ht="15">
      <c r="A3797" s="359" t="s">
        <v>4021</v>
      </c>
      <c r="B3797" s="360" t="s">
        <v>4019</v>
      </c>
      <c r="C3797" s="360" t="s">
        <v>3532</v>
      </c>
      <c r="D3797" s="360">
        <v>217</v>
      </c>
      <c r="E3797" s="360" t="s">
        <v>3532</v>
      </c>
      <c r="F3797" s="360" t="s">
        <v>3532</v>
      </c>
      <c r="G3797" s="360" t="s">
        <v>3532</v>
      </c>
      <c r="H3797" s="361">
        <v>45975</v>
      </c>
      <c r="I3797" s="360" t="s">
        <v>3532</v>
      </c>
      <c r="J3797" s="360" t="s">
        <v>7570</v>
      </c>
      <c r="K3797" s="360">
        <v>2022</v>
      </c>
      <c r="L3797" s="360" t="s">
        <v>8570</v>
      </c>
      <c r="M3797" s="360" t="s">
        <v>5957</v>
      </c>
      <c r="N3797" s="360" t="s">
        <v>114</v>
      </c>
      <c r="O3797" s="360" t="s">
        <v>3993</v>
      </c>
      <c r="P3797" s="360" t="s">
        <v>3532</v>
      </c>
      <c r="Q3797" s="360" t="s">
        <v>3532</v>
      </c>
    </row>
    <row r="3798" spans="1:17" ht="15">
      <c r="A3798" s="359" t="s">
        <v>5750</v>
      </c>
      <c r="B3798" s="360" t="s">
        <v>14379</v>
      </c>
      <c r="C3798" s="360" t="s">
        <v>2790</v>
      </c>
      <c r="D3798" s="360">
        <v>0</v>
      </c>
      <c r="E3798" s="360" t="s">
        <v>3532</v>
      </c>
      <c r="F3798" s="360" t="s">
        <v>14380</v>
      </c>
      <c r="G3798" s="360" t="s">
        <v>3532</v>
      </c>
      <c r="H3798" s="361">
        <v>45975</v>
      </c>
      <c r="I3798" s="360" t="s">
        <v>3532</v>
      </c>
      <c r="J3798" s="360" t="s">
        <v>14381</v>
      </c>
      <c r="K3798" s="360">
        <v>2022</v>
      </c>
      <c r="L3798" s="360" t="s">
        <v>5960</v>
      </c>
      <c r="M3798" s="360" t="s">
        <v>5957</v>
      </c>
      <c r="N3798" s="360" t="s">
        <v>5953</v>
      </c>
      <c r="O3798" s="360" t="s">
        <v>83</v>
      </c>
      <c r="P3798" s="360">
        <v>0</v>
      </c>
      <c r="Q3798" s="360" t="s">
        <v>14382</v>
      </c>
    </row>
    <row r="3799" spans="1:17" ht="15">
      <c r="A3799" s="359" t="s">
        <v>6370</v>
      </c>
      <c r="B3799" s="360" t="s">
        <v>14383</v>
      </c>
      <c r="C3799" s="360" t="s">
        <v>3532</v>
      </c>
      <c r="D3799" s="360">
        <v>0</v>
      </c>
      <c r="E3799" s="360" t="s">
        <v>3532</v>
      </c>
      <c r="F3799" s="360" t="s">
        <v>3532</v>
      </c>
      <c r="G3799" s="360" t="s">
        <v>3532</v>
      </c>
      <c r="H3799" s="361">
        <v>45975</v>
      </c>
      <c r="I3799" s="360" t="s">
        <v>3532</v>
      </c>
      <c r="J3799" s="360" t="s">
        <v>14384</v>
      </c>
      <c r="K3799" s="360">
        <v>2022</v>
      </c>
      <c r="L3799" s="360" t="s">
        <v>5960</v>
      </c>
      <c r="M3799" s="360" t="s">
        <v>5957</v>
      </c>
      <c r="N3799" s="360" t="s">
        <v>5953</v>
      </c>
      <c r="O3799" s="360" t="s">
        <v>83</v>
      </c>
      <c r="P3799" s="360" t="s">
        <v>3532</v>
      </c>
      <c r="Q3799" s="360" t="s">
        <v>3532</v>
      </c>
    </row>
    <row r="3800" spans="1:17" ht="15">
      <c r="A3800" s="359" t="s">
        <v>4077</v>
      </c>
      <c r="B3800" s="360" t="s">
        <v>4079</v>
      </c>
      <c r="C3800" s="360" t="s">
        <v>3532</v>
      </c>
      <c r="D3800" s="360">
        <v>217</v>
      </c>
      <c r="E3800" s="360" t="s">
        <v>3532</v>
      </c>
      <c r="F3800" s="360" t="s">
        <v>3532</v>
      </c>
      <c r="G3800" s="360" t="s">
        <v>3532</v>
      </c>
      <c r="H3800" s="361">
        <v>45975</v>
      </c>
      <c r="I3800" s="360" t="s">
        <v>3532</v>
      </c>
      <c r="J3800" s="360" t="s">
        <v>7570</v>
      </c>
      <c r="K3800" s="360">
        <v>2022</v>
      </c>
      <c r="L3800" s="360" t="s">
        <v>7571</v>
      </c>
      <c r="M3800" s="360" t="s">
        <v>5957</v>
      </c>
      <c r="N3800" s="360" t="s">
        <v>114</v>
      </c>
      <c r="O3800" s="360" t="s">
        <v>3993</v>
      </c>
      <c r="P3800" s="360" t="s">
        <v>3532</v>
      </c>
      <c r="Q3800" s="360" t="s">
        <v>3532</v>
      </c>
    </row>
    <row r="3801" spans="1:17" ht="15">
      <c r="A3801" s="359" t="s">
        <v>1616</v>
      </c>
      <c r="B3801" s="360" t="s">
        <v>1786</v>
      </c>
      <c r="C3801" s="360" t="s">
        <v>2790</v>
      </c>
      <c r="D3801" s="360">
        <v>0</v>
      </c>
      <c r="E3801" s="360" t="s">
        <v>3532</v>
      </c>
      <c r="F3801" s="360" t="s">
        <v>14385</v>
      </c>
      <c r="G3801" s="360" t="s">
        <v>3532</v>
      </c>
      <c r="H3801" s="361">
        <v>45975</v>
      </c>
      <c r="I3801" s="360" t="s">
        <v>3532</v>
      </c>
      <c r="J3801" s="360" t="s">
        <v>5950</v>
      </c>
      <c r="K3801" s="360">
        <v>2023</v>
      </c>
      <c r="L3801" s="360" t="s">
        <v>6638</v>
      </c>
      <c r="M3801" s="360" t="s">
        <v>5952</v>
      </c>
      <c r="N3801" s="360" t="s">
        <v>5953</v>
      </c>
      <c r="O3801" s="360" t="s">
        <v>83</v>
      </c>
      <c r="P3801" s="360">
        <v>0</v>
      </c>
      <c r="Q3801" s="360" t="s">
        <v>14386</v>
      </c>
    </row>
    <row r="3802" spans="1:17" ht="15">
      <c r="A3802" s="359" t="s">
        <v>1876</v>
      </c>
      <c r="B3802" s="360" t="s">
        <v>14387</v>
      </c>
      <c r="C3802" s="360" t="s">
        <v>3532</v>
      </c>
      <c r="D3802" s="360">
        <v>4</v>
      </c>
      <c r="E3802" s="360" t="s">
        <v>3532</v>
      </c>
      <c r="F3802" s="360" t="s">
        <v>3532</v>
      </c>
      <c r="G3802" s="360" t="s">
        <v>3532</v>
      </c>
      <c r="H3802" s="361">
        <v>45975</v>
      </c>
      <c r="I3802" s="360" t="s">
        <v>3532</v>
      </c>
      <c r="J3802" s="360" t="s">
        <v>7147</v>
      </c>
      <c r="K3802" s="360">
        <v>2022</v>
      </c>
      <c r="L3802" s="360" t="s">
        <v>5960</v>
      </c>
      <c r="M3802" s="360" t="s">
        <v>5957</v>
      </c>
      <c r="N3802" s="360" t="s">
        <v>5953</v>
      </c>
      <c r="O3802" s="360" t="s">
        <v>83</v>
      </c>
      <c r="P3802" s="360" t="s">
        <v>3532</v>
      </c>
      <c r="Q3802" s="360" t="s">
        <v>3532</v>
      </c>
    </row>
    <row r="3803" spans="1:17" ht="15">
      <c r="A3803" s="359" t="s">
        <v>6730</v>
      </c>
      <c r="B3803" s="360" t="s">
        <v>14388</v>
      </c>
      <c r="C3803" s="360" t="s">
        <v>3532</v>
      </c>
      <c r="D3803" s="360">
        <v>59</v>
      </c>
      <c r="E3803" s="360" t="s">
        <v>3532</v>
      </c>
      <c r="F3803" s="360" t="s">
        <v>3532</v>
      </c>
      <c r="G3803" s="360" t="s">
        <v>3532</v>
      </c>
      <c r="H3803" s="361">
        <v>45975</v>
      </c>
      <c r="I3803" s="360" t="s">
        <v>3532</v>
      </c>
      <c r="J3803" s="360" t="s">
        <v>14389</v>
      </c>
      <c r="K3803" s="360">
        <v>2022</v>
      </c>
      <c r="L3803" s="360" t="s">
        <v>5960</v>
      </c>
      <c r="M3803" s="360" t="s">
        <v>5957</v>
      </c>
      <c r="N3803" s="360" t="s">
        <v>5953</v>
      </c>
      <c r="O3803" s="360" t="s">
        <v>1706</v>
      </c>
      <c r="P3803" s="360">
        <v>0</v>
      </c>
      <c r="Q3803" s="360" t="s">
        <v>3532</v>
      </c>
    </row>
    <row r="3804" spans="1:17" ht="15">
      <c r="A3804" s="359" t="s">
        <v>6875</v>
      </c>
      <c r="B3804" s="360" t="s">
        <v>14390</v>
      </c>
      <c r="C3804" s="360" t="s">
        <v>2790</v>
      </c>
      <c r="D3804" s="360">
        <v>3</v>
      </c>
      <c r="E3804" s="360" t="s">
        <v>3532</v>
      </c>
      <c r="F3804" s="360" t="s">
        <v>14391</v>
      </c>
      <c r="G3804" s="360" t="s">
        <v>3532</v>
      </c>
      <c r="H3804" s="361">
        <v>45975</v>
      </c>
      <c r="I3804" s="360" t="s">
        <v>3532</v>
      </c>
      <c r="J3804" s="360" t="s">
        <v>7388</v>
      </c>
      <c r="K3804" s="360">
        <v>2022</v>
      </c>
      <c r="L3804" s="360" t="s">
        <v>5964</v>
      </c>
      <c r="M3804" s="360" t="s">
        <v>5957</v>
      </c>
      <c r="N3804" s="360" t="s">
        <v>5953</v>
      </c>
      <c r="O3804" s="360" t="s">
        <v>83</v>
      </c>
      <c r="P3804" s="360">
        <v>0</v>
      </c>
      <c r="Q3804" s="360" t="s">
        <v>14392</v>
      </c>
    </row>
    <row r="3805" spans="1:17" ht="15">
      <c r="A3805" s="359" t="s">
        <v>1888</v>
      </c>
      <c r="B3805" s="360" t="s">
        <v>5731</v>
      </c>
      <c r="C3805" s="360" t="s">
        <v>3532</v>
      </c>
      <c r="D3805" s="360">
        <v>1</v>
      </c>
      <c r="E3805" s="360" t="s">
        <v>3532</v>
      </c>
      <c r="F3805" s="360" t="s">
        <v>3532</v>
      </c>
      <c r="G3805" s="360" t="s">
        <v>3532</v>
      </c>
      <c r="H3805" s="361">
        <v>45975</v>
      </c>
      <c r="I3805" s="360" t="s">
        <v>3532</v>
      </c>
      <c r="J3805" s="360" t="s">
        <v>7940</v>
      </c>
      <c r="K3805" s="360">
        <v>2023</v>
      </c>
      <c r="L3805" s="360" t="s">
        <v>13830</v>
      </c>
      <c r="M3805" s="360" t="s">
        <v>5957</v>
      </c>
      <c r="N3805" s="360" t="s">
        <v>114</v>
      </c>
      <c r="O3805" s="360" t="s">
        <v>83</v>
      </c>
      <c r="P3805" s="360" t="s">
        <v>3532</v>
      </c>
      <c r="Q3805" s="360" t="s">
        <v>3532</v>
      </c>
    </row>
    <row r="3806" spans="1:17" ht="15">
      <c r="A3806" s="359" t="s">
        <v>1734</v>
      </c>
      <c r="B3806" s="360" t="s">
        <v>1767</v>
      </c>
      <c r="C3806" s="360" t="s">
        <v>3532</v>
      </c>
      <c r="D3806" s="360">
        <v>29</v>
      </c>
      <c r="E3806" s="360" t="s">
        <v>3532</v>
      </c>
      <c r="F3806" s="360" t="s">
        <v>3532</v>
      </c>
      <c r="G3806" s="360" t="s">
        <v>3532</v>
      </c>
      <c r="H3806" s="361">
        <v>45975</v>
      </c>
      <c r="I3806" s="360" t="s">
        <v>3532</v>
      </c>
      <c r="J3806" s="360" t="s">
        <v>7940</v>
      </c>
      <c r="K3806" s="360">
        <v>2022</v>
      </c>
      <c r="L3806" s="360" t="s">
        <v>11505</v>
      </c>
      <c r="M3806" s="360" t="s">
        <v>5957</v>
      </c>
      <c r="N3806" s="360" t="s">
        <v>114</v>
      </c>
      <c r="O3806" s="360" t="s">
        <v>83</v>
      </c>
      <c r="P3806" s="360" t="s">
        <v>3532</v>
      </c>
      <c r="Q3806" s="360" t="s">
        <v>3532</v>
      </c>
    </row>
    <row r="3807" spans="1:17" ht="15">
      <c r="A3807" s="359" t="s">
        <v>3143</v>
      </c>
      <c r="B3807" s="360" t="s">
        <v>1218</v>
      </c>
      <c r="C3807" s="360" t="s">
        <v>7277</v>
      </c>
      <c r="D3807" s="360">
        <v>53</v>
      </c>
      <c r="E3807" s="360" t="s">
        <v>3532</v>
      </c>
      <c r="F3807" s="360" t="s">
        <v>14393</v>
      </c>
      <c r="G3807" s="360" t="s">
        <v>3532</v>
      </c>
      <c r="H3807" s="361">
        <v>45975</v>
      </c>
      <c r="I3807" s="360" t="s">
        <v>3532</v>
      </c>
      <c r="J3807" s="360" t="s">
        <v>7940</v>
      </c>
      <c r="K3807" s="360">
        <v>2022</v>
      </c>
      <c r="L3807" s="360" t="s">
        <v>11505</v>
      </c>
      <c r="M3807" s="360" t="s">
        <v>5957</v>
      </c>
      <c r="N3807" s="360" t="s">
        <v>114</v>
      </c>
      <c r="O3807" s="360" t="s">
        <v>83</v>
      </c>
      <c r="P3807" s="360" t="s">
        <v>3532</v>
      </c>
      <c r="Q3807" s="360" t="s">
        <v>14394</v>
      </c>
    </row>
    <row r="3808" spans="1:17" ht="15">
      <c r="A3808" s="359" t="s">
        <v>1888</v>
      </c>
      <c r="B3808" s="360" t="s">
        <v>3263</v>
      </c>
      <c r="C3808" s="360" t="s">
        <v>2790</v>
      </c>
      <c r="D3808" s="360">
        <v>2</v>
      </c>
      <c r="E3808" s="360" t="s">
        <v>3532</v>
      </c>
      <c r="F3808" s="360" t="s">
        <v>14395</v>
      </c>
      <c r="G3808" s="360" t="s">
        <v>3532</v>
      </c>
      <c r="H3808" s="361">
        <v>45975</v>
      </c>
      <c r="I3808" s="360" t="s">
        <v>3532</v>
      </c>
      <c r="J3808" s="360" t="s">
        <v>7940</v>
      </c>
      <c r="K3808" s="360">
        <v>2022</v>
      </c>
      <c r="L3808" s="360" t="s">
        <v>11505</v>
      </c>
      <c r="M3808" s="360" t="s">
        <v>5957</v>
      </c>
      <c r="N3808" s="360" t="s">
        <v>114</v>
      </c>
      <c r="O3808" s="360" t="s">
        <v>83</v>
      </c>
      <c r="P3808" s="360">
        <v>0</v>
      </c>
      <c r="Q3808" s="360" t="s">
        <v>14396</v>
      </c>
    </row>
    <row r="3809" spans="1:17" ht="15">
      <c r="A3809" s="359" t="s">
        <v>3143</v>
      </c>
      <c r="B3809" s="360" t="s">
        <v>3167</v>
      </c>
      <c r="C3809" s="360" t="s">
        <v>7277</v>
      </c>
      <c r="D3809" s="360">
        <v>53</v>
      </c>
      <c r="E3809" s="360" t="s">
        <v>3532</v>
      </c>
      <c r="F3809" s="360" t="s">
        <v>14393</v>
      </c>
      <c r="G3809" s="360" t="s">
        <v>3532</v>
      </c>
      <c r="H3809" s="361">
        <v>45975</v>
      </c>
      <c r="I3809" s="360" t="s">
        <v>3532</v>
      </c>
      <c r="J3809" s="360" t="s">
        <v>7940</v>
      </c>
      <c r="K3809" s="360">
        <v>2022</v>
      </c>
      <c r="L3809" s="360" t="s">
        <v>11505</v>
      </c>
      <c r="M3809" s="360" t="s">
        <v>5957</v>
      </c>
      <c r="N3809" s="360" t="s">
        <v>114</v>
      </c>
      <c r="O3809" s="360" t="s">
        <v>83</v>
      </c>
      <c r="P3809" s="360" t="s">
        <v>3532</v>
      </c>
      <c r="Q3809" s="360" t="s">
        <v>14394</v>
      </c>
    </row>
    <row r="3810" spans="1:17" ht="15">
      <c r="A3810" s="359" t="s">
        <v>7970</v>
      </c>
      <c r="B3810" s="360" t="s">
        <v>2578</v>
      </c>
      <c r="C3810" s="360" t="s">
        <v>3532</v>
      </c>
      <c r="D3810" s="360">
        <v>14</v>
      </c>
      <c r="E3810" s="360" t="s">
        <v>3532</v>
      </c>
      <c r="F3810" s="360" t="s">
        <v>3532</v>
      </c>
      <c r="G3810" s="360" t="s">
        <v>3532</v>
      </c>
      <c r="H3810" s="361">
        <v>45975</v>
      </c>
      <c r="I3810" s="360" t="s">
        <v>3532</v>
      </c>
      <c r="J3810" s="360" t="s">
        <v>7940</v>
      </c>
      <c r="K3810" s="360">
        <v>2022</v>
      </c>
      <c r="L3810" s="360" t="s">
        <v>11505</v>
      </c>
      <c r="M3810" s="360" t="s">
        <v>5957</v>
      </c>
      <c r="N3810" s="360" t="s">
        <v>114</v>
      </c>
      <c r="O3810" s="360" t="s">
        <v>1706</v>
      </c>
      <c r="P3810" s="360" t="s">
        <v>3532</v>
      </c>
      <c r="Q3810" s="360" t="s">
        <v>3532</v>
      </c>
    </row>
    <row r="3811" spans="1:17" ht="15">
      <c r="A3811" s="359" t="s">
        <v>1913</v>
      </c>
      <c r="B3811" s="360" t="s">
        <v>3010</v>
      </c>
      <c r="C3811" s="360" t="s">
        <v>2790</v>
      </c>
      <c r="D3811" s="360">
        <v>58</v>
      </c>
      <c r="E3811" s="360" t="s">
        <v>3532</v>
      </c>
      <c r="F3811" s="360" t="s">
        <v>14397</v>
      </c>
      <c r="G3811" s="360" t="s">
        <v>3532</v>
      </c>
      <c r="H3811" s="361">
        <v>45975</v>
      </c>
      <c r="I3811" s="360" t="s">
        <v>3532</v>
      </c>
      <c r="J3811" s="360" t="s">
        <v>7940</v>
      </c>
      <c r="K3811" s="360">
        <v>2022</v>
      </c>
      <c r="L3811" s="360" t="s">
        <v>11505</v>
      </c>
      <c r="M3811" s="360" t="s">
        <v>5957</v>
      </c>
      <c r="N3811" s="360" t="s">
        <v>114</v>
      </c>
      <c r="O3811" s="360" t="s">
        <v>83</v>
      </c>
      <c r="P3811" s="360">
        <v>0</v>
      </c>
      <c r="Q3811" s="360" t="s">
        <v>14398</v>
      </c>
    </row>
    <row r="3812" spans="1:17" ht="15">
      <c r="A3812" s="359" t="s">
        <v>1888</v>
      </c>
      <c r="B3812" s="360" t="s">
        <v>3268</v>
      </c>
      <c r="C3812" s="360" t="s">
        <v>3532</v>
      </c>
      <c r="D3812" s="360">
        <v>1</v>
      </c>
      <c r="E3812" s="360" t="s">
        <v>3532</v>
      </c>
      <c r="F3812" s="360" t="s">
        <v>3532</v>
      </c>
      <c r="G3812" s="360" t="s">
        <v>3532</v>
      </c>
      <c r="H3812" s="361">
        <v>45975</v>
      </c>
      <c r="I3812" s="360" t="s">
        <v>3532</v>
      </c>
      <c r="J3812" s="360" t="s">
        <v>7940</v>
      </c>
      <c r="K3812" s="360">
        <v>2022</v>
      </c>
      <c r="L3812" s="360" t="s">
        <v>11505</v>
      </c>
      <c r="M3812" s="360" t="s">
        <v>5957</v>
      </c>
      <c r="N3812" s="360" t="s">
        <v>114</v>
      </c>
      <c r="O3812" s="360" t="s">
        <v>83</v>
      </c>
      <c r="P3812" s="360" t="s">
        <v>3532</v>
      </c>
      <c r="Q3812" s="360" t="s">
        <v>3532</v>
      </c>
    </row>
    <row r="3813" spans="1:17" ht="15">
      <c r="A3813" s="359" t="s">
        <v>1654</v>
      </c>
      <c r="B3813" s="360" t="s">
        <v>3800</v>
      </c>
      <c r="C3813" s="360" t="s">
        <v>2790</v>
      </c>
      <c r="D3813" s="360">
        <v>4</v>
      </c>
      <c r="E3813" s="360" t="s">
        <v>3532</v>
      </c>
      <c r="F3813" s="360" t="s">
        <v>14399</v>
      </c>
      <c r="G3813" s="360" t="s">
        <v>3532</v>
      </c>
      <c r="H3813" s="361">
        <v>45975</v>
      </c>
      <c r="I3813" s="360" t="s">
        <v>3532</v>
      </c>
      <c r="J3813" s="360" t="s">
        <v>7940</v>
      </c>
      <c r="K3813" s="360">
        <v>2022</v>
      </c>
      <c r="L3813" s="360" t="s">
        <v>11505</v>
      </c>
      <c r="M3813" s="360" t="s">
        <v>5957</v>
      </c>
      <c r="N3813" s="360" t="s">
        <v>114</v>
      </c>
      <c r="O3813" s="360" t="s">
        <v>83</v>
      </c>
      <c r="P3813" s="360">
        <v>0</v>
      </c>
      <c r="Q3813" s="360" t="s">
        <v>14400</v>
      </c>
    </row>
    <row r="3814" spans="1:17" ht="15">
      <c r="A3814" s="359" t="s">
        <v>6525</v>
      </c>
      <c r="B3814" s="360" t="s">
        <v>2677</v>
      </c>
      <c r="C3814" s="360" t="s">
        <v>3532</v>
      </c>
      <c r="D3814" s="360">
        <v>1</v>
      </c>
      <c r="E3814" s="360" t="s">
        <v>3532</v>
      </c>
      <c r="F3814" s="360" t="s">
        <v>3532</v>
      </c>
      <c r="G3814" s="360" t="s">
        <v>3532</v>
      </c>
      <c r="H3814" s="361">
        <v>45975</v>
      </c>
      <c r="I3814" s="360" t="s">
        <v>3532</v>
      </c>
      <c r="J3814" s="360" t="s">
        <v>7570</v>
      </c>
      <c r="K3814" s="360">
        <v>2022</v>
      </c>
      <c r="L3814" s="360" t="s">
        <v>7571</v>
      </c>
      <c r="M3814" s="360" t="s">
        <v>5957</v>
      </c>
      <c r="N3814" s="360" t="s">
        <v>114</v>
      </c>
      <c r="O3814" s="360" t="s">
        <v>83</v>
      </c>
      <c r="P3814" s="360" t="s">
        <v>3532</v>
      </c>
      <c r="Q3814" s="360" t="s">
        <v>3532</v>
      </c>
    </row>
    <row r="3815" spans="1:17" ht="15">
      <c r="A3815" s="359" t="s">
        <v>1636</v>
      </c>
      <c r="B3815" s="360" t="s">
        <v>14401</v>
      </c>
      <c r="C3815" s="360" t="s">
        <v>3532</v>
      </c>
      <c r="D3815" s="360">
        <v>41</v>
      </c>
      <c r="E3815" s="360" t="s">
        <v>3532</v>
      </c>
      <c r="F3815" s="360" t="s">
        <v>3532</v>
      </c>
      <c r="G3815" s="360" t="s">
        <v>3532</v>
      </c>
      <c r="H3815" s="361">
        <v>45975</v>
      </c>
      <c r="I3815" s="360" t="s">
        <v>3532</v>
      </c>
      <c r="J3815" s="360" t="s">
        <v>14402</v>
      </c>
      <c r="K3815" s="360">
        <v>2022</v>
      </c>
      <c r="L3815" s="360" t="s">
        <v>5960</v>
      </c>
      <c r="M3815" s="360" t="s">
        <v>5957</v>
      </c>
      <c r="N3815" s="360" t="s">
        <v>5953</v>
      </c>
      <c r="O3815" s="360" t="s">
        <v>83</v>
      </c>
      <c r="P3815" s="360" t="s">
        <v>3532</v>
      </c>
      <c r="Q3815" s="360" t="s">
        <v>3532</v>
      </c>
    </row>
    <row r="3816" spans="1:17" ht="15">
      <c r="A3816" s="359" t="s">
        <v>3100</v>
      </c>
      <c r="B3816" s="360" t="s">
        <v>691</v>
      </c>
      <c r="C3816" s="360" t="s">
        <v>109</v>
      </c>
      <c r="D3816" s="360">
        <v>45</v>
      </c>
      <c r="E3816" s="360" t="s">
        <v>14232</v>
      </c>
      <c r="F3816" s="360" t="s">
        <v>7208</v>
      </c>
      <c r="G3816" s="360" t="s">
        <v>7209</v>
      </c>
      <c r="H3816" s="361">
        <v>45975</v>
      </c>
      <c r="I3816" s="360" t="s">
        <v>3532</v>
      </c>
      <c r="J3816" s="360" t="s">
        <v>7940</v>
      </c>
      <c r="K3816" s="360">
        <v>2022</v>
      </c>
      <c r="L3816" s="360" t="s">
        <v>11505</v>
      </c>
      <c r="M3816" s="360" t="s">
        <v>5957</v>
      </c>
      <c r="N3816" s="360" t="s">
        <v>114</v>
      </c>
      <c r="O3816" s="360" t="s">
        <v>83</v>
      </c>
      <c r="P3816" s="360" t="s">
        <v>3532</v>
      </c>
      <c r="Q3816" s="360" t="s">
        <v>14243</v>
      </c>
    </row>
    <row r="3817" spans="1:17" ht="15">
      <c r="A3817" s="359" t="s">
        <v>1687</v>
      </c>
      <c r="B3817" s="360" t="s">
        <v>891</v>
      </c>
      <c r="C3817" s="360" t="s">
        <v>2790</v>
      </c>
      <c r="D3817" s="360">
        <v>1</v>
      </c>
      <c r="E3817" s="360" t="s">
        <v>3532</v>
      </c>
      <c r="F3817" s="360" t="s">
        <v>14403</v>
      </c>
      <c r="G3817" s="360" t="s">
        <v>3532</v>
      </c>
      <c r="H3817" s="361">
        <v>45975</v>
      </c>
      <c r="I3817" s="360" t="s">
        <v>3532</v>
      </c>
      <c r="J3817" s="360" t="s">
        <v>7940</v>
      </c>
      <c r="K3817" s="360">
        <v>2022</v>
      </c>
      <c r="L3817" s="360" t="s">
        <v>11505</v>
      </c>
      <c r="M3817" s="360" t="s">
        <v>5957</v>
      </c>
      <c r="N3817" s="360" t="s">
        <v>114</v>
      </c>
      <c r="O3817" s="360" t="s">
        <v>83</v>
      </c>
      <c r="P3817" s="360">
        <v>0</v>
      </c>
      <c r="Q3817" s="360" t="s">
        <v>14404</v>
      </c>
    </row>
    <row r="3818" spans="1:17" ht="15">
      <c r="A3818" s="359" t="s">
        <v>1687</v>
      </c>
      <c r="B3818" s="360" t="s">
        <v>1962</v>
      </c>
      <c r="C3818" s="360" t="s">
        <v>2790</v>
      </c>
      <c r="D3818" s="360">
        <v>18</v>
      </c>
      <c r="E3818" s="360" t="s">
        <v>3532</v>
      </c>
      <c r="F3818" s="360" t="s">
        <v>14405</v>
      </c>
      <c r="G3818" s="360" t="s">
        <v>3532</v>
      </c>
      <c r="H3818" s="361">
        <v>45975</v>
      </c>
      <c r="I3818" s="360" t="s">
        <v>3532</v>
      </c>
      <c r="J3818" s="360" t="s">
        <v>7940</v>
      </c>
      <c r="K3818" s="360">
        <v>2022</v>
      </c>
      <c r="L3818" s="360" t="s">
        <v>11505</v>
      </c>
      <c r="M3818" s="360" t="s">
        <v>5957</v>
      </c>
      <c r="N3818" s="360" t="s">
        <v>114</v>
      </c>
      <c r="O3818" s="360" t="s">
        <v>83</v>
      </c>
      <c r="P3818" s="360">
        <v>0</v>
      </c>
      <c r="Q3818" s="360" t="s">
        <v>14406</v>
      </c>
    </row>
    <row r="3819" spans="1:17" ht="15">
      <c r="A3819" s="359" t="s">
        <v>7970</v>
      </c>
      <c r="B3819" s="360" t="s">
        <v>2606</v>
      </c>
      <c r="C3819" s="360" t="s">
        <v>3532</v>
      </c>
      <c r="D3819" s="360">
        <v>14</v>
      </c>
      <c r="E3819" s="360" t="s">
        <v>3532</v>
      </c>
      <c r="F3819" s="360" t="s">
        <v>3532</v>
      </c>
      <c r="G3819" s="360" t="s">
        <v>3532</v>
      </c>
      <c r="H3819" s="361">
        <v>45975</v>
      </c>
      <c r="I3819" s="360" t="s">
        <v>3532</v>
      </c>
      <c r="J3819" s="360" t="s">
        <v>7940</v>
      </c>
      <c r="K3819" s="360">
        <v>2022</v>
      </c>
      <c r="L3819" s="360" t="s">
        <v>11505</v>
      </c>
      <c r="M3819" s="360" t="s">
        <v>5957</v>
      </c>
      <c r="N3819" s="360" t="s">
        <v>114</v>
      </c>
      <c r="O3819" s="360" t="s">
        <v>1706</v>
      </c>
      <c r="P3819" s="360" t="s">
        <v>3532</v>
      </c>
      <c r="Q3819" s="360" t="s">
        <v>3532</v>
      </c>
    </row>
    <row r="3820" spans="1:17" ht="15">
      <c r="A3820" s="359" t="s">
        <v>1654</v>
      </c>
      <c r="B3820" s="360" t="s">
        <v>880</v>
      </c>
      <c r="C3820" s="360" t="s">
        <v>2790</v>
      </c>
      <c r="D3820" s="360">
        <v>10</v>
      </c>
      <c r="E3820" s="360" t="s">
        <v>3532</v>
      </c>
      <c r="F3820" s="360" t="s">
        <v>14407</v>
      </c>
      <c r="G3820" s="360" t="s">
        <v>3532</v>
      </c>
      <c r="H3820" s="361">
        <v>45975</v>
      </c>
      <c r="I3820" s="360" t="s">
        <v>3532</v>
      </c>
      <c r="J3820" s="360" t="s">
        <v>7940</v>
      </c>
      <c r="K3820" s="360">
        <v>2022</v>
      </c>
      <c r="L3820" s="360" t="s">
        <v>11505</v>
      </c>
      <c r="M3820" s="360" t="s">
        <v>5957</v>
      </c>
      <c r="N3820" s="360" t="s">
        <v>114</v>
      </c>
      <c r="O3820" s="360" t="s">
        <v>83</v>
      </c>
      <c r="P3820" s="360">
        <v>0</v>
      </c>
      <c r="Q3820" s="360" t="s">
        <v>14408</v>
      </c>
    </row>
    <row r="3821" spans="1:17" ht="15">
      <c r="A3821" s="359" t="s">
        <v>3143</v>
      </c>
      <c r="B3821" s="360" t="s">
        <v>1198</v>
      </c>
      <c r="C3821" s="360" t="s">
        <v>7277</v>
      </c>
      <c r="D3821" s="360">
        <v>9</v>
      </c>
      <c r="E3821" s="360" t="s">
        <v>3532</v>
      </c>
      <c r="F3821" s="360" t="s">
        <v>14393</v>
      </c>
      <c r="G3821" s="360" t="s">
        <v>3532</v>
      </c>
      <c r="H3821" s="361">
        <v>45975</v>
      </c>
      <c r="I3821" s="360" t="s">
        <v>3532</v>
      </c>
      <c r="J3821" s="360" t="s">
        <v>7940</v>
      </c>
      <c r="K3821" s="360">
        <v>2022</v>
      </c>
      <c r="L3821" s="360" t="s">
        <v>11505</v>
      </c>
      <c r="M3821" s="360" t="s">
        <v>5957</v>
      </c>
      <c r="N3821" s="360" t="s">
        <v>114</v>
      </c>
      <c r="O3821" s="360" t="s">
        <v>83</v>
      </c>
      <c r="P3821" s="360" t="s">
        <v>3532</v>
      </c>
      <c r="Q3821" s="360" t="s">
        <v>14394</v>
      </c>
    </row>
    <row r="3822" spans="1:17" ht="15">
      <c r="A3822" s="359" t="s">
        <v>1654</v>
      </c>
      <c r="B3822" s="360" t="s">
        <v>1082</v>
      </c>
      <c r="C3822" s="360" t="s">
        <v>2790</v>
      </c>
      <c r="D3822" s="360">
        <v>1</v>
      </c>
      <c r="E3822" s="360" t="s">
        <v>3532</v>
      </c>
      <c r="F3822" s="360" t="s">
        <v>14409</v>
      </c>
      <c r="G3822" s="360" t="s">
        <v>3532</v>
      </c>
      <c r="H3822" s="361">
        <v>45975</v>
      </c>
      <c r="I3822" s="360" t="s">
        <v>3532</v>
      </c>
      <c r="J3822" s="360" t="s">
        <v>7940</v>
      </c>
      <c r="K3822" s="360">
        <v>2022</v>
      </c>
      <c r="L3822" s="360" t="s">
        <v>11505</v>
      </c>
      <c r="M3822" s="360" t="s">
        <v>5957</v>
      </c>
      <c r="N3822" s="360" t="s">
        <v>114</v>
      </c>
      <c r="O3822" s="360" t="s">
        <v>83</v>
      </c>
      <c r="P3822" s="360">
        <v>0</v>
      </c>
      <c r="Q3822" s="360" t="s">
        <v>14410</v>
      </c>
    </row>
    <row r="3823" spans="1:17" ht="15">
      <c r="A3823" s="359" t="s">
        <v>7970</v>
      </c>
      <c r="B3823" s="360" t="s">
        <v>2603</v>
      </c>
      <c r="C3823" s="360" t="s">
        <v>3532</v>
      </c>
      <c r="D3823" s="360">
        <v>14</v>
      </c>
      <c r="E3823" s="360" t="s">
        <v>3532</v>
      </c>
      <c r="F3823" s="360" t="s">
        <v>3532</v>
      </c>
      <c r="G3823" s="360" t="s">
        <v>3532</v>
      </c>
      <c r="H3823" s="361">
        <v>45975</v>
      </c>
      <c r="I3823" s="360" t="s">
        <v>3532</v>
      </c>
      <c r="J3823" s="360" t="s">
        <v>7940</v>
      </c>
      <c r="K3823" s="360">
        <v>2022</v>
      </c>
      <c r="L3823" s="360" t="s">
        <v>11505</v>
      </c>
      <c r="M3823" s="360" t="s">
        <v>5957</v>
      </c>
      <c r="N3823" s="360" t="s">
        <v>114</v>
      </c>
      <c r="O3823" s="360" t="s">
        <v>1706</v>
      </c>
      <c r="P3823" s="360" t="s">
        <v>3532</v>
      </c>
      <c r="Q3823" s="360" t="s">
        <v>3532</v>
      </c>
    </row>
    <row r="3824" spans="1:17" ht="15">
      <c r="A3824" s="359" t="s">
        <v>3143</v>
      </c>
      <c r="B3824" s="360" t="s">
        <v>1308</v>
      </c>
      <c r="C3824" s="360" t="s">
        <v>7277</v>
      </c>
      <c r="D3824" s="360">
        <v>25</v>
      </c>
      <c r="E3824" s="360" t="s">
        <v>3532</v>
      </c>
      <c r="F3824" s="360" t="s">
        <v>14393</v>
      </c>
      <c r="G3824" s="360" t="s">
        <v>3532</v>
      </c>
      <c r="H3824" s="361">
        <v>45975</v>
      </c>
      <c r="I3824" s="360" t="s">
        <v>3532</v>
      </c>
      <c r="J3824" s="360" t="s">
        <v>7940</v>
      </c>
      <c r="K3824" s="360">
        <v>2022</v>
      </c>
      <c r="L3824" s="360" t="s">
        <v>11505</v>
      </c>
      <c r="M3824" s="360" t="s">
        <v>5957</v>
      </c>
      <c r="N3824" s="360" t="s">
        <v>114</v>
      </c>
      <c r="O3824" s="360" t="s">
        <v>83</v>
      </c>
      <c r="P3824" s="360" t="s">
        <v>3532</v>
      </c>
      <c r="Q3824" s="360" t="s">
        <v>14394</v>
      </c>
    </row>
    <row r="3825" spans="1:17" ht="15">
      <c r="A3825" s="359" t="s">
        <v>1742</v>
      </c>
      <c r="B3825" s="360" t="s">
        <v>3977</v>
      </c>
      <c r="C3825" s="360" t="s">
        <v>7277</v>
      </c>
      <c r="D3825" s="360">
        <v>23</v>
      </c>
      <c r="E3825" s="360" t="s">
        <v>3532</v>
      </c>
      <c r="F3825" s="360" t="s">
        <v>14411</v>
      </c>
      <c r="G3825" s="360" t="s">
        <v>3532</v>
      </c>
      <c r="H3825" s="361">
        <v>45975</v>
      </c>
      <c r="I3825" s="360" t="s">
        <v>3532</v>
      </c>
      <c r="J3825" s="360" t="s">
        <v>7940</v>
      </c>
      <c r="K3825" s="360">
        <v>2023</v>
      </c>
      <c r="L3825" s="360" t="s">
        <v>11505</v>
      </c>
      <c r="M3825" s="360" t="s">
        <v>5957</v>
      </c>
      <c r="N3825" s="360" t="s">
        <v>114</v>
      </c>
      <c r="O3825" s="360" t="s">
        <v>83</v>
      </c>
      <c r="P3825" s="360" t="s">
        <v>3532</v>
      </c>
      <c r="Q3825" s="360" t="s">
        <v>14412</v>
      </c>
    </row>
    <row r="3826" spans="1:17" ht="15">
      <c r="A3826" s="359" t="s">
        <v>3880</v>
      </c>
      <c r="B3826" s="360" t="s">
        <v>3885</v>
      </c>
      <c r="C3826" s="360" t="s">
        <v>3532</v>
      </c>
      <c r="D3826" s="360">
        <v>59</v>
      </c>
      <c r="E3826" s="360" t="s">
        <v>3532</v>
      </c>
      <c r="F3826" s="360" t="s">
        <v>3532</v>
      </c>
      <c r="G3826" s="360" t="s">
        <v>3532</v>
      </c>
      <c r="H3826" s="361">
        <v>45975</v>
      </c>
      <c r="I3826" s="360" t="s">
        <v>3532</v>
      </c>
      <c r="J3826" s="360" t="s">
        <v>7940</v>
      </c>
      <c r="K3826" s="360">
        <v>2022</v>
      </c>
      <c r="L3826" s="360" t="s">
        <v>11505</v>
      </c>
      <c r="M3826" s="360" t="s">
        <v>5957</v>
      </c>
      <c r="N3826" s="360" t="s">
        <v>114</v>
      </c>
      <c r="O3826" s="360" t="s">
        <v>83</v>
      </c>
      <c r="P3826" s="360" t="s">
        <v>3532</v>
      </c>
      <c r="Q3826" s="360" t="s">
        <v>3532</v>
      </c>
    </row>
    <row r="3827" spans="1:17" ht="15">
      <c r="A3827" s="359" t="s">
        <v>3143</v>
      </c>
      <c r="B3827" s="360" t="s">
        <v>158</v>
      </c>
      <c r="C3827" s="360" t="s">
        <v>7277</v>
      </c>
      <c r="D3827" s="360">
        <v>53</v>
      </c>
      <c r="E3827" s="360" t="s">
        <v>3532</v>
      </c>
      <c r="F3827" s="360" t="s">
        <v>14393</v>
      </c>
      <c r="G3827" s="360" t="s">
        <v>3532</v>
      </c>
      <c r="H3827" s="361">
        <v>45975</v>
      </c>
      <c r="I3827" s="360" t="s">
        <v>3532</v>
      </c>
      <c r="J3827" s="360" t="s">
        <v>7940</v>
      </c>
      <c r="K3827" s="360">
        <v>2022</v>
      </c>
      <c r="L3827" s="360" t="s">
        <v>11505</v>
      </c>
      <c r="M3827" s="360" t="s">
        <v>5957</v>
      </c>
      <c r="N3827" s="360" t="s">
        <v>114</v>
      </c>
      <c r="O3827" s="360" t="s">
        <v>83</v>
      </c>
      <c r="P3827" s="360" t="s">
        <v>3532</v>
      </c>
      <c r="Q3827" s="360" t="s">
        <v>14394</v>
      </c>
    </row>
    <row r="3828" spans="1:17" ht="15">
      <c r="A3828" s="359" t="s">
        <v>3143</v>
      </c>
      <c r="B3828" s="360" t="s">
        <v>3166</v>
      </c>
      <c r="C3828" s="360" t="s">
        <v>7277</v>
      </c>
      <c r="D3828" s="360">
        <v>27</v>
      </c>
      <c r="E3828" s="360" t="s">
        <v>3532</v>
      </c>
      <c r="F3828" s="360" t="s">
        <v>14393</v>
      </c>
      <c r="G3828" s="360" t="s">
        <v>3532</v>
      </c>
      <c r="H3828" s="361">
        <v>45975</v>
      </c>
      <c r="I3828" s="360" t="s">
        <v>3532</v>
      </c>
      <c r="J3828" s="360" t="s">
        <v>7940</v>
      </c>
      <c r="K3828" s="360">
        <v>2022</v>
      </c>
      <c r="L3828" s="360" t="s">
        <v>11505</v>
      </c>
      <c r="M3828" s="360" t="s">
        <v>5957</v>
      </c>
      <c r="N3828" s="360" t="s">
        <v>114</v>
      </c>
      <c r="O3828" s="360" t="s">
        <v>83</v>
      </c>
      <c r="P3828" s="360" t="s">
        <v>3532</v>
      </c>
      <c r="Q3828" s="360" t="s">
        <v>14394</v>
      </c>
    </row>
    <row r="3829" spans="1:17" ht="15">
      <c r="A3829" s="359" t="s">
        <v>1742</v>
      </c>
      <c r="B3829" s="360" t="s">
        <v>1061</v>
      </c>
      <c r="C3829" s="360" t="s">
        <v>7277</v>
      </c>
      <c r="D3829" s="360">
        <v>37</v>
      </c>
      <c r="E3829" s="360" t="s">
        <v>3532</v>
      </c>
      <c r="F3829" s="360" t="s">
        <v>14411</v>
      </c>
      <c r="G3829" s="360" t="s">
        <v>3532</v>
      </c>
      <c r="H3829" s="361">
        <v>45975</v>
      </c>
      <c r="I3829" s="360" t="s">
        <v>3532</v>
      </c>
      <c r="J3829" s="360" t="s">
        <v>7940</v>
      </c>
      <c r="K3829" s="360">
        <v>2023</v>
      </c>
      <c r="L3829" s="360" t="s">
        <v>11505</v>
      </c>
      <c r="M3829" s="360" t="s">
        <v>5957</v>
      </c>
      <c r="N3829" s="360" t="s">
        <v>114</v>
      </c>
      <c r="O3829" s="360" t="s">
        <v>83</v>
      </c>
      <c r="P3829" s="360" t="s">
        <v>3532</v>
      </c>
      <c r="Q3829" s="360" t="s">
        <v>14412</v>
      </c>
    </row>
    <row r="3830" spans="1:17" ht="15">
      <c r="A3830" s="359" t="s">
        <v>1654</v>
      </c>
      <c r="B3830" s="360" t="s">
        <v>667</v>
      </c>
      <c r="C3830" s="360" t="s">
        <v>2790</v>
      </c>
      <c r="D3830" s="360">
        <v>25</v>
      </c>
      <c r="E3830" s="360" t="s">
        <v>3532</v>
      </c>
      <c r="F3830" s="360" t="s">
        <v>14413</v>
      </c>
      <c r="G3830" s="360" t="s">
        <v>3532</v>
      </c>
      <c r="H3830" s="361">
        <v>45975</v>
      </c>
      <c r="I3830" s="360" t="s">
        <v>3532</v>
      </c>
      <c r="J3830" s="360" t="s">
        <v>7940</v>
      </c>
      <c r="K3830" s="360">
        <v>2022</v>
      </c>
      <c r="L3830" s="360" t="s">
        <v>11505</v>
      </c>
      <c r="M3830" s="360" t="s">
        <v>5957</v>
      </c>
      <c r="N3830" s="360" t="s">
        <v>114</v>
      </c>
      <c r="O3830" s="360" t="s">
        <v>83</v>
      </c>
      <c r="P3830" s="360">
        <v>0</v>
      </c>
      <c r="Q3830" s="360" t="s">
        <v>14414</v>
      </c>
    </row>
    <row r="3831" spans="1:17" ht="15">
      <c r="A3831" s="359" t="s">
        <v>3143</v>
      </c>
      <c r="B3831" s="360" t="s">
        <v>3171</v>
      </c>
      <c r="C3831" s="360" t="s">
        <v>7277</v>
      </c>
      <c r="D3831" s="360">
        <v>53</v>
      </c>
      <c r="E3831" s="360" t="s">
        <v>3532</v>
      </c>
      <c r="F3831" s="360" t="s">
        <v>14393</v>
      </c>
      <c r="G3831" s="360" t="s">
        <v>3532</v>
      </c>
      <c r="H3831" s="361">
        <v>45975</v>
      </c>
      <c r="I3831" s="360" t="s">
        <v>3532</v>
      </c>
      <c r="J3831" s="360" t="s">
        <v>7940</v>
      </c>
      <c r="K3831" s="360">
        <v>2022</v>
      </c>
      <c r="L3831" s="360" t="s">
        <v>11505</v>
      </c>
      <c r="M3831" s="360" t="s">
        <v>5957</v>
      </c>
      <c r="N3831" s="360" t="s">
        <v>114</v>
      </c>
      <c r="O3831" s="360" t="s">
        <v>83</v>
      </c>
      <c r="P3831" s="360" t="s">
        <v>3532</v>
      </c>
      <c r="Q3831" s="360" t="s">
        <v>14394</v>
      </c>
    </row>
    <row r="3832" spans="1:17" ht="15">
      <c r="A3832" s="359" t="s">
        <v>1620</v>
      </c>
      <c r="B3832" s="360" t="s">
        <v>3140</v>
      </c>
      <c r="C3832" s="360" t="s">
        <v>2790</v>
      </c>
      <c r="D3832" s="360">
        <v>0</v>
      </c>
      <c r="E3832" s="360" t="s">
        <v>3532</v>
      </c>
      <c r="F3832" s="360" t="s">
        <v>14415</v>
      </c>
      <c r="G3832" s="360" t="s">
        <v>3532</v>
      </c>
      <c r="H3832" s="361">
        <v>45975</v>
      </c>
      <c r="I3832" s="360" t="s">
        <v>3532</v>
      </c>
      <c r="J3832" s="360" t="s">
        <v>7940</v>
      </c>
      <c r="K3832" s="360">
        <v>2023</v>
      </c>
      <c r="L3832" s="360" t="s">
        <v>11505</v>
      </c>
      <c r="M3832" s="360" t="s">
        <v>5957</v>
      </c>
      <c r="N3832" s="360" t="s">
        <v>114</v>
      </c>
      <c r="O3832" s="360" t="s">
        <v>83</v>
      </c>
      <c r="P3832" s="360">
        <v>0</v>
      </c>
      <c r="Q3832" s="360" t="s">
        <v>14416</v>
      </c>
    </row>
    <row r="3833" spans="1:17" ht="15">
      <c r="A3833" s="359" t="s">
        <v>1742</v>
      </c>
      <c r="B3833" s="360" t="s">
        <v>719</v>
      </c>
      <c r="C3833" s="360" t="s">
        <v>7277</v>
      </c>
      <c r="D3833" s="360">
        <v>44</v>
      </c>
      <c r="E3833" s="360" t="s">
        <v>3532</v>
      </c>
      <c r="F3833" s="360" t="s">
        <v>14411</v>
      </c>
      <c r="G3833" s="360" t="s">
        <v>3532</v>
      </c>
      <c r="H3833" s="361">
        <v>45975</v>
      </c>
      <c r="I3833" s="360" t="s">
        <v>3532</v>
      </c>
      <c r="J3833" s="360" t="s">
        <v>7940</v>
      </c>
      <c r="K3833" s="360">
        <v>2022</v>
      </c>
      <c r="L3833" s="360" t="s">
        <v>11505</v>
      </c>
      <c r="M3833" s="360" t="s">
        <v>5957</v>
      </c>
      <c r="N3833" s="360" t="s">
        <v>114</v>
      </c>
      <c r="O3833" s="360" t="s">
        <v>83</v>
      </c>
      <c r="P3833" s="360" t="s">
        <v>3532</v>
      </c>
      <c r="Q3833" s="360" t="s">
        <v>14412</v>
      </c>
    </row>
    <row r="3834" spans="1:17" ht="15">
      <c r="A3834" s="359" t="s">
        <v>1927</v>
      </c>
      <c r="B3834" s="360" t="s">
        <v>2496</v>
      </c>
      <c r="C3834" s="360" t="s">
        <v>3532</v>
      </c>
      <c r="D3834" s="360">
        <v>49</v>
      </c>
      <c r="E3834" s="360" t="s">
        <v>3532</v>
      </c>
      <c r="F3834" s="360" t="s">
        <v>3532</v>
      </c>
      <c r="G3834" s="360" t="s">
        <v>3532</v>
      </c>
      <c r="H3834" s="361">
        <v>45975</v>
      </c>
      <c r="I3834" s="360" t="s">
        <v>3532</v>
      </c>
      <c r="J3834" s="360" t="s">
        <v>7940</v>
      </c>
      <c r="K3834" s="360">
        <v>2022</v>
      </c>
      <c r="L3834" s="360" t="s">
        <v>11505</v>
      </c>
      <c r="M3834" s="360" t="s">
        <v>5957</v>
      </c>
      <c r="N3834" s="360" t="s">
        <v>114</v>
      </c>
      <c r="O3834" s="360" t="s">
        <v>83</v>
      </c>
      <c r="P3834" s="360" t="s">
        <v>3532</v>
      </c>
      <c r="Q3834" s="360" t="s">
        <v>3532</v>
      </c>
    </row>
    <row r="3835" spans="1:17" ht="15">
      <c r="A3835" s="359" t="s">
        <v>1888</v>
      </c>
      <c r="B3835" s="360" t="s">
        <v>1112</v>
      </c>
      <c r="C3835" s="360" t="s">
        <v>2790</v>
      </c>
      <c r="D3835" s="360">
        <v>3</v>
      </c>
      <c r="E3835" s="360" t="s">
        <v>3532</v>
      </c>
      <c r="F3835" s="360" t="s">
        <v>14417</v>
      </c>
      <c r="G3835" s="360" t="s">
        <v>3532</v>
      </c>
      <c r="H3835" s="361">
        <v>45975</v>
      </c>
      <c r="I3835" s="360" t="s">
        <v>3532</v>
      </c>
      <c r="J3835" s="360" t="s">
        <v>7940</v>
      </c>
      <c r="K3835" s="360">
        <v>2022</v>
      </c>
      <c r="L3835" s="360" t="s">
        <v>11505</v>
      </c>
      <c r="M3835" s="360" t="s">
        <v>5957</v>
      </c>
      <c r="N3835" s="360" t="s">
        <v>114</v>
      </c>
      <c r="O3835" s="360" t="s">
        <v>83</v>
      </c>
      <c r="P3835" s="360">
        <v>0</v>
      </c>
      <c r="Q3835" s="360" t="s">
        <v>14418</v>
      </c>
    </row>
    <row r="3836" spans="1:17" ht="15">
      <c r="A3836" s="359" t="s">
        <v>1888</v>
      </c>
      <c r="B3836" s="360" t="s">
        <v>3267</v>
      </c>
      <c r="C3836" s="360" t="s">
        <v>2790</v>
      </c>
      <c r="D3836" s="360">
        <v>3</v>
      </c>
      <c r="E3836" s="360" t="s">
        <v>3532</v>
      </c>
      <c r="F3836" s="360" t="s">
        <v>14419</v>
      </c>
      <c r="G3836" s="360" t="s">
        <v>3532</v>
      </c>
      <c r="H3836" s="361">
        <v>45975</v>
      </c>
      <c r="I3836" s="360" t="s">
        <v>3532</v>
      </c>
      <c r="J3836" s="360" t="s">
        <v>7940</v>
      </c>
      <c r="K3836" s="360">
        <v>2022</v>
      </c>
      <c r="L3836" s="360" t="s">
        <v>11505</v>
      </c>
      <c r="M3836" s="360" t="s">
        <v>5957</v>
      </c>
      <c r="N3836" s="360" t="s">
        <v>114</v>
      </c>
      <c r="O3836" s="360" t="s">
        <v>83</v>
      </c>
      <c r="P3836" s="360">
        <v>0</v>
      </c>
      <c r="Q3836" s="360" t="s">
        <v>14396</v>
      </c>
    </row>
    <row r="3837" spans="1:17" ht="15">
      <c r="A3837" s="359" t="s">
        <v>1734</v>
      </c>
      <c r="B3837" s="360" t="s">
        <v>3699</v>
      </c>
      <c r="C3837" s="360" t="s">
        <v>3532</v>
      </c>
      <c r="D3837" s="360">
        <v>29</v>
      </c>
      <c r="E3837" s="360" t="s">
        <v>3532</v>
      </c>
      <c r="F3837" s="360" t="s">
        <v>3532</v>
      </c>
      <c r="G3837" s="360" t="s">
        <v>3532</v>
      </c>
      <c r="H3837" s="361">
        <v>45975</v>
      </c>
      <c r="I3837" s="360" t="s">
        <v>3532</v>
      </c>
      <c r="J3837" s="360" t="s">
        <v>7940</v>
      </c>
      <c r="K3837" s="360">
        <v>2022</v>
      </c>
      <c r="L3837" s="360" t="s">
        <v>11505</v>
      </c>
      <c r="M3837" s="360" t="s">
        <v>5957</v>
      </c>
      <c r="N3837" s="360" t="s">
        <v>114</v>
      </c>
      <c r="O3837" s="360" t="s">
        <v>83</v>
      </c>
      <c r="P3837" s="360" t="s">
        <v>3532</v>
      </c>
      <c r="Q3837" s="360" t="s">
        <v>3532</v>
      </c>
    </row>
    <row r="3838" spans="1:17" ht="15">
      <c r="A3838" s="359" t="s">
        <v>7206</v>
      </c>
      <c r="B3838" s="360" t="s">
        <v>3805</v>
      </c>
      <c r="C3838" s="360" t="s">
        <v>109</v>
      </c>
      <c r="D3838" s="360">
        <v>38</v>
      </c>
      <c r="E3838" s="360" t="s">
        <v>14232</v>
      </c>
      <c r="F3838" s="360" t="s">
        <v>7208</v>
      </c>
      <c r="G3838" s="360" t="s">
        <v>7209</v>
      </c>
      <c r="H3838" s="361">
        <v>45975</v>
      </c>
      <c r="I3838" s="360" t="s">
        <v>3532</v>
      </c>
      <c r="J3838" s="360" t="s">
        <v>7940</v>
      </c>
      <c r="K3838" s="360">
        <v>2022</v>
      </c>
      <c r="L3838" s="360" t="s">
        <v>11505</v>
      </c>
      <c r="M3838" s="360" t="s">
        <v>5957</v>
      </c>
      <c r="N3838" s="360" t="s">
        <v>114</v>
      </c>
      <c r="O3838" s="360" t="s">
        <v>1706</v>
      </c>
      <c r="P3838" s="360" t="s">
        <v>3532</v>
      </c>
      <c r="Q3838" s="360" t="s">
        <v>14243</v>
      </c>
    </row>
    <row r="3839" spans="1:17" ht="15">
      <c r="A3839" s="359" t="s">
        <v>7206</v>
      </c>
      <c r="B3839" s="360" t="s">
        <v>3848</v>
      </c>
      <c r="C3839" s="360" t="s">
        <v>3532</v>
      </c>
      <c r="D3839" s="360">
        <v>7</v>
      </c>
      <c r="E3839" s="360" t="s">
        <v>3532</v>
      </c>
      <c r="F3839" s="360" t="s">
        <v>3532</v>
      </c>
      <c r="G3839" s="360" t="s">
        <v>3532</v>
      </c>
      <c r="H3839" s="361">
        <v>45975</v>
      </c>
      <c r="I3839" s="360" t="s">
        <v>3532</v>
      </c>
      <c r="J3839" s="360" t="s">
        <v>7940</v>
      </c>
      <c r="K3839" s="360">
        <v>2022</v>
      </c>
      <c r="L3839" s="360" t="s">
        <v>11505</v>
      </c>
      <c r="M3839" s="360" t="s">
        <v>5957</v>
      </c>
      <c r="N3839" s="360" t="s">
        <v>114</v>
      </c>
      <c r="O3839" s="360" t="s">
        <v>1706</v>
      </c>
      <c r="P3839" s="360" t="s">
        <v>3532</v>
      </c>
      <c r="Q3839" s="360" t="s">
        <v>3532</v>
      </c>
    </row>
    <row r="3840" spans="1:17" ht="15">
      <c r="A3840" s="359" t="s">
        <v>7206</v>
      </c>
      <c r="B3840" s="360" t="s">
        <v>3803</v>
      </c>
      <c r="C3840" s="360" t="s">
        <v>109</v>
      </c>
      <c r="D3840" s="360">
        <v>41</v>
      </c>
      <c r="E3840" s="360" t="s">
        <v>14232</v>
      </c>
      <c r="F3840" s="360" t="s">
        <v>7208</v>
      </c>
      <c r="G3840" s="360" t="s">
        <v>7209</v>
      </c>
      <c r="H3840" s="361">
        <v>45975</v>
      </c>
      <c r="I3840" s="360" t="s">
        <v>3532</v>
      </c>
      <c r="J3840" s="360" t="s">
        <v>7940</v>
      </c>
      <c r="K3840" s="360">
        <v>2022</v>
      </c>
      <c r="L3840" s="360" t="s">
        <v>11505</v>
      </c>
      <c r="M3840" s="360" t="s">
        <v>5957</v>
      </c>
      <c r="N3840" s="360" t="s">
        <v>114</v>
      </c>
      <c r="O3840" s="360" t="s">
        <v>1706</v>
      </c>
      <c r="P3840" s="360" t="s">
        <v>3532</v>
      </c>
      <c r="Q3840" s="360" t="s">
        <v>14420</v>
      </c>
    </row>
    <row r="3841" spans="1:17" ht="15">
      <c r="A3841" s="359" t="s">
        <v>3819</v>
      </c>
      <c r="B3841" s="360" t="s">
        <v>14421</v>
      </c>
      <c r="C3841" s="360" t="s">
        <v>2790</v>
      </c>
      <c r="D3841" s="360">
        <v>6</v>
      </c>
      <c r="E3841" s="360" t="s">
        <v>3532</v>
      </c>
      <c r="F3841" s="360" t="s">
        <v>14422</v>
      </c>
      <c r="G3841" s="360" t="s">
        <v>3532</v>
      </c>
      <c r="H3841" s="361">
        <v>45975</v>
      </c>
      <c r="I3841" s="360" t="s">
        <v>3532</v>
      </c>
      <c r="J3841" s="360" t="s">
        <v>14423</v>
      </c>
      <c r="K3841" s="360">
        <v>2022</v>
      </c>
      <c r="L3841" s="360" t="s">
        <v>5960</v>
      </c>
      <c r="M3841" s="360" t="s">
        <v>5957</v>
      </c>
      <c r="N3841" s="360" t="s">
        <v>5953</v>
      </c>
      <c r="O3841" s="360" t="s">
        <v>83</v>
      </c>
      <c r="P3841" s="360">
        <v>0</v>
      </c>
      <c r="Q3841" s="360" t="s">
        <v>12713</v>
      </c>
    </row>
    <row r="3842" spans="1:17" ht="15">
      <c r="A3842" s="359" t="s">
        <v>6525</v>
      </c>
      <c r="B3842" s="360" t="s">
        <v>2668</v>
      </c>
      <c r="C3842" s="360" t="s">
        <v>3532</v>
      </c>
      <c r="D3842" s="360">
        <v>1</v>
      </c>
      <c r="E3842" s="360" t="s">
        <v>3532</v>
      </c>
      <c r="F3842" s="360" t="s">
        <v>3532</v>
      </c>
      <c r="G3842" s="360" t="s">
        <v>3532</v>
      </c>
      <c r="H3842" s="361">
        <v>45975</v>
      </c>
      <c r="I3842" s="360" t="s">
        <v>3532</v>
      </c>
      <c r="J3842" s="360" t="s">
        <v>7570</v>
      </c>
      <c r="K3842" s="360">
        <v>2023</v>
      </c>
      <c r="L3842" s="360" t="s">
        <v>7571</v>
      </c>
      <c r="M3842" s="360" t="s">
        <v>5957</v>
      </c>
      <c r="N3842" s="360" t="s">
        <v>114</v>
      </c>
      <c r="O3842" s="360" t="s">
        <v>83</v>
      </c>
      <c r="P3842" s="360" t="s">
        <v>3532</v>
      </c>
      <c r="Q3842" s="360" t="s">
        <v>3532</v>
      </c>
    </row>
    <row r="3843" spans="1:17" ht="15">
      <c r="A3843" s="359" t="s">
        <v>6525</v>
      </c>
      <c r="B3843" s="360" t="s">
        <v>2663</v>
      </c>
      <c r="C3843" s="360" t="s">
        <v>3532</v>
      </c>
      <c r="D3843" s="360">
        <v>1</v>
      </c>
      <c r="E3843" s="360" t="s">
        <v>3532</v>
      </c>
      <c r="F3843" s="360" t="s">
        <v>3532</v>
      </c>
      <c r="G3843" s="360" t="s">
        <v>3532</v>
      </c>
      <c r="H3843" s="361">
        <v>45975</v>
      </c>
      <c r="I3843" s="360" t="s">
        <v>3532</v>
      </c>
      <c r="J3843" s="360" t="s">
        <v>7570</v>
      </c>
      <c r="K3843" s="360">
        <v>2022</v>
      </c>
      <c r="L3843" s="360" t="s">
        <v>7571</v>
      </c>
      <c r="M3843" s="360" t="s">
        <v>5957</v>
      </c>
      <c r="N3843" s="360" t="s">
        <v>114</v>
      </c>
      <c r="O3843" s="360" t="s">
        <v>83</v>
      </c>
      <c r="P3843" s="360" t="s">
        <v>3532</v>
      </c>
      <c r="Q3843" s="360" t="s">
        <v>3532</v>
      </c>
    </row>
    <row r="3844" spans="1:17" ht="15">
      <c r="A3844" s="359" t="s">
        <v>1913</v>
      </c>
      <c r="B3844" s="360" t="s">
        <v>3031</v>
      </c>
      <c r="C3844" s="360" t="s">
        <v>2790</v>
      </c>
      <c r="D3844" s="360">
        <v>44</v>
      </c>
      <c r="E3844" s="360" t="s">
        <v>3532</v>
      </c>
      <c r="F3844" s="360" t="s">
        <v>14424</v>
      </c>
      <c r="G3844" s="360" t="s">
        <v>3532</v>
      </c>
      <c r="H3844" s="361">
        <v>45975</v>
      </c>
      <c r="I3844" s="360" t="s">
        <v>3532</v>
      </c>
      <c r="J3844" s="360" t="s">
        <v>7940</v>
      </c>
      <c r="K3844" s="360">
        <v>2022</v>
      </c>
      <c r="L3844" s="360" t="s">
        <v>11505</v>
      </c>
      <c r="M3844" s="360" t="s">
        <v>5957</v>
      </c>
      <c r="N3844" s="360" t="s">
        <v>114</v>
      </c>
      <c r="O3844" s="360" t="s">
        <v>83</v>
      </c>
      <c r="P3844" s="360">
        <v>0</v>
      </c>
      <c r="Q3844" s="360" t="s">
        <v>14425</v>
      </c>
    </row>
    <row r="3845" spans="1:17" ht="15">
      <c r="A3845" s="359" t="s">
        <v>1654</v>
      </c>
      <c r="B3845" s="360" t="s">
        <v>1080</v>
      </c>
      <c r="C3845" s="360" t="s">
        <v>2790</v>
      </c>
      <c r="D3845" s="360">
        <v>11</v>
      </c>
      <c r="E3845" s="360" t="s">
        <v>3532</v>
      </c>
      <c r="F3845" s="360" t="s">
        <v>14426</v>
      </c>
      <c r="G3845" s="360" t="s">
        <v>3532</v>
      </c>
      <c r="H3845" s="361">
        <v>45975</v>
      </c>
      <c r="I3845" s="360" t="s">
        <v>3532</v>
      </c>
      <c r="J3845" s="360" t="s">
        <v>7940</v>
      </c>
      <c r="K3845" s="360">
        <v>2022</v>
      </c>
      <c r="L3845" s="360" t="s">
        <v>11505</v>
      </c>
      <c r="M3845" s="360" t="s">
        <v>5957</v>
      </c>
      <c r="N3845" s="360" t="s">
        <v>114</v>
      </c>
      <c r="O3845" s="360" t="s">
        <v>83</v>
      </c>
      <c r="P3845" s="360">
        <v>0</v>
      </c>
      <c r="Q3845" s="360" t="s">
        <v>14427</v>
      </c>
    </row>
    <row r="3846" spans="1:17" ht="15">
      <c r="A3846" s="359" t="s">
        <v>1913</v>
      </c>
      <c r="B3846" s="360" t="s">
        <v>3011</v>
      </c>
      <c r="C3846" s="360" t="s">
        <v>3532</v>
      </c>
      <c r="D3846" s="360">
        <v>11</v>
      </c>
      <c r="E3846" s="360" t="s">
        <v>3532</v>
      </c>
      <c r="F3846" s="360" t="s">
        <v>3532</v>
      </c>
      <c r="G3846" s="360" t="s">
        <v>3532</v>
      </c>
      <c r="H3846" s="361">
        <v>45975</v>
      </c>
      <c r="I3846" s="360" t="s">
        <v>3532</v>
      </c>
      <c r="J3846" s="360" t="s">
        <v>7940</v>
      </c>
      <c r="K3846" s="360">
        <v>2022</v>
      </c>
      <c r="L3846" s="360" t="s">
        <v>11505</v>
      </c>
      <c r="M3846" s="360" t="s">
        <v>5957</v>
      </c>
      <c r="N3846" s="360" t="s">
        <v>114</v>
      </c>
      <c r="O3846" s="360" t="s">
        <v>83</v>
      </c>
      <c r="P3846" s="360" t="s">
        <v>3532</v>
      </c>
      <c r="Q3846" s="360" t="s">
        <v>3532</v>
      </c>
    </row>
    <row r="3847" spans="1:17" ht="15">
      <c r="A3847" s="359" t="s">
        <v>1913</v>
      </c>
      <c r="B3847" s="360" t="s">
        <v>3036</v>
      </c>
      <c r="C3847" s="360" t="s">
        <v>3532</v>
      </c>
      <c r="D3847" s="360">
        <v>11</v>
      </c>
      <c r="E3847" s="360" t="s">
        <v>3532</v>
      </c>
      <c r="F3847" s="360" t="s">
        <v>3532</v>
      </c>
      <c r="G3847" s="360" t="s">
        <v>3532</v>
      </c>
      <c r="H3847" s="361">
        <v>45975</v>
      </c>
      <c r="I3847" s="360" t="s">
        <v>3532</v>
      </c>
      <c r="J3847" s="360" t="s">
        <v>7940</v>
      </c>
      <c r="K3847" s="360">
        <v>2022</v>
      </c>
      <c r="L3847" s="360" t="s">
        <v>11505</v>
      </c>
      <c r="M3847" s="360" t="s">
        <v>5957</v>
      </c>
      <c r="N3847" s="360" t="s">
        <v>114</v>
      </c>
      <c r="O3847" s="360" t="s">
        <v>83</v>
      </c>
      <c r="P3847" s="360" t="s">
        <v>3532</v>
      </c>
      <c r="Q3847" s="360" t="s">
        <v>3532</v>
      </c>
    </row>
    <row r="3848" spans="1:17" ht="15">
      <c r="A3848" s="359" t="s">
        <v>1654</v>
      </c>
      <c r="B3848" s="360" t="s">
        <v>3806</v>
      </c>
      <c r="C3848" s="360" t="s">
        <v>2790</v>
      </c>
      <c r="D3848" s="360">
        <v>4</v>
      </c>
      <c r="E3848" s="360" t="s">
        <v>3532</v>
      </c>
      <c r="F3848" s="360" t="s">
        <v>14428</v>
      </c>
      <c r="G3848" s="360" t="s">
        <v>3532</v>
      </c>
      <c r="H3848" s="361">
        <v>45975</v>
      </c>
      <c r="I3848" s="360" t="s">
        <v>3532</v>
      </c>
      <c r="J3848" s="360" t="s">
        <v>7940</v>
      </c>
      <c r="K3848" s="360">
        <v>2020</v>
      </c>
      <c r="L3848" s="360" t="s">
        <v>11505</v>
      </c>
      <c r="M3848" s="360" t="s">
        <v>5957</v>
      </c>
      <c r="N3848" s="360" t="s">
        <v>114</v>
      </c>
      <c r="O3848" s="360" t="s">
        <v>83</v>
      </c>
      <c r="P3848" s="360">
        <v>0</v>
      </c>
      <c r="Q3848" s="360" t="s">
        <v>14429</v>
      </c>
    </row>
    <row r="3849" spans="1:17" ht="15">
      <c r="A3849" s="359" t="s">
        <v>7206</v>
      </c>
      <c r="B3849" s="360" t="s">
        <v>3844</v>
      </c>
      <c r="C3849" s="360" t="s">
        <v>3532</v>
      </c>
      <c r="D3849" s="360">
        <v>7</v>
      </c>
      <c r="E3849" s="360" t="s">
        <v>3532</v>
      </c>
      <c r="F3849" s="360" t="s">
        <v>3532</v>
      </c>
      <c r="G3849" s="360" t="s">
        <v>3532</v>
      </c>
      <c r="H3849" s="361">
        <v>45975</v>
      </c>
      <c r="I3849" s="360" t="s">
        <v>3532</v>
      </c>
      <c r="J3849" s="360" t="s">
        <v>7940</v>
      </c>
      <c r="K3849" s="360">
        <v>2022</v>
      </c>
      <c r="L3849" s="360" t="s">
        <v>11505</v>
      </c>
      <c r="M3849" s="360" t="s">
        <v>5957</v>
      </c>
      <c r="N3849" s="360" t="s">
        <v>114</v>
      </c>
      <c r="O3849" s="360" t="s">
        <v>1706</v>
      </c>
      <c r="P3849" s="360" t="s">
        <v>3532</v>
      </c>
      <c r="Q3849" s="360" t="s">
        <v>3532</v>
      </c>
    </row>
    <row r="3850" spans="1:17" ht="15">
      <c r="A3850" s="359" t="s">
        <v>1647</v>
      </c>
      <c r="B3850" s="360" t="s">
        <v>2780</v>
      </c>
      <c r="C3850" s="360" t="s">
        <v>3532</v>
      </c>
      <c r="D3850" s="360">
        <v>62</v>
      </c>
      <c r="E3850" s="360" t="s">
        <v>3532</v>
      </c>
      <c r="F3850" s="360" t="s">
        <v>3532</v>
      </c>
      <c r="G3850" s="360" t="s">
        <v>3532</v>
      </c>
      <c r="H3850" s="361">
        <v>45975</v>
      </c>
      <c r="I3850" s="360" t="s">
        <v>3532</v>
      </c>
      <c r="J3850" s="360" t="s">
        <v>7940</v>
      </c>
      <c r="K3850" s="360">
        <v>2022</v>
      </c>
      <c r="L3850" s="360" t="s">
        <v>11505</v>
      </c>
      <c r="M3850" s="360" t="s">
        <v>5957</v>
      </c>
      <c r="N3850" s="360" t="s">
        <v>114</v>
      </c>
      <c r="O3850" s="360" t="s">
        <v>83</v>
      </c>
      <c r="P3850" s="360" t="s">
        <v>3532</v>
      </c>
      <c r="Q3850" s="360" t="s">
        <v>3532</v>
      </c>
    </row>
    <row r="3851" spans="1:17" ht="15">
      <c r="A3851" s="359" t="s">
        <v>7206</v>
      </c>
      <c r="B3851" s="360" t="s">
        <v>683</v>
      </c>
      <c r="C3851" s="360" t="s">
        <v>3532</v>
      </c>
      <c r="D3851" s="360">
        <v>44</v>
      </c>
      <c r="E3851" s="360" t="s">
        <v>3532</v>
      </c>
      <c r="F3851" s="360" t="s">
        <v>3532</v>
      </c>
      <c r="G3851" s="360" t="s">
        <v>3532</v>
      </c>
      <c r="H3851" s="361">
        <v>45975</v>
      </c>
      <c r="I3851" s="360" t="s">
        <v>3532</v>
      </c>
      <c r="J3851" s="360" t="s">
        <v>7940</v>
      </c>
      <c r="K3851" s="360">
        <v>2022</v>
      </c>
      <c r="L3851" s="360" t="s">
        <v>11505</v>
      </c>
      <c r="M3851" s="360" t="s">
        <v>5957</v>
      </c>
      <c r="N3851" s="360" t="s">
        <v>114</v>
      </c>
      <c r="O3851" s="360" t="s">
        <v>1706</v>
      </c>
      <c r="P3851" s="360">
        <v>0</v>
      </c>
      <c r="Q3851" s="360" t="s">
        <v>3532</v>
      </c>
    </row>
    <row r="3852" spans="1:17" ht="15">
      <c r="A3852" s="359" t="s">
        <v>7206</v>
      </c>
      <c r="B3852" s="360" t="s">
        <v>2795</v>
      </c>
      <c r="C3852" s="360" t="s">
        <v>3532</v>
      </c>
      <c r="D3852" s="360">
        <v>7</v>
      </c>
      <c r="E3852" s="360" t="s">
        <v>3532</v>
      </c>
      <c r="F3852" s="360" t="s">
        <v>3532</v>
      </c>
      <c r="G3852" s="360" t="s">
        <v>3532</v>
      </c>
      <c r="H3852" s="361">
        <v>45975</v>
      </c>
      <c r="I3852" s="360" t="s">
        <v>3532</v>
      </c>
      <c r="J3852" s="360" t="s">
        <v>7940</v>
      </c>
      <c r="K3852" s="360">
        <v>2022</v>
      </c>
      <c r="L3852" s="360" t="s">
        <v>11505</v>
      </c>
      <c r="M3852" s="360" t="s">
        <v>5957</v>
      </c>
      <c r="N3852" s="360" t="s">
        <v>114</v>
      </c>
      <c r="O3852" s="360" t="s">
        <v>1706</v>
      </c>
      <c r="P3852" s="360">
        <v>0</v>
      </c>
      <c r="Q3852" s="360" t="s">
        <v>3532</v>
      </c>
    </row>
    <row r="3853" spans="1:17" ht="15">
      <c r="A3853" s="359" t="s">
        <v>1647</v>
      </c>
      <c r="B3853" s="360" t="s">
        <v>2778</v>
      </c>
      <c r="C3853" s="360" t="s">
        <v>3532</v>
      </c>
      <c r="D3853" s="360">
        <v>40</v>
      </c>
      <c r="E3853" s="360" t="s">
        <v>3532</v>
      </c>
      <c r="F3853" s="360" t="s">
        <v>3532</v>
      </c>
      <c r="G3853" s="360" t="s">
        <v>3532</v>
      </c>
      <c r="H3853" s="361">
        <v>45975</v>
      </c>
      <c r="I3853" s="360" t="s">
        <v>3532</v>
      </c>
      <c r="J3853" s="360" t="s">
        <v>7940</v>
      </c>
      <c r="K3853" s="360">
        <v>2022</v>
      </c>
      <c r="L3853" s="360" t="s">
        <v>11505</v>
      </c>
      <c r="M3853" s="360" t="s">
        <v>5957</v>
      </c>
      <c r="N3853" s="360" t="s">
        <v>114</v>
      </c>
      <c r="O3853" s="360" t="s">
        <v>83</v>
      </c>
      <c r="P3853" s="360" t="s">
        <v>3532</v>
      </c>
      <c r="Q3853" s="360" t="s">
        <v>3532</v>
      </c>
    </row>
    <row r="3854" spans="1:17" ht="15">
      <c r="A3854" s="359" t="s">
        <v>1647</v>
      </c>
      <c r="B3854" s="360" t="s">
        <v>1645</v>
      </c>
      <c r="C3854" s="360" t="s">
        <v>3532</v>
      </c>
      <c r="D3854" s="360">
        <v>10</v>
      </c>
      <c r="E3854" s="360" t="s">
        <v>3532</v>
      </c>
      <c r="F3854" s="360" t="s">
        <v>3532</v>
      </c>
      <c r="G3854" s="360" t="s">
        <v>3532</v>
      </c>
      <c r="H3854" s="361">
        <v>45975</v>
      </c>
      <c r="I3854" s="360" t="s">
        <v>3532</v>
      </c>
      <c r="J3854" s="360" t="s">
        <v>7940</v>
      </c>
      <c r="K3854" s="360">
        <v>2022</v>
      </c>
      <c r="L3854" s="360" t="s">
        <v>11505</v>
      </c>
      <c r="M3854" s="360" t="s">
        <v>5957</v>
      </c>
      <c r="N3854" s="360" t="s">
        <v>114</v>
      </c>
      <c r="O3854" s="360" t="s">
        <v>83</v>
      </c>
      <c r="P3854" s="360" t="s">
        <v>3532</v>
      </c>
      <c r="Q3854" s="360" t="s">
        <v>3532</v>
      </c>
    </row>
    <row r="3855" spans="1:17" ht="15">
      <c r="A3855" s="359" t="s">
        <v>1913</v>
      </c>
      <c r="B3855" s="360" t="s">
        <v>3018</v>
      </c>
      <c r="C3855" s="360" t="s">
        <v>2790</v>
      </c>
      <c r="D3855" s="360">
        <v>59</v>
      </c>
      <c r="E3855" s="360" t="s">
        <v>3532</v>
      </c>
      <c r="F3855" s="360" t="s">
        <v>14430</v>
      </c>
      <c r="G3855" s="360" t="s">
        <v>3532</v>
      </c>
      <c r="H3855" s="361">
        <v>45975</v>
      </c>
      <c r="I3855" s="360" t="s">
        <v>3532</v>
      </c>
      <c r="J3855" s="360" t="s">
        <v>7940</v>
      </c>
      <c r="K3855" s="360">
        <v>2022</v>
      </c>
      <c r="L3855" s="360" t="s">
        <v>11505</v>
      </c>
      <c r="M3855" s="360" t="s">
        <v>5957</v>
      </c>
      <c r="N3855" s="360" t="s">
        <v>114</v>
      </c>
      <c r="O3855" s="360" t="s">
        <v>83</v>
      </c>
      <c r="P3855" s="360">
        <v>0</v>
      </c>
      <c r="Q3855" s="360" t="s">
        <v>14431</v>
      </c>
    </row>
    <row r="3856" spans="1:17" ht="15">
      <c r="A3856" s="359" t="s">
        <v>1888</v>
      </c>
      <c r="B3856" s="360" t="s">
        <v>1110</v>
      </c>
      <c r="C3856" s="360" t="s">
        <v>3532</v>
      </c>
      <c r="D3856" s="360">
        <v>1</v>
      </c>
      <c r="E3856" s="360" t="s">
        <v>3532</v>
      </c>
      <c r="F3856" s="360" t="s">
        <v>3532</v>
      </c>
      <c r="G3856" s="360" t="s">
        <v>3532</v>
      </c>
      <c r="H3856" s="361">
        <v>45975</v>
      </c>
      <c r="I3856" s="360" t="s">
        <v>3532</v>
      </c>
      <c r="J3856" s="360" t="s">
        <v>7940</v>
      </c>
      <c r="K3856" s="360">
        <v>2022</v>
      </c>
      <c r="L3856" s="360" t="s">
        <v>11505</v>
      </c>
      <c r="M3856" s="360" t="s">
        <v>5957</v>
      </c>
      <c r="N3856" s="360" t="s">
        <v>114</v>
      </c>
      <c r="O3856" s="360" t="s">
        <v>83</v>
      </c>
      <c r="P3856" s="360" t="s">
        <v>3532</v>
      </c>
      <c r="Q3856" s="360" t="s">
        <v>3532</v>
      </c>
    </row>
    <row r="3857" spans="1:17" ht="15">
      <c r="A3857" s="359" t="s">
        <v>1742</v>
      </c>
      <c r="B3857" s="360" t="s">
        <v>1057</v>
      </c>
      <c r="C3857" s="360" t="s">
        <v>7277</v>
      </c>
      <c r="D3857" s="360">
        <v>24</v>
      </c>
      <c r="E3857" s="360" t="s">
        <v>3532</v>
      </c>
      <c r="F3857" s="360" t="s">
        <v>14411</v>
      </c>
      <c r="G3857" s="360" t="s">
        <v>3532</v>
      </c>
      <c r="H3857" s="361">
        <v>45975</v>
      </c>
      <c r="I3857" s="360" t="s">
        <v>3532</v>
      </c>
      <c r="J3857" s="360" t="s">
        <v>7940</v>
      </c>
      <c r="K3857" s="360">
        <v>2022</v>
      </c>
      <c r="L3857" s="360" t="s">
        <v>11505</v>
      </c>
      <c r="M3857" s="360" t="s">
        <v>5957</v>
      </c>
      <c r="N3857" s="360" t="s">
        <v>114</v>
      </c>
      <c r="O3857" s="360" t="s">
        <v>83</v>
      </c>
      <c r="P3857" s="360" t="s">
        <v>3532</v>
      </c>
      <c r="Q3857" s="360" t="s">
        <v>14412</v>
      </c>
    </row>
    <row r="3858" spans="1:17" ht="15">
      <c r="A3858" s="359" t="s">
        <v>1913</v>
      </c>
      <c r="B3858" s="360" t="s">
        <v>3022</v>
      </c>
      <c r="C3858" s="360" t="s">
        <v>2790</v>
      </c>
      <c r="D3858" s="360">
        <v>55</v>
      </c>
      <c r="E3858" s="360" t="s">
        <v>3532</v>
      </c>
      <c r="F3858" s="360" t="s">
        <v>14432</v>
      </c>
      <c r="G3858" s="360" t="s">
        <v>3532</v>
      </c>
      <c r="H3858" s="361">
        <v>45975</v>
      </c>
      <c r="I3858" s="360" t="s">
        <v>3532</v>
      </c>
      <c r="J3858" s="360" t="s">
        <v>7940</v>
      </c>
      <c r="K3858" s="360">
        <v>2022</v>
      </c>
      <c r="L3858" s="360" t="s">
        <v>11505</v>
      </c>
      <c r="M3858" s="360" t="s">
        <v>5957</v>
      </c>
      <c r="N3858" s="360" t="s">
        <v>114</v>
      </c>
      <c r="O3858" s="360" t="s">
        <v>83</v>
      </c>
      <c r="P3858" s="360">
        <v>0</v>
      </c>
      <c r="Q3858" s="360" t="s">
        <v>14433</v>
      </c>
    </row>
    <row r="3859" spans="1:17" ht="15">
      <c r="A3859" s="359" t="s">
        <v>3143</v>
      </c>
      <c r="B3859" s="360" t="s">
        <v>3147</v>
      </c>
      <c r="C3859" s="360" t="s">
        <v>7277</v>
      </c>
      <c r="D3859" s="360">
        <v>53</v>
      </c>
      <c r="E3859" s="360" t="s">
        <v>3532</v>
      </c>
      <c r="F3859" s="360" t="s">
        <v>14393</v>
      </c>
      <c r="G3859" s="360" t="s">
        <v>3532</v>
      </c>
      <c r="H3859" s="361">
        <v>45975</v>
      </c>
      <c r="I3859" s="360" t="s">
        <v>3532</v>
      </c>
      <c r="J3859" s="360" t="s">
        <v>7940</v>
      </c>
      <c r="K3859" s="360">
        <v>2022</v>
      </c>
      <c r="L3859" s="360" t="s">
        <v>11505</v>
      </c>
      <c r="M3859" s="360" t="s">
        <v>5957</v>
      </c>
      <c r="N3859" s="360" t="s">
        <v>114</v>
      </c>
      <c r="O3859" s="360" t="s">
        <v>83</v>
      </c>
      <c r="P3859" s="360" t="s">
        <v>3532</v>
      </c>
      <c r="Q3859" s="360" t="s">
        <v>14394</v>
      </c>
    </row>
    <row r="3860" spans="1:17" ht="15">
      <c r="A3860" s="359" t="s">
        <v>1653</v>
      </c>
      <c r="B3860" s="360" t="s">
        <v>3746</v>
      </c>
      <c r="C3860" s="360" t="s">
        <v>3532</v>
      </c>
      <c r="D3860" s="360">
        <v>8</v>
      </c>
      <c r="E3860" s="360" t="s">
        <v>3532</v>
      </c>
      <c r="F3860" s="360" t="s">
        <v>3532</v>
      </c>
      <c r="G3860" s="360" t="s">
        <v>3532</v>
      </c>
      <c r="H3860" s="361">
        <v>45975</v>
      </c>
      <c r="I3860" s="360" t="s">
        <v>3532</v>
      </c>
      <c r="J3860" s="360" t="s">
        <v>7940</v>
      </c>
      <c r="K3860" s="360">
        <v>2022</v>
      </c>
      <c r="L3860" s="360" t="s">
        <v>11505</v>
      </c>
      <c r="M3860" s="360" t="s">
        <v>5957</v>
      </c>
      <c r="N3860" s="360" t="s">
        <v>114</v>
      </c>
      <c r="O3860" s="360" t="s">
        <v>83</v>
      </c>
      <c r="P3860" s="360" t="s">
        <v>3532</v>
      </c>
      <c r="Q3860" s="360" t="s">
        <v>3532</v>
      </c>
    </row>
    <row r="3861" spans="1:17" ht="15">
      <c r="A3861" s="359" t="s">
        <v>1742</v>
      </c>
      <c r="B3861" s="360" t="s">
        <v>507</v>
      </c>
      <c r="C3861" s="360" t="s">
        <v>109</v>
      </c>
      <c r="D3861" s="360">
        <v>97</v>
      </c>
      <c r="E3861" s="360" t="s">
        <v>7207</v>
      </c>
      <c r="F3861" s="360" t="s">
        <v>7208</v>
      </c>
      <c r="G3861" s="360" t="s">
        <v>7209</v>
      </c>
      <c r="H3861" s="361">
        <v>45975</v>
      </c>
      <c r="I3861" s="360" t="s">
        <v>3532</v>
      </c>
      <c r="J3861" s="360" t="s">
        <v>7940</v>
      </c>
      <c r="K3861" s="360">
        <v>2022</v>
      </c>
      <c r="L3861" s="360" t="s">
        <v>11505</v>
      </c>
      <c r="M3861" s="360" t="s">
        <v>5957</v>
      </c>
      <c r="N3861" s="360" t="s">
        <v>114</v>
      </c>
      <c r="O3861" s="360" t="s">
        <v>83</v>
      </c>
      <c r="P3861" s="360" t="s">
        <v>3532</v>
      </c>
      <c r="Q3861" s="360" t="s">
        <v>8563</v>
      </c>
    </row>
    <row r="3862" spans="1:17" ht="15">
      <c r="A3862" s="359" t="s">
        <v>13937</v>
      </c>
      <c r="B3862" s="360" t="s">
        <v>413</v>
      </c>
      <c r="C3862" s="360" t="s">
        <v>109</v>
      </c>
      <c r="D3862" s="360">
        <v>49</v>
      </c>
      <c r="E3862" s="360" t="s">
        <v>14207</v>
      </c>
      <c r="F3862" s="360" t="s">
        <v>7208</v>
      </c>
      <c r="G3862" s="360" t="s">
        <v>7209</v>
      </c>
      <c r="H3862" s="361">
        <v>45975</v>
      </c>
      <c r="I3862" s="360" t="s">
        <v>3532</v>
      </c>
      <c r="J3862" s="360" t="s">
        <v>7940</v>
      </c>
      <c r="K3862" s="360">
        <v>2022</v>
      </c>
      <c r="L3862" s="360" t="s">
        <v>13830</v>
      </c>
      <c r="M3862" s="360" t="s">
        <v>5957</v>
      </c>
      <c r="N3862" s="360" t="s">
        <v>114</v>
      </c>
      <c r="O3862" s="360" t="s">
        <v>83</v>
      </c>
      <c r="P3862" s="360" t="s">
        <v>3532</v>
      </c>
      <c r="Q3862" s="360" t="s">
        <v>14434</v>
      </c>
    </row>
    <row r="3863" spans="1:17" ht="15">
      <c r="A3863" s="359" t="s">
        <v>1683</v>
      </c>
      <c r="B3863" s="360" t="s">
        <v>2487</v>
      </c>
      <c r="C3863" s="360" t="s">
        <v>2790</v>
      </c>
      <c r="D3863" s="360">
        <v>4</v>
      </c>
      <c r="E3863" s="360" t="s">
        <v>3532</v>
      </c>
      <c r="F3863" s="360" t="s">
        <v>14435</v>
      </c>
      <c r="G3863" s="360" t="s">
        <v>3532</v>
      </c>
      <c r="H3863" s="361">
        <v>45975</v>
      </c>
      <c r="I3863" s="360" t="s">
        <v>3532</v>
      </c>
      <c r="J3863" s="360" t="s">
        <v>7940</v>
      </c>
      <c r="K3863" s="360">
        <v>2022</v>
      </c>
      <c r="L3863" s="360" t="s">
        <v>13830</v>
      </c>
      <c r="M3863" s="360" t="s">
        <v>5957</v>
      </c>
      <c r="N3863" s="360" t="s">
        <v>114</v>
      </c>
      <c r="O3863" s="360" t="s">
        <v>83</v>
      </c>
      <c r="P3863" s="360">
        <v>0</v>
      </c>
      <c r="Q3863" s="360" t="s">
        <v>14436</v>
      </c>
    </row>
    <row r="3864" spans="1:17" ht="15">
      <c r="A3864" s="359" t="s">
        <v>1683</v>
      </c>
      <c r="B3864" s="360" t="s">
        <v>2487</v>
      </c>
      <c r="C3864" s="360" t="s">
        <v>2790</v>
      </c>
      <c r="D3864" s="360">
        <v>4</v>
      </c>
      <c r="E3864" s="360" t="s">
        <v>3532</v>
      </c>
      <c r="F3864" s="360" t="s">
        <v>14437</v>
      </c>
      <c r="G3864" s="360" t="s">
        <v>3532</v>
      </c>
      <c r="H3864" s="361">
        <v>45975</v>
      </c>
      <c r="I3864" s="360" t="s">
        <v>3532</v>
      </c>
      <c r="J3864" s="360" t="s">
        <v>7940</v>
      </c>
      <c r="K3864" s="360">
        <v>2022</v>
      </c>
      <c r="L3864" s="360" t="s">
        <v>13830</v>
      </c>
      <c r="M3864" s="360" t="s">
        <v>5957</v>
      </c>
      <c r="N3864" s="360" t="s">
        <v>114</v>
      </c>
      <c r="O3864" s="360" t="s">
        <v>83</v>
      </c>
      <c r="P3864" s="360">
        <v>0</v>
      </c>
      <c r="Q3864" s="360" t="s">
        <v>14436</v>
      </c>
    </row>
    <row r="3865" spans="1:17" ht="15">
      <c r="A3865" s="359" t="s">
        <v>1654</v>
      </c>
      <c r="B3865" s="360" t="s">
        <v>3801</v>
      </c>
      <c r="C3865" s="360" t="s">
        <v>109</v>
      </c>
      <c r="D3865" s="360">
        <v>2</v>
      </c>
      <c r="E3865" s="360" t="s">
        <v>13593</v>
      </c>
      <c r="F3865" s="360" t="s">
        <v>7208</v>
      </c>
      <c r="G3865" s="360" t="s">
        <v>7209</v>
      </c>
      <c r="H3865" s="361">
        <v>45975</v>
      </c>
      <c r="I3865" s="360" t="s">
        <v>3532</v>
      </c>
      <c r="J3865" s="360" t="s">
        <v>7940</v>
      </c>
      <c r="K3865" s="360">
        <v>2020</v>
      </c>
      <c r="L3865" s="360" t="s">
        <v>11505</v>
      </c>
      <c r="M3865" s="360" t="s">
        <v>5957</v>
      </c>
      <c r="N3865" s="360" t="s">
        <v>114</v>
      </c>
      <c r="O3865" s="360" t="s">
        <v>83</v>
      </c>
      <c r="P3865" s="360" t="s">
        <v>3532</v>
      </c>
      <c r="Q3865" s="360" t="s">
        <v>14438</v>
      </c>
    </row>
    <row r="3866" spans="1:17" ht="15">
      <c r="A3866" s="359" t="s">
        <v>3898</v>
      </c>
      <c r="B3866" s="360" t="s">
        <v>14439</v>
      </c>
      <c r="C3866" s="360" t="s">
        <v>2790</v>
      </c>
      <c r="D3866" s="360">
        <v>11</v>
      </c>
      <c r="E3866" s="360" t="s">
        <v>3532</v>
      </c>
      <c r="F3866" s="360" t="s">
        <v>14440</v>
      </c>
      <c r="G3866" s="360" t="s">
        <v>3532</v>
      </c>
      <c r="H3866" s="361">
        <v>45975</v>
      </c>
      <c r="I3866" s="360" t="s">
        <v>3532</v>
      </c>
      <c r="J3866" s="360" t="s">
        <v>14441</v>
      </c>
      <c r="K3866" s="360">
        <v>2022</v>
      </c>
      <c r="L3866" s="360" t="s">
        <v>5960</v>
      </c>
      <c r="M3866" s="360" t="s">
        <v>5957</v>
      </c>
      <c r="N3866" s="360" t="s">
        <v>5953</v>
      </c>
      <c r="O3866" s="360" t="s">
        <v>83</v>
      </c>
      <c r="P3866" s="360">
        <v>265</v>
      </c>
      <c r="Q3866" s="360" t="s">
        <v>14442</v>
      </c>
    </row>
    <row r="3867" spans="1:17" ht="15">
      <c r="A3867" s="359" t="s">
        <v>6875</v>
      </c>
      <c r="B3867" s="360" t="s">
        <v>14443</v>
      </c>
      <c r="C3867" s="360" t="s">
        <v>2790</v>
      </c>
      <c r="D3867" s="360">
        <v>9</v>
      </c>
      <c r="E3867" s="360" t="s">
        <v>3532</v>
      </c>
      <c r="F3867" s="360" t="s">
        <v>14444</v>
      </c>
      <c r="G3867" s="360" t="s">
        <v>3532</v>
      </c>
      <c r="H3867" s="361">
        <v>45975</v>
      </c>
      <c r="I3867" s="360" t="s">
        <v>3532</v>
      </c>
      <c r="J3867" s="360" t="s">
        <v>14445</v>
      </c>
      <c r="K3867" s="360">
        <v>2022</v>
      </c>
      <c r="L3867" s="360" t="s">
        <v>5960</v>
      </c>
      <c r="M3867" s="360" t="s">
        <v>5957</v>
      </c>
      <c r="N3867" s="360" t="s">
        <v>5953</v>
      </c>
      <c r="O3867" s="360" t="s">
        <v>83</v>
      </c>
      <c r="P3867" s="360">
        <v>0</v>
      </c>
      <c r="Q3867" s="360" t="s">
        <v>8258</v>
      </c>
    </row>
    <row r="3868" spans="1:17" ht="15">
      <c r="A3868" s="359" t="s">
        <v>5750</v>
      </c>
      <c r="B3868" s="360" t="s">
        <v>14446</v>
      </c>
      <c r="C3868" s="360" t="s">
        <v>3532</v>
      </c>
      <c r="D3868" s="360">
        <v>1</v>
      </c>
      <c r="E3868" s="360" t="s">
        <v>3532</v>
      </c>
      <c r="F3868" s="360" t="s">
        <v>3532</v>
      </c>
      <c r="G3868" s="360" t="s">
        <v>3532</v>
      </c>
      <c r="H3868" s="361">
        <v>45975</v>
      </c>
      <c r="I3868" s="360" t="s">
        <v>3532</v>
      </c>
      <c r="J3868" s="360" t="s">
        <v>12494</v>
      </c>
      <c r="K3868" s="360">
        <v>2022</v>
      </c>
      <c r="L3868" s="360" t="s">
        <v>5960</v>
      </c>
      <c r="M3868" s="360" t="s">
        <v>5957</v>
      </c>
      <c r="N3868" s="360" t="s">
        <v>5953</v>
      </c>
      <c r="O3868" s="360" t="s">
        <v>83</v>
      </c>
      <c r="P3868" s="360" t="s">
        <v>3532</v>
      </c>
      <c r="Q3868" s="360" t="s">
        <v>3532</v>
      </c>
    </row>
    <row r="3869" spans="1:17" ht="15">
      <c r="A3869" s="359" t="s">
        <v>1893</v>
      </c>
      <c r="B3869" s="360" t="s">
        <v>2772</v>
      </c>
      <c r="C3869" s="360" t="s">
        <v>3532</v>
      </c>
      <c r="D3869" s="360">
        <v>4</v>
      </c>
      <c r="E3869" s="360" t="s">
        <v>3532</v>
      </c>
      <c r="F3869" s="360" t="s">
        <v>3532</v>
      </c>
      <c r="G3869" s="360" t="s">
        <v>3532</v>
      </c>
      <c r="H3869" s="361">
        <v>45975</v>
      </c>
      <c r="I3869" s="360" t="s">
        <v>3532</v>
      </c>
      <c r="J3869" s="360" t="s">
        <v>7570</v>
      </c>
      <c r="K3869" s="360">
        <v>2022</v>
      </c>
      <c r="L3869" s="360" t="s">
        <v>7571</v>
      </c>
      <c r="M3869" s="360" t="s">
        <v>5957</v>
      </c>
      <c r="N3869" s="360" t="s">
        <v>114</v>
      </c>
      <c r="O3869" s="360" t="s">
        <v>83</v>
      </c>
      <c r="P3869" s="360" t="s">
        <v>3532</v>
      </c>
      <c r="Q3869" s="360" t="s">
        <v>3532</v>
      </c>
    </row>
    <row r="3870" spans="1:17" ht="15">
      <c r="A3870" s="359" t="s">
        <v>6452</v>
      </c>
      <c r="B3870" s="360" t="s">
        <v>14447</v>
      </c>
      <c r="C3870" s="360" t="s">
        <v>3532</v>
      </c>
      <c r="D3870" s="360">
        <v>127</v>
      </c>
      <c r="E3870" s="360" t="s">
        <v>3532</v>
      </c>
      <c r="F3870" s="360" t="s">
        <v>3532</v>
      </c>
      <c r="G3870" s="360" t="s">
        <v>3532</v>
      </c>
      <c r="H3870" s="361">
        <v>45975</v>
      </c>
      <c r="I3870" s="360" t="s">
        <v>3532</v>
      </c>
      <c r="J3870" s="360" t="s">
        <v>14448</v>
      </c>
      <c r="K3870" s="360">
        <v>2022</v>
      </c>
      <c r="L3870" s="360" t="s">
        <v>5964</v>
      </c>
      <c r="M3870" s="360" t="s">
        <v>5957</v>
      </c>
      <c r="N3870" s="360" t="s">
        <v>5953</v>
      </c>
      <c r="O3870" s="360" t="s">
        <v>83</v>
      </c>
      <c r="P3870" s="360" t="s">
        <v>3532</v>
      </c>
      <c r="Q3870" s="360" t="s">
        <v>3532</v>
      </c>
    </row>
    <row r="3871" spans="1:17" ht="15">
      <c r="A3871" s="359" t="s">
        <v>6370</v>
      </c>
      <c r="B3871" s="360" t="s">
        <v>14449</v>
      </c>
      <c r="C3871" s="360" t="s">
        <v>3532</v>
      </c>
      <c r="D3871" s="360">
        <v>91</v>
      </c>
      <c r="E3871" s="360" t="s">
        <v>3532</v>
      </c>
      <c r="F3871" s="360" t="s">
        <v>3532</v>
      </c>
      <c r="G3871" s="360" t="s">
        <v>3532</v>
      </c>
      <c r="H3871" s="361">
        <v>45975</v>
      </c>
      <c r="I3871" s="360" t="s">
        <v>3532</v>
      </c>
      <c r="J3871" s="360" t="s">
        <v>14384</v>
      </c>
      <c r="K3871" s="360">
        <v>2022</v>
      </c>
      <c r="L3871" s="360" t="s">
        <v>5960</v>
      </c>
      <c r="M3871" s="360" t="s">
        <v>5957</v>
      </c>
      <c r="N3871" s="360" t="s">
        <v>5953</v>
      </c>
      <c r="O3871" s="360" t="s">
        <v>83</v>
      </c>
      <c r="P3871" s="360" t="s">
        <v>3532</v>
      </c>
      <c r="Q3871" s="360" t="s">
        <v>3532</v>
      </c>
    </row>
    <row r="3872" spans="1:17" ht="15">
      <c r="A3872" s="359" t="s">
        <v>6370</v>
      </c>
      <c r="B3872" s="360" t="s">
        <v>14450</v>
      </c>
      <c r="C3872" s="360" t="s">
        <v>3532</v>
      </c>
      <c r="D3872" s="360">
        <v>0</v>
      </c>
      <c r="E3872" s="360" t="s">
        <v>3532</v>
      </c>
      <c r="F3872" s="360" t="s">
        <v>3532</v>
      </c>
      <c r="G3872" s="360" t="s">
        <v>3532</v>
      </c>
      <c r="H3872" s="361">
        <v>45975</v>
      </c>
      <c r="I3872" s="360" t="s">
        <v>3532</v>
      </c>
      <c r="J3872" s="360" t="s">
        <v>14451</v>
      </c>
      <c r="K3872" s="360">
        <v>2022</v>
      </c>
      <c r="L3872" s="360" t="s">
        <v>5960</v>
      </c>
      <c r="M3872" s="360" t="s">
        <v>5957</v>
      </c>
      <c r="N3872" s="360" t="s">
        <v>5953</v>
      </c>
      <c r="O3872" s="360" t="s">
        <v>83</v>
      </c>
      <c r="P3872" s="360" t="s">
        <v>3532</v>
      </c>
      <c r="Q3872" s="360" t="s">
        <v>3532</v>
      </c>
    </row>
    <row r="3873" spans="1:17" ht="15">
      <c r="A3873" s="359" t="s">
        <v>1876</v>
      </c>
      <c r="B3873" s="360" t="s">
        <v>3832</v>
      </c>
      <c r="C3873" s="360" t="s">
        <v>3532</v>
      </c>
      <c r="D3873" s="360">
        <v>36</v>
      </c>
      <c r="E3873" s="360" t="s">
        <v>3532</v>
      </c>
      <c r="F3873" s="360" t="s">
        <v>3532</v>
      </c>
      <c r="G3873" s="360" t="s">
        <v>3532</v>
      </c>
      <c r="H3873" s="361">
        <v>45975</v>
      </c>
      <c r="I3873" s="360" t="s">
        <v>3532</v>
      </c>
      <c r="J3873" s="360" t="s">
        <v>7940</v>
      </c>
      <c r="K3873" s="360">
        <v>2022</v>
      </c>
      <c r="L3873" s="360" t="s">
        <v>11505</v>
      </c>
      <c r="M3873" s="360" t="s">
        <v>5957</v>
      </c>
      <c r="N3873" s="360" t="s">
        <v>114</v>
      </c>
      <c r="O3873" s="360" t="s">
        <v>83</v>
      </c>
      <c r="P3873" s="360" t="s">
        <v>3532</v>
      </c>
      <c r="Q3873" s="360" t="s">
        <v>3532</v>
      </c>
    </row>
    <row r="3874" spans="1:17" ht="15">
      <c r="A3874" s="359" t="s">
        <v>1876</v>
      </c>
      <c r="B3874" s="360" t="s">
        <v>615</v>
      </c>
      <c r="C3874" s="360" t="s">
        <v>3532</v>
      </c>
      <c r="D3874" s="360">
        <v>64</v>
      </c>
      <c r="E3874" s="360" t="s">
        <v>3532</v>
      </c>
      <c r="F3874" s="360" t="s">
        <v>3532</v>
      </c>
      <c r="G3874" s="360" t="s">
        <v>3532</v>
      </c>
      <c r="H3874" s="361">
        <v>45975</v>
      </c>
      <c r="I3874" s="360" t="s">
        <v>3532</v>
      </c>
      <c r="J3874" s="360" t="s">
        <v>7940</v>
      </c>
      <c r="K3874" s="360">
        <v>2022</v>
      </c>
      <c r="L3874" s="360" t="s">
        <v>11505</v>
      </c>
      <c r="M3874" s="360" t="s">
        <v>5957</v>
      </c>
      <c r="N3874" s="360" t="s">
        <v>114</v>
      </c>
      <c r="O3874" s="360" t="s">
        <v>83</v>
      </c>
      <c r="P3874" s="360" t="s">
        <v>3532</v>
      </c>
      <c r="Q3874" s="360" t="s">
        <v>3532</v>
      </c>
    </row>
    <row r="3875" spans="1:17" ht="15">
      <c r="A3875" s="359" t="s">
        <v>1876</v>
      </c>
      <c r="B3875" s="360" t="s">
        <v>1580</v>
      </c>
      <c r="C3875" s="360" t="s">
        <v>3532</v>
      </c>
      <c r="D3875" s="360">
        <v>1</v>
      </c>
      <c r="E3875" s="360" t="s">
        <v>3532</v>
      </c>
      <c r="F3875" s="360" t="s">
        <v>3532</v>
      </c>
      <c r="G3875" s="360" t="s">
        <v>3532</v>
      </c>
      <c r="H3875" s="361">
        <v>45975</v>
      </c>
      <c r="I3875" s="360" t="s">
        <v>3532</v>
      </c>
      <c r="J3875" s="360" t="s">
        <v>7940</v>
      </c>
      <c r="K3875" s="360">
        <v>2022</v>
      </c>
      <c r="L3875" s="360" t="s">
        <v>11505</v>
      </c>
      <c r="M3875" s="360" t="s">
        <v>5957</v>
      </c>
      <c r="N3875" s="360" t="s">
        <v>114</v>
      </c>
      <c r="O3875" s="360" t="s">
        <v>83</v>
      </c>
      <c r="P3875" s="360" t="s">
        <v>3532</v>
      </c>
      <c r="Q3875" s="360" t="s">
        <v>3532</v>
      </c>
    </row>
    <row r="3876" spans="1:17" ht="15">
      <c r="A3876" s="359" t="s">
        <v>1876</v>
      </c>
      <c r="B3876" s="360" t="s">
        <v>1579</v>
      </c>
      <c r="C3876" s="360" t="s">
        <v>3532</v>
      </c>
      <c r="D3876" s="360">
        <v>10</v>
      </c>
      <c r="E3876" s="360" t="s">
        <v>3532</v>
      </c>
      <c r="F3876" s="360" t="s">
        <v>3532</v>
      </c>
      <c r="G3876" s="360" t="s">
        <v>3532</v>
      </c>
      <c r="H3876" s="361">
        <v>45975</v>
      </c>
      <c r="I3876" s="360" t="s">
        <v>3532</v>
      </c>
      <c r="J3876" s="360" t="s">
        <v>7940</v>
      </c>
      <c r="K3876" s="360">
        <v>2022</v>
      </c>
      <c r="L3876" s="360" t="s">
        <v>11505</v>
      </c>
      <c r="M3876" s="360" t="s">
        <v>5957</v>
      </c>
      <c r="N3876" s="360" t="s">
        <v>114</v>
      </c>
      <c r="O3876" s="360" t="s">
        <v>83</v>
      </c>
      <c r="P3876" s="360" t="s">
        <v>3532</v>
      </c>
      <c r="Q3876" s="360" t="s">
        <v>3532</v>
      </c>
    </row>
    <row r="3877" spans="1:17" ht="15">
      <c r="A3877" s="359" t="s">
        <v>1876</v>
      </c>
      <c r="B3877" s="360" t="s">
        <v>3831</v>
      </c>
      <c r="C3877" s="360" t="s">
        <v>3532</v>
      </c>
      <c r="D3877" s="360">
        <v>34</v>
      </c>
      <c r="E3877" s="360" t="s">
        <v>3532</v>
      </c>
      <c r="F3877" s="360" t="s">
        <v>3532</v>
      </c>
      <c r="G3877" s="360" t="s">
        <v>3532</v>
      </c>
      <c r="H3877" s="361">
        <v>45975</v>
      </c>
      <c r="I3877" s="360" t="s">
        <v>3532</v>
      </c>
      <c r="J3877" s="360" t="s">
        <v>7940</v>
      </c>
      <c r="K3877" s="360">
        <v>2022</v>
      </c>
      <c r="L3877" s="360" t="s">
        <v>11505</v>
      </c>
      <c r="M3877" s="360" t="s">
        <v>5957</v>
      </c>
      <c r="N3877" s="360" t="s">
        <v>114</v>
      </c>
      <c r="O3877" s="360" t="s">
        <v>83</v>
      </c>
      <c r="P3877" s="360" t="s">
        <v>3532</v>
      </c>
      <c r="Q3877" s="360" t="s">
        <v>3532</v>
      </c>
    </row>
    <row r="3878" spans="1:17" ht="15">
      <c r="A3878" s="359" t="s">
        <v>1876</v>
      </c>
      <c r="B3878" s="360" t="s">
        <v>612</v>
      </c>
      <c r="C3878" s="360" t="s">
        <v>3532</v>
      </c>
      <c r="D3878" s="360">
        <v>9</v>
      </c>
      <c r="E3878" s="360" t="s">
        <v>3532</v>
      </c>
      <c r="F3878" s="360" t="s">
        <v>3532</v>
      </c>
      <c r="G3878" s="360" t="s">
        <v>3532</v>
      </c>
      <c r="H3878" s="361">
        <v>45975</v>
      </c>
      <c r="I3878" s="360" t="s">
        <v>3532</v>
      </c>
      <c r="J3878" s="360" t="s">
        <v>7940</v>
      </c>
      <c r="K3878" s="360">
        <v>2022</v>
      </c>
      <c r="L3878" s="360" t="s">
        <v>11505</v>
      </c>
      <c r="M3878" s="360" t="s">
        <v>5957</v>
      </c>
      <c r="N3878" s="360" t="s">
        <v>114</v>
      </c>
      <c r="O3878" s="360" t="s">
        <v>83</v>
      </c>
      <c r="P3878" s="360" t="s">
        <v>3532</v>
      </c>
      <c r="Q3878" s="360" t="s">
        <v>3532</v>
      </c>
    </row>
    <row r="3879" spans="1:17" ht="15">
      <c r="A3879" s="359" t="s">
        <v>1876</v>
      </c>
      <c r="B3879" s="360" t="s">
        <v>3827</v>
      </c>
      <c r="C3879" s="360" t="s">
        <v>3532</v>
      </c>
      <c r="D3879" s="360">
        <v>18</v>
      </c>
      <c r="E3879" s="360" t="s">
        <v>3532</v>
      </c>
      <c r="F3879" s="360" t="s">
        <v>3532</v>
      </c>
      <c r="G3879" s="360" t="s">
        <v>3532</v>
      </c>
      <c r="H3879" s="361">
        <v>45975</v>
      </c>
      <c r="I3879" s="360" t="s">
        <v>3532</v>
      </c>
      <c r="J3879" s="360" t="s">
        <v>7940</v>
      </c>
      <c r="K3879" s="360">
        <v>2022</v>
      </c>
      <c r="L3879" s="360" t="s">
        <v>11505</v>
      </c>
      <c r="M3879" s="360" t="s">
        <v>5957</v>
      </c>
      <c r="N3879" s="360" t="s">
        <v>114</v>
      </c>
      <c r="O3879" s="360" t="s">
        <v>83</v>
      </c>
      <c r="P3879" s="360" t="s">
        <v>3532</v>
      </c>
      <c r="Q3879" s="360" t="s">
        <v>3532</v>
      </c>
    </row>
    <row r="3880" spans="1:17" ht="15">
      <c r="A3880" s="359" t="s">
        <v>1876</v>
      </c>
      <c r="B3880" s="360" t="s">
        <v>3828</v>
      </c>
      <c r="C3880" s="360" t="s">
        <v>3532</v>
      </c>
      <c r="D3880" s="360">
        <v>34</v>
      </c>
      <c r="E3880" s="360" t="s">
        <v>3532</v>
      </c>
      <c r="F3880" s="360" t="s">
        <v>3532</v>
      </c>
      <c r="G3880" s="360" t="s">
        <v>3532</v>
      </c>
      <c r="H3880" s="361">
        <v>45975</v>
      </c>
      <c r="I3880" s="360" t="s">
        <v>3532</v>
      </c>
      <c r="J3880" s="360" t="s">
        <v>7940</v>
      </c>
      <c r="K3880" s="360">
        <v>2022</v>
      </c>
      <c r="L3880" s="360" t="s">
        <v>11505</v>
      </c>
      <c r="M3880" s="360" t="s">
        <v>5957</v>
      </c>
      <c r="N3880" s="360" t="s">
        <v>114</v>
      </c>
      <c r="O3880" s="360" t="s">
        <v>83</v>
      </c>
      <c r="P3880" s="360" t="s">
        <v>3532</v>
      </c>
      <c r="Q3880" s="360" t="s">
        <v>3532</v>
      </c>
    </row>
    <row r="3881" spans="1:17" ht="15">
      <c r="A3881" s="359" t="s">
        <v>1876</v>
      </c>
      <c r="B3881" s="360" t="s">
        <v>617</v>
      </c>
      <c r="C3881" s="360" t="s">
        <v>3532</v>
      </c>
      <c r="D3881" s="360">
        <v>2</v>
      </c>
      <c r="E3881" s="360" t="s">
        <v>3532</v>
      </c>
      <c r="F3881" s="360" t="s">
        <v>3532</v>
      </c>
      <c r="G3881" s="360" t="s">
        <v>3532</v>
      </c>
      <c r="H3881" s="361">
        <v>45975</v>
      </c>
      <c r="I3881" s="360" t="s">
        <v>3532</v>
      </c>
      <c r="J3881" s="360" t="s">
        <v>7940</v>
      </c>
      <c r="K3881" s="360">
        <v>2022</v>
      </c>
      <c r="L3881" s="360" t="s">
        <v>11505</v>
      </c>
      <c r="M3881" s="360" t="s">
        <v>5957</v>
      </c>
      <c r="N3881" s="360" t="s">
        <v>114</v>
      </c>
      <c r="O3881" s="360" t="s">
        <v>83</v>
      </c>
      <c r="P3881" s="360" t="s">
        <v>3532</v>
      </c>
      <c r="Q3881" s="360" t="s">
        <v>3532</v>
      </c>
    </row>
    <row r="3882" spans="1:17" ht="15">
      <c r="A3882" s="359" t="s">
        <v>2821</v>
      </c>
      <c r="B3882" s="360" t="s">
        <v>14452</v>
      </c>
      <c r="C3882" s="360" t="s">
        <v>3532</v>
      </c>
      <c r="D3882" s="360">
        <v>132</v>
      </c>
      <c r="E3882" s="360" t="s">
        <v>3532</v>
      </c>
      <c r="F3882" s="360" t="s">
        <v>3532</v>
      </c>
      <c r="G3882" s="360" t="s">
        <v>3532</v>
      </c>
      <c r="H3882" s="361">
        <v>45975</v>
      </c>
      <c r="I3882" s="360" t="s">
        <v>3532</v>
      </c>
      <c r="J3882" s="360" t="s">
        <v>14453</v>
      </c>
      <c r="K3882" s="360">
        <v>2022</v>
      </c>
      <c r="L3882" s="360" t="s">
        <v>5960</v>
      </c>
      <c r="M3882" s="360" t="s">
        <v>5957</v>
      </c>
      <c r="N3882" s="360" t="s">
        <v>5953</v>
      </c>
      <c r="O3882" s="360" t="s">
        <v>83</v>
      </c>
      <c r="P3882" s="360" t="s">
        <v>3532</v>
      </c>
      <c r="Q3882" s="360" t="s">
        <v>3532</v>
      </c>
    </row>
    <row r="3883" spans="1:17" ht="15">
      <c r="A3883" s="359" t="s">
        <v>3440</v>
      </c>
      <c r="B3883" s="360" t="s">
        <v>1674</v>
      </c>
      <c r="C3883" s="360" t="s">
        <v>3532</v>
      </c>
      <c r="D3883" s="360">
        <v>114</v>
      </c>
      <c r="E3883" s="360" t="s">
        <v>3532</v>
      </c>
      <c r="F3883" s="360" t="s">
        <v>3532</v>
      </c>
      <c r="G3883" s="360" t="s">
        <v>3532</v>
      </c>
      <c r="H3883" s="361">
        <v>45975</v>
      </c>
      <c r="I3883" s="360" t="s">
        <v>3532</v>
      </c>
      <c r="J3883" s="360" t="s">
        <v>7570</v>
      </c>
      <c r="K3883" s="360">
        <v>2022</v>
      </c>
      <c r="L3883" s="360" t="s">
        <v>7571</v>
      </c>
      <c r="M3883" s="360" t="s">
        <v>5957</v>
      </c>
      <c r="N3883" s="360" t="s">
        <v>114</v>
      </c>
      <c r="O3883" s="360" t="s">
        <v>83</v>
      </c>
      <c r="P3883" s="360" t="s">
        <v>3532</v>
      </c>
      <c r="Q3883" s="360" t="s">
        <v>3532</v>
      </c>
    </row>
    <row r="3884" spans="1:17" ht="15">
      <c r="A3884" s="359" t="s">
        <v>3440</v>
      </c>
      <c r="B3884" s="360" t="s">
        <v>358</v>
      </c>
      <c r="C3884" s="360" t="s">
        <v>3532</v>
      </c>
      <c r="D3884" s="360">
        <v>7</v>
      </c>
      <c r="E3884" s="360" t="s">
        <v>3532</v>
      </c>
      <c r="F3884" s="360" t="s">
        <v>3532</v>
      </c>
      <c r="G3884" s="360" t="s">
        <v>3532</v>
      </c>
      <c r="H3884" s="361">
        <v>45975</v>
      </c>
      <c r="I3884" s="360" t="s">
        <v>3532</v>
      </c>
      <c r="J3884" s="360" t="s">
        <v>7570</v>
      </c>
      <c r="K3884" s="360">
        <v>2022</v>
      </c>
      <c r="L3884" s="360" t="s">
        <v>7571</v>
      </c>
      <c r="M3884" s="360" t="s">
        <v>5957</v>
      </c>
      <c r="N3884" s="360" t="s">
        <v>114</v>
      </c>
      <c r="O3884" s="360" t="s">
        <v>83</v>
      </c>
      <c r="P3884" s="360" t="s">
        <v>3532</v>
      </c>
      <c r="Q3884" s="360" t="s">
        <v>3532</v>
      </c>
    </row>
    <row r="3885" spans="1:17" ht="15">
      <c r="A3885" s="359" t="s">
        <v>1677</v>
      </c>
      <c r="B3885" s="360" t="s">
        <v>3956</v>
      </c>
      <c r="C3885" s="360" t="s">
        <v>2790</v>
      </c>
      <c r="D3885" s="360">
        <v>3</v>
      </c>
      <c r="E3885" s="360" t="s">
        <v>3532</v>
      </c>
      <c r="F3885" s="360" t="s">
        <v>14454</v>
      </c>
      <c r="G3885" s="360" t="s">
        <v>3532</v>
      </c>
      <c r="H3885" s="361">
        <v>45975</v>
      </c>
      <c r="I3885" s="360" t="s">
        <v>3532</v>
      </c>
      <c r="J3885" s="360" t="s">
        <v>7570</v>
      </c>
      <c r="K3885" s="360">
        <v>2022</v>
      </c>
      <c r="L3885" s="360" t="s">
        <v>7571</v>
      </c>
      <c r="M3885" s="360" t="s">
        <v>5957</v>
      </c>
      <c r="N3885" s="360" t="s">
        <v>114</v>
      </c>
      <c r="O3885" s="360" t="s">
        <v>83</v>
      </c>
      <c r="P3885" s="360">
        <v>0</v>
      </c>
      <c r="Q3885" s="360" t="s">
        <v>14455</v>
      </c>
    </row>
    <row r="3886" spans="1:17" ht="15">
      <c r="A3886" s="359" t="s">
        <v>1893</v>
      </c>
      <c r="B3886" s="360" t="s">
        <v>923</v>
      </c>
      <c r="C3886" s="360" t="s">
        <v>3532</v>
      </c>
      <c r="D3886" s="360">
        <v>5</v>
      </c>
      <c r="E3886" s="360" t="s">
        <v>3532</v>
      </c>
      <c r="F3886" s="360" t="s">
        <v>3532</v>
      </c>
      <c r="G3886" s="360" t="s">
        <v>3532</v>
      </c>
      <c r="H3886" s="361">
        <v>45975</v>
      </c>
      <c r="I3886" s="360" t="s">
        <v>3532</v>
      </c>
      <c r="J3886" s="360" t="s">
        <v>7570</v>
      </c>
      <c r="K3886" s="360">
        <v>2022</v>
      </c>
      <c r="L3886" s="360" t="s">
        <v>7571</v>
      </c>
      <c r="M3886" s="360" t="s">
        <v>5957</v>
      </c>
      <c r="N3886" s="360" t="s">
        <v>114</v>
      </c>
      <c r="O3886" s="360" t="s">
        <v>83</v>
      </c>
      <c r="P3886" s="360" t="s">
        <v>3532</v>
      </c>
      <c r="Q3886" s="360" t="s">
        <v>3532</v>
      </c>
    </row>
    <row r="3887" spans="1:17" ht="15">
      <c r="A3887" s="359" t="s">
        <v>1893</v>
      </c>
      <c r="B3887" s="360" t="s">
        <v>2767</v>
      </c>
      <c r="C3887" s="360" t="s">
        <v>3532</v>
      </c>
      <c r="D3887" s="360">
        <v>4</v>
      </c>
      <c r="E3887" s="360" t="s">
        <v>3532</v>
      </c>
      <c r="F3887" s="360" t="s">
        <v>3532</v>
      </c>
      <c r="G3887" s="360" t="s">
        <v>3532</v>
      </c>
      <c r="H3887" s="361">
        <v>45975</v>
      </c>
      <c r="I3887" s="360" t="s">
        <v>3532</v>
      </c>
      <c r="J3887" s="360" t="s">
        <v>7570</v>
      </c>
      <c r="K3887" s="360">
        <v>2022</v>
      </c>
      <c r="L3887" s="360" t="s">
        <v>7571</v>
      </c>
      <c r="M3887" s="360" t="s">
        <v>5957</v>
      </c>
      <c r="N3887" s="360" t="s">
        <v>114</v>
      </c>
      <c r="O3887" s="360" t="s">
        <v>83</v>
      </c>
      <c r="P3887" s="360" t="s">
        <v>3532</v>
      </c>
      <c r="Q3887" s="360" t="s">
        <v>3532</v>
      </c>
    </row>
    <row r="3888" spans="1:17" ht="15">
      <c r="A3888" s="359" t="s">
        <v>1677</v>
      </c>
      <c r="B3888" s="360" t="s">
        <v>1414</v>
      </c>
      <c r="C3888" s="360" t="s">
        <v>2790</v>
      </c>
      <c r="D3888" s="360">
        <v>11</v>
      </c>
      <c r="E3888" s="360" t="s">
        <v>3532</v>
      </c>
      <c r="F3888" s="360" t="s">
        <v>14456</v>
      </c>
      <c r="G3888" s="360" t="s">
        <v>3532</v>
      </c>
      <c r="H3888" s="361">
        <v>45975</v>
      </c>
      <c r="I3888" s="360" t="s">
        <v>3532</v>
      </c>
      <c r="J3888" s="360" t="s">
        <v>7570</v>
      </c>
      <c r="K3888" s="360">
        <v>2022</v>
      </c>
      <c r="L3888" s="360" t="s">
        <v>7571</v>
      </c>
      <c r="M3888" s="360" t="s">
        <v>5957</v>
      </c>
      <c r="N3888" s="360" t="s">
        <v>114</v>
      </c>
      <c r="O3888" s="360" t="s">
        <v>83</v>
      </c>
      <c r="P3888" s="360">
        <v>0</v>
      </c>
      <c r="Q3888" s="360" t="s">
        <v>14457</v>
      </c>
    </row>
    <row r="3889" spans="1:17" ht="15">
      <c r="A3889" s="359" t="s">
        <v>1893</v>
      </c>
      <c r="B3889" s="360" t="s">
        <v>1172</v>
      </c>
      <c r="C3889" s="360" t="s">
        <v>3532</v>
      </c>
      <c r="D3889" s="360">
        <v>17</v>
      </c>
      <c r="E3889" s="360" t="s">
        <v>3532</v>
      </c>
      <c r="F3889" s="360" t="s">
        <v>3532</v>
      </c>
      <c r="G3889" s="360" t="s">
        <v>3532</v>
      </c>
      <c r="H3889" s="361">
        <v>45975</v>
      </c>
      <c r="I3889" s="360" t="s">
        <v>3532</v>
      </c>
      <c r="J3889" s="360" t="s">
        <v>7570</v>
      </c>
      <c r="K3889" s="360">
        <v>2022</v>
      </c>
      <c r="L3889" s="360" t="s">
        <v>7571</v>
      </c>
      <c r="M3889" s="360" t="s">
        <v>5957</v>
      </c>
      <c r="N3889" s="360" t="s">
        <v>114</v>
      </c>
      <c r="O3889" s="360" t="s">
        <v>83</v>
      </c>
      <c r="P3889" s="360" t="s">
        <v>3532</v>
      </c>
      <c r="Q3889" s="360" t="s">
        <v>3532</v>
      </c>
    </row>
    <row r="3890" spans="1:17" ht="15">
      <c r="A3890" s="359" t="s">
        <v>1893</v>
      </c>
      <c r="B3890" s="360" t="s">
        <v>1496</v>
      </c>
      <c r="C3890" s="360" t="s">
        <v>3532</v>
      </c>
      <c r="D3890" s="360">
        <v>4</v>
      </c>
      <c r="E3890" s="360" t="s">
        <v>3532</v>
      </c>
      <c r="F3890" s="360" t="s">
        <v>3532</v>
      </c>
      <c r="G3890" s="360" t="s">
        <v>3532</v>
      </c>
      <c r="H3890" s="361">
        <v>45975</v>
      </c>
      <c r="I3890" s="360" t="s">
        <v>3532</v>
      </c>
      <c r="J3890" s="360" t="s">
        <v>7570</v>
      </c>
      <c r="K3890" s="360">
        <v>2022</v>
      </c>
      <c r="L3890" s="360" t="s">
        <v>7571</v>
      </c>
      <c r="M3890" s="360" t="s">
        <v>5957</v>
      </c>
      <c r="N3890" s="360" t="s">
        <v>114</v>
      </c>
      <c r="O3890" s="360" t="s">
        <v>83</v>
      </c>
      <c r="P3890" s="360" t="s">
        <v>3532</v>
      </c>
      <c r="Q3890" s="360" t="s">
        <v>3532</v>
      </c>
    </row>
    <row r="3891" spans="1:17" ht="15">
      <c r="A3891" s="359" t="s">
        <v>1765</v>
      </c>
      <c r="B3891" s="360" t="s">
        <v>1182</v>
      </c>
      <c r="C3891" s="360" t="s">
        <v>2790</v>
      </c>
      <c r="D3891" s="360">
        <v>4</v>
      </c>
      <c r="E3891" s="360" t="s">
        <v>3532</v>
      </c>
      <c r="F3891" s="360" t="s">
        <v>14458</v>
      </c>
      <c r="G3891" s="360" t="s">
        <v>3532</v>
      </c>
      <c r="H3891" s="361">
        <v>45975</v>
      </c>
      <c r="I3891" s="360" t="s">
        <v>3532</v>
      </c>
      <c r="J3891" s="360" t="s">
        <v>7570</v>
      </c>
      <c r="K3891" s="360">
        <v>2022</v>
      </c>
      <c r="L3891" s="360" t="s">
        <v>7571</v>
      </c>
      <c r="M3891" s="360" t="s">
        <v>5957</v>
      </c>
      <c r="N3891" s="360" t="s">
        <v>114</v>
      </c>
      <c r="O3891" s="360" t="s">
        <v>83</v>
      </c>
      <c r="P3891" s="360">
        <v>0</v>
      </c>
      <c r="Q3891" s="360" t="s">
        <v>14459</v>
      </c>
    </row>
    <row r="3892" spans="1:17" ht="15">
      <c r="A3892" s="359" t="s">
        <v>1765</v>
      </c>
      <c r="B3892" s="360" t="s">
        <v>2936</v>
      </c>
      <c r="C3892" s="360" t="s">
        <v>2790</v>
      </c>
      <c r="D3892" s="360">
        <v>4</v>
      </c>
      <c r="E3892" s="360" t="s">
        <v>3532</v>
      </c>
      <c r="F3892" s="360" t="s">
        <v>14460</v>
      </c>
      <c r="G3892" s="360" t="s">
        <v>3532</v>
      </c>
      <c r="H3892" s="361">
        <v>45975</v>
      </c>
      <c r="I3892" s="360" t="s">
        <v>3532</v>
      </c>
      <c r="J3892" s="360" t="s">
        <v>7570</v>
      </c>
      <c r="K3892" s="360">
        <v>2022</v>
      </c>
      <c r="L3892" s="360" t="s">
        <v>7571</v>
      </c>
      <c r="M3892" s="360" t="s">
        <v>5957</v>
      </c>
      <c r="N3892" s="360" t="s">
        <v>114</v>
      </c>
      <c r="O3892" s="360" t="s">
        <v>83</v>
      </c>
      <c r="P3892" s="360">
        <v>0</v>
      </c>
      <c r="Q3892" s="360" t="s">
        <v>14461</v>
      </c>
    </row>
    <row r="3893" spans="1:17" ht="15">
      <c r="A3893" s="359" t="s">
        <v>1765</v>
      </c>
      <c r="B3893" s="360" t="s">
        <v>2933</v>
      </c>
      <c r="C3893" s="360" t="s">
        <v>2790</v>
      </c>
      <c r="D3893" s="360">
        <v>2</v>
      </c>
      <c r="E3893" s="360" t="s">
        <v>3532</v>
      </c>
      <c r="F3893" s="360" t="s">
        <v>14462</v>
      </c>
      <c r="G3893" s="360" t="s">
        <v>3532</v>
      </c>
      <c r="H3893" s="361">
        <v>45975</v>
      </c>
      <c r="I3893" s="360" t="s">
        <v>3532</v>
      </c>
      <c r="J3893" s="360" t="s">
        <v>7570</v>
      </c>
      <c r="K3893" s="360">
        <v>2022</v>
      </c>
      <c r="L3893" s="360" t="s">
        <v>7571</v>
      </c>
      <c r="M3893" s="360" t="s">
        <v>5957</v>
      </c>
      <c r="N3893" s="360" t="s">
        <v>114</v>
      </c>
      <c r="O3893" s="360" t="s">
        <v>83</v>
      </c>
      <c r="P3893" s="360">
        <v>0</v>
      </c>
      <c r="Q3893" s="360" t="s">
        <v>14463</v>
      </c>
    </row>
    <row r="3894" spans="1:17" ht="15">
      <c r="A3894" s="359" t="s">
        <v>1765</v>
      </c>
      <c r="B3894" s="360" t="s">
        <v>2951</v>
      </c>
      <c r="C3894" s="360" t="s">
        <v>3532</v>
      </c>
      <c r="D3894" s="360">
        <v>16</v>
      </c>
      <c r="E3894" s="360" t="s">
        <v>3532</v>
      </c>
      <c r="F3894" s="360" t="s">
        <v>3532</v>
      </c>
      <c r="G3894" s="360" t="s">
        <v>3532</v>
      </c>
      <c r="H3894" s="361">
        <v>45975</v>
      </c>
      <c r="I3894" s="360" t="s">
        <v>3532</v>
      </c>
      <c r="J3894" s="360" t="s">
        <v>7940</v>
      </c>
      <c r="K3894" s="360">
        <v>2022</v>
      </c>
      <c r="L3894" s="360" t="s">
        <v>11505</v>
      </c>
      <c r="M3894" s="360" t="s">
        <v>5957</v>
      </c>
      <c r="N3894" s="360" t="s">
        <v>114</v>
      </c>
      <c r="O3894" s="360" t="s">
        <v>83</v>
      </c>
      <c r="P3894" s="360" t="s">
        <v>3532</v>
      </c>
      <c r="Q3894" s="360" t="s">
        <v>3532</v>
      </c>
    </row>
    <row r="3895" spans="1:17" ht="15">
      <c r="A3895" s="359" t="s">
        <v>9159</v>
      </c>
      <c r="B3895" s="360" t="s">
        <v>2904</v>
      </c>
      <c r="C3895" s="360" t="s">
        <v>3532</v>
      </c>
      <c r="D3895" s="360">
        <v>67</v>
      </c>
      <c r="E3895" s="360" t="s">
        <v>3532</v>
      </c>
      <c r="F3895" s="360" t="s">
        <v>3532</v>
      </c>
      <c r="G3895" s="360" t="s">
        <v>3532</v>
      </c>
      <c r="H3895" s="361">
        <v>45975</v>
      </c>
      <c r="I3895" s="360" t="s">
        <v>3532</v>
      </c>
      <c r="J3895" s="360" t="s">
        <v>7940</v>
      </c>
      <c r="K3895" s="360">
        <v>2014</v>
      </c>
      <c r="L3895" s="360" t="s">
        <v>11505</v>
      </c>
      <c r="M3895" s="360" t="s">
        <v>5957</v>
      </c>
      <c r="N3895" s="360" t="s">
        <v>114</v>
      </c>
      <c r="O3895" s="360" t="s">
        <v>83</v>
      </c>
      <c r="P3895" s="360" t="s">
        <v>3532</v>
      </c>
      <c r="Q3895" s="360" t="s">
        <v>3532</v>
      </c>
    </row>
    <row r="3896" spans="1:17" ht="15">
      <c r="A3896" s="359" t="s">
        <v>9159</v>
      </c>
      <c r="B3896" s="360" t="s">
        <v>181</v>
      </c>
      <c r="C3896" s="360" t="s">
        <v>109</v>
      </c>
      <c r="D3896" s="360">
        <v>243</v>
      </c>
      <c r="E3896" s="360" t="s">
        <v>7207</v>
      </c>
      <c r="F3896" s="360" t="s">
        <v>7208</v>
      </c>
      <c r="G3896" s="360" t="s">
        <v>7209</v>
      </c>
      <c r="H3896" s="361">
        <v>45975</v>
      </c>
      <c r="I3896" s="360" t="s">
        <v>3532</v>
      </c>
      <c r="J3896" s="360" t="s">
        <v>7940</v>
      </c>
      <c r="K3896" s="360">
        <v>2022</v>
      </c>
      <c r="L3896" s="360" t="s">
        <v>11505</v>
      </c>
      <c r="M3896" s="360" t="s">
        <v>5957</v>
      </c>
      <c r="N3896" s="360" t="s">
        <v>114</v>
      </c>
      <c r="O3896" s="360" t="s">
        <v>83</v>
      </c>
      <c r="P3896" s="360" t="s">
        <v>3532</v>
      </c>
      <c r="Q3896" s="360" t="s">
        <v>14464</v>
      </c>
    </row>
    <row r="3897" spans="1:17" ht="15">
      <c r="A3897" s="359" t="s">
        <v>9159</v>
      </c>
      <c r="B3897" s="360" t="s">
        <v>1552</v>
      </c>
      <c r="C3897" s="360" t="s">
        <v>3532</v>
      </c>
      <c r="D3897" s="360">
        <v>67</v>
      </c>
      <c r="E3897" s="360" t="s">
        <v>3532</v>
      </c>
      <c r="F3897" s="360" t="s">
        <v>3532</v>
      </c>
      <c r="G3897" s="360" t="s">
        <v>3532</v>
      </c>
      <c r="H3897" s="361">
        <v>45975</v>
      </c>
      <c r="I3897" s="360" t="s">
        <v>3532</v>
      </c>
      <c r="J3897" s="360" t="s">
        <v>7940</v>
      </c>
      <c r="K3897" s="360">
        <v>2014</v>
      </c>
      <c r="L3897" s="360" t="s">
        <v>11505</v>
      </c>
      <c r="M3897" s="360" t="s">
        <v>5957</v>
      </c>
      <c r="N3897" s="360" t="s">
        <v>114</v>
      </c>
      <c r="O3897" s="360" t="s">
        <v>83</v>
      </c>
      <c r="P3897" s="360" t="s">
        <v>3532</v>
      </c>
      <c r="Q3897" s="360" t="s">
        <v>3532</v>
      </c>
    </row>
    <row r="3898" spans="1:17" ht="15">
      <c r="A3898" s="359" t="s">
        <v>9159</v>
      </c>
      <c r="B3898" s="360" t="s">
        <v>2895</v>
      </c>
      <c r="C3898" s="360" t="s">
        <v>3532</v>
      </c>
      <c r="D3898" s="360">
        <v>67</v>
      </c>
      <c r="E3898" s="360" t="s">
        <v>3532</v>
      </c>
      <c r="F3898" s="360" t="s">
        <v>3532</v>
      </c>
      <c r="G3898" s="360" t="s">
        <v>3532</v>
      </c>
      <c r="H3898" s="361">
        <v>45975</v>
      </c>
      <c r="I3898" s="360" t="s">
        <v>3532</v>
      </c>
      <c r="J3898" s="360" t="s">
        <v>7940</v>
      </c>
      <c r="K3898" s="360">
        <v>2014</v>
      </c>
      <c r="L3898" s="360" t="s">
        <v>11505</v>
      </c>
      <c r="M3898" s="360" t="s">
        <v>5957</v>
      </c>
      <c r="N3898" s="360" t="s">
        <v>114</v>
      </c>
      <c r="O3898" s="360" t="s">
        <v>83</v>
      </c>
      <c r="P3898" s="360" t="s">
        <v>3532</v>
      </c>
      <c r="Q3898" s="360" t="s">
        <v>3532</v>
      </c>
    </row>
    <row r="3899" spans="1:17" ht="15">
      <c r="A3899" s="359" t="s">
        <v>1765</v>
      </c>
      <c r="B3899" s="360" t="s">
        <v>351</v>
      </c>
      <c r="C3899" s="360" t="s">
        <v>3532</v>
      </c>
      <c r="D3899" s="360">
        <v>16</v>
      </c>
      <c r="E3899" s="360" t="s">
        <v>3532</v>
      </c>
      <c r="F3899" s="360" t="s">
        <v>3532</v>
      </c>
      <c r="G3899" s="360" t="s">
        <v>3532</v>
      </c>
      <c r="H3899" s="361">
        <v>45975</v>
      </c>
      <c r="I3899" s="360" t="s">
        <v>3532</v>
      </c>
      <c r="J3899" s="360" t="s">
        <v>7940</v>
      </c>
      <c r="K3899" s="360">
        <v>2022</v>
      </c>
      <c r="L3899" s="360" t="s">
        <v>11505</v>
      </c>
      <c r="M3899" s="360" t="s">
        <v>5957</v>
      </c>
      <c r="N3899" s="360" t="s">
        <v>114</v>
      </c>
      <c r="O3899" s="360" t="s">
        <v>83</v>
      </c>
      <c r="P3899" s="360" t="s">
        <v>3532</v>
      </c>
      <c r="Q3899" s="360" t="s">
        <v>3532</v>
      </c>
    </row>
    <row r="3900" spans="1:17" ht="15">
      <c r="A3900" s="359" t="s">
        <v>1765</v>
      </c>
      <c r="B3900" s="360" t="s">
        <v>2948</v>
      </c>
      <c r="C3900" s="360" t="s">
        <v>3532</v>
      </c>
      <c r="D3900" s="360">
        <v>16</v>
      </c>
      <c r="E3900" s="360" t="s">
        <v>3532</v>
      </c>
      <c r="F3900" s="360" t="s">
        <v>3532</v>
      </c>
      <c r="G3900" s="360" t="s">
        <v>3532</v>
      </c>
      <c r="H3900" s="361">
        <v>45975</v>
      </c>
      <c r="I3900" s="360" t="s">
        <v>3532</v>
      </c>
      <c r="J3900" s="360" t="s">
        <v>7940</v>
      </c>
      <c r="K3900" s="360">
        <v>2022</v>
      </c>
      <c r="L3900" s="360" t="s">
        <v>11505</v>
      </c>
      <c r="M3900" s="360" t="s">
        <v>5957</v>
      </c>
      <c r="N3900" s="360" t="s">
        <v>114</v>
      </c>
      <c r="O3900" s="360" t="s">
        <v>83</v>
      </c>
      <c r="P3900" s="360" t="s">
        <v>3532</v>
      </c>
      <c r="Q3900" s="360" t="s">
        <v>3532</v>
      </c>
    </row>
    <row r="3901" spans="1:17" ht="15">
      <c r="A3901" s="359" t="s">
        <v>1651</v>
      </c>
      <c r="B3901" s="360" t="s">
        <v>3244</v>
      </c>
      <c r="C3901" s="360" t="s">
        <v>7277</v>
      </c>
      <c r="D3901" s="360">
        <v>25</v>
      </c>
      <c r="E3901" s="360" t="s">
        <v>3532</v>
      </c>
      <c r="F3901" s="360" t="s">
        <v>14201</v>
      </c>
      <c r="G3901" s="360" t="s">
        <v>3532</v>
      </c>
      <c r="H3901" s="361">
        <v>45975</v>
      </c>
      <c r="I3901" s="360" t="s">
        <v>3532</v>
      </c>
      <c r="J3901" s="360" t="s">
        <v>7940</v>
      </c>
      <c r="K3901" s="360">
        <v>2022</v>
      </c>
      <c r="L3901" s="360" t="s">
        <v>11505</v>
      </c>
      <c r="M3901" s="360" t="s">
        <v>5957</v>
      </c>
      <c r="N3901" s="360" t="s">
        <v>114</v>
      </c>
      <c r="O3901" s="360" t="s">
        <v>83</v>
      </c>
      <c r="P3901" s="360" t="s">
        <v>3532</v>
      </c>
      <c r="Q3901" s="360" t="s">
        <v>14202</v>
      </c>
    </row>
    <row r="3902" spans="1:17" ht="15">
      <c r="A3902" s="359" t="s">
        <v>1765</v>
      </c>
      <c r="B3902" s="360" t="s">
        <v>353</v>
      </c>
      <c r="C3902" s="360" t="s">
        <v>3532</v>
      </c>
      <c r="D3902" s="360">
        <v>2</v>
      </c>
      <c r="E3902" s="360" t="s">
        <v>3532</v>
      </c>
      <c r="F3902" s="360" t="s">
        <v>3532</v>
      </c>
      <c r="G3902" s="360" t="s">
        <v>3532</v>
      </c>
      <c r="H3902" s="361">
        <v>45975</v>
      </c>
      <c r="I3902" s="360" t="s">
        <v>3532</v>
      </c>
      <c r="J3902" s="360" t="s">
        <v>7940</v>
      </c>
      <c r="K3902" s="360">
        <v>2022</v>
      </c>
      <c r="L3902" s="360" t="s">
        <v>11505</v>
      </c>
      <c r="M3902" s="360" t="s">
        <v>5957</v>
      </c>
      <c r="N3902" s="360" t="s">
        <v>114</v>
      </c>
      <c r="O3902" s="360" t="s">
        <v>83</v>
      </c>
      <c r="P3902" s="360" t="s">
        <v>3532</v>
      </c>
      <c r="Q3902" s="360" t="s">
        <v>3532</v>
      </c>
    </row>
    <row r="3903" spans="1:17" ht="15">
      <c r="A3903" s="359" t="s">
        <v>1765</v>
      </c>
      <c r="B3903" s="360" t="s">
        <v>642</v>
      </c>
      <c r="C3903" s="360" t="s">
        <v>109</v>
      </c>
      <c r="D3903" s="360">
        <v>48</v>
      </c>
      <c r="E3903" s="360" t="s">
        <v>8295</v>
      </c>
      <c r="F3903" s="360" t="s">
        <v>14465</v>
      </c>
      <c r="G3903" s="360" t="s">
        <v>7209</v>
      </c>
      <c r="H3903" s="361">
        <v>45975</v>
      </c>
      <c r="I3903" s="360" t="s">
        <v>3532</v>
      </c>
      <c r="J3903" s="360" t="s">
        <v>7940</v>
      </c>
      <c r="K3903" s="360">
        <v>2022</v>
      </c>
      <c r="L3903" s="360" t="s">
        <v>11505</v>
      </c>
      <c r="M3903" s="360" t="s">
        <v>5957</v>
      </c>
      <c r="N3903" s="360" t="s">
        <v>114</v>
      </c>
      <c r="O3903" s="360" t="s">
        <v>83</v>
      </c>
      <c r="P3903" s="360" t="s">
        <v>3532</v>
      </c>
      <c r="Q3903" s="360" t="s">
        <v>13425</v>
      </c>
    </row>
    <row r="3904" spans="1:17" ht="15">
      <c r="A3904" s="359" t="s">
        <v>1897</v>
      </c>
      <c r="B3904" s="360" t="s">
        <v>1896</v>
      </c>
      <c r="C3904" s="360" t="s">
        <v>3532</v>
      </c>
      <c r="D3904" s="360">
        <v>8</v>
      </c>
      <c r="E3904" s="360" t="s">
        <v>3532</v>
      </c>
      <c r="F3904" s="360" t="s">
        <v>3532</v>
      </c>
      <c r="G3904" s="360" t="s">
        <v>3532</v>
      </c>
      <c r="H3904" s="361">
        <v>45975</v>
      </c>
      <c r="I3904" s="360" t="s">
        <v>3532</v>
      </c>
      <c r="J3904" s="360" t="s">
        <v>7940</v>
      </c>
      <c r="K3904" s="360">
        <v>2022</v>
      </c>
      <c r="L3904" s="360" t="s">
        <v>11505</v>
      </c>
      <c r="M3904" s="360" t="s">
        <v>5957</v>
      </c>
      <c r="N3904" s="360" t="s">
        <v>114</v>
      </c>
      <c r="O3904" s="360" t="s">
        <v>83</v>
      </c>
      <c r="P3904" s="360" t="s">
        <v>3532</v>
      </c>
      <c r="Q3904" s="360" t="s">
        <v>3532</v>
      </c>
    </row>
    <row r="3905" spans="1:17" ht="15">
      <c r="A3905" s="359" t="s">
        <v>1765</v>
      </c>
      <c r="B3905" s="360" t="s">
        <v>768</v>
      </c>
      <c r="C3905" s="360" t="s">
        <v>3532</v>
      </c>
      <c r="D3905" s="360">
        <v>16</v>
      </c>
      <c r="E3905" s="360" t="s">
        <v>3532</v>
      </c>
      <c r="F3905" s="360" t="s">
        <v>3532</v>
      </c>
      <c r="G3905" s="360" t="s">
        <v>3532</v>
      </c>
      <c r="H3905" s="361">
        <v>45975</v>
      </c>
      <c r="I3905" s="360" t="s">
        <v>3532</v>
      </c>
      <c r="J3905" s="360" t="s">
        <v>7940</v>
      </c>
      <c r="K3905" s="360">
        <v>2022</v>
      </c>
      <c r="L3905" s="360" t="s">
        <v>11505</v>
      </c>
      <c r="M3905" s="360" t="s">
        <v>5957</v>
      </c>
      <c r="N3905" s="360" t="s">
        <v>114</v>
      </c>
      <c r="O3905" s="360" t="s">
        <v>83</v>
      </c>
      <c r="P3905" s="360" t="s">
        <v>3532</v>
      </c>
      <c r="Q3905" s="360" t="s">
        <v>3532</v>
      </c>
    </row>
    <row r="3906" spans="1:17" ht="15">
      <c r="A3906" s="359" t="s">
        <v>3408</v>
      </c>
      <c r="B3906" s="360" t="s">
        <v>3411</v>
      </c>
      <c r="C3906" s="360" t="s">
        <v>3532</v>
      </c>
      <c r="D3906" s="360">
        <v>11</v>
      </c>
      <c r="E3906" s="360" t="s">
        <v>3532</v>
      </c>
      <c r="F3906" s="360" t="s">
        <v>3532</v>
      </c>
      <c r="G3906" s="360" t="s">
        <v>3532</v>
      </c>
      <c r="H3906" s="361">
        <v>45975</v>
      </c>
      <c r="I3906" s="360" t="s">
        <v>3532</v>
      </c>
      <c r="J3906" s="360" t="s">
        <v>7940</v>
      </c>
      <c r="K3906" s="360">
        <v>2022</v>
      </c>
      <c r="L3906" s="360" t="s">
        <v>11505</v>
      </c>
      <c r="M3906" s="360" t="s">
        <v>5957</v>
      </c>
      <c r="N3906" s="360" t="s">
        <v>114</v>
      </c>
      <c r="O3906" s="360" t="s">
        <v>83</v>
      </c>
      <c r="P3906" s="360" t="s">
        <v>3532</v>
      </c>
      <c r="Q3906" s="360" t="s">
        <v>3532</v>
      </c>
    </row>
    <row r="3907" spans="1:17" ht="15">
      <c r="A3907" s="359" t="s">
        <v>3095</v>
      </c>
      <c r="B3907" s="360" t="s">
        <v>3096</v>
      </c>
      <c r="C3907" s="360" t="s">
        <v>2790</v>
      </c>
      <c r="D3907" s="360">
        <v>2</v>
      </c>
      <c r="E3907" s="360" t="s">
        <v>3532</v>
      </c>
      <c r="F3907" s="360" t="s">
        <v>14466</v>
      </c>
      <c r="G3907" s="360" t="s">
        <v>3532</v>
      </c>
      <c r="H3907" s="361">
        <v>45975</v>
      </c>
      <c r="I3907" s="360" t="s">
        <v>3532</v>
      </c>
      <c r="J3907" s="360" t="s">
        <v>7940</v>
      </c>
      <c r="K3907" s="360">
        <v>2023</v>
      </c>
      <c r="L3907" s="360" t="s">
        <v>11505</v>
      </c>
      <c r="M3907" s="360" t="s">
        <v>5957</v>
      </c>
      <c r="N3907" s="360" t="s">
        <v>114</v>
      </c>
      <c r="O3907" s="360" t="s">
        <v>83</v>
      </c>
      <c r="P3907" s="360">
        <v>0</v>
      </c>
      <c r="Q3907" s="360" t="s">
        <v>14467</v>
      </c>
    </row>
    <row r="3908" spans="1:17" ht="15">
      <c r="A3908" s="359" t="s">
        <v>3408</v>
      </c>
      <c r="B3908" s="360" t="s">
        <v>3413</v>
      </c>
      <c r="C3908" s="360" t="s">
        <v>3532</v>
      </c>
      <c r="D3908" s="360">
        <v>11</v>
      </c>
      <c r="E3908" s="360" t="s">
        <v>3532</v>
      </c>
      <c r="F3908" s="360" t="s">
        <v>3532</v>
      </c>
      <c r="G3908" s="360" t="s">
        <v>3532</v>
      </c>
      <c r="H3908" s="361">
        <v>45975</v>
      </c>
      <c r="I3908" s="360" t="s">
        <v>3532</v>
      </c>
      <c r="J3908" s="360" t="s">
        <v>7940</v>
      </c>
      <c r="K3908" s="360">
        <v>2022</v>
      </c>
      <c r="L3908" s="360" t="s">
        <v>11505</v>
      </c>
      <c r="M3908" s="360" t="s">
        <v>5957</v>
      </c>
      <c r="N3908" s="360" t="s">
        <v>114</v>
      </c>
      <c r="O3908" s="360" t="s">
        <v>83</v>
      </c>
      <c r="P3908" s="360" t="s">
        <v>3532</v>
      </c>
      <c r="Q3908" s="360" t="s">
        <v>3532</v>
      </c>
    </row>
    <row r="3909" spans="1:17" ht="15">
      <c r="A3909" s="359" t="s">
        <v>2801</v>
      </c>
      <c r="B3909" s="360" t="s">
        <v>2811</v>
      </c>
      <c r="C3909" s="360" t="s">
        <v>3532</v>
      </c>
      <c r="D3909" s="360">
        <v>35</v>
      </c>
      <c r="E3909" s="360" t="s">
        <v>3532</v>
      </c>
      <c r="F3909" s="360" t="s">
        <v>3532</v>
      </c>
      <c r="G3909" s="360" t="s">
        <v>3532</v>
      </c>
      <c r="H3909" s="361">
        <v>45975</v>
      </c>
      <c r="I3909" s="360" t="s">
        <v>3532</v>
      </c>
      <c r="J3909" s="360" t="s">
        <v>7940</v>
      </c>
      <c r="K3909" s="360">
        <v>2022</v>
      </c>
      <c r="L3909" s="360" t="s">
        <v>11505</v>
      </c>
      <c r="M3909" s="360" t="s">
        <v>5957</v>
      </c>
      <c r="N3909" s="360" t="s">
        <v>114</v>
      </c>
      <c r="O3909" s="360" t="s">
        <v>83</v>
      </c>
      <c r="P3909" s="360" t="s">
        <v>3532</v>
      </c>
      <c r="Q3909" s="360" t="s">
        <v>3532</v>
      </c>
    </row>
    <row r="3910" spans="1:17" ht="15">
      <c r="A3910" s="359" t="s">
        <v>2801</v>
      </c>
      <c r="B3910" s="360" t="s">
        <v>1444</v>
      </c>
      <c r="C3910" s="360" t="s">
        <v>3532</v>
      </c>
      <c r="D3910" s="360">
        <v>43</v>
      </c>
      <c r="E3910" s="360" t="s">
        <v>3532</v>
      </c>
      <c r="F3910" s="360" t="s">
        <v>3532</v>
      </c>
      <c r="G3910" s="360" t="s">
        <v>3532</v>
      </c>
      <c r="H3910" s="361">
        <v>45975</v>
      </c>
      <c r="I3910" s="360" t="s">
        <v>3532</v>
      </c>
      <c r="J3910" s="360" t="s">
        <v>7940</v>
      </c>
      <c r="K3910" s="360">
        <v>2022</v>
      </c>
      <c r="L3910" s="360" t="s">
        <v>11505</v>
      </c>
      <c r="M3910" s="360" t="s">
        <v>5957</v>
      </c>
      <c r="N3910" s="360" t="s">
        <v>114</v>
      </c>
      <c r="O3910" s="360" t="s">
        <v>83</v>
      </c>
      <c r="P3910" s="360" t="s">
        <v>3532</v>
      </c>
      <c r="Q3910" s="360" t="s">
        <v>3532</v>
      </c>
    </row>
    <row r="3911" spans="1:17" ht="15">
      <c r="A3911" s="359" t="s">
        <v>2801</v>
      </c>
      <c r="B3911" s="360" t="s">
        <v>263</v>
      </c>
      <c r="C3911" s="360" t="s">
        <v>109</v>
      </c>
      <c r="D3911" s="360">
        <v>165</v>
      </c>
      <c r="E3911" s="360" t="s">
        <v>8561</v>
      </c>
      <c r="F3911" s="360" t="s">
        <v>7208</v>
      </c>
      <c r="G3911" s="360" t="s">
        <v>7209</v>
      </c>
      <c r="H3911" s="361">
        <v>45975</v>
      </c>
      <c r="I3911" s="360" t="s">
        <v>3532</v>
      </c>
      <c r="J3911" s="360" t="s">
        <v>7940</v>
      </c>
      <c r="K3911" s="360">
        <v>2022</v>
      </c>
      <c r="L3911" s="360" t="s">
        <v>11505</v>
      </c>
      <c r="M3911" s="360" t="s">
        <v>5957</v>
      </c>
      <c r="N3911" s="360" t="s">
        <v>114</v>
      </c>
      <c r="O3911" s="360" t="s">
        <v>83</v>
      </c>
      <c r="P3911" s="360" t="s">
        <v>3532</v>
      </c>
      <c r="Q3911" s="360" t="s">
        <v>8296</v>
      </c>
    </row>
    <row r="3912" spans="1:17" ht="15">
      <c r="A3912" s="359" t="s">
        <v>1651</v>
      </c>
      <c r="B3912" s="360" t="s">
        <v>3246</v>
      </c>
      <c r="C3912" s="360" t="s">
        <v>7277</v>
      </c>
      <c r="D3912" s="360">
        <v>25</v>
      </c>
      <c r="E3912" s="360" t="s">
        <v>3532</v>
      </c>
      <c r="F3912" s="360" t="s">
        <v>14201</v>
      </c>
      <c r="G3912" s="360" t="s">
        <v>3532</v>
      </c>
      <c r="H3912" s="361">
        <v>45975</v>
      </c>
      <c r="I3912" s="360" t="s">
        <v>3532</v>
      </c>
      <c r="J3912" s="360" t="s">
        <v>7940</v>
      </c>
      <c r="K3912" s="360">
        <v>2022</v>
      </c>
      <c r="L3912" s="360" t="s">
        <v>11505</v>
      </c>
      <c r="M3912" s="360" t="s">
        <v>5957</v>
      </c>
      <c r="N3912" s="360" t="s">
        <v>114</v>
      </c>
      <c r="O3912" s="360" t="s">
        <v>83</v>
      </c>
      <c r="P3912" s="360" t="s">
        <v>3532</v>
      </c>
      <c r="Q3912" s="360" t="s">
        <v>14202</v>
      </c>
    </row>
    <row r="3913" spans="1:17" ht="15">
      <c r="A3913" s="359" t="s">
        <v>7206</v>
      </c>
      <c r="B3913" s="360" t="s">
        <v>2865</v>
      </c>
      <c r="C3913" s="360" t="s">
        <v>3532</v>
      </c>
      <c r="D3913" s="360">
        <v>35</v>
      </c>
      <c r="E3913" s="360" t="s">
        <v>3532</v>
      </c>
      <c r="F3913" s="360" t="s">
        <v>3532</v>
      </c>
      <c r="G3913" s="360" t="s">
        <v>3532</v>
      </c>
      <c r="H3913" s="361">
        <v>45975</v>
      </c>
      <c r="I3913" s="360" t="s">
        <v>3532</v>
      </c>
      <c r="J3913" s="360" t="s">
        <v>7940</v>
      </c>
      <c r="K3913" s="360">
        <v>2022</v>
      </c>
      <c r="L3913" s="360" t="s">
        <v>11505</v>
      </c>
      <c r="M3913" s="360" t="s">
        <v>5957</v>
      </c>
      <c r="N3913" s="360" t="s">
        <v>114</v>
      </c>
      <c r="O3913" s="360" t="s">
        <v>1706</v>
      </c>
      <c r="P3913" s="360" t="s">
        <v>3532</v>
      </c>
      <c r="Q3913" s="360" t="s">
        <v>3532</v>
      </c>
    </row>
    <row r="3914" spans="1:17" ht="15">
      <c r="A3914" s="359" t="s">
        <v>1667</v>
      </c>
      <c r="B3914" s="360" t="s">
        <v>415</v>
      </c>
      <c r="C3914" s="360" t="s">
        <v>109</v>
      </c>
      <c r="D3914" s="360">
        <v>116</v>
      </c>
      <c r="E3914" s="360" t="s">
        <v>7207</v>
      </c>
      <c r="F3914" s="360" t="s">
        <v>7208</v>
      </c>
      <c r="G3914" s="360" t="s">
        <v>7209</v>
      </c>
      <c r="H3914" s="361">
        <v>45975</v>
      </c>
      <c r="I3914" s="360" t="s">
        <v>3532</v>
      </c>
      <c r="J3914" s="360" t="s">
        <v>7940</v>
      </c>
      <c r="K3914" s="360">
        <v>2022</v>
      </c>
      <c r="L3914" s="360" t="s">
        <v>11505</v>
      </c>
      <c r="M3914" s="360" t="s">
        <v>5957</v>
      </c>
      <c r="N3914" s="360" t="s">
        <v>114</v>
      </c>
      <c r="O3914" s="360" t="s">
        <v>83</v>
      </c>
      <c r="P3914" s="360" t="s">
        <v>3532</v>
      </c>
      <c r="Q3914" s="360" t="s">
        <v>14438</v>
      </c>
    </row>
    <row r="3915" spans="1:17" ht="15">
      <c r="A3915" s="359" t="s">
        <v>5986</v>
      </c>
      <c r="B3915" s="360" t="s">
        <v>2870</v>
      </c>
      <c r="C3915" s="360" t="s">
        <v>3532</v>
      </c>
      <c r="D3915" s="360">
        <v>15</v>
      </c>
      <c r="E3915" s="360" t="s">
        <v>3532</v>
      </c>
      <c r="F3915" s="360" t="s">
        <v>3532</v>
      </c>
      <c r="G3915" s="360" t="s">
        <v>3532</v>
      </c>
      <c r="H3915" s="361">
        <v>45975</v>
      </c>
      <c r="I3915" s="360" t="s">
        <v>3532</v>
      </c>
      <c r="J3915" s="360" t="s">
        <v>7940</v>
      </c>
      <c r="K3915" s="360">
        <v>2022</v>
      </c>
      <c r="L3915" s="360" t="s">
        <v>11505</v>
      </c>
      <c r="M3915" s="360" t="s">
        <v>5957</v>
      </c>
      <c r="N3915" s="360" t="s">
        <v>114</v>
      </c>
      <c r="O3915" s="360" t="s">
        <v>83</v>
      </c>
      <c r="P3915" s="360" t="s">
        <v>3532</v>
      </c>
      <c r="Q3915" s="360" t="s">
        <v>3532</v>
      </c>
    </row>
    <row r="3916" spans="1:17" ht="15">
      <c r="A3916" s="359" t="s">
        <v>1644</v>
      </c>
      <c r="B3916" s="360" t="s">
        <v>1586</v>
      </c>
      <c r="C3916" s="360" t="s">
        <v>2790</v>
      </c>
      <c r="D3916" s="360">
        <v>5</v>
      </c>
      <c r="E3916" s="360" t="s">
        <v>3532</v>
      </c>
      <c r="F3916" s="360" t="s">
        <v>14468</v>
      </c>
      <c r="G3916" s="360" t="s">
        <v>3532</v>
      </c>
      <c r="H3916" s="361">
        <v>45975</v>
      </c>
      <c r="I3916" s="360" t="s">
        <v>3532</v>
      </c>
      <c r="J3916" s="360" t="s">
        <v>7940</v>
      </c>
      <c r="K3916" s="360">
        <v>2022</v>
      </c>
      <c r="L3916" s="360" t="s">
        <v>11505</v>
      </c>
      <c r="M3916" s="360" t="s">
        <v>5957</v>
      </c>
      <c r="N3916" s="360" t="s">
        <v>114</v>
      </c>
      <c r="O3916" s="360" t="s">
        <v>83</v>
      </c>
      <c r="P3916" s="360">
        <v>0</v>
      </c>
      <c r="Q3916" s="360" t="s">
        <v>14469</v>
      </c>
    </row>
    <row r="3917" spans="1:17" ht="15">
      <c r="A3917" s="359" t="s">
        <v>1644</v>
      </c>
      <c r="B3917" s="360" t="s">
        <v>2979</v>
      </c>
      <c r="C3917" s="360" t="s">
        <v>3532</v>
      </c>
      <c r="D3917" s="360">
        <v>1</v>
      </c>
      <c r="E3917" s="360" t="s">
        <v>3532</v>
      </c>
      <c r="F3917" s="360" t="s">
        <v>3532</v>
      </c>
      <c r="G3917" s="360" t="s">
        <v>3532</v>
      </c>
      <c r="H3917" s="361">
        <v>45975</v>
      </c>
      <c r="I3917" s="360" t="s">
        <v>3532</v>
      </c>
      <c r="J3917" s="360" t="s">
        <v>7940</v>
      </c>
      <c r="K3917" s="360">
        <v>2022</v>
      </c>
      <c r="L3917" s="360" t="s">
        <v>11505</v>
      </c>
      <c r="M3917" s="360" t="s">
        <v>5957</v>
      </c>
      <c r="N3917" s="360" t="s">
        <v>114</v>
      </c>
      <c r="O3917" s="360" t="s">
        <v>83</v>
      </c>
      <c r="P3917" s="360" t="s">
        <v>3532</v>
      </c>
      <c r="Q3917" s="360" t="s">
        <v>3532</v>
      </c>
    </row>
    <row r="3918" spans="1:17" ht="15">
      <c r="A3918" s="359" t="s">
        <v>7206</v>
      </c>
      <c r="B3918" s="360" t="s">
        <v>2872</v>
      </c>
      <c r="C3918" s="360" t="s">
        <v>3532</v>
      </c>
      <c r="D3918" s="360">
        <v>32</v>
      </c>
      <c r="E3918" s="360" t="s">
        <v>3532</v>
      </c>
      <c r="F3918" s="360" t="s">
        <v>3532</v>
      </c>
      <c r="G3918" s="360" t="s">
        <v>3532</v>
      </c>
      <c r="H3918" s="361">
        <v>45975</v>
      </c>
      <c r="I3918" s="360" t="s">
        <v>3532</v>
      </c>
      <c r="J3918" s="360" t="s">
        <v>7940</v>
      </c>
      <c r="K3918" s="360">
        <v>2022</v>
      </c>
      <c r="L3918" s="360" t="s">
        <v>11505</v>
      </c>
      <c r="M3918" s="360" t="s">
        <v>5957</v>
      </c>
      <c r="N3918" s="360" t="s">
        <v>114</v>
      </c>
      <c r="O3918" s="360" t="s">
        <v>1706</v>
      </c>
      <c r="P3918" s="360">
        <v>0</v>
      </c>
      <c r="Q3918" s="360" t="s">
        <v>3532</v>
      </c>
    </row>
    <row r="3919" spans="1:17" ht="15">
      <c r="A3919" s="359" t="s">
        <v>219</v>
      </c>
      <c r="B3919" s="360" t="s">
        <v>2702</v>
      </c>
      <c r="C3919" s="360" t="s">
        <v>2790</v>
      </c>
      <c r="D3919" s="360">
        <v>4</v>
      </c>
      <c r="E3919" s="360" t="s">
        <v>3532</v>
      </c>
      <c r="F3919" s="360" t="s">
        <v>14470</v>
      </c>
      <c r="G3919" s="360" t="s">
        <v>3532</v>
      </c>
      <c r="H3919" s="361">
        <v>45975</v>
      </c>
      <c r="I3919" s="360" t="s">
        <v>3532</v>
      </c>
      <c r="J3919" s="360" t="s">
        <v>7940</v>
      </c>
      <c r="K3919" s="360">
        <v>2022</v>
      </c>
      <c r="L3919" s="360" t="s">
        <v>11505</v>
      </c>
      <c r="M3919" s="360" t="s">
        <v>5957</v>
      </c>
      <c r="N3919" s="360" t="s">
        <v>114</v>
      </c>
      <c r="O3919" s="360" t="s">
        <v>83</v>
      </c>
      <c r="P3919" s="360">
        <v>0</v>
      </c>
      <c r="Q3919" s="360" t="s">
        <v>14471</v>
      </c>
    </row>
    <row r="3920" spans="1:17" ht="15">
      <c r="A3920" s="359" t="s">
        <v>1644</v>
      </c>
      <c r="B3920" s="360" t="s">
        <v>655</v>
      </c>
      <c r="C3920" s="360" t="s">
        <v>109</v>
      </c>
      <c r="D3920" s="360">
        <v>1</v>
      </c>
      <c r="E3920" s="360" t="s">
        <v>8295</v>
      </c>
      <c r="F3920" s="360" t="s">
        <v>7208</v>
      </c>
      <c r="G3920" s="360" t="s">
        <v>7209</v>
      </c>
      <c r="H3920" s="361">
        <v>45975</v>
      </c>
      <c r="I3920" s="360" t="s">
        <v>3532</v>
      </c>
      <c r="J3920" s="360" t="s">
        <v>7940</v>
      </c>
      <c r="K3920" s="360">
        <v>2021</v>
      </c>
      <c r="L3920" s="360" t="s">
        <v>11505</v>
      </c>
      <c r="M3920" s="360" t="s">
        <v>5957</v>
      </c>
      <c r="N3920" s="360" t="s">
        <v>114</v>
      </c>
      <c r="O3920" s="360" t="s">
        <v>83</v>
      </c>
      <c r="P3920" s="360" t="s">
        <v>3532</v>
      </c>
      <c r="Q3920" s="360" t="s">
        <v>14434</v>
      </c>
    </row>
    <row r="3921" spans="1:17" ht="15">
      <c r="A3921" s="359" t="s">
        <v>1679</v>
      </c>
      <c r="B3921" s="360" t="s">
        <v>421</v>
      </c>
      <c r="C3921" s="360" t="s">
        <v>7277</v>
      </c>
      <c r="D3921" s="360">
        <v>1</v>
      </c>
      <c r="E3921" s="360" t="s">
        <v>3532</v>
      </c>
      <c r="F3921" s="360" t="s">
        <v>14472</v>
      </c>
      <c r="G3921" s="360" t="s">
        <v>3532</v>
      </c>
      <c r="H3921" s="361">
        <v>45975</v>
      </c>
      <c r="I3921" s="360" t="s">
        <v>3532</v>
      </c>
      <c r="J3921" s="360" t="s">
        <v>7940</v>
      </c>
      <c r="K3921" s="360">
        <v>2022</v>
      </c>
      <c r="L3921" s="360" t="s">
        <v>11505</v>
      </c>
      <c r="M3921" s="360" t="s">
        <v>5957</v>
      </c>
      <c r="N3921" s="360" t="s">
        <v>114</v>
      </c>
      <c r="O3921" s="360" t="s">
        <v>83</v>
      </c>
      <c r="P3921" s="360" t="s">
        <v>3532</v>
      </c>
      <c r="Q3921" s="360" t="s">
        <v>14473</v>
      </c>
    </row>
    <row r="3922" spans="1:17" ht="15">
      <c r="A3922" s="359" t="s">
        <v>1616</v>
      </c>
      <c r="B3922" s="360" t="s">
        <v>1066</v>
      </c>
      <c r="C3922" s="360" t="s">
        <v>3532</v>
      </c>
      <c r="D3922" s="360">
        <v>36</v>
      </c>
      <c r="E3922" s="360" t="s">
        <v>3532</v>
      </c>
      <c r="F3922" s="360" t="s">
        <v>3532</v>
      </c>
      <c r="G3922" s="360" t="s">
        <v>3532</v>
      </c>
      <c r="H3922" s="361">
        <v>45975</v>
      </c>
      <c r="I3922" s="360" t="s">
        <v>3532</v>
      </c>
      <c r="J3922" s="360" t="s">
        <v>7940</v>
      </c>
      <c r="K3922" s="360">
        <v>2022</v>
      </c>
      <c r="L3922" s="360" t="s">
        <v>11505</v>
      </c>
      <c r="M3922" s="360" t="s">
        <v>5957</v>
      </c>
      <c r="N3922" s="360" t="s">
        <v>114</v>
      </c>
      <c r="O3922" s="360" t="s">
        <v>83</v>
      </c>
      <c r="P3922" s="360" t="s">
        <v>3532</v>
      </c>
      <c r="Q3922" s="360" t="s">
        <v>3532</v>
      </c>
    </row>
    <row r="3923" spans="1:17" ht="15">
      <c r="A3923" s="359" t="s">
        <v>7206</v>
      </c>
      <c r="B3923" s="360" t="s">
        <v>1900</v>
      </c>
      <c r="C3923" s="360" t="s">
        <v>3532</v>
      </c>
      <c r="D3923" s="360">
        <v>7</v>
      </c>
      <c r="E3923" s="360" t="s">
        <v>3532</v>
      </c>
      <c r="F3923" s="360" t="s">
        <v>3532</v>
      </c>
      <c r="G3923" s="360" t="s">
        <v>3532</v>
      </c>
      <c r="H3923" s="361">
        <v>45975</v>
      </c>
      <c r="I3923" s="360" t="s">
        <v>3532</v>
      </c>
      <c r="J3923" s="360" t="s">
        <v>7940</v>
      </c>
      <c r="K3923" s="360">
        <v>2022</v>
      </c>
      <c r="L3923" s="360" t="s">
        <v>11505</v>
      </c>
      <c r="M3923" s="360" t="s">
        <v>5957</v>
      </c>
      <c r="N3923" s="360" t="s">
        <v>114</v>
      </c>
      <c r="O3923" s="360" t="s">
        <v>1706</v>
      </c>
      <c r="P3923" s="360">
        <v>0</v>
      </c>
      <c r="Q3923" s="360" t="s">
        <v>3532</v>
      </c>
    </row>
    <row r="3924" spans="1:17" ht="15">
      <c r="A3924" s="359" t="s">
        <v>7206</v>
      </c>
      <c r="B3924" s="360" t="s">
        <v>2880</v>
      </c>
      <c r="C3924" s="360" t="s">
        <v>3532</v>
      </c>
      <c r="D3924" s="360">
        <v>7</v>
      </c>
      <c r="E3924" s="360" t="s">
        <v>3532</v>
      </c>
      <c r="F3924" s="360" t="s">
        <v>3532</v>
      </c>
      <c r="G3924" s="360" t="s">
        <v>3532</v>
      </c>
      <c r="H3924" s="361">
        <v>45975</v>
      </c>
      <c r="I3924" s="360" t="s">
        <v>3532</v>
      </c>
      <c r="J3924" s="360" t="s">
        <v>7940</v>
      </c>
      <c r="K3924" s="360">
        <v>2022</v>
      </c>
      <c r="L3924" s="360" t="s">
        <v>11505</v>
      </c>
      <c r="M3924" s="360" t="s">
        <v>5957</v>
      </c>
      <c r="N3924" s="360" t="s">
        <v>114</v>
      </c>
      <c r="O3924" s="360" t="s">
        <v>1706</v>
      </c>
      <c r="P3924" s="360" t="s">
        <v>3532</v>
      </c>
      <c r="Q3924" s="360" t="s">
        <v>3532</v>
      </c>
    </row>
    <row r="3925" spans="1:17" ht="15">
      <c r="A3925" s="359" t="s">
        <v>1644</v>
      </c>
      <c r="B3925" s="360" t="s">
        <v>2968</v>
      </c>
      <c r="C3925" s="360" t="s">
        <v>2790</v>
      </c>
      <c r="D3925" s="360">
        <v>0</v>
      </c>
      <c r="E3925" s="360" t="s">
        <v>3532</v>
      </c>
      <c r="F3925" s="360" t="s">
        <v>14474</v>
      </c>
      <c r="G3925" s="360" t="s">
        <v>3532</v>
      </c>
      <c r="H3925" s="361">
        <v>45975</v>
      </c>
      <c r="I3925" s="360" t="s">
        <v>3532</v>
      </c>
      <c r="J3925" s="360" t="s">
        <v>7940</v>
      </c>
      <c r="K3925" s="360">
        <v>2022</v>
      </c>
      <c r="L3925" s="360" t="s">
        <v>11505</v>
      </c>
      <c r="M3925" s="360" t="s">
        <v>5957</v>
      </c>
      <c r="N3925" s="360" t="s">
        <v>114</v>
      </c>
      <c r="O3925" s="360" t="s">
        <v>83</v>
      </c>
      <c r="P3925" s="360">
        <v>0</v>
      </c>
      <c r="Q3925" s="360" t="s">
        <v>14475</v>
      </c>
    </row>
    <row r="3926" spans="1:17" ht="15">
      <c r="A3926" s="359" t="s">
        <v>5986</v>
      </c>
      <c r="B3926" s="360" t="s">
        <v>2881</v>
      </c>
      <c r="C3926" s="360" t="s">
        <v>3532</v>
      </c>
      <c r="D3926" s="360">
        <v>35</v>
      </c>
      <c r="E3926" s="360" t="s">
        <v>3532</v>
      </c>
      <c r="F3926" s="360" t="s">
        <v>3532</v>
      </c>
      <c r="G3926" s="360" t="s">
        <v>3532</v>
      </c>
      <c r="H3926" s="361">
        <v>45975</v>
      </c>
      <c r="I3926" s="360" t="s">
        <v>3532</v>
      </c>
      <c r="J3926" s="360" t="s">
        <v>7940</v>
      </c>
      <c r="K3926" s="360">
        <v>2019</v>
      </c>
      <c r="L3926" s="360" t="s">
        <v>11505</v>
      </c>
      <c r="M3926" s="360" t="s">
        <v>5957</v>
      </c>
      <c r="N3926" s="360" t="s">
        <v>114</v>
      </c>
      <c r="O3926" s="360" t="s">
        <v>83</v>
      </c>
      <c r="P3926" s="360">
        <v>0</v>
      </c>
      <c r="Q3926" s="360" t="s">
        <v>3532</v>
      </c>
    </row>
    <row r="3927" spans="1:17" ht="15">
      <c r="A3927" s="359" t="s">
        <v>5986</v>
      </c>
      <c r="B3927" s="360" t="s">
        <v>504</v>
      </c>
      <c r="C3927" s="360" t="s">
        <v>109</v>
      </c>
      <c r="D3927" s="360">
        <v>109</v>
      </c>
      <c r="E3927" s="360" t="s">
        <v>7207</v>
      </c>
      <c r="F3927" s="360" t="s">
        <v>7208</v>
      </c>
      <c r="G3927" s="360" t="s">
        <v>7209</v>
      </c>
      <c r="H3927" s="361">
        <v>45975</v>
      </c>
      <c r="I3927" s="360" t="s">
        <v>3532</v>
      </c>
      <c r="J3927" s="360" t="s">
        <v>7940</v>
      </c>
      <c r="K3927" s="360">
        <v>2022</v>
      </c>
      <c r="L3927" s="360" t="s">
        <v>11505</v>
      </c>
      <c r="M3927" s="360" t="s">
        <v>5957</v>
      </c>
      <c r="N3927" s="360" t="s">
        <v>114</v>
      </c>
      <c r="O3927" s="360" t="s">
        <v>83</v>
      </c>
      <c r="P3927" s="360" t="s">
        <v>3532</v>
      </c>
      <c r="Q3927" s="360" t="s">
        <v>14434</v>
      </c>
    </row>
    <row r="3928" spans="1:17" ht="15">
      <c r="A3928" s="359" t="s">
        <v>7206</v>
      </c>
      <c r="B3928" s="360" t="s">
        <v>2887</v>
      </c>
      <c r="C3928" s="360" t="s">
        <v>3532</v>
      </c>
      <c r="D3928" s="360">
        <v>7</v>
      </c>
      <c r="E3928" s="360" t="s">
        <v>3532</v>
      </c>
      <c r="F3928" s="360" t="s">
        <v>3532</v>
      </c>
      <c r="G3928" s="360" t="s">
        <v>3532</v>
      </c>
      <c r="H3928" s="361">
        <v>45975</v>
      </c>
      <c r="I3928" s="360" t="s">
        <v>3532</v>
      </c>
      <c r="J3928" s="360" t="s">
        <v>7940</v>
      </c>
      <c r="K3928" s="360">
        <v>2022</v>
      </c>
      <c r="L3928" s="360" t="s">
        <v>11505</v>
      </c>
      <c r="M3928" s="360" t="s">
        <v>5957</v>
      </c>
      <c r="N3928" s="360" t="s">
        <v>114</v>
      </c>
      <c r="O3928" s="360" t="s">
        <v>1706</v>
      </c>
      <c r="P3928" s="360">
        <v>0</v>
      </c>
      <c r="Q3928" s="360" t="s">
        <v>3532</v>
      </c>
    </row>
    <row r="3929" spans="1:17" ht="15">
      <c r="A3929" s="359" t="s">
        <v>5986</v>
      </c>
      <c r="B3929" s="360" t="s">
        <v>2888</v>
      </c>
      <c r="C3929" s="360" t="s">
        <v>3532</v>
      </c>
      <c r="D3929" s="360">
        <v>35</v>
      </c>
      <c r="E3929" s="360" t="s">
        <v>3532</v>
      </c>
      <c r="F3929" s="360" t="s">
        <v>3532</v>
      </c>
      <c r="G3929" s="360" t="s">
        <v>3532</v>
      </c>
      <c r="H3929" s="361">
        <v>45975</v>
      </c>
      <c r="I3929" s="360" t="s">
        <v>3532</v>
      </c>
      <c r="J3929" s="360" t="s">
        <v>7940</v>
      </c>
      <c r="K3929" s="360">
        <v>2022</v>
      </c>
      <c r="L3929" s="360" t="s">
        <v>11505</v>
      </c>
      <c r="M3929" s="360" t="s">
        <v>5957</v>
      </c>
      <c r="N3929" s="360" t="s">
        <v>114</v>
      </c>
      <c r="O3929" s="360" t="s">
        <v>83</v>
      </c>
      <c r="P3929" s="360" t="s">
        <v>3532</v>
      </c>
      <c r="Q3929" s="360" t="s">
        <v>3532</v>
      </c>
    </row>
    <row r="3930" spans="1:17" ht="15">
      <c r="A3930" s="359" t="s">
        <v>5986</v>
      </c>
      <c r="B3930" s="360" t="s">
        <v>1983</v>
      </c>
      <c r="C3930" s="360" t="s">
        <v>3532</v>
      </c>
      <c r="D3930" s="360">
        <v>32</v>
      </c>
      <c r="E3930" s="360" t="s">
        <v>3532</v>
      </c>
      <c r="F3930" s="360" t="s">
        <v>3532</v>
      </c>
      <c r="G3930" s="360" t="s">
        <v>3532</v>
      </c>
      <c r="H3930" s="361">
        <v>45975</v>
      </c>
      <c r="I3930" s="360" t="s">
        <v>3532</v>
      </c>
      <c r="J3930" s="360" t="s">
        <v>7940</v>
      </c>
      <c r="K3930" s="360">
        <v>2022</v>
      </c>
      <c r="L3930" s="360" t="s">
        <v>11505</v>
      </c>
      <c r="M3930" s="360" t="s">
        <v>5957</v>
      </c>
      <c r="N3930" s="360" t="s">
        <v>114</v>
      </c>
      <c r="O3930" s="360" t="s">
        <v>83</v>
      </c>
      <c r="P3930" s="360" t="s">
        <v>3532</v>
      </c>
      <c r="Q3930" s="360" t="s">
        <v>3532</v>
      </c>
    </row>
    <row r="3931" spans="1:17" ht="15">
      <c r="A3931" s="359" t="s">
        <v>1943</v>
      </c>
      <c r="B3931" s="360" t="s">
        <v>707</v>
      </c>
      <c r="C3931" s="360" t="s">
        <v>3532</v>
      </c>
      <c r="D3931" s="360">
        <v>35</v>
      </c>
      <c r="E3931" s="360" t="s">
        <v>3532</v>
      </c>
      <c r="F3931" s="360" t="s">
        <v>3532</v>
      </c>
      <c r="G3931" s="360" t="s">
        <v>3532</v>
      </c>
      <c r="H3931" s="361">
        <v>45975</v>
      </c>
      <c r="I3931" s="360" t="s">
        <v>3532</v>
      </c>
      <c r="J3931" s="360" t="s">
        <v>7940</v>
      </c>
      <c r="K3931" s="360">
        <v>2022</v>
      </c>
      <c r="L3931" s="360" t="s">
        <v>11505</v>
      </c>
      <c r="M3931" s="360" t="s">
        <v>5957</v>
      </c>
      <c r="N3931" s="360" t="s">
        <v>114</v>
      </c>
      <c r="O3931" s="360" t="s">
        <v>83</v>
      </c>
      <c r="P3931" s="360" t="s">
        <v>3532</v>
      </c>
      <c r="Q3931" s="360" t="s">
        <v>3532</v>
      </c>
    </row>
    <row r="3932" spans="1:17" ht="15">
      <c r="A3932" s="359" t="s">
        <v>1943</v>
      </c>
      <c r="B3932" s="360" t="s">
        <v>100</v>
      </c>
      <c r="C3932" s="360" t="s">
        <v>109</v>
      </c>
      <c r="D3932" s="360">
        <v>96</v>
      </c>
      <c r="E3932" s="360" t="s">
        <v>8561</v>
      </c>
      <c r="F3932" s="360" t="s">
        <v>7208</v>
      </c>
      <c r="G3932" s="360" t="s">
        <v>7209</v>
      </c>
      <c r="H3932" s="361">
        <v>45975</v>
      </c>
      <c r="I3932" s="360" t="s">
        <v>3532</v>
      </c>
      <c r="J3932" s="360" t="s">
        <v>7940</v>
      </c>
      <c r="K3932" s="360">
        <v>2022</v>
      </c>
      <c r="L3932" s="360" t="s">
        <v>11505</v>
      </c>
      <c r="M3932" s="360" t="s">
        <v>5957</v>
      </c>
      <c r="N3932" s="360" t="s">
        <v>114</v>
      </c>
      <c r="O3932" s="360" t="s">
        <v>83</v>
      </c>
      <c r="P3932" s="360" t="s">
        <v>3532</v>
      </c>
      <c r="Q3932" s="360" t="s">
        <v>14434</v>
      </c>
    </row>
    <row r="3933" spans="1:17" ht="15">
      <c r="A3933" s="359" t="s">
        <v>1943</v>
      </c>
      <c r="B3933" s="360" t="s">
        <v>3432</v>
      </c>
      <c r="C3933" s="360" t="s">
        <v>3532</v>
      </c>
      <c r="D3933" s="360">
        <v>35</v>
      </c>
      <c r="E3933" s="360" t="s">
        <v>3532</v>
      </c>
      <c r="F3933" s="360" t="s">
        <v>3532</v>
      </c>
      <c r="G3933" s="360" t="s">
        <v>3532</v>
      </c>
      <c r="H3933" s="361">
        <v>45975</v>
      </c>
      <c r="I3933" s="360" t="s">
        <v>3532</v>
      </c>
      <c r="J3933" s="360" t="s">
        <v>7940</v>
      </c>
      <c r="K3933" s="360">
        <v>2022</v>
      </c>
      <c r="L3933" s="360" t="s">
        <v>11505</v>
      </c>
      <c r="M3933" s="360" t="s">
        <v>5957</v>
      </c>
      <c r="N3933" s="360" t="s">
        <v>114</v>
      </c>
      <c r="O3933" s="360" t="s">
        <v>83</v>
      </c>
      <c r="P3933" s="360" t="s">
        <v>3532</v>
      </c>
      <c r="Q3933" s="360" t="s">
        <v>3532</v>
      </c>
    </row>
    <row r="3934" spans="1:17" ht="15">
      <c r="A3934" s="359" t="s">
        <v>1943</v>
      </c>
      <c r="B3934" s="360" t="s">
        <v>3431</v>
      </c>
      <c r="C3934" s="360" t="s">
        <v>2790</v>
      </c>
      <c r="D3934" s="360">
        <v>4</v>
      </c>
      <c r="E3934" s="360" t="s">
        <v>3532</v>
      </c>
      <c r="F3934" s="360" t="s">
        <v>14476</v>
      </c>
      <c r="G3934" s="360" t="s">
        <v>3532</v>
      </c>
      <c r="H3934" s="361">
        <v>45975</v>
      </c>
      <c r="I3934" s="360" t="s">
        <v>3532</v>
      </c>
      <c r="J3934" s="360" t="s">
        <v>7940</v>
      </c>
      <c r="K3934" s="360">
        <v>2022</v>
      </c>
      <c r="L3934" s="360" t="s">
        <v>11505</v>
      </c>
      <c r="M3934" s="360" t="s">
        <v>5957</v>
      </c>
      <c r="N3934" s="360" t="s">
        <v>114</v>
      </c>
      <c r="O3934" s="360" t="s">
        <v>83</v>
      </c>
      <c r="P3934" s="360">
        <v>0</v>
      </c>
      <c r="Q3934" s="360" t="s">
        <v>14477</v>
      </c>
    </row>
    <row r="3935" spans="1:17" ht="15">
      <c r="A3935" s="359" t="s">
        <v>5752</v>
      </c>
      <c r="B3935" s="360" t="s">
        <v>1940</v>
      </c>
      <c r="C3935" s="360" t="s">
        <v>3532</v>
      </c>
      <c r="D3935" s="360">
        <v>35</v>
      </c>
      <c r="E3935" s="360" t="s">
        <v>3532</v>
      </c>
      <c r="F3935" s="360" t="s">
        <v>3532</v>
      </c>
      <c r="G3935" s="360" t="s">
        <v>3532</v>
      </c>
      <c r="H3935" s="361">
        <v>45975</v>
      </c>
      <c r="I3935" s="360" t="s">
        <v>3532</v>
      </c>
      <c r="J3935" s="360" t="s">
        <v>7940</v>
      </c>
      <c r="K3935" s="360">
        <v>2022</v>
      </c>
      <c r="L3935" s="360" t="s">
        <v>11505</v>
      </c>
      <c r="M3935" s="360" t="s">
        <v>5957</v>
      </c>
      <c r="N3935" s="360" t="s">
        <v>114</v>
      </c>
      <c r="O3935" s="360" t="s">
        <v>1706</v>
      </c>
      <c r="P3935" s="360">
        <v>0</v>
      </c>
      <c r="Q3935" s="360" t="s">
        <v>3532</v>
      </c>
    </row>
    <row r="3936" spans="1:17" ht="15">
      <c r="A3936" s="359" t="s">
        <v>1943</v>
      </c>
      <c r="B3936" s="360" t="s">
        <v>3436</v>
      </c>
      <c r="C3936" s="360" t="s">
        <v>3532</v>
      </c>
      <c r="D3936" s="360">
        <v>35</v>
      </c>
      <c r="E3936" s="360" t="s">
        <v>3532</v>
      </c>
      <c r="F3936" s="360" t="s">
        <v>3532</v>
      </c>
      <c r="G3936" s="360" t="s">
        <v>3532</v>
      </c>
      <c r="H3936" s="361">
        <v>45975</v>
      </c>
      <c r="I3936" s="360" t="s">
        <v>3532</v>
      </c>
      <c r="J3936" s="360" t="s">
        <v>7940</v>
      </c>
      <c r="K3936" s="360">
        <v>2022</v>
      </c>
      <c r="L3936" s="360" t="s">
        <v>11505</v>
      </c>
      <c r="M3936" s="360" t="s">
        <v>5957</v>
      </c>
      <c r="N3936" s="360" t="s">
        <v>114</v>
      </c>
      <c r="O3936" s="360" t="s">
        <v>83</v>
      </c>
      <c r="P3936" s="360" t="s">
        <v>3532</v>
      </c>
      <c r="Q3936" s="360" t="s">
        <v>3532</v>
      </c>
    </row>
    <row r="3937" spans="1:17" ht="15">
      <c r="A3937" s="359" t="s">
        <v>1943</v>
      </c>
      <c r="B3937" s="360" t="s">
        <v>3437</v>
      </c>
      <c r="C3937" s="360" t="s">
        <v>2790</v>
      </c>
      <c r="D3937" s="360">
        <v>4</v>
      </c>
      <c r="E3937" s="360" t="s">
        <v>3532</v>
      </c>
      <c r="F3937" s="360" t="s">
        <v>14478</v>
      </c>
      <c r="G3937" s="360" t="s">
        <v>3532</v>
      </c>
      <c r="H3937" s="361">
        <v>45975</v>
      </c>
      <c r="I3937" s="360" t="s">
        <v>3255</v>
      </c>
      <c r="J3937" s="360" t="s">
        <v>7940</v>
      </c>
      <c r="K3937" s="360">
        <v>2022</v>
      </c>
      <c r="L3937" s="360" t="s">
        <v>11505</v>
      </c>
      <c r="M3937" s="360" t="s">
        <v>5957</v>
      </c>
      <c r="N3937" s="360" t="s">
        <v>114</v>
      </c>
      <c r="O3937" s="360" t="s">
        <v>83</v>
      </c>
      <c r="P3937" s="360">
        <v>0</v>
      </c>
      <c r="Q3937" s="360" t="s">
        <v>14479</v>
      </c>
    </row>
    <row r="3938" spans="1:17" ht="15">
      <c r="A3938" s="359" t="s">
        <v>1876</v>
      </c>
      <c r="B3938" s="360" t="s">
        <v>1987</v>
      </c>
      <c r="C3938" s="360" t="s">
        <v>3532</v>
      </c>
      <c r="D3938" s="360">
        <v>34</v>
      </c>
      <c r="E3938" s="360" t="s">
        <v>3532</v>
      </c>
      <c r="F3938" s="360" t="s">
        <v>3532</v>
      </c>
      <c r="G3938" s="360" t="s">
        <v>3532</v>
      </c>
      <c r="H3938" s="361">
        <v>45975</v>
      </c>
      <c r="I3938" s="360" t="s">
        <v>3532</v>
      </c>
      <c r="J3938" s="360" t="s">
        <v>7940</v>
      </c>
      <c r="K3938" s="360">
        <v>2022</v>
      </c>
      <c r="L3938" s="360" t="s">
        <v>11505</v>
      </c>
      <c r="M3938" s="360" t="s">
        <v>5957</v>
      </c>
      <c r="N3938" s="360" t="s">
        <v>114</v>
      </c>
      <c r="O3938" s="360" t="s">
        <v>83</v>
      </c>
      <c r="P3938" s="360" t="s">
        <v>3532</v>
      </c>
      <c r="Q3938" s="360" t="s">
        <v>3532</v>
      </c>
    </row>
    <row r="3939" spans="1:17" ht="15">
      <c r="A3939" s="359" t="s">
        <v>1765</v>
      </c>
      <c r="B3939" s="360" t="s">
        <v>254</v>
      </c>
      <c r="C3939" s="360" t="s">
        <v>3532</v>
      </c>
      <c r="D3939" s="360">
        <v>17</v>
      </c>
      <c r="E3939" s="360" t="s">
        <v>3532</v>
      </c>
      <c r="F3939" s="360" t="s">
        <v>3532</v>
      </c>
      <c r="G3939" s="360" t="s">
        <v>3532</v>
      </c>
      <c r="H3939" s="361">
        <v>45975</v>
      </c>
      <c r="I3939" s="360" t="s">
        <v>3532</v>
      </c>
      <c r="J3939" s="360" t="s">
        <v>7570</v>
      </c>
      <c r="K3939" s="360">
        <v>2022</v>
      </c>
      <c r="L3939" s="360" t="s">
        <v>7571</v>
      </c>
      <c r="M3939" s="360" t="s">
        <v>5957</v>
      </c>
      <c r="N3939" s="360" t="s">
        <v>114</v>
      </c>
      <c r="O3939" s="360" t="s">
        <v>83</v>
      </c>
      <c r="P3939" s="360" t="s">
        <v>3532</v>
      </c>
      <c r="Q3939" s="360" t="s">
        <v>3532</v>
      </c>
    </row>
    <row r="3940" spans="1:17" ht="15">
      <c r="A3940" s="359" t="s">
        <v>6525</v>
      </c>
      <c r="B3940" s="360" t="s">
        <v>943</v>
      </c>
      <c r="C3940" s="360" t="s">
        <v>2790</v>
      </c>
      <c r="D3940" s="360">
        <v>29</v>
      </c>
      <c r="E3940" s="360" t="s">
        <v>3532</v>
      </c>
      <c r="F3940" s="360" t="s">
        <v>14480</v>
      </c>
      <c r="G3940" s="360" t="s">
        <v>3532</v>
      </c>
      <c r="H3940" s="361">
        <v>45975</v>
      </c>
      <c r="I3940" s="360" t="s">
        <v>3532</v>
      </c>
      <c r="J3940" s="360" t="s">
        <v>5950</v>
      </c>
      <c r="K3940" s="360">
        <v>2023</v>
      </c>
      <c r="L3940" s="360" t="s">
        <v>6638</v>
      </c>
      <c r="M3940" s="360" t="s">
        <v>5952</v>
      </c>
      <c r="N3940" s="360" t="s">
        <v>5953</v>
      </c>
      <c r="O3940" s="360" t="s">
        <v>83</v>
      </c>
      <c r="P3940" s="360">
        <v>0</v>
      </c>
      <c r="Q3940" s="360" t="s">
        <v>14481</v>
      </c>
    </row>
    <row r="3941" spans="1:17" ht="15">
      <c r="A3941" s="359" t="s">
        <v>6525</v>
      </c>
      <c r="B3941" s="360" t="s">
        <v>2639</v>
      </c>
      <c r="C3941" s="360" t="s">
        <v>2790</v>
      </c>
      <c r="D3941" s="360">
        <v>4</v>
      </c>
      <c r="E3941" s="360" t="s">
        <v>3532</v>
      </c>
      <c r="F3941" s="360" t="s">
        <v>14482</v>
      </c>
      <c r="G3941" s="360" t="s">
        <v>3532</v>
      </c>
      <c r="H3941" s="361">
        <v>45975</v>
      </c>
      <c r="I3941" s="360" t="s">
        <v>3532</v>
      </c>
      <c r="J3941" s="360" t="s">
        <v>5950</v>
      </c>
      <c r="K3941" s="360">
        <v>2023</v>
      </c>
      <c r="L3941" s="360" t="s">
        <v>6638</v>
      </c>
      <c r="M3941" s="360" t="s">
        <v>5952</v>
      </c>
      <c r="N3941" s="360" t="s">
        <v>5953</v>
      </c>
      <c r="O3941" s="360" t="s">
        <v>83</v>
      </c>
      <c r="P3941" s="360">
        <v>0</v>
      </c>
      <c r="Q3941" s="360" t="s">
        <v>14483</v>
      </c>
    </row>
    <row r="3942" spans="1:17" ht="15">
      <c r="A3942" s="359" t="s">
        <v>2821</v>
      </c>
      <c r="B3942" s="360" t="s">
        <v>3400</v>
      </c>
      <c r="C3942" s="360" t="s">
        <v>3532</v>
      </c>
      <c r="D3942" s="360">
        <v>16</v>
      </c>
      <c r="E3942" s="360" t="s">
        <v>3532</v>
      </c>
      <c r="F3942" s="360" t="s">
        <v>3532</v>
      </c>
      <c r="G3942" s="360" t="s">
        <v>3532</v>
      </c>
      <c r="H3942" s="361">
        <v>45975</v>
      </c>
      <c r="I3942" s="360" t="s">
        <v>3532</v>
      </c>
      <c r="J3942" s="360" t="s">
        <v>5950</v>
      </c>
      <c r="K3942" s="360">
        <v>2022</v>
      </c>
      <c r="L3942" s="360" t="s">
        <v>6638</v>
      </c>
      <c r="M3942" s="360" t="s">
        <v>5952</v>
      </c>
      <c r="N3942" s="360" t="s">
        <v>5953</v>
      </c>
      <c r="O3942" s="360" t="s">
        <v>83</v>
      </c>
      <c r="P3942" s="360" t="s">
        <v>3532</v>
      </c>
      <c r="Q3942" s="360" t="s">
        <v>3532</v>
      </c>
    </row>
    <row r="3943" spans="1:17" ht="15">
      <c r="A3943" s="359" t="s">
        <v>3880</v>
      </c>
      <c r="B3943" s="360" t="s">
        <v>3888</v>
      </c>
      <c r="C3943" s="360" t="s">
        <v>3532</v>
      </c>
      <c r="D3943" s="360">
        <v>1</v>
      </c>
      <c r="E3943" s="360" t="s">
        <v>3532</v>
      </c>
      <c r="F3943" s="360" t="s">
        <v>3532</v>
      </c>
      <c r="G3943" s="360" t="s">
        <v>3532</v>
      </c>
      <c r="H3943" s="361">
        <v>45975</v>
      </c>
      <c r="I3943" s="360" t="s">
        <v>3532</v>
      </c>
      <c r="J3943" s="360" t="s">
        <v>5950</v>
      </c>
      <c r="K3943" s="360">
        <v>2022</v>
      </c>
      <c r="L3943" s="360" t="s">
        <v>6638</v>
      </c>
      <c r="M3943" s="360" t="s">
        <v>5952</v>
      </c>
      <c r="N3943" s="360" t="s">
        <v>5953</v>
      </c>
      <c r="O3943" s="360" t="s">
        <v>83</v>
      </c>
      <c r="P3943" s="360" t="s">
        <v>3532</v>
      </c>
      <c r="Q3943" s="360" t="s">
        <v>3532</v>
      </c>
    </row>
    <row r="3944" spans="1:17" ht="15">
      <c r="A3944" s="359" t="s">
        <v>3880</v>
      </c>
      <c r="B3944" s="360" t="s">
        <v>3892</v>
      </c>
      <c r="C3944" s="360" t="s">
        <v>2790</v>
      </c>
      <c r="D3944" s="360">
        <v>1</v>
      </c>
      <c r="E3944" s="360" t="s">
        <v>3532</v>
      </c>
      <c r="F3944" s="360" t="s">
        <v>14484</v>
      </c>
      <c r="G3944" s="360" t="s">
        <v>3532</v>
      </c>
      <c r="H3944" s="361">
        <v>45975</v>
      </c>
      <c r="I3944" s="360" t="s">
        <v>3532</v>
      </c>
      <c r="J3944" s="360" t="s">
        <v>5950</v>
      </c>
      <c r="K3944" s="360">
        <v>2022</v>
      </c>
      <c r="L3944" s="360" t="s">
        <v>6638</v>
      </c>
      <c r="M3944" s="360" t="s">
        <v>5952</v>
      </c>
      <c r="N3944" s="360" t="s">
        <v>5953</v>
      </c>
      <c r="O3944" s="360" t="s">
        <v>83</v>
      </c>
      <c r="P3944" s="360">
        <v>0</v>
      </c>
      <c r="Q3944" s="360" t="s">
        <v>14485</v>
      </c>
    </row>
    <row r="3945" spans="1:17" ht="15">
      <c r="A3945" s="359" t="s">
        <v>6525</v>
      </c>
      <c r="B3945" s="360" t="s">
        <v>221</v>
      </c>
      <c r="C3945" s="360" t="s">
        <v>13960</v>
      </c>
      <c r="D3945" s="360">
        <v>0</v>
      </c>
      <c r="E3945" s="360" t="s">
        <v>3532</v>
      </c>
      <c r="F3945" s="360" t="s">
        <v>10073</v>
      </c>
      <c r="G3945" s="360" t="s">
        <v>3532</v>
      </c>
      <c r="H3945" s="361">
        <v>45975</v>
      </c>
      <c r="I3945" s="360" t="s">
        <v>3532</v>
      </c>
      <c r="J3945" s="360" t="s">
        <v>5950</v>
      </c>
      <c r="K3945" s="360">
        <v>2022</v>
      </c>
      <c r="L3945" s="360" t="s">
        <v>6638</v>
      </c>
      <c r="M3945" s="360" t="s">
        <v>5952</v>
      </c>
      <c r="N3945" s="360" t="s">
        <v>5953</v>
      </c>
      <c r="O3945" s="360" t="s">
        <v>83</v>
      </c>
      <c r="P3945" s="360" t="s">
        <v>3532</v>
      </c>
      <c r="Q3945" s="360" t="s">
        <v>13961</v>
      </c>
    </row>
    <row r="3946" spans="1:17" ht="15">
      <c r="A3946" s="359" t="s">
        <v>6525</v>
      </c>
      <c r="B3946" s="360" t="s">
        <v>918</v>
      </c>
      <c r="C3946" s="360" t="s">
        <v>2790</v>
      </c>
      <c r="D3946" s="360">
        <v>4</v>
      </c>
      <c r="E3946" s="360" t="s">
        <v>3532</v>
      </c>
      <c r="F3946" s="360" t="s">
        <v>14486</v>
      </c>
      <c r="G3946" s="360" t="s">
        <v>3532</v>
      </c>
      <c r="H3946" s="361">
        <v>45975</v>
      </c>
      <c r="I3946" s="360" t="s">
        <v>3532</v>
      </c>
      <c r="J3946" s="360" t="s">
        <v>5950</v>
      </c>
      <c r="K3946" s="360">
        <v>2022</v>
      </c>
      <c r="L3946" s="360" t="s">
        <v>6638</v>
      </c>
      <c r="M3946" s="360" t="s">
        <v>5952</v>
      </c>
      <c r="N3946" s="360" t="s">
        <v>5953</v>
      </c>
      <c r="O3946" s="360" t="s">
        <v>83</v>
      </c>
      <c r="P3946" s="360">
        <v>0</v>
      </c>
      <c r="Q3946" s="360" t="s">
        <v>14487</v>
      </c>
    </row>
    <row r="3947" spans="1:17" ht="15">
      <c r="A3947" s="359" t="s">
        <v>11912</v>
      </c>
      <c r="B3947" s="360" t="s">
        <v>472</v>
      </c>
      <c r="C3947" s="360" t="s">
        <v>3532</v>
      </c>
      <c r="D3947" s="360">
        <v>42</v>
      </c>
      <c r="E3947" s="360" t="s">
        <v>3532</v>
      </c>
      <c r="F3947" s="360" t="s">
        <v>3532</v>
      </c>
      <c r="G3947" s="360" t="s">
        <v>3532</v>
      </c>
      <c r="H3947" s="361">
        <v>45975</v>
      </c>
      <c r="I3947" s="360" t="s">
        <v>3532</v>
      </c>
      <c r="J3947" s="360" t="s">
        <v>5950</v>
      </c>
      <c r="K3947" s="360">
        <v>2022</v>
      </c>
      <c r="L3947" s="360" t="s">
        <v>6638</v>
      </c>
      <c r="M3947" s="360" t="s">
        <v>5952</v>
      </c>
      <c r="N3947" s="360" t="s">
        <v>5953</v>
      </c>
      <c r="O3947" s="360" t="s">
        <v>83</v>
      </c>
      <c r="P3947" s="360" t="s">
        <v>3532</v>
      </c>
      <c r="Q3947" s="360" t="s">
        <v>3532</v>
      </c>
    </row>
    <row r="3948" spans="1:17" ht="15">
      <c r="A3948" s="359" t="s">
        <v>2821</v>
      </c>
      <c r="B3948" s="360" t="s">
        <v>2818</v>
      </c>
      <c r="C3948" s="360" t="s">
        <v>2790</v>
      </c>
      <c r="D3948" s="360">
        <v>8</v>
      </c>
      <c r="E3948" s="360" t="s">
        <v>3532</v>
      </c>
      <c r="F3948" s="360" t="s">
        <v>14488</v>
      </c>
      <c r="G3948" s="360" t="s">
        <v>3532</v>
      </c>
      <c r="H3948" s="361">
        <v>45975</v>
      </c>
      <c r="I3948" s="360" t="s">
        <v>3532</v>
      </c>
      <c r="J3948" s="360" t="s">
        <v>5950</v>
      </c>
      <c r="K3948" s="360">
        <v>2022</v>
      </c>
      <c r="L3948" s="360" t="s">
        <v>6638</v>
      </c>
      <c r="M3948" s="360" t="s">
        <v>5952</v>
      </c>
      <c r="N3948" s="360" t="s">
        <v>5953</v>
      </c>
      <c r="O3948" s="360" t="s">
        <v>83</v>
      </c>
      <c r="P3948" s="360">
        <v>0</v>
      </c>
      <c r="Q3948" s="360" t="s">
        <v>14489</v>
      </c>
    </row>
    <row r="3949" spans="1:17" ht="15">
      <c r="A3949" s="359" t="s">
        <v>2821</v>
      </c>
      <c r="B3949" s="360" t="s">
        <v>2824</v>
      </c>
      <c r="C3949" s="360" t="s">
        <v>2790</v>
      </c>
      <c r="D3949" s="360">
        <v>4</v>
      </c>
      <c r="E3949" s="360" t="s">
        <v>3532</v>
      </c>
      <c r="F3949" s="360" t="s">
        <v>14490</v>
      </c>
      <c r="G3949" s="360" t="s">
        <v>3532</v>
      </c>
      <c r="H3949" s="361">
        <v>45975</v>
      </c>
      <c r="I3949" s="360" t="s">
        <v>3532</v>
      </c>
      <c r="J3949" s="360" t="s">
        <v>5950</v>
      </c>
      <c r="K3949" s="360">
        <v>2022</v>
      </c>
      <c r="L3949" s="360" t="s">
        <v>6638</v>
      </c>
      <c r="M3949" s="360" t="s">
        <v>5952</v>
      </c>
      <c r="N3949" s="360" t="s">
        <v>5953</v>
      </c>
      <c r="O3949" s="360" t="s">
        <v>83</v>
      </c>
      <c r="P3949" s="360">
        <v>0</v>
      </c>
      <c r="Q3949" s="360" t="s">
        <v>14491</v>
      </c>
    </row>
    <row r="3950" spans="1:17" ht="15">
      <c r="A3950" s="359" t="s">
        <v>11912</v>
      </c>
      <c r="B3950" s="360" t="s">
        <v>1279</v>
      </c>
      <c r="C3950" s="360" t="s">
        <v>2790</v>
      </c>
      <c r="D3950" s="360">
        <v>11</v>
      </c>
      <c r="E3950" s="360" t="s">
        <v>3532</v>
      </c>
      <c r="F3950" s="360" t="s">
        <v>14492</v>
      </c>
      <c r="G3950" s="360" t="s">
        <v>3532</v>
      </c>
      <c r="H3950" s="361">
        <v>45975</v>
      </c>
      <c r="I3950" s="360" t="s">
        <v>3532</v>
      </c>
      <c r="J3950" s="360" t="s">
        <v>5950</v>
      </c>
      <c r="K3950" s="360">
        <v>2022</v>
      </c>
      <c r="L3950" s="360" t="s">
        <v>6638</v>
      </c>
      <c r="M3950" s="360" t="s">
        <v>5952</v>
      </c>
      <c r="N3950" s="360" t="s">
        <v>5953</v>
      </c>
      <c r="O3950" s="360" t="s">
        <v>83</v>
      </c>
      <c r="P3950" s="360">
        <v>0</v>
      </c>
      <c r="Q3950" s="360" t="s">
        <v>14066</v>
      </c>
    </row>
    <row r="3951" spans="1:17" ht="15">
      <c r="A3951" s="359" t="s">
        <v>11912</v>
      </c>
      <c r="B3951" s="360" t="s">
        <v>3397</v>
      </c>
      <c r="C3951" s="360" t="s">
        <v>3532</v>
      </c>
      <c r="D3951" s="360">
        <v>22</v>
      </c>
      <c r="E3951" s="360" t="s">
        <v>3532</v>
      </c>
      <c r="F3951" s="360" t="s">
        <v>3532</v>
      </c>
      <c r="G3951" s="360" t="s">
        <v>3532</v>
      </c>
      <c r="H3951" s="361">
        <v>45975</v>
      </c>
      <c r="I3951" s="360" t="s">
        <v>3532</v>
      </c>
      <c r="J3951" s="360" t="s">
        <v>5950</v>
      </c>
      <c r="K3951" s="360">
        <v>2022</v>
      </c>
      <c r="L3951" s="360" t="s">
        <v>6638</v>
      </c>
      <c r="M3951" s="360" t="s">
        <v>5952</v>
      </c>
      <c r="N3951" s="360" t="s">
        <v>5953</v>
      </c>
      <c r="O3951" s="360" t="s">
        <v>83</v>
      </c>
      <c r="P3951" s="360" t="s">
        <v>3532</v>
      </c>
      <c r="Q3951" s="360" t="s">
        <v>3532</v>
      </c>
    </row>
    <row r="3952" spans="1:17" ht="15">
      <c r="A3952" s="359" t="s">
        <v>11912</v>
      </c>
      <c r="B3952" s="360" t="s">
        <v>1976</v>
      </c>
      <c r="C3952" s="360" t="s">
        <v>3532</v>
      </c>
      <c r="D3952" s="360">
        <v>42</v>
      </c>
      <c r="E3952" s="360" t="s">
        <v>3532</v>
      </c>
      <c r="F3952" s="360" t="s">
        <v>3532</v>
      </c>
      <c r="G3952" s="360" t="s">
        <v>3532</v>
      </c>
      <c r="H3952" s="361">
        <v>45975</v>
      </c>
      <c r="I3952" s="360" t="s">
        <v>3532</v>
      </c>
      <c r="J3952" s="360" t="s">
        <v>5950</v>
      </c>
      <c r="K3952" s="360">
        <v>2022</v>
      </c>
      <c r="L3952" s="360" t="s">
        <v>6638</v>
      </c>
      <c r="M3952" s="360" t="s">
        <v>5952</v>
      </c>
      <c r="N3952" s="360" t="s">
        <v>5953</v>
      </c>
      <c r="O3952" s="360" t="s">
        <v>83</v>
      </c>
      <c r="P3952" s="360" t="s">
        <v>3532</v>
      </c>
      <c r="Q3952" s="360" t="s">
        <v>3532</v>
      </c>
    </row>
    <row r="3953" spans="1:17" ht="15">
      <c r="A3953" s="359" t="s">
        <v>2801</v>
      </c>
      <c r="B3953" s="360" t="s">
        <v>2805</v>
      </c>
      <c r="C3953" s="360" t="s">
        <v>3532</v>
      </c>
      <c r="D3953" s="360">
        <v>35</v>
      </c>
      <c r="E3953" s="360" t="s">
        <v>3532</v>
      </c>
      <c r="F3953" s="360" t="s">
        <v>3532</v>
      </c>
      <c r="G3953" s="360" t="s">
        <v>3532</v>
      </c>
      <c r="H3953" s="361">
        <v>45975</v>
      </c>
      <c r="I3953" s="360" t="s">
        <v>3532</v>
      </c>
      <c r="J3953" s="360" t="s">
        <v>7940</v>
      </c>
      <c r="K3953" s="360">
        <v>2022</v>
      </c>
      <c r="L3953" s="360" t="s">
        <v>11505</v>
      </c>
      <c r="M3953" s="360" t="s">
        <v>5957</v>
      </c>
      <c r="N3953" s="360" t="s">
        <v>114</v>
      </c>
      <c r="O3953" s="360" t="s">
        <v>83</v>
      </c>
      <c r="P3953" s="360" t="s">
        <v>3532</v>
      </c>
      <c r="Q3953" s="360" t="s">
        <v>3532</v>
      </c>
    </row>
    <row r="3954" spans="1:17" ht="15">
      <c r="A3954" s="359" t="s">
        <v>3095</v>
      </c>
      <c r="B3954" s="360" t="s">
        <v>3093</v>
      </c>
      <c r="C3954" s="360" t="s">
        <v>3532</v>
      </c>
      <c r="D3954" s="360">
        <v>13</v>
      </c>
      <c r="E3954" s="360" t="s">
        <v>3532</v>
      </c>
      <c r="F3954" s="360" t="s">
        <v>3532</v>
      </c>
      <c r="G3954" s="360" t="s">
        <v>3532</v>
      </c>
      <c r="H3954" s="361">
        <v>45975</v>
      </c>
      <c r="I3954" s="360" t="s">
        <v>3532</v>
      </c>
      <c r="J3954" s="360" t="s">
        <v>7940</v>
      </c>
      <c r="K3954" s="360">
        <v>2023</v>
      </c>
      <c r="L3954" s="360" t="s">
        <v>11505</v>
      </c>
      <c r="M3954" s="360" t="s">
        <v>5957</v>
      </c>
      <c r="N3954" s="360" t="s">
        <v>114</v>
      </c>
      <c r="O3954" s="360" t="s">
        <v>83</v>
      </c>
      <c r="P3954" s="360" t="s">
        <v>3532</v>
      </c>
      <c r="Q3954" s="360" t="s">
        <v>3532</v>
      </c>
    </row>
    <row r="3955" spans="1:17" ht="15">
      <c r="A3955" s="359" t="s">
        <v>1611</v>
      </c>
      <c r="B3955" s="360" t="s">
        <v>3559</v>
      </c>
      <c r="C3955" s="360" t="s">
        <v>2790</v>
      </c>
      <c r="D3955" s="360">
        <v>23</v>
      </c>
      <c r="E3955" s="360" t="s">
        <v>3532</v>
      </c>
      <c r="F3955" s="360" t="s">
        <v>14493</v>
      </c>
      <c r="G3955" s="360" t="s">
        <v>3532</v>
      </c>
      <c r="H3955" s="361">
        <v>45975</v>
      </c>
      <c r="I3955" s="360" t="s">
        <v>3532</v>
      </c>
      <c r="J3955" s="360" t="s">
        <v>7940</v>
      </c>
      <c r="K3955" s="360">
        <v>2023</v>
      </c>
      <c r="L3955" s="360" t="s">
        <v>13830</v>
      </c>
      <c r="M3955" s="360" t="s">
        <v>5957</v>
      </c>
      <c r="N3955" s="360" t="s">
        <v>114</v>
      </c>
      <c r="O3955" s="360" t="s">
        <v>83</v>
      </c>
      <c r="P3955" s="360">
        <v>0</v>
      </c>
      <c r="Q3955" s="360" t="s">
        <v>14494</v>
      </c>
    </row>
    <row r="3956" spans="1:17" ht="15">
      <c r="A3956" s="359" t="s">
        <v>1611</v>
      </c>
      <c r="B3956" s="360" t="s">
        <v>1331</v>
      </c>
      <c r="C3956" s="360" t="s">
        <v>7277</v>
      </c>
      <c r="D3956" s="360">
        <v>1</v>
      </c>
      <c r="E3956" s="360" t="s">
        <v>3532</v>
      </c>
      <c r="F3956" s="360" t="s">
        <v>13851</v>
      </c>
      <c r="G3956" s="360" t="s">
        <v>3532</v>
      </c>
      <c r="H3956" s="361">
        <v>45975</v>
      </c>
      <c r="I3956" s="360" t="s">
        <v>3532</v>
      </c>
      <c r="J3956" s="360" t="s">
        <v>7940</v>
      </c>
      <c r="K3956" s="360">
        <v>2022</v>
      </c>
      <c r="L3956" s="360" t="s">
        <v>13830</v>
      </c>
      <c r="M3956" s="360" t="s">
        <v>5957</v>
      </c>
      <c r="N3956" s="360" t="s">
        <v>114</v>
      </c>
      <c r="O3956" s="360" t="s">
        <v>83</v>
      </c>
      <c r="P3956" s="360" t="s">
        <v>3532</v>
      </c>
      <c r="Q3956" s="360" t="s">
        <v>13852</v>
      </c>
    </row>
    <row r="3957" spans="1:17" ht="15">
      <c r="A3957" s="359" t="s">
        <v>1611</v>
      </c>
      <c r="B3957" s="360" t="s">
        <v>3589</v>
      </c>
      <c r="C3957" s="360" t="s">
        <v>2790</v>
      </c>
      <c r="D3957" s="360">
        <v>3</v>
      </c>
      <c r="E3957" s="360" t="s">
        <v>3532</v>
      </c>
      <c r="F3957" s="360" t="s">
        <v>14495</v>
      </c>
      <c r="G3957" s="360" t="s">
        <v>3532</v>
      </c>
      <c r="H3957" s="361">
        <v>45975</v>
      </c>
      <c r="I3957" s="360" t="s">
        <v>3532</v>
      </c>
      <c r="J3957" s="360" t="s">
        <v>7940</v>
      </c>
      <c r="K3957" s="360">
        <v>2022</v>
      </c>
      <c r="L3957" s="360" t="s">
        <v>13830</v>
      </c>
      <c r="M3957" s="360" t="s">
        <v>5957</v>
      </c>
      <c r="N3957" s="360" t="s">
        <v>114</v>
      </c>
      <c r="O3957" s="360" t="s">
        <v>83</v>
      </c>
      <c r="P3957" s="360">
        <v>0</v>
      </c>
      <c r="Q3957" s="360" t="s">
        <v>14496</v>
      </c>
    </row>
    <row r="3958" spans="1:17" ht="15">
      <c r="A3958" s="359" t="s">
        <v>6587</v>
      </c>
      <c r="B3958" s="360" t="s">
        <v>14497</v>
      </c>
      <c r="C3958" s="360" t="s">
        <v>3532</v>
      </c>
      <c r="D3958" s="360">
        <v>0</v>
      </c>
      <c r="E3958" s="360" t="s">
        <v>3532</v>
      </c>
      <c r="F3958" s="360" t="s">
        <v>3532</v>
      </c>
      <c r="G3958" s="360" t="s">
        <v>3532</v>
      </c>
      <c r="H3958" s="361">
        <v>45975</v>
      </c>
      <c r="I3958" s="360" t="s">
        <v>3532</v>
      </c>
      <c r="J3958" s="360" t="s">
        <v>14498</v>
      </c>
      <c r="K3958" s="360">
        <v>2022</v>
      </c>
      <c r="L3958" s="360" t="s">
        <v>5964</v>
      </c>
      <c r="M3958" s="360" t="s">
        <v>5957</v>
      </c>
      <c r="N3958" s="360" t="s">
        <v>5953</v>
      </c>
      <c r="O3958" s="360" t="s">
        <v>83</v>
      </c>
      <c r="P3958" s="360" t="s">
        <v>3532</v>
      </c>
      <c r="Q3958" s="360" t="s">
        <v>3532</v>
      </c>
    </row>
    <row r="3959" spans="1:17" ht="15">
      <c r="A3959" s="359" t="s">
        <v>1765</v>
      </c>
      <c r="B3959" s="360" t="s">
        <v>2918</v>
      </c>
      <c r="C3959" s="360" t="s">
        <v>3532</v>
      </c>
      <c r="D3959" s="360">
        <v>16</v>
      </c>
      <c r="E3959" s="360" t="s">
        <v>3532</v>
      </c>
      <c r="F3959" s="360" t="s">
        <v>3532</v>
      </c>
      <c r="G3959" s="360" t="s">
        <v>3532</v>
      </c>
      <c r="H3959" s="361">
        <v>45975</v>
      </c>
      <c r="I3959" s="360" t="s">
        <v>3532</v>
      </c>
      <c r="J3959" s="360" t="s">
        <v>7940</v>
      </c>
      <c r="K3959" s="360">
        <v>2022</v>
      </c>
      <c r="L3959" s="360" t="s">
        <v>13830</v>
      </c>
      <c r="M3959" s="360" t="s">
        <v>5957</v>
      </c>
      <c r="N3959" s="360" t="s">
        <v>114</v>
      </c>
      <c r="O3959" s="360" t="s">
        <v>83</v>
      </c>
      <c r="P3959" s="360" t="s">
        <v>3532</v>
      </c>
      <c r="Q3959" s="360" t="s">
        <v>3532</v>
      </c>
    </row>
    <row r="3960" spans="1:17" ht="15">
      <c r="A3960" s="359" t="s">
        <v>1765</v>
      </c>
      <c r="B3960" s="360" t="s">
        <v>2928</v>
      </c>
      <c r="C3960" s="360" t="s">
        <v>3532</v>
      </c>
      <c r="D3960" s="360">
        <v>16</v>
      </c>
      <c r="E3960" s="360" t="s">
        <v>3532</v>
      </c>
      <c r="F3960" s="360" t="s">
        <v>3532</v>
      </c>
      <c r="G3960" s="360" t="s">
        <v>3532</v>
      </c>
      <c r="H3960" s="361">
        <v>45975</v>
      </c>
      <c r="I3960" s="360" t="s">
        <v>3532</v>
      </c>
      <c r="J3960" s="360" t="s">
        <v>7940</v>
      </c>
      <c r="K3960" s="360">
        <v>2022</v>
      </c>
      <c r="L3960" s="360" t="s">
        <v>13830</v>
      </c>
      <c r="M3960" s="360" t="s">
        <v>5957</v>
      </c>
      <c r="N3960" s="360" t="s">
        <v>114</v>
      </c>
      <c r="O3960" s="360" t="s">
        <v>83</v>
      </c>
      <c r="P3960" s="360" t="s">
        <v>3532</v>
      </c>
      <c r="Q3960" s="360" t="s">
        <v>3532</v>
      </c>
    </row>
    <row r="3961" spans="1:17" ht="15">
      <c r="A3961" s="359" t="s">
        <v>1703</v>
      </c>
      <c r="B3961" s="360" t="s">
        <v>2945</v>
      </c>
      <c r="C3961" s="360" t="s">
        <v>109</v>
      </c>
      <c r="D3961" s="360">
        <v>7</v>
      </c>
      <c r="E3961" s="360" t="s">
        <v>14232</v>
      </c>
      <c r="F3961" s="360" t="s">
        <v>7208</v>
      </c>
      <c r="G3961" s="360" t="s">
        <v>7209</v>
      </c>
      <c r="H3961" s="361">
        <v>45975</v>
      </c>
      <c r="I3961" s="360" t="s">
        <v>3532</v>
      </c>
      <c r="J3961" s="360" t="s">
        <v>7940</v>
      </c>
      <c r="K3961" s="360">
        <v>2022</v>
      </c>
      <c r="L3961" s="360" t="s">
        <v>13830</v>
      </c>
      <c r="M3961" s="360" t="s">
        <v>5957</v>
      </c>
      <c r="N3961" s="360" t="s">
        <v>114</v>
      </c>
      <c r="O3961" s="360" t="s">
        <v>83</v>
      </c>
      <c r="P3961" s="360" t="s">
        <v>3532</v>
      </c>
      <c r="Q3961" s="360" t="s">
        <v>13429</v>
      </c>
    </row>
    <row r="3962" spans="1:17" ht="15">
      <c r="A3962" s="359" t="s">
        <v>1765</v>
      </c>
      <c r="B3962" s="360" t="s">
        <v>2932</v>
      </c>
      <c r="C3962" s="360" t="s">
        <v>3532</v>
      </c>
      <c r="D3962" s="360">
        <v>16</v>
      </c>
      <c r="E3962" s="360" t="s">
        <v>3532</v>
      </c>
      <c r="F3962" s="360" t="s">
        <v>3532</v>
      </c>
      <c r="G3962" s="360" t="s">
        <v>3532</v>
      </c>
      <c r="H3962" s="361">
        <v>45975</v>
      </c>
      <c r="I3962" s="360" t="s">
        <v>3532</v>
      </c>
      <c r="J3962" s="360" t="s">
        <v>7940</v>
      </c>
      <c r="K3962" s="360">
        <v>2022</v>
      </c>
      <c r="L3962" s="360" t="s">
        <v>13830</v>
      </c>
      <c r="M3962" s="360" t="s">
        <v>5957</v>
      </c>
      <c r="N3962" s="360" t="s">
        <v>114</v>
      </c>
      <c r="O3962" s="360" t="s">
        <v>83</v>
      </c>
      <c r="P3962" s="360" t="s">
        <v>3532</v>
      </c>
      <c r="Q3962" s="360" t="s">
        <v>3532</v>
      </c>
    </row>
    <row r="3963" spans="1:17" ht="15">
      <c r="A3963" s="359" t="s">
        <v>3143</v>
      </c>
      <c r="B3963" s="360" t="s">
        <v>3153</v>
      </c>
      <c r="C3963" s="360" t="s">
        <v>7277</v>
      </c>
      <c r="D3963" s="360">
        <v>42</v>
      </c>
      <c r="E3963" s="360" t="s">
        <v>3532</v>
      </c>
      <c r="F3963" s="360" t="s">
        <v>14393</v>
      </c>
      <c r="G3963" s="360" t="s">
        <v>3532</v>
      </c>
      <c r="H3963" s="361">
        <v>45975</v>
      </c>
      <c r="I3963" s="360" t="s">
        <v>3532</v>
      </c>
      <c r="J3963" s="360" t="s">
        <v>7940</v>
      </c>
      <c r="K3963" s="360">
        <v>2022</v>
      </c>
      <c r="L3963" s="360" t="s">
        <v>13830</v>
      </c>
      <c r="M3963" s="360" t="s">
        <v>5957</v>
      </c>
      <c r="N3963" s="360" t="s">
        <v>114</v>
      </c>
      <c r="O3963" s="360" t="s">
        <v>83</v>
      </c>
      <c r="P3963" s="360" t="s">
        <v>3532</v>
      </c>
      <c r="Q3963" s="360" t="s">
        <v>14394</v>
      </c>
    </row>
    <row r="3964" spans="1:17" ht="15">
      <c r="A3964" s="359" t="s">
        <v>7882</v>
      </c>
      <c r="B3964" s="360" t="s">
        <v>4251</v>
      </c>
      <c r="C3964" s="360" t="s">
        <v>109</v>
      </c>
      <c r="D3964" s="360">
        <v>31</v>
      </c>
      <c r="E3964" s="360" t="s">
        <v>7207</v>
      </c>
      <c r="F3964" s="360" t="s">
        <v>7208</v>
      </c>
      <c r="G3964" s="360" t="s">
        <v>7209</v>
      </c>
      <c r="H3964" s="361">
        <v>45975</v>
      </c>
      <c r="I3964" s="360" t="s">
        <v>3532</v>
      </c>
      <c r="J3964" s="360" t="s">
        <v>7940</v>
      </c>
      <c r="K3964" s="360">
        <v>2022</v>
      </c>
      <c r="L3964" s="360" t="s">
        <v>13830</v>
      </c>
      <c r="M3964" s="360" t="s">
        <v>5957</v>
      </c>
      <c r="N3964" s="360" t="s">
        <v>114</v>
      </c>
      <c r="O3964" s="360" t="s">
        <v>83</v>
      </c>
      <c r="P3964" s="360" t="s">
        <v>3532</v>
      </c>
      <c r="Q3964" s="360" t="s">
        <v>14285</v>
      </c>
    </row>
    <row r="3965" spans="1:17" ht="15">
      <c r="A3965" s="359" t="s">
        <v>1628</v>
      </c>
      <c r="B3965" s="360" t="s">
        <v>1951</v>
      </c>
      <c r="C3965" s="360" t="s">
        <v>7277</v>
      </c>
      <c r="D3965" s="360">
        <v>18</v>
      </c>
      <c r="E3965" s="360" t="s">
        <v>3532</v>
      </c>
      <c r="F3965" s="360" t="s">
        <v>14283</v>
      </c>
      <c r="G3965" s="360" t="s">
        <v>3532</v>
      </c>
      <c r="H3965" s="361">
        <v>45975</v>
      </c>
      <c r="I3965" s="360" t="s">
        <v>3532</v>
      </c>
      <c r="J3965" s="360" t="s">
        <v>7940</v>
      </c>
      <c r="K3965" s="360">
        <v>2022</v>
      </c>
      <c r="L3965" s="360" t="s">
        <v>13830</v>
      </c>
      <c r="M3965" s="360" t="s">
        <v>5957</v>
      </c>
      <c r="N3965" s="360" t="s">
        <v>114</v>
      </c>
      <c r="O3965" s="360" t="s">
        <v>83</v>
      </c>
      <c r="P3965" s="360" t="s">
        <v>3532</v>
      </c>
      <c r="Q3965" s="360" t="s">
        <v>14284</v>
      </c>
    </row>
    <row r="3966" spans="1:17" ht="15">
      <c r="A3966" s="359" t="s">
        <v>2692</v>
      </c>
      <c r="B3966" s="360" t="s">
        <v>1165</v>
      </c>
      <c r="C3966" s="360" t="s">
        <v>7277</v>
      </c>
      <c r="D3966" s="360">
        <v>15</v>
      </c>
      <c r="E3966" s="360" t="s">
        <v>3532</v>
      </c>
      <c r="F3966" s="360" t="s">
        <v>8193</v>
      </c>
      <c r="G3966" s="360" t="s">
        <v>3532</v>
      </c>
      <c r="H3966" s="361">
        <v>45975</v>
      </c>
      <c r="I3966" s="360" t="s">
        <v>3532</v>
      </c>
      <c r="J3966" s="360" t="s">
        <v>7940</v>
      </c>
      <c r="K3966" s="360">
        <v>2023</v>
      </c>
      <c r="L3966" s="360" t="s">
        <v>13830</v>
      </c>
      <c r="M3966" s="360" t="s">
        <v>5957</v>
      </c>
      <c r="N3966" s="360" t="s">
        <v>114</v>
      </c>
      <c r="O3966" s="360" t="s">
        <v>83</v>
      </c>
      <c r="P3966" s="360" t="s">
        <v>3532</v>
      </c>
      <c r="Q3966" s="360" t="s">
        <v>14499</v>
      </c>
    </row>
    <row r="3967" spans="1:17" ht="15">
      <c r="A3967" s="359" t="s">
        <v>1765</v>
      </c>
      <c r="B3967" s="360" t="s">
        <v>2927</v>
      </c>
      <c r="C3967" s="360" t="s">
        <v>3532</v>
      </c>
      <c r="D3967" s="360">
        <v>16</v>
      </c>
      <c r="E3967" s="360" t="s">
        <v>3532</v>
      </c>
      <c r="F3967" s="360" t="s">
        <v>3532</v>
      </c>
      <c r="G3967" s="360" t="s">
        <v>3532</v>
      </c>
      <c r="H3967" s="361">
        <v>45975</v>
      </c>
      <c r="I3967" s="360" t="s">
        <v>3532</v>
      </c>
      <c r="J3967" s="360" t="s">
        <v>7940</v>
      </c>
      <c r="K3967" s="360">
        <v>2022</v>
      </c>
      <c r="L3967" s="360" t="s">
        <v>13830</v>
      </c>
      <c r="M3967" s="360" t="s">
        <v>5957</v>
      </c>
      <c r="N3967" s="360" t="s">
        <v>114</v>
      </c>
      <c r="O3967" s="360" t="s">
        <v>83</v>
      </c>
      <c r="P3967" s="360" t="s">
        <v>3532</v>
      </c>
      <c r="Q3967" s="360" t="s">
        <v>3532</v>
      </c>
    </row>
    <row r="3968" spans="1:17" ht="15">
      <c r="A3968" s="359" t="s">
        <v>1765</v>
      </c>
      <c r="B3968" s="360" t="s">
        <v>365</v>
      </c>
      <c r="C3968" s="360" t="s">
        <v>3532</v>
      </c>
      <c r="D3968" s="360">
        <v>16</v>
      </c>
      <c r="E3968" s="360" t="s">
        <v>3532</v>
      </c>
      <c r="F3968" s="360" t="s">
        <v>3532</v>
      </c>
      <c r="G3968" s="360" t="s">
        <v>3532</v>
      </c>
      <c r="H3968" s="361">
        <v>45975</v>
      </c>
      <c r="I3968" s="360" t="s">
        <v>3532</v>
      </c>
      <c r="J3968" s="360" t="s">
        <v>7940</v>
      </c>
      <c r="K3968" s="360">
        <v>2022</v>
      </c>
      <c r="L3968" s="360" t="s">
        <v>13830</v>
      </c>
      <c r="M3968" s="360" t="s">
        <v>5957</v>
      </c>
      <c r="N3968" s="360" t="s">
        <v>114</v>
      </c>
      <c r="O3968" s="360" t="s">
        <v>83</v>
      </c>
      <c r="P3968" s="360" t="s">
        <v>3532</v>
      </c>
      <c r="Q3968" s="360" t="s">
        <v>3532</v>
      </c>
    </row>
    <row r="3969" spans="1:17" ht="15">
      <c r="A3969" s="359" t="s">
        <v>1611</v>
      </c>
      <c r="B3969" s="360" t="s">
        <v>1513</v>
      </c>
      <c r="C3969" s="360" t="s">
        <v>7277</v>
      </c>
      <c r="D3969" s="360">
        <v>6</v>
      </c>
      <c r="E3969" s="360" t="s">
        <v>3532</v>
      </c>
      <c r="F3969" s="360" t="s">
        <v>13851</v>
      </c>
      <c r="G3969" s="360" t="s">
        <v>3532</v>
      </c>
      <c r="H3969" s="361">
        <v>45975</v>
      </c>
      <c r="I3969" s="360" t="s">
        <v>3532</v>
      </c>
      <c r="J3969" s="360" t="s">
        <v>7940</v>
      </c>
      <c r="K3969" s="360">
        <v>2022</v>
      </c>
      <c r="L3969" s="360" t="s">
        <v>13830</v>
      </c>
      <c r="M3969" s="360" t="s">
        <v>5957</v>
      </c>
      <c r="N3969" s="360" t="s">
        <v>114</v>
      </c>
      <c r="O3969" s="360" t="s">
        <v>83</v>
      </c>
      <c r="P3969" s="360" t="s">
        <v>3532</v>
      </c>
      <c r="Q3969" s="360" t="s">
        <v>13852</v>
      </c>
    </row>
    <row r="3970" spans="1:17" ht="15">
      <c r="A3970" s="359" t="s">
        <v>13937</v>
      </c>
      <c r="B3970" s="360" t="s">
        <v>2421</v>
      </c>
      <c r="C3970" s="360" t="s">
        <v>109</v>
      </c>
      <c r="D3970" s="360">
        <v>74</v>
      </c>
      <c r="E3970" s="360" t="s">
        <v>14232</v>
      </c>
      <c r="F3970" s="360" t="s">
        <v>7208</v>
      </c>
      <c r="G3970" s="360" t="s">
        <v>7209</v>
      </c>
      <c r="H3970" s="361">
        <v>45975</v>
      </c>
      <c r="I3970" s="360" t="s">
        <v>3532</v>
      </c>
      <c r="J3970" s="360" t="s">
        <v>7940</v>
      </c>
      <c r="K3970" s="360">
        <v>2022</v>
      </c>
      <c r="L3970" s="360" t="s">
        <v>13830</v>
      </c>
      <c r="M3970" s="360" t="s">
        <v>5957</v>
      </c>
      <c r="N3970" s="360" t="s">
        <v>114</v>
      </c>
      <c r="O3970" s="360" t="s">
        <v>83</v>
      </c>
      <c r="P3970" s="360" t="s">
        <v>3532</v>
      </c>
      <c r="Q3970" s="360" t="s">
        <v>14285</v>
      </c>
    </row>
    <row r="3971" spans="1:17" ht="15">
      <c r="A3971" s="359" t="s">
        <v>7153</v>
      </c>
      <c r="B3971" s="360" t="s">
        <v>428</v>
      </c>
      <c r="C3971" s="360" t="s">
        <v>109</v>
      </c>
      <c r="D3971" s="360">
        <v>52</v>
      </c>
      <c r="E3971" s="360" t="s">
        <v>8389</v>
      </c>
      <c r="F3971" s="360" t="s">
        <v>7208</v>
      </c>
      <c r="G3971" s="360" t="s">
        <v>7209</v>
      </c>
      <c r="H3971" s="361">
        <v>45975</v>
      </c>
      <c r="I3971" s="360" t="s">
        <v>3532</v>
      </c>
      <c r="J3971" s="360" t="s">
        <v>7940</v>
      </c>
      <c r="K3971" s="360">
        <v>2023</v>
      </c>
      <c r="L3971" s="360" t="s">
        <v>13830</v>
      </c>
      <c r="M3971" s="360" t="s">
        <v>5957</v>
      </c>
      <c r="N3971" s="360" t="s">
        <v>114</v>
      </c>
      <c r="O3971" s="360" t="s">
        <v>83</v>
      </c>
      <c r="P3971" s="360" t="s">
        <v>3532</v>
      </c>
      <c r="Q3971" s="360" t="s">
        <v>14464</v>
      </c>
    </row>
    <row r="3972" spans="1:17" ht="15">
      <c r="A3972" s="359" t="s">
        <v>1615</v>
      </c>
      <c r="B3972" s="360" t="s">
        <v>3055</v>
      </c>
      <c r="C3972" s="360" t="s">
        <v>6591</v>
      </c>
      <c r="D3972" s="360">
        <v>4</v>
      </c>
      <c r="E3972" s="360" t="s">
        <v>3532</v>
      </c>
      <c r="F3972" s="360" t="s">
        <v>3532</v>
      </c>
      <c r="G3972" s="360" t="s">
        <v>3532</v>
      </c>
      <c r="H3972" s="361">
        <v>45975</v>
      </c>
      <c r="I3972" s="360" t="s">
        <v>3532</v>
      </c>
      <c r="J3972" s="360" t="s">
        <v>7940</v>
      </c>
      <c r="K3972" s="360">
        <v>2022</v>
      </c>
      <c r="L3972" s="360" t="s">
        <v>13830</v>
      </c>
      <c r="M3972" s="360" t="s">
        <v>5957</v>
      </c>
      <c r="N3972" s="360" t="s">
        <v>114</v>
      </c>
      <c r="O3972" s="360" t="s">
        <v>83</v>
      </c>
      <c r="P3972" s="360" t="s">
        <v>3532</v>
      </c>
      <c r="Q3972" s="360" t="s">
        <v>13936</v>
      </c>
    </row>
    <row r="3973" spans="1:17" ht="15">
      <c r="A3973" s="359" t="s">
        <v>1651</v>
      </c>
      <c r="B3973" s="360" t="s">
        <v>3238</v>
      </c>
      <c r="C3973" s="360" t="s">
        <v>7277</v>
      </c>
      <c r="D3973" s="360">
        <v>25</v>
      </c>
      <c r="E3973" s="360" t="s">
        <v>3532</v>
      </c>
      <c r="F3973" s="360" t="s">
        <v>14201</v>
      </c>
      <c r="G3973" s="360" t="s">
        <v>3532</v>
      </c>
      <c r="H3973" s="361">
        <v>45975</v>
      </c>
      <c r="I3973" s="360" t="s">
        <v>3532</v>
      </c>
      <c r="J3973" s="360" t="s">
        <v>7940</v>
      </c>
      <c r="K3973" s="360">
        <v>2022</v>
      </c>
      <c r="L3973" s="360" t="s">
        <v>13830</v>
      </c>
      <c r="M3973" s="360" t="s">
        <v>5957</v>
      </c>
      <c r="N3973" s="360" t="s">
        <v>114</v>
      </c>
      <c r="O3973" s="360" t="s">
        <v>83</v>
      </c>
      <c r="P3973" s="360" t="s">
        <v>3532</v>
      </c>
      <c r="Q3973" s="360" t="s">
        <v>14202</v>
      </c>
    </row>
    <row r="3974" spans="1:17" ht="15">
      <c r="A3974" s="359" t="s">
        <v>1651</v>
      </c>
      <c r="B3974" s="360" t="s">
        <v>231</v>
      </c>
      <c r="C3974" s="360" t="s">
        <v>7277</v>
      </c>
      <c r="D3974" s="360">
        <v>25</v>
      </c>
      <c r="E3974" s="360" t="s">
        <v>3532</v>
      </c>
      <c r="F3974" s="360" t="s">
        <v>14201</v>
      </c>
      <c r="G3974" s="360" t="s">
        <v>3532</v>
      </c>
      <c r="H3974" s="361">
        <v>45975</v>
      </c>
      <c r="I3974" s="360" t="s">
        <v>3532</v>
      </c>
      <c r="J3974" s="360" t="s">
        <v>7940</v>
      </c>
      <c r="K3974" s="360">
        <v>2022</v>
      </c>
      <c r="L3974" s="360" t="s">
        <v>13830</v>
      </c>
      <c r="M3974" s="360" t="s">
        <v>5957</v>
      </c>
      <c r="N3974" s="360" t="s">
        <v>114</v>
      </c>
      <c r="O3974" s="360" t="s">
        <v>83</v>
      </c>
      <c r="P3974" s="360" t="s">
        <v>3532</v>
      </c>
      <c r="Q3974" s="360" t="s">
        <v>14202</v>
      </c>
    </row>
    <row r="3975" spans="1:17" ht="15">
      <c r="A3975" s="359" t="s">
        <v>1651</v>
      </c>
      <c r="B3975" s="360" t="s">
        <v>672</v>
      </c>
      <c r="C3975" s="360" t="s">
        <v>7277</v>
      </c>
      <c r="D3975" s="360">
        <v>25</v>
      </c>
      <c r="E3975" s="360" t="s">
        <v>3532</v>
      </c>
      <c r="F3975" s="360" t="s">
        <v>14201</v>
      </c>
      <c r="G3975" s="360" t="s">
        <v>3532</v>
      </c>
      <c r="H3975" s="361">
        <v>45975</v>
      </c>
      <c r="I3975" s="360" t="s">
        <v>3532</v>
      </c>
      <c r="J3975" s="360" t="s">
        <v>7940</v>
      </c>
      <c r="K3975" s="360">
        <v>2022</v>
      </c>
      <c r="L3975" s="360" t="s">
        <v>13830</v>
      </c>
      <c r="M3975" s="360" t="s">
        <v>5957</v>
      </c>
      <c r="N3975" s="360" t="s">
        <v>114</v>
      </c>
      <c r="O3975" s="360" t="s">
        <v>83</v>
      </c>
      <c r="P3975" s="360" t="s">
        <v>3532</v>
      </c>
      <c r="Q3975" s="360" t="s">
        <v>14202</v>
      </c>
    </row>
    <row r="3976" spans="1:17" ht="15">
      <c r="A3976" s="359" t="s">
        <v>1651</v>
      </c>
      <c r="B3976" s="360" t="s">
        <v>3223</v>
      </c>
      <c r="C3976" s="360" t="s">
        <v>7277</v>
      </c>
      <c r="D3976" s="360">
        <v>25</v>
      </c>
      <c r="E3976" s="360" t="s">
        <v>3532</v>
      </c>
      <c r="F3976" s="360" t="s">
        <v>14201</v>
      </c>
      <c r="G3976" s="360" t="s">
        <v>3532</v>
      </c>
      <c r="H3976" s="361">
        <v>45975</v>
      </c>
      <c r="I3976" s="360" t="s">
        <v>3532</v>
      </c>
      <c r="J3976" s="360" t="s">
        <v>7940</v>
      </c>
      <c r="K3976" s="360">
        <v>2022</v>
      </c>
      <c r="L3976" s="360" t="s">
        <v>13830</v>
      </c>
      <c r="M3976" s="360" t="s">
        <v>5957</v>
      </c>
      <c r="N3976" s="360" t="s">
        <v>114</v>
      </c>
      <c r="O3976" s="360" t="s">
        <v>83</v>
      </c>
      <c r="P3976" s="360" t="s">
        <v>3532</v>
      </c>
      <c r="Q3976" s="360" t="s">
        <v>14202</v>
      </c>
    </row>
    <row r="3977" spans="1:17" ht="15">
      <c r="A3977" s="359" t="s">
        <v>1765</v>
      </c>
      <c r="B3977" s="360" t="s">
        <v>2914</v>
      </c>
      <c r="C3977" s="360" t="s">
        <v>3532</v>
      </c>
      <c r="D3977" s="360">
        <v>16</v>
      </c>
      <c r="E3977" s="360" t="s">
        <v>3532</v>
      </c>
      <c r="F3977" s="360" t="s">
        <v>3532</v>
      </c>
      <c r="G3977" s="360" t="s">
        <v>3532</v>
      </c>
      <c r="H3977" s="361">
        <v>45975</v>
      </c>
      <c r="I3977" s="360" t="s">
        <v>3532</v>
      </c>
      <c r="J3977" s="360" t="s">
        <v>7940</v>
      </c>
      <c r="K3977" s="360">
        <v>2022</v>
      </c>
      <c r="L3977" s="360" t="s">
        <v>13830</v>
      </c>
      <c r="M3977" s="360" t="s">
        <v>5957</v>
      </c>
      <c r="N3977" s="360" t="s">
        <v>114</v>
      </c>
      <c r="O3977" s="360" t="s">
        <v>83</v>
      </c>
      <c r="P3977" s="360" t="s">
        <v>3532</v>
      </c>
      <c r="Q3977" s="360" t="s">
        <v>3532</v>
      </c>
    </row>
    <row r="3978" spans="1:17" ht="15">
      <c r="A3978" s="359" t="s">
        <v>1651</v>
      </c>
      <c r="B3978" s="360" t="s">
        <v>644</v>
      </c>
      <c r="C3978" s="360" t="s">
        <v>7277</v>
      </c>
      <c r="D3978" s="360">
        <v>25</v>
      </c>
      <c r="E3978" s="360" t="s">
        <v>3532</v>
      </c>
      <c r="F3978" s="360" t="s">
        <v>14201</v>
      </c>
      <c r="G3978" s="360" t="s">
        <v>3532</v>
      </c>
      <c r="H3978" s="361">
        <v>45975</v>
      </c>
      <c r="I3978" s="360" t="s">
        <v>3532</v>
      </c>
      <c r="J3978" s="360" t="s">
        <v>7940</v>
      </c>
      <c r="K3978" s="360">
        <v>2022</v>
      </c>
      <c r="L3978" s="360" t="s">
        <v>13830</v>
      </c>
      <c r="M3978" s="360" t="s">
        <v>5957</v>
      </c>
      <c r="N3978" s="360" t="s">
        <v>114</v>
      </c>
      <c r="O3978" s="360" t="s">
        <v>83</v>
      </c>
      <c r="P3978" s="360" t="s">
        <v>3532</v>
      </c>
      <c r="Q3978" s="360" t="s">
        <v>14202</v>
      </c>
    </row>
    <row r="3979" spans="1:17" ht="15">
      <c r="A3979" s="359" t="s">
        <v>1651</v>
      </c>
      <c r="B3979" s="360" t="s">
        <v>3226</v>
      </c>
      <c r="C3979" s="360" t="s">
        <v>7277</v>
      </c>
      <c r="D3979" s="360">
        <v>25</v>
      </c>
      <c r="E3979" s="360" t="s">
        <v>3532</v>
      </c>
      <c r="F3979" s="360" t="s">
        <v>14201</v>
      </c>
      <c r="G3979" s="360" t="s">
        <v>3532</v>
      </c>
      <c r="H3979" s="361">
        <v>45975</v>
      </c>
      <c r="I3979" s="360" t="s">
        <v>3532</v>
      </c>
      <c r="J3979" s="360" t="s">
        <v>7940</v>
      </c>
      <c r="K3979" s="360">
        <v>2022</v>
      </c>
      <c r="L3979" s="360" t="s">
        <v>13830</v>
      </c>
      <c r="M3979" s="360" t="s">
        <v>5957</v>
      </c>
      <c r="N3979" s="360" t="s">
        <v>114</v>
      </c>
      <c r="O3979" s="360" t="s">
        <v>83</v>
      </c>
      <c r="P3979" s="360" t="s">
        <v>3532</v>
      </c>
      <c r="Q3979" s="360" t="s">
        <v>14202</v>
      </c>
    </row>
    <row r="3980" spans="1:17" ht="15">
      <c r="A3980" s="359" t="s">
        <v>1651</v>
      </c>
      <c r="B3980" s="360" t="s">
        <v>1648</v>
      </c>
      <c r="C3980" s="360" t="s">
        <v>2790</v>
      </c>
      <c r="D3980" s="360">
        <v>0</v>
      </c>
      <c r="E3980" s="360" t="s">
        <v>3532</v>
      </c>
      <c r="F3980" s="360" t="s">
        <v>14500</v>
      </c>
      <c r="G3980" s="360" t="s">
        <v>3532</v>
      </c>
      <c r="H3980" s="361">
        <v>45975</v>
      </c>
      <c r="I3980" s="360" t="s">
        <v>3532</v>
      </c>
      <c r="J3980" s="360" t="s">
        <v>7940</v>
      </c>
      <c r="K3980" s="360">
        <v>2022</v>
      </c>
      <c r="L3980" s="360" t="s">
        <v>13830</v>
      </c>
      <c r="M3980" s="360" t="s">
        <v>5957</v>
      </c>
      <c r="N3980" s="360" t="s">
        <v>114</v>
      </c>
      <c r="O3980" s="360" t="s">
        <v>83</v>
      </c>
      <c r="P3980" s="360">
        <v>0</v>
      </c>
      <c r="Q3980" s="360" t="s">
        <v>14501</v>
      </c>
    </row>
    <row r="3981" spans="1:17" ht="15">
      <c r="A3981" s="359" t="s">
        <v>1651</v>
      </c>
      <c r="B3981" s="360" t="s">
        <v>3237</v>
      </c>
      <c r="C3981" s="360" t="s">
        <v>7277</v>
      </c>
      <c r="D3981" s="360">
        <v>25</v>
      </c>
      <c r="E3981" s="360" t="s">
        <v>3532</v>
      </c>
      <c r="F3981" s="360" t="s">
        <v>14201</v>
      </c>
      <c r="G3981" s="360" t="s">
        <v>3532</v>
      </c>
      <c r="H3981" s="361">
        <v>45975</v>
      </c>
      <c r="I3981" s="360" t="s">
        <v>3532</v>
      </c>
      <c r="J3981" s="360" t="s">
        <v>7940</v>
      </c>
      <c r="K3981" s="360">
        <v>2022</v>
      </c>
      <c r="L3981" s="360" t="s">
        <v>13830</v>
      </c>
      <c r="M3981" s="360" t="s">
        <v>5957</v>
      </c>
      <c r="N3981" s="360" t="s">
        <v>114</v>
      </c>
      <c r="O3981" s="360" t="s">
        <v>83</v>
      </c>
      <c r="P3981" s="360" t="s">
        <v>3532</v>
      </c>
      <c r="Q3981" s="360" t="s">
        <v>14202</v>
      </c>
    </row>
    <row r="3982" spans="1:17" ht="15">
      <c r="A3982" s="359" t="s">
        <v>1765</v>
      </c>
      <c r="B3982" s="360" t="s">
        <v>2917</v>
      </c>
      <c r="C3982" s="360" t="s">
        <v>3532</v>
      </c>
      <c r="D3982" s="360">
        <v>16</v>
      </c>
      <c r="E3982" s="360" t="s">
        <v>3532</v>
      </c>
      <c r="F3982" s="360" t="s">
        <v>3532</v>
      </c>
      <c r="G3982" s="360" t="s">
        <v>3532</v>
      </c>
      <c r="H3982" s="361">
        <v>45975</v>
      </c>
      <c r="I3982" s="360" t="s">
        <v>3532</v>
      </c>
      <c r="J3982" s="360" t="s">
        <v>7940</v>
      </c>
      <c r="K3982" s="360">
        <v>2022</v>
      </c>
      <c r="L3982" s="360" t="s">
        <v>13830</v>
      </c>
      <c r="M3982" s="360" t="s">
        <v>5957</v>
      </c>
      <c r="N3982" s="360" t="s">
        <v>114</v>
      </c>
      <c r="O3982" s="360" t="s">
        <v>83</v>
      </c>
      <c r="P3982" s="360" t="s">
        <v>3532</v>
      </c>
      <c r="Q3982" s="360" t="s">
        <v>3532</v>
      </c>
    </row>
    <row r="3983" spans="1:17" ht="15">
      <c r="A3983" s="359" t="s">
        <v>1651</v>
      </c>
      <c r="B3983" s="360" t="s">
        <v>3235</v>
      </c>
      <c r="C3983" s="360" t="s">
        <v>7277</v>
      </c>
      <c r="D3983" s="360">
        <v>25</v>
      </c>
      <c r="E3983" s="360" t="s">
        <v>3532</v>
      </c>
      <c r="F3983" s="360" t="s">
        <v>14201</v>
      </c>
      <c r="G3983" s="360" t="s">
        <v>3532</v>
      </c>
      <c r="H3983" s="361">
        <v>45975</v>
      </c>
      <c r="I3983" s="360" t="s">
        <v>3532</v>
      </c>
      <c r="J3983" s="360" t="s">
        <v>7940</v>
      </c>
      <c r="K3983" s="360">
        <v>2022</v>
      </c>
      <c r="L3983" s="360" t="s">
        <v>13830</v>
      </c>
      <c r="M3983" s="360" t="s">
        <v>5957</v>
      </c>
      <c r="N3983" s="360" t="s">
        <v>114</v>
      </c>
      <c r="O3983" s="360" t="s">
        <v>83</v>
      </c>
      <c r="P3983" s="360" t="s">
        <v>3532</v>
      </c>
      <c r="Q3983" s="360" t="s">
        <v>14202</v>
      </c>
    </row>
    <row r="3984" spans="1:17" ht="15">
      <c r="A3984" s="359" t="s">
        <v>1615</v>
      </c>
      <c r="B3984" s="360" t="s">
        <v>3066</v>
      </c>
      <c r="C3984" s="360" t="s">
        <v>6591</v>
      </c>
      <c r="D3984" s="360">
        <v>4</v>
      </c>
      <c r="E3984" s="360" t="s">
        <v>3532</v>
      </c>
      <c r="F3984" s="360" t="s">
        <v>3532</v>
      </c>
      <c r="G3984" s="360" t="s">
        <v>3532</v>
      </c>
      <c r="H3984" s="361">
        <v>45975</v>
      </c>
      <c r="I3984" s="360" t="s">
        <v>3532</v>
      </c>
      <c r="J3984" s="360" t="s">
        <v>7940</v>
      </c>
      <c r="K3984" s="360">
        <v>2022</v>
      </c>
      <c r="L3984" s="360" t="s">
        <v>8430</v>
      </c>
      <c r="M3984" s="360" t="s">
        <v>5957</v>
      </c>
      <c r="N3984" s="360" t="s">
        <v>114</v>
      </c>
      <c r="O3984" s="360" t="s">
        <v>83</v>
      </c>
      <c r="P3984" s="360">
        <v>0</v>
      </c>
      <c r="Q3984" s="360" t="s">
        <v>13936</v>
      </c>
    </row>
    <row r="3985" spans="1:17" ht="15">
      <c r="A3985" s="359" t="s">
        <v>1615</v>
      </c>
      <c r="B3985" s="360" t="s">
        <v>1014</v>
      </c>
      <c r="C3985" s="360" t="s">
        <v>6591</v>
      </c>
      <c r="D3985" s="360">
        <v>4</v>
      </c>
      <c r="E3985" s="360" t="s">
        <v>3532</v>
      </c>
      <c r="F3985" s="360" t="s">
        <v>3532</v>
      </c>
      <c r="G3985" s="360" t="s">
        <v>3532</v>
      </c>
      <c r="H3985" s="361">
        <v>45975</v>
      </c>
      <c r="I3985" s="360" t="s">
        <v>3532</v>
      </c>
      <c r="J3985" s="360" t="s">
        <v>7940</v>
      </c>
      <c r="K3985" s="360">
        <v>2022</v>
      </c>
      <c r="L3985" s="360" t="s">
        <v>8430</v>
      </c>
      <c r="M3985" s="360" t="s">
        <v>5957</v>
      </c>
      <c r="N3985" s="360" t="s">
        <v>114</v>
      </c>
      <c r="O3985" s="360" t="s">
        <v>83</v>
      </c>
      <c r="P3985" s="360">
        <v>0</v>
      </c>
      <c r="Q3985" s="360" t="s">
        <v>13936</v>
      </c>
    </row>
    <row r="3986" spans="1:17" ht="15">
      <c r="A3986" s="359" t="s">
        <v>1615</v>
      </c>
      <c r="B3986" s="360" t="s">
        <v>3057</v>
      </c>
      <c r="C3986" s="360" t="s">
        <v>6591</v>
      </c>
      <c r="D3986" s="360">
        <v>4</v>
      </c>
      <c r="E3986" s="360" t="s">
        <v>3532</v>
      </c>
      <c r="F3986" s="360" t="s">
        <v>3532</v>
      </c>
      <c r="G3986" s="360" t="s">
        <v>3532</v>
      </c>
      <c r="H3986" s="361">
        <v>45975</v>
      </c>
      <c r="I3986" s="360" t="s">
        <v>3532</v>
      </c>
      <c r="J3986" s="360" t="s">
        <v>7940</v>
      </c>
      <c r="K3986" s="360">
        <v>2022</v>
      </c>
      <c r="L3986" s="360" t="s">
        <v>8430</v>
      </c>
      <c r="M3986" s="360" t="s">
        <v>5957</v>
      </c>
      <c r="N3986" s="360" t="s">
        <v>114</v>
      </c>
      <c r="O3986" s="360" t="s">
        <v>83</v>
      </c>
      <c r="P3986" s="360">
        <v>0</v>
      </c>
      <c r="Q3986" s="360" t="s">
        <v>13936</v>
      </c>
    </row>
    <row r="3987" spans="1:17" ht="15">
      <c r="A3987" s="359" t="s">
        <v>1615</v>
      </c>
      <c r="B3987" s="360" t="s">
        <v>3051</v>
      </c>
      <c r="C3987" s="360" t="s">
        <v>6591</v>
      </c>
      <c r="D3987" s="360">
        <v>4</v>
      </c>
      <c r="E3987" s="360" t="s">
        <v>3532</v>
      </c>
      <c r="F3987" s="360" t="s">
        <v>3532</v>
      </c>
      <c r="G3987" s="360" t="s">
        <v>3532</v>
      </c>
      <c r="H3987" s="361">
        <v>45975</v>
      </c>
      <c r="I3987" s="360" t="s">
        <v>3532</v>
      </c>
      <c r="J3987" s="360" t="s">
        <v>7940</v>
      </c>
      <c r="K3987" s="360">
        <v>2022</v>
      </c>
      <c r="L3987" s="360" t="s">
        <v>8430</v>
      </c>
      <c r="M3987" s="360" t="s">
        <v>5957</v>
      </c>
      <c r="N3987" s="360" t="s">
        <v>114</v>
      </c>
      <c r="O3987" s="360" t="s">
        <v>83</v>
      </c>
      <c r="P3987" s="360">
        <v>0</v>
      </c>
      <c r="Q3987" s="360" t="s">
        <v>13936</v>
      </c>
    </row>
    <row r="3988" spans="1:17" ht="15">
      <c r="A3988" s="359" t="s">
        <v>1615</v>
      </c>
      <c r="B3988" s="360" t="s">
        <v>327</v>
      </c>
      <c r="C3988" s="360" t="s">
        <v>3532</v>
      </c>
      <c r="D3988" s="360">
        <v>31</v>
      </c>
      <c r="E3988" s="360" t="s">
        <v>3532</v>
      </c>
      <c r="F3988" s="360" t="s">
        <v>3532</v>
      </c>
      <c r="G3988" s="360" t="s">
        <v>3532</v>
      </c>
      <c r="H3988" s="361">
        <v>45975</v>
      </c>
      <c r="I3988" s="360" t="s">
        <v>3532</v>
      </c>
      <c r="J3988" s="360" t="s">
        <v>7940</v>
      </c>
      <c r="K3988" s="360">
        <v>2022</v>
      </c>
      <c r="L3988" s="360" t="s">
        <v>8430</v>
      </c>
      <c r="M3988" s="360" t="s">
        <v>5957</v>
      </c>
      <c r="N3988" s="360" t="s">
        <v>114</v>
      </c>
      <c r="O3988" s="360" t="s">
        <v>83</v>
      </c>
      <c r="P3988" s="360" t="s">
        <v>3532</v>
      </c>
      <c r="Q3988" s="360" t="s">
        <v>3532</v>
      </c>
    </row>
    <row r="3989" spans="1:17" ht="15">
      <c r="A3989" s="359" t="s">
        <v>1615</v>
      </c>
      <c r="B3989" s="360" t="s">
        <v>875</v>
      </c>
      <c r="C3989" s="360" t="s">
        <v>6591</v>
      </c>
      <c r="D3989" s="360">
        <v>4</v>
      </c>
      <c r="E3989" s="360" t="s">
        <v>3532</v>
      </c>
      <c r="F3989" s="360" t="s">
        <v>3532</v>
      </c>
      <c r="G3989" s="360" t="s">
        <v>3532</v>
      </c>
      <c r="H3989" s="361">
        <v>45975</v>
      </c>
      <c r="I3989" s="360" t="s">
        <v>3532</v>
      </c>
      <c r="J3989" s="360" t="s">
        <v>7940</v>
      </c>
      <c r="K3989" s="360">
        <v>2022</v>
      </c>
      <c r="L3989" s="360" t="s">
        <v>8430</v>
      </c>
      <c r="M3989" s="360" t="s">
        <v>5957</v>
      </c>
      <c r="N3989" s="360" t="s">
        <v>114</v>
      </c>
      <c r="O3989" s="360" t="s">
        <v>83</v>
      </c>
      <c r="P3989" s="360">
        <v>0</v>
      </c>
      <c r="Q3989" s="360" t="s">
        <v>13936</v>
      </c>
    </row>
    <row r="3990" spans="1:17" ht="15">
      <c r="A3990" s="359" t="s">
        <v>2801</v>
      </c>
      <c r="B3990" s="360" t="s">
        <v>2800</v>
      </c>
      <c r="C3990" s="360" t="s">
        <v>3532</v>
      </c>
      <c r="D3990" s="360">
        <v>41</v>
      </c>
      <c r="E3990" s="360" t="s">
        <v>3532</v>
      </c>
      <c r="F3990" s="360" t="s">
        <v>3532</v>
      </c>
      <c r="G3990" s="360" t="s">
        <v>3532</v>
      </c>
      <c r="H3990" s="361">
        <v>45975</v>
      </c>
      <c r="I3990" s="360" t="s">
        <v>3532</v>
      </c>
      <c r="J3990" s="360" t="s">
        <v>7940</v>
      </c>
      <c r="K3990" s="360">
        <v>2022</v>
      </c>
      <c r="L3990" s="360" t="s">
        <v>13830</v>
      </c>
      <c r="M3990" s="360" t="s">
        <v>5957</v>
      </c>
      <c r="N3990" s="360" t="s">
        <v>114</v>
      </c>
      <c r="O3990" s="360" t="s">
        <v>83</v>
      </c>
      <c r="P3990" s="360" t="s">
        <v>3532</v>
      </c>
      <c r="Q3990" s="360" t="s">
        <v>3532</v>
      </c>
    </row>
    <row r="3991" spans="1:17" ht="15">
      <c r="A3991" s="359" t="s">
        <v>6077</v>
      </c>
      <c r="B3991" s="360" t="s">
        <v>14502</v>
      </c>
      <c r="C3991" s="360" t="s">
        <v>3532</v>
      </c>
      <c r="D3991" s="360">
        <v>14</v>
      </c>
      <c r="E3991" s="360" t="s">
        <v>3532</v>
      </c>
      <c r="F3991" s="360" t="s">
        <v>3532</v>
      </c>
      <c r="G3991" s="360" t="s">
        <v>3532</v>
      </c>
      <c r="H3991" s="361">
        <v>45975</v>
      </c>
      <c r="I3991" s="360" t="s">
        <v>3532</v>
      </c>
      <c r="J3991" s="360" t="s">
        <v>14503</v>
      </c>
      <c r="K3991" s="360">
        <v>2020</v>
      </c>
      <c r="L3991" s="360" t="s">
        <v>5960</v>
      </c>
      <c r="M3991" s="360" t="s">
        <v>5957</v>
      </c>
      <c r="N3991" s="360" t="s">
        <v>5953</v>
      </c>
      <c r="O3991" s="360" t="s">
        <v>83</v>
      </c>
      <c r="P3991" s="360" t="s">
        <v>3532</v>
      </c>
      <c r="Q3991" s="360" t="s">
        <v>3532</v>
      </c>
    </row>
    <row r="3992" spans="1:17" ht="15">
      <c r="A3992" s="359" t="s">
        <v>9159</v>
      </c>
      <c r="B3992" s="360" t="s">
        <v>14504</v>
      </c>
      <c r="C3992" s="360" t="s">
        <v>3532</v>
      </c>
      <c r="D3992" s="360">
        <v>94</v>
      </c>
      <c r="E3992" s="360" t="s">
        <v>3532</v>
      </c>
      <c r="F3992" s="360" t="s">
        <v>3532</v>
      </c>
      <c r="G3992" s="360" t="s">
        <v>3532</v>
      </c>
      <c r="H3992" s="361">
        <v>45975</v>
      </c>
      <c r="I3992" s="360" t="s">
        <v>3532</v>
      </c>
      <c r="J3992" s="360" t="s">
        <v>14505</v>
      </c>
      <c r="K3992" s="360">
        <v>2022</v>
      </c>
      <c r="L3992" s="360" t="s">
        <v>5964</v>
      </c>
      <c r="M3992" s="360" t="s">
        <v>5957</v>
      </c>
      <c r="N3992" s="360" t="s">
        <v>5953</v>
      </c>
      <c r="O3992" s="360" t="s">
        <v>83</v>
      </c>
      <c r="P3992" s="360" t="s">
        <v>3532</v>
      </c>
      <c r="Q3992" s="360" t="s">
        <v>3532</v>
      </c>
    </row>
    <row r="3993" spans="1:17" ht="15">
      <c r="A3993" s="359" t="s">
        <v>6614</v>
      </c>
      <c r="B3993" s="360" t="s">
        <v>14506</v>
      </c>
      <c r="C3993" s="360" t="s">
        <v>2790</v>
      </c>
      <c r="D3993" s="360">
        <v>1</v>
      </c>
      <c r="E3993" s="360" t="s">
        <v>3532</v>
      </c>
      <c r="F3993" s="360" t="s">
        <v>14507</v>
      </c>
      <c r="G3993" s="360" t="s">
        <v>3532</v>
      </c>
      <c r="H3993" s="361">
        <v>45975</v>
      </c>
      <c r="I3993" s="360" t="s">
        <v>3532</v>
      </c>
      <c r="J3993" s="360" t="s">
        <v>14508</v>
      </c>
      <c r="K3993" s="360">
        <v>2022</v>
      </c>
      <c r="L3993" s="360" t="s">
        <v>5964</v>
      </c>
      <c r="M3993" s="360" t="s">
        <v>5957</v>
      </c>
      <c r="N3993" s="360" t="s">
        <v>5953</v>
      </c>
      <c r="O3993" s="360" t="s">
        <v>83</v>
      </c>
      <c r="P3993" s="360">
        <v>0</v>
      </c>
      <c r="Q3993" s="360" t="s">
        <v>10705</v>
      </c>
    </row>
    <row r="3994" spans="1:17" ht="15">
      <c r="A3994" s="359" t="s">
        <v>7019</v>
      </c>
      <c r="B3994" s="360" t="s">
        <v>14509</v>
      </c>
      <c r="C3994" s="360" t="s">
        <v>3532</v>
      </c>
      <c r="D3994" s="360">
        <v>0</v>
      </c>
      <c r="E3994" s="360" t="s">
        <v>3532</v>
      </c>
      <c r="F3994" s="360" t="s">
        <v>3532</v>
      </c>
      <c r="G3994" s="360" t="s">
        <v>3532</v>
      </c>
      <c r="H3994" s="361">
        <v>45975</v>
      </c>
      <c r="I3994" s="360" t="s">
        <v>3532</v>
      </c>
      <c r="J3994" s="360" t="s">
        <v>14510</v>
      </c>
      <c r="K3994" s="360">
        <v>2022</v>
      </c>
      <c r="L3994" s="360" t="s">
        <v>5964</v>
      </c>
      <c r="M3994" s="360" t="s">
        <v>5957</v>
      </c>
      <c r="N3994" s="360" t="s">
        <v>5953</v>
      </c>
      <c r="O3994" s="360" t="s">
        <v>83</v>
      </c>
      <c r="P3994" s="360" t="s">
        <v>3532</v>
      </c>
      <c r="Q3994" s="360" t="s">
        <v>3532</v>
      </c>
    </row>
    <row r="3995" spans="1:17" ht="15">
      <c r="A3995" s="359" t="s">
        <v>1888</v>
      </c>
      <c r="B3995" s="360" t="s">
        <v>1965</v>
      </c>
      <c r="C3995" s="360" t="s">
        <v>3532</v>
      </c>
      <c r="D3995" s="360">
        <v>1</v>
      </c>
      <c r="E3995" s="360" t="s">
        <v>3532</v>
      </c>
      <c r="F3995" s="360" t="s">
        <v>3532</v>
      </c>
      <c r="G3995" s="360" t="s">
        <v>3532</v>
      </c>
      <c r="H3995" s="361">
        <v>45975</v>
      </c>
      <c r="I3995" s="360" t="s">
        <v>3532</v>
      </c>
      <c r="J3995" s="360" t="s">
        <v>7940</v>
      </c>
      <c r="K3995" s="360">
        <v>2022</v>
      </c>
      <c r="L3995" s="360" t="s">
        <v>11505</v>
      </c>
      <c r="M3995" s="360" t="s">
        <v>5957</v>
      </c>
      <c r="N3995" s="360" t="s">
        <v>114</v>
      </c>
      <c r="O3995" s="360" t="s">
        <v>83</v>
      </c>
      <c r="P3995" s="360" t="s">
        <v>3532</v>
      </c>
      <c r="Q3995" s="360" t="s">
        <v>3532</v>
      </c>
    </row>
    <row r="3996" spans="1:17" ht="15">
      <c r="A3996" s="359" t="s">
        <v>1888</v>
      </c>
      <c r="B3996" s="360" t="s">
        <v>3275</v>
      </c>
      <c r="C3996" s="360" t="s">
        <v>3532</v>
      </c>
      <c r="D3996" s="360">
        <v>1</v>
      </c>
      <c r="E3996" s="360" t="s">
        <v>3532</v>
      </c>
      <c r="F3996" s="360" t="s">
        <v>3532</v>
      </c>
      <c r="G3996" s="360" t="s">
        <v>3532</v>
      </c>
      <c r="H3996" s="361">
        <v>45975</v>
      </c>
      <c r="I3996" s="360" t="s">
        <v>3532</v>
      </c>
      <c r="J3996" s="360" t="s">
        <v>7940</v>
      </c>
      <c r="K3996" s="360">
        <v>2022</v>
      </c>
      <c r="L3996" s="360" t="s">
        <v>11505</v>
      </c>
      <c r="M3996" s="360" t="s">
        <v>5957</v>
      </c>
      <c r="N3996" s="360" t="s">
        <v>114</v>
      </c>
      <c r="O3996" s="360" t="s">
        <v>83</v>
      </c>
      <c r="P3996" s="360" t="s">
        <v>3532</v>
      </c>
      <c r="Q3996" s="360" t="s">
        <v>3532</v>
      </c>
    </row>
    <row r="3997" spans="1:17" ht="15">
      <c r="A3997" s="359" t="s">
        <v>1888</v>
      </c>
      <c r="B3997" s="360" t="s">
        <v>1885</v>
      </c>
      <c r="C3997" s="360" t="s">
        <v>3532</v>
      </c>
      <c r="D3997" s="360">
        <v>1</v>
      </c>
      <c r="E3997" s="360" t="s">
        <v>3532</v>
      </c>
      <c r="F3997" s="360" t="s">
        <v>3532</v>
      </c>
      <c r="G3997" s="360" t="s">
        <v>3532</v>
      </c>
      <c r="H3997" s="361">
        <v>45975</v>
      </c>
      <c r="I3997" s="360" t="s">
        <v>3532</v>
      </c>
      <c r="J3997" s="360" t="s">
        <v>7940</v>
      </c>
      <c r="K3997" s="360">
        <v>2022</v>
      </c>
      <c r="L3997" s="360" t="s">
        <v>11505</v>
      </c>
      <c r="M3997" s="360" t="s">
        <v>5957</v>
      </c>
      <c r="N3997" s="360" t="s">
        <v>114</v>
      </c>
      <c r="O3997" s="360" t="s">
        <v>83</v>
      </c>
      <c r="P3997" s="360" t="s">
        <v>3532</v>
      </c>
      <c r="Q3997" s="360" t="s">
        <v>3532</v>
      </c>
    </row>
    <row r="3998" spans="1:17" ht="15">
      <c r="A3998" s="359" t="s">
        <v>7153</v>
      </c>
      <c r="B3998" s="360" t="s">
        <v>2631</v>
      </c>
      <c r="C3998" s="360" t="s">
        <v>109</v>
      </c>
      <c r="D3998" s="360">
        <v>32</v>
      </c>
      <c r="E3998" s="360" t="s">
        <v>7207</v>
      </c>
      <c r="F3998" s="360" t="s">
        <v>7208</v>
      </c>
      <c r="G3998" s="360" t="s">
        <v>7209</v>
      </c>
      <c r="H3998" s="361">
        <v>45975</v>
      </c>
      <c r="I3998" s="360" t="s">
        <v>3532</v>
      </c>
      <c r="J3998" s="360" t="s">
        <v>7940</v>
      </c>
      <c r="K3998" s="360">
        <v>2022</v>
      </c>
      <c r="L3998" s="360" t="s">
        <v>11505</v>
      </c>
      <c r="M3998" s="360" t="s">
        <v>5957</v>
      </c>
      <c r="N3998" s="360" t="s">
        <v>114</v>
      </c>
      <c r="O3998" s="360" t="s">
        <v>83</v>
      </c>
      <c r="P3998" s="360" t="s">
        <v>3532</v>
      </c>
      <c r="Q3998" s="360" t="s">
        <v>14464</v>
      </c>
    </row>
    <row r="3999" spans="1:17" ht="15">
      <c r="A3999" s="359" t="s">
        <v>1888</v>
      </c>
      <c r="B3999" s="360" t="s">
        <v>705</v>
      </c>
      <c r="C3999" s="360" t="s">
        <v>2790</v>
      </c>
      <c r="D3999" s="360">
        <v>3</v>
      </c>
      <c r="E3999" s="360" t="s">
        <v>3532</v>
      </c>
      <c r="F3999" s="360" t="s">
        <v>14511</v>
      </c>
      <c r="G3999" s="360" t="s">
        <v>3532</v>
      </c>
      <c r="H3999" s="361">
        <v>45975</v>
      </c>
      <c r="I3999" s="360" t="s">
        <v>3532</v>
      </c>
      <c r="J3999" s="360" t="s">
        <v>7940</v>
      </c>
      <c r="K3999" s="360">
        <v>2022</v>
      </c>
      <c r="L3999" s="360" t="s">
        <v>11505</v>
      </c>
      <c r="M3999" s="360" t="s">
        <v>5957</v>
      </c>
      <c r="N3999" s="360" t="s">
        <v>114</v>
      </c>
      <c r="O3999" s="360" t="s">
        <v>83</v>
      </c>
      <c r="P3999" s="360">
        <v>0</v>
      </c>
      <c r="Q3999" s="360" t="s">
        <v>14512</v>
      </c>
    </row>
    <row r="4000" spans="1:17" ht="15">
      <c r="A4000" s="359" t="s">
        <v>7153</v>
      </c>
      <c r="B4000" s="360" t="s">
        <v>976</v>
      </c>
      <c r="C4000" s="360" t="s">
        <v>2790</v>
      </c>
      <c r="D4000" s="360">
        <v>4</v>
      </c>
      <c r="E4000" s="360" t="s">
        <v>3532</v>
      </c>
      <c r="F4000" s="360" t="s">
        <v>14513</v>
      </c>
      <c r="G4000" s="360" t="s">
        <v>3532</v>
      </c>
      <c r="H4000" s="361">
        <v>45975</v>
      </c>
      <c r="I4000" s="360" t="s">
        <v>3532</v>
      </c>
      <c r="J4000" s="360" t="s">
        <v>7940</v>
      </c>
      <c r="K4000" s="360">
        <v>2023</v>
      </c>
      <c r="L4000" s="360" t="s">
        <v>11505</v>
      </c>
      <c r="M4000" s="360" t="s">
        <v>5957</v>
      </c>
      <c r="N4000" s="360" t="s">
        <v>114</v>
      </c>
      <c r="O4000" s="360" t="s">
        <v>83</v>
      </c>
      <c r="P4000" s="360">
        <v>0</v>
      </c>
      <c r="Q4000" s="360" t="s">
        <v>14514</v>
      </c>
    </row>
    <row r="4001" spans="1:17" ht="15">
      <c r="A4001" s="359" t="s">
        <v>1888</v>
      </c>
      <c r="B4001" s="360" t="s">
        <v>1914</v>
      </c>
      <c r="C4001" s="360" t="s">
        <v>2790</v>
      </c>
      <c r="D4001" s="360">
        <v>1</v>
      </c>
      <c r="E4001" s="360" t="s">
        <v>3532</v>
      </c>
      <c r="F4001" s="360" t="s">
        <v>14515</v>
      </c>
      <c r="G4001" s="360" t="s">
        <v>3532</v>
      </c>
      <c r="H4001" s="361">
        <v>45975</v>
      </c>
      <c r="I4001" s="360" t="s">
        <v>3532</v>
      </c>
      <c r="J4001" s="360" t="s">
        <v>7940</v>
      </c>
      <c r="K4001" s="360">
        <v>2023</v>
      </c>
      <c r="L4001" s="360" t="s">
        <v>11505</v>
      </c>
      <c r="M4001" s="360" t="s">
        <v>5957</v>
      </c>
      <c r="N4001" s="360" t="s">
        <v>114</v>
      </c>
      <c r="O4001" s="360" t="s">
        <v>83</v>
      </c>
      <c r="P4001" s="360">
        <v>0</v>
      </c>
      <c r="Q4001" s="360" t="s">
        <v>14516</v>
      </c>
    </row>
    <row r="4002" spans="1:17" ht="15">
      <c r="A4002" s="359" t="s">
        <v>1611</v>
      </c>
      <c r="B4002" s="360" t="s">
        <v>3566</v>
      </c>
      <c r="C4002" s="360" t="s">
        <v>7277</v>
      </c>
      <c r="D4002" s="360">
        <v>6</v>
      </c>
      <c r="E4002" s="360" t="s">
        <v>3532</v>
      </c>
      <c r="F4002" s="360" t="s">
        <v>13851</v>
      </c>
      <c r="G4002" s="360" t="s">
        <v>3532</v>
      </c>
      <c r="H4002" s="361">
        <v>45975</v>
      </c>
      <c r="I4002" s="360" t="s">
        <v>3532</v>
      </c>
      <c r="J4002" s="360" t="s">
        <v>7940</v>
      </c>
      <c r="K4002" s="360">
        <v>2022</v>
      </c>
      <c r="L4002" s="360" t="s">
        <v>11505</v>
      </c>
      <c r="M4002" s="360" t="s">
        <v>5957</v>
      </c>
      <c r="N4002" s="360" t="s">
        <v>114</v>
      </c>
      <c r="O4002" s="360" t="s">
        <v>83</v>
      </c>
      <c r="P4002" s="360" t="s">
        <v>3532</v>
      </c>
      <c r="Q4002" s="360" t="s">
        <v>13852</v>
      </c>
    </row>
    <row r="4003" spans="1:17" ht="15">
      <c r="A4003" s="359" t="s">
        <v>1611</v>
      </c>
      <c r="B4003" s="360" t="s">
        <v>1225</v>
      </c>
      <c r="C4003" s="360" t="s">
        <v>109</v>
      </c>
      <c r="D4003" s="360">
        <v>150</v>
      </c>
      <c r="E4003" s="360" t="s">
        <v>14114</v>
      </c>
      <c r="F4003" s="360" t="s">
        <v>7208</v>
      </c>
      <c r="G4003" s="360" t="s">
        <v>7209</v>
      </c>
      <c r="H4003" s="361">
        <v>45975</v>
      </c>
      <c r="I4003" s="360" t="s">
        <v>3532</v>
      </c>
      <c r="J4003" s="360" t="s">
        <v>7940</v>
      </c>
      <c r="K4003" s="360">
        <v>2022</v>
      </c>
      <c r="L4003" s="360" t="s">
        <v>14517</v>
      </c>
      <c r="M4003" s="360" t="s">
        <v>5957</v>
      </c>
      <c r="N4003" s="360" t="s">
        <v>114</v>
      </c>
      <c r="O4003" s="360" t="s">
        <v>83</v>
      </c>
      <c r="P4003" s="360" t="s">
        <v>3532</v>
      </c>
      <c r="Q4003" s="360" t="s">
        <v>14434</v>
      </c>
    </row>
    <row r="4004" spans="1:17" ht="15">
      <c r="A4004" s="359" t="s">
        <v>1611</v>
      </c>
      <c r="B4004" s="360" t="s">
        <v>1568</v>
      </c>
      <c r="C4004" s="360" t="s">
        <v>7277</v>
      </c>
      <c r="D4004" s="360">
        <v>6</v>
      </c>
      <c r="E4004" s="360" t="s">
        <v>3532</v>
      </c>
      <c r="F4004" s="360" t="s">
        <v>13851</v>
      </c>
      <c r="G4004" s="360" t="s">
        <v>3532</v>
      </c>
      <c r="H4004" s="361">
        <v>45975</v>
      </c>
      <c r="I4004" s="360" t="s">
        <v>3532</v>
      </c>
      <c r="J4004" s="360" t="s">
        <v>7940</v>
      </c>
      <c r="K4004" s="360">
        <v>2022</v>
      </c>
      <c r="L4004" s="360" t="s">
        <v>11505</v>
      </c>
      <c r="M4004" s="360" t="s">
        <v>5957</v>
      </c>
      <c r="N4004" s="360" t="s">
        <v>114</v>
      </c>
      <c r="O4004" s="360" t="s">
        <v>83</v>
      </c>
      <c r="P4004" s="360" t="s">
        <v>3532</v>
      </c>
      <c r="Q4004" s="360" t="s">
        <v>13852</v>
      </c>
    </row>
    <row r="4005" spans="1:17" ht="15">
      <c r="A4005" s="359" t="s">
        <v>1611</v>
      </c>
      <c r="B4005" s="360" t="s">
        <v>1236</v>
      </c>
      <c r="C4005" s="360" t="s">
        <v>7277</v>
      </c>
      <c r="D4005" s="360">
        <v>6</v>
      </c>
      <c r="E4005" s="360" t="s">
        <v>3532</v>
      </c>
      <c r="F4005" s="360" t="s">
        <v>13851</v>
      </c>
      <c r="G4005" s="360" t="s">
        <v>3532</v>
      </c>
      <c r="H4005" s="361">
        <v>45975</v>
      </c>
      <c r="I4005" s="360" t="s">
        <v>3532</v>
      </c>
      <c r="J4005" s="360" t="s">
        <v>7940</v>
      </c>
      <c r="K4005" s="360">
        <v>2022</v>
      </c>
      <c r="L4005" s="360" t="s">
        <v>11505</v>
      </c>
      <c r="M4005" s="360" t="s">
        <v>5957</v>
      </c>
      <c r="N4005" s="360" t="s">
        <v>114</v>
      </c>
      <c r="O4005" s="360" t="s">
        <v>83</v>
      </c>
      <c r="P4005" s="360" t="s">
        <v>3532</v>
      </c>
      <c r="Q4005" s="360" t="s">
        <v>13852</v>
      </c>
    </row>
    <row r="4006" spans="1:17" ht="15">
      <c r="A4006" s="359" t="s">
        <v>1611</v>
      </c>
      <c r="B4006" s="360" t="s">
        <v>3591</v>
      </c>
      <c r="C4006" s="360" t="s">
        <v>7277</v>
      </c>
      <c r="D4006" s="360">
        <v>6</v>
      </c>
      <c r="E4006" s="360" t="s">
        <v>3532</v>
      </c>
      <c r="F4006" s="360" t="s">
        <v>13851</v>
      </c>
      <c r="G4006" s="360" t="s">
        <v>3532</v>
      </c>
      <c r="H4006" s="361">
        <v>45975</v>
      </c>
      <c r="I4006" s="360" t="s">
        <v>3532</v>
      </c>
      <c r="J4006" s="360" t="s">
        <v>7940</v>
      </c>
      <c r="K4006" s="360">
        <v>2022</v>
      </c>
      <c r="L4006" s="360" t="s">
        <v>11505</v>
      </c>
      <c r="M4006" s="360" t="s">
        <v>5957</v>
      </c>
      <c r="N4006" s="360" t="s">
        <v>114</v>
      </c>
      <c r="O4006" s="360" t="s">
        <v>83</v>
      </c>
      <c r="P4006" s="360" t="s">
        <v>3532</v>
      </c>
      <c r="Q4006" s="360" t="s">
        <v>13852</v>
      </c>
    </row>
    <row r="4007" spans="1:17" ht="15">
      <c r="A4007" s="359" t="s">
        <v>1611</v>
      </c>
      <c r="B4007" s="360" t="s">
        <v>1231</v>
      </c>
      <c r="C4007" s="360" t="s">
        <v>7277</v>
      </c>
      <c r="D4007" s="360">
        <v>6</v>
      </c>
      <c r="E4007" s="360" t="s">
        <v>3532</v>
      </c>
      <c r="F4007" s="360" t="s">
        <v>13851</v>
      </c>
      <c r="G4007" s="360" t="s">
        <v>3532</v>
      </c>
      <c r="H4007" s="361">
        <v>45975</v>
      </c>
      <c r="I4007" s="360" t="s">
        <v>3532</v>
      </c>
      <c r="J4007" s="360" t="s">
        <v>7940</v>
      </c>
      <c r="K4007" s="360">
        <v>2022</v>
      </c>
      <c r="L4007" s="360" t="s">
        <v>11505</v>
      </c>
      <c r="M4007" s="360" t="s">
        <v>5957</v>
      </c>
      <c r="N4007" s="360" t="s">
        <v>114</v>
      </c>
      <c r="O4007" s="360" t="s">
        <v>83</v>
      </c>
      <c r="P4007" s="360" t="s">
        <v>3532</v>
      </c>
      <c r="Q4007" s="360" t="s">
        <v>13852</v>
      </c>
    </row>
    <row r="4008" spans="1:17" ht="15">
      <c r="A4008" s="359" t="s">
        <v>1611</v>
      </c>
      <c r="B4008" s="360" t="s">
        <v>3592</v>
      </c>
      <c r="C4008" s="360" t="s">
        <v>7277</v>
      </c>
      <c r="D4008" s="360">
        <v>6</v>
      </c>
      <c r="E4008" s="360" t="s">
        <v>3532</v>
      </c>
      <c r="F4008" s="360" t="s">
        <v>13851</v>
      </c>
      <c r="G4008" s="360" t="s">
        <v>3532</v>
      </c>
      <c r="H4008" s="361">
        <v>45975</v>
      </c>
      <c r="I4008" s="360" t="s">
        <v>3532</v>
      </c>
      <c r="J4008" s="360" t="s">
        <v>7940</v>
      </c>
      <c r="K4008" s="360">
        <v>2022</v>
      </c>
      <c r="L4008" s="360" t="s">
        <v>11505</v>
      </c>
      <c r="M4008" s="360" t="s">
        <v>5957</v>
      </c>
      <c r="N4008" s="360" t="s">
        <v>114</v>
      </c>
      <c r="O4008" s="360" t="s">
        <v>83</v>
      </c>
      <c r="P4008" s="360" t="s">
        <v>3532</v>
      </c>
      <c r="Q4008" s="360" t="s">
        <v>13852</v>
      </c>
    </row>
    <row r="4009" spans="1:17" ht="15">
      <c r="A4009" s="359" t="s">
        <v>1913</v>
      </c>
      <c r="B4009" s="360" t="s">
        <v>3017</v>
      </c>
      <c r="C4009" s="360" t="s">
        <v>3532</v>
      </c>
      <c r="D4009" s="360">
        <v>11</v>
      </c>
      <c r="E4009" s="360" t="s">
        <v>3532</v>
      </c>
      <c r="F4009" s="360" t="s">
        <v>3532</v>
      </c>
      <c r="G4009" s="360" t="s">
        <v>3532</v>
      </c>
      <c r="H4009" s="361">
        <v>45975</v>
      </c>
      <c r="I4009" s="360" t="s">
        <v>3532</v>
      </c>
      <c r="J4009" s="360" t="s">
        <v>7940</v>
      </c>
      <c r="K4009" s="360">
        <v>2022</v>
      </c>
      <c r="L4009" s="360" t="s">
        <v>11505</v>
      </c>
      <c r="M4009" s="360" t="s">
        <v>5957</v>
      </c>
      <c r="N4009" s="360" t="s">
        <v>114</v>
      </c>
      <c r="O4009" s="360" t="s">
        <v>83</v>
      </c>
      <c r="P4009" s="360" t="s">
        <v>3532</v>
      </c>
      <c r="Q4009" s="360" t="s">
        <v>3532</v>
      </c>
    </row>
    <row r="4010" spans="1:17" ht="15">
      <c r="A4010" s="359" t="s">
        <v>1742</v>
      </c>
      <c r="B4010" s="360" t="s">
        <v>3972</v>
      </c>
      <c r="C4010" s="360" t="s">
        <v>109</v>
      </c>
      <c r="D4010" s="360">
        <v>37</v>
      </c>
      <c r="E4010" s="360" t="s">
        <v>7207</v>
      </c>
      <c r="F4010" s="360" t="s">
        <v>7208</v>
      </c>
      <c r="G4010" s="360" t="s">
        <v>7209</v>
      </c>
      <c r="H4010" s="361">
        <v>45975</v>
      </c>
      <c r="I4010" s="360" t="s">
        <v>3532</v>
      </c>
      <c r="J4010" s="360" t="s">
        <v>7940</v>
      </c>
      <c r="K4010" s="360">
        <v>2022</v>
      </c>
      <c r="L4010" s="360" t="s">
        <v>11505</v>
      </c>
      <c r="M4010" s="360" t="s">
        <v>5957</v>
      </c>
      <c r="N4010" s="360" t="s">
        <v>114</v>
      </c>
      <c r="O4010" s="360" t="s">
        <v>83</v>
      </c>
      <c r="P4010" s="360" t="s">
        <v>3532</v>
      </c>
      <c r="Q4010" s="360" t="s">
        <v>8563</v>
      </c>
    </row>
    <row r="4011" spans="1:17" ht="15">
      <c r="A4011" s="359" t="s">
        <v>1742</v>
      </c>
      <c r="B4011" s="360" t="s">
        <v>3975</v>
      </c>
      <c r="C4011" s="360" t="s">
        <v>7277</v>
      </c>
      <c r="D4011" s="360">
        <v>44</v>
      </c>
      <c r="E4011" s="360" t="s">
        <v>3532</v>
      </c>
      <c r="F4011" s="360" t="s">
        <v>14411</v>
      </c>
      <c r="G4011" s="360" t="s">
        <v>3532</v>
      </c>
      <c r="H4011" s="361">
        <v>45975</v>
      </c>
      <c r="I4011" s="360" t="s">
        <v>3255</v>
      </c>
      <c r="J4011" s="360" t="s">
        <v>7940</v>
      </c>
      <c r="K4011" s="360">
        <v>2022</v>
      </c>
      <c r="L4011" s="360" t="s">
        <v>11505</v>
      </c>
      <c r="M4011" s="360" t="s">
        <v>5957</v>
      </c>
      <c r="N4011" s="360" t="s">
        <v>114</v>
      </c>
      <c r="O4011" s="360" t="s">
        <v>83</v>
      </c>
      <c r="P4011" s="360" t="s">
        <v>3532</v>
      </c>
      <c r="Q4011" s="360" t="s">
        <v>14412</v>
      </c>
    </row>
    <row r="4012" spans="1:17" ht="15">
      <c r="A4012" s="359" t="s">
        <v>3880</v>
      </c>
      <c r="B4012" s="360" t="s">
        <v>3884</v>
      </c>
      <c r="C4012" s="360" t="s">
        <v>3532</v>
      </c>
      <c r="D4012" s="360">
        <v>37</v>
      </c>
      <c r="E4012" s="360" t="s">
        <v>3532</v>
      </c>
      <c r="F4012" s="360" t="s">
        <v>3532</v>
      </c>
      <c r="G4012" s="360" t="s">
        <v>3532</v>
      </c>
      <c r="H4012" s="361">
        <v>45975</v>
      </c>
      <c r="I4012" s="360" t="s">
        <v>3532</v>
      </c>
      <c r="J4012" s="360" t="s">
        <v>7940</v>
      </c>
      <c r="K4012" s="360">
        <v>2022</v>
      </c>
      <c r="L4012" s="360" t="s">
        <v>11505</v>
      </c>
      <c r="M4012" s="360" t="s">
        <v>5957</v>
      </c>
      <c r="N4012" s="360" t="s">
        <v>114</v>
      </c>
      <c r="O4012" s="360" t="s">
        <v>83</v>
      </c>
      <c r="P4012" s="360" t="s">
        <v>3532</v>
      </c>
      <c r="Q4012" s="360" t="s">
        <v>3532</v>
      </c>
    </row>
    <row r="4013" spans="1:17" ht="15">
      <c r="A4013" s="359" t="s">
        <v>3880</v>
      </c>
      <c r="B4013" s="360" t="s">
        <v>3886</v>
      </c>
      <c r="C4013" s="360" t="s">
        <v>3532</v>
      </c>
      <c r="D4013" s="360">
        <v>37</v>
      </c>
      <c r="E4013" s="360" t="s">
        <v>3532</v>
      </c>
      <c r="F4013" s="360" t="s">
        <v>3532</v>
      </c>
      <c r="G4013" s="360" t="s">
        <v>3532</v>
      </c>
      <c r="H4013" s="361">
        <v>45975</v>
      </c>
      <c r="I4013" s="360" t="s">
        <v>3532</v>
      </c>
      <c r="J4013" s="360" t="s">
        <v>7940</v>
      </c>
      <c r="K4013" s="360">
        <v>2022</v>
      </c>
      <c r="L4013" s="360" t="s">
        <v>11505</v>
      </c>
      <c r="M4013" s="360" t="s">
        <v>5957</v>
      </c>
      <c r="N4013" s="360" t="s">
        <v>114</v>
      </c>
      <c r="O4013" s="360" t="s">
        <v>83</v>
      </c>
      <c r="P4013" s="360" t="s">
        <v>3532</v>
      </c>
      <c r="Q4013" s="360" t="s">
        <v>3532</v>
      </c>
    </row>
    <row r="4014" spans="1:17" ht="15">
      <c r="A4014" s="359" t="s">
        <v>7206</v>
      </c>
      <c r="B4014" s="360" t="s">
        <v>3793</v>
      </c>
      <c r="C4014" s="360" t="s">
        <v>109</v>
      </c>
      <c r="D4014" s="360">
        <v>38</v>
      </c>
      <c r="E4014" s="360" t="s">
        <v>14232</v>
      </c>
      <c r="F4014" s="360" t="s">
        <v>7208</v>
      </c>
      <c r="G4014" s="360" t="s">
        <v>7209</v>
      </c>
      <c r="H4014" s="361">
        <v>45975</v>
      </c>
      <c r="I4014" s="360" t="s">
        <v>3532</v>
      </c>
      <c r="J4014" s="360" t="s">
        <v>7940</v>
      </c>
      <c r="K4014" s="360">
        <v>1999</v>
      </c>
      <c r="L4014" s="360" t="s">
        <v>11505</v>
      </c>
      <c r="M4014" s="360" t="s">
        <v>5957</v>
      </c>
      <c r="N4014" s="360" t="s">
        <v>114</v>
      </c>
      <c r="O4014" s="360" t="s">
        <v>1706</v>
      </c>
      <c r="P4014" s="360" t="s">
        <v>3532</v>
      </c>
      <c r="Q4014" s="360" t="s">
        <v>8296</v>
      </c>
    </row>
    <row r="4015" spans="1:17" ht="15">
      <c r="A4015" s="359" t="s">
        <v>1653</v>
      </c>
      <c r="B4015" s="360" t="s">
        <v>3760</v>
      </c>
      <c r="C4015" s="360" t="s">
        <v>3532</v>
      </c>
      <c r="D4015" s="360">
        <v>8</v>
      </c>
      <c r="E4015" s="360" t="s">
        <v>3532</v>
      </c>
      <c r="F4015" s="360" t="s">
        <v>3532</v>
      </c>
      <c r="G4015" s="360" t="s">
        <v>3532</v>
      </c>
      <c r="H4015" s="361">
        <v>45975</v>
      </c>
      <c r="I4015" s="360" t="s">
        <v>3532</v>
      </c>
      <c r="J4015" s="360" t="s">
        <v>7940</v>
      </c>
      <c r="K4015" s="360">
        <v>2022</v>
      </c>
      <c r="L4015" s="360" t="s">
        <v>11505</v>
      </c>
      <c r="M4015" s="360" t="s">
        <v>5957</v>
      </c>
      <c r="N4015" s="360" t="s">
        <v>114</v>
      </c>
      <c r="O4015" s="360" t="s">
        <v>83</v>
      </c>
      <c r="P4015" s="360" t="s">
        <v>3532</v>
      </c>
      <c r="Q4015" s="360" t="s">
        <v>3532</v>
      </c>
    </row>
    <row r="4016" spans="1:17" ht="15">
      <c r="A4016" s="359" t="s">
        <v>7206</v>
      </c>
      <c r="B4016" s="360" t="s">
        <v>3804</v>
      </c>
      <c r="C4016" s="360" t="s">
        <v>3532</v>
      </c>
      <c r="D4016" s="360">
        <v>7</v>
      </c>
      <c r="E4016" s="360" t="s">
        <v>3532</v>
      </c>
      <c r="F4016" s="360" t="s">
        <v>3532</v>
      </c>
      <c r="G4016" s="360" t="s">
        <v>3532</v>
      </c>
      <c r="H4016" s="361">
        <v>45975</v>
      </c>
      <c r="I4016" s="360" t="s">
        <v>3532</v>
      </c>
      <c r="J4016" s="360" t="s">
        <v>7940</v>
      </c>
      <c r="K4016" s="360">
        <v>2023</v>
      </c>
      <c r="L4016" s="360" t="s">
        <v>11505</v>
      </c>
      <c r="M4016" s="360" t="s">
        <v>5957</v>
      </c>
      <c r="N4016" s="360" t="s">
        <v>114</v>
      </c>
      <c r="O4016" s="360" t="s">
        <v>1706</v>
      </c>
      <c r="P4016" s="360" t="s">
        <v>3532</v>
      </c>
      <c r="Q4016" s="360" t="s">
        <v>3532</v>
      </c>
    </row>
    <row r="4017" spans="1:17" ht="15">
      <c r="A4017" s="359" t="s">
        <v>1742</v>
      </c>
      <c r="B4017" s="360" t="s">
        <v>244</v>
      </c>
      <c r="C4017" s="360" t="s">
        <v>7277</v>
      </c>
      <c r="D4017" s="360">
        <v>36</v>
      </c>
      <c r="E4017" s="360" t="s">
        <v>3532</v>
      </c>
      <c r="F4017" s="360" t="s">
        <v>14411</v>
      </c>
      <c r="G4017" s="360" t="s">
        <v>3532</v>
      </c>
      <c r="H4017" s="361">
        <v>45975</v>
      </c>
      <c r="I4017" s="360" t="s">
        <v>3532</v>
      </c>
      <c r="J4017" s="360" t="s">
        <v>7940</v>
      </c>
      <c r="K4017" s="360">
        <v>2022</v>
      </c>
      <c r="L4017" s="360" t="s">
        <v>11505</v>
      </c>
      <c r="M4017" s="360" t="s">
        <v>5957</v>
      </c>
      <c r="N4017" s="360" t="s">
        <v>114</v>
      </c>
      <c r="O4017" s="360" t="s">
        <v>83</v>
      </c>
      <c r="P4017" s="360" t="s">
        <v>3532</v>
      </c>
      <c r="Q4017" s="360" t="s">
        <v>14412</v>
      </c>
    </row>
    <row r="4018" spans="1:17" ht="15">
      <c r="A4018" s="359" t="s">
        <v>3143</v>
      </c>
      <c r="B4018" s="360" t="s">
        <v>1215</v>
      </c>
      <c r="C4018" s="360" t="s">
        <v>7277</v>
      </c>
      <c r="D4018" s="360">
        <v>53</v>
      </c>
      <c r="E4018" s="360" t="s">
        <v>3532</v>
      </c>
      <c r="F4018" s="360" t="s">
        <v>14393</v>
      </c>
      <c r="G4018" s="360" t="s">
        <v>3532</v>
      </c>
      <c r="H4018" s="361">
        <v>45975</v>
      </c>
      <c r="I4018" s="360" t="s">
        <v>3532</v>
      </c>
      <c r="J4018" s="360" t="s">
        <v>7940</v>
      </c>
      <c r="K4018" s="360">
        <v>2022</v>
      </c>
      <c r="L4018" s="360" t="s">
        <v>11505</v>
      </c>
      <c r="M4018" s="360" t="s">
        <v>5957</v>
      </c>
      <c r="N4018" s="360" t="s">
        <v>114</v>
      </c>
      <c r="O4018" s="360" t="s">
        <v>83</v>
      </c>
      <c r="P4018" s="360" t="s">
        <v>3532</v>
      </c>
      <c r="Q4018" s="360" t="s">
        <v>14394</v>
      </c>
    </row>
    <row r="4019" spans="1:17" ht="15">
      <c r="A4019" s="359" t="s">
        <v>1667</v>
      </c>
      <c r="B4019" s="360" t="s">
        <v>636</v>
      </c>
      <c r="C4019" s="360" t="s">
        <v>109</v>
      </c>
      <c r="D4019" s="360">
        <v>1</v>
      </c>
      <c r="E4019" s="360" t="s">
        <v>14161</v>
      </c>
      <c r="F4019" s="360" t="s">
        <v>7208</v>
      </c>
      <c r="G4019" s="360" t="s">
        <v>7209</v>
      </c>
      <c r="H4019" s="361">
        <v>45975</v>
      </c>
      <c r="I4019" s="360" t="s">
        <v>3532</v>
      </c>
      <c r="J4019" s="360" t="s">
        <v>7940</v>
      </c>
      <c r="K4019" s="360">
        <v>2022</v>
      </c>
      <c r="L4019" s="360" t="s">
        <v>11505</v>
      </c>
      <c r="M4019" s="360" t="s">
        <v>5957</v>
      </c>
      <c r="N4019" s="360" t="s">
        <v>114</v>
      </c>
      <c r="O4019" s="360" t="s">
        <v>83</v>
      </c>
      <c r="P4019" s="360" t="s">
        <v>3532</v>
      </c>
      <c r="Q4019" s="360" t="s">
        <v>14438</v>
      </c>
    </row>
    <row r="4020" spans="1:17" ht="15">
      <c r="A4020" s="359" t="s">
        <v>1616</v>
      </c>
      <c r="B4020" s="360" t="s">
        <v>1068</v>
      </c>
      <c r="C4020" s="360" t="s">
        <v>3532</v>
      </c>
      <c r="D4020" s="360">
        <v>36</v>
      </c>
      <c r="E4020" s="360" t="s">
        <v>3532</v>
      </c>
      <c r="F4020" s="360" t="s">
        <v>3532</v>
      </c>
      <c r="G4020" s="360" t="s">
        <v>3532</v>
      </c>
      <c r="H4020" s="361">
        <v>45975</v>
      </c>
      <c r="I4020" s="360" t="s">
        <v>3532</v>
      </c>
      <c r="J4020" s="360" t="s">
        <v>7940</v>
      </c>
      <c r="K4020" s="360">
        <v>2022</v>
      </c>
      <c r="L4020" s="360" t="s">
        <v>11505</v>
      </c>
      <c r="M4020" s="360" t="s">
        <v>5957</v>
      </c>
      <c r="N4020" s="360" t="s">
        <v>114</v>
      </c>
      <c r="O4020" s="360" t="s">
        <v>83</v>
      </c>
      <c r="P4020" s="360" t="s">
        <v>3532</v>
      </c>
      <c r="Q4020" s="360" t="s">
        <v>3532</v>
      </c>
    </row>
    <row r="4021" spans="1:17" ht="15">
      <c r="A4021" s="359" t="s">
        <v>1616</v>
      </c>
      <c r="B4021" s="360" t="s">
        <v>889</v>
      </c>
      <c r="C4021" s="360" t="s">
        <v>3532</v>
      </c>
      <c r="D4021" s="360">
        <v>53</v>
      </c>
      <c r="E4021" s="360" t="s">
        <v>3532</v>
      </c>
      <c r="F4021" s="360" t="s">
        <v>3532</v>
      </c>
      <c r="G4021" s="360" t="s">
        <v>3532</v>
      </c>
      <c r="H4021" s="361">
        <v>45975</v>
      </c>
      <c r="I4021" s="360" t="s">
        <v>3532</v>
      </c>
      <c r="J4021" s="360" t="s">
        <v>7940</v>
      </c>
      <c r="K4021" s="360">
        <v>2022</v>
      </c>
      <c r="L4021" s="360" t="s">
        <v>11505</v>
      </c>
      <c r="M4021" s="360" t="s">
        <v>5957</v>
      </c>
      <c r="N4021" s="360" t="s">
        <v>114</v>
      </c>
      <c r="O4021" s="360" t="s">
        <v>83</v>
      </c>
      <c r="P4021" s="360" t="s">
        <v>3532</v>
      </c>
      <c r="Q4021" s="360" t="s">
        <v>3532</v>
      </c>
    </row>
    <row r="4022" spans="1:17" ht="15">
      <c r="A4022" s="359" t="s">
        <v>1679</v>
      </c>
      <c r="B4022" s="360" t="s">
        <v>3465</v>
      </c>
      <c r="C4022" s="360" t="s">
        <v>7277</v>
      </c>
      <c r="D4022" s="360">
        <v>1</v>
      </c>
      <c r="E4022" s="360" t="s">
        <v>3532</v>
      </c>
      <c r="F4022" s="360" t="s">
        <v>14333</v>
      </c>
      <c r="G4022" s="360" t="s">
        <v>3532</v>
      </c>
      <c r="H4022" s="361">
        <v>45975</v>
      </c>
      <c r="I4022" s="360" t="s">
        <v>3532</v>
      </c>
      <c r="J4022" s="360" t="s">
        <v>7940</v>
      </c>
      <c r="K4022" s="360">
        <v>2022</v>
      </c>
      <c r="L4022" s="360" t="s">
        <v>11505</v>
      </c>
      <c r="M4022" s="360" t="s">
        <v>5957</v>
      </c>
      <c r="N4022" s="360" t="s">
        <v>114</v>
      </c>
      <c r="O4022" s="360" t="s">
        <v>83</v>
      </c>
      <c r="P4022" s="360" t="s">
        <v>3532</v>
      </c>
      <c r="Q4022" s="360" t="s">
        <v>14334</v>
      </c>
    </row>
    <row r="4023" spans="1:17" ht="15">
      <c r="A4023" s="359" t="s">
        <v>1616</v>
      </c>
      <c r="B4023" s="360" t="s">
        <v>3211</v>
      </c>
      <c r="C4023" s="360" t="s">
        <v>2790</v>
      </c>
      <c r="D4023" s="360">
        <v>1</v>
      </c>
      <c r="E4023" s="360" t="s">
        <v>3532</v>
      </c>
      <c r="F4023" s="360" t="s">
        <v>14518</v>
      </c>
      <c r="G4023" s="360" t="s">
        <v>3532</v>
      </c>
      <c r="H4023" s="361">
        <v>45975</v>
      </c>
      <c r="I4023" s="360" t="s">
        <v>3532</v>
      </c>
      <c r="J4023" s="360" t="s">
        <v>7940</v>
      </c>
      <c r="K4023" s="360">
        <v>2022</v>
      </c>
      <c r="L4023" s="360" t="s">
        <v>11505</v>
      </c>
      <c r="M4023" s="360" t="s">
        <v>5957</v>
      </c>
      <c r="N4023" s="360" t="s">
        <v>114</v>
      </c>
      <c r="O4023" s="360" t="s">
        <v>83</v>
      </c>
      <c r="P4023" s="360">
        <v>0</v>
      </c>
      <c r="Q4023" s="360" t="s">
        <v>14519</v>
      </c>
    </row>
    <row r="4024" spans="1:17" ht="15">
      <c r="A4024" s="359" t="s">
        <v>6525</v>
      </c>
      <c r="B4024" s="360" t="s">
        <v>1501</v>
      </c>
      <c r="C4024" s="360" t="s">
        <v>3532</v>
      </c>
      <c r="D4024" s="360">
        <v>1</v>
      </c>
      <c r="E4024" s="360" t="s">
        <v>3532</v>
      </c>
      <c r="F4024" s="360" t="s">
        <v>3532</v>
      </c>
      <c r="G4024" s="360" t="s">
        <v>3532</v>
      </c>
      <c r="H4024" s="361">
        <v>45975</v>
      </c>
      <c r="I4024" s="360" t="s">
        <v>3532</v>
      </c>
      <c r="J4024" s="360" t="s">
        <v>7940</v>
      </c>
      <c r="K4024" s="360">
        <v>2023</v>
      </c>
      <c r="L4024" s="360" t="s">
        <v>11505</v>
      </c>
      <c r="M4024" s="360" t="s">
        <v>5957</v>
      </c>
      <c r="N4024" s="360" t="s">
        <v>114</v>
      </c>
      <c r="O4024" s="360" t="s">
        <v>83</v>
      </c>
      <c r="P4024" s="360" t="s">
        <v>3532</v>
      </c>
      <c r="Q4024" s="360" t="s">
        <v>3532</v>
      </c>
    </row>
    <row r="4025" spans="1:17" ht="15">
      <c r="A4025" s="359" t="s">
        <v>6525</v>
      </c>
      <c r="B4025" s="360" t="s">
        <v>2658</v>
      </c>
      <c r="C4025" s="360" t="s">
        <v>3532</v>
      </c>
      <c r="D4025" s="360">
        <v>1</v>
      </c>
      <c r="E4025" s="360" t="s">
        <v>3532</v>
      </c>
      <c r="F4025" s="360" t="s">
        <v>3532</v>
      </c>
      <c r="G4025" s="360" t="s">
        <v>3532</v>
      </c>
      <c r="H4025" s="361">
        <v>45975</v>
      </c>
      <c r="I4025" s="360" t="s">
        <v>3532</v>
      </c>
      <c r="J4025" s="360" t="s">
        <v>7940</v>
      </c>
      <c r="K4025" s="360">
        <v>2023</v>
      </c>
      <c r="L4025" s="360" t="s">
        <v>11505</v>
      </c>
      <c r="M4025" s="360" t="s">
        <v>5957</v>
      </c>
      <c r="N4025" s="360" t="s">
        <v>114</v>
      </c>
      <c r="O4025" s="360" t="s">
        <v>83</v>
      </c>
      <c r="P4025" s="360" t="s">
        <v>3532</v>
      </c>
      <c r="Q4025" s="360" t="s">
        <v>3532</v>
      </c>
    </row>
    <row r="4026" spans="1:17" ht="15">
      <c r="A4026" s="359" t="s">
        <v>1644</v>
      </c>
      <c r="B4026" s="360" t="s">
        <v>1101</v>
      </c>
      <c r="C4026" s="360" t="s">
        <v>3532</v>
      </c>
      <c r="D4026" s="360">
        <v>1</v>
      </c>
      <c r="E4026" s="360" t="s">
        <v>3532</v>
      </c>
      <c r="F4026" s="360" t="s">
        <v>3532</v>
      </c>
      <c r="G4026" s="360" t="s">
        <v>3532</v>
      </c>
      <c r="H4026" s="361">
        <v>45975</v>
      </c>
      <c r="I4026" s="360" t="s">
        <v>3532</v>
      </c>
      <c r="J4026" s="360" t="s">
        <v>7940</v>
      </c>
      <c r="K4026" s="360">
        <v>2022</v>
      </c>
      <c r="L4026" s="360" t="s">
        <v>11505</v>
      </c>
      <c r="M4026" s="360" t="s">
        <v>5957</v>
      </c>
      <c r="N4026" s="360" t="s">
        <v>114</v>
      </c>
      <c r="O4026" s="360" t="s">
        <v>83</v>
      </c>
      <c r="P4026" s="360" t="s">
        <v>3532</v>
      </c>
      <c r="Q4026" s="360" t="s">
        <v>3532</v>
      </c>
    </row>
    <row r="4027" spans="1:17" ht="15">
      <c r="A4027" s="359" t="s">
        <v>6525</v>
      </c>
      <c r="B4027" s="360" t="s">
        <v>2679</v>
      </c>
      <c r="C4027" s="360" t="s">
        <v>3532</v>
      </c>
      <c r="D4027" s="360">
        <v>1</v>
      </c>
      <c r="E4027" s="360" t="s">
        <v>3532</v>
      </c>
      <c r="F4027" s="360" t="s">
        <v>3532</v>
      </c>
      <c r="G4027" s="360" t="s">
        <v>3532</v>
      </c>
      <c r="H4027" s="361">
        <v>45975</v>
      </c>
      <c r="I4027" s="360" t="s">
        <v>3532</v>
      </c>
      <c r="J4027" s="360" t="s">
        <v>7940</v>
      </c>
      <c r="K4027" s="360">
        <v>2021</v>
      </c>
      <c r="L4027" s="360" t="s">
        <v>11505</v>
      </c>
      <c r="M4027" s="360" t="s">
        <v>5957</v>
      </c>
      <c r="N4027" s="360" t="s">
        <v>114</v>
      </c>
      <c r="O4027" s="360" t="s">
        <v>83</v>
      </c>
      <c r="P4027" s="360" t="s">
        <v>3532</v>
      </c>
      <c r="Q4027" s="360" t="s">
        <v>3532</v>
      </c>
    </row>
    <row r="4028" spans="1:17" ht="15">
      <c r="A4028" s="359" t="s">
        <v>1742</v>
      </c>
      <c r="B4028" s="360" t="s">
        <v>1955</v>
      </c>
      <c r="C4028" s="360" t="s">
        <v>7277</v>
      </c>
      <c r="D4028" s="360">
        <v>38</v>
      </c>
      <c r="E4028" s="360" t="s">
        <v>3532</v>
      </c>
      <c r="F4028" s="360" t="s">
        <v>14411</v>
      </c>
      <c r="G4028" s="360" t="s">
        <v>3532</v>
      </c>
      <c r="H4028" s="361">
        <v>45975</v>
      </c>
      <c r="I4028" s="360" t="s">
        <v>3532</v>
      </c>
      <c r="J4028" s="360" t="s">
        <v>7940</v>
      </c>
      <c r="K4028" s="360">
        <v>2022</v>
      </c>
      <c r="L4028" s="360" t="s">
        <v>13830</v>
      </c>
      <c r="M4028" s="360" t="s">
        <v>5957</v>
      </c>
      <c r="N4028" s="360" t="s">
        <v>114</v>
      </c>
      <c r="O4028" s="360" t="s">
        <v>83</v>
      </c>
      <c r="P4028" s="360" t="s">
        <v>3532</v>
      </c>
      <c r="Q4028" s="360" t="s">
        <v>14412</v>
      </c>
    </row>
    <row r="4029" spans="1:17" ht="15">
      <c r="A4029" s="359" t="s">
        <v>1628</v>
      </c>
      <c r="B4029" s="360" t="s">
        <v>1889</v>
      </c>
      <c r="C4029" s="360" t="s">
        <v>7277</v>
      </c>
      <c r="D4029" s="360">
        <v>18</v>
      </c>
      <c r="E4029" s="360" t="s">
        <v>3532</v>
      </c>
      <c r="F4029" s="360" t="s">
        <v>14283</v>
      </c>
      <c r="G4029" s="360" t="s">
        <v>3532</v>
      </c>
      <c r="H4029" s="361">
        <v>45975</v>
      </c>
      <c r="I4029" s="360" t="s">
        <v>3532</v>
      </c>
      <c r="J4029" s="360" t="s">
        <v>7940</v>
      </c>
      <c r="K4029" s="360">
        <v>2022</v>
      </c>
      <c r="L4029" s="360" t="s">
        <v>13830</v>
      </c>
      <c r="M4029" s="360" t="s">
        <v>5957</v>
      </c>
      <c r="N4029" s="360" t="s">
        <v>114</v>
      </c>
      <c r="O4029" s="360" t="s">
        <v>83</v>
      </c>
      <c r="P4029" s="360" t="s">
        <v>3532</v>
      </c>
      <c r="Q4029" s="360" t="s">
        <v>14284</v>
      </c>
    </row>
    <row r="4030" spans="1:17" ht="15">
      <c r="A4030" s="359" t="s">
        <v>3612</v>
      </c>
      <c r="B4030" s="360" t="s">
        <v>14520</v>
      </c>
      <c r="C4030" s="360" t="s">
        <v>3532</v>
      </c>
      <c r="D4030" s="360">
        <v>6</v>
      </c>
      <c r="E4030" s="360" t="s">
        <v>3532</v>
      </c>
      <c r="F4030" s="360" t="s">
        <v>3532</v>
      </c>
      <c r="G4030" s="360" t="s">
        <v>3532</v>
      </c>
      <c r="H4030" s="361">
        <v>45975</v>
      </c>
      <c r="I4030" s="360" t="s">
        <v>3532</v>
      </c>
      <c r="J4030" s="360" t="s">
        <v>8398</v>
      </c>
      <c r="K4030" s="360">
        <v>2022</v>
      </c>
      <c r="L4030" s="360" t="s">
        <v>5964</v>
      </c>
      <c r="M4030" s="360" t="s">
        <v>5957</v>
      </c>
      <c r="N4030" s="360" t="s">
        <v>5953</v>
      </c>
      <c r="O4030" s="360" t="s">
        <v>83</v>
      </c>
      <c r="P4030" s="360" t="s">
        <v>3532</v>
      </c>
      <c r="Q4030" s="360" t="s">
        <v>3532</v>
      </c>
    </row>
    <row r="4031" spans="1:17" ht="15">
      <c r="A4031" s="359" t="s">
        <v>1615</v>
      </c>
      <c r="B4031" s="360" t="s">
        <v>3042</v>
      </c>
      <c r="C4031" s="360" t="s">
        <v>6591</v>
      </c>
      <c r="D4031" s="360">
        <v>4</v>
      </c>
      <c r="E4031" s="360" t="s">
        <v>3532</v>
      </c>
      <c r="F4031" s="360" t="s">
        <v>3532</v>
      </c>
      <c r="G4031" s="360" t="s">
        <v>3532</v>
      </c>
      <c r="H4031" s="361">
        <v>45975</v>
      </c>
      <c r="I4031" s="360" t="s">
        <v>3532</v>
      </c>
      <c r="J4031" s="360" t="s">
        <v>7940</v>
      </c>
      <c r="K4031" s="360">
        <v>2023</v>
      </c>
      <c r="L4031" s="360" t="s">
        <v>13830</v>
      </c>
      <c r="M4031" s="360" t="s">
        <v>5957</v>
      </c>
      <c r="N4031" s="360" t="s">
        <v>114</v>
      </c>
      <c r="O4031" s="360" t="s">
        <v>83</v>
      </c>
      <c r="P4031" s="360">
        <v>0</v>
      </c>
      <c r="Q4031" s="360" t="s">
        <v>13936</v>
      </c>
    </row>
    <row r="4032" spans="1:17" ht="15">
      <c r="A4032" s="359" t="s">
        <v>1876</v>
      </c>
      <c r="B4032" s="360" t="s">
        <v>4249</v>
      </c>
      <c r="C4032" s="360" t="s">
        <v>3532</v>
      </c>
      <c r="D4032" s="360">
        <v>34</v>
      </c>
      <c r="E4032" s="360" t="s">
        <v>3532</v>
      </c>
      <c r="F4032" s="360" t="s">
        <v>3532</v>
      </c>
      <c r="G4032" s="360" t="s">
        <v>3532</v>
      </c>
      <c r="H4032" s="361">
        <v>45975</v>
      </c>
      <c r="I4032" s="360" t="s">
        <v>3532</v>
      </c>
      <c r="J4032" s="360" t="s">
        <v>7940</v>
      </c>
      <c r="K4032" s="360">
        <v>2022</v>
      </c>
      <c r="L4032" s="360" t="s">
        <v>13830</v>
      </c>
      <c r="M4032" s="360" t="s">
        <v>5957</v>
      </c>
      <c r="N4032" s="360" t="s">
        <v>114</v>
      </c>
      <c r="O4032" s="360" t="s">
        <v>83</v>
      </c>
      <c r="P4032" s="360" t="s">
        <v>3532</v>
      </c>
      <c r="Q4032" s="360" t="s">
        <v>3532</v>
      </c>
    </row>
    <row r="4033" spans="1:17" ht="15">
      <c r="A4033" s="359" t="s">
        <v>1893</v>
      </c>
      <c r="B4033" s="360" t="s">
        <v>14521</v>
      </c>
      <c r="C4033" s="360" t="s">
        <v>3532</v>
      </c>
      <c r="D4033" s="360">
        <v>39</v>
      </c>
      <c r="E4033" s="360" t="s">
        <v>3532</v>
      </c>
      <c r="F4033" s="360" t="s">
        <v>3532</v>
      </c>
      <c r="G4033" s="360" t="s">
        <v>3532</v>
      </c>
      <c r="H4033" s="361">
        <v>45975</v>
      </c>
      <c r="I4033" s="360" t="s">
        <v>3532</v>
      </c>
      <c r="J4033" s="360" t="s">
        <v>14522</v>
      </c>
      <c r="K4033" s="360">
        <v>2022</v>
      </c>
      <c r="L4033" s="360" t="s">
        <v>5964</v>
      </c>
      <c r="M4033" s="360" t="s">
        <v>5957</v>
      </c>
      <c r="N4033" s="360" t="s">
        <v>5953</v>
      </c>
      <c r="O4033" s="360" t="s">
        <v>83</v>
      </c>
      <c r="P4033" s="360" t="s">
        <v>3532</v>
      </c>
      <c r="Q4033" s="360" t="s">
        <v>3532</v>
      </c>
    </row>
    <row r="4034" spans="1:17" ht="15">
      <c r="A4034" s="359" t="s">
        <v>1615</v>
      </c>
      <c r="B4034" s="360" t="s">
        <v>1286</v>
      </c>
      <c r="C4034" s="360" t="s">
        <v>13927</v>
      </c>
      <c r="D4034" s="360">
        <v>1</v>
      </c>
      <c r="E4034" s="360" t="s">
        <v>3532</v>
      </c>
      <c r="F4034" s="360" t="s">
        <v>14523</v>
      </c>
      <c r="G4034" s="360" t="s">
        <v>3532</v>
      </c>
      <c r="H4034" s="361">
        <v>45975</v>
      </c>
      <c r="I4034" s="360" t="s">
        <v>3532</v>
      </c>
      <c r="J4034" s="360" t="s">
        <v>7940</v>
      </c>
      <c r="K4034" s="360">
        <v>2022</v>
      </c>
      <c r="L4034" s="360" t="s">
        <v>8430</v>
      </c>
      <c r="M4034" s="360" t="s">
        <v>5957</v>
      </c>
      <c r="N4034" s="360" t="s">
        <v>114</v>
      </c>
      <c r="O4034" s="360" t="s">
        <v>83</v>
      </c>
      <c r="P4034" s="360" t="s">
        <v>3532</v>
      </c>
      <c r="Q4034" s="360" t="s">
        <v>14524</v>
      </c>
    </row>
    <row r="4035" spans="1:17" ht="15">
      <c r="A4035" s="359" t="s">
        <v>1850</v>
      </c>
      <c r="B4035" s="360" t="s">
        <v>1847</v>
      </c>
      <c r="C4035" s="360" t="s">
        <v>2790</v>
      </c>
      <c r="D4035" s="360">
        <v>10</v>
      </c>
      <c r="E4035" s="360" t="s">
        <v>3532</v>
      </c>
      <c r="F4035" s="360" t="s">
        <v>14525</v>
      </c>
      <c r="G4035" s="360" t="s">
        <v>3532</v>
      </c>
      <c r="H4035" s="361">
        <v>45975</v>
      </c>
      <c r="I4035" s="360" t="s">
        <v>3532</v>
      </c>
      <c r="J4035" s="360" t="s">
        <v>7940</v>
      </c>
      <c r="K4035" s="360">
        <v>2023</v>
      </c>
      <c r="L4035" s="360" t="s">
        <v>13830</v>
      </c>
      <c r="M4035" s="360" t="s">
        <v>5957</v>
      </c>
      <c r="N4035" s="360" t="s">
        <v>114</v>
      </c>
      <c r="O4035" s="360" t="s">
        <v>83</v>
      </c>
      <c r="P4035" s="360">
        <v>0</v>
      </c>
      <c r="Q4035" s="360" t="s">
        <v>14526</v>
      </c>
    </row>
    <row r="4036" spans="1:17" ht="15">
      <c r="A4036" s="359" t="s">
        <v>1615</v>
      </c>
      <c r="B4036" s="360" t="s">
        <v>3068</v>
      </c>
      <c r="C4036" s="360" t="s">
        <v>6591</v>
      </c>
      <c r="D4036" s="360">
        <v>4</v>
      </c>
      <c r="E4036" s="360" t="s">
        <v>3532</v>
      </c>
      <c r="F4036" s="360" t="s">
        <v>3532</v>
      </c>
      <c r="G4036" s="360" t="s">
        <v>3532</v>
      </c>
      <c r="H4036" s="361">
        <v>45975</v>
      </c>
      <c r="I4036" s="360" t="s">
        <v>3532</v>
      </c>
      <c r="J4036" s="360" t="s">
        <v>7940</v>
      </c>
      <c r="K4036" s="360">
        <v>2022</v>
      </c>
      <c r="L4036" s="360" t="s">
        <v>8430</v>
      </c>
      <c r="M4036" s="360" t="s">
        <v>5957</v>
      </c>
      <c r="N4036" s="360" t="s">
        <v>114</v>
      </c>
      <c r="O4036" s="360" t="s">
        <v>83</v>
      </c>
      <c r="P4036" s="360">
        <v>0</v>
      </c>
      <c r="Q4036" s="360" t="s">
        <v>13936</v>
      </c>
    </row>
    <row r="4037" spans="1:17" ht="15">
      <c r="A4037" s="359" t="s">
        <v>1615</v>
      </c>
      <c r="B4037" s="360" t="s">
        <v>3074</v>
      </c>
      <c r="C4037" s="360" t="s">
        <v>6591</v>
      </c>
      <c r="D4037" s="360">
        <v>0</v>
      </c>
      <c r="E4037" s="360" t="s">
        <v>3532</v>
      </c>
      <c r="F4037" s="360" t="s">
        <v>3532</v>
      </c>
      <c r="G4037" s="360" t="s">
        <v>3532</v>
      </c>
      <c r="H4037" s="361">
        <v>45975</v>
      </c>
      <c r="I4037" s="360" t="s">
        <v>3532</v>
      </c>
      <c r="J4037" s="360" t="s">
        <v>7940</v>
      </c>
      <c r="K4037" s="360">
        <v>2022</v>
      </c>
      <c r="L4037" s="360" t="s">
        <v>8430</v>
      </c>
      <c r="M4037" s="360" t="s">
        <v>5957</v>
      </c>
      <c r="N4037" s="360" t="s">
        <v>114</v>
      </c>
      <c r="O4037" s="360" t="s">
        <v>83</v>
      </c>
      <c r="P4037" s="360">
        <v>0</v>
      </c>
      <c r="Q4037" s="360" t="s">
        <v>13936</v>
      </c>
    </row>
    <row r="4038" spans="1:17" ht="15">
      <c r="A4038" s="359" t="s">
        <v>1765</v>
      </c>
      <c r="B4038" s="360" t="s">
        <v>1167</v>
      </c>
      <c r="C4038" s="360" t="s">
        <v>2790</v>
      </c>
      <c r="D4038" s="360">
        <v>2</v>
      </c>
      <c r="E4038" s="360" t="s">
        <v>3532</v>
      </c>
      <c r="F4038" s="360" t="s">
        <v>14527</v>
      </c>
      <c r="G4038" s="360" t="s">
        <v>3532</v>
      </c>
      <c r="H4038" s="361">
        <v>45975</v>
      </c>
      <c r="I4038" s="360" t="s">
        <v>3532</v>
      </c>
      <c r="J4038" s="360" t="s">
        <v>7570</v>
      </c>
      <c r="K4038" s="360">
        <v>2022</v>
      </c>
      <c r="L4038" s="360" t="s">
        <v>7571</v>
      </c>
      <c r="M4038" s="360" t="s">
        <v>5957</v>
      </c>
      <c r="N4038" s="360" t="s">
        <v>114</v>
      </c>
      <c r="O4038" s="360" t="s">
        <v>83</v>
      </c>
      <c r="P4038" s="360">
        <v>0</v>
      </c>
      <c r="Q4038" s="360" t="s">
        <v>14528</v>
      </c>
    </row>
    <row r="4039" spans="1:17" ht="15">
      <c r="A4039" s="359" t="s">
        <v>1677</v>
      </c>
      <c r="B4039" s="360" t="s">
        <v>1973</v>
      </c>
      <c r="C4039" s="360" t="s">
        <v>109</v>
      </c>
      <c r="D4039" s="360">
        <v>99</v>
      </c>
      <c r="E4039" s="360" t="s">
        <v>7207</v>
      </c>
      <c r="F4039" s="360" t="s">
        <v>7208</v>
      </c>
      <c r="G4039" s="360" t="s">
        <v>7209</v>
      </c>
      <c r="H4039" s="361">
        <v>45975</v>
      </c>
      <c r="I4039" s="360" t="s">
        <v>3532</v>
      </c>
      <c r="J4039" s="360" t="s">
        <v>7570</v>
      </c>
      <c r="K4039" s="360">
        <v>2022</v>
      </c>
      <c r="L4039" s="360" t="s">
        <v>7571</v>
      </c>
      <c r="M4039" s="360" t="s">
        <v>5957</v>
      </c>
      <c r="N4039" s="360" t="s">
        <v>114</v>
      </c>
      <c r="O4039" s="360" t="s">
        <v>83</v>
      </c>
      <c r="P4039" s="360" t="s">
        <v>3532</v>
      </c>
      <c r="Q4039" s="360" t="s">
        <v>13425</v>
      </c>
    </row>
    <row r="4040" spans="1:17" ht="15">
      <c r="A4040" s="359" t="s">
        <v>3440</v>
      </c>
      <c r="B4040" s="360" t="s">
        <v>3438</v>
      </c>
      <c r="C4040" s="360" t="s">
        <v>2790</v>
      </c>
      <c r="D4040" s="360">
        <v>5</v>
      </c>
      <c r="E4040" s="360" t="s">
        <v>3532</v>
      </c>
      <c r="F4040" s="360" t="s">
        <v>14529</v>
      </c>
      <c r="G4040" s="360" t="s">
        <v>3532</v>
      </c>
      <c r="H4040" s="361">
        <v>45975</v>
      </c>
      <c r="I4040" s="360" t="s">
        <v>3532</v>
      </c>
      <c r="J4040" s="360" t="s">
        <v>7570</v>
      </c>
      <c r="K4040" s="360">
        <v>2022</v>
      </c>
      <c r="L4040" s="360" t="s">
        <v>7571</v>
      </c>
      <c r="M4040" s="360" t="s">
        <v>5957</v>
      </c>
      <c r="N4040" s="360" t="s">
        <v>114</v>
      </c>
      <c r="O4040" s="360" t="s">
        <v>83</v>
      </c>
      <c r="P4040" s="360">
        <v>0</v>
      </c>
      <c r="Q4040" s="360" t="s">
        <v>14530</v>
      </c>
    </row>
    <row r="4041" spans="1:17" ht="15">
      <c r="A4041" s="359" t="s">
        <v>1765</v>
      </c>
      <c r="B4041" s="360" t="s">
        <v>2924</v>
      </c>
      <c r="C4041" s="360" t="s">
        <v>2790</v>
      </c>
      <c r="D4041" s="360">
        <v>11</v>
      </c>
      <c r="E4041" s="360" t="s">
        <v>3532</v>
      </c>
      <c r="F4041" s="360" t="s">
        <v>14531</v>
      </c>
      <c r="G4041" s="360" t="s">
        <v>3532</v>
      </c>
      <c r="H4041" s="361">
        <v>45975</v>
      </c>
      <c r="I4041" s="360" t="s">
        <v>3532</v>
      </c>
      <c r="J4041" s="360" t="s">
        <v>7570</v>
      </c>
      <c r="K4041" s="360">
        <v>2022</v>
      </c>
      <c r="L4041" s="360" t="s">
        <v>7571</v>
      </c>
      <c r="M4041" s="360" t="s">
        <v>5957</v>
      </c>
      <c r="N4041" s="360" t="s">
        <v>114</v>
      </c>
      <c r="O4041" s="360" t="s">
        <v>83</v>
      </c>
      <c r="P4041" s="360">
        <v>0</v>
      </c>
      <c r="Q4041" s="360" t="s">
        <v>14532</v>
      </c>
    </row>
    <row r="4042" spans="1:17" ht="15">
      <c r="A4042" s="359" t="s">
        <v>1765</v>
      </c>
      <c r="B4042" s="360" t="s">
        <v>1543</v>
      </c>
      <c r="C4042" s="360" t="s">
        <v>2790</v>
      </c>
      <c r="D4042" s="360">
        <v>4</v>
      </c>
      <c r="E4042" s="360" t="s">
        <v>3532</v>
      </c>
      <c r="F4042" s="360" t="s">
        <v>14533</v>
      </c>
      <c r="G4042" s="360" t="s">
        <v>3532</v>
      </c>
      <c r="H4042" s="361">
        <v>45975</v>
      </c>
      <c r="I4042" s="360" t="s">
        <v>3532</v>
      </c>
      <c r="J4042" s="360" t="s">
        <v>7570</v>
      </c>
      <c r="K4042" s="360">
        <v>2022</v>
      </c>
      <c r="L4042" s="360" t="s">
        <v>7571</v>
      </c>
      <c r="M4042" s="360" t="s">
        <v>5957</v>
      </c>
      <c r="N4042" s="360" t="s">
        <v>114</v>
      </c>
      <c r="O4042" s="360" t="s">
        <v>83</v>
      </c>
      <c r="P4042" s="360">
        <v>0</v>
      </c>
      <c r="Q4042" s="360" t="s">
        <v>14534</v>
      </c>
    </row>
    <row r="4043" spans="1:17" ht="15">
      <c r="A4043" s="359" t="s">
        <v>3421</v>
      </c>
      <c r="B4043" s="360" t="s">
        <v>501</v>
      </c>
      <c r="C4043" s="360" t="s">
        <v>109</v>
      </c>
      <c r="D4043" s="360">
        <v>113</v>
      </c>
      <c r="E4043" s="360" t="s">
        <v>7207</v>
      </c>
      <c r="F4043" s="360" t="s">
        <v>7208</v>
      </c>
      <c r="G4043" s="360" t="s">
        <v>14535</v>
      </c>
      <c r="H4043" s="361">
        <v>45975</v>
      </c>
      <c r="I4043" s="360" t="s">
        <v>3532</v>
      </c>
      <c r="J4043" s="360" t="s">
        <v>7570</v>
      </c>
      <c r="K4043" s="360">
        <v>2022</v>
      </c>
      <c r="L4043" s="360" t="s">
        <v>7571</v>
      </c>
      <c r="M4043" s="360" t="s">
        <v>5957</v>
      </c>
      <c r="N4043" s="360" t="s">
        <v>114</v>
      </c>
      <c r="O4043" s="360" t="s">
        <v>83</v>
      </c>
      <c r="P4043" s="360" t="s">
        <v>3532</v>
      </c>
      <c r="Q4043" s="360" t="s">
        <v>13425</v>
      </c>
    </row>
    <row r="4044" spans="1:17" ht="15">
      <c r="A4044" s="359" t="s">
        <v>3980</v>
      </c>
      <c r="B4044" s="360" t="s">
        <v>3985</v>
      </c>
      <c r="C4044" s="360" t="s">
        <v>2790</v>
      </c>
      <c r="D4044" s="360">
        <v>1</v>
      </c>
      <c r="E4044" s="360" t="s">
        <v>3532</v>
      </c>
      <c r="F4044" s="360" t="s">
        <v>14536</v>
      </c>
      <c r="G4044" s="360" t="s">
        <v>3532</v>
      </c>
      <c r="H4044" s="361">
        <v>45975</v>
      </c>
      <c r="I4044" s="360" t="s">
        <v>3532</v>
      </c>
      <c r="J4044" s="360" t="s">
        <v>7570</v>
      </c>
      <c r="K4044" s="360">
        <v>2021</v>
      </c>
      <c r="L4044" s="360" t="s">
        <v>7571</v>
      </c>
      <c r="M4044" s="360" t="s">
        <v>5957</v>
      </c>
      <c r="N4044" s="360" t="s">
        <v>114</v>
      </c>
      <c r="O4044" s="360" t="s">
        <v>83</v>
      </c>
      <c r="P4044" s="360">
        <v>0</v>
      </c>
      <c r="Q4044" s="360" t="s">
        <v>14537</v>
      </c>
    </row>
    <row r="4045" spans="1:17" ht="15">
      <c r="A4045" s="359" t="s">
        <v>3980</v>
      </c>
      <c r="B4045" s="360" t="s">
        <v>3987</v>
      </c>
      <c r="C4045" s="360" t="s">
        <v>2790</v>
      </c>
      <c r="D4045" s="360">
        <v>4</v>
      </c>
      <c r="E4045" s="360" t="s">
        <v>3532</v>
      </c>
      <c r="F4045" s="360" t="s">
        <v>14538</v>
      </c>
      <c r="G4045" s="360" t="s">
        <v>3532</v>
      </c>
      <c r="H4045" s="361">
        <v>45975</v>
      </c>
      <c r="I4045" s="360" t="s">
        <v>3532</v>
      </c>
      <c r="J4045" s="360" t="s">
        <v>7570</v>
      </c>
      <c r="K4045" s="360">
        <v>2022</v>
      </c>
      <c r="L4045" s="360" t="s">
        <v>7571</v>
      </c>
      <c r="M4045" s="360" t="s">
        <v>5957</v>
      </c>
      <c r="N4045" s="360" t="s">
        <v>114</v>
      </c>
      <c r="O4045" s="360" t="s">
        <v>83</v>
      </c>
      <c r="P4045" s="360">
        <v>0</v>
      </c>
      <c r="Q4045" s="360" t="s">
        <v>14539</v>
      </c>
    </row>
    <row r="4046" spans="1:17" ht="15">
      <c r="A4046" s="359" t="s">
        <v>1653</v>
      </c>
      <c r="B4046" s="360" t="s">
        <v>1921</v>
      </c>
      <c r="C4046" s="360" t="s">
        <v>3532</v>
      </c>
      <c r="D4046" s="360">
        <v>8</v>
      </c>
      <c r="E4046" s="360" t="s">
        <v>3532</v>
      </c>
      <c r="F4046" s="360" t="s">
        <v>3532</v>
      </c>
      <c r="G4046" s="360" t="s">
        <v>3532</v>
      </c>
      <c r="H4046" s="361">
        <v>45975</v>
      </c>
      <c r="I4046" s="360" t="s">
        <v>3532</v>
      </c>
      <c r="J4046" s="360" t="s">
        <v>7940</v>
      </c>
      <c r="K4046" s="360">
        <v>2023</v>
      </c>
      <c r="L4046" s="360" t="s">
        <v>13830</v>
      </c>
      <c r="M4046" s="360" t="s">
        <v>5957</v>
      </c>
      <c r="N4046" s="360" t="s">
        <v>114</v>
      </c>
      <c r="O4046" s="360" t="s">
        <v>83</v>
      </c>
      <c r="P4046" s="360" t="s">
        <v>3532</v>
      </c>
      <c r="Q4046" s="360" t="s">
        <v>3532</v>
      </c>
    </row>
    <row r="4047" spans="1:17" ht="15">
      <c r="A4047" s="359" t="s">
        <v>2801</v>
      </c>
      <c r="B4047" s="360" t="s">
        <v>2809</v>
      </c>
      <c r="C4047" s="360" t="s">
        <v>2790</v>
      </c>
      <c r="D4047" s="360">
        <v>2</v>
      </c>
      <c r="E4047" s="360" t="s">
        <v>3532</v>
      </c>
      <c r="F4047" s="360" t="s">
        <v>14540</v>
      </c>
      <c r="G4047" s="360" t="s">
        <v>3532</v>
      </c>
      <c r="H4047" s="361">
        <v>45975</v>
      </c>
      <c r="I4047" s="360" t="s">
        <v>3532</v>
      </c>
      <c r="J4047" s="360" t="s">
        <v>7570</v>
      </c>
      <c r="K4047" s="360">
        <v>2022</v>
      </c>
      <c r="L4047" s="360" t="s">
        <v>7571</v>
      </c>
      <c r="M4047" s="360" t="s">
        <v>5957</v>
      </c>
      <c r="N4047" s="360" t="s">
        <v>114</v>
      </c>
      <c r="O4047" s="360" t="s">
        <v>83</v>
      </c>
      <c r="P4047" s="360">
        <v>0</v>
      </c>
      <c r="Q4047" s="360" t="s">
        <v>14541</v>
      </c>
    </row>
    <row r="4048" spans="1:17" ht="15">
      <c r="A4048" s="359" t="s">
        <v>1765</v>
      </c>
      <c r="B4048" s="360" t="s">
        <v>1253</v>
      </c>
      <c r="C4048" s="360" t="s">
        <v>2790</v>
      </c>
      <c r="D4048" s="360">
        <v>1</v>
      </c>
      <c r="E4048" s="360" t="s">
        <v>3532</v>
      </c>
      <c r="F4048" s="360" t="s">
        <v>14542</v>
      </c>
      <c r="G4048" s="360" t="s">
        <v>3532</v>
      </c>
      <c r="H4048" s="361">
        <v>45975</v>
      </c>
      <c r="I4048" s="360" t="s">
        <v>3532</v>
      </c>
      <c r="J4048" s="360" t="s">
        <v>7570</v>
      </c>
      <c r="K4048" s="360">
        <v>2022</v>
      </c>
      <c r="L4048" s="360" t="s">
        <v>7571</v>
      </c>
      <c r="M4048" s="360" t="s">
        <v>5957</v>
      </c>
      <c r="N4048" s="360" t="s">
        <v>114</v>
      </c>
      <c r="O4048" s="360" t="s">
        <v>83</v>
      </c>
      <c r="P4048" s="360">
        <v>0</v>
      </c>
      <c r="Q4048" s="360" t="s">
        <v>14543</v>
      </c>
    </row>
    <row r="4049" spans="1:17" ht="15">
      <c r="A4049" s="359" t="s">
        <v>1765</v>
      </c>
      <c r="B4049" s="360" t="s">
        <v>2925</v>
      </c>
      <c r="C4049" s="360" t="s">
        <v>3532</v>
      </c>
      <c r="D4049" s="360">
        <v>16</v>
      </c>
      <c r="E4049" s="360" t="s">
        <v>3532</v>
      </c>
      <c r="F4049" s="360" t="s">
        <v>3532</v>
      </c>
      <c r="G4049" s="360" t="s">
        <v>3532</v>
      </c>
      <c r="H4049" s="361">
        <v>45975</v>
      </c>
      <c r="I4049" s="360" t="s">
        <v>3532</v>
      </c>
      <c r="J4049" s="360" t="s">
        <v>7570</v>
      </c>
      <c r="K4049" s="360">
        <v>2022</v>
      </c>
      <c r="L4049" s="360" t="s">
        <v>7571</v>
      </c>
      <c r="M4049" s="360" t="s">
        <v>5957</v>
      </c>
      <c r="N4049" s="360" t="s">
        <v>114</v>
      </c>
      <c r="O4049" s="360" t="s">
        <v>83</v>
      </c>
      <c r="P4049" s="360" t="s">
        <v>3532</v>
      </c>
      <c r="Q4049" s="360" t="s">
        <v>3532</v>
      </c>
    </row>
    <row r="4050" spans="1:17" ht="15">
      <c r="A4050" s="359" t="s">
        <v>1644</v>
      </c>
      <c r="B4050" s="360" t="s">
        <v>2974</v>
      </c>
      <c r="C4050" s="360" t="s">
        <v>2790</v>
      </c>
      <c r="D4050" s="360">
        <v>0</v>
      </c>
      <c r="E4050" s="360" t="s">
        <v>3532</v>
      </c>
      <c r="F4050" s="360" t="s">
        <v>14544</v>
      </c>
      <c r="G4050" s="360" t="s">
        <v>3532</v>
      </c>
      <c r="H4050" s="361">
        <v>45975</v>
      </c>
      <c r="I4050" s="360" t="s">
        <v>3532</v>
      </c>
      <c r="J4050" s="360" t="s">
        <v>7570</v>
      </c>
      <c r="K4050" s="360">
        <v>2022</v>
      </c>
      <c r="L4050" s="360" t="s">
        <v>7571</v>
      </c>
      <c r="M4050" s="360" t="s">
        <v>5957</v>
      </c>
      <c r="N4050" s="360" t="s">
        <v>114</v>
      </c>
      <c r="O4050" s="360" t="s">
        <v>83</v>
      </c>
      <c r="P4050" s="360">
        <v>0</v>
      </c>
      <c r="Q4050" s="360" t="s">
        <v>14545</v>
      </c>
    </row>
    <row r="4051" spans="1:17" ht="15">
      <c r="A4051" s="359" t="s">
        <v>1644</v>
      </c>
      <c r="B4051" s="360" t="s">
        <v>1389</v>
      </c>
      <c r="C4051" s="360" t="s">
        <v>3532</v>
      </c>
      <c r="D4051" s="360">
        <v>1</v>
      </c>
      <c r="E4051" s="360" t="s">
        <v>3532</v>
      </c>
      <c r="F4051" s="360" t="s">
        <v>3532</v>
      </c>
      <c r="G4051" s="360" t="s">
        <v>3532</v>
      </c>
      <c r="H4051" s="361">
        <v>45975</v>
      </c>
      <c r="I4051" s="360" t="s">
        <v>3532</v>
      </c>
      <c r="J4051" s="360" t="s">
        <v>7570</v>
      </c>
      <c r="K4051" s="360">
        <v>2022</v>
      </c>
      <c r="L4051" s="360" t="s">
        <v>7571</v>
      </c>
      <c r="M4051" s="360" t="s">
        <v>5957</v>
      </c>
      <c r="N4051" s="360" t="s">
        <v>114</v>
      </c>
      <c r="O4051" s="360" t="s">
        <v>83</v>
      </c>
      <c r="P4051" s="360" t="s">
        <v>3532</v>
      </c>
      <c r="Q4051" s="360" t="s">
        <v>3532</v>
      </c>
    </row>
    <row r="4052" spans="1:17" ht="15">
      <c r="A4052" s="359" t="s">
        <v>1644</v>
      </c>
      <c r="B4052" s="360" t="s">
        <v>1204</v>
      </c>
      <c r="C4052" s="360" t="s">
        <v>3532</v>
      </c>
      <c r="D4052" s="360">
        <v>1</v>
      </c>
      <c r="E4052" s="360" t="s">
        <v>3532</v>
      </c>
      <c r="F4052" s="360" t="s">
        <v>3532</v>
      </c>
      <c r="G4052" s="360" t="s">
        <v>3532</v>
      </c>
      <c r="H4052" s="361">
        <v>45975</v>
      </c>
      <c r="I4052" s="360" t="s">
        <v>3532</v>
      </c>
      <c r="J4052" s="360" t="s">
        <v>7570</v>
      </c>
      <c r="K4052" s="360">
        <v>2022</v>
      </c>
      <c r="L4052" s="360" t="s">
        <v>7571</v>
      </c>
      <c r="M4052" s="360" t="s">
        <v>5957</v>
      </c>
      <c r="N4052" s="360" t="s">
        <v>114</v>
      </c>
      <c r="O4052" s="360" t="s">
        <v>83</v>
      </c>
      <c r="P4052" s="360" t="s">
        <v>3532</v>
      </c>
      <c r="Q4052" s="360" t="s">
        <v>3532</v>
      </c>
    </row>
    <row r="4053" spans="1:17" ht="15">
      <c r="A4053" s="359" t="s">
        <v>219</v>
      </c>
      <c r="B4053" s="360" t="s">
        <v>554</v>
      </c>
      <c r="C4053" s="360" t="s">
        <v>109</v>
      </c>
      <c r="D4053" s="360">
        <v>3</v>
      </c>
      <c r="E4053" s="360" t="s">
        <v>8389</v>
      </c>
      <c r="F4053" s="360" t="s">
        <v>7208</v>
      </c>
      <c r="G4053" s="360" t="s">
        <v>7209</v>
      </c>
      <c r="H4053" s="361">
        <v>45975</v>
      </c>
      <c r="I4053" s="360" t="s">
        <v>3532</v>
      </c>
      <c r="J4053" s="360" t="s">
        <v>7570</v>
      </c>
      <c r="K4053" s="360">
        <v>2022</v>
      </c>
      <c r="L4053" s="360" t="s">
        <v>7571</v>
      </c>
      <c r="M4053" s="360" t="s">
        <v>5957</v>
      </c>
      <c r="N4053" s="360" t="s">
        <v>114</v>
      </c>
      <c r="O4053" s="360" t="s">
        <v>83</v>
      </c>
      <c r="P4053" s="360" t="s">
        <v>3532</v>
      </c>
      <c r="Q4053" s="360" t="s">
        <v>13425</v>
      </c>
    </row>
    <row r="4054" spans="1:17" ht="15">
      <c r="A4054" s="359" t="s">
        <v>1644</v>
      </c>
      <c r="B4054" s="360" t="s">
        <v>1398</v>
      </c>
      <c r="C4054" s="360" t="s">
        <v>2790</v>
      </c>
      <c r="D4054" s="360">
        <v>4</v>
      </c>
      <c r="E4054" s="360" t="s">
        <v>3532</v>
      </c>
      <c r="F4054" s="360" t="s">
        <v>14546</v>
      </c>
      <c r="G4054" s="360" t="s">
        <v>3532</v>
      </c>
      <c r="H4054" s="361">
        <v>45975</v>
      </c>
      <c r="I4054" s="360" t="s">
        <v>3532</v>
      </c>
      <c r="J4054" s="360" t="s">
        <v>7570</v>
      </c>
      <c r="K4054" s="360">
        <v>2022</v>
      </c>
      <c r="L4054" s="360" t="s">
        <v>7571</v>
      </c>
      <c r="M4054" s="360" t="s">
        <v>5957</v>
      </c>
      <c r="N4054" s="360" t="s">
        <v>114</v>
      </c>
      <c r="O4054" s="360" t="s">
        <v>83</v>
      </c>
      <c r="P4054" s="360">
        <v>0</v>
      </c>
      <c r="Q4054" s="360" t="s">
        <v>14547</v>
      </c>
    </row>
    <row r="4055" spans="1:17" ht="15">
      <c r="A4055" s="359" t="s">
        <v>3612</v>
      </c>
      <c r="B4055" s="360" t="s">
        <v>14548</v>
      </c>
      <c r="C4055" s="360" t="s">
        <v>3532</v>
      </c>
      <c r="D4055" s="360">
        <v>13</v>
      </c>
      <c r="E4055" s="360" t="s">
        <v>3532</v>
      </c>
      <c r="F4055" s="360" t="s">
        <v>3532</v>
      </c>
      <c r="G4055" s="360" t="s">
        <v>3532</v>
      </c>
      <c r="H4055" s="361">
        <v>45975</v>
      </c>
      <c r="I4055" s="360" t="s">
        <v>3532</v>
      </c>
      <c r="J4055" s="360" t="s">
        <v>14549</v>
      </c>
      <c r="K4055" s="360">
        <v>2022</v>
      </c>
      <c r="L4055" s="360" t="s">
        <v>5964</v>
      </c>
      <c r="M4055" s="360" t="s">
        <v>5957</v>
      </c>
      <c r="N4055" s="360" t="s">
        <v>5953</v>
      </c>
      <c r="O4055" s="360" t="s">
        <v>83</v>
      </c>
      <c r="P4055" s="360" t="s">
        <v>3532</v>
      </c>
      <c r="Q4055" s="360" t="s">
        <v>3532</v>
      </c>
    </row>
    <row r="4056" spans="1:17" ht="15">
      <c r="A4056" s="359" t="s">
        <v>6875</v>
      </c>
      <c r="B4056" s="360" t="s">
        <v>14550</v>
      </c>
      <c r="C4056" s="360" t="s">
        <v>3532</v>
      </c>
      <c r="D4056" s="360">
        <v>1</v>
      </c>
      <c r="E4056" s="360" t="s">
        <v>3532</v>
      </c>
      <c r="F4056" s="360" t="s">
        <v>3532</v>
      </c>
      <c r="G4056" s="360" t="s">
        <v>3532</v>
      </c>
      <c r="H4056" s="361">
        <v>45975</v>
      </c>
      <c r="I4056" s="360" t="s">
        <v>3532</v>
      </c>
      <c r="J4056" s="360" t="s">
        <v>14551</v>
      </c>
      <c r="K4056" s="360">
        <v>2022</v>
      </c>
      <c r="L4056" s="360" t="s">
        <v>5964</v>
      </c>
      <c r="M4056" s="360" t="s">
        <v>5957</v>
      </c>
      <c r="N4056" s="360" t="s">
        <v>5953</v>
      </c>
      <c r="O4056" s="360" t="s">
        <v>83</v>
      </c>
      <c r="P4056" s="360" t="s">
        <v>3532</v>
      </c>
      <c r="Q4056" s="360" t="s">
        <v>3532</v>
      </c>
    </row>
    <row r="4057" spans="1:17" ht="15">
      <c r="A4057" s="359" t="s">
        <v>7615</v>
      </c>
      <c r="B4057" s="360" t="s">
        <v>14552</v>
      </c>
      <c r="C4057" s="360" t="s">
        <v>3532</v>
      </c>
      <c r="D4057" s="360">
        <v>1</v>
      </c>
      <c r="E4057" s="360" t="s">
        <v>3532</v>
      </c>
      <c r="F4057" s="360" t="s">
        <v>3532</v>
      </c>
      <c r="G4057" s="360" t="s">
        <v>3532</v>
      </c>
      <c r="H4057" s="361">
        <v>45975</v>
      </c>
      <c r="I4057" s="360" t="s">
        <v>3532</v>
      </c>
      <c r="J4057" s="360" t="s">
        <v>14553</v>
      </c>
      <c r="K4057" s="360">
        <v>2022</v>
      </c>
      <c r="L4057" s="360" t="s">
        <v>5960</v>
      </c>
      <c r="M4057" s="360" t="s">
        <v>5957</v>
      </c>
      <c r="N4057" s="360" t="s">
        <v>5953</v>
      </c>
      <c r="O4057" s="360" t="s">
        <v>83</v>
      </c>
      <c r="P4057" s="360" t="s">
        <v>3532</v>
      </c>
      <c r="Q4057" s="360" t="s">
        <v>3532</v>
      </c>
    </row>
    <row r="4058" spans="1:17" ht="15">
      <c r="A4058" s="359" t="s">
        <v>6021</v>
      </c>
      <c r="B4058" s="360" t="s">
        <v>14554</v>
      </c>
      <c r="C4058" s="360" t="s">
        <v>2790</v>
      </c>
      <c r="D4058" s="360">
        <v>4</v>
      </c>
      <c r="E4058" s="360" t="s">
        <v>3532</v>
      </c>
      <c r="F4058" s="360" t="s">
        <v>14555</v>
      </c>
      <c r="G4058" s="360" t="s">
        <v>3532</v>
      </c>
      <c r="H4058" s="361">
        <v>45975</v>
      </c>
      <c r="I4058" s="360" t="s">
        <v>3532</v>
      </c>
      <c r="J4058" s="360" t="s">
        <v>6757</v>
      </c>
      <c r="K4058" s="360">
        <v>2022</v>
      </c>
      <c r="L4058" s="360" t="s">
        <v>5960</v>
      </c>
      <c r="M4058" s="360" t="s">
        <v>5957</v>
      </c>
      <c r="N4058" s="360" t="s">
        <v>5953</v>
      </c>
      <c r="O4058" s="360" t="s">
        <v>83</v>
      </c>
      <c r="P4058" s="360">
        <v>0</v>
      </c>
      <c r="Q4058" s="360" t="s">
        <v>14556</v>
      </c>
    </row>
    <row r="4059" spans="1:17" ht="15">
      <c r="A4059" s="359" t="s">
        <v>6614</v>
      </c>
      <c r="B4059" s="360" t="s">
        <v>14557</v>
      </c>
      <c r="C4059" s="360" t="s">
        <v>2790</v>
      </c>
      <c r="D4059" s="360">
        <v>4</v>
      </c>
      <c r="E4059" s="360" t="s">
        <v>3532</v>
      </c>
      <c r="F4059" s="360" t="s">
        <v>14558</v>
      </c>
      <c r="G4059" s="360" t="s">
        <v>3532</v>
      </c>
      <c r="H4059" s="361">
        <v>45975</v>
      </c>
      <c r="I4059" s="360" t="s">
        <v>3532</v>
      </c>
      <c r="J4059" s="360" t="s">
        <v>14559</v>
      </c>
      <c r="K4059" s="360">
        <v>2022</v>
      </c>
      <c r="L4059" s="360" t="s">
        <v>5964</v>
      </c>
      <c r="M4059" s="360" t="s">
        <v>5957</v>
      </c>
      <c r="N4059" s="360" t="s">
        <v>5953</v>
      </c>
      <c r="O4059" s="360" t="s">
        <v>83</v>
      </c>
      <c r="P4059" s="360">
        <v>0</v>
      </c>
      <c r="Q4059" s="360" t="s">
        <v>14560</v>
      </c>
    </row>
    <row r="4060" spans="1:17" ht="15">
      <c r="A4060" s="359" t="s">
        <v>3002</v>
      </c>
      <c r="B4060" s="360" t="s">
        <v>14561</v>
      </c>
      <c r="C4060" s="360" t="s">
        <v>2790</v>
      </c>
      <c r="D4060" s="360">
        <v>0</v>
      </c>
      <c r="E4060" s="360" t="s">
        <v>3532</v>
      </c>
      <c r="F4060" s="360" t="s">
        <v>14562</v>
      </c>
      <c r="G4060" s="360" t="s">
        <v>3532</v>
      </c>
      <c r="H4060" s="361">
        <v>45975</v>
      </c>
      <c r="I4060" s="360" t="s">
        <v>3532</v>
      </c>
      <c r="J4060" s="360" t="s">
        <v>7076</v>
      </c>
      <c r="K4060" s="360">
        <v>2024</v>
      </c>
      <c r="L4060" s="360" t="s">
        <v>5960</v>
      </c>
      <c r="M4060" s="360" t="s">
        <v>5957</v>
      </c>
      <c r="N4060" s="360" t="s">
        <v>5953</v>
      </c>
      <c r="O4060" s="360" t="s">
        <v>83</v>
      </c>
      <c r="P4060" s="360">
        <v>0</v>
      </c>
      <c r="Q4060" s="360" t="s">
        <v>14563</v>
      </c>
    </row>
    <row r="4061" spans="1:17" ht="15">
      <c r="A4061" s="359" t="s">
        <v>5986</v>
      </c>
      <c r="B4061" s="360" t="s">
        <v>14564</v>
      </c>
      <c r="C4061" s="360" t="s">
        <v>3532</v>
      </c>
      <c r="D4061" s="360">
        <v>63</v>
      </c>
      <c r="E4061" s="360" t="s">
        <v>3532</v>
      </c>
      <c r="F4061" s="360" t="s">
        <v>3532</v>
      </c>
      <c r="G4061" s="360" t="s">
        <v>3532</v>
      </c>
      <c r="H4061" s="361">
        <v>45975</v>
      </c>
      <c r="I4061" s="360" t="s">
        <v>3532</v>
      </c>
      <c r="J4061" s="360" t="s">
        <v>14565</v>
      </c>
      <c r="K4061" s="360">
        <v>2022</v>
      </c>
      <c r="L4061" s="360" t="s">
        <v>5960</v>
      </c>
      <c r="M4061" s="360" t="s">
        <v>5957</v>
      </c>
      <c r="N4061" s="360" t="s">
        <v>5953</v>
      </c>
      <c r="O4061" s="360" t="s">
        <v>83</v>
      </c>
      <c r="P4061" s="360" t="s">
        <v>3532</v>
      </c>
      <c r="Q4061" s="360" t="s">
        <v>3532</v>
      </c>
    </row>
    <row r="4062" spans="1:17" ht="15">
      <c r="A4062" s="359" t="s">
        <v>1620</v>
      </c>
      <c r="B4062" s="360" t="s">
        <v>14566</v>
      </c>
      <c r="C4062" s="360" t="s">
        <v>6109</v>
      </c>
      <c r="D4062" s="360">
        <v>46</v>
      </c>
      <c r="E4062" s="360" t="s">
        <v>3532</v>
      </c>
      <c r="F4062" s="360" t="s">
        <v>6110</v>
      </c>
      <c r="G4062" s="360" t="s">
        <v>3532</v>
      </c>
      <c r="H4062" s="361">
        <v>45975</v>
      </c>
      <c r="I4062" s="360" t="s">
        <v>3532</v>
      </c>
      <c r="J4062" s="360" t="s">
        <v>7076</v>
      </c>
      <c r="K4062" s="360">
        <v>2022</v>
      </c>
      <c r="L4062" s="360" t="s">
        <v>5960</v>
      </c>
      <c r="M4062" s="360" t="s">
        <v>5957</v>
      </c>
      <c r="N4062" s="360" t="s">
        <v>5953</v>
      </c>
      <c r="O4062" s="360" t="s">
        <v>83</v>
      </c>
      <c r="P4062" s="360" t="s">
        <v>3532</v>
      </c>
      <c r="Q4062" s="360" t="s">
        <v>6551</v>
      </c>
    </row>
    <row r="4063" spans="1:17" ht="15">
      <c r="A4063" s="359" t="s">
        <v>1628</v>
      </c>
      <c r="B4063" s="360" t="s">
        <v>2512</v>
      </c>
      <c r="C4063" s="360" t="s">
        <v>7277</v>
      </c>
      <c r="D4063" s="360">
        <v>18</v>
      </c>
      <c r="E4063" s="360" t="s">
        <v>3532</v>
      </c>
      <c r="F4063" s="360" t="s">
        <v>14283</v>
      </c>
      <c r="G4063" s="360" t="s">
        <v>3532</v>
      </c>
      <c r="H4063" s="361">
        <v>45975</v>
      </c>
      <c r="I4063" s="360" t="s">
        <v>3532</v>
      </c>
      <c r="J4063" s="360" t="s">
        <v>7940</v>
      </c>
      <c r="K4063" s="360">
        <v>2022</v>
      </c>
      <c r="L4063" s="360" t="s">
        <v>13830</v>
      </c>
      <c r="M4063" s="360" t="s">
        <v>5957</v>
      </c>
      <c r="N4063" s="360" t="s">
        <v>114</v>
      </c>
      <c r="O4063" s="360" t="s">
        <v>83</v>
      </c>
      <c r="P4063" s="360" t="s">
        <v>3532</v>
      </c>
      <c r="Q4063" s="360" t="s">
        <v>14284</v>
      </c>
    </row>
    <row r="4064" spans="1:17" ht="15">
      <c r="A4064" s="359" t="s">
        <v>1850</v>
      </c>
      <c r="B4064" s="360" t="s">
        <v>2851</v>
      </c>
      <c r="C4064" s="360" t="s">
        <v>2790</v>
      </c>
      <c r="D4064" s="360">
        <v>2</v>
      </c>
      <c r="E4064" s="360" t="s">
        <v>3532</v>
      </c>
      <c r="F4064" s="360" t="s">
        <v>14567</v>
      </c>
      <c r="G4064" s="360" t="s">
        <v>3532</v>
      </c>
      <c r="H4064" s="361">
        <v>45975</v>
      </c>
      <c r="I4064" s="360" t="s">
        <v>3532</v>
      </c>
      <c r="J4064" s="360" t="s">
        <v>7940</v>
      </c>
      <c r="K4064" s="360">
        <v>2023</v>
      </c>
      <c r="L4064" s="360" t="s">
        <v>13830</v>
      </c>
      <c r="M4064" s="360" t="s">
        <v>5957</v>
      </c>
      <c r="N4064" s="360" t="s">
        <v>114</v>
      </c>
      <c r="O4064" s="360" t="s">
        <v>83</v>
      </c>
      <c r="P4064" s="360">
        <v>0</v>
      </c>
      <c r="Q4064" s="360" t="s">
        <v>14568</v>
      </c>
    </row>
    <row r="4065" spans="1:17" ht="15">
      <c r="A4065" s="359" t="s">
        <v>1615</v>
      </c>
      <c r="B4065" s="360" t="s">
        <v>1938</v>
      </c>
      <c r="C4065" s="360" t="s">
        <v>109</v>
      </c>
      <c r="D4065" s="360">
        <v>3</v>
      </c>
      <c r="E4065" s="360" t="s">
        <v>13593</v>
      </c>
      <c r="F4065" s="360" t="s">
        <v>14569</v>
      </c>
      <c r="G4065" s="360" t="s">
        <v>7209</v>
      </c>
      <c r="H4065" s="361">
        <v>45975</v>
      </c>
      <c r="I4065" s="360" t="s">
        <v>3532</v>
      </c>
      <c r="J4065" s="360" t="s">
        <v>7940</v>
      </c>
      <c r="K4065" s="360">
        <v>2022</v>
      </c>
      <c r="L4065" s="360" t="s">
        <v>13830</v>
      </c>
      <c r="M4065" s="360" t="s">
        <v>5957</v>
      </c>
      <c r="N4065" s="360" t="s">
        <v>114</v>
      </c>
      <c r="O4065" s="360" t="s">
        <v>83</v>
      </c>
      <c r="P4065" s="360">
        <v>0</v>
      </c>
      <c r="Q4065" s="360" t="s">
        <v>14438</v>
      </c>
    </row>
    <row r="4066" spans="1:17" ht="15">
      <c r="A4066" s="359" t="s">
        <v>1615</v>
      </c>
      <c r="B4066" s="360" t="s">
        <v>3056</v>
      </c>
      <c r="C4066" s="360" t="s">
        <v>6591</v>
      </c>
      <c r="D4066" s="360">
        <v>4</v>
      </c>
      <c r="E4066" s="360" t="s">
        <v>3532</v>
      </c>
      <c r="F4066" s="360" t="s">
        <v>3532</v>
      </c>
      <c r="G4066" s="360" t="s">
        <v>3532</v>
      </c>
      <c r="H4066" s="361">
        <v>45975</v>
      </c>
      <c r="I4066" s="360" t="s">
        <v>3532</v>
      </c>
      <c r="J4066" s="360" t="s">
        <v>7940</v>
      </c>
      <c r="K4066" s="360">
        <v>2022</v>
      </c>
      <c r="L4066" s="360" t="s">
        <v>13830</v>
      </c>
      <c r="M4066" s="360" t="s">
        <v>5957</v>
      </c>
      <c r="N4066" s="360" t="s">
        <v>114</v>
      </c>
      <c r="O4066" s="360" t="s">
        <v>83</v>
      </c>
      <c r="P4066" s="360">
        <v>0</v>
      </c>
      <c r="Q4066" s="360" t="s">
        <v>13936</v>
      </c>
    </row>
    <row r="4067" spans="1:17" ht="15">
      <c r="A4067" s="359" t="s">
        <v>1628</v>
      </c>
      <c r="B4067" s="360" t="s">
        <v>2511</v>
      </c>
      <c r="C4067" s="360" t="s">
        <v>7277</v>
      </c>
      <c r="D4067" s="360">
        <v>18</v>
      </c>
      <c r="E4067" s="360" t="s">
        <v>3532</v>
      </c>
      <c r="F4067" s="360" t="s">
        <v>14283</v>
      </c>
      <c r="G4067" s="360" t="s">
        <v>3532</v>
      </c>
      <c r="H4067" s="361">
        <v>45975</v>
      </c>
      <c r="I4067" s="360" t="s">
        <v>3532</v>
      </c>
      <c r="J4067" s="360" t="s">
        <v>7940</v>
      </c>
      <c r="K4067" s="360">
        <v>2022</v>
      </c>
      <c r="L4067" s="360" t="s">
        <v>13830</v>
      </c>
      <c r="M4067" s="360" t="s">
        <v>5957</v>
      </c>
      <c r="N4067" s="360" t="s">
        <v>114</v>
      </c>
      <c r="O4067" s="360" t="s">
        <v>83</v>
      </c>
      <c r="P4067" s="360" t="s">
        <v>3532</v>
      </c>
      <c r="Q4067" s="360" t="s">
        <v>14284</v>
      </c>
    </row>
    <row r="4068" spans="1:17" ht="15">
      <c r="A4068" s="359" t="s">
        <v>6463</v>
      </c>
      <c r="B4068" s="360" t="s">
        <v>14570</v>
      </c>
      <c r="C4068" s="360" t="s">
        <v>3532</v>
      </c>
      <c r="D4068" s="360">
        <v>43</v>
      </c>
      <c r="E4068" s="360" t="s">
        <v>3532</v>
      </c>
      <c r="F4068" s="360" t="s">
        <v>3532</v>
      </c>
      <c r="G4068" s="360" t="s">
        <v>3532</v>
      </c>
      <c r="H4068" s="361">
        <v>45975</v>
      </c>
      <c r="I4068" s="360" t="s">
        <v>3532</v>
      </c>
      <c r="J4068" s="360" t="s">
        <v>14571</v>
      </c>
      <c r="K4068" s="360">
        <v>2022</v>
      </c>
      <c r="L4068" s="360" t="s">
        <v>5960</v>
      </c>
      <c r="M4068" s="360" t="s">
        <v>5957</v>
      </c>
      <c r="N4068" s="360" t="s">
        <v>5953</v>
      </c>
      <c r="O4068" s="360" t="s">
        <v>83</v>
      </c>
      <c r="P4068" s="360" t="s">
        <v>3532</v>
      </c>
      <c r="Q4068" s="360" t="s">
        <v>3532</v>
      </c>
    </row>
    <row r="4069" spans="1:17" ht="15">
      <c r="A4069" s="359" t="s">
        <v>1657</v>
      </c>
      <c r="B4069" s="360" t="s">
        <v>14572</v>
      </c>
      <c r="C4069" s="360" t="s">
        <v>6109</v>
      </c>
      <c r="D4069" s="360">
        <v>0</v>
      </c>
      <c r="E4069" s="360" t="s">
        <v>3532</v>
      </c>
      <c r="F4069" s="360" t="s">
        <v>6937</v>
      </c>
      <c r="G4069" s="360" t="s">
        <v>3532</v>
      </c>
      <c r="H4069" s="361">
        <v>45975</v>
      </c>
      <c r="I4069" s="360" t="s">
        <v>3532</v>
      </c>
      <c r="J4069" s="360" t="s">
        <v>14573</v>
      </c>
      <c r="K4069" s="360">
        <v>2022</v>
      </c>
      <c r="L4069" s="360" t="s">
        <v>5960</v>
      </c>
      <c r="M4069" s="360" t="s">
        <v>5957</v>
      </c>
      <c r="N4069" s="360" t="s">
        <v>5953</v>
      </c>
      <c r="O4069" s="360" t="s">
        <v>3532</v>
      </c>
      <c r="P4069" s="360" t="s">
        <v>3532</v>
      </c>
      <c r="Q4069" s="360" t="s">
        <v>6939</v>
      </c>
    </row>
    <row r="4070" spans="1:17" ht="15">
      <c r="A4070" s="359" t="s">
        <v>3002</v>
      </c>
      <c r="B4070" s="360" t="s">
        <v>14574</v>
      </c>
      <c r="C4070" s="360" t="s">
        <v>3532</v>
      </c>
      <c r="D4070" s="360">
        <v>0</v>
      </c>
      <c r="E4070" s="360" t="s">
        <v>3532</v>
      </c>
      <c r="F4070" s="360" t="s">
        <v>3532</v>
      </c>
      <c r="G4070" s="360" t="s">
        <v>3532</v>
      </c>
      <c r="H4070" s="361">
        <v>45975</v>
      </c>
      <c r="I4070" s="360" t="s">
        <v>3532</v>
      </c>
      <c r="J4070" s="360" t="s">
        <v>7940</v>
      </c>
      <c r="K4070" s="360">
        <v>2023</v>
      </c>
      <c r="L4070" s="360" t="s">
        <v>11505</v>
      </c>
      <c r="M4070" s="360" t="s">
        <v>5957</v>
      </c>
      <c r="N4070" s="360" t="s">
        <v>114</v>
      </c>
      <c r="O4070" s="360" t="s">
        <v>83</v>
      </c>
      <c r="P4070" s="360" t="s">
        <v>3532</v>
      </c>
      <c r="Q4070" s="360" t="s">
        <v>3532</v>
      </c>
    </row>
    <row r="4071" spans="1:17" ht="15">
      <c r="A4071" s="359" t="s">
        <v>1670</v>
      </c>
      <c r="B4071" s="360" t="s">
        <v>14575</v>
      </c>
      <c r="C4071" s="360" t="s">
        <v>3532</v>
      </c>
      <c r="D4071" s="360">
        <v>2</v>
      </c>
      <c r="E4071" s="360" t="s">
        <v>3532</v>
      </c>
      <c r="F4071" s="360" t="s">
        <v>3532</v>
      </c>
      <c r="G4071" s="360" t="s">
        <v>3532</v>
      </c>
      <c r="H4071" s="361">
        <v>45975</v>
      </c>
      <c r="I4071" s="360" t="s">
        <v>3532</v>
      </c>
      <c r="J4071" s="360" t="s">
        <v>14576</v>
      </c>
      <c r="K4071" s="360">
        <v>2023</v>
      </c>
      <c r="L4071" s="360" t="s">
        <v>5964</v>
      </c>
      <c r="M4071" s="360" t="s">
        <v>5957</v>
      </c>
      <c r="N4071" s="360" t="s">
        <v>5953</v>
      </c>
      <c r="O4071" s="360" t="s">
        <v>83</v>
      </c>
      <c r="P4071" s="360" t="s">
        <v>3532</v>
      </c>
      <c r="Q4071" s="360" t="s">
        <v>3532</v>
      </c>
    </row>
    <row r="4072" spans="1:17" ht="15">
      <c r="A4072" s="359" t="s">
        <v>6452</v>
      </c>
      <c r="B4072" s="360" t="s">
        <v>14577</v>
      </c>
      <c r="C4072" s="360" t="s">
        <v>3532</v>
      </c>
      <c r="D4072" s="360">
        <v>156</v>
      </c>
      <c r="E4072" s="360" t="s">
        <v>3532</v>
      </c>
      <c r="F4072" s="360" t="s">
        <v>3532</v>
      </c>
      <c r="G4072" s="360" t="s">
        <v>3532</v>
      </c>
      <c r="H4072" s="361">
        <v>45975</v>
      </c>
      <c r="I4072" s="360" t="s">
        <v>3532</v>
      </c>
      <c r="J4072" s="360" t="s">
        <v>14578</v>
      </c>
      <c r="K4072" s="360">
        <v>2023</v>
      </c>
      <c r="L4072" s="360" t="s">
        <v>5960</v>
      </c>
      <c r="M4072" s="360" t="s">
        <v>5957</v>
      </c>
      <c r="N4072" s="360" t="s">
        <v>5953</v>
      </c>
      <c r="O4072" s="360" t="s">
        <v>83</v>
      </c>
      <c r="P4072" s="360" t="s">
        <v>3532</v>
      </c>
      <c r="Q4072" s="360" t="s">
        <v>3532</v>
      </c>
    </row>
    <row r="4073" spans="1:17" ht="15">
      <c r="A4073" s="359" t="s">
        <v>1620</v>
      </c>
      <c r="B4073" s="360" t="s">
        <v>2430</v>
      </c>
      <c r="C4073" s="360" t="s">
        <v>2790</v>
      </c>
      <c r="D4073" s="360">
        <v>1</v>
      </c>
      <c r="E4073" s="360" t="s">
        <v>3532</v>
      </c>
      <c r="F4073" s="360" t="s">
        <v>14579</v>
      </c>
      <c r="G4073" s="360" t="s">
        <v>3532</v>
      </c>
      <c r="H4073" s="361">
        <v>45975</v>
      </c>
      <c r="I4073" s="360" t="s">
        <v>3532</v>
      </c>
      <c r="J4073" s="360" t="s">
        <v>7940</v>
      </c>
      <c r="K4073" s="360">
        <v>2023</v>
      </c>
      <c r="L4073" s="360" t="s">
        <v>13830</v>
      </c>
      <c r="M4073" s="360" t="s">
        <v>5957</v>
      </c>
      <c r="N4073" s="360" t="s">
        <v>114</v>
      </c>
      <c r="O4073" s="360" t="s">
        <v>83</v>
      </c>
      <c r="P4073" s="360">
        <v>0</v>
      </c>
      <c r="Q4073" s="360" t="s">
        <v>14580</v>
      </c>
    </row>
    <row r="4074" spans="1:17" ht="15">
      <c r="A4074" s="359" t="s">
        <v>1651</v>
      </c>
      <c r="B4074" s="360" t="s">
        <v>513</v>
      </c>
      <c r="C4074" s="360" t="s">
        <v>7277</v>
      </c>
      <c r="D4074" s="360">
        <v>25</v>
      </c>
      <c r="E4074" s="360" t="s">
        <v>3532</v>
      </c>
      <c r="F4074" s="360" t="s">
        <v>14201</v>
      </c>
      <c r="G4074" s="360" t="s">
        <v>3532</v>
      </c>
      <c r="H4074" s="361">
        <v>45975</v>
      </c>
      <c r="I4074" s="360" t="s">
        <v>3532</v>
      </c>
      <c r="J4074" s="360" t="s">
        <v>7940</v>
      </c>
      <c r="K4074" s="360">
        <v>2022</v>
      </c>
      <c r="L4074" s="360" t="s">
        <v>13830</v>
      </c>
      <c r="M4074" s="360" t="s">
        <v>5957</v>
      </c>
      <c r="N4074" s="360" t="s">
        <v>114</v>
      </c>
      <c r="O4074" s="360" t="s">
        <v>83</v>
      </c>
      <c r="P4074" s="360" t="s">
        <v>3532</v>
      </c>
      <c r="Q4074" s="360" t="s">
        <v>14202</v>
      </c>
    </row>
    <row r="4075" spans="1:17" ht="15">
      <c r="A4075" s="359" t="s">
        <v>3923</v>
      </c>
      <c r="B4075" s="360" t="s">
        <v>3227</v>
      </c>
      <c r="C4075" s="360" t="s">
        <v>109</v>
      </c>
      <c r="D4075" s="360">
        <v>176</v>
      </c>
      <c r="E4075" s="360" t="s">
        <v>7207</v>
      </c>
      <c r="F4075" s="360" t="s">
        <v>7208</v>
      </c>
      <c r="G4075" s="360" t="s">
        <v>7209</v>
      </c>
      <c r="H4075" s="361">
        <v>45975</v>
      </c>
      <c r="I4075" s="360" t="s">
        <v>3532</v>
      </c>
      <c r="J4075" s="360" t="s">
        <v>7940</v>
      </c>
      <c r="K4075" s="360">
        <v>2022</v>
      </c>
      <c r="L4075" s="360" t="s">
        <v>13830</v>
      </c>
      <c r="M4075" s="360" t="s">
        <v>5957</v>
      </c>
      <c r="N4075" s="360" t="s">
        <v>114</v>
      </c>
      <c r="O4075" s="360" t="s">
        <v>83</v>
      </c>
      <c r="P4075" s="360" t="s">
        <v>3532</v>
      </c>
      <c r="Q4075" s="360" t="s">
        <v>13429</v>
      </c>
    </row>
    <row r="4076" spans="1:17" ht="15">
      <c r="A4076" s="359" t="s">
        <v>1742</v>
      </c>
      <c r="B4076" s="360" t="s">
        <v>14581</v>
      </c>
      <c r="C4076" s="360" t="s">
        <v>3532</v>
      </c>
      <c r="D4076" s="360">
        <v>1</v>
      </c>
      <c r="E4076" s="360" t="s">
        <v>3532</v>
      </c>
      <c r="F4076" s="360" t="s">
        <v>3532</v>
      </c>
      <c r="G4076" s="360" t="s">
        <v>3532</v>
      </c>
      <c r="H4076" s="361">
        <v>45975</v>
      </c>
      <c r="I4076" s="360" t="s">
        <v>3532</v>
      </c>
      <c r="J4076" s="360" t="s">
        <v>14582</v>
      </c>
      <c r="K4076" s="360">
        <v>2022</v>
      </c>
      <c r="L4076" s="360" t="s">
        <v>5964</v>
      </c>
      <c r="M4076" s="360" t="s">
        <v>5957</v>
      </c>
      <c r="N4076" s="360" t="s">
        <v>5953</v>
      </c>
      <c r="O4076" s="360" t="s">
        <v>83</v>
      </c>
      <c r="P4076" s="360" t="s">
        <v>3532</v>
      </c>
      <c r="Q4076" s="360" t="s">
        <v>3532</v>
      </c>
    </row>
    <row r="4077" spans="1:17" ht="15">
      <c r="A4077" s="359" t="s">
        <v>3175</v>
      </c>
      <c r="B4077" s="360" t="s">
        <v>14583</v>
      </c>
      <c r="C4077" s="360" t="s">
        <v>3532</v>
      </c>
      <c r="D4077" s="360">
        <v>1</v>
      </c>
      <c r="E4077" s="360" t="s">
        <v>3532</v>
      </c>
      <c r="F4077" s="360" t="s">
        <v>3532</v>
      </c>
      <c r="G4077" s="360" t="s">
        <v>3532</v>
      </c>
      <c r="H4077" s="361">
        <v>45975</v>
      </c>
      <c r="I4077" s="360" t="s">
        <v>3532</v>
      </c>
      <c r="J4077" s="360" t="s">
        <v>14584</v>
      </c>
      <c r="K4077" s="360">
        <v>2022</v>
      </c>
      <c r="L4077" s="360" t="s">
        <v>5964</v>
      </c>
      <c r="M4077" s="360" t="s">
        <v>5957</v>
      </c>
      <c r="N4077" s="360" t="s">
        <v>5953</v>
      </c>
      <c r="O4077" s="360" t="s">
        <v>83</v>
      </c>
      <c r="P4077" s="360" t="s">
        <v>3532</v>
      </c>
      <c r="Q4077" s="360" t="s">
        <v>3532</v>
      </c>
    </row>
    <row r="4078" spans="1:17" ht="15">
      <c r="A4078" s="359" t="s">
        <v>3143</v>
      </c>
      <c r="B4078" s="360" t="s">
        <v>14585</v>
      </c>
      <c r="C4078" s="360" t="s">
        <v>2790</v>
      </c>
      <c r="D4078" s="360">
        <v>1</v>
      </c>
      <c r="E4078" s="360" t="s">
        <v>3532</v>
      </c>
      <c r="F4078" s="360" t="s">
        <v>14586</v>
      </c>
      <c r="G4078" s="360" t="s">
        <v>3532</v>
      </c>
      <c r="H4078" s="361">
        <v>45975</v>
      </c>
      <c r="I4078" s="360" t="s">
        <v>3532</v>
      </c>
      <c r="J4078" s="360" t="s">
        <v>14587</v>
      </c>
      <c r="K4078" s="360">
        <v>2023</v>
      </c>
      <c r="L4078" s="360" t="s">
        <v>5960</v>
      </c>
      <c r="M4078" s="360" t="s">
        <v>5957</v>
      </c>
      <c r="N4078" s="360" t="s">
        <v>5953</v>
      </c>
      <c r="O4078" s="360" t="s">
        <v>83</v>
      </c>
      <c r="P4078" s="360">
        <v>0</v>
      </c>
      <c r="Q4078" s="360" t="s">
        <v>14588</v>
      </c>
    </row>
    <row r="4079" spans="1:17" ht="15">
      <c r="A4079" s="359" t="s">
        <v>2147</v>
      </c>
      <c r="B4079" s="360" t="s">
        <v>14589</v>
      </c>
      <c r="C4079" s="360" t="s">
        <v>3532</v>
      </c>
      <c r="D4079" s="360">
        <v>217</v>
      </c>
      <c r="E4079" s="360" t="s">
        <v>3532</v>
      </c>
      <c r="F4079" s="360" t="s">
        <v>3532</v>
      </c>
      <c r="G4079" s="360" t="s">
        <v>3532</v>
      </c>
      <c r="H4079" s="361">
        <v>45975</v>
      </c>
      <c r="I4079" s="360" t="s">
        <v>3532</v>
      </c>
      <c r="J4079" s="360" t="s">
        <v>8132</v>
      </c>
      <c r="K4079" s="360">
        <v>2021</v>
      </c>
      <c r="L4079" s="360" t="s">
        <v>8399</v>
      </c>
      <c r="M4079" s="360" t="s">
        <v>5957</v>
      </c>
      <c r="N4079" s="360" t="s">
        <v>114</v>
      </c>
      <c r="O4079" s="360" t="s">
        <v>2147</v>
      </c>
      <c r="P4079" s="360" t="s">
        <v>3532</v>
      </c>
      <c r="Q4079" s="360" t="s">
        <v>3532</v>
      </c>
    </row>
    <row r="4080" spans="1:17" ht="15">
      <c r="A4080" s="359" t="s">
        <v>1897</v>
      </c>
      <c r="B4080" s="360" t="s">
        <v>14590</v>
      </c>
      <c r="C4080" s="360" t="s">
        <v>3532</v>
      </c>
      <c r="D4080" s="360">
        <v>1</v>
      </c>
      <c r="E4080" s="360" t="s">
        <v>3532</v>
      </c>
      <c r="F4080" s="360" t="s">
        <v>3532</v>
      </c>
      <c r="G4080" s="360" t="s">
        <v>3532</v>
      </c>
      <c r="H4080" s="361">
        <v>45975</v>
      </c>
      <c r="I4080" s="360" t="s">
        <v>3255</v>
      </c>
      <c r="J4080" s="360" t="s">
        <v>6783</v>
      </c>
      <c r="K4080" s="360">
        <v>2021</v>
      </c>
      <c r="L4080" s="360" t="s">
        <v>5956</v>
      </c>
      <c r="M4080" s="360" t="s">
        <v>5957</v>
      </c>
      <c r="N4080" s="360" t="s">
        <v>5953</v>
      </c>
      <c r="O4080" s="360" t="s">
        <v>83</v>
      </c>
      <c r="P4080" s="360" t="s">
        <v>3532</v>
      </c>
      <c r="Q4080" s="360" t="s">
        <v>3532</v>
      </c>
    </row>
    <row r="4081" spans="1:17" ht="15">
      <c r="A4081" s="359" t="s">
        <v>5986</v>
      </c>
      <c r="B4081" s="360" t="s">
        <v>14591</v>
      </c>
      <c r="C4081" s="360" t="s">
        <v>2790</v>
      </c>
      <c r="D4081" s="360">
        <v>4</v>
      </c>
      <c r="E4081" s="360" t="s">
        <v>3532</v>
      </c>
      <c r="F4081" s="360" t="s">
        <v>14592</v>
      </c>
      <c r="G4081" s="360" t="s">
        <v>3532</v>
      </c>
      <c r="H4081" s="361">
        <v>45975</v>
      </c>
      <c r="I4081" s="360" t="s">
        <v>3532</v>
      </c>
      <c r="J4081" s="360" t="s">
        <v>14593</v>
      </c>
      <c r="K4081" s="360">
        <v>2022</v>
      </c>
      <c r="L4081" s="360" t="s">
        <v>5960</v>
      </c>
      <c r="M4081" s="360" t="s">
        <v>5957</v>
      </c>
      <c r="N4081" s="360" t="s">
        <v>5953</v>
      </c>
      <c r="O4081" s="360" t="s">
        <v>83</v>
      </c>
      <c r="P4081" s="360">
        <v>0</v>
      </c>
      <c r="Q4081" s="360" t="s">
        <v>14594</v>
      </c>
    </row>
    <row r="4082" spans="1:17" ht="15">
      <c r="A4082" s="359" t="s">
        <v>2147</v>
      </c>
      <c r="B4082" s="360" t="s">
        <v>14595</v>
      </c>
      <c r="C4082" s="360" t="s">
        <v>3532</v>
      </c>
      <c r="D4082" s="360">
        <v>217</v>
      </c>
      <c r="E4082" s="360" t="s">
        <v>3532</v>
      </c>
      <c r="F4082" s="360" t="s">
        <v>3532</v>
      </c>
      <c r="G4082" s="360" t="s">
        <v>3532</v>
      </c>
      <c r="H4082" s="361">
        <v>45975</v>
      </c>
      <c r="I4082" s="360" t="s">
        <v>3532</v>
      </c>
      <c r="J4082" s="360" t="s">
        <v>14596</v>
      </c>
      <c r="K4082" s="360">
        <v>2023</v>
      </c>
      <c r="L4082" s="360" t="s">
        <v>7374</v>
      </c>
      <c r="M4082" s="360" t="s">
        <v>5957</v>
      </c>
      <c r="N4082" s="360" t="s">
        <v>5953</v>
      </c>
      <c r="O4082" s="360" t="s">
        <v>2147</v>
      </c>
      <c r="P4082" s="360" t="s">
        <v>3532</v>
      </c>
      <c r="Q4082" s="360" t="s">
        <v>3532</v>
      </c>
    </row>
    <row r="4083" spans="1:17" ht="15">
      <c r="A4083" s="359" t="s">
        <v>1703</v>
      </c>
      <c r="B4083" s="360" t="s">
        <v>14597</v>
      </c>
      <c r="C4083" s="360" t="s">
        <v>2790</v>
      </c>
      <c r="D4083" s="360">
        <v>9</v>
      </c>
      <c r="E4083" s="360" t="s">
        <v>3532</v>
      </c>
      <c r="F4083" s="360" t="s">
        <v>14598</v>
      </c>
      <c r="G4083" s="360" t="s">
        <v>3532</v>
      </c>
      <c r="H4083" s="361">
        <v>45975</v>
      </c>
      <c r="I4083" s="360" t="s">
        <v>3532</v>
      </c>
      <c r="J4083" s="360" t="s">
        <v>14599</v>
      </c>
      <c r="K4083" s="360">
        <v>2022</v>
      </c>
      <c r="L4083" s="360" t="s">
        <v>5960</v>
      </c>
      <c r="M4083" s="360" t="s">
        <v>5957</v>
      </c>
      <c r="N4083" s="360" t="s">
        <v>5953</v>
      </c>
      <c r="O4083" s="360" t="s">
        <v>83</v>
      </c>
      <c r="P4083" s="360">
        <v>0</v>
      </c>
      <c r="Q4083" s="360" t="s">
        <v>14600</v>
      </c>
    </row>
    <row r="4084" spans="1:17" ht="15">
      <c r="A4084" s="359" t="s">
        <v>1897</v>
      </c>
      <c r="B4084" s="360" t="s">
        <v>14601</v>
      </c>
      <c r="C4084" s="360" t="s">
        <v>2790</v>
      </c>
      <c r="D4084" s="360">
        <v>4</v>
      </c>
      <c r="E4084" s="360" t="s">
        <v>3532</v>
      </c>
      <c r="F4084" s="360" t="s">
        <v>14602</v>
      </c>
      <c r="G4084" s="360" t="s">
        <v>3532</v>
      </c>
      <c r="H4084" s="361">
        <v>45975</v>
      </c>
      <c r="I4084" s="360" t="s">
        <v>3532</v>
      </c>
      <c r="J4084" s="360" t="s">
        <v>6790</v>
      </c>
      <c r="K4084" s="360">
        <v>2022</v>
      </c>
      <c r="L4084" s="360" t="s">
        <v>5984</v>
      </c>
      <c r="M4084" s="360" t="s">
        <v>5957</v>
      </c>
      <c r="N4084" s="360" t="s">
        <v>5953</v>
      </c>
      <c r="O4084" s="360" t="s">
        <v>83</v>
      </c>
      <c r="P4084" s="360">
        <v>0</v>
      </c>
      <c r="Q4084" s="360" t="s">
        <v>14603</v>
      </c>
    </row>
    <row r="4085" spans="1:17" ht="15">
      <c r="A4085" s="359" t="s">
        <v>219</v>
      </c>
      <c r="B4085" s="360" t="s">
        <v>14604</v>
      </c>
      <c r="C4085" s="360" t="s">
        <v>3532</v>
      </c>
      <c r="D4085" s="360">
        <v>115</v>
      </c>
      <c r="E4085" s="360" t="s">
        <v>3532</v>
      </c>
      <c r="F4085" s="360" t="s">
        <v>3532</v>
      </c>
      <c r="G4085" s="360" t="s">
        <v>3532</v>
      </c>
      <c r="H4085" s="361">
        <v>45975</v>
      </c>
      <c r="I4085" s="360" t="s">
        <v>3532</v>
      </c>
      <c r="J4085" s="360" t="s">
        <v>11317</v>
      </c>
      <c r="K4085" s="360">
        <v>2023</v>
      </c>
      <c r="L4085" s="360" t="s">
        <v>5964</v>
      </c>
      <c r="M4085" s="360" t="s">
        <v>5957</v>
      </c>
      <c r="N4085" s="360" t="s">
        <v>5953</v>
      </c>
      <c r="O4085" s="360" t="s">
        <v>83</v>
      </c>
      <c r="P4085" s="360" t="s">
        <v>3532</v>
      </c>
      <c r="Q4085" s="360" t="s">
        <v>3532</v>
      </c>
    </row>
    <row r="4086" spans="1:17" ht="15">
      <c r="A4086" s="359" t="s">
        <v>5999</v>
      </c>
      <c r="B4086" s="360" t="s">
        <v>5528</v>
      </c>
      <c r="C4086" s="360" t="s">
        <v>3532</v>
      </c>
      <c r="D4086" s="360">
        <v>57</v>
      </c>
      <c r="E4086" s="360" t="s">
        <v>3532</v>
      </c>
      <c r="F4086" s="360" t="s">
        <v>3532</v>
      </c>
      <c r="G4086" s="360" t="s">
        <v>3532</v>
      </c>
      <c r="H4086" s="361">
        <v>45975</v>
      </c>
      <c r="I4086" s="360" t="s">
        <v>3532</v>
      </c>
      <c r="J4086" s="360" t="s">
        <v>8132</v>
      </c>
      <c r="K4086" s="360">
        <v>2022</v>
      </c>
      <c r="L4086" s="360" t="s">
        <v>8202</v>
      </c>
      <c r="M4086" s="360" t="s">
        <v>5957</v>
      </c>
      <c r="N4086" s="360" t="s">
        <v>114</v>
      </c>
      <c r="O4086" s="360" t="s">
        <v>6002</v>
      </c>
      <c r="P4086" s="360" t="s">
        <v>3532</v>
      </c>
      <c r="Q4086" s="360" t="s">
        <v>3532</v>
      </c>
    </row>
    <row r="4087" spans="1:17" ht="15">
      <c r="A4087" s="359" t="s">
        <v>2147</v>
      </c>
      <c r="B4087" s="360" t="s">
        <v>2183</v>
      </c>
      <c r="C4087" s="360" t="s">
        <v>3532</v>
      </c>
      <c r="D4087" s="360">
        <v>217</v>
      </c>
      <c r="E4087" s="360" t="s">
        <v>3532</v>
      </c>
      <c r="F4087" s="360" t="s">
        <v>3532</v>
      </c>
      <c r="G4087" s="360" t="s">
        <v>3532</v>
      </c>
      <c r="H4087" s="361">
        <v>45975</v>
      </c>
      <c r="I4087" s="360" t="s">
        <v>3532</v>
      </c>
      <c r="J4087" s="360" t="s">
        <v>8132</v>
      </c>
      <c r="K4087" s="360">
        <v>2022</v>
      </c>
      <c r="L4087" s="360" t="s">
        <v>8399</v>
      </c>
      <c r="M4087" s="360" t="s">
        <v>5957</v>
      </c>
      <c r="N4087" s="360" t="s">
        <v>114</v>
      </c>
      <c r="O4087" s="360" t="s">
        <v>2147</v>
      </c>
      <c r="P4087" s="360" t="s">
        <v>3532</v>
      </c>
      <c r="Q4087" s="360" t="s">
        <v>3532</v>
      </c>
    </row>
    <row r="4088" spans="1:17" ht="15">
      <c r="A4088" s="359" t="s">
        <v>2147</v>
      </c>
      <c r="B4088" s="360" t="s">
        <v>2186</v>
      </c>
      <c r="C4088" s="360" t="s">
        <v>3532</v>
      </c>
      <c r="D4088" s="360">
        <v>217</v>
      </c>
      <c r="E4088" s="360" t="s">
        <v>3532</v>
      </c>
      <c r="F4088" s="360" t="s">
        <v>3532</v>
      </c>
      <c r="G4088" s="360" t="s">
        <v>3532</v>
      </c>
      <c r="H4088" s="361">
        <v>45975</v>
      </c>
      <c r="I4088" s="360" t="s">
        <v>3532</v>
      </c>
      <c r="J4088" s="360" t="s">
        <v>8132</v>
      </c>
      <c r="K4088" s="360">
        <v>2022</v>
      </c>
      <c r="L4088" s="360" t="s">
        <v>8399</v>
      </c>
      <c r="M4088" s="360" t="s">
        <v>5957</v>
      </c>
      <c r="N4088" s="360" t="s">
        <v>114</v>
      </c>
      <c r="O4088" s="360" t="s">
        <v>2147</v>
      </c>
      <c r="P4088" s="360" t="s">
        <v>3532</v>
      </c>
      <c r="Q4088" s="360" t="s">
        <v>3532</v>
      </c>
    </row>
    <row r="4089" spans="1:17" ht="15">
      <c r="A4089" s="359" t="s">
        <v>5986</v>
      </c>
      <c r="B4089" s="360" t="s">
        <v>14605</v>
      </c>
      <c r="C4089" s="360" t="s">
        <v>2790</v>
      </c>
      <c r="D4089" s="360">
        <v>4</v>
      </c>
      <c r="E4089" s="360" t="s">
        <v>3532</v>
      </c>
      <c r="F4089" s="360" t="s">
        <v>14606</v>
      </c>
      <c r="G4089" s="360" t="s">
        <v>3532</v>
      </c>
      <c r="H4089" s="361">
        <v>45975</v>
      </c>
      <c r="I4089" s="360" t="s">
        <v>3532</v>
      </c>
      <c r="J4089" s="360" t="s">
        <v>14607</v>
      </c>
      <c r="K4089" s="360">
        <v>2023</v>
      </c>
      <c r="L4089" s="360" t="s">
        <v>5984</v>
      </c>
      <c r="M4089" s="360" t="s">
        <v>5957</v>
      </c>
      <c r="N4089" s="360" t="s">
        <v>5953</v>
      </c>
      <c r="O4089" s="360" t="s">
        <v>83</v>
      </c>
      <c r="P4089" s="360">
        <v>0</v>
      </c>
      <c r="Q4089" s="360" t="s">
        <v>14608</v>
      </c>
    </row>
    <row r="4090" spans="1:17" ht="15">
      <c r="A4090" s="359" t="s">
        <v>5986</v>
      </c>
      <c r="B4090" s="360" t="s">
        <v>14609</v>
      </c>
      <c r="C4090" s="360" t="s">
        <v>3532</v>
      </c>
      <c r="D4090" s="360">
        <v>45</v>
      </c>
      <c r="E4090" s="360" t="s">
        <v>3532</v>
      </c>
      <c r="F4090" s="360" t="s">
        <v>3532</v>
      </c>
      <c r="G4090" s="360" t="s">
        <v>3532</v>
      </c>
      <c r="H4090" s="361">
        <v>45975</v>
      </c>
      <c r="I4090" s="360" t="s">
        <v>3532</v>
      </c>
      <c r="J4090" s="360" t="s">
        <v>14610</v>
      </c>
      <c r="K4090" s="360">
        <v>2023</v>
      </c>
      <c r="L4090" s="360" t="s">
        <v>5984</v>
      </c>
      <c r="M4090" s="360" t="s">
        <v>5957</v>
      </c>
      <c r="N4090" s="360" t="s">
        <v>5953</v>
      </c>
      <c r="O4090" s="360" t="s">
        <v>83</v>
      </c>
      <c r="P4090" s="360" t="s">
        <v>3532</v>
      </c>
      <c r="Q4090" s="360" t="s">
        <v>3532</v>
      </c>
    </row>
    <row r="4091" spans="1:17" ht="15">
      <c r="A4091" s="359" t="s">
        <v>5986</v>
      </c>
      <c r="B4091" s="360" t="s">
        <v>14611</v>
      </c>
      <c r="C4091" s="360" t="s">
        <v>3532</v>
      </c>
      <c r="D4091" s="360">
        <v>16</v>
      </c>
      <c r="E4091" s="360" t="s">
        <v>3532</v>
      </c>
      <c r="F4091" s="360" t="s">
        <v>3532</v>
      </c>
      <c r="G4091" s="360" t="s">
        <v>3532</v>
      </c>
      <c r="H4091" s="361">
        <v>45975</v>
      </c>
      <c r="I4091" s="360" t="s">
        <v>3532</v>
      </c>
      <c r="J4091" s="360" t="s">
        <v>14612</v>
      </c>
      <c r="K4091" s="360">
        <v>2024</v>
      </c>
      <c r="L4091" s="360" t="s">
        <v>5964</v>
      </c>
      <c r="M4091" s="360" t="s">
        <v>5957</v>
      </c>
      <c r="N4091" s="360" t="s">
        <v>5953</v>
      </c>
      <c r="O4091" s="360" t="s">
        <v>83</v>
      </c>
      <c r="P4091" s="360" t="s">
        <v>3532</v>
      </c>
      <c r="Q4091" s="360" t="s">
        <v>3532</v>
      </c>
    </row>
    <row r="4092" spans="1:17" ht="15">
      <c r="A4092" s="359" t="s">
        <v>2147</v>
      </c>
      <c r="B4092" s="360" t="s">
        <v>14613</v>
      </c>
      <c r="C4092" s="360" t="s">
        <v>3532</v>
      </c>
      <c r="D4092" s="360">
        <v>217</v>
      </c>
      <c r="E4092" s="360" t="s">
        <v>3532</v>
      </c>
      <c r="F4092" s="360" t="s">
        <v>3532</v>
      </c>
      <c r="G4092" s="360" t="s">
        <v>3532</v>
      </c>
      <c r="H4092" s="361">
        <v>45975</v>
      </c>
      <c r="I4092" s="360" t="s">
        <v>3532</v>
      </c>
      <c r="J4092" s="360" t="s">
        <v>11556</v>
      </c>
      <c r="K4092" s="360">
        <v>2024</v>
      </c>
      <c r="L4092" s="360" t="s">
        <v>6008</v>
      </c>
      <c r="M4092" s="360" t="s">
        <v>5957</v>
      </c>
      <c r="N4092" s="360" t="s">
        <v>5953</v>
      </c>
      <c r="O4092" s="360" t="s">
        <v>2147</v>
      </c>
      <c r="P4092" s="360" t="s">
        <v>3532</v>
      </c>
      <c r="Q4092" s="360" t="s">
        <v>3532</v>
      </c>
    </row>
    <row r="4093" spans="1:17" ht="15">
      <c r="A4093" s="359" t="s">
        <v>5986</v>
      </c>
      <c r="B4093" s="360" t="s">
        <v>14614</v>
      </c>
      <c r="C4093" s="360" t="s">
        <v>3532</v>
      </c>
      <c r="D4093" s="360">
        <v>1</v>
      </c>
      <c r="E4093" s="360" t="s">
        <v>3532</v>
      </c>
      <c r="F4093" s="360" t="s">
        <v>3532</v>
      </c>
      <c r="G4093" s="360" t="s">
        <v>3532</v>
      </c>
      <c r="H4093" s="361">
        <v>45975</v>
      </c>
      <c r="I4093" s="360" t="s">
        <v>3532</v>
      </c>
      <c r="J4093" s="360" t="s">
        <v>14615</v>
      </c>
      <c r="K4093" s="360">
        <v>2024</v>
      </c>
      <c r="L4093" s="360" t="s">
        <v>5960</v>
      </c>
      <c r="M4093" s="360" t="s">
        <v>5957</v>
      </c>
      <c r="N4093" s="360" t="s">
        <v>5953</v>
      </c>
      <c r="O4093" s="360" t="s">
        <v>83</v>
      </c>
      <c r="P4093" s="360" t="s">
        <v>3532</v>
      </c>
      <c r="Q4093" s="360" t="s">
        <v>3532</v>
      </c>
    </row>
    <row r="4094" spans="1:17" ht="15">
      <c r="A4094" s="359" t="s">
        <v>3256</v>
      </c>
      <c r="B4094" s="360" t="s">
        <v>14616</v>
      </c>
      <c r="C4094" s="360" t="s">
        <v>3532</v>
      </c>
      <c r="D4094" s="360">
        <v>36</v>
      </c>
      <c r="E4094" s="360" t="s">
        <v>3532</v>
      </c>
      <c r="F4094" s="360" t="s">
        <v>3532</v>
      </c>
      <c r="G4094" s="360" t="s">
        <v>3532</v>
      </c>
      <c r="H4094" s="361">
        <v>45975</v>
      </c>
      <c r="I4094" s="360" t="s">
        <v>3532</v>
      </c>
      <c r="J4094" s="360" t="s">
        <v>14617</v>
      </c>
      <c r="K4094" s="360">
        <v>2022</v>
      </c>
      <c r="L4094" s="360" t="s">
        <v>5964</v>
      </c>
      <c r="M4094" s="360" t="s">
        <v>5957</v>
      </c>
      <c r="N4094" s="360" t="s">
        <v>5953</v>
      </c>
      <c r="O4094" s="360" t="s">
        <v>83</v>
      </c>
      <c r="P4094" s="360" t="s">
        <v>3532</v>
      </c>
      <c r="Q4094" s="360" t="s">
        <v>3532</v>
      </c>
    </row>
    <row r="4095" spans="1:17" ht="15">
      <c r="A4095" s="359" t="s">
        <v>12643</v>
      </c>
      <c r="B4095" s="360" t="s">
        <v>14618</v>
      </c>
      <c r="C4095" s="360" t="s">
        <v>3532</v>
      </c>
      <c r="D4095" s="360">
        <v>0</v>
      </c>
      <c r="E4095" s="360" t="s">
        <v>3532</v>
      </c>
      <c r="F4095" s="360" t="s">
        <v>3532</v>
      </c>
      <c r="G4095" s="360" t="s">
        <v>3532</v>
      </c>
      <c r="H4095" s="361">
        <v>45975</v>
      </c>
      <c r="I4095" s="360" t="s">
        <v>3532</v>
      </c>
      <c r="J4095" s="360" t="s">
        <v>14619</v>
      </c>
      <c r="K4095" s="360">
        <v>2021</v>
      </c>
      <c r="L4095" s="360" t="s">
        <v>7014</v>
      </c>
      <c r="M4095" s="360" t="s">
        <v>5957</v>
      </c>
      <c r="N4095" s="360" t="s">
        <v>5953</v>
      </c>
      <c r="O4095" s="360" t="s">
        <v>6002</v>
      </c>
      <c r="P4095" s="360" t="s">
        <v>3532</v>
      </c>
      <c r="Q4095" s="360" t="s">
        <v>3532</v>
      </c>
    </row>
    <row r="4096" spans="1:17" ht="15">
      <c r="A4096" s="359" t="s">
        <v>5750</v>
      </c>
      <c r="B4096" s="360" t="s">
        <v>14620</v>
      </c>
      <c r="C4096" s="360" t="s">
        <v>2790</v>
      </c>
      <c r="D4096" s="360">
        <v>9</v>
      </c>
      <c r="E4096" s="360" t="s">
        <v>3532</v>
      </c>
      <c r="F4096" s="360" t="s">
        <v>14621</v>
      </c>
      <c r="G4096" s="360" t="s">
        <v>3532</v>
      </c>
      <c r="H4096" s="361">
        <v>45975</v>
      </c>
      <c r="I4096" s="360" t="s">
        <v>3532</v>
      </c>
      <c r="J4096" s="360" t="s">
        <v>11768</v>
      </c>
      <c r="K4096" s="360">
        <v>2022</v>
      </c>
      <c r="L4096" s="360" t="s">
        <v>5960</v>
      </c>
      <c r="M4096" s="360" t="s">
        <v>5957</v>
      </c>
      <c r="N4096" s="360" t="s">
        <v>5953</v>
      </c>
      <c r="O4096" s="360" t="s">
        <v>83</v>
      </c>
      <c r="P4096" s="360">
        <v>0</v>
      </c>
      <c r="Q4096" s="360" t="s">
        <v>14622</v>
      </c>
    </row>
    <row r="4097" spans="1:17" ht="15">
      <c r="A4097" s="359" t="s">
        <v>6077</v>
      </c>
      <c r="B4097" s="360" t="s">
        <v>14623</v>
      </c>
      <c r="C4097" s="360" t="s">
        <v>2790</v>
      </c>
      <c r="D4097" s="360">
        <v>23</v>
      </c>
      <c r="E4097" s="360" t="s">
        <v>3532</v>
      </c>
      <c r="F4097" s="360" t="s">
        <v>14624</v>
      </c>
      <c r="G4097" s="360" t="s">
        <v>3532</v>
      </c>
      <c r="H4097" s="361">
        <v>45975</v>
      </c>
      <c r="I4097" s="360" t="s">
        <v>3532</v>
      </c>
      <c r="J4097" s="360" t="s">
        <v>14625</v>
      </c>
      <c r="K4097" s="360">
        <v>2022</v>
      </c>
      <c r="L4097" s="360" t="s">
        <v>5960</v>
      </c>
      <c r="M4097" s="360" t="s">
        <v>5957</v>
      </c>
      <c r="N4097" s="360" t="s">
        <v>5953</v>
      </c>
      <c r="O4097" s="360" t="s">
        <v>83</v>
      </c>
      <c r="P4097" s="360">
        <v>0</v>
      </c>
      <c r="Q4097" s="360" t="s">
        <v>7611</v>
      </c>
    </row>
    <row r="4098" spans="1:17" ht="15">
      <c r="A4098" s="359" t="s">
        <v>9159</v>
      </c>
      <c r="B4098" s="360" t="s">
        <v>14626</v>
      </c>
      <c r="C4098" s="360" t="s">
        <v>3532</v>
      </c>
      <c r="D4098" s="360">
        <v>111</v>
      </c>
      <c r="E4098" s="360" t="s">
        <v>3532</v>
      </c>
      <c r="F4098" s="360" t="s">
        <v>3532</v>
      </c>
      <c r="G4098" s="360" t="s">
        <v>3532</v>
      </c>
      <c r="H4098" s="361">
        <v>45975</v>
      </c>
      <c r="I4098" s="360" t="s">
        <v>3532</v>
      </c>
      <c r="J4098" s="360" t="s">
        <v>14627</v>
      </c>
      <c r="K4098" s="360">
        <v>2023</v>
      </c>
      <c r="L4098" s="360" t="s">
        <v>5956</v>
      </c>
      <c r="M4098" s="360" t="s">
        <v>5957</v>
      </c>
      <c r="N4098" s="360" t="s">
        <v>5953</v>
      </c>
      <c r="O4098" s="360" t="s">
        <v>83</v>
      </c>
      <c r="P4098" s="360" t="s">
        <v>3532</v>
      </c>
      <c r="Q4098" s="360" t="s">
        <v>3532</v>
      </c>
    </row>
    <row r="4099" spans="1:17" ht="15">
      <c r="A4099" s="359" t="s">
        <v>5750</v>
      </c>
      <c r="B4099" s="360" t="s">
        <v>14628</v>
      </c>
      <c r="C4099" s="360" t="s">
        <v>3532</v>
      </c>
      <c r="D4099" s="360">
        <v>1</v>
      </c>
      <c r="E4099" s="360" t="s">
        <v>3532</v>
      </c>
      <c r="F4099" s="360" t="s">
        <v>3532</v>
      </c>
      <c r="G4099" s="360" t="s">
        <v>3532</v>
      </c>
      <c r="H4099" s="361">
        <v>45975</v>
      </c>
      <c r="I4099" s="360" t="s">
        <v>3532</v>
      </c>
      <c r="J4099" s="360" t="s">
        <v>14629</v>
      </c>
      <c r="K4099" s="360">
        <v>2023</v>
      </c>
      <c r="L4099" s="360" t="s">
        <v>5960</v>
      </c>
      <c r="M4099" s="360" t="s">
        <v>5957</v>
      </c>
      <c r="N4099" s="360" t="s">
        <v>5953</v>
      </c>
      <c r="O4099" s="360" t="s">
        <v>83</v>
      </c>
      <c r="P4099" s="360" t="s">
        <v>3532</v>
      </c>
      <c r="Q4099" s="360" t="s">
        <v>3532</v>
      </c>
    </row>
    <row r="4100" spans="1:17" ht="15">
      <c r="A4100" s="359" t="s">
        <v>5750</v>
      </c>
      <c r="B4100" s="360" t="s">
        <v>14630</v>
      </c>
      <c r="C4100" s="360" t="s">
        <v>3532</v>
      </c>
      <c r="D4100" s="360">
        <v>0</v>
      </c>
      <c r="E4100" s="360" t="s">
        <v>3532</v>
      </c>
      <c r="F4100" s="360" t="s">
        <v>3532</v>
      </c>
      <c r="G4100" s="360" t="s">
        <v>3532</v>
      </c>
      <c r="H4100" s="361">
        <v>45975</v>
      </c>
      <c r="I4100" s="360" t="s">
        <v>3532</v>
      </c>
      <c r="J4100" s="360" t="s">
        <v>14631</v>
      </c>
      <c r="K4100" s="360">
        <v>2023</v>
      </c>
      <c r="L4100" s="360" t="s">
        <v>5960</v>
      </c>
      <c r="M4100" s="360" t="s">
        <v>5957</v>
      </c>
      <c r="N4100" s="360" t="s">
        <v>5953</v>
      </c>
      <c r="O4100" s="360" t="s">
        <v>83</v>
      </c>
      <c r="P4100" s="360" t="s">
        <v>3532</v>
      </c>
      <c r="Q4100" s="360" t="s">
        <v>3532</v>
      </c>
    </row>
    <row r="4101" spans="1:17" ht="15">
      <c r="A4101" s="359" t="s">
        <v>1871</v>
      </c>
      <c r="B4101" s="360" t="s">
        <v>14632</v>
      </c>
      <c r="C4101" s="360" t="s">
        <v>3532</v>
      </c>
      <c r="D4101" s="360">
        <v>0</v>
      </c>
      <c r="E4101" s="360" t="s">
        <v>3532</v>
      </c>
      <c r="F4101" s="360" t="s">
        <v>3532</v>
      </c>
      <c r="G4101" s="360" t="s">
        <v>3532</v>
      </c>
      <c r="H4101" s="361">
        <v>45975</v>
      </c>
      <c r="I4101" s="360" t="s">
        <v>3532</v>
      </c>
      <c r="J4101" s="360" t="s">
        <v>14633</v>
      </c>
      <c r="K4101" s="360">
        <v>2024</v>
      </c>
      <c r="L4101" s="360" t="s">
        <v>5956</v>
      </c>
      <c r="M4101" s="360" t="s">
        <v>5957</v>
      </c>
      <c r="N4101" s="360" t="s">
        <v>5953</v>
      </c>
      <c r="O4101" s="360" t="s">
        <v>83</v>
      </c>
      <c r="P4101" s="360" t="s">
        <v>3532</v>
      </c>
      <c r="Q4101" s="360" t="s">
        <v>3532</v>
      </c>
    </row>
    <row r="4102" spans="1:17" ht="15">
      <c r="A4102" s="359" t="s">
        <v>2717</v>
      </c>
      <c r="B4102" s="360" t="s">
        <v>435</v>
      </c>
      <c r="C4102" s="360" t="s">
        <v>3532</v>
      </c>
      <c r="D4102" s="360">
        <v>53</v>
      </c>
      <c r="E4102" s="360" t="s">
        <v>3532</v>
      </c>
      <c r="F4102" s="360" t="s">
        <v>3532</v>
      </c>
      <c r="G4102" s="360" t="s">
        <v>3532</v>
      </c>
      <c r="H4102" s="361">
        <v>45975</v>
      </c>
      <c r="I4102" s="360" t="s">
        <v>3532</v>
      </c>
      <c r="J4102" s="360" t="s">
        <v>7940</v>
      </c>
      <c r="K4102" s="360">
        <v>2020</v>
      </c>
      <c r="L4102" s="360" t="s">
        <v>13944</v>
      </c>
      <c r="M4102" s="360" t="s">
        <v>5957</v>
      </c>
      <c r="N4102" s="360" t="s">
        <v>114</v>
      </c>
      <c r="O4102" s="360" t="s">
        <v>83</v>
      </c>
      <c r="P4102" s="360" t="s">
        <v>3532</v>
      </c>
      <c r="Q4102" s="360" t="s">
        <v>3532</v>
      </c>
    </row>
    <row r="4103" spans="1:17" ht="15">
      <c r="A4103" s="359" t="s">
        <v>1611</v>
      </c>
      <c r="B4103" s="360" t="s">
        <v>3542</v>
      </c>
      <c r="C4103" s="360" t="s">
        <v>2790</v>
      </c>
      <c r="D4103" s="360">
        <v>17</v>
      </c>
      <c r="E4103" s="360" t="s">
        <v>3532</v>
      </c>
      <c r="F4103" s="360" t="s">
        <v>14634</v>
      </c>
      <c r="G4103" s="360" t="s">
        <v>3532</v>
      </c>
      <c r="H4103" s="361">
        <v>45975</v>
      </c>
      <c r="I4103" s="360" t="s">
        <v>3532</v>
      </c>
      <c r="J4103" s="360" t="s">
        <v>7940</v>
      </c>
      <c r="K4103" s="360">
        <v>2022</v>
      </c>
      <c r="L4103" s="360" t="s">
        <v>13944</v>
      </c>
      <c r="M4103" s="360" t="s">
        <v>5957</v>
      </c>
      <c r="N4103" s="360" t="s">
        <v>114</v>
      </c>
      <c r="O4103" s="360" t="s">
        <v>83</v>
      </c>
      <c r="P4103" s="360">
        <v>0</v>
      </c>
      <c r="Q4103" s="360" t="s">
        <v>14635</v>
      </c>
    </row>
    <row r="4104" spans="1:17" ht="15">
      <c r="A4104" s="359" t="s">
        <v>6525</v>
      </c>
      <c r="B4104" s="360" t="s">
        <v>2662</v>
      </c>
      <c r="C4104" s="360" t="s">
        <v>2790</v>
      </c>
      <c r="D4104" s="360">
        <v>18</v>
      </c>
      <c r="E4104" s="360" t="s">
        <v>3532</v>
      </c>
      <c r="F4104" s="360" t="s">
        <v>14636</v>
      </c>
      <c r="G4104" s="360" t="s">
        <v>3532</v>
      </c>
      <c r="H4104" s="361">
        <v>45975</v>
      </c>
      <c r="I4104" s="360" t="s">
        <v>3532</v>
      </c>
      <c r="J4104" s="360" t="s">
        <v>7940</v>
      </c>
      <c r="K4104" s="360">
        <v>2023</v>
      </c>
      <c r="L4104" s="360" t="s">
        <v>13941</v>
      </c>
      <c r="M4104" s="360" t="s">
        <v>5957</v>
      </c>
      <c r="N4104" s="360" t="s">
        <v>114</v>
      </c>
      <c r="O4104" s="360" t="s">
        <v>83</v>
      </c>
      <c r="P4104" s="360">
        <v>0</v>
      </c>
      <c r="Q4104" s="360" t="s">
        <v>14637</v>
      </c>
    </row>
    <row r="4105" spans="1:17" ht="15">
      <c r="A4105" s="359" t="s">
        <v>6525</v>
      </c>
      <c r="B4105" s="360" t="s">
        <v>2685</v>
      </c>
      <c r="C4105" s="360" t="s">
        <v>2790</v>
      </c>
      <c r="D4105" s="360">
        <v>4</v>
      </c>
      <c r="E4105" s="360" t="s">
        <v>3532</v>
      </c>
      <c r="F4105" s="360" t="s">
        <v>14638</v>
      </c>
      <c r="G4105" s="360" t="s">
        <v>3532</v>
      </c>
      <c r="H4105" s="361">
        <v>45975</v>
      </c>
      <c r="I4105" s="360" t="s">
        <v>3532</v>
      </c>
      <c r="J4105" s="360" t="s">
        <v>7940</v>
      </c>
      <c r="K4105" s="360">
        <v>2022</v>
      </c>
      <c r="L4105" s="360" t="s">
        <v>13941</v>
      </c>
      <c r="M4105" s="360" t="s">
        <v>5957</v>
      </c>
      <c r="N4105" s="360" t="s">
        <v>114</v>
      </c>
      <c r="O4105" s="360" t="s">
        <v>83</v>
      </c>
      <c r="P4105" s="360">
        <v>0</v>
      </c>
      <c r="Q4105" s="360" t="s">
        <v>14639</v>
      </c>
    </row>
    <row r="4106" spans="1:17" ht="15">
      <c r="A4106" s="359" t="s">
        <v>6525</v>
      </c>
      <c r="B4106" s="360" t="s">
        <v>209</v>
      </c>
      <c r="C4106" s="360" t="s">
        <v>3532</v>
      </c>
      <c r="D4106" s="360">
        <v>1</v>
      </c>
      <c r="E4106" s="360" t="s">
        <v>3532</v>
      </c>
      <c r="F4106" s="360" t="s">
        <v>3532</v>
      </c>
      <c r="G4106" s="360" t="s">
        <v>3532</v>
      </c>
      <c r="H4106" s="361">
        <v>45975</v>
      </c>
      <c r="I4106" s="360" t="s">
        <v>3532</v>
      </c>
      <c r="J4106" s="360" t="s">
        <v>7940</v>
      </c>
      <c r="K4106" s="360">
        <v>2022</v>
      </c>
      <c r="L4106" s="360" t="s">
        <v>13941</v>
      </c>
      <c r="M4106" s="360" t="s">
        <v>5957</v>
      </c>
      <c r="N4106" s="360" t="s">
        <v>114</v>
      </c>
      <c r="O4106" s="360" t="s">
        <v>83</v>
      </c>
      <c r="P4106" s="360" t="s">
        <v>3532</v>
      </c>
      <c r="Q4106" s="360" t="s">
        <v>3532</v>
      </c>
    </row>
    <row r="4107" spans="1:17" ht="15">
      <c r="A4107" s="359" t="s">
        <v>6525</v>
      </c>
      <c r="B4107" s="360" t="s">
        <v>2683</v>
      </c>
      <c r="C4107" s="360" t="s">
        <v>2790</v>
      </c>
      <c r="D4107" s="360">
        <v>4</v>
      </c>
      <c r="E4107" s="360" t="s">
        <v>3532</v>
      </c>
      <c r="F4107" s="360" t="s">
        <v>14640</v>
      </c>
      <c r="G4107" s="360" t="s">
        <v>3532</v>
      </c>
      <c r="H4107" s="361">
        <v>45975</v>
      </c>
      <c r="I4107" s="360" t="s">
        <v>3532</v>
      </c>
      <c r="J4107" s="360" t="s">
        <v>7940</v>
      </c>
      <c r="K4107" s="360">
        <v>2023</v>
      </c>
      <c r="L4107" s="360" t="s">
        <v>13941</v>
      </c>
      <c r="M4107" s="360" t="s">
        <v>5957</v>
      </c>
      <c r="N4107" s="360" t="s">
        <v>114</v>
      </c>
      <c r="O4107" s="360" t="s">
        <v>83</v>
      </c>
      <c r="P4107" s="360">
        <v>0</v>
      </c>
      <c r="Q4107" s="360" t="s">
        <v>14641</v>
      </c>
    </row>
    <row r="4108" spans="1:17" ht="15">
      <c r="A4108" s="359" t="s">
        <v>6525</v>
      </c>
      <c r="B4108" s="360" t="s">
        <v>2659</v>
      </c>
      <c r="C4108" s="360" t="s">
        <v>2790</v>
      </c>
      <c r="D4108" s="360">
        <v>4</v>
      </c>
      <c r="E4108" s="360" t="s">
        <v>3532</v>
      </c>
      <c r="F4108" s="360" t="s">
        <v>14642</v>
      </c>
      <c r="G4108" s="360" t="s">
        <v>3532</v>
      </c>
      <c r="H4108" s="361">
        <v>45975</v>
      </c>
      <c r="I4108" s="360" t="s">
        <v>3532</v>
      </c>
      <c r="J4108" s="360" t="s">
        <v>7940</v>
      </c>
      <c r="K4108" s="360">
        <v>2023</v>
      </c>
      <c r="L4108" s="360" t="s">
        <v>13941</v>
      </c>
      <c r="M4108" s="360" t="s">
        <v>5957</v>
      </c>
      <c r="N4108" s="360" t="s">
        <v>114</v>
      </c>
      <c r="O4108" s="360" t="s">
        <v>83</v>
      </c>
      <c r="P4108" s="360">
        <v>0</v>
      </c>
      <c r="Q4108" s="360" t="s">
        <v>14643</v>
      </c>
    </row>
    <row r="4109" spans="1:17" ht="15">
      <c r="A4109" s="359" t="s">
        <v>6525</v>
      </c>
      <c r="B4109" s="360" t="s">
        <v>295</v>
      </c>
      <c r="C4109" s="360" t="s">
        <v>3532</v>
      </c>
      <c r="D4109" s="360">
        <v>1</v>
      </c>
      <c r="E4109" s="360" t="s">
        <v>3532</v>
      </c>
      <c r="F4109" s="360" t="s">
        <v>3532</v>
      </c>
      <c r="G4109" s="360" t="s">
        <v>3532</v>
      </c>
      <c r="H4109" s="361">
        <v>45975</v>
      </c>
      <c r="I4109" s="360" t="s">
        <v>3532</v>
      </c>
      <c r="J4109" s="360" t="s">
        <v>7940</v>
      </c>
      <c r="K4109" s="360">
        <v>2023</v>
      </c>
      <c r="L4109" s="360" t="s">
        <v>13941</v>
      </c>
      <c r="M4109" s="360" t="s">
        <v>5957</v>
      </c>
      <c r="N4109" s="360" t="s">
        <v>114</v>
      </c>
      <c r="O4109" s="360" t="s">
        <v>83</v>
      </c>
      <c r="P4109" s="360" t="s">
        <v>3532</v>
      </c>
      <c r="Q4109" s="360" t="s">
        <v>3532</v>
      </c>
    </row>
    <row r="4110" spans="1:17" ht="15">
      <c r="A4110" s="359" t="s">
        <v>3002</v>
      </c>
      <c r="B4110" s="360" t="s">
        <v>1338</v>
      </c>
      <c r="C4110" s="360" t="s">
        <v>2790</v>
      </c>
      <c r="D4110" s="360">
        <v>4</v>
      </c>
      <c r="E4110" s="360" t="s">
        <v>3532</v>
      </c>
      <c r="F4110" s="360" t="s">
        <v>14644</v>
      </c>
      <c r="G4110" s="360" t="s">
        <v>3532</v>
      </c>
      <c r="H4110" s="361">
        <v>45975</v>
      </c>
      <c r="I4110" s="360" t="s">
        <v>3532</v>
      </c>
      <c r="J4110" s="360" t="s">
        <v>7940</v>
      </c>
      <c r="K4110" s="360">
        <v>2023</v>
      </c>
      <c r="L4110" s="360" t="s">
        <v>13941</v>
      </c>
      <c r="M4110" s="360" t="s">
        <v>5957</v>
      </c>
      <c r="N4110" s="360" t="s">
        <v>114</v>
      </c>
      <c r="O4110" s="360" t="s">
        <v>83</v>
      </c>
      <c r="P4110" s="360">
        <v>0</v>
      </c>
      <c r="Q4110" s="360" t="s">
        <v>14645</v>
      </c>
    </row>
    <row r="4111" spans="1:17" ht="15">
      <c r="A4111" s="359" t="s">
        <v>3002</v>
      </c>
      <c r="B4111" s="360" t="s">
        <v>280</v>
      </c>
      <c r="C4111" s="360" t="s">
        <v>3532</v>
      </c>
      <c r="D4111" s="360">
        <v>76</v>
      </c>
      <c r="E4111" s="360" t="s">
        <v>3532</v>
      </c>
      <c r="F4111" s="360" t="s">
        <v>3532</v>
      </c>
      <c r="G4111" s="360" t="s">
        <v>3532</v>
      </c>
      <c r="H4111" s="361">
        <v>45975</v>
      </c>
      <c r="I4111" s="360" t="s">
        <v>3532</v>
      </c>
      <c r="J4111" s="360" t="s">
        <v>7940</v>
      </c>
      <c r="K4111" s="360">
        <v>2023</v>
      </c>
      <c r="L4111" s="360" t="s">
        <v>13941</v>
      </c>
      <c r="M4111" s="360" t="s">
        <v>5957</v>
      </c>
      <c r="N4111" s="360" t="s">
        <v>114</v>
      </c>
      <c r="O4111" s="360" t="s">
        <v>83</v>
      </c>
      <c r="P4111" s="360" t="s">
        <v>3532</v>
      </c>
      <c r="Q4111" s="360" t="s">
        <v>3532</v>
      </c>
    </row>
    <row r="4112" spans="1:17" ht="15">
      <c r="A4112" s="359" t="s">
        <v>1871</v>
      </c>
      <c r="B4112" s="360" t="s">
        <v>3085</v>
      </c>
      <c r="C4112" s="360" t="s">
        <v>3532</v>
      </c>
      <c r="D4112" s="360">
        <v>2</v>
      </c>
      <c r="E4112" s="360" t="s">
        <v>3532</v>
      </c>
      <c r="F4112" s="360" t="s">
        <v>3532</v>
      </c>
      <c r="G4112" s="360" t="s">
        <v>3532</v>
      </c>
      <c r="H4112" s="361">
        <v>45975</v>
      </c>
      <c r="I4112" s="360" t="s">
        <v>3532</v>
      </c>
      <c r="J4112" s="360" t="s">
        <v>7940</v>
      </c>
      <c r="K4112" s="360">
        <v>2023</v>
      </c>
      <c r="L4112" s="360" t="s">
        <v>13941</v>
      </c>
      <c r="M4112" s="360" t="s">
        <v>5957</v>
      </c>
      <c r="N4112" s="360" t="s">
        <v>114</v>
      </c>
      <c r="O4112" s="360" t="s">
        <v>83</v>
      </c>
      <c r="P4112" s="360" t="s">
        <v>3532</v>
      </c>
      <c r="Q4112" s="360" t="s">
        <v>3532</v>
      </c>
    </row>
    <row r="4113" spans="1:17" ht="15">
      <c r="A4113" s="359" t="s">
        <v>1871</v>
      </c>
      <c r="B4113" s="360" t="s">
        <v>3086</v>
      </c>
      <c r="C4113" s="360" t="s">
        <v>2790</v>
      </c>
      <c r="D4113" s="360">
        <v>0</v>
      </c>
      <c r="E4113" s="360" t="s">
        <v>3532</v>
      </c>
      <c r="F4113" s="360" t="s">
        <v>14646</v>
      </c>
      <c r="G4113" s="360" t="s">
        <v>3532</v>
      </c>
      <c r="H4113" s="361">
        <v>45975</v>
      </c>
      <c r="I4113" s="360" t="s">
        <v>3532</v>
      </c>
      <c r="J4113" s="360" t="s">
        <v>7940</v>
      </c>
      <c r="K4113" s="360">
        <v>2018</v>
      </c>
      <c r="L4113" s="360" t="s">
        <v>13941</v>
      </c>
      <c r="M4113" s="360" t="s">
        <v>5957</v>
      </c>
      <c r="N4113" s="360" t="s">
        <v>114</v>
      </c>
      <c r="O4113" s="360" t="s">
        <v>83</v>
      </c>
      <c r="P4113" s="360">
        <v>0</v>
      </c>
      <c r="Q4113" s="360" t="s">
        <v>14647</v>
      </c>
    </row>
    <row r="4114" spans="1:17" ht="15">
      <c r="A4114" s="359" t="s">
        <v>1871</v>
      </c>
      <c r="B4114" s="360" t="s">
        <v>3087</v>
      </c>
      <c r="C4114" s="360" t="s">
        <v>2790</v>
      </c>
      <c r="D4114" s="360">
        <v>4</v>
      </c>
      <c r="E4114" s="360" t="s">
        <v>3532</v>
      </c>
      <c r="F4114" s="360" t="s">
        <v>14648</v>
      </c>
      <c r="G4114" s="360" t="s">
        <v>3532</v>
      </c>
      <c r="H4114" s="361">
        <v>45975</v>
      </c>
      <c r="I4114" s="360" t="s">
        <v>3532</v>
      </c>
      <c r="J4114" s="360" t="s">
        <v>7940</v>
      </c>
      <c r="K4114" s="360">
        <v>1990</v>
      </c>
      <c r="L4114" s="360" t="s">
        <v>13941</v>
      </c>
      <c r="M4114" s="360" t="s">
        <v>5957</v>
      </c>
      <c r="N4114" s="360" t="s">
        <v>114</v>
      </c>
      <c r="O4114" s="360" t="s">
        <v>83</v>
      </c>
      <c r="P4114" s="360">
        <v>0</v>
      </c>
      <c r="Q4114" s="360" t="s">
        <v>14649</v>
      </c>
    </row>
    <row r="4115" spans="1:17" ht="15">
      <c r="A4115" s="359" t="s">
        <v>1871</v>
      </c>
      <c r="B4115" s="360" t="s">
        <v>1045</v>
      </c>
      <c r="C4115" s="360" t="s">
        <v>3532</v>
      </c>
      <c r="D4115" s="360">
        <v>7</v>
      </c>
      <c r="E4115" s="360" t="s">
        <v>3532</v>
      </c>
      <c r="F4115" s="360" t="s">
        <v>3532</v>
      </c>
      <c r="G4115" s="360" t="s">
        <v>3532</v>
      </c>
      <c r="H4115" s="361">
        <v>45975</v>
      </c>
      <c r="I4115" s="360" t="s">
        <v>3532</v>
      </c>
      <c r="J4115" s="360" t="s">
        <v>7940</v>
      </c>
      <c r="K4115" s="360">
        <v>2019</v>
      </c>
      <c r="L4115" s="360" t="s">
        <v>13941</v>
      </c>
      <c r="M4115" s="360" t="s">
        <v>5957</v>
      </c>
      <c r="N4115" s="360" t="s">
        <v>114</v>
      </c>
      <c r="O4115" s="360" t="s">
        <v>83</v>
      </c>
      <c r="P4115" s="360" t="s">
        <v>3532</v>
      </c>
      <c r="Q4115" s="360" t="s">
        <v>3532</v>
      </c>
    </row>
    <row r="4116" spans="1:17" ht="15">
      <c r="A4116" s="359" t="s">
        <v>1644</v>
      </c>
      <c r="B4116" s="360" t="s">
        <v>2965</v>
      </c>
      <c r="C4116" s="360" t="s">
        <v>3532</v>
      </c>
      <c r="D4116" s="360">
        <v>1</v>
      </c>
      <c r="E4116" s="360" t="s">
        <v>3532</v>
      </c>
      <c r="F4116" s="360" t="s">
        <v>3532</v>
      </c>
      <c r="G4116" s="360" t="s">
        <v>3532</v>
      </c>
      <c r="H4116" s="361">
        <v>45975</v>
      </c>
      <c r="I4116" s="360" t="s">
        <v>3532</v>
      </c>
      <c r="J4116" s="360" t="s">
        <v>7940</v>
      </c>
      <c r="K4116" s="360">
        <v>2022</v>
      </c>
      <c r="L4116" s="360" t="s">
        <v>13941</v>
      </c>
      <c r="M4116" s="360" t="s">
        <v>5957</v>
      </c>
      <c r="N4116" s="360" t="s">
        <v>114</v>
      </c>
      <c r="O4116" s="360" t="s">
        <v>83</v>
      </c>
      <c r="P4116" s="360" t="s">
        <v>3532</v>
      </c>
      <c r="Q4116" s="360" t="s">
        <v>3532</v>
      </c>
    </row>
    <row r="4117" spans="1:17" ht="15">
      <c r="A4117" s="359" t="s">
        <v>1644</v>
      </c>
      <c r="B4117" s="360" t="s">
        <v>676</v>
      </c>
      <c r="C4117" s="360" t="s">
        <v>109</v>
      </c>
      <c r="D4117" s="360">
        <v>1</v>
      </c>
      <c r="E4117" s="360" t="s">
        <v>8295</v>
      </c>
      <c r="F4117" s="360" t="s">
        <v>7208</v>
      </c>
      <c r="G4117" s="360" t="s">
        <v>7209</v>
      </c>
      <c r="H4117" s="361">
        <v>45975</v>
      </c>
      <c r="I4117" s="360" t="s">
        <v>3532</v>
      </c>
      <c r="J4117" s="360" t="s">
        <v>7940</v>
      </c>
      <c r="K4117" s="360">
        <v>2022</v>
      </c>
      <c r="L4117" s="360" t="s">
        <v>13941</v>
      </c>
      <c r="M4117" s="360" t="s">
        <v>5957</v>
      </c>
      <c r="N4117" s="360" t="s">
        <v>114</v>
      </c>
      <c r="O4117" s="360" t="s">
        <v>83</v>
      </c>
      <c r="P4117" s="360" t="s">
        <v>3532</v>
      </c>
      <c r="Q4117" s="360" t="s">
        <v>14243</v>
      </c>
    </row>
    <row r="4118" spans="1:17" ht="15">
      <c r="A4118" s="359" t="s">
        <v>1871</v>
      </c>
      <c r="B4118" s="360" t="s">
        <v>1325</v>
      </c>
      <c r="C4118" s="360" t="s">
        <v>2790</v>
      </c>
      <c r="D4118" s="360">
        <v>4</v>
      </c>
      <c r="E4118" s="360" t="s">
        <v>3532</v>
      </c>
      <c r="F4118" s="360" t="s">
        <v>14650</v>
      </c>
      <c r="G4118" s="360" t="s">
        <v>3532</v>
      </c>
      <c r="H4118" s="361">
        <v>45975</v>
      </c>
      <c r="I4118" s="360" t="s">
        <v>3532</v>
      </c>
      <c r="J4118" s="360" t="s">
        <v>7940</v>
      </c>
      <c r="K4118" s="360">
        <v>1990</v>
      </c>
      <c r="L4118" s="360" t="s">
        <v>13941</v>
      </c>
      <c r="M4118" s="360" t="s">
        <v>5957</v>
      </c>
      <c r="N4118" s="360" t="s">
        <v>114</v>
      </c>
      <c r="O4118" s="360" t="s">
        <v>83</v>
      </c>
      <c r="P4118" s="360">
        <v>0</v>
      </c>
      <c r="Q4118" s="360" t="s">
        <v>14622</v>
      </c>
    </row>
    <row r="4119" spans="1:17" ht="15">
      <c r="A4119" s="359" t="s">
        <v>1871</v>
      </c>
      <c r="B4119" s="360" t="s">
        <v>3091</v>
      </c>
      <c r="C4119" s="360" t="s">
        <v>3532</v>
      </c>
      <c r="D4119" s="360">
        <v>1</v>
      </c>
      <c r="E4119" s="360" t="s">
        <v>3532</v>
      </c>
      <c r="F4119" s="360" t="s">
        <v>3532</v>
      </c>
      <c r="G4119" s="360" t="s">
        <v>3532</v>
      </c>
      <c r="H4119" s="361">
        <v>45975</v>
      </c>
      <c r="I4119" s="360" t="s">
        <v>3532</v>
      </c>
      <c r="J4119" s="360" t="s">
        <v>7940</v>
      </c>
      <c r="K4119" s="360">
        <v>2019</v>
      </c>
      <c r="L4119" s="360" t="s">
        <v>13941</v>
      </c>
      <c r="M4119" s="360" t="s">
        <v>5957</v>
      </c>
      <c r="N4119" s="360" t="s">
        <v>114</v>
      </c>
      <c r="O4119" s="360" t="s">
        <v>83</v>
      </c>
      <c r="P4119" s="360" t="s">
        <v>3532</v>
      </c>
      <c r="Q4119" s="360" t="s">
        <v>3532</v>
      </c>
    </row>
    <row r="4120" spans="1:17" ht="15">
      <c r="A4120" s="359" t="s">
        <v>1871</v>
      </c>
      <c r="B4120" s="360" t="s">
        <v>3090</v>
      </c>
      <c r="C4120" s="360" t="s">
        <v>2790</v>
      </c>
      <c r="D4120" s="360">
        <v>0</v>
      </c>
      <c r="E4120" s="360" t="s">
        <v>3532</v>
      </c>
      <c r="F4120" s="360" t="s">
        <v>14651</v>
      </c>
      <c r="G4120" s="360" t="s">
        <v>3532</v>
      </c>
      <c r="H4120" s="361">
        <v>45975</v>
      </c>
      <c r="I4120" s="360" t="s">
        <v>3532</v>
      </c>
      <c r="J4120" s="360" t="s">
        <v>7940</v>
      </c>
      <c r="K4120" s="360">
        <v>2022</v>
      </c>
      <c r="L4120" s="360" t="s">
        <v>13941</v>
      </c>
      <c r="M4120" s="360" t="s">
        <v>5957</v>
      </c>
      <c r="N4120" s="360" t="s">
        <v>114</v>
      </c>
      <c r="O4120" s="360" t="s">
        <v>83</v>
      </c>
      <c r="P4120" s="360">
        <v>0</v>
      </c>
      <c r="Q4120" s="360" t="s">
        <v>12360</v>
      </c>
    </row>
    <row r="4121" spans="1:17" ht="15">
      <c r="A4121" s="359" t="s">
        <v>1871</v>
      </c>
      <c r="B4121" s="360" t="s">
        <v>1426</v>
      </c>
      <c r="C4121" s="360" t="s">
        <v>2790</v>
      </c>
      <c r="D4121" s="360">
        <v>4</v>
      </c>
      <c r="E4121" s="360" t="s">
        <v>3532</v>
      </c>
      <c r="F4121" s="360" t="s">
        <v>14652</v>
      </c>
      <c r="G4121" s="360" t="s">
        <v>3532</v>
      </c>
      <c r="H4121" s="361">
        <v>45975</v>
      </c>
      <c r="I4121" s="360" t="s">
        <v>3532</v>
      </c>
      <c r="J4121" s="360" t="s">
        <v>7940</v>
      </c>
      <c r="K4121" s="360">
        <v>2018</v>
      </c>
      <c r="L4121" s="360" t="s">
        <v>13941</v>
      </c>
      <c r="M4121" s="360" t="s">
        <v>5957</v>
      </c>
      <c r="N4121" s="360" t="s">
        <v>114</v>
      </c>
      <c r="O4121" s="360" t="s">
        <v>83</v>
      </c>
      <c r="P4121" s="360">
        <v>0</v>
      </c>
      <c r="Q4121" s="360" t="s">
        <v>12241</v>
      </c>
    </row>
    <row r="4122" spans="1:17" ht="15">
      <c r="A4122" s="359" t="s">
        <v>1871</v>
      </c>
      <c r="B4122" s="360" t="s">
        <v>3088</v>
      </c>
      <c r="C4122" s="360" t="s">
        <v>3532</v>
      </c>
      <c r="D4122" s="360">
        <v>1</v>
      </c>
      <c r="E4122" s="360" t="s">
        <v>3532</v>
      </c>
      <c r="F4122" s="360" t="s">
        <v>3532</v>
      </c>
      <c r="G4122" s="360" t="s">
        <v>3532</v>
      </c>
      <c r="H4122" s="361">
        <v>45975</v>
      </c>
      <c r="I4122" s="360" t="s">
        <v>3532</v>
      </c>
      <c r="J4122" s="360" t="s">
        <v>7940</v>
      </c>
      <c r="K4122" s="360">
        <v>2022</v>
      </c>
      <c r="L4122" s="360" t="s">
        <v>13941</v>
      </c>
      <c r="M4122" s="360" t="s">
        <v>5957</v>
      </c>
      <c r="N4122" s="360" t="s">
        <v>114</v>
      </c>
      <c r="O4122" s="360" t="s">
        <v>83</v>
      </c>
      <c r="P4122" s="360" t="s">
        <v>3532</v>
      </c>
      <c r="Q4122" s="360" t="s">
        <v>3532</v>
      </c>
    </row>
    <row r="4123" spans="1:17" ht="15">
      <c r="A4123" s="359" t="s">
        <v>3612</v>
      </c>
      <c r="B4123" s="360" t="s">
        <v>160</v>
      </c>
      <c r="C4123" s="360" t="s">
        <v>109</v>
      </c>
      <c r="D4123" s="360">
        <v>10</v>
      </c>
      <c r="E4123" s="360" t="s">
        <v>14161</v>
      </c>
      <c r="F4123" s="360" t="s">
        <v>7208</v>
      </c>
      <c r="G4123" s="360" t="s">
        <v>7209</v>
      </c>
      <c r="H4123" s="361">
        <v>45975</v>
      </c>
      <c r="I4123" s="360" t="s">
        <v>3532</v>
      </c>
      <c r="J4123" s="360" t="s">
        <v>7940</v>
      </c>
      <c r="K4123" s="360">
        <v>2023</v>
      </c>
      <c r="L4123" s="360" t="s">
        <v>13944</v>
      </c>
      <c r="M4123" s="360" t="s">
        <v>5957</v>
      </c>
      <c r="N4123" s="360" t="s">
        <v>114</v>
      </c>
      <c r="O4123" s="360" t="s">
        <v>83</v>
      </c>
      <c r="P4123" s="360" t="s">
        <v>3532</v>
      </c>
      <c r="Q4123" s="360" t="s">
        <v>13429</v>
      </c>
    </row>
    <row r="4124" spans="1:17" ht="15">
      <c r="A4124" s="359" t="s">
        <v>1868</v>
      </c>
      <c r="B4124" s="360" t="s">
        <v>3362</v>
      </c>
      <c r="C4124" s="360" t="s">
        <v>2790</v>
      </c>
      <c r="D4124" s="360">
        <v>0</v>
      </c>
      <c r="E4124" s="360" t="s">
        <v>3532</v>
      </c>
      <c r="F4124" s="360" t="s">
        <v>14653</v>
      </c>
      <c r="G4124" s="360" t="s">
        <v>3532</v>
      </c>
      <c r="H4124" s="361">
        <v>45975</v>
      </c>
      <c r="I4124" s="360" t="s">
        <v>3532</v>
      </c>
      <c r="J4124" s="360" t="s">
        <v>7940</v>
      </c>
      <c r="K4124" s="360">
        <v>2023</v>
      </c>
      <c r="L4124" s="360" t="s">
        <v>13944</v>
      </c>
      <c r="M4124" s="360" t="s">
        <v>5957</v>
      </c>
      <c r="N4124" s="360" t="s">
        <v>114</v>
      </c>
      <c r="O4124" s="360" t="s">
        <v>83</v>
      </c>
      <c r="P4124" s="360">
        <v>0</v>
      </c>
      <c r="Q4124" s="360" t="s">
        <v>14654</v>
      </c>
    </row>
    <row r="4125" spans="1:17" ht="15">
      <c r="A4125" s="359" t="s">
        <v>1868</v>
      </c>
      <c r="B4125" s="360" t="s">
        <v>3371</v>
      </c>
      <c r="C4125" s="360" t="s">
        <v>2790</v>
      </c>
      <c r="D4125" s="360">
        <v>4</v>
      </c>
      <c r="E4125" s="360" t="s">
        <v>3532</v>
      </c>
      <c r="F4125" s="360" t="s">
        <v>14655</v>
      </c>
      <c r="G4125" s="360" t="s">
        <v>3532</v>
      </c>
      <c r="H4125" s="361">
        <v>45975</v>
      </c>
      <c r="I4125" s="360" t="s">
        <v>3532</v>
      </c>
      <c r="J4125" s="360" t="s">
        <v>7940</v>
      </c>
      <c r="K4125" s="360">
        <v>2022</v>
      </c>
      <c r="L4125" s="360" t="s">
        <v>13944</v>
      </c>
      <c r="M4125" s="360" t="s">
        <v>5957</v>
      </c>
      <c r="N4125" s="360" t="s">
        <v>114</v>
      </c>
      <c r="O4125" s="360" t="s">
        <v>83</v>
      </c>
      <c r="P4125" s="360">
        <v>0</v>
      </c>
      <c r="Q4125" s="360" t="s">
        <v>14656</v>
      </c>
    </row>
    <row r="4126" spans="1:17" ht="15">
      <c r="A4126" s="359" t="s">
        <v>1868</v>
      </c>
      <c r="B4126" s="360" t="s">
        <v>3371</v>
      </c>
      <c r="C4126" s="360" t="s">
        <v>2790</v>
      </c>
      <c r="D4126" s="360">
        <v>4</v>
      </c>
      <c r="E4126" s="360" t="s">
        <v>3532</v>
      </c>
      <c r="F4126" s="360" t="s">
        <v>14657</v>
      </c>
      <c r="G4126" s="360" t="s">
        <v>3532</v>
      </c>
      <c r="H4126" s="361">
        <v>45975</v>
      </c>
      <c r="I4126" s="360" t="s">
        <v>3532</v>
      </c>
      <c r="J4126" s="360" t="s">
        <v>7940</v>
      </c>
      <c r="K4126" s="360">
        <v>2022</v>
      </c>
      <c r="L4126" s="360" t="s">
        <v>13944</v>
      </c>
      <c r="M4126" s="360" t="s">
        <v>5957</v>
      </c>
      <c r="N4126" s="360" t="s">
        <v>114</v>
      </c>
      <c r="O4126" s="360" t="s">
        <v>83</v>
      </c>
      <c r="P4126" s="360">
        <v>0</v>
      </c>
      <c r="Q4126" s="360" t="s">
        <v>14656</v>
      </c>
    </row>
    <row r="4127" spans="1:17" ht="15">
      <c r="A4127" s="359" t="s">
        <v>1868</v>
      </c>
      <c r="B4127" s="360" t="s">
        <v>3348</v>
      </c>
      <c r="C4127" s="360" t="s">
        <v>2790</v>
      </c>
      <c r="D4127" s="360">
        <v>5</v>
      </c>
      <c r="E4127" s="360" t="s">
        <v>3532</v>
      </c>
      <c r="F4127" s="360" t="s">
        <v>14658</v>
      </c>
      <c r="G4127" s="360" t="s">
        <v>3532</v>
      </c>
      <c r="H4127" s="361">
        <v>45975</v>
      </c>
      <c r="I4127" s="360" t="s">
        <v>3532</v>
      </c>
      <c r="J4127" s="360" t="s">
        <v>7940</v>
      </c>
      <c r="K4127" s="360">
        <v>2023</v>
      </c>
      <c r="L4127" s="360" t="s">
        <v>13944</v>
      </c>
      <c r="M4127" s="360" t="s">
        <v>5957</v>
      </c>
      <c r="N4127" s="360" t="s">
        <v>114</v>
      </c>
      <c r="O4127" s="360" t="s">
        <v>83</v>
      </c>
      <c r="P4127" s="360">
        <v>0</v>
      </c>
      <c r="Q4127" s="360" t="s">
        <v>14659</v>
      </c>
    </row>
    <row r="4128" spans="1:17" ht="15">
      <c r="A4128" s="359" t="s">
        <v>1868</v>
      </c>
      <c r="B4128" s="360" t="s">
        <v>3349</v>
      </c>
      <c r="C4128" s="360" t="s">
        <v>2790</v>
      </c>
      <c r="D4128" s="360">
        <v>4</v>
      </c>
      <c r="E4128" s="360" t="s">
        <v>3532</v>
      </c>
      <c r="F4128" s="360" t="s">
        <v>14660</v>
      </c>
      <c r="G4128" s="360" t="s">
        <v>3532</v>
      </c>
      <c r="H4128" s="361">
        <v>45975</v>
      </c>
      <c r="I4128" s="360" t="s">
        <v>3532</v>
      </c>
      <c r="J4128" s="360" t="s">
        <v>7940</v>
      </c>
      <c r="K4128" s="360">
        <v>2023</v>
      </c>
      <c r="L4128" s="360" t="s">
        <v>13944</v>
      </c>
      <c r="M4128" s="360" t="s">
        <v>5957</v>
      </c>
      <c r="N4128" s="360" t="s">
        <v>114</v>
      </c>
      <c r="O4128" s="360" t="s">
        <v>83</v>
      </c>
      <c r="P4128" s="360">
        <v>0</v>
      </c>
      <c r="Q4128" s="360" t="s">
        <v>14661</v>
      </c>
    </row>
    <row r="4129" spans="1:17" ht="15">
      <c r="A4129" s="359" t="s">
        <v>1868</v>
      </c>
      <c r="B4129" s="360" t="s">
        <v>3376</v>
      </c>
      <c r="C4129" s="360" t="s">
        <v>2790</v>
      </c>
      <c r="D4129" s="360">
        <v>10</v>
      </c>
      <c r="E4129" s="360" t="s">
        <v>3532</v>
      </c>
      <c r="F4129" s="360" t="s">
        <v>14662</v>
      </c>
      <c r="G4129" s="360" t="s">
        <v>3532</v>
      </c>
      <c r="H4129" s="361">
        <v>45975</v>
      </c>
      <c r="I4129" s="360" t="s">
        <v>3532</v>
      </c>
      <c r="J4129" s="360" t="s">
        <v>7940</v>
      </c>
      <c r="K4129" s="360">
        <v>2022</v>
      </c>
      <c r="L4129" s="360" t="s">
        <v>13944</v>
      </c>
      <c r="M4129" s="360" t="s">
        <v>5957</v>
      </c>
      <c r="N4129" s="360" t="s">
        <v>114</v>
      </c>
      <c r="O4129" s="360" t="s">
        <v>83</v>
      </c>
      <c r="P4129" s="360">
        <v>0</v>
      </c>
      <c r="Q4129" s="360" t="s">
        <v>14663</v>
      </c>
    </row>
    <row r="4130" spans="1:17" ht="15">
      <c r="A4130" s="359" t="s">
        <v>1868</v>
      </c>
      <c r="B4130" s="360" t="s">
        <v>3373</v>
      </c>
      <c r="C4130" s="360" t="s">
        <v>2790</v>
      </c>
      <c r="D4130" s="360">
        <v>4</v>
      </c>
      <c r="E4130" s="360" t="s">
        <v>3532</v>
      </c>
      <c r="F4130" s="360" t="s">
        <v>14664</v>
      </c>
      <c r="G4130" s="360" t="s">
        <v>3532</v>
      </c>
      <c r="H4130" s="361">
        <v>45975</v>
      </c>
      <c r="I4130" s="360" t="s">
        <v>3532</v>
      </c>
      <c r="J4130" s="360" t="s">
        <v>7940</v>
      </c>
      <c r="K4130" s="360">
        <v>2022</v>
      </c>
      <c r="L4130" s="360" t="s">
        <v>13944</v>
      </c>
      <c r="M4130" s="360" t="s">
        <v>5957</v>
      </c>
      <c r="N4130" s="360" t="s">
        <v>114</v>
      </c>
      <c r="O4130" s="360" t="s">
        <v>83</v>
      </c>
      <c r="P4130" s="360">
        <v>0</v>
      </c>
      <c r="Q4130" s="360" t="s">
        <v>14665</v>
      </c>
    </row>
    <row r="4131" spans="1:17" ht="15">
      <c r="A4131" s="359" t="s">
        <v>2717</v>
      </c>
      <c r="B4131" s="360" t="s">
        <v>892</v>
      </c>
      <c r="C4131" s="360" t="s">
        <v>3532</v>
      </c>
      <c r="D4131" s="360">
        <v>18</v>
      </c>
      <c r="E4131" s="360" t="s">
        <v>3532</v>
      </c>
      <c r="F4131" s="360" t="s">
        <v>3532</v>
      </c>
      <c r="G4131" s="360" t="s">
        <v>3532</v>
      </c>
      <c r="H4131" s="361">
        <v>45975</v>
      </c>
      <c r="I4131" s="360" t="s">
        <v>3532</v>
      </c>
      <c r="J4131" s="360" t="s">
        <v>7940</v>
      </c>
      <c r="K4131" s="360">
        <v>2016</v>
      </c>
      <c r="L4131" s="360" t="s">
        <v>13944</v>
      </c>
      <c r="M4131" s="360" t="s">
        <v>5957</v>
      </c>
      <c r="N4131" s="360" t="s">
        <v>114</v>
      </c>
      <c r="O4131" s="360" t="s">
        <v>83</v>
      </c>
      <c r="P4131" s="360" t="s">
        <v>3532</v>
      </c>
      <c r="Q4131" s="360" t="s">
        <v>3532</v>
      </c>
    </row>
    <row r="4132" spans="1:17" ht="15">
      <c r="A4132" s="359" t="s">
        <v>1868</v>
      </c>
      <c r="B4132" s="360" t="s">
        <v>3385</v>
      </c>
      <c r="C4132" s="360" t="s">
        <v>2790</v>
      </c>
      <c r="D4132" s="360">
        <v>4</v>
      </c>
      <c r="E4132" s="360" t="s">
        <v>3532</v>
      </c>
      <c r="F4132" s="360" t="s">
        <v>14666</v>
      </c>
      <c r="G4132" s="360" t="s">
        <v>3532</v>
      </c>
      <c r="H4132" s="361">
        <v>45975</v>
      </c>
      <c r="I4132" s="360" t="s">
        <v>3532</v>
      </c>
      <c r="J4132" s="360" t="s">
        <v>7940</v>
      </c>
      <c r="K4132" s="360">
        <v>2022</v>
      </c>
      <c r="L4132" s="360" t="s">
        <v>13944</v>
      </c>
      <c r="M4132" s="360" t="s">
        <v>5957</v>
      </c>
      <c r="N4132" s="360" t="s">
        <v>114</v>
      </c>
      <c r="O4132" s="360" t="s">
        <v>83</v>
      </c>
      <c r="P4132" s="360">
        <v>0</v>
      </c>
      <c r="Q4132" s="360" t="s">
        <v>14667</v>
      </c>
    </row>
    <row r="4133" spans="1:17" ht="15">
      <c r="A4133" s="359" t="s">
        <v>2717</v>
      </c>
      <c r="B4133" s="360" t="s">
        <v>2728</v>
      </c>
      <c r="C4133" s="360" t="s">
        <v>3532</v>
      </c>
      <c r="D4133" s="360">
        <v>1</v>
      </c>
      <c r="E4133" s="360" t="s">
        <v>3532</v>
      </c>
      <c r="F4133" s="360" t="s">
        <v>3532</v>
      </c>
      <c r="G4133" s="360" t="s">
        <v>3532</v>
      </c>
      <c r="H4133" s="361">
        <v>45975</v>
      </c>
      <c r="I4133" s="360" t="s">
        <v>3532</v>
      </c>
      <c r="J4133" s="360" t="s">
        <v>7940</v>
      </c>
      <c r="K4133" s="360">
        <v>2022</v>
      </c>
      <c r="L4133" s="360" t="s">
        <v>13944</v>
      </c>
      <c r="M4133" s="360" t="s">
        <v>5957</v>
      </c>
      <c r="N4133" s="360" t="s">
        <v>114</v>
      </c>
      <c r="O4133" s="360" t="s">
        <v>83</v>
      </c>
      <c r="P4133" s="360" t="s">
        <v>3532</v>
      </c>
      <c r="Q4133" s="360" t="s">
        <v>3532</v>
      </c>
    </row>
    <row r="4134" spans="1:17" ht="15">
      <c r="A4134" s="359" t="s">
        <v>1868</v>
      </c>
      <c r="B4134" s="360" t="s">
        <v>1959</v>
      </c>
      <c r="C4134" s="360" t="s">
        <v>2790</v>
      </c>
      <c r="D4134" s="360">
        <v>0</v>
      </c>
      <c r="E4134" s="360" t="s">
        <v>3532</v>
      </c>
      <c r="F4134" s="360" t="s">
        <v>14668</v>
      </c>
      <c r="G4134" s="360" t="s">
        <v>3532</v>
      </c>
      <c r="H4134" s="361">
        <v>45975</v>
      </c>
      <c r="I4134" s="360" t="s">
        <v>3532</v>
      </c>
      <c r="J4134" s="360" t="s">
        <v>7940</v>
      </c>
      <c r="K4134" s="360">
        <v>2023</v>
      </c>
      <c r="L4134" s="360" t="s">
        <v>13944</v>
      </c>
      <c r="M4134" s="360" t="s">
        <v>5957</v>
      </c>
      <c r="N4134" s="360" t="s">
        <v>114</v>
      </c>
      <c r="O4134" s="360" t="s">
        <v>83</v>
      </c>
      <c r="P4134" s="360">
        <v>0</v>
      </c>
      <c r="Q4134" s="360" t="s">
        <v>14669</v>
      </c>
    </row>
    <row r="4135" spans="1:17" ht="15">
      <c r="A4135" s="359" t="s">
        <v>2717</v>
      </c>
      <c r="B4135" s="360" t="s">
        <v>2714</v>
      </c>
      <c r="C4135" s="360" t="s">
        <v>3532</v>
      </c>
      <c r="D4135" s="360">
        <v>1</v>
      </c>
      <c r="E4135" s="360" t="s">
        <v>3532</v>
      </c>
      <c r="F4135" s="360" t="s">
        <v>3532</v>
      </c>
      <c r="G4135" s="360" t="s">
        <v>3532</v>
      </c>
      <c r="H4135" s="361">
        <v>45975</v>
      </c>
      <c r="I4135" s="360" t="s">
        <v>3532</v>
      </c>
      <c r="J4135" s="360" t="s">
        <v>7940</v>
      </c>
      <c r="K4135" s="360">
        <v>2022</v>
      </c>
      <c r="L4135" s="360" t="s">
        <v>13944</v>
      </c>
      <c r="M4135" s="360" t="s">
        <v>5957</v>
      </c>
      <c r="N4135" s="360" t="s">
        <v>114</v>
      </c>
      <c r="O4135" s="360" t="s">
        <v>83</v>
      </c>
      <c r="P4135" s="360" t="s">
        <v>3532</v>
      </c>
      <c r="Q4135" s="360" t="s">
        <v>3532</v>
      </c>
    </row>
    <row r="4136" spans="1:17" ht="15">
      <c r="A4136" s="359" t="s">
        <v>1868</v>
      </c>
      <c r="B4136" s="360" t="s">
        <v>3374</v>
      </c>
      <c r="C4136" s="360" t="s">
        <v>13927</v>
      </c>
      <c r="D4136" s="360">
        <v>0</v>
      </c>
      <c r="E4136" s="360" t="s">
        <v>3532</v>
      </c>
      <c r="F4136" s="360" t="s">
        <v>13946</v>
      </c>
      <c r="G4136" s="360" t="s">
        <v>3532</v>
      </c>
      <c r="H4136" s="361">
        <v>45975</v>
      </c>
      <c r="I4136" s="360" t="s">
        <v>3532</v>
      </c>
      <c r="J4136" s="360" t="s">
        <v>7940</v>
      </c>
      <c r="K4136" s="360">
        <v>2023</v>
      </c>
      <c r="L4136" s="360" t="s">
        <v>13944</v>
      </c>
      <c r="M4136" s="360" t="s">
        <v>5957</v>
      </c>
      <c r="N4136" s="360" t="s">
        <v>114</v>
      </c>
      <c r="O4136" s="360" t="s">
        <v>83</v>
      </c>
      <c r="P4136" s="360" t="s">
        <v>3532</v>
      </c>
      <c r="Q4136" s="360" t="s">
        <v>14670</v>
      </c>
    </row>
    <row r="4137" spans="1:17" ht="15">
      <c r="A4137" s="359" t="s">
        <v>2717</v>
      </c>
      <c r="B4137" s="360" t="s">
        <v>2734</v>
      </c>
      <c r="C4137" s="360" t="s">
        <v>3532</v>
      </c>
      <c r="D4137" s="360">
        <v>11</v>
      </c>
      <c r="E4137" s="360" t="s">
        <v>3532</v>
      </c>
      <c r="F4137" s="360" t="s">
        <v>3532</v>
      </c>
      <c r="G4137" s="360" t="s">
        <v>3532</v>
      </c>
      <c r="H4137" s="361">
        <v>45975</v>
      </c>
      <c r="I4137" s="360" t="s">
        <v>3532</v>
      </c>
      <c r="J4137" s="360" t="s">
        <v>7940</v>
      </c>
      <c r="K4137" s="360">
        <v>2022</v>
      </c>
      <c r="L4137" s="360" t="s">
        <v>13944</v>
      </c>
      <c r="M4137" s="360" t="s">
        <v>5957</v>
      </c>
      <c r="N4137" s="360" t="s">
        <v>114</v>
      </c>
      <c r="O4137" s="360" t="s">
        <v>83</v>
      </c>
      <c r="P4137" s="360" t="s">
        <v>3532</v>
      </c>
      <c r="Q4137" s="360" t="s">
        <v>3532</v>
      </c>
    </row>
    <row r="4138" spans="1:17" ht="15">
      <c r="A4138" s="359" t="s">
        <v>1654</v>
      </c>
      <c r="B4138" s="360" t="s">
        <v>3810</v>
      </c>
      <c r="C4138" s="360" t="s">
        <v>14095</v>
      </c>
      <c r="D4138" s="360">
        <v>0</v>
      </c>
      <c r="E4138" s="360" t="s">
        <v>3532</v>
      </c>
      <c r="F4138" s="360" t="s">
        <v>14096</v>
      </c>
      <c r="G4138" s="360" t="s">
        <v>3532</v>
      </c>
      <c r="H4138" s="361">
        <v>45975</v>
      </c>
      <c r="I4138" s="360" t="s">
        <v>3532</v>
      </c>
      <c r="J4138" s="360" t="s">
        <v>7940</v>
      </c>
      <c r="K4138" s="360">
        <v>2022</v>
      </c>
      <c r="L4138" s="360" t="s">
        <v>13944</v>
      </c>
      <c r="M4138" s="360" t="s">
        <v>5957</v>
      </c>
      <c r="N4138" s="360" t="s">
        <v>114</v>
      </c>
      <c r="O4138" s="360" t="s">
        <v>83</v>
      </c>
      <c r="P4138" s="360" t="s">
        <v>3532</v>
      </c>
      <c r="Q4138" s="360" t="s">
        <v>14097</v>
      </c>
    </row>
    <row r="4139" spans="1:17" ht="15">
      <c r="A4139" s="359" t="s">
        <v>2717</v>
      </c>
      <c r="B4139" s="360" t="s">
        <v>2719</v>
      </c>
      <c r="C4139" s="360" t="s">
        <v>3532</v>
      </c>
      <c r="D4139" s="360">
        <v>10</v>
      </c>
      <c r="E4139" s="360" t="s">
        <v>3532</v>
      </c>
      <c r="F4139" s="360" t="s">
        <v>3532</v>
      </c>
      <c r="G4139" s="360" t="s">
        <v>3532</v>
      </c>
      <c r="H4139" s="361">
        <v>45975</v>
      </c>
      <c r="I4139" s="360" t="s">
        <v>3532</v>
      </c>
      <c r="J4139" s="360" t="s">
        <v>7940</v>
      </c>
      <c r="K4139" s="360">
        <v>2012</v>
      </c>
      <c r="L4139" s="360" t="s">
        <v>13944</v>
      </c>
      <c r="M4139" s="360" t="s">
        <v>5957</v>
      </c>
      <c r="N4139" s="360" t="s">
        <v>114</v>
      </c>
      <c r="O4139" s="360" t="s">
        <v>83</v>
      </c>
      <c r="P4139" s="360" t="s">
        <v>3532</v>
      </c>
      <c r="Q4139" s="360" t="s">
        <v>3532</v>
      </c>
    </row>
    <row r="4140" spans="1:17" ht="15">
      <c r="A4140" s="359" t="s">
        <v>2717</v>
      </c>
      <c r="B4140" s="360" t="s">
        <v>2735</v>
      </c>
      <c r="C4140" s="360" t="s">
        <v>3532</v>
      </c>
      <c r="D4140" s="360">
        <v>1</v>
      </c>
      <c r="E4140" s="360" t="s">
        <v>3532</v>
      </c>
      <c r="F4140" s="360" t="s">
        <v>3532</v>
      </c>
      <c r="G4140" s="360" t="s">
        <v>3532</v>
      </c>
      <c r="H4140" s="361">
        <v>45975</v>
      </c>
      <c r="I4140" s="360" t="s">
        <v>3532</v>
      </c>
      <c r="J4140" s="360" t="s">
        <v>7940</v>
      </c>
      <c r="K4140" s="360">
        <v>2022</v>
      </c>
      <c r="L4140" s="360" t="s">
        <v>13944</v>
      </c>
      <c r="M4140" s="360" t="s">
        <v>5957</v>
      </c>
      <c r="N4140" s="360" t="s">
        <v>114</v>
      </c>
      <c r="O4140" s="360" t="s">
        <v>83</v>
      </c>
      <c r="P4140" s="360" t="s">
        <v>3532</v>
      </c>
      <c r="Q4140" s="360" t="s">
        <v>3532</v>
      </c>
    </row>
    <row r="4141" spans="1:17" ht="15">
      <c r="A4141" s="359" t="s">
        <v>3612</v>
      </c>
      <c r="B4141" s="360" t="s">
        <v>3614</v>
      </c>
      <c r="C4141" s="360" t="s">
        <v>2790</v>
      </c>
      <c r="D4141" s="360">
        <v>10</v>
      </c>
      <c r="E4141" s="360" t="s">
        <v>3532</v>
      </c>
      <c r="F4141" s="360" t="s">
        <v>14671</v>
      </c>
      <c r="G4141" s="360" t="s">
        <v>3532</v>
      </c>
      <c r="H4141" s="361">
        <v>45975</v>
      </c>
      <c r="I4141" s="360" t="s">
        <v>3532</v>
      </c>
      <c r="J4141" s="360" t="s">
        <v>7940</v>
      </c>
      <c r="K4141" s="360">
        <v>2023</v>
      </c>
      <c r="L4141" s="360" t="s">
        <v>13944</v>
      </c>
      <c r="M4141" s="360" t="s">
        <v>5957</v>
      </c>
      <c r="N4141" s="360" t="s">
        <v>114</v>
      </c>
      <c r="O4141" s="360" t="s">
        <v>83</v>
      </c>
      <c r="P4141" s="360">
        <v>0</v>
      </c>
      <c r="Q4141" s="360" t="s">
        <v>14672</v>
      </c>
    </row>
    <row r="4142" spans="1:17" ht="15">
      <c r="A4142" s="359" t="s">
        <v>1644</v>
      </c>
      <c r="B4142" s="360" t="s">
        <v>657</v>
      </c>
      <c r="C4142" s="360" t="s">
        <v>3532</v>
      </c>
      <c r="D4142" s="360">
        <v>1</v>
      </c>
      <c r="E4142" s="360" t="s">
        <v>3532</v>
      </c>
      <c r="F4142" s="360" t="s">
        <v>3532</v>
      </c>
      <c r="G4142" s="360" t="s">
        <v>3532</v>
      </c>
      <c r="H4142" s="361">
        <v>45975</v>
      </c>
      <c r="I4142" s="360" t="s">
        <v>3532</v>
      </c>
      <c r="J4142" s="360" t="s">
        <v>7940</v>
      </c>
      <c r="K4142" s="360">
        <v>2022</v>
      </c>
      <c r="L4142" s="360" t="s">
        <v>13944</v>
      </c>
      <c r="M4142" s="360" t="s">
        <v>5957</v>
      </c>
      <c r="N4142" s="360" t="s">
        <v>114</v>
      </c>
      <c r="O4142" s="360" t="s">
        <v>83</v>
      </c>
      <c r="P4142" s="360" t="s">
        <v>3532</v>
      </c>
      <c r="Q4142" s="360" t="s">
        <v>3532</v>
      </c>
    </row>
    <row r="4143" spans="1:17" ht="15">
      <c r="A4143" s="359" t="s">
        <v>1644</v>
      </c>
      <c r="B4143" s="360" t="s">
        <v>211</v>
      </c>
      <c r="C4143" s="360" t="s">
        <v>109</v>
      </c>
      <c r="D4143" s="360">
        <v>39</v>
      </c>
      <c r="E4143" s="360" t="s">
        <v>8389</v>
      </c>
      <c r="F4143" s="360" t="s">
        <v>7208</v>
      </c>
      <c r="G4143" s="360" t="s">
        <v>7209</v>
      </c>
      <c r="H4143" s="361">
        <v>45975</v>
      </c>
      <c r="I4143" s="360" t="s">
        <v>3532</v>
      </c>
      <c r="J4143" s="360" t="s">
        <v>7940</v>
      </c>
      <c r="K4143" s="360">
        <v>2023</v>
      </c>
      <c r="L4143" s="360" t="s">
        <v>13944</v>
      </c>
      <c r="M4143" s="360" t="s">
        <v>5957</v>
      </c>
      <c r="N4143" s="360" t="s">
        <v>114</v>
      </c>
      <c r="O4143" s="360" t="s">
        <v>83</v>
      </c>
      <c r="P4143" s="360" t="s">
        <v>3532</v>
      </c>
      <c r="Q4143" s="360" t="s">
        <v>14673</v>
      </c>
    </row>
    <row r="4144" spans="1:17" ht="15">
      <c r="A4144" s="359" t="s">
        <v>1654</v>
      </c>
      <c r="B4144" s="360" t="s">
        <v>3807</v>
      </c>
      <c r="C4144" s="360" t="s">
        <v>109</v>
      </c>
      <c r="D4144" s="360">
        <v>1</v>
      </c>
      <c r="E4144" s="360" t="s">
        <v>8295</v>
      </c>
      <c r="F4144" s="360" t="s">
        <v>7208</v>
      </c>
      <c r="G4144" s="360" t="s">
        <v>7209</v>
      </c>
      <c r="H4144" s="361">
        <v>45975</v>
      </c>
      <c r="I4144" s="360" t="s">
        <v>3532</v>
      </c>
      <c r="J4144" s="360" t="s">
        <v>7940</v>
      </c>
      <c r="K4144" s="360">
        <v>2022</v>
      </c>
      <c r="L4144" s="360" t="s">
        <v>13944</v>
      </c>
      <c r="M4144" s="360" t="s">
        <v>5957</v>
      </c>
      <c r="N4144" s="360" t="s">
        <v>114</v>
      </c>
      <c r="O4144" s="360" t="s">
        <v>83</v>
      </c>
      <c r="P4144" s="360">
        <v>0</v>
      </c>
      <c r="Q4144" s="360" t="s">
        <v>14673</v>
      </c>
    </row>
    <row r="4145" spans="1:17" ht="15">
      <c r="A4145" s="359" t="s">
        <v>2717</v>
      </c>
      <c r="B4145" s="360" t="s">
        <v>2727</v>
      </c>
      <c r="C4145" s="360" t="s">
        <v>3532</v>
      </c>
      <c r="D4145" s="360">
        <v>1</v>
      </c>
      <c r="E4145" s="360" t="s">
        <v>3532</v>
      </c>
      <c r="F4145" s="360" t="s">
        <v>3532</v>
      </c>
      <c r="G4145" s="360" t="s">
        <v>3532</v>
      </c>
      <c r="H4145" s="361">
        <v>45975</v>
      </c>
      <c r="I4145" s="360" t="s">
        <v>3532</v>
      </c>
      <c r="J4145" s="360" t="s">
        <v>7940</v>
      </c>
      <c r="K4145" s="360">
        <v>2022</v>
      </c>
      <c r="L4145" s="360" t="s">
        <v>13944</v>
      </c>
      <c r="M4145" s="360" t="s">
        <v>5957</v>
      </c>
      <c r="N4145" s="360" t="s">
        <v>114</v>
      </c>
      <c r="O4145" s="360" t="s">
        <v>83</v>
      </c>
      <c r="P4145" s="360" t="s">
        <v>3532</v>
      </c>
      <c r="Q4145" s="360" t="s">
        <v>3532</v>
      </c>
    </row>
    <row r="4146" spans="1:17" ht="15">
      <c r="A4146" s="359" t="s">
        <v>2717</v>
      </c>
      <c r="B4146" s="360" t="s">
        <v>2731</v>
      </c>
      <c r="C4146" s="360" t="s">
        <v>3532</v>
      </c>
      <c r="D4146" s="360">
        <v>1</v>
      </c>
      <c r="E4146" s="360" t="s">
        <v>3532</v>
      </c>
      <c r="F4146" s="360" t="s">
        <v>3532</v>
      </c>
      <c r="G4146" s="360" t="s">
        <v>3532</v>
      </c>
      <c r="H4146" s="361">
        <v>45975</v>
      </c>
      <c r="I4146" s="360" t="s">
        <v>3532</v>
      </c>
      <c r="J4146" s="360" t="s">
        <v>7940</v>
      </c>
      <c r="K4146" s="360">
        <v>2020</v>
      </c>
      <c r="L4146" s="360" t="s">
        <v>13944</v>
      </c>
      <c r="M4146" s="360" t="s">
        <v>5957</v>
      </c>
      <c r="N4146" s="360" t="s">
        <v>114</v>
      </c>
      <c r="O4146" s="360" t="s">
        <v>83</v>
      </c>
      <c r="P4146" s="360" t="s">
        <v>3532</v>
      </c>
      <c r="Q4146" s="360" t="s">
        <v>3532</v>
      </c>
    </row>
    <row r="4147" spans="1:17" ht="15">
      <c r="A4147" s="359" t="s">
        <v>2717</v>
      </c>
      <c r="B4147" s="360" t="s">
        <v>2732</v>
      </c>
      <c r="C4147" s="360" t="s">
        <v>3532</v>
      </c>
      <c r="D4147" s="360">
        <v>1</v>
      </c>
      <c r="E4147" s="360" t="s">
        <v>3532</v>
      </c>
      <c r="F4147" s="360" t="s">
        <v>3532</v>
      </c>
      <c r="G4147" s="360" t="s">
        <v>3532</v>
      </c>
      <c r="H4147" s="361">
        <v>45975</v>
      </c>
      <c r="I4147" s="360" t="s">
        <v>3532</v>
      </c>
      <c r="J4147" s="360" t="s">
        <v>7940</v>
      </c>
      <c r="K4147" s="360">
        <v>2022</v>
      </c>
      <c r="L4147" s="360" t="s">
        <v>13944</v>
      </c>
      <c r="M4147" s="360" t="s">
        <v>5957</v>
      </c>
      <c r="N4147" s="360" t="s">
        <v>114</v>
      </c>
      <c r="O4147" s="360" t="s">
        <v>83</v>
      </c>
      <c r="P4147" s="360" t="s">
        <v>3532</v>
      </c>
      <c r="Q4147" s="360" t="s">
        <v>3532</v>
      </c>
    </row>
    <row r="4148" spans="1:17" ht="15">
      <c r="A4148" s="359" t="s">
        <v>2717</v>
      </c>
      <c r="B4148" s="360" t="s">
        <v>2730</v>
      </c>
      <c r="C4148" s="360" t="s">
        <v>3532</v>
      </c>
      <c r="D4148" s="360">
        <v>1</v>
      </c>
      <c r="E4148" s="360" t="s">
        <v>3532</v>
      </c>
      <c r="F4148" s="360" t="s">
        <v>3532</v>
      </c>
      <c r="G4148" s="360" t="s">
        <v>3532</v>
      </c>
      <c r="H4148" s="361">
        <v>45975</v>
      </c>
      <c r="I4148" s="360" t="s">
        <v>3532</v>
      </c>
      <c r="J4148" s="360" t="s">
        <v>7940</v>
      </c>
      <c r="K4148" s="360">
        <v>2016</v>
      </c>
      <c r="L4148" s="360" t="s">
        <v>13944</v>
      </c>
      <c r="M4148" s="360" t="s">
        <v>5957</v>
      </c>
      <c r="N4148" s="360" t="s">
        <v>114</v>
      </c>
      <c r="O4148" s="360" t="s">
        <v>83</v>
      </c>
      <c r="P4148" s="360" t="s">
        <v>3532</v>
      </c>
      <c r="Q4148" s="360" t="s">
        <v>3532</v>
      </c>
    </row>
    <row r="4149" spans="1:17" ht="15">
      <c r="A4149" s="359" t="s">
        <v>2717</v>
      </c>
      <c r="B4149" s="360" t="s">
        <v>2720</v>
      </c>
      <c r="C4149" s="360" t="s">
        <v>3532</v>
      </c>
      <c r="D4149" s="360">
        <v>1</v>
      </c>
      <c r="E4149" s="360" t="s">
        <v>3532</v>
      </c>
      <c r="F4149" s="360" t="s">
        <v>3532</v>
      </c>
      <c r="G4149" s="360" t="s">
        <v>3532</v>
      </c>
      <c r="H4149" s="361">
        <v>45975</v>
      </c>
      <c r="I4149" s="360" t="s">
        <v>3532</v>
      </c>
      <c r="J4149" s="360" t="s">
        <v>7940</v>
      </c>
      <c r="K4149" s="360">
        <v>2022</v>
      </c>
      <c r="L4149" s="360" t="s">
        <v>13944</v>
      </c>
      <c r="M4149" s="360" t="s">
        <v>5957</v>
      </c>
      <c r="N4149" s="360" t="s">
        <v>114</v>
      </c>
      <c r="O4149" s="360" t="s">
        <v>83</v>
      </c>
      <c r="P4149" s="360" t="s">
        <v>3532</v>
      </c>
      <c r="Q4149" s="360" t="s">
        <v>3532</v>
      </c>
    </row>
    <row r="4150" spans="1:17" ht="15">
      <c r="A4150" s="359" t="s">
        <v>2717</v>
      </c>
      <c r="B4150" s="360" t="s">
        <v>2725</v>
      </c>
      <c r="C4150" s="360" t="s">
        <v>3532</v>
      </c>
      <c r="D4150" s="360">
        <v>1</v>
      </c>
      <c r="E4150" s="360" t="s">
        <v>3532</v>
      </c>
      <c r="F4150" s="360" t="s">
        <v>3532</v>
      </c>
      <c r="G4150" s="360" t="s">
        <v>3532</v>
      </c>
      <c r="H4150" s="361">
        <v>45975</v>
      </c>
      <c r="I4150" s="360" t="s">
        <v>3532</v>
      </c>
      <c r="J4150" s="360" t="s">
        <v>7940</v>
      </c>
      <c r="K4150" s="360">
        <v>2022</v>
      </c>
      <c r="L4150" s="360" t="s">
        <v>13944</v>
      </c>
      <c r="M4150" s="360" t="s">
        <v>5957</v>
      </c>
      <c r="N4150" s="360" t="s">
        <v>114</v>
      </c>
      <c r="O4150" s="360" t="s">
        <v>83</v>
      </c>
      <c r="P4150" s="360" t="s">
        <v>3532</v>
      </c>
      <c r="Q4150" s="360" t="s">
        <v>3532</v>
      </c>
    </row>
    <row r="4151" spans="1:17" ht="15">
      <c r="A4151" s="359" t="s">
        <v>2717</v>
      </c>
      <c r="B4151" s="360" t="s">
        <v>2733</v>
      </c>
      <c r="C4151" s="360" t="s">
        <v>3532</v>
      </c>
      <c r="D4151" s="360">
        <v>1</v>
      </c>
      <c r="E4151" s="360" t="s">
        <v>3532</v>
      </c>
      <c r="F4151" s="360" t="s">
        <v>3532</v>
      </c>
      <c r="G4151" s="360" t="s">
        <v>3532</v>
      </c>
      <c r="H4151" s="361">
        <v>45975</v>
      </c>
      <c r="I4151" s="360" t="s">
        <v>3532</v>
      </c>
      <c r="J4151" s="360" t="s">
        <v>7940</v>
      </c>
      <c r="K4151" s="360">
        <v>2022</v>
      </c>
      <c r="L4151" s="360" t="s">
        <v>13944</v>
      </c>
      <c r="M4151" s="360" t="s">
        <v>5957</v>
      </c>
      <c r="N4151" s="360" t="s">
        <v>114</v>
      </c>
      <c r="O4151" s="360" t="s">
        <v>83</v>
      </c>
      <c r="P4151" s="360" t="s">
        <v>3532</v>
      </c>
      <c r="Q4151" s="360" t="s">
        <v>3532</v>
      </c>
    </row>
    <row r="4152" spans="1:17" ht="15">
      <c r="A4152" s="359" t="s">
        <v>1644</v>
      </c>
      <c r="B4152" s="360" t="s">
        <v>1641</v>
      </c>
      <c r="C4152" s="360" t="s">
        <v>2790</v>
      </c>
      <c r="D4152" s="360">
        <v>2</v>
      </c>
      <c r="E4152" s="360" t="s">
        <v>3532</v>
      </c>
      <c r="F4152" s="360" t="s">
        <v>14674</v>
      </c>
      <c r="G4152" s="360" t="s">
        <v>3532</v>
      </c>
      <c r="H4152" s="361">
        <v>45975</v>
      </c>
      <c r="I4152" s="360" t="s">
        <v>3532</v>
      </c>
      <c r="J4152" s="360" t="s">
        <v>7940</v>
      </c>
      <c r="K4152" s="360">
        <v>2023</v>
      </c>
      <c r="L4152" s="360" t="s">
        <v>13944</v>
      </c>
      <c r="M4152" s="360" t="s">
        <v>5957</v>
      </c>
      <c r="N4152" s="360" t="s">
        <v>114</v>
      </c>
      <c r="O4152" s="360" t="s">
        <v>83</v>
      </c>
      <c r="P4152" s="360">
        <v>0</v>
      </c>
      <c r="Q4152" s="360" t="s">
        <v>14675</v>
      </c>
    </row>
    <row r="4153" spans="1:17" ht="15">
      <c r="A4153" s="359" t="s">
        <v>1644</v>
      </c>
      <c r="B4153" s="360" t="s">
        <v>1864</v>
      </c>
      <c r="C4153" s="360" t="s">
        <v>109</v>
      </c>
      <c r="D4153" s="360">
        <v>38</v>
      </c>
      <c r="E4153" s="360" t="s">
        <v>8389</v>
      </c>
      <c r="F4153" s="360" t="s">
        <v>7208</v>
      </c>
      <c r="G4153" s="360" t="s">
        <v>7209</v>
      </c>
      <c r="H4153" s="361">
        <v>45975</v>
      </c>
      <c r="I4153" s="360" t="s">
        <v>3532</v>
      </c>
      <c r="J4153" s="360" t="s">
        <v>7940</v>
      </c>
      <c r="K4153" s="360">
        <v>2022</v>
      </c>
      <c r="L4153" s="360" t="s">
        <v>13944</v>
      </c>
      <c r="M4153" s="360" t="s">
        <v>5957</v>
      </c>
      <c r="N4153" s="360" t="s">
        <v>114</v>
      </c>
      <c r="O4153" s="360" t="s">
        <v>83</v>
      </c>
      <c r="P4153" s="360" t="s">
        <v>3532</v>
      </c>
      <c r="Q4153" s="360" t="s">
        <v>14438</v>
      </c>
    </row>
    <row r="4154" spans="1:17" ht="15">
      <c r="A4154" s="359" t="s">
        <v>1644</v>
      </c>
      <c r="B4154" s="360" t="s">
        <v>656</v>
      </c>
      <c r="C4154" s="360" t="s">
        <v>3532</v>
      </c>
      <c r="D4154" s="360">
        <v>1</v>
      </c>
      <c r="E4154" s="360" t="s">
        <v>3532</v>
      </c>
      <c r="F4154" s="360" t="s">
        <v>3532</v>
      </c>
      <c r="G4154" s="360" t="s">
        <v>3532</v>
      </c>
      <c r="H4154" s="361">
        <v>45975</v>
      </c>
      <c r="I4154" s="360" t="s">
        <v>3532</v>
      </c>
      <c r="J4154" s="360" t="s">
        <v>7940</v>
      </c>
      <c r="K4154" s="360">
        <v>2023</v>
      </c>
      <c r="L4154" s="360" t="s">
        <v>13944</v>
      </c>
      <c r="M4154" s="360" t="s">
        <v>5957</v>
      </c>
      <c r="N4154" s="360" t="s">
        <v>114</v>
      </c>
      <c r="O4154" s="360" t="s">
        <v>83</v>
      </c>
      <c r="P4154" s="360" t="s">
        <v>3532</v>
      </c>
      <c r="Q4154" s="360" t="s">
        <v>3532</v>
      </c>
    </row>
    <row r="4155" spans="1:17" ht="15">
      <c r="A4155" s="359" t="s">
        <v>1644</v>
      </c>
      <c r="B4155" s="360" t="s">
        <v>2996</v>
      </c>
      <c r="C4155" s="360" t="s">
        <v>3532</v>
      </c>
      <c r="D4155" s="360">
        <v>1</v>
      </c>
      <c r="E4155" s="360" t="s">
        <v>3532</v>
      </c>
      <c r="F4155" s="360" t="s">
        <v>3532</v>
      </c>
      <c r="G4155" s="360" t="s">
        <v>3532</v>
      </c>
      <c r="H4155" s="361">
        <v>45975</v>
      </c>
      <c r="I4155" s="360" t="s">
        <v>3532</v>
      </c>
      <c r="J4155" s="360" t="s">
        <v>7940</v>
      </c>
      <c r="K4155" s="360">
        <v>2022</v>
      </c>
      <c r="L4155" s="360" t="s">
        <v>13944</v>
      </c>
      <c r="M4155" s="360" t="s">
        <v>5957</v>
      </c>
      <c r="N4155" s="360" t="s">
        <v>114</v>
      </c>
      <c r="O4155" s="360" t="s">
        <v>83</v>
      </c>
      <c r="P4155" s="360" t="s">
        <v>3532</v>
      </c>
      <c r="Q4155" s="360" t="s">
        <v>3532</v>
      </c>
    </row>
    <row r="4156" spans="1:17" ht="15">
      <c r="A4156" s="359" t="s">
        <v>1644</v>
      </c>
      <c r="B4156" s="360" t="s">
        <v>1087</v>
      </c>
      <c r="C4156" s="360" t="s">
        <v>3532</v>
      </c>
      <c r="D4156" s="360">
        <v>1</v>
      </c>
      <c r="E4156" s="360" t="s">
        <v>3532</v>
      </c>
      <c r="F4156" s="360" t="s">
        <v>3532</v>
      </c>
      <c r="G4156" s="360" t="s">
        <v>3532</v>
      </c>
      <c r="H4156" s="361">
        <v>45975</v>
      </c>
      <c r="I4156" s="360" t="s">
        <v>3532</v>
      </c>
      <c r="J4156" s="360" t="s">
        <v>7940</v>
      </c>
      <c r="K4156" s="360">
        <v>2022</v>
      </c>
      <c r="L4156" s="360" t="s">
        <v>13944</v>
      </c>
      <c r="M4156" s="360" t="s">
        <v>5957</v>
      </c>
      <c r="N4156" s="360" t="s">
        <v>114</v>
      </c>
      <c r="O4156" s="360" t="s">
        <v>83</v>
      </c>
      <c r="P4156" s="360" t="s">
        <v>3532</v>
      </c>
      <c r="Q4156" s="360" t="s">
        <v>3532</v>
      </c>
    </row>
    <row r="4157" spans="1:17" ht="15">
      <c r="A4157" s="359" t="s">
        <v>1644</v>
      </c>
      <c r="B4157" s="360" t="s">
        <v>315</v>
      </c>
      <c r="C4157" s="360" t="s">
        <v>109</v>
      </c>
      <c r="D4157" s="360">
        <v>86</v>
      </c>
      <c r="E4157" s="360" t="s">
        <v>8561</v>
      </c>
      <c r="F4157" s="360" t="s">
        <v>7208</v>
      </c>
      <c r="G4157" s="360" t="s">
        <v>7209</v>
      </c>
      <c r="H4157" s="361">
        <v>45975</v>
      </c>
      <c r="I4157" s="360" t="s">
        <v>3532</v>
      </c>
      <c r="J4157" s="360" t="s">
        <v>7940</v>
      </c>
      <c r="K4157" s="360">
        <v>2022</v>
      </c>
      <c r="L4157" s="360" t="s">
        <v>13944</v>
      </c>
      <c r="M4157" s="360" t="s">
        <v>5957</v>
      </c>
      <c r="N4157" s="360" t="s">
        <v>114</v>
      </c>
      <c r="O4157" s="360" t="s">
        <v>83</v>
      </c>
      <c r="P4157" s="360" t="s">
        <v>3532</v>
      </c>
      <c r="Q4157" s="360" t="s">
        <v>14673</v>
      </c>
    </row>
    <row r="4158" spans="1:17" ht="15">
      <c r="A4158" s="359" t="s">
        <v>1644</v>
      </c>
      <c r="B4158" s="360" t="s">
        <v>2966</v>
      </c>
      <c r="C4158" s="360" t="s">
        <v>3532</v>
      </c>
      <c r="D4158" s="360">
        <v>1</v>
      </c>
      <c r="E4158" s="360" t="s">
        <v>3532</v>
      </c>
      <c r="F4158" s="360" t="s">
        <v>3532</v>
      </c>
      <c r="G4158" s="360" t="s">
        <v>3532</v>
      </c>
      <c r="H4158" s="361">
        <v>45975</v>
      </c>
      <c r="I4158" s="360" t="s">
        <v>3532</v>
      </c>
      <c r="J4158" s="360" t="s">
        <v>7940</v>
      </c>
      <c r="K4158" s="360">
        <v>2023</v>
      </c>
      <c r="L4158" s="360" t="s">
        <v>13944</v>
      </c>
      <c r="M4158" s="360" t="s">
        <v>5957</v>
      </c>
      <c r="N4158" s="360" t="s">
        <v>114</v>
      </c>
      <c r="O4158" s="360" t="s">
        <v>83</v>
      </c>
      <c r="P4158" s="360" t="s">
        <v>3532</v>
      </c>
      <c r="Q4158" s="360" t="s">
        <v>3532</v>
      </c>
    </row>
    <row r="4159" spans="1:17" ht="15">
      <c r="A4159" s="359" t="s">
        <v>1644</v>
      </c>
      <c r="B4159" s="360" t="s">
        <v>4247</v>
      </c>
      <c r="C4159" s="360" t="s">
        <v>2790</v>
      </c>
      <c r="D4159" s="360">
        <v>0</v>
      </c>
      <c r="E4159" s="360" t="s">
        <v>3532</v>
      </c>
      <c r="F4159" s="360" t="s">
        <v>14676</v>
      </c>
      <c r="G4159" s="360" t="s">
        <v>3532</v>
      </c>
      <c r="H4159" s="361">
        <v>45975</v>
      </c>
      <c r="I4159" s="360" t="s">
        <v>3532</v>
      </c>
      <c r="J4159" s="360" t="s">
        <v>7940</v>
      </c>
      <c r="K4159" s="360">
        <v>2023</v>
      </c>
      <c r="L4159" s="360" t="s">
        <v>13944</v>
      </c>
      <c r="M4159" s="360" t="s">
        <v>5957</v>
      </c>
      <c r="N4159" s="360" t="s">
        <v>114</v>
      </c>
      <c r="O4159" s="360" t="s">
        <v>83</v>
      </c>
      <c r="P4159" s="360">
        <v>0</v>
      </c>
      <c r="Q4159" s="360" t="s">
        <v>14475</v>
      </c>
    </row>
    <row r="4160" spans="1:17" ht="15">
      <c r="A4160" s="359" t="s">
        <v>1868</v>
      </c>
      <c r="B4160" s="360" t="s">
        <v>1866</v>
      </c>
      <c r="C4160" s="360" t="s">
        <v>109</v>
      </c>
      <c r="D4160" s="360">
        <v>0</v>
      </c>
      <c r="E4160" s="360" t="s">
        <v>8389</v>
      </c>
      <c r="F4160" s="360" t="s">
        <v>7208</v>
      </c>
      <c r="G4160" s="360" t="s">
        <v>7209</v>
      </c>
      <c r="H4160" s="361">
        <v>45975</v>
      </c>
      <c r="I4160" s="360" t="s">
        <v>3532</v>
      </c>
      <c r="J4160" s="360" t="s">
        <v>7940</v>
      </c>
      <c r="K4160" s="360">
        <v>2023</v>
      </c>
      <c r="L4160" s="360" t="s">
        <v>13944</v>
      </c>
      <c r="M4160" s="360" t="s">
        <v>5957</v>
      </c>
      <c r="N4160" s="360" t="s">
        <v>114</v>
      </c>
      <c r="O4160" s="360" t="s">
        <v>83</v>
      </c>
      <c r="P4160" s="360" t="s">
        <v>3532</v>
      </c>
      <c r="Q4160" s="360" t="s">
        <v>14677</v>
      </c>
    </row>
    <row r="4161" spans="1:17" ht="15">
      <c r="A4161" s="359" t="s">
        <v>1868</v>
      </c>
      <c r="B4161" s="360" t="s">
        <v>3386</v>
      </c>
      <c r="C4161" s="360" t="s">
        <v>2790</v>
      </c>
      <c r="D4161" s="360">
        <v>5</v>
      </c>
      <c r="E4161" s="360" t="s">
        <v>3532</v>
      </c>
      <c r="F4161" s="360" t="s">
        <v>14678</v>
      </c>
      <c r="G4161" s="360" t="s">
        <v>3532</v>
      </c>
      <c r="H4161" s="361">
        <v>45975</v>
      </c>
      <c r="I4161" s="360" t="s">
        <v>3532</v>
      </c>
      <c r="J4161" s="360" t="s">
        <v>7940</v>
      </c>
      <c r="K4161" s="360">
        <v>2022</v>
      </c>
      <c r="L4161" s="360" t="s">
        <v>13944</v>
      </c>
      <c r="M4161" s="360" t="s">
        <v>5957</v>
      </c>
      <c r="N4161" s="360" t="s">
        <v>114</v>
      </c>
      <c r="O4161" s="360" t="s">
        <v>83</v>
      </c>
      <c r="P4161" s="360">
        <v>0</v>
      </c>
      <c r="Q4161" s="360" t="s">
        <v>14679</v>
      </c>
    </row>
    <row r="4162" spans="1:17" ht="15">
      <c r="A4162" s="359" t="s">
        <v>1654</v>
      </c>
      <c r="B4162" s="360" t="s">
        <v>3763</v>
      </c>
      <c r="C4162" s="360" t="s">
        <v>2790</v>
      </c>
      <c r="D4162" s="360">
        <v>4</v>
      </c>
      <c r="E4162" s="360" t="s">
        <v>3532</v>
      </c>
      <c r="F4162" s="360" t="s">
        <v>14680</v>
      </c>
      <c r="G4162" s="360" t="s">
        <v>3532</v>
      </c>
      <c r="H4162" s="361">
        <v>45975</v>
      </c>
      <c r="I4162" s="360" t="s">
        <v>3532</v>
      </c>
      <c r="J4162" s="360" t="s">
        <v>7940</v>
      </c>
      <c r="K4162" s="360">
        <v>2022</v>
      </c>
      <c r="L4162" s="360" t="s">
        <v>13944</v>
      </c>
      <c r="M4162" s="360" t="s">
        <v>5957</v>
      </c>
      <c r="N4162" s="360" t="s">
        <v>114</v>
      </c>
      <c r="O4162" s="360" t="s">
        <v>83</v>
      </c>
      <c r="P4162" s="360">
        <v>0</v>
      </c>
      <c r="Q4162" s="360" t="s">
        <v>14681</v>
      </c>
    </row>
    <row r="4163" spans="1:17" ht="15">
      <c r="A4163" s="359" t="s">
        <v>1611</v>
      </c>
      <c r="B4163" s="360" t="s">
        <v>3570</v>
      </c>
      <c r="C4163" s="360" t="s">
        <v>2790</v>
      </c>
      <c r="D4163" s="360">
        <v>4</v>
      </c>
      <c r="E4163" s="360" t="s">
        <v>3532</v>
      </c>
      <c r="F4163" s="360" t="s">
        <v>14682</v>
      </c>
      <c r="G4163" s="360" t="s">
        <v>3532</v>
      </c>
      <c r="H4163" s="361">
        <v>45975</v>
      </c>
      <c r="I4163" s="360" t="s">
        <v>3532</v>
      </c>
      <c r="J4163" s="360" t="s">
        <v>7940</v>
      </c>
      <c r="K4163" s="360">
        <v>2022</v>
      </c>
      <c r="L4163" s="360" t="s">
        <v>13944</v>
      </c>
      <c r="M4163" s="360" t="s">
        <v>5957</v>
      </c>
      <c r="N4163" s="360" t="s">
        <v>114</v>
      </c>
      <c r="O4163" s="360" t="s">
        <v>83</v>
      </c>
      <c r="P4163" s="360">
        <v>0</v>
      </c>
      <c r="Q4163" s="360" t="s">
        <v>14683</v>
      </c>
    </row>
    <row r="4164" spans="1:17" ht="15">
      <c r="A4164" s="359" t="s">
        <v>1654</v>
      </c>
      <c r="B4164" s="360" t="s">
        <v>953</v>
      </c>
      <c r="C4164" s="360" t="s">
        <v>109</v>
      </c>
      <c r="D4164" s="360">
        <v>0</v>
      </c>
      <c r="E4164" s="360" t="s">
        <v>14684</v>
      </c>
      <c r="F4164" s="360" t="s">
        <v>7208</v>
      </c>
      <c r="G4164" s="360" t="s">
        <v>7209</v>
      </c>
      <c r="H4164" s="361">
        <v>45975</v>
      </c>
      <c r="I4164" s="360" t="s">
        <v>3532</v>
      </c>
      <c r="J4164" s="360" t="s">
        <v>7940</v>
      </c>
      <c r="K4164" s="360">
        <v>2022</v>
      </c>
      <c r="L4164" s="360" t="s">
        <v>13944</v>
      </c>
      <c r="M4164" s="360" t="s">
        <v>5957</v>
      </c>
      <c r="N4164" s="360" t="s">
        <v>114</v>
      </c>
      <c r="O4164" s="360" t="s">
        <v>83</v>
      </c>
      <c r="P4164" s="360" t="s">
        <v>3532</v>
      </c>
      <c r="Q4164" s="360" t="s">
        <v>14685</v>
      </c>
    </row>
    <row r="4165" spans="1:17" ht="15">
      <c r="A4165" s="359" t="s">
        <v>1654</v>
      </c>
      <c r="B4165" s="360" t="s">
        <v>3796</v>
      </c>
      <c r="C4165" s="360" t="s">
        <v>2790</v>
      </c>
      <c r="D4165" s="360">
        <v>3</v>
      </c>
      <c r="E4165" s="360" t="s">
        <v>3532</v>
      </c>
      <c r="F4165" s="360" t="s">
        <v>14686</v>
      </c>
      <c r="G4165" s="360" t="s">
        <v>3532</v>
      </c>
      <c r="H4165" s="361">
        <v>45975</v>
      </c>
      <c r="I4165" s="360" t="s">
        <v>3532</v>
      </c>
      <c r="J4165" s="360" t="s">
        <v>7940</v>
      </c>
      <c r="K4165" s="360">
        <v>2022</v>
      </c>
      <c r="L4165" s="360" t="s">
        <v>13944</v>
      </c>
      <c r="M4165" s="360" t="s">
        <v>5957</v>
      </c>
      <c r="N4165" s="360" t="s">
        <v>114</v>
      </c>
      <c r="O4165" s="360" t="s">
        <v>83</v>
      </c>
      <c r="P4165" s="360">
        <v>0</v>
      </c>
      <c r="Q4165" s="360" t="s">
        <v>14687</v>
      </c>
    </row>
    <row r="4166" spans="1:17" ht="15">
      <c r="A4166" s="359" t="s">
        <v>1611</v>
      </c>
      <c r="B4166" s="360" t="s">
        <v>1228</v>
      </c>
      <c r="C4166" s="360" t="s">
        <v>2790</v>
      </c>
      <c r="D4166" s="360">
        <v>3</v>
      </c>
      <c r="E4166" s="360" t="s">
        <v>3532</v>
      </c>
      <c r="F4166" s="360" t="s">
        <v>14688</v>
      </c>
      <c r="G4166" s="360" t="s">
        <v>3532</v>
      </c>
      <c r="H4166" s="361">
        <v>45975</v>
      </c>
      <c r="I4166" s="360" t="s">
        <v>3532</v>
      </c>
      <c r="J4166" s="360" t="s">
        <v>7940</v>
      </c>
      <c r="K4166" s="360">
        <v>2023</v>
      </c>
      <c r="L4166" s="360" t="s">
        <v>13944</v>
      </c>
      <c r="M4166" s="360" t="s">
        <v>5957</v>
      </c>
      <c r="N4166" s="360" t="s">
        <v>114</v>
      </c>
      <c r="O4166" s="360" t="s">
        <v>83</v>
      </c>
      <c r="P4166" s="360">
        <v>0</v>
      </c>
      <c r="Q4166" s="360" t="s">
        <v>14689</v>
      </c>
    </row>
    <row r="4167" spans="1:17" ht="15">
      <c r="A4167" s="359" t="s">
        <v>1654</v>
      </c>
      <c r="B4167" s="360" t="s">
        <v>3792</v>
      </c>
      <c r="C4167" s="360" t="s">
        <v>14095</v>
      </c>
      <c r="D4167" s="360">
        <v>0</v>
      </c>
      <c r="E4167" s="360" t="s">
        <v>3532</v>
      </c>
      <c r="F4167" s="360" t="s">
        <v>14096</v>
      </c>
      <c r="G4167" s="360" t="s">
        <v>3532</v>
      </c>
      <c r="H4167" s="361">
        <v>45975</v>
      </c>
      <c r="I4167" s="360" t="s">
        <v>3532</v>
      </c>
      <c r="J4167" s="360" t="s">
        <v>7940</v>
      </c>
      <c r="K4167" s="360">
        <v>2022</v>
      </c>
      <c r="L4167" s="360" t="s">
        <v>13944</v>
      </c>
      <c r="M4167" s="360" t="s">
        <v>5957</v>
      </c>
      <c r="N4167" s="360" t="s">
        <v>114</v>
      </c>
      <c r="O4167" s="360" t="s">
        <v>83</v>
      </c>
      <c r="P4167" s="360" t="s">
        <v>3532</v>
      </c>
      <c r="Q4167" s="360" t="s">
        <v>14097</v>
      </c>
    </row>
    <row r="4168" spans="1:17" ht="15">
      <c r="A4168" s="359" t="s">
        <v>1654</v>
      </c>
      <c r="B4168" s="360" t="s">
        <v>283</v>
      </c>
      <c r="C4168" s="360" t="s">
        <v>109</v>
      </c>
      <c r="D4168" s="360">
        <v>6</v>
      </c>
      <c r="E4168" s="360" t="s">
        <v>14161</v>
      </c>
      <c r="F4168" s="360" t="s">
        <v>7208</v>
      </c>
      <c r="G4168" s="360" t="s">
        <v>7209</v>
      </c>
      <c r="H4168" s="361">
        <v>45975</v>
      </c>
      <c r="I4168" s="360" t="s">
        <v>3532</v>
      </c>
      <c r="J4168" s="360" t="s">
        <v>7940</v>
      </c>
      <c r="K4168" s="360">
        <v>2022</v>
      </c>
      <c r="L4168" s="360" t="s">
        <v>13944</v>
      </c>
      <c r="M4168" s="360" t="s">
        <v>5957</v>
      </c>
      <c r="N4168" s="360" t="s">
        <v>114</v>
      </c>
      <c r="O4168" s="360" t="s">
        <v>83</v>
      </c>
      <c r="P4168" s="360" t="s">
        <v>3532</v>
      </c>
      <c r="Q4168" s="360" t="s">
        <v>14438</v>
      </c>
    </row>
    <row r="4169" spans="1:17" ht="15">
      <c r="A4169" s="359" t="s">
        <v>1611</v>
      </c>
      <c r="B4169" s="360" t="s">
        <v>3579</v>
      </c>
      <c r="C4169" s="360" t="s">
        <v>2790</v>
      </c>
      <c r="D4169" s="360">
        <v>3</v>
      </c>
      <c r="E4169" s="360" t="s">
        <v>3532</v>
      </c>
      <c r="F4169" s="360" t="s">
        <v>14690</v>
      </c>
      <c r="G4169" s="360" t="s">
        <v>3532</v>
      </c>
      <c r="H4169" s="361">
        <v>45975</v>
      </c>
      <c r="I4169" s="360" t="s">
        <v>3532</v>
      </c>
      <c r="J4169" s="360" t="s">
        <v>7940</v>
      </c>
      <c r="K4169" s="360">
        <v>2022</v>
      </c>
      <c r="L4169" s="360" t="s">
        <v>13944</v>
      </c>
      <c r="M4169" s="360" t="s">
        <v>5957</v>
      </c>
      <c r="N4169" s="360" t="s">
        <v>114</v>
      </c>
      <c r="O4169" s="360" t="s">
        <v>83</v>
      </c>
      <c r="P4169" s="360">
        <v>0</v>
      </c>
      <c r="Q4169" s="360" t="s">
        <v>14691</v>
      </c>
    </row>
    <row r="4170" spans="1:17" ht="15">
      <c r="A4170" s="359" t="s">
        <v>1611</v>
      </c>
      <c r="B4170" s="360" t="s">
        <v>3588</v>
      </c>
      <c r="C4170" s="360" t="s">
        <v>2790</v>
      </c>
      <c r="D4170" s="360">
        <v>3</v>
      </c>
      <c r="E4170" s="360" t="s">
        <v>3532</v>
      </c>
      <c r="F4170" s="360" t="s">
        <v>14692</v>
      </c>
      <c r="G4170" s="360" t="s">
        <v>3532</v>
      </c>
      <c r="H4170" s="361">
        <v>45975</v>
      </c>
      <c r="I4170" s="360" t="s">
        <v>3532</v>
      </c>
      <c r="J4170" s="360" t="s">
        <v>7940</v>
      </c>
      <c r="K4170" s="360">
        <v>2013</v>
      </c>
      <c r="L4170" s="360" t="s">
        <v>13944</v>
      </c>
      <c r="M4170" s="360" t="s">
        <v>5957</v>
      </c>
      <c r="N4170" s="360" t="s">
        <v>114</v>
      </c>
      <c r="O4170" s="360" t="s">
        <v>83</v>
      </c>
      <c r="P4170" s="360">
        <v>0</v>
      </c>
      <c r="Q4170" s="360" t="s">
        <v>14693</v>
      </c>
    </row>
    <row r="4171" spans="1:17" ht="15">
      <c r="A4171" s="359" t="s">
        <v>1611</v>
      </c>
      <c r="B4171" s="360" t="s">
        <v>3573</v>
      </c>
      <c r="C4171" s="360" t="s">
        <v>2790</v>
      </c>
      <c r="D4171" s="360">
        <v>4</v>
      </c>
      <c r="E4171" s="360" t="s">
        <v>3532</v>
      </c>
      <c r="F4171" s="360" t="s">
        <v>14694</v>
      </c>
      <c r="G4171" s="360" t="s">
        <v>3532</v>
      </c>
      <c r="H4171" s="361">
        <v>45975</v>
      </c>
      <c r="I4171" s="360" t="s">
        <v>3532</v>
      </c>
      <c r="J4171" s="360" t="s">
        <v>7940</v>
      </c>
      <c r="K4171" s="360">
        <v>2022</v>
      </c>
      <c r="L4171" s="360" t="s">
        <v>13944</v>
      </c>
      <c r="M4171" s="360" t="s">
        <v>5957</v>
      </c>
      <c r="N4171" s="360" t="s">
        <v>114</v>
      </c>
      <c r="O4171" s="360" t="s">
        <v>83</v>
      </c>
      <c r="P4171" s="360">
        <v>0</v>
      </c>
      <c r="Q4171" s="360" t="s">
        <v>14695</v>
      </c>
    </row>
    <row r="4172" spans="1:17" ht="15">
      <c r="A4172" s="359" t="s">
        <v>1611</v>
      </c>
      <c r="B4172" s="360" t="s">
        <v>3593</v>
      </c>
      <c r="C4172" s="360" t="s">
        <v>2790</v>
      </c>
      <c r="D4172" s="360">
        <v>3</v>
      </c>
      <c r="E4172" s="360" t="s">
        <v>3532</v>
      </c>
      <c r="F4172" s="360" t="s">
        <v>14696</v>
      </c>
      <c r="G4172" s="360" t="s">
        <v>3532</v>
      </c>
      <c r="H4172" s="361">
        <v>45975</v>
      </c>
      <c r="I4172" s="360" t="s">
        <v>3532</v>
      </c>
      <c r="J4172" s="360" t="s">
        <v>7940</v>
      </c>
      <c r="K4172" s="360">
        <v>2023</v>
      </c>
      <c r="L4172" s="360" t="s">
        <v>13944</v>
      </c>
      <c r="M4172" s="360" t="s">
        <v>5957</v>
      </c>
      <c r="N4172" s="360" t="s">
        <v>114</v>
      </c>
      <c r="O4172" s="360" t="s">
        <v>83</v>
      </c>
      <c r="P4172" s="360">
        <v>0</v>
      </c>
      <c r="Q4172" s="360" t="s">
        <v>14697</v>
      </c>
    </row>
    <row r="4173" spans="1:17" ht="15">
      <c r="A4173" s="359" t="s">
        <v>1611</v>
      </c>
      <c r="B4173" s="360" t="s">
        <v>1607</v>
      </c>
      <c r="C4173" s="360" t="s">
        <v>2790</v>
      </c>
      <c r="D4173" s="360">
        <v>1</v>
      </c>
      <c r="E4173" s="360" t="s">
        <v>3532</v>
      </c>
      <c r="F4173" s="360" t="s">
        <v>14698</v>
      </c>
      <c r="G4173" s="360" t="s">
        <v>3532</v>
      </c>
      <c r="H4173" s="361">
        <v>45975</v>
      </c>
      <c r="I4173" s="360" t="s">
        <v>3532</v>
      </c>
      <c r="J4173" s="360" t="s">
        <v>7940</v>
      </c>
      <c r="K4173" s="360">
        <v>2022</v>
      </c>
      <c r="L4173" s="360" t="s">
        <v>13944</v>
      </c>
      <c r="M4173" s="360" t="s">
        <v>5957</v>
      </c>
      <c r="N4173" s="360" t="s">
        <v>114</v>
      </c>
      <c r="O4173" s="360" t="s">
        <v>83</v>
      </c>
      <c r="P4173" s="360">
        <v>0</v>
      </c>
      <c r="Q4173" s="360" t="s">
        <v>14699</v>
      </c>
    </row>
    <row r="4174" spans="1:17" ht="15">
      <c r="A4174" s="359" t="s">
        <v>1611</v>
      </c>
      <c r="B4174" s="360" t="s">
        <v>3587</v>
      </c>
      <c r="C4174" s="360" t="s">
        <v>2790</v>
      </c>
      <c r="D4174" s="360">
        <v>3</v>
      </c>
      <c r="E4174" s="360" t="s">
        <v>3532</v>
      </c>
      <c r="F4174" s="360" t="s">
        <v>14700</v>
      </c>
      <c r="G4174" s="360" t="s">
        <v>3532</v>
      </c>
      <c r="H4174" s="361">
        <v>45975</v>
      </c>
      <c r="I4174" s="360" t="s">
        <v>3532</v>
      </c>
      <c r="J4174" s="360" t="s">
        <v>7940</v>
      </c>
      <c r="K4174" s="360">
        <v>2000</v>
      </c>
      <c r="L4174" s="360" t="s">
        <v>13944</v>
      </c>
      <c r="M4174" s="360" t="s">
        <v>5957</v>
      </c>
      <c r="N4174" s="360" t="s">
        <v>114</v>
      </c>
      <c r="O4174" s="360" t="s">
        <v>83</v>
      </c>
      <c r="P4174" s="360">
        <v>0</v>
      </c>
      <c r="Q4174" s="360" t="s">
        <v>14701</v>
      </c>
    </row>
    <row r="4175" spans="1:17" ht="15">
      <c r="A4175" s="359" t="s">
        <v>1611</v>
      </c>
      <c r="B4175" s="360" t="s">
        <v>1482</v>
      </c>
      <c r="C4175" s="360" t="s">
        <v>2790</v>
      </c>
      <c r="D4175" s="360">
        <v>4</v>
      </c>
      <c r="E4175" s="360" t="s">
        <v>3532</v>
      </c>
      <c r="F4175" s="360" t="s">
        <v>14702</v>
      </c>
      <c r="G4175" s="360" t="s">
        <v>3532</v>
      </c>
      <c r="H4175" s="361">
        <v>45975</v>
      </c>
      <c r="I4175" s="360" t="s">
        <v>3532</v>
      </c>
      <c r="J4175" s="360" t="s">
        <v>7940</v>
      </c>
      <c r="K4175" s="360">
        <v>2023</v>
      </c>
      <c r="L4175" s="360" t="s">
        <v>13944</v>
      </c>
      <c r="M4175" s="360" t="s">
        <v>5957</v>
      </c>
      <c r="N4175" s="360" t="s">
        <v>114</v>
      </c>
      <c r="O4175" s="360" t="s">
        <v>83</v>
      </c>
      <c r="P4175" s="360">
        <v>0</v>
      </c>
      <c r="Q4175" s="360" t="s">
        <v>14703</v>
      </c>
    </row>
    <row r="4176" spans="1:17" ht="15">
      <c r="A4176" s="359" t="s">
        <v>1611</v>
      </c>
      <c r="B4176" s="360" t="s">
        <v>1469</v>
      </c>
      <c r="C4176" s="360" t="s">
        <v>2790</v>
      </c>
      <c r="D4176" s="360">
        <v>11</v>
      </c>
      <c r="E4176" s="360" t="s">
        <v>3532</v>
      </c>
      <c r="F4176" s="360" t="s">
        <v>14704</v>
      </c>
      <c r="G4176" s="360" t="s">
        <v>3532</v>
      </c>
      <c r="H4176" s="361">
        <v>45975</v>
      </c>
      <c r="I4176" s="360" t="s">
        <v>3532</v>
      </c>
      <c r="J4176" s="360" t="s">
        <v>7940</v>
      </c>
      <c r="K4176" s="360">
        <v>2023</v>
      </c>
      <c r="L4176" s="360" t="s">
        <v>13944</v>
      </c>
      <c r="M4176" s="360" t="s">
        <v>5957</v>
      </c>
      <c r="N4176" s="360" t="s">
        <v>114</v>
      </c>
      <c r="O4176" s="360" t="s">
        <v>83</v>
      </c>
      <c r="P4176" s="360">
        <v>0</v>
      </c>
      <c r="Q4176" s="360" t="s">
        <v>14705</v>
      </c>
    </row>
    <row r="4177" spans="1:17" ht="15">
      <c r="A4177" s="359" t="s">
        <v>1611</v>
      </c>
      <c r="B4177" s="360" t="s">
        <v>166</v>
      </c>
      <c r="C4177" s="360" t="s">
        <v>109</v>
      </c>
      <c r="D4177" s="360">
        <v>8</v>
      </c>
      <c r="E4177" s="360" t="s">
        <v>8295</v>
      </c>
      <c r="F4177" s="360" t="s">
        <v>7208</v>
      </c>
      <c r="G4177" s="360" t="s">
        <v>7209</v>
      </c>
      <c r="H4177" s="361">
        <v>45975</v>
      </c>
      <c r="I4177" s="360" t="s">
        <v>3532</v>
      </c>
      <c r="J4177" s="360" t="s">
        <v>7940</v>
      </c>
      <c r="K4177" s="360">
        <v>2023</v>
      </c>
      <c r="L4177" s="360" t="s">
        <v>13944</v>
      </c>
      <c r="M4177" s="360" t="s">
        <v>5957</v>
      </c>
      <c r="N4177" s="360" t="s">
        <v>114</v>
      </c>
      <c r="O4177" s="360" t="s">
        <v>83</v>
      </c>
      <c r="P4177" s="360" t="s">
        <v>3532</v>
      </c>
      <c r="Q4177" s="360" t="s">
        <v>13429</v>
      </c>
    </row>
    <row r="4178" spans="1:17" ht="15">
      <c r="A4178" s="359" t="s">
        <v>1611</v>
      </c>
      <c r="B4178" s="360" t="s">
        <v>3557</v>
      </c>
      <c r="C4178" s="360" t="s">
        <v>2790</v>
      </c>
      <c r="D4178" s="360">
        <v>3</v>
      </c>
      <c r="E4178" s="360" t="s">
        <v>3532</v>
      </c>
      <c r="F4178" s="360" t="s">
        <v>14706</v>
      </c>
      <c r="G4178" s="360" t="s">
        <v>3532</v>
      </c>
      <c r="H4178" s="361">
        <v>45975</v>
      </c>
      <c r="I4178" s="360" t="s">
        <v>3532</v>
      </c>
      <c r="J4178" s="360" t="s">
        <v>7940</v>
      </c>
      <c r="K4178" s="360">
        <v>2023</v>
      </c>
      <c r="L4178" s="360" t="s">
        <v>13944</v>
      </c>
      <c r="M4178" s="360" t="s">
        <v>5957</v>
      </c>
      <c r="N4178" s="360" t="s">
        <v>114</v>
      </c>
      <c r="O4178" s="360" t="s">
        <v>83</v>
      </c>
      <c r="P4178" s="360">
        <v>0</v>
      </c>
      <c r="Q4178" s="360" t="s">
        <v>14707</v>
      </c>
    </row>
    <row r="4179" spans="1:17" ht="15">
      <c r="A4179" s="359" t="s">
        <v>1611</v>
      </c>
      <c r="B4179" s="360" t="s">
        <v>1778</v>
      </c>
      <c r="C4179" s="360" t="s">
        <v>2790</v>
      </c>
      <c r="D4179" s="360">
        <v>0</v>
      </c>
      <c r="E4179" s="360" t="s">
        <v>3532</v>
      </c>
      <c r="F4179" s="360" t="s">
        <v>14708</v>
      </c>
      <c r="G4179" s="360" t="s">
        <v>3532</v>
      </c>
      <c r="H4179" s="361">
        <v>45975</v>
      </c>
      <c r="I4179" s="360" t="s">
        <v>3532</v>
      </c>
      <c r="J4179" s="360" t="s">
        <v>7940</v>
      </c>
      <c r="K4179" s="360">
        <v>2023</v>
      </c>
      <c r="L4179" s="360" t="s">
        <v>13944</v>
      </c>
      <c r="M4179" s="360" t="s">
        <v>5957</v>
      </c>
      <c r="N4179" s="360" t="s">
        <v>114</v>
      </c>
      <c r="O4179" s="360" t="s">
        <v>83</v>
      </c>
      <c r="P4179" s="360">
        <v>0</v>
      </c>
      <c r="Q4179" s="360" t="s">
        <v>14709</v>
      </c>
    </row>
    <row r="4180" spans="1:17" ht="15">
      <c r="A4180" s="359" t="s">
        <v>1868</v>
      </c>
      <c r="B4180" s="360" t="s">
        <v>3389</v>
      </c>
      <c r="C4180" s="360" t="s">
        <v>2790</v>
      </c>
      <c r="D4180" s="360">
        <v>4</v>
      </c>
      <c r="E4180" s="360" t="s">
        <v>3532</v>
      </c>
      <c r="F4180" s="360" t="s">
        <v>14710</v>
      </c>
      <c r="G4180" s="360" t="s">
        <v>3532</v>
      </c>
      <c r="H4180" s="361">
        <v>45975</v>
      </c>
      <c r="I4180" s="360" t="s">
        <v>3532</v>
      </c>
      <c r="J4180" s="360" t="s">
        <v>7940</v>
      </c>
      <c r="K4180" s="360">
        <v>2023</v>
      </c>
      <c r="L4180" s="360" t="s">
        <v>13944</v>
      </c>
      <c r="M4180" s="360" t="s">
        <v>5957</v>
      </c>
      <c r="N4180" s="360" t="s">
        <v>114</v>
      </c>
      <c r="O4180" s="360" t="s">
        <v>83</v>
      </c>
      <c r="P4180" s="360">
        <v>0</v>
      </c>
      <c r="Q4180" s="360" t="s">
        <v>14711</v>
      </c>
    </row>
    <row r="4181" spans="1:17" ht="15">
      <c r="A4181" s="359" t="s">
        <v>1868</v>
      </c>
      <c r="B4181" s="360" t="s">
        <v>1576</v>
      </c>
      <c r="C4181" s="360" t="s">
        <v>2790</v>
      </c>
      <c r="D4181" s="360">
        <v>3</v>
      </c>
      <c r="E4181" s="360" t="s">
        <v>3532</v>
      </c>
      <c r="F4181" s="360" t="s">
        <v>14712</v>
      </c>
      <c r="G4181" s="360" t="s">
        <v>3532</v>
      </c>
      <c r="H4181" s="361">
        <v>45975</v>
      </c>
      <c r="I4181" s="360" t="s">
        <v>3532</v>
      </c>
      <c r="J4181" s="360" t="s">
        <v>7940</v>
      </c>
      <c r="K4181" s="360">
        <v>2023</v>
      </c>
      <c r="L4181" s="360" t="s">
        <v>13944</v>
      </c>
      <c r="M4181" s="360" t="s">
        <v>5957</v>
      </c>
      <c r="N4181" s="360" t="s">
        <v>114</v>
      </c>
      <c r="O4181" s="360" t="s">
        <v>83</v>
      </c>
      <c r="P4181" s="360">
        <v>0</v>
      </c>
      <c r="Q4181" s="360" t="s">
        <v>14713</v>
      </c>
    </row>
    <row r="4182" spans="1:17" ht="15">
      <c r="A4182" s="359" t="s">
        <v>1868</v>
      </c>
      <c r="B4182" s="360" t="s">
        <v>3365</v>
      </c>
      <c r="C4182" s="360" t="s">
        <v>2790</v>
      </c>
      <c r="D4182" s="360">
        <v>1</v>
      </c>
      <c r="E4182" s="360" t="s">
        <v>3532</v>
      </c>
      <c r="F4182" s="360" t="s">
        <v>14714</v>
      </c>
      <c r="G4182" s="360" t="s">
        <v>3532</v>
      </c>
      <c r="H4182" s="361">
        <v>45975</v>
      </c>
      <c r="I4182" s="360" t="s">
        <v>3532</v>
      </c>
      <c r="J4182" s="360" t="s">
        <v>7940</v>
      </c>
      <c r="K4182" s="360">
        <v>2023</v>
      </c>
      <c r="L4182" s="360" t="s">
        <v>13944</v>
      </c>
      <c r="M4182" s="360" t="s">
        <v>5957</v>
      </c>
      <c r="N4182" s="360" t="s">
        <v>114</v>
      </c>
      <c r="O4182" s="360" t="s">
        <v>83</v>
      </c>
      <c r="P4182" s="360">
        <v>0</v>
      </c>
      <c r="Q4182" s="360" t="s">
        <v>14715</v>
      </c>
    </row>
    <row r="4183" spans="1:17" ht="15">
      <c r="A4183" s="359" t="s">
        <v>1868</v>
      </c>
      <c r="B4183" s="360" t="s">
        <v>3384</v>
      </c>
      <c r="C4183" s="360" t="s">
        <v>2790</v>
      </c>
      <c r="D4183" s="360">
        <v>5</v>
      </c>
      <c r="E4183" s="360" t="s">
        <v>3532</v>
      </c>
      <c r="F4183" s="360" t="s">
        <v>14716</v>
      </c>
      <c r="G4183" s="360" t="s">
        <v>3532</v>
      </c>
      <c r="H4183" s="361">
        <v>45975</v>
      </c>
      <c r="I4183" s="360" t="s">
        <v>3532</v>
      </c>
      <c r="J4183" s="360" t="s">
        <v>7940</v>
      </c>
      <c r="K4183" s="360">
        <v>2023</v>
      </c>
      <c r="L4183" s="360" t="s">
        <v>13944</v>
      </c>
      <c r="M4183" s="360" t="s">
        <v>5957</v>
      </c>
      <c r="N4183" s="360" t="s">
        <v>114</v>
      </c>
      <c r="O4183" s="360" t="s">
        <v>83</v>
      </c>
      <c r="P4183" s="360">
        <v>0</v>
      </c>
      <c r="Q4183" s="360" t="s">
        <v>14717</v>
      </c>
    </row>
    <row r="4184" spans="1:17" ht="15">
      <c r="A4184" s="359" t="s">
        <v>1868</v>
      </c>
      <c r="B4184" s="360" t="s">
        <v>3350</v>
      </c>
      <c r="C4184" s="360" t="s">
        <v>13927</v>
      </c>
      <c r="D4184" s="360">
        <v>0</v>
      </c>
      <c r="E4184" s="360" t="s">
        <v>3532</v>
      </c>
      <c r="F4184" s="360" t="s">
        <v>13946</v>
      </c>
      <c r="G4184" s="360" t="s">
        <v>3532</v>
      </c>
      <c r="H4184" s="361">
        <v>45975</v>
      </c>
      <c r="I4184" s="360" t="s">
        <v>3532</v>
      </c>
      <c r="J4184" s="360" t="s">
        <v>7940</v>
      </c>
      <c r="K4184" s="360">
        <v>2023</v>
      </c>
      <c r="L4184" s="360" t="s">
        <v>13944</v>
      </c>
      <c r="M4184" s="360" t="s">
        <v>5957</v>
      </c>
      <c r="N4184" s="360" t="s">
        <v>114</v>
      </c>
      <c r="O4184" s="360" t="s">
        <v>83</v>
      </c>
      <c r="P4184" s="360" t="s">
        <v>3532</v>
      </c>
      <c r="Q4184" s="360" t="s">
        <v>13947</v>
      </c>
    </row>
    <row r="4185" spans="1:17" ht="15">
      <c r="A4185" s="359" t="s">
        <v>1868</v>
      </c>
      <c r="B4185" s="360" t="s">
        <v>3382</v>
      </c>
      <c r="C4185" s="360" t="s">
        <v>2790</v>
      </c>
      <c r="D4185" s="360">
        <v>4</v>
      </c>
      <c r="E4185" s="360" t="s">
        <v>3532</v>
      </c>
      <c r="F4185" s="360" t="s">
        <v>14718</v>
      </c>
      <c r="G4185" s="360" t="s">
        <v>3532</v>
      </c>
      <c r="H4185" s="361">
        <v>45975</v>
      </c>
      <c r="I4185" s="360" t="s">
        <v>3532</v>
      </c>
      <c r="J4185" s="360" t="s">
        <v>7940</v>
      </c>
      <c r="K4185" s="360">
        <v>2022</v>
      </c>
      <c r="L4185" s="360" t="s">
        <v>13944</v>
      </c>
      <c r="M4185" s="360" t="s">
        <v>5957</v>
      </c>
      <c r="N4185" s="360" t="s">
        <v>114</v>
      </c>
      <c r="O4185" s="360" t="s">
        <v>83</v>
      </c>
      <c r="P4185" s="360">
        <v>0</v>
      </c>
      <c r="Q4185" s="360" t="s">
        <v>14719</v>
      </c>
    </row>
    <row r="4186" spans="1:17" ht="15">
      <c r="A4186" s="359" t="s">
        <v>7879</v>
      </c>
      <c r="B4186" s="360" t="s">
        <v>3874</v>
      </c>
      <c r="C4186" s="360" t="s">
        <v>2790</v>
      </c>
      <c r="D4186" s="360">
        <v>4</v>
      </c>
      <c r="E4186" s="360" t="s">
        <v>3532</v>
      </c>
      <c r="F4186" s="360" t="s">
        <v>14720</v>
      </c>
      <c r="G4186" s="360" t="s">
        <v>3532</v>
      </c>
      <c r="H4186" s="361">
        <v>45975</v>
      </c>
      <c r="I4186" s="360" t="s">
        <v>3532</v>
      </c>
      <c r="J4186" s="360" t="s">
        <v>7940</v>
      </c>
      <c r="K4186" s="360">
        <v>2022</v>
      </c>
      <c r="L4186" s="360" t="s">
        <v>13944</v>
      </c>
      <c r="M4186" s="360" t="s">
        <v>5957</v>
      </c>
      <c r="N4186" s="360" t="s">
        <v>114</v>
      </c>
      <c r="O4186" s="360" t="s">
        <v>83</v>
      </c>
      <c r="P4186" s="360">
        <v>0</v>
      </c>
      <c r="Q4186" s="360" t="s">
        <v>14721</v>
      </c>
    </row>
    <row r="4187" spans="1:17" ht="15">
      <c r="A4187" s="359" t="s">
        <v>7879</v>
      </c>
      <c r="B4187" s="360" t="s">
        <v>3877</v>
      </c>
      <c r="C4187" s="360" t="s">
        <v>3532</v>
      </c>
      <c r="D4187" s="360">
        <v>2</v>
      </c>
      <c r="E4187" s="360" t="s">
        <v>3532</v>
      </c>
      <c r="F4187" s="360" t="s">
        <v>3532</v>
      </c>
      <c r="G4187" s="360" t="s">
        <v>3532</v>
      </c>
      <c r="H4187" s="361">
        <v>45975</v>
      </c>
      <c r="I4187" s="360" t="s">
        <v>3532</v>
      </c>
      <c r="J4187" s="360" t="s">
        <v>7940</v>
      </c>
      <c r="K4187" s="360">
        <v>2020</v>
      </c>
      <c r="L4187" s="360" t="s">
        <v>13944</v>
      </c>
      <c r="M4187" s="360" t="s">
        <v>5957</v>
      </c>
      <c r="N4187" s="360" t="s">
        <v>114</v>
      </c>
      <c r="O4187" s="360" t="s">
        <v>83</v>
      </c>
      <c r="P4187" s="360" t="s">
        <v>3532</v>
      </c>
      <c r="Q4187" s="360" t="s">
        <v>3532</v>
      </c>
    </row>
    <row r="4188" spans="1:17" ht="15">
      <c r="A4188" s="359" t="s">
        <v>7879</v>
      </c>
      <c r="B4188" s="360" t="s">
        <v>3875</v>
      </c>
      <c r="C4188" s="360" t="s">
        <v>2790</v>
      </c>
      <c r="D4188" s="360">
        <v>4</v>
      </c>
      <c r="E4188" s="360" t="s">
        <v>3532</v>
      </c>
      <c r="F4188" s="360" t="s">
        <v>14722</v>
      </c>
      <c r="G4188" s="360" t="s">
        <v>3532</v>
      </c>
      <c r="H4188" s="361">
        <v>45975</v>
      </c>
      <c r="I4188" s="360" t="s">
        <v>3532</v>
      </c>
      <c r="J4188" s="360" t="s">
        <v>7940</v>
      </c>
      <c r="K4188" s="360">
        <v>2020</v>
      </c>
      <c r="L4188" s="360" t="s">
        <v>13944</v>
      </c>
      <c r="M4188" s="360" t="s">
        <v>5957</v>
      </c>
      <c r="N4188" s="360" t="s">
        <v>114</v>
      </c>
      <c r="O4188" s="360" t="s">
        <v>83</v>
      </c>
      <c r="P4188" s="360">
        <v>0</v>
      </c>
      <c r="Q4188" s="360" t="s">
        <v>14723</v>
      </c>
    </row>
    <row r="4189" spans="1:17" ht="15">
      <c r="A4189" s="359" t="s">
        <v>7879</v>
      </c>
      <c r="B4189" s="360" t="s">
        <v>3876</v>
      </c>
      <c r="C4189" s="360" t="s">
        <v>2790</v>
      </c>
      <c r="D4189" s="360">
        <v>4</v>
      </c>
      <c r="E4189" s="360" t="s">
        <v>3532</v>
      </c>
      <c r="F4189" s="360" t="s">
        <v>14724</v>
      </c>
      <c r="G4189" s="360" t="s">
        <v>3532</v>
      </c>
      <c r="H4189" s="361">
        <v>45975</v>
      </c>
      <c r="I4189" s="360" t="s">
        <v>3532</v>
      </c>
      <c r="J4189" s="360" t="s">
        <v>7940</v>
      </c>
      <c r="K4189" s="360">
        <v>2020</v>
      </c>
      <c r="L4189" s="360" t="s">
        <v>13944</v>
      </c>
      <c r="M4189" s="360" t="s">
        <v>5957</v>
      </c>
      <c r="N4189" s="360" t="s">
        <v>114</v>
      </c>
      <c r="O4189" s="360" t="s">
        <v>83</v>
      </c>
      <c r="P4189" s="360">
        <v>14</v>
      </c>
      <c r="Q4189" s="360" t="s">
        <v>14725</v>
      </c>
    </row>
    <row r="4190" spans="1:17" ht="15">
      <c r="A4190" s="359" t="s">
        <v>1868</v>
      </c>
      <c r="B4190" s="360" t="s">
        <v>3383</v>
      </c>
      <c r="C4190" s="360" t="s">
        <v>2790</v>
      </c>
      <c r="D4190" s="360">
        <v>1</v>
      </c>
      <c r="E4190" s="360" t="s">
        <v>3532</v>
      </c>
      <c r="F4190" s="360" t="s">
        <v>14726</v>
      </c>
      <c r="G4190" s="360" t="s">
        <v>3532</v>
      </c>
      <c r="H4190" s="361">
        <v>45975</v>
      </c>
      <c r="I4190" s="360" t="s">
        <v>3532</v>
      </c>
      <c r="J4190" s="360" t="s">
        <v>7940</v>
      </c>
      <c r="K4190" s="360">
        <v>2022</v>
      </c>
      <c r="L4190" s="360" t="s">
        <v>13944</v>
      </c>
      <c r="M4190" s="360" t="s">
        <v>5957</v>
      </c>
      <c r="N4190" s="360" t="s">
        <v>114</v>
      </c>
      <c r="O4190" s="360" t="s">
        <v>83</v>
      </c>
      <c r="P4190" s="360">
        <v>0</v>
      </c>
      <c r="Q4190" s="360" t="s">
        <v>14727</v>
      </c>
    </row>
    <row r="4191" spans="1:17" ht="15">
      <c r="A4191" s="359" t="s">
        <v>7879</v>
      </c>
      <c r="B4191" s="360" t="s">
        <v>1809</v>
      </c>
      <c r="C4191" s="360" t="s">
        <v>2790</v>
      </c>
      <c r="D4191" s="360">
        <v>1</v>
      </c>
      <c r="E4191" s="360" t="s">
        <v>3532</v>
      </c>
      <c r="F4191" s="360" t="s">
        <v>14728</v>
      </c>
      <c r="G4191" s="360" t="s">
        <v>3532</v>
      </c>
      <c r="H4191" s="361">
        <v>45975</v>
      </c>
      <c r="I4191" s="360" t="s">
        <v>3532</v>
      </c>
      <c r="J4191" s="360" t="s">
        <v>7940</v>
      </c>
      <c r="K4191" s="360">
        <v>2023</v>
      </c>
      <c r="L4191" s="360" t="s">
        <v>13944</v>
      </c>
      <c r="M4191" s="360" t="s">
        <v>5957</v>
      </c>
      <c r="N4191" s="360" t="s">
        <v>114</v>
      </c>
      <c r="O4191" s="360" t="s">
        <v>83</v>
      </c>
      <c r="P4191" s="360">
        <v>0</v>
      </c>
      <c r="Q4191" s="360" t="s">
        <v>14729</v>
      </c>
    </row>
    <row r="4192" spans="1:17" ht="15">
      <c r="A4192" s="359" t="s">
        <v>1868</v>
      </c>
      <c r="B4192" s="360" t="s">
        <v>3359</v>
      </c>
      <c r="C4192" s="360" t="s">
        <v>2790</v>
      </c>
      <c r="D4192" s="360">
        <v>4</v>
      </c>
      <c r="E4192" s="360" t="s">
        <v>3532</v>
      </c>
      <c r="F4192" s="360" t="s">
        <v>14730</v>
      </c>
      <c r="G4192" s="360" t="s">
        <v>3532</v>
      </c>
      <c r="H4192" s="361">
        <v>45975</v>
      </c>
      <c r="I4192" s="360" t="s">
        <v>3532</v>
      </c>
      <c r="J4192" s="360" t="s">
        <v>7940</v>
      </c>
      <c r="K4192" s="360">
        <v>2022</v>
      </c>
      <c r="L4192" s="360" t="s">
        <v>13944</v>
      </c>
      <c r="M4192" s="360" t="s">
        <v>5957</v>
      </c>
      <c r="N4192" s="360" t="s">
        <v>114</v>
      </c>
      <c r="O4192" s="360" t="s">
        <v>83</v>
      </c>
      <c r="P4192" s="360">
        <v>0</v>
      </c>
      <c r="Q4192" s="360" t="s">
        <v>14731</v>
      </c>
    </row>
    <row r="4193" spans="1:17" ht="15">
      <c r="A4193" s="359" t="s">
        <v>7879</v>
      </c>
      <c r="B4193" s="360" t="s">
        <v>463</v>
      </c>
      <c r="C4193" s="360" t="s">
        <v>3532</v>
      </c>
      <c r="D4193" s="360">
        <v>15</v>
      </c>
      <c r="E4193" s="360" t="s">
        <v>3532</v>
      </c>
      <c r="F4193" s="360" t="s">
        <v>3532</v>
      </c>
      <c r="G4193" s="360" t="s">
        <v>3532</v>
      </c>
      <c r="H4193" s="361">
        <v>45975</v>
      </c>
      <c r="I4193" s="360" t="s">
        <v>3532</v>
      </c>
      <c r="J4193" s="360" t="s">
        <v>7940</v>
      </c>
      <c r="K4193" s="360">
        <v>2020</v>
      </c>
      <c r="L4193" s="360" t="s">
        <v>13944</v>
      </c>
      <c r="M4193" s="360" t="s">
        <v>5957</v>
      </c>
      <c r="N4193" s="360" t="s">
        <v>114</v>
      </c>
      <c r="O4193" s="360" t="s">
        <v>83</v>
      </c>
      <c r="P4193" s="360" t="s">
        <v>3532</v>
      </c>
      <c r="Q4193" s="360" t="s">
        <v>3532</v>
      </c>
    </row>
    <row r="4194" spans="1:17" ht="15">
      <c r="A4194" s="359" t="s">
        <v>1868</v>
      </c>
      <c r="B4194" s="360" t="s">
        <v>3388</v>
      </c>
      <c r="C4194" s="360" t="s">
        <v>2790</v>
      </c>
      <c r="D4194" s="360">
        <v>8</v>
      </c>
      <c r="E4194" s="360" t="s">
        <v>3532</v>
      </c>
      <c r="F4194" s="360" t="s">
        <v>14732</v>
      </c>
      <c r="G4194" s="360" t="s">
        <v>3532</v>
      </c>
      <c r="H4194" s="361">
        <v>45975</v>
      </c>
      <c r="I4194" s="360" t="s">
        <v>3532</v>
      </c>
      <c r="J4194" s="360" t="s">
        <v>7940</v>
      </c>
      <c r="K4194" s="360">
        <v>2022</v>
      </c>
      <c r="L4194" s="360" t="s">
        <v>13944</v>
      </c>
      <c r="M4194" s="360" t="s">
        <v>5957</v>
      </c>
      <c r="N4194" s="360" t="s">
        <v>114</v>
      </c>
      <c r="O4194" s="360" t="s">
        <v>83</v>
      </c>
      <c r="P4194" s="360">
        <v>0</v>
      </c>
      <c r="Q4194" s="360" t="s">
        <v>14733</v>
      </c>
    </row>
    <row r="4195" spans="1:17" ht="15">
      <c r="A4195" s="359" t="s">
        <v>1868</v>
      </c>
      <c r="B4195" s="360" t="s">
        <v>3387</v>
      </c>
      <c r="C4195" s="360" t="s">
        <v>2790</v>
      </c>
      <c r="D4195" s="360">
        <v>5</v>
      </c>
      <c r="E4195" s="360" t="s">
        <v>3532</v>
      </c>
      <c r="F4195" s="360" t="s">
        <v>14734</v>
      </c>
      <c r="G4195" s="360" t="s">
        <v>3532</v>
      </c>
      <c r="H4195" s="361">
        <v>45975</v>
      </c>
      <c r="I4195" s="360" t="s">
        <v>3532</v>
      </c>
      <c r="J4195" s="360" t="s">
        <v>7940</v>
      </c>
      <c r="K4195" s="360">
        <v>2022</v>
      </c>
      <c r="L4195" s="360" t="s">
        <v>13944</v>
      </c>
      <c r="M4195" s="360" t="s">
        <v>5957</v>
      </c>
      <c r="N4195" s="360" t="s">
        <v>114</v>
      </c>
      <c r="O4195" s="360" t="s">
        <v>83</v>
      </c>
      <c r="P4195" s="360">
        <v>0</v>
      </c>
      <c r="Q4195" s="360" t="s">
        <v>14735</v>
      </c>
    </row>
    <row r="4196" spans="1:17" ht="15">
      <c r="A4196" s="359" t="s">
        <v>1868</v>
      </c>
      <c r="B4196" s="360" t="s">
        <v>3375</v>
      </c>
      <c r="C4196" s="360" t="s">
        <v>2790</v>
      </c>
      <c r="D4196" s="360">
        <v>2</v>
      </c>
      <c r="E4196" s="360" t="s">
        <v>3532</v>
      </c>
      <c r="F4196" s="360" t="s">
        <v>14736</v>
      </c>
      <c r="G4196" s="360" t="s">
        <v>3532</v>
      </c>
      <c r="H4196" s="361">
        <v>45975</v>
      </c>
      <c r="I4196" s="360" t="s">
        <v>3532</v>
      </c>
      <c r="J4196" s="360" t="s">
        <v>7940</v>
      </c>
      <c r="K4196" s="360">
        <v>2022</v>
      </c>
      <c r="L4196" s="360" t="s">
        <v>13944</v>
      </c>
      <c r="M4196" s="360" t="s">
        <v>5957</v>
      </c>
      <c r="N4196" s="360" t="s">
        <v>114</v>
      </c>
      <c r="O4196" s="360" t="s">
        <v>83</v>
      </c>
      <c r="P4196" s="360">
        <v>0</v>
      </c>
      <c r="Q4196" s="360" t="s">
        <v>14737</v>
      </c>
    </row>
    <row r="4197" spans="1:17" ht="15">
      <c r="A4197" s="359" t="s">
        <v>1868</v>
      </c>
      <c r="B4197" s="360" t="s">
        <v>3363</v>
      </c>
      <c r="C4197" s="360" t="s">
        <v>2790</v>
      </c>
      <c r="D4197" s="360">
        <v>3</v>
      </c>
      <c r="E4197" s="360" t="s">
        <v>3532</v>
      </c>
      <c r="F4197" s="360" t="s">
        <v>14738</v>
      </c>
      <c r="G4197" s="360" t="s">
        <v>3532</v>
      </c>
      <c r="H4197" s="361">
        <v>45975</v>
      </c>
      <c r="I4197" s="360" t="s">
        <v>3532</v>
      </c>
      <c r="J4197" s="360" t="s">
        <v>7940</v>
      </c>
      <c r="K4197" s="360">
        <v>2022</v>
      </c>
      <c r="L4197" s="360" t="s">
        <v>13944</v>
      </c>
      <c r="M4197" s="360" t="s">
        <v>5957</v>
      </c>
      <c r="N4197" s="360" t="s">
        <v>114</v>
      </c>
      <c r="O4197" s="360" t="s">
        <v>83</v>
      </c>
      <c r="P4197" s="360">
        <v>0</v>
      </c>
      <c r="Q4197" s="360" t="s">
        <v>14739</v>
      </c>
    </row>
    <row r="4198" spans="1:17" ht="15">
      <c r="A4198" s="359" t="s">
        <v>1868</v>
      </c>
      <c r="B4198" s="360" t="s">
        <v>1277</v>
      </c>
      <c r="C4198" s="360" t="s">
        <v>2790</v>
      </c>
      <c r="D4198" s="360">
        <v>4</v>
      </c>
      <c r="E4198" s="360" t="s">
        <v>3532</v>
      </c>
      <c r="F4198" s="360" t="s">
        <v>14740</v>
      </c>
      <c r="G4198" s="360" t="s">
        <v>3532</v>
      </c>
      <c r="H4198" s="361">
        <v>45975</v>
      </c>
      <c r="I4198" s="360" t="s">
        <v>3532</v>
      </c>
      <c r="J4198" s="360" t="s">
        <v>7940</v>
      </c>
      <c r="K4198" s="360">
        <v>2022</v>
      </c>
      <c r="L4198" s="360" t="s">
        <v>13944</v>
      </c>
      <c r="M4198" s="360" t="s">
        <v>5957</v>
      </c>
      <c r="N4198" s="360" t="s">
        <v>114</v>
      </c>
      <c r="O4198" s="360" t="s">
        <v>83</v>
      </c>
      <c r="P4198" s="360">
        <v>0</v>
      </c>
      <c r="Q4198" s="360" t="s">
        <v>14741</v>
      </c>
    </row>
    <row r="4199" spans="1:17" ht="15">
      <c r="A4199" s="359" t="s">
        <v>1868</v>
      </c>
      <c r="B4199" s="360" t="s">
        <v>3351</v>
      </c>
      <c r="C4199" s="360" t="s">
        <v>2790</v>
      </c>
      <c r="D4199" s="360">
        <v>1</v>
      </c>
      <c r="E4199" s="360" t="s">
        <v>3532</v>
      </c>
      <c r="F4199" s="360" t="s">
        <v>14742</v>
      </c>
      <c r="G4199" s="360" t="s">
        <v>3532</v>
      </c>
      <c r="H4199" s="361">
        <v>45975</v>
      </c>
      <c r="I4199" s="360" t="s">
        <v>3532</v>
      </c>
      <c r="J4199" s="360" t="s">
        <v>7940</v>
      </c>
      <c r="K4199" s="360">
        <v>2022</v>
      </c>
      <c r="L4199" s="360" t="s">
        <v>13944</v>
      </c>
      <c r="M4199" s="360" t="s">
        <v>5957</v>
      </c>
      <c r="N4199" s="360" t="s">
        <v>114</v>
      </c>
      <c r="O4199" s="360" t="s">
        <v>83</v>
      </c>
      <c r="P4199" s="360">
        <v>0</v>
      </c>
      <c r="Q4199" s="360" t="s">
        <v>14743</v>
      </c>
    </row>
    <row r="4200" spans="1:17" ht="15">
      <c r="A4200" s="359" t="s">
        <v>7879</v>
      </c>
      <c r="B4200" s="360" t="s">
        <v>3871</v>
      </c>
      <c r="C4200" s="360" t="s">
        <v>2790</v>
      </c>
      <c r="D4200" s="360">
        <v>4</v>
      </c>
      <c r="E4200" s="360" t="s">
        <v>3532</v>
      </c>
      <c r="F4200" s="360" t="s">
        <v>14744</v>
      </c>
      <c r="G4200" s="360" t="s">
        <v>3532</v>
      </c>
      <c r="H4200" s="361">
        <v>45975</v>
      </c>
      <c r="I4200" s="360" t="s">
        <v>3532</v>
      </c>
      <c r="J4200" s="360" t="s">
        <v>7940</v>
      </c>
      <c r="K4200" s="360">
        <v>2020</v>
      </c>
      <c r="L4200" s="360" t="s">
        <v>13944</v>
      </c>
      <c r="M4200" s="360" t="s">
        <v>5957</v>
      </c>
      <c r="N4200" s="360" t="s">
        <v>114</v>
      </c>
      <c r="O4200" s="360" t="s">
        <v>83</v>
      </c>
      <c r="P4200" s="360">
        <v>0</v>
      </c>
      <c r="Q4200" s="360" t="s">
        <v>14745</v>
      </c>
    </row>
    <row r="4201" spans="1:17" ht="15">
      <c r="A4201" s="359" t="s">
        <v>1868</v>
      </c>
      <c r="B4201" s="360" t="s">
        <v>3368</v>
      </c>
      <c r="C4201" s="360" t="s">
        <v>2790</v>
      </c>
      <c r="D4201" s="360">
        <v>5</v>
      </c>
      <c r="E4201" s="360" t="s">
        <v>3532</v>
      </c>
      <c r="F4201" s="360" t="s">
        <v>14746</v>
      </c>
      <c r="G4201" s="360" t="s">
        <v>3532</v>
      </c>
      <c r="H4201" s="361">
        <v>45975</v>
      </c>
      <c r="I4201" s="360" t="s">
        <v>3532</v>
      </c>
      <c r="J4201" s="360" t="s">
        <v>7940</v>
      </c>
      <c r="K4201" s="360">
        <v>2022</v>
      </c>
      <c r="L4201" s="360" t="s">
        <v>13944</v>
      </c>
      <c r="M4201" s="360" t="s">
        <v>5957</v>
      </c>
      <c r="N4201" s="360" t="s">
        <v>114</v>
      </c>
      <c r="O4201" s="360" t="s">
        <v>83</v>
      </c>
      <c r="P4201" s="360">
        <v>0</v>
      </c>
      <c r="Q4201" s="360" t="s">
        <v>14747</v>
      </c>
    </row>
    <row r="4202" spans="1:17" ht="15">
      <c r="A4202" s="359" t="s">
        <v>7879</v>
      </c>
      <c r="B4202" s="360" t="s">
        <v>3873</v>
      </c>
      <c r="C4202" s="360" t="s">
        <v>2790</v>
      </c>
      <c r="D4202" s="360">
        <v>10</v>
      </c>
      <c r="E4202" s="360" t="s">
        <v>3532</v>
      </c>
      <c r="F4202" s="360" t="s">
        <v>14748</v>
      </c>
      <c r="G4202" s="360" t="s">
        <v>3532</v>
      </c>
      <c r="H4202" s="361">
        <v>45975</v>
      </c>
      <c r="I4202" s="360" t="s">
        <v>3532</v>
      </c>
      <c r="J4202" s="360" t="s">
        <v>7940</v>
      </c>
      <c r="K4202" s="360">
        <v>2020</v>
      </c>
      <c r="L4202" s="360" t="s">
        <v>13944</v>
      </c>
      <c r="M4202" s="360" t="s">
        <v>5957</v>
      </c>
      <c r="N4202" s="360" t="s">
        <v>114</v>
      </c>
      <c r="O4202" s="360" t="s">
        <v>83</v>
      </c>
      <c r="P4202" s="360">
        <v>0</v>
      </c>
      <c r="Q4202" s="360" t="s">
        <v>14749</v>
      </c>
    </row>
    <row r="4203" spans="1:17" ht="15">
      <c r="A4203" s="359" t="s">
        <v>7879</v>
      </c>
      <c r="B4203" s="360" t="s">
        <v>3878</v>
      </c>
      <c r="C4203" s="360" t="s">
        <v>2790</v>
      </c>
      <c r="D4203" s="360">
        <v>3</v>
      </c>
      <c r="E4203" s="360" t="s">
        <v>3532</v>
      </c>
      <c r="F4203" s="360" t="s">
        <v>14750</v>
      </c>
      <c r="G4203" s="360" t="s">
        <v>3532</v>
      </c>
      <c r="H4203" s="361">
        <v>45975</v>
      </c>
      <c r="I4203" s="360" t="s">
        <v>3532</v>
      </c>
      <c r="J4203" s="360" t="s">
        <v>7940</v>
      </c>
      <c r="K4203" s="360">
        <v>2020</v>
      </c>
      <c r="L4203" s="360" t="s">
        <v>13944</v>
      </c>
      <c r="M4203" s="360" t="s">
        <v>5957</v>
      </c>
      <c r="N4203" s="360" t="s">
        <v>114</v>
      </c>
      <c r="O4203" s="360" t="s">
        <v>83</v>
      </c>
      <c r="P4203" s="360">
        <v>5</v>
      </c>
      <c r="Q4203" s="360" t="s">
        <v>14751</v>
      </c>
    </row>
    <row r="4204" spans="1:17" ht="15">
      <c r="A4204" s="359" t="s">
        <v>1868</v>
      </c>
      <c r="B4204" s="360" t="s">
        <v>827</v>
      </c>
      <c r="C4204" s="360" t="s">
        <v>2790</v>
      </c>
      <c r="D4204" s="360">
        <v>0</v>
      </c>
      <c r="E4204" s="360" t="s">
        <v>3532</v>
      </c>
      <c r="F4204" s="360" t="s">
        <v>14752</v>
      </c>
      <c r="G4204" s="360" t="s">
        <v>3532</v>
      </c>
      <c r="H4204" s="361">
        <v>45975</v>
      </c>
      <c r="I4204" s="360" t="s">
        <v>3532</v>
      </c>
      <c r="J4204" s="360" t="s">
        <v>7940</v>
      </c>
      <c r="K4204" s="360">
        <v>2022</v>
      </c>
      <c r="L4204" s="360" t="s">
        <v>13944</v>
      </c>
      <c r="M4204" s="360" t="s">
        <v>5957</v>
      </c>
      <c r="N4204" s="360" t="s">
        <v>114</v>
      </c>
      <c r="O4204" s="360" t="s">
        <v>83</v>
      </c>
      <c r="P4204" s="360">
        <v>0</v>
      </c>
      <c r="Q4204" s="360" t="s">
        <v>14753</v>
      </c>
    </row>
    <row r="4205" spans="1:17" ht="15">
      <c r="A4205" s="359" t="s">
        <v>1868</v>
      </c>
      <c r="B4205" s="360" t="s">
        <v>3361</v>
      </c>
      <c r="C4205" s="360" t="s">
        <v>2790</v>
      </c>
      <c r="D4205" s="360">
        <v>2</v>
      </c>
      <c r="E4205" s="360" t="s">
        <v>3532</v>
      </c>
      <c r="F4205" s="360" t="s">
        <v>14754</v>
      </c>
      <c r="G4205" s="360" t="s">
        <v>3532</v>
      </c>
      <c r="H4205" s="361">
        <v>45975</v>
      </c>
      <c r="I4205" s="360" t="s">
        <v>3532</v>
      </c>
      <c r="J4205" s="360" t="s">
        <v>7940</v>
      </c>
      <c r="K4205" s="360">
        <v>2022</v>
      </c>
      <c r="L4205" s="360" t="s">
        <v>13944</v>
      </c>
      <c r="M4205" s="360" t="s">
        <v>5957</v>
      </c>
      <c r="N4205" s="360" t="s">
        <v>114</v>
      </c>
      <c r="O4205" s="360" t="s">
        <v>83</v>
      </c>
      <c r="P4205" s="360">
        <v>0</v>
      </c>
      <c r="Q4205" s="360" t="s">
        <v>14755</v>
      </c>
    </row>
    <row r="4206" spans="1:17" ht="15">
      <c r="A4206" s="359" t="s">
        <v>1868</v>
      </c>
      <c r="B4206" s="360" t="s">
        <v>3394</v>
      </c>
      <c r="C4206" s="360" t="s">
        <v>2790</v>
      </c>
      <c r="D4206" s="360">
        <v>4</v>
      </c>
      <c r="E4206" s="360" t="s">
        <v>3532</v>
      </c>
      <c r="F4206" s="360" t="s">
        <v>14756</v>
      </c>
      <c r="G4206" s="360" t="s">
        <v>3532</v>
      </c>
      <c r="H4206" s="361">
        <v>45975</v>
      </c>
      <c r="I4206" s="360" t="s">
        <v>3532</v>
      </c>
      <c r="J4206" s="360" t="s">
        <v>7940</v>
      </c>
      <c r="K4206" s="360">
        <v>2022</v>
      </c>
      <c r="L4206" s="360" t="s">
        <v>13944</v>
      </c>
      <c r="M4206" s="360" t="s">
        <v>5957</v>
      </c>
      <c r="N4206" s="360" t="s">
        <v>114</v>
      </c>
      <c r="O4206" s="360" t="s">
        <v>83</v>
      </c>
      <c r="P4206" s="360">
        <v>0</v>
      </c>
      <c r="Q4206" s="360" t="s">
        <v>14757</v>
      </c>
    </row>
    <row r="4207" spans="1:17" ht="15">
      <c r="A4207" s="359" t="s">
        <v>7879</v>
      </c>
      <c r="B4207" s="360" t="s">
        <v>3872</v>
      </c>
      <c r="C4207" s="360" t="s">
        <v>2790</v>
      </c>
      <c r="D4207" s="360">
        <v>3</v>
      </c>
      <c r="E4207" s="360" t="s">
        <v>3532</v>
      </c>
      <c r="F4207" s="360" t="s">
        <v>14758</v>
      </c>
      <c r="G4207" s="360" t="s">
        <v>3532</v>
      </c>
      <c r="H4207" s="361">
        <v>45975</v>
      </c>
      <c r="I4207" s="360" t="s">
        <v>3532</v>
      </c>
      <c r="J4207" s="360" t="s">
        <v>7940</v>
      </c>
      <c r="K4207" s="360">
        <v>2022</v>
      </c>
      <c r="L4207" s="360" t="s">
        <v>13944</v>
      </c>
      <c r="M4207" s="360" t="s">
        <v>5957</v>
      </c>
      <c r="N4207" s="360" t="s">
        <v>114</v>
      </c>
      <c r="O4207" s="360" t="s">
        <v>83</v>
      </c>
      <c r="P4207" s="360">
        <v>0</v>
      </c>
      <c r="Q4207" s="360" t="s">
        <v>14759</v>
      </c>
    </row>
    <row r="4208" spans="1:17" ht="15">
      <c r="A4208" s="359" t="s">
        <v>7879</v>
      </c>
      <c r="B4208" s="360" t="s">
        <v>3869</v>
      </c>
      <c r="C4208" s="360" t="s">
        <v>2790</v>
      </c>
      <c r="D4208" s="360">
        <v>11</v>
      </c>
      <c r="E4208" s="360" t="s">
        <v>3532</v>
      </c>
      <c r="F4208" s="360" t="s">
        <v>14760</v>
      </c>
      <c r="G4208" s="360" t="s">
        <v>3532</v>
      </c>
      <c r="H4208" s="361">
        <v>45975</v>
      </c>
      <c r="I4208" s="360" t="s">
        <v>3532</v>
      </c>
      <c r="J4208" s="360" t="s">
        <v>7940</v>
      </c>
      <c r="K4208" s="360">
        <v>2022</v>
      </c>
      <c r="L4208" s="360" t="s">
        <v>13944</v>
      </c>
      <c r="M4208" s="360" t="s">
        <v>5957</v>
      </c>
      <c r="N4208" s="360" t="s">
        <v>114</v>
      </c>
      <c r="O4208" s="360" t="s">
        <v>83</v>
      </c>
      <c r="P4208" s="360">
        <v>0</v>
      </c>
      <c r="Q4208" s="360" t="s">
        <v>14721</v>
      </c>
    </row>
    <row r="4209" spans="1:17" ht="15">
      <c r="A4209" s="359" t="s">
        <v>2692</v>
      </c>
      <c r="B4209" s="360" t="s">
        <v>3273</v>
      </c>
      <c r="C4209" s="360" t="s">
        <v>2790</v>
      </c>
      <c r="D4209" s="360">
        <v>17</v>
      </c>
      <c r="E4209" s="360" t="s">
        <v>3532</v>
      </c>
      <c r="F4209" s="360" t="s">
        <v>14761</v>
      </c>
      <c r="G4209" s="360" t="s">
        <v>3532</v>
      </c>
      <c r="H4209" s="361">
        <v>45975</v>
      </c>
      <c r="I4209" s="360" t="s">
        <v>3532</v>
      </c>
      <c r="J4209" s="360" t="s">
        <v>7940</v>
      </c>
      <c r="K4209" s="360">
        <v>2022</v>
      </c>
      <c r="L4209" s="360" t="s">
        <v>13941</v>
      </c>
      <c r="M4209" s="360" t="s">
        <v>5957</v>
      </c>
      <c r="N4209" s="360" t="s">
        <v>114</v>
      </c>
      <c r="O4209" s="360" t="s">
        <v>83</v>
      </c>
      <c r="P4209" s="360">
        <v>0</v>
      </c>
      <c r="Q4209" s="360" t="s">
        <v>14762</v>
      </c>
    </row>
    <row r="4210" spans="1:17" ht="15">
      <c r="A4210" s="359" t="s">
        <v>2692</v>
      </c>
      <c r="B4210" s="360" t="s">
        <v>3270</v>
      </c>
      <c r="C4210" s="360" t="s">
        <v>2790</v>
      </c>
      <c r="D4210" s="360">
        <v>3</v>
      </c>
      <c r="E4210" s="360" t="s">
        <v>3532</v>
      </c>
      <c r="F4210" s="360" t="s">
        <v>14763</v>
      </c>
      <c r="G4210" s="360" t="s">
        <v>3532</v>
      </c>
      <c r="H4210" s="361">
        <v>45975</v>
      </c>
      <c r="I4210" s="360" t="s">
        <v>3532</v>
      </c>
      <c r="J4210" s="360" t="s">
        <v>7940</v>
      </c>
      <c r="K4210" s="360">
        <v>2022</v>
      </c>
      <c r="L4210" s="360" t="s">
        <v>13941</v>
      </c>
      <c r="M4210" s="360" t="s">
        <v>5957</v>
      </c>
      <c r="N4210" s="360" t="s">
        <v>114</v>
      </c>
      <c r="O4210" s="360" t="s">
        <v>83</v>
      </c>
      <c r="P4210" s="360">
        <v>0</v>
      </c>
      <c r="Q4210" s="360" t="s">
        <v>14764</v>
      </c>
    </row>
    <row r="4211" spans="1:17" ht="15">
      <c r="A4211" s="359" t="s">
        <v>1888</v>
      </c>
      <c r="B4211" s="360" t="s">
        <v>3277</v>
      </c>
      <c r="C4211" s="360" t="s">
        <v>2790</v>
      </c>
      <c r="D4211" s="360">
        <v>4</v>
      </c>
      <c r="E4211" s="360" t="s">
        <v>3532</v>
      </c>
      <c r="F4211" s="360" t="s">
        <v>14765</v>
      </c>
      <c r="G4211" s="360" t="s">
        <v>3532</v>
      </c>
      <c r="H4211" s="361">
        <v>45975</v>
      </c>
      <c r="I4211" s="360" t="s">
        <v>3532</v>
      </c>
      <c r="J4211" s="360" t="s">
        <v>7940</v>
      </c>
      <c r="K4211" s="360">
        <v>2022</v>
      </c>
      <c r="L4211" s="360" t="s">
        <v>13941</v>
      </c>
      <c r="M4211" s="360" t="s">
        <v>5957</v>
      </c>
      <c r="N4211" s="360" t="s">
        <v>114</v>
      </c>
      <c r="O4211" s="360" t="s">
        <v>83</v>
      </c>
      <c r="P4211" s="360">
        <v>0</v>
      </c>
      <c r="Q4211" s="360" t="s">
        <v>14766</v>
      </c>
    </row>
    <row r="4212" spans="1:17" ht="15">
      <c r="A4212" s="359" t="s">
        <v>7879</v>
      </c>
      <c r="B4212" s="360" t="s">
        <v>3866</v>
      </c>
      <c r="C4212" s="360" t="s">
        <v>2790</v>
      </c>
      <c r="D4212" s="360">
        <v>4</v>
      </c>
      <c r="E4212" s="360" t="s">
        <v>3532</v>
      </c>
      <c r="F4212" s="360" t="s">
        <v>14767</v>
      </c>
      <c r="G4212" s="360" t="s">
        <v>3532</v>
      </c>
      <c r="H4212" s="361">
        <v>45975</v>
      </c>
      <c r="I4212" s="360" t="s">
        <v>3532</v>
      </c>
      <c r="J4212" s="360" t="s">
        <v>7940</v>
      </c>
      <c r="K4212" s="360">
        <v>2023</v>
      </c>
      <c r="L4212" s="360" t="s">
        <v>13941</v>
      </c>
      <c r="M4212" s="360" t="s">
        <v>5957</v>
      </c>
      <c r="N4212" s="360" t="s">
        <v>114</v>
      </c>
      <c r="O4212" s="360" t="s">
        <v>83</v>
      </c>
      <c r="P4212" s="360">
        <v>0</v>
      </c>
      <c r="Q4212" s="360" t="s">
        <v>14768</v>
      </c>
    </row>
    <row r="4213" spans="1:17" ht="15">
      <c r="A4213" s="359" t="s">
        <v>1653</v>
      </c>
      <c r="B4213" s="360" t="s">
        <v>3749</v>
      </c>
      <c r="C4213" s="360" t="s">
        <v>2790</v>
      </c>
      <c r="D4213" s="360">
        <v>17</v>
      </c>
      <c r="E4213" s="360" t="s">
        <v>3532</v>
      </c>
      <c r="F4213" s="360" t="s">
        <v>14769</v>
      </c>
      <c r="G4213" s="360" t="s">
        <v>3532</v>
      </c>
      <c r="H4213" s="361">
        <v>45975</v>
      </c>
      <c r="I4213" s="360" t="s">
        <v>3532</v>
      </c>
      <c r="J4213" s="360" t="s">
        <v>7940</v>
      </c>
      <c r="K4213" s="360">
        <v>2023</v>
      </c>
      <c r="L4213" s="360" t="s">
        <v>13941</v>
      </c>
      <c r="M4213" s="360" t="s">
        <v>5957</v>
      </c>
      <c r="N4213" s="360" t="s">
        <v>114</v>
      </c>
      <c r="O4213" s="360" t="s">
        <v>83</v>
      </c>
      <c r="P4213" s="360">
        <v>0</v>
      </c>
      <c r="Q4213" s="360" t="s">
        <v>14770</v>
      </c>
    </row>
    <row r="4214" spans="1:17" ht="15">
      <c r="A4214" s="359" t="s">
        <v>1653</v>
      </c>
      <c r="B4214" s="360" t="s">
        <v>3753</v>
      </c>
      <c r="C4214" s="360" t="s">
        <v>2790</v>
      </c>
      <c r="D4214" s="360">
        <v>4</v>
      </c>
      <c r="E4214" s="360" t="s">
        <v>3532</v>
      </c>
      <c r="F4214" s="360" t="s">
        <v>14771</v>
      </c>
      <c r="G4214" s="360" t="s">
        <v>3532</v>
      </c>
      <c r="H4214" s="361">
        <v>45975</v>
      </c>
      <c r="I4214" s="360" t="s">
        <v>3532</v>
      </c>
      <c r="J4214" s="360" t="s">
        <v>7940</v>
      </c>
      <c r="K4214" s="360">
        <v>2023</v>
      </c>
      <c r="L4214" s="360" t="s">
        <v>13941</v>
      </c>
      <c r="M4214" s="360" t="s">
        <v>5957</v>
      </c>
      <c r="N4214" s="360" t="s">
        <v>114</v>
      </c>
      <c r="O4214" s="360" t="s">
        <v>83</v>
      </c>
      <c r="P4214" s="360">
        <v>0</v>
      </c>
      <c r="Q4214" s="360" t="s">
        <v>14772</v>
      </c>
    </row>
    <row r="4215" spans="1:17" ht="15">
      <c r="A4215" s="359" t="s">
        <v>1653</v>
      </c>
      <c r="B4215" s="360" t="s">
        <v>3761</v>
      </c>
      <c r="C4215" s="360" t="s">
        <v>2790</v>
      </c>
      <c r="D4215" s="360">
        <v>4</v>
      </c>
      <c r="E4215" s="360" t="s">
        <v>3532</v>
      </c>
      <c r="F4215" s="360" t="s">
        <v>14773</v>
      </c>
      <c r="G4215" s="360" t="s">
        <v>3532</v>
      </c>
      <c r="H4215" s="361">
        <v>45975</v>
      </c>
      <c r="I4215" s="360" t="s">
        <v>3532</v>
      </c>
      <c r="J4215" s="360" t="s">
        <v>7940</v>
      </c>
      <c r="K4215" s="360">
        <v>2023</v>
      </c>
      <c r="L4215" s="360" t="s">
        <v>13941</v>
      </c>
      <c r="M4215" s="360" t="s">
        <v>5957</v>
      </c>
      <c r="N4215" s="360" t="s">
        <v>114</v>
      </c>
      <c r="O4215" s="360" t="s">
        <v>83</v>
      </c>
      <c r="P4215" s="360">
        <v>0</v>
      </c>
      <c r="Q4215" s="360" t="s">
        <v>14774</v>
      </c>
    </row>
    <row r="4216" spans="1:17" ht="15">
      <c r="A4216" s="359" t="s">
        <v>1765</v>
      </c>
      <c r="B4216" s="360" t="s">
        <v>2949</v>
      </c>
      <c r="C4216" s="360" t="s">
        <v>2790</v>
      </c>
      <c r="D4216" s="360">
        <v>11</v>
      </c>
      <c r="E4216" s="360" t="s">
        <v>3532</v>
      </c>
      <c r="F4216" s="360" t="s">
        <v>14775</v>
      </c>
      <c r="G4216" s="360" t="s">
        <v>3532</v>
      </c>
      <c r="H4216" s="361">
        <v>45975</v>
      </c>
      <c r="I4216" s="360" t="s">
        <v>3532</v>
      </c>
      <c r="J4216" s="360" t="s">
        <v>7940</v>
      </c>
      <c r="K4216" s="360">
        <v>2022</v>
      </c>
      <c r="L4216" s="360" t="s">
        <v>13941</v>
      </c>
      <c r="M4216" s="360" t="s">
        <v>5957</v>
      </c>
      <c r="N4216" s="360" t="s">
        <v>114</v>
      </c>
      <c r="O4216" s="360" t="s">
        <v>83</v>
      </c>
      <c r="P4216" s="360">
        <v>0</v>
      </c>
      <c r="Q4216" s="360" t="s">
        <v>14776</v>
      </c>
    </row>
    <row r="4217" spans="1:17" ht="15">
      <c r="A4217" s="359" t="s">
        <v>1765</v>
      </c>
      <c r="B4217" s="360" t="s">
        <v>1762</v>
      </c>
      <c r="C4217" s="360" t="s">
        <v>3532</v>
      </c>
      <c r="D4217" s="360">
        <v>2</v>
      </c>
      <c r="E4217" s="360" t="s">
        <v>3532</v>
      </c>
      <c r="F4217" s="360" t="s">
        <v>3532</v>
      </c>
      <c r="G4217" s="360" t="s">
        <v>3532</v>
      </c>
      <c r="H4217" s="361">
        <v>45975</v>
      </c>
      <c r="I4217" s="360" t="s">
        <v>3532</v>
      </c>
      <c r="J4217" s="360" t="s">
        <v>7940</v>
      </c>
      <c r="K4217" s="360">
        <v>2022</v>
      </c>
      <c r="L4217" s="360" t="s">
        <v>13941</v>
      </c>
      <c r="M4217" s="360" t="s">
        <v>5957</v>
      </c>
      <c r="N4217" s="360" t="s">
        <v>114</v>
      </c>
      <c r="O4217" s="360" t="s">
        <v>83</v>
      </c>
      <c r="P4217" s="360" t="s">
        <v>3532</v>
      </c>
      <c r="Q4217" s="360" t="s">
        <v>3532</v>
      </c>
    </row>
    <row r="4218" spans="1:17" ht="15">
      <c r="A4218" s="359" t="s">
        <v>1654</v>
      </c>
      <c r="B4218" s="360" t="s">
        <v>3787</v>
      </c>
      <c r="C4218" s="360" t="s">
        <v>109</v>
      </c>
      <c r="D4218" s="360">
        <v>3</v>
      </c>
      <c r="E4218" s="360" t="s">
        <v>8295</v>
      </c>
      <c r="F4218" s="360" t="s">
        <v>7208</v>
      </c>
      <c r="G4218" s="360" t="s">
        <v>7209</v>
      </c>
      <c r="H4218" s="361">
        <v>45975</v>
      </c>
      <c r="I4218" s="360" t="s">
        <v>3532</v>
      </c>
      <c r="J4218" s="360" t="s">
        <v>7940</v>
      </c>
      <c r="K4218" s="360">
        <v>2022</v>
      </c>
      <c r="L4218" s="360" t="s">
        <v>13941</v>
      </c>
      <c r="M4218" s="360" t="s">
        <v>5957</v>
      </c>
      <c r="N4218" s="360" t="s">
        <v>114</v>
      </c>
      <c r="O4218" s="360" t="s">
        <v>83</v>
      </c>
      <c r="P4218" s="360" t="s">
        <v>3532</v>
      </c>
      <c r="Q4218" s="360" t="s">
        <v>14673</v>
      </c>
    </row>
    <row r="4219" spans="1:17" ht="15">
      <c r="A4219" s="359" t="s">
        <v>1644</v>
      </c>
      <c r="B4219" s="360" t="s">
        <v>821</v>
      </c>
      <c r="C4219" s="360" t="s">
        <v>3532</v>
      </c>
      <c r="D4219" s="360">
        <v>1</v>
      </c>
      <c r="E4219" s="360" t="s">
        <v>3532</v>
      </c>
      <c r="F4219" s="360" t="s">
        <v>3532</v>
      </c>
      <c r="G4219" s="360" t="s">
        <v>3532</v>
      </c>
      <c r="H4219" s="361">
        <v>45975</v>
      </c>
      <c r="I4219" s="360" t="s">
        <v>3532</v>
      </c>
      <c r="J4219" s="360" t="s">
        <v>7940</v>
      </c>
      <c r="K4219" s="360">
        <v>2022</v>
      </c>
      <c r="L4219" s="360" t="s">
        <v>13941</v>
      </c>
      <c r="M4219" s="360" t="s">
        <v>5957</v>
      </c>
      <c r="N4219" s="360" t="s">
        <v>114</v>
      </c>
      <c r="O4219" s="360" t="s">
        <v>83</v>
      </c>
      <c r="P4219" s="360" t="s">
        <v>3532</v>
      </c>
      <c r="Q4219" s="360" t="s">
        <v>3532</v>
      </c>
    </row>
    <row r="4220" spans="1:17" ht="15">
      <c r="A4220" s="359" t="s">
        <v>1654</v>
      </c>
      <c r="B4220" s="360" t="s">
        <v>1549</v>
      </c>
      <c r="C4220" s="360" t="s">
        <v>2790</v>
      </c>
      <c r="D4220" s="360">
        <v>3</v>
      </c>
      <c r="E4220" s="360" t="s">
        <v>3532</v>
      </c>
      <c r="F4220" s="360" t="s">
        <v>14777</v>
      </c>
      <c r="G4220" s="360" t="s">
        <v>3532</v>
      </c>
      <c r="H4220" s="361">
        <v>45975</v>
      </c>
      <c r="I4220" s="360" t="s">
        <v>3532</v>
      </c>
      <c r="J4220" s="360" t="s">
        <v>7940</v>
      </c>
      <c r="K4220" s="360">
        <v>2022</v>
      </c>
      <c r="L4220" s="360" t="s">
        <v>13941</v>
      </c>
      <c r="M4220" s="360" t="s">
        <v>5957</v>
      </c>
      <c r="N4220" s="360" t="s">
        <v>114</v>
      </c>
      <c r="O4220" s="360" t="s">
        <v>83</v>
      </c>
      <c r="P4220" s="360">
        <v>0</v>
      </c>
      <c r="Q4220" s="360" t="s">
        <v>14778</v>
      </c>
    </row>
    <row r="4221" spans="1:17" ht="15">
      <c r="A4221" s="359" t="s">
        <v>1654</v>
      </c>
      <c r="B4221" s="360" t="s">
        <v>3781</v>
      </c>
      <c r="C4221" s="360" t="s">
        <v>2790</v>
      </c>
      <c r="D4221" s="360">
        <v>11</v>
      </c>
      <c r="E4221" s="360" t="s">
        <v>3532</v>
      </c>
      <c r="F4221" s="360" t="s">
        <v>14779</v>
      </c>
      <c r="G4221" s="360" t="s">
        <v>3532</v>
      </c>
      <c r="H4221" s="361">
        <v>45975</v>
      </c>
      <c r="I4221" s="360" t="s">
        <v>3532</v>
      </c>
      <c r="J4221" s="360" t="s">
        <v>7940</v>
      </c>
      <c r="K4221" s="360">
        <v>2023</v>
      </c>
      <c r="L4221" s="360" t="s">
        <v>13941</v>
      </c>
      <c r="M4221" s="360" t="s">
        <v>5957</v>
      </c>
      <c r="N4221" s="360" t="s">
        <v>114</v>
      </c>
      <c r="O4221" s="360" t="s">
        <v>83</v>
      </c>
      <c r="P4221" s="360">
        <v>0</v>
      </c>
      <c r="Q4221" s="360" t="s">
        <v>14780</v>
      </c>
    </row>
    <row r="4222" spans="1:17" ht="15">
      <c r="A4222" s="359" t="s">
        <v>1644</v>
      </c>
      <c r="B4222" s="360" t="s">
        <v>2960</v>
      </c>
      <c r="C4222" s="360" t="s">
        <v>2790</v>
      </c>
      <c r="D4222" s="360">
        <v>5</v>
      </c>
      <c r="E4222" s="360" t="s">
        <v>3532</v>
      </c>
      <c r="F4222" s="360" t="s">
        <v>14781</v>
      </c>
      <c r="G4222" s="360" t="s">
        <v>3532</v>
      </c>
      <c r="H4222" s="361">
        <v>45975</v>
      </c>
      <c r="I4222" s="360" t="s">
        <v>3532</v>
      </c>
      <c r="J4222" s="360" t="s">
        <v>7940</v>
      </c>
      <c r="K4222" s="360">
        <v>2022</v>
      </c>
      <c r="L4222" s="360" t="s">
        <v>13941</v>
      </c>
      <c r="M4222" s="360" t="s">
        <v>5957</v>
      </c>
      <c r="N4222" s="360" t="s">
        <v>114</v>
      </c>
      <c r="O4222" s="360" t="s">
        <v>83</v>
      </c>
      <c r="P4222" s="360">
        <v>0</v>
      </c>
      <c r="Q4222" s="360" t="s">
        <v>14782</v>
      </c>
    </row>
    <row r="4223" spans="1:17" ht="15">
      <c r="A4223" s="359" t="s">
        <v>1644</v>
      </c>
      <c r="B4223" s="360" t="s">
        <v>2964</v>
      </c>
      <c r="C4223" s="360" t="s">
        <v>2790</v>
      </c>
      <c r="D4223" s="360">
        <v>2</v>
      </c>
      <c r="E4223" s="360" t="s">
        <v>3532</v>
      </c>
      <c r="F4223" s="360" t="s">
        <v>14783</v>
      </c>
      <c r="G4223" s="360" t="s">
        <v>3532</v>
      </c>
      <c r="H4223" s="361">
        <v>45975</v>
      </c>
      <c r="I4223" s="360" t="s">
        <v>3532</v>
      </c>
      <c r="J4223" s="360" t="s">
        <v>7940</v>
      </c>
      <c r="K4223" s="360">
        <v>2022</v>
      </c>
      <c r="L4223" s="360" t="s">
        <v>13941</v>
      </c>
      <c r="M4223" s="360" t="s">
        <v>5957</v>
      </c>
      <c r="N4223" s="360" t="s">
        <v>114</v>
      </c>
      <c r="O4223" s="360" t="s">
        <v>83</v>
      </c>
      <c r="P4223" s="360">
        <v>0</v>
      </c>
      <c r="Q4223" s="360" t="s">
        <v>14784</v>
      </c>
    </row>
    <row r="4224" spans="1:17" ht="15">
      <c r="A4224" s="359" t="s">
        <v>1644</v>
      </c>
      <c r="B4224" s="360" t="s">
        <v>2997</v>
      </c>
      <c r="C4224" s="360" t="s">
        <v>2790</v>
      </c>
      <c r="D4224" s="360">
        <v>2</v>
      </c>
      <c r="E4224" s="360" t="s">
        <v>3532</v>
      </c>
      <c r="F4224" s="360" t="s">
        <v>14785</v>
      </c>
      <c r="G4224" s="360" t="s">
        <v>3532</v>
      </c>
      <c r="H4224" s="361">
        <v>45975</v>
      </c>
      <c r="I4224" s="360" t="s">
        <v>3532</v>
      </c>
      <c r="J4224" s="360" t="s">
        <v>7940</v>
      </c>
      <c r="K4224" s="360">
        <v>2022</v>
      </c>
      <c r="L4224" s="360" t="s">
        <v>13941</v>
      </c>
      <c r="M4224" s="360" t="s">
        <v>5957</v>
      </c>
      <c r="N4224" s="360" t="s">
        <v>114</v>
      </c>
      <c r="O4224" s="360" t="s">
        <v>83</v>
      </c>
      <c r="P4224" s="360">
        <v>0</v>
      </c>
      <c r="Q4224" s="360" t="s">
        <v>14786</v>
      </c>
    </row>
    <row r="4225" spans="1:17" ht="15">
      <c r="A4225" s="359" t="s">
        <v>1644</v>
      </c>
      <c r="B4225" s="360" t="s">
        <v>2994</v>
      </c>
      <c r="C4225" s="360" t="s">
        <v>2790</v>
      </c>
      <c r="D4225" s="360">
        <v>4</v>
      </c>
      <c r="E4225" s="360" t="s">
        <v>3532</v>
      </c>
      <c r="F4225" s="360" t="s">
        <v>14787</v>
      </c>
      <c r="G4225" s="360" t="s">
        <v>3532</v>
      </c>
      <c r="H4225" s="361">
        <v>45975</v>
      </c>
      <c r="I4225" s="360" t="s">
        <v>3532</v>
      </c>
      <c r="J4225" s="360" t="s">
        <v>7940</v>
      </c>
      <c r="K4225" s="360">
        <v>2022</v>
      </c>
      <c r="L4225" s="360" t="s">
        <v>13941</v>
      </c>
      <c r="M4225" s="360" t="s">
        <v>5957</v>
      </c>
      <c r="N4225" s="360" t="s">
        <v>114</v>
      </c>
      <c r="O4225" s="360" t="s">
        <v>83</v>
      </c>
      <c r="P4225" s="360">
        <v>0</v>
      </c>
      <c r="Q4225" s="360" t="s">
        <v>14788</v>
      </c>
    </row>
    <row r="4226" spans="1:17" ht="15">
      <c r="A4226" s="359" t="s">
        <v>1868</v>
      </c>
      <c r="B4226" s="360" t="s">
        <v>3352</v>
      </c>
      <c r="C4226" s="360" t="s">
        <v>2790</v>
      </c>
      <c r="D4226" s="360">
        <v>4</v>
      </c>
      <c r="E4226" s="360" t="s">
        <v>3532</v>
      </c>
      <c r="F4226" s="360" t="s">
        <v>14789</v>
      </c>
      <c r="G4226" s="360" t="s">
        <v>3532</v>
      </c>
      <c r="H4226" s="361">
        <v>45975</v>
      </c>
      <c r="I4226" s="360" t="s">
        <v>3532</v>
      </c>
      <c r="J4226" s="360" t="s">
        <v>7940</v>
      </c>
      <c r="K4226" s="360">
        <v>2023</v>
      </c>
      <c r="L4226" s="360" t="s">
        <v>13941</v>
      </c>
      <c r="M4226" s="360" t="s">
        <v>5957</v>
      </c>
      <c r="N4226" s="360" t="s">
        <v>114</v>
      </c>
      <c r="O4226" s="360" t="s">
        <v>83</v>
      </c>
      <c r="P4226" s="360">
        <v>0</v>
      </c>
      <c r="Q4226" s="360" t="s">
        <v>14790</v>
      </c>
    </row>
    <row r="4227" spans="1:17" ht="15">
      <c r="A4227" s="359" t="s">
        <v>1868</v>
      </c>
      <c r="B4227" s="360" t="s">
        <v>3392</v>
      </c>
      <c r="C4227" s="360" t="s">
        <v>2790</v>
      </c>
      <c r="D4227" s="360">
        <v>4</v>
      </c>
      <c r="E4227" s="360" t="s">
        <v>3532</v>
      </c>
      <c r="F4227" s="360" t="s">
        <v>14791</v>
      </c>
      <c r="G4227" s="360" t="s">
        <v>3532</v>
      </c>
      <c r="H4227" s="361">
        <v>45975</v>
      </c>
      <c r="I4227" s="360" t="s">
        <v>3532</v>
      </c>
      <c r="J4227" s="360" t="s">
        <v>7940</v>
      </c>
      <c r="K4227" s="360">
        <v>2023</v>
      </c>
      <c r="L4227" s="360" t="s">
        <v>13941</v>
      </c>
      <c r="M4227" s="360" t="s">
        <v>5957</v>
      </c>
      <c r="N4227" s="360" t="s">
        <v>114</v>
      </c>
      <c r="O4227" s="360" t="s">
        <v>83</v>
      </c>
      <c r="P4227" s="360">
        <v>0</v>
      </c>
      <c r="Q4227" s="360" t="s">
        <v>14792</v>
      </c>
    </row>
    <row r="4228" spans="1:17" ht="15">
      <c r="A4228" s="359" t="s">
        <v>1868</v>
      </c>
      <c r="B4228" s="360" t="s">
        <v>1121</v>
      </c>
      <c r="C4228" s="360" t="s">
        <v>2790</v>
      </c>
      <c r="D4228" s="360">
        <v>4</v>
      </c>
      <c r="E4228" s="360" t="s">
        <v>3532</v>
      </c>
      <c r="F4228" s="360" t="s">
        <v>14793</v>
      </c>
      <c r="G4228" s="360" t="s">
        <v>3532</v>
      </c>
      <c r="H4228" s="361">
        <v>45975</v>
      </c>
      <c r="I4228" s="360" t="s">
        <v>3532</v>
      </c>
      <c r="J4228" s="360" t="s">
        <v>7940</v>
      </c>
      <c r="K4228" s="360">
        <v>2023</v>
      </c>
      <c r="L4228" s="360" t="s">
        <v>13941</v>
      </c>
      <c r="M4228" s="360" t="s">
        <v>5957</v>
      </c>
      <c r="N4228" s="360" t="s">
        <v>114</v>
      </c>
      <c r="O4228" s="360" t="s">
        <v>83</v>
      </c>
      <c r="P4228" s="360">
        <v>0</v>
      </c>
      <c r="Q4228" s="360" t="s">
        <v>14794</v>
      </c>
    </row>
    <row r="4229" spans="1:17" ht="15">
      <c r="A4229" s="359" t="s">
        <v>1868</v>
      </c>
      <c r="B4229" s="360" t="s">
        <v>723</v>
      </c>
      <c r="C4229" s="360" t="s">
        <v>2790</v>
      </c>
      <c r="D4229" s="360">
        <v>4</v>
      </c>
      <c r="E4229" s="360" t="s">
        <v>3532</v>
      </c>
      <c r="F4229" s="360" t="s">
        <v>14795</v>
      </c>
      <c r="G4229" s="360" t="s">
        <v>3532</v>
      </c>
      <c r="H4229" s="361">
        <v>45975</v>
      </c>
      <c r="I4229" s="360" t="s">
        <v>3532</v>
      </c>
      <c r="J4229" s="360" t="s">
        <v>7940</v>
      </c>
      <c r="K4229" s="360">
        <v>2023</v>
      </c>
      <c r="L4229" s="360" t="s">
        <v>13941</v>
      </c>
      <c r="M4229" s="360" t="s">
        <v>5957</v>
      </c>
      <c r="N4229" s="360" t="s">
        <v>5953</v>
      </c>
      <c r="O4229" s="360" t="s">
        <v>83</v>
      </c>
      <c r="P4229" s="360">
        <v>0</v>
      </c>
      <c r="Q4229" s="360" t="s">
        <v>14790</v>
      </c>
    </row>
    <row r="4230" spans="1:17" ht="15">
      <c r="A4230" s="359" t="s">
        <v>1868</v>
      </c>
      <c r="B4230" s="360" t="s">
        <v>3391</v>
      </c>
      <c r="C4230" s="360" t="s">
        <v>2790</v>
      </c>
      <c r="D4230" s="360">
        <v>4</v>
      </c>
      <c r="E4230" s="360" t="s">
        <v>3532</v>
      </c>
      <c r="F4230" s="360" t="s">
        <v>14796</v>
      </c>
      <c r="G4230" s="360" t="s">
        <v>3532</v>
      </c>
      <c r="H4230" s="361">
        <v>45975</v>
      </c>
      <c r="I4230" s="360" t="s">
        <v>3532</v>
      </c>
      <c r="J4230" s="360" t="s">
        <v>7940</v>
      </c>
      <c r="K4230" s="360">
        <v>2023</v>
      </c>
      <c r="L4230" s="360" t="s">
        <v>13941</v>
      </c>
      <c r="M4230" s="360" t="s">
        <v>5957</v>
      </c>
      <c r="N4230" s="360" t="s">
        <v>114</v>
      </c>
      <c r="O4230" s="360" t="s">
        <v>83</v>
      </c>
      <c r="P4230" s="360">
        <v>0</v>
      </c>
      <c r="Q4230" s="360" t="s">
        <v>14797</v>
      </c>
    </row>
    <row r="4231" spans="1:17" ht="15">
      <c r="A4231" s="359" t="s">
        <v>1868</v>
      </c>
      <c r="B4231" s="360" t="s">
        <v>3353</v>
      </c>
      <c r="C4231" s="360" t="s">
        <v>2790</v>
      </c>
      <c r="D4231" s="360">
        <v>0</v>
      </c>
      <c r="E4231" s="360" t="s">
        <v>3532</v>
      </c>
      <c r="F4231" s="360" t="s">
        <v>14798</v>
      </c>
      <c r="G4231" s="360" t="s">
        <v>3532</v>
      </c>
      <c r="H4231" s="361">
        <v>45975</v>
      </c>
      <c r="I4231" s="360" t="s">
        <v>3532</v>
      </c>
      <c r="J4231" s="360" t="s">
        <v>7940</v>
      </c>
      <c r="K4231" s="360">
        <v>2023</v>
      </c>
      <c r="L4231" s="360" t="s">
        <v>13941</v>
      </c>
      <c r="M4231" s="360" t="s">
        <v>5957</v>
      </c>
      <c r="N4231" s="360" t="s">
        <v>114</v>
      </c>
      <c r="O4231" s="360" t="s">
        <v>83</v>
      </c>
      <c r="P4231" s="360">
        <v>0</v>
      </c>
      <c r="Q4231" s="360" t="s">
        <v>14799</v>
      </c>
    </row>
    <row r="4232" spans="1:17" ht="15">
      <c r="A4232" s="359" t="s">
        <v>1679</v>
      </c>
      <c r="B4232" s="360" t="s">
        <v>3460</v>
      </c>
      <c r="C4232" s="360" t="s">
        <v>2790</v>
      </c>
      <c r="D4232" s="360">
        <v>11</v>
      </c>
      <c r="E4232" s="360" t="s">
        <v>3532</v>
      </c>
      <c r="F4232" s="360" t="s">
        <v>14800</v>
      </c>
      <c r="G4232" s="360" t="s">
        <v>3532</v>
      </c>
      <c r="H4232" s="361">
        <v>45975</v>
      </c>
      <c r="I4232" s="360" t="s">
        <v>3532</v>
      </c>
      <c r="J4232" s="360" t="s">
        <v>7940</v>
      </c>
      <c r="K4232" s="360">
        <v>2022</v>
      </c>
      <c r="L4232" s="360" t="s">
        <v>13941</v>
      </c>
      <c r="M4232" s="360" t="s">
        <v>5957</v>
      </c>
      <c r="N4232" s="360" t="s">
        <v>114</v>
      </c>
      <c r="O4232" s="360" t="s">
        <v>83</v>
      </c>
      <c r="P4232" s="360">
        <v>0</v>
      </c>
      <c r="Q4232" s="360" t="s">
        <v>14801</v>
      </c>
    </row>
    <row r="4233" spans="1:17" ht="15">
      <c r="A4233" s="359" t="s">
        <v>1679</v>
      </c>
      <c r="B4233" s="360" t="s">
        <v>199</v>
      </c>
      <c r="C4233" s="360" t="s">
        <v>109</v>
      </c>
      <c r="D4233" s="360">
        <v>37</v>
      </c>
      <c r="E4233" s="360" t="s">
        <v>14207</v>
      </c>
      <c r="F4233" s="360" t="s">
        <v>7208</v>
      </c>
      <c r="G4233" s="360" t="s">
        <v>7209</v>
      </c>
      <c r="H4233" s="361">
        <v>45975</v>
      </c>
      <c r="I4233" s="360" t="s">
        <v>3532</v>
      </c>
      <c r="J4233" s="360" t="s">
        <v>7940</v>
      </c>
      <c r="K4233" s="360">
        <v>2022</v>
      </c>
      <c r="L4233" s="360" t="s">
        <v>13941</v>
      </c>
      <c r="M4233" s="360" t="s">
        <v>5957</v>
      </c>
      <c r="N4233" s="360" t="s">
        <v>114</v>
      </c>
      <c r="O4233" s="360" t="s">
        <v>83</v>
      </c>
      <c r="P4233" s="360" t="s">
        <v>3532</v>
      </c>
      <c r="Q4233" s="360" t="s">
        <v>14673</v>
      </c>
    </row>
    <row r="4234" spans="1:17" ht="15">
      <c r="A4234" s="359" t="s">
        <v>1679</v>
      </c>
      <c r="B4234" s="360" t="s">
        <v>1593</v>
      </c>
      <c r="C4234" s="360" t="s">
        <v>2790</v>
      </c>
      <c r="D4234" s="360">
        <v>4</v>
      </c>
      <c r="E4234" s="360" t="s">
        <v>3532</v>
      </c>
      <c r="F4234" s="360" t="s">
        <v>14802</v>
      </c>
      <c r="G4234" s="360" t="s">
        <v>3532</v>
      </c>
      <c r="H4234" s="361">
        <v>45975</v>
      </c>
      <c r="I4234" s="360" t="s">
        <v>3532</v>
      </c>
      <c r="J4234" s="360" t="s">
        <v>7940</v>
      </c>
      <c r="K4234" s="360">
        <v>2022</v>
      </c>
      <c r="L4234" s="360" t="s">
        <v>13941</v>
      </c>
      <c r="M4234" s="360" t="s">
        <v>5957</v>
      </c>
      <c r="N4234" s="360" t="s">
        <v>114</v>
      </c>
      <c r="O4234" s="360" t="s">
        <v>83</v>
      </c>
      <c r="P4234" s="360">
        <v>0</v>
      </c>
      <c r="Q4234" s="360" t="s">
        <v>14803</v>
      </c>
    </row>
    <row r="4235" spans="1:17" ht="15">
      <c r="A4235" s="359" t="s">
        <v>1679</v>
      </c>
      <c r="B4235" s="360" t="s">
        <v>3462</v>
      </c>
      <c r="C4235" s="360" t="s">
        <v>2790</v>
      </c>
      <c r="D4235" s="360">
        <v>24</v>
      </c>
      <c r="E4235" s="360" t="s">
        <v>3532</v>
      </c>
      <c r="F4235" s="360" t="s">
        <v>14804</v>
      </c>
      <c r="G4235" s="360" t="s">
        <v>3532</v>
      </c>
      <c r="H4235" s="361">
        <v>45975</v>
      </c>
      <c r="I4235" s="360" t="s">
        <v>3532</v>
      </c>
      <c r="J4235" s="360" t="s">
        <v>7940</v>
      </c>
      <c r="K4235" s="360">
        <v>2022</v>
      </c>
      <c r="L4235" s="360" t="s">
        <v>13941</v>
      </c>
      <c r="M4235" s="360" t="s">
        <v>5957</v>
      </c>
      <c r="N4235" s="360" t="s">
        <v>114</v>
      </c>
      <c r="O4235" s="360" t="s">
        <v>83</v>
      </c>
      <c r="P4235" s="360">
        <v>0</v>
      </c>
      <c r="Q4235" s="360" t="s">
        <v>14805</v>
      </c>
    </row>
    <row r="4236" spans="1:17" ht="15">
      <c r="A4236" s="359" t="s">
        <v>1679</v>
      </c>
      <c r="B4236" s="360" t="s">
        <v>1862</v>
      </c>
      <c r="C4236" s="360" t="s">
        <v>2790</v>
      </c>
      <c r="D4236" s="360">
        <v>1</v>
      </c>
      <c r="E4236" s="360" t="s">
        <v>3532</v>
      </c>
      <c r="F4236" s="360" t="s">
        <v>14806</v>
      </c>
      <c r="G4236" s="360" t="s">
        <v>3532</v>
      </c>
      <c r="H4236" s="361">
        <v>45975</v>
      </c>
      <c r="I4236" s="360" t="s">
        <v>3532</v>
      </c>
      <c r="J4236" s="360" t="s">
        <v>7940</v>
      </c>
      <c r="K4236" s="360">
        <v>2022</v>
      </c>
      <c r="L4236" s="360" t="s">
        <v>13941</v>
      </c>
      <c r="M4236" s="360" t="s">
        <v>5957</v>
      </c>
      <c r="N4236" s="360" t="s">
        <v>114</v>
      </c>
      <c r="O4236" s="360" t="s">
        <v>83</v>
      </c>
      <c r="P4236" s="360">
        <v>0</v>
      </c>
      <c r="Q4236" s="360" t="s">
        <v>14807</v>
      </c>
    </row>
    <row r="4237" spans="1:17" ht="15">
      <c r="A4237" s="359" t="s">
        <v>1679</v>
      </c>
      <c r="B4237" s="360" t="s">
        <v>3448</v>
      </c>
      <c r="C4237" s="360" t="s">
        <v>2790</v>
      </c>
      <c r="D4237" s="360">
        <v>4</v>
      </c>
      <c r="E4237" s="360" t="s">
        <v>3532</v>
      </c>
      <c r="F4237" s="360" t="s">
        <v>14808</v>
      </c>
      <c r="G4237" s="360" t="s">
        <v>3532</v>
      </c>
      <c r="H4237" s="361">
        <v>45975</v>
      </c>
      <c r="I4237" s="360" t="s">
        <v>3532</v>
      </c>
      <c r="J4237" s="360" t="s">
        <v>7940</v>
      </c>
      <c r="K4237" s="360">
        <v>2022</v>
      </c>
      <c r="L4237" s="360" t="s">
        <v>13941</v>
      </c>
      <c r="M4237" s="360" t="s">
        <v>5957</v>
      </c>
      <c r="N4237" s="360" t="s">
        <v>114</v>
      </c>
      <c r="O4237" s="360" t="s">
        <v>83</v>
      </c>
      <c r="P4237" s="360">
        <v>0</v>
      </c>
      <c r="Q4237" s="360" t="s">
        <v>14809</v>
      </c>
    </row>
    <row r="4238" spans="1:17" ht="15">
      <c r="A4238" s="359" t="s">
        <v>1679</v>
      </c>
      <c r="B4238" s="360" t="s">
        <v>87</v>
      </c>
      <c r="C4238" s="360" t="s">
        <v>109</v>
      </c>
      <c r="D4238" s="360">
        <v>238</v>
      </c>
      <c r="E4238" s="360" t="s">
        <v>14161</v>
      </c>
      <c r="F4238" s="360" t="s">
        <v>7208</v>
      </c>
      <c r="G4238" s="360" t="s">
        <v>7209</v>
      </c>
      <c r="H4238" s="361">
        <v>45975</v>
      </c>
      <c r="I4238" s="360" t="s">
        <v>3532</v>
      </c>
      <c r="J4238" s="360" t="s">
        <v>7940</v>
      </c>
      <c r="K4238" s="360">
        <v>2022</v>
      </c>
      <c r="L4238" s="360" t="s">
        <v>13941</v>
      </c>
      <c r="M4238" s="360" t="s">
        <v>5957</v>
      </c>
      <c r="N4238" s="360" t="s">
        <v>114</v>
      </c>
      <c r="O4238" s="360" t="s">
        <v>83</v>
      </c>
      <c r="P4238" s="360" t="s">
        <v>3532</v>
      </c>
      <c r="Q4238" s="360" t="s">
        <v>14673</v>
      </c>
    </row>
    <row r="4239" spans="1:17" ht="15">
      <c r="A4239" s="359" t="s">
        <v>1679</v>
      </c>
      <c r="B4239" s="360" t="s">
        <v>3458</v>
      </c>
      <c r="C4239" s="360" t="s">
        <v>109</v>
      </c>
      <c r="D4239" s="360">
        <v>0</v>
      </c>
      <c r="E4239" s="360" t="s">
        <v>14207</v>
      </c>
      <c r="F4239" s="360" t="s">
        <v>7208</v>
      </c>
      <c r="G4239" s="360" t="s">
        <v>7209</v>
      </c>
      <c r="H4239" s="361">
        <v>45975</v>
      </c>
      <c r="I4239" s="360" t="s">
        <v>3532</v>
      </c>
      <c r="J4239" s="360" t="s">
        <v>7940</v>
      </c>
      <c r="K4239" s="360">
        <v>2022</v>
      </c>
      <c r="L4239" s="360" t="s">
        <v>13941</v>
      </c>
      <c r="M4239" s="360" t="s">
        <v>5957</v>
      </c>
      <c r="N4239" s="360" t="s">
        <v>114</v>
      </c>
      <c r="O4239" s="360" t="s">
        <v>83</v>
      </c>
      <c r="P4239" s="360" t="s">
        <v>3532</v>
      </c>
      <c r="Q4239" s="360" t="s">
        <v>14810</v>
      </c>
    </row>
    <row r="4240" spans="1:17" ht="15">
      <c r="A4240" s="359" t="s">
        <v>1679</v>
      </c>
      <c r="B4240" s="360" t="s">
        <v>3471</v>
      </c>
      <c r="C4240" s="360" t="s">
        <v>2790</v>
      </c>
      <c r="D4240" s="360">
        <v>0</v>
      </c>
      <c r="E4240" s="360" t="s">
        <v>3532</v>
      </c>
      <c r="F4240" s="360" t="s">
        <v>14811</v>
      </c>
      <c r="G4240" s="360" t="s">
        <v>3532</v>
      </c>
      <c r="H4240" s="361">
        <v>45975</v>
      </c>
      <c r="I4240" s="360" t="s">
        <v>3532</v>
      </c>
      <c r="J4240" s="360" t="s">
        <v>7940</v>
      </c>
      <c r="K4240" s="360">
        <v>2022</v>
      </c>
      <c r="L4240" s="360" t="s">
        <v>13941</v>
      </c>
      <c r="M4240" s="360" t="s">
        <v>5957</v>
      </c>
      <c r="N4240" s="360" t="s">
        <v>114</v>
      </c>
      <c r="O4240" s="360" t="s">
        <v>83</v>
      </c>
      <c r="P4240" s="360">
        <v>0</v>
      </c>
      <c r="Q4240" s="360" t="s">
        <v>14812</v>
      </c>
    </row>
    <row r="4241" spans="1:17" ht="15">
      <c r="A4241" s="359" t="s">
        <v>1679</v>
      </c>
      <c r="B4241" s="360" t="s">
        <v>3459</v>
      </c>
      <c r="C4241" s="360" t="s">
        <v>2790</v>
      </c>
      <c r="D4241" s="360">
        <v>1</v>
      </c>
      <c r="E4241" s="360" t="s">
        <v>3532</v>
      </c>
      <c r="F4241" s="360" t="s">
        <v>14813</v>
      </c>
      <c r="G4241" s="360" t="s">
        <v>3532</v>
      </c>
      <c r="H4241" s="361">
        <v>45975</v>
      </c>
      <c r="I4241" s="360" t="s">
        <v>3532</v>
      </c>
      <c r="J4241" s="360" t="s">
        <v>7940</v>
      </c>
      <c r="K4241" s="360">
        <v>2022</v>
      </c>
      <c r="L4241" s="360" t="s">
        <v>13941</v>
      </c>
      <c r="M4241" s="360" t="s">
        <v>5957</v>
      </c>
      <c r="N4241" s="360" t="s">
        <v>114</v>
      </c>
      <c r="O4241" s="360" t="s">
        <v>83</v>
      </c>
      <c r="P4241" s="360">
        <v>0</v>
      </c>
      <c r="Q4241" s="360" t="s">
        <v>14814</v>
      </c>
    </row>
    <row r="4242" spans="1:17" ht="15">
      <c r="A4242" s="359" t="s">
        <v>1679</v>
      </c>
      <c r="B4242" s="360" t="s">
        <v>1175</v>
      </c>
      <c r="C4242" s="360" t="s">
        <v>2790</v>
      </c>
      <c r="D4242" s="360">
        <v>1</v>
      </c>
      <c r="E4242" s="360" t="s">
        <v>3532</v>
      </c>
      <c r="F4242" s="360" t="s">
        <v>14815</v>
      </c>
      <c r="G4242" s="360" t="s">
        <v>3532</v>
      </c>
      <c r="H4242" s="361">
        <v>45975</v>
      </c>
      <c r="I4242" s="360" t="s">
        <v>3532</v>
      </c>
      <c r="J4242" s="360" t="s">
        <v>7940</v>
      </c>
      <c r="K4242" s="360">
        <v>2022</v>
      </c>
      <c r="L4242" s="360" t="s">
        <v>13941</v>
      </c>
      <c r="M4242" s="360" t="s">
        <v>5957</v>
      </c>
      <c r="N4242" s="360" t="s">
        <v>114</v>
      </c>
      <c r="O4242" s="360" t="s">
        <v>83</v>
      </c>
      <c r="P4242" s="360">
        <v>0</v>
      </c>
      <c r="Q4242" s="360" t="s">
        <v>14812</v>
      </c>
    </row>
    <row r="4243" spans="1:17" ht="15">
      <c r="A4243" s="359" t="s">
        <v>1654</v>
      </c>
      <c r="B4243" s="360" t="s">
        <v>3815</v>
      </c>
      <c r="C4243" s="360" t="s">
        <v>2790</v>
      </c>
      <c r="D4243" s="360">
        <v>11</v>
      </c>
      <c r="E4243" s="360" t="s">
        <v>3532</v>
      </c>
      <c r="F4243" s="360" t="s">
        <v>14816</v>
      </c>
      <c r="G4243" s="360" t="s">
        <v>3532</v>
      </c>
      <c r="H4243" s="361">
        <v>45975</v>
      </c>
      <c r="I4243" s="360" t="s">
        <v>3532</v>
      </c>
      <c r="J4243" s="360" t="s">
        <v>7940</v>
      </c>
      <c r="K4243" s="360">
        <v>2023</v>
      </c>
      <c r="L4243" s="360" t="s">
        <v>13941</v>
      </c>
      <c r="M4243" s="360" t="s">
        <v>5957</v>
      </c>
      <c r="N4243" s="360" t="s">
        <v>114</v>
      </c>
      <c r="O4243" s="360" t="s">
        <v>83</v>
      </c>
      <c r="P4243" s="360">
        <v>0</v>
      </c>
      <c r="Q4243" s="360" t="s">
        <v>14817</v>
      </c>
    </row>
    <row r="4244" spans="1:17" ht="15">
      <c r="A4244" s="359" t="s">
        <v>1654</v>
      </c>
      <c r="B4244" s="360" t="s">
        <v>1574</v>
      </c>
      <c r="C4244" s="360" t="s">
        <v>2790</v>
      </c>
      <c r="D4244" s="360">
        <v>5</v>
      </c>
      <c r="E4244" s="360" t="s">
        <v>3532</v>
      </c>
      <c r="F4244" s="360" t="s">
        <v>14818</v>
      </c>
      <c r="G4244" s="360" t="s">
        <v>3532</v>
      </c>
      <c r="H4244" s="361">
        <v>45975</v>
      </c>
      <c r="I4244" s="360" t="s">
        <v>3532</v>
      </c>
      <c r="J4244" s="360" t="s">
        <v>7940</v>
      </c>
      <c r="K4244" s="360">
        <v>2022</v>
      </c>
      <c r="L4244" s="360" t="s">
        <v>13941</v>
      </c>
      <c r="M4244" s="360" t="s">
        <v>5957</v>
      </c>
      <c r="N4244" s="360" t="s">
        <v>114</v>
      </c>
      <c r="O4244" s="360" t="s">
        <v>83</v>
      </c>
      <c r="P4244" s="360">
        <v>0</v>
      </c>
      <c r="Q4244" s="360" t="s">
        <v>14819</v>
      </c>
    </row>
    <row r="4245" spans="1:17" ht="15">
      <c r="A4245" s="359" t="s">
        <v>1654</v>
      </c>
      <c r="B4245" s="360" t="s">
        <v>1048</v>
      </c>
      <c r="C4245" s="360" t="s">
        <v>2790</v>
      </c>
      <c r="D4245" s="360">
        <v>11</v>
      </c>
      <c r="E4245" s="360" t="s">
        <v>3532</v>
      </c>
      <c r="F4245" s="360" t="s">
        <v>14820</v>
      </c>
      <c r="G4245" s="360" t="s">
        <v>3532</v>
      </c>
      <c r="H4245" s="361">
        <v>45975</v>
      </c>
      <c r="I4245" s="360" t="s">
        <v>3532</v>
      </c>
      <c r="J4245" s="360" t="s">
        <v>7940</v>
      </c>
      <c r="K4245" s="360">
        <v>2022</v>
      </c>
      <c r="L4245" s="360" t="s">
        <v>13941</v>
      </c>
      <c r="M4245" s="360" t="s">
        <v>5957</v>
      </c>
      <c r="N4245" s="360" t="s">
        <v>114</v>
      </c>
      <c r="O4245" s="360" t="s">
        <v>83</v>
      </c>
      <c r="P4245" s="360">
        <v>0</v>
      </c>
      <c r="Q4245" s="360" t="s">
        <v>14821</v>
      </c>
    </row>
    <row r="4246" spans="1:17" ht="15">
      <c r="A4246" s="359" t="s">
        <v>1654</v>
      </c>
      <c r="B4246" s="360" t="s">
        <v>1833</v>
      </c>
      <c r="C4246" s="360" t="s">
        <v>2790</v>
      </c>
      <c r="D4246" s="360">
        <v>2</v>
      </c>
      <c r="E4246" s="360" t="s">
        <v>3532</v>
      </c>
      <c r="F4246" s="360" t="s">
        <v>14822</v>
      </c>
      <c r="G4246" s="360" t="s">
        <v>3532</v>
      </c>
      <c r="H4246" s="361">
        <v>45975</v>
      </c>
      <c r="I4246" s="360" t="s">
        <v>3532</v>
      </c>
      <c r="J4246" s="360" t="s">
        <v>7940</v>
      </c>
      <c r="K4246" s="360">
        <v>2022</v>
      </c>
      <c r="L4246" s="360" t="s">
        <v>13941</v>
      </c>
      <c r="M4246" s="360" t="s">
        <v>5957</v>
      </c>
      <c r="N4246" s="360" t="s">
        <v>114</v>
      </c>
      <c r="O4246" s="360" t="s">
        <v>83</v>
      </c>
      <c r="P4246" s="360">
        <v>0</v>
      </c>
      <c r="Q4246" s="360" t="s">
        <v>14823</v>
      </c>
    </row>
    <row r="4247" spans="1:17" ht="15">
      <c r="A4247" s="359" t="s">
        <v>1654</v>
      </c>
      <c r="B4247" s="360" t="s">
        <v>3808</v>
      </c>
      <c r="C4247" s="360" t="s">
        <v>2790</v>
      </c>
      <c r="D4247" s="360">
        <v>11</v>
      </c>
      <c r="E4247" s="360" t="s">
        <v>3532</v>
      </c>
      <c r="F4247" s="360" t="s">
        <v>14824</v>
      </c>
      <c r="G4247" s="360" t="s">
        <v>3532</v>
      </c>
      <c r="H4247" s="361">
        <v>45975</v>
      </c>
      <c r="I4247" s="360" t="s">
        <v>3532</v>
      </c>
      <c r="J4247" s="360" t="s">
        <v>7940</v>
      </c>
      <c r="K4247" s="360">
        <v>2022</v>
      </c>
      <c r="L4247" s="360" t="s">
        <v>13941</v>
      </c>
      <c r="M4247" s="360" t="s">
        <v>5957</v>
      </c>
      <c r="N4247" s="360" t="s">
        <v>114</v>
      </c>
      <c r="O4247" s="360" t="s">
        <v>83</v>
      </c>
      <c r="P4247" s="360">
        <v>0</v>
      </c>
      <c r="Q4247" s="360" t="s">
        <v>14825</v>
      </c>
    </row>
    <row r="4248" spans="1:17" ht="15">
      <c r="A4248" s="359" t="s">
        <v>1888</v>
      </c>
      <c r="B4248" s="360" t="s">
        <v>3279</v>
      </c>
      <c r="C4248" s="360" t="s">
        <v>2790</v>
      </c>
      <c r="D4248" s="360">
        <v>4</v>
      </c>
      <c r="E4248" s="360" t="s">
        <v>3532</v>
      </c>
      <c r="F4248" s="360" t="s">
        <v>14826</v>
      </c>
      <c r="G4248" s="360" t="s">
        <v>3532</v>
      </c>
      <c r="H4248" s="361">
        <v>45975</v>
      </c>
      <c r="I4248" s="360" t="s">
        <v>3532</v>
      </c>
      <c r="J4248" s="360" t="s">
        <v>7940</v>
      </c>
      <c r="K4248" s="360">
        <v>2022</v>
      </c>
      <c r="L4248" s="360" t="s">
        <v>13941</v>
      </c>
      <c r="M4248" s="360" t="s">
        <v>5957</v>
      </c>
      <c r="N4248" s="360" t="s">
        <v>114</v>
      </c>
      <c r="O4248" s="360" t="s">
        <v>83</v>
      </c>
      <c r="P4248" s="360">
        <v>0</v>
      </c>
      <c r="Q4248" s="360" t="s">
        <v>9190</v>
      </c>
    </row>
    <row r="4249" spans="1:17" ht="15">
      <c r="A4249" s="359" t="s">
        <v>1653</v>
      </c>
      <c r="B4249" s="360" t="s">
        <v>3756</v>
      </c>
      <c r="C4249" s="360" t="s">
        <v>2790</v>
      </c>
      <c r="D4249" s="360">
        <v>4</v>
      </c>
      <c r="E4249" s="360" t="s">
        <v>3532</v>
      </c>
      <c r="F4249" s="360" t="s">
        <v>14827</v>
      </c>
      <c r="G4249" s="360" t="s">
        <v>3532</v>
      </c>
      <c r="H4249" s="361">
        <v>45975</v>
      </c>
      <c r="I4249" s="360" t="s">
        <v>3532</v>
      </c>
      <c r="J4249" s="360" t="s">
        <v>7940</v>
      </c>
      <c r="K4249" s="360">
        <v>2022</v>
      </c>
      <c r="L4249" s="360" t="s">
        <v>13941</v>
      </c>
      <c r="M4249" s="360" t="s">
        <v>5957</v>
      </c>
      <c r="N4249" s="360" t="s">
        <v>114</v>
      </c>
      <c r="O4249" s="360" t="s">
        <v>83</v>
      </c>
      <c r="P4249" s="360">
        <v>0</v>
      </c>
      <c r="Q4249" s="360" t="s">
        <v>14828</v>
      </c>
    </row>
    <row r="4250" spans="1:17" ht="15">
      <c r="A4250" s="359" t="s">
        <v>1653</v>
      </c>
      <c r="B4250" s="360" t="s">
        <v>712</v>
      </c>
      <c r="C4250" s="360" t="s">
        <v>109</v>
      </c>
      <c r="D4250" s="360">
        <v>7</v>
      </c>
      <c r="E4250" s="360" t="s">
        <v>14161</v>
      </c>
      <c r="F4250" s="360" t="s">
        <v>7208</v>
      </c>
      <c r="G4250" s="360" t="s">
        <v>7209</v>
      </c>
      <c r="H4250" s="361">
        <v>45975</v>
      </c>
      <c r="I4250" s="360" t="s">
        <v>3532</v>
      </c>
      <c r="J4250" s="360" t="s">
        <v>7940</v>
      </c>
      <c r="K4250" s="360">
        <v>2022</v>
      </c>
      <c r="L4250" s="360" t="s">
        <v>13941</v>
      </c>
      <c r="M4250" s="360" t="s">
        <v>5957</v>
      </c>
      <c r="N4250" s="360" t="s">
        <v>114</v>
      </c>
      <c r="O4250" s="360" t="s">
        <v>83</v>
      </c>
      <c r="P4250" s="360" t="s">
        <v>3532</v>
      </c>
      <c r="Q4250" s="360" t="s">
        <v>13429</v>
      </c>
    </row>
    <row r="4251" spans="1:17" ht="15">
      <c r="A4251" s="359" t="s">
        <v>1653</v>
      </c>
      <c r="B4251" s="360" t="s">
        <v>937</v>
      </c>
      <c r="C4251" s="360" t="s">
        <v>2790</v>
      </c>
      <c r="D4251" s="360">
        <v>10</v>
      </c>
      <c r="E4251" s="360" t="s">
        <v>3532</v>
      </c>
      <c r="F4251" s="360" t="s">
        <v>14829</v>
      </c>
      <c r="G4251" s="360" t="s">
        <v>3532</v>
      </c>
      <c r="H4251" s="361">
        <v>45975</v>
      </c>
      <c r="I4251" s="360" t="s">
        <v>3532</v>
      </c>
      <c r="J4251" s="360" t="s">
        <v>7940</v>
      </c>
      <c r="K4251" s="360">
        <v>2022</v>
      </c>
      <c r="L4251" s="360" t="s">
        <v>13941</v>
      </c>
      <c r="M4251" s="360" t="s">
        <v>5957</v>
      </c>
      <c r="N4251" s="360" t="s">
        <v>114</v>
      </c>
      <c r="O4251" s="360" t="s">
        <v>83</v>
      </c>
      <c r="P4251" s="360">
        <v>0</v>
      </c>
      <c r="Q4251" s="360" t="s">
        <v>14830</v>
      </c>
    </row>
    <row r="4252" spans="1:17" ht="15">
      <c r="A4252" s="359" t="s">
        <v>1653</v>
      </c>
      <c r="B4252" s="360" t="s">
        <v>3762</v>
      </c>
      <c r="C4252" s="360" t="s">
        <v>2790</v>
      </c>
      <c r="D4252" s="360">
        <v>6</v>
      </c>
      <c r="E4252" s="360" t="s">
        <v>3532</v>
      </c>
      <c r="F4252" s="360" t="s">
        <v>14831</v>
      </c>
      <c r="G4252" s="360" t="s">
        <v>3532</v>
      </c>
      <c r="H4252" s="361">
        <v>45975</v>
      </c>
      <c r="I4252" s="360" t="s">
        <v>3532</v>
      </c>
      <c r="J4252" s="360" t="s">
        <v>7940</v>
      </c>
      <c r="K4252" s="360">
        <v>2023</v>
      </c>
      <c r="L4252" s="360" t="s">
        <v>13941</v>
      </c>
      <c r="M4252" s="360" t="s">
        <v>5957</v>
      </c>
      <c r="N4252" s="360" t="s">
        <v>114</v>
      </c>
      <c r="O4252" s="360" t="s">
        <v>83</v>
      </c>
      <c r="P4252" s="360">
        <v>0</v>
      </c>
      <c r="Q4252" s="360" t="s">
        <v>14832</v>
      </c>
    </row>
    <row r="4253" spans="1:17" ht="15">
      <c r="A4253" s="359" t="s">
        <v>1644</v>
      </c>
      <c r="B4253" s="360" t="s">
        <v>2971</v>
      </c>
      <c r="C4253" s="360" t="s">
        <v>2790</v>
      </c>
      <c r="D4253" s="360">
        <v>4</v>
      </c>
      <c r="E4253" s="360" t="s">
        <v>3532</v>
      </c>
      <c r="F4253" s="360" t="s">
        <v>14833</v>
      </c>
      <c r="G4253" s="360" t="s">
        <v>3532</v>
      </c>
      <c r="H4253" s="361">
        <v>45975</v>
      </c>
      <c r="I4253" s="360" t="s">
        <v>3532</v>
      </c>
      <c r="J4253" s="360" t="s">
        <v>7940</v>
      </c>
      <c r="K4253" s="360">
        <v>2022</v>
      </c>
      <c r="L4253" s="360" t="s">
        <v>13941</v>
      </c>
      <c r="M4253" s="360" t="s">
        <v>5957</v>
      </c>
      <c r="N4253" s="360" t="s">
        <v>114</v>
      </c>
      <c r="O4253" s="360" t="s">
        <v>83</v>
      </c>
      <c r="P4253" s="360">
        <v>0</v>
      </c>
      <c r="Q4253" s="360" t="s">
        <v>14834</v>
      </c>
    </row>
    <row r="4254" spans="1:17" ht="15">
      <c r="A4254" s="359" t="s">
        <v>1644</v>
      </c>
      <c r="B4254" s="360" t="s">
        <v>2973</v>
      </c>
      <c r="C4254" s="360" t="s">
        <v>2790</v>
      </c>
      <c r="D4254" s="360">
        <v>2</v>
      </c>
      <c r="E4254" s="360" t="s">
        <v>3532</v>
      </c>
      <c r="F4254" s="360" t="s">
        <v>14835</v>
      </c>
      <c r="G4254" s="360" t="s">
        <v>3532</v>
      </c>
      <c r="H4254" s="361">
        <v>45975</v>
      </c>
      <c r="I4254" s="360" t="s">
        <v>3532</v>
      </c>
      <c r="J4254" s="360" t="s">
        <v>7940</v>
      </c>
      <c r="K4254" s="360">
        <v>2022</v>
      </c>
      <c r="L4254" s="360" t="s">
        <v>13941</v>
      </c>
      <c r="M4254" s="360" t="s">
        <v>5957</v>
      </c>
      <c r="N4254" s="360" t="s">
        <v>114</v>
      </c>
      <c r="O4254" s="360" t="s">
        <v>83</v>
      </c>
      <c r="P4254" s="360">
        <v>0</v>
      </c>
      <c r="Q4254" s="360" t="s">
        <v>14836</v>
      </c>
    </row>
    <row r="4255" spans="1:17" ht="15">
      <c r="A4255" s="359" t="s">
        <v>1679</v>
      </c>
      <c r="B4255" s="360" t="s">
        <v>3449</v>
      </c>
      <c r="C4255" s="360" t="s">
        <v>6591</v>
      </c>
      <c r="D4255" s="360">
        <v>0</v>
      </c>
      <c r="E4255" s="360" t="s">
        <v>3532</v>
      </c>
      <c r="F4255" s="360" t="s">
        <v>3532</v>
      </c>
      <c r="G4255" s="360" t="s">
        <v>3532</v>
      </c>
      <c r="H4255" s="361">
        <v>45975</v>
      </c>
      <c r="I4255" s="360" t="s">
        <v>3532</v>
      </c>
      <c r="J4255" s="360" t="s">
        <v>7940</v>
      </c>
      <c r="K4255" s="360">
        <v>2022</v>
      </c>
      <c r="L4255" s="360" t="s">
        <v>13941</v>
      </c>
      <c r="M4255" s="360" t="s">
        <v>5957</v>
      </c>
      <c r="N4255" s="360" t="s">
        <v>114</v>
      </c>
      <c r="O4255" s="360" t="s">
        <v>83</v>
      </c>
      <c r="P4255" s="360" t="s">
        <v>3532</v>
      </c>
      <c r="Q4255" s="360" t="s">
        <v>14837</v>
      </c>
    </row>
    <row r="4256" spans="1:17" ht="15">
      <c r="A4256" s="359" t="s">
        <v>1653</v>
      </c>
      <c r="B4256" s="360" t="s">
        <v>1486</v>
      </c>
      <c r="C4256" s="360" t="s">
        <v>109</v>
      </c>
      <c r="D4256" s="360">
        <v>30</v>
      </c>
      <c r="E4256" s="360" t="s">
        <v>13593</v>
      </c>
      <c r="F4256" s="360" t="s">
        <v>7208</v>
      </c>
      <c r="G4256" s="360" t="s">
        <v>7209</v>
      </c>
      <c r="H4256" s="361">
        <v>45975</v>
      </c>
      <c r="I4256" s="360" t="s">
        <v>3532</v>
      </c>
      <c r="J4256" s="360" t="s">
        <v>7940</v>
      </c>
      <c r="K4256" s="360">
        <v>2023</v>
      </c>
      <c r="L4256" s="360" t="s">
        <v>13941</v>
      </c>
      <c r="M4256" s="360" t="s">
        <v>5957</v>
      </c>
      <c r="N4256" s="360" t="s">
        <v>114</v>
      </c>
      <c r="O4256" s="360" t="s">
        <v>83</v>
      </c>
      <c r="P4256" s="360" t="s">
        <v>3532</v>
      </c>
      <c r="Q4256" s="360" t="s">
        <v>13429</v>
      </c>
    </row>
    <row r="4257" spans="1:17" ht="15">
      <c r="A4257" s="359" t="s">
        <v>3612</v>
      </c>
      <c r="B4257" s="360" t="s">
        <v>3613</v>
      </c>
      <c r="C4257" s="360" t="s">
        <v>3532</v>
      </c>
      <c r="D4257" s="360">
        <v>1</v>
      </c>
      <c r="E4257" s="360" t="s">
        <v>3532</v>
      </c>
      <c r="F4257" s="360" t="s">
        <v>3532</v>
      </c>
      <c r="G4257" s="360" t="s">
        <v>3532</v>
      </c>
      <c r="H4257" s="361">
        <v>45975</v>
      </c>
      <c r="I4257" s="360" t="s">
        <v>3532</v>
      </c>
      <c r="J4257" s="360" t="s">
        <v>7940</v>
      </c>
      <c r="K4257" s="360">
        <v>2022</v>
      </c>
      <c r="L4257" s="360" t="s">
        <v>13941</v>
      </c>
      <c r="M4257" s="360" t="s">
        <v>5957</v>
      </c>
      <c r="N4257" s="360" t="s">
        <v>114</v>
      </c>
      <c r="O4257" s="360" t="s">
        <v>83</v>
      </c>
      <c r="P4257" s="360" t="s">
        <v>3532</v>
      </c>
      <c r="Q4257" s="360" t="s">
        <v>3532</v>
      </c>
    </row>
    <row r="4258" spans="1:17" ht="15">
      <c r="A4258" s="359" t="s">
        <v>3612</v>
      </c>
      <c r="B4258" s="360" t="s">
        <v>3610</v>
      </c>
      <c r="C4258" s="360" t="s">
        <v>2790</v>
      </c>
      <c r="D4258" s="360">
        <v>4</v>
      </c>
      <c r="E4258" s="360" t="s">
        <v>3532</v>
      </c>
      <c r="F4258" s="360" t="s">
        <v>14838</v>
      </c>
      <c r="G4258" s="360" t="s">
        <v>3532</v>
      </c>
      <c r="H4258" s="361">
        <v>45975</v>
      </c>
      <c r="I4258" s="360" t="s">
        <v>3532</v>
      </c>
      <c r="J4258" s="360" t="s">
        <v>7940</v>
      </c>
      <c r="K4258" s="360">
        <v>2022</v>
      </c>
      <c r="L4258" s="360" t="s">
        <v>13941</v>
      </c>
      <c r="M4258" s="360" t="s">
        <v>5957</v>
      </c>
      <c r="N4258" s="360" t="s">
        <v>114</v>
      </c>
      <c r="O4258" s="360" t="s">
        <v>83</v>
      </c>
      <c r="P4258" s="360">
        <v>0</v>
      </c>
      <c r="Q4258" s="360" t="s">
        <v>14839</v>
      </c>
    </row>
    <row r="4259" spans="1:17" ht="15">
      <c r="A4259" s="359" t="s">
        <v>3612</v>
      </c>
      <c r="B4259" s="360" t="s">
        <v>3620</v>
      </c>
      <c r="C4259" s="360" t="s">
        <v>2790</v>
      </c>
      <c r="D4259" s="360">
        <v>4</v>
      </c>
      <c r="E4259" s="360" t="s">
        <v>3532</v>
      </c>
      <c r="F4259" s="360" t="s">
        <v>14840</v>
      </c>
      <c r="G4259" s="360" t="s">
        <v>3532</v>
      </c>
      <c r="H4259" s="361">
        <v>45975</v>
      </c>
      <c r="I4259" s="360" t="s">
        <v>3532</v>
      </c>
      <c r="J4259" s="360" t="s">
        <v>7940</v>
      </c>
      <c r="K4259" s="360">
        <v>2022</v>
      </c>
      <c r="L4259" s="360" t="s">
        <v>13941</v>
      </c>
      <c r="M4259" s="360" t="s">
        <v>5957</v>
      </c>
      <c r="N4259" s="360" t="s">
        <v>114</v>
      </c>
      <c r="O4259" s="360" t="s">
        <v>83</v>
      </c>
      <c r="P4259" s="360">
        <v>0</v>
      </c>
      <c r="Q4259" s="360" t="s">
        <v>14841</v>
      </c>
    </row>
    <row r="4260" spans="1:17" ht="15">
      <c r="A4260" s="359" t="s">
        <v>3612</v>
      </c>
      <c r="B4260" s="360" t="s">
        <v>3618</v>
      </c>
      <c r="C4260" s="360" t="s">
        <v>2790</v>
      </c>
      <c r="D4260" s="360">
        <v>11</v>
      </c>
      <c r="E4260" s="360" t="s">
        <v>3532</v>
      </c>
      <c r="F4260" s="360" t="s">
        <v>14842</v>
      </c>
      <c r="G4260" s="360" t="s">
        <v>3532</v>
      </c>
      <c r="H4260" s="361">
        <v>45975</v>
      </c>
      <c r="I4260" s="360" t="s">
        <v>3532</v>
      </c>
      <c r="J4260" s="360" t="s">
        <v>7940</v>
      </c>
      <c r="K4260" s="360">
        <v>2022</v>
      </c>
      <c r="L4260" s="360" t="s">
        <v>13941</v>
      </c>
      <c r="M4260" s="360" t="s">
        <v>5957</v>
      </c>
      <c r="N4260" s="360" t="s">
        <v>114</v>
      </c>
      <c r="O4260" s="360" t="s">
        <v>83</v>
      </c>
      <c r="P4260" s="360">
        <v>0</v>
      </c>
      <c r="Q4260" s="360" t="s">
        <v>14843</v>
      </c>
    </row>
    <row r="4261" spans="1:17" ht="15">
      <c r="A4261" s="359" t="s">
        <v>3612</v>
      </c>
      <c r="B4261" s="360" t="s">
        <v>3619</v>
      </c>
      <c r="C4261" s="360" t="s">
        <v>3532</v>
      </c>
      <c r="D4261" s="360">
        <v>2</v>
      </c>
      <c r="E4261" s="360" t="s">
        <v>3532</v>
      </c>
      <c r="F4261" s="360" t="s">
        <v>3532</v>
      </c>
      <c r="G4261" s="360" t="s">
        <v>3532</v>
      </c>
      <c r="H4261" s="361">
        <v>45975</v>
      </c>
      <c r="I4261" s="360" t="s">
        <v>3532</v>
      </c>
      <c r="J4261" s="360" t="s">
        <v>7940</v>
      </c>
      <c r="K4261" s="360">
        <v>2022</v>
      </c>
      <c r="L4261" s="360" t="s">
        <v>13941</v>
      </c>
      <c r="M4261" s="360" t="s">
        <v>5957</v>
      </c>
      <c r="N4261" s="360" t="s">
        <v>114</v>
      </c>
      <c r="O4261" s="360" t="s">
        <v>83</v>
      </c>
      <c r="P4261" s="360" t="s">
        <v>3532</v>
      </c>
      <c r="Q4261" s="360" t="s">
        <v>3532</v>
      </c>
    </row>
    <row r="4262" spans="1:17" ht="15">
      <c r="A4262" s="359" t="s">
        <v>3612</v>
      </c>
      <c r="B4262" s="360" t="s">
        <v>3616</v>
      </c>
      <c r="C4262" s="360" t="s">
        <v>2790</v>
      </c>
      <c r="D4262" s="360">
        <v>10</v>
      </c>
      <c r="E4262" s="360" t="s">
        <v>3532</v>
      </c>
      <c r="F4262" s="360" t="s">
        <v>14844</v>
      </c>
      <c r="G4262" s="360" t="s">
        <v>3532</v>
      </c>
      <c r="H4262" s="361">
        <v>45975</v>
      </c>
      <c r="I4262" s="360" t="s">
        <v>3532</v>
      </c>
      <c r="J4262" s="360" t="s">
        <v>7940</v>
      </c>
      <c r="K4262" s="360">
        <v>2022</v>
      </c>
      <c r="L4262" s="360" t="s">
        <v>13941</v>
      </c>
      <c r="M4262" s="360" t="s">
        <v>5957</v>
      </c>
      <c r="N4262" s="360" t="s">
        <v>114</v>
      </c>
      <c r="O4262" s="360" t="s">
        <v>83</v>
      </c>
      <c r="P4262" s="360">
        <v>0</v>
      </c>
      <c r="Q4262" s="360" t="s">
        <v>14845</v>
      </c>
    </row>
    <row r="4263" spans="1:17" ht="15">
      <c r="A4263" s="359" t="s">
        <v>1765</v>
      </c>
      <c r="B4263" s="360" t="s">
        <v>2950</v>
      </c>
      <c r="C4263" s="360" t="s">
        <v>2790</v>
      </c>
      <c r="D4263" s="360">
        <v>2</v>
      </c>
      <c r="E4263" s="360" t="s">
        <v>3532</v>
      </c>
      <c r="F4263" s="360" t="s">
        <v>14846</v>
      </c>
      <c r="G4263" s="360" t="s">
        <v>3532</v>
      </c>
      <c r="H4263" s="361">
        <v>45975</v>
      </c>
      <c r="I4263" s="360" t="s">
        <v>3532</v>
      </c>
      <c r="J4263" s="360" t="s">
        <v>7940</v>
      </c>
      <c r="K4263" s="360">
        <v>2022</v>
      </c>
      <c r="L4263" s="360" t="s">
        <v>13941</v>
      </c>
      <c r="M4263" s="360" t="s">
        <v>5957</v>
      </c>
      <c r="N4263" s="360" t="s">
        <v>114</v>
      </c>
      <c r="O4263" s="360" t="s">
        <v>83</v>
      </c>
      <c r="P4263" s="360">
        <v>0</v>
      </c>
      <c r="Q4263" s="360" t="s">
        <v>14847</v>
      </c>
    </row>
    <row r="4264" spans="1:17" ht="15">
      <c r="A4264" s="359" t="s">
        <v>1765</v>
      </c>
      <c r="B4264" s="360" t="s">
        <v>2911</v>
      </c>
      <c r="C4264" s="360" t="s">
        <v>2790</v>
      </c>
      <c r="D4264" s="360">
        <v>4</v>
      </c>
      <c r="E4264" s="360" t="s">
        <v>3532</v>
      </c>
      <c r="F4264" s="360" t="s">
        <v>14848</v>
      </c>
      <c r="G4264" s="360" t="s">
        <v>3532</v>
      </c>
      <c r="H4264" s="361">
        <v>45975</v>
      </c>
      <c r="I4264" s="360" t="s">
        <v>3532</v>
      </c>
      <c r="J4264" s="360" t="s">
        <v>7940</v>
      </c>
      <c r="K4264" s="360">
        <v>2022</v>
      </c>
      <c r="L4264" s="360" t="s">
        <v>13941</v>
      </c>
      <c r="M4264" s="360" t="s">
        <v>5957</v>
      </c>
      <c r="N4264" s="360" t="s">
        <v>114</v>
      </c>
      <c r="O4264" s="360" t="s">
        <v>83</v>
      </c>
      <c r="P4264" s="360">
        <v>0</v>
      </c>
      <c r="Q4264" s="360" t="s">
        <v>14849</v>
      </c>
    </row>
    <row r="4265" spans="1:17" ht="15">
      <c r="A4265" s="359" t="s">
        <v>1765</v>
      </c>
      <c r="B4265" s="360" t="s">
        <v>1063</v>
      </c>
      <c r="C4265" s="360" t="s">
        <v>2790</v>
      </c>
      <c r="D4265" s="360">
        <v>2</v>
      </c>
      <c r="E4265" s="360" t="s">
        <v>3532</v>
      </c>
      <c r="F4265" s="360" t="s">
        <v>14850</v>
      </c>
      <c r="G4265" s="360" t="s">
        <v>3532</v>
      </c>
      <c r="H4265" s="361">
        <v>45975</v>
      </c>
      <c r="I4265" s="360" t="s">
        <v>3532</v>
      </c>
      <c r="J4265" s="360" t="s">
        <v>7940</v>
      </c>
      <c r="K4265" s="360">
        <v>2022</v>
      </c>
      <c r="L4265" s="360" t="s">
        <v>13941</v>
      </c>
      <c r="M4265" s="360" t="s">
        <v>5957</v>
      </c>
      <c r="N4265" s="360" t="s">
        <v>114</v>
      </c>
      <c r="O4265" s="360" t="s">
        <v>83</v>
      </c>
      <c r="P4265" s="360">
        <v>0</v>
      </c>
      <c r="Q4265" s="360" t="s">
        <v>14851</v>
      </c>
    </row>
    <row r="4266" spans="1:17" ht="15">
      <c r="A4266" s="359" t="s">
        <v>1765</v>
      </c>
      <c r="B4266" s="360" t="s">
        <v>2915</v>
      </c>
      <c r="C4266" s="360" t="s">
        <v>2790</v>
      </c>
      <c r="D4266" s="360">
        <v>3</v>
      </c>
      <c r="E4266" s="360" t="s">
        <v>3532</v>
      </c>
      <c r="F4266" s="360" t="s">
        <v>14852</v>
      </c>
      <c r="G4266" s="360" t="s">
        <v>3532</v>
      </c>
      <c r="H4266" s="361">
        <v>45975</v>
      </c>
      <c r="I4266" s="360" t="s">
        <v>3532</v>
      </c>
      <c r="J4266" s="360" t="s">
        <v>7940</v>
      </c>
      <c r="K4266" s="360">
        <v>2022</v>
      </c>
      <c r="L4266" s="360" t="s">
        <v>13941</v>
      </c>
      <c r="M4266" s="360" t="s">
        <v>5957</v>
      </c>
      <c r="N4266" s="360" t="s">
        <v>114</v>
      </c>
      <c r="O4266" s="360" t="s">
        <v>83</v>
      </c>
      <c r="P4266" s="360">
        <v>0</v>
      </c>
      <c r="Q4266" s="360" t="s">
        <v>14853</v>
      </c>
    </row>
    <row r="4267" spans="1:17" ht="15">
      <c r="A4267" s="359" t="s">
        <v>1765</v>
      </c>
      <c r="B4267" s="360" t="s">
        <v>2916</v>
      </c>
      <c r="C4267" s="360" t="s">
        <v>3532</v>
      </c>
      <c r="D4267" s="360">
        <v>3</v>
      </c>
      <c r="E4267" s="360" t="s">
        <v>3532</v>
      </c>
      <c r="F4267" s="360" t="s">
        <v>3532</v>
      </c>
      <c r="G4267" s="360" t="s">
        <v>3532</v>
      </c>
      <c r="H4267" s="361">
        <v>45975</v>
      </c>
      <c r="I4267" s="360" t="s">
        <v>3532</v>
      </c>
      <c r="J4267" s="360" t="s">
        <v>7940</v>
      </c>
      <c r="K4267" s="360">
        <v>2022</v>
      </c>
      <c r="L4267" s="360" t="s">
        <v>13941</v>
      </c>
      <c r="M4267" s="360" t="s">
        <v>5957</v>
      </c>
      <c r="N4267" s="360" t="s">
        <v>114</v>
      </c>
      <c r="O4267" s="360" t="s">
        <v>83</v>
      </c>
      <c r="P4267" s="360" t="s">
        <v>3532</v>
      </c>
      <c r="Q4267" s="360" t="s">
        <v>3532</v>
      </c>
    </row>
    <row r="4268" spans="1:17" ht="15">
      <c r="A4268" s="359" t="s">
        <v>1765</v>
      </c>
      <c r="B4268" s="360" t="s">
        <v>2926</v>
      </c>
      <c r="C4268" s="360" t="s">
        <v>2790</v>
      </c>
      <c r="D4268" s="360">
        <v>3</v>
      </c>
      <c r="E4268" s="360" t="s">
        <v>3532</v>
      </c>
      <c r="F4268" s="360" t="s">
        <v>14854</v>
      </c>
      <c r="G4268" s="360" t="s">
        <v>3532</v>
      </c>
      <c r="H4268" s="361">
        <v>45975</v>
      </c>
      <c r="I4268" s="360" t="s">
        <v>3532</v>
      </c>
      <c r="J4268" s="360" t="s">
        <v>7940</v>
      </c>
      <c r="K4268" s="360">
        <v>2022</v>
      </c>
      <c r="L4268" s="360" t="s">
        <v>13941</v>
      </c>
      <c r="M4268" s="360" t="s">
        <v>5957</v>
      </c>
      <c r="N4268" s="360" t="s">
        <v>114</v>
      </c>
      <c r="O4268" s="360" t="s">
        <v>83</v>
      </c>
      <c r="P4268" s="360">
        <v>0</v>
      </c>
      <c r="Q4268" s="360" t="s">
        <v>14855</v>
      </c>
    </row>
    <row r="4269" spans="1:17" ht="15">
      <c r="A4269" s="359" t="s">
        <v>1765</v>
      </c>
      <c r="B4269" s="360" t="s">
        <v>2941</v>
      </c>
      <c r="C4269" s="360" t="s">
        <v>2790</v>
      </c>
      <c r="D4269" s="360">
        <v>4</v>
      </c>
      <c r="E4269" s="360" t="s">
        <v>3532</v>
      </c>
      <c r="F4269" s="360" t="s">
        <v>14856</v>
      </c>
      <c r="G4269" s="360" t="s">
        <v>3532</v>
      </c>
      <c r="H4269" s="361">
        <v>45975</v>
      </c>
      <c r="I4269" s="360" t="s">
        <v>3532</v>
      </c>
      <c r="J4269" s="360" t="s">
        <v>7940</v>
      </c>
      <c r="K4269" s="360">
        <v>2022</v>
      </c>
      <c r="L4269" s="360" t="s">
        <v>13941</v>
      </c>
      <c r="M4269" s="360" t="s">
        <v>5957</v>
      </c>
      <c r="N4269" s="360" t="s">
        <v>114</v>
      </c>
      <c r="O4269" s="360" t="s">
        <v>83</v>
      </c>
      <c r="P4269" s="360">
        <v>0</v>
      </c>
      <c r="Q4269" s="360" t="s">
        <v>14857</v>
      </c>
    </row>
    <row r="4270" spans="1:17" ht="15">
      <c r="A4270" s="359" t="s">
        <v>1765</v>
      </c>
      <c r="B4270" s="360" t="s">
        <v>858</v>
      </c>
      <c r="C4270" s="360" t="s">
        <v>2790</v>
      </c>
      <c r="D4270" s="360">
        <v>4</v>
      </c>
      <c r="E4270" s="360" t="s">
        <v>3532</v>
      </c>
      <c r="F4270" s="360" t="s">
        <v>14858</v>
      </c>
      <c r="G4270" s="360" t="s">
        <v>3532</v>
      </c>
      <c r="H4270" s="361">
        <v>45975</v>
      </c>
      <c r="I4270" s="360" t="s">
        <v>3532</v>
      </c>
      <c r="J4270" s="360" t="s">
        <v>7940</v>
      </c>
      <c r="K4270" s="360">
        <v>2022</v>
      </c>
      <c r="L4270" s="360" t="s">
        <v>13941</v>
      </c>
      <c r="M4270" s="360" t="s">
        <v>5957</v>
      </c>
      <c r="N4270" s="360" t="s">
        <v>114</v>
      </c>
      <c r="O4270" s="360" t="s">
        <v>83</v>
      </c>
      <c r="P4270" s="360">
        <v>0</v>
      </c>
      <c r="Q4270" s="360" t="s">
        <v>14859</v>
      </c>
    </row>
    <row r="4271" spans="1:17" ht="15">
      <c r="A4271" s="359" t="s">
        <v>1765</v>
      </c>
      <c r="B4271" s="360" t="s">
        <v>2939</v>
      </c>
      <c r="C4271" s="360" t="s">
        <v>2790</v>
      </c>
      <c r="D4271" s="360">
        <v>0</v>
      </c>
      <c r="E4271" s="360" t="s">
        <v>3532</v>
      </c>
      <c r="F4271" s="360" t="s">
        <v>14860</v>
      </c>
      <c r="G4271" s="360" t="s">
        <v>3532</v>
      </c>
      <c r="H4271" s="361">
        <v>45975</v>
      </c>
      <c r="I4271" s="360" t="s">
        <v>3532</v>
      </c>
      <c r="J4271" s="360" t="s">
        <v>7940</v>
      </c>
      <c r="K4271" s="360">
        <v>2022</v>
      </c>
      <c r="L4271" s="360" t="s">
        <v>13941</v>
      </c>
      <c r="M4271" s="360" t="s">
        <v>5957</v>
      </c>
      <c r="N4271" s="360" t="s">
        <v>114</v>
      </c>
      <c r="O4271" s="360" t="s">
        <v>83</v>
      </c>
      <c r="P4271" s="360">
        <v>0</v>
      </c>
      <c r="Q4271" s="360" t="s">
        <v>14861</v>
      </c>
    </row>
    <row r="4272" spans="1:17" ht="15">
      <c r="A4272" s="359" t="s">
        <v>1765</v>
      </c>
      <c r="B4272" s="360" t="s">
        <v>2937</v>
      </c>
      <c r="C4272" s="360" t="s">
        <v>2790</v>
      </c>
      <c r="D4272" s="360">
        <v>4</v>
      </c>
      <c r="E4272" s="360" t="s">
        <v>3532</v>
      </c>
      <c r="F4272" s="360" t="s">
        <v>14862</v>
      </c>
      <c r="G4272" s="360" t="s">
        <v>3532</v>
      </c>
      <c r="H4272" s="361">
        <v>45975</v>
      </c>
      <c r="I4272" s="360" t="s">
        <v>3532</v>
      </c>
      <c r="J4272" s="360" t="s">
        <v>7940</v>
      </c>
      <c r="K4272" s="360">
        <v>2022</v>
      </c>
      <c r="L4272" s="360" t="s">
        <v>13941</v>
      </c>
      <c r="M4272" s="360" t="s">
        <v>5957</v>
      </c>
      <c r="N4272" s="360" t="s">
        <v>114</v>
      </c>
      <c r="O4272" s="360" t="s">
        <v>83</v>
      </c>
      <c r="P4272" s="360">
        <v>0</v>
      </c>
      <c r="Q4272" s="360" t="s">
        <v>14863</v>
      </c>
    </row>
    <row r="4273" spans="1:17" ht="15">
      <c r="A4273" s="359" t="s">
        <v>1765</v>
      </c>
      <c r="B4273" s="360" t="s">
        <v>1054</v>
      </c>
      <c r="C4273" s="360" t="s">
        <v>2790</v>
      </c>
      <c r="D4273" s="360">
        <v>2</v>
      </c>
      <c r="E4273" s="360" t="s">
        <v>3532</v>
      </c>
      <c r="F4273" s="360" t="s">
        <v>14864</v>
      </c>
      <c r="G4273" s="360" t="s">
        <v>3532</v>
      </c>
      <c r="H4273" s="361">
        <v>45975</v>
      </c>
      <c r="I4273" s="360" t="s">
        <v>3532</v>
      </c>
      <c r="J4273" s="360" t="s">
        <v>7940</v>
      </c>
      <c r="K4273" s="360">
        <v>2022</v>
      </c>
      <c r="L4273" s="360" t="s">
        <v>13941</v>
      </c>
      <c r="M4273" s="360" t="s">
        <v>5957</v>
      </c>
      <c r="N4273" s="360" t="s">
        <v>114</v>
      </c>
      <c r="O4273" s="360" t="s">
        <v>83</v>
      </c>
      <c r="P4273" s="360">
        <v>0</v>
      </c>
      <c r="Q4273" s="360" t="s">
        <v>14865</v>
      </c>
    </row>
    <row r="4274" spans="1:17" ht="15">
      <c r="A4274" s="359" t="s">
        <v>1765</v>
      </c>
      <c r="B4274" s="360" t="s">
        <v>2944</v>
      </c>
      <c r="C4274" s="360" t="s">
        <v>2790</v>
      </c>
      <c r="D4274" s="360">
        <v>4</v>
      </c>
      <c r="E4274" s="360" t="s">
        <v>3532</v>
      </c>
      <c r="F4274" s="360" t="s">
        <v>14866</v>
      </c>
      <c r="G4274" s="360" t="s">
        <v>3532</v>
      </c>
      <c r="H4274" s="361">
        <v>45975</v>
      </c>
      <c r="I4274" s="360" t="s">
        <v>3532</v>
      </c>
      <c r="J4274" s="360" t="s">
        <v>7940</v>
      </c>
      <c r="K4274" s="360">
        <v>2022</v>
      </c>
      <c r="L4274" s="360" t="s">
        <v>13941</v>
      </c>
      <c r="M4274" s="360" t="s">
        <v>5957</v>
      </c>
      <c r="N4274" s="360" t="s">
        <v>114</v>
      </c>
      <c r="O4274" s="360" t="s">
        <v>83</v>
      </c>
      <c r="P4274" s="360">
        <v>0</v>
      </c>
      <c r="Q4274" s="360" t="s">
        <v>14867</v>
      </c>
    </row>
    <row r="4275" spans="1:17" ht="15">
      <c r="A4275" s="359" t="s">
        <v>6614</v>
      </c>
      <c r="B4275" s="360" t="s">
        <v>14868</v>
      </c>
      <c r="C4275" s="360" t="s">
        <v>3532</v>
      </c>
      <c r="D4275" s="360">
        <v>57</v>
      </c>
      <c r="E4275" s="360" t="s">
        <v>3532</v>
      </c>
      <c r="F4275" s="360" t="s">
        <v>3532</v>
      </c>
      <c r="G4275" s="360" t="s">
        <v>3532</v>
      </c>
      <c r="H4275" s="361">
        <v>45975</v>
      </c>
      <c r="I4275" s="360" t="s">
        <v>3532</v>
      </c>
      <c r="J4275" s="360" t="s">
        <v>14869</v>
      </c>
      <c r="K4275" s="360">
        <v>2022</v>
      </c>
      <c r="L4275" s="360" t="s">
        <v>5964</v>
      </c>
      <c r="M4275" s="360" t="s">
        <v>5957</v>
      </c>
      <c r="N4275" s="360" t="s">
        <v>5953</v>
      </c>
      <c r="O4275" s="360" t="s">
        <v>83</v>
      </c>
      <c r="P4275" s="360" t="s">
        <v>3532</v>
      </c>
      <c r="Q4275" s="360" t="s">
        <v>3532</v>
      </c>
    </row>
    <row r="4276" spans="1:17" ht="15">
      <c r="A4276" s="359" t="s">
        <v>6041</v>
      </c>
      <c r="B4276" s="360" t="s">
        <v>14870</v>
      </c>
      <c r="C4276" s="360" t="s">
        <v>3532</v>
      </c>
      <c r="D4276" s="360">
        <v>179</v>
      </c>
      <c r="E4276" s="360" t="s">
        <v>3532</v>
      </c>
      <c r="F4276" s="360" t="s">
        <v>3532</v>
      </c>
      <c r="G4276" s="360" t="s">
        <v>3532</v>
      </c>
      <c r="H4276" s="361">
        <v>45975</v>
      </c>
      <c r="I4276" s="360" t="s">
        <v>3532</v>
      </c>
      <c r="J4276" s="360" t="s">
        <v>6621</v>
      </c>
      <c r="K4276" s="360">
        <v>2022</v>
      </c>
      <c r="L4276" s="360" t="s">
        <v>5960</v>
      </c>
      <c r="M4276" s="360" t="s">
        <v>5957</v>
      </c>
      <c r="N4276" s="360" t="s">
        <v>5953</v>
      </c>
      <c r="O4276" s="360" t="s">
        <v>83</v>
      </c>
      <c r="P4276" s="360" t="s">
        <v>3532</v>
      </c>
      <c r="Q4276" s="360" t="s">
        <v>3532</v>
      </c>
    </row>
    <row r="4277" spans="1:17" ht="15">
      <c r="A4277" s="359" t="s">
        <v>1868</v>
      </c>
      <c r="B4277" s="360" t="s">
        <v>3364</v>
      </c>
      <c r="C4277" s="360" t="s">
        <v>2790</v>
      </c>
      <c r="D4277" s="360">
        <v>4</v>
      </c>
      <c r="E4277" s="360" t="s">
        <v>3532</v>
      </c>
      <c r="F4277" s="360" t="s">
        <v>14871</v>
      </c>
      <c r="G4277" s="360" t="s">
        <v>3532</v>
      </c>
      <c r="H4277" s="361">
        <v>45975</v>
      </c>
      <c r="I4277" s="360" t="s">
        <v>3532</v>
      </c>
      <c r="J4277" s="360" t="s">
        <v>7940</v>
      </c>
      <c r="K4277" s="360">
        <v>2022</v>
      </c>
      <c r="L4277" s="360" t="s">
        <v>13941</v>
      </c>
      <c r="M4277" s="360" t="s">
        <v>5957</v>
      </c>
      <c r="N4277" s="360" t="s">
        <v>114</v>
      </c>
      <c r="O4277" s="360" t="s">
        <v>83</v>
      </c>
      <c r="P4277" s="360">
        <v>0</v>
      </c>
      <c r="Q4277" s="360" t="s">
        <v>14872</v>
      </c>
    </row>
    <row r="4278" spans="1:17" ht="15">
      <c r="A4278" s="359" t="s">
        <v>1868</v>
      </c>
      <c r="B4278" s="360" t="s">
        <v>3381</v>
      </c>
      <c r="C4278" s="360" t="s">
        <v>2790</v>
      </c>
      <c r="D4278" s="360">
        <v>4</v>
      </c>
      <c r="E4278" s="360" t="s">
        <v>3532</v>
      </c>
      <c r="F4278" s="360" t="s">
        <v>14873</v>
      </c>
      <c r="G4278" s="360" t="s">
        <v>3532</v>
      </c>
      <c r="H4278" s="361">
        <v>45975</v>
      </c>
      <c r="I4278" s="360" t="s">
        <v>3532</v>
      </c>
      <c r="J4278" s="360" t="s">
        <v>7940</v>
      </c>
      <c r="K4278" s="360">
        <v>2022</v>
      </c>
      <c r="L4278" s="360" t="s">
        <v>13941</v>
      </c>
      <c r="M4278" s="360" t="s">
        <v>5957</v>
      </c>
      <c r="N4278" s="360" t="s">
        <v>114</v>
      </c>
      <c r="O4278" s="360" t="s">
        <v>83</v>
      </c>
      <c r="P4278" s="360">
        <v>0</v>
      </c>
      <c r="Q4278" s="360" t="s">
        <v>14874</v>
      </c>
    </row>
    <row r="4279" spans="1:17" ht="15">
      <c r="A4279" s="359" t="s">
        <v>1868</v>
      </c>
      <c r="B4279" s="360" t="s">
        <v>3369</v>
      </c>
      <c r="C4279" s="360" t="s">
        <v>2790</v>
      </c>
      <c r="D4279" s="360">
        <v>4</v>
      </c>
      <c r="E4279" s="360" t="s">
        <v>3532</v>
      </c>
      <c r="F4279" s="360" t="s">
        <v>14875</v>
      </c>
      <c r="G4279" s="360" t="s">
        <v>3532</v>
      </c>
      <c r="H4279" s="361">
        <v>45975</v>
      </c>
      <c r="I4279" s="360" t="s">
        <v>3532</v>
      </c>
      <c r="J4279" s="360" t="s">
        <v>7940</v>
      </c>
      <c r="K4279" s="360">
        <v>2022</v>
      </c>
      <c r="L4279" s="360" t="s">
        <v>13941</v>
      </c>
      <c r="M4279" s="360" t="s">
        <v>5957</v>
      </c>
      <c r="N4279" s="360" t="s">
        <v>114</v>
      </c>
      <c r="O4279" s="360" t="s">
        <v>83</v>
      </c>
      <c r="P4279" s="360">
        <v>0</v>
      </c>
      <c r="Q4279" s="360" t="s">
        <v>14876</v>
      </c>
    </row>
    <row r="4280" spans="1:17" ht="15">
      <c r="A4280" s="359" t="s">
        <v>1868</v>
      </c>
      <c r="B4280" s="360" t="s">
        <v>3393</v>
      </c>
      <c r="C4280" s="360" t="s">
        <v>2790</v>
      </c>
      <c r="D4280" s="360">
        <v>4</v>
      </c>
      <c r="E4280" s="360" t="s">
        <v>3532</v>
      </c>
      <c r="F4280" s="360" t="s">
        <v>14877</v>
      </c>
      <c r="G4280" s="360" t="s">
        <v>3532</v>
      </c>
      <c r="H4280" s="361">
        <v>45975</v>
      </c>
      <c r="I4280" s="360" t="s">
        <v>3532</v>
      </c>
      <c r="J4280" s="360" t="s">
        <v>7940</v>
      </c>
      <c r="K4280" s="360">
        <v>2022</v>
      </c>
      <c r="L4280" s="360" t="s">
        <v>13941</v>
      </c>
      <c r="M4280" s="360" t="s">
        <v>5957</v>
      </c>
      <c r="N4280" s="360" t="s">
        <v>114</v>
      </c>
      <c r="O4280" s="360" t="s">
        <v>83</v>
      </c>
      <c r="P4280" s="360">
        <v>0</v>
      </c>
      <c r="Q4280" s="360" t="s">
        <v>14878</v>
      </c>
    </row>
    <row r="4281" spans="1:17" ht="15">
      <c r="A4281" s="359" t="s">
        <v>1868</v>
      </c>
      <c r="B4281" s="360" t="s">
        <v>3354</v>
      </c>
      <c r="C4281" s="360" t="s">
        <v>2790</v>
      </c>
      <c r="D4281" s="360">
        <v>4</v>
      </c>
      <c r="E4281" s="360" t="s">
        <v>3532</v>
      </c>
      <c r="F4281" s="360" t="s">
        <v>14879</v>
      </c>
      <c r="G4281" s="360" t="s">
        <v>3532</v>
      </c>
      <c r="H4281" s="361">
        <v>45975</v>
      </c>
      <c r="I4281" s="360" t="s">
        <v>3532</v>
      </c>
      <c r="J4281" s="360" t="s">
        <v>7940</v>
      </c>
      <c r="K4281" s="360">
        <v>2023</v>
      </c>
      <c r="L4281" s="360" t="s">
        <v>13941</v>
      </c>
      <c r="M4281" s="360" t="s">
        <v>5957</v>
      </c>
      <c r="N4281" s="360" t="s">
        <v>114</v>
      </c>
      <c r="O4281" s="360" t="s">
        <v>83</v>
      </c>
      <c r="P4281" s="360">
        <v>0</v>
      </c>
      <c r="Q4281" s="360" t="s">
        <v>14880</v>
      </c>
    </row>
    <row r="4282" spans="1:17" ht="15">
      <c r="A4282" s="359" t="s">
        <v>1868</v>
      </c>
      <c r="B4282" s="360" t="s">
        <v>3395</v>
      </c>
      <c r="C4282" s="360" t="s">
        <v>2790</v>
      </c>
      <c r="D4282" s="360">
        <v>4</v>
      </c>
      <c r="E4282" s="360" t="s">
        <v>3532</v>
      </c>
      <c r="F4282" s="360" t="s">
        <v>14881</v>
      </c>
      <c r="G4282" s="360" t="s">
        <v>3532</v>
      </c>
      <c r="H4282" s="361">
        <v>45975</v>
      </c>
      <c r="I4282" s="360" t="s">
        <v>3532</v>
      </c>
      <c r="J4282" s="360" t="s">
        <v>7940</v>
      </c>
      <c r="K4282" s="360">
        <v>2023</v>
      </c>
      <c r="L4282" s="360" t="s">
        <v>13941</v>
      </c>
      <c r="M4282" s="360" t="s">
        <v>5957</v>
      </c>
      <c r="N4282" s="360" t="s">
        <v>114</v>
      </c>
      <c r="O4282" s="360" t="s">
        <v>83</v>
      </c>
      <c r="P4282" s="360">
        <v>0</v>
      </c>
      <c r="Q4282" s="360" t="s">
        <v>14792</v>
      </c>
    </row>
    <row r="4283" spans="1:17" ht="15">
      <c r="A4283" s="359" t="s">
        <v>1868</v>
      </c>
      <c r="B4283" s="360" t="s">
        <v>3377</v>
      </c>
      <c r="C4283" s="360" t="s">
        <v>13927</v>
      </c>
      <c r="D4283" s="360">
        <v>0</v>
      </c>
      <c r="E4283" s="360" t="s">
        <v>3532</v>
      </c>
      <c r="F4283" s="360" t="s">
        <v>13946</v>
      </c>
      <c r="G4283" s="360" t="s">
        <v>3532</v>
      </c>
      <c r="H4283" s="361">
        <v>45975</v>
      </c>
      <c r="I4283" s="360" t="s">
        <v>3532</v>
      </c>
      <c r="J4283" s="360" t="s">
        <v>7940</v>
      </c>
      <c r="K4283" s="360">
        <v>2023</v>
      </c>
      <c r="L4283" s="360" t="s">
        <v>13941</v>
      </c>
      <c r="M4283" s="360" t="s">
        <v>5957</v>
      </c>
      <c r="N4283" s="360" t="s">
        <v>114</v>
      </c>
      <c r="O4283" s="360" t="s">
        <v>83</v>
      </c>
      <c r="P4283" s="360" t="s">
        <v>3532</v>
      </c>
      <c r="Q4283" s="360" t="s">
        <v>13947</v>
      </c>
    </row>
    <row r="4284" spans="1:17" ht="15">
      <c r="A4284" s="359" t="s">
        <v>1868</v>
      </c>
      <c r="B4284" s="360" t="s">
        <v>3372</v>
      </c>
      <c r="C4284" s="360" t="s">
        <v>2790</v>
      </c>
      <c r="D4284" s="360">
        <v>4</v>
      </c>
      <c r="E4284" s="360" t="s">
        <v>3532</v>
      </c>
      <c r="F4284" s="360" t="s">
        <v>14882</v>
      </c>
      <c r="G4284" s="360" t="s">
        <v>3532</v>
      </c>
      <c r="H4284" s="361">
        <v>45975</v>
      </c>
      <c r="I4284" s="360" t="s">
        <v>3532</v>
      </c>
      <c r="J4284" s="360" t="s">
        <v>7940</v>
      </c>
      <c r="K4284" s="360">
        <v>2023</v>
      </c>
      <c r="L4284" s="360" t="s">
        <v>13941</v>
      </c>
      <c r="M4284" s="360" t="s">
        <v>5957</v>
      </c>
      <c r="N4284" s="360" t="s">
        <v>114</v>
      </c>
      <c r="O4284" s="360" t="s">
        <v>83</v>
      </c>
      <c r="P4284" s="360">
        <v>0</v>
      </c>
      <c r="Q4284" s="360" t="s">
        <v>14880</v>
      </c>
    </row>
    <row r="4285" spans="1:17" ht="15">
      <c r="A4285" s="359" t="s">
        <v>1868</v>
      </c>
      <c r="B4285" s="360" t="s">
        <v>3355</v>
      </c>
      <c r="C4285" s="360" t="s">
        <v>2790</v>
      </c>
      <c r="D4285" s="360">
        <v>4</v>
      </c>
      <c r="E4285" s="360" t="s">
        <v>3532</v>
      </c>
      <c r="F4285" s="360" t="s">
        <v>14883</v>
      </c>
      <c r="G4285" s="360" t="s">
        <v>3532</v>
      </c>
      <c r="H4285" s="361">
        <v>45975</v>
      </c>
      <c r="I4285" s="360" t="s">
        <v>3532</v>
      </c>
      <c r="J4285" s="360" t="s">
        <v>7940</v>
      </c>
      <c r="K4285" s="360">
        <v>2023</v>
      </c>
      <c r="L4285" s="360" t="s">
        <v>13941</v>
      </c>
      <c r="M4285" s="360" t="s">
        <v>5957</v>
      </c>
      <c r="N4285" s="360" t="s">
        <v>114</v>
      </c>
      <c r="O4285" s="360" t="s">
        <v>83</v>
      </c>
      <c r="P4285" s="360">
        <v>0</v>
      </c>
      <c r="Q4285" s="360" t="s">
        <v>14874</v>
      </c>
    </row>
    <row r="4286" spans="1:17" ht="15">
      <c r="A4286" s="359" t="s">
        <v>1868</v>
      </c>
      <c r="B4286" s="360" t="s">
        <v>3356</v>
      </c>
      <c r="C4286" s="360" t="s">
        <v>2790</v>
      </c>
      <c r="D4286" s="360">
        <v>4</v>
      </c>
      <c r="E4286" s="360" t="s">
        <v>3532</v>
      </c>
      <c r="F4286" s="360" t="s">
        <v>14884</v>
      </c>
      <c r="G4286" s="360" t="s">
        <v>3532</v>
      </c>
      <c r="H4286" s="361">
        <v>45975</v>
      </c>
      <c r="I4286" s="360" t="s">
        <v>3532</v>
      </c>
      <c r="J4286" s="360" t="s">
        <v>7940</v>
      </c>
      <c r="K4286" s="360">
        <v>2023</v>
      </c>
      <c r="L4286" s="360" t="s">
        <v>13941</v>
      </c>
      <c r="M4286" s="360" t="s">
        <v>5957</v>
      </c>
      <c r="N4286" s="360" t="s">
        <v>114</v>
      </c>
      <c r="O4286" s="360" t="s">
        <v>83</v>
      </c>
      <c r="P4286" s="360">
        <v>0</v>
      </c>
      <c r="Q4286" s="360" t="s">
        <v>14878</v>
      </c>
    </row>
    <row r="4287" spans="1:17" ht="15">
      <c r="A4287" s="359" t="s">
        <v>1611</v>
      </c>
      <c r="B4287" s="360" t="s">
        <v>3547</v>
      </c>
      <c r="C4287" s="360" t="s">
        <v>2790</v>
      </c>
      <c r="D4287" s="360">
        <v>11</v>
      </c>
      <c r="E4287" s="360" t="s">
        <v>3532</v>
      </c>
      <c r="F4287" s="360" t="s">
        <v>14885</v>
      </c>
      <c r="G4287" s="360" t="s">
        <v>3532</v>
      </c>
      <c r="H4287" s="361">
        <v>45975</v>
      </c>
      <c r="I4287" s="360" t="s">
        <v>3532</v>
      </c>
      <c r="J4287" s="360" t="s">
        <v>7940</v>
      </c>
      <c r="K4287" s="360">
        <v>2023</v>
      </c>
      <c r="L4287" s="360" t="s">
        <v>13941</v>
      </c>
      <c r="M4287" s="360" t="s">
        <v>5957</v>
      </c>
      <c r="N4287" s="360" t="s">
        <v>114</v>
      </c>
      <c r="O4287" s="360" t="s">
        <v>83</v>
      </c>
      <c r="P4287" s="360">
        <v>0</v>
      </c>
      <c r="Q4287" s="360" t="s">
        <v>14886</v>
      </c>
    </row>
    <row r="4288" spans="1:17" ht="15">
      <c r="A4288" s="359" t="s">
        <v>1653</v>
      </c>
      <c r="B4288" s="360" t="s">
        <v>1351</v>
      </c>
      <c r="C4288" s="360" t="s">
        <v>2790</v>
      </c>
      <c r="D4288" s="360">
        <v>11</v>
      </c>
      <c r="E4288" s="360" t="s">
        <v>3532</v>
      </c>
      <c r="F4288" s="360" t="s">
        <v>14887</v>
      </c>
      <c r="G4288" s="360" t="s">
        <v>3532</v>
      </c>
      <c r="H4288" s="361">
        <v>45975</v>
      </c>
      <c r="I4288" s="360" t="s">
        <v>3532</v>
      </c>
      <c r="J4288" s="360" t="s">
        <v>7940</v>
      </c>
      <c r="K4288" s="360">
        <v>2023</v>
      </c>
      <c r="L4288" s="360" t="s">
        <v>13941</v>
      </c>
      <c r="M4288" s="360" t="s">
        <v>5957</v>
      </c>
      <c r="N4288" s="360" t="s">
        <v>114</v>
      </c>
      <c r="O4288" s="360" t="s">
        <v>83</v>
      </c>
      <c r="P4288" s="360">
        <v>0</v>
      </c>
      <c r="Q4288" s="360" t="s">
        <v>14888</v>
      </c>
    </row>
    <row r="4289" spans="1:17" ht="15">
      <c r="A4289" s="359" t="s">
        <v>1653</v>
      </c>
      <c r="B4289" s="360" t="s">
        <v>564</v>
      </c>
      <c r="C4289" s="360" t="s">
        <v>109</v>
      </c>
      <c r="D4289" s="360">
        <v>8</v>
      </c>
      <c r="E4289" s="360" t="s">
        <v>14161</v>
      </c>
      <c r="F4289" s="360" t="s">
        <v>7208</v>
      </c>
      <c r="G4289" s="360" t="s">
        <v>7209</v>
      </c>
      <c r="H4289" s="361">
        <v>45975</v>
      </c>
      <c r="I4289" s="360" t="s">
        <v>3255</v>
      </c>
      <c r="J4289" s="360" t="s">
        <v>7940</v>
      </c>
      <c r="K4289" s="360">
        <v>2022</v>
      </c>
      <c r="L4289" s="360" t="s">
        <v>13941</v>
      </c>
      <c r="M4289" s="360" t="s">
        <v>5957</v>
      </c>
      <c r="N4289" s="360" t="s">
        <v>114</v>
      </c>
      <c r="O4289" s="360" t="s">
        <v>83</v>
      </c>
      <c r="P4289" s="360">
        <v>0</v>
      </c>
      <c r="Q4289" s="360" t="s">
        <v>14438</v>
      </c>
    </row>
    <row r="4290" spans="1:17" ht="15">
      <c r="A4290" s="359" t="s">
        <v>1611</v>
      </c>
      <c r="B4290" s="360" t="s">
        <v>3575</v>
      </c>
      <c r="C4290" s="360" t="s">
        <v>2790</v>
      </c>
      <c r="D4290" s="360">
        <v>11</v>
      </c>
      <c r="E4290" s="360" t="s">
        <v>3532</v>
      </c>
      <c r="F4290" s="360" t="s">
        <v>14889</v>
      </c>
      <c r="G4290" s="360" t="s">
        <v>3532</v>
      </c>
      <c r="H4290" s="361">
        <v>45975</v>
      </c>
      <c r="I4290" s="360" t="s">
        <v>3532</v>
      </c>
      <c r="J4290" s="360" t="s">
        <v>7940</v>
      </c>
      <c r="K4290" s="360">
        <v>2013</v>
      </c>
      <c r="L4290" s="360" t="s">
        <v>13941</v>
      </c>
      <c r="M4290" s="360" t="s">
        <v>5957</v>
      </c>
      <c r="N4290" s="360" t="s">
        <v>114</v>
      </c>
      <c r="O4290" s="360" t="s">
        <v>83</v>
      </c>
      <c r="P4290" s="360">
        <v>0</v>
      </c>
      <c r="Q4290" s="360" t="s">
        <v>14890</v>
      </c>
    </row>
    <row r="4291" spans="1:17" ht="15">
      <c r="A4291" s="359" t="s">
        <v>1611</v>
      </c>
      <c r="B4291" s="360" t="s">
        <v>1233</v>
      </c>
      <c r="C4291" s="360" t="s">
        <v>2790</v>
      </c>
      <c r="D4291" s="360">
        <v>27</v>
      </c>
      <c r="E4291" s="360" t="s">
        <v>3532</v>
      </c>
      <c r="F4291" s="360" t="s">
        <v>14891</v>
      </c>
      <c r="G4291" s="360" t="s">
        <v>3532</v>
      </c>
      <c r="H4291" s="361">
        <v>45975</v>
      </c>
      <c r="I4291" s="360" t="s">
        <v>3532</v>
      </c>
      <c r="J4291" s="360" t="s">
        <v>7940</v>
      </c>
      <c r="K4291" s="360">
        <v>2015</v>
      </c>
      <c r="L4291" s="360" t="s">
        <v>13941</v>
      </c>
      <c r="M4291" s="360" t="s">
        <v>5957</v>
      </c>
      <c r="N4291" s="360" t="s">
        <v>114</v>
      </c>
      <c r="O4291" s="360" t="s">
        <v>83</v>
      </c>
      <c r="P4291" s="360">
        <v>0</v>
      </c>
      <c r="Q4291" s="360" t="s">
        <v>14892</v>
      </c>
    </row>
    <row r="4292" spans="1:17" ht="15">
      <c r="A4292" s="359" t="s">
        <v>6046</v>
      </c>
      <c r="B4292" s="360" t="s">
        <v>14893</v>
      </c>
      <c r="C4292" s="360" t="s">
        <v>3532</v>
      </c>
      <c r="D4292" s="360">
        <v>153</v>
      </c>
      <c r="E4292" s="360" t="s">
        <v>3532</v>
      </c>
      <c r="F4292" s="360" t="s">
        <v>3532</v>
      </c>
      <c r="G4292" s="360" t="s">
        <v>3532</v>
      </c>
      <c r="H4292" s="361">
        <v>45975</v>
      </c>
      <c r="I4292" s="360" t="s">
        <v>3532</v>
      </c>
      <c r="J4292" s="360" t="s">
        <v>6048</v>
      </c>
      <c r="K4292" s="360">
        <v>2023</v>
      </c>
      <c r="L4292" s="360" t="s">
        <v>6008</v>
      </c>
      <c r="M4292" s="360" t="s">
        <v>5957</v>
      </c>
      <c r="N4292" s="360" t="s">
        <v>5953</v>
      </c>
      <c r="O4292" s="360" t="s">
        <v>6002</v>
      </c>
      <c r="P4292" s="360">
        <v>0</v>
      </c>
      <c r="Q4292" s="360" t="s">
        <v>3532</v>
      </c>
    </row>
    <row r="4293" spans="1:17" ht="15">
      <c r="A4293" s="359" t="s">
        <v>3923</v>
      </c>
      <c r="B4293" s="360" t="s">
        <v>14894</v>
      </c>
      <c r="C4293" s="360" t="s">
        <v>3532</v>
      </c>
      <c r="D4293" s="360">
        <v>72</v>
      </c>
      <c r="E4293" s="360" t="s">
        <v>3532</v>
      </c>
      <c r="F4293" s="360" t="s">
        <v>3532</v>
      </c>
      <c r="G4293" s="360" t="s">
        <v>3532</v>
      </c>
      <c r="H4293" s="361">
        <v>45975</v>
      </c>
      <c r="I4293" s="360" t="s">
        <v>3532</v>
      </c>
      <c r="J4293" s="360" t="s">
        <v>14895</v>
      </c>
      <c r="K4293" s="360">
        <v>2023</v>
      </c>
      <c r="L4293" s="360" t="s">
        <v>5960</v>
      </c>
      <c r="M4293" s="360" t="s">
        <v>5957</v>
      </c>
      <c r="N4293" s="360" t="s">
        <v>5953</v>
      </c>
      <c r="O4293" s="360" t="s">
        <v>83</v>
      </c>
      <c r="P4293" s="360" t="s">
        <v>3532</v>
      </c>
      <c r="Q4293" s="360" t="s">
        <v>3532</v>
      </c>
    </row>
    <row r="4294" spans="1:17" ht="15">
      <c r="A4294" s="359" t="s">
        <v>3923</v>
      </c>
      <c r="B4294" s="360" t="s">
        <v>14896</v>
      </c>
      <c r="C4294" s="360" t="s">
        <v>2790</v>
      </c>
      <c r="D4294" s="360">
        <v>4</v>
      </c>
      <c r="E4294" s="360" t="s">
        <v>3532</v>
      </c>
      <c r="F4294" s="360" t="s">
        <v>14897</v>
      </c>
      <c r="G4294" s="360" t="s">
        <v>3532</v>
      </c>
      <c r="H4294" s="361">
        <v>45975</v>
      </c>
      <c r="I4294" s="360" t="s">
        <v>3532</v>
      </c>
      <c r="J4294" s="360" t="s">
        <v>14898</v>
      </c>
      <c r="K4294" s="360">
        <v>2023</v>
      </c>
      <c r="L4294" s="360" t="s">
        <v>5960</v>
      </c>
      <c r="M4294" s="360" t="s">
        <v>5957</v>
      </c>
      <c r="N4294" s="360" t="s">
        <v>5953</v>
      </c>
      <c r="O4294" s="360" t="s">
        <v>83</v>
      </c>
      <c r="P4294" s="360">
        <v>0</v>
      </c>
      <c r="Q4294" s="360" t="s">
        <v>14899</v>
      </c>
    </row>
    <row r="4295" spans="1:17" ht="15">
      <c r="A4295" s="359" t="s">
        <v>3923</v>
      </c>
      <c r="B4295" s="360" t="s">
        <v>14900</v>
      </c>
      <c r="C4295" s="360" t="s">
        <v>3532</v>
      </c>
      <c r="D4295" s="360">
        <v>14</v>
      </c>
      <c r="E4295" s="360" t="s">
        <v>3532</v>
      </c>
      <c r="F4295" s="360" t="s">
        <v>3532</v>
      </c>
      <c r="G4295" s="360" t="s">
        <v>3532</v>
      </c>
      <c r="H4295" s="361">
        <v>45975</v>
      </c>
      <c r="I4295" s="360" t="s">
        <v>3532</v>
      </c>
      <c r="J4295" s="360" t="s">
        <v>14901</v>
      </c>
      <c r="K4295" s="360">
        <v>2023</v>
      </c>
      <c r="L4295" s="360" t="s">
        <v>5960</v>
      </c>
      <c r="M4295" s="360" t="s">
        <v>5957</v>
      </c>
      <c r="N4295" s="360" t="s">
        <v>5953</v>
      </c>
      <c r="O4295" s="360" t="s">
        <v>83</v>
      </c>
      <c r="P4295" s="360" t="s">
        <v>3532</v>
      </c>
      <c r="Q4295" s="360" t="s">
        <v>3532</v>
      </c>
    </row>
    <row r="4296" spans="1:17" ht="15">
      <c r="A4296" s="359" t="s">
        <v>6797</v>
      </c>
      <c r="B4296" s="360" t="s">
        <v>14902</v>
      </c>
      <c r="C4296" s="360" t="s">
        <v>2790</v>
      </c>
      <c r="D4296" s="360">
        <v>7</v>
      </c>
      <c r="E4296" s="360" t="s">
        <v>3532</v>
      </c>
      <c r="F4296" s="360" t="s">
        <v>14903</v>
      </c>
      <c r="G4296" s="360" t="s">
        <v>3532</v>
      </c>
      <c r="H4296" s="361">
        <v>45975</v>
      </c>
      <c r="I4296" s="360" t="s">
        <v>3532</v>
      </c>
      <c r="J4296" s="360" t="s">
        <v>14904</v>
      </c>
      <c r="K4296" s="360">
        <v>2023</v>
      </c>
      <c r="L4296" s="360" t="s">
        <v>5964</v>
      </c>
      <c r="M4296" s="360" t="s">
        <v>5957</v>
      </c>
      <c r="N4296" s="360" t="s">
        <v>5953</v>
      </c>
      <c r="O4296" s="360" t="s">
        <v>83</v>
      </c>
      <c r="P4296" s="360">
        <v>0</v>
      </c>
      <c r="Q4296" s="360" t="s">
        <v>14905</v>
      </c>
    </row>
    <row r="4297" spans="1:17" ht="15">
      <c r="A4297" s="359" t="s">
        <v>1651</v>
      </c>
      <c r="B4297" s="360" t="s">
        <v>3249</v>
      </c>
      <c r="C4297" s="360" t="s">
        <v>2790</v>
      </c>
      <c r="D4297" s="360">
        <v>1</v>
      </c>
      <c r="E4297" s="360" t="s">
        <v>3532</v>
      </c>
      <c r="F4297" s="360" t="s">
        <v>14906</v>
      </c>
      <c r="G4297" s="360" t="s">
        <v>3532</v>
      </c>
      <c r="H4297" s="361">
        <v>45975</v>
      </c>
      <c r="I4297" s="360" t="s">
        <v>3532</v>
      </c>
      <c r="J4297" s="360" t="s">
        <v>5950</v>
      </c>
      <c r="K4297" s="360">
        <v>2023</v>
      </c>
      <c r="L4297" s="360" t="s">
        <v>6384</v>
      </c>
      <c r="M4297" s="360" t="s">
        <v>5952</v>
      </c>
      <c r="N4297" s="360" t="s">
        <v>5953</v>
      </c>
      <c r="O4297" s="360" t="s">
        <v>83</v>
      </c>
      <c r="P4297" s="360">
        <v>0</v>
      </c>
      <c r="Q4297" s="360" t="s">
        <v>14907</v>
      </c>
    </row>
    <row r="4298" spans="1:17" ht="15">
      <c r="A4298" s="359" t="s">
        <v>1651</v>
      </c>
      <c r="B4298" s="360" t="s">
        <v>3248</v>
      </c>
      <c r="C4298" s="360" t="s">
        <v>2790</v>
      </c>
      <c r="D4298" s="360">
        <v>4</v>
      </c>
      <c r="E4298" s="360" t="s">
        <v>3532</v>
      </c>
      <c r="F4298" s="360" t="s">
        <v>14908</v>
      </c>
      <c r="G4298" s="360" t="s">
        <v>3532</v>
      </c>
      <c r="H4298" s="361">
        <v>45975</v>
      </c>
      <c r="I4298" s="360" t="s">
        <v>3532</v>
      </c>
      <c r="J4298" s="360" t="s">
        <v>5950</v>
      </c>
      <c r="K4298" s="360">
        <v>2023</v>
      </c>
      <c r="L4298" s="360" t="s">
        <v>6384</v>
      </c>
      <c r="M4298" s="360" t="s">
        <v>5952</v>
      </c>
      <c r="N4298" s="360" t="s">
        <v>5953</v>
      </c>
      <c r="O4298" s="360" t="s">
        <v>83</v>
      </c>
      <c r="P4298" s="360">
        <v>0</v>
      </c>
      <c r="Q4298" s="360" t="s">
        <v>14909</v>
      </c>
    </row>
    <row r="4299" spans="1:17" ht="15">
      <c r="A4299" s="359" t="s">
        <v>1620</v>
      </c>
      <c r="B4299" s="360" t="s">
        <v>619</v>
      </c>
      <c r="C4299" s="360" t="s">
        <v>109</v>
      </c>
      <c r="D4299" s="360">
        <v>2</v>
      </c>
      <c r="E4299" s="360" t="s">
        <v>14207</v>
      </c>
      <c r="F4299" s="360" t="s">
        <v>7208</v>
      </c>
      <c r="G4299" s="360" t="s">
        <v>7209</v>
      </c>
      <c r="H4299" s="361">
        <v>45975</v>
      </c>
      <c r="I4299" s="360" t="s">
        <v>3532</v>
      </c>
      <c r="J4299" s="360" t="s">
        <v>8079</v>
      </c>
      <c r="K4299" s="360">
        <v>2023</v>
      </c>
      <c r="L4299" s="360" t="s">
        <v>9946</v>
      </c>
      <c r="M4299" s="360" t="s">
        <v>5957</v>
      </c>
      <c r="N4299" s="360" t="s">
        <v>114</v>
      </c>
      <c r="O4299" s="360" t="s">
        <v>83</v>
      </c>
      <c r="P4299" s="360" t="s">
        <v>3532</v>
      </c>
      <c r="Q4299" s="360" t="s">
        <v>14910</v>
      </c>
    </row>
    <row r="4300" spans="1:17" ht="15">
      <c r="A4300" s="359" t="s">
        <v>1651</v>
      </c>
      <c r="B4300" s="360" t="s">
        <v>3243</v>
      </c>
      <c r="C4300" s="360" t="s">
        <v>3532</v>
      </c>
      <c r="D4300" s="360">
        <v>1</v>
      </c>
      <c r="E4300" s="360" t="s">
        <v>3532</v>
      </c>
      <c r="F4300" s="360" t="s">
        <v>3532</v>
      </c>
      <c r="G4300" s="360" t="s">
        <v>3532</v>
      </c>
      <c r="H4300" s="361">
        <v>45975</v>
      </c>
      <c r="I4300" s="360" t="s">
        <v>3532</v>
      </c>
      <c r="J4300" s="360" t="s">
        <v>5950</v>
      </c>
      <c r="K4300" s="360">
        <v>2023</v>
      </c>
      <c r="L4300" s="360" t="s">
        <v>6384</v>
      </c>
      <c r="M4300" s="360" t="s">
        <v>5952</v>
      </c>
      <c r="N4300" s="360" t="s">
        <v>5953</v>
      </c>
      <c r="O4300" s="360" t="s">
        <v>83</v>
      </c>
      <c r="P4300" s="360" t="s">
        <v>3532</v>
      </c>
      <c r="Q4300" s="360" t="s">
        <v>3532</v>
      </c>
    </row>
    <row r="4301" spans="1:17" ht="15">
      <c r="A4301" s="359" t="s">
        <v>1620</v>
      </c>
      <c r="B4301" s="360" t="s">
        <v>1439</v>
      </c>
      <c r="C4301" s="360" t="s">
        <v>2790</v>
      </c>
      <c r="D4301" s="360">
        <v>1</v>
      </c>
      <c r="E4301" s="360" t="s">
        <v>3532</v>
      </c>
      <c r="F4301" s="360" t="s">
        <v>14911</v>
      </c>
      <c r="G4301" s="360" t="s">
        <v>3532</v>
      </c>
      <c r="H4301" s="361">
        <v>45975</v>
      </c>
      <c r="I4301" s="360" t="s">
        <v>3532</v>
      </c>
      <c r="J4301" s="360" t="s">
        <v>5950</v>
      </c>
      <c r="K4301" s="360">
        <v>2023</v>
      </c>
      <c r="L4301" s="360" t="s">
        <v>6384</v>
      </c>
      <c r="M4301" s="360" t="s">
        <v>5952</v>
      </c>
      <c r="N4301" s="360" t="s">
        <v>5953</v>
      </c>
      <c r="O4301" s="360" t="s">
        <v>83</v>
      </c>
      <c r="P4301" s="360">
        <v>0</v>
      </c>
      <c r="Q4301" s="360" t="s">
        <v>14912</v>
      </c>
    </row>
    <row r="4302" spans="1:17" ht="15">
      <c r="A4302" s="359" t="s">
        <v>1620</v>
      </c>
      <c r="B4302" s="360" t="s">
        <v>1136</v>
      </c>
      <c r="C4302" s="360" t="s">
        <v>2790</v>
      </c>
      <c r="D4302" s="360">
        <v>4</v>
      </c>
      <c r="E4302" s="360" t="s">
        <v>3532</v>
      </c>
      <c r="F4302" s="360" t="s">
        <v>14913</v>
      </c>
      <c r="G4302" s="360" t="s">
        <v>3532</v>
      </c>
      <c r="H4302" s="361">
        <v>45975</v>
      </c>
      <c r="I4302" s="360" t="s">
        <v>3532</v>
      </c>
      <c r="J4302" s="360" t="s">
        <v>5950</v>
      </c>
      <c r="K4302" s="360">
        <v>2023</v>
      </c>
      <c r="L4302" s="360" t="s">
        <v>6384</v>
      </c>
      <c r="M4302" s="360" t="s">
        <v>5952</v>
      </c>
      <c r="N4302" s="360" t="s">
        <v>5953</v>
      </c>
      <c r="O4302" s="360" t="s">
        <v>83</v>
      </c>
      <c r="P4302" s="360">
        <v>0</v>
      </c>
      <c r="Q4302" s="360" t="s">
        <v>14914</v>
      </c>
    </row>
    <row r="4303" spans="1:17" ht="15">
      <c r="A4303" s="359" t="s">
        <v>1651</v>
      </c>
      <c r="B4303" s="360" t="s">
        <v>3241</v>
      </c>
      <c r="C4303" s="360" t="s">
        <v>2790</v>
      </c>
      <c r="D4303" s="360">
        <v>16</v>
      </c>
      <c r="E4303" s="360" t="s">
        <v>3532</v>
      </c>
      <c r="F4303" s="360" t="s">
        <v>14915</v>
      </c>
      <c r="G4303" s="360" t="s">
        <v>3532</v>
      </c>
      <c r="H4303" s="361">
        <v>45975</v>
      </c>
      <c r="I4303" s="360" t="s">
        <v>3532</v>
      </c>
      <c r="J4303" s="360" t="s">
        <v>5950</v>
      </c>
      <c r="K4303" s="360">
        <v>2023</v>
      </c>
      <c r="L4303" s="360" t="s">
        <v>6384</v>
      </c>
      <c r="M4303" s="360" t="s">
        <v>5952</v>
      </c>
      <c r="N4303" s="360" t="s">
        <v>5953</v>
      </c>
      <c r="O4303" s="360" t="s">
        <v>83</v>
      </c>
      <c r="P4303" s="360">
        <v>0</v>
      </c>
      <c r="Q4303" s="360" t="s">
        <v>14916</v>
      </c>
    </row>
    <row r="4304" spans="1:17" ht="15">
      <c r="A4304" s="359" t="s">
        <v>1651</v>
      </c>
      <c r="B4304" s="360" t="s">
        <v>640</v>
      </c>
      <c r="C4304" s="360" t="s">
        <v>109</v>
      </c>
      <c r="D4304" s="360">
        <v>10</v>
      </c>
      <c r="E4304" s="360" t="s">
        <v>14207</v>
      </c>
      <c r="F4304" s="360" t="s">
        <v>7208</v>
      </c>
      <c r="G4304" s="360" t="s">
        <v>7209</v>
      </c>
      <c r="H4304" s="361">
        <v>45975</v>
      </c>
      <c r="I4304" s="360" t="s">
        <v>3532</v>
      </c>
      <c r="J4304" s="360" t="s">
        <v>5950</v>
      </c>
      <c r="K4304" s="360">
        <v>2023</v>
      </c>
      <c r="L4304" s="360" t="s">
        <v>6384</v>
      </c>
      <c r="M4304" s="360" t="s">
        <v>5952</v>
      </c>
      <c r="N4304" s="360" t="s">
        <v>5953</v>
      </c>
      <c r="O4304" s="360" t="s">
        <v>83</v>
      </c>
      <c r="P4304" s="360" t="s">
        <v>3532</v>
      </c>
      <c r="Q4304" s="360" t="s">
        <v>9093</v>
      </c>
    </row>
    <row r="4305" spans="1:17" ht="15">
      <c r="A4305" s="359" t="s">
        <v>1651</v>
      </c>
      <c r="B4305" s="360" t="s">
        <v>3234</v>
      </c>
      <c r="C4305" s="360" t="s">
        <v>2790</v>
      </c>
      <c r="D4305" s="360">
        <v>4</v>
      </c>
      <c r="E4305" s="360" t="s">
        <v>3532</v>
      </c>
      <c r="F4305" s="360" t="s">
        <v>14917</v>
      </c>
      <c r="G4305" s="360" t="s">
        <v>3532</v>
      </c>
      <c r="H4305" s="361">
        <v>45975</v>
      </c>
      <c r="I4305" s="360" t="s">
        <v>3532</v>
      </c>
      <c r="J4305" s="360" t="s">
        <v>5950</v>
      </c>
      <c r="K4305" s="360">
        <v>2023</v>
      </c>
      <c r="L4305" s="360" t="s">
        <v>6384</v>
      </c>
      <c r="M4305" s="360" t="s">
        <v>5952</v>
      </c>
      <c r="N4305" s="360" t="s">
        <v>5953</v>
      </c>
      <c r="O4305" s="360" t="s">
        <v>83</v>
      </c>
      <c r="P4305" s="360">
        <v>0</v>
      </c>
      <c r="Q4305" s="360" t="s">
        <v>14918</v>
      </c>
    </row>
    <row r="4306" spans="1:17" ht="15">
      <c r="A4306" s="359" t="s">
        <v>1657</v>
      </c>
      <c r="B4306" s="360" t="s">
        <v>523</v>
      </c>
      <c r="C4306" s="360" t="s">
        <v>3532</v>
      </c>
      <c r="D4306" s="360">
        <v>42</v>
      </c>
      <c r="E4306" s="360" t="s">
        <v>3532</v>
      </c>
      <c r="F4306" s="360" t="s">
        <v>3532</v>
      </c>
      <c r="G4306" s="360" t="s">
        <v>3532</v>
      </c>
      <c r="H4306" s="361">
        <v>45975</v>
      </c>
      <c r="I4306" s="360" t="s">
        <v>3532</v>
      </c>
      <c r="J4306" s="360" t="s">
        <v>8079</v>
      </c>
      <c r="K4306" s="360">
        <v>2023</v>
      </c>
      <c r="L4306" s="360" t="s">
        <v>9946</v>
      </c>
      <c r="M4306" s="360" t="s">
        <v>5957</v>
      </c>
      <c r="N4306" s="360" t="s">
        <v>114</v>
      </c>
      <c r="O4306" s="360" t="s">
        <v>3532</v>
      </c>
      <c r="P4306" s="360" t="s">
        <v>3532</v>
      </c>
      <c r="Q4306" s="360" t="s">
        <v>3532</v>
      </c>
    </row>
    <row r="4307" spans="1:17" ht="15">
      <c r="A4307" s="359" t="s">
        <v>4050</v>
      </c>
      <c r="B4307" s="360" t="s">
        <v>4052</v>
      </c>
      <c r="C4307" s="360" t="s">
        <v>3532</v>
      </c>
      <c r="D4307" s="360">
        <v>217</v>
      </c>
      <c r="E4307" s="360" t="s">
        <v>3532</v>
      </c>
      <c r="F4307" s="360" t="s">
        <v>3532</v>
      </c>
      <c r="G4307" s="360" t="s">
        <v>3532</v>
      </c>
      <c r="H4307" s="361">
        <v>45975</v>
      </c>
      <c r="I4307" s="360" t="s">
        <v>3532</v>
      </c>
      <c r="J4307" s="360" t="s">
        <v>8079</v>
      </c>
      <c r="K4307" s="360">
        <v>2023</v>
      </c>
      <c r="L4307" s="360" t="s">
        <v>9946</v>
      </c>
      <c r="M4307" s="360" t="s">
        <v>5957</v>
      </c>
      <c r="N4307" s="360" t="s">
        <v>114</v>
      </c>
      <c r="O4307" s="360" t="s">
        <v>3993</v>
      </c>
      <c r="P4307" s="360" t="s">
        <v>3532</v>
      </c>
      <c r="Q4307" s="360" t="s">
        <v>3532</v>
      </c>
    </row>
    <row r="4308" spans="1:17" ht="15">
      <c r="A4308" s="359" t="s">
        <v>1683</v>
      </c>
      <c r="B4308" s="360" t="s">
        <v>1441</v>
      </c>
      <c r="C4308" s="360" t="s">
        <v>3532</v>
      </c>
      <c r="D4308" s="360">
        <v>1</v>
      </c>
      <c r="E4308" s="360" t="s">
        <v>3532</v>
      </c>
      <c r="F4308" s="360" t="s">
        <v>3532</v>
      </c>
      <c r="G4308" s="360" t="s">
        <v>3532</v>
      </c>
      <c r="H4308" s="361">
        <v>45975</v>
      </c>
      <c r="I4308" s="360" t="s">
        <v>3532</v>
      </c>
      <c r="J4308" s="360" t="s">
        <v>7099</v>
      </c>
      <c r="K4308" s="360">
        <v>2023</v>
      </c>
      <c r="L4308" s="360" t="s">
        <v>7100</v>
      </c>
      <c r="M4308" s="360" t="s">
        <v>5957</v>
      </c>
      <c r="N4308" s="360" t="s">
        <v>114</v>
      </c>
      <c r="O4308" s="360" t="s">
        <v>83</v>
      </c>
      <c r="P4308" s="360" t="s">
        <v>3532</v>
      </c>
      <c r="Q4308" s="360" t="s">
        <v>3532</v>
      </c>
    </row>
    <row r="4309" spans="1:17" ht="15">
      <c r="A4309" s="359" t="s">
        <v>1897</v>
      </c>
      <c r="B4309" s="360" t="s">
        <v>14919</v>
      </c>
      <c r="C4309" s="360" t="s">
        <v>3532</v>
      </c>
      <c r="D4309" s="360">
        <v>74</v>
      </c>
      <c r="E4309" s="360" t="s">
        <v>3532</v>
      </c>
      <c r="F4309" s="360" t="s">
        <v>3532</v>
      </c>
      <c r="G4309" s="360" t="s">
        <v>3532</v>
      </c>
      <c r="H4309" s="361">
        <v>45975</v>
      </c>
      <c r="I4309" s="360" t="s">
        <v>3532</v>
      </c>
      <c r="J4309" s="360" t="s">
        <v>14920</v>
      </c>
      <c r="K4309" s="360">
        <v>2024</v>
      </c>
      <c r="L4309" s="360" t="s">
        <v>5984</v>
      </c>
      <c r="M4309" s="360" t="s">
        <v>5957</v>
      </c>
      <c r="N4309" s="360" t="s">
        <v>5953</v>
      </c>
      <c r="O4309" s="360" t="s">
        <v>83</v>
      </c>
      <c r="P4309" s="360" t="s">
        <v>3532</v>
      </c>
      <c r="Q4309" s="360" t="s">
        <v>3532</v>
      </c>
    </row>
    <row r="4310" spans="1:17" ht="15">
      <c r="A4310" s="359" t="s">
        <v>1660</v>
      </c>
      <c r="B4310" s="360" t="s">
        <v>2379</v>
      </c>
      <c r="C4310" s="360" t="s">
        <v>3532</v>
      </c>
      <c r="D4310" s="360">
        <v>2</v>
      </c>
      <c r="E4310" s="360" t="s">
        <v>3532</v>
      </c>
      <c r="F4310" s="360" t="s">
        <v>3532</v>
      </c>
      <c r="G4310" s="360" t="s">
        <v>3532</v>
      </c>
      <c r="H4310" s="361">
        <v>45975</v>
      </c>
      <c r="I4310" s="360" t="s">
        <v>3532</v>
      </c>
      <c r="J4310" s="360" t="s">
        <v>7030</v>
      </c>
      <c r="K4310" s="360">
        <v>2024</v>
      </c>
      <c r="L4310" s="360" t="s">
        <v>8562</v>
      </c>
      <c r="M4310" s="360" t="s">
        <v>5957</v>
      </c>
      <c r="N4310" s="360" t="s">
        <v>114</v>
      </c>
      <c r="O4310" s="360" t="s">
        <v>531</v>
      </c>
      <c r="P4310" s="360" t="s">
        <v>3532</v>
      </c>
      <c r="Q4310" s="360" t="s">
        <v>3532</v>
      </c>
    </row>
    <row r="4311" spans="1:17" ht="15">
      <c r="A4311" s="359" t="s">
        <v>1620</v>
      </c>
      <c r="B4311" s="360" t="s">
        <v>3116</v>
      </c>
      <c r="C4311" s="360" t="s">
        <v>2790</v>
      </c>
      <c r="D4311" s="360">
        <v>5</v>
      </c>
      <c r="E4311" s="360" t="s">
        <v>3532</v>
      </c>
      <c r="F4311" s="360" t="s">
        <v>14921</v>
      </c>
      <c r="G4311" s="360" t="s">
        <v>3532</v>
      </c>
      <c r="H4311" s="361">
        <v>45975</v>
      </c>
      <c r="I4311" s="360" t="s">
        <v>3532</v>
      </c>
      <c r="J4311" s="360" t="s">
        <v>5950</v>
      </c>
      <c r="K4311" s="360">
        <v>2023</v>
      </c>
      <c r="L4311" s="360" t="s">
        <v>6384</v>
      </c>
      <c r="M4311" s="360" t="s">
        <v>5952</v>
      </c>
      <c r="N4311" s="360" t="s">
        <v>5953</v>
      </c>
      <c r="O4311" s="360" t="s">
        <v>83</v>
      </c>
      <c r="P4311" s="360">
        <v>0</v>
      </c>
      <c r="Q4311" s="360" t="s">
        <v>14922</v>
      </c>
    </row>
    <row r="4312" spans="1:17" ht="15">
      <c r="A4312" s="359" t="s">
        <v>1620</v>
      </c>
      <c r="B4312" s="360" t="s">
        <v>3120</v>
      </c>
      <c r="C4312" s="360" t="s">
        <v>2790</v>
      </c>
      <c r="D4312" s="360">
        <v>3</v>
      </c>
      <c r="E4312" s="360" t="s">
        <v>3532</v>
      </c>
      <c r="F4312" s="360" t="s">
        <v>14923</v>
      </c>
      <c r="G4312" s="360" t="s">
        <v>3532</v>
      </c>
      <c r="H4312" s="361">
        <v>45975</v>
      </c>
      <c r="I4312" s="360" t="s">
        <v>3532</v>
      </c>
      <c r="J4312" s="360" t="s">
        <v>8132</v>
      </c>
      <c r="K4312" s="360">
        <v>2024</v>
      </c>
      <c r="L4312" s="360" t="s">
        <v>8202</v>
      </c>
      <c r="M4312" s="360" t="s">
        <v>5957</v>
      </c>
      <c r="N4312" s="360" t="s">
        <v>114</v>
      </c>
      <c r="O4312" s="360" t="s">
        <v>83</v>
      </c>
      <c r="P4312" s="360">
        <v>0</v>
      </c>
      <c r="Q4312" s="360" t="s">
        <v>14924</v>
      </c>
    </row>
    <row r="4313" spans="1:17" ht="15">
      <c r="A4313" s="359" t="s">
        <v>1620</v>
      </c>
      <c r="B4313" s="360" t="s">
        <v>1305</v>
      </c>
      <c r="C4313" s="360" t="s">
        <v>2790</v>
      </c>
      <c r="D4313" s="360">
        <v>4</v>
      </c>
      <c r="E4313" s="360" t="s">
        <v>3532</v>
      </c>
      <c r="F4313" s="360" t="s">
        <v>14925</v>
      </c>
      <c r="G4313" s="360" t="s">
        <v>3532</v>
      </c>
      <c r="H4313" s="361">
        <v>45975</v>
      </c>
      <c r="I4313" s="360" t="s">
        <v>3532</v>
      </c>
      <c r="J4313" s="360" t="s">
        <v>8132</v>
      </c>
      <c r="K4313" s="360">
        <v>2024</v>
      </c>
      <c r="L4313" s="360" t="s">
        <v>8202</v>
      </c>
      <c r="M4313" s="360" t="s">
        <v>5957</v>
      </c>
      <c r="N4313" s="360" t="s">
        <v>114</v>
      </c>
      <c r="O4313" s="360" t="s">
        <v>83</v>
      </c>
      <c r="P4313" s="360">
        <v>0</v>
      </c>
      <c r="Q4313" s="360" t="s">
        <v>14926</v>
      </c>
    </row>
    <row r="4314" spans="1:17" ht="15">
      <c r="A4314" s="359" t="s">
        <v>1620</v>
      </c>
      <c r="B4314" s="360" t="s">
        <v>579</v>
      </c>
      <c r="C4314" s="360" t="s">
        <v>109</v>
      </c>
      <c r="D4314" s="360">
        <v>13</v>
      </c>
      <c r="E4314" s="360" t="s">
        <v>14207</v>
      </c>
      <c r="F4314" s="360" t="s">
        <v>7208</v>
      </c>
      <c r="G4314" s="360" t="s">
        <v>7209</v>
      </c>
      <c r="H4314" s="361">
        <v>45975</v>
      </c>
      <c r="I4314" s="360" t="s">
        <v>3532</v>
      </c>
      <c r="J4314" s="360" t="s">
        <v>8132</v>
      </c>
      <c r="K4314" s="360">
        <v>2024</v>
      </c>
      <c r="L4314" s="360" t="s">
        <v>8202</v>
      </c>
      <c r="M4314" s="360" t="s">
        <v>5957</v>
      </c>
      <c r="N4314" s="360" t="s">
        <v>114</v>
      </c>
      <c r="O4314" s="360" t="s">
        <v>83</v>
      </c>
      <c r="P4314" s="360" t="s">
        <v>3532</v>
      </c>
      <c r="Q4314" s="360" t="s">
        <v>14927</v>
      </c>
    </row>
    <row r="4315" spans="1:17" ht="15">
      <c r="A4315" s="359" t="s">
        <v>1943</v>
      </c>
      <c r="B4315" s="360" t="s">
        <v>3434</v>
      </c>
      <c r="C4315" s="360" t="s">
        <v>2790</v>
      </c>
      <c r="D4315" s="360">
        <v>4</v>
      </c>
      <c r="E4315" s="360" t="s">
        <v>3532</v>
      </c>
      <c r="F4315" s="360" t="s">
        <v>14928</v>
      </c>
      <c r="G4315" s="360" t="s">
        <v>3532</v>
      </c>
      <c r="H4315" s="361">
        <v>45975</v>
      </c>
      <c r="I4315" s="360" t="s">
        <v>3532</v>
      </c>
      <c r="J4315" s="360" t="s">
        <v>8132</v>
      </c>
      <c r="K4315" s="360">
        <v>2024</v>
      </c>
      <c r="L4315" s="360" t="s">
        <v>8202</v>
      </c>
      <c r="M4315" s="360" t="s">
        <v>5957</v>
      </c>
      <c r="N4315" s="360" t="s">
        <v>114</v>
      </c>
      <c r="O4315" s="360" t="s">
        <v>83</v>
      </c>
      <c r="P4315" s="360">
        <v>0</v>
      </c>
      <c r="Q4315" s="360" t="s">
        <v>14929</v>
      </c>
    </row>
    <row r="4316" spans="1:17" ht="15">
      <c r="A4316" s="359" t="s">
        <v>1620</v>
      </c>
      <c r="B4316" s="360" t="s">
        <v>3115</v>
      </c>
      <c r="C4316" s="360" t="s">
        <v>14095</v>
      </c>
      <c r="D4316" s="360">
        <v>0</v>
      </c>
      <c r="E4316" s="360" t="s">
        <v>3532</v>
      </c>
      <c r="F4316" s="360" t="s">
        <v>14930</v>
      </c>
      <c r="G4316" s="360" t="s">
        <v>3532</v>
      </c>
      <c r="H4316" s="361">
        <v>45975</v>
      </c>
      <c r="I4316" s="360" t="s">
        <v>3532</v>
      </c>
      <c r="J4316" s="360" t="s">
        <v>8132</v>
      </c>
      <c r="K4316" s="360">
        <v>2024</v>
      </c>
      <c r="L4316" s="360" t="s">
        <v>8202</v>
      </c>
      <c r="M4316" s="360" t="s">
        <v>5957</v>
      </c>
      <c r="N4316" s="360" t="s">
        <v>114</v>
      </c>
      <c r="O4316" s="360" t="s">
        <v>83</v>
      </c>
      <c r="P4316" s="360">
        <v>0</v>
      </c>
      <c r="Q4316" s="360" t="s">
        <v>14931</v>
      </c>
    </row>
    <row r="4317" spans="1:17" ht="15">
      <c r="A4317" s="359" t="s">
        <v>1687</v>
      </c>
      <c r="B4317" s="360" t="s">
        <v>2596</v>
      </c>
      <c r="C4317" s="360" t="s">
        <v>2790</v>
      </c>
      <c r="D4317" s="360">
        <v>9</v>
      </c>
      <c r="E4317" s="360" t="s">
        <v>3532</v>
      </c>
      <c r="F4317" s="360" t="s">
        <v>14932</v>
      </c>
      <c r="G4317" s="360" t="s">
        <v>3532</v>
      </c>
      <c r="H4317" s="361">
        <v>45975</v>
      </c>
      <c r="I4317" s="360" t="s">
        <v>3532</v>
      </c>
      <c r="J4317" s="360" t="s">
        <v>8132</v>
      </c>
      <c r="K4317" s="360">
        <v>2024</v>
      </c>
      <c r="L4317" s="360" t="s">
        <v>8202</v>
      </c>
      <c r="M4317" s="360" t="s">
        <v>5957</v>
      </c>
      <c r="N4317" s="360" t="s">
        <v>114</v>
      </c>
      <c r="O4317" s="360" t="s">
        <v>83</v>
      </c>
      <c r="P4317" s="360">
        <v>0</v>
      </c>
      <c r="Q4317" s="360" t="s">
        <v>14933</v>
      </c>
    </row>
    <row r="4318" spans="1:17" ht="15">
      <c r="A4318" s="359" t="s">
        <v>1657</v>
      </c>
      <c r="B4318" s="360" t="s">
        <v>1314</v>
      </c>
      <c r="C4318" s="360" t="s">
        <v>109</v>
      </c>
      <c r="D4318" s="360">
        <v>157</v>
      </c>
      <c r="E4318" s="360" t="s">
        <v>8561</v>
      </c>
      <c r="F4318" s="360" t="s">
        <v>7208</v>
      </c>
      <c r="G4318" s="360" t="s">
        <v>7209</v>
      </c>
      <c r="H4318" s="361">
        <v>45975</v>
      </c>
      <c r="I4318" s="360" t="s">
        <v>3532</v>
      </c>
      <c r="J4318" s="360" t="s">
        <v>8132</v>
      </c>
      <c r="K4318" s="360">
        <v>2024</v>
      </c>
      <c r="L4318" s="360" t="s">
        <v>8202</v>
      </c>
      <c r="M4318" s="360" t="s">
        <v>5957</v>
      </c>
      <c r="N4318" s="360" t="s">
        <v>114</v>
      </c>
      <c r="O4318" s="360" t="s">
        <v>3532</v>
      </c>
      <c r="P4318" s="360" t="s">
        <v>3532</v>
      </c>
      <c r="Q4318" s="360" t="s">
        <v>14934</v>
      </c>
    </row>
    <row r="4319" spans="1:17" ht="15">
      <c r="A4319" s="359" t="s">
        <v>1695</v>
      </c>
      <c r="B4319" s="360" t="s">
        <v>1391</v>
      </c>
      <c r="C4319" s="360" t="s">
        <v>2790</v>
      </c>
      <c r="D4319" s="360">
        <v>4</v>
      </c>
      <c r="E4319" s="360" t="s">
        <v>3532</v>
      </c>
      <c r="F4319" s="360" t="s">
        <v>14935</v>
      </c>
      <c r="G4319" s="360" t="s">
        <v>3532</v>
      </c>
      <c r="H4319" s="361">
        <v>45975</v>
      </c>
      <c r="I4319" s="360" t="s">
        <v>3532</v>
      </c>
      <c r="J4319" s="360" t="s">
        <v>8132</v>
      </c>
      <c r="K4319" s="360">
        <v>2024</v>
      </c>
      <c r="L4319" s="360" t="s">
        <v>8202</v>
      </c>
      <c r="M4319" s="360" t="s">
        <v>5957</v>
      </c>
      <c r="N4319" s="360" t="s">
        <v>114</v>
      </c>
      <c r="O4319" s="360" t="s">
        <v>83</v>
      </c>
      <c r="P4319" s="360">
        <v>0</v>
      </c>
      <c r="Q4319" s="360" t="s">
        <v>14936</v>
      </c>
    </row>
    <row r="4320" spans="1:17" ht="15">
      <c r="A4320" s="359" t="s">
        <v>1620</v>
      </c>
      <c r="B4320" s="360" t="s">
        <v>3134</v>
      </c>
      <c r="C4320" s="360" t="s">
        <v>2790</v>
      </c>
      <c r="D4320" s="360">
        <v>3</v>
      </c>
      <c r="E4320" s="360" t="s">
        <v>3532</v>
      </c>
      <c r="F4320" s="360" t="s">
        <v>14937</v>
      </c>
      <c r="G4320" s="360" t="s">
        <v>3532</v>
      </c>
      <c r="H4320" s="361">
        <v>45975</v>
      </c>
      <c r="I4320" s="360" t="s">
        <v>3532</v>
      </c>
      <c r="J4320" s="360" t="s">
        <v>8132</v>
      </c>
      <c r="K4320" s="360">
        <v>2024</v>
      </c>
      <c r="L4320" s="360" t="s">
        <v>8202</v>
      </c>
      <c r="M4320" s="360" t="s">
        <v>5957</v>
      </c>
      <c r="N4320" s="360" t="s">
        <v>114</v>
      </c>
      <c r="O4320" s="360" t="s">
        <v>83</v>
      </c>
      <c r="P4320" s="360">
        <v>0</v>
      </c>
      <c r="Q4320" s="360" t="s">
        <v>14938</v>
      </c>
    </row>
    <row r="4321" spans="1:17" ht="15">
      <c r="A4321" s="359" t="s">
        <v>1620</v>
      </c>
      <c r="B4321" s="360" t="s">
        <v>3142</v>
      </c>
      <c r="C4321" s="360" t="s">
        <v>2790</v>
      </c>
      <c r="D4321" s="360">
        <v>4</v>
      </c>
      <c r="E4321" s="360" t="s">
        <v>3532</v>
      </c>
      <c r="F4321" s="360" t="s">
        <v>14939</v>
      </c>
      <c r="G4321" s="360" t="s">
        <v>3532</v>
      </c>
      <c r="H4321" s="361">
        <v>45975</v>
      </c>
      <c r="I4321" s="360" t="s">
        <v>3532</v>
      </c>
      <c r="J4321" s="360" t="s">
        <v>8132</v>
      </c>
      <c r="K4321" s="360">
        <v>2024</v>
      </c>
      <c r="L4321" s="360" t="s">
        <v>8202</v>
      </c>
      <c r="M4321" s="360" t="s">
        <v>5957</v>
      </c>
      <c r="N4321" s="360" t="s">
        <v>114</v>
      </c>
      <c r="O4321" s="360" t="s">
        <v>83</v>
      </c>
      <c r="P4321" s="360">
        <v>0</v>
      </c>
      <c r="Q4321" s="360" t="s">
        <v>14580</v>
      </c>
    </row>
    <row r="4322" spans="1:17" ht="15">
      <c r="A4322" s="359" t="s">
        <v>1620</v>
      </c>
      <c r="B4322" s="360" t="s">
        <v>3138</v>
      </c>
      <c r="C4322" s="360" t="s">
        <v>2790</v>
      </c>
      <c r="D4322" s="360">
        <v>4</v>
      </c>
      <c r="E4322" s="360" t="s">
        <v>3532</v>
      </c>
      <c r="F4322" s="360" t="s">
        <v>14940</v>
      </c>
      <c r="G4322" s="360" t="s">
        <v>3532</v>
      </c>
      <c r="H4322" s="361">
        <v>45975</v>
      </c>
      <c r="I4322" s="360" t="s">
        <v>3532</v>
      </c>
      <c r="J4322" s="360" t="s">
        <v>7030</v>
      </c>
      <c r="K4322" s="360">
        <v>2024</v>
      </c>
      <c r="L4322" s="360" t="s">
        <v>8562</v>
      </c>
      <c r="M4322" s="360" t="s">
        <v>5957</v>
      </c>
      <c r="N4322" s="360" t="s">
        <v>114</v>
      </c>
      <c r="O4322" s="360" t="s">
        <v>83</v>
      </c>
      <c r="P4322" s="360">
        <v>0</v>
      </c>
      <c r="Q4322" s="360" t="s">
        <v>14941</v>
      </c>
    </row>
    <row r="4323" spans="1:17" ht="15">
      <c r="A4323" s="359" t="s">
        <v>5980</v>
      </c>
      <c r="B4323" s="360" t="s">
        <v>3915</v>
      </c>
      <c r="C4323" s="360" t="s">
        <v>2790</v>
      </c>
      <c r="D4323" s="360">
        <v>4</v>
      </c>
      <c r="E4323" s="360" t="s">
        <v>3532</v>
      </c>
      <c r="F4323" s="360" t="s">
        <v>14942</v>
      </c>
      <c r="G4323" s="360" t="s">
        <v>3532</v>
      </c>
      <c r="H4323" s="361">
        <v>45975</v>
      </c>
      <c r="I4323" s="360" t="s">
        <v>3532</v>
      </c>
      <c r="J4323" s="360" t="s">
        <v>14943</v>
      </c>
      <c r="K4323" s="360">
        <v>2024</v>
      </c>
      <c r="L4323" s="360" t="s">
        <v>14944</v>
      </c>
      <c r="M4323" s="360" t="s">
        <v>5957</v>
      </c>
      <c r="N4323" s="360" t="s">
        <v>114</v>
      </c>
      <c r="O4323" s="360" t="s">
        <v>83</v>
      </c>
      <c r="P4323" s="360">
        <v>0</v>
      </c>
      <c r="Q4323" s="360" t="s">
        <v>14945</v>
      </c>
    </row>
    <row r="4324" spans="1:17" ht="15">
      <c r="A4324" s="359" t="s">
        <v>6452</v>
      </c>
      <c r="B4324" s="360" t="s">
        <v>3340</v>
      </c>
      <c r="C4324" s="360" t="s">
        <v>2790</v>
      </c>
      <c r="D4324" s="360">
        <v>0</v>
      </c>
      <c r="E4324" s="360" t="s">
        <v>3532</v>
      </c>
      <c r="F4324" s="360" t="s">
        <v>14946</v>
      </c>
      <c r="G4324" s="360" t="s">
        <v>3532</v>
      </c>
      <c r="H4324" s="361">
        <v>45975</v>
      </c>
      <c r="I4324" s="360" t="s">
        <v>3532</v>
      </c>
      <c r="J4324" s="360" t="s">
        <v>14943</v>
      </c>
      <c r="K4324" s="360">
        <v>2024</v>
      </c>
      <c r="L4324" s="360" t="s">
        <v>14944</v>
      </c>
      <c r="M4324" s="360" t="s">
        <v>5957</v>
      </c>
      <c r="N4324" s="360" t="s">
        <v>114</v>
      </c>
      <c r="O4324" s="360" t="s">
        <v>83</v>
      </c>
      <c r="P4324" s="360">
        <v>0</v>
      </c>
      <c r="Q4324" s="360" t="s">
        <v>14947</v>
      </c>
    </row>
    <row r="4325" spans="1:17" ht="15">
      <c r="A4325" s="359" t="s">
        <v>6211</v>
      </c>
      <c r="B4325" s="360" t="s">
        <v>3906</v>
      </c>
      <c r="C4325" s="360" t="s">
        <v>2790</v>
      </c>
      <c r="D4325" s="360">
        <v>4</v>
      </c>
      <c r="E4325" s="360" t="s">
        <v>3532</v>
      </c>
      <c r="F4325" s="360" t="s">
        <v>14948</v>
      </c>
      <c r="G4325" s="360" t="s">
        <v>3532</v>
      </c>
      <c r="H4325" s="361">
        <v>45975</v>
      </c>
      <c r="I4325" s="360" t="s">
        <v>3532</v>
      </c>
      <c r="J4325" s="360" t="s">
        <v>14943</v>
      </c>
      <c r="K4325" s="360">
        <v>2024</v>
      </c>
      <c r="L4325" s="360" t="s">
        <v>14944</v>
      </c>
      <c r="M4325" s="360" t="s">
        <v>5957</v>
      </c>
      <c r="N4325" s="360" t="s">
        <v>114</v>
      </c>
      <c r="O4325" s="360" t="s">
        <v>83</v>
      </c>
      <c r="P4325" s="360">
        <v>0</v>
      </c>
      <c r="Q4325" s="360" t="s">
        <v>11265</v>
      </c>
    </row>
    <row r="4326" spans="1:17" ht="15">
      <c r="A4326" s="359" t="s">
        <v>1808</v>
      </c>
      <c r="B4326" s="360" t="s">
        <v>3338</v>
      </c>
      <c r="C4326" s="360" t="s">
        <v>2790</v>
      </c>
      <c r="D4326" s="360">
        <v>4</v>
      </c>
      <c r="E4326" s="360" t="s">
        <v>3532</v>
      </c>
      <c r="F4326" s="360" t="s">
        <v>14949</v>
      </c>
      <c r="G4326" s="360" t="s">
        <v>3532</v>
      </c>
      <c r="H4326" s="361">
        <v>45975</v>
      </c>
      <c r="I4326" s="360" t="s">
        <v>3532</v>
      </c>
      <c r="J4326" s="360" t="s">
        <v>14943</v>
      </c>
      <c r="K4326" s="360">
        <v>2024</v>
      </c>
      <c r="L4326" s="360" t="s">
        <v>14944</v>
      </c>
      <c r="M4326" s="360" t="s">
        <v>5957</v>
      </c>
      <c r="N4326" s="360" t="s">
        <v>114</v>
      </c>
      <c r="O4326" s="360" t="s">
        <v>83</v>
      </c>
      <c r="P4326" s="360">
        <v>0</v>
      </c>
      <c r="Q4326" s="360" t="s">
        <v>13931</v>
      </c>
    </row>
    <row r="4327" spans="1:17" ht="15">
      <c r="A4327" s="359" t="s">
        <v>1620</v>
      </c>
      <c r="B4327" s="360" t="s">
        <v>3137</v>
      </c>
      <c r="C4327" s="360" t="s">
        <v>2790</v>
      </c>
      <c r="D4327" s="360">
        <v>4</v>
      </c>
      <c r="E4327" s="360" t="s">
        <v>3532</v>
      </c>
      <c r="F4327" s="360" t="s">
        <v>14950</v>
      </c>
      <c r="G4327" s="360" t="s">
        <v>3532</v>
      </c>
      <c r="H4327" s="361">
        <v>45975</v>
      </c>
      <c r="I4327" s="360" t="s">
        <v>3532</v>
      </c>
      <c r="J4327" s="360" t="s">
        <v>14943</v>
      </c>
      <c r="K4327" s="360">
        <v>2024</v>
      </c>
      <c r="L4327" s="360" t="s">
        <v>14944</v>
      </c>
      <c r="M4327" s="360" t="s">
        <v>5957</v>
      </c>
      <c r="N4327" s="360" t="s">
        <v>114</v>
      </c>
      <c r="O4327" s="360" t="s">
        <v>83</v>
      </c>
      <c r="P4327" s="360">
        <v>0</v>
      </c>
      <c r="Q4327" s="360" t="s">
        <v>14951</v>
      </c>
    </row>
    <row r="4328" spans="1:17" ht="15">
      <c r="A4328" s="359" t="s">
        <v>6211</v>
      </c>
      <c r="B4328" s="360" t="s">
        <v>1292</v>
      </c>
      <c r="C4328" s="360" t="s">
        <v>2790</v>
      </c>
      <c r="D4328" s="360">
        <v>1</v>
      </c>
      <c r="E4328" s="360" t="s">
        <v>3532</v>
      </c>
      <c r="F4328" s="360" t="s">
        <v>14952</v>
      </c>
      <c r="G4328" s="360" t="s">
        <v>3532</v>
      </c>
      <c r="H4328" s="361">
        <v>45975</v>
      </c>
      <c r="I4328" s="360" t="s">
        <v>3532</v>
      </c>
      <c r="J4328" s="360" t="s">
        <v>14943</v>
      </c>
      <c r="K4328" s="360">
        <v>2024</v>
      </c>
      <c r="L4328" s="360" t="s">
        <v>14944</v>
      </c>
      <c r="M4328" s="360" t="s">
        <v>5957</v>
      </c>
      <c r="N4328" s="360" t="s">
        <v>114</v>
      </c>
      <c r="O4328" s="360" t="s">
        <v>83</v>
      </c>
      <c r="P4328" s="360">
        <v>0</v>
      </c>
      <c r="Q4328" s="360" t="s">
        <v>14953</v>
      </c>
    </row>
    <row r="4329" spans="1:17" ht="15">
      <c r="A4329" s="359" t="s">
        <v>6211</v>
      </c>
      <c r="B4329" s="360" t="s">
        <v>3907</v>
      </c>
      <c r="C4329" s="360" t="s">
        <v>2790</v>
      </c>
      <c r="D4329" s="360">
        <v>4</v>
      </c>
      <c r="E4329" s="360" t="s">
        <v>3532</v>
      </c>
      <c r="F4329" s="360" t="s">
        <v>14954</v>
      </c>
      <c r="G4329" s="360" t="s">
        <v>3532</v>
      </c>
      <c r="H4329" s="361">
        <v>45975</v>
      </c>
      <c r="I4329" s="360" t="s">
        <v>3532</v>
      </c>
      <c r="J4329" s="360" t="s">
        <v>14943</v>
      </c>
      <c r="K4329" s="360">
        <v>2024</v>
      </c>
      <c r="L4329" s="360" t="s">
        <v>14944</v>
      </c>
      <c r="M4329" s="360" t="s">
        <v>5957</v>
      </c>
      <c r="N4329" s="360" t="s">
        <v>114</v>
      </c>
      <c r="O4329" s="360" t="s">
        <v>83</v>
      </c>
      <c r="P4329" s="360">
        <v>0</v>
      </c>
      <c r="Q4329" s="360" t="s">
        <v>14955</v>
      </c>
    </row>
    <row r="4330" spans="1:17" ht="15">
      <c r="A4330" s="359" t="s">
        <v>5980</v>
      </c>
      <c r="B4330" s="360" t="s">
        <v>3904</v>
      </c>
      <c r="C4330" s="360" t="s">
        <v>2790</v>
      </c>
      <c r="D4330" s="360">
        <v>4</v>
      </c>
      <c r="E4330" s="360" t="s">
        <v>3532</v>
      </c>
      <c r="F4330" s="360" t="s">
        <v>14956</v>
      </c>
      <c r="G4330" s="360" t="s">
        <v>3532</v>
      </c>
      <c r="H4330" s="361">
        <v>45975</v>
      </c>
      <c r="I4330" s="360" t="s">
        <v>3532</v>
      </c>
      <c r="J4330" s="360" t="s">
        <v>14943</v>
      </c>
      <c r="K4330" s="360">
        <v>2024</v>
      </c>
      <c r="L4330" s="360" t="s">
        <v>14944</v>
      </c>
      <c r="M4330" s="360" t="s">
        <v>5957</v>
      </c>
      <c r="N4330" s="360" t="s">
        <v>114</v>
      </c>
      <c r="O4330" s="360" t="s">
        <v>83</v>
      </c>
      <c r="P4330" s="360">
        <v>0</v>
      </c>
      <c r="Q4330" s="360" t="s">
        <v>14957</v>
      </c>
    </row>
    <row r="4331" spans="1:17" ht="15">
      <c r="A4331" s="359" t="s">
        <v>1647</v>
      </c>
      <c r="B4331" s="360" t="s">
        <v>1633</v>
      </c>
      <c r="C4331" s="360" t="s">
        <v>2790</v>
      </c>
      <c r="D4331" s="360">
        <v>3</v>
      </c>
      <c r="E4331" s="360" t="s">
        <v>3532</v>
      </c>
      <c r="F4331" s="360" t="s">
        <v>14958</v>
      </c>
      <c r="G4331" s="360" t="s">
        <v>3532</v>
      </c>
      <c r="H4331" s="361">
        <v>45975</v>
      </c>
      <c r="I4331" s="360" t="s">
        <v>3532</v>
      </c>
      <c r="J4331" s="360" t="s">
        <v>14943</v>
      </c>
      <c r="K4331" s="360">
        <v>2024</v>
      </c>
      <c r="L4331" s="360" t="s">
        <v>14944</v>
      </c>
      <c r="M4331" s="360" t="s">
        <v>5957</v>
      </c>
      <c r="N4331" s="360" t="s">
        <v>114</v>
      </c>
      <c r="O4331" s="360" t="s">
        <v>83</v>
      </c>
      <c r="P4331" s="360">
        <v>0</v>
      </c>
      <c r="Q4331" s="360" t="s">
        <v>14959</v>
      </c>
    </row>
    <row r="4332" spans="1:17" ht="15">
      <c r="A4332" s="359" t="s">
        <v>1808</v>
      </c>
      <c r="B4332" s="360" t="s">
        <v>1476</v>
      </c>
      <c r="C4332" s="360" t="s">
        <v>2790</v>
      </c>
      <c r="D4332" s="360">
        <v>5</v>
      </c>
      <c r="E4332" s="360" t="s">
        <v>3532</v>
      </c>
      <c r="F4332" s="360" t="s">
        <v>14960</v>
      </c>
      <c r="G4332" s="360" t="s">
        <v>3532</v>
      </c>
      <c r="H4332" s="361">
        <v>45975</v>
      </c>
      <c r="I4332" s="360" t="s">
        <v>3532</v>
      </c>
      <c r="J4332" s="360" t="s">
        <v>14943</v>
      </c>
      <c r="K4332" s="360">
        <v>2024</v>
      </c>
      <c r="L4332" s="360" t="s">
        <v>14944</v>
      </c>
      <c r="M4332" s="360" t="s">
        <v>5957</v>
      </c>
      <c r="N4332" s="360" t="s">
        <v>114</v>
      </c>
      <c r="O4332" s="360" t="s">
        <v>83</v>
      </c>
      <c r="P4332" s="360">
        <v>0</v>
      </c>
      <c r="Q4332" s="360" t="s">
        <v>14961</v>
      </c>
    </row>
    <row r="4333" spans="1:17" ht="15">
      <c r="A4333" s="359" t="s">
        <v>1742</v>
      </c>
      <c r="B4333" s="360" t="s">
        <v>1148</v>
      </c>
      <c r="C4333" s="360" t="s">
        <v>2790</v>
      </c>
      <c r="D4333" s="360">
        <v>32</v>
      </c>
      <c r="E4333" s="360" t="s">
        <v>3532</v>
      </c>
      <c r="F4333" s="360" t="s">
        <v>14962</v>
      </c>
      <c r="G4333" s="360" t="s">
        <v>3532</v>
      </c>
      <c r="H4333" s="361">
        <v>45975</v>
      </c>
      <c r="I4333" s="360" t="s">
        <v>3532</v>
      </c>
      <c r="J4333" s="360" t="s">
        <v>14943</v>
      </c>
      <c r="K4333" s="360">
        <v>2024</v>
      </c>
      <c r="L4333" s="360" t="s">
        <v>14944</v>
      </c>
      <c r="M4333" s="360" t="s">
        <v>5957</v>
      </c>
      <c r="N4333" s="360" t="s">
        <v>114</v>
      </c>
      <c r="O4333" s="360" t="s">
        <v>83</v>
      </c>
      <c r="P4333" s="360">
        <v>0</v>
      </c>
      <c r="Q4333" s="360" t="s">
        <v>14963</v>
      </c>
    </row>
    <row r="4334" spans="1:17" ht="15">
      <c r="A4334" s="359" t="s">
        <v>1667</v>
      </c>
      <c r="B4334" s="360" t="s">
        <v>1536</v>
      </c>
      <c r="C4334" s="360" t="s">
        <v>7277</v>
      </c>
      <c r="D4334" s="360">
        <v>1</v>
      </c>
      <c r="E4334" s="360" t="s">
        <v>3532</v>
      </c>
      <c r="F4334" s="360" t="s">
        <v>13828</v>
      </c>
      <c r="G4334" s="360" t="s">
        <v>3532</v>
      </c>
      <c r="H4334" s="361">
        <v>45975</v>
      </c>
      <c r="I4334" s="360" t="s">
        <v>3532</v>
      </c>
      <c r="J4334" s="360" t="s">
        <v>14943</v>
      </c>
      <c r="K4334" s="360">
        <v>2024</v>
      </c>
      <c r="L4334" s="360" t="s">
        <v>14944</v>
      </c>
      <c r="M4334" s="360" t="s">
        <v>5957</v>
      </c>
      <c r="N4334" s="360" t="s">
        <v>114</v>
      </c>
      <c r="O4334" s="360" t="s">
        <v>83</v>
      </c>
      <c r="P4334" s="360">
        <v>0</v>
      </c>
      <c r="Q4334" s="360" t="s">
        <v>13829</v>
      </c>
    </row>
    <row r="4335" spans="1:17" ht="15">
      <c r="A4335" s="359" t="s">
        <v>1667</v>
      </c>
      <c r="B4335" s="360" t="s">
        <v>3737</v>
      </c>
      <c r="C4335" s="360" t="s">
        <v>7277</v>
      </c>
      <c r="D4335" s="360">
        <v>7</v>
      </c>
      <c r="E4335" s="360" t="s">
        <v>3532</v>
      </c>
      <c r="F4335" s="360" t="s">
        <v>13828</v>
      </c>
      <c r="G4335" s="360" t="s">
        <v>3532</v>
      </c>
      <c r="H4335" s="361">
        <v>45975</v>
      </c>
      <c r="I4335" s="360" t="s">
        <v>3532</v>
      </c>
      <c r="J4335" s="360" t="s">
        <v>14943</v>
      </c>
      <c r="K4335" s="360">
        <v>2024</v>
      </c>
      <c r="L4335" s="360" t="s">
        <v>14944</v>
      </c>
      <c r="M4335" s="360" t="s">
        <v>5957</v>
      </c>
      <c r="N4335" s="360" t="s">
        <v>114</v>
      </c>
      <c r="O4335" s="360" t="s">
        <v>83</v>
      </c>
      <c r="P4335" s="360">
        <v>0</v>
      </c>
      <c r="Q4335" s="360" t="s">
        <v>13829</v>
      </c>
    </row>
    <row r="4336" spans="1:17" ht="15">
      <c r="A4336" s="359" t="s">
        <v>546</v>
      </c>
      <c r="B4336" s="360" t="s">
        <v>659</v>
      </c>
      <c r="C4336" s="360" t="s">
        <v>3532</v>
      </c>
      <c r="D4336" s="360">
        <v>1</v>
      </c>
      <c r="E4336" s="360" t="s">
        <v>3532</v>
      </c>
      <c r="F4336" s="360" t="s">
        <v>3532</v>
      </c>
      <c r="G4336" s="360" t="s">
        <v>3532</v>
      </c>
      <c r="H4336" s="361">
        <v>45975</v>
      </c>
      <c r="I4336" s="360" t="s">
        <v>3532</v>
      </c>
      <c r="J4336" s="360" t="s">
        <v>14943</v>
      </c>
      <c r="K4336" s="360">
        <v>2024</v>
      </c>
      <c r="L4336" s="360" t="s">
        <v>14944</v>
      </c>
      <c r="M4336" s="360" t="s">
        <v>5957</v>
      </c>
      <c r="N4336" s="360" t="s">
        <v>114</v>
      </c>
      <c r="O4336" s="360" t="s">
        <v>83</v>
      </c>
      <c r="P4336" s="360" t="s">
        <v>3532</v>
      </c>
      <c r="Q4336" s="360" t="s">
        <v>3532</v>
      </c>
    </row>
    <row r="4337" spans="1:17" ht="15">
      <c r="A4337" s="359" t="s">
        <v>5980</v>
      </c>
      <c r="B4337" s="360" t="s">
        <v>3914</v>
      </c>
      <c r="C4337" s="360" t="s">
        <v>2790</v>
      </c>
      <c r="D4337" s="360">
        <v>4</v>
      </c>
      <c r="E4337" s="360" t="s">
        <v>3532</v>
      </c>
      <c r="F4337" s="360" t="s">
        <v>14964</v>
      </c>
      <c r="G4337" s="360" t="s">
        <v>3532</v>
      </c>
      <c r="H4337" s="361">
        <v>45975</v>
      </c>
      <c r="I4337" s="360" t="s">
        <v>3532</v>
      </c>
      <c r="J4337" s="360" t="s">
        <v>14943</v>
      </c>
      <c r="K4337" s="360">
        <v>2024</v>
      </c>
      <c r="L4337" s="360" t="s">
        <v>14944</v>
      </c>
      <c r="M4337" s="360" t="s">
        <v>5957</v>
      </c>
      <c r="N4337" s="360" t="s">
        <v>114</v>
      </c>
      <c r="O4337" s="360" t="s">
        <v>83</v>
      </c>
      <c r="P4337" s="360">
        <v>0</v>
      </c>
      <c r="Q4337" s="360" t="s">
        <v>14965</v>
      </c>
    </row>
    <row r="4338" spans="1:17" ht="15">
      <c r="A4338" s="359" t="s">
        <v>7882</v>
      </c>
      <c r="B4338" s="360" t="s">
        <v>374</v>
      </c>
      <c r="C4338" s="360" t="s">
        <v>109</v>
      </c>
      <c r="D4338" s="360">
        <v>49</v>
      </c>
      <c r="E4338" s="360" t="s">
        <v>7207</v>
      </c>
      <c r="F4338" s="360" t="s">
        <v>7208</v>
      </c>
      <c r="G4338" s="360" t="s">
        <v>7209</v>
      </c>
      <c r="H4338" s="361">
        <v>45975</v>
      </c>
      <c r="I4338" s="360" t="s">
        <v>3532</v>
      </c>
      <c r="J4338" s="360" t="s">
        <v>14943</v>
      </c>
      <c r="K4338" s="360">
        <v>2024</v>
      </c>
      <c r="L4338" s="360" t="s">
        <v>14944</v>
      </c>
      <c r="M4338" s="360" t="s">
        <v>5957</v>
      </c>
      <c r="N4338" s="360" t="s">
        <v>114</v>
      </c>
      <c r="O4338" s="360" t="s">
        <v>83</v>
      </c>
      <c r="P4338" s="360" t="s">
        <v>3532</v>
      </c>
      <c r="Q4338" s="360" t="s">
        <v>7212</v>
      </c>
    </row>
    <row r="4339" spans="1:17" ht="15">
      <c r="A4339" s="359" t="s">
        <v>6211</v>
      </c>
      <c r="B4339" s="360" t="s">
        <v>3905</v>
      </c>
      <c r="C4339" s="360" t="s">
        <v>2790</v>
      </c>
      <c r="D4339" s="360">
        <v>1</v>
      </c>
      <c r="E4339" s="360" t="s">
        <v>3532</v>
      </c>
      <c r="F4339" s="360" t="s">
        <v>14966</v>
      </c>
      <c r="G4339" s="360" t="s">
        <v>3532</v>
      </c>
      <c r="H4339" s="361">
        <v>45975</v>
      </c>
      <c r="I4339" s="360" t="s">
        <v>3532</v>
      </c>
      <c r="J4339" s="360" t="s">
        <v>14943</v>
      </c>
      <c r="K4339" s="360">
        <v>2024</v>
      </c>
      <c r="L4339" s="360" t="s">
        <v>14944</v>
      </c>
      <c r="M4339" s="360" t="s">
        <v>5957</v>
      </c>
      <c r="N4339" s="360" t="s">
        <v>114</v>
      </c>
      <c r="O4339" s="360" t="s">
        <v>83</v>
      </c>
      <c r="P4339" s="360">
        <v>0</v>
      </c>
      <c r="Q4339" s="360" t="s">
        <v>14967</v>
      </c>
    </row>
    <row r="4340" spans="1:17" ht="15">
      <c r="A4340" s="359" t="s">
        <v>546</v>
      </c>
      <c r="B4340" s="360" t="s">
        <v>547</v>
      </c>
      <c r="C4340" s="360" t="s">
        <v>109</v>
      </c>
      <c r="D4340" s="360">
        <v>4</v>
      </c>
      <c r="E4340" s="360" t="s">
        <v>14114</v>
      </c>
      <c r="F4340" s="360" t="s">
        <v>7208</v>
      </c>
      <c r="G4340" s="360" t="s">
        <v>7209</v>
      </c>
      <c r="H4340" s="361">
        <v>45975</v>
      </c>
      <c r="I4340" s="360" t="s">
        <v>3532</v>
      </c>
      <c r="J4340" s="360" t="s">
        <v>14943</v>
      </c>
      <c r="K4340" s="360">
        <v>2024</v>
      </c>
      <c r="L4340" s="360" t="s">
        <v>14944</v>
      </c>
      <c r="M4340" s="360" t="s">
        <v>5957</v>
      </c>
      <c r="N4340" s="360" t="s">
        <v>114</v>
      </c>
      <c r="O4340" s="360" t="s">
        <v>83</v>
      </c>
      <c r="P4340" s="360" t="s">
        <v>3532</v>
      </c>
      <c r="Q4340" s="360" t="s">
        <v>7212</v>
      </c>
    </row>
    <row r="4341" spans="1:17" ht="15">
      <c r="A4341" s="359" t="s">
        <v>1695</v>
      </c>
      <c r="B4341" s="360" t="s">
        <v>145</v>
      </c>
      <c r="C4341" s="360" t="s">
        <v>109</v>
      </c>
      <c r="D4341" s="360">
        <v>49</v>
      </c>
      <c r="E4341" s="360" t="s">
        <v>14114</v>
      </c>
      <c r="F4341" s="360" t="s">
        <v>7208</v>
      </c>
      <c r="G4341" s="360" t="s">
        <v>7209</v>
      </c>
      <c r="H4341" s="361">
        <v>45975</v>
      </c>
      <c r="I4341" s="360" t="s">
        <v>3532</v>
      </c>
      <c r="J4341" s="360" t="s">
        <v>14943</v>
      </c>
      <c r="K4341" s="360">
        <v>2024</v>
      </c>
      <c r="L4341" s="360" t="s">
        <v>14944</v>
      </c>
      <c r="M4341" s="360" t="s">
        <v>5957</v>
      </c>
      <c r="N4341" s="360" t="s">
        <v>114</v>
      </c>
      <c r="O4341" s="360" t="s">
        <v>83</v>
      </c>
      <c r="P4341" s="360" t="s">
        <v>3532</v>
      </c>
      <c r="Q4341" s="360" t="s">
        <v>14968</v>
      </c>
    </row>
    <row r="4342" spans="1:17" ht="15">
      <c r="A4342" s="359" t="s">
        <v>546</v>
      </c>
      <c r="B4342" s="360" t="s">
        <v>872</v>
      </c>
      <c r="C4342" s="360" t="s">
        <v>2790</v>
      </c>
      <c r="D4342" s="360">
        <v>4</v>
      </c>
      <c r="E4342" s="360" t="s">
        <v>3532</v>
      </c>
      <c r="F4342" s="360" t="s">
        <v>14969</v>
      </c>
      <c r="G4342" s="360" t="s">
        <v>3532</v>
      </c>
      <c r="H4342" s="361">
        <v>45975</v>
      </c>
      <c r="I4342" s="360" t="s">
        <v>3532</v>
      </c>
      <c r="J4342" s="360" t="s">
        <v>14943</v>
      </c>
      <c r="K4342" s="360">
        <v>2024</v>
      </c>
      <c r="L4342" s="360" t="s">
        <v>14944</v>
      </c>
      <c r="M4342" s="360" t="s">
        <v>5957</v>
      </c>
      <c r="N4342" s="360" t="s">
        <v>114</v>
      </c>
      <c r="O4342" s="360" t="s">
        <v>83</v>
      </c>
      <c r="P4342" s="360">
        <v>0</v>
      </c>
      <c r="Q4342" s="360" t="s">
        <v>14970</v>
      </c>
    </row>
    <row r="4343" spans="1:17" ht="15">
      <c r="A4343" s="359" t="s">
        <v>7882</v>
      </c>
      <c r="B4343" s="360" t="s">
        <v>2456</v>
      </c>
      <c r="C4343" s="360" t="s">
        <v>109</v>
      </c>
      <c r="D4343" s="360">
        <v>2</v>
      </c>
      <c r="E4343" s="360" t="s">
        <v>14114</v>
      </c>
      <c r="F4343" s="360" t="s">
        <v>7208</v>
      </c>
      <c r="G4343" s="360" t="s">
        <v>7209</v>
      </c>
      <c r="H4343" s="361">
        <v>45975</v>
      </c>
      <c r="I4343" s="360" t="s">
        <v>3532</v>
      </c>
      <c r="J4343" s="360" t="s">
        <v>14943</v>
      </c>
      <c r="K4343" s="360">
        <v>2024</v>
      </c>
      <c r="L4343" s="360" t="s">
        <v>14944</v>
      </c>
      <c r="M4343" s="360" t="s">
        <v>5957</v>
      </c>
      <c r="N4343" s="360" t="s">
        <v>114</v>
      </c>
      <c r="O4343" s="360" t="s">
        <v>83</v>
      </c>
      <c r="P4343" s="360" t="s">
        <v>3532</v>
      </c>
      <c r="Q4343" s="360" t="s">
        <v>14971</v>
      </c>
    </row>
    <row r="4344" spans="1:17" ht="15">
      <c r="A4344" s="359" t="s">
        <v>5980</v>
      </c>
      <c r="B4344" s="360" t="s">
        <v>3910</v>
      </c>
      <c r="C4344" s="360" t="s">
        <v>3532</v>
      </c>
      <c r="D4344" s="360">
        <v>1</v>
      </c>
      <c r="E4344" s="360" t="s">
        <v>3532</v>
      </c>
      <c r="F4344" s="360" t="s">
        <v>3532</v>
      </c>
      <c r="G4344" s="360" t="s">
        <v>3532</v>
      </c>
      <c r="H4344" s="361">
        <v>45975</v>
      </c>
      <c r="I4344" s="360" t="s">
        <v>3532</v>
      </c>
      <c r="J4344" s="360" t="s">
        <v>14943</v>
      </c>
      <c r="K4344" s="360">
        <v>2024</v>
      </c>
      <c r="L4344" s="360" t="s">
        <v>14944</v>
      </c>
      <c r="M4344" s="360" t="s">
        <v>5957</v>
      </c>
      <c r="N4344" s="360" t="s">
        <v>114</v>
      </c>
      <c r="O4344" s="360" t="s">
        <v>83</v>
      </c>
      <c r="P4344" s="360" t="s">
        <v>3532</v>
      </c>
      <c r="Q4344" s="360" t="s">
        <v>3532</v>
      </c>
    </row>
    <row r="4345" spans="1:17" ht="15">
      <c r="A4345" s="359" t="s">
        <v>7882</v>
      </c>
      <c r="B4345" s="360" t="s">
        <v>2461</v>
      </c>
      <c r="C4345" s="360" t="s">
        <v>2790</v>
      </c>
      <c r="D4345" s="360">
        <v>3</v>
      </c>
      <c r="E4345" s="360" t="s">
        <v>3532</v>
      </c>
      <c r="F4345" s="360" t="s">
        <v>14972</v>
      </c>
      <c r="G4345" s="360" t="s">
        <v>3532</v>
      </c>
      <c r="H4345" s="361">
        <v>45975</v>
      </c>
      <c r="I4345" s="360" t="s">
        <v>3532</v>
      </c>
      <c r="J4345" s="360" t="s">
        <v>14943</v>
      </c>
      <c r="K4345" s="360">
        <v>2024</v>
      </c>
      <c r="L4345" s="360" t="s">
        <v>14944</v>
      </c>
      <c r="M4345" s="360" t="s">
        <v>5957</v>
      </c>
      <c r="N4345" s="360" t="s">
        <v>114</v>
      </c>
      <c r="O4345" s="360" t="s">
        <v>83</v>
      </c>
      <c r="P4345" s="360">
        <v>0</v>
      </c>
      <c r="Q4345" s="360" t="s">
        <v>14973</v>
      </c>
    </row>
    <row r="4346" spans="1:17" ht="15">
      <c r="A4346" s="359" t="s">
        <v>546</v>
      </c>
      <c r="B4346" s="360" t="s">
        <v>1372</v>
      </c>
      <c r="C4346" s="360" t="s">
        <v>2790</v>
      </c>
      <c r="D4346" s="360">
        <v>7</v>
      </c>
      <c r="E4346" s="360" t="s">
        <v>3532</v>
      </c>
      <c r="F4346" s="360" t="s">
        <v>14974</v>
      </c>
      <c r="G4346" s="360" t="s">
        <v>3532</v>
      </c>
      <c r="H4346" s="361">
        <v>45975</v>
      </c>
      <c r="I4346" s="360" t="s">
        <v>3532</v>
      </c>
      <c r="J4346" s="360" t="s">
        <v>14943</v>
      </c>
      <c r="K4346" s="360">
        <v>2024</v>
      </c>
      <c r="L4346" s="360" t="s">
        <v>14944</v>
      </c>
      <c r="M4346" s="360" t="s">
        <v>5957</v>
      </c>
      <c r="N4346" s="360" t="s">
        <v>114</v>
      </c>
      <c r="O4346" s="360" t="s">
        <v>83</v>
      </c>
      <c r="P4346" s="360">
        <v>0</v>
      </c>
      <c r="Q4346" s="360" t="s">
        <v>14975</v>
      </c>
    </row>
    <row r="4347" spans="1:17" ht="15">
      <c r="A4347" s="359" t="s">
        <v>546</v>
      </c>
      <c r="B4347" s="360" t="s">
        <v>868</v>
      </c>
      <c r="C4347" s="360" t="s">
        <v>2790</v>
      </c>
      <c r="D4347" s="360">
        <v>4</v>
      </c>
      <c r="E4347" s="360" t="s">
        <v>3532</v>
      </c>
      <c r="F4347" s="360" t="s">
        <v>14976</v>
      </c>
      <c r="G4347" s="360" t="s">
        <v>3532</v>
      </c>
      <c r="H4347" s="361">
        <v>45975</v>
      </c>
      <c r="I4347" s="360" t="s">
        <v>3532</v>
      </c>
      <c r="J4347" s="360" t="s">
        <v>14943</v>
      </c>
      <c r="K4347" s="360">
        <v>2024</v>
      </c>
      <c r="L4347" s="360" t="s">
        <v>14944</v>
      </c>
      <c r="M4347" s="360" t="s">
        <v>5957</v>
      </c>
      <c r="N4347" s="360" t="s">
        <v>114</v>
      </c>
      <c r="O4347" s="360" t="s">
        <v>83</v>
      </c>
      <c r="P4347" s="360">
        <v>0</v>
      </c>
      <c r="Q4347" s="360" t="s">
        <v>14977</v>
      </c>
    </row>
    <row r="4348" spans="1:17" ht="15">
      <c r="A4348" s="359" t="s">
        <v>5986</v>
      </c>
      <c r="B4348" s="360" t="s">
        <v>2862</v>
      </c>
      <c r="C4348" s="360" t="s">
        <v>109</v>
      </c>
      <c r="D4348" s="360">
        <v>11</v>
      </c>
      <c r="E4348" s="360" t="s">
        <v>8561</v>
      </c>
      <c r="F4348" s="360" t="s">
        <v>7208</v>
      </c>
      <c r="G4348" s="360" t="s">
        <v>7209</v>
      </c>
      <c r="H4348" s="361">
        <v>45975</v>
      </c>
      <c r="I4348" s="360" t="s">
        <v>3532</v>
      </c>
      <c r="J4348" s="360" t="s">
        <v>14943</v>
      </c>
      <c r="K4348" s="360">
        <v>2024</v>
      </c>
      <c r="L4348" s="360" t="s">
        <v>14944</v>
      </c>
      <c r="M4348" s="360" t="s">
        <v>5957</v>
      </c>
      <c r="N4348" s="360" t="s">
        <v>114</v>
      </c>
      <c r="O4348" s="360" t="s">
        <v>83</v>
      </c>
      <c r="P4348" s="360" t="s">
        <v>3532</v>
      </c>
      <c r="Q4348" s="360" t="s">
        <v>14971</v>
      </c>
    </row>
    <row r="4349" spans="1:17" ht="15">
      <c r="A4349" s="359" t="s">
        <v>7153</v>
      </c>
      <c r="B4349" s="360" t="s">
        <v>2634</v>
      </c>
      <c r="C4349" s="360" t="s">
        <v>2790</v>
      </c>
      <c r="D4349" s="360">
        <v>4</v>
      </c>
      <c r="E4349" s="360" t="s">
        <v>3532</v>
      </c>
      <c r="F4349" s="360" t="s">
        <v>14978</v>
      </c>
      <c r="G4349" s="360" t="s">
        <v>3532</v>
      </c>
      <c r="H4349" s="361">
        <v>45975</v>
      </c>
      <c r="I4349" s="360" t="s">
        <v>3532</v>
      </c>
      <c r="J4349" s="360" t="s">
        <v>14943</v>
      </c>
      <c r="K4349" s="360">
        <v>2024</v>
      </c>
      <c r="L4349" s="360" t="s">
        <v>14944</v>
      </c>
      <c r="M4349" s="360" t="s">
        <v>5957</v>
      </c>
      <c r="N4349" s="360" t="s">
        <v>114</v>
      </c>
      <c r="O4349" s="360" t="s">
        <v>83</v>
      </c>
      <c r="P4349" s="360">
        <v>0</v>
      </c>
      <c r="Q4349" s="360" t="s">
        <v>14979</v>
      </c>
    </row>
    <row r="4350" spans="1:17" ht="15">
      <c r="A4350" s="359" t="s">
        <v>1636</v>
      </c>
      <c r="B4350" s="360" t="s">
        <v>3861</v>
      </c>
      <c r="C4350" s="360" t="s">
        <v>2790</v>
      </c>
      <c r="D4350" s="360">
        <v>5</v>
      </c>
      <c r="E4350" s="360" t="s">
        <v>3532</v>
      </c>
      <c r="F4350" s="360" t="s">
        <v>14980</v>
      </c>
      <c r="G4350" s="360" t="s">
        <v>3532</v>
      </c>
      <c r="H4350" s="361">
        <v>45975</v>
      </c>
      <c r="I4350" s="360" t="s">
        <v>3532</v>
      </c>
      <c r="J4350" s="360" t="s">
        <v>14943</v>
      </c>
      <c r="K4350" s="360">
        <v>2024</v>
      </c>
      <c r="L4350" s="360" t="s">
        <v>14944</v>
      </c>
      <c r="M4350" s="360" t="s">
        <v>5957</v>
      </c>
      <c r="N4350" s="360" t="s">
        <v>114</v>
      </c>
      <c r="O4350" s="360" t="s">
        <v>83</v>
      </c>
      <c r="P4350" s="360">
        <v>0</v>
      </c>
      <c r="Q4350" s="360" t="s">
        <v>14981</v>
      </c>
    </row>
    <row r="4351" spans="1:17" ht="15">
      <c r="A4351" s="359" t="s">
        <v>1808</v>
      </c>
      <c r="B4351" s="360" t="s">
        <v>3314</v>
      </c>
      <c r="C4351" s="360" t="s">
        <v>6591</v>
      </c>
      <c r="D4351" s="360">
        <v>2</v>
      </c>
      <c r="E4351" s="360" t="s">
        <v>3532</v>
      </c>
      <c r="F4351" s="360" t="s">
        <v>14982</v>
      </c>
      <c r="G4351" s="360" t="s">
        <v>3532</v>
      </c>
      <c r="H4351" s="361">
        <v>45975</v>
      </c>
      <c r="I4351" s="360" t="s">
        <v>3532</v>
      </c>
      <c r="J4351" s="360" t="s">
        <v>14943</v>
      </c>
      <c r="K4351" s="360">
        <v>2024</v>
      </c>
      <c r="L4351" s="360" t="s">
        <v>14944</v>
      </c>
      <c r="M4351" s="360" t="s">
        <v>5957</v>
      </c>
      <c r="N4351" s="360" t="s">
        <v>114</v>
      </c>
      <c r="O4351" s="360" t="s">
        <v>83</v>
      </c>
      <c r="P4351" s="360" t="s">
        <v>3532</v>
      </c>
      <c r="Q4351" s="360" t="s">
        <v>14983</v>
      </c>
    </row>
    <row r="4352" spans="1:17" ht="15">
      <c r="A4352" s="359" t="s">
        <v>6452</v>
      </c>
      <c r="B4352" s="360" t="s">
        <v>3344</v>
      </c>
      <c r="C4352" s="360" t="s">
        <v>3532</v>
      </c>
      <c r="D4352" s="360">
        <v>7</v>
      </c>
      <c r="E4352" s="360" t="s">
        <v>3532</v>
      </c>
      <c r="F4352" s="360" t="s">
        <v>3532</v>
      </c>
      <c r="G4352" s="360" t="s">
        <v>3532</v>
      </c>
      <c r="H4352" s="361">
        <v>45975</v>
      </c>
      <c r="I4352" s="360" t="s">
        <v>3532</v>
      </c>
      <c r="J4352" s="360" t="s">
        <v>14943</v>
      </c>
      <c r="K4352" s="360">
        <v>2024</v>
      </c>
      <c r="L4352" s="360" t="s">
        <v>14944</v>
      </c>
      <c r="M4352" s="360" t="s">
        <v>5957</v>
      </c>
      <c r="N4352" s="360" t="s">
        <v>114</v>
      </c>
      <c r="O4352" s="360" t="s">
        <v>83</v>
      </c>
      <c r="P4352" s="360" t="s">
        <v>3532</v>
      </c>
      <c r="Q4352" s="360" t="s">
        <v>3532</v>
      </c>
    </row>
    <row r="4353" spans="1:17" ht="15">
      <c r="A4353" s="359" t="s">
        <v>1808</v>
      </c>
      <c r="B4353" s="360" t="s">
        <v>3341</v>
      </c>
      <c r="C4353" s="360" t="s">
        <v>6591</v>
      </c>
      <c r="D4353" s="360">
        <v>0</v>
      </c>
      <c r="E4353" s="360" t="s">
        <v>3532</v>
      </c>
      <c r="F4353" s="360" t="s">
        <v>14984</v>
      </c>
      <c r="G4353" s="360" t="s">
        <v>3532</v>
      </c>
      <c r="H4353" s="361">
        <v>45975</v>
      </c>
      <c r="I4353" s="360" t="s">
        <v>3532</v>
      </c>
      <c r="J4353" s="360" t="s">
        <v>14943</v>
      </c>
      <c r="K4353" s="360">
        <v>2024</v>
      </c>
      <c r="L4353" s="360" t="s">
        <v>14944</v>
      </c>
      <c r="M4353" s="360" t="s">
        <v>5957</v>
      </c>
      <c r="N4353" s="360" t="s">
        <v>114</v>
      </c>
      <c r="O4353" s="360" t="s">
        <v>83</v>
      </c>
      <c r="P4353" s="360" t="s">
        <v>3532</v>
      </c>
      <c r="Q4353" s="360" t="s">
        <v>14985</v>
      </c>
    </row>
    <row r="4354" spans="1:17" ht="15">
      <c r="A4354" s="359" t="s">
        <v>1808</v>
      </c>
      <c r="B4354" s="360" t="s">
        <v>1489</v>
      </c>
      <c r="C4354" s="360" t="s">
        <v>2790</v>
      </c>
      <c r="D4354" s="360">
        <v>3</v>
      </c>
      <c r="E4354" s="360" t="s">
        <v>3532</v>
      </c>
      <c r="F4354" s="360" t="s">
        <v>14986</v>
      </c>
      <c r="G4354" s="360" t="s">
        <v>3532</v>
      </c>
      <c r="H4354" s="361">
        <v>45975</v>
      </c>
      <c r="I4354" s="360" t="s">
        <v>3532</v>
      </c>
      <c r="J4354" s="360" t="s">
        <v>14943</v>
      </c>
      <c r="K4354" s="360">
        <v>2024</v>
      </c>
      <c r="L4354" s="360" t="s">
        <v>14944</v>
      </c>
      <c r="M4354" s="360" t="s">
        <v>5957</v>
      </c>
      <c r="N4354" s="360" t="s">
        <v>114</v>
      </c>
      <c r="O4354" s="360" t="s">
        <v>83</v>
      </c>
      <c r="P4354" s="360">
        <v>0</v>
      </c>
      <c r="Q4354" s="360" t="s">
        <v>14987</v>
      </c>
    </row>
    <row r="4355" spans="1:17" ht="15">
      <c r="A4355" s="359" t="s">
        <v>3416</v>
      </c>
      <c r="B4355" s="360" t="s">
        <v>3415</v>
      </c>
      <c r="C4355" s="360" t="s">
        <v>2790</v>
      </c>
      <c r="D4355" s="360">
        <v>1</v>
      </c>
      <c r="E4355" s="360" t="s">
        <v>3532</v>
      </c>
      <c r="F4355" s="360" t="s">
        <v>14988</v>
      </c>
      <c r="G4355" s="360" t="s">
        <v>3532</v>
      </c>
      <c r="H4355" s="361">
        <v>45975</v>
      </c>
      <c r="I4355" s="360" t="s">
        <v>3532</v>
      </c>
      <c r="J4355" s="360" t="s">
        <v>14943</v>
      </c>
      <c r="K4355" s="360">
        <v>2024</v>
      </c>
      <c r="L4355" s="360" t="s">
        <v>14944</v>
      </c>
      <c r="M4355" s="360" t="s">
        <v>5957</v>
      </c>
      <c r="N4355" s="360" t="s">
        <v>114</v>
      </c>
      <c r="O4355" s="360" t="s">
        <v>83</v>
      </c>
      <c r="P4355" s="360">
        <v>0</v>
      </c>
      <c r="Q4355" s="360" t="s">
        <v>14989</v>
      </c>
    </row>
    <row r="4356" spans="1:17" ht="15">
      <c r="A4356" s="359" t="s">
        <v>7153</v>
      </c>
      <c r="B4356" s="360" t="s">
        <v>2635</v>
      </c>
      <c r="C4356" s="360" t="s">
        <v>2790</v>
      </c>
      <c r="D4356" s="360">
        <v>3</v>
      </c>
      <c r="E4356" s="360" t="s">
        <v>3532</v>
      </c>
      <c r="F4356" s="360" t="s">
        <v>14990</v>
      </c>
      <c r="G4356" s="360" t="s">
        <v>3532</v>
      </c>
      <c r="H4356" s="361">
        <v>45975</v>
      </c>
      <c r="I4356" s="360" t="s">
        <v>3532</v>
      </c>
      <c r="J4356" s="360" t="s">
        <v>14943</v>
      </c>
      <c r="K4356" s="360">
        <v>2024</v>
      </c>
      <c r="L4356" s="360" t="s">
        <v>14944</v>
      </c>
      <c r="M4356" s="360" t="s">
        <v>5957</v>
      </c>
      <c r="N4356" s="360" t="s">
        <v>114</v>
      </c>
      <c r="O4356" s="360" t="s">
        <v>83</v>
      </c>
      <c r="P4356" s="360">
        <v>0</v>
      </c>
      <c r="Q4356" s="360" t="s">
        <v>14991</v>
      </c>
    </row>
    <row r="4357" spans="1:17" ht="15">
      <c r="A4357" s="359" t="s">
        <v>3980</v>
      </c>
      <c r="B4357" s="360" t="s">
        <v>3982</v>
      </c>
      <c r="C4357" s="360" t="s">
        <v>2790</v>
      </c>
      <c r="D4357" s="360">
        <v>13</v>
      </c>
      <c r="E4357" s="360" t="s">
        <v>3532</v>
      </c>
      <c r="F4357" s="360" t="s">
        <v>14992</v>
      </c>
      <c r="G4357" s="360" t="s">
        <v>3532</v>
      </c>
      <c r="H4357" s="361">
        <v>45975</v>
      </c>
      <c r="I4357" s="360" t="s">
        <v>3532</v>
      </c>
      <c r="J4357" s="360" t="s">
        <v>14943</v>
      </c>
      <c r="K4357" s="360">
        <v>2024</v>
      </c>
      <c r="L4357" s="360" t="s">
        <v>14944</v>
      </c>
      <c r="M4357" s="360" t="s">
        <v>5957</v>
      </c>
      <c r="N4357" s="360" t="s">
        <v>114</v>
      </c>
      <c r="O4357" s="360" t="s">
        <v>83</v>
      </c>
      <c r="P4357" s="360">
        <v>0</v>
      </c>
      <c r="Q4357" s="360" t="s">
        <v>14993</v>
      </c>
    </row>
    <row r="4358" spans="1:17" ht="15">
      <c r="A4358" s="359" t="s">
        <v>6452</v>
      </c>
      <c r="B4358" s="360" t="s">
        <v>380</v>
      </c>
      <c r="C4358" s="360" t="s">
        <v>3532</v>
      </c>
      <c r="D4358" s="360">
        <v>10</v>
      </c>
      <c r="E4358" s="360" t="s">
        <v>3532</v>
      </c>
      <c r="F4358" s="360" t="s">
        <v>3532</v>
      </c>
      <c r="G4358" s="360" t="s">
        <v>3532</v>
      </c>
      <c r="H4358" s="361">
        <v>45975</v>
      </c>
      <c r="I4358" s="360" t="s">
        <v>3532</v>
      </c>
      <c r="J4358" s="360" t="s">
        <v>14943</v>
      </c>
      <c r="K4358" s="360">
        <v>2024</v>
      </c>
      <c r="L4358" s="360" t="s">
        <v>14944</v>
      </c>
      <c r="M4358" s="360" t="s">
        <v>5957</v>
      </c>
      <c r="N4358" s="360" t="s">
        <v>114</v>
      </c>
      <c r="O4358" s="360" t="s">
        <v>83</v>
      </c>
      <c r="P4358" s="360" t="s">
        <v>3532</v>
      </c>
      <c r="Q4358" s="360" t="s">
        <v>3532</v>
      </c>
    </row>
    <row r="4359" spans="1:17" ht="15">
      <c r="A4359" s="359" t="s">
        <v>6452</v>
      </c>
      <c r="B4359" s="360" t="s">
        <v>3343</v>
      </c>
      <c r="C4359" s="360" t="s">
        <v>3532</v>
      </c>
      <c r="D4359" s="360">
        <v>1</v>
      </c>
      <c r="E4359" s="360" t="s">
        <v>3532</v>
      </c>
      <c r="F4359" s="360" t="s">
        <v>3532</v>
      </c>
      <c r="G4359" s="360" t="s">
        <v>3532</v>
      </c>
      <c r="H4359" s="361">
        <v>45975</v>
      </c>
      <c r="I4359" s="360" t="s">
        <v>3532</v>
      </c>
      <c r="J4359" s="360" t="s">
        <v>14943</v>
      </c>
      <c r="K4359" s="360">
        <v>2024</v>
      </c>
      <c r="L4359" s="360" t="s">
        <v>14944</v>
      </c>
      <c r="M4359" s="360" t="s">
        <v>5957</v>
      </c>
      <c r="N4359" s="360" t="s">
        <v>114</v>
      </c>
      <c r="O4359" s="360" t="s">
        <v>83</v>
      </c>
      <c r="P4359" s="360" t="s">
        <v>3532</v>
      </c>
      <c r="Q4359" s="360" t="s">
        <v>3532</v>
      </c>
    </row>
    <row r="4360" spans="1:17" ht="15">
      <c r="A4360" s="359" t="s">
        <v>1808</v>
      </c>
      <c r="B4360" s="360" t="s">
        <v>1806</v>
      </c>
      <c r="C4360" s="360" t="s">
        <v>2790</v>
      </c>
      <c r="D4360" s="360">
        <v>1</v>
      </c>
      <c r="E4360" s="360" t="s">
        <v>3532</v>
      </c>
      <c r="F4360" s="360" t="s">
        <v>14994</v>
      </c>
      <c r="G4360" s="360" t="s">
        <v>3532</v>
      </c>
      <c r="H4360" s="361">
        <v>45975</v>
      </c>
      <c r="I4360" s="360" t="s">
        <v>3532</v>
      </c>
      <c r="J4360" s="360" t="s">
        <v>14943</v>
      </c>
      <c r="K4360" s="360">
        <v>2024</v>
      </c>
      <c r="L4360" s="360" t="s">
        <v>14944</v>
      </c>
      <c r="M4360" s="360" t="s">
        <v>5957</v>
      </c>
      <c r="N4360" s="360" t="s">
        <v>114</v>
      </c>
      <c r="O4360" s="360" t="s">
        <v>83</v>
      </c>
      <c r="P4360" s="360">
        <v>0</v>
      </c>
      <c r="Q4360" s="360" t="s">
        <v>14995</v>
      </c>
    </row>
    <row r="4361" spans="1:17" ht="15">
      <c r="A4361" s="359" t="s">
        <v>1808</v>
      </c>
      <c r="B4361" s="360" t="s">
        <v>3336</v>
      </c>
      <c r="C4361" s="360" t="s">
        <v>2790</v>
      </c>
      <c r="D4361" s="360">
        <v>3</v>
      </c>
      <c r="E4361" s="360" t="s">
        <v>3532</v>
      </c>
      <c r="F4361" s="360" t="s">
        <v>14996</v>
      </c>
      <c r="G4361" s="360" t="s">
        <v>3532</v>
      </c>
      <c r="H4361" s="361">
        <v>45975</v>
      </c>
      <c r="I4361" s="360" t="s">
        <v>3532</v>
      </c>
      <c r="J4361" s="360" t="s">
        <v>14943</v>
      </c>
      <c r="K4361" s="360">
        <v>2024</v>
      </c>
      <c r="L4361" s="360" t="s">
        <v>14944</v>
      </c>
      <c r="M4361" s="360" t="s">
        <v>5957</v>
      </c>
      <c r="N4361" s="360" t="s">
        <v>114</v>
      </c>
      <c r="O4361" s="360" t="s">
        <v>83</v>
      </c>
      <c r="P4361" s="360">
        <v>0</v>
      </c>
      <c r="Q4361" s="360" t="s">
        <v>14997</v>
      </c>
    </row>
    <row r="4362" spans="1:17" ht="15">
      <c r="A4362" s="359" t="s">
        <v>1695</v>
      </c>
      <c r="B4362" s="360" t="s">
        <v>3658</v>
      </c>
      <c r="C4362" s="360" t="s">
        <v>2790</v>
      </c>
      <c r="D4362" s="360">
        <v>4</v>
      </c>
      <c r="E4362" s="360" t="s">
        <v>3532</v>
      </c>
      <c r="F4362" s="360" t="s">
        <v>14998</v>
      </c>
      <c r="G4362" s="360" t="s">
        <v>3532</v>
      </c>
      <c r="H4362" s="361">
        <v>45975</v>
      </c>
      <c r="I4362" s="360" t="s">
        <v>3532</v>
      </c>
      <c r="J4362" s="360" t="s">
        <v>14943</v>
      </c>
      <c r="K4362" s="360">
        <v>2024</v>
      </c>
      <c r="L4362" s="360" t="s">
        <v>14944</v>
      </c>
      <c r="M4362" s="360" t="s">
        <v>5957</v>
      </c>
      <c r="N4362" s="360" t="s">
        <v>114</v>
      </c>
      <c r="O4362" s="360" t="s">
        <v>83</v>
      </c>
      <c r="P4362" s="360">
        <v>0</v>
      </c>
      <c r="Q4362" s="360" t="s">
        <v>14999</v>
      </c>
    </row>
    <row r="4363" spans="1:17" ht="15">
      <c r="A4363" s="359" t="s">
        <v>7153</v>
      </c>
      <c r="B4363" s="360" t="s">
        <v>831</v>
      </c>
      <c r="C4363" s="360" t="s">
        <v>2790</v>
      </c>
      <c r="D4363" s="360">
        <v>3</v>
      </c>
      <c r="E4363" s="360" t="s">
        <v>3532</v>
      </c>
      <c r="F4363" s="360" t="s">
        <v>15000</v>
      </c>
      <c r="G4363" s="360" t="s">
        <v>3532</v>
      </c>
      <c r="H4363" s="361">
        <v>45975</v>
      </c>
      <c r="I4363" s="360" t="s">
        <v>3532</v>
      </c>
      <c r="J4363" s="360" t="s">
        <v>14943</v>
      </c>
      <c r="K4363" s="360">
        <v>2024</v>
      </c>
      <c r="L4363" s="360" t="s">
        <v>14944</v>
      </c>
      <c r="M4363" s="360" t="s">
        <v>5957</v>
      </c>
      <c r="N4363" s="360" t="s">
        <v>114</v>
      </c>
      <c r="O4363" s="360" t="s">
        <v>83</v>
      </c>
      <c r="P4363" s="360">
        <v>0</v>
      </c>
      <c r="Q4363" s="360" t="s">
        <v>15001</v>
      </c>
    </row>
    <row r="4364" spans="1:17" ht="15">
      <c r="A4364" s="359" t="s">
        <v>1808</v>
      </c>
      <c r="B4364" s="360" t="s">
        <v>1842</v>
      </c>
      <c r="C4364" s="360" t="s">
        <v>7277</v>
      </c>
      <c r="D4364" s="360">
        <v>0</v>
      </c>
      <c r="E4364" s="360" t="s">
        <v>3532</v>
      </c>
      <c r="F4364" s="360" t="s">
        <v>15002</v>
      </c>
      <c r="G4364" s="360" t="s">
        <v>3532</v>
      </c>
      <c r="H4364" s="361">
        <v>45975</v>
      </c>
      <c r="I4364" s="360" t="s">
        <v>3532</v>
      </c>
      <c r="J4364" s="360" t="s">
        <v>14943</v>
      </c>
      <c r="K4364" s="360">
        <v>2024</v>
      </c>
      <c r="L4364" s="360" t="s">
        <v>14944</v>
      </c>
      <c r="M4364" s="360" t="s">
        <v>5957</v>
      </c>
      <c r="N4364" s="360" t="s">
        <v>114</v>
      </c>
      <c r="O4364" s="360" t="s">
        <v>83</v>
      </c>
      <c r="P4364" s="360" t="s">
        <v>3532</v>
      </c>
      <c r="Q4364" s="360" t="s">
        <v>15003</v>
      </c>
    </row>
    <row r="4365" spans="1:17" ht="15">
      <c r="A4365" s="359" t="s">
        <v>1808</v>
      </c>
      <c r="B4365" s="360" t="s">
        <v>3318</v>
      </c>
      <c r="C4365" s="360" t="s">
        <v>2790</v>
      </c>
      <c r="D4365" s="360">
        <v>0</v>
      </c>
      <c r="E4365" s="360" t="s">
        <v>3532</v>
      </c>
      <c r="F4365" s="360" t="s">
        <v>15004</v>
      </c>
      <c r="G4365" s="360" t="s">
        <v>3532</v>
      </c>
      <c r="H4365" s="361">
        <v>45975</v>
      </c>
      <c r="I4365" s="360" t="s">
        <v>3532</v>
      </c>
      <c r="J4365" s="360" t="s">
        <v>14943</v>
      </c>
      <c r="K4365" s="360">
        <v>2024</v>
      </c>
      <c r="L4365" s="360" t="s">
        <v>14944</v>
      </c>
      <c r="M4365" s="360" t="s">
        <v>5957</v>
      </c>
      <c r="N4365" s="360" t="s">
        <v>114</v>
      </c>
      <c r="O4365" s="360" t="s">
        <v>83</v>
      </c>
      <c r="P4365" s="360">
        <v>0</v>
      </c>
      <c r="Q4365" s="360" t="s">
        <v>15005</v>
      </c>
    </row>
    <row r="4366" spans="1:17" ht="15">
      <c r="A4366" s="359" t="s">
        <v>1620</v>
      </c>
      <c r="B4366" s="360" t="s">
        <v>3139</v>
      </c>
      <c r="C4366" s="360" t="s">
        <v>2790</v>
      </c>
      <c r="D4366" s="360">
        <v>4</v>
      </c>
      <c r="E4366" s="360" t="s">
        <v>3532</v>
      </c>
      <c r="F4366" s="360" t="s">
        <v>15006</v>
      </c>
      <c r="G4366" s="360" t="s">
        <v>3532</v>
      </c>
      <c r="H4366" s="361">
        <v>45975</v>
      </c>
      <c r="I4366" s="360" t="s">
        <v>3532</v>
      </c>
      <c r="J4366" s="360" t="s">
        <v>7099</v>
      </c>
      <c r="K4366" s="360">
        <v>2024</v>
      </c>
      <c r="L4366" s="360" t="s">
        <v>14944</v>
      </c>
      <c r="M4366" s="360" t="s">
        <v>5957</v>
      </c>
      <c r="N4366" s="360" t="s">
        <v>114</v>
      </c>
      <c r="O4366" s="360" t="s">
        <v>83</v>
      </c>
      <c r="P4366" s="360">
        <v>0</v>
      </c>
      <c r="Q4366" s="360" t="s">
        <v>15007</v>
      </c>
    </row>
    <row r="4367" spans="1:17" ht="15">
      <c r="A4367" s="359" t="s">
        <v>6525</v>
      </c>
      <c r="B4367" s="360" t="s">
        <v>2687</v>
      </c>
      <c r="C4367" s="360" t="s">
        <v>2790</v>
      </c>
      <c r="D4367" s="360">
        <v>61</v>
      </c>
      <c r="E4367" s="360" t="s">
        <v>3532</v>
      </c>
      <c r="F4367" s="360" t="s">
        <v>15008</v>
      </c>
      <c r="G4367" s="360" t="s">
        <v>3532</v>
      </c>
      <c r="H4367" s="361">
        <v>45975</v>
      </c>
      <c r="I4367" s="360" t="s">
        <v>3532</v>
      </c>
      <c r="J4367" s="360" t="s">
        <v>14943</v>
      </c>
      <c r="K4367" s="360">
        <v>2024</v>
      </c>
      <c r="L4367" s="360" t="s">
        <v>14944</v>
      </c>
      <c r="M4367" s="360" t="s">
        <v>5957</v>
      </c>
      <c r="N4367" s="360" t="s">
        <v>114</v>
      </c>
      <c r="O4367" s="360" t="s">
        <v>83</v>
      </c>
      <c r="P4367" s="360">
        <v>0</v>
      </c>
      <c r="Q4367" s="360" t="s">
        <v>15009</v>
      </c>
    </row>
    <row r="4368" spans="1:17" ht="15">
      <c r="A4368" s="359" t="s">
        <v>3980</v>
      </c>
      <c r="B4368" s="360" t="s">
        <v>3989</v>
      </c>
      <c r="C4368" s="360" t="s">
        <v>2790</v>
      </c>
      <c r="D4368" s="360">
        <v>8</v>
      </c>
      <c r="E4368" s="360" t="s">
        <v>3532</v>
      </c>
      <c r="F4368" s="360" t="s">
        <v>15010</v>
      </c>
      <c r="G4368" s="360" t="s">
        <v>3532</v>
      </c>
      <c r="H4368" s="361">
        <v>45975</v>
      </c>
      <c r="I4368" s="360" t="s">
        <v>3532</v>
      </c>
      <c r="J4368" s="360" t="s">
        <v>14943</v>
      </c>
      <c r="K4368" s="360">
        <v>2024</v>
      </c>
      <c r="L4368" s="360" t="s">
        <v>14944</v>
      </c>
      <c r="M4368" s="360" t="s">
        <v>5957</v>
      </c>
      <c r="N4368" s="360" t="s">
        <v>114</v>
      </c>
      <c r="O4368" s="360" t="s">
        <v>83</v>
      </c>
      <c r="P4368" s="360">
        <v>0</v>
      </c>
      <c r="Q4368" s="360" t="s">
        <v>15011</v>
      </c>
    </row>
    <row r="4369" spans="1:17" ht="15">
      <c r="A4369" s="359" t="s">
        <v>6525</v>
      </c>
      <c r="B4369" s="360" t="s">
        <v>647</v>
      </c>
      <c r="C4369" s="360" t="s">
        <v>3532</v>
      </c>
      <c r="D4369" s="360">
        <v>1</v>
      </c>
      <c r="E4369" s="360" t="s">
        <v>3532</v>
      </c>
      <c r="F4369" s="360" t="s">
        <v>3532</v>
      </c>
      <c r="G4369" s="360" t="s">
        <v>3532</v>
      </c>
      <c r="H4369" s="361">
        <v>45975</v>
      </c>
      <c r="I4369" s="360" t="s">
        <v>3532</v>
      </c>
      <c r="J4369" s="360" t="s">
        <v>14943</v>
      </c>
      <c r="K4369" s="360">
        <v>2024</v>
      </c>
      <c r="L4369" s="360" t="s">
        <v>14944</v>
      </c>
      <c r="M4369" s="360" t="s">
        <v>5957</v>
      </c>
      <c r="N4369" s="360" t="s">
        <v>114</v>
      </c>
      <c r="O4369" s="360" t="s">
        <v>83</v>
      </c>
      <c r="P4369" s="360" t="s">
        <v>3532</v>
      </c>
      <c r="Q4369" s="360" t="s">
        <v>3532</v>
      </c>
    </row>
    <row r="4370" spans="1:17" ht="15">
      <c r="A4370" s="359" t="s">
        <v>1677</v>
      </c>
      <c r="B4370" s="360" t="s">
        <v>3959</v>
      </c>
      <c r="C4370" s="360" t="s">
        <v>2790</v>
      </c>
      <c r="D4370" s="360">
        <v>2</v>
      </c>
      <c r="E4370" s="360" t="s">
        <v>3532</v>
      </c>
      <c r="F4370" s="360" t="s">
        <v>15012</v>
      </c>
      <c r="G4370" s="360" t="s">
        <v>3532</v>
      </c>
      <c r="H4370" s="361">
        <v>45975</v>
      </c>
      <c r="I4370" s="360" t="s">
        <v>3532</v>
      </c>
      <c r="J4370" s="360" t="s">
        <v>14943</v>
      </c>
      <c r="K4370" s="360">
        <v>2024</v>
      </c>
      <c r="L4370" s="360" t="s">
        <v>14944</v>
      </c>
      <c r="M4370" s="360" t="s">
        <v>5957</v>
      </c>
      <c r="N4370" s="360" t="s">
        <v>114</v>
      </c>
      <c r="O4370" s="360" t="s">
        <v>83</v>
      </c>
      <c r="P4370" s="360">
        <v>0</v>
      </c>
      <c r="Q4370" s="360" t="s">
        <v>15013</v>
      </c>
    </row>
    <row r="4371" spans="1:17" ht="15">
      <c r="A4371" s="359" t="s">
        <v>1620</v>
      </c>
      <c r="B4371" s="360" t="s">
        <v>1631</v>
      </c>
      <c r="C4371" s="360" t="s">
        <v>2790</v>
      </c>
      <c r="D4371" s="360">
        <v>4</v>
      </c>
      <c r="E4371" s="360" t="s">
        <v>3532</v>
      </c>
      <c r="F4371" s="360" t="s">
        <v>15014</v>
      </c>
      <c r="G4371" s="360" t="s">
        <v>3532</v>
      </c>
      <c r="H4371" s="361">
        <v>45975</v>
      </c>
      <c r="I4371" s="360" t="s">
        <v>3532</v>
      </c>
      <c r="J4371" s="360" t="s">
        <v>7030</v>
      </c>
      <c r="K4371" s="360">
        <v>2024</v>
      </c>
      <c r="L4371" s="360" t="s">
        <v>7031</v>
      </c>
      <c r="M4371" s="360" t="s">
        <v>5957</v>
      </c>
      <c r="N4371" s="360" t="s">
        <v>114</v>
      </c>
      <c r="O4371" s="360" t="s">
        <v>83</v>
      </c>
      <c r="P4371" s="360">
        <v>0</v>
      </c>
      <c r="Q4371" s="360" t="s">
        <v>15015</v>
      </c>
    </row>
    <row r="4372" spans="1:17" ht="15">
      <c r="A4372" s="359" t="s">
        <v>1620</v>
      </c>
      <c r="B4372" s="360" t="s">
        <v>3117</v>
      </c>
      <c r="C4372" s="360" t="s">
        <v>2790</v>
      </c>
      <c r="D4372" s="360">
        <v>3</v>
      </c>
      <c r="E4372" s="360" t="s">
        <v>3532</v>
      </c>
      <c r="F4372" s="360" t="s">
        <v>15016</v>
      </c>
      <c r="G4372" s="360" t="s">
        <v>3532</v>
      </c>
      <c r="H4372" s="361">
        <v>45975</v>
      </c>
      <c r="I4372" s="360" t="s">
        <v>3532</v>
      </c>
      <c r="J4372" s="360" t="s">
        <v>7030</v>
      </c>
      <c r="K4372" s="360">
        <v>2024</v>
      </c>
      <c r="L4372" s="360" t="s">
        <v>7031</v>
      </c>
      <c r="M4372" s="360" t="s">
        <v>5957</v>
      </c>
      <c r="N4372" s="360" t="s">
        <v>114</v>
      </c>
      <c r="O4372" s="360" t="s">
        <v>83</v>
      </c>
      <c r="P4372" s="360">
        <v>0</v>
      </c>
      <c r="Q4372" s="360" t="s">
        <v>15017</v>
      </c>
    </row>
    <row r="4373" spans="1:17" ht="15">
      <c r="A4373" s="359" t="s">
        <v>3421</v>
      </c>
      <c r="B4373" s="360" t="s">
        <v>3426</v>
      </c>
      <c r="C4373" s="360" t="s">
        <v>2790</v>
      </c>
      <c r="D4373" s="360">
        <v>4</v>
      </c>
      <c r="E4373" s="360" t="s">
        <v>3532</v>
      </c>
      <c r="F4373" s="360" t="s">
        <v>15018</v>
      </c>
      <c r="G4373" s="360" t="s">
        <v>3532</v>
      </c>
      <c r="H4373" s="361">
        <v>45975</v>
      </c>
      <c r="I4373" s="360" t="s">
        <v>3532</v>
      </c>
      <c r="J4373" s="360" t="s">
        <v>14943</v>
      </c>
      <c r="K4373" s="360">
        <v>2024</v>
      </c>
      <c r="L4373" s="360" t="s">
        <v>14944</v>
      </c>
      <c r="M4373" s="360" t="s">
        <v>5957</v>
      </c>
      <c r="N4373" s="360" t="s">
        <v>114</v>
      </c>
      <c r="O4373" s="360" t="s">
        <v>83</v>
      </c>
      <c r="P4373" s="360">
        <v>0</v>
      </c>
      <c r="Q4373" s="360" t="s">
        <v>15019</v>
      </c>
    </row>
    <row r="4374" spans="1:17" ht="15">
      <c r="A4374" s="359" t="s">
        <v>1611</v>
      </c>
      <c r="B4374" s="360" t="s">
        <v>3554</v>
      </c>
      <c r="C4374" s="360" t="s">
        <v>2790</v>
      </c>
      <c r="D4374" s="360">
        <v>4</v>
      </c>
      <c r="E4374" s="360" t="s">
        <v>3532</v>
      </c>
      <c r="F4374" s="360" t="s">
        <v>15020</v>
      </c>
      <c r="G4374" s="360" t="s">
        <v>3532</v>
      </c>
      <c r="H4374" s="361">
        <v>45975</v>
      </c>
      <c r="I4374" s="360" t="s">
        <v>3532</v>
      </c>
      <c r="J4374" s="360" t="s">
        <v>14943</v>
      </c>
      <c r="K4374" s="360">
        <v>2024</v>
      </c>
      <c r="L4374" s="360" t="s">
        <v>14944</v>
      </c>
      <c r="M4374" s="360" t="s">
        <v>5957</v>
      </c>
      <c r="N4374" s="360" t="s">
        <v>114</v>
      </c>
      <c r="O4374" s="360" t="s">
        <v>83</v>
      </c>
      <c r="P4374" s="360">
        <v>0</v>
      </c>
      <c r="Q4374" s="360" t="s">
        <v>15021</v>
      </c>
    </row>
    <row r="4375" spans="1:17" ht="15">
      <c r="A4375" s="359" t="s">
        <v>1808</v>
      </c>
      <c r="B4375" s="360" t="s">
        <v>1024</v>
      </c>
      <c r="C4375" s="360" t="s">
        <v>2790</v>
      </c>
      <c r="D4375" s="360">
        <v>4</v>
      </c>
      <c r="E4375" s="360" t="s">
        <v>3532</v>
      </c>
      <c r="F4375" s="360" t="s">
        <v>15022</v>
      </c>
      <c r="G4375" s="360" t="s">
        <v>3532</v>
      </c>
      <c r="H4375" s="361">
        <v>45975</v>
      </c>
      <c r="I4375" s="360" t="s">
        <v>3532</v>
      </c>
      <c r="J4375" s="360" t="s">
        <v>14943</v>
      </c>
      <c r="K4375" s="360">
        <v>2024</v>
      </c>
      <c r="L4375" s="360" t="s">
        <v>14944</v>
      </c>
      <c r="M4375" s="360" t="s">
        <v>5957</v>
      </c>
      <c r="N4375" s="360" t="s">
        <v>114</v>
      </c>
      <c r="O4375" s="360" t="s">
        <v>83</v>
      </c>
      <c r="P4375" s="360">
        <v>0</v>
      </c>
      <c r="Q4375" s="360" t="s">
        <v>15023</v>
      </c>
    </row>
    <row r="4376" spans="1:17" ht="15">
      <c r="A4376" s="359" t="s">
        <v>219</v>
      </c>
      <c r="B4376" s="360" t="s">
        <v>2707</v>
      </c>
      <c r="C4376" s="360" t="s">
        <v>2790</v>
      </c>
      <c r="D4376" s="360">
        <v>4</v>
      </c>
      <c r="E4376" s="360" t="s">
        <v>3532</v>
      </c>
      <c r="F4376" s="360" t="s">
        <v>15024</v>
      </c>
      <c r="G4376" s="360" t="s">
        <v>3532</v>
      </c>
      <c r="H4376" s="361">
        <v>45975</v>
      </c>
      <c r="I4376" s="360" t="s">
        <v>3532</v>
      </c>
      <c r="J4376" s="360" t="s">
        <v>14943</v>
      </c>
      <c r="K4376" s="360">
        <v>2024</v>
      </c>
      <c r="L4376" s="360" t="s">
        <v>14944</v>
      </c>
      <c r="M4376" s="360" t="s">
        <v>5957</v>
      </c>
      <c r="N4376" s="360" t="s">
        <v>114</v>
      </c>
      <c r="O4376" s="360" t="s">
        <v>83</v>
      </c>
      <c r="P4376" s="360">
        <v>0</v>
      </c>
      <c r="Q4376" s="360" t="s">
        <v>15025</v>
      </c>
    </row>
    <row r="4377" spans="1:17" ht="15">
      <c r="A4377" s="359" t="s">
        <v>1808</v>
      </c>
      <c r="B4377" s="360" t="s">
        <v>3326</v>
      </c>
      <c r="C4377" s="360" t="s">
        <v>2790</v>
      </c>
      <c r="D4377" s="360">
        <v>4</v>
      </c>
      <c r="E4377" s="360" t="s">
        <v>3532</v>
      </c>
      <c r="F4377" s="360" t="s">
        <v>15026</v>
      </c>
      <c r="G4377" s="360" t="s">
        <v>3532</v>
      </c>
      <c r="H4377" s="361">
        <v>45975</v>
      </c>
      <c r="I4377" s="360" t="s">
        <v>3532</v>
      </c>
      <c r="J4377" s="360" t="s">
        <v>14943</v>
      </c>
      <c r="K4377" s="360">
        <v>2024</v>
      </c>
      <c r="L4377" s="360" t="s">
        <v>14944</v>
      </c>
      <c r="M4377" s="360" t="s">
        <v>5957</v>
      </c>
      <c r="N4377" s="360" t="s">
        <v>114</v>
      </c>
      <c r="O4377" s="360" t="s">
        <v>83</v>
      </c>
      <c r="P4377" s="360">
        <v>0</v>
      </c>
      <c r="Q4377" s="360" t="s">
        <v>13918</v>
      </c>
    </row>
    <row r="4378" spans="1:17" ht="15">
      <c r="A4378" s="359" t="s">
        <v>2813</v>
      </c>
      <c r="B4378" s="360" t="s">
        <v>2815</v>
      </c>
      <c r="C4378" s="360" t="s">
        <v>2790</v>
      </c>
      <c r="D4378" s="360">
        <v>4</v>
      </c>
      <c r="E4378" s="360" t="s">
        <v>3532</v>
      </c>
      <c r="F4378" s="360" t="s">
        <v>15027</v>
      </c>
      <c r="G4378" s="360" t="s">
        <v>3532</v>
      </c>
      <c r="H4378" s="361">
        <v>45975</v>
      </c>
      <c r="I4378" s="360" t="s">
        <v>3532</v>
      </c>
      <c r="J4378" s="360" t="s">
        <v>14943</v>
      </c>
      <c r="K4378" s="360">
        <v>2024</v>
      </c>
      <c r="L4378" s="360" t="s">
        <v>14944</v>
      </c>
      <c r="M4378" s="360" t="s">
        <v>5957</v>
      </c>
      <c r="N4378" s="360" t="s">
        <v>114</v>
      </c>
      <c r="O4378" s="360" t="s">
        <v>83</v>
      </c>
      <c r="P4378" s="360">
        <v>0</v>
      </c>
      <c r="Q4378" s="360" t="s">
        <v>15028</v>
      </c>
    </row>
    <row r="4379" spans="1:17" ht="15">
      <c r="A4379" s="359" t="s">
        <v>6525</v>
      </c>
      <c r="B4379" s="360" t="s">
        <v>257</v>
      </c>
      <c r="C4379" s="360" t="s">
        <v>109</v>
      </c>
      <c r="D4379" s="360">
        <v>51</v>
      </c>
      <c r="E4379" s="360" t="s">
        <v>14114</v>
      </c>
      <c r="F4379" s="360" t="s">
        <v>7208</v>
      </c>
      <c r="G4379" s="360" t="s">
        <v>7209</v>
      </c>
      <c r="H4379" s="361">
        <v>45975</v>
      </c>
      <c r="I4379" s="360" t="s">
        <v>3532</v>
      </c>
      <c r="J4379" s="360" t="s">
        <v>14943</v>
      </c>
      <c r="K4379" s="360">
        <v>2024</v>
      </c>
      <c r="L4379" s="360" t="s">
        <v>14944</v>
      </c>
      <c r="M4379" s="360" t="s">
        <v>5957</v>
      </c>
      <c r="N4379" s="360" t="s">
        <v>114</v>
      </c>
      <c r="O4379" s="360" t="s">
        <v>83</v>
      </c>
      <c r="P4379" s="360" t="s">
        <v>3532</v>
      </c>
      <c r="Q4379" s="360" t="s">
        <v>14971</v>
      </c>
    </row>
    <row r="4380" spans="1:17" ht="15">
      <c r="A4380" s="359" t="s">
        <v>6525</v>
      </c>
      <c r="B4380" s="360" t="s">
        <v>2672</v>
      </c>
      <c r="C4380" s="360" t="s">
        <v>2790</v>
      </c>
      <c r="D4380" s="360">
        <v>59</v>
      </c>
      <c r="E4380" s="360" t="s">
        <v>3532</v>
      </c>
      <c r="F4380" s="360" t="s">
        <v>15029</v>
      </c>
      <c r="G4380" s="360" t="s">
        <v>3532</v>
      </c>
      <c r="H4380" s="361">
        <v>45975</v>
      </c>
      <c r="I4380" s="360" t="s">
        <v>3532</v>
      </c>
      <c r="J4380" s="360" t="s">
        <v>14943</v>
      </c>
      <c r="K4380" s="360">
        <v>2024</v>
      </c>
      <c r="L4380" s="360" t="s">
        <v>14944</v>
      </c>
      <c r="M4380" s="360" t="s">
        <v>5957</v>
      </c>
      <c r="N4380" s="360" t="s">
        <v>114</v>
      </c>
      <c r="O4380" s="360" t="s">
        <v>83</v>
      </c>
      <c r="P4380" s="360">
        <v>0</v>
      </c>
      <c r="Q4380" s="360" t="s">
        <v>15030</v>
      </c>
    </row>
    <row r="4381" spans="1:17" ht="15">
      <c r="A4381" s="359" t="s">
        <v>1695</v>
      </c>
      <c r="B4381" s="360" t="s">
        <v>941</v>
      </c>
      <c r="C4381" s="360" t="s">
        <v>2790</v>
      </c>
      <c r="D4381" s="360">
        <v>4</v>
      </c>
      <c r="E4381" s="360" t="s">
        <v>3532</v>
      </c>
      <c r="F4381" s="360" t="s">
        <v>15031</v>
      </c>
      <c r="G4381" s="360" t="s">
        <v>3532</v>
      </c>
      <c r="H4381" s="361">
        <v>45975</v>
      </c>
      <c r="I4381" s="360" t="s">
        <v>3532</v>
      </c>
      <c r="J4381" s="360" t="s">
        <v>14943</v>
      </c>
      <c r="K4381" s="360">
        <v>2024</v>
      </c>
      <c r="L4381" s="360" t="s">
        <v>14944</v>
      </c>
      <c r="M4381" s="360" t="s">
        <v>5957</v>
      </c>
      <c r="N4381" s="360" t="s">
        <v>114</v>
      </c>
      <c r="O4381" s="360" t="s">
        <v>83</v>
      </c>
      <c r="P4381" s="360">
        <v>0</v>
      </c>
      <c r="Q4381" s="360" t="s">
        <v>15032</v>
      </c>
    </row>
    <row r="4382" spans="1:17" ht="15">
      <c r="A4382" s="359" t="s">
        <v>1620</v>
      </c>
      <c r="B4382" s="360" t="s">
        <v>866</v>
      </c>
      <c r="C4382" s="360" t="s">
        <v>2790</v>
      </c>
      <c r="D4382" s="360">
        <v>4</v>
      </c>
      <c r="E4382" s="360" t="s">
        <v>3532</v>
      </c>
      <c r="F4382" s="360" t="s">
        <v>15033</v>
      </c>
      <c r="G4382" s="360" t="s">
        <v>3532</v>
      </c>
      <c r="H4382" s="361">
        <v>45975</v>
      </c>
      <c r="I4382" s="360" t="s">
        <v>3532</v>
      </c>
      <c r="J4382" s="360" t="s">
        <v>14943</v>
      </c>
      <c r="K4382" s="360">
        <v>2024</v>
      </c>
      <c r="L4382" s="360" t="s">
        <v>14944</v>
      </c>
      <c r="M4382" s="360" t="s">
        <v>5957</v>
      </c>
      <c r="N4382" s="360" t="s">
        <v>114</v>
      </c>
      <c r="O4382" s="360" t="s">
        <v>83</v>
      </c>
      <c r="P4382" s="360">
        <v>0</v>
      </c>
      <c r="Q4382" s="360" t="s">
        <v>15034</v>
      </c>
    </row>
    <row r="4383" spans="1:17" ht="15">
      <c r="A4383" s="359" t="s">
        <v>1808</v>
      </c>
      <c r="B4383" s="360" t="s">
        <v>1478</v>
      </c>
      <c r="C4383" s="360" t="s">
        <v>2790</v>
      </c>
      <c r="D4383" s="360">
        <v>5</v>
      </c>
      <c r="E4383" s="360" t="s">
        <v>3532</v>
      </c>
      <c r="F4383" s="360" t="s">
        <v>15035</v>
      </c>
      <c r="G4383" s="360" t="s">
        <v>3532</v>
      </c>
      <c r="H4383" s="361">
        <v>45975</v>
      </c>
      <c r="I4383" s="360" t="s">
        <v>3532</v>
      </c>
      <c r="J4383" s="360" t="s">
        <v>14943</v>
      </c>
      <c r="K4383" s="360">
        <v>2024</v>
      </c>
      <c r="L4383" s="360" t="s">
        <v>14944</v>
      </c>
      <c r="M4383" s="360" t="s">
        <v>5957</v>
      </c>
      <c r="N4383" s="360" t="s">
        <v>114</v>
      </c>
      <c r="O4383" s="360" t="s">
        <v>83</v>
      </c>
      <c r="P4383" s="360">
        <v>0</v>
      </c>
      <c r="Q4383" s="360" t="s">
        <v>15036</v>
      </c>
    </row>
    <row r="4384" spans="1:17" ht="15">
      <c r="A4384" s="359" t="s">
        <v>6525</v>
      </c>
      <c r="B4384" s="360" t="s">
        <v>1455</v>
      </c>
      <c r="C4384" s="360" t="s">
        <v>2790</v>
      </c>
      <c r="D4384" s="360">
        <v>4</v>
      </c>
      <c r="E4384" s="360" t="s">
        <v>3532</v>
      </c>
      <c r="F4384" s="360" t="s">
        <v>15037</v>
      </c>
      <c r="G4384" s="360" t="s">
        <v>3532</v>
      </c>
      <c r="H4384" s="361">
        <v>45975</v>
      </c>
      <c r="I4384" s="360" t="s">
        <v>3532</v>
      </c>
      <c r="J4384" s="360" t="s">
        <v>14943</v>
      </c>
      <c r="K4384" s="360">
        <v>2024</v>
      </c>
      <c r="L4384" s="360" t="s">
        <v>14944</v>
      </c>
      <c r="M4384" s="360" t="s">
        <v>5957</v>
      </c>
      <c r="N4384" s="360" t="s">
        <v>114</v>
      </c>
      <c r="O4384" s="360" t="s">
        <v>83</v>
      </c>
      <c r="P4384" s="360">
        <v>0</v>
      </c>
      <c r="Q4384" s="360" t="s">
        <v>15038</v>
      </c>
    </row>
    <row r="4385" spans="1:17" ht="15">
      <c r="A4385" s="359" t="s">
        <v>5986</v>
      </c>
      <c r="B4385" s="360" t="s">
        <v>128</v>
      </c>
      <c r="C4385" s="360" t="s">
        <v>109</v>
      </c>
      <c r="D4385" s="360">
        <v>93</v>
      </c>
      <c r="E4385" s="360" t="s">
        <v>8561</v>
      </c>
      <c r="F4385" s="360" t="s">
        <v>15039</v>
      </c>
      <c r="G4385" s="360" t="s">
        <v>7209</v>
      </c>
      <c r="H4385" s="361">
        <v>45975</v>
      </c>
      <c r="I4385" s="360" t="s">
        <v>3532</v>
      </c>
      <c r="J4385" s="360" t="s">
        <v>14943</v>
      </c>
      <c r="K4385" s="360">
        <v>2024</v>
      </c>
      <c r="L4385" s="360" t="s">
        <v>14944</v>
      </c>
      <c r="M4385" s="360" t="s">
        <v>5957</v>
      </c>
      <c r="N4385" s="360" t="s">
        <v>114</v>
      </c>
      <c r="O4385" s="360" t="s">
        <v>83</v>
      </c>
      <c r="P4385" s="360" t="s">
        <v>3532</v>
      </c>
      <c r="Q4385" s="360" t="s">
        <v>14971</v>
      </c>
    </row>
    <row r="4386" spans="1:17" ht="15">
      <c r="A4386" s="359" t="s">
        <v>6525</v>
      </c>
      <c r="B4386" s="360" t="s">
        <v>2665</v>
      </c>
      <c r="C4386" s="360" t="s">
        <v>2790</v>
      </c>
      <c r="D4386" s="360">
        <v>39</v>
      </c>
      <c r="E4386" s="360" t="s">
        <v>3532</v>
      </c>
      <c r="F4386" s="360" t="s">
        <v>15040</v>
      </c>
      <c r="G4386" s="360" t="s">
        <v>3532</v>
      </c>
      <c r="H4386" s="361">
        <v>45975</v>
      </c>
      <c r="I4386" s="360" t="s">
        <v>3532</v>
      </c>
      <c r="J4386" s="360" t="s">
        <v>14943</v>
      </c>
      <c r="K4386" s="360">
        <v>2024</v>
      </c>
      <c r="L4386" s="360" t="s">
        <v>14944</v>
      </c>
      <c r="M4386" s="360" t="s">
        <v>5957</v>
      </c>
      <c r="N4386" s="360" t="s">
        <v>114</v>
      </c>
      <c r="O4386" s="360" t="s">
        <v>83</v>
      </c>
      <c r="P4386" s="360">
        <v>0</v>
      </c>
      <c r="Q4386" s="360" t="s">
        <v>15041</v>
      </c>
    </row>
    <row r="4387" spans="1:17" ht="15">
      <c r="A4387" s="359" t="s">
        <v>5986</v>
      </c>
      <c r="B4387" s="360" t="s">
        <v>2864</v>
      </c>
      <c r="C4387" s="360" t="s">
        <v>2790</v>
      </c>
      <c r="D4387" s="360">
        <v>4</v>
      </c>
      <c r="E4387" s="360" t="s">
        <v>3532</v>
      </c>
      <c r="F4387" s="360" t="s">
        <v>15042</v>
      </c>
      <c r="G4387" s="360" t="s">
        <v>3532</v>
      </c>
      <c r="H4387" s="361">
        <v>45975</v>
      </c>
      <c r="I4387" s="360" t="s">
        <v>3532</v>
      </c>
      <c r="J4387" s="360" t="s">
        <v>14943</v>
      </c>
      <c r="K4387" s="360">
        <v>2024</v>
      </c>
      <c r="L4387" s="360" t="s">
        <v>14944</v>
      </c>
      <c r="M4387" s="360" t="s">
        <v>5957</v>
      </c>
      <c r="N4387" s="360" t="s">
        <v>114</v>
      </c>
      <c r="O4387" s="360" t="s">
        <v>83</v>
      </c>
      <c r="P4387" s="360">
        <v>0</v>
      </c>
      <c r="Q4387" s="360" t="s">
        <v>15043</v>
      </c>
    </row>
    <row r="4388" spans="1:17" ht="15">
      <c r="A4388" s="359" t="s">
        <v>1742</v>
      </c>
      <c r="B4388" s="360" t="s">
        <v>3978</v>
      </c>
      <c r="C4388" s="360" t="s">
        <v>2790</v>
      </c>
      <c r="D4388" s="360">
        <v>39</v>
      </c>
      <c r="E4388" s="360" t="s">
        <v>3532</v>
      </c>
      <c r="F4388" s="360" t="s">
        <v>15044</v>
      </c>
      <c r="G4388" s="360" t="s">
        <v>3532</v>
      </c>
      <c r="H4388" s="361">
        <v>45975</v>
      </c>
      <c r="I4388" s="360" t="s">
        <v>3532</v>
      </c>
      <c r="J4388" s="360" t="s">
        <v>14943</v>
      </c>
      <c r="K4388" s="360">
        <v>2024</v>
      </c>
      <c r="L4388" s="360" t="s">
        <v>14944</v>
      </c>
      <c r="M4388" s="360" t="s">
        <v>5957</v>
      </c>
      <c r="N4388" s="360" t="s">
        <v>114</v>
      </c>
      <c r="O4388" s="360" t="s">
        <v>83</v>
      </c>
      <c r="P4388" s="360">
        <v>0</v>
      </c>
      <c r="Q4388" s="360" t="s">
        <v>15045</v>
      </c>
    </row>
    <row r="4389" spans="1:17" ht="15">
      <c r="A4389" s="359" t="s">
        <v>2813</v>
      </c>
      <c r="B4389" s="360" t="s">
        <v>1376</v>
      </c>
      <c r="C4389" s="360" t="s">
        <v>2790</v>
      </c>
      <c r="D4389" s="360">
        <v>11</v>
      </c>
      <c r="E4389" s="360" t="s">
        <v>3532</v>
      </c>
      <c r="F4389" s="360" t="s">
        <v>15046</v>
      </c>
      <c r="G4389" s="360" t="s">
        <v>3532</v>
      </c>
      <c r="H4389" s="361">
        <v>45975</v>
      </c>
      <c r="I4389" s="360" t="s">
        <v>3532</v>
      </c>
      <c r="J4389" s="360" t="s">
        <v>14943</v>
      </c>
      <c r="K4389" s="360">
        <v>2024</v>
      </c>
      <c r="L4389" s="360" t="s">
        <v>14944</v>
      </c>
      <c r="M4389" s="360" t="s">
        <v>5957</v>
      </c>
      <c r="N4389" s="360" t="s">
        <v>114</v>
      </c>
      <c r="O4389" s="360" t="s">
        <v>83</v>
      </c>
      <c r="P4389" s="360">
        <v>0</v>
      </c>
      <c r="Q4389" s="360" t="s">
        <v>13455</v>
      </c>
    </row>
    <row r="4390" spans="1:17" ht="15">
      <c r="A4390" s="359" t="s">
        <v>6525</v>
      </c>
      <c r="B4390" s="360" t="s">
        <v>2656</v>
      </c>
      <c r="C4390" s="360" t="s">
        <v>2790</v>
      </c>
      <c r="D4390" s="360">
        <v>79</v>
      </c>
      <c r="E4390" s="360" t="s">
        <v>3532</v>
      </c>
      <c r="F4390" s="360" t="s">
        <v>15047</v>
      </c>
      <c r="G4390" s="360" t="s">
        <v>3532</v>
      </c>
      <c r="H4390" s="361">
        <v>45975</v>
      </c>
      <c r="I4390" s="360" t="s">
        <v>3532</v>
      </c>
      <c r="J4390" s="360" t="s">
        <v>14943</v>
      </c>
      <c r="K4390" s="360">
        <v>2024</v>
      </c>
      <c r="L4390" s="360" t="s">
        <v>14944</v>
      </c>
      <c r="M4390" s="360" t="s">
        <v>5957</v>
      </c>
      <c r="N4390" s="360" t="s">
        <v>114</v>
      </c>
      <c r="O4390" s="360" t="s">
        <v>83</v>
      </c>
      <c r="P4390" s="360">
        <v>0</v>
      </c>
      <c r="Q4390" s="360" t="s">
        <v>15030</v>
      </c>
    </row>
    <row r="4391" spans="1:17" ht="15">
      <c r="A4391" s="359" t="s">
        <v>1620</v>
      </c>
      <c r="B4391" s="360" t="s">
        <v>1362</v>
      </c>
      <c r="C4391" s="360" t="s">
        <v>2790</v>
      </c>
      <c r="D4391" s="360">
        <v>1</v>
      </c>
      <c r="E4391" s="360" t="s">
        <v>3532</v>
      </c>
      <c r="F4391" s="360" t="s">
        <v>15048</v>
      </c>
      <c r="G4391" s="360" t="s">
        <v>3532</v>
      </c>
      <c r="H4391" s="361">
        <v>45975</v>
      </c>
      <c r="I4391" s="360" t="s">
        <v>3532</v>
      </c>
      <c r="J4391" s="360" t="s">
        <v>7030</v>
      </c>
      <c r="K4391" s="360">
        <v>2024</v>
      </c>
      <c r="L4391" s="360" t="s">
        <v>7031</v>
      </c>
      <c r="M4391" s="360" t="s">
        <v>5957</v>
      </c>
      <c r="N4391" s="360" t="s">
        <v>114</v>
      </c>
      <c r="O4391" s="360" t="s">
        <v>83</v>
      </c>
      <c r="P4391" s="360">
        <v>0</v>
      </c>
      <c r="Q4391" s="360" t="s">
        <v>15049</v>
      </c>
    </row>
    <row r="4392" spans="1:17" ht="15">
      <c r="A4392" s="359" t="s">
        <v>1628</v>
      </c>
      <c r="B4392" s="360" t="s">
        <v>2515</v>
      </c>
      <c r="C4392" s="360" t="s">
        <v>6591</v>
      </c>
      <c r="D4392" s="360">
        <v>1</v>
      </c>
      <c r="E4392" s="360" t="s">
        <v>3532</v>
      </c>
      <c r="F4392" s="360" t="s">
        <v>3532</v>
      </c>
      <c r="G4392" s="360" t="s">
        <v>3532</v>
      </c>
      <c r="H4392" s="361">
        <v>45975</v>
      </c>
      <c r="I4392" s="360" t="s">
        <v>3532</v>
      </c>
      <c r="J4392" s="360" t="s">
        <v>14943</v>
      </c>
      <c r="K4392" s="360">
        <v>2024</v>
      </c>
      <c r="L4392" s="360" t="s">
        <v>14944</v>
      </c>
      <c r="M4392" s="360" t="s">
        <v>5957</v>
      </c>
      <c r="N4392" s="360" t="s">
        <v>114</v>
      </c>
      <c r="O4392" s="360" t="s">
        <v>83</v>
      </c>
      <c r="P4392" s="360">
        <v>0</v>
      </c>
      <c r="Q4392" s="360" t="s">
        <v>14181</v>
      </c>
    </row>
    <row r="4393" spans="1:17" ht="15">
      <c r="A4393" s="359" t="s">
        <v>1808</v>
      </c>
      <c r="B4393" s="360" t="s">
        <v>3345</v>
      </c>
      <c r="C4393" s="360" t="s">
        <v>2790</v>
      </c>
      <c r="D4393" s="360">
        <v>4</v>
      </c>
      <c r="E4393" s="360" t="s">
        <v>3532</v>
      </c>
      <c r="F4393" s="360" t="s">
        <v>15050</v>
      </c>
      <c r="G4393" s="360" t="s">
        <v>3532</v>
      </c>
      <c r="H4393" s="361">
        <v>45975</v>
      </c>
      <c r="I4393" s="360" t="s">
        <v>3532</v>
      </c>
      <c r="J4393" s="360" t="s">
        <v>14943</v>
      </c>
      <c r="K4393" s="360">
        <v>2024</v>
      </c>
      <c r="L4393" s="360" t="s">
        <v>14944</v>
      </c>
      <c r="M4393" s="360" t="s">
        <v>5957</v>
      </c>
      <c r="N4393" s="360" t="s">
        <v>114</v>
      </c>
      <c r="O4393" s="360" t="s">
        <v>83</v>
      </c>
      <c r="P4393" s="360">
        <v>0</v>
      </c>
      <c r="Q4393" s="360" t="s">
        <v>15051</v>
      </c>
    </row>
    <row r="4394" spans="1:17" ht="15">
      <c r="A4394" s="359" t="s">
        <v>546</v>
      </c>
      <c r="B4394" s="360" t="s">
        <v>540</v>
      </c>
      <c r="C4394" s="360" t="s">
        <v>109</v>
      </c>
      <c r="D4394" s="360">
        <v>38</v>
      </c>
      <c r="E4394" s="360" t="s">
        <v>14114</v>
      </c>
      <c r="F4394" s="360" t="s">
        <v>7208</v>
      </c>
      <c r="G4394" s="360" t="s">
        <v>7209</v>
      </c>
      <c r="H4394" s="361">
        <v>45975</v>
      </c>
      <c r="I4394" s="360" t="s">
        <v>3532</v>
      </c>
      <c r="J4394" s="360" t="s">
        <v>14943</v>
      </c>
      <c r="K4394" s="360">
        <v>2024</v>
      </c>
      <c r="L4394" s="360" t="s">
        <v>14944</v>
      </c>
      <c r="M4394" s="360" t="s">
        <v>5957</v>
      </c>
      <c r="N4394" s="360" t="s">
        <v>114</v>
      </c>
      <c r="O4394" s="360" t="s">
        <v>83</v>
      </c>
      <c r="P4394" s="360" t="s">
        <v>3532</v>
      </c>
      <c r="Q4394" s="360" t="s">
        <v>14971</v>
      </c>
    </row>
    <row r="4395" spans="1:17" ht="15">
      <c r="A4395" s="359" t="s">
        <v>6452</v>
      </c>
      <c r="B4395" s="360" t="s">
        <v>3331</v>
      </c>
      <c r="C4395" s="360" t="s">
        <v>3532</v>
      </c>
      <c r="D4395" s="360">
        <v>8</v>
      </c>
      <c r="E4395" s="360" t="s">
        <v>3532</v>
      </c>
      <c r="F4395" s="360" t="s">
        <v>3532</v>
      </c>
      <c r="G4395" s="360" t="s">
        <v>3532</v>
      </c>
      <c r="H4395" s="361">
        <v>45975</v>
      </c>
      <c r="I4395" s="360" t="s">
        <v>3532</v>
      </c>
      <c r="J4395" s="360" t="s">
        <v>14943</v>
      </c>
      <c r="K4395" s="360">
        <v>2024</v>
      </c>
      <c r="L4395" s="360" t="s">
        <v>14944</v>
      </c>
      <c r="M4395" s="360" t="s">
        <v>5957</v>
      </c>
      <c r="N4395" s="360" t="s">
        <v>114</v>
      </c>
      <c r="O4395" s="360" t="s">
        <v>83</v>
      </c>
      <c r="P4395" s="360" t="s">
        <v>3532</v>
      </c>
      <c r="Q4395" s="360" t="s">
        <v>3532</v>
      </c>
    </row>
    <row r="4396" spans="1:17" ht="15">
      <c r="A4396" s="359" t="s">
        <v>1620</v>
      </c>
      <c r="B4396" s="360" t="s">
        <v>391</v>
      </c>
      <c r="C4396" s="360" t="s">
        <v>109</v>
      </c>
      <c r="D4396" s="360">
        <v>22</v>
      </c>
      <c r="E4396" s="360" t="s">
        <v>14207</v>
      </c>
      <c r="F4396" s="360" t="s">
        <v>7208</v>
      </c>
      <c r="G4396" s="360" t="s">
        <v>7209</v>
      </c>
      <c r="H4396" s="361">
        <v>45975</v>
      </c>
      <c r="I4396" s="360" t="s">
        <v>3532</v>
      </c>
      <c r="J4396" s="360" t="s">
        <v>7030</v>
      </c>
      <c r="K4396" s="360">
        <v>2024</v>
      </c>
      <c r="L4396" s="360" t="s">
        <v>7031</v>
      </c>
      <c r="M4396" s="360" t="s">
        <v>5957</v>
      </c>
      <c r="N4396" s="360" t="s">
        <v>114</v>
      </c>
      <c r="O4396" s="360" t="s">
        <v>83</v>
      </c>
      <c r="P4396" s="360" t="s">
        <v>3532</v>
      </c>
      <c r="Q4396" s="360" t="s">
        <v>7212</v>
      </c>
    </row>
    <row r="4397" spans="1:17" ht="15">
      <c r="A4397" s="359" t="s">
        <v>3603</v>
      </c>
      <c r="B4397" s="360" t="s">
        <v>3607</v>
      </c>
      <c r="C4397" s="360" t="s">
        <v>2790</v>
      </c>
      <c r="D4397" s="360">
        <v>3</v>
      </c>
      <c r="E4397" s="360" t="s">
        <v>3532</v>
      </c>
      <c r="F4397" s="360" t="s">
        <v>15052</v>
      </c>
      <c r="G4397" s="360" t="s">
        <v>3532</v>
      </c>
      <c r="H4397" s="361">
        <v>45975</v>
      </c>
      <c r="I4397" s="360" t="s">
        <v>3532</v>
      </c>
      <c r="J4397" s="360" t="s">
        <v>14943</v>
      </c>
      <c r="K4397" s="360">
        <v>2024</v>
      </c>
      <c r="L4397" s="360" t="s">
        <v>15053</v>
      </c>
      <c r="M4397" s="360" t="s">
        <v>5957</v>
      </c>
      <c r="N4397" s="360" t="s">
        <v>114</v>
      </c>
      <c r="O4397" s="360" t="s">
        <v>83</v>
      </c>
      <c r="P4397" s="360">
        <v>0</v>
      </c>
      <c r="Q4397" s="360" t="s">
        <v>15054</v>
      </c>
    </row>
    <row r="4398" spans="1:17" ht="15">
      <c r="A4398" s="359" t="s">
        <v>6525</v>
      </c>
      <c r="B4398" s="360" t="s">
        <v>2688</v>
      </c>
      <c r="C4398" s="360" t="s">
        <v>2790</v>
      </c>
      <c r="D4398" s="360">
        <v>11</v>
      </c>
      <c r="E4398" s="360" t="s">
        <v>3532</v>
      </c>
      <c r="F4398" s="360" t="s">
        <v>15055</v>
      </c>
      <c r="G4398" s="360" t="s">
        <v>3532</v>
      </c>
      <c r="H4398" s="361">
        <v>45975</v>
      </c>
      <c r="I4398" s="360" t="s">
        <v>3532</v>
      </c>
      <c r="J4398" s="360" t="s">
        <v>14943</v>
      </c>
      <c r="K4398" s="360">
        <v>2024</v>
      </c>
      <c r="L4398" s="360" t="s">
        <v>14944</v>
      </c>
      <c r="M4398" s="360" t="s">
        <v>5957</v>
      </c>
      <c r="N4398" s="360" t="s">
        <v>114</v>
      </c>
      <c r="O4398" s="360" t="s">
        <v>83</v>
      </c>
      <c r="P4398" s="360">
        <v>0</v>
      </c>
      <c r="Q4398" s="360" t="s">
        <v>15056</v>
      </c>
    </row>
    <row r="4399" spans="1:17" ht="15">
      <c r="A4399" s="359" t="s">
        <v>3980</v>
      </c>
      <c r="B4399" s="360" t="s">
        <v>3979</v>
      </c>
      <c r="C4399" s="360" t="s">
        <v>2790</v>
      </c>
      <c r="D4399" s="360">
        <v>8</v>
      </c>
      <c r="E4399" s="360" t="s">
        <v>3532</v>
      </c>
      <c r="F4399" s="360" t="s">
        <v>15057</v>
      </c>
      <c r="G4399" s="360" t="s">
        <v>3532</v>
      </c>
      <c r="H4399" s="361">
        <v>45975</v>
      </c>
      <c r="I4399" s="360" t="s">
        <v>3532</v>
      </c>
      <c r="J4399" s="360" t="s">
        <v>14943</v>
      </c>
      <c r="K4399" s="360">
        <v>2024</v>
      </c>
      <c r="L4399" s="360" t="s">
        <v>14944</v>
      </c>
      <c r="M4399" s="360" t="s">
        <v>5957</v>
      </c>
      <c r="N4399" s="360" t="s">
        <v>114</v>
      </c>
      <c r="O4399" s="360" t="s">
        <v>83</v>
      </c>
      <c r="P4399" s="360">
        <v>0</v>
      </c>
      <c r="Q4399" s="360" t="s">
        <v>15058</v>
      </c>
    </row>
    <row r="4400" spans="1:17" ht="15">
      <c r="A4400" s="359" t="s">
        <v>3421</v>
      </c>
      <c r="B4400" s="360" t="s">
        <v>3427</v>
      </c>
      <c r="C4400" s="360" t="s">
        <v>2790</v>
      </c>
      <c r="D4400" s="360">
        <v>4</v>
      </c>
      <c r="E4400" s="360" t="s">
        <v>3532</v>
      </c>
      <c r="F4400" s="360" t="s">
        <v>15059</v>
      </c>
      <c r="G4400" s="360" t="s">
        <v>3532</v>
      </c>
      <c r="H4400" s="361">
        <v>45975</v>
      </c>
      <c r="I4400" s="360" t="s">
        <v>3532</v>
      </c>
      <c r="J4400" s="360" t="s">
        <v>14943</v>
      </c>
      <c r="K4400" s="360">
        <v>2024</v>
      </c>
      <c r="L4400" s="360" t="s">
        <v>14944</v>
      </c>
      <c r="M4400" s="360" t="s">
        <v>5957</v>
      </c>
      <c r="N4400" s="360" t="s">
        <v>114</v>
      </c>
      <c r="O4400" s="360" t="s">
        <v>83</v>
      </c>
      <c r="P4400" s="360">
        <v>0</v>
      </c>
      <c r="Q4400" s="360" t="s">
        <v>15060</v>
      </c>
    </row>
    <row r="4401" spans="1:17" ht="15">
      <c r="A4401" s="359" t="s">
        <v>1679</v>
      </c>
      <c r="B4401" s="360" t="s">
        <v>3483</v>
      </c>
      <c r="C4401" s="360" t="s">
        <v>109</v>
      </c>
      <c r="D4401" s="360">
        <v>52</v>
      </c>
      <c r="E4401" s="360" t="s">
        <v>14207</v>
      </c>
      <c r="F4401" s="360" t="s">
        <v>7208</v>
      </c>
      <c r="G4401" s="360" t="s">
        <v>7209</v>
      </c>
      <c r="H4401" s="361">
        <v>45975</v>
      </c>
      <c r="I4401" s="360" t="s">
        <v>3532</v>
      </c>
      <c r="J4401" s="360" t="s">
        <v>14943</v>
      </c>
      <c r="K4401" s="360">
        <v>2023</v>
      </c>
      <c r="L4401" s="360" t="s">
        <v>14944</v>
      </c>
      <c r="M4401" s="360" t="s">
        <v>5957</v>
      </c>
      <c r="N4401" s="360" t="s">
        <v>114</v>
      </c>
      <c r="O4401" s="360" t="s">
        <v>83</v>
      </c>
      <c r="P4401" s="360" t="s">
        <v>3532</v>
      </c>
      <c r="Q4401" s="360" t="s">
        <v>14927</v>
      </c>
    </row>
    <row r="4402" spans="1:17" ht="15">
      <c r="A4402" s="359" t="s">
        <v>1665</v>
      </c>
      <c r="B4402" s="360" t="s">
        <v>1021</v>
      </c>
      <c r="C4402" s="360" t="s">
        <v>109</v>
      </c>
      <c r="D4402" s="360">
        <v>4</v>
      </c>
      <c r="E4402" s="360" t="s">
        <v>13593</v>
      </c>
      <c r="F4402" s="360" t="s">
        <v>7208</v>
      </c>
      <c r="G4402" s="360" t="s">
        <v>7209</v>
      </c>
      <c r="H4402" s="361">
        <v>45975</v>
      </c>
      <c r="I4402" s="360" t="s">
        <v>3532</v>
      </c>
      <c r="J4402" s="360" t="s">
        <v>14943</v>
      </c>
      <c r="K4402" s="360">
        <v>2023</v>
      </c>
      <c r="L4402" s="360" t="s">
        <v>15053</v>
      </c>
      <c r="M4402" s="360" t="s">
        <v>5957</v>
      </c>
      <c r="N4402" s="360" t="s">
        <v>114</v>
      </c>
      <c r="O4402" s="360" t="s">
        <v>251</v>
      </c>
      <c r="P4402" s="360" t="s">
        <v>3532</v>
      </c>
      <c r="Q4402" s="360" t="s">
        <v>15061</v>
      </c>
    </row>
    <row r="4403" spans="1:17" ht="15">
      <c r="A4403" s="359" t="s">
        <v>1695</v>
      </c>
      <c r="B4403" s="360" t="s">
        <v>3653</v>
      </c>
      <c r="C4403" s="360" t="s">
        <v>2790</v>
      </c>
      <c r="D4403" s="360">
        <v>4</v>
      </c>
      <c r="E4403" s="360" t="s">
        <v>3532</v>
      </c>
      <c r="F4403" s="360" t="s">
        <v>15062</v>
      </c>
      <c r="G4403" s="360" t="s">
        <v>3532</v>
      </c>
      <c r="H4403" s="361">
        <v>45975</v>
      </c>
      <c r="I4403" s="360" t="s">
        <v>3532</v>
      </c>
      <c r="J4403" s="360" t="s">
        <v>14943</v>
      </c>
      <c r="K4403" s="360">
        <v>2023</v>
      </c>
      <c r="L4403" s="360" t="s">
        <v>15053</v>
      </c>
      <c r="M4403" s="360" t="s">
        <v>5957</v>
      </c>
      <c r="N4403" s="360" t="s">
        <v>114</v>
      </c>
      <c r="O4403" s="360" t="s">
        <v>83</v>
      </c>
      <c r="P4403" s="360">
        <v>0</v>
      </c>
      <c r="Q4403" s="360" t="s">
        <v>15063</v>
      </c>
    </row>
    <row r="4404" spans="1:17" ht="15">
      <c r="A4404" s="359" t="s">
        <v>1876</v>
      </c>
      <c r="B4404" s="360" t="s">
        <v>171</v>
      </c>
      <c r="C4404" s="360" t="s">
        <v>3532</v>
      </c>
      <c r="D4404" s="360">
        <v>46</v>
      </c>
      <c r="E4404" s="360" t="s">
        <v>3532</v>
      </c>
      <c r="F4404" s="360" t="s">
        <v>3532</v>
      </c>
      <c r="G4404" s="360" t="s">
        <v>3532</v>
      </c>
      <c r="H4404" s="361">
        <v>45975</v>
      </c>
      <c r="I4404" s="360" t="s">
        <v>3532</v>
      </c>
      <c r="J4404" s="360" t="s">
        <v>14943</v>
      </c>
      <c r="K4404" s="360">
        <v>2023</v>
      </c>
      <c r="L4404" s="360" t="s">
        <v>15053</v>
      </c>
      <c r="M4404" s="360" t="s">
        <v>5957</v>
      </c>
      <c r="N4404" s="360" t="s">
        <v>114</v>
      </c>
      <c r="O4404" s="360" t="s">
        <v>83</v>
      </c>
      <c r="P4404" s="360" t="s">
        <v>3532</v>
      </c>
      <c r="Q4404" s="360" t="s">
        <v>3532</v>
      </c>
    </row>
    <row r="4405" spans="1:17" ht="15">
      <c r="A4405" s="359" t="s">
        <v>3292</v>
      </c>
      <c r="B4405" s="360" t="s">
        <v>3296</v>
      </c>
      <c r="C4405" s="360" t="s">
        <v>3532</v>
      </c>
      <c r="D4405" s="360">
        <v>4</v>
      </c>
      <c r="E4405" s="360" t="s">
        <v>3532</v>
      </c>
      <c r="F4405" s="360" t="s">
        <v>3532</v>
      </c>
      <c r="G4405" s="360" t="s">
        <v>3532</v>
      </c>
      <c r="H4405" s="361">
        <v>45975</v>
      </c>
      <c r="I4405" s="360" t="s">
        <v>3532</v>
      </c>
      <c r="J4405" s="360" t="s">
        <v>14943</v>
      </c>
      <c r="K4405" s="360">
        <v>2023</v>
      </c>
      <c r="L4405" s="360" t="s">
        <v>15053</v>
      </c>
      <c r="M4405" s="360" t="s">
        <v>5957</v>
      </c>
      <c r="N4405" s="360" t="s">
        <v>114</v>
      </c>
      <c r="O4405" s="360" t="s">
        <v>83</v>
      </c>
      <c r="P4405" s="360" t="s">
        <v>3532</v>
      </c>
      <c r="Q4405" s="360" t="s">
        <v>3532</v>
      </c>
    </row>
    <row r="4406" spans="1:17" ht="15">
      <c r="A4406" s="359" t="s">
        <v>1665</v>
      </c>
      <c r="B4406" s="360" t="s">
        <v>386</v>
      </c>
      <c r="C4406" s="360" t="s">
        <v>109</v>
      </c>
      <c r="D4406" s="360">
        <v>4</v>
      </c>
      <c r="E4406" s="360" t="s">
        <v>14207</v>
      </c>
      <c r="F4406" s="360" t="s">
        <v>7208</v>
      </c>
      <c r="G4406" s="360" t="s">
        <v>7209</v>
      </c>
      <c r="H4406" s="361">
        <v>45975</v>
      </c>
      <c r="I4406" s="360" t="s">
        <v>3532</v>
      </c>
      <c r="J4406" s="360" t="s">
        <v>14943</v>
      </c>
      <c r="K4406" s="360">
        <v>2023</v>
      </c>
      <c r="L4406" s="360" t="s">
        <v>15053</v>
      </c>
      <c r="M4406" s="360" t="s">
        <v>5957</v>
      </c>
      <c r="N4406" s="360" t="s">
        <v>114</v>
      </c>
      <c r="O4406" s="360" t="s">
        <v>251</v>
      </c>
      <c r="P4406" s="360" t="s">
        <v>3532</v>
      </c>
      <c r="Q4406" s="360" t="s">
        <v>15061</v>
      </c>
    </row>
    <row r="4407" spans="1:17" ht="15">
      <c r="A4407" s="359" t="s">
        <v>3292</v>
      </c>
      <c r="B4407" s="360" t="s">
        <v>3300</v>
      </c>
      <c r="C4407" s="360" t="s">
        <v>2790</v>
      </c>
      <c r="D4407" s="360">
        <v>4</v>
      </c>
      <c r="E4407" s="360" t="s">
        <v>3532</v>
      </c>
      <c r="F4407" s="360" t="s">
        <v>15064</v>
      </c>
      <c r="G4407" s="360" t="s">
        <v>3532</v>
      </c>
      <c r="H4407" s="361">
        <v>45975</v>
      </c>
      <c r="I4407" s="360" t="s">
        <v>3532</v>
      </c>
      <c r="J4407" s="360" t="s">
        <v>14943</v>
      </c>
      <c r="K4407" s="360">
        <v>2023</v>
      </c>
      <c r="L4407" s="360" t="s">
        <v>15053</v>
      </c>
      <c r="M4407" s="360" t="s">
        <v>5957</v>
      </c>
      <c r="N4407" s="360" t="s">
        <v>114</v>
      </c>
      <c r="O4407" s="360" t="s">
        <v>83</v>
      </c>
      <c r="P4407" s="360">
        <v>0</v>
      </c>
      <c r="Q4407" s="360" t="s">
        <v>15065</v>
      </c>
    </row>
    <row r="4408" spans="1:17" ht="15">
      <c r="A4408" s="359" t="s">
        <v>1651</v>
      </c>
      <c r="B4408" s="360" t="s">
        <v>3927</v>
      </c>
      <c r="C4408" s="360" t="s">
        <v>2790</v>
      </c>
      <c r="D4408" s="360">
        <v>8</v>
      </c>
      <c r="E4408" s="360" t="s">
        <v>3532</v>
      </c>
      <c r="F4408" s="360" t="s">
        <v>15066</v>
      </c>
      <c r="G4408" s="360" t="s">
        <v>3532</v>
      </c>
      <c r="H4408" s="361">
        <v>45975</v>
      </c>
      <c r="I4408" s="360" t="s">
        <v>3532</v>
      </c>
      <c r="J4408" s="360" t="s">
        <v>14943</v>
      </c>
      <c r="K4408" s="360">
        <v>2023</v>
      </c>
      <c r="L4408" s="360" t="s">
        <v>15053</v>
      </c>
      <c r="M4408" s="360" t="s">
        <v>5957</v>
      </c>
      <c r="N4408" s="360" t="s">
        <v>114</v>
      </c>
      <c r="O4408" s="360" t="s">
        <v>83</v>
      </c>
      <c r="P4408" s="360">
        <v>0</v>
      </c>
      <c r="Q4408" s="360" t="s">
        <v>15067</v>
      </c>
    </row>
    <row r="4409" spans="1:17" ht="15">
      <c r="A4409" s="359" t="s">
        <v>1665</v>
      </c>
      <c r="B4409" s="360" t="s">
        <v>378</v>
      </c>
      <c r="C4409" s="360" t="s">
        <v>109</v>
      </c>
      <c r="D4409" s="360">
        <v>16</v>
      </c>
      <c r="E4409" s="360" t="s">
        <v>14207</v>
      </c>
      <c r="F4409" s="360" t="s">
        <v>7208</v>
      </c>
      <c r="G4409" s="360" t="s">
        <v>7209</v>
      </c>
      <c r="H4409" s="361">
        <v>45975</v>
      </c>
      <c r="I4409" s="360" t="s">
        <v>3532</v>
      </c>
      <c r="J4409" s="360" t="s">
        <v>14943</v>
      </c>
      <c r="K4409" s="360">
        <v>2023</v>
      </c>
      <c r="L4409" s="360" t="s">
        <v>15053</v>
      </c>
      <c r="M4409" s="360" t="s">
        <v>5957</v>
      </c>
      <c r="N4409" s="360" t="s">
        <v>114</v>
      </c>
      <c r="O4409" s="360" t="s">
        <v>251</v>
      </c>
      <c r="P4409" s="360" t="s">
        <v>3532</v>
      </c>
      <c r="Q4409" s="360" t="s">
        <v>15068</v>
      </c>
    </row>
    <row r="4410" spans="1:17" ht="15">
      <c r="A4410" s="359" t="s">
        <v>6452</v>
      </c>
      <c r="B4410" s="360" t="s">
        <v>2797</v>
      </c>
      <c r="C4410" s="360" t="s">
        <v>2790</v>
      </c>
      <c r="D4410" s="360">
        <v>5</v>
      </c>
      <c r="E4410" s="360" t="s">
        <v>3532</v>
      </c>
      <c r="F4410" s="360" t="s">
        <v>15069</v>
      </c>
      <c r="G4410" s="360" t="s">
        <v>3532</v>
      </c>
      <c r="H4410" s="361">
        <v>45975</v>
      </c>
      <c r="I4410" s="360" t="s">
        <v>3532</v>
      </c>
      <c r="J4410" s="360" t="s">
        <v>14943</v>
      </c>
      <c r="K4410" s="360">
        <v>2024</v>
      </c>
      <c r="L4410" s="360" t="s">
        <v>14944</v>
      </c>
      <c r="M4410" s="360" t="s">
        <v>5957</v>
      </c>
      <c r="N4410" s="360" t="s">
        <v>114</v>
      </c>
      <c r="O4410" s="360" t="s">
        <v>83</v>
      </c>
      <c r="P4410" s="360">
        <v>0</v>
      </c>
      <c r="Q4410" s="360" t="s">
        <v>13392</v>
      </c>
    </row>
    <row r="4411" spans="1:17" ht="15">
      <c r="A4411" s="359" t="s">
        <v>1628</v>
      </c>
      <c r="B4411" s="360" t="s">
        <v>860</v>
      </c>
      <c r="C4411" s="360" t="s">
        <v>6591</v>
      </c>
      <c r="D4411" s="360">
        <v>1</v>
      </c>
      <c r="E4411" s="360" t="s">
        <v>3532</v>
      </c>
      <c r="F4411" s="360" t="s">
        <v>3532</v>
      </c>
      <c r="G4411" s="360" t="s">
        <v>3532</v>
      </c>
      <c r="H4411" s="361">
        <v>45975</v>
      </c>
      <c r="I4411" s="360" t="s">
        <v>3532</v>
      </c>
      <c r="J4411" s="360" t="s">
        <v>14943</v>
      </c>
      <c r="K4411" s="360">
        <v>2023</v>
      </c>
      <c r="L4411" s="360" t="s">
        <v>15053</v>
      </c>
      <c r="M4411" s="360" t="s">
        <v>5957</v>
      </c>
      <c r="N4411" s="360" t="s">
        <v>114</v>
      </c>
      <c r="O4411" s="360" t="s">
        <v>83</v>
      </c>
      <c r="P4411" s="360">
        <v>0</v>
      </c>
      <c r="Q4411" s="360" t="s">
        <v>14181</v>
      </c>
    </row>
    <row r="4412" spans="1:17" ht="15">
      <c r="A4412" s="359" t="s">
        <v>546</v>
      </c>
      <c r="B4412" s="360" t="s">
        <v>3516</v>
      </c>
      <c r="C4412" s="360" t="s">
        <v>2790</v>
      </c>
      <c r="D4412" s="360">
        <v>4</v>
      </c>
      <c r="E4412" s="360" t="s">
        <v>3532</v>
      </c>
      <c r="F4412" s="360" t="s">
        <v>15070</v>
      </c>
      <c r="G4412" s="360" t="s">
        <v>3532</v>
      </c>
      <c r="H4412" s="361">
        <v>45975</v>
      </c>
      <c r="I4412" s="360" t="s">
        <v>3532</v>
      </c>
      <c r="J4412" s="360" t="s">
        <v>14943</v>
      </c>
      <c r="K4412" s="360">
        <v>2023</v>
      </c>
      <c r="L4412" s="360" t="s">
        <v>14944</v>
      </c>
      <c r="M4412" s="360" t="s">
        <v>5957</v>
      </c>
      <c r="N4412" s="360" t="s">
        <v>114</v>
      </c>
      <c r="O4412" s="360" t="s">
        <v>83</v>
      </c>
      <c r="P4412" s="360">
        <v>0</v>
      </c>
      <c r="Q4412" s="360" t="s">
        <v>15071</v>
      </c>
    </row>
    <row r="4413" spans="1:17" ht="15">
      <c r="A4413" s="359" t="s">
        <v>3292</v>
      </c>
      <c r="B4413" s="360" t="s">
        <v>3297</v>
      </c>
      <c r="C4413" s="360" t="s">
        <v>2790</v>
      </c>
      <c r="D4413" s="360">
        <v>3</v>
      </c>
      <c r="E4413" s="360" t="s">
        <v>3532</v>
      </c>
      <c r="F4413" s="360" t="s">
        <v>15072</v>
      </c>
      <c r="G4413" s="360" t="s">
        <v>3532</v>
      </c>
      <c r="H4413" s="361">
        <v>45975</v>
      </c>
      <c r="I4413" s="360" t="s">
        <v>3532</v>
      </c>
      <c r="J4413" s="360" t="s">
        <v>14943</v>
      </c>
      <c r="K4413" s="360">
        <v>2023</v>
      </c>
      <c r="L4413" s="360" t="s">
        <v>15053</v>
      </c>
      <c r="M4413" s="360" t="s">
        <v>5957</v>
      </c>
      <c r="N4413" s="360" t="s">
        <v>114</v>
      </c>
      <c r="O4413" s="360" t="s">
        <v>83</v>
      </c>
      <c r="P4413" s="360">
        <v>0</v>
      </c>
      <c r="Q4413" s="360" t="s">
        <v>15073</v>
      </c>
    </row>
    <row r="4414" spans="1:17" ht="15">
      <c r="A4414" s="359" t="s">
        <v>1611</v>
      </c>
      <c r="B4414" s="360" t="s">
        <v>311</v>
      </c>
      <c r="C4414" s="360" t="s">
        <v>7277</v>
      </c>
      <c r="D4414" s="360">
        <v>6</v>
      </c>
      <c r="E4414" s="360" t="s">
        <v>3532</v>
      </c>
      <c r="F4414" s="360" t="s">
        <v>13851</v>
      </c>
      <c r="G4414" s="360" t="s">
        <v>3532</v>
      </c>
      <c r="H4414" s="361">
        <v>45975</v>
      </c>
      <c r="I4414" s="360" t="s">
        <v>3532</v>
      </c>
      <c r="J4414" s="360" t="s">
        <v>14943</v>
      </c>
      <c r="K4414" s="360">
        <v>2023</v>
      </c>
      <c r="L4414" s="360" t="s">
        <v>15053</v>
      </c>
      <c r="M4414" s="360" t="s">
        <v>5957</v>
      </c>
      <c r="N4414" s="360" t="s">
        <v>114</v>
      </c>
      <c r="O4414" s="360" t="s">
        <v>83</v>
      </c>
      <c r="P4414" s="360" t="s">
        <v>3532</v>
      </c>
      <c r="Q4414" s="360" t="s">
        <v>13852</v>
      </c>
    </row>
    <row r="4415" spans="1:17" ht="15">
      <c r="A4415" s="359" t="s">
        <v>1695</v>
      </c>
      <c r="B4415" s="360" t="s">
        <v>470</v>
      </c>
      <c r="C4415" s="360" t="s">
        <v>109</v>
      </c>
      <c r="D4415" s="360">
        <v>3</v>
      </c>
      <c r="E4415" s="360" t="s">
        <v>13593</v>
      </c>
      <c r="F4415" s="360" t="s">
        <v>7208</v>
      </c>
      <c r="G4415" s="360" t="s">
        <v>7209</v>
      </c>
      <c r="H4415" s="361">
        <v>45975</v>
      </c>
      <c r="I4415" s="360" t="s">
        <v>3532</v>
      </c>
      <c r="J4415" s="360" t="s">
        <v>14943</v>
      </c>
      <c r="K4415" s="360">
        <v>2023</v>
      </c>
      <c r="L4415" s="360" t="s">
        <v>15053</v>
      </c>
      <c r="M4415" s="360" t="s">
        <v>5957</v>
      </c>
      <c r="N4415" s="360" t="s">
        <v>114</v>
      </c>
      <c r="O4415" s="360" t="s">
        <v>83</v>
      </c>
      <c r="P4415" s="360" t="s">
        <v>3532</v>
      </c>
      <c r="Q4415" s="360" t="s">
        <v>15061</v>
      </c>
    </row>
    <row r="4416" spans="1:17" ht="15">
      <c r="A4416" s="359" t="s">
        <v>1876</v>
      </c>
      <c r="B4416" s="360" t="s">
        <v>3830</v>
      </c>
      <c r="C4416" s="360" t="s">
        <v>3532</v>
      </c>
      <c r="D4416" s="360">
        <v>2</v>
      </c>
      <c r="E4416" s="360" t="s">
        <v>3532</v>
      </c>
      <c r="F4416" s="360" t="s">
        <v>3532</v>
      </c>
      <c r="G4416" s="360" t="s">
        <v>3532</v>
      </c>
      <c r="H4416" s="361">
        <v>45975</v>
      </c>
      <c r="I4416" s="360" t="s">
        <v>3532</v>
      </c>
      <c r="J4416" s="360" t="s">
        <v>14943</v>
      </c>
      <c r="K4416" s="360">
        <v>2023</v>
      </c>
      <c r="L4416" s="360" t="s">
        <v>15053</v>
      </c>
      <c r="M4416" s="360" t="s">
        <v>5957</v>
      </c>
      <c r="N4416" s="360" t="s">
        <v>114</v>
      </c>
      <c r="O4416" s="360" t="s">
        <v>83</v>
      </c>
      <c r="P4416" s="360" t="s">
        <v>3532</v>
      </c>
      <c r="Q4416" s="360" t="s">
        <v>3532</v>
      </c>
    </row>
    <row r="4417" spans="1:17" ht="15">
      <c r="A4417" s="359" t="s">
        <v>1665</v>
      </c>
      <c r="B4417" s="360" t="s">
        <v>526</v>
      </c>
      <c r="C4417" s="360" t="s">
        <v>109</v>
      </c>
      <c r="D4417" s="360">
        <v>11</v>
      </c>
      <c r="E4417" s="360" t="s">
        <v>7207</v>
      </c>
      <c r="F4417" s="360" t="s">
        <v>7208</v>
      </c>
      <c r="G4417" s="360" t="s">
        <v>7209</v>
      </c>
      <c r="H4417" s="361">
        <v>45975</v>
      </c>
      <c r="I4417" s="360" t="s">
        <v>3532</v>
      </c>
      <c r="J4417" s="360" t="s">
        <v>14943</v>
      </c>
      <c r="K4417" s="360">
        <v>2023</v>
      </c>
      <c r="L4417" s="360" t="s">
        <v>15053</v>
      </c>
      <c r="M4417" s="360" t="s">
        <v>5957</v>
      </c>
      <c r="N4417" s="360" t="s">
        <v>114</v>
      </c>
      <c r="O4417" s="360" t="s">
        <v>251</v>
      </c>
      <c r="P4417" s="360" t="s">
        <v>3532</v>
      </c>
      <c r="Q4417" s="360" t="s">
        <v>15061</v>
      </c>
    </row>
    <row r="4418" spans="1:17" ht="15">
      <c r="A4418" s="359" t="s">
        <v>1628</v>
      </c>
      <c r="B4418" s="360" t="s">
        <v>2514</v>
      </c>
      <c r="C4418" s="360" t="s">
        <v>6591</v>
      </c>
      <c r="D4418" s="360">
        <v>1</v>
      </c>
      <c r="E4418" s="360" t="s">
        <v>3532</v>
      </c>
      <c r="F4418" s="360" t="s">
        <v>3532</v>
      </c>
      <c r="G4418" s="360" t="s">
        <v>3532</v>
      </c>
      <c r="H4418" s="361">
        <v>45975</v>
      </c>
      <c r="I4418" s="360" t="s">
        <v>3532</v>
      </c>
      <c r="J4418" s="360" t="s">
        <v>14943</v>
      </c>
      <c r="K4418" s="360">
        <v>2023</v>
      </c>
      <c r="L4418" s="360" t="s">
        <v>15053</v>
      </c>
      <c r="M4418" s="360" t="s">
        <v>5957</v>
      </c>
      <c r="N4418" s="360" t="s">
        <v>114</v>
      </c>
      <c r="O4418" s="360" t="s">
        <v>83</v>
      </c>
      <c r="P4418" s="360" t="s">
        <v>3532</v>
      </c>
      <c r="Q4418" s="360" t="s">
        <v>14181</v>
      </c>
    </row>
    <row r="4419" spans="1:17" ht="15">
      <c r="A4419" s="359" t="s">
        <v>1665</v>
      </c>
      <c r="B4419" s="360" t="s">
        <v>382</v>
      </c>
      <c r="C4419" s="360" t="s">
        <v>109</v>
      </c>
      <c r="D4419" s="360">
        <v>4</v>
      </c>
      <c r="E4419" s="360" t="s">
        <v>7207</v>
      </c>
      <c r="F4419" s="360" t="s">
        <v>7208</v>
      </c>
      <c r="G4419" s="360" t="s">
        <v>7209</v>
      </c>
      <c r="H4419" s="361">
        <v>45975</v>
      </c>
      <c r="I4419" s="360" t="s">
        <v>3532</v>
      </c>
      <c r="J4419" s="360" t="s">
        <v>14943</v>
      </c>
      <c r="K4419" s="360">
        <v>2023</v>
      </c>
      <c r="L4419" s="360" t="s">
        <v>15053</v>
      </c>
      <c r="M4419" s="360" t="s">
        <v>5957</v>
      </c>
      <c r="N4419" s="360" t="s">
        <v>114</v>
      </c>
      <c r="O4419" s="360" t="s">
        <v>251</v>
      </c>
      <c r="P4419" s="360" t="s">
        <v>3532</v>
      </c>
      <c r="Q4419" s="360" t="s">
        <v>15061</v>
      </c>
    </row>
    <row r="4420" spans="1:17" ht="15">
      <c r="A4420" s="359" t="s">
        <v>1876</v>
      </c>
      <c r="B4420" s="360" t="s">
        <v>3834</v>
      </c>
      <c r="C4420" s="360" t="s">
        <v>3532</v>
      </c>
      <c r="D4420" s="360">
        <v>2</v>
      </c>
      <c r="E4420" s="360" t="s">
        <v>3532</v>
      </c>
      <c r="F4420" s="360" t="s">
        <v>3532</v>
      </c>
      <c r="G4420" s="360" t="s">
        <v>3532</v>
      </c>
      <c r="H4420" s="361">
        <v>45975</v>
      </c>
      <c r="I4420" s="360" t="s">
        <v>3532</v>
      </c>
      <c r="J4420" s="360" t="s">
        <v>14943</v>
      </c>
      <c r="K4420" s="360">
        <v>2023</v>
      </c>
      <c r="L4420" s="360" t="s">
        <v>15053</v>
      </c>
      <c r="M4420" s="360" t="s">
        <v>5957</v>
      </c>
      <c r="N4420" s="360" t="s">
        <v>114</v>
      </c>
      <c r="O4420" s="360" t="s">
        <v>83</v>
      </c>
      <c r="P4420" s="360" t="s">
        <v>3532</v>
      </c>
      <c r="Q4420" s="360" t="s">
        <v>3532</v>
      </c>
    </row>
    <row r="4421" spans="1:17" ht="15">
      <c r="A4421" s="359" t="s">
        <v>1876</v>
      </c>
      <c r="B4421" s="360" t="s">
        <v>3833</v>
      </c>
      <c r="C4421" s="360" t="s">
        <v>2790</v>
      </c>
      <c r="D4421" s="360">
        <v>4</v>
      </c>
      <c r="E4421" s="360" t="s">
        <v>3532</v>
      </c>
      <c r="F4421" s="360" t="s">
        <v>15074</v>
      </c>
      <c r="G4421" s="360" t="s">
        <v>3532</v>
      </c>
      <c r="H4421" s="361">
        <v>45975</v>
      </c>
      <c r="I4421" s="360" t="s">
        <v>3532</v>
      </c>
      <c r="J4421" s="360" t="s">
        <v>14943</v>
      </c>
      <c r="K4421" s="360">
        <v>2023</v>
      </c>
      <c r="L4421" s="360" t="s">
        <v>15053</v>
      </c>
      <c r="M4421" s="360" t="s">
        <v>5957</v>
      </c>
      <c r="N4421" s="360" t="s">
        <v>114</v>
      </c>
      <c r="O4421" s="360" t="s">
        <v>83</v>
      </c>
      <c r="P4421" s="360">
        <v>0</v>
      </c>
      <c r="Q4421" s="360" t="s">
        <v>15075</v>
      </c>
    </row>
    <row r="4422" spans="1:17" ht="15">
      <c r="A4422" s="359" t="s">
        <v>1876</v>
      </c>
      <c r="B4422" s="360" t="s">
        <v>241</v>
      </c>
      <c r="C4422" s="360" t="s">
        <v>3532</v>
      </c>
      <c r="D4422" s="360">
        <v>135</v>
      </c>
      <c r="E4422" s="360" t="s">
        <v>3532</v>
      </c>
      <c r="F4422" s="360" t="s">
        <v>3532</v>
      </c>
      <c r="G4422" s="360" t="s">
        <v>3532</v>
      </c>
      <c r="H4422" s="361">
        <v>45975</v>
      </c>
      <c r="I4422" s="360" t="s">
        <v>3532</v>
      </c>
      <c r="J4422" s="360" t="s">
        <v>14943</v>
      </c>
      <c r="K4422" s="360">
        <v>2023</v>
      </c>
      <c r="L4422" s="360" t="s">
        <v>15053</v>
      </c>
      <c r="M4422" s="360" t="s">
        <v>5957</v>
      </c>
      <c r="N4422" s="360" t="s">
        <v>114</v>
      </c>
      <c r="O4422" s="360" t="s">
        <v>83</v>
      </c>
      <c r="P4422" s="360" t="s">
        <v>3532</v>
      </c>
      <c r="Q4422" s="360" t="s">
        <v>3532</v>
      </c>
    </row>
    <row r="4423" spans="1:17" ht="15">
      <c r="A4423" s="359" t="s">
        <v>3292</v>
      </c>
      <c r="B4423" s="360" t="s">
        <v>3298</v>
      </c>
      <c r="C4423" s="360" t="s">
        <v>2790</v>
      </c>
      <c r="D4423" s="360">
        <v>11</v>
      </c>
      <c r="E4423" s="360" t="s">
        <v>3532</v>
      </c>
      <c r="F4423" s="360" t="s">
        <v>15076</v>
      </c>
      <c r="G4423" s="360" t="s">
        <v>3532</v>
      </c>
      <c r="H4423" s="361">
        <v>45975</v>
      </c>
      <c r="I4423" s="360" t="s">
        <v>3532</v>
      </c>
      <c r="J4423" s="360" t="s">
        <v>14943</v>
      </c>
      <c r="K4423" s="360">
        <v>2023</v>
      </c>
      <c r="L4423" s="360" t="s">
        <v>15053</v>
      </c>
      <c r="M4423" s="360" t="s">
        <v>5957</v>
      </c>
      <c r="N4423" s="360" t="s">
        <v>114</v>
      </c>
      <c r="O4423" s="360" t="s">
        <v>83</v>
      </c>
      <c r="P4423" s="360">
        <v>0</v>
      </c>
      <c r="Q4423" s="360" t="s">
        <v>15077</v>
      </c>
    </row>
    <row r="4424" spans="1:17" ht="15">
      <c r="A4424" s="359" t="s">
        <v>1695</v>
      </c>
      <c r="B4424" s="360" t="s">
        <v>3641</v>
      </c>
      <c r="C4424" s="360" t="s">
        <v>2790</v>
      </c>
      <c r="D4424" s="360">
        <v>3</v>
      </c>
      <c r="E4424" s="360" t="s">
        <v>3532</v>
      </c>
      <c r="F4424" s="360" t="s">
        <v>15078</v>
      </c>
      <c r="G4424" s="360" t="s">
        <v>3532</v>
      </c>
      <c r="H4424" s="361">
        <v>45975</v>
      </c>
      <c r="I4424" s="360" t="s">
        <v>3532</v>
      </c>
      <c r="J4424" s="360" t="s">
        <v>14943</v>
      </c>
      <c r="K4424" s="360">
        <v>2023</v>
      </c>
      <c r="L4424" s="360" t="s">
        <v>15053</v>
      </c>
      <c r="M4424" s="360" t="s">
        <v>5957</v>
      </c>
      <c r="N4424" s="360" t="s">
        <v>114</v>
      </c>
      <c r="O4424" s="360" t="s">
        <v>83</v>
      </c>
      <c r="P4424" s="360">
        <v>0</v>
      </c>
      <c r="Q4424" s="360" t="s">
        <v>15079</v>
      </c>
    </row>
    <row r="4425" spans="1:17" ht="15">
      <c r="A4425" s="359" t="s">
        <v>3292</v>
      </c>
      <c r="B4425" s="360" t="s">
        <v>3299</v>
      </c>
      <c r="C4425" s="360" t="s">
        <v>2790</v>
      </c>
      <c r="D4425" s="360">
        <v>11</v>
      </c>
      <c r="E4425" s="360" t="s">
        <v>3532</v>
      </c>
      <c r="F4425" s="360" t="s">
        <v>15080</v>
      </c>
      <c r="G4425" s="360" t="s">
        <v>3532</v>
      </c>
      <c r="H4425" s="361">
        <v>45975</v>
      </c>
      <c r="I4425" s="360" t="s">
        <v>3532</v>
      </c>
      <c r="J4425" s="360" t="s">
        <v>14943</v>
      </c>
      <c r="K4425" s="360">
        <v>2023</v>
      </c>
      <c r="L4425" s="360" t="s">
        <v>15053</v>
      </c>
      <c r="M4425" s="360" t="s">
        <v>5957</v>
      </c>
      <c r="N4425" s="360" t="s">
        <v>114</v>
      </c>
      <c r="O4425" s="360" t="s">
        <v>83</v>
      </c>
      <c r="P4425" s="360">
        <v>0</v>
      </c>
      <c r="Q4425" s="360" t="s">
        <v>15081</v>
      </c>
    </row>
    <row r="4426" spans="1:17" ht="15">
      <c r="A4426" s="359" t="s">
        <v>2046</v>
      </c>
      <c r="B4426" s="360" t="s">
        <v>2356</v>
      </c>
      <c r="C4426" s="360" t="s">
        <v>6591</v>
      </c>
      <c r="D4426" s="360">
        <v>4</v>
      </c>
      <c r="E4426" s="360" t="s">
        <v>3532</v>
      </c>
      <c r="F4426" s="360" t="s">
        <v>3532</v>
      </c>
      <c r="G4426" s="360" t="s">
        <v>3532</v>
      </c>
      <c r="H4426" s="361">
        <v>45975</v>
      </c>
      <c r="I4426" s="360" t="s">
        <v>3532</v>
      </c>
      <c r="J4426" s="360" t="s">
        <v>14943</v>
      </c>
      <c r="K4426" s="360">
        <v>2023</v>
      </c>
      <c r="L4426" s="360" t="s">
        <v>15053</v>
      </c>
      <c r="M4426" s="360" t="s">
        <v>5957</v>
      </c>
      <c r="N4426" s="360" t="s">
        <v>114</v>
      </c>
      <c r="O4426" s="360" t="s">
        <v>251</v>
      </c>
      <c r="P4426" s="360" t="s">
        <v>3532</v>
      </c>
      <c r="Q4426" s="360" t="s">
        <v>15082</v>
      </c>
    </row>
    <row r="4427" spans="1:17" ht="15">
      <c r="A4427" s="359" t="s">
        <v>1695</v>
      </c>
      <c r="B4427" s="360" t="s">
        <v>3655</v>
      </c>
      <c r="C4427" s="360" t="s">
        <v>2790</v>
      </c>
      <c r="D4427" s="360">
        <v>4</v>
      </c>
      <c r="E4427" s="360" t="s">
        <v>3532</v>
      </c>
      <c r="F4427" s="360" t="s">
        <v>15083</v>
      </c>
      <c r="G4427" s="360" t="s">
        <v>3532</v>
      </c>
      <c r="H4427" s="361">
        <v>45975</v>
      </c>
      <c r="I4427" s="360" t="s">
        <v>3532</v>
      </c>
      <c r="J4427" s="360" t="s">
        <v>14943</v>
      </c>
      <c r="K4427" s="360">
        <v>2023</v>
      </c>
      <c r="L4427" s="360" t="s">
        <v>15053</v>
      </c>
      <c r="M4427" s="360" t="s">
        <v>5957</v>
      </c>
      <c r="N4427" s="360" t="s">
        <v>114</v>
      </c>
      <c r="O4427" s="360" t="s">
        <v>83</v>
      </c>
      <c r="P4427" s="360">
        <v>0</v>
      </c>
      <c r="Q4427" s="360" t="s">
        <v>15084</v>
      </c>
    </row>
    <row r="4428" spans="1:17" ht="15">
      <c r="A4428" s="359" t="s">
        <v>1876</v>
      </c>
      <c r="B4428" s="360" t="s">
        <v>175</v>
      </c>
      <c r="C4428" s="360" t="s">
        <v>109</v>
      </c>
      <c r="D4428" s="360">
        <v>14</v>
      </c>
      <c r="E4428" s="360" t="s">
        <v>14114</v>
      </c>
      <c r="F4428" s="360" t="s">
        <v>7208</v>
      </c>
      <c r="G4428" s="360" t="s">
        <v>7209</v>
      </c>
      <c r="H4428" s="361">
        <v>45975</v>
      </c>
      <c r="I4428" s="360" t="s">
        <v>3532</v>
      </c>
      <c r="J4428" s="360" t="s">
        <v>14943</v>
      </c>
      <c r="K4428" s="360">
        <v>2023</v>
      </c>
      <c r="L4428" s="360" t="s">
        <v>15053</v>
      </c>
      <c r="M4428" s="360" t="s">
        <v>5957</v>
      </c>
      <c r="N4428" s="360" t="s">
        <v>114</v>
      </c>
      <c r="O4428" s="360" t="s">
        <v>83</v>
      </c>
      <c r="P4428" s="360" t="s">
        <v>3532</v>
      </c>
      <c r="Q4428" s="360" t="s">
        <v>15061</v>
      </c>
    </row>
    <row r="4429" spans="1:17" ht="15">
      <c r="A4429" s="359" t="s">
        <v>1876</v>
      </c>
      <c r="B4429" s="360" t="s">
        <v>1532</v>
      </c>
      <c r="C4429" s="360" t="s">
        <v>2790</v>
      </c>
      <c r="D4429" s="360">
        <v>3</v>
      </c>
      <c r="E4429" s="360" t="s">
        <v>3532</v>
      </c>
      <c r="F4429" s="360" t="s">
        <v>15085</v>
      </c>
      <c r="G4429" s="360" t="s">
        <v>3532</v>
      </c>
      <c r="H4429" s="361">
        <v>45975</v>
      </c>
      <c r="I4429" s="360" t="s">
        <v>3532</v>
      </c>
      <c r="J4429" s="360" t="s">
        <v>14943</v>
      </c>
      <c r="K4429" s="360">
        <v>2023</v>
      </c>
      <c r="L4429" s="360" t="s">
        <v>15053</v>
      </c>
      <c r="M4429" s="360" t="s">
        <v>5957</v>
      </c>
      <c r="N4429" s="360" t="s">
        <v>114</v>
      </c>
      <c r="O4429" s="360" t="s">
        <v>83</v>
      </c>
      <c r="P4429" s="360">
        <v>0</v>
      </c>
      <c r="Q4429" s="360" t="s">
        <v>15086</v>
      </c>
    </row>
    <row r="4430" spans="1:17" ht="15">
      <c r="A4430" s="359" t="s">
        <v>3143</v>
      </c>
      <c r="B4430" s="360" t="s">
        <v>3170</v>
      </c>
      <c r="C4430" s="360" t="s">
        <v>2790</v>
      </c>
      <c r="D4430" s="360">
        <v>4</v>
      </c>
      <c r="E4430" s="360" t="s">
        <v>3532</v>
      </c>
      <c r="F4430" s="360" t="s">
        <v>15087</v>
      </c>
      <c r="G4430" s="360" t="s">
        <v>3532</v>
      </c>
      <c r="H4430" s="361">
        <v>45975</v>
      </c>
      <c r="I4430" s="360" t="s">
        <v>3532</v>
      </c>
      <c r="J4430" s="360" t="s">
        <v>14943</v>
      </c>
      <c r="K4430" s="360">
        <v>2024</v>
      </c>
      <c r="L4430" s="360" t="s">
        <v>14944</v>
      </c>
      <c r="M4430" s="360" t="s">
        <v>5957</v>
      </c>
      <c r="N4430" s="360" t="s">
        <v>114</v>
      </c>
      <c r="O4430" s="360" t="s">
        <v>83</v>
      </c>
      <c r="P4430" s="360">
        <v>0</v>
      </c>
      <c r="Q4430" s="360" t="s">
        <v>15088</v>
      </c>
    </row>
    <row r="4431" spans="1:17" ht="15">
      <c r="A4431" s="359" t="s">
        <v>1888</v>
      </c>
      <c r="B4431" s="360" t="s">
        <v>401</v>
      </c>
      <c r="C4431" s="360" t="s">
        <v>109</v>
      </c>
      <c r="D4431" s="360">
        <v>3</v>
      </c>
      <c r="E4431" s="360" t="s">
        <v>14114</v>
      </c>
      <c r="F4431" s="360" t="s">
        <v>7208</v>
      </c>
      <c r="G4431" s="360" t="s">
        <v>7209</v>
      </c>
      <c r="H4431" s="361">
        <v>45975</v>
      </c>
      <c r="I4431" s="360" t="s">
        <v>3532</v>
      </c>
      <c r="J4431" s="360" t="s">
        <v>14943</v>
      </c>
      <c r="K4431" s="360">
        <v>2024</v>
      </c>
      <c r="L4431" s="360" t="s">
        <v>15053</v>
      </c>
      <c r="M4431" s="360" t="s">
        <v>5957</v>
      </c>
      <c r="N4431" s="360" t="s">
        <v>114</v>
      </c>
      <c r="O4431" s="360" t="s">
        <v>83</v>
      </c>
      <c r="P4431" s="360" t="s">
        <v>3532</v>
      </c>
      <c r="Q4431" s="360" t="s">
        <v>15061</v>
      </c>
    </row>
    <row r="4432" spans="1:17" ht="15">
      <c r="A4432" s="359" t="s">
        <v>1657</v>
      </c>
      <c r="B4432" s="360" t="s">
        <v>15089</v>
      </c>
      <c r="C4432" s="360" t="s">
        <v>3532</v>
      </c>
      <c r="D4432" s="360">
        <v>105</v>
      </c>
      <c r="E4432" s="360" t="s">
        <v>3532</v>
      </c>
      <c r="F4432" s="360" t="s">
        <v>3532</v>
      </c>
      <c r="G4432" s="360" t="s">
        <v>3532</v>
      </c>
      <c r="H4432" s="361">
        <v>45975</v>
      </c>
      <c r="I4432" s="360" t="s">
        <v>3532</v>
      </c>
      <c r="J4432" s="360" t="s">
        <v>8132</v>
      </c>
      <c r="K4432" s="360">
        <v>2023</v>
      </c>
      <c r="L4432" s="360" t="s">
        <v>8202</v>
      </c>
      <c r="M4432" s="360" t="s">
        <v>5957</v>
      </c>
      <c r="N4432" s="360" t="s">
        <v>114</v>
      </c>
      <c r="O4432" s="360" t="s">
        <v>3532</v>
      </c>
      <c r="P4432" s="360" t="s">
        <v>3532</v>
      </c>
      <c r="Q4432" s="360" t="s">
        <v>3532</v>
      </c>
    </row>
    <row r="4433" spans="1:17" ht="15">
      <c r="A4433" s="359" t="s">
        <v>535</v>
      </c>
      <c r="B4433" s="360" t="s">
        <v>2132</v>
      </c>
      <c r="C4433" s="360" t="s">
        <v>6591</v>
      </c>
      <c r="D4433" s="360">
        <v>4</v>
      </c>
      <c r="E4433" s="360" t="s">
        <v>3532</v>
      </c>
      <c r="F4433" s="360" t="s">
        <v>3532</v>
      </c>
      <c r="G4433" s="360" t="s">
        <v>3532</v>
      </c>
      <c r="H4433" s="361">
        <v>45975</v>
      </c>
      <c r="I4433" s="360" t="s">
        <v>3532</v>
      </c>
      <c r="J4433" s="360" t="s">
        <v>14943</v>
      </c>
      <c r="K4433" s="360">
        <v>2023</v>
      </c>
      <c r="L4433" s="360" t="s">
        <v>15053</v>
      </c>
      <c r="M4433" s="360" t="s">
        <v>5957</v>
      </c>
      <c r="N4433" s="360" t="s">
        <v>114</v>
      </c>
      <c r="O4433" s="360" t="s">
        <v>251</v>
      </c>
      <c r="P4433" s="360">
        <v>0</v>
      </c>
      <c r="Q4433" s="360" t="s">
        <v>14335</v>
      </c>
    </row>
    <row r="4434" spans="1:17" ht="15">
      <c r="A4434" s="359" t="s">
        <v>535</v>
      </c>
      <c r="B4434" s="360" t="s">
        <v>2132</v>
      </c>
      <c r="C4434" s="360" t="s">
        <v>6591</v>
      </c>
      <c r="D4434" s="360">
        <v>4</v>
      </c>
      <c r="E4434" s="360" t="s">
        <v>3532</v>
      </c>
      <c r="F4434" s="360" t="s">
        <v>3532</v>
      </c>
      <c r="G4434" s="360" t="s">
        <v>3532</v>
      </c>
      <c r="H4434" s="361">
        <v>45975</v>
      </c>
      <c r="I4434" s="360" t="s">
        <v>3532</v>
      </c>
      <c r="J4434" s="360" t="s">
        <v>14943</v>
      </c>
      <c r="K4434" s="360">
        <v>2023</v>
      </c>
      <c r="L4434" s="360" t="s">
        <v>15053</v>
      </c>
      <c r="M4434" s="360" t="s">
        <v>5957</v>
      </c>
      <c r="N4434" s="360" t="s">
        <v>114</v>
      </c>
      <c r="O4434" s="360" t="s">
        <v>251</v>
      </c>
      <c r="P4434" s="360">
        <v>0</v>
      </c>
      <c r="Q4434" s="360" t="s">
        <v>14335</v>
      </c>
    </row>
    <row r="4435" spans="1:17" ht="15">
      <c r="A4435" s="359" t="s">
        <v>1665</v>
      </c>
      <c r="B4435" s="360" t="s">
        <v>4254</v>
      </c>
      <c r="C4435" s="360" t="s">
        <v>3532</v>
      </c>
      <c r="D4435" s="360">
        <v>1</v>
      </c>
      <c r="E4435" s="360" t="s">
        <v>3532</v>
      </c>
      <c r="F4435" s="360" t="s">
        <v>3532</v>
      </c>
      <c r="G4435" s="360" t="s">
        <v>3532</v>
      </c>
      <c r="H4435" s="361">
        <v>45975</v>
      </c>
      <c r="I4435" s="360" t="s">
        <v>3532</v>
      </c>
      <c r="J4435" s="360" t="s">
        <v>14943</v>
      </c>
      <c r="K4435" s="360">
        <v>2023</v>
      </c>
      <c r="L4435" s="360" t="s">
        <v>15053</v>
      </c>
      <c r="M4435" s="360" t="s">
        <v>5957</v>
      </c>
      <c r="N4435" s="360" t="s">
        <v>114</v>
      </c>
      <c r="O4435" s="360" t="s">
        <v>251</v>
      </c>
      <c r="P4435" s="360">
        <v>0</v>
      </c>
      <c r="Q4435" s="360" t="s">
        <v>3532</v>
      </c>
    </row>
    <row r="4436" spans="1:17" ht="15">
      <c r="A4436" s="359" t="s">
        <v>2046</v>
      </c>
      <c r="B4436" s="360" t="s">
        <v>935</v>
      </c>
      <c r="C4436" s="360" t="s">
        <v>6591</v>
      </c>
      <c r="D4436" s="360">
        <v>4</v>
      </c>
      <c r="E4436" s="360" t="s">
        <v>3532</v>
      </c>
      <c r="F4436" s="360" t="s">
        <v>3532</v>
      </c>
      <c r="G4436" s="360" t="s">
        <v>3532</v>
      </c>
      <c r="H4436" s="361">
        <v>45975</v>
      </c>
      <c r="I4436" s="360" t="s">
        <v>3532</v>
      </c>
      <c r="J4436" s="360" t="s">
        <v>14943</v>
      </c>
      <c r="K4436" s="360">
        <v>2023</v>
      </c>
      <c r="L4436" s="360" t="s">
        <v>15053</v>
      </c>
      <c r="M4436" s="360" t="s">
        <v>5957</v>
      </c>
      <c r="N4436" s="360" t="s">
        <v>114</v>
      </c>
      <c r="O4436" s="360" t="s">
        <v>251</v>
      </c>
      <c r="P4436" s="360">
        <v>0</v>
      </c>
      <c r="Q4436" s="360" t="s">
        <v>15082</v>
      </c>
    </row>
    <row r="4437" spans="1:17" ht="15">
      <c r="A4437" s="359" t="s">
        <v>1683</v>
      </c>
      <c r="B4437" s="360" t="s">
        <v>2561</v>
      </c>
      <c r="C4437" s="360" t="s">
        <v>2790</v>
      </c>
      <c r="D4437" s="360">
        <v>1</v>
      </c>
      <c r="E4437" s="360" t="s">
        <v>3532</v>
      </c>
      <c r="F4437" s="360" t="s">
        <v>15090</v>
      </c>
      <c r="G4437" s="360" t="s">
        <v>3532</v>
      </c>
      <c r="H4437" s="361">
        <v>45975</v>
      </c>
      <c r="I4437" s="360" t="s">
        <v>3532</v>
      </c>
      <c r="J4437" s="360" t="s">
        <v>14943</v>
      </c>
      <c r="K4437" s="360">
        <v>2023</v>
      </c>
      <c r="L4437" s="360" t="s">
        <v>15053</v>
      </c>
      <c r="M4437" s="360" t="s">
        <v>5957</v>
      </c>
      <c r="N4437" s="360" t="s">
        <v>114</v>
      </c>
      <c r="O4437" s="360" t="s">
        <v>83</v>
      </c>
      <c r="P4437" s="360">
        <v>0</v>
      </c>
      <c r="Q4437" s="360" t="s">
        <v>14213</v>
      </c>
    </row>
    <row r="4438" spans="1:17" ht="15">
      <c r="A4438" s="359" t="s">
        <v>6452</v>
      </c>
      <c r="B4438" s="360" t="s">
        <v>2798</v>
      </c>
      <c r="C4438" s="360" t="s">
        <v>2790</v>
      </c>
      <c r="D4438" s="360">
        <v>3</v>
      </c>
      <c r="E4438" s="360" t="s">
        <v>3532</v>
      </c>
      <c r="F4438" s="360" t="s">
        <v>15091</v>
      </c>
      <c r="G4438" s="360" t="s">
        <v>3532</v>
      </c>
      <c r="H4438" s="361">
        <v>45975</v>
      </c>
      <c r="I4438" s="360" t="s">
        <v>3532</v>
      </c>
      <c r="J4438" s="360" t="s">
        <v>14943</v>
      </c>
      <c r="K4438" s="360">
        <v>2024</v>
      </c>
      <c r="L4438" s="360" t="s">
        <v>14944</v>
      </c>
      <c r="M4438" s="360" t="s">
        <v>5957</v>
      </c>
      <c r="N4438" s="360" t="s">
        <v>114</v>
      </c>
      <c r="O4438" s="360" t="s">
        <v>83</v>
      </c>
      <c r="P4438" s="360">
        <v>0</v>
      </c>
      <c r="Q4438" s="360" t="s">
        <v>15092</v>
      </c>
    </row>
    <row r="4439" spans="1:17" ht="15">
      <c r="A4439" s="359" t="s">
        <v>1695</v>
      </c>
      <c r="B4439" s="360" t="s">
        <v>956</v>
      </c>
      <c r="C4439" s="360" t="s">
        <v>2790</v>
      </c>
      <c r="D4439" s="360">
        <v>4</v>
      </c>
      <c r="E4439" s="360" t="s">
        <v>3532</v>
      </c>
      <c r="F4439" s="360" t="s">
        <v>15093</v>
      </c>
      <c r="G4439" s="360" t="s">
        <v>3532</v>
      </c>
      <c r="H4439" s="361">
        <v>45975</v>
      </c>
      <c r="I4439" s="360" t="s">
        <v>3532</v>
      </c>
      <c r="J4439" s="360" t="s">
        <v>14943</v>
      </c>
      <c r="K4439" s="360">
        <v>2023</v>
      </c>
      <c r="L4439" s="360" t="s">
        <v>15053</v>
      </c>
      <c r="M4439" s="360" t="s">
        <v>5957</v>
      </c>
      <c r="N4439" s="360" t="s">
        <v>114</v>
      </c>
      <c r="O4439" s="360" t="s">
        <v>83</v>
      </c>
      <c r="P4439" s="360">
        <v>0</v>
      </c>
      <c r="Q4439" s="360" t="s">
        <v>15094</v>
      </c>
    </row>
    <row r="4440" spans="1:17" ht="15">
      <c r="A4440" s="359" t="s">
        <v>1611</v>
      </c>
      <c r="B4440" s="360" t="s">
        <v>3590</v>
      </c>
      <c r="C4440" s="360" t="s">
        <v>2790</v>
      </c>
      <c r="D4440" s="360">
        <v>3</v>
      </c>
      <c r="E4440" s="360" t="s">
        <v>3532</v>
      </c>
      <c r="F4440" s="360" t="s">
        <v>15095</v>
      </c>
      <c r="G4440" s="360" t="s">
        <v>3532</v>
      </c>
      <c r="H4440" s="361">
        <v>45975</v>
      </c>
      <c r="I4440" s="360" t="s">
        <v>3532</v>
      </c>
      <c r="J4440" s="360" t="s">
        <v>14943</v>
      </c>
      <c r="K4440" s="360">
        <v>2023</v>
      </c>
      <c r="L4440" s="360" t="s">
        <v>15053</v>
      </c>
      <c r="M4440" s="360" t="s">
        <v>5957</v>
      </c>
      <c r="N4440" s="360" t="s">
        <v>114</v>
      </c>
      <c r="O4440" s="360" t="s">
        <v>83</v>
      </c>
      <c r="P4440" s="360">
        <v>0</v>
      </c>
      <c r="Q4440" s="360" t="s">
        <v>14707</v>
      </c>
    </row>
    <row r="4441" spans="1:17" ht="15">
      <c r="A4441" s="359" t="s">
        <v>3143</v>
      </c>
      <c r="B4441" s="360" t="s">
        <v>3157</v>
      </c>
      <c r="C4441" s="360" t="s">
        <v>2790</v>
      </c>
      <c r="D4441" s="360">
        <v>5</v>
      </c>
      <c r="E4441" s="360" t="s">
        <v>3532</v>
      </c>
      <c r="F4441" s="360" t="s">
        <v>15096</v>
      </c>
      <c r="G4441" s="360" t="s">
        <v>3532</v>
      </c>
      <c r="H4441" s="361">
        <v>45975</v>
      </c>
      <c r="I4441" s="360" t="s">
        <v>3532</v>
      </c>
      <c r="J4441" s="360" t="s">
        <v>14943</v>
      </c>
      <c r="K4441" s="360">
        <v>2024</v>
      </c>
      <c r="L4441" s="360" t="s">
        <v>14944</v>
      </c>
      <c r="M4441" s="360" t="s">
        <v>5957</v>
      </c>
      <c r="N4441" s="360" t="s">
        <v>114</v>
      </c>
      <c r="O4441" s="360" t="s">
        <v>83</v>
      </c>
      <c r="P4441" s="360">
        <v>0</v>
      </c>
      <c r="Q4441" s="360" t="s">
        <v>15097</v>
      </c>
    </row>
    <row r="4442" spans="1:17" ht="15">
      <c r="A4442" s="359" t="s">
        <v>1850</v>
      </c>
      <c r="B4442" s="360" t="s">
        <v>2845</v>
      </c>
      <c r="C4442" s="360" t="s">
        <v>2790</v>
      </c>
      <c r="D4442" s="360">
        <v>4</v>
      </c>
      <c r="E4442" s="360" t="s">
        <v>3532</v>
      </c>
      <c r="F4442" s="360" t="s">
        <v>15098</v>
      </c>
      <c r="G4442" s="360" t="s">
        <v>3532</v>
      </c>
      <c r="H4442" s="361">
        <v>45975</v>
      </c>
      <c r="I4442" s="360" t="s">
        <v>3532</v>
      </c>
      <c r="J4442" s="360" t="s">
        <v>14943</v>
      </c>
      <c r="K4442" s="360">
        <v>2023</v>
      </c>
      <c r="L4442" s="360" t="s">
        <v>15053</v>
      </c>
      <c r="M4442" s="360" t="s">
        <v>5957</v>
      </c>
      <c r="N4442" s="360" t="s">
        <v>114</v>
      </c>
      <c r="O4442" s="360" t="s">
        <v>83</v>
      </c>
      <c r="P4442" s="360">
        <v>0</v>
      </c>
      <c r="Q4442" s="360" t="s">
        <v>15099</v>
      </c>
    </row>
    <row r="4443" spans="1:17" ht="15">
      <c r="A4443" s="359" t="s">
        <v>1695</v>
      </c>
      <c r="B4443" s="360" t="s">
        <v>1224</v>
      </c>
      <c r="C4443" s="360" t="s">
        <v>2790</v>
      </c>
      <c r="D4443" s="360">
        <v>0</v>
      </c>
      <c r="E4443" s="360" t="s">
        <v>3532</v>
      </c>
      <c r="F4443" s="360" t="s">
        <v>15100</v>
      </c>
      <c r="G4443" s="360" t="s">
        <v>3532</v>
      </c>
      <c r="H4443" s="361">
        <v>45975</v>
      </c>
      <c r="I4443" s="360" t="s">
        <v>3532</v>
      </c>
      <c r="J4443" s="360" t="s">
        <v>14943</v>
      </c>
      <c r="K4443" s="360">
        <v>2023</v>
      </c>
      <c r="L4443" s="360" t="s">
        <v>15053</v>
      </c>
      <c r="M4443" s="360" t="s">
        <v>5957</v>
      </c>
      <c r="N4443" s="360" t="s">
        <v>114</v>
      </c>
      <c r="O4443" s="360" t="s">
        <v>83</v>
      </c>
      <c r="P4443" s="360">
        <v>0</v>
      </c>
      <c r="Q4443" s="360" t="s">
        <v>15101</v>
      </c>
    </row>
    <row r="4444" spans="1:17" ht="15">
      <c r="A4444" s="359" t="s">
        <v>1670</v>
      </c>
      <c r="B4444" s="360" t="s">
        <v>3489</v>
      </c>
      <c r="C4444" s="360" t="s">
        <v>2790</v>
      </c>
      <c r="D4444" s="360">
        <v>4</v>
      </c>
      <c r="E4444" s="360" t="s">
        <v>3532</v>
      </c>
      <c r="F4444" s="360" t="s">
        <v>15102</v>
      </c>
      <c r="G4444" s="360" t="s">
        <v>3532</v>
      </c>
      <c r="H4444" s="361">
        <v>45975</v>
      </c>
      <c r="I4444" s="360" t="s">
        <v>3532</v>
      </c>
      <c r="J4444" s="360" t="s">
        <v>14943</v>
      </c>
      <c r="K4444" s="360">
        <v>2023</v>
      </c>
      <c r="L4444" s="360" t="s">
        <v>15053</v>
      </c>
      <c r="M4444" s="360" t="s">
        <v>5957</v>
      </c>
      <c r="N4444" s="360" t="s">
        <v>114</v>
      </c>
      <c r="O4444" s="360" t="s">
        <v>83</v>
      </c>
      <c r="P4444" s="360">
        <v>0</v>
      </c>
      <c r="Q4444" s="360" t="s">
        <v>15103</v>
      </c>
    </row>
    <row r="4445" spans="1:17" ht="15">
      <c r="A4445" s="359" t="s">
        <v>1665</v>
      </c>
      <c r="B4445" s="360" t="s">
        <v>485</v>
      </c>
      <c r="C4445" s="360" t="s">
        <v>109</v>
      </c>
      <c r="D4445" s="360">
        <v>46</v>
      </c>
      <c r="E4445" s="360" t="s">
        <v>14207</v>
      </c>
      <c r="F4445" s="360" t="s">
        <v>7208</v>
      </c>
      <c r="G4445" s="360" t="s">
        <v>7209</v>
      </c>
      <c r="H4445" s="361">
        <v>45975</v>
      </c>
      <c r="I4445" s="360" t="s">
        <v>3532</v>
      </c>
      <c r="J4445" s="360" t="s">
        <v>14943</v>
      </c>
      <c r="K4445" s="360">
        <v>2023</v>
      </c>
      <c r="L4445" s="360" t="s">
        <v>15053</v>
      </c>
      <c r="M4445" s="360" t="s">
        <v>5957</v>
      </c>
      <c r="N4445" s="360" t="s">
        <v>114</v>
      </c>
      <c r="O4445" s="360" t="s">
        <v>251</v>
      </c>
      <c r="P4445" s="360" t="s">
        <v>3532</v>
      </c>
      <c r="Q4445" s="360" t="s">
        <v>15061</v>
      </c>
    </row>
    <row r="4446" spans="1:17" ht="15">
      <c r="A4446" s="359" t="s">
        <v>1876</v>
      </c>
      <c r="B4446" s="360" t="s">
        <v>3826</v>
      </c>
      <c r="C4446" s="360" t="s">
        <v>3532</v>
      </c>
      <c r="D4446" s="360">
        <v>2</v>
      </c>
      <c r="E4446" s="360" t="s">
        <v>3532</v>
      </c>
      <c r="F4446" s="360" t="s">
        <v>3532</v>
      </c>
      <c r="G4446" s="360" t="s">
        <v>3532</v>
      </c>
      <c r="H4446" s="361">
        <v>45975</v>
      </c>
      <c r="I4446" s="360" t="s">
        <v>3532</v>
      </c>
      <c r="J4446" s="360" t="s">
        <v>14943</v>
      </c>
      <c r="K4446" s="360">
        <v>2023</v>
      </c>
      <c r="L4446" s="360" t="s">
        <v>15053</v>
      </c>
      <c r="M4446" s="360" t="s">
        <v>5957</v>
      </c>
      <c r="N4446" s="360" t="s">
        <v>114</v>
      </c>
      <c r="O4446" s="360" t="s">
        <v>83</v>
      </c>
      <c r="P4446" s="360" t="s">
        <v>3532</v>
      </c>
      <c r="Q4446" s="360" t="s">
        <v>3532</v>
      </c>
    </row>
    <row r="4447" spans="1:17" ht="15">
      <c r="A4447" s="359" t="s">
        <v>1665</v>
      </c>
      <c r="B4447" s="360" t="s">
        <v>482</v>
      </c>
      <c r="C4447" s="360" t="s">
        <v>109</v>
      </c>
      <c r="D4447" s="360">
        <v>51</v>
      </c>
      <c r="E4447" s="360" t="s">
        <v>7207</v>
      </c>
      <c r="F4447" s="360" t="s">
        <v>7208</v>
      </c>
      <c r="G4447" s="360" t="s">
        <v>7209</v>
      </c>
      <c r="H4447" s="361">
        <v>45975</v>
      </c>
      <c r="I4447" s="360" t="s">
        <v>3532</v>
      </c>
      <c r="J4447" s="360" t="s">
        <v>14943</v>
      </c>
      <c r="K4447" s="360">
        <v>2023</v>
      </c>
      <c r="L4447" s="360" t="s">
        <v>15053</v>
      </c>
      <c r="M4447" s="360" t="s">
        <v>5957</v>
      </c>
      <c r="N4447" s="360" t="s">
        <v>114</v>
      </c>
      <c r="O4447" s="360" t="s">
        <v>251</v>
      </c>
      <c r="P4447" s="360" t="s">
        <v>3532</v>
      </c>
      <c r="Q4447" s="360" t="s">
        <v>15068</v>
      </c>
    </row>
    <row r="4448" spans="1:17" ht="15">
      <c r="A4448" s="359" t="s">
        <v>1695</v>
      </c>
      <c r="B4448" s="360" t="s">
        <v>1877</v>
      </c>
      <c r="C4448" s="360" t="s">
        <v>109</v>
      </c>
      <c r="D4448" s="360">
        <v>3</v>
      </c>
      <c r="E4448" s="360" t="s">
        <v>13593</v>
      </c>
      <c r="F4448" s="360" t="s">
        <v>7208</v>
      </c>
      <c r="G4448" s="360" t="s">
        <v>7209</v>
      </c>
      <c r="H4448" s="361">
        <v>45975</v>
      </c>
      <c r="I4448" s="360" t="s">
        <v>3532</v>
      </c>
      <c r="J4448" s="360" t="s">
        <v>14943</v>
      </c>
      <c r="K4448" s="360">
        <v>2023</v>
      </c>
      <c r="L4448" s="360" t="s">
        <v>15053</v>
      </c>
      <c r="M4448" s="360" t="s">
        <v>5957</v>
      </c>
      <c r="N4448" s="360" t="s">
        <v>114</v>
      </c>
      <c r="O4448" s="360" t="s">
        <v>83</v>
      </c>
      <c r="P4448" s="360">
        <v>95</v>
      </c>
      <c r="Q4448" s="360" t="s">
        <v>15068</v>
      </c>
    </row>
    <row r="4449" spans="1:17" ht="15">
      <c r="A4449" s="359" t="s">
        <v>1679</v>
      </c>
      <c r="B4449" s="360" t="s">
        <v>1318</v>
      </c>
      <c r="C4449" s="360" t="s">
        <v>2790</v>
      </c>
      <c r="D4449" s="360">
        <v>4</v>
      </c>
      <c r="E4449" s="360" t="s">
        <v>3532</v>
      </c>
      <c r="F4449" s="360" t="s">
        <v>15104</v>
      </c>
      <c r="G4449" s="360" t="s">
        <v>3532</v>
      </c>
      <c r="H4449" s="361">
        <v>45975</v>
      </c>
      <c r="I4449" s="360" t="s">
        <v>3532</v>
      </c>
      <c r="J4449" s="360" t="s">
        <v>14943</v>
      </c>
      <c r="K4449" s="360">
        <v>2023</v>
      </c>
      <c r="L4449" s="360" t="s">
        <v>14944</v>
      </c>
      <c r="M4449" s="360" t="s">
        <v>5957</v>
      </c>
      <c r="N4449" s="360" t="s">
        <v>114</v>
      </c>
      <c r="O4449" s="360" t="s">
        <v>83</v>
      </c>
      <c r="P4449" s="360">
        <v>0</v>
      </c>
      <c r="Q4449" s="360" t="s">
        <v>15105</v>
      </c>
    </row>
    <row r="4450" spans="1:17" ht="15">
      <c r="A4450" s="359" t="s">
        <v>1667</v>
      </c>
      <c r="B4450" s="360" t="s">
        <v>3718</v>
      </c>
      <c r="C4450" s="360" t="s">
        <v>7277</v>
      </c>
      <c r="D4450" s="360">
        <v>7</v>
      </c>
      <c r="E4450" s="360" t="s">
        <v>3532</v>
      </c>
      <c r="F4450" s="360" t="s">
        <v>13828</v>
      </c>
      <c r="G4450" s="360" t="s">
        <v>3532</v>
      </c>
      <c r="H4450" s="361">
        <v>45975</v>
      </c>
      <c r="I4450" s="360" t="s">
        <v>3532</v>
      </c>
      <c r="J4450" s="360" t="s">
        <v>14943</v>
      </c>
      <c r="K4450" s="360">
        <v>2023</v>
      </c>
      <c r="L4450" s="360" t="s">
        <v>14944</v>
      </c>
      <c r="M4450" s="360" t="s">
        <v>5957</v>
      </c>
      <c r="N4450" s="360" t="s">
        <v>114</v>
      </c>
      <c r="O4450" s="360" t="s">
        <v>83</v>
      </c>
      <c r="P4450" s="360">
        <v>0</v>
      </c>
      <c r="Q4450" s="360" t="s">
        <v>13829</v>
      </c>
    </row>
    <row r="4451" spans="1:17" ht="15">
      <c r="A4451" s="359" t="s">
        <v>1667</v>
      </c>
      <c r="B4451" s="360" t="s">
        <v>1556</v>
      </c>
      <c r="C4451" s="360" t="s">
        <v>7277</v>
      </c>
      <c r="D4451" s="360">
        <v>7</v>
      </c>
      <c r="E4451" s="360" t="s">
        <v>3532</v>
      </c>
      <c r="F4451" s="360" t="s">
        <v>13828</v>
      </c>
      <c r="G4451" s="360" t="s">
        <v>3532</v>
      </c>
      <c r="H4451" s="361">
        <v>45975</v>
      </c>
      <c r="I4451" s="360" t="s">
        <v>3532</v>
      </c>
      <c r="J4451" s="360" t="s">
        <v>14943</v>
      </c>
      <c r="K4451" s="360">
        <v>2023</v>
      </c>
      <c r="L4451" s="360" t="s">
        <v>14944</v>
      </c>
      <c r="M4451" s="360" t="s">
        <v>5957</v>
      </c>
      <c r="N4451" s="360" t="s">
        <v>114</v>
      </c>
      <c r="O4451" s="360" t="s">
        <v>83</v>
      </c>
      <c r="P4451" s="360">
        <v>0</v>
      </c>
      <c r="Q4451" s="360" t="s">
        <v>13829</v>
      </c>
    </row>
    <row r="4452" spans="1:17" ht="15">
      <c r="A4452" s="359" t="s">
        <v>1667</v>
      </c>
      <c r="B4452" s="360" t="s">
        <v>3711</v>
      </c>
      <c r="C4452" s="360" t="s">
        <v>7277</v>
      </c>
      <c r="D4452" s="360">
        <v>7</v>
      </c>
      <c r="E4452" s="360" t="s">
        <v>3532</v>
      </c>
      <c r="F4452" s="360" t="s">
        <v>13828</v>
      </c>
      <c r="G4452" s="360" t="s">
        <v>3532</v>
      </c>
      <c r="H4452" s="361">
        <v>45975</v>
      </c>
      <c r="I4452" s="360" t="s">
        <v>3532</v>
      </c>
      <c r="J4452" s="360" t="s">
        <v>14943</v>
      </c>
      <c r="K4452" s="360">
        <v>2023</v>
      </c>
      <c r="L4452" s="360" t="s">
        <v>14944</v>
      </c>
      <c r="M4452" s="360" t="s">
        <v>5957</v>
      </c>
      <c r="N4452" s="360" t="s">
        <v>114</v>
      </c>
      <c r="O4452" s="360" t="s">
        <v>83</v>
      </c>
      <c r="P4452" s="360">
        <v>0</v>
      </c>
      <c r="Q4452" s="360" t="s">
        <v>13829</v>
      </c>
    </row>
    <row r="4453" spans="1:17" ht="15">
      <c r="A4453" s="359" t="s">
        <v>1679</v>
      </c>
      <c r="B4453" s="360" t="s">
        <v>3482</v>
      </c>
      <c r="C4453" s="360" t="s">
        <v>2790</v>
      </c>
      <c r="D4453" s="360">
        <v>1</v>
      </c>
      <c r="E4453" s="360" t="s">
        <v>3532</v>
      </c>
      <c r="F4453" s="360" t="s">
        <v>15106</v>
      </c>
      <c r="G4453" s="360" t="s">
        <v>3532</v>
      </c>
      <c r="H4453" s="361">
        <v>45975</v>
      </c>
      <c r="I4453" s="360" t="s">
        <v>3532</v>
      </c>
      <c r="J4453" s="360" t="s">
        <v>14943</v>
      </c>
      <c r="K4453" s="360">
        <v>2023</v>
      </c>
      <c r="L4453" s="360" t="s">
        <v>14944</v>
      </c>
      <c r="M4453" s="360" t="s">
        <v>5957</v>
      </c>
      <c r="N4453" s="360" t="s">
        <v>114</v>
      </c>
      <c r="O4453" s="360" t="s">
        <v>83</v>
      </c>
      <c r="P4453" s="360">
        <v>0</v>
      </c>
      <c r="Q4453" s="360" t="s">
        <v>15107</v>
      </c>
    </row>
    <row r="4454" spans="1:17" ht="15">
      <c r="A4454" s="359" t="s">
        <v>1667</v>
      </c>
      <c r="B4454" s="360" t="s">
        <v>538</v>
      </c>
      <c r="C4454" s="360" t="s">
        <v>109</v>
      </c>
      <c r="D4454" s="360">
        <v>4</v>
      </c>
      <c r="E4454" s="360" t="s">
        <v>13593</v>
      </c>
      <c r="F4454" s="360" t="s">
        <v>7208</v>
      </c>
      <c r="G4454" s="360" t="s">
        <v>7209</v>
      </c>
      <c r="H4454" s="361">
        <v>45975</v>
      </c>
      <c r="I4454" s="360" t="s">
        <v>3532</v>
      </c>
      <c r="J4454" s="360" t="s">
        <v>14943</v>
      </c>
      <c r="K4454" s="360">
        <v>2023</v>
      </c>
      <c r="L4454" s="360" t="s">
        <v>14944</v>
      </c>
      <c r="M4454" s="360" t="s">
        <v>5957</v>
      </c>
      <c r="N4454" s="360" t="s">
        <v>114</v>
      </c>
      <c r="O4454" s="360" t="s">
        <v>83</v>
      </c>
      <c r="P4454" s="360" t="s">
        <v>3532</v>
      </c>
      <c r="Q4454" s="360" t="s">
        <v>8563</v>
      </c>
    </row>
    <row r="4455" spans="1:17" ht="15">
      <c r="A4455" s="359" t="s">
        <v>1616</v>
      </c>
      <c r="B4455" s="360" t="s">
        <v>137</v>
      </c>
      <c r="C4455" s="360" t="s">
        <v>109</v>
      </c>
      <c r="D4455" s="360">
        <v>20</v>
      </c>
      <c r="E4455" s="360" t="s">
        <v>14114</v>
      </c>
      <c r="F4455" s="360" t="s">
        <v>7208</v>
      </c>
      <c r="G4455" s="360" t="s">
        <v>7209</v>
      </c>
      <c r="H4455" s="361">
        <v>45975</v>
      </c>
      <c r="I4455" s="360" t="s">
        <v>3532</v>
      </c>
      <c r="J4455" s="360" t="s">
        <v>14943</v>
      </c>
      <c r="K4455" s="360">
        <v>2023</v>
      </c>
      <c r="L4455" s="360" t="s">
        <v>14944</v>
      </c>
      <c r="M4455" s="360" t="s">
        <v>5957</v>
      </c>
      <c r="N4455" s="360" t="s">
        <v>114</v>
      </c>
      <c r="O4455" s="360" t="s">
        <v>83</v>
      </c>
      <c r="P4455" s="360" t="s">
        <v>3532</v>
      </c>
      <c r="Q4455" s="360" t="s">
        <v>8563</v>
      </c>
    </row>
    <row r="4456" spans="1:17" ht="15">
      <c r="A4456" s="359" t="s">
        <v>1679</v>
      </c>
      <c r="B4456" s="360" t="s">
        <v>3477</v>
      </c>
      <c r="C4456" s="360" t="s">
        <v>2790</v>
      </c>
      <c r="D4456" s="360">
        <v>3</v>
      </c>
      <c r="E4456" s="360" t="s">
        <v>3532</v>
      </c>
      <c r="F4456" s="360" t="s">
        <v>15108</v>
      </c>
      <c r="G4456" s="360" t="s">
        <v>3532</v>
      </c>
      <c r="H4456" s="361">
        <v>45975</v>
      </c>
      <c r="I4456" s="360" t="s">
        <v>3532</v>
      </c>
      <c r="J4456" s="360" t="s">
        <v>14943</v>
      </c>
      <c r="K4456" s="360">
        <v>2023</v>
      </c>
      <c r="L4456" s="360" t="s">
        <v>14944</v>
      </c>
      <c r="M4456" s="360" t="s">
        <v>5957</v>
      </c>
      <c r="N4456" s="360" t="s">
        <v>114</v>
      </c>
      <c r="O4456" s="360" t="s">
        <v>83</v>
      </c>
      <c r="P4456" s="360">
        <v>0</v>
      </c>
      <c r="Q4456" s="360" t="s">
        <v>15109</v>
      </c>
    </row>
    <row r="4457" spans="1:17" ht="15">
      <c r="A4457" s="359" t="s">
        <v>1667</v>
      </c>
      <c r="B4457" s="360" t="s">
        <v>3709</v>
      </c>
      <c r="C4457" s="360" t="s">
        <v>109</v>
      </c>
      <c r="D4457" s="360">
        <v>0</v>
      </c>
      <c r="E4457" s="360" t="s">
        <v>14114</v>
      </c>
      <c r="F4457" s="360" t="s">
        <v>7208</v>
      </c>
      <c r="G4457" s="360" t="s">
        <v>7209</v>
      </c>
      <c r="H4457" s="361">
        <v>45975</v>
      </c>
      <c r="I4457" s="360" t="s">
        <v>3532</v>
      </c>
      <c r="J4457" s="360" t="s">
        <v>14943</v>
      </c>
      <c r="K4457" s="360">
        <v>2023</v>
      </c>
      <c r="L4457" s="360" t="s">
        <v>14944</v>
      </c>
      <c r="M4457" s="360" t="s">
        <v>5957</v>
      </c>
      <c r="N4457" s="360" t="s">
        <v>114</v>
      </c>
      <c r="O4457" s="360" t="s">
        <v>83</v>
      </c>
      <c r="P4457" s="360" t="s">
        <v>3532</v>
      </c>
      <c r="Q4457" s="360" t="s">
        <v>15110</v>
      </c>
    </row>
    <row r="4458" spans="1:17" ht="15">
      <c r="A4458" s="359" t="s">
        <v>1667</v>
      </c>
      <c r="B4458" s="360" t="s">
        <v>3716</v>
      </c>
      <c r="C4458" s="360" t="s">
        <v>7277</v>
      </c>
      <c r="D4458" s="360">
        <v>7</v>
      </c>
      <c r="E4458" s="360" t="s">
        <v>3532</v>
      </c>
      <c r="F4458" s="360" t="s">
        <v>13828</v>
      </c>
      <c r="G4458" s="360" t="s">
        <v>3532</v>
      </c>
      <c r="H4458" s="361">
        <v>45975</v>
      </c>
      <c r="I4458" s="360" t="s">
        <v>3532</v>
      </c>
      <c r="J4458" s="360" t="s">
        <v>14943</v>
      </c>
      <c r="K4458" s="360">
        <v>2023</v>
      </c>
      <c r="L4458" s="360" t="s">
        <v>14944</v>
      </c>
      <c r="M4458" s="360" t="s">
        <v>5957</v>
      </c>
      <c r="N4458" s="360" t="s">
        <v>114</v>
      </c>
      <c r="O4458" s="360" t="s">
        <v>83</v>
      </c>
      <c r="P4458" s="360">
        <v>0</v>
      </c>
      <c r="Q4458" s="360" t="s">
        <v>13829</v>
      </c>
    </row>
    <row r="4459" spans="1:17" ht="15">
      <c r="A4459" s="359" t="s">
        <v>1667</v>
      </c>
      <c r="B4459" s="360" t="s">
        <v>1301</v>
      </c>
      <c r="C4459" s="360" t="s">
        <v>7277</v>
      </c>
      <c r="D4459" s="360">
        <v>7</v>
      </c>
      <c r="E4459" s="360" t="s">
        <v>3532</v>
      </c>
      <c r="F4459" s="360" t="s">
        <v>13828</v>
      </c>
      <c r="G4459" s="360" t="s">
        <v>3532</v>
      </c>
      <c r="H4459" s="361">
        <v>45975</v>
      </c>
      <c r="I4459" s="360" t="s">
        <v>3532</v>
      </c>
      <c r="J4459" s="360" t="s">
        <v>14943</v>
      </c>
      <c r="K4459" s="360">
        <v>2023</v>
      </c>
      <c r="L4459" s="360" t="s">
        <v>14944</v>
      </c>
      <c r="M4459" s="360" t="s">
        <v>5957</v>
      </c>
      <c r="N4459" s="360" t="s">
        <v>114</v>
      </c>
      <c r="O4459" s="360" t="s">
        <v>83</v>
      </c>
      <c r="P4459" s="360">
        <v>0</v>
      </c>
      <c r="Q4459" s="360" t="s">
        <v>13829</v>
      </c>
    </row>
    <row r="4460" spans="1:17" ht="15">
      <c r="A4460" s="359" t="s">
        <v>1695</v>
      </c>
      <c r="B4460" s="360" t="s">
        <v>1002</v>
      </c>
      <c r="C4460" s="360" t="s">
        <v>2790</v>
      </c>
      <c r="D4460" s="360">
        <v>4</v>
      </c>
      <c r="E4460" s="360" t="s">
        <v>3532</v>
      </c>
      <c r="F4460" s="360" t="s">
        <v>15111</v>
      </c>
      <c r="G4460" s="360" t="s">
        <v>3532</v>
      </c>
      <c r="H4460" s="361">
        <v>45975</v>
      </c>
      <c r="I4460" s="360" t="s">
        <v>3532</v>
      </c>
      <c r="J4460" s="360" t="s">
        <v>14943</v>
      </c>
      <c r="K4460" s="360">
        <v>2023</v>
      </c>
      <c r="L4460" s="360" t="s">
        <v>14944</v>
      </c>
      <c r="M4460" s="360" t="s">
        <v>5957</v>
      </c>
      <c r="N4460" s="360" t="s">
        <v>114</v>
      </c>
      <c r="O4460" s="360" t="s">
        <v>83</v>
      </c>
      <c r="P4460" s="360">
        <v>0</v>
      </c>
      <c r="Q4460" s="360" t="s">
        <v>15112</v>
      </c>
    </row>
    <row r="4461" spans="1:17" ht="15">
      <c r="A4461" s="359" t="s">
        <v>1695</v>
      </c>
      <c r="B4461" s="360" t="s">
        <v>1002</v>
      </c>
      <c r="C4461" s="360" t="s">
        <v>2790</v>
      </c>
      <c r="D4461" s="360">
        <v>4</v>
      </c>
      <c r="E4461" s="360" t="s">
        <v>3532</v>
      </c>
      <c r="F4461" s="360" t="s">
        <v>15113</v>
      </c>
      <c r="G4461" s="360" t="s">
        <v>3532</v>
      </c>
      <c r="H4461" s="361">
        <v>45975</v>
      </c>
      <c r="I4461" s="360" t="s">
        <v>3532</v>
      </c>
      <c r="J4461" s="360" t="s">
        <v>14943</v>
      </c>
      <c r="K4461" s="360">
        <v>2023</v>
      </c>
      <c r="L4461" s="360" t="s">
        <v>14944</v>
      </c>
      <c r="M4461" s="360" t="s">
        <v>5957</v>
      </c>
      <c r="N4461" s="360" t="s">
        <v>114</v>
      </c>
      <c r="O4461" s="360" t="s">
        <v>83</v>
      </c>
      <c r="P4461" s="360">
        <v>0</v>
      </c>
      <c r="Q4461" s="360" t="s">
        <v>15112</v>
      </c>
    </row>
    <row r="4462" spans="1:17" ht="15">
      <c r="A4462" s="359" t="s">
        <v>1616</v>
      </c>
      <c r="B4462" s="360" t="s">
        <v>3221</v>
      </c>
      <c r="C4462" s="360" t="s">
        <v>2790</v>
      </c>
      <c r="D4462" s="360">
        <v>4</v>
      </c>
      <c r="E4462" s="360" t="s">
        <v>3532</v>
      </c>
      <c r="F4462" s="360" t="s">
        <v>15114</v>
      </c>
      <c r="G4462" s="360" t="s">
        <v>3532</v>
      </c>
      <c r="H4462" s="361">
        <v>45975</v>
      </c>
      <c r="I4462" s="360" t="s">
        <v>3532</v>
      </c>
      <c r="J4462" s="360" t="s">
        <v>14943</v>
      </c>
      <c r="K4462" s="360">
        <v>2023</v>
      </c>
      <c r="L4462" s="360" t="s">
        <v>14944</v>
      </c>
      <c r="M4462" s="360" t="s">
        <v>5957</v>
      </c>
      <c r="N4462" s="360" t="s">
        <v>114</v>
      </c>
      <c r="O4462" s="360" t="s">
        <v>83</v>
      </c>
      <c r="P4462" s="360">
        <v>0</v>
      </c>
      <c r="Q4462" s="360" t="s">
        <v>15115</v>
      </c>
    </row>
    <row r="4463" spans="1:17" ht="15">
      <c r="A4463" s="359" t="s">
        <v>1679</v>
      </c>
      <c r="B4463" s="360" t="s">
        <v>3485</v>
      </c>
      <c r="C4463" s="360" t="s">
        <v>109</v>
      </c>
      <c r="D4463" s="360">
        <v>0</v>
      </c>
      <c r="E4463" s="360" t="s">
        <v>14684</v>
      </c>
      <c r="F4463" s="360" t="s">
        <v>7208</v>
      </c>
      <c r="G4463" s="360" t="s">
        <v>7209</v>
      </c>
      <c r="H4463" s="361">
        <v>45975</v>
      </c>
      <c r="I4463" s="360" t="s">
        <v>3532</v>
      </c>
      <c r="J4463" s="360" t="s">
        <v>14943</v>
      </c>
      <c r="K4463" s="360">
        <v>2023</v>
      </c>
      <c r="L4463" s="360" t="s">
        <v>14944</v>
      </c>
      <c r="M4463" s="360" t="s">
        <v>5957</v>
      </c>
      <c r="N4463" s="360" t="s">
        <v>5953</v>
      </c>
      <c r="O4463" s="360" t="s">
        <v>83</v>
      </c>
      <c r="P4463" s="360" t="s">
        <v>3532</v>
      </c>
      <c r="Q4463" s="360" t="s">
        <v>15116</v>
      </c>
    </row>
    <row r="4464" spans="1:17" ht="15">
      <c r="A4464" s="359" t="s">
        <v>1667</v>
      </c>
      <c r="B4464" s="360" t="s">
        <v>3726</v>
      </c>
      <c r="C4464" s="360" t="s">
        <v>7277</v>
      </c>
      <c r="D4464" s="360">
        <v>7</v>
      </c>
      <c r="E4464" s="360" t="s">
        <v>3532</v>
      </c>
      <c r="F4464" s="360" t="s">
        <v>13828</v>
      </c>
      <c r="G4464" s="360" t="s">
        <v>3532</v>
      </c>
      <c r="H4464" s="361">
        <v>45975</v>
      </c>
      <c r="I4464" s="360" t="s">
        <v>3532</v>
      </c>
      <c r="J4464" s="360" t="s">
        <v>14943</v>
      </c>
      <c r="K4464" s="360">
        <v>2023</v>
      </c>
      <c r="L4464" s="360" t="s">
        <v>14944</v>
      </c>
      <c r="M4464" s="360" t="s">
        <v>5957</v>
      </c>
      <c r="N4464" s="360" t="s">
        <v>114</v>
      </c>
      <c r="O4464" s="360" t="s">
        <v>83</v>
      </c>
      <c r="P4464" s="360">
        <v>0</v>
      </c>
      <c r="Q4464" s="360" t="s">
        <v>13829</v>
      </c>
    </row>
    <row r="4465" spans="1:17" ht="15">
      <c r="A4465" s="359" t="s">
        <v>1679</v>
      </c>
      <c r="B4465" s="360" t="s">
        <v>1374</v>
      </c>
      <c r="C4465" s="360" t="s">
        <v>2790</v>
      </c>
      <c r="D4465" s="360">
        <v>1</v>
      </c>
      <c r="E4465" s="360" t="s">
        <v>3532</v>
      </c>
      <c r="F4465" s="360" t="s">
        <v>15117</v>
      </c>
      <c r="G4465" s="360" t="s">
        <v>3532</v>
      </c>
      <c r="H4465" s="361">
        <v>45975</v>
      </c>
      <c r="I4465" s="360" t="s">
        <v>3532</v>
      </c>
      <c r="J4465" s="360" t="s">
        <v>14943</v>
      </c>
      <c r="K4465" s="360">
        <v>2023</v>
      </c>
      <c r="L4465" s="360" t="s">
        <v>14944</v>
      </c>
      <c r="M4465" s="360" t="s">
        <v>5957</v>
      </c>
      <c r="N4465" s="360" t="s">
        <v>114</v>
      </c>
      <c r="O4465" s="360" t="s">
        <v>83</v>
      </c>
      <c r="P4465" s="360">
        <v>0</v>
      </c>
      <c r="Q4465" s="360" t="s">
        <v>15118</v>
      </c>
    </row>
    <row r="4466" spans="1:17" ht="15">
      <c r="A4466" s="359" t="s">
        <v>1679</v>
      </c>
      <c r="B4466" s="360" t="s">
        <v>3464</v>
      </c>
      <c r="C4466" s="360" t="s">
        <v>2790</v>
      </c>
      <c r="D4466" s="360">
        <v>4</v>
      </c>
      <c r="E4466" s="360" t="s">
        <v>3532</v>
      </c>
      <c r="F4466" s="360" t="s">
        <v>15119</v>
      </c>
      <c r="G4466" s="360" t="s">
        <v>3532</v>
      </c>
      <c r="H4466" s="361">
        <v>45975</v>
      </c>
      <c r="I4466" s="360" t="s">
        <v>3532</v>
      </c>
      <c r="J4466" s="360" t="s">
        <v>14943</v>
      </c>
      <c r="K4466" s="360">
        <v>2023</v>
      </c>
      <c r="L4466" s="360" t="s">
        <v>14944</v>
      </c>
      <c r="M4466" s="360" t="s">
        <v>5957</v>
      </c>
      <c r="N4466" s="360" t="s">
        <v>114</v>
      </c>
      <c r="O4466" s="360" t="s">
        <v>83</v>
      </c>
      <c r="P4466" s="360">
        <v>0</v>
      </c>
      <c r="Q4466" s="360" t="s">
        <v>15120</v>
      </c>
    </row>
    <row r="4467" spans="1:17" ht="15">
      <c r="A4467" s="359" t="s">
        <v>1679</v>
      </c>
      <c r="B4467" s="360" t="s">
        <v>1074</v>
      </c>
      <c r="C4467" s="360" t="s">
        <v>2790</v>
      </c>
      <c r="D4467" s="360">
        <v>3</v>
      </c>
      <c r="E4467" s="360" t="s">
        <v>3532</v>
      </c>
      <c r="F4467" s="360" t="s">
        <v>15121</v>
      </c>
      <c r="G4467" s="360" t="s">
        <v>3532</v>
      </c>
      <c r="H4467" s="361">
        <v>45975</v>
      </c>
      <c r="I4467" s="360" t="s">
        <v>3532</v>
      </c>
      <c r="J4467" s="360" t="s">
        <v>14943</v>
      </c>
      <c r="K4467" s="360">
        <v>2023</v>
      </c>
      <c r="L4467" s="360" t="s">
        <v>14944</v>
      </c>
      <c r="M4467" s="360" t="s">
        <v>5957</v>
      </c>
      <c r="N4467" s="360" t="s">
        <v>114</v>
      </c>
      <c r="O4467" s="360" t="s">
        <v>83</v>
      </c>
      <c r="P4467" s="360">
        <v>0</v>
      </c>
      <c r="Q4467" s="360" t="s">
        <v>15122</v>
      </c>
    </row>
    <row r="4468" spans="1:17" ht="15">
      <c r="A4468" s="359" t="s">
        <v>1667</v>
      </c>
      <c r="B4468" s="360" t="s">
        <v>3745</v>
      </c>
      <c r="C4468" s="360" t="s">
        <v>6591</v>
      </c>
      <c r="D4468" s="360">
        <v>0</v>
      </c>
      <c r="E4468" s="360" t="s">
        <v>3532</v>
      </c>
      <c r="F4468" s="360" t="s">
        <v>15123</v>
      </c>
      <c r="G4468" s="360" t="s">
        <v>3532</v>
      </c>
      <c r="H4468" s="361">
        <v>45975</v>
      </c>
      <c r="I4468" s="360" t="s">
        <v>3532</v>
      </c>
      <c r="J4468" s="360" t="s">
        <v>14943</v>
      </c>
      <c r="K4468" s="360">
        <v>2023</v>
      </c>
      <c r="L4468" s="360" t="s">
        <v>14944</v>
      </c>
      <c r="M4468" s="360" t="s">
        <v>5957</v>
      </c>
      <c r="N4468" s="360" t="s">
        <v>114</v>
      </c>
      <c r="O4468" s="360" t="s">
        <v>83</v>
      </c>
      <c r="P4468" s="360" t="s">
        <v>3532</v>
      </c>
      <c r="Q4468" s="360" t="s">
        <v>15124</v>
      </c>
    </row>
    <row r="4469" spans="1:17" ht="15">
      <c r="A4469" s="359" t="s">
        <v>1679</v>
      </c>
      <c r="B4469" s="360" t="s">
        <v>1029</v>
      </c>
      <c r="C4469" s="360" t="s">
        <v>6591</v>
      </c>
      <c r="D4469" s="360">
        <v>1</v>
      </c>
      <c r="E4469" s="360" t="s">
        <v>3532</v>
      </c>
      <c r="F4469" s="360" t="s">
        <v>3532</v>
      </c>
      <c r="G4469" s="360" t="s">
        <v>3532</v>
      </c>
      <c r="H4469" s="361">
        <v>45975</v>
      </c>
      <c r="I4469" s="360" t="s">
        <v>3532</v>
      </c>
      <c r="J4469" s="360" t="s">
        <v>14943</v>
      </c>
      <c r="K4469" s="360">
        <v>2023</v>
      </c>
      <c r="L4469" s="360" t="s">
        <v>14944</v>
      </c>
      <c r="M4469" s="360" t="s">
        <v>5957</v>
      </c>
      <c r="N4469" s="360" t="s">
        <v>114</v>
      </c>
      <c r="O4469" s="360" t="s">
        <v>83</v>
      </c>
      <c r="P4469" s="360" t="s">
        <v>3532</v>
      </c>
      <c r="Q4469" s="360" t="s">
        <v>14837</v>
      </c>
    </row>
    <row r="4470" spans="1:17" ht="15">
      <c r="A4470" s="359" t="s">
        <v>1667</v>
      </c>
      <c r="B4470" s="360" t="s">
        <v>1710</v>
      </c>
      <c r="C4470" s="360" t="s">
        <v>6591</v>
      </c>
      <c r="D4470" s="360">
        <v>0</v>
      </c>
      <c r="E4470" s="360" t="s">
        <v>3532</v>
      </c>
      <c r="F4470" s="360" t="s">
        <v>15123</v>
      </c>
      <c r="G4470" s="360" t="s">
        <v>3532</v>
      </c>
      <c r="H4470" s="361">
        <v>45975</v>
      </c>
      <c r="I4470" s="360" t="s">
        <v>3532</v>
      </c>
      <c r="J4470" s="360" t="s">
        <v>14943</v>
      </c>
      <c r="K4470" s="360">
        <v>2023</v>
      </c>
      <c r="L4470" s="360" t="s">
        <v>14944</v>
      </c>
      <c r="M4470" s="360" t="s">
        <v>5957</v>
      </c>
      <c r="N4470" s="360" t="s">
        <v>114</v>
      </c>
      <c r="O4470" s="360" t="s">
        <v>83</v>
      </c>
      <c r="P4470" s="360" t="s">
        <v>3532</v>
      </c>
      <c r="Q4470" s="360" t="s">
        <v>15124</v>
      </c>
    </row>
    <row r="4471" spans="1:17" ht="15">
      <c r="A4471" s="359" t="s">
        <v>1667</v>
      </c>
      <c r="B4471" s="360" t="s">
        <v>848</v>
      </c>
      <c r="C4471" s="360" t="s">
        <v>7277</v>
      </c>
      <c r="D4471" s="360">
        <v>7</v>
      </c>
      <c r="E4471" s="360" t="s">
        <v>3532</v>
      </c>
      <c r="F4471" s="360" t="s">
        <v>13828</v>
      </c>
      <c r="G4471" s="360" t="s">
        <v>3532</v>
      </c>
      <c r="H4471" s="361">
        <v>45975</v>
      </c>
      <c r="I4471" s="360" t="s">
        <v>3532</v>
      </c>
      <c r="J4471" s="360" t="s">
        <v>14943</v>
      </c>
      <c r="K4471" s="360">
        <v>2023</v>
      </c>
      <c r="L4471" s="360" t="s">
        <v>14944</v>
      </c>
      <c r="M4471" s="360" t="s">
        <v>5957</v>
      </c>
      <c r="N4471" s="360" t="s">
        <v>114</v>
      </c>
      <c r="O4471" s="360" t="s">
        <v>83</v>
      </c>
      <c r="P4471" s="360">
        <v>0</v>
      </c>
      <c r="Q4471" s="360" t="s">
        <v>13829</v>
      </c>
    </row>
    <row r="4472" spans="1:17" ht="15">
      <c r="A4472" s="359" t="s">
        <v>1616</v>
      </c>
      <c r="B4472" s="360" t="s">
        <v>3212</v>
      </c>
      <c r="C4472" s="360" t="s">
        <v>2790</v>
      </c>
      <c r="D4472" s="360">
        <v>4</v>
      </c>
      <c r="E4472" s="360" t="s">
        <v>3532</v>
      </c>
      <c r="F4472" s="360" t="s">
        <v>15125</v>
      </c>
      <c r="G4472" s="360" t="s">
        <v>3532</v>
      </c>
      <c r="H4472" s="361">
        <v>45975</v>
      </c>
      <c r="I4472" s="360" t="s">
        <v>3532</v>
      </c>
      <c r="J4472" s="360" t="s">
        <v>14943</v>
      </c>
      <c r="K4472" s="360">
        <v>2024</v>
      </c>
      <c r="L4472" s="360" t="s">
        <v>15053</v>
      </c>
      <c r="M4472" s="360" t="s">
        <v>5957</v>
      </c>
      <c r="N4472" s="360" t="s">
        <v>114</v>
      </c>
      <c r="O4472" s="360" t="s">
        <v>83</v>
      </c>
      <c r="P4472" s="360">
        <v>0</v>
      </c>
      <c r="Q4472" s="360" t="s">
        <v>15126</v>
      </c>
    </row>
    <row r="4473" spans="1:17" ht="15">
      <c r="A4473" s="359" t="s">
        <v>1679</v>
      </c>
      <c r="B4473" s="360" t="s">
        <v>3478</v>
      </c>
      <c r="C4473" s="360" t="s">
        <v>6591</v>
      </c>
      <c r="D4473" s="360">
        <v>1</v>
      </c>
      <c r="E4473" s="360" t="s">
        <v>3532</v>
      </c>
      <c r="F4473" s="360" t="s">
        <v>3532</v>
      </c>
      <c r="G4473" s="360" t="s">
        <v>3532</v>
      </c>
      <c r="H4473" s="361">
        <v>45975</v>
      </c>
      <c r="I4473" s="360" t="s">
        <v>3532</v>
      </c>
      <c r="J4473" s="360" t="s">
        <v>14943</v>
      </c>
      <c r="K4473" s="360">
        <v>2023</v>
      </c>
      <c r="L4473" s="360" t="s">
        <v>14944</v>
      </c>
      <c r="M4473" s="360" t="s">
        <v>5957</v>
      </c>
      <c r="N4473" s="360" t="s">
        <v>114</v>
      </c>
      <c r="O4473" s="360" t="s">
        <v>83</v>
      </c>
      <c r="P4473" s="360" t="s">
        <v>3532</v>
      </c>
      <c r="Q4473" s="360" t="s">
        <v>14837</v>
      </c>
    </row>
    <row r="4474" spans="1:17" ht="15">
      <c r="A4474" s="359" t="s">
        <v>1636</v>
      </c>
      <c r="B4474" s="360" t="s">
        <v>1748</v>
      </c>
      <c r="C4474" s="360" t="s">
        <v>2790</v>
      </c>
      <c r="D4474" s="360">
        <v>6</v>
      </c>
      <c r="E4474" s="360" t="s">
        <v>3532</v>
      </c>
      <c r="F4474" s="360" t="s">
        <v>15127</v>
      </c>
      <c r="G4474" s="360" t="s">
        <v>3532</v>
      </c>
      <c r="H4474" s="361">
        <v>45975</v>
      </c>
      <c r="I4474" s="360" t="s">
        <v>3532</v>
      </c>
      <c r="J4474" s="360" t="s">
        <v>14943</v>
      </c>
      <c r="K4474" s="360">
        <v>2024</v>
      </c>
      <c r="L4474" s="360" t="s">
        <v>14944</v>
      </c>
      <c r="M4474" s="360" t="s">
        <v>5957</v>
      </c>
      <c r="N4474" s="360" t="s">
        <v>114</v>
      </c>
      <c r="O4474" s="360" t="s">
        <v>83</v>
      </c>
      <c r="P4474" s="360">
        <v>0</v>
      </c>
      <c r="Q4474" s="360" t="s">
        <v>15128</v>
      </c>
    </row>
    <row r="4475" spans="1:17" ht="15">
      <c r="A4475" s="359" t="s">
        <v>1850</v>
      </c>
      <c r="B4475" s="360" t="s">
        <v>1180</v>
      </c>
      <c r="C4475" s="360" t="s">
        <v>2790</v>
      </c>
      <c r="D4475" s="360">
        <v>4</v>
      </c>
      <c r="E4475" s="360" t="s">
        <v>3532</v>
      </c>
      <c r="F4475" s="360" t="s">
        <v>15129</v>
      </c>
      <c r="G4475" s="360" t="s">
        <v>3532</v>
      </c>
      <c r="H4475" s="361">
        <v>45975</v>
      </c>
      <c r="I4475" s="360" t="s">
        <v>3532</v>
      </c>
      <c r="J4475" s="360" t="s">
        <v>14943</v>
      </c>
      <c r="K4475" s="360">
        <v>2024</v>
      </c>
      <c r="L4475" s="360" t="s">
        <v>14944</v>
      </c>
      <c r="M4475" s="360" t="s">
        <v>5957</v>
      </c>
      <c r="N4475" s="360" t="s">
        <v>114</v>
      </c>
      <c r="O4475" s="360" t="s">
        <v>83</v>
      </c>
      <c r="P4475" s="360">
        <v>0</v>
      </c>
      <c r="Q4475" s="360" t="s">
        <v>15130</v>
      </c>
    </row>
    <row r="4476" spans="1:17" ht="15">
      <c r="A4476" s="359" t="s">
        <v>1616</v>
      </c>
      <c r="B4476" s="360" t="s">
        <v>1071</v>
      </c>
      <c r="C4476" s="360" t="s">
        <v>2790</v>
      </c>
      <c r="D4476" s="360">
        <v>4</v>
      </c>
      <c r="E4476" s="360" t="s">
        <v>3532</v>
      </c>
      <c r="F4476" s="360" t="s">
        <v>15131</v>
      </c>
      <c r="G4476" s="360" t="s">
        <v>3532</v>
      </c>
      <c r="H4476" s="361">
        <v>45975</v>
      </c>
      <c r="I4476" s="360" t="s">
        <v>3532</v>
      </c>
      <c r="J4476" s="360" t="s">
        <v>14943</v>
      </c>
      <c r="K4476" s="360">
        <v>2024</v>
      </c>
      <c r="L4476" s="360" t="s">
        <v>15053</v>
      </c>
      <c r="M4476" s="360" t="s">
        <v>5957</v>
      </c>
      <c r="N4476" s="360" t="s">
        <v>114</v>
      </c>
      <c r="O4476" s="360" t="s">
        <v>83</v>
      </c>
      <c r="P4476" s="360">
        <v>0</v>
      </c>
      <c r="Q4476" s="360" t="s">
        <v>15132</v>
      </c>
    </row>
    <row r="4477" spans="1:17" ht="15">
      <c r="A4477" s="359" t="s">
        <v>219</v>
      </c>
      <c r="B4477" s="360" t="s">
        <v>220</v>
      </c>
      <c r="C4477" s="360" t="s">
        <v>109</v>
      </c>
      <c r="D4477" s="360">
        <v>3</v>
      </c>
      <c r="E4477" s="360" t="s">
        <v>13593</v>
      </c>
      <c r="F4477" s="360" t="s">
        <v>7208</v>
      </c>
      <c r="G4477" s="360" t="s">
        <v>7209</v>
      </c>
      <c r="H4477" s="361">
        <v>45975</v>
      </c>
      <c r="I4477" s="360" t="s">
        <v>3532</v>
      </c>
      <c r="J4477" s="360" t="s">
        <v>14943</v>
      </c>
      <c r="K4477" s="360">
        <v>2022</v>
      </c>
      <c r="L4477" s="360" t="s">
        <v>14944</v>
      </c>
      <c r="M4477" s="360" t="s">
        <v>5957</v>
      </c>
      <c r="N4477" s="360" t="s">
        <v>114</v>
      </c>
      <c r="O4477" s="360" t="s">
        <v>83</v>
      </c>
      <c r="P4477" s="360">
        <v>0</v>
      </c>
      <c r="Q4477" s="360" t="s">
        <v>14934</v>
      </c>
    </row>
    <row r="4478" spans="1:17" ht="15">
      <c r="A4478" s="359" t="s">
        <v>1679</v>
      </c>
      <c r="B4478" s="360" t="s">
        <v>3475</v>
      </c>
      <c r="C4478" s="360" t="s">
        <v>2790</v>
      </c>
      <c r="D4478" s="360">
        <v>1</v>
      </c>
      <c r="E4478" s="360" t="s">
        <v>3532</v>
      </c>
      <c r="F4478" s="360" t="s">
        <v>15133</v>
      </c>
      <c r="G4478" s="360" t="s">
        <v>3532</v>
      </c>
      <c r="H4478" s="361">
        <v>45975</v>
      </c>
      <c r="I4478" s="360" t="s">
        <v>3532</v>
      </c>
      <c r="J4478" s="360" t="s">
        <v>14943</v>
      </c>
      <c r="K4478" s="360">
        <v>2023</v>
      </c>
      <c r="L4478" s="360" t="s">
        <v>14944</v>
      </c>
      <c r="M4478" s="360" t="s">
        <v>5957</v>
      </c>
      <c r="N4478" s="360" t="s">
        <v>114</v>
      </c>
      <c r="O4478" s="360" t="s">
        <v>83</v>
      </c>
      <c r="P4478" s="360">
        <v>0</v>
      </c>
      <c r="Q4478" s="360" t="s">
        <v>15134</v>
      </c>
    </row>
    <row r="4479" spans="1:17" ht="15">
      <c r="A4479" s="359" t="s">
        <v>3175</v>
      </c>
      <c r="B4479" s="360" t="s">
        <v>226</v>
      </c>
      <c r="C4479" s="360" t="s">
        <v>3532</v>
      </c>
      <c r="D4479" s="360">
        <v>8</v>
      </c>
      <c r="E4479" s="360" t="s">
        <v>3532</v>
      </c>
      <c r="F4479" s="360" t="s">
        <v>3532</v>
      </c>
      <c r="G4479" s="360" t="s">
        <v>3532</v>
      </c>
      <c r="H4479" s="361">
        <v>45975</v>
      </c>
      <c r="I4479" s="360" t="s">
        <v>3532</v>
      </c>
      <c r="J4479" s="360" t="s">
        <v>14943</v>
      </c>
      <c r="K4479" s="360">
        <v>2023</v>
      </c>
      <c r="L4479" s="360" t="s">
        <v>15053</v>
      </c>
      <c r="M4479" s="360" t="s">
        <v>5957</v>
      </c>
      <c r="N4479" s="360" t="s">
        <v>114</v>
      </c>
      <c r="O4479" s="360" t="s">
        <v>83</v>
      </c>
      <c r="P4479" s="360" t="s">
        <v>3532</v>
      </c>
      <c r="Q4479" s="360" t="s">
        <v>3532</v>
      </c>
    </row>
    <row r="4480" spans="1:17" ht="15">
      <c r="A4480" s="359" t="s">
        <v>1667</v>
      </c>
      <c r="B4480" s="360" t="s">
        <v>909</v>
      </c>
      <c r="C4480" s="360" t="s">
        <v>7277</v>
      </c>
      <c r="D4480" s="360">
        <v>0</v>
      </c>
      <c r="E4480" s="360" t="s">
        <v>3532</v>
      </c>
      <c r="F4480" s="360" t="s">
        <v>13828</v>
      </c>
      <c r="G4480" s="360" t="s">
        <v>3532</v>
      </c>
      <c r="H4480" s="361">
        <v>45975</v>
      </c>
      <c r="I4480" s="360" t="s">
        <v>3532</v>
      </c>
      <c r="J4480" s="360" t="s">
        <v>14943</v>
      </c>
      <c r="K4480" s="360">
        <v>2023</v>
      </c>
      <c r="L4480" s="360" t="s">
        <v>14944</v>
      </c>
      <c r="M4480" s="360" t="s">
        <v>5957</v>
      </c>
      <c r="N4480" s="360" t="s">
        <v>114</v>
      </c>
      <c r="O4480" s="360" t="s">
        <v>83</v>
      </c>
      <c r="P4480" s="360">
        <v>0</v>
      </c>
      <c r="Q4480" s="360" t="s">
        <v>13829</v>
      </c>
    </row>
    <row r="4481" spans="1:17" ht="15">
      <c r="A4481" s="359" t="s">
        <v>1616</v>
      </c>
      <c r="B4481" s="360" t="s">
        <v>1381</v>
      </c>
      <c r="C4481" s="360" t="s">
        <v>2790</v>
      </c>
      <c r="D4481" s="360">
        <v>4</v>
      </c>
      <c r="E4481" s="360" t="s">
        <v>3532</v>
      </c>
      <c r="F4481" s="360" t="s">
        <v>15135</v>
      </c>
      <c r="G4481" s="360" t="s">
        <v>3532</v>
      </c>
      <c r="H4481" s="361">
        <v>45975</v>
      </c>
      <c r="I4481" s="360" t="s">
        <v>3532</v>
      </c>
      <c r="J4481" s="360" t="s">
        <v>14943</v>
      </c>
      <c r="K4481" s="360">
        <v>2024</v>
      </c>
      <c r="L4481" s="360" t="s">
        <v>15053</v>
      </c>
      <c r="M4481" s="360" t="s">
        <v>5957</v>
      </c>
      <c r="N4481" s="360" t="s">
        <v>114</v>
      </c>
      <c r="O4481" s="360" t="s">
        <v>83</v>
      </c>
      <c r="P4481" s="360">
        <v>0</v>
      </c>
      <c r="Q4481" s="360" t="s">
        <v>15136</v>
      </c>
    </row>
    <row r="4482" spans="1:17" ht="15">
      <c r="A4482" s="359" t="s">
        <v>1679</v>
      </c>
      <c r="B4482" s="360" t="s">
        <v>3456</v>
      </c>
      <c r="C4482" s="360" t="s">
        <v>6591</v>
      </c>
      <c r="D4482" s="360">
        <v>1</v>
      </c>
      <c r="E4482" s="360" t="s">
        <v>3532</v>
      </c>
      <c r="F4482" s="360" t="s">
        <v>3532</v>
      </c>
      <c r="G4482" s="360" t="s">
        <v>3532</v>
      </c>
      <c r="H4482" s="361">
        <v>45975</v>
      </c>
      <c r="I4482" s="360" t="s">
        <v>3532</v>
      </c>
      <c r="J4482" s="360" t="s">
        <v>14943</v>
      </c>
      <c r="K4482" s="360">
        <v>2023</v>
      </c>
      <c r="L4482" s="360" t="s">
        <v>14944</v>
      </c>
      <c r="M4482" s="360" t="s">
        <v>5957</v>
      </c>
      <c r="N4482" s="360" t="s">
        <v>5953</v>
      </c>
      <c r="O4482" s="360" t="s">
        <v>83</v>
      </c>
      <c r="P4482" s="360" t="s">
        <v>3532</v>
      </c>
      <c r="Q4482" s="360" t="s">
        <v>14837</v>
      </c>
    </row>
    <row r="4483" spans="1:17" ht="15">
      <c r="A4483" s="359" t="s">
        <v>1679</v>
      </c>
      <c r="B4483" s="360" t="s">
        <v>1259</v>
      </c>
      <c r="C4483" s="360" t="s">
        <v>2790</v>
      </c>
      <c r="D4483" s="360">
        <v>13</v>
      </c>
      <c r="E4483" s="360" t="s">
        <v>3532</v>
      </c>
      <c r="F4483" s="360" t="s">
        <v>15137</v>
      </c>
      <c r="G4483" s="360" t="s">
        <v>3532</v>
      </c>
      <c r="H4483" s="361">
        <v>45975</v>
      </c>
      <c r="I4483" s="360" t="s">
        <v>3532</v>
      </c>
      <c r="J4483" s="360" t="s">
        <v>14943</v>
      </c>
      <c r="K4483" s="360">
        <v>2023</v>
      </c>
      <c r="L4483" s="360" t="s">
        <v>14944</v>
      </c>
      <c r="M4483" s="360" t="s">
        <v>5957</v>
      </c>
      <c r="N4483" s="360" t="s">
        <v>114</v>
      </c>
      <c r="O4483" s="360" t="s">
        <v>83</v>
      </c>
      <c r="P4483" s="360">
        <v>0</v>
      </c>
      <c r="Q4483" s="360" t="s">
        <v>15138</v>
      </c>
    </row>
    <row r="4484" spans="1:17" ht="15">
      <c r="A4484" s="359" t="s">
        <v>1620</v>
      </c>
      <c r="B4484" s="360" t="s">
        <v>1354</v>
      </c>
      <c r="C4484" s="360" t="s">
        <v>2790</v>
      </c>
      <c r="D4484" s="360">
        <v>4</v>
      </c>
      <c r="E4484" s="360" t="s">
        <v>3532</v>
      </c>
      <c r="F4484" s="360" t="s">
        <v>15139</v>
      </c>
      <c r="G4484" s="360" t="s">
        <v>3532</v>
      </c>
      <c r="H4484" s="361">
        <v>45975</v>
      </c>
      <c r="I4484" s="360" t="s">
        <v>3532</v>
      </c>
      <c r="J4484" s="360" t="s">
        <v>14943</v>
      </c>
      <c r="K4484" s="360">
        <v>2023</v>
      </c>
      <c r="L4484" s="360" t="s">
        <v>14944</v>
      </c>
      <c r="M4484" s="360" t="s">
        <v>5957</v>
      </c>
      <c r="N4484" s="360" t="s">
        <v>114</v>
      </c>
      <c r="O4484" s="360" t="s">
        <v>83</v>
      </c>
      <c r="P4484" s="360">
        <v>0</v>
      </c>
      <c r="Q4484" s="360" t="s">
        <v>15140</v>
      </c>
    </row>
    <row r="4485" spans="1:17" ht="15">
      <c r="A4485" s="359" t="s">
        <v>1616</v>
      </c>
      <c r="B4485" s="360" t="s">
        <v>1948</v>
      </c>
      <c r="C4485" s="360" t="s">
        <v>109</v>
      </c>
      <c r="D4485" s="360">
        <v>20</v>
      </c>
      <c r="E4485" s="360" t="s">
        <v>14114</v>
      </c>
      <c r="F4485" s="360" t="s">
        <v>7208</v>
      </c>
      <c r="G4485" s="360" t="s">
        <v>7209</v>
      </c>
      <c r="H4485" s="361">
        <v>45975</v>
      </c>
      <c r="I4485" s="360" t="s">
        <v>3532</v>
      </c>
      <c r="J4485" s="360" t="s">
        <v>14943</v>
      </c>
      <c r="K4485" s="360">
        <v>2024</v>
      </c>
      <c r="L4485" s="360" t="s">
        <v>15053</v>
      </c>
      <c r="M4485" s="360" t="s">
        <v>5957</v>
      </c>
      <c r="N4485" s="360" t="s">
        <v>114</v>
      </c>
      <c r="O4485" s="360" t="s">
        <v>83</v>
      </c>
      <c r="P4485" s="360" t="s">
        <v>3532</v>
      </c>
      <c r="Q4485" s="360" t="s">
        <v>14927</v>
      </c>
    </row>
    <row r="4486" spans="1:17" ht="15">
      <c r="A4486" s="359" t="s">
        <v>1679</v>
      </c>
      <c r="B4486" s="360" t="s">
        <v>1423</v>
      </c>
      <c r="C4486" s="360" t="s">
        <v>2790</v>
      </c>
      <c r="D4486" s="360">
        <v>10</v>
      </c>
      <c r="E4486" s="360" t="s">
        <v>3532</v>
      </c>
      <c r="F4486" s="360" t="s">
        <v>15141</v>
      </c>
      <c r="G4486" s="360" t="s">
        <v>3532</v>
      </c>
      <c r="H4486" s="361">
        <v>45975</v>
      </c>
      <c r="I4486" s="360" t="s">
        <v>3532</v>
      </c>
      <c r="J4486" s="360" t="s">
        <v>14943</v>
      </c>
      <c r="K4486" s="360">
        <v>2023</v>
      </c>
      <c r="L4486" s="360" t="s">
        <v>14944</v>
      </c>
      <c r="M4486" s="360" t="s">
        <v>5957</v>
      </c>
      <c r="N4486" s="360" t="s">
        <v>114</v>
      </c>
      <c r="O4486" s="360" t="s">
        <v>83</v>
      </c>
      <c r="P4486" s="360">
        <v>0</v>
      </c>
      <c r="Q4486" s="360" t="s">
        <v>15142</v>
      </c>
    </row>
    <row r="4487" spans="1:17" ht="15">
      <c r="A4487" s="359" t="s">
        <v>1616</v>
      </c>
      <c r="B4487" s="360" t="s">
        <v>3219</v>
      </c>
      <c r="C4487" s="360" t="s">
        <v>2790</v>
      </c>
      <c r="D4487" s="360">
        <v>4</v>
      </c>
      <c r="E4487" s="360" t="s">
        <v>3532</v>
      </c>
      <c r="F4487" s="360" t="s">
        <v>15143</v>
      </c>
      <c r="G4487" s="360" t="s">
        <v>3532</v>
      </c>
      <c r="H4487" s="361">
        <v>45975</v>
      </c>
      <c r="I4487" s="360" t="s">
        <v>3532</v>
      </c>
      <c r="J4487" s="360" t="s">
        <v>14943</v>
      </c>
      <c r="K4487" s="360">
        <v>2023</v>
      </c>
      <c r="L4487" s="360" t="s">
        <v>14944</v>
      </c>
      <c r="M4487" s="360" t="s">
        <v>5957</v>
      </c>
      <c r="N4487" s="360" t="s">
        <v>114</v>
      </c>
      <c r="O4487" s="360" t="s">
        <v>83</v>
      </c>
      <c r="P4487" s="360">
        <v>0</v>
      </c>
      <c r="Q4487" s="360" t="s">
        <v>15144</v>
      </c>
    </row>
    <row r="4488" spans="1:17" ht="15">
      <c r="A4488" s="359" t="s">
        <v>1679</v>
      </c>
      <c r="B4488" s="360" t="s">
        <v>3479</v>
      </c>
      <c r="C4488" s="360" t="s">
        <v>2790</v>
      </c>
      <c r="D4488" s="360">
        <v>9</v>
      </c>
      <c r="E4488" s="360" t="s">
        <v>3532</v>
      </c>
      <c r="F4488" s="360" t="s">
        <v>15145</v>
      </c>
      <c r="G4488" s="360" t="s">
        <v>3532</v>
      </c>
      <c r="H4488" s="361">
        <v>45975</v>
      </c>
      <c r="I4488" s="360" t="s">
        <v>3532</v>
      </c>
      <c r="J4488" s="360" t="s">
        <v>14943</v>
      </c>
      <c r="K4488" s="360">
        <v>2023</v>
      </c>
      <c r="L4488" s="360" t="s">
        <v>14944</v>
      </c>
      <c r="M4488" s="360" t="s">
        <v>5957</v>
      </c>
      <c r="N4488" s="360" t="s">
        <v>114</v>
      </c>
      <c r="O4488" s="360" t="s">
        <v>83</v>
      </c>
      <c r="P4488" s="360">
        <v>0</v>
      </c>
      <c r="Q4488" s="360" t="s">
        <v>15146</v>
      </c>
    </row>
    <row r="4489" spans="1:17" ht="15">
      <c r="A4489" s="359" t="s">
        <v>1667</v>
      </c>
      <c r="B4489" s="360" t="s">
        <v>1666</v>
      </c>
      <c r="C4489" s="360" t="s">
        <v>7277</v>
      </c>
      <c r="D4489" s="360">
        <v>7</v>
      </c>
      <c r="E4489" s="360" t="s">
        <v>3532</v>
      </c>
      <c r="F4489" s="360" t="s">
        <v>13828</v>
      </c>
      <c r="G4489" s="360" t="s">
        <v>3532</v>
      </c>
      <c r="H4489" s="361">
        <v>45975</v>
      </c>
      <c r="I4489" s="360" t="s">
        <v>3532</v>
      </c>
      <c r="J4489" s="360" t="s">
        <v>14943</v>
      </c>
      <c r="K4489" s="360">
        <v>2023</v>
      </c>
      <c r="L4489" s="360" t="s">
        <v>14944</v>
      </c>
      <c r="M4489" s="360" t="s">
        <v>5957</v>
      </c>
      <c r="N4489" s="360" t="s">
        <v>114</v>
      </c>
      <c r="O4489" s="360" t="s">
        <v>83</v>
      </c>
      <c r="P4489" s="360">
        <v>0</v>
      </c>
      <c r="Q4489" s="360" t="s">
        <v>13829</v>
      </c>
    </row>
    <row r="4490" spans="1:17" ht="15">
      <c r="A4490" s="359" t="s">
        <v>1616</v>
      </c>
      <c r="B4490" s="360" t="s">
        <v>1567</v>
      </c>
      <c r="C4490" s="360" t="s">
        <v>2790</v>
      </c>
      <c r="D4490" s="360">
        <v>4</v>
      </c>
      <c r="E4490" s="360" t="s">
        <v>3532</v>
      </c>
      <c r="F4490" s="360" t="s">
        <v>15147</v>
      </c>
      <c r="G4490" s="360" t="s">
        <v>3532</v>
      </c>
      <c r="H4490" s="361">
        <v>45975</v>
      </c>
      <c r="I4490" s="360" t="s">
        <v>3532</v>
      </c>
      <c r="J4490" s="360" t="s">
        <v>14943</v>
      </c>
      <c r="K4490" s="360">
        <v>2024</v>
      </c>
      <c r="L4490" s="360" t="s">
        <v>15053</v>
      </c>
      <c r="M4490" s="360" t="s">
        <v>5957</v>
      </c>
      <c r="N4490" s="360" t="s">
        <v>114</v>
      </c>
      <c r="O4490" s="360" t="s">
        <v>83</v>
      </c>
      <c r="P4490" s="360">
        <v>0</v>
      </c>
      <c r="Q4490" s="360" t="s">
        <v>15148</v>
      </c>
    </row>
    <row r="4491" spans="1:17" ht="15">
      <c r="A4491" s="359" t="s">
        <v>1616</v>
      </c>
      <c r="B4491" s="360" t="s">
        <v>3222</v>
      </c>
      <c r="C4491" s="360" t="s">
        <v>2790</v>
      </c>
      <c r="D4491" s="360">
        <v>4</v>
      </c>
      <c r="E4491" s="360" t="s">
        <v>3532</v>
      </c>
      <c r="F4491" s="360" t="s">
        <v>15149</v>
      </c>
      <c r="G4491" s="360" t="s">
        <v>3532</v>
      </c>
      <c r="H4491" s="361">
        <v>45975</v>
      </c>
      <c r="I4491" s="360" t="s">
        <v>3532</v>
      </c>
      <c r="J4491" s="360" t="s">
        <v>14943</v>
      </c>
      <c r="K4491" s="360">
        <v>2024</v>
      </c>
      <c r="L4491" s="360" t="s">
        <v>15053</v>
      </c>
      <c r="M4491" s="360" t="s">
        <v>5957</v>
      </c>
      <c r="N4491" s="360" t="s">
        <v>114</v>
      </c>
      <c r="O4491" s="360" t="s">
        <v>83</v>
      </c>
      <c r="P4491" s="360">
        <v>0</v>
      </c>
      <c r="Q4491" s="360" t="s">
        <v>15150</v>
      </c>
    </row>
    <row r="4492" spans="1:17" ht="15">
      <c r="A4492" s="359" t="s">
        <v>1670</v>
      </c>
      <c r="B4492" s="360" t="s">
        <v>1138</v>
      </c>
      <c r="C4492" s="360" t="s">
        <v>109</v>
      </c>
      <c r="D4492" s="360">
        <v>19</v>
      </c>
      <c r="E4492" s="360" t="s">
        <v>8561</v>
      </c>
      <c r="F4492" s="360" t="s">
        <v>7208</v>
      </c>
      <c r="G4492" s="360" t="s">
        <v>7209</v>
      </c>
      <c r="H4492" s="361">
        <v>45975</v>
      </c>
      <c r="I4492" s="360" t="s">
        <v>3532</v>
      </c>
      <c r="J4492" s="360" t="s">
        <v>14943</v>
      </c>
      <c r="K4492" s="360">
        <v>2023</v>
      </c>
      <c r="L4492" s="360" t="s">
        <v>14944</v>
      </c>
      <c r="M4492" s="360" t="s">
        <v>5957</v>
      </c>
      <c r="N4492" s="360" t="s">
        <v>114</v>
      </c>
      <c r="O4492" s="360" t="s">
        <v>83</v>
      </c>
      <c r="P4492" s="360" t="s">
        <v>3532</v>
      </c>
      <c r="Q4492" s="360" t="s">
        <v>14927</v>
      </c>
    </row>
    <row r="4493" spans="1:17" ht="15">
      <c r="A4493" s="359" t="s">
        <v>1616</v>
      </c>
      <c r="B4493" s="360" t="s">
        <v>1530</v>
      </c>
      <c r="C4493" s="360" t="s">
        <v>2790</v>
      </c>
      <c r="D4493" s="360">
        <v>0</v>
      </c>
      <c r="E4493" s="360" t="s">
        <v>3532</v>
      </c>
      <c r="F4493" s="360" t="s">
        <v>15151</v>
      </c>
      <c r="G4493" s="360" t="s">
        <v>3532</v>
      </c>
      <c r="H4493" s="361">
        <v>45975</v>
      </c>
      <c r="I4493" s="360" t="s">
        <v>3532</v>
      </c>
      <c r="J4493" s="360" t="s">
        <v>14943</v>
      </c>
      <c r="K4493" s="360">
        <v>2023</v>
      </c>
      <c r="L4493" s="360" t="s">
        <v>14944</v>
      </c>
      <c r="M4493" s="360" t="s">
        <v>5957</v>
      </c>
      <c r="N4493" s="360" t="s">
        <v>114</v>
      </c>
      <c r="O4493" s="360" t="s">
        <v>83</v>
      </c>
      <c r="P4493" s="360">
        <v>0</v>
      </c>
      <c r="Q4493" s="360" t="s">
        <v>15152</v>
      </c>
    </row>
    <row r="4494" spans="1:17" ht="15">
      <c r="A4494" s="359" t="s">
        <v>1670</v>
      </c>
      <c r="B4494" s="360" t="s">
        <v>1449</v>
      </c>
      <c r="C4494" s="360" t="s">
        <v>13927</v>
      </c>
      <c r="D4494" s="360">
        <v>0</v>
      </c>
      <c r="E4494" s="360" t="s">
        <v>3532</v>
      </c>
      <c r="F4494" s="360" t="s">
        <v>15153</v>
      </c>
      <c r="G4494" s="360" t="s">
        <v>3532</v>
      </c>
      <c r="H4494" s="361">
        <v>45975</v>
      </c>
      <c r="I4494" s="360" t="s">
        <v>3532</v>
      </c>
      <c r="J4494" s="360" t="s">
        <v>14943</v>
      </c>
      <c r="K4494" s="360">
        <v>2024</v>
      </c>
      <c r="L4494" s="360" t="s">
        <v>14944</v>
      </c>
      <c r="M4494" s="360" t="s">
        <v>5957</v>
      </c>
      <c r="N4494" s="360" t="s">
        <v>114</v>
      </c>
      <c r="O4494" s="360" t="s">
        <v>83</v>
      </c>
      <c r="P4494" s="360" t="s">
        <v>3532</v>
      </c>
      <c r="Q4494" s="360" t="s">
        <v>15154</v>
      </c>
    </row>
    <row r="4495" spans="1:17" ht="15">
      <c r="A4495" s="359" t="s">
        <v>1679</v>
      </c>
      <c r="B4495" s="360" t="s">
        <v>3455</v>
      </c>
      <c r="C4495" s="360" t="s">
        <v>2790</v>
      </c>
      <c r="D4495" s="360">
        <v>4</v>
      </c>
      <c r="E4495" s="360" t="s">
        <v>3532</v>
      </c>
      <c r="F4495" s="360" t="s">
        <v>15155</v>
      </c>
      <c r="G4495" s="360" t="s">
        <v>3532</v>
      </c>
      <c r="H4495" s="361">
        <v>45975</v>
      </c>
      <c r="I4495" s="360" t="s">
        <v>3532</v>
      </c>
      <c r="J4495" s="360" t="s">
        <v>14943</v>
      </c>
      <c r="K4495" s="360">
        <v>2023</v>
      </c>
      <c r="L4495" s="360" t="s">
        <v>14944</v>
      </c>
      <c r="M4495" s="360" t="s">
        <v>5957</v>
      </c>
      <c r="N4495" s="360" t="s">
        <v>114</v>
      </c>
      <c r="O4495" s="360" t="s">
        <v>83</v>
      </c>
      <c r="P4495" s="360">
        <v>0</v>
      </c>
      <c r="Q4495" s="360" t="s">
        <v>15156</v>
      </c>
    </row>
    <row r="4496" spans="1:17" ht="15">
      <c r="A4496" s="359" t="s">
        <v>3175</v>
      </c>
      <c r="B4496" s="360" t="s">
        <v>3173</v>
      </c>
      <c r="C4496" s="360" t="s">
        <v>2790</v>
      </c>
      <c r="D4496" s="360">
        <v>4</v>
      </c>
      <c r="E4496" s="360" t="s">
        <v>3532</v>
      </c>
      <c r="F4496" s="360" t="s">
        <v>15157</v>
      </c>
      <c r="G4496" s="360" t="s">
        <v>3532</v>
      </c>
      <c r="H4496" s="361">
        <v>45975</v>
      </c>
      <c r="I4496" s="360" t="s">
        <v>3532</v>
      </c>
      <c r="J4496" s="360" t="s">
        <v>14943</v>
      </c>
      <c r="K4496" s="360">
        <v>2023</v>
      </c>
      <c r="L4496" s="360" t="s">
        <v>15053</v>
      </c>
      <c r="M4496" s="360" t="s">
        <v>5957</v>
      </c>
      <c r="N4496" s="360" t="s">
        <v>114</v>
      </c>
      <c r="O4496" s="360" t="s">
        <v>83</v>
      </c>
      <c r="P4496" s="360">
        <v>0</v>
      </c>
      <c r="Q4496" s="360" t="s">
        <v>15158</v>
      </c>
    </row>
    <row r="4497" spans="1:17" ht="15">
      <c r="A4497" s="359" t="s">
        <v>1616</v>
      </c>
      <c r="B4497" s="360" t="s">
        <v>3206</v>
      </c>
      <c r="C4497" s="360" t="s">
        <v>2790</v>
      </c>
      <c r="D4497" s="360">
        <v>4</v>
      </c>
      <c r="E4497" s="360" t="s">
        <v>3532</v>
      </c>
      <c r="F4497" s="360" t="s">
        <v>15159</v>
      </c>
      <c r="G4497" s="360" t="s">
        <v>3532</v>
      </c>
      <c r="H4497" s="361">
        <v>45975</v>
      </c>
      <c r="I4497" s="360" t="s">
        <v>3532</v>
      </c>
      <c r="J4497" s="360" t="s">
        <v>14943</v>
      </c>
      <c r="K4497" s="360">
        <v>2024</v>
      </c>
      <c r="L4497" s="360" t="s">
        <v>15053</v>
      </c>
      <c r="M4497" s="360" t="s">
        <v>5957</v>
      </c>
      <c r="N4497" s="360" t="s">
        <v>114</v>
      </c>
      <c r="O4497" s="360" t="s">
        <v>83</v>
      </c>
      <c r="P4497" s="360">
        <v>0</v>
      </c>
      <c r="Q4497" s="360" t="s">
        <v>15160</v>
      </c>
    </row>
    <row r="4498" spans="1:17" ht="15">
      <c r="A4498" s="359" t="s">
        <v>1679</v>
      </c>
      <c r="B4498" s="360" t="s">
        <v>3457</v>
      </c>
      <c r="C4498" s="360" t="s">
        <v>6591</v>
      </c>
      <c r="D4498" s="360">
        <v>1</v>
      </c>
      <c r="E4498" s="360" t="s">
        <v>3532</v>
      </c>
      <c r="F4498" s="360" t="s">
        <v>3532</v>
      </c>
      <c r="G4498" s="360" t="s">
        <v>3532</v>
      </c>
      <c r="H4498" s="361">
        <v>45975</v>
      </c>
      <c r="I4498" s="360" t="s">
        <v>3532</v>
      </c>
      <c r="J4498" s="360" t="s">
        <v>14943</v>
      </c>
      <c r="K4498" s="360">
        <v>2023</v>
      </c>
      <c r="L4498" s="360" t="s">
        <v>14944</v>
      </c>
      <c r="M4498" s="360" t="s">
        <v>5957</v>
      </c>
      <c r="N4498" s="360" t="s">
        <v>114</v>
      </c>
      <c r="O4498" s="360" t="s">
        <v>83</v>
      </c>
      <c r="P4498" s="360" t="s">
        <v>3532</v>
      </c>
      <c r="Q4498" s="360" t="s">
        <v>15161</v>
      </c>
    </row>
    <row r="4499" spans="1:17" ht="15">
      <c r="A4499" s="359" t="s">
        <v>1679</v>
      </c>
      <c r="B4499" s="360" t="s">
        <v>3472</v>
      </c>
      <c r="C4499" s="360" t="s">
        <v>2790</v>
      </c>
      <c r="D4499" s="360">
        <v>5</v>
      </c>
      <c r="E4499" s="360" t="s">
        <v>3532</v>
      </c>
      <c r="F4499" s="360" t="s">
        <v>15162</v>
      </c>
      <c r="G4499" s="360" t="s">
        <v>3532</v>
      </c>
      <c r="H4499" s="361">
        <v>45975</v>
      </c>
      <c r="I4499" s="360" t="s">
        <v>3532</v>
      </c>
      <c r="J4499" s="360" t="s">
        <v>14943</v>
      </c>
      <c r="K4499" s="360">
        <v>2023</v>
      </c>
      <c r="L4499" s="360" t="s">
        <v>14944</v>
      </c>
      <c r="M4499" s="360" t="s">
        <v>5957</v>
      </c>
      <c r="N4499" s="360" t="s">
        <v>114</v>
      </c>
      <c r="O4499" s="360" t="s">
        <v>83</v>
      </c>
      <c r="P4499" s="360">
        <v>0</v>
      </c>
      <c r="Q4499" s="360" t="s">
        <v>15163</v>
      </c>
    </row>
    <row r="4500" spans="1:17" ht="15">
      <c r="A4500" s="359" t="s">
        <v>1616</v>
      </c>
      <c r="B4500" s="360" t="s">
        <v>3220</v>
      </c>
      <c r="C4500" s="360" t="s">
        <v>2790</v>
      </c>
      <c r="D4500" s="360">
        <v>4</v>
      </c>
      <c r="E4500" s="360" t="s">
        <v>3532</v>
      </c>
      <c r="F4500" s="360" t="s">
        <v>15164</v>
      </c>
      <c r="G4500" s="360" t="s">
        <v>3532</v>
      </c>
      <c r="H4500" s="361">
        <v>45975</v>
      </c>
      <c r="I4500" s="360" t="s">
        <v>3532</v>
      </c>
      <c r="J4500" s="360" t="s">
        <v>14943</v>
      </c>
      <c r="K4500" s="360">
        <v>2024</v>
      </c>
      <c r="L4500" s="360" t="s">
        <v>15053</v>
      </c>
      <c r="M4500" s="360" t="s">
        <v>5957</v>
      </c>
      <c r="N4500" s="360" t="s">
        <v>114</v>
      </c>
      <c r="O4500" s="360" t="s">
        <v>83</v>
      </c>
      <c r="P4500" s="360">
        <v>0</v>
      </c>
      <c r="Q4500" s="360" t="s">
        <v>15165</v>
      </c>
    </row>
    <row r="4501" spans="1:17" ht="15">
      <c r="A4501" s="359" t="s">
        <v>3095</v>
      </c>
      <c r="B4501" s="360" t="s">
        <v>3098</v>
      </c>
      <c r="C4501" s="360" t="s">
        <v>2790</v>
      </c>
      <c r="D4501" s="360">
        <v>2</v>
      </c>
      <c r="E4501" s="360" t="s">
        <v>3532</v>
      </c>
      <c r="F4501" s="360" t="s">
        <v>15166</v>
      </c>
      <c r="G4501" s="360" t="s">
        <v>3532</v>
      </c>
      <c r="H4501" s="361">
        <v>45975</v>
      </c>
      <c r="I4501" s="360" t="s">
        <v>3532</v>
      </c>
      <c r="J4501" s="360" t="s">
        <v>5950</v>
      </c>
      <c r="K4501" s="360">
        <v>2023</v>
      </c>
      <c r="L4501" s="360" t="s">
        <v>7211</v>
      </c>
      <c r="M4501" s="360" t="s">
        <v>5952</v>
      </c>
      <c r="N4501" s="360" t="s">
        <v>5953</v>
      </c>
      <c r="O4501" s="360" t="s">
        <v>83</v>
      </c>
      <c r="P4501" s="360">
        <v>0</v>
      </c>
      <c r="Q4501" s="360" t="s">
        <v>14467</v>
      </c>
    </row>
    <row r="4502" spans="1:17" ht="15">
      <c r="A4502" s="359" t="s">
        <v>1667</v>
      </c>
      <c r="B4502" s="360" t="s">
        <v>3719</v>
      </c>
      <c r="C4502" s="360" t="s">
        <v>7277</v>
      </c>
      <c r="D4502" s="360">
        <v>2</v>
      </c>
      <c r="E4502" s="360" t="s">
        <v>3532</v>
      </c>
      <c r="F4502" s="360" t="s">
        <v>13828</v>
      </c>
      <c r="G4502" s="360" t="s">
        <v>3532</v>
      </c>
      <c r="H4502" s="361">
        <v>45975</v>
      </c>
      <c r="I4502" s="360" t="s">
        <v>3532</v>
      </c>
      <c r="J4502" s="360" t="s">
        <v>14943</v>
      </c>
      <c r="K4502" s="360">
        <v>2023</v>
      </c>
      <c r="L4502" s="360" t="s">
        <v>15053</v>
      </c>
      <c r="M4502" s="360" t="s">
        <v>5957</v>
      </c>
      <c r="N4502" s="360" t="s">
        <v>114</v>
      </c>
      <c r="O4502" s="360" t="s">
        <v>83</v>
      </c>
      <c r="P4502" s="360" t="s">
        <v>3532</v>
      </c>
      <c r="Q4502" s="360" t="s">
        <v>13829</v>
      </c>
    </row>
    <row r="4503" spans="1:17" ht="15">
      <c r="A4503" s="359" t="s">
        <v>1670</v>
      </c>
      <c r="B4503" s="360" t="s">
        <v>3494</v>
      </c>
      <c r="C4503" s="360" t="s">
        <v>2790</v>
      </c>
      <c r="D4503" s="360">
        <v>4</v>
      </c>
      <c r="E4503" s="360" t="s">
        <v>3532</v>
      </c>
      <c r="F4503" s="360" t="s">
        <v>15167</v>
      </c>
      <c r="G4503" s="360" t="s">
        <v>3532</v>
      </c>
      <c r="H4503" s="361">
        <v>45975</v>
      </c>
      <c r="I4503" s="360" t="s">
        <v>3532</v>
      </c>
      <c r="J4503" s="360" t="s">
        <v>14943</v>
      </c>
      <c r="K4503" s="360">
        <v>2024</v>
      </c>
      <c r="L4503" s="360" t="s">
        <v>14944</v>
      </c>
      <c r="M4503" s="360" t="s">
        <v>5957</v>
      </c>
      <c r="N4503" s="360" t="s">
        <v>114</v>
      </c>
      <c r="O4503" s="360" t="s">
        <v>83</v>
      </c>
      <c r="P4503" s="360">
        <v>0</v>
      </c>
      <c r="Q4503" s="360" t="s">
        <v>15168</v>
      </c>
    </row>
    <row r="4504" spans="1:17" ht="15">
      <c r="A4504" s="359" t="s">
        <v>1687</v>
      </c>
      <c r="B4504" s="360" t="s">
        <v>1738</v>
      </c>
      <c r="C4504" s="360" t="s">
        <v>2790</v>
      </c>
      <c r="D4504" s="360">
        <v>3</v>
      </c>
      <c r="E4504" s="360" t="s">
        <v>3532</v>
      </c>
      <c r="F4504" s="360" t="s">
        <v>15169</v>
      </c>
      <c r="G4504" s="360" t="s">
        <v>3532</v>
      </c>
      <c r="H4504" s="361">
        <v>45975</v>
      </c>
      <c r="I4504" s="360" t="s">
        <v>3532</v>
      </c>
      <c r="J4504" s="360" t="s">
        <v>14943</v>
      </c>
      <c r="K4504" s="360">
        <v>2023</v>
      </c>
      <c r="L4504" s="360" t="s">
        <v>14944</v>
      </c>
      <c r="M4504" s="360" t="s">
        <v>5957</v>
      </c>
      <c r="N4504" s="360" t="s">
        <v>114</v>
      </c>
      <c r="O4504" s="360" t="s">
        <v>83</v>
      </c>
      <c r="P4504" s="360">
        <v>0</v>
      </c>
      <c r="Q4504" s="360" t="s">
        <v>15170</v>
      </c>
    </row>
    <row r="4505" spans="1:17" ht="15">
      <c r="A4505" s="359" t="s">
        <v>1695</v>
      </c>
      <c r="B4505" s="360" t="s">
        <v>3640</v>
      </c>
      <c r="C4505" s="360" t="s">
        <v>2790</v>
      </c>
      <c r="D4505" s="360">
        <v>3</v>
      </c>
      <c r="E4505" s="360" t="s">
        <v>3532</v>
      </c>
      <c r="F4505" s="360" t="s">
        <v>15171</v>
      </c>
      <c r="G4505" s="360" t="s">
        <v>3532</v>
      </c>
      <c r="H4505" s="361">
        <v>45975</v>
      </c>
      <c r="I4505" s="360" t="s">
        <v>3532</v>
      </c>
      <c r="J4505" s="360" t="s">
        <v>14943</v>
      </c>
      <c r="K4505" s="360">
        <v>2023</v>
      </c>
      <c r="L4505" s="360" t="s">
        <v>14944</v>
      </c>
      <c r="M4505" s="360" t="s">
        <v>5957</v>
      </c>
      <c r="N4505" s="360" t="s">
        <v>114</v>
      </c>
      <c r="O4505" s="360" t="s">
        <v>83</v>
      </c>
      <c r="P4505" s="360">
        <v>0</v>
      </c>
      <c r="Q4505" s="360" t="s">
        <v>15172</v>
      </c>
    </row>
    <row r="4506" spans="1:17" ht="15">
      <c r="A4506" s="359" t="s">
        <v>1667</v>
      </c>
      <c r="B4506" s="360" t="s">
        <v>3721</v>
      </c>
      <c r="C4506" s="360" t="s">
        <v>7277</v>
      </c>
      <c r="D4506" s="360">
        <v>7</v>
      </c>
      <c r="E4506" s="360" t="s">
        <v>3532</v>
      </c>
      <c r="F4506" s="360" t="s">
        <v>13828</v>
      </c>
      <c r="G4506" s="360" t="s">
        <v>3532</v>
      </c>
      <c r="H4506" s="361">
        <v>45975</v>
      </c>
      <c r="I4506" s="360" t="s">
        <v>3532</v>
      </c>
      <c r="J4506" s="360" t="s">
        <v>14943</v>
      </c>
      <c r="K4506" s="360">
        <v>2023</v>
      </c>
      <c r="L4506" s="360" t="s">
        <v>14944</v>
      </c>
      <c r="M4506" s="360" t="s">
        <v>5957</v>
      </c>
      <c r="N4506" s="360" t="s">
        <v>114</v>
      </c>
      <c r="O4506" s="360" t="s">
        <v>83</v>
      </c>
      <c r="P4506" s="360">
        <v>0</v>
      </c>
      <c r="Q4506" s="360" t="s">
        <v>13829</v>
      </c>
    </row>
    <row r="4507" spans="1:17" ht="15">
      <c r="A4507" s="359" t="s">
        <v>1667</v>
      </c>
      <c r="B4507" s="360" t="s">
        <v>3730</v>
      </c>
      <c r="C4507" s="360" t="s">
        <v>7277</v>
      </c>
      <c r="D4507" s="360">
        <v>7</v>
      </c>
      <c r="E4507" s="360" t="s">
        <v>3532</v>
      </c>
      <c r="F4507" s="360" t="s">
        <v>13828</v>
      </c>
      <c r="G4507" s="360" t="s">
        <v>3532</v>
      </c>
      <c r="H4507" s="361">
        <v>45975</v>
      </c>
      <c r="I4507" s="360" t="s">
        <v>3532</v>
      </c>
      <c r="J4507" s="360" t="s">
        <v>14943</v>
      </c>
      <c r="K4507" s="360">
        <v>2023</v>
      </c>
      <c r="L4507" s="360" t="s">
        <v>15053</v>
      </c>
      <c r="M4507" s="360" t="s">
        <v>5957</v>
      </c>
      <c r="N4507" s="360" t="s">
        <v>114</v>
      </c>
      <c r="O4507" s="360" t="s">
        <v>83</v>
      </c>
      <c r="P4507" s="360">
        <v>0</v>
      </c>
      <c r="Q4507" s="360" t="s">
        <v>13829</v>
      </c>
    </row>
    <row r="4508" spans="1:17" ht="15">
      <c r="A4508" s="359" t="s">
        <v>1667</v>
      </c>
      <c r="B4508" s="360" t="s">
        <v>3740</v>
      </c>
      <c r="C4508" s="360" t="s">
        <v>7277</v>
      </c>
      <c r="D4508" s="360">
        <v>7</v>
      </c>
      <c r="E4508" s="360" t="s">
        <v>3532</v>
      </c>
      <c r="F4508" s="360" t="s">
        <v>13828</v>
      </c>
      <c r="G4508" s="360" t="s">
        <v>3532</v>
      </c>
      <c r="H4508" s="361">
        <v>45975</v>
      </c>
      <c r="I4508" s="360" t="s">
        <v>3532</v>
      </c>
      <c r="J4508" s="360" t="s">
        <v>14943</v>
      </c>
      <c r="K4508" s="360">
        <v>2023</v>
      </c>
      <c r="L4508" s="360" t="s">
        <v>15053</v>
      </c>
      <c r="M4508" s="360" t="s">
        <v>5957</v>
      </c>
      <c r="N4508" s="360" t="s">
        <v>114</v>
      </c>
      <c r="O4508" s="360" t="s">
        <v>83</v>
      </c>
      <c r="P4508" s="360">
        <v>0</v>
      </c>
      <c r="Q4508" s="360" t="s">
        <v>13829</v>
      </c>
    </row>
    <row r="4509" spans="1:17" ht="15">
      <c r="A4509" s="359" t="s">
        <v>1616</v>
      </c>
      <c r="B4509" s="360" t="s">
        <v>1805</v>
      </c>
      <c r="C4509" s="360" t="s">
        <v>2790</v>
      </c>
      <c r="D4509" s="360">
        <v>1</v>
      </c>
      <c r="E4509" s="360" t="s">
        <v>3532</v>
      </c>
      <c r="F4509" s="360" t="s">
        <v>15173</v>
      </c>
      <c r="G4509" s="360" t="s">
        <v>3532</v>
      </c>
      <c r="H4509" s="361">
        <v>45975</v>
      </c>
      <c r="I4509" s="360" t="s">
        <v>3532</v>
      </c>
      <c r="J4509" s="360" t="s">
        <v>14943</v>
      </c>
      <c r="K4509" s="360">
        <v>2023</v>
      </c>
      <c r="L4509" s="360" t="s">
        <v>14944</v>
      </c>
      <c r="M4509" s="360" t="s">
        <v>5957</v>
      </c>
      <c r="N4509" s="360" t="s">
        <v>114</v>
      </c>
      <c r="O4509" s="360" t="s">
        <v>83</v>
      </c>
      <c r="P4509" s="360">
        <v>0</v>
      </c>
      <c r="Q4509" s="360" t="s">
        <v>15174</v>
      </c>
    </row>
    <row r="4510" spans="1:17" ht="15">
      <c r="A4510" s="359" t="s">
        <v>1667</v>
      </c>
      <c r="B4510" s="360" t="s">
        <v>3736</v>
      </c>
      <c r="C4510" s="360" t="s">
        <v>7277</v>
      </c>
      <c r="D4510" s="360">
        <v>1</v>
      </c>
      <c r="E4510" s="360" t="s">
        <v>3532</v>
      </c>
      <c r="F4510" s="360" t="s">
        <v>13828</v>
      </c>
      <c r="G4510" s="360" t="s">
        <v>3532</v>
      </c>
      <c r="H4510" s="361">
        <v>45975</v>
      </c>
      <c r="I4510" s="360" t="s">
        <v>3532</v>
      </c>
      <c r="J4510" s="360" t="s">
        <v>14943</v>
      </c>
      <c r="K4510" s="360">
        <v>2023</v>
      </c>
      <c r="L4510" s="360" t="s">
        <v>14944</v>
      </c>
      <c r="M4510" s="360" t="s">
        <v>5957</v>
      </c>
      <c r="N4510" s="360" t="s">
        <v>114</v>
      </c>
      <c r="O4510" s="360" t="s">
        <v>83</v>
      </c>
      <c r="P4510" s="360">
        <v>0</v>
      </c>
      <c r="Q4510" s="360" t="s">
        <v>13829</v>
      </c>
    </row>
    <row r="4511" spans="1:17" ht="15">
      <c r="A4511" s="359" t="s">
        <v>1616</v>
      </c>
      <c r="B4511" s="360" t="s">
        <v>621</v>
      </c>
      <c r="C4511" s="360" t="s">
        <v>3532</v>
      </c>
      <c r="D4511" s="360">
        <v>1</v>
      </c>
      <c r="E4511" s="360" t="s">
        <v>3532</v>
      </c>
      <c r="F4511" s="360" t="s">
        <v>3532</v>
      </c>
      <c r="G4511" s="360" t="s">
        <v>3532</v>
      </c>
      <c r="H4511" s="361">
        <v>45975</v>
      </c>
      <c r="I4511" s="360" t="s">
        <v>3532</v>
      </c>
      <c r="J4511" s="360" t="s">
        <v>14943</v>
      </c>
      <c r="K4511" s="360">
        <v>2023</v>
      </c>
      <c r="L4511" s="360" t="s">
        <v>14944</v>
      </c>
      <c r="M4511" s="360" t="s">
        <v>5957</v>
      </c>
      <c r="N4511" s="360" t="s">
        <v>114</v>
      </c>
      <c r="O4511" s="360" t="s">
        <v>83</v>
      </c>
      <c r="P4511" s="360" t="s">
        <v>3532</v>
      </c>
      <c r="Q4511" s="360" t="s">
        <v>3532</v>
      </c>
    </row>
    <row r="4512" spans="1:17" ht="15">
      <c r="A4512" s="359" t="s">
        <v>5750</v>
      </c>
      <c r="B4512" s="360" t="s">
        <v>3999</v>
      </c>
      <c r="C4512" s="360" t="s">
        <v>2790</v>
      </c>
      <c r="D4512" s="360">
        <v>1</v>
      </c>
      <c r="E4512" s="360" t="s">
        <v>3532</v>
      </c>
      <c r="F4512" s="360" t="s">
        <v>15175</v>
      </c>
      <c r="G4512" s="360" t="s">
        <v>3532</v>
      </c>
      <c r="H4512" s="361">
        <v>45975</v>
      </c>
      <c r="I4512" s="360" t="s">
        <v>3532</v>
      </c>
      <c r="J4512" s="360" t="s">
        <v>14943</v>
      </c>
      <c r="K4512" s="360">
        <v>2023</v>
      </c>
      <c r="L4512" s="360" t="s">
        <v>14944</v>
      </c>
      <c r="M4512" s="360" t="s">
        <v>5957</v>
      </c>
      <c r="N4512" s="360" t="s">
        <v>114</v>
      </c>
      <c r="O4512" s="360" t="s">
        <v>83</v>
      </c>
      <c r="P4512" s="360">
        <v>0</v>
      </c>
      <c r="Q4512" s="360" t="s">
        <v>15176</v>
      </c>
    </row>
    <row r="4513" spans="1:17" ht="15">
      <c r="A4513" s="359" t="s">
        <v>1667</v>
      </c>
      <c r="B4513" s="360" t="s">
        <v>1097</v>
      </c>
      <c r="C4513" s="360" t="s">
        <v>7277</v>
      </c>
      <c r="D4513" s="360">
        <v>7</v>
      </c>
      <c r="E4513" s="360" t="s">
        <v>3532</v>
      </c>
      <c r="F4513" s="360" t="s">
        <v>13828</v>
      </c>
      <c r="G4513" s="360" t="s">
        <v>3532</v>
      </c>
      <c r="H4513" s="361">
        <v>45975</v>
      </c>
      <c r="I4513" s="360" t="s">
        <v>3532</v>
      </c>
      <c r="J4513" s="360" t="s">
        <v>14943</v>
      </c>
      <c r="K4513" s="360">
        <v>2023</v>
      </c>
      <c r="L4513" s="360" t="s">
        <v>15053</v>
      </c>
      <c r="M4513" s="360" t="s">
        <v>5957</v>
      </c>
      <c r="N4513" s="360" t="s">
        <v>114</v>
      </c>
      <c r="O4513" s="360" t="s">
        <v>83</v>
      </c>
      <c r="P4513" s="360">
        <v>0</v>
      </c>
      <c r="Q4513" s="360" t="s">
        <v>13829</v>
      </c>
    </row>
    <row r="4514" spans="1:17" ht="15">
      <c r="A4514" s="359" t="s">
        <v>1850</v>
      </c>
      <c r="B4514" s="360" t="s">
        <v>2841</v>
      </c>
      <c r="C4514" s="360" t="s">
        <v>13927</v>
      </c>
      <c r="D4514" s="360">
        <v>1</v>
      </c>
      <c r="E4514" s="360" t="s">
        <v>3532</v>
      </c>
      <c r="F4514" s="360" t="s">
        <v>15177</v>
      </c>
      <c r="G4514" s="360" t="s">
        <v>3532</v>
      </c>
      <c r="H4514" s="361">
        <v>45975</v>
      </c>
      <c r="I4514" s="360" t="s">
        <v>3532</v>
      </c>
      <c r="J4514" s="360" t="s">
        <v>14943</v>
      </c>
      <c r="K4514" s="360">
        <v>2024</v>
      </c>
      <c r="L4514" s="360" t="s">
        <v>14944</v>
      </c>
      <c r="M4514" s="360" t="s">
        <v>5957</v>
      </c>
      <c r="N4514" s="360" t="s">
        <v>114</v>
      </c>
      <c r="O4514" s="360" t="s">
        <v>83</v>
      </c>
      <c r="P4514" s="360" t="s">
        <v>3532</v>
      </c>
      <c r="Q4514" s="360" t="s">
        <v>15178</v>
      </c>
    </row>
    <row r="4515" spans="1:17" ht="15">
      <c r="A4515" s="359" t="s">
        <v>1679</v>
      </c>
      <c r="B4515" s="360" t="s">
        <v>1052</v>
      </c>
      <c r="C4515" s="360" t="s">
        <v>2790</v>
      </c>
      <c r="D4515" s="360">
        <v>11</v>
      </c>
      <c r="E4515" s="360" t="s">
        <v>3532</v>
      </c>
      <c r="F4515" s="360" t="s">
        <v>15179</v>
      </c>
      <c r="G4515" s="360" t="s">
        <v>3532</v>
      </c>
      <c r="H4515" s="361">
        <v>45975</v>
      </c>
      <c r="I4515" s="360" t="s">
        <v>3532</v>
      </c>
      <c r="J4515" s="360" t="s">
        <v>14943</v>
      </c>
      <c r="K4515" s="360">
        <v>2023</v>
      </c>
      <c r="L4515" s="360" t="s">
        <v>14944</v>
      </c>
      <c r="M4515" s="360" t="s">
        <v>5957</v>
      </c>
      <c r="N4515" s="360" t="s">
        <v>114</v>
      </c>
      <c r="O4515" s="360" t="s">
        <v>83</v>
      </c>
      <c r="P4515" s="360">
        <v>0</v>
      </c>
      <c r="Q4515" s="360" t="s">
        <v>15180</v>
      </c>
    </row>
    <row r="4516" spans="1:17" ht="15">
      <c r="A4516" s="359" t="s">
        <v>1616</v>
      </c>
      <c r="B4516" s="360" t="s">
        <v>1718</v>
      </c>
      <c r="C4516" s="360" t="s">
        <v>2790</v>
      </c>
      <c r="D4516" s="360">
        <v>1</v>
      </c>
      <c r="E4516" s="360" t="s">
        <v>3532</v>
      </c>
      <c r="F4516" s="360" t="s">
        <v>15181</v>
      </c>
      <c r="G4516" s="360" t="s">
        <v>3532</v>
      </c>
      <c r="H4516" s="361">
        <v>45975</v>
      </c>
      <c r="I4516" s="360" t="s">
        <v>3532</v>
      </c>
      <c r="J4516" s="360" t="s">
        <v>14943</v>
      </c>
      <c r="K4516" s="360">
        <v>2024</v>
      </c>
      <c r="L4516" s="360" t="s">
        <v>15053</v>
      </c>
      <c r="M4516" s="360" t="s">
        <v>5957</v>
      </c>
      <c r="N4516" s="360" t="s">
        <v>114</v>
      </c>
      <c r="O4516" s="360" t="s">
        <v>83</v>
      </c>
      <c r="P4516" s="360">
        <v>0</v>
      </c>
      <c r="Q4516" s="360" t="s">
        <v>15144</v>
      </c>
    </row>
    <row r="4517" spans="1:17" ht="15">
      <c r="A4517" s="359" t="s">
        <v>1667</v>
      </c>
      <c r="B4517" s="360" t="s">
        <v>1178</v>
      </c>
      <c r="C4517" s="360" t="s">
        <v>109</v>
      </c>
      <c r="D4517" s="360">
        <v>1</v>
      </c>
      <c r="E4517" s="360" t="s">
        <v>7207</v>
      </c>
      <c r="F4517" s="360" t="s">
        <v>7208</v>
      </c>
      <c r="G4517" s="360" t="s">
        <v>7209</v>
      </c>
      <c r="H4517" s="361">
        <v>45975</v>
      </c>
      <c r="I4517" s="360" t="s">
        <v>3532</v>
      </c>
      <c r="J4517" s="360" t="s">
        <v>14943</v>
      </c>
      <c r="K4517" s="360">
        <v>2023</v>
      </c>
      <c r="L4517" s="360" t="s">
        <v>15053</v>
      </c>
      <c r="M4517" s="360" t="s">
        <v>5957</v>
      </c>
      <c r="N4517" s="360" t="s">
        <v>114</v>
      </c>
      <c r="O4517" s="360" t="s">
        <v>83</v>
      </c>
      <c r="P4517" s="360">
        <v>0</v>
      </c>
      <c r="Q4517" s="360" t="s">
        <v>14927</v>
      </c>
    </row>
    <row r="4518" spans="1:17" ht="15">
      <c r="A4518" s="359" t="s">
        <v>1667</v>
      </c>
      <c r="B4518" s="360" t="s">
        <v>3732</v>
      </c>
      <c r="C4518" s="360" t="s">
        <v>7277</v>
      </c>
      <c r="D4518" s="360">
        <v>7</v>
      </c>
      <c r="E4518" s="360" t="s">
        <v>3532</v>
      </c>
      <c r="F4518" s="360" t="s">
        <v>13828</v>
      </c>
      <c r="G4518" s="360" t="s">
        <v>3532</v>
      </c>
      <c r="H4518" s="361">
        <v>45975</v>
      </c>
      <c r="I4518" s="360" t="s">
        <v>3532</v>
      </c>
      <c r="J4518" s="360" t="s">
        <v>14943</v>
      </c>
      <c r="K4518" s="360">
        <v>2023</v>
      </c>
      <c r="L4518" s="360" t="s">
        <v>14944</v>
      </c>
      <c r="M4518" s="360" t="s">
        <v>5957</v>
      </c>
      <c r="N4518" s="360" t="s">
        <v>114</v>
      </c>
      <c r="O4518" s="360" t="s">
        <v>83</v>
      </c>
      <c r="P4518" s="360">
        <v>0</v>
      </c>
      <c r="Q4518" s="360" t="s">
        <v>13829</v>
      </c>
    </row>
    <row r="4519" spans="1:17" ht="15">
      <c r="A4519" s="359" t="s">
        <v>1667</v>
      </c>
      <c r="B4519" s="360" t="s">
        <v>3729</v>
      </c>
      <c r="C4519" s="360" t="s">
        <v>7277</v>
      </c>
      <c r="D4519" s="360">
        <v>7</v>
      </c>
      <c r="E4519" s="360" t="s">
        <v>3532</v>
      </c>
      <c r="F4519" s="360" t="s">
        <v>13828</v>
      </c>
      <c r="G4519" s="360" t="s">
        <v>3532</v>
      </c>
      <c r="H4519" s="361">
        <v>45975</v>
      </c>
      <c r="I4519" s="360" t="s">
        <v>3532</v>
      </c>
      <c r="J4519" s="360" t="s">
        <v>14943</v>
      </c>
      <c r="K4519" s="360">
        <v>2023</v>
      </c>
      <c r="L4519" s="360" t="s">
        <v>14944</v>
      </c>
      <c r="M4519" s="360" t="s">
        <v>5957</v>
      </c>
      <c r="N4519" s="360" t="s">
        <v>114</v>
      </c>
      <c r="O4519" s="360" t="s">
        <v>83</v>
      </c>
      <c r="P4519" s="360">
        <v>0</v>
      </c>
      <c r="Q4519" s="360" t="s">
        <v>13829</v>
      </c>
    </row>
    <row r="4520" spans="1:17" ht="15">
      <c r="A4520" s="359" t="s">
        <v>3603</v>
      </c>
      <c r="B4520" s="360" t="s">
        <v>3609</v>
      </c>
      <c r="C4520" s="360" t="s">
        <v>2790</v>
      </c>
      <c r="D4520" s="360">
        <v>4</v>
      </c>
      <c r="E4520" s="360" t="s">
        <v>3532</v>
      </c>
      <c r="F4520" s="360" t="s">
        <v>15182</v>
      </c>
      <c r="G4520" s="360" t="s">
        <v>3532</v>
      </c>
      <c r="H4520" s="361">
        <v>45975</v>
      </c>
      <c r="I4520" s="360" t="s">
        <v>3532</v>
      </c>
      <c r="J4520" s="360" t="s">
        <v>14943</v>
      </c>
      <c r="K4520" s="360">
        <v>2023</v>
      </c>
      <c r="L4520" s="360" t="s">
        <v>15053</v>
      </c>
      <c r="M4520" s="360" t="s">
        <v>5957</v>
      </c>
      <c r="N4520" s="360" t="s">
        <v>114</v>
      </c>
      <c r="O4520" s="360" t="s">
        <v>83</v>
      </c>
      <c r="P4520" s="360">
        <v>0</v>
      </c>
      <c r="Q4520" s="360" t="s">
        <v>15183</v>
      </c>
    </row>
    <row r="4521" spans="1:17" ht="15">
      <c r="A4521" s="359" t="s">
        <v>1667</v>
      </c>
      <c r="B4521" s="360" t="s">
        <v>3744</v>
      </c>
      <c r="C4521" s="360" t="s">
        <v>7277</v>
      </c>
      <c r="D4521" s="360">
        <v>7</v>
      </c>
      <c r="E4521" s="360" t="s">
        <v>3532</v>
      </c>
      <c r="F4521" s="360" t="s">
        <v>13828</v>
      </c>
      <c r="G4521" s="360" t="s">
        <v>3532</v>
      </c>
      <c r="H4521" s="361">
        <v>45975</v>
      </c>
      <c r="I4521" s="360" t="s">
        <v>3532</v>
      </c>
      <c r="J4521" s="360" t="s">
        <v>14943</v>
      </c>
      <c r="K4521" s="360">
        <v>2023</v>
      </c>
      <c r="L4521" s="360" t="s">
        <v>14944</v>
      </c>
      <c r="M4521" s="360" t="s">
        <v>5957</v>
      </c>
      <c r="N4521" s="360" t="s">
        <v>114</v>
      </c>
      <c r="O4521" s="360" t="s">
        <v>83</v>
      </c>
      <c r="P4521" s="360">
        <v>0</v>
      </c>
      <c r="Q4521" s="360" t="s">
        <v>13829</v>
      </c>
    </row>
    <row r="4522" spans="1:17" ht="15">
      <c r="A4522" s="359" t="s">
        <v>1679</v>
      </c>
      <c r="B4522" s="360" t="s">
        <v>3470</v>
      </c>
      <c r="C4522" s="360" t="s">
        <v>6591</v>
      </c>
      <c r="D4522" s="360">
        <v>0</v>
      </c>
      <c r="E4522" s="360" t="s">
        <v>3532</v>
      </c>
      <c r="F4522" s="360" t="s">
        <v>3532</v>
      </c>
      <c r="G4522" s="360" t="s">
        <v>3532</v>
      </c>
      <c r="H4522" s="361">
        <v>45975</v>
      </c>
      <c r="I4522" s="360" t="s">
        <v>3532</v>
      </c>
      <c r="J4522" s="360" t="s">
        <v>14943</v>
      </c>
      <c r="K4522" s="360">
        <v>2023</v>
      </c>
      <c r="L4522" s="360" t="s">
        <v>14944</v>
      </c>
      <c r="M4522" s="360" t="s">
        <v>5957</v>
      </c>
      <c r="N4522" s="360" t="s">
        <v>114</v>
      </c>
      <c r="O4522" s="360" t="s">
        <v>83</v>
      </c>
      <c r="P4522" s="360" t="s">
        <v>3532</v>
      </c>
      <c r="Q4522" s="360" t="s">
        <v>15161</v>
      </c>
    </row>
    <row r="4523" spans="1:17" ht="15">
      <c r="A4523" s="359" t="s">
        <v>1667</v>
      </c>
      <c r="B4523" s="360" t="s">
        <v>330</v>
      </c>
      <c r="C4523" s="360" t="s">
        <v>109</v>
      </c>
      <c r="D4523" s="360">
        <v>32</v>
      </c>
      <c r="E4523" s="360" t="s">
        <v>14207</v>
      </c>
      <c r="F4523" s="360" t="s">
        <v>7208</v>
      </c>
      <c r="G4523" s="360" t="s">
        <v>7209</v>
      </c>
      <c r="H4523" s="361">
        <v>45975</v>
      </c>
      <c r="I4523" s="360" t="s">
        <v>3532</v>
      </c>
      <c r="J4523" s="360" t="s">
        <v>14943</v>
      </c>
      <c r="K4523" s="360">
        <v>2023</v>
      </c>
      <c r="L4523" s="360" t="s">
        <v>14944</v>
      </c>
      <c r="M4523" s="360" t="s">
        <v>5957</v>
      </c>
      <c r="N4523" s="360" t="s">
        <v>114</v>
      </c>
      <c r="O4523" s="360" t="s">
        <v>83</v>
      </c>
      <c r="P4523" s="360" t="s">
        <v>3532</v>
      </c>
      <c r="Q4523" s="360" t="s">
        <v>14927</v>
      </c>
    </row>
    <row r="4524" spans="1:17" ht="15">
      <c r="A4524" s="359" t="s">
        <v>1679</v>
      </c>
      <c r="B4524" s="360" t="s">
        <v>1422</v>
      </c>
      <c r="C4524" s="360" t="s">
        <v>109</v>
      </c>
      <c r="D4524" s="360">
        <v>0</v>
      </c>
      <c r="E4524" s="360" t="s">
        <v>14684</v>
      </c>
      <c r="F4524" s="360" t="s">
        <v>7208</v>
      </c>
      <c r="G4524" s="360" t="s">
        <v>7209</v>
      </c>
      <c r="H4524" s="361">
        <v>45975</v>
      </c>
      <c r="I4524" s="360" t="s">
        <v>3532</v>
      </c>
      <c r="J4524" s="360" t="s">
        <v>14943</v>
      </c>
      <c r="K4524" s="360">
        <v>2023</v>
      </c>
      <c r="L4524" s="360" t="s">
        <v>14944</v>
      </c>
      <c r="M4524" s="360" t="s">
        <v>5957</v>
      </c>
      <c r="N4524" s="360" t="s">
        <v>114</v>
      </c>
      <c r="O4524" s="360" t="s">
        <v>83</v>
      </c>
      <c r="P4524" s="360" t="s">
        <v>3532</v>
      </c>
      <c r="Q4524" s="360" t="s">
        <v>15184</v>
      </c>
    </row>
    <row r="4525" spans="1:17" ht="15">
      <c r="A4525" s="359" t="s">
        <v>1667</v>
      </c>
      <c r="B4525" s="360" t="s">
        <v>3725</v>
      </c>
      <c r="C4525" s="360" t="s">
        <v>7277</v>
      </c>
      <c r="D4525" s="360">
        <v>7</v>
      </c>
      <c r="E4525" s="360" t="s">
        <v>3532</v>
      </c>
      <c r="F4525" s="360" t="s">
        <v>13828</v>
      </c>
      <c r="G4525" s="360" t="s">
        <v>3532</v>
      </c>
      <c r="H4525" s="361">
        <v>45975</v>
      </c>
      <c r="I4525" s="360" t="s">
        <v>3532</v>
      </c>
      <c r="J4525" s="360" t="s">
        <v>14943</v>
      </c>
      <c r="K4525" s="360">
        <v>2023</v>
      </c>
      <c r="L4525" s="360" t="s">
        <v>14944</v>
      </c>
      <c r="M4525" s="360" t="s">
        <v>5957</v>
      </c>
      <c r="N4525" s="360" t="s">
        <v>114</v>
      </c>
      <c r="O4525" s="360" t="s">
        <v>83</v>
      </c>
      <c r="P4525" s="360">
        <v>0</v>
      </c>
      <c r="Q4525" s="360" t="s">
        <v>13829</v>
      </c>
    </row>
    <row r="4526" spans="1:17" ht="15">
      <c r="A4526" s="359" t="s">
        <v>1667</v>
      </c>
      <c r="B4526" s="360" t="s">
        <v>3727</v>
      </c>
      <c r="C4526" s="360" t="s">
        <v>7277</v>
      </c>
      <c r="D4526" s="360">
        <v>7</v>
      </c>
      <c r="E4526" s="360" t="s">
        <v>3532</v>
      </c>
      <c r="F4526" s="360" t="s">
        <v>13828</v>
      </c>
      <c r="G4526" s="360" t="s">
        <v>3532</v>
      </c>
      <c r="H4526" s="361">
        <v>45975</v>
      </c>
      <c r="I4526" s="360" t="s">
        <v>3532</v>
      </c>
      <c r="J4526" s="360" t="s">
        <v>14943</v>
      </c>
      <c r="K4526" s="360">
        <v>2023</v>
      </c>
      <c r="L4526" s="360" t="s">
        <v>14944</v>
      </c>
      <c r="M4526" s="360" t="s">
        <v>5957</v>
      </c>
      <c r="N4526" s="360" t="s">
        <v>114</v>
      </c>
      <c r="O4526" s="360" t="s">
        <v>83</v>
      </c>
      <c r="P4526" s="360">
        <v>0</v>
      </c>
      <c r="Q4526" s="360" t="s">
        <v>13829</v>
      </c>
    </row>
    <row r="4527" spans="1:17" ht="15">
      <c r="A4527" s="359" t="s">
        <v>1667</v>
      </c>
      <c r="B4527" s="360" t="s">
        <v>1263</v>
      </c>
      <c r="C4527" s="360" t="s">
        <v>7277</v>
      </c>
      <c r="D4527" s="360">
        <v>7</v>
      </c>
      <c r="E4527" s="360" t="s">
        <v>3532</v>
      </c>
      <c r="F4527" s="360" t="s">
        <v>13828</v>
      </c>
      <c r="G4527" s="360" t="s">
        <v>3532</v>
      </c>
      <c r="H4527" s="361">
        <v>45975</v>
      </c>
      <c r="I4527" s="360" t="s">
        <v>3532</v>
      </c>
      <c r="J4527" s="360" t="s">
        <v>14943</v>
      </c>
      <c r="K4527" s="360">
        <v>2023</v>
      </c>
      <c r="L4527" s="360" t="s">
        <v>14944</v>
      </c>
      <c r="M4527" s="360" t="s">
        <v>5957</v>
      </c>
      <c r="N4527" s="360" t="s">
        <v>114</v>
      </c>
      <c r="O4527" s="360" t="s">
        <v>83</v>
      </c>
      <c r="P4527" s="360">
        <v>0</v>
      </c>
      <c r="Q4527" s="360" t="s">
        <v>13829</v>
      </c>
    </row>
    <row r="4528" spans="1:17" ht="15">
      <c r="A4528" s="359" t="s">
        <v>1616</v>
      </c>
      <c r="B4528" s="360" t="s">
        <v>1004</v>
      </c>
      <c r="C4528" s="360" t="s">
        <v>2790</v>
      </c>
      <c r="D4528" s="360">
        <v>4</v>
      </c>
      <c r="E4528" s="360" t="s">
        <v>3532</v>
      </c>
      <c r="F4528" s="360" t="s">
        <v>15185</v>
      </c>
      <c r="G4528" s="360" t="s">
        <v>3532</v>
      </c>
      <c r="H4528" s="361">
        <v>45975</v>
      </c>
      <c r="I4528" s="360" t="s">
        <v>3532</v>
      </c>
      <c r="J4528" s="360" t="s">
        <v>14943</v>
      </c>
      <c r="K4528" s="360">
        <v>2024</v>
      </c>
      <c r="L4528" s="360" t="s">
        <v>15053</v>
      </c>
      <c r="M4528" s="360" t="s">
        <v>5957</v>
      </c>
      <c r="N4528" s="360" t="s">
        <v>114</v>
      </c>
      <c r="O4528" s="360" t="s">
        <v>83</v>
      </c>
      <c r="P4528" s="360">
        <v>0</v>
      </c>
      <c r="Q4528" s="360" t="s">
        <v>15186</v>
      </c>
    </row>
    <row r="4529" spans="1:17" ht="15">
      <c r="A4529" s="359" t="s">
        <v>1667</v>
      </c>
      <c r="B4529" s="360" t="s">
        <v>3739</v>
      </c>
      <c r="C4529" s="360" t="s">
        <v>7277</v>
      </c>
      <c r="D4529" s="360">
        <v>7</v>
      </c>
      <c r="E4529" s="360" t="s">
        <v>3532</v>
      </c>
      <c r="F4529" s="360" t="s">
        <v>13828</v>
      </c>
      <c r="G4529" s="360" t="s">
        <v>3532</v>
      </c>
      <c r="H4529" s="361">
        <v>45975</v>
      </c>
      <c r="I4529" s="360" t="s">
        <v>3532</v>
      </c>
      <c r="J4529" s="360" t="s">
        <v>14943</v>
      </c>
      <c r="K4529" s="360">
        <v>2023</v>
      </c>
      <c r="L4529" s="360" t="s">
        <v>15053</v>
      </c>
      <c r="M4529" s="360" t="s">
        <v>5957</v>
      </c>
      <c r="N4529" s="360" t="s">
        <v>5953</v>
      </c>
      <c r="O4529" s="360" t="s">
        <v>83</v>
      </c>
      <c r="P4529" s="360">
        <v>0</v>
      </c>
      <c r="Q4529" s="360" t="s">
        <v>13829</v>
      </c>
    </row>
    <row r="4530" spans="1:17" ht="15">
      <c r="A4530" s="359" t="s">
        <v>2813</v>
      </c>
      <c r="B4530" s="360" t="s">
        <v>1429</v>
      </c>
      <c r="C4530" s="360" t="s">
        <v>2790</v>
      </c>
      <c r="D4530" s="360">
        <v>11</v>
      </c>
      <c r="E4530" s="360" t="s">
        <v>3532</v>
      </c>
      <c r="F4530" s="360" t="s">
        <v>15187</v>
      </c>
      <c r="G4530" s="360" t="s">
        <v>3532</v>
      </c>
      <c r="H4530" s="361">
        <v>45975</v>
      </c>
      <c r="I4530" s="360" t="s">
        <v>3532</v>
      </c>
      <c r="J4530" s="360" t="s">
        <v>14943</v>
      </c>
      <c r="K4530" s="360">
        <v>2023</v>
      </c>
      <c r="L4530" s="360" t="s">
        <v>14944</v>
      </c>
      <c r="M4530" s="360" t="s">
        <v>5957</v>
      </c>
      <c r="N4530" s="360" t="s">
        <v>114</v>
      </c>
      <c r="O4530" s="360" t="s">
        <v>83</v>
      </c>
      <c r="P4530" s="360">
        <v>0</v>
      </c>
      <c r="Q4530" s="360" t="s">
        <v>15188</v>
      </c>
    </row>
    <row r="4531" spans="1:17" ht="15">
      <c r="A4531" s="359" t="s">
        <v>1679</v>
      </c>
      <c r="B4531" s="360" t="s">
        <v>3466</v>
      </c>
      <c r="C4531" s="360" t="s">
        <v>2790</v>
      </c>
      <c r="D4531" s="360">
        <v>4</v>
      </c>
      <c r="E4531" s="360" t="s">
        <v>3532</v>
      </c>
      <c r="F4531" s="360" t="s">
        <v>15189</v>
      </c>
      <c r="G4531" s="360" t="s">
        <v>3532</v>
      </c>
      <c r="H4531" s="361">
        <v>45975</v>
      </c>
      <c r="I4531" s="360" t="s">
        <v>3532</v>
      </c>
      <c r="J4531" s="360" t="s">
        <v>14943</v>
      </c>
      <c r="K4531" s="360">
        <v>2023</v>
      </c>
      <c r="L4531" s="360" t="s">
        <v>14944</v>
      </c>
      <c r="M4531" s="360" t="s">
        <v>5957</v>
      </c>
      <c r="N4531" s="360" t="s">
        <v>114</v>
      </c>
      <c r="O4531" s="360" t="s">
        <v>83</v>
      </c>
      <c r="P4531" s="360">
        <v>0</v>
      </c>
      <c r="Q4531" s="360" t="s">
        <v>15190</v>
      </c>
    </row>
    <row r="4532" spans="1:17" ht="15">
      <c r="A4532" s="359" t="s">
        <v>1667</v>
      </c>
      <c r="B4532" s="360" t="s">
        <v>3717</v>
      </c>
      <c r="C4532" s="360" t="s">
        <v>7277</v>
      </c>
      <c r="D4532" s="360">
        <v>7</v>
      </c>
      <c r="E4532" s="360" t="s">
        <v>3532</v>
      </c>
      <c r="F4532" s="360" t="s">
        <v>13828</v>
      </c>
      <c r="G4532" s="360" t="s">
        <v>3532</v>
      </c>
      <c r="H4532" s="361">
        <v>45975</v>
      </c>
      <c r="I4532" s="360" t="s">
        <v>3532</v>
      </c>
      <c r="J4532" s="360" t="s">
        <v>14943</v>
      </c>
      <c r="K4532" s="360">
        <v>2023</v>
      </c>
      <c r="L4532" s="360" t="s">
        <v>14944</v>
      </c>
      <c r="M4532" s="360" t="s">
        <v>5957</v>
      </c>
      <c r="N4532" s="360" t="s">
        <v>114</v>
      </c>
      <c r="O4532" s="360" t="s">
        <v>83</v>
      </c>
      <c r="P4532" s="360">
        <v>0</v>
      </c>
      <c r="Q4532" s="360" t="s">
        <v>13829</v>
      </c>
    </row>
    <row r="4533" spans="1:17" ht="15">
      <c r="A4533" s="359" t="s">
        <v>1679</v>
      </c>
      <c r="B4533" s="360" t="s">
        <v>3480</v>
      </c>
      <c r="C4533" s="360" t="s">
        <v>109</v>
      </c>
      <c r="D4533" s="360">
        <v>0</v>
      </c>
      <c r="E4533" s="360" t="s">
        <v>14684</v>
      </c>
      <c r="F4533" s="360" t="s">
        <v>7208</v>
      </c>
      <c r="G4533" s="360" t="s">
        <v>7209</v>
      </c>
      <c r="H4533" s="361">
        <v>45975</v>
      </c>
      <c r="I4533" s="360" t="s">
        <v>3532</v>
      </c>
      <c r="J4533" s="360" t="s">
        <v>14943</v>
      </c>
      <c r="K4533" s="360">
        <v>2023</v>
      </c>
      <c r="L4533" s="360" t="s">
        <v>14944</v>
      </c>
      <c r="M4533" s="360" t="s">
        <v>5957</v>
      </c>
      <c r="N4533" s="360" t="s">
        <v>114</v>
      </c>
      <c r="O4533" s="360" t="s">
        <v>83</v>
      </c>
      <c r="P4533" s="360" t="s">
        <v>3532</v>
      </c>
      <c r="Q4533" s="360" t="s">
        <v>15184</v>
      </c>
    </row>
    <row r="4534" spans="1:17" ht="15">
      <c r="A4534" s="359" t="s">
        <v>1667</v>
      </c>
      <c r="B4534" s="360" t="s">
        <v>1069</v>
      </c>
      <c r="C4534" s="360" t="s">
        <v>7277</v>
      </c>
      <c r="D4534" s="360">
        <v>7</v>
      </c>
      <c r="E4534" s="360" t="s">
        <v>3532</v>
      </c>
      <c r="F4534" s="360" t="s">
        <v>13828</v>
      </c>
      <c r="G4534" s="360" t="s">
        <v>3532</v>
      </c>
      <c r="H4534" s="361">
        <v>45975</v>
      </c>
      <c r="I4534" s="360" t="s">
        <v>3532</v>
      </c>
      <c r="J4534" s="360" t="s">
        <v>14943</v>
      </c>
      <c r="K4534" s="360">
        <v>2023</v>
      </c>
      <c r="L4534" s="360" t="s">
        <v>14944</v>
      </c>
      <c r="M4534" s="360" t="s">
        <v>5957</v>
      </c>
      <c r="N4534" s="360" t="s">
        <v>114</v>
      </c>
      <c r="O4534" s="360" t="s">
        <v>83</v>
      </c>
      <c r="P4534" s="360">
        <v>0</v>
      </c>
      <c r="Q4534" s="360" t="s">
        <v>13829</v>
      </c>
    </row>
    <row r="4535" spans="1:17" ht="15">
      <c r="A4535" s="359" t="s">
        <v>1616</v>
      </c>
      <c r="B4535" s="360" t="s">
        <v>3216</v>
      </c>
      <c r="C4535" s="360" t="s">
        <v>3532</v>
      </c>
      <c r="D4535" s="360">
        <v>1</v>
      </c>
      <c r="E4535" s="360" t="s">
        <v>3532</v>
      </c>
      <c r="F4535" s="360" t="s">
        <v>3532</v>
      </c>
      <c r="G4535" s="360" t="s">
        <v>3532</v>
      </c>
      <c r="H4535" s="361">
        <v>45975</v>
      </c>
      <c r="I4535" s="360" t="s">
        <v>3532</v>
      </c>
      <c r="J4535" s="360" t="s">
        <v>14943</v>
      </c>
      <c r="K4535" s="360">
        <v>2023</v>
      </c>
      <c r="L4535" s="360" t="s">
        <v>14944</v>
      </c>
      <c r="M4535" s="360" t="s">
        <v>5957</v>
      </c>
      <c r="N4535" s="360" t="s">
        <v>114</v>
      </c>
      <c r="O4535" s="360" t="s">
        <v>83</v>
      </c>
      <c r="P4535" s="360" t="s">
        <v>3532</v>
      </c>
      <c r="Q4535" s="360" t="s">
        <v>3532</v>
      </c>
    </row>
    <row r="4536" spans="1:17" ht="15">
      <c r="A4536" s="359" t="s">
        <v>219</v>
      </c>
      <c r="B4536" s="360" t="s">
        <v>2706</v>
      </c>
      <c r="C4536" s="360" t="s">
        <v>2790</v>
      </c>
      <c r="D4536" s="360">
        <v>4</v>
      </c>
      <c r="E4536" s="360" t="s">
        <v>3532</v>
      </c>
      <c r="F4536" s="360" t="s">
        <v>15191</v>
      </c>
      <c r="G4536" s="360" t="s">
        <v>3532</v>
      </c>
      <c r="H4536" s="361">
        <v>45975</v>
      </c>
      <c r="I4536" s="360" t="s">
        <v>3532</v>
      </c>
      <c r="J4536" s="360" t="s">
        <v>14943</v>
      </c>
      <c r="K4536" s="360">
        <v>2023</v>
      </c>
      <c r="L4536" s="360" t="s">
        <v>14944</v>
      </c>
      <c r="M4536" s="360" t="s">
        <v>5957</v>
      </c>
      <c r="N4536" s="360" t="s">
        <v>114</v>
      </c>
      <c r="O4536" s="360" t="s">
        <v>83</v>
      </c>
      <c r="P4536" s="360">
        <v>0</v>
      </c>
      <c r="Q4536" s="360" t="s">
        <v>15192</v>
      </c>
    </row>
    <row r="4537" spans="1:17" ht="15">
      <c r="A4537" s="359" t="s">
        <v>1679</v>
      </c>
      <c r="B4537" s="360" t="s">
        <v>3474</v>
      </c>
      <c r="C4537" s="360" t="s">
        <v>2790</v>
      </c>
      <c r="D4537" s="360">
        <v>4</v>
      </c>
      <c r="E4537" s="360" t="s">
        <v>3532</v>
      </c>
      <c r="F4537" s="360" t="s">
        <v>15193</v>
      </c>
      <c r="G4537" s="360" t="s">
        <v>3532</v>
      </c>
      <c r="H4537" s="361">
        <v>45975</v>
      </c>
      <c r="I4537" s="360" t="s">
        <v>3532</v>
      </c>
      <c r="J4537" s="360" t="s">
        <v>14943</v>
      </c>
      <c r="K4537" s="360">
        <v>2023</v>
      </c>
      <c r="L4537" s="360" t="s">
        <v>14944</v>
      </c>
      <c r="M4537" s="360" t="s">
        <v>5957</v>
      </c>
      <c r="N4537" s="360" t="s">
        <v>114</v>
      </c>
      <c r="O4537" s="360" t="s">
        <v>83</v>
      </c>
      <c r="P4537" s="360">
        <v>0</v>
      </c>
      <c r="Q4537" s="360" t="s">
        <v>15194</v>
      </c>
    </row>
    <row r="4538" spans="1:17" ht="15">
      <c r="A4538" s="359" t="s">
        <v>1808</v>
      </c>
      <c r="B4538" s="360" t="s">
        <v>1289</v>
      </c>
      <c r="C4538" s="360" t="s">
        <v>2790</v>
      </c>
      <c r="D4538" s="360">
        <v>4</v>
      </c>
      <c r="E4538" s="360" t="s">
        <v>3532</v>
      </c>
      <c r="F4538" s="360" t="s">
        <v>15195</v>
      </c>
      <c r="G4538" s="360" t="s">
        <v>3532</v>
      </c>
      <c r="H4538" s="361">
        <v>45975</v>
      </c>
      <c r="I4538" s="360" t="s">
        <v>3532</v>
      </c>
      <c r="J4538" s="360" t="s">
        <v>14943</v>
      </c>
      <c r="K4538" s="360">
        <v>2023</v>
      </c>
      <c r="L4538" s="360" t="s">
        <v>14944</v>
      </c>
      <c r="M4538" s="360" t="s">
        <v>5957</v>
      </c>
      <c r="N4538" s="360" t="s">
        <v>114</v>
      </c>
      <c r="O4538" s="360" t="s">
        <v>83</v>
      </c>
      <c r="P4538" s="360">
        <v>0</v>
      </c>
      <c r="Q4538" s="360" t="s">
        <v>15196</v>
      </c>
    </row>
    <row r="4539" spans="1:17" ht="15">
      <c r="A4539" s="359" t="s">
        <v>1667</v>
      </c>
      <c r="B4539" s="360" t="s">
        <v>1719</v>
      </c>
      <c r="C4539" s="360" t="s">
        <v>7277</v>
      </c>
      <c r="D4539" s="360">
        <v>6</v>
      </c>
      <c r="E4539" s="360" t="s">
        <v>3532</v>
      </c>
      <c r="F4539" s="360" t="s">
        <v>13828</v>
      </c>
      <c r="G4539" s="360" t="s">
        <v>3532</v>
      </c>
      <c r="H4539" s="361">
        <v>45975</v>
      </c>
      <c r="I4539" s="360" t="s">
        <v>3532</v>
      </c>
      <c r="J4539" s="360" t="s">
        <v>14943</v>
      </c>
      <c r="K4539" s="360">
        <v>2023</v>
      </c>
      <c r="L4539" s="360" t="s">
        <v>15053</v>
      </c>
      <c r="M4539" s="360" t="s">
        <v>5957</v>
      </c>
      <c r="N4539" s="360" t="s">
        <v>114</v>
      </c>
      <c r="O4539" s="360" t="s">
        <v>83</v>
      </c>
      <c r="P4539" s="360">
        <v>0</v>
      </c>
      <c r="Q4539" s="360" t="s">
        <v>13829</v>
      </c>
    </row>
    <row r="4540" spans="1:17" ht="15">
      <c r="A4540" s="359" t="s">
        <v>3603</v>
      </c>
      <c r="B4540" s="360" t="s">
        <v>903</v>
      </c>
      <c r="C4540" s="360" t="s">
        <v>3532</v>
      </c>
      <c r="D4540" s="360">
        <v>6</v>
      </c>
      <c r="E4540" s="360" t="s">
        <v>3532</v>
      </c>
      <c r="F4540" s="360" t="s">
        <v>3532</v>
      </c>
      <c r="G4540" s="360" t="s">
        <v>3532</v>
      </c>
      <c r="H4540" s="361">
        <v>45975</v>
      </c>
      <c r="I4540" s="360" t="s">
        <v>3532</v>
      </c>
      <c r="J4540" s="360" t="s">
        <v>14943</v>
      </c>
      <c r="K4540" s="360">
        <v>2023</v>
      </c>
      <c r="L4540" s="360" t="s">
        <v>15053</v>
      </c>
      <c r="M4540" s="360" t="s">
        <v>5957</v>
      </c>
      <c r="N4540" s="360" t="s">
        <v>114</v>
      </c>
      <c r="O4540" s="360" t="s">
        <v>83</v>
      </c>
      <c r="P4540" s="360" t="s">
        <v>3532</v>
      </c>
      <c r="Q4540" s="360" t="s">
        <v>3532</v>
      </c>
    </row>
    <row r="4541" spans="1:17" ht="15">
      <c r="A4541" s="359" t="s">
        <v>1667</v>
      </c>
      <c r="B4541" s="360" t="s">
        <v>3731</v>
      </c>
      <c r="C4541" s="360" t="s">
        <v>7277</v>
      </c>
      <c r="D4541" s="360">
        <v>7</v>
      </c>
      <c r="E4541" s="360" t="s">
        <v>3532</v>
      </c>
      <c r="F4541" s="360" t="s">
        <v>13828</v>
      </c>
      <c r="G4541" s="360" t="s">
        <v>3532</v>
      </c>
      <c r="H4541" s="361">
        <v>45975</v>
      </c>
      <c r="I4541" s="360" t="s">
        <v>3532</v>
      </c>
      <c r="J4541" s="360" t="s">
        <v>14943</v>
      </c>
      <c r="K4541" s="360">
        <v>2023</v>
      </c>
      <c r="L4541" s="360" t="s">
        <v>14944</v>
      </c>
      <c r="M4541" s="360" t="s">
        <v>5957</v>
      </c>
      <c r="N4541" s="360" t="s">
        <v>114</v>
      </c>
      <c r="O4541" s="360" t="s">
        <v>83</v>
      </c>
      <c r="P4541" s="360">
        <v>0</v>
      </c>
      <c r="Q4541" s="360" t="s">
        <v>13829</v>
      </c>
    </row>
    <row r="4542" spans="1:17" ht="15">
      <c r="A4542" s="359" t="s">
        <v>1616</v>
      </c>
      <c r="B4542" s="360" t="s">
        <v>3217</v>
      </c>
      <c r="C4542" s="360" t="s">
        <v>2790</v>
      </c>
      <c r="D4542" s="360">
        <v>3</v>
      </c>
      <c r="E4542" s="360" t="s">
        <v>3532</v>
      </c>
      <c r="F4542" s="360" t="s">
        <v>15197</v>
      </c>
      <c r="G4542" s="360" t="s">
        <v>3532</v>
      </c>
      <c r="H4542" s="361">
        <v>45975</v>
      </c>
      <c r="I4542" s="360" t="s">
        <v>3532</v>
      </c>
      <c r="J4542" s="360" t="s">
        <v>14943</v>
      </c>
      <c r="K4542" s="360">
        <v>2023</v>
      </c>
      <c r="L4542" s="360" t="s">
        <v>15053</v>
      </c>
      <c r="M4542" s="360" t="s">
        <v>5957</v>
      </c>
      <c r="N4542" s="360" t="s">
        <v>114</v>
      </c>
      <c r="O4542" s="360" t="s">
        <v>83</v>
      </c>
      <c r="P4542" s="360">
        <v>0</v>
      </c>
      <c r="Q4542" s="360" t="s">
        <v>15198</v>
      </c>
    </row>
    <row r="4543" spans="1:17" ht="15">
      <c r="A4543" s="359" t="s">
        <v>1667</v>
      </c>
      <c r="B4543" s="360" t="s">
        <v>292</v>
      </c>
      <c r="C4543" s="360" t="s">
        <v>109</v>
      </c>
      <c r="D4543" s="360">
        <v>38</v>
      </c>
      <c r="E4543" s="360" t="s">
        <v>14207</v>
      </c>
      <c r="F4543" s="360" t="s">
        <v>7208</v>
      </c>
      <c r="G4543" s="360" t="s">
        <v>7209</v>
      </c>
      <c r="H4543" s="361">
        <v>45975</v>
      </c>
      <c r="I4543" s="360" t="s">
        <v>3532</v>
      </c>
      <c r="J4543" s="360" t="s">
        <v>14943</v>
      </c>
      <c r="K4543" s="360">
        <v>2023</v>
      </c>
      <c r="L4543" s="360" t="s">
        <v>14944</v>
      </c>
      <c r="M4543" s="360" t="s">
        <v>5957</v>
      </c>
      <c r="N4543" s="360" t="s">
        <v>114</v>
      </c>
      <c r="O4543" s="360" t="s">
        <v>83</v>
      </c>
      <c r="P4543" s="360" t="s">
        <v>3532</v>
      </c>
      <c r="Q4543" s="360" t="s">
        <v>14934</v>
      </c>
    </row>
    <row r="4544" spans="1:17" ht="15">
      <c r="A4544" s="359" t="s">
        <v>219</v>
      </c>
      <c r="B4544" s="360" t="s">
        <v>215</v>
      </c>
      <c r="C4544" s="360" t="s">
        <v>109</v>
      </c>
      <c r="D4544" s="360">
        <v>3</v>
      </c>
      <c r="E4544" s="360" t="s">
        <v>13593</v>
      </c>
      <c r="F4544" s="360" t="s">
        <v>7208</v>
      </c>
      <c r="G4544" s="360" t="s">
        <v>7209</v>
      </c>
      <c r="H4544" s="361">
        <v>45975</v>
      </c>
      <c r="I4544" s="360" t="s">
        <v>3532</v>
      </c>
      <c r="J4544" s="360" t="s">
        <v>14943</v>
      </c>
      <c r="K4544" s="360">
        <v>2024</v>
      </c>
      <c r="L4544" s="360" t="s">
        <v>14944</v>
      </c>
      <c r="M4544" s="360" t="s">
        <v>5957</v>
      </c>
      <c r="N4544" s="360" t="s">
        <v>114</v>
      </c>
      <c r="O4544" s="360" t="s">
        <v>83</v>
      </c>
      <c r="P4544" s="360" t="s">
        <v>3532</v>
      </c>
      <c r="Q4544" s="360" t="s">
        <v>14971</v>
      </c>
    </row>
    <row r="4545" spans="1:17" ht="15">
      <c r="A4545" s="359" t="s">
        <v>2813</v>
      </c>
      <c r="B4545" s="360" t="s">
        <v>2817</v>
      </c>
      <c r="C4545" s="360" t="s">
        <v>2790</v>
      </c>
      <c r="D4545" s="360">
        <v>8</v>
      </c>
      <c r="E4545" s="360" t="s">
        <v>3532</v>
      </c>
      <c r="F4545" s="360" t="s">
        <v>15199</v>
      </c>
      <c r="G4545" s="360" t="s">
        <v>3532</v>
      </c>
      <c r="H4545" s="361">
        <v>45975</v>
      </c>
      <c r="I4545" s="360" t="s">
        <v>3532</v>
      </c>
      <c r="J4545" s="360" t="s">
        <v>14943</v>
      </c>
      <c r="K4545" s="360">
        <v>2023</v>
      </c>
      <c r="L4545" s="360" t="s">
        <v>15053</v>
      </c>
      <c r="M4545" s="360" t="s">
        <v>5957</v>
      </c>
      <c r="N4545" s="360" t="s">
        <v>114</v>
      </c>
      <c r="O4545" s="360" t="s">
        <v>83</v>
      </c>
      <c r="P4545" s="360">
        <v>0</v>
      </c>
      <c r="Q4545" s="360" t="s">
        <v>15200</v>
      </c>
    </row>
    <row r="4546" spans="1:17" ht="15">
      <c r="A4546" s="359" t="s">
        <v>1616</v>
      </c>
      <c r="B4546" s="360" t="s">
        <v>908</v>
      </c>
      <c r="C4546" s="360" t="s">
        <v>3532</v>
      </c>
      <c r="D4546" s="360">
        <v>2</v>
      </c>
      <c r="E4546" s="360" t="s">
        <v>3532</v>
      </c>
      <c r="F4546" s="360" t="s">
        <v>3532</v>
      </c>
      <c r="G4546" s="360" t="s">
        <v>3532</v>
      </c>
      <c r="H4546" s="361">
        <v>45975</v>
      </c>
      <c r="I4546" s="360" t="s">
        <v>3532</v>
      </c>
      <c r="J4546" s="360" t="s">
        <v>14943</v>
      </c>
      <c r="K4546" s="360">
        <v>2023</v>
      </c>
      <c r="L4546" s="360" t="s">
        <v>15053</v>
      </c>
      <c r="M4546" s="360" t="s">
        <v>5957</v>
      </c>
      <c r="N4546" s="360" t="s">
        <v>114</v>
      </c>
      <c r="O4546" s="360" t="s">
        <v>83</v>
      </c>
      <c r="P4546" s="360" t="s">
        <v>3532</v>
      </c>
      <c r="Q4546" s="360" t="s">
        <v>3532</v>
      </c>
    </row>
    <row r="4547" spans="1:17" ht="15">
      <c r="A4547" s="359" t="s">
        <v>1616</v>
      </c>
      <c r="B4547" s="360" t="s">
        <v>143</v>
      </c>
      <c r="C4547" s="360" t="s">
        <v>109</v>
      </c>
      <c r="D4547" s="360">
        <v>20</v>
      </c>
      <c r="E4547" s="360" t="s">
        <v>14114</v>
      </c>
      <c r="F4547" s="360" t="s">
        <v>7208</v>
      </c>
      <c r="G4547" s="360" t="s">
        <v>7209</v>
      </c>
      <c r="H4547" s="361">
        <v>45975</v>
      </c>
      <c r="I4547" s="360" t="s">
        <v>3532</v>
      </c>
      <c r="J4547" s="360" t="s">
        <v>14943</v>
      </c>
      <c r="K4547" s="360">
        <v>2023</v>
      </c>
      <c r="L4547" s="360" t="s">
        <v>14944</v>
      </c>
      <c r="M4547" s="360" t="s">
        <v>5957</v>
      </c>
      <c r="N4547" s="360" t="s">
        <v>114</v>
      </c>
      <c r="O4547" s="360" t="s">
        <v>83</v>
      </c>
      <c r="P4547" s="360" t="s">
        <v>3532</v>
      </c>
      <c r="Q4547" s="360" t="s">
        <v>14927</v>
      </c>
    </row>
    <row r="4548" spans="1:17" ht="15">
      <c r="A4548" s="359" t="s">
        <v>1670</v>
      </c>
      <c r="B4548" s="360" t="s">
        <v>3493</v>
      </c>
      <c r="C4548" s="360" t="s">
        <v>13927</v>
      </c>
      <c r="D4548" s="360">
        <v>0</v>
      </c>
      <c r="E4548" s="360" t="s">
        <v>3532</v>
      </c>
      <c r="F4548" s="360" t="s">
        <v>15201</v>
      </c>
      <c r="G4548" s="360" t="s">
        <v>3532</v>
      </c>
      <c r="H4548" s="361">
        <v>45975</v>
      </c>
      <c r="I4548" s="360" t="s">
        <v>3532</v>
      </c>
      <c r="J4548" s="360" t="s">
        <v>14943</v>
      </c>
      <c r="K4548" s="360">
        <v>2024</v>
      </c>
      <c r="L4548" s="360" t="s">
        <v>14944</v>
      </c>
      <c r="M4548" s="360" t="s">
        <v>5957</v>
      </c>
      <c r="N4548" s="360" t="s">
        <v>114</v>
      </c>
      <c r="O4548" s="360" t="s">
        <v>83</v>
      </c>
      <c r="P4548" s="360" t="s">
        <v>3532</v>
      </c>
      <c r="Q4548" s="360" t="s">
        <v>15202</v>
      </c>
    </row>
    <row r="4549" spans="1:17" ht="15">
      <c r="A4549" s="359" t="s">
        <v>1616</v>
      </c>
      <c r="B4549" s="360" t="s">
        <v>1804</v>
      </c>
      <c r="C4549" s="360" t="s">
        <v>2790</v>
      </c>
      <c r="D4549" s="360">
        <v>2</v>
      </c>
      <c r="E4549" s="360" t="s">
        <v>3532</v>
      </c>
      <c r="F4549" s="360" t="s">
        <v>15203</v>
      </c>
      <c r="G4549" s="360" t="s">
        <v>3532</v>
      </c>
      <c r="H4549" s="361">
        <v>45975</v>
      </c>
      <c r="I4549" s="360" t="s">
        <v>3532</v>
      </c>
      <c r="J4549" s="360" t="s">
        <v>14943</v>
      </c>
      <c r="K4549" s="360">
        <v>2023</v>
      </c>
      <c r="L4549" s="360" t="s">
        <v>15053</v>
      </c>
      <c r="M4549" s="360" t="s">
        <v>5957</v>
      </c>
      <c r="N4549" s="360" t="s">
        <v>114</v>
      </c>
      <c r="O4549" s="360" t="s">
        <v>83</v>
      </c>
      <c r="P4549" s="360">
        <v>0</v>
      </c>
      <c r="Q4549" s="360" t="s">
        <v>15204</v>
      </c>
    </row>
    <row r="4550" spans="1:17" ht="15">
      <c r="A4550" s="359" t="s">
        <v>1654</v>
      </c>
      <c r="B4550" s="360" t="s">
        <v>687</v>
      </c>
      <c r="C4550" s="360" t="s">
        <v>2790</v>
      </c>
      <c r="D4550" s="360">
        <v>3</v>
      </c>
      <c r="E4550" s="360" t="s">
        <v>3532</v>
      </c>
      <c r="F4550" s="360" t="s">
        <v>15205</v>
      </c>
      <c r="G4550" s="360" t="s">
        <v>3532</v>
      </c>
      <c r="H4550" s="361">
        <v>45975</v>
      </c>
      <c r="I4550" s="360" t="s">
        <v>3532</v>
      </c>
      <c r="J4550" s="360" t="s">
        <v>14943</v>
      </c>
      <c r="K4550" s="360">
        <v>2023</v>
      </c>
      <c r="L4550" s="360" t="s">
        <v>14944</v>
      </c>
      <c r="M4550" s="360" t="s">
        <v>5957</v>
      </c>
      <c r="N4550" s="360" t="s">
        <v>114</v>
      </c>
      <c r="O4550" s="360" t="s">
        <v>83</v>
      </c>
      <c r="P4550" s="360">
        <v>0</v>
      </c>
      <c r="Q4550" s="360" t="s">
        <v>15206</v>
      </c>
    </row>
    <row r="4551" spans="1:17" ht="15">
      <c r="A4551" s="359" t="s">
        <v>1808</v>
      </c>
      <c r="B4551" s="360" t="s">
        <v>1590</v>
      </c>
      <c r="C4551" s="360" t="s">
        <v>2790</v>
      </c>
      <c r="D4551" s="360">
        <v>4</v>
      </c>
      <c r="E4551" s="360" t="s">
        <v>3532</v>
      </c>
      <c r="F4551" s="360" t="s">
        <v>15207</v>
      </c>
      <c r="G4551" s="360" t="s">
        <v>3532</v>
      </c>
      <c r="H4551" s="361">
        <v>45975</v>
      </c>
      <c r="I4551" s="360" t="s">
        <v>3532</v>
      </c>
      <c r="J4551" s="360" t="s">
        <v>14943</v>
      </c>
      <c r="K4551" s="360">
        <v>2023</v>
      </c>
      <c r="L4551" s="360" t="s">
        <v>14944</v>
      </c>
      <c r="M4551" s="360" t="s">
        <v>5957</v>
      </c>
      <c r="N4551" s="360" t="s">
        <v>114</v>
      </c>
      <c r="O4551" s="360" t="s">
        <v>83</v>
      </c>
      <c r="P4551" s="360">
        <v>0</v>
      </c>
      <c r="Q4551" s="360" t="s">
        <v>15208</v>
      </c>
    </row>
    <row r="4552" spans="1:17" ht="15">
      <c r="A4552" s="359" t="s">
        <v>1734</v>
      </c>
      <c r="B4552" s="360" t="s">
        <v>3695</v>
      </c>
      <c r="C4552" s="360" t="s">
        <v>2790</v>
      </c>
      <c r="D4552" s="360">
        <v>4</v>
      </c>
      <c r="E4552" s="360" t="s">
        <v>3532</v>
      </c>
      <c r="F4552" s="360" t="s">
        <v>15209</v>
      </c>
      <c r="G4552" s="360" t="s">
        <v>3532</v>
      </c>
      <c r="H4552" s="361">
        <v>45975</v>
      </c>
      <c r="I4552" s="360" t="s">
        <v>3532</v>
      </c>
      <c r="J4552" s="360" t="s">
        <v>14943</v>
      </c>
      <c r="K4552" s="360">
        <v>2023</v>
      </c>
      <c r="L4552" s="360" t="s">
        <v>14944</v>
      </c>
      <c r="M4552" s="360" t="s">
        <v>5957</v>
      </c>
      <c r="N4552" s="360" t="s">
        <v>114</v>
      </c>
      <c r="O4552" s="360" t="s">
        <v>83</v>
      </c>
      <c r="P4552" s="360">
        <v>0</v>
      </c>
      <c r="Q4552" s="360" t="s">
        <v>15210</v>
      </c>
    </row>
    <row r="4553" spans="1:17" ht="15">
      <c r="A4553" s="359" t="s">
        <v>1644</v>
      </c>
      <c r="B4553" s="360" t="s">
        <v>2999</v>
      </c>
      <c r="C4553" s="360" t="s">
        <v>2790</v>
      </c>
      <c r="D4553" s="360">
        <v>23</v>
      </c>
      <c r="E4553" s="360" t="s">
        <v>3532</v>
      </c>
      <c r="F4553" s="360" t="s">
        <v>15211</v>
      </c>
      <c r="G4553" s="360" t="s">
        <v>3532</v>
      </c>
      <c r="H4553" s="361">
        <v>45975</v>
      </c>
      <c r="I4553" s="360" t="s">
        <v>3532</v>
      </c>
      <c r="J4553" s="360" t="s">
        <v>14943</v>
      </c>
      <c r="K4553" s="360">
        <v>2023</v>
      </c>
      <c r="L4553" s="360" t="s">
        <v>14944</v>
      </c>
      <c r="M4553" s="360" t="s">
        <v>5957</v>
      </c>
      <c r="N4553" s="360" t="s">
        <v>114</v>
      </c>
      <c r="O4553" s="360" t="s">
        <v>83</v>
      </c>
      <c r="P4553" s="360">
        <v>0</v>
      </c>
      <c r="Q4553" s="360" t="s">
        <v>15212</v>
      </c>
    </row>
    <row r="4554" spans="1:17" ht="15">
      <c r="A4554" s="359" t="s">
        <v>1808</v>
      </c>
      <c r="B4554" s="360" t="s">
        <v>750</v>
      </c>
      <c r="C4554" s="360" t="s">
        <v>2790</v>
      </c>
      <c r="D4554" s="360">
        <v>0</v>
      </c>
      <c r="E4554" s="360" t="s">
        <v>3532</v>
      </c>
      <c r="F4554" s="360" t="s">
        <v>15213</v>
      </c>
      <c r="G4554" s="360" t="s">
        <v>3532</v>
      </c>
      <c r="H4554" s="361">
        <v>45975</v>
      </c>
      <c r="I4554" s="360" t="s">
        <v>3532</v>
      </c>
      <c r="J4554" s="360" t="s">
        <v>14943</v>
      </c>
      <c r="K4554" s="360">
        <v>2023</v>
      </c>
      <c r="L4554" s="360" t="s">
        <v>14944</v>
      </c>
      <c r="M4554" s="360" t="s">
        <v>5957</v>
      </c>
      <c r="N4554" s="360" t="s">
        <v>114</v>
      </c>
      <c r="O4554" s="360" t="s">
        <v>83</v>
      </c>
      <c r="P4554" s="360">
        <v>0</v>
      </c>
      <c r="Q4554" s="360" t="s">
        <v>15214</v>
      </c>
    </row>
    <row r="4555" spans="1:17" ht="15">
      <c r="A4555" s="359" t="s">
        <v>1620</v>
      </c>
      <c r="B4555" s="360" t="s">
        <v>3114</v>
      </c>
      <c r="C4555" s="360" t="s">
        <v>2790</v>
      </c>
      <c r="D4555" s="360">
        <v>4</v>
      </c>
      <c r="E4555" s="360" t="s">
        <v>3532</v>
      </c>
      <c r="F4555" s="360" t="s">
        <v>15215</v>
      </c>
      <c r="G4555" s="360" t="s">
        <v>3532</v>
      </c>
      <c r="H4555" s="361">
        <v>45975</v>
      </c>
      <c r="I4555" s="360" t="s">
        <v>3532</v>
      </c>
      <c r="J4555" s="360" t="s">
        <v>14943</v>
      </c>
      <c r="K4555" s="360">
        <v>2023</v>
      </c>
      <c r="L4555" s="360" t="s">
        <v>14944</v>
      </c>
      <c r="M4555" s="360" t="s">
        <v>5957</v>
      </c>
      <c r="N4555" s="360" t="s">
        <v>114</v>
      </c>
      <c r="O4555" s="360" t="s">
        <v>83</v>
      </c>
      <c r="P4555" s="360">
        <v>0</v>
      </c>
      <c r="Q4555" s="360" t="s">
        <v>15216</v>
      </c>
    </row>
    <row r="4556" spans="1:17" ht="15">
      <c r="A4556" s="359" t="s">
        <v>1667</v>
      </c>
      <c r="B4556" s="360" t="s">
        <v>1095</v>
      </c>
      <c r="C4556" s="360" t="s">
        <v>7277</v>
      </c>
      <c r="D4556" s="360">
        <v>7</v>
      </c>
      <c r="E4556" s="360" t="s">
        <v>3532</v>
      </c>
      <c r="F4556" s="360" t="s">
        <v>13828</v>
      </c>
      <c r="G4556" s="360" t="s">
        <v>3532</v>
      </c>
      <c r="H4556" s="361">
        <v>45975</v>
      </c>
      <c r="I4556" s="360" t="s">
        <v>3532</v>
      </c>
      <c r="J4556" s="360" t="s">
        <v>14943</v>
      </c>
      <c r="K4556" s="360">
        <v>2024</v>
      </c>
      <c r="L4556" s="360" t="s">
        <v>14944</v>
      </c>
      <c r="M4556" s="360" t="s">
        <v>5957</v>
      </c>
      <c r="N4556" s="360" t="s">
        <v>114</v>
      </c>
      <c r="O4556" s="360" t="s">
        <v>83</v>
      </c>
      <c r="P4556" s="360">
        <v>0</v>
      </c>
      <c r="Q4556" s="360" t="s">
        <v>13829</v>
      </c>
    </row>
    <row r="4557" spans="1:17" ht="15">
      <c r="A4557" s="359" t="s">
        <v>1636</v>
      </c>
      <c r="B4557" s="360" t="s">
        <v>3857</v>
      </c>
      <c r="C4557" s="360" t="s">
        <v>2790</v>
      </c>
      <c r="D4557" s="360">
        <v>5</v>
      </c>
      <c r="E4557" s="360" t="s">
        <v>3532</v>
      </c>
      <c r="F4557" s="360" t="s">
        <v>15217</v>
      </c>
      <c r="G4557" s="360" t="s">
        <v>3532</v>
      </c>
      <c r="H4557" s="361">
        <v>45975</v>
      </c>
      <c r="I4557" s="360" t="s">
        <v>3532</v>
      </c>
      <c r="J4557" s="360" t="s">
        <v>14943</v>
      </c>
      <c r="K4557" s="360">
        <v>2024</v>
      </c>
      <c r="L4557" s="360" t="s">
        <v>14944</v>
      </c>
      <c r="M4557" s="360" t="s">
        <v>5957</v>
      </c>
      <c r="N4557" s="360" t="s">
        <v>114</v>
      </c>
      <c r="O4557" s="360" t="s">
        <v>83</v>
      </c>
      <c r="P4557" s="360">
        <v>0</v>
      </c>
      <c r="Q4557" s="360" t="s">
        <v>15128</v>
      </c>
    </row>
    <row r="4558" spans="1:17" ht="15">
      <c r="A4558" s="359" t="s">
        <v>1654</v>
      </c>
      <c r="B4558" s="360" t="s">
        <v>814</v>
      </c>
      <c r="C4558" s="360" t="s">
        <v>2790</v>
      </c>
      <c r="D4558" s="360">
        <v>4</v>
      </c>
      <c r="E4558" s="360" t="s">
        <v>3532</v>
      </c>
      <c r="F4558" s="360" t="s">
        <v>15218</v>
      </c>
      <c r="G4558" s="360" t="s">
        <v>3532</v>
      </c>
      <c r="H4558" s="361">
        <v>45975</v>
      </c>
      <c r="I4558" s="360" t="s">
        <v>3532</v>
      </c>
      <c r="J4558" s="360" t="s">
        <v>14943</v>
      </c>
      <c r="K4558" s="360">
        <v>2023</v>
      </c>
      <c r="L4558" s="360" t="s">
        <v>14944</v>
      </c>
      <c r="M4558" s="360" t="s">
        <v>5957</v>
      </c>
      <c r="N4558" s="360" t="s">
        <v>114</v>
      </c>
      <c r="O4558" s="360" t="s">
        <v>83</v>
      </c>
      <c r="P4558" s="360">
        <v>0</v>
      </c>
      <c r="Q4558" s="360" t="s">
        <v>15219</v>
      </c>
    </row>
    <row r="4559" spans="1:17" ht="15">
      <c r="A4559" s="359" t="s">
        <v>1679</v>
      </c>
      <c r="B4559" s="360" t="s">
        <v>3476</v>
      </c>
      <c r="C4559" s="360" t="s">
        <v>2790</v>
      </c>
      <c r="D4559" s="360">
        <v>1</v>
      </c>
      <c r="E4559" s="360" t="s">
        <v>3532</v>
      </c>
      <c r="F4559" s="360" t="s">
        <v>15220</v>
      </c>
      <c r="G4559" s="360" t="s">
        <v>3532</v>
      </c>
      <c r="H4559" s="361">
        <v>45975</v>
      </c>
      <c r="I4559" s="360" t="s">
        <v>3532</v>
      </c>
      <c r="J4559" s="360" t="s">
        <v>14943</v>
      </c>
      <c r="K4559" s="360">
        <v>2023</v>
      </c>
      <c r="L4559" s="360" t="s">
        <v>14944</v>
      </c>
      <c r="M4559" s="360" t="s">
        <v>5957</v>
      </c>
      <c r="N4559" s="360" t="s">
        <v>114</v>
      </c>
      <c r="O4559" s="360" t="s">
        <v>83</v>
      </c>
      <c r="P4559" s="360">
        <v>0</v>
      </c>
      <c r="Q4559" s="360" t="s">
        <v>15221</v>
      </c>
    </row>
    <row r="4560" spans="1:17" ht="15">
      <c r="A4560" s="359" t="s">
        <v>1654</v>
      </c>
      <c r="B4560" s="360" t="s">
        <v>3816</v>
      </c>
      <c r="C4560" s="360" t="s">
        <v>2790</v>
      </c>
      <c r="D4560" s="360">
        <v>11</v>
      </c>
      <c r="E4560" s="360" t="s">
        <v>3532</v>
      </c>
      <c r="F4560" s="360" t="s">
        <v>15222</v>
      </c>
      <c r="G4560" s="360" t="s">
        <v>3532</v>
      </c>
      <c r="H4560" s="361">
        <v>45975</v>
      </c>
      <c r="I4560" s="360" t="s">
        <v>3532</v>
      </c>
      <c r="J4560" s="360" t="s">
        <v>14943</v>
      </c>
      <c r="K4560" s="360">
        <v>2023</v>
      </c>
      <c r="L4560" s="360" t="s">
        <v>14944</v>
      </c>
      <c r="M4560" s="360" t="s">
        <v>5957</v>
      </c>
      <c r="N4560" s="360" t="s">
        <v>114</v>
      </c>
      <c r="O4560" s="360" t="s">
        <v>83</v>
      </c>
      <c r="P4560" s="360">
        <v>0</v>
      </c>
      <c r="Q4560" s="360" t="s">
        <v>15223</v>
      </c>
    </row>
    <row r="4561" spans="1:17" ht="15">
      <c r="A4561" s="359" t="s">
        <v>1687</v>
      </c>
      <c r="B4561" s="360" t="s">
        <v>2577</v>
      </c>
      <c r="C4561" s="360" t="s">
        <v>2790</v>
      </c>
      <c r="D4561" s="360">
        <v>4</v>
      </c>
      <c r="E4561" s="360" t="s">
        <v>3532</v>
      </c>
      <c r="F4561" s="360" t="s">
        <v>15224</v>
      </c>
      <c r="G4561" s="360" t="s">
        <v>3532</v>
      </c>
      <c r="H4561" s="361">
        <v>45975</v>
      </c>
      <c r="I4561" s="360" t="s">
        <v>3532</v>
      </c>
      <c r="J4561" s="360" t="s">
        <v>14943</v>
      </c>
      <c r="K4561" s="360">
        <v>2023</v>
      </c>
      <c r="L4561" s="360" t="s">
        <v>14944</v>
      </c>
      <c r="M4561" s="360" t="s">
        <v>5957</v>
      </c>
      <c r="N4561" s="360" t="s">
        <v>114</v>
      </c>
      <c r="O4561" s="360" t="s">
        <v>83</v>
      </c>
      <c r="P4561" s="360">
        <v>0</v>
      </c>
      <c r="Q4561" s="360" t="s">
        <v>15225</v>
      </c>
    </row>
    <row r="4562" spans="1:17" ht="15">
      <c r="A4562" s="359" t="s">
        <v>1703</v>
      </c>
      <c r="B4562" s="360" t="s">
        <v>2751</v>
      </c>
      <c r="C4562" s="360" t="s">
        <v>2790</v>
      </c>
      <c r="D4562" s="360">
        <v>18</v>
      </c>
      <c r="E4562" s="360" t="s">
        <v>3532</v>
      </c>
      <c r="F4562" s="360" t="s">
        <v>15226</v>
      </c>
      <c r="G4562" s="360" t="s">
        <v>3532</v>
      </c>
      <c r="H4562" s="361">
        <v>45975</v>
      </c>
      <c r="I4562" s="360" t="s">
        <v>3532</v>
      </c>
      <c r="J4562" s="360" t="s">
        <v>14943</v>
      </c>
      <c r="K4562" s="360">
        <v>2023</v>
      </c>
      <c r="L4562" s="360" t="s">
        <v>14944</v>
      </c>
      <c r="M4562" s="360" t="s">
        <v>5957</v>
      </c>
      <c r="N4562" s="360" t="s">
        <v>114</v>
      </c>
      <c r="O4562" s="360" t="s">
        <v>83</v>
      </c>
      <c r="P4562" s="360">
        <v>0</v>
      </c>
      <c r="Q4562" s="360" t="s">
        <v>15227</v>
      </c>
    </row>
    <row r="4563" spans="1:17" ht="15">
      <c r="A4563" s="359" t="s">
        <v>1644</v>
      </c>
      <c r="B4563" s="360" t="s">
        <v>2981</v>
      </c>
      <c r="C4563" s="360" t="s">
        <v>2790</v>
      </c>
      <c r="D4563" s="360">
        <v>9</v>
      </c>
      <c r="E4563" s="360" t="s">
        <v>3532</v>
      </c>
      <c r="F4563" s="360" t="s">
        <v>15228</v>
      </c>
      <c r="G4563" s="360" t="s">
        <v>3532</v>
      </c>
      <c r="H4563" s="361">
        <v>45975</v>
      </c>
      <c r="I4563" s="360" t="s">
        <v>3532</v>
      </c>
      <c r="J4563" s="360" t="s">
        <v>14943</v>
      </c>
      <c r="K4563" s="360">
        <v>2023</v>
      </c>
      <c r="L4563" s="360" t="s">
        <v>14944</v>
      </c>
      <c r="M4563" s="360" t="s">
        <v>5957</v>
      </c>
      <c r="N4563" s="360" t="s">
        <v>114</v>
      </c>
      <c r="O4563" s="360" t="s">
        <v>83</v>
      </c>
      <c r="P4563" s="360">
        <v>0</v>
      </c>
      <c r="Q4563" s="360" t="s">
        <v>15229</v>
      </c>
    </row>
    <row r="4564" spans="1:17" ht="15">
      <c r="A4564" s="359" t="s">
        <v>1808</v>
      </c>
      <c r="B4564" s="360" t="s">
        <v>3339</v>
      </c>
      <c r="C4564" s="360" t="s">
        <v>2790</v>
      </c>
      <c r="D4564" s="360">
        <v>5</v>
      </c>
      <c r="E4564" s="360" t="s">
        <v>3532</v>
      </c>
      <c r="F4564" s="360" t="s">
        <v>15230</v>
      </c>
      <c r="G4564" s="360" t="s">
        <v>3532</v>
      </c>
      <c r="H4564" s="361">
        <v>45975</v>
      </c>
      <c r="I4564" s="360" t="s">
        <v>3532</v>
      </c>
      <c r="J4564" s="360" t="s">
        <v>14943</v>
      </c>
      <c r="K4564" s="360">
        <v>2023</v>
      </c>
      <c r="L4564" s="360" t="s">
        <v>14944</v>
      </c>
      <c r="M4564" s="360" t="s">
        <v>5957</v>
      </c>
      <c r="N4564" s="360" t="s">
        <v>114</v>
      </c>
      <c r="O4564" s="360" t="s">
        <v>83</v>
      </c>
      <c r="P4564" s="360">
        <v>0</v>
      </c>
      <c r="Q4564" s="360" t="s">
        <v>13967</v>
      </c>
    </row>
    <row r="4565" spans="1:17" ht="15">
      <c r="A4565" s="359" t="s">
        <v>1667</v>
      </c>
      <c r="B4565" s="360" t="s">
        <v>3710</v>
      </c>
      <c r="C4565" s="360" t="s">
        <v>7277</v>
      </c>
      <c r="D4565" s="360">
        <v>7</v>
      </c>
      <c r="E4565" s="360" t="s">
        <v>3532</v>
      </c>
      <c r="F4565" s="360" t="s">
        <v>13828</v>
      </c>
      <c r="G4565" s="360" t="s">
        <v>3532</v>
      </c>
      <c r="H4565" s="361">
        <v>45975</v>
      </c>
      <c r="I4565" s="360" t="s">
        <v>3532</v>
      </c>
      <c r="J4565" s="360" t="s">
        <v>14943</v>
      </c>
      <c r="K4565" s="360">
        <v>2023</v>
      </c>
      <c r="L4565" s="360" t="s">
        <v>14944</v>
      </c>
      <c r="M4565" s="360" t="s">
        <v>5957</v>
      </c>
      <c r="N4565" s="360" t="s">
        <v>114</v>
      </c>
      <c r="O4565" s="360" t="s">
        <v>83</v>
      </c>
      <c r="P4565" s="360">
        <v>0</v>
      </c>
      <c r="Q4565" s="360" t="s">
        <v>13829</v>
      </c>
    </row>
    <row r="4566" spans="1:17" ht="15">
      <c r="A4566" s="359" t="s">
        <v>1620</v>
      </c>
      <c r="B4566" s="360" t="s">
        <v>871</v>
      </c>
      <c r="C4566" s="360" t="s">
        <v>2790</v>
      </c>
      <c r="D4566" s="360">
        <v>11</v>
      </c>
      <c r="E4566" s="360" t="s">
        <v>3532</v>
      </c>
      <c r="F4566" s="360" t="s">
        <v>15231</v>
      </c>
      <c r="G4566" s="360" t="s">
        <v>3532</v>
      </c>
      <c r="H4566" s="361">
        <v>45975</v>
      </c>
      <c r="I4566" s="360" t="s">
        <v>3532</v>
      </c>
      <c r="J4566" s="360" t="s">
        <v>14943</v>
      </c>
      <c r="K4566" s="360">
        <v>2024</v>
      </c>
      <c r="L4566" s="360" t="s">
        <v>14944</v>
      </c>
      <c r="M4566" s="360" t="s">
        <v>5957</v>
      </c>
      <c r="N4566" s="360" t="s">
        <v>114</v>
      </c>
      <c r="O4566" s="360" t="s">
        <v>83</v>
      </c>
      <c r="P4566" s="360">
        <v>0</v>
      </c>
      <c r="Q4566" s="360" t="s">
        <v>15232</v>
      </c>
    </row>
    <row r="4567" spans="1:17" ht="15">
      <c r="A4567" s="359" t="s">
        <v>1808</v>
      </c>
      <c r="B4567" s="360" t="s">
        <v>3347</v>
      </c>
      <c r="C4567" s="360" t="s">
        <v>2790</v>
      </c>
      <c r="D4567" s="360">
        <v>1</v>
      </c>
      <c r="E4567" s="360" t="s">
        <v>3532</v>
      </c>
      <c r="F4567" s="360" t="s">
        <v>15233</v>
      </c>
      <c r="G4567" s="360" t="s">
        <v>3532</v>
      </c>
      <c r="H4567" s="361">
        <v>45975</v>
      </c>
      <c r="I4567" s="360" t="s">
        <v>3532</v>
      </c>
      <c r="J4567" s="360" t="s">
        <v>14943</v>
      </c>
      <c r="K4567" s="360">
        <v>2023</v>
      </c>
      <c r="L4567" s="360" t="s">
        <v>14944</v>
      </c>
      <c r="M4567" s="360" t="s">
        <v>5957</v>
      </c>
      <c r="N4567" s="360" t="s">
        <v>114</v>
      </c>
      <c r="O4567" s="360" t="s">
        <v>83</v>
      </c>
      <c r="P4567" s="360">
        <v>0</v>
      </c>
      <c r="Q4567" s="360" t="s">
        <v>15234</v>
      </c>
    </row>
    <row r="4568" spans="1:17" ht="15">
      <c r="A4568" s="359" t="s">
        <v>1644</v>
      </c>
      <c r="B4568" s="360" t="s">
        <v>2990</v>
      </c>
      <c r="C4568" s="360" t="s">
        <v>2790</v>
      </c>
      <c r="D4568" s="360">
        <v>2</v>
      </c>
      <c r="E4568" s="360" t="s">
        <v>3532</v>
      </c>
      <c r="F4568" s="360" t="s">
        <v>15235</v>
      </c>
      <c r="G4568" s="360" t="s">
        <v>3532</v>
      </c>
      <c r="H4568" s="361">
        <v>45975</v>
      </c>
      <c r="I4568" s="360" t="s">
        <v>3532</v>
      </c>
      <c r="J4568" s="360" t="s">
        <v>14943</v>
      </c>
      <c r="K4568" s="360">
        <v>2023</v>
      </c>
      <c r="L4568" s="360" t="s">
        <v>14944</v>
      </c>
      <c r="M4568" s="360" t="s">
        <v>5957</v>
      </c>
      <c r="N4568" s="360" t="s">
        <v>114</v>
      </c>
      <c r="O4568" s="360" t="s">
        <v>83</v>
      </c>
      <c r="P4568" s="360">
        <v>0</v>
      </c>
      <c r="Q4568" s="360" t="s">
        <v>15236</v>
      </c>
    </row>
    <row r="4569" spans="1:17" ht="15">
      <c r="A4569" s="359" t="s">
        <v>1683</v>
      </c>
      <c r="B4569" s="360" t="s">
        <v>2572</v>
      </c>
      <c r="C4569" s="360" t="s">
        <v>2790</v>
      </c>
      <c r="D4569" s="360">
        <v>4</v>
      </c>
      <c r="E4569" s="360" t="s">
        <v>3532</v>
      </c>
      <c r="F4569" s="360" t="s">
        <v>15237</v>
      </c>
      <c r="G4569" s="360" t="s">
        <v>3532</v>
      </c>
      <c r="H4569" s="361">
        <v>45975</v>
      </c>
      <c r="I4569" s="360" t="s">
        <v>3532</v>
      </c>
      <c r="J4569" s="360" t="s">
        <v>14943</v>
      </c>
      <c r="K4569" s="360">
        <v>2024</v>
      </c>
      <c r="L4569" s="360" t="s">
        <v>14944</v>
      </c>
      <c r="M4569" s="360" t="s">
        <v>5957</v>
      </c>
      <c r="N4569" s="360" t="s">
        <v>114</v>
      </c>
      <c r="O4569" s="360" t="s">
        <v>83</v>
      </c>
      <c r="P4569" s="360">
        <v>0</v>
      </c>
      <c r="Q4569" s="360" t="s">
        <v>14229</v>
      </c>
    </row>
    <row r="4570" spans="1:17" ht="15">
      <c r="A4570" s="359" t="s">
        <v>6452</v>
      </c>
      <c r="B4570" s="360" t="s">
        <v>1529</v>
      </c>
      <c r="C4570" s="360" t="s">
        <v>3532</v>
      </c>
      <c r="D4570" s="360">
        <v>1</v>
      </c>
      <c r="E4570" s="360" t="s">
        <v>3532</v>
      </c>
      <c r="F4570" s="360" t="s">
        <v>3532</v>
      </c>
      <c r="G4570" s="360" t="s">
        <v>3532</v>
      </c>
      <c r="H4570" s="361">
        <v>45975</v>
      </c>
      <c r="I4570" s="360" t="s">
        <v>3532</v>
      </c>
      <c r="J4570" s="360" t="s">
        <v>14943</v>
      </c>
      <c r="K4570" s="360">
        <v>2023</v>
      </c>
      <c r="L4570" s="360" t="s">
        <v>14944</v>
      </c>
      <c r="M4570" s="360" t="s">
        <v>5957</v>
      </c>
      <c r="N4570" s="360" t="s">
        <v>114</v>
      </c>
      <c r="O4570" s="360" t="s">
        <v>83</v>
      </c>
      <c r="P4570" s="360" t="s">
        <v>3532</v>
      </c>
      <c r="Q4570" s="360" t="s">
        <v>3532</v>
      </c>
    </row>
    <row r="4571" spans="1:17" ht="15">
      <c r="A4571" s="359" t="s">
        <v>1734</v>
      </c>
      <c r="B4571" s="360" t="s">
        <v>3696</v>
      </c>
      <c r="C4571" s="360" t="s">
        <v>3532</v>
      </c>
      <c r="D4571" s="360">
        <v>1</v>
      </c>
      <c r="E4571" s="360" t="s">
        <v>3532</v>
      </c>
      <c r="F4571" s="360" t="s">
        <v>3532</v>
      </c>
      <c r="G4571" s="360" t="s">
        <v>3532</v>
      </c>
      <c r="H4571" s="361">
        <v>45975</v>
      </c>
      <c r="I4571" s="360" t="s">
        <v>3532</v>
      </c>
      <c r="J4571" s="360" t="s">
        <v>14943</v>
      </c>
      <c r="K4571" s="360">
        <v>2023</v>
      </c>
      <c r="L4571" s="360" t="s">
        <v>14944</v>
      </c>
      <c r="M4571" s="360" t="s">
        <v>5957</v>
      </c>
      <c r="N4571" s="360" t="s">
        <v>114</v>
      </c>
      <c r="O4571" s="360" t="s">
        <v>83</v>
      </c>
      <c r="P4571" s="360" t="s">
        <v>3532</v>
      </c>
      <c r="Q4571" s="360" t="s">
        <v>3532</v>
      </c>
    </row>
    <row r="4572" spans="1:17" ht="15">
      <c r="A4572" s="359" t="s">
        <v>1850</v>
      </c>
      <c r="B4572" s="360" t="s">
        <v>1031</v>
      </c>
      <c r="C4572" s="360" t="s">
        <v>2790</v>
      </c>
      <c r="D4572" s="360">
        <v>4</v>
      </c>
      <c r="E4572" s="360" t="s">
        <v>3532</v>
      </c>
      <c r="F4572" s="360" t="s">
        <v>15238</v>
      </c>
      <c r="G4572" s="360" t="s">
        <v>3532</v>
      </c>
      <c r="H4572" s="361">
        <v>45975</v>
      </c>
      <c r="I4572" s="360" t="s">
        <v>3532</v>
      </c>
      <c r="J4572" s="360" t="s">
        <v>14943</v>
      </c>
      <c r="K4572" s="360">
        <v>2024</v>
      </c>
      <c r="L4572" s="360" t="s">
        <v>14944</v>
      </c>
      <c r="M4572" s="360" t="s">
        <v>5957</v>
      </c>
      <c r="N4572" s="360" t="s">
        <v>114</v>
      </c>
      <c r="O4572" s="360" t="s">
        <v>83</v>
      </c>
      <c r="P4572" s="360">
        <v>0</v>
      </c>
      <c r="Q4572" s="360" t="s">
        <v>15239</v>
      </c>
    </row>
    <row r="4573" spans="1:17" ht="15">
      <c r="A4573" s="359" t="s">
        <v>1687</v>
      </c>
      <c r="B4573" s="360" t="s">
        <v>1905</v>
      </c>
      <c r="C4573" s="360" t="s">
        <v>2790</v>
      </c>
      <c r="D4573" s="360">
        <v>0</v>
      </c>
      <c r="E4573" s="360" t="s">
        <v>3532</v>
      </c>
      <c r="F4573" s="360" t="s">
        <v>15240</v>
      </c>
      <c r="G4573" s="360" t="s">
        <v>3532</v>
      </c>
      <c r="H4573" s="361">
        <v>45975</v>
      </c>
      <c r="I4573" s="360" t="s">
        <v>3532</v>
      </c>
      <c r="J4573" s="360" t="s">
        <v>14943</v>
      </c>
      <c r="K4573" s="360">
        <v>2023</v>
      </c>
      <c r="L4573" s="360" t="s">
        <v>14944</v>
      </c>
      <c r="M4573" s="360" t="s">
        <v>5957</v>
      </c>
      <c r="N4573" s="360" t="s">
        <v>114</v>
      </c>
      <c r="O4573" s="360" t="s">
        <v>83</v>
      </c>
      <c r="P4573" s="360">
        <v>0</v>
      </c>
      <c r="Q4573" s="360" t="s">
        <v>15241</v>
      </c>
    </row>
    <row r="4574" spans="1:17" ht="15">
      <c r="A4574" s="359" t="s">
        <v>1644</v>
      </c>
      <c r="B4574" s="360" t="s">
        <v>2978</v>
      </c>
      <c r="C4574" s="360" t="s">
        <v>3532</v>
      </c>
      <c r="D4574" s="360">
        <v>1</v>
      </c>
      <c r="E4574" s="360" t="s">
        <v>3532</v>
      </c>
      <c r="F4574" s="360" t="s">
        <v>3532</v>
      </c>
      <c r="G4574" s="360" t="s">
        <v>3532</v>
      </c>
      <c r="H4574" s="361">
        <v>45975</v>
      </c>
      <c r="I4574" s="360" t="s">
        <v>3532</v>
      </c>
      <c r="J4574" s="360" t="s">
        <v>14943</v>
      </c>
      <c r="K4574" s="360">
        <v>2023</v>
      </c>
      <c r="L4574" s="360" t="s">
        <v>14944</v>
      </c>
      <c r="M4574" s="360" t="s">
        <v>5957</v>
      </c>
      <c r="N4574" s="360" t="s">
        <v>114</v>
      </c>
      <c r="O4574" s="360" t="s">
        <v>83</v>
      </c>
      <c r="P4574" s="360" t="s">
        <v>3532</v>
      </c>
      <c r="Q4574" s="360" t="s">
        <v>3532</v>
      </c>
    </row>
    <row r="4575" spans="1:17" ht="15">
      <c r="A4575" s="359" t="s">
        <v>1667</v>
      </c>
      <c r="B4575" s="360" t="s">
        <v>1506</v>
      </c>
      <c r="C4575" s="360" t="s">
        <v>7277</v>
      </c>
      <c r="D4575" s="360">
        <v>2</v>
      </c>
      <c r="E4575" s="360" t="s">
        <v>3532</v>
      </c>
      <c r="F4575" s="360" t="s">
        <v>13828</v>
      </c>
      <c r="G4575" s="360" t="s">
        <v>3532</v>
      </c>
      <c r="H4575" s="361">
        <v>45975</v>
      </c>
      <c r="I4575" s="360" t="s">
        <v>3532</v>
      </c>
      <c r="J4575" s="360" t="s">
        <v>14943</v>
      </c>
      <c r="K4575" s="360">
        <v>2023</v>
      </c>
      <c r="L4575" s="360" t="s">
        <v>14944</v>
      </c>
      <c r="M4575" s="360" t="s">
        <v>5957</v>
      </c>
      <c r="N4575" s="360" t="s">
        <v>114</v>
      </c>
      <c r="O4575" s="360" t="s">
        <v>83</v>
      </c>
      <c r="P4575" s="360">
        <v>0</v>
      </c>
      <c r="Q4575" s="360" t="s">
        <v>13829</v>
      </c>
    </row>
    <row r="4576" spans="1:17" ht="15">
      <c r="A4576" s="359" t="s">
        <v>1667</v>
      </c>
      <c r="B4576" s="360" t="s">
        <v>3735</v>
      </c>
      <c r="C4576" s="360" t="s">
        <v>7277</v>
      </c>
      <c r="D4576" s="360">
        <v>7</v>
      </c>
      <c r="E4576" s="360" t="s">
        <v>3532</v>
      </c>
      <c r="F4576" s="360" t="s">
        <v>13828</v>
      </c>
      <c r="G4576" s="360" t="s">
        <v>3532</v>
      </c>
      <c r="H4576" s="361">
        <v>45975</v>
      </c>
      <c r="I4576" s="360" t="s">
        <v>3532</v>
      </c>
      <c r="J4576" s="360" t="s">
        <v>14943</v>
      </c>
      <c r="K4576" s="360">
        <v>2024</v>
      </c>
      <c r="L4576" s="360" t="s">
        <v>14944</v>
      </c>
      <c r="M4576" s="360" t="s">
        <v>5957</v>
      </c>
      <c r="N4576" s="360" t="s">
        <v>114</v>
      </c>
      <c r="O4576" s="360" t="s">
        <v>83</v>
      </c>
      <c r="P4576" s="360">
        <v>0</v>
      </c>
      <c r="Q4576" s="360" t="s">
        <v>13829</v>
      </c>
    </row>
    <row r="4577" spans="1:17" ht="15">
      <c r="A4577" s="359" t="s">
        <v>1667</v>
      </c>
      <c r="B4577" s="360" t="s">
        <v>3715</v>
      </c>
      <c r="C4577" s="360" t="s">
        <v>7277</v>
      </c>
      <c r="D4577" s="360">
        <v>7</v>
      </c>
      <c r="E4577" s="360" t="s">
        <v>3532</v>
      </c>
      <c r="F4577" s="360" t="s">
        <v>13828</v>
      </c>
      <c r="G4577" s="360" t="s">
        <v>3532</v>
      </c>
      <c r="H4577" s="361">
        <v>45975</v>
      </c>
      <c r="I4577" s="360" t="s">
        <v>3532</v>
      </c>
      <c r="J4577" s="360" t="s">
        <v>14943</v>
      </c>
      <c r="K4577" s="360">
        <v>2023</v>
      </c>
      <c r="L4577" s="360" t="s">
        <v>14944</v>
      </c>
      <c r="M4577" s="360" t="s">
        <v>5957</v>
      </c>
      <c r="N4577" s="360" t="s">
        <v>114</v>
      </c>
      <c r="O4577" s="360" t="s">
        <v>83</v>
      </c>
      <c r="P4577" s="360">
        <v>0</v>
      </c>
      <c r="Q4577" s="360" t="s">
        <v>13829</v>
      </c>
    </row>
    <row r="4578" spans="1:17" ht="15">
      <c r="A4578" s="359" t="s">
        <v>1654</v>
      </c>
      <c r="B4578" s="360" t="s">
        <v>1516</v>
      </c>
      <c r="C4578" s="360" t="s">
        <v>2790</v>
      </c>
      <c r="D4578" s="360">
        <v>4</v>
      </c>
      <c r="E4578" s="360" t="s">
        <v>3532</v>
      </c>
      <c r="F4578" s="360" t="s">
        <v>15242</v>
      </c>
      <c r="G4578" s="360" t="s">
        <v>3532</v>
      </c>
      <c r="H4578" s="361">
        <v>45975</v>
      </c>
      <c r="I4578" s="360" t="s">
        <v>3532</v>
      </c>
      <c r="J4578" s="360" t="s">
        <v>14943</v>
      </c>
      <c r="K4578" s="360">
        <v>2023</v>
      </c>
      <c r="L4578" s="360" t="s">
        <v>14944</v>
      </c>
      <c r="M4578" s="360" t="s">
        <v>5957</v>
      </c>
      <c r="N4578" s="360" t="s">
        <v>114</v>
      </c>
      <c r="O4578" s="360" t="s">
        <v>83</v>
      </c>
      <c r="P4578" s="360">
        <v>0</v>
      </c>
      <c r="Q4578" s="360" t="s">
        <v>15243</v>
      </c>
    </row>
    <row r="4579" spans="1:17" ht="15">
      <c r="A4579" s="359" t="s">
        <v>1647</v>
      </c>
      <c r="B4579" s="360" t="s">
        <v>2789</v>
      </c>
      <c r="C4579" s="360" t="s">
        <v>3532</v>
      </c>
      <c r="D4579" s="360">
        <v>35</v>
      </c>
      <c r="E4579" s="360" t="s">
        <v>3532</v>
      </c>
      <c r="F4579" s="360" t="s">
        <v>3532</v>
      </c>
      <c r="G4579" s="360" t="s">
        <v>3532</v>
      </c>
      <c r="H4579" s="361">
        <v>45975</v>
      </c>
      <c r="I4579" s="360" t="s">
        <v>3532</v>
      </c>
      <c r="J4579" s="360" t="s">
        <v>14943</v>
      </c>
      <c r="K4579" s="360">
        <v>2024</v>
      </c>
      <c r="L4579" s="360" t="s">
        <v>14944</v>
      </c>
      <c r="M4579" s="360" t="s">
        <v>5957</v>
      </c>
      <c r="N4579" s="360" t="s">
        <v>114</v>
      </c>
      <c r="O4579" s="360" t="s">
        <v>83</v>
      </c>
      <c r="P4579" s="360" t="s">
        <v>3532</v>
      </c>
      <c r="Q4579" s="360" t="s">
        <v>3532</v>
      </c>
    </row>
    <row r="4580" spans="1:17" ht="15">
      <c r="A4580" s="359" t="s">
        <v>1927</v>
      </c>
      <c r="B4580" s="360" t="s">
        <v>2473</v>
      </c>
      <c r="C4580" s="360" t="s">
        <v>2790</v>
      </c>
      <c r="D4580" s="360">
        <v>0</v>
      </c>
      <c r="E4580" s="360" t="s">
        <v>3532</v>
      </c>
      <c r="F4580" s="360" t="s">
        <v>15244</v>
      </c>
      <c r="G4580" s="360" t="s">
        <v>3532</v>
      </c>
      <c r="H4580" s="361">
        <v>45975</v>
      </c>
      <c r="I4580" s="360" t="s">
        <v>3532</v>
      </c>
      <c r="J4580" s="360" t="s">
        <v>14943</v>
      </c>
      <c r="K4580" s="360">
        <v>2024</v>
      </c>
      <c r="L4580" s="360" t="s">
        <v>14944</v>
      </c>
      <c r="M4580" s="360" t="s">
        <v>5957</v>
      </c>
      <c r="N4580" s="360" t="s">
        <v>114</v>
      </c>
      <c r="O4580" s="360" t="s">
        <v>83</v>
      </c>
      <c r="P4580" s="360">
        <v>0</v>
      </c>
      <c r="Q4580" s="360" t="s">
        <v>15245</v>
      </c>
    </row>
    <row r="4581" spans="1:17" ht="15">
      <c r="A4581" s="359" t="s">
        <v>7882</v>
      </c>
      <c r="B4581" s="360" t="s">
        <v>2459</v>
      </c>
      <c r="C4581" s="360" t="s">
        <v>2790</v>
      </c>
      <c r="D4581" s="360">
        <v>3</v>
      </c>
      <c r="E4581" s="360" t="s">
        <v>3532</v>
      </c>
      <c r="F4581" s="360" t="s">
        <v>15246</v>
      </c>
      <c r="G4581" s="360" t="s">
        <v>3532</v>
      </c>
      <c r="H4581" s="361">
        <v>45975</v>
      </c>
      <c r="I4581" s="360" t="s">
        <v>3532</v>
      </c>
      <c r="J4581" s="360" t="s">
        <v>14943</v>
      </c>
      <c r="K4581" s="360">
        <v>2023</v>
      </c>
      <c r="L4581" s="360" t="s">
        <v>14944</v>
      </c>
      <c r="M4581" s="360" t="s">
        <v>5957</v>
      </c>
      <c r="N4581" s="360" t="s">
        <v>114</v>
      </c>
      <c r="O4581" s="360" t="s">
        <v>83</v>
      </c>
      <c r="P4581" s="360">
        <v>0</v>
      </c>
      <c r="Q4581" s="360" t="s">
        <v>15247</v>
      </c>
    </row>
    <row r="4582" spans="1:17" ht="15">
      <c r="A4582" s="359" t="s">
        <v>1808</v>
      </c>
      <c r="B4582" s="360" t="s">
        <v>122</v>
      </c>
      <c r="C4582" s="360" t="s">
        <v>109</v>
      </c>
      <c r="D4582" s="360">
        <v>136</v>
      </c>
      <c r="E4582" s="360" t="s">
        <v>8561</v>
      </c>
      <c r="F4582" s="360" t="s">
        <v>7208</v>
      </c>
      <c r="G4582" s="360" t="s">
        <v>7209</v>
      </c>
      <c r="H4582" s="361">
        <v>45975</v>
      </c>
      <c r="I4582" s="360" t="s">
        <v>3532</v>
      </c>
      <c r="J4582" s="360" t="s">
        <v>14943</v>
      </c>
      <c r="K4582" s="360">
        <v>2023</v>
      </c>
      <c r="L4582" s="360" t="s">
        <v>14944</v>
      </c>
      <c r="M4582" s="360" t="s">
        <v>5957</v>
      </c>
      <c r="N4582" s="360" t="s">
        <v>114</v>
      </c>
      <c r="O4582" s="360" t="s">
        <v>83</v>
      </c>
      <c r="P4582" s="360" t="s">
        <v>3532</v>
      </c>
      <c r="Q4582" s="360" t="s">
        <v>7212</v>
      </c>
    </row>
    <row r="4583" spans="1:17" ht="15">
      <c r="A4583" s="359" t="s">
        <v>1644</v>
      </c>
      <c r="B4583" s="360" t="s">
        <v>2982</v>
      </c>
      <c r="C4583" s="360" t="s">
        <v>2790</v>
      </c>
      <c r="D4583" s="360">
        <v>11</v>
      </c>
      <c r="E4583" s="360" t="s">
        <v>3532</v>
      </c>
      <c r="F4583" s="360" t="s">
        <v>15248</v>
      </c>
      <c r="G4583" s="360" t="s">
        <v>3532</v>
      </c>
      <c r="H4583" s="361">
        <v>45975</v>
      </c>
      <c r="I4583" s="360" t="s">
        <v>3532</v>
      </c>
      <c r="J4583" s="360" t="s">
        <v>14943</v>
      </c>
      <c r="K4583" s="360">
        <v>2023</v>
      </c>
      <c r="L4583" s="360" t="s">
        <v>14944</v>
      </c>
      <c r="M4583" s="360" t="s">
        <v>5957</v>
      </c>
      <c r="N4583" s="360" t="s">
        <v>114</v>
      </c>
      <c r="O4583" s="360" t="s">
        <v>83</v>
      </c>
      <c r="P4583" s="360">
        <v>0</v>
      </c>
      <c r="Q4583" s="360" t="s">
        <v>15249</v>
      </c>
    </row>
    <row r="4584" spans="1:17" ht="15">
      <c r="A4584" s="359" t="s">
        <v>1654</v>
      </c>
      <c r="B4584" s="360" t="s">
        <v>3788</v>
      </c>
      <c r="C4584" s="360" t="s">
        <v>2790</v>
      </c>
      <c r="D4584" s="360">
        <v>4</v>
      </c>
      <c r="E4584" s="360" t="s">
        <v>3532</v>
      </c>
      <c r="F4584" s="360" t="s">
        <v>15250</v>
      </c>
      <c r="G4584" s="360" t="s">
        <v>3532</v>
      </c>
      <c r="H4584" s="361">
        <v>45975</v>
      </c>
      <c r="I4584" s="360" t="s">
        <v>3532</v>
      </c>
      <c r="J4584" s="360" t="s">
        <v>14943</v>
      </c>
      <c r="K4584" s="360">
        <v>2023</v>
      </c>
      <c r="L4584" s="360" t="s">
        <v>14944</v>
      </c>
      <c r="M4584" s="360" t="s">
        <v>5957</v>
      </c>
      <c r="N4584" s="360" t="s">
        <v>114</v>
      </c>
      <c r="O4584" s="360" t="s">
        <v>83</v>
      </c>
      <c r="P4584" s="360">
        <v>0</v>
      </c>
      <c r="Q4584" s="360" t="s">
        <v>15251</v>
      </c>
    </row>
    <row r="4585" spans="1:17" ht="15">
      <c r="A4585" s="359" t="s">
        <v>219</v>
      </c>
      <c r="B4585" s="360" t="s">
        <v>2708</v>
      </c>
      <c r="C4585" s="360" t="s">
        <v>2790</v>
      </c>
      <c r="D4585" s="360">
        <v>11</v>
      </c>
      <c r="E4585" s="360" t="s">
        <v>3532</v>
      </c>
      <c r="F4585" s="360" t="s">
        <v>15252</v>
      </c>
      <c r="G4585" s="360" t="s">
        <v>3532</v>
      </c>
      <c r="H4585" s="361">
        <v>45975</v>
      </c>
      <c r="I4585" s="360" t="s">
        <v>3532</v>
      </c>
      <c r="J4585" s="360" t="s">
        <v>14943</v>
      </c>
      <c r="K4585" s="360">
        <v>2024</v>
      </c>
      <c r="L4585" s="360" t="s">
        <v>14944</v>
      </c>
      <c r="M4585" s="360" t="s">
        <v>5957</v>
      </c>
      <c r="N4585" s="360" t="s">
        <v>114</v>
      </c>
      <c r="O4585" s="360" t="s">
        <v>83</v>
      </c>
      <c r="P4585" s="360">
        <v>0</v>
      </c>
      <c r="Q4585" s="360" t="s">
        <v>15253</v>
      </c>
    </row>
    <row r="4586" spans="1:17" ht="15">
      <c r="A4586" s="359" t="s">
        <v>1636</v>
      </c>
      <c r="B4586" s="360" t="s">
        <v>984</v>
      </c>
      <c r="C4586" s="360" t="s">
        <v>2790</v>
      </c>
      <c r="D4586" s="360">
        <v>3</v>
      </c>
      <c r="E4586" s="360" t="s">
        <v>3532</v>
      </c>
      <c r="F4586" s="360" t="s">
        <v>15254</v>
      </c>
      <c r="G4586" s="360" t="s">
        <v>3532</v>
      </c>
      <c r="H4586" s="361">
        <v>45975</v>
      </c>
      <c r="I4586" s="360" t="s">
        <v>3532</v>
      </c>
      <c r="J4586" s="360" t="s">
        <v>14943</v>
      </c>
      <c r="K4586" s="360">
        <v>2023</v>
      </c>
      <c r="L4586" s="360" t="s">
        <v>14944</v>
      </c>
      <c r="M4586" s="360" t="s">
        <v>5957</v>
      </c>
      <c r="N4586" s="360" t="s">
        <v>114</v>
      </c>
      <c r="O4586" s="360" t="s">
        <v>83</v>
      </c>
      <c r="P4586" s="360">
        <v>0</v>
      </c>
      <c r="Q4586" s="360" t="s">
        <v>15255</v>
      </c>
    </row>
    <row r="4587" spans="1:17" ht="15">
      <c r="A4587" s="359" t="s">
        <v>1616</v>
      </c>
      <c r="B4587" s="360" t="s">
        <v>3218</v>
      </c>
      <c r="C4587" s="360" t="s">
        <v>2790</v>
      </c>
      <c r="D4587" s="360">
        <v>4</v>
      </c>
      <c r="E4587" s="360" t="s">
        <v>3532</v>
      </c>
      <c r="F4587" s="360" t="s">
        <v>15256</v>
      </c>
      <c r="G4587" s="360" t="s">
        <v>3532</v>
      </c>
      <c r="H4587" s="361">
        <v>45975</v>
      </c>
      <c r="I4587" s="360" t="s">
        <v>3532</v>
      </c>
      <c r="J4587" s="360" t="s">
        <v>14943</v>
      </c>
      <c r="K4587" s="360">
        <v>2024</v>
      </c>
      <c r="L4587" s="360" t="s">
        <v>14944</v>
      </c>
      <c r="M4587" s="360" t="s">
        <v>5957</v>
      </c>
      <c r="N4587" s="360" t="s">
        <v>114</v>
      </c>
      <c r="O4587" s="360" t="s">
        <v>83</v>
      </c>
      <c r="P4587" s="360">
        <v>0</v>
      </c>
      <c r="Q4587" s="360" t="s">
        <v>15257</v>
      </c>
    </row>
    <row r="4588" spans="1:17" ht="15">
      <c r="A4588" s="359" t="s">
        <v>1667</v>
      </c>
      <c r="B4588" s="360" t="s">
        <v>3701</v>
      </c>
      <c r="C4588" s="360" t="s">
        <v>109</v>
      </c>
      <c r="D4588" s="360">
        <v>0</v>
      </c>
      <c r="E4588" s="360" t="s">
        <v>14114</v>
      </c>
      <c r="F4588" s="360" t="s">
        <v>7208</v>
      </c>
      <c r="G4588" s="360" t="s">
        <v>7209</v>
      </c>
      <c r="H4588" s="361">
        <v>45975</v>
      </c>
      <c r="I4588" s="360" t="s">
        <v>3532</v>
      </c>
      <c r="J4588" s="360" t="s">
        <v>14943</v>
      </c>
      <c r="K4588" s="360">
        <v>2023</v>
      </c>
      <c r="L4588" s="360" t="s">
        <v>14944</v>
      </c>
      <c r="M4588" s="360" t="s">
        <v>5957</v>
      </c>
      <c r="N4588" s="360" t="s">
        <v>5953</v>
      </c>
      <c r="O4588" s="360" t="s">
        <v>83</v>
      </c>
      <c r="P4588" s="360" t="s">
        <v>3532</v>
      </c>
      <c r="Q4588" s="360" t="s">
        <v>15110</v>
      </c>
    </row>
    <row r="4589" spans="1:17" ht="15">
      <c r="A4589" s="359" t="s">
        <v>1620</v>
      </c>
      <c r="B4589" s="360" t="s">
        <v>3132</v>
      </c>
      <c r="C4589" s="360" t="s">
        <v>2790</v>
      </c>
      <c r="D4589" s="360">
        <v>11</v>
      </c>
      <c r="E4589" s="360" t="s">
        <v>3532</v>
      </c>
      <c r="F4589" s="360" t="s">
        <v>15258</v>
      </c>
      <c r="G4589" s="360" t="s">
        <v>3532</v>
      </c>
      <c r="H4589" s="361">
        <v>45975</v>
      </c>
      <c r="I4589" s="360" t="s">
        <v>3532</v>
      </c>
      <c r="J4589" s="360" t="s">
        <v>14943</v>
      </c>
      <c r="K4589" s="360">
        <v>2024</v>
      </c>
      <c r="L4589" s="360" t="s">
        <v>14944</v>
      </c>
      <c r="M4589" s="360" t="s">
        <v>5957</v>
      </c>
      <c r="N4589" s="360" t="s">
        <v>114</v>
      </c>
      <c r="O4589" s="360" t="s">
        <v>83</v>
      </c>
      <c r="P4589" s="360">
        <v>0</v>
      </c>
      <c r="Q4589" s="360" t="s">
        <v>15259</v>
      </c>
    </row>
    <row r="4590" spans="1:17" ht="15">
      <c r="A4590" s="359" t="s">
        <v>1611</v>
      </c>
      <c r="B4590" s="360" t="s">
        <v>3584</v>
      </c>
      <c r="C4590" s="360" t="s">
        <v>2790</v>
      </c>
      <c r="D4590" s="360">
        <v>4</v>
      </c>
      <c r="E4590" s="360" t="s">
        <v>3532</v>
      </c>
      <c r="F4590" s="360" t="s">
        <v>15260</v>
      </c>
      <c r="G4590" s="360" t="s">
        <v>3532</v>
      </c>
      <c r="H4590" s="361">
        <v>45975</v>
      </c>
      <c r="I4590" s="360" t="s">
        <v>3532</v>
      </c>
      <c r="J4590" s="360" t="s">
        <v>14943</v>
      </c>
      <c r="K4590" s="360">
        <v>2024</v>
      </c>
      <c r="L4590" s="360" t="s">
        <v>14944</v>
      </c>
      <c r="M4590" s="360" t="s">
        <v>5957</v>
      </c>
      <c r="N4590" s="360" t="s">
        <v>114</v>
      </c>
      <c r="O4590" s="360" t="s">
        <v>83</v>
      </c>
      <c r="P4590" s="360">
        <v>0</v>
      </c>
      <c r="Q4590" s="360" t="s">
        <v>15261</v>
      </c>
    </row>
    <row r="4591" spans="1:17" ht="15">
      <c r="A4591" s="359" t="s">
        <v>1808</v>
      </c>
      <c r="B4591" s="360" t="s">
        <v>1269</v>
      </c>
      <c r="C4591" s="360" t="s">
        <v>2790</v>
      </c>
      <c r="D4591" s="360">
        <v>4</v>
      </c>
      <c r="E4591" s="360" t="s">
        <v>3532</v>
      </c>
      <c r="F4591" s="360" t="s">
        <v>15262</v>
      </c>
      <c r="G4591" s="360" t="s">
        <v>3532</v>
      </c>
      <c r="H4591" s="361">
        <v>45975</v>
      </c>
      <c r="I4591" s="360" t="s">
        <v>3532</v>
      </c>
      <c r="J4591" s="360" t="s">
        <v>14943</v>
      </c>
      <c r="K4591" s="360">
        <v>2023</v>
      </c>
      <c r="L4591" s="360" t="s">
        <v>14944</v>
      </c>
      <c r="M4591" s="360" t="s">
        <v>5957</v>
      </c>
      <c r="N4591" s="360" t="s">
        <v>114</v>
      </c>
      <c r="O4591" s="360" t="s">
        <v>83</v>
      </c>
      <c r="P4591" s="360">
        <v>0</v>
      </c>
      <c r="Q4591" s="360" t="s">
        <v>15263</v>
      </c>
    </row>
    <row r="4592" spans="1:17" ht="15">
      <c r="A4592" s="359" t="s">
        <v>7882</v>
      </c>
      <c r="B4592" s="360" t="s">
        <v>1240</v>
      </c>
      <c r="C4592" s="360" t="s">
        <v>2790</v>
      </c>
      <c r="D4592" s="360">
        <v>1</v>
      </c>
      <c r="E4592" s="360" t="s">
        <v>3532</v>
      </c>
      <c r="F4592" s="360" t="s">
        <v>15264</v>
      </c>
      <c r="G4592" s="360" t="s">
        <v>3532</v>
      </c>
      <c r="H4592" s="361">
        <v>45975</v>
      </c>
      <c r="I4592" s="360" t="s">
        <v>3532</v>
      </c>
      <c r="J4592" s="360" t="s">
        <v>14943</v>
      </c>
      <c r="K4592" s="360">
        <v>2023</v>
      </c>
      <c r="L4592" s="360" t="s">
        <v>14944</v>
      </c>
      <c r="M4592" s="360" t="s">
        <v>5957</v>
      </c>
      <c r="N4592" s="360" t="s">
        <v>114</v>
      </c>
      <c r="O4592" s="360" t="s">
        <v>83</v>
      </c>
      <c r="P4592" s="360">
        <v>0</v>
      </c>
      <c r="Q4592" s="360" t="s">
        <v>15265</v>
      </c>
    </row>
    <row r="4593" spans="1:17" ht="15">
      <c r="A4593" s="359" t="s">
        <v>5986</v>
      </c>
      <c r="B4593" s="360" t="s">
        <v>2886</v>
      </c>
      <c r="C4593" s="360" t="s">
        <v>2790</v>
      </c>
      <c r="D4593" s="360">
        <v>4</v>
      </c>
      <c r="E4593" s="360" t="s">
        <v>3532</v>
      </c>
      <c r="F4593" s="360" t="s">
        <v>15266</v>
      </c>
      <c r="G4593" s="360" t="s">
        <v>3532</v>
      </c>
      <c r="H4593" s="361">
        <v>45975</v>
      </c>
      <c r="I4593" s="360" t="s">
        <v>3532</v>
      </c>
      <c r="J4593" s="360" t="s">
        <v>14943</v>
      </c>
      <c r="K4593" s="360">
        <v>2023</v>
      </c>
      <c r="L4593" s="360" t="s">
        <v>14944</v>
      </c>
      <c r="M4593" s="360" t="s">
        <v>5957</v>
      </c>
      <c r="N4593" s="360" t="s">
        <v>114</v>
      </c>
      <c r="O4593" s="360" t="s">
        <v>83</v>
      </c>
      <c r="P4593" s="360">
        <v>0</v>
      </c>
      <c r="Q4593" s="360" t="s">
        <v>15267</v>
      </c>
    </row>
    <row r="4594" spans="1:17" ht="15">
      <c r="A4594" s="359" t="s">
        <v>1808</v>
      </c>
      <c r="B4594" s="360" t="s">
        <v>1146</v>
      </c>
      <c r="C4594" s="360" t="s">
        <v>6591</v>
      </c>
      <c r="D4594" s="360">
        <v>0</v>
      </c>
      <c r="E4594" s="360" t="s">
        <v>3532</v>
      </c>
      <c r="F4594" s="360" t="s">
        <v>15268</v>
      </c>
      <c r="G4594" s="360" t="s">
        <v>3532</v>
      </c>
      <c r="H4594" s="361">
        <v>45975</v>
      </c>
      <c r="I4594" s="360" t="s">
        <v>3532</v>
      </c>
      <c r="J4594" s="360" t="s">
        <v>14943</v>
      </c>
      <c r="K4594" s="360">
        <v>2024</v>
      </c>
      <c r="L4594" s="360" t="s">
        <v>14944</v>
      </c>
      <c r="M4594" s="360" t="s">
        <v>5957</v>
      </c>
      <c r="N4594" s="360" t="s">
        <v>114</v>
      </c>
      <c r="O4594" s="360" t="s">
        <v>83</v>
      </c>
      <c r="P4594" s="360" t="s">
        <v>3532</v>
      </c>
      <c r="Q4594" s="360" t="s">
        <v>15269</v>
      </c>
    </row>
    <row r="4595" spans="1:17" ht="15">
      <c r="A4595" s="359" t="s">
        <v>1703</v>
      </c>
      <c r="B4595" s="360" t="s">
        <v>1854</v>
      </c>
      <c r="C4595" s="360" t="s">
        <v>2790</v>
      </c>
      <c r="D4595" s="360">
        <v>1</v>
      </c>
      <c r="E4595" s="360" t="s">
        <v>3532</v>
      </c>
      <c r="F4595" s="360" t="s">
        <v>15270</v>
      </c>
      <c r="G4595" s="360" t="s">
        <v>3532</v>
      </c>
      <c r="H4595" s="361">
        <v>45975</v>
      </c>
      <c r="I4595" s="360" t="s">
        <v>3532</v>
      </c>
      <c r="J4595" s="360" t="s">
        <v>14943</v>
      </c>
      <c r="K4595" s="360">
        <v>2023</v>
      </c>
      <c r="L4595" s="360" t="s">
        <v>14944</v>
      </c>
      <c r="M4595" s="360" t="s">
        <v>5957</v>
      </c>
      <c r="N4595" s="360" t="s">
        <v>114</v>
      </c>
      <c r="O4595" s="360" t="s">
        <v>83</v>
      </c>
      <c r="P4595" s="360">
        <v>0</v>
      </c>
      <c r="Q4595" s="360" t="s">
        <v>15271</v>
      </c>
    </row>
    <row r="4596" spans="1:17" ht="15">
      <c r="A4596" s="359" t="s">
        <v>3421</v>
      </c>
      <c r="B4596" s="360" t="s">
        <v>3424</v>
      </c>
      <c r="C4596" s="360" t="s">
        <v>2790</v>
      </c>
      <c r="D4596" s="360">
        <v>4</v>
      </c>
      <c r="E4596" s="360" t="s">
        <v>3532</v>
      </c>
      <c r="F4596" s="360" t="s">
        <v>15272</v>
      </c>
      <c r="G4596" s="360" t="s">
        <v>3532</v>
      </c>
      <c r="H4596" s="361">
        <v>45975</v>
      </c>
      <c r="I4596" s="360" t="s">
        <v>3532</v>
      </c>
      <c r="J4596" s="360" t="s">
        <v>14943</v>
      </c>
      <c r="K4596" s="360">
        <v>2023</v>
      </c>
      <c r="L4596" s="360" t="s">
        <v>14944</v>
      </c>
      <c r="M4596" s="360" t="s">
        <v>5957</v>
      </c>
      <c r="N4596" s="360" t="s">
        <v>114</v>
      </c>
      <c r="O4596" s="360" t="s">
        <v>83</v>
      </c>
      <c r="P4596" s="360">
        <v>0</v>
      </c>
      <c r="Q4596" s="360" t="s">
        <v>15273</v>
      </c>
    </row>
    <row r="4597" spans="1:17" ht="15">
      <c r="A4597" s="359" t="s">
        <v>1654</v>
      </c>
      <c r="B4597" s="360" t="s">
        <v>3813</v>
      </c>
      <c r="C4597" s="360" t="s">
        <v>2790</v>
      </c>
      <c r="D4597" s="360">
        <v>3</v>
      </c>
      <c r="E4597" s="360" t="s">
        <v>3532</v>
      </c>
      <c r="F4597" s="360" t="s">
        <v>15274</v>
      </c>
      <c r="G4597" s="360" t="s">
        <v>3532</v>
      </c>
      <c r="H4597" s="361">
        <v>45975</v>
      </c>
      <c r="I4597" s="360" t="s">
        <v>3532</v>
      </c>
      <c r="J4597" s="360" t="s">
        <v>14943</v>
      </c>
      <c r="K4597" s="360">
        <v>2023</v>
      </c>
      <c r="L4597" s="360" t="s">
        <v>14944</v>
      </c>
      <c r="M4597" s="360" t="s">
        <v>5957</v>
      </c>
      <c r="N4597" s="360" t="s">
        <v>114</v>
      </c>
      <c r="O4597" s="360" t="s">
        <v>83</v>
      </c>
      <c r="P4597" s="360">
        <v>0</v>
      </c>
      <c r="Q4597" s="360" t="s">
        <v>15275</v>
      </c>
    </row>
    <row r="4598" spans="1:17" ht="15">
      <c r="A4598" s="359" t="s">
        <v>1654</v>
      </c>
      <c r="B4598" s="360" t="s">
        <v>3797</v>
      </c>
      <c r="C4598" s="360" t="s">
        <v>2790</v>
      </c>
      <c r="D4598" s="360">
        <v>4</v>
      </c>
      <c r="E4598" s="360" t="s">
        <v>3532</v>
      </c>
      <c r="F4598" s="360" t="s">
        <v>15276</v>
      </c>
      <c r="G4598" s="360" t="s">
        <v>3532</v>
      </c>
      <c r="H4598" s="361">
        <v>45975</v>
      </c>
      <c r="I4598" s="360" t="s">
        <v>3532</v>
      </c>
      <c r="J4598" s="360" t="s">
        <v>14943</v>
      </c>
      <c r="K4598" s="360">
        <v>2023</v>
      </c>
      <c r="L4598" s="360" t="s">
        <v>14944</v>
      </c>
      <c r="M4598" s="360" t="s">
        <v>5957</v>
      </c>
      <c r="N4598" s="360" t="s">
        <v>114</v>
      </c>
      <c r="O4598" s="360" t="s">
        <v>83</v>
      </c>
      <c r="P4598" s="360">
        <v>0</v>
      </c>
      <c r="Q4598" s="360" t="s">
        <v>15277</v>
      </c>
    </row>
    <row r="4599" spans="1:17" ht="15">
      <c r="A4599" s="359" t="s">
        <v>3421</v>
      </c>
      <c r="B4599" s="360" t="s">
        <v>3403</v>
      </c>
      <c r="C4599" s="360" t="s">
        <v>2790</v>
      </c>
      <c r="D4599" s="360">
        <v>4</v>
      </c>
      <c r="E4599" s="360" t="s">
        <v>3532</v>
      </c>
      <c r="F4599" s="360" t="s">
        <v>15278</v>
      </c>
      <c r="G4599" s="360" t="s">
        <v>3532</v>
      </c>
      <c r="H4599" s="361">
        <v>45975</v>
      </c>
      <c r="I4599" s="360" t="s">
        <v>3532</v>
      </c>
      <c r="J4599" s="360" t="s">
        <v>14943</v>
      </c>
      <c r="K4599" s="360">
        <v>2023</v>
      </c>
      <c r="L4599" s="360" t="s">
        <v>14944</v>
      </c>
      <c r="M4599" s="360" t="s">
        <v>5957</v>
      </c>
      <c r="N4599" s="360" t="s">
        <v>114</v>
      </c>
      <c r="O4599" s="360" t="s">
        <v>83</v>
      </c>
      <c r="P4599" s="360">
        <v>0</v>
      </c>
      <c r="Q4599" s="360" t="s">
        <v>15279</v>
      </c>
    </row>
    <row r="4600" spans="1:17" ht="15">
      <c r="A4600" s="359" t="s">
        <v>1687</v>
      </c>
      <c r="B4600" s="360" t="s">
        <v>834</v>
      </c>
      <c r="C4600" s="360" t="s">
        <v>2790</v>
      </c>
      <c r="D4600" s="360">
        <v>0</v>
      </c>
      <c r="E4600" s="360" t="s">
        <v>3532</v>
      </c>
      <c r="F4600" s="360" t="s">
        <v>15280</v>
      </c>
      <c r="G4600" s="360" t="s">
        <v>3532</v>
      </c>
      <c r="H4600" s="361">
        <v>45975</v>
      </c>
      <c r="I4600" s="360" t="s">
        <v>3532</v>
      </c>
      <c r="J4600" s="360" t="s">
        <v>14943</v>
      </c>
      <c r="K4600" s="360">
        <v>2024</v>
      </c>
      <c r="L4600" s="360" t="s">
        <v>14944</v>
      </c>
      <c r="M4600" s="360" t="s">
        <v>5957</v>
      </c>
      <c r="N4600" s="360" t="s">
        <v>114</v>
      </c>
      <c r="O4600" s="360" t="s">
        <v>83</v>
      </c>
      <c r="P4600" s="360">
        <v>0</v>
      </c>
      <c r="Q4600" s="360" t="s">
        <v>15281</v>
      </c>
    </row>
    <row r="4601" spans="1:17" ht="15">
      <c r="A4601" s="359" t="s">
        <v>1644</v>
      </c>
      <c r="B4601" s="360" t="s">
        <v>1357</v>
      </c>
      <c r="C4601" s="360" t="s">
        <v>2790</v>
      </c>
      <c r="D4601" s="360">
        <v>3</v>
      </c>
      <c r="E4601" s="360" t="s">
        <v>3532</v>
      </c>
      <c r="F4601" s="360" t="s">
        <v>15282</v>
      </c>
      <c r="G4601" s="360" t="s">
        <v>3532</v>
      </c>
      <c r="H4601" s="361">
        <v>45975</v>
      </c>
      <c r="I4601" s="360" t="s">
        <v>3532</v>
      </c>
      <c r="J4601" s="360" t="s">
        <v>14943</v>
      </c>
      <c r="K4601" s="360">
        <v>2023</v>
      </c>
      <c r="L4601" s="360" t="s">
        <v>14944</v>
      </c>
      <c r="M4601" s="360" t="s">
        <v>5957</v>
      </c>
      <c r="N4601" s="360" t="s">
        <v>114</v>
      </c>
      <c r="O4601" s="360" t="s">
        <v>83</v>
      </c>
      <c r="P4601" s="360">
        <v>0</v>
      </c>
      <c r="Q4601" s="360" t="s">
        <v>15283</v>
      </c>
    </row>
    <row r="4602" spans="1:17" ht="15">
      <c r="A4602" s="359" t="s">
        <v>1647</v>
      </c>
      <c r="B4602" s="360" t="s">
        <v>2799</v>
      </c>
      <c r="C4602" s="360" t="s">
        <v>3532</v>
      </c>
      <c r="D4602" s="360">
        <v>26</v>
      </c>
      <c r="E4602" s="360" t="s">
        <v>3532</v>
      </c>
      <c r="F4602" s="360" t="s">
        <v>3532</v>
      </c>
      <c r="G4602" s="360" t="s">
        <v>3532</v>
      </c>
      <c r="H4602" s="361">
        <v>45975</v>
      </c>
      <c r="I4602" s="360" t="s">
        <v>3532</v>
      </c>
      <c r="J4602" s="360" t="s">
        <v>14943</v>
      </c>
      <c r="K4602" s="360">
        <v>2024</v>
      </c>
      <c r="L4602" s="360" t="s">
        <v>14944</v>
      </c>
      <c r="M4602" s="360" t="s">
        <v>5957</v>
      </c>
      <c r="N4602" s="360" t="s">
        <v>114</v>
      </c>
      <c r="O4602" s="360" t="s">
        <v>83</v>
      </c>
      <c r="P4602" s="360" t="s">
        <v>3532</v>
      </c>
      <c r="Q4602" s="360" t="s">
        <v>3532</v>
      </c>
    </row>
    <row r="4603" spans="1:17" ht="15">
      <c r="A4603" s="359" t="s">
        <v>7882</v>
      </c>
      <c r="B4603" s="360" t="s">
        <v>2454</v>
      </c>
      <c r="C4603" s="360" t="s">
        <v>2790</v>
      </c>
      <c r="D4603" s="360">
        <v>3</v>
      </c>
      <c r="E4603" s="360" t="s">
        <v>3532</v>
      </c>
      <c r="F4603" s="360" t="s">
        <v>15284</v>
      </c>
      <c r="G4603" s="360" t="s">
        <v>3532</v>
      </c>
      <c r="H4603" s="361">
        <v>45975</v>
      </c>
      <c r="I4603" s="360" t="s">
        <v>3532</v>
      </c>
      <c r="J4603" s="360" t="s">
        <v>14943</v>
      </c>
      <c r="K4603" s="360">
        <v>2024</v>
      </c>
      <c r="L4603" s="360" t="s">
        <v>14944</v>
      </c>
      <c r="M4603" s="360" t="s">
        <v>5957</v>
      </c>
      <c r="N4603" s="360" t="s">
        <v>114</v>
      </c>
      <c r="O4603" s="360" t="s">
        <v>83</v>
      </c>
      <c r="P4603" s="360">
        <v>0</v>
      </c>
      <c r="Q4603" s="360" t="s">
        <v>14160</v>
      </c>
    </row>
    <row r="4604" spans="1:17" ht="15">
      <c r="A4604" s="359" t="s">
        <v>1654</v>
      </c>
      <c r="B4604" s="360" t="s">
        <v>3812</v>
      </c>
      <c r="C4604" s="360" t="s">
        <v>2790</v>
      </c>
      <c r="D4604" s="360">
        <v>0</v>
      </c>
      <c r="E4604" s="360" t="s">
        <v>3532</v>
      </c>
      <c r="F4604" s="360" t="s">
        <v>15285</v>
      </c>
      <c r="G4604" s="360" t="s">
        <v>3532</v>
      </c>
      <c r="H4604" s="361">
        <v>45975</v>
      </c>
      <c r="I4604" s="360" t="s">
        <v>3532</v>
      </c>
      <c r="J4604" s="360" t="s">
        <v>14943</v>
      </c>
      <c r="K4604" s="360">
        <v>2024</v>
      </c>
      <c r="L4604" s="360" t="s">
        <v>14944</v>
      </c>
      <c r="M4604" s="360" t="s">
        <v>5957</v>
      </c>
      <c r="N4604" s="360" t="s">
        <v>114</v>
      </c>
      <c r="O4604" s="360" t="s">
        <v>83</v>
      </c>
      <c r="P4604" s="360">
        <v>0</v>
      </c>
      <c r="Q4604" s="360" t="s">
        <v>15286</v>
      </c>
    </row>
    <row r="4605" spans="1:17" ht="15">
      <c r="A4605" s="359" t="s">
        <v>1616</v>
      </c>
      <c r="B4605" s="360" t="s">
        <v>273</v>
      </c>
      <c r="C4605" s="360" t="s">
        <v>109</v>
      </c>
      <c r="D4605" s="360">
        <v>58</v>
      </c>
      <c r="E4605" s="360" t="s">
        <v>8561</v>
      </c>
      <c r="F4605" s="360" t="s">
        <v>7208</v>
      </c>
      <c r="G4605" s="360" t="s">
        <v>7209</v>
      </c>
      <c r="H4605" s="361">
        <v>45975</v>
      </c>
      <c r="I4605" s="360" t="s">
        <v>3255</v>
      </c>
      <c r="J4605" s="360" t="s">
        <v>14943</v>
      </c>
      <c r="K4605" s="360">
        <v>2024</v>
      </c>
      <c r="L4605" s="360" t="s">
        <v>14944</v>
      </c>
      <c r="M4605" s="360" t="s">
        <v>5957</v>
      </c>
      <c r="N4605" s="360" t="s">
        <v>5953</v>
      </c>
      <c r="O4605" s="360" t="s">
        <v>83</v>
      </c>
      <c r="P4605" s="360" t="s">
        <v>3532</v>
      </c>
      <c r="Q4605" s="360" t="s">
        <v>14934</v>
      </c>
    </row>
    <row r="4606" spans="1:17" ht="15">
      <c r="A4606" s="359" t="s">
        <v>1808</v>
      </c>
      <c r="B4606" s="360" t="s">
        <v>1504</v>
      </c>
      <c r="C4606" s="360" t="s">
        <v>2790</v>
      </c>
      <c r="D4606" s="360">
        <v>2</v>
      </c>
      <c r="E4606" s="360" t="s">
        <v>3532</v>
      </c>
      <c r="F4606" s="360" t="s">
        <v>15287</v>
      </c>
      <c r="G4606" s="360" t="s">
        <v>3532</v>
      </c>
      <c r="H4606" s="361">
        <v>45975</v>
      </c>
      <c r="I4606" s="360" t="s">
        <v>3532</v>
      </c>
      <c r="J4606" s="360" t="s">
        <v>14943</v>
      </c>
      <c r="K4606" s="360">
        <v>2024</v>
      </c>
      <c r="L4606" s="360" t="s">
        <v>14944</v>
      </c>
      <c r="M4606" s="360" t="s">
        <v>5957</v>
      </c>
      <c r="N4606" s="360" t="s">
        <v>114</v>
      </c>
      <c r="O4606" s="360" t="s">
        <v>83</v>
      </c>
      <c r="P4606" s="360">
        <v>0</v>
      </c>
      <c r="Q4606" s="360" t="s">
        <v>15196</v>
      </c>
    </row>
    <row r="4607" spans="1:17" ht="15">
      <c r="A4607" s="359" t="s">
        <v>1703</v>
      </c>
      <c r="B4607" s="360" t="s">
        <v>2750</v>
      </c>
      <c r="C4607" s="360" t="s">
        <v>2790</v>
      </c>
      <c r="D4607" s="360">
        <v>5</v>
      </c>
      <c r="E4607" s="360" t="s">
        <v>3532</v>
      </c>
      <c r="F4607" s="360" t="s">
        <v>15288</v>
      </c>
      <c r="G4607" s="360" t="s">
        <v>3532</v>
      </c>
      <c r="H4607" s="361">
        <v>45975</v>
      </c>
      <c r="I4607" s="360" t="s">
        <v>3532</v>
      </c>
      <c r="J4607" s="360" t="s">
        <v>14943</v>
      </c>
      <c r="K4607" s="360">
        <v>2024</v>
      </c>
      <c r="L4607" s="360" t="s">
        <v>14944</v>
      </c>
      <c r="M4607" s="360" t="s">
        <v>5957</v>
      </c>
      <c r="N4607" s="360" t="s">
        <v>114</v>
      </c>
      <c r="O4607" s="360" t="s">
        <v>83</v>
      </c>
      <c r="P4607" s="360">
        <v>0</v>
      </c>
      <c r="Q4607" s="360" t="s">
        <v>15289</v>
      </c>
    </row>
    <row r="4608" spans="1:17" ht="15">
      <c r="A4608" s="359" t="s">
        <v>5986</v>
      </c>
      <c r="B4608" s="360" t="s">
        <v>2885</v>
      </c>
      <c r="C4608" s="360" t="s">
        <v>2790</v>
      </c>
      <c r="D4608" s="360">
        <v>2</v>
      </c>
      <c r="E4608" s="360" t="s">
        <v>3532</v>
      </c>
      <c r="F4608" s="360" t="s">
        <v>15290</v>
      </c>
      <c r="G4608" s="360" t="s">
        <v>3532</v>
      </c>
      <c r="H4608" s="361">
        <v>45975</v>
      </c>
      <c r="I4608" s="360" t="s">
        <v>3532</v>
      </c>
      <c r="J4608" s="360" t="s">
        <v>14943</v>
      </c>
      <c r="K4608" s="360">
        <v>2024</v>
      </c>
      <c r="L4608" s="360" t="s">
        <v>14944</v>
      </c>
      <c r="M4608" s="360" t="s">
        <v>5957</v>
      </c>
      <c r="N4608" s="360" t="s">
        <v>114</v>
      </c>
      <c r="O4608" s="360" t="s">
        <v>83</v>
      </c>
      <c r="P4608" s="360">
        <v>0</v>
      </c>
      <c r="Q4608" s="360" t="s">
        <v>15291</v>
      </c>
    </row>
    <row r="4609" spans="1:17" ht="15">
      <c r="A4609" s="359" t="s">
        <v>1667</v>
      </c>
      <c r="B4609" s="360" t="s">
        <v>3738</v>
      </c>
      <c r="C4609" s="360" t="s">
        <v>7277</v>
      </c>
      <c r="D4609" s="360">
        <v>7</v>
      </c>
      <c r="E4609" s="360" t="s">
        <v>3532</v>
      </c>
      <c r="F4609" s="360" t="s">
        <v>13828</v>
      </c>
      <c r="G4609" s="360" t="s">
        <v>3532</v>
      </c>
      <c r="H4609" s="361">
        <v>45975</v>
      </c>
      <c r="I4609" s="360" t="s">
        <v>3532</v>
      </c>
      <c r="J4609" s="360" t="s">
        <v>14943</v>
      </c>
      <c r="K4609" s="360">
        <v>2024</v>
      </c>
      <c r="L4609" s="360" t="s">
        <v>14944</v>
      </c>
      <c r="M4609" s="360" t="s">
        <v>5957</v>
      </c>
      <c r="N4609" s="360" t="s">
        <v>114</v>
      </c>
      <c r="O4609" s="360" t="s">
        <v>83</v>
      </c>
      <c r="P4609" s="360">
        <v>0</v>
      </c>
      <c r="Q4609" s="360" t="s">
        <v>13829</v>
      </c>
    </row>
    <row r="4610" spans="1:17" ht="15">
      <c r="A4610" s="359" t="s">
        <v>1616</v>
      </c>
      <c r="B4610" s="360" t="s">
        <v>3215</v>
      </c>
      <c r="C4610" s="360" t="s">
        <v>2790</v>
      </c>
      <c r="D4610" s="360">
        <v>4</v>
      </c>
      <c r="E4610" s="360" t="s">
        <v>3532</v>
      </c>
      <c r="F4610" s="360" t="s">
        <v>15292</v>
      </c>
      <c r="G4610" s="360" t="s">
        <v>3532</v>
      </c>
      <c r="H4610" s="361">
        <v>45975</v>
      </c>
      <c r="I4610" s="360" t="s">
        <v>3532</v>
      </c>
      <c r="J4610" s="360" t="s">
        <v>14943</v>
      </c>
      <c r="K4610" s="360">
        <v>2024</v>
      </c>
      <c r="L4610" s="360" t="s">
        <v>14944</v>
      </c>
      <c r="M4610" s="360" t="s">
        <v>5957</v>
      </c>
      <c r="N4610" s="360" t="s">
        <v>114</v>
      </c>
      <c r="O4610" s="360" t="s">
        <v>83</v>
      </c>
      <c r="P4610" s="360">
        <v>0</v>
      </c>
      <c r="Q4610" s="360" t="s">
        <v>15293</v>
      </c>
    </row>
    <row r="4611" spans="1:17" ht="15">
      <c r="A4611" s="359" t="s">
        <v>1808</v>
      </c>
      <c r="B4611" s="360" t="s">
        <v>480</v>
      </c>
      <c r="C4611" s="360" t="s">
        <v>109</v>
      </c>
      <c r="D4611" s="360">
        <v>59</v>
      </c>
      <c r="E4611" s="360" t="s">
        <v>8561</v>
      </c>
      <c r="F4611" s="360" t="s">
        <v>7208</v>
      </c>
      <c r="G4611" s="360" t="s">
        <v>7209</v>
      </c>
      <c r="H4611" s="361">
        <v>45975</v>
      </c>
      <c r="I4611" s="360" t="s">
        <v>3532</v>
      </c>
      <c r="J4611" s="360" t="s">
        <v>14943</v>
      </c>
      <c r="K4611" s="360">
        <v>2024</v>
      </c>
      <c r="L4611" s="360" t="s">
        <v>14944</v>
      </c>
      <c r="M4611" s="360" t="s">
        <v>5957</v>
      </c>
      <c r="N4611" s="360" t="s">
        <v>114</v>
      </c>
      <c r="O4611" s="360" t="s">
        <v>83</v>
      </c>
      <c r="P4611" s="360" t="s">
        <v>3532</v>
      </c>
      <c r="Q4611" s="360" t="s">
        <v>7212</v>
      </c>
    </row>
    <row r="4612" spans="1:17" ht="15">
      <c r="A4612" s="359" t="s">
        <v>1620</v>
      </c>
      <c r="B4612" s="360" t="s">
        <v>863</v>
      </c>
      <c r="C4612" s="360" t="s">
        <v>2790</v>
      </c>
      <c r="D4612" s="360">
        <v>3</v>
      </c>
      <c r="E4612" s="360" t="s">
        <v>3532</v>
      </c>
      <c r="F4612" s="360" t="s">
        <v>15294</v>
      </c>
      <c r="G4612" s="360" t="s">
        <v>3532</v>
      </c>
      <c r="H4612" s="361">
        <v>45975</v>
      </c>
      <c r="I4612" s="360" t="s">
        <v>3532</v>
      </c>
      <c r="J4612" s="360" t="s">
        <v>14943</v>
      </c>
      <c r="K4612" s="360">
        <v>2024</v>
      </c>
      <c r="L4612" s="360" t="s">
        <v>14944</v>
      </c>
      <c r="M4612" s="360" t="s">
        <v>5957</v>
      </c>
      <c r="N4612" s="360" t="s">
        <v>114</v>
      </c>
      <c r="O4612" s="360" t="s">
        <v>83</v>
      </c>
      <c r="P4612" s="360">
        <v>0</v>
      </c>
      <c r="Q4612" s="360" t="s">
        <v>15295</v>
      </c>
    </row>
    <row r="4613" spans="1:17" ht="15">
      <c r="A4613" s="359" t="s">
        <v>1695</v>
      </c>
      <c r="B4613" s="360" t="s">
        <v>3652</v>
      </c>
      <c r="C4613" s="360" t="s">
        <v>2790</v>
      </c>
      <c r="D4613" s="360">
        <v>2</v>
      </c>
      <c r="E4613" s="360" t="s">
        <v>3532</v>
      </c>
      <c r="F4613" s="360" t="s">
        <v>15296</v>
      </c>
      <c r="G4613" s="360" t="s">
        <v>3532</v>
      </c>
      <c r="H4613" s="361">
        <v>45975</v>
      </c>
      <c r="I4613" s="360" t="s">
        <v>3532</v>
      </c>
      <c r="J4613" s="360" t="s">
        <v>14943</v>
      </c>
      <c r="K4613" s="360">
        <v>2022</v>
      </c>
      <c r="L4613" s="360" t="s">
        <v>14944</v>
      </c>
      <c r="M4613" s="360" t="s">
        <v>5957</v>
      </c>
      <c r="N4613" s="360" t="s">
        <v>114</v>
      </c>
      <c r="O4613" s="360" t="s">
        <v>83</v>
      </c>
      <c r="P4613" s="360">
        <v>0</v>
      </c>
      <c r="Q4613" s="360" t="s">
        <v>15112</v>
      </c>
    </row>
    <row r="4614" spans="1:17" ht="15">
      <c r="A4614" s="359" t="s">
        <v>1687</v>
      </c>
      <c r="B4614" s="360" t="s">
        <v>2586</v>
      </c>
      <c r="C4614" s="360" t="s">
        <v>2790</v>
      </c>
      <c r="D4614" s="360">
        <v>4</v>
      </c>
      <c r="E4614" s="360" t="s">
        <v>3532</v>
      </c>
      <c r="F4614" s="360" t="s">
        <v>15297</v>
      </c>
      <c r="G4614" s="360" t="s">
        <v>3532</v>
      </c>
      <c r="H4614" s="361">
        <v>45975</v>
      </c>
      <c r="I4614" s="360" t="s">
        <v>3532</v>
      </c>
      <c r="J4614" s="360" t="s">
        <v>14943</v>
      </c>
      <c r="K4614" s="360">
        <v>2024</v>
      </c>
      <c r="L4614" s="360" t="s">
        <v>14944</v>
      </c>
      <c r="M4614" s="360" t="s">
        <v>5957</v>
      </c>
      <c r="N4614" s="360" t="s">
        <v>114</v>
      </c>
      <c r="O4614" s="360" t="s">
        <v>83</v>
      </c>
      <c r="P4614" s="360">
        <v>0</v>
      </c>
      <c r="Q4614" s="360" t="s">
        <v>15298</v>
      </c>
    </row>
    <row r="4615" spans="1:17" ht="15">
      <c r="A4615" s="359" t="s">
        <v>1687</v>
      </c>
      <c r="B4615" s="360" t="s">
        <v>2588</v>
      </c>
      <c r="C4615" s="360" t="s">
        <v>2790</v>
      </c>
      <c r="D4615" s="360">
        <v>11</v>
      </c>
      <c r="E4615" s="360" t="s">
        <v>3532</v>
      </c>
      <c r="F4615" s="360" t="s">
        <v>15299</v>
      </c>
      <c r="G4615" s="360" t="s">
        <v>3532</v>
      </c>
      <c r="H4615" s="361">
        <v>45975</v>
      </c>
      <c r="I4615" s="360" t="s">
        <v>3532</v>
      </c>
      <c r="J4615" s="360" t="s">
        <v>14943</v>
      </c>
      <c r="K4615" s="360">
        <v>2024</v>
      </c>
      <c r="L4615" s="360" t="s">
        <v>14944</v>
      </c>
      <c r="M4615" s="360" t="s">
        <v>5957</v>
      </c>
      <c r="N4615" s="360" t="s">
        <v>114</v>
      </c>
      <c r="O4615" s="360" t="s">
        <v>83</v>
      </c>
      <c r="P4615" s="360">
        <v>0</v>
      </c>
      <c r="Q4615" s="360" t="s">
        <v>15300</v>
      </c>
    </row>
    <row r="4616" spans="1:17" ht="15">
      <c r="A4616" s="359" t="s">
        <v>1927</v>
      </c>
      <c r="B4616" s="360" t="s">
        <v>1924</v>
      </c>
      <c r="C4616" s="360" t="s">
        <v>109</v>
      </c>
      <c r="D4616" s="360">
        <v>88</v>
      </c>
      <c r="E4616" s="360" t="s">
        <v>8561</v>
      </c>
      <c r="F4616" s="360" t="s">
        <v>7208</v>
      </c>
      <c r="G4616" s="360" t="s">
        <v>7209</v>
      </c>
      <c r="H4616" s="361">
        <v>45975</v>
      </c>
      <c r="I4616" s="360" t="s">
        <v>3532</v>
      </c>
      <c r="J4616" s="360" t="s">
        <v>14943</v>
      </c>
      <c r="K4616" s="360">
        <v>2024</v>
      </c>
      <c r="L4616" s="360" t="s">
        <v>14944</v>
      </c>
      <c r="M4616" s="360" t="s">
        <v>5957</v>
      </c>
      <c r="N4616" s="360" t="s">
        <v>114</v>
      </c>
      <c r="O4616" s="360" t="s">
        <v>83</v>
      </c>
      <c r="P4616" s="360" t="s">
        <v>3532</v>
      </c>
      <c r="Q4616" s="360" t="s">
        <v>14968</v>
      </c>
    </row>
    <row r="4617" spans="1:17" ht="15">
      <c r="A4617" s="359" t="s">
        <v>1808</v>
      </c>
      <c r="B4617" s="360" t="s">
        <v>3327</v>
      </c>
      <c r="C4617" s="360" t="s">
        <v>109</v>
      </c>
      <c r="D4617" s="360">
        <v>1</v>
      </c>
      <c r="E4617" s="360" t="s">
        <v>8389</v>
      </c>
      <c r="F4617" s="360" t="s">
        <v>14668</v>
      </c>
      <c r="G4617" s="360" t="s">
        <v>7209</v>
      </c>
      <c r="H4617" s="361">
        <v>45975</v>
      </c>
      <c r="I4617" s="360" t="s">
        <v>3532</v>
      </c>
      <c r="J4617" s="360" t="s">
        <v>14943</v>
      </c>
      <c r="K4617" s="360">
        <v>2024</v>
      </c>
      <c r="L4617" s="360" t="s">
        <v>14944</v>
      </c>
      <c r="M4617" s="360" t="s">
        <v>5957</v>
      </c>
      <c r="N4617" s="360" t="s">
        <v>5953</v>
      </c>
      <c r="O4617" s="360" t="s">
        <v>83</v>
      </c>
      <c r="P4617" s="360" t="s">
        <v>3532</v>
      </c>
      <c r="Q4617" s="360" t="s">
        <v>14934</v>
      </c>
    </row>
    <row r="4618" spans="1:17" ht="15">
      <c r="A4618" s="359" t="s">
        <v>3603</v>
      </c>
      <c r="B4618" s="360" t="s">
        <v>3606</v>
      </c>
      <c r="C4618" s="360" t="s">
        <v>2790</v>
      </c>
      <c r="D4618" s="360">
        <v>1</v>
      </c>
      <c r="E4618" s="360" t="s">
        <v>3532</v>
      </c>
      <c r="F4618" s="360" t="s">
        <v>15301</v>
      </c>
      <c r="G4618" s="360" t="s">
        <v>3532</v>
      </c>
      <c r="H4618" s="361">
        <v>45975</v>
      </c>
      <c r="I4618" s="360" t="s">
        <v>3532</v>
      </c>
      <c r="J4618" s="360" t="s">
        <v>14943</v>
      </c>
      <c r="K4618" s="360">
        <v>2024</v>
      </c>
      <c r="L4618" s="360" t="s">
        <v>15053</v>
      </c>
      <c r="M4618" s="360" t="s">
        <v>5957</v>
      </c>
      <c r="N4618" s="360" t="s">
        <v>114</v>
      </c>
      <c r="O4618" s="360" t="s">
        <v>83</v>
      </c>
      <c r="P4618" s="360">
        <v>0</v>
      </c>
      <c r="Q4618" s="360" t="s">
        <v>15302</v>
      </c>
    </row>
    <row r="4619" spans="1:17" ht="15">
      <c r="A4619" s="359" t="s">
        <v>1644</v>
      </c>
      <c r="B4619" s="360" t="s">
        <v>476</v>
      </c>
      <c r="C4619" s="360" t="s">
        <v>3532</v>
      </c>
      <c r="D4619" s="360">
        <v>109</v>
      </c>
      <c r="E4619" s="360" t="s">
        <v>3532</v>
      </c>
      <c r="F4619" s="360" t="s">
        <v>3532</v>
      </c>
      <c r="G4619" s="360" t="s">
        <v>3532</v>
      </c>
      <c r="H4619" s="361">
        <v>45975</v>
      </c>
      <c r="I4619" s="360" t="s">
        <v>3532</v>
      </c>
      <c r="J4619" s="360" t="s">
        <v>14943</v>
      </c>
      <c r="K4619" s="360">
        <v>2024</v>
      </c>
      <c r="L4619" s="360" t="s">
        <v>14944</v>
      </c>
      <c r="M4619" s="360" t="s">
        <v>5957</v>
      </c>
      <c r="N4619" s="360" t="s">
        <v>114</v>
      </c>
      <c r="O4619" s="360" t="s">
        <v>83</v>
      </c>
      <c r="P4619" s="360" t="s">
        <v>3532</v>
      </c>
      <c r="Q4619" s="360" t="s">
        <v>3532</v>
      </c>
    </row>
    <row r="4620" spans="1:17" ht="15">
      <c r="A4620" s="359" t="s">
        <v>1670</v>
      </c>
      <c r="B4620" s="360" t="s">
        <v>1668</v>
      </c>
      <c r="C4620" s="360" t="s">
        <v>2790</v>
      </c>
      <c r="D4620" s="360">
        <v>1</v>
      </c>
      <c r="E4620" s="360" t="s">
        <v>3532</v>
      </c>
      <c r="F4620" s="360" t="s">
        <v>15303</v>
      </c>
      <c r="G4620" s="360" t="s">
        <v>3532</v>
      </c>
      <c r="H4620" s="361">
        <v>45975</v>
      </c>
      <c r="I4620" s="360" t="s">
        <v>3532</v>
      </c>
      <c r="J4620" s="360" t="s">
        <v>14943</v>
      </c>
      <c r="K4620" s="360">
        <v>2024</v>
      </c>
      <c r="L4620" s="360" t="s">
        <v>14944</v>
      </c>
      <c r="M4620" s="360" t="s">
        <v>5957</v>
      </c>
      <c r="N4620" s="360" t="s">
        <v>114</v>
      </c>
      <c r="O4620" s="360" t="s">
        <v>83</v>
      </c>
      <c r="P4620" s="360">
        <v>0</v>
      </c>
      <c r="Q4620" s="360" t="s">
        <v>15304</v>
      </c>
    </row>
    <row r="4621" spans="1:17" ht="15">
      <c r="A4621" s="359" t="s">
        <v>1644</v>
      </c>
      <c r="B4621" s="360" t="s">
        <v>2991</v>
      </c>
      <c r="C4621" s="360" t="s">
        <v>2790</v>
      </c>
      <c r="D4621" s="360">
        <v>4</v>
      </c>
      <c r="E4621" s="360" t="s">
        <v>3532</v>
      </c>
      <c r="F4621" s="360" t="s">
        <v>15305</v>
      </c>
      <c r="G4621" s="360" t="s">
        <v>3532</v>
      </c>
      <c r="H4621" s="361">
        <v>45975</v>
      </c>
      <c r="I4621" s="360" t="s">
        <v>3532</v>
      </c>
      <c r="J4621" s="360" t="s">
        <v>14943</v>
      </c>
      <c r="K4621" s="360">
        <v>2024</v>
      </c>
      <c r="L4621" s="360" t="s">
        <v>14944</v>
      </c>
      <c r="M4621" s="360" t="s">
        <v>5957</v>
      </c>
      <c r="N4621" s="360" t="s">
        <v>114</v>
      </c>
      <c r="O4621" s="360" t="s">
        <v>83</v>
      </c>
      <c r="P4621" s="360">
        <v>0</v>
      </c>
      <c r="Q4621" s="360" t="s">
        <v>15306</v>
      </c>
    </row>
    <row r="4622" spans="1:17" ht="15">
      <c r="A4622" s="359" t="s">
        <v>1927</v>
      </c>
      <c r="B4622" s="360" t="s">
        <v>627</v>
      </c>
      <c r="C4622" s="360" t="s">
        <v>3532</v>
      </c>
      <c r="D4622" s="360">
        <v>1</v>
      </c>
      <c r="E4622" s="360" t="s">
        <v>3532</v>
      </c>
      <c r="F4622" s="360" t="s">
        <v>3532</v>
      </c>
      <c r="G4622" s="360" t="s">
        <v>3532</v>
      </c>
      <c r="H4622" s="361">
        <v>45975</v>
      </c>
      <c r="I4622" s="360" t="s">
        <v>3532</v>
      </c>
      <c r="J4622" s="360" t="s">
        <v>14943</v>
      </c>
      <c r="K4622" s="360">
        <v>2024</v>
      </c>
      <c r="L4622" s="360" t="s">
        <v>14944</v>
      </c>
      <c r="M4622" s="360" t="s">
        <v>5957</v>
      </c>
      <c r="N4622" s="360" t="s">
        <v>114</v>
      </c>
      <c r="O4622" s="360" t="s">
        <v>83</v>
      </c>
      <c r="P4622" s="360" t="s">
        <v>3532</v>
      </c>
      <c r="Q4622" s="360" t="s">
        <v>3532</v>
      </c>
    </row>
    <row r="4623" spans="1:17" ht="15">
      <c r="A4623" s="359" t="s">
        <v>1808</v>
      </c>
      <c r="B4623" s="360" t="s">
        <v>3325</v>
      </c>
      <c r="C4623" s="360" t="s">
        <v>2790</v>
      </c>
      <c r="D4623" s="360">
        <v>5</v>
      </c>
      <c r="E4623" s="360" t="s">
        <v>3532</v>
      </c>
      <c r="F4623" s="360" t="s">
        <v>15307</v>
      </c>
      <c r="G4623" s="360" t="s">
        <v>3532</v>
      </c>
      <c r="H4623" s="361">
        <v>45975</v>
      </c>
      <c r="I4623" s="360" t="s">
        <v>3532</v>
      </c>
      <c r="J4623" s="360" t="s">
        <v>14943</v>
      </c>
      <c r="K4623" s="360">
        <v>2024</v>
      </c>
      <c r="L4623" s="360" t="s">
        <v>14944</v>
      </c>
      <c r="M4623" s="360" t="s">
        <v>5957</v>
      </c>
      <c r="N4623" s="360" t="s">
        <v>114</v>
      </c>
      <c r="O4623" s="360" t="s">
        <v>83</v>
      </c>
      <c r="P4623" s="360">
        <v>0</v>
      </c>
      <c r="Q4623" s="360" t="s">
        <v>15263</v>
      </c>
    </row>
    <row r="4624" spans="1:17" ht="15">
      <c r="A4624" s="359" t="s">
        <v>1616</v>
      </c>
      <c r="B4624" s="360" t="s">
        <v>1803</v>
      </c>
      <c r="C4624" s="360" t="s">
        <v>2790</v>
      </c>
      <c r="D4624" s="360">
        <v>2</v>
      </c>
      <c r="E4624" s="360" t="s">
        <v>3532</v>
      </c>
      <c r="F4624" s="360" t="s">
        <v>15308</v>
      </c>
      <c r="G4624" s="360" t="s">
        <v>3532</v>
      </c>
      <c r="H4624" s="361">
        <v>45975</v>
      </c>
      <c r="I4624" s="360" t="s">
        <v>3532</v>
      </c>
      <c r="J4624" s="360" t="s">
        <v>14943</v>
      </c>
      <c r="K4624" s="360">
        <v>2024</v>
      </c>
      <c r="L4624" s="360" t="s">
        <v>14944</v>
      </c>
      <c r="M4624" s="360" t="s">
        <v>5957</v>
      </c>
      <c r="N4624" s="360" t="s">
        <v>114</v>
      </c>
      <c r="O4624" s="360" t="s">
        <v>83</v>
      </c>
      <c r="P4624" s="360">
        <v>0</v>
      </c>
      <c r="Q4624" s="360" t="s">
        <v>15309</v>
      </c>
    </row>
    <row r="4625" spans="1:17" ht="15">
      <c r="A4625" s="359" t="s">
        <v>1808</v>
      </c>
      <c r="B4625" s="360" t="s">
        <v>3312</v>
      </c>
      <c r="C4625" s="360" t="s">
        <v>2790</v>
      </c>
      <c r="D4625" s="360">
        <v>4</v>
      </c>
      <c r="E4625" s="360" t="s">
        <v>3532</v>
      </c>
      <c r="F4625" s="360" t="s">
        <v>15310</v>
      </c>
      <c r="G4625" s="360" t="s">
        <v>3532</v>
      </c>
      <c r="H4625" s="361">
        <v>45975</v>
      </c>
      <c r="I4625" s="360" t="s">
        <v>3532</v>
      </c>
      <c r="J4625" s="360" t="s">
        <v>14943</v>
      </c>
      <c r="K4625" s="360">
        <v>2024</v>
      </c>
      <c r="L4625" s="360" t="s">
        <v>14944</v>
      </c>
      <c r="M4625" s="360" t="s">
        <v>5957</v>
      </c>
      <c r="N4625" s="360" t="s">
        <v>114</v>
      </c>
      <c r="O4625" s="360" t="s">
        <v>83</v>
      </c>
      <c r="P4625" s="360">
        <v>0</v>
      </c>
      <c r="Q4625" s="360" t="s">
        <v>14961</v>
      </c>
    </row>
    <row r="4626" spans="1:17" ht="15">
      <c r="A4626" s="359" t="s">
        <v>7882</v>
      </c>
      <c r="B4626" s="360" t="s">
        <v>2438</v>
      </c>
      <c r="C4626" s="360" t="s">
        <v>2790</v>
      </c>
      <c r="D4626" s="360">
        <v>3</v>
      </c>
      <c r="E4626" s="360" t="s">
        <v>3532</v>
      </c>
      <c r="F4626" s="360" t="s">
        <v>15311</v>
      </c>
      <c r="G4626" s="360" t="s">
        <v>3532</v>
      </c>
      <c r="H4626" s="361">
        <v>45975</v>
      </c>
      <c r="I4626" s="360" t="s">
        <v>3532</v>
      </c>
      <c r="J4626" s="360" t="s">
        <v>14943</v>
      </c>
      <c r="K4626" s="360">
        <v>2023</v>
      </c>
      <c r="L4626" s="360" t="s">
        <v>14944</v>
      </c>
      <c r="M4626" s="360" t="s">
        <v>5957</v>
      </c>
      <c r="N4626" s="360" t="s">
        <v>114</v>
      </c>
      <c r="O4626" s="360" t="s">
        <v>83</v>
      </c>
      <c r="P4626" s="360">
        <v>0</v>
      </c>
      <c r="Q4626" s="360" t="s">
        <v>15312</v>
      </c>
    </row>
    <row r="4627" spans="1:17" ht="15">
      <c r="A4627" s="359" t="s">
        <v>1927</v>
      </c>
      <c r="B4627" s="360" t="s">
        <v>2492</v>
      </c>
      <c r="C4627" s="360" t="s">
        <v>3532</v>
      </c>
      <c r="D4627" s="360">
        <v>8</v>
      </c>
      <c r="E4627" s="360" t="s">
        <v>3532</v>
      </c>
      <c r="F4627" s="360" t="s">
        <v>3532</v>
      </c>
      <c r="G4627" s="360" t="s">
        <v>3532</v>
      </c>
      <c r="H4627" s="361">
        <v>45975</v>
      </c>
      <c r="I4627" s="360" t="s">
        <v>3532</v>
      </c>
      <c r="J4627" s="360" t="s">
        <v>14943</v>
      </c>
      <c r="K4627" s="360">
        <v>2024</v>
      </c>
      <c r="L4627" s="360" t="s">
        <v>14944</v>
      </c>
      <c r="M4627" s="360" t="s">
        <v>5957</v>
      </c>
      <c r="N4627" s="360" t="s">
        <v>114</v>
      </c>
      <c r="O4627" s="360" t="s">
        <v>83</v>
      </c>
      <c r="P4627" s="360" t="s">
        <v>3532</v>
      </c>
      <c r="Q4627" s="360" t="s">
        <v>3532</v>
      </c>
    </row>
    <row r="4628" spans="1:17" ht="15">
      <c r="A4628" s="359" t="s">
        <v>1644</v>
      </c>
      <c r="B4628" s="360" t="s">
        <v>2972</v>
      </c>
      <c r="C4628" s="360" t="s">
        <v>2790</v>
      </c>
      <c r="D4628" s="360">
        <v>9</v>
      </c>
      <c r="E4628" s="360" t="s">
        <v>3532</v>
      </c>
      <c r="F4628" s="360" t="s">
        <v>15313</v>
      </c>
      <c r="G4628" s="360" t="s">
        <v>3532</v>
      </c>
      <c r="H4628" s="361">
        <v>45975</v>
      </c>
      <c r="I4628" s="360" t="s">
        <v>3532</v>
      </c>
      <c r="J4628" s="360" t="s">
        <v>14943</v>
      </c>
      <c r="K4628" s="360">
        <v>2023</v>
      </c>
      <c r="L4628" s="360" t="s">
        <v>14944</v>
      </c>
      <c r="M4628" s="360" t="s">
        <v>5957</v>
      </c>
      <c r="N4628" s="360" t="s">
        <v>114</v>
      </c>
      <c r="O4628" s="360" t="s">
        <v>83</v>
      </c>
      <c r="P4628" s="360">
        <v>0</v>
      </c>
      <c r="Q4628" s="360" t="s">
        <v>15314</v>
      </c>
    </row>
    <row r="4629" spans="1:17" ht="15">
      <c r="A4629" s="359" t="s">
        <v>7882</v>
      </c>
      <c r="B4629" s="360" t="s">
        <v>2415</v>
      </c>
      <c r="C4629" s="360" t="s">
        <v>2790</v>
      </c>
      <c r="D4629" s="360">
        <v>2</v>
      </c>
      <c r="E4629" s="360" t="s">
        <v>3532</v>
      </c>
      <c r="F4629" s="360" t="s">
        <v>15315</v>
      </c>
      <c r="G4629" s="360" t="s">
        <v>3532</v>
      </c>
      <c r="H4629" s="361">
        <v>45975</v>
      </c>
      <c r="I4629" s="360" t="s">
        <v>3532</v>
      </c>
      <c r="J4629" s="360" t="s">
        <v>14943</v>
      </c>
      <c r="K4629" s="360">
        <v>2023</v>
      </c>
      <c r="L4629" s="360" t="s">
        <v>14944</v>
      </c>
      <c r="M4629" s="360" t="s">
        <v>5957</v>
      </c>
      <c r="N4629" s="360" t="s">
        <v>114</v>
      </c>
      <c r="O4629" s="360" t="s">
        <v>83</v>
      </c>
      <c r="P4629" s="360">
        <v>0</v>
      </c>
      <c r="Q4629" s="360" t="s">
        <v>15316</v>
      </c>
    </row>
    <row r="4630" spans="1:17" ht="15">
      <c r="A4630" s="359" t="s">
        <v>1687</v>
      </c>
      <c r="B4630" s="360" t="s">
        <v>2613</v>
      </c>
      <c r="C4630" s="360" t="s">
        <v>2790</v>
      </c>
      <c r="D4630" s="360">
        <v>3</v>
      </c>
      <c r="E4630" s="360" t="s">
        <v>3532</v>
      </c>
      <c r="F4630" s="360" t="s">
        <v>15317</v>
      </c>
      <c r="G4630" s="360" t="s">
        <v>3532</v>
      </c>
      <c r="H4630" s="361">
        <v>45975</v>
      </c>
      <c r="I4630" s="360" t="s">
        <v>3532</v>
      </c>
      <c r="J4630" s="360" t="s">
        <v>14943</v>
      </c>
      <c r="K4630" s="360">
        <v>2023</v>
      </c>
      <c r="L4630" s="360" t="s">
        <v>14944</v>
      </c>
      <c r="M4630" s="360" t="s">
        <v>5957</v>
      </c>
      <c r="N4630" s="360" t="s">
        <v>114</v>
      </c>
      <c r="O4630" s="360" t="s">
        <v>83</v>
      </c>
      <c r="P4630" s="360">
        <v>0</v>
      </c>
      <c r="Q4630" s="360" t="s">
        <v>15318</v>
      </c>
    </row>
    <row r="4631" spans="1:17" ht="15">
      <c r="A4631" s="359" t="s">
        <v>1927</v>
      </c>
      <c r="B4631" s="360" t="s">
        <v>2493</v>
      </c>
      <c r="C4631" s="360" t="s">
        <v>2790</v>
      </c>
      <c r="D4631" s="360">
        <v>5</v>
      </c>
      <c r="E4631" s="360" t="s">
        <v>3532</v>
      </c>
      <c r="F4631" s="360" t="s">
        <v>15319</v>
      </c>
      <c r="G4631" s="360" t="s">
        <v>3532</v>
      </c>
      <c r="H4631" s="361">
        <v>45975</v>
      </c>
      <c r="I4631" s="360" t="s">
        <v>3532</v>
      </c>
      <c r="J4631" s="360" t="s">
        <v>14943</v>
      </c>
      <c r="K4631" s="360">
        <v>2024</v>
      </c>
      <c r="L4631" s="360" t="s">
        <v>14944</v>
      </c>
      <c r="M4631" s="360" t="s">
        <v>5957</v>
      </c>
      <c r="N4631" s="360" t="s">
        <v>114</v>
      </c>
      <c r="O4631" s="360" t="s">
        <v>83</v>
      </c>
      <c r="P4631" s="360">
        <v>0</v>
      </c>
      <c r="Q4631" s="360" t="s">
        <v>8350</v>
      </c>
    </row>
    <row r="4632" spans="1:17" ht="15">
      <c r="A4632" s="359" t="s">
        <v>1927</v>
      </c>
      <c r="B4632" s="360" t="s">
        <v>2494</v>
      </c>
      <c r="C4632" s="360" t="s">
        <v>2790</v>
      </c>
      <c r="D4632" s="360">
        <v>4</v>
      </c>
      <c r="E4632" s="360" t="s">
        <v>3532</v>
      </c>
      <c r="F4632" s="360" t="s">
        <v>15320</v>
      </c>
      <c r="G4632" s="360" t="s">
        <v>3532</v>
      </c>
      <c r="H4632" s="361">
        <v>45975</v>
      </c>
      <c r="I4632" s="360" t="s">
        <v>3532</v>
      </c>
      <c r="J4632" s="360" t="s">
        <v>14943</v>
      </c>
      <c r="K4632" s="360">
        <v>2024</v>
      </c>
      <c r="L4632" s="360" t="s">
        <v>14944</v>
      </c>
      <c r="M4632" s="360" t="s">
        <v>5957</v>
      </c>
      <c r="N4632" s="360" t="s">
        <v>114</v>
      </c>
      <c r="O4632" s="360" t="s">
        <v>83</v>
      </c>
      <c r="P4632" s="360">
        <v>0</v>
      </c>
      <c r="Q4632" s="360" t="s">
        <v>15321</v>
      </c>
    </row>
    <row r="4633" spans="1:17" ht="15">
      <c r="A4633" s="359" t="s">
        <v>1620</v>
      </c>
      <c r="B4633" s="360" t="s">
        <v>3127</v>
      </c>
      <c r="C4633" s="360" t="s">
        <v>14095</v>
      </c>
      <c r="D4633" s="360">
        <v>0</v>
      </c>
      <c r="E4633" s="360" t="s">
        <v>3532</v>
      </c>
      <c r="F4633" s="360" t="s">
        <v>14930</v>
      </c>
      <c r="G4633" s="360" t="s">
        <v>3532</v>
      </c>
      <c r="H4633" s="361">
        <v>45975</v>
      </c>
      <c r="I4633" s="360" t="s">
        <v>3532</v>
      </c>
      <c r="J4633" s="360" t="s">
        <v>14943</v>
      </c>
      <c r="K4633" s="360">
        <v>2024</v>
      </c>
      <c r="L4633" s="360" t="s">
        <v>14944</v>
      </c>
      <c r="M4633" s="360" t="s">
        <v>5957</v>
      </c>
      <c r="N4633" s="360" t="s">
        <v>114</v>
      </c>
      <c r="O4633" s="360" t="s">
        <v>83</v>
      </c>
      <c r="P4633" s="360" t="s">
        <v>3532</v>
      </c>
      <c r="Q4633" s="360" t="s">
        <v>14931</v>
      </c>
    </row>
    <row r="4634" spans="1:17" ht="15">
      <c r="A4634" s="359" t="s">
        <v>7882</v>
      </c>
      <c r="B4634" s="360" t="s">
        <v>2450</v>
      </c>
      <c r="C4634" s="360" t="s">
        <v>2790</v>
      </c>
      <c r="D4634" s="360">
        <v>3</v>
      </c>
      <c r="E4634" s="360" t="s">
        <v>3532</v>
      </c>
      <c r="F4634" s="360" t="s">
        <v>15322</v>
      </c>
      <c r="G4634" s="360" t="s">
        <v>3532</v>
      </c>
      <c r="H4634" s="361">
        <v>45975</v>
      </c>
      <c r="I4634" s="360" t="s">
        <v>3532</v>
      </c>
      <c r="J4634" s="360" t="s">
        <v>14943</v>
      </c>
      <c r="K4634" s="360">
        <v>2024</v>
      </c>
      <c r="L4634" s="360" t="s">
        <v>14944</v>
      </c>
      <c r="M4634" s="360" t="s">
        <v>5957</v>
      </c>
      <c r="N4634" s="360" t="s">
        <v>114</v>
      </c>
      <c r="O4634" s="360" t="s">
        <v>83</v>
      </c>
      <c r="P4634" s="360">
        <v>0</v>
      </c>
      <c r="Q4634" s="360" t="s">
        <v>14121</v>
      </c>
    </row>
    <row r="4635" spans="1:17" ht="15">
      <c r="A4635" s="359" t="s">
        <v>1683</v>
      </c>
      <c r="B4635" s="360" t="s">
        <v>1722</v>
      </c>
      <c r="C4635" s="360" t="s">
        <v>2790</v>
      </c>
      <c r="D4635" s="360">
        <v>0</v>
      </c>
      <c r="E4635" s="360" t="s">
        <v>3532</v>
      </c>
      <c r="F4635" s="360" t="s">
        <v>15323</v>
      </c>
      <c r="G4635" s="360" t="s">
        <v>3532</v>
      </c>
      <c r="H4635" s="361">
        <v>45975</v>
      </c>
      <c r="I4635" s="360" t="s">
        <v>3532</v>
      </c>
      <c r="J4635" s="360" t="s">
        <v>14943</v>
      </c>
      <c r="K4635" s="360">
        <v>2024</v>
      </c>
      <c r="L4635" s="360" t="s">
        <v>14944</v>
      </c>
      <c r="M4635" s="360" t="s">
        <v>5957</v>
      </c>
      <c r="N4635" s="360" t="s">
        <v>114</v>
      </c>
      <c r="O4635" s="360" t="s">
        <v>83</v>
      </c>
      <c r="P4635" s="360">
        <v>0</v>
      </c>
      <c r="Q4635" s="360" t="s">
        <v>15324</v>
      </c>
    </row>
    <row r="4636" spans="1:17" ht="15">
      <c r="A4636" s="359" t="s">
        <v>1687</v>
      </c>
      <c r="B4636" s="360" t="s">
        <v>2612</v>
      </c>
      <c r="C4636" s="360" t="s">
        <v>2790</v>
      </c>
      <c r="D4636" s="360">
        <v>4</v>
      </c>
      <c r="E4636" s="360" t="s">
        <v>3532</v>
      </c>
      <c r="F4636" s="360" t="s">
        <v>15325</v>
      </c>
      <c r="G4636" s="360" t="s">
        <v>3532</v>
      </c>
      <c r="H4636" s="361">
        <v>45975</v>
      </c>
      <c r="I4636" s="360" t="s">
        <v>3532</v>
      </c>
      <c r="J4636" s="360" t="s">
        <v>14943</v>
      </c>
      <c r="K4636" s="360">
        <v>2024</v>
      </c>
      <c r="L4636" s="360" t="s">
        <v>14944</v>
      </c>
      <c r="M4636" s="360" t="s">
        <v>5957</v>
      </c>
      <c r="N4636" s="360" t="s">
        <v>114</v>
      </c>
      <c r="O4636" s="360" t="s">
        <v>83</v>
      </c>
      <c r="P4636" s="360">
        <v>0</v>
      </c>
      <c r="Q4636" s="360" t="s">
        <v>15326</v>
      </c>
    </row>
    <row r="4637" spans="1:17" ht="15">
      <c r="A4637" s="359" t="s">
        <v>7882</v>
      </c>
      <c r="B4637" s="360" t="s">
        <v>2458</v>
      </c>
      <c r="C4637" s="360" t="s">
        <v>2790</v>
      </c>
      <c r="D4637" s="360">
        <v>5</v>
      </c>
      <c r="E4637" s="360" t="s">
        <v>3532</v>
      </c>
      <c r="F4637" s="360" t="s">
        <v>15327</v>
      </c>
      <c r="G4637" s="360" t="s">
        <v>3532</v>
      </c>
      <c r="H4637" s="361">
        <v>45975</v>
      </c>
      <c r="I4637" s="360" t="s">
        <v>3532</v>
      </c>
      <c r="J4637" s="360" t="s">
        <v>14943</v>
      </c>
      <c r="K4637" s="360">
        <v>2024</v>
      </c>
      <c r="L4637" s="360" t="s">
        <v>14944</v>
      </c>
      <c r="M4637" s="360" t="s">
        <v>5957</v>
      </c>
      <c r="N4637" s="360" t="s">
        <v>114</v>
      </c>
      <c r="O4637" s="360" t="s">
        <v>83</v>
      </c>
      <c r="P4637" s="360">
        <v>0</v>
      </c>
      <c r="Q4637" s="360" t="s">
        <v>15328</v>
      </c>
    </row>
    <row r="4638" spans="1:17" ht="15">
      <c r="A4638" s="359" t="s">
        <v>1808</v>
      </c>
      <c r="B4638" s="360" t="s">
        <v>3316</v>
      </c>
      <c r="C4638" s="360" t="s">
        <v>6591</v>
      </c>
      <c r="D4638" s="360">
        <v>4</v>
      </c>
      <c r="E4638" s="360" t="s">
        <v>3532</v>
      </c>
      <c r="F4638" s="360" t="s">
        <v>15329</v>
      </c>
      <c r="G4638" s="360" t="s">
        <v>3532</v>
      </c>
      <c r="H4638" s="361">
        <v>45975</v>
      </c>
      <c r="I4638" s="360" t="s">
        <v>3532</v>
      </c>
      <c r="J4638" s="360" t="s">
        <v>14943</v>
      </c>
      <c r="K4638" s="360">
        <v>2024</v>
      </c>
      <c r="L4638" s="360" t="s">
        <v>14944</v>
      </c>
      <c r="M4638" s="360" t="s">
        <v>5957</v>
      </c>
      <c r="N4638" s="360" t="s">
        <v>114</v>
      </c>
      <c r="O4638" s="360" t="s">
        <v>83</v>
      </c>
      <c r="P4638" s="360" t="s">
        <v>3532</v>
      </c>
      <c r="Q4638" s="360" t="s">
        <v>15330</v>
      </c>
    </row>
    <row r="4639" spans="1:17" ht="15">
      <c r="A4639" s="359" t="s">
        <v>1667</v>
      </c>
      <c r="B4639" s="360" t="s">
        <v>3741</v>
      </c>
      <c r="C4639" s="360" t="s">
        <v>7277</v>
      </c>
      <c r="D4639" s="360">
        <v>0</v>
      </c>
      <c r="E4639" s="360" t="s">
        <v>3532</v>
      </c>
      <c r="F4639" s="360" t="s">
        <v>13828</v>
      </c>
      <c r="G4639" s="360" t="s">
        <v>3532</v>
      </c>
      <c r="H4639" s="361">
        <v>45975</v>
      </c>
      <c r="I4639" s="360" t="s">
        <v>3532</v>
      </c>
      <c r="J4639" s="360" t="s">
        <v>14943</v>
      </c>
      <c r="K4639" s="360">
        <v>2024</v>
      </c>
      <c r="L4639" s="360" t="s">
        <v>14944</v>
      </c>
      <c r="M4639" s="360" t="s">
        <v>5957</v>
      </c>
      <c r="N4639" s="360" t="s">
        <v>114</v>
      </c>
      <c r="O4639" s="360" t="s">
        <v>83</v>
      </c>
      <c r="P4639" s="360">
        <v>0</v>
      </c>
      <c r="Q4639" s="360" t="s">
        <v>13829</v>
      </c>
    </row>
    <row r="4640" spans="1:17" ht="15">
      <c r="A4640" s="359" t="s">
        <v>1644</v>
      </c>
      <c r="B4640" s="360" t="s">
        <v>2989</v>
      </c>
      <c r="C4640" s="360" t="s">
        <v>2790</v>
      </c>
      <c r="D4640" s="360">
        <v>4</v>
      </c>
      <c r="E4640" s="360" t="s">
        <v>3532</v>
      </c>
      <c r="F4640" s="360" t="s">
        <v>15331</v>
      </c>
      <c r="G4640" s="360" t="s">
        <v>3532</v>
      </c>
      <c r="H4640" s="361">
        <v>45975</v>
      </c>
      <c r="I4640" s="360" t="s">
        <v>3532</v>
      </c>
      <c r="J4640" s="360" t="s">
        <v>14943</v>
      </c>
      <c r="K4640" s="360">
        <v>2024</v>
      </c>
      <c r="L4640" s="360" t="s">
        <v>14944</v>
      </c>
      <c r="M4640" s="360" t="s">
        <v>5957</v>
      </c>
      <c r="N4640" s="360" t="s">
        <v>114</v>
      </c>
      <c r="O4640" s="360" t="s">
        <v>83</v>
      </c>
      <c r="P4640" s="360">
        <v>0</v>
      </c>
      <c r="Q4640" s="360" t="s">
        <v>15236</v>
      </c>
    </row>
    <row r="4641" spans="1:17" ht="15">
      <c r="A4641" s="359" t="s">
        <v>1734</v>
      </c>
      <c r="B4641" s="360" t="s">
        <v>3668</v>
      </c>
      <c r="C4641" s="360" t="s">
        <v>3532</v>
      </c>
      <c r="D4641" s="360">
        <v>1</v>
      </c>
      <c r="E4641" s="360" t="s">
        <v>3532</v>
      </c>
      <c r="F4641" s="360" t="s">
        <v>3532</v>
      </c>
      <c r="G4641" s="360" t="s">
        <v>3532</v>
      </c>
      <c r="H4641" s="361">
        <v>45975</v>
      </c>
      <c r="I4641" s="360" t="s">
        <v>3532</v>
      </c>
      <c r="J4641" s="360" t="s">
        <v>14943</v>
      </c>
      <c r="K4641" s="360">
        <v>2023</v>
      </c>
      <c r="L4641" s="360" t="s">
        <v>14944</v>
      </c>
      <c r="M4641" s="360" t="s">
        <v>5957</v>
      </c>
      <c r="N4641" s="360" t="s">
        <v>114</v>
      </c>
      <c r="O4641" s="360" t="s">
        <v>83</v>
      </c>
      <c r="P4641" s="360" t="s">
        <v>3532</v>
      </c>
      <c r="Q4641" s="360" t="s">
        <v>3532</v>
      </c>
    </row>
    <row r="4642" spans="1:17" ht="15">
      <c r="A4642" s="359" t="s">
        <v>1683</v>
      </c>
      <c r="B4642" s="360" t="s">
        <v>1520</v>
      </c>
      <c r="C4642" s="360" t="s">
        <v>2790</v>
      </c>
      <c r="D4642" s="360">
        <v>4</v>
      </c>
      <c r="E4642" s="360" t="s">
        <v>3532</v>
      </c>
      <c r="F4642" s="360" t="s">
        <v>15332</v>
      </c>
      <c r="G4642" s="360" t="s">
        <v>3532</v>
      </c>
      <c r="H4642" s="361">
        <v>45975</v>
      </c>
      <c r="I4642" s="360" t="s">
        <v>3532</v>
      </c>
      <c r="J4642" s="360" t="s">
        <v>14943</v>
      </c>
      <c r="K4642" s="360">
        <v>2024</v>
      </c>
      <c r="L4642" s="360" t="s">
        <v>14944</v>
      </c>
      <c r="M4642" s="360" t="s">
        <v>5957</v>
      </c>
      <c r="N4642" s="360" t="s">
        <v>114</v>
      </c>
      <c r="O4642" s="360" t="s">
        <v>83</v>
      </c>
      <c r="P4642" s="360">
        <v>0</v>
      </c>
      <c r="Q4642" s="360" t="s">
        <v>6897</v>
      </c>
    </row>
    <row r="4643" spans="1:17" ht="15">
      <c r="A4643" s="359" t="s">
        <v>7882</v>
      </c>
      <c r="B4643" s="360" t="s">
        <v>2457</v>
      </c>
      <c r="C4643" s="360" t="s">
        <v>14095</v>
      </c>
      <c r="D4643" s="360">
        <v>0</v>
      </c>
      <c r="E4643" s="360" t="s">
        <v>3532</v>
      </c>
      <c r="F4643" s="360" t="s">
        <v>15333</v>
      </c>
      <c r="G4643" s="360" t="s">
        <v>7209</v>
      </c>
      <c r="H4643" s="361">
        <v>45975</v>
      </c>
      <c r="I4643" s="360" t="s">
        <v>3532</v>
      </c>
      <c r="J4643" s="360" t="s">
        <v>14943</v>
      </c>
      <c r="K4643" s="360">
        <v>2024</v>
      </c>
      <c r="L4643" s="360" t="s">
        <v>14944</v>
      </c>
      <c r="M4643" s="360" t="s">
        <v>5957</v>
      </c>
      <c r="N4643" s="360" t="s">
        <v>114</v>
      </c>
      <c r="O4643" s="360" t="s">
        <v>83</v>
      </c>
      <c r="P4643" s="360" t="s">
        <v>3532</v>
      </c>
      <c r="Q4643" s="360" t="s">
        <v>15334</v>
      </c>
    </row>
    <row r="4644" spans="1:17" ht="15">
      <c r="A4644" s="359" t="s">
        <v>1644</v>
      </c>
      <c r="B4644" s="360" t="s">
        <v>2998</v>
      </c>
      <c r="C4644" s="360" t="s">
        <v>2790</v>
      </c>
      <c r="D4644" s="360">
        <v>26</v>
      </c>
      <c r="E4644" s="360" t="s">
        <v>3532</v>
      </c>
      <c r="F4644" s="360" t="s">
        <v>15335</v>
      </c>
      <c r="G4644" s="360" t="s">
        <v>3532</v>
      </c>
      <c r="H4644" s="361">
        <v>45975</v>
      </c>
      <c r="I4644" s="360" t="s">
        <v>3532</v>
      </c>
      <c r="J4644" s="360" t="s">
        <v>14943</v>
      </c>
      <c r="K4644" s="360">
        <v>2024</v>
      </c>
      <c r="L4644" s="360" t="s">
        <v>14944</v>
      </c>
      <c r="M4644" s="360" t="s">
        <v>5957</v>
      </c>
      <c r="N4644" s="360" t="s">
        <v>114</v>
      </c>
      <c r="O4644" s="360" t="s">
        <v>83</v>
      </c>
      <c r="P4644" s="360">
        <v>0</v>
      </c>
      <c r="Q4644" s="360" t="s">
        <v>15336</v>
      </c>
    </row>
    <row r="4645" spans="1:17" ht="15">
      <c r="A4645" s="359" t="s">
        <v>1644</v>
      </c>
      <c r="B4645" s="360" t="s">
        <v>3000</v>
      </c>
      <c r="C4645" s="360" t="s">
        <v>2790</v>
      </c>
      <c r="D4645" s="360">
        <v>4</v>
      </c>
      <c r="E4645" s="360" t="s">
        <v>3532</v>
      </c>
      <c r="F4645" s="360" t="s">
        <v>15337</v>
      </c>
      <c r="G4645" s="360" t="s">
        <v>3532</v>
      </c>
      <c r="H4645" s="361">
        <v>45975</v>
      </c>
      <c r="I4645" s="360" t="s">
        <v>3532</v>
      </c>
      <c r="J4645" s="360" t="s">
        <v>14943</v>
      </c>
      <c r="K4645" s="360">
        <v>2024</v>
      </c>
      <c r="L4645" s="360" t="s">
        <v>14944</v>
      </c>
      <c r="M4645" s="360" t="s">
        <v>5957</v>
      </c>
      <c r="N4645" s="360" t="s">
        <v>114</v>
      </c>
      <c r="O4645" s="360" t="s">
        <v>83</v>
      </c>
      <c r="P4645" s="360">
        <v>0</v>
      </c>
      <c r="Q4645" s="360" t="s">
        <v>15338</v>
      </c>
    </row>
    <row r="4646" spans="1:17" ht="15">
      <c r="A4646" s="359" t="s">
        <v>1620</v>
      </c>
      <c r="B4646" s="360" t="s">
        <v>393</v>
      </c>
      <c r="C4646" s="360" t="s">
        <v>109</v>
      </c>
      <c r="D4646" s="360">
        <v>7</v>
      </c>
      <c r="E4646" s="360" t="s">
        <v>14207</v>
      </c>
      <c r="F4646" s="360" t="s">
        <v>7208</v>
      </c>
      <c r="G4646" s="360" t="s">
        <v>7209</v>
      </c>
      <c r="H4646" s="361">
        <v>45975</v>
      </c>
      <c r="I4646" s="360" t="s">
        <v>3532</v>
      </c>
      <c r="J4646" s="360" t="s">
        <v>14943</v>
      </c>
      <c r="K4646" s="360">
        <v>2024</v>
      </c>
      <c r="L4646" s="360" t="s">
        <v>14944</v>
      </c>
      <c r="M4646" s="360" t="s">
        <v>5957</v>
      </c>
      <c r="N4646" s="360" t="s">
        <v>114</v>
      </c>
      <c r="O4646" s="360" t="s">
        <v>83</v>
      </c>
      <c r="P4646" s="360" t="s">
        <v>3532</v>
      </c>
      <c r="Q4646" s="360" t="s">
        <v>15068</v>
      </c>
    </row>
    <row r="4647" spans="1:17" ht="15">
      <c r="A4647" s="359" t="s">
        <v>1888</v>
      </c>
      <c r="B4647" s="360" t="s">
        <v>3288</v>
      </c>
      <c r="C4647" s="360" t="s">
        <v>2790</v>
      </c>
      <c r="D4647" s="360">
        <v>4</v>
      </c>
      <c r="E4647" s="360" t="s">
        <v>3532</v>
      </c>
      <c r="F4647" s="360" t="s">
        <v>15339</v>
      </c>
      <c r="G4647" s="360" t="s">
        <v>3532</v>
      </c>
      <c r="H4647" s="361">
        <v>45975</v>
      </c>
      <c r="I4647" s="360" t="s">
        <v>3532</v>
      </c>
      <c r="J4647" s="360" t="s">
        <v>14943</v>
      </c>
      <c r="K4647" s="360">
        <v>2024</v>
      </c>
      <c r="L4647" s="360" t="s">
        <v>14944</v>
      </c>
      <c r="M4647" s="360" t="s">
        <v>5957</v>
      </c>
      <c r="N4647" s="360" t="s">
        <v>114</v>
      </c>
      <c r="O4647" s="360" t="s">
        <v>83</v>
      </c>
      <c r="P4647" s="360">
        <v>0</v>
      </c>
      <c r="Q4647" s="360" t="s">
        <v>9190</v>
      </c>
    </row>
    <row r="4648" spans="1:17" ht="15">
      <c r="A4648" s="359" t="s">
        <v>1888</v>
      </c>
      <c r="B4648" s="360" t="s">
        <v>3287</v>
      </c>
      <c r="C4648" s="360" t="s">
        <v>2790</v>
      </c>
      <c r="D4648" s="360">
        <v>2</v>
      </c>
      <c r="E4648" s="360" t="s">
        <v>3532</v>
      </c>
      <c r="F4648" s="360" t="s">
        <v>15340</v>
      </c>
      <c r="G4648" s="360" t="s">
        <v>3532</v>
      </c>
      <c r="H4648" s="361">
        <v>45975</v>
      </c>
      <c r="I4648" s="360" t="s">
        <v>3532</v>
      </c>
      <c r="J4648" s="360" t="s">
        <v>14943</v>
      </c>
      <c r="K4648" s="360">
        <v>2024</v>
      </c>
      <c r="L4648" s="360" t="s">
        <v>14944</v>
      </c>
      <c r="M4648" s="360" t="s">
        <v>5957</v>
      </c>
      <c r="N4648" s="360" t="s">
        <v>114</v>
      </c>
      <c r="O4648" s="360" t="s">
        <v>83</v>
      </c>
      <c r="P4648" s="360">
        <v>0</v>
      </c>
      <c r="Q4648" s="360" t="s">
        <v>14396</v>
      </c>
    </row>
    <row r="4649" spans="1:17" ht="15">
      <c r="A4649" s="359" t="s">
        <v>1620</v>
      </c>
      <c r="B4649" s="360" t="s">
        <v>387</v>
      </c>
      <c r="C4649" s="360" t="s">
        <v>109</v>
      </c>
      <c r="D4649" s="360">
        <v>7</v>
      </c>
      <c r="E4649" s="360" t="s">
        <v>14207</v>
      </c>
      <c r="F4649" s="360" t="s">
        <v>7208</v>
      </c>
      <c r="G4649" s="360" t="s">
        <v>7209</v>
      </c>
      <c r="H4649" s="361">
        <v>45975</v>
      </c>
      <c r="I4649" s="360" t="s">
        <v>3532</v>
      </c>
      <c r="J4649" s="360" t="s">
        <v>14943</v>
      </c>
      <c r="K4649" s="360">
        <v>2024</v>
      </c>
      <c r="L4649" s="360" t="s">
        <v>14944</v>
      </c>
      <c r="M4649" s="360" t="s">
        <v>5957</v>
      </c>
      <c r="N4649" s="360" t="s">
        <v>114</v>
      </c>
      <c r="O4649" s="360" t="s">
        <v>83</v>
      </c>
      <c r="P4649" s="360" t="s">
        <v>3532</v>
      </c>
      <c r="Q4649" s="360" t="s">
        <v>15068</v>
      </c>
    </row>
    <row r="4650" spans="1:17" ht="15">
      <c r="A4650" s="359" t="s">
        <v>1888</v>
      </c>
      <c r="B4650" s="360" t="s">
        <v>3283</v>
      </c>
      <c r="C4650" s="360" t="s">
        <v>2790</v>
      </c>
      <c r="D4650" s="360">
        <v>3</v>
      </c>
      <c r="E4650" s="360" t="s">
        <v>3532</v>
      </c>
      <c r="F4650" s="360" t="s">
        <v>15341</v>
      </c>
      <c r="G4650" s="360" t="s">
        <v>3532</v>
      </c>
      <c r="H4650" s="361">
        <v>45975</v>
      </c>
      <c r="I4650" s="360" t="s">
        <v>3532</v>
      </c>
      <c r="J4650" s="360" t="s">
        <v>14943</v>
      </c>
      <c r="K4650" s="360">
        <v>2024</v>
      </c>
      <c r="L4650" s="360" t="s">
        <v>14944</v>
      </c>
      <c r="M4650" s="360" t="s">
        <v>5957</v>
      </c>
      <c r="N4650" s="360" t="s">
        <v>114</v>
      </c>
      <c r="O4650" s="360" t="s">
        <v>83</v>
      </c>
      <c r="P4650" s="360">
        <v>0</v>
      </c>
      <c r="Q4650" s="360" t="s">
        <v>9190</v>
      </c>
    </row>
    <row r="4651" spans="1:17" ht="15">
      <c r="A4651" s="359" t="s">
        <v>1734</v>
      </c>
      <c r="B4651" s="360" t="s">
        <v>3689</v>
      </c>
      <c r="C4651" s="360" t="s">
        <v>3532</v>
      </c>
      <c r="D4651" s="360">
        <v>9</v>
      </c>
      <c r="E4651" s="360" t="s">
        <v>3532</v>
      </c>
      <c r="F4651" s="360" t="s">
        <v>3532</v>
      </c>
      <c r="G4651" s="360" t="s">
        <v>3532</v>
      </c>
      <c r="H4651" s="361">
        <v>45975</v>
      </c>
      <c r="I4651" s="360" t="s">
        <v>3532</v>
      </c>
      <c r="J4651" s="360" t="s">
        <v>14943</v>
      </c>
      <c r="K4651" s="360">
        <v>2024</v>
      </c>
      <c r="L4651" s="360" t="s">
        <v>14944</v>
      </c>
      <c r="M4651" s="360" t="s">
        <v>5957</v>
      </c>
      <c r="N4651" s="360" t="s">
        <v>114</v>
      </c>
      <c r="O4651" s="360" t="s">
        <v>83</v>
      </c>
      <c r="P4651" s="360" t="s">
        <v>3532</v>
      </c>
      <c r="Q4651" s="360" t="s">
        <v>3532</v>
      </c>
    </row>
    <row r="4652" spans="1:17" ht="15">
      <c r="A4652" s="359" t="s">
        <v>1734</v>
      </c>
      <c r="B4652" s="360" t="s">
        <v>3688</v>
      </c>
      <c r="C4652" s="360" t="s">
        <v>2790</v>
      </c>
      <c r="D4652" s="360">
        <v>2</v>
      </c>
      <c r="E4652" s="360" t="s">
        <v>3532</v>
      </c>
      <c r="F4652" s="360" t="s">
        <v>15342</v>
      </c>
      <c r="G4652" s="360" t="s">
        <v>3532</v>
      </c>
      <c r="H4652" s="361">
        <v>45975</v>
      </c>
      <c r="I4652" s="360" t="s">
        <v>3532</v>
      </c>
      <c r="J4652" s="360" t="s">
        <v>14943</v>
      </c>
      <c r="K4652" s="360">
        <v>2024</v>
      </c>
      <c r="L4652" s="360" t="s">
        <v>14944</v>
      </c>
      <c r="M4652" s="360" t="s">
        <v>5957</v>
      </c>
      <c r="N4652" s="360" t="s">
        <v>114</v>
      </c>
      <c r="O4652" s="360" t="s">
        <v>83</v>
      </c>
      <c r="P4652" s="360">
        <v>0</v>
      </c>
      <c r="Q4652" s="360" t="s">
        <v>15210</v>
      </c>
    </row>
    <row r="4653" spans="1:17" ht="15">
      <c r="A4653" s="359" t="s">
        <v>1734</v>
      </c>
      <c r="B4653" s="360" t="s">
        <v>3687</v>
      </c>
      <c r="C4653" s="360" t="s">
        <v>2790</v>
      </c>
      <c r="D4653" s="360">
        <v>3</v>
      </c>
      <c r="E4653" s="360" t="s">
        <v>3532</v>
      </c>
      <c r="F4653" s="360" t="s">
        <v>15343</v>
      </c>
      <c r="G4653" s="360" t="s">
        <v>3532</v>
      </c>
      <c r="H4653" s="361">
        <v>45975</v>
      </c>
      <c r="I4653" s="360" t="s">
        <v>3532</v>
      </c>
      <c r="J4653" s="360" t="s">
        <v>14943</v>
      </c>
      <c r="K4653" s="360">
        <v>2024</v>
      </c>
      <c r="L4653" s="360" t="s">
        <v>14944</v>
      </c>
      <c r="M4653" s="360" t="s">
        <v>5957</v>
      </c>
      <c r="N4653" s="360" t="s">
        <v>114</v>
      </c>
      <c r="O4653" s="360" t="s">
        <v>83</v>
      </c>
      <c r="P4653" s="360">
        <v>0</v>
      </c>
      <c r="Q4653" s="360" t="s">
        <v>15344</v>
      </c>
    </row>
    <row r="4654" spans="1:17" ht="15">
      <c r="A4654" s="359" t="s">
        <v>1888</v>
      </c>
      <c r="B4654" s="360" t="s">
        <v>3282</v>
      </c>
      <c r="C4654" s="360" t="s">
        <v>2790</v>
      </c>
      <c r="D4654" s="360">
        <v>3</v>
      </c>
      <c r="E4654" s="360" t="s">
        <v>3532</v>
      </c>
      <c r="F4654" s="360" t="s">
        <v>15345</v>
      </c>
      <c r="G4654" s="360" t="s">
        <v>3532</v>
      </c>
      <c r="H4654" s="361">
        <v>45975</v>
      </c>
      <c r="I4654" s="360" t="s">
        <v>3532</v>
      </c>
      <c r="J4654" s="360" t="s">
        <v>14943</v>
      </c>
      <c r="K4654" s="360">
        <v>2024</v>
      </c>
      <c r="L4654" s="360" t="s">
        <v>14944</v>
      </c>
      <c r="M4654" s="360" t="s">
        <v>5957</v>
      </c>
      <c r="N4654" s="360" t="s">
        <v>114</v>
      </c>
      <c r="O4654" s="360" t="s">
        <v>83</v>
      </c>
      <c r="P4654" s="360">
        <v>0</v>
      </c>
      <c r="Q4654" s="360" t="s">
        <v>15346</v>
      </c>
    </row>
    <row r="4655" spans="1:17" ht="15">
      <c r="A4655" s="359" t="s">
        <v>1888</v>
      </c>
      <c r="B4655" s="360" t="s">
        <v>3286</v>
      </c>
      <c r="C4655" s="360" t="s">
        <v>3532</v>
      </c>
      <c r="D4655" s="360">
        <v>1</v>
      </c>
      <c r="E4655" s="360" t="s">
        <v>3532</v>
      </c>
      <c r="F4655" s="360" t="s">
        <v>3532</v>
      </c>
      <c r="G4655" s="360" t="s">
        <v>3532</v>
      </c>
      <c r="H4655" s="361">
        <v>45975</v>
      </c>
      <c r="I4655" s="360" t="s">
        <v>3532</v>
      </c>
      <c r="J4655" s="360" t="s">
        <v>14943</v>
      </c>
      <c r="K4655" s="360">
        <v>2024</v>
      </c>
      <c r="L4655" s="360" t="s">
        <v>14944</v>
      </c>
      <c r="M4655" s="360" t="s">
        <v>5957</v>
      </c>
      <c r="N4655" s="360" t="s">
        <v>114</v>
      </c>
      <c r="O4655" s="360" t="s">
        <v>83</v>
      </c>
      <c r="P4655" s="360" t="s">
        <v>3532</v>
      </c>
      <c r="Q4655" s="360" t="s">
        <v>3532</v>
      </c>
    </row>
    <row r="4656" spans="1:17" ht="15">
      <c r="A4656" s="359" t="s">
        <v>1734</v>
      </c>
      <c r="B4656" s="360" t="s">
        <v>3686</v>
      </c>
      <c r="C4656" s="360" t="s">
        <v>2790</v>
      </c>
      <c r="D4656" s="360">
        <v>2</v>
      </c>
      <c r="E4656" s="360" t="s">
        <v>3532</v>
      </c>
      <c r="F4656" s="360" t="s">
        <v>15347</v>
      </c>
      <c r="G4656" s="360" t="s">
        <v>3532</v>
      </c>
      <c r="H4656" s="361">
        <v>45975</v>
      </c>
      <c r="I4656" s="360" t="s">
        <v>3532</v>
      </c>
      <c r="J4656" s="360" t="s">
        <v>14943</v>
      </c>
      <c r="K4656" s="360">
        <v>2024</v>
      </c>
      <c r="L4656" s="360" t="s">
        <v>14944</v>
      </c>
      <c r="M4656" s="360" t="s">
        <v>5957</v>
      </c>
      <c r="N4656" s="360" t="s">
        <v>114</v>
      </c>
      <c r="O4656" s="360" t="s">
        <v>83</v>
      </c>
      <c r="P4656" s="360">
        <v>0</v>
      </c>
      <c r="Q4656" s="360" t="s">
        <v>15348</v>
      </c>
    </row>
    <row r="4657" spans="1:17" ht="15">
      <c r="A4657" s="359" t="s">
        <v>1888</v>
      </c>
      <c r="B4657" s="360" t="s">
        <v>3285</v>
      </c>
      <c r="C4657" s="360" t="s">
        <v>2790</v>
      </c>
      <c r="D4657" s="360">
        <v>3</v>
      </c>
      <c r="E4657" s="360" t="s">
        <v>3532</v>
      </c>
      <c r="F4657" s="360" t="s">
        <v>15349</v>
      </c>
      <c r="G4657" s="360" t="s">
        <v>3532</v>
      </c>
      <c r="H4657" s="361">
        <v>45975</v>
      </c>
      <c r="I4657" s="360" t="s">
        <v>3532</v>
      </c>
      <c r="J4657" s="360" t="s">
        <v>14943</v>
      </c>
      <c r="K4657" s="360">
        <v>2024</v>
      </c>
      <c r="L4657" s="360" t="s">
        <v>14944</v>
      </c>
      <c r="M4657" s="360" t="s">
        <v>5957</v>
      </c>
      <c r="N4657" s="360" t="s">
        <v>114</v>
      </c>
      <c r="O4657" s="360" t="s">
        <v>83</v>
      </c>
      <c r="P4657" s="360">
        <v>0</v>
      </c>
      <c r="Q4657" s="360" t="s">
        <v>14396</v>
      </c>
    </row>
    <row r="4658" spans="1:17" ht="15">
      <c r="A4658" s="359" t="s">
        <v>1888</v>
      </c>
      <c r="B4658" s="360" t="s">
        <v>3284</v>
      </c>
      <c r="C4658" s="360" t="s">
        <v>109</v>
      </c>
      <c r="D4658" s="360">
        <v>10</v>
      </c>
      <c r="E4658" s="360" t="s">
        <v>14114</v>
      </c>
      <c r="F4658" s="360" t="s">
        <v>7208</v>
      </c>
      <c r="G4658" s="360" t="s">
        <v>7209</v>
      </c>
      <c r="H4658" s="361">
        <v>45975</v>
      </c>
      <c r="I4658" s="360" t="s">
        <v>3532</v>
      </c>
      <c r="J4658" s="360" t="s">
        <v>14943</v>
      </c>
      <c r="K4658" s="360">
        <v>2024</v>
      </c>
      <c r="L4658" s="360" t="s">
        <v>14944</v>
      </c>
      <c r="M4658" s="360" t="s">
        <v>5957</v>
      </c>
      <c r="N4658" s="360" t="s">
        <v>114</v>
      </c>
      <c r="O4658" s="360" t="s">
        <v>83</v>
      </c>
      <c r="P4658" s="360" t="s">
        <v>3532</v>
      </c>
      <c r="Q4658" s="360" t="s">
        <v>15068</v>
      </c>
    </row>
    <row r="4659" spans="1:17" ht="15">
      <c r="A4659" s="359" t="s">
        <v>1888</v>
      </c>
      <c r="B4659" s="360" t="s">
        <v>3264</v>
      </c>
      <c r="C4659" s="360" t="s">
        <v>2790</v>
      </c>
      <c r="D4659" s="360">
        <v>4</v>
      </c>
      <c r="E4659" s="360" t="s">
        <v>3532</v>
      </c>
      <c r="F4659" s="360" t="s">
        <v>15350</v>
      </c>
      <c r="G4659" s="360" t="s">
        <v>3532</v>
      </c>
      <c r="H4659" s="361">
        <v>45975</v>
      </c>
      <c r="I4659" s="360" t="s">
        <v>3532</v>
      </c>
      <c r="J4659" s="360" t="s">
        <v>14943</v>
      </c>
      <c r="K4659" s="360">
        <v>2024</v>
      </c>
      <c r="L4659" s="360" t="s">
        <v>14944</v>
      </c>
      <c r="M4659" s="360" t="s">
        <v>5957</v>
      </c>
      <c r="N4659" s="360" t="s">
        <v>114</v>
      </c>
      <c r="O4659" s="360" t="s">
        <v>83</v>
      </c>
      <c r="P4659" s="360">
        <v>0</v>
      </c>
      <c r="Q4659" s="360" t="s">
        <v>14396</v>
      </c>
    </row>
    <row r="4660" spans="1:17" ht="15">
      <c r="A4660" s="359" t="s">
        <v>1888</v>
      </c>
      <c r="B4660" s="360" t="s">
        <v>3278</v>
      </c>
      <c r="C4660" s="360" t="s">
        <v>3532</v>
      </c>
      <c r="D4660" s="360">
        <v>1</v>
      </c>
      <c r="E4660" s="360" t="s">
        <v>3532</v>
      </c>
      <c r="F4660" s="360" t="s">
        <v>3532</v>
      </c>
      <c r="G4660" s="360" t="s">
        <v>3532</v>
      </c>
      <c r="H4660" s="361">
        <v>45975</v>
      </c>
      <c r="I4660" s="360" t="s">
        <v>3532</v>
      </c>
      <c r="J4660" s="360" t="s">
        <v>14943</v>
      </c>
      <c r="K4660" s="360">
        <v>2024</v>
      </c>
      <c r="L4660" s="360" t="s">
        <v>14944</v>
      </c>
      <c r="M4660" s="360" t="s">
        <v>5957</v>
      </c>
      <c r="N4660" s="360" t="s">
        <v>114</v>
      </c>
      <c r="O4660" s="360" t="s">
        <v>83</v>
      </c>
      <c r="P4660" s="360" t="s">
        <v>3532</v>
      </c>
      <c r="Q4660" s="360" t="s">
        <v>3532</v>
      </c>
    </row>
    <row r="4661" spans="1:17" ht="15">
      <c r="A4661" s="359" t="s">
        <v>1927</v>
      </c>
      <c r="B4661" s="360" t="s">
        <v>2491</v>
      </c>
      <c r="C4661" s="360" t="s">
        <v>2790</v>
      </c>
      <c r="D4661" s="360">
        <v>1</v>
      </c>
      <c r="E4661" s="360" t="s">
        <v>3532</v>
      </c>
      <c r="F4661" s="360" t="s">
        <v>15351</v>
      </c>
      <c r="G4661" s="360" t="s">
        <v>3532</v>
      </c>
      <c r="H4661" s="361">
        <v>45975</v>
      </c>
      <c r="I4661" s="360" t="s">
        <v>3532</v>
      </c>
      <c r="J4661" s="360" t="s">
        <v>14943</v>
      </c>
      <c r="K4661" s="360">
        <v>2024</v>
      </c>
      <c r="L4661" s="360" t="s">
        <v>14944</v>
      </c>
      <c r="M4661" s="360" t="s">
        <v>5957</v>
      </c>
      <c r="N4661" s="360" t="s">
        <v>114</v>
      </c>
      <c r="O4661" s="360" t="s">
        <v>83</v>
      </c>
      <c r="P4661" s="360">
        <v>0</v>
      </c>
      <c r="Q4661" s="360" t="s">
        <v>15352</v>
      </c>
    </row>
    <row r="4662" spans="1:17" ht="15">
      <c r="A4662" s="359" t="s">
        <v>1888</v>
      </c>
      <c r="B4662" s="360" t="s">
        <v>394</v>
      </c>
      <c r="C4662" s="360" t="s">
        <v>109</v>
      </c>
      <c r="D4662" s="360">
        <v>2</v>
      </c>
      <c r="E4662" s="360" t="s">
        <v>14684</v>
      </c>
      <c r="F4662" s="360" t="s">
        <v>7208</v>
      </c>
      <c r="G4662" s="360" t="s">
        <v>7209</v>
      </c>
      <c r="H4662" s="361">
        <v>45975</v>
      </c>
      <c r="I4662" s="360" t="s">
        <v>3532</v>
      </c>
      <c r="J4662" s="360" t="s">
        <v>14943</v>
      </c>
      <c r="K4662" s="360">
        <v>2024</v>
      </c>
      <c r="L4662" s="360" t="s">
        <v>14944</v>
      </c>
      <c r="M4662" s="360" t="s">
        <v>5957</v>
      </c>
      <c r="N4662" s="360" t="s">
        <v>114</v>
      </c>
      <c r="O4662" s="360" t="s">
        <v>83</v>
      </c>
      <c r="P4662" s="360" t="s">
        <v>3532</v>
      </c>
      <c r="Q4662" s="360" t="s">
        <v>15068</v>
      </c>
    </row>
    <row r="4663" spans="1:17" ht="15">
      <c r="A4663" s="359" t="s">
        <v>1670</v>
      </c>
      <c r="B4663" s="360" t="s">
        <v>345</v>
      </c>
      <c r="C4663" s="360" t="s">
        <v>109</v>
      </c>
      <c r="D4663" s="360">
        <v>18</v>
      </c>
      <c r="E4663" s="360" t="s">
        <v>13593</v>
      </c>
      <c r="F4663" s="360" t="s">
        <v>7208</v>
      </c>
      <c r="G4663" s="360" t="s">
        <v>7209</v>
      </c>
      <c r="H4663" s="361">
        <v>45975</v>
      </c>
      <c r="I4663" s="360" t="s">
        <v>3532</v>
      </c>
      <c r="J4663" s="360" t="s">
        <v>7725</v>
      </c>
      <c r="K4663" s="360">
        <v>2024</v>
      </c>
      <c r="L4663" s="360" t="s">
        <v>14944</v>
      </c>
      <c r="M4663" s="360" t="s">
        <v>5957</v>
      </c>
      <c r="N4663" s="360" t="s">
        <v>114</v>
      </c>
      <c r="O4663" s="360" t="s">
        <v>83</v>
      </c>
      <c r="P4663" s="360" t="s">
        <v>3532</v>
      </c>
      <c r="Q4663" s="360" t="s">
        <v>15068</v>
      </c>
    </row>
    <row r="4664" spans="1:17" ht="15">
      <c r="A4664" s="359" t="s">
        <v>1670</v>
      </c>
      <c r="B4664" s="360" t="s">
        <v>837</v>
      </c>
      <c r="C4664" s="360" t="s">
        <v>2790</v>
      </c>
      <c r="D4664" s="360">
        <v>4</v>
      </c>
      <c r="E4664" s="360" t="s">
        <v>3532</v>
      </c>
      <c r="F4664" s="360" t="s">
        <v>15353</v>
      </c>
      <c r="G4664" s="360" t="s">
        <v>3532</v>
      </c>
      <c r="H4664" s="361">
        <v>45975</v>
      </c>
      <c r="I4664" s="360" t="s">
        <v>3532</v>
      </c>
      <c r="J4664" s="360" t="s">
        <v>7099</v>
      </c>
      <c r="K4664" s="360">
        <v>2024</v>
      </c>
      <c r="L4664" s="360" t="s">
        <v>14944</v>
      </c>
      <c r="M4664" s="360" t="s">
        <v>5957</v>
      </c>
      <c r="N4664" s="360" t="s">
        <v>114</v>
      </c>
      <c r="O4664" s="360" t="s">
        <v>83</v>
      </c>
      <c r="P4664" s="360">
        <v>0</v>
      </c>
      <c r="Q4664" s="360" t="s">
        <v>15304</v>
      </c>
    </row>
    <row r="4665" spans="1:17" ht="15">
      <c r="A4665" s="359" t="s">
        <v>1670</v>
      </c>
      <c r="B4665" s="360" t="s">
        <v>3491</v>
      </c>
      <c r="C4665" s="360" t="s">
        <v>2790</v>
      </c>
      <c r="D4665" s="360">
        <v>0</v>
      </c>
      <c r="E4665" s="360" t="s">
        <v>3532</v>
      </c>
      <c r="F4665" s="360" t="s">
        <v>15354</v>
      </c>
      <c r="G4665" s="360" t="s">
        <v>3532</v>
      </c>
      <c r="H4665" s="361">
        <v>45975</v>
      </c>
      <c r="I4665" s="360" t="s">
        <v>3532</v>
      </c>
      <c r="J4665" s="360" t="s">
        <v>14943</v>
      </c>
      <c r="K4665" s="360">
        <v>2024</v>
      </c>
      <c r="L4665" s="360" t="s">
        <v>14944</v>
      </c>
      <c r="M4665" s="360" t="s">
        <v>5957</v>
      </c>
      <c r="N4665" s="360" t="s">
        <v>114</v>
      </c>
      <c r="O4665" s="360" t="s">
        <v>83</v>
      </c>
      <c r="P4665" s="360">
        <v>0</v>
      </c>
      <c r="Q4665" s="360" t="s">
        <v>15355</v>
      </c>
    </row>
    <row r="4666" spans="1:17" ht="15">
      <c r="A4666" s="359" t="s">
        <v>1670</v>
      </c>
      <c r="B4666" s="360" t="s">
        <v>3490</v>
      </c>
      <c r="C4666" s="360" t="s">
        <v>2790</v>
      </c>
      <c r="D4666" s="360">
        <v>3</v>
      </c>
      <c r="E4666" s="360" t="s">
        <v>3532</v>
      </c>
      <c r="F4666" s="360" t="s">
        <v>15356</v>
      </c>
      <c r="G4666" s="360" t="s">
        <v>3532</v>
      </c>
      <c r="H4666" s="361">
        <v>45975</v>
      </c>
      <c r="I4666" s="360" t="s">
        <v>3532</v>
      </c>
      <c r="J4666" s="360" t="s">
        <v>14943</v>
      </c>
      <c r="K4666" s="360">
        <v>2024</v>
      </c>
      <c r="L4666" s="360" t="s">
        <v>14944</v>
      </c>
      <c r="M4666" s="360" t="s">
        <v>5957</v>
      </c>
      <c r="N4666" s="360" t="s">
        <v>114</v>
      </c>
      <c r="O4666" s="360" t="s">
        <v>83</v>
      </c>
      <c r="P4666" s="360">
        <v>0</v>
      </c>
      <c r="Q4666" s="360" t="s">
        <v>15355</v>
      </c>
    </row>
    <row r="4667" spans="1:17" ht="15">
      <c r="A4667" s="359" t="s">
        <v>1667</v>
      </c>
      <c r="B4667" s="360" t="s">
        <v>1709</v>
      </c>
      <c r="C4667" s="360" t="s">
        <v>109</v>
      </c>
      <c r="D4667" s="360">
        <v>2</v>
      </c>
      <c r="E4667" s="360" t="s">
        <v>7207</v>
      </c>
      <c r="F4667" s="360" t="s">
        <v>7208</v>
      </c>
      <c r="G4667" s="360" t="s">
        <v>7209</v>
      </c>
      <c r="H4667" s="361">
        <v>45975</v>
      </c>
      <c r="I4667" s="360" t="s">
        <v>3532</v>
      </c>
      <c r="J4667" s="360" t="s">
        <v>14943</v>
      </c>
      <c r="K4667" s="360">
        <v>2025</v>
      </c>
      <c r="L4667" s="360" t="s">
        <v>15053</v>
      </c>
      <c r="M4667" s="360" t="s">
        <v>5957</v>
      </c>
      <c r="N4667" s="360" t="s">
        <v>114</v>
      </c>
      <c r="O4667" s="360" t="s">
        <v>83</v>
      </c>
      <c r="P4667" s="360" t="s">
        <v>3532</v>
      </c>
      <c r="Q4667" s="360" t="s">
        <v>15357</v>
      </c>
    </row>
    <row r="4668" spans="1:17" ht="15">
      <c r="A4668" s="359" t="s">
        <v>1927</v>
      </c>
      <c r="B4668" s="360" t="s">
        <v>5716</v>
      </c>
      <c r="C4668" s="360" t="s">
        <v>3532</v>
      </c>
      <c r="D4668" s="360">
        <v>59</v>
      </c>
      <c r="E4668" s="360" t="s">
        <v>3532</v>
      </c>
      <c r="F4668" s="360" t="s">
        <v>3532</v>
      </c>
      <c r="G4668" s="360" t="s">
        <v>3532</v>
      </c>
      <c r="H4668" s="361">
        <v>45975</v>
      </c>
      <c r="I4668" s="360" t="s">
        <v>3532</v>
      </c>
      <c r="J4668" s="360" t="s">
        <v>14943</v>
      </c>
      <c r="K4668" s="360">
        <v>2024</v>
      </c>
      <c r="L4668" s="360" t="s">
        <v>14944</v>
      </c>
      <c r="M4668" s="360" t="s">
        <v>5957</v>
      </c>
      <c r="N4668" s="360" t="s">
        <v>114</v>
      </c>
      <c r="O4668" s="360" t="s">
        <v>83</v>
      </c>
      <c r="P4668" s="360" t="s">
        <v>3532</v>
      </c>
      <c r="Q4668" s="360" t="s">
        <v>3532</v>
      </c>
    </row>
    <row r="4669" spans="1:17" ht="15">
      <c r="A4669" s="359" t="s">
        <v>1665</v>
      </c>
      <c r="B4669" s="360" t="s">
        <v>2145</v>
      </c>
      <c r="C4669" s="360" t="s">
        <v>3532</v>
      </c>
      <c r="D4669" s="360">
        <v>1</v>
      </c>
      <c r="E4669" s="360" t="s">
        <v>3532</v>
      </c>
      <c r="F4669" s="360" t="s">
        <v>3532</v>
      </c>
      <c r="G4669" s="360" t="s">
        <v>3532</v>
      </c>
      <c r="H4669" s="361">
        <v>45975</v>
      </c>
      <c r="I4669" s="360" t="s">
        <v>3532</v>
      </c>
      <c r="J4669" s="360" t="s">
        <v>14943</v>
      </c>
      <c r="K4669" s="360">
        <v>2024</v>
      </c>
      <c r="L4669" s="360" t="s">
        <v>14944</v>
      </c>
      <c r="M4669" s="360" t="s">
        <v>5957</v>
      </c>
      <c r="N4669" s="360" t="s">
        <v>114</v>
      </c>
      <c r="O4669" s="360" t="s">
        <v>251</v>
      </c>
      <c r="P4669" s="360">
        <v>0</v>
      </c>
      <c r="Q4669" s="360" t="s">
        <v>3532</v>
      </c>
    </row>
    <row r="4670" spans="1:17" ht="15">
      <c r="A4670" s="359" t="s">
        <v>1667</v>
      </c>
      <c r="B4670" s="360" t="s">
        <v>3724</v>
      </c>
      <c r="C4670" s="360" t="s">
        <v>7277</v>
      </c>
      <c r="D4670" s="360">
        <v>7</v>
      </c>
      <c r="E4670" s="360" t="s">
        <v>3532</v>
      </c>
      <c r="F4670" s="360" t="s">
        <v>13828</v>
      </c>
      <c r="G4670" s="360" t="s">
        <v>3532</v>
      </c>
      <c r="H4670" s="361">
        <v>45975</v>
      </c>
      <c r="I4670" s="360" t="s">
        <v>3532</v>
      </c>
      <c r="J4670" s="360" t="s">
        <v>14943</v>
      </c>
      <c r="K4670" s="360">
        <v>2024</v>
      </c>
      <c r="L4670" s="360" t="s">
        <v>14944</v>
      </c>
      <c r="M4670" s="360" t="s">
        <v>5957</v>
      </c>
      <c r="N4670" s="360" t="s">
        <v>114</v>
      </c>
      <c r="O4670" s="360" t="s">
        <v>83</v>
      </c>
      <c r="P4670" s="360">
        <v>0</v>
      </c>
      <c r="Q4670" s="360" t="s">
        <v>13829</v>
      </c>
    </row>
    <row r="4671" spans="1:17" ht="15">
      <c r="A4671" s="359" t="s">
        <v>1683</v>
      </c>
      <c r="B4671" s="360" t="s">
        <v>702</v>
      </c>
      <c r="C4671" s="360" t="s">
        <v>2790</v>
      </c>
      <c r="D4671" s="360">
        <v>5</v>
      </c>
      <c r="E4671" s="360" t="s">
        <v>3532</v>
      </c>
      <c r="F4671" s="360" t="s">
        <v>15358</v>
      </c>
      <c r="G4671" s="360" t="s">
        <v>3532</v>
      </c>
      <c r="H4671" s="361">
        <v>45975</v>
      </c>
      <c r="I4671" s="360" t="s">
        <v>3532</v>
      </c>
      <c r="J4671" s="360" t="s">
        <v>14943</v>
      </c>
      <c r="K4671" s="360">
        <v>2024</v>
      </c>
      <c r="L4671" s="360" t="s">
        <v>14944</v>
      </c>
      <c r="M4671" s="360" t="s">
        <v>5957</v>
      </c>
      <c r="N4671" s="360" t="s">
        <v>114</v>
      </c>
      <c r="O4671" s="360" t="s">
        <v>83</v>
      </c>
      <c r="P4671" s="360">
        <v>0</v>
      </c>
      <c r="Q4671" s="360" t="s">
        <v>15359</v>
      </c>
    </row>
    <row r="4672" spans="1:17" ht="15">
      <c r="A4672" s="359" t="s">
        <v>1683</v>
      </c>
      <c r="B4672" s="360" t="s">
        <v>2570</v>
      </c>
      <c r="C4672" s="360" t="s">
        <v>2790</v>
      </c>
      <c r="D4672" s="360">
        <v>2</v>
      </c>
      <c r="E4672" s="360" t="s">
        <v>3532</v>
      </c>
      <c r="F4672" s="360" t="s">
        <v>15360</v>
      </c>
      <c r="G4672" s="360" t="s">
        <v>3532</v>
      </c>
      <c r="H4672" s="361">
        <v>45975</v>
      </c>
      <c r="I4672" s="360" t="s">
        <v>3532</v>
      </c>
      <c r="J4672" s="360" t="s">
        <v>14943</v>
      </c>
      <c r="K4672" s="360">
        <v>2024</v>
      </c>
      <c r="L4672" s="360" t="s">
        <v>14944</v>
      </c>
      <c r="M4672" s="360" t="s">
        <v>5957</v>
      </c>
      <c r="N4672" s="360" t="s">
        <v>114</v>
      </c>
      <c r="O4672" s="360" t="s">
        <v>83</v>
      </c>
      <c r="P4672" s="360">
        <v>0</v>
      </c>
      <c r="Q4672" s="360" t="s">
        <v>15361</v>
      </c>
    </row>
    <row r="4673" spans="1:17" ht="15">
      <c r="A4673" s="359" t="s">
        <v>1630</v>
      </c>
      <c r="B4673" s="360" t="s">
        <v>2097</v>
      </c>
      <c r="C4673" s="360" t="s">
        <v>6591</v>
      </c>
      <c r="D4673" s="360">
        <v>2</v>
      </c>
      <c r="E4673" s="360" t="s">
        <v>3532</v>
      </c>
      <c r="F4673" s="360" t="s">
        <v>3532</v>
      </c>
      <c r="G4673" s="360" t="s">
        <v>3532</v>
      </c>
      <c r="H4673" s="361">
        <v>45975</v>
      </c>
      <c r="I4673" s="360" t="s">
        <v>3532</v>
      </c>
      <c r="J4673" s="360" t="s">
        <v>14943</v>
      </c>
      <c r="K4673" s="360">
        <v>2024</v>
      </c>
      <c r="L4673" s="360" t="s">
        <v>15053</v>
      </c>
      <c r="M4673" s="360" t="s">
        <v>5957</v>
      </c>
      <c r="N4673" s="360" t="s">
        <v>114</v>
      </c>
      <c r="O4673" s="360" t="s">
        <v>8390</v>
      </c>
      <c r="P4673" s="360">
        <v>0</v>
      </c>
      <c r="Q4673" s="360" t="s">
        <v>8773</v>
      </c>
    </row>
    <row r="4674" spans="1:17" ht="15">
      <c r="A4674" s="359" t="s">
        <v>1657</v>
      </c>
      <c r="B4674" s="360" t="s">
        <v>1297</v>
      </c>
      <c r="C4674" s="360" t="s">
        <v>6591</v>
      </c>
      <c r="D4674" s="360">
        <v>0</v>
      </c>
      <c r="E4674" s="360" t="s">
        <v>3532</v>
      </c>
      <c r="F4674" s="360" t="s">
        <v>3532</v>
      </c>
      <c r="G4674" s="360" t="s">
        <v>3532</v>
      </c>
      <c r="H4674" s="361">
        <v>45975</v>
      </c>
      <c r="I4674" s="360" t="s">
        <v>3532</v>
      </c>
      <c r="J4674" s="360" t="s">
        <v>14943</v>
      </c>
      <c r="K4674" s="360">
        <v>2025</v>
      </c>
      <c r="L4674" s="360" t="s">
        <v>14944</v>
      </c>
      <c r="M4674" s="360" t="s">
        <v>5957</v>
      </c>
      <c r="N4674" s="360" t="s">
        <v>114</v>
      </c>
      <c r="O4674" s="360" t="s">
        <v>3532</v>
      </c>
      <c r="P4674" s="360" t="s">
        <v>3532</v>
      </c>
      <c r="Q4674" s="360" t="s">
        <v>8924</v>
      </c>
    </row>
    <row r="4675" spans="1:17" ht="15">
      <c r="A4675" s="359" t="s">
        <v>1808</v>
      </c>
      <c r="B4675" s="360" t="s">
        <v>2067</v>
      </c>
      <c r="C4675" s="360" t="s">
        <v>2790</v>
      </c>
      <c r="D4675" s="360">
        <v>3</v>
      </c>
      <c r="E4675" s="360" t="s">
        <v>3532</v>
      </c>
      <c r="F4675" s="360" t="s">
        <v>15362</v>
      </c>
      <c r="G4675" s="360" t="s">
        <v>3532</v>
      </c>
      <c r="H4675" s="361">
        <v>45975</v>
      </c>
      <c r="I4675" s="360" t="s">
        <v>3532</v>
      </c>
      <c r="J4675" s="360" t="s">
        <v>14943</v>
      </c>
      <c r="K4675" s="360">
        <v>2024</v>
      </c>
      <c r="L4675" s="360" t="s">
        <v>14944</v>
      </c>
      <c r="M4675" s="360" t="s">
        <v>5957</v>
      </c>
      <c r="N4675" s="360" t="s">
        <v>114</v>
      </c>
      <c r="O4675" s="360" t="s">
        <v>83</v>
      </c>
      <c r="P4675" s="360">
        <v>0</v>
      </c>
      <c r="Q4675" s="360" t="s">
        <v>15363</v>
      </c>
    </row>
    <row r="4676" spans="1:17" ht="15">
      <c r="A4676" s="359" t="s">
        <v>1683</v>
      </c>
      <c r="B4676" s="360" t="s">
        <v>2489</v>
      </c>
      <c r="C4676" s="360" t="s">
        <v>2790</v>
      </c>
      <c r="D4676" s="360">
        <v>1</v>
      </c>
      <c r="E4676" s="360" t="s">
        <v>3532</v>
      </c>
      <c r="F4676" s="360" t="s">
        <v>15364</v>
      </c>
      <c r="G4676" s="360" t="s">
        <v>3532</v>
      </c>
      <c r="H4676" s="361">
        <v>45975</v>
      </c>
      <c r="I4676" s="360" t="s">
        <v>3532</v>
      </c>
      <c r="J4676" s="360" t="s">
        <v>14943</v>
      </c>
      <c r="K4676" s="360">
        <v>2024</v>
      </c>
      <c r="L4676" s="360" t="s">
        <v>14944</v>
      </c>
      <c r="M4676" s="360" t="s">
        <v>5957</v>
      </c>
      <c r="N4676" s="360" t="s">
        <v>114</v>
      </c>
      <c r="O4676" s="360" t="s">
        <v>83</v>
      </c>
      <c r="P4676" s="360">
        <v>0</v>
      </c>
      <c r="Q4676" s="360" t="s">
        <v>15365</v>
      </c>
    </row>
    <row r="4677" spans="1:17" ht="15">
      <c r="A4677" s="359" t="s">
        <v>1670</v>
      </c>
      <c r="B4677" s="360" t="s">
        <v>3492</v>
      </c>
      <c r="C4677" s="360" t="s">
        <v>2790</v>
      </c>
      <c r="D4677" s="360">
        <v>4</v>
      </c>
      <c r="E4677" s="360" t="s">
        <v>3532</v>
      </c>
      <c r="F4677" s="360" t="s">
        <v>15366</v>
      </c>
      <c r="G4677" s="360" t="s">
        <v>3532</v>
      </c>
      <c r="H4677" s="361">
        <v>45975</v>
      </c>
      <c r="I4677" s="360" t="s">
        <v>3532</v>
      </c>
      <c r="J4677" s="360" t="s">
        <v>14943</v>
      </c>
      <c r="K4677" s="360">
        <v>2024</v>
      </c>
      <c r="L4677" s="360" t="s">
        <v>14944</v>
      </c>
      <c r="M4677" s="360" t="s">
        <v>5957</v>
      </c>
      <c r="N4677" s="360" t="s">
        <v>114</v>
      </c>
      <c r="O4677" s="360" t="s">
        <v>83</v>
      </c>
      <c r="P4677" s="360">
        <v>0</v>
      </c>
      <c r="Q4677" s="360" t="s">
        <v>15367</v>
      </c>
    </row>
    <row r="4678" spans="1:17" ht="15">
      <c r="A4678" s="359" t="s">
        <v>1670</v>
      </c>
      <c r="B4678" s="360" t="s">
        <v>3498</v>
      </c>
      <c r="C4678" s="360" t="s">
        <v>6591</v>
      </c>
      <c r="D4678" s="360">
        <v>0</v>
      </c>
      <c r="E4678" s="360" t="s">
        <v>3532</v>
      </c>
      <c r="F4678" s="360" t="s">
        <v>6592</v>
      </c>
      <c r="G4678" s="360" t="s">
        <v>3532</v>
      </c>
      <c r="H4678" s="361">
        <v>45975</v>
      </c>
      <c r="I4678" s="360" t="s">
        <v>3532</v>
      </c>
      <c r="J4678" s="360" t="s">
        <v>14943</v>
      </c>
      <c r="K4678" s="360">
        <v>2024</v>
      </c>
      <c r="L4678" s="360" t="s">
        <v>14944</v>
      </c>
      <c r="M4678" s="360" t="s">
        <v>5957</v>
      </c>
      <c r="N4678" s="360" t="s">
        <v>114</v>
      </c>
      <c r="O4678" s="360" t="s">
        <v>83</v>
      </c>
      <c r="P4678" s="360" t="s">
        <v>3532</v>
      </c>
      <c r="Q4678" s="360" t="s">
        <v>6594</v>
      </c>
    </row>
    <row r="4679" spans="1:17" ht="15">
      <c r="A4679" s="359" t="s">
        <v>1683</v>
      </c>
      <c r="B4679" s="360" t="s">
        <v>1735</v>
      </c>
      <c r="C4679" s="360" t="s">
        <v>2790</v>
      </c>
      <c r="D4679" s="360">
        <v>3</v>
      </c>
      <c r="E4679" s="360" t="s">
        <v>3532</v>
      </c>
      <c r="F4679" s="360" t="s">
        <v>15368</v>
      </c>
      <c r="G4679" s="360" t="s">
        <v>3532</v>
      </c>
      <c r="H4679" s="361">
        <v>45975</v>
      </c>
      <c r="I4679" s="360" t="s">
        <v>3532</v>
      </c>
      <c r="J4679" s="360" t="s">
        <v>14943</v>
      </c>
      <c r="K4679" s="360">
        <v>2024</v>
      </c>
      <c r="L4679" s="360" t="s">
        <v>14944</v>
      </c>
      <c r="M4679" s="360" t="s">
        <v>5957</v>
      </c>
      <c r="N4679" s="360" t="s">
        <v>114</v>
      </c>
      <c r="O4679" s="360" t="s">
        <v>83</v>
      </c>
      <c r="P4679" s="360">
        <v>0</v>
      </c>
      <c r="Q4679" s="360" t="s">
        <v>15359</v>
      </c>
    </row>
    <row r="4680" spans="1:17" ht="15">
      <c r="A4680" s="359" t="s">
        <v>1687</v>
      </c>
      <c r="B4680" s="360" t="s">
        <v>2594</v>
      </c>
      <c r="C4680" s="360" t="s">
        <v>109</v>
      </c>
      <c r="D4680" s="360">
        <v>9</v>
      </c>
      <c r="E4680" s="360" t="s">
        <v>7207</v>
      </c>
      <c r="F4680" s="360" t="s">
        <v>7208</v>
      </c>
      <c r="G4680" s="360" t="s">
        <v>7209</v>
      </c>
      <c r="H4680" s="361">
        <v>45975</v>
      </c>
      <c r="I4680" s="360" t="s">
        <v>3532</v>
      </c>
      <c r="J4680" s="360" t="s">
        <v>14943</v>
      </c>
      <c r="K4680" s="360">
        <v>2024</v>
      </c>
      <c r="L4680" s="360" t="s">
        <v>14944</v>
      </c>
      <c r="M4680" s="360" t="s">
        <v>5957</v>
      </c>
      <c r="N4680" s="360" t="s">
        <v>114</v>
      </c>
      <c r="O4680" s="360" t="s">
        <v>83</v>
      </c>
      <c r="P4680" s="360" t="s">
        <v>3532</v>
      </c>
      <c r="Q4680" s="360" t="s">
        <v>15357</v>
      </c>
    </row>
    <row r="4681" spans="1:17" ht="15">
      <c r="A4681" s="359" t="s">
        <v>1725</v>
      </c>
      <c r="B4681" s="360" t="s">
        <v>2352</v>
      </c>
      <c r="C4681" s="360" t="s">
        <v>6591</v>
      </c>
      <c r="D4681" s="360">
        <v>4</v>
      </c>
      <c r="E4681" s="360" t="s">
        <v>3532</v>
      </c>
      <c r="F4681" s="360" t="s">
        <v>3532</v>
      </c>
      <c r="G4681" s="360" t="s">
        <v>3532</v>
      </c>
      <c r="H4681" s="361">
        <v>45975</v>
      </c>
      <c r="I4681" s="360" t="s">
        <v>3532</v>
      </c>
      <c r="J4681" s="360" t="s">
        <v>14943</v>
      </c>
      <c r="K4681" s="360">
        <v>2024</v>
      </c>
      <c r="L4681" s="360" t="s">
        <v>14944</v>
      </c>
      <c r="M4681" s="360" t="s">
        <v>5957</v>
      </c>
      <c r="N4681" s="360" t="s">
        <v>114</v>
      </c>
      <c r="O4681" s="360" t="s">
        <v>8390</v>
      </c>
      <c r="P4681" s="360">
        <v>0</v>
      </c>
      <c r="Q4681" s="360" t="s">
        <v>8560</v>
      </c>
    </row>
    <row r="4682" spans="1:17" ht="15">
      <c r="A4682" s="359" t="s">
        <v>1679</v>
      </c>
      <c r="B4682" s="360" t="s">
        <v>3714</v>
      </c>
      <c r="C4682" s="360" t="s">
        <v>2790</v>
      </c>
      <c r="D4682" s="360">
        <v>4</v>
      </c>
      <c r="E4682" s="360" t="s">
        <v>3532</v>
      </c>
      <c r="F4682" s="360" t="s">
        <v>15369</v>
      </c>
      <c r="G4682" s="360" t="s">
        <v>3532</v>
      </c>
      <c r="H4682" s="361">
        <v>45975</v>
      </c>
      <c r="I4682" s="360" t="s">
        <v>3532</v>
      </c>
      <c r="J4682" s="360" t="s">
        <v>14943</v>
      </c>
      <c r="K4682" s="360">
        <v>2025</v>
      </c>
      <c r="L4682" s="360" t="s">
        <v>15053</v>
      </c>
      <c r="M4682" s="360" t="s">
        <v>5957</v>
      </c>
      <c r="N4682" s="360" t="s">
        <v>114</v>
      </c>
      <c r="O4682" s="360" t="s">
        <v>83</v>
      </c>
      <c r="P4682" s="360">
        <v>0</v>
      </c>
      <c r="Q4682" s="360" t="s">
        <v>15370</v>
      </c>
    </row>
    <row r="4683" spans="1:17" ht="15">
      <c r="A4683" s="359" t="s">
        <v>1670</v>
      </c>
      <c r="B4683" s="360" t="s">
        <v>3495</v>
      </c>
      <c r="C4683" s="360" t="s">
        <v>2790</v>
      </c>
      <c r="D4683" s="360">
        <v>10</v>
      </c>
      <c r="E4683" s="360" t="s">
        <v>3532</v>
      </c>
      <c r="F4683" s="360" t="s">
        <v>15371</v>
      </c>
      <c r="G4683" s="360" t="s">
        <v>3532</v>
      </c>
      <c r="H4683" s="361">
        <v>45975</v>
      </c>
      <c r="I4683" s="360" t="s">
        <v>3532</v>
      </c>
      <c r="J4683" s="360" t="s">
        <v>14943</v>
      </c>
      <c r="K4683" s="360">
        <v>2024</v>
      </c>
      <c r="L4683" s="360" t="s">
        <v>14944</v>
      </c>
      <c r="M4683" s="360" t="s">
        <v>5957</v>
      </c>
      <c r="N4683" s="360" t="s">
        <v>114</v>
      </c>
      <c r="O4683" s="360" t="s">
        <v>83</v>
      </c>
      <c r="P4683" s="360">
        <v>0</v>
      </c>
      <c r="Q4683" s="360" t="s">
        <v>15372</v>
      </c>
    </row>
    <row r="4684" spans="1:17" ht="15">
      <c r="A4684" s="359" t="s">
        <v>1695</v>
      </c>
      <c r="B4684" s="360" t="s">
        <v>3662</v>
      </c>
      <c r="C4684" s="360" t="s">
        <v>2790</v>
      </c>
      <c r="D4684" s="360">
        <v>4</v>
      </c>
      <c r="E4684" s="360" t="s">
        <v>3532</v>
      </c>
      <c r="F4684" s="360" t="s">
        <v>15373</v>
      </c>
      <c r="G4684" s="360" t="s">
        <v>3532</v>
      </c>
      <c r="H4684" s="361">
        <v>45975</v>
      </c>
      <c r="I4684" s="360" t="s">
        <v>3532</v>
      </c>
      <c r="J4684" s="360" t="s">
        <v>14943</v>
      </c>
      <c r="K4684" s="360">
        <v>2024</v>
      </c>
      <c r="L4684" s="360" t="s">
        <v>14944</v>
      </c>
      <c r="M4684" s="360" t="s">
        <v>5957</v>
      </c>
      <c r="N4684" s="360" t="s">
        <v>114</v>
      </c>
      <c r="O4684" s="360" t="s">
        <v>83</v>
      </c>
      <c r="P4684" s="360">
        <v>41</v>
      </c>
      <c r="Q4684" s="360" t="s">
        <v>15374</v>
      </c>
    </row>
    <row r="4685" spans="1:17" ht="15">
      <c r="A4685" s="359" t="s">
        <v>546</v>
      </c>
      <c r="B4685" s="360" t="s">
        <v>912</v>
      </c>
      <c r="C4685" s="360" t="s">
        <v>2790</v>
      </c>
      <c r="D4685" s="360">
        <v>17</v>
      </c>
      <c r="E4685" s="360" t="s">
        <v>3532</v>
      </c>
      <c r="F4685" s="360" t="s">
        <v>15375</v>
      </c>
      <c r="G4685" s="360" t="s">
        <v>3532</v>
      </c>
      <c r="H4685" s="361">
        <v>45975</v>
      </c>
      <c r="I4685" s="360" t="s">
        <v>3532</v>
      </c>
      <c r="J4685" s="360" t="s">
        <v>14943</v>
      </c>
      <c r="K4685" s="360">
        <v>2024</v>
      </c>
      <c r="L4685" s="360" t="s">
        <v>14944</v>
      </c>
      <c r="M4685" s="360" t="s">
        <v>5957</v>
      </c>
      <c r="N4685" s="360" t="s">
        <v>114</v>
      </c>
      <c r="O4685" s="360" t="s">
        <v>83</v>
      </c>
      <c r="P4685" s="360">
        <v>0</v>
      </c>
      <c r="Q4685" s="360" t="s">
        <v>15376</v>
      </c>
    </row>
    <row r="4686" spans="1:17" ht="15">
      <c r="A4686" s="359" t="s">
        <v>1725</v>
      </c>
      <c r="B4686" s="360" t="s">
        <v>2142</v>
      </c>
      <c r="C4686" s="360" t="s">
        <v>6591</v>
      </c>
      <c r="D4686" s="360">
        <v>4</v>
      </c>
      <c r="E4686" s="360" t="s">
        <v>3532</v>
      </c>
      <c r="F4686" s="360" t="s">
        <v>3532</v>
      </c>
      <c r="G4686" s="360" t="s">
        <v>3532</v>
      </c>
      <c r="H4686" s="361">
        <v>45975</v>
      </c>
      <c r="I4686" s="360" t="s">
        <v>3532</v>
      </c>
      <c r="J4686" s="360" t="s">
        <v>14943</v>
      </c>
      <c r="K4686" s="360">
        <v>2024</v>
      </c>
      <c r="L4686" s="360" t="s">
        <v>15053</v>
      </c>
      <c r="M4686" s="360" t="s">
        <v>5957</v>
      </c>
      <c r="N4686" s="360" t="s">
        <v>114</v>
      </c>
      <c r="O4686" s="360" t="s">
        <v>8390</v>
      </c>
      <c r="P4686" s="360">
        <v>0</v>
      </c>
      <c r="Q4686" s="360" t="s">
        <v>8560</v>
      </c>
    </row>
    <row r="4687" spans="1:17" ht="15">
      <c r="A4687" s="359" t="s">
        <v>1670</v>
      </c>
      <c r="B4687" s="360" t="s">
        <v>3487</v>
      </c>
      <c r="C4687" s="360" t="s">
        <v>109</v>
      </c>
      <c r="D4687" s="360">
        <v>3</v>
      </c>
      <c r="E4687" s="360" t="s">
        <v>8389</v>
      </c>
      <c r="F4687" s="360" t="s">
        <v>7208</v>
      </c>
      <c r="G4687" s="360" t="s">
        <v>7209</v>
      </c>
      <c r="H4687" s="361">
        <v>45975</v>
      </c>
      <c r="I4687" s="360" t="s">
        <v>3532</v>
      </c>
      <c r="J4687" s="360" t="s">
        <v>14943</v>
      </c>
      <c r="K4687" s="360">
        <v>2024</v>
      </c>
      <c r="L4687" s="360" t="s">
        <v>14944</v>
      </c>
      <c r="M4687" s="360" t="s">
        <v>5957</v>
      </c>
      <c r="N4687" s="360" t="s">
        <v>114</v>
      </c>
      <c r="O4687" s="360" t="s">
        <v>83</v>
      </c>
      <c r="P4687" s="360" t="s">
        <v>3532</v>
      </c>
      <c r="Q4687" s="360" t="s">
        <v>15357</v>
      </c>
    </row>
    <row r="4688" spans="1:17" ht="15">
      <c r="A4688" s="359" t="s">
        <v>1687</v>
      </c>
      <c r="B4688" s="360" t="s">
        <v>2602</v>
      </c>
      <c r="C4688" s="360" t="s">
        <v>2790</v>
      </c>
      <c r="D4688" s="360">
        <v>4</v>
      </c>
      <c r="E4688" s="360" t="s">
        <v>3532</v>
      </c>
      <c r="F4688" s="360" t="s">
        <v>15377</v>
      </c>
      <c r="G4688" s="360" t="s">
        <v>3532</v>
      </c>
      <c r="H4688" s="361">
        <v>45975</v>
      </c>
      <c r="I4688" s="360" t="s">
        <v>3532</v>
      </c>
      <c r="J4688" s="360" t="s">
        <v>14943</v>
      </c>
      <c r="K4688" s="360">
        <v>2024</v>
      </c>
      <c r="L4688" s="360" t="s">
        <v>14944</v>
      </c>
      <c r="M4688" s="360" t="s">
        <v>5957</v>
      </c>
      <c r="N4688" s="360" t="s">
        <v>114</v>
      </c>
      <c r="O4688" s="360" t="s">
        <v>83</v>
      </c>
      <c r="P4688" s="360">
        <v>0</v>
      </c>
      <c r="Q4688" s="360" t="s">
        <v>15378</v>
      </c>
    </row>
    <row r="4689" spans="1:17" ht="15">
      <c r="A4689" s="359" t="s">
        <v>1665</v>
      </c>
      <c r="B4689" s="360" t="s">
        <v>1337</v>
      </c>
      <c r="C4689" s="360" t="s">
        <v>3532</v>
      </c>
      <c r="D4689" s="360">
        <v>1</v>
      </c>
      <c r="E4689" s="360" t="s">
        <v>3532</v>
      </c>
      <c r="F4689" s="360" t="s">
        <v>3532</v>
      </c>
      <c r="G4689" s="360" t="s">
        <v>3532</v>
      </c>
      <c r="H4689" s="361">
        <v>45975</v>
      </c>
      <c r="I4689" s="360" t="s">
        <v>3532</v>
      </c>
      <c r="J4689" s="360" t="s">
        <v>14943</v>
      </c>
      <c r="K4689" s="360">
        <v>2024</v>
      </c>
      <c r="L4689" s="360" t="s">
        <v>14944</v>
      </c>
      <c r="M4689" s="360" t="s">
        <v>5957</v>
      </c>
      <c r="N4689" s="360" t="s">
        <v>114</v>
      </c>
      <c r="O4689" s="360" t="s">
        <v>251</v>
      </c>
      <c r="P4689" s="360">
        <v>0</v>
      </c>
      <c r="Q4689" s="360" t="s">
        <v>3532</v>
      </c>
    </row>
    <row r="4690" spans="1:17" ht="15">
      <c r="A4690" s="359" t="s">
        <v>1725</v>
      </c>
      <c r="B4690" s="360" t="s">
        <v>2066</v>
      </c>
      <c r="C4690" s="360" t="s">
        <v>6591</v>
      </c>
      <c r="D4690" s="360">
        <v>4</v>
      </c>
      <c r="E4690" s="360" t="s">
        <v>3532</v>
      </c>
      <c r="F4690" s="360" t="s">
        <v>3532</v>
      </c>
      <c r="G4690" s="360" t="s">
        <v>3532</v>
      </c>
      <c r="H4690" s="361">
        <v>45975</v>
      </c>
      <c r="I4690" s="360" t="s">
        <v>3532</v>
      </c>
      <c r="J4690" s="360" t="s">
        <v>14943</v>
      </c>
      <c r="K4690" s="360">
        <v>2024</v>
      </c>
      <c r="L4690" s="360" t="s">
        <v>14944</v>
      </c>
      <c r="M4690" s="360" t="s">
        <v>5957</v>
      </c>
      <c r="N4690" s="360" t="s">
        <v>114</v>
      </c>
      <c r="O4690" s="360" t="s">
        <v>8390</v>
      </c>
      <c r="P4690" s="360">
        <v>0</v>
      </c>
      <c r="Q4690" s="360" t="s">
        <v>8560</v>
      </c>
    </row>
    <row r="4691" spans="1:17" ht="15">
      <c r="A4691" s="359" t="s">
        <v>1725</v>
      </c>
      <c r="B4691" s="360" t="s">
        <v>2066</v>
      </c>
      <c r="C4691" s="360" t="s">
        <v>6591</v>
      </c>
      <c r="D4691" s="360">
        <v>4</v>
      </c>
      <c r="E4691" s="360" t="s">
        <v>3532</v>
      </c>
      <c r="F4691" s="360" t="s">
        <v>3532</v>
      </c>
      <c r="G4691" s="360" t="s">
        <v>3532</v>
      </c>
      <c r="H4691" s="361">
        <v>45975</v>
      </c>
      <c r="I4691" s="360" t="s">
        <v>3532</v>
      </c>
      <c r="J4691" s="360" t="s">
        <v>14943</v>
      </c>
      <c r="K4691" s="360">
        <v>2024</v>
      </c>
      <c r="L4691" s="360" t="s">
        <v>14944</v>
      </c>
      <c r="M4691" s="360" t="s">
        <v>5957</v>
      </c>
      <c r="N4691" s="360" t="s">
        <v>114</v>
      </c>
      <c r="O4691" s="360" t="s">
        <v>8390</v>
      </c>
      <c r="P4691" s="360">
        <v>0</v>
      </c>
      <c r="Q4691" s="360" t="s">
        <v>8560</v>
      </c>
    </row>
    <row r="4692" spans="1:17" ht="15">
      <c r="A4692" s="359" t="s">
        <v>1665</v>
      </c>
      <c r="B4692" s="360" t="s">
        <v>2092</v>
      </c>
      <c r="C4692" s="360" t="s">
        <v>3532</v>
      </c>
      <c r="D4692" s="360">
        <v>1</v>
      </c>
      <c r="E4692" s="360" t="s">
        <v>3532</v>
      </c>
      <c r="F4692" s="360" t="s">
        <v>3532</v>
      </c>
      <c r="G4692" s="360" t="s">
        <v>3532</v>
      </c>
      <c r="H4692" s="361">
        <v>45975</v>
      </c>
      <c r="I4692" s="360" t="s">
        <v>3532</v>
      </c>
      <c r="J4692" s="360" t="s">
        <v>14943</v>
      </c>
      <c r="K4692" s="360">
        <v>2024</v>
      </c>
      <c r="L4692" s="360" t="s">
        <v>14944</v>
      </c>
      <c r="M4692" s="360" t="s">
        <v>5957</v>
      </c>
      <c r="N4692" s="360" t="s">
        <v>114</v>
      </c>
      <c r="O4692" s="360" t="s">
        <v>251</v>
      </c>
      <c r="P4692" s="360">
        <v>0</v>
      </c>
      <c r="Q4692" s="360" t="s">
        <v>3532</v>
      </c>
    </row>
    <row r="4693" spans="1:17" ht="15">
      <c r="A4693" s="359" t="s">
        <v>1734</v>
      </c>
      <c r="B4693" s="360" t="s">
        <v>2792</v>
      </c>
      <c r="C4693" s="360" t="s">
        <v>2790</v>
      </c>
      <c r="D4693" s="360">
        <v>2</v>
      </c>
      <c r="E4693" s="360" t="s">
        <v>3532</v>
      </c>
      <c r="F4693" s="360" t="s">
        <v>15379</v>
      </c>
      <c r="G4693" s="360" t="s">
        <v>3532</v>
      </c>
      <c r="H4693" s="361">
        <v>45975</v>
      </c>
      <c r="I4693" s="360" t="s">
        <v>3532</v>
      </c>
      <c r="J4693" s="360" t="s">
        <v>14943</v>
      </c>
      <c r="K4693" s="360">
        <v>2024</v>
      </c>
      <c r="L4693" s="360" t="s">
        <v>14944</v>
      </c>
      <c r="M4693" s="360" t="s">
        <v>5957</v>
      </c>
      <c r="N4693" s="360" t="s">
        <v>114</v>
      </c>
      <c r="O4693" s="360" t="s">
        <v>83</v>
      </c>
      <c r="P4693" s="360">
        <v>0</v>
      </c>
      <c r="Q4693" s="360" t="s">
        <v>15380</v>
      </c>
    </row>
    <row r="4694" spans="1:17" ht="15">
      <c r="A4694" s="359" t="s">
        <v>1667</v>
      </c>
      <c r="B4694" s="360" t="s">
        <v>3743</v>
      </c>
      <c r="C4694" s="360" t="s">
        <v>7277</v>
      </c>
      <c r="D4694" s="360">
        <v>7</v>
      </c>
      <c r="E4694" s="360" t="s">
        <v>3532</v>
      </c>
      <c r="F4694" s="360" t="s">
        <v>13828</v>
      </c>
      <c r="G4694" s="360" t="s">
        <v>3532</v>
      </c>
      <c r="H4694" s="361">
        <v>45975</v>
      </c>
      <c r="I4694" s="360" t="s">
        <v>3532</v>
      </c>
      <c r="J4694" s="360" t="s">
        <v>14943</v>
      </c>
      <c r="K4694" s="360">
        <v>2024</v>
      </c>
      <c r="L4694" s="360" t="s">
        <v>14944</v>
      </c>
      <c r="M4694" s="360" t="s">
        <v>5957</v>
      </c>
      <c r="N4694" s="360" t="s">
        <v>114</v>
      </c>
      <c r="O4694" s="360" t="s">
        <v>83</v>
      </c>
      <c r="P4694" s="360">
        <v>0</v>
      </c>
      <c r="Q4694" s="360" t="s">
        <v>13829</v>
      </c>
    </row>
    <row r="4695" spans="1:17" ht="15">
      <c r="A4695" s="359" t="s">
        <v>1639</v>
      </c>
      <c r="B4695" s="360" t="s">
        <v>2120</v>
      </c>
      <c r="C4695" s="360" t="s">
        <v>6591</v>
      </c>
      <c r="D4695" s="360">
        <v>4</v>
      </c>
      <c r="E4695" s="360" t="s">
        <v>3532</v>
      </c>
      <c r="F4695" s="360" t="s">
        <v>3532</v>
      </c>
      <c r="G4695" s="360" t="s">
        <v>3532</v>
      </c>
      <c r="H4695" s="361">
        <v>45975</v>
      </c>
      <c r="I4695" s="360" t="s">
        <v>3532</v>
      </c>
      <c r="J4695" s="360" t="s">
        <v>14943</v>
      </c>
      <c r="K4695" s="360">
        <v>2024</v>
      </c>
      <c r="L4695" s="360" t="s">
        <v>15053</v>
      </c>
      <c r="M4695" s="360" t="s">
        <v>5957</v>
      </c>
      <c r="N4695" s="360" t="s">
        <v>114</v>
      </c>
      <c r="O4695" s="360" t="s">
        <v>8390</v>
      </c>
      <c r="P4695" s="360" t="s">
        <v>3532</v>
      </c>
      <c r="Q4695" s="360" t="s">
        <v>8912</v>
      </c>
    </row>
    <row r="4696" spans="1:17" ht="15">
      <c r="A4696" s="359" t="s">
        <v>1683</v>
      </c>
      <c r="B4696" s="360" t="s">
        <v>2552</v>
      </c>
      <c r="C4696" s="360" t="s">
        <v>2790</v>
      </c>
      <c r="D4696" s="360">
        <v>1</v>
      </c>
      <c r="E4696" s="360" t="s">
        <v>3532</v>
      </c>
      <c r="F4696" s="360" t="s">
        <v>15381</v>
      </c>
      <c r="G4696" s="360" t="s">
        <v>3532</v>
      </c>
      <c r="H4696" s="361">
        <v>45975</v>
      </c>
      <c r="I4696" s="360" t="s">
        <v>3532</v>
      </c>
      <c r="J4696" s="360" t="s">
        <v>14943</v>
      </c>
      <c r="K4696" s="360">
        <v>2024</v>
      </c>
      <c r="L4696" s="360" t="s">
        <v>14944</v>
      </c>
      <c r="M4696" s="360" t="s">
        <v>5957</v>
      </c>
      <c r="N4696" s="360" t="s">
        <v>114</v>
      </c>
      <c r="O4696" s="360" t="s">
        <v>83</v>
      </c>
      <c r="P4696" s="360">
        <v>0</v>
      </c>
      <c r="Q4696" s="360" t="s">
        <v>15382</v>
      </c>
    </row>
    <row r="4697" spans="1:17" ht="15">
      <c r="A4697" s="359" t="s">
        <v>1667</v>
      </c>
      <c r="B4697" s="360" t="s">
        <v>1589</v>
      </c>
      <c r="C4697" s="360" t="s">
        <v>7277</v>
      </c>
      <c r="D4697" s="360">
        <v>7</v>
      </c>
      <c r="E4697" s="360" t="s">
        <v>3532</v>
      </c>
      <c r="F4697" s="360" t="s">
        <v>13828</v>
      </c>
      <c r="G4697" s="360" t="s">
        <v>3532</v>
      </c>
      <c r="H4697" s="361">
        <v>45975</v>
      </c>
      <c r="I4697" s="360" t="s">
        <v>3532</v>
      </c>
      <c r="J4697" s="360" t="s">
        <v>14943</v>
      </c>
      <c r="K4697" s="360">
        <v>2024</v>
      </c>
      <c r="L4697" s="360" t="s">
        <v>14944</v>
      </c>
      <c r="M4697" s="360" t="s">
        <v>5957</v>
      </c>
      <c r="N4697" s="360" t="s">
        <v>114</v>
      </c>
      <c r="O4697" s="360" t="s">
        <v>83</v>
      </c>
      <c r="P4697" s="360">
        <v>0</v>
      </c>
      <c r="Q4697" s="360" t="s">
        <v>13829</v>
      </c>
    </row>
    <row r="4698" spans="1:17" ht="15">
      <c r="A4698" s="359" t="s">
        <v>1683</v>
      </c>
      <c r="B4698" s="360" t="s">
        <v>2353</v>
      </c>
      <c r="C4698" s="360" t="s">
        <v>2790</v>
      </c>
      <c r="D4698" s="360">
        <v>3</v>
      </c>
      <c r="E4698" s="360" t="s">
        <v>3532</v>
      </c>
      <c r="F4698" s="360" t="s">
        <v>15383</v>
      </c>
      <c r="G4698" s="360" t="s">
        <v>3532</v>
      </c>
      <c r="H4698" s="361">
        <v>45975</v>
      </c>
      <c r="I4698" s="360" t="s">
        <v>3532</v>
      </c>
      <c r="J4698" s="360" t="s">
        <v>14943</v>
      </c>
      <c r="K4698" s="360">
        <v>2024</v>
      </c>
      <c r="L4698" s="360" t="s">
        <v>14944</v>
      </c>
      <c r="M4698" s="360" t="s">
        <v>5957</v>
      </c>
      <c r="N4698" s="360" t="s">
        <v>114</v>
      </c>
      <c r="O4698" s="360" t="s">
        <v>83</v>
      </c>
      <c r="P4698" s="360">
        <v>0</v>
      </c>
      <c r="Q4698" s="360" t="s">
        <v>14328</v>
      </c>
    </row>
    <row r="4699" spans="1:17" ht="15">
      <c r="A4699" s="359" t="s">
        <v>1630</v>
      </c>
      <c r="B4699" s="360" t="s">
        <v>2098</v>
      </c>
      <c r="C4699" s="360" t="s">
        <v>6591</v>
      </c>
      <c r="D4699" s="360">
        <v>2</v>
      </c>
      <c r="E4699" s="360" t="s">
        <v>3532</v>
      </c>
      <c r="F4699" s="360" t="s">
        <v>3532</v>
      </c>
      <c r="G4699" s="360" t="s">
        <v>3532</v>
      </c>
      <c r="H4699" s="361">
        <v>45975</v>
      </c>
      <c r="I4699" s="360" t="s">
        <v>3532</v>
      </c>
      <c r="J4699" s="360" t="s">
        <v>14943</v>
      </c>
      <c r="K4699" s="360">
        <v>2024</v>
      </c>
      <c r="L4699" s="360" t="s">
        <v>14944</v>
      </c>
      <c r="M4699" s="360" t="s">
        <v>5957</v>
      </c>
      <c r="N4699" s="360" t="s">
        <v>114</v>
      </c>
      <c r="O4699" s="360" t="s">
        <v>8390</v>
      </c>
      <c r="P4699" s="360">
        <v>0</v>
      </c>
      <c r="Q4699" s="360" t="s">
        <v>8773</v>
      </c>
    </row>
    <row r="4700" spans="1:17" ht="15">
      <c r="A4700" s="359" t="s">
        <v>1657</v>
      </c>
      <c r="B4700" s="360" t="s">
        <v>2065</v>
      </c>
      <c r="C4700" s="360" t="s">
        <v>6591</v>
      </c>
      <c r="D4700" s="360">
        <v>0</v>
      </c>
      <c r="E4700" s="360" t="s">
        <v>3532</v>
      </c>
      <c r="F4700" s="360" t="s">
        <v>3532</v>
      </c>
      <c r="G4700" s="360" t="s">
        <v>3532</v>
      </c>
      <c r="H4700" s="361">
        <v>45975</v>
      </c>
      <c r="I4700" s="360" t="s">
        <v>3532</v>
      </c>
      <c r="J4700" s="360" t="s">
        <v>14943</v>
      </c>
      <c r="K4700" s="360">
        <v>2024</v>
      </c>
      <c r="L4700" s="360" t="s">
        <v>14944</v>
      </c>
      <c r="M4700" s="360" t="s">
        <v>5957</v>
      </c>
      <c r="N4700" s="360" t="s">
        <v>114</v>
      </c>
      <c r="O4700" s="360" t="s">
        <v>3532</v>
      </c>
      <c r="P4700" s="360" t="s">
        <v>3532</v>
      </c>
      <c r="Q4700" s="360" t="s">
        <v>8924</v>
      </c>
    </row>
    <row r="4701" spans="1:17" ht="15">
      <c r="A4701" s="359" t="s">
        <v>1665</v>
      </c>
      <c r="B4701" s="360" t="s">
        <v>1249</v>
      </c>
      <c r="C4701" s="360" t="s">
        <v>3532</v>
      </c>
      <c r="D4701" s="360">
        <v>1</v>
      </c>
      <c r="E4701" s="360" t="s">
        <v>3532</v>
      </c>
      <c r="F4701" s="360" t="s">
        <v>3532</v>
      </c>
      <c r="G4701" s="360" t="s">
        <v>3532</v>
      </c>
      <c r="H4701" s="361">
        <v>45975</v>
      </c>
      <c r="I4701" s="360" t="s">
        <v>3532</v>
      </c>
      <c r="J4701" s="360" t="s">
        <v>14943</v>
      </c>
      <c r="K4701" s="360">
        <v>2024</v>
      </c>
      <c r="L4701" s="360" t="s">
        <v>14944</v>
      </c>
      <c r="M4701" s="360" t="s">
        <v>5957</v>
      </c>
      <c r="N4701" s="360" t="s">
        <v>114</v>
      </c>
      <c r="O4701" s="360" t="s">
        <v>251</v>
      </c>
      <c r="P4701" s="360">
        <v>0</v>
      </c>
      <c r="Q4701" s="360" t="s">
        <v>3532</v>
      </c>
    </row>
    <row r="4702" spans="1:17" ht="15">
      <c r="A4702" s="359" t="s">
        <v>1683</v>
      </c>
      <c r="B4702" s="360" t="s">
        <v>2571</v>
      </c>
      <c r="C4702" s="360" t="s">
        <v>2790</v>
      </c>
      <c r="D4702" s="360">
        <v>4</v>
      </c>
      <c r="E4702" s="360" t="s">
        <v>3532</v>
      </c>
      <c r="F4702" s="360" t="s">
        <v>15384</v>
      </c>
      <c r="G4702" s="360" t="s">
        <v>3532</v>
      </c>
      <c r="H4702" s="361">
        <v>45975</v>
      </c>
      <c r="I4702" s="360" t="s">
        <v>3532</v>
      </c>
      <c r="J4702" s="360" t="s">
        <v>14943</v>
      </c>
      <c r="K4702" s="360">
        <v>2024</v>
      </c>
      <c r="L4702" s="360" t="s">
        <v>14944</v>
      </c>
      <c r="M4702" s="360" t="s">
        <v>5957</v>
      </c>
      <c r="N4702" s="360" t="s">
        <v>114</v>
      </c>
      <c r="O4702" s="360" t="s">
        <v>83</v>
      </c>
      <c r="P4702" s="360">
        <v>0</v>
      </c>
      <c r="Q4702" s="360" t="s">
        <v>8780</v>
      </c>
    </row>
    <row r="4703" spans="1:17" ht="15">
      <c r="A4703" s="359" t="s">
        <v>1665</v>
      </c>
      <c r="B4703" s="360" t="s">
        <v>1782</v>
      </c>
      <c r="C4703" s="360" t="s">
        <v>3532</v>
      </c>
      <c r="D4703" s="360">
        <v>1</v>
      </c>
      <c r="E4703" s="360" t="s">
        <v>3532</v>
      </c>
      <c r="F4703" s="360" t="s">
        <v>3532</v>
      </c>
      <c r="G4703" s="360" t="s">
        <v>3532</v>
      </c>
      <c r="H4703" s="361">
        <v>45975</v>
      </c>
      <c r="I4703" s="360" t="s">
        <v>3532</v>
      </c>
      <c r="J4703" s="360" t="s">
        <v>14943</v>
      </c>
      <c r="K4703" s="360">
        <v>2024</v>
      </c>
      <c r="L4703" s="360" t="s">
        <v>15053</v>
      </c>
      <c r="M4703" s="360" t="s">
        <v>5957</v>
      </c>
      <c r="N4703" s="360" t="s">
        <v>114</v>
      </c>
      <c r="O4703" s="360" t="s">
        <v>251</v>
      </c>
      <c r="P4703" s="360">
        <v>0</v>
      </c>
      <c r="Q4703" s="360" t="s">
        <v>3532</v>
      </c>
    </row>
    <row r="4704" spans="1:17" ht="15">
      <c r="A4704" s="359" t="s">
        <v>1683</v>
      </c>
      <c r="B4704" s="360" t="s">
        <v>2568</v>
      </c>
      <c r="C4704" s="360" t="s">
        <v>2790</v>
      </c>
      <c r="D4704" s="360">
        <v>4</v>
      </c>
      <c r="E4704" s="360" t="s">
        <v>3532</v>
      </c>
      <c r="F4704" s="360" t="s">
        <v>15385</v>
      </c>
      <c r="G4704" s="360" t="s">
        <v>3532</v>
      </c>
      <c r="H4704" s="361">
        <v>45975</v>
      </c>
      <c r="I4704" s="360" t="s">
        <v>3532</v>
      </c>
      <c r="J4704" s="360" t="s">
        <v>14943</v>
      </c>
      <c r="K4704" s="360">
        <v>2024</v>
      </c>
      <c r="L4704" s="360" t="s">
        <v>14944</v>
      </c>
      <c r="M4704" s="360" t="s">
        <v>5957</v>
      </c>
      <c r="N4704" s="360" t="s">
        <v>114</v>
      </c>
      <c r="O4704" s="360" t="s">
        <v>83</v>
      </c>
      <c r="P4704" s="360">
        <v>0</v>
      </c>
      <c r="Q4704" s="360" t="s">
        <v>15386</v>
      </c>
    </row>
    <row r="4705" spans="1:17" ht="15">
      <c r="A4705" s="359" t="s">
        <v>1670</v>
      </c>
      <c r="B4705" s="360" t="s">
        <v>986</v>
      </c>
      <c r="C4705" s="360" t="s">
        <v>2790</v>
      </c>
      <c r="D4705" s="360">
        <v>0</v>
      </c>
      <c r="E4705" s="360" t="s">
        <v>3532</v>
      </c>
      <c r="F4705" s="360" t="s">
        <v>15387</v>
      </c>
      <c r="G4705" s="360" t="s">
        <v>3532</v>
      </c>
      <c r="H4705" s="361">
        <v>45975</v>
      </c>
      <c r="I4705" s="360" t="s">
        <v>3532</v>
      </c>
      <c r="J4705" s="360" t="s">
        <v>14943</v>
      </c>
      <c r="K4705" s="360">
        <v>2024</v>
      </c>
      <c r="L4705" s="360" t="s">
        <v>14944</v>
      </c>
      <c r="M4705" s="360" t="s">
        <v>5957</v>
      </c>
      <c r="N4705" s="360" t="s">
        <v>114</v>
      </c>
      <c r="O4705" s="360" t="s">
        <v>83</v>
      </c>
      <c r="P4705" s="360">
        <v>0</v>
      </c>
      <c r="Q4705" s="360" t="s">
        <v>15388</v>
      </c>
    </row>
    <row r="4706" spans="1:17" ht="15">
      <c r="A4706" s="359" t="s">
        <v>1927</v>
      </c>
      <c r="B4706" s="360" t="s">
        <v>2470</v>
      </c>
      <c r="C4706" s="360" t="s">
        <v>2790</v>
      </c>
      <c r="D4706" s="360">
        <v>0</v>
      </c>
      <c r="E4706" s="360" t="s">
        <v>3532</v>
      </c>
      <c r="F4706" s="360" t="s">
        <v>15389</v>
      </c>
      <c r="G4706" s="360" t="s">
        <v>3532</v>
      </c>
      <c r="H4706" s="361">
        <v>45975</v>
      </c>
      <c r="I4706" s="360" t="s">
        <v>3532</v>
      </c>
      <c r="J4706" s="360" t="s">
        <v>14943</v>
      </c>
      <c r="K4706" s="360">
        <v>2024</v>
      </c>
      <c r="L4706" s="360" t="s">
        <v>14944</v>
      </c>
      <c r="M4706" s="360" t="s">
        <v>5957</v>
      </c>
      <c r="N4706" s="360" t="s">
        <v>114</v>
      </c>
      <c r="O4706" s="360" t="s">
        <v>83</v>
      </c>
      <c r="P4706" s="360">
        <v>0</v>
      </c>
      <c r="Q4706" s="360" t="s">
        <v>15390</v>
      </c>
    </row>
    <row r="4707" spans="1:17" ht="15">
      <c r="A4707" s="359" t="s">
        <v>1927</v>
      </c>
      <c r="B4707" s="360" t="s">
        <v>2470</v>
      </c>
      <c r="C4707" s="360" t="s">
        <v>2790</v>
      </c>
      <c r="D4707" s="360">
        <v>0</v>
      </c>
      <c r="E4707" s="360" t="s">
        <v>3532</v>
      </c>
      <c r="F4707" s="360" t="s">
        <v>15391</v>
      </c>
      <c r="G4707" s="360" t="s">
        <v>3532</v>
      </c>
      <c r="H4707" s="361">
        <v>45975</v>
      </c>
      <c r="I4707" s="360" t="s">
        <v>3532</v>
      </c>
      <c r="J4707" s="360" t="s">
        <v>14943</v>
      </c>
      <c r="K4707" s="360">
        <v>2024</v>
      </c>
      <c r="L4707" s="360" t="s">
        <v>14944</v>
      </c>
      <c r="M4707" s="360" t="s">
        <v>5957</v>
      </c>
      <c r="N4707" s="360" t="s">
        <v>114</v>
      </c>
      <c r="O4707" s="360" t="s">
        <v>83</v>
      </c>
      <c r="P4707" s="360">
        <v>0</v>
      </c>
      <c r="Q4707" s="360" t="s">
        <v>15390</v>
      </c>
    </row>
    <row r="4708" spans="1:17" ht="15">
      <c r="A4708" s="359" t="s">
        <v>535</v>
      </c>
      <c r="B4708" s="360" t="s">
        <v>2126</v>
      </c>
      <c r="C4708" s="360" t="s">
        <v>13927</v>
      </c>
      <c r="D4708" s="360">
        <v>0</v>
      </c>
      <c r="E4708" s="360" t="s">
        <v>3532</v>
      </c>
      <c r="F4708" s="360" t="s">
        <v>15392</v>
      </c>
      <c r="G4708" s="360" t="s">
        <v>3532</v>
      </c>
      <c r="H4708" s="361">
        <v>45975</v>
      </c>
      <c r="I4708" s="360" t="s">
        <v>3532</v>
      </c>
      <c r="J4708" s="360" t="s">
        <v>14943</v>
      </c>
      <c r="K4708" s="360">
        <v>2024</v>
      </c>
      <c r="L4708" s="360" t="s">
        <v>15053</v>
      </c>
      <c r="M4708" s="360" t="s">
        <v>5957</v>
      </c>
      <c r="N4708" s="360" t="s">
        <v>114</v>
      </c>
      <c r="O4708" s="360" t="s">
        <v>251</v>
      </c>
      <c r="P4708" s="360">
        <v>0</v>
      </c>
      <c r="Q4708" s="360" t="s">
        <v>15393</v>
      </c>
    </row>
    <row r="4709" spans="1:17" ht="15">
      <c r="A4709" s="359" t="s">
        <v>1667</v>
      </c>
      <c r="B4709" s="360" t="s">
        <v>3707</v>
      </c>
      <c r="C4709" s="360" t="s">
        <v>7277</v>
      </c>
      <c r="D4709" s="360">
        <v>7</v>
      </c>
      <c r="E4709" s="360" t="s">
        <v>3532</v>
      </c>
      <c r="F4709" s="360" t="s">
        <v>13828</v>
      </c>
      <c r="G4709" s="360" t="s">
        <v>3532</v>
      </c>
      <c r="H4709" s="361">
        <v>45975</v>
      </c>
      <c r="I4709" s="360" t="s">
        <v>3532</v>
      </c>
      <c r="J4709" s="360" t="s">
        <v>14943</v>
      </c>
      <c r="K4709" s="360">
        <v>2024</v>
      </c>
      <c r="L4709" s="360" t="s">
        <v>14944</v>
      </c>
      <c r="M4709" s="360" t="s">
        <v>5957</v>
      </c>
      <c r="N4709" s="360" t="s">
        <v>114</v>
      </c>
      <c r="O4709" s="360" t="s">
        <v>83</v>
      </c>
      <c r="P4709" s="360">
        <v>0</v>
      </c>
      <c r="Q4709" s="360" t="s">
        <v>13829</v>
      </c>
    </row>
    <row r="4710" spans="1:17" ht="15">
      <c r="A4710" s="359" t="s">
        <v>1667</v>
      </c>
      <c r="B4710" s="360" t="s">
        <v>3733</v>
      </c>
      <c r="C4710" s="360" t="s">
        <v>7277</v>
      </c>
      <c r="D4710" s="360">
        <v>7</v>
      </c>
      <c r="E4710" s="360" t="s">
        <v>3532</v>
      </c>
      <c r="F4710" s="360" t="s">
        <v>13828</v>
      </c>
      <c r="G4710" s="360" t="s">
        <v>3532</v>
      </c>
      <c r="H4710" s="361">
        <v>45975</v>
      </c>
      <c r="I4710" s="360" t="s">
        <v>3532</v>
      </c>
      <c r="J4710" s="360" t="s">
        <v>14943</v>
      </c>
      <c r="K4710" s="360">
        <v>2024</v>
      </c>
      <c r="L4710" s="360" t="s">
        <v>14944</v>
      </c>
      <c r="M4710" s="360" t="s">
        <v>5957</v>
      </c>
      <c r="N4710" s="360" t="s">
        <v>114</v>
      </c>
      <c r="O4710" s="360" t="s">
        <v>83</v>
      </c>
      <c r="P4710" s="360">
        <v>0</v>
      </c>
      <c r="Q4710" s="360" t="s">
        <v>13829</v>
      </c>
    </row>
    <row r="4711" spans="1:17" ht="15">
      <c r="A4711" s="359" t="s">
        <v>1687</v>
      </c>
      <c r="B4711" s="360" t="s">
        <v>2584</v>
      </c>
      <c r="C4711" s="360" t="s">
        <v>2790</v>
      </c>
      <c r="D4711" s="360">
        <v>3</v>
      </c>
      <c r="E4711" s="360" t="s">
        <v>3532</v>
      </c>
      <c r="F4711" s="360" t="s">
        <v>15394</v>
      </c>
      <c r="G4711" s="360" t="s">
        <v>3532</v>
      </c>
      <c r="H4711" s="361">
        <v>45975</v>
      </c>
      <c r="I4711" s="360" t="s">
        <v>3532</v>
      </c>
      <c r="J4711" s="360" t="s">
        <v>14943</v>
      </c>
      <c r="K4711" s="360">
        <v>2024</v>
      </c>
      <c r="L4711" s="360" t="s">
        <v>14944</v>
      </c>
      <c r="M4711" s="360" t="s">
        <v>5957</v>
      </c>
      <c r="N4711" s="360" t="s">
        <v>114</v>
      </c>
      <c r="O4711" s="360" t="s">
        <v>83</v>
      </c>
      <c r="P4711" s="360">
        <v>0</v>
      </c>
      <c r="Q4711" s="360" t="s">
        <v>15395</v>
      </c>
    </row>
    <row r="4712" spans="1:17" ht="15">
      <c r="A4712" s="359" t="s">
        <v>6525</v>
      </c>
      <c r="B4712" s="360" t="s">
        <v>1908</v>
      </c>
      <c r="C4712" s="360" t="s">
        <v>2790</v>
      </c>
      <c r="D4712" s="360">
        <v>1</v>
      </c>
      <c r="E4712" s="360" t="s">
        <v>3532</v>
      </c>
      <c r="F4712" s="360" t="s">
        <v>15396</v>
      </c>
      <c r="G4712" s="360" t="s">
        <v>3532</v>
      </c>
      <c r="H4712" s="361">
        <v>45975</v>
      </c>
      <c r="I4712" s="360" t="s">
        <v>3532</v>
      </c>
      <c r="J4712" s="360" t="s">
        <v>14943</v>
      </c>
      <c r="K4712" s="360">
        <v>2024</v>
      </c>
      <c r="L4712" s="360" t="s">
        <v>15053</v>
      </c>
      <c r="M4712" s="360" t="s">
        <v>5957</v>
      </c>
      <c r="N4712" s="360" t="s">
        <v>114</v>
      </c>
      <c r="O4712" s="360" t="s">
        <v>83</v>
      </c>
      <c r="P4712" s="360">
        <v>0</v>
      </c>
      <c r="Q4712" s="360" t="s">
        <v>15397</v>
      </c>
    </row>
    <row r="4713" spans="1:17" ht="15">
      <c r="A4713" s="359" t="s">
        <v>1687</v>
      </c>
      <c r="B4713" s="360" t="s">
        <v>2591</v>
      </c>
      <c r="C4713" s="360" t="s">
        <v>2790</v>
      </c>
      <c r="D4713" s="360">
        <v>3</v>
      </c>
      <c r="E4713" s="360" t="s">
        <v>3532</v>
      </c>
      <c r="F4713" s="360" t="s">
        <v>15398</v>
      </c>
      <c r="G4713" s="360" t="s">
        <v>3532</v>
      </c>
      <c r="H4713" s="361">
        <v>45975</v>
      </c>
      <c r="I4713" s="360" t="s">
        <v>3532</v>
      </c>
      <c r="J4713" s="360" t="s">
        <v>14943</v>
      </c>
      <c r="K4713" s="360">
        <v>2024</v>
      </c>
      <c r="L4713" s="360" t="s">
        <v>14944</v>
      </c>
      <c r="M4713" s="360" t="s">
        <v>5957</v>
      </c>
      <c r="N4713" s="360" t="s">
        <v>114</v>
      </c>
      <c r="O4713" s="360" t="s">
        <v>83</v>
      </c>
      <c r="P4713" s="360">
        <v>0</v>
      </c>
      <c r="Q4713" s="360" t="s">
        <v>15399</v>
      </c>
    </row>
    <row r="4714" spans="1:17" ht="15">
      <c r="A4714" s="359" t="s">
        <v>1695</v>
      </c>
      <c r="B4714" s="360" t="s">
        <v>3649</v>
      </c>
      <c r="C4714" s="360" t="s">
        <v>2790</v>
      </c>
      <c r="D4714" s="360">
        <v>4</v>
      </c>
      <c r="E4714" s="360" t="s">
        <v>3532</v>
      </c>
      <c r="F4714" s="360" t="s">
        <v>15400</v>
      </c>
      <c r="G4714" s="360" t="s">
        <v>3532</v>
      </c>
      <c r="H4714" s="361">
        <v>45975</v>
      </c>
      <c r="I4714" s="360" t="s">
        <v>3532</v>
      </c>
      <c r="J4714" s="360" t="s">
        <v>14943</v>
      </c>
      <c r="K4714" s="360">
        <v>2024</v>
      </c>
      <c r="L4714" s="360" t="s">
        <v>14944</v>
      </c>
      <c r="M4714" s="360" t="s">
        <v>5957</v>
      </c>
      <c r="N4714" s="360" t="s">
        <v>114</v>
      </c>
      <c r="O4714" s="360" t="s">
        <v>83</v>
      </c>
      <c r="P4714" s="360">
        <v>0</v>
      </c>
      <c r="Q4714" s="360" t="s">
        <v>15401</v>
      </c>
    </row>
    <row r="4715" spans="1:17" ht="15">
      <c r="A4715" s="359" t="s">
        <v>5750</v>
      </c>
      <c r="B4715" s="360" t="s">
        <v>3997</v>
      </c>
      <c r="C4715" s="360" t="s">
        <v>2790</v>
      </c>
      <c r="D4715" s="360">
        <v>41</v>
      </c>
      <c r="E4715" s="360" t="s">
        <v>3532</v>
      </c>
      <c r="F4715" s="360" t="s">
        <v>15402</v>
      </c>
      <c r="G4715" s="360" t="s">
        <v>3532</v>
      </c>
      <c r="H4715" s="361">
        <v>45975</v>
      </c>
      <c r="I4715" s="360" t="s">
        <v>3532</v>
      </c>
      <c r="J4715" s="360" t="s">
        <v>14943</v>
      </c>
      <c r="K4715" s="360">
        <v>2024</v>
      </c>
      <c r="L4715" s="360" t="s">
        <v>14944</v>
      </c>
      <c r="M4715" s="360" t="s">
        <v>5957</v>
      </c>
      <c r="N4715" s="360" t="s">
        <v>114</v>
      </c>
      <c r="O4715" s="360" t="s">
        <v>83</v>
      </c>
      <c r="P4715" s="360">
        <v>0</v>
      </c>
      <c r="Q4715" s="360" t="s">
        <v>15403</v>
      </c>
    </row>
    <row r="4716" spans="1:17" ht="15">
      <c r="A4716" s="359" t="s">
        <v>535</v>
      </c>
      <c r="B4716" s="360" t="s">
        <v>2036</v>
      </c>
      <c r="C4716" s="360" t="s">
        <v>13927</v>
      </c>
      <c r="D4716" s="360">
        <v>0</v>
      </c>
      <c r="E4716" s="360" t="s">
        <v>3532</v>
      </c>
      <c r="F4716" s="360" t="s">
        <v>15392</v>
      </c>
      <c r="G4716" s="360" t="s">
        <v>3532</v>
      </c>
      <c r="H4716" s="361">
        <v>45975</v>
      </c>
      <c r="I4716" s="360" t="s">
        <v>3532</v>
      </c>
      <c r="J4716" s="360" t="s">
        <v>14943</v>
      </c>
      <c r="K4716" s="360">
        <v>2024</v>
      </c>
      <c r="L4716" s="360" t="s">
        <v>14944</v>
      </c>
      <c r="M4716" s="360" t="s">
        <v>5957</v>
      </c>
      <c r="N4716" s="360" t="s">
        <v>114</v>
      </c>
      <c r="O4716" s="360" t="s">
        <v>251</v>
      </c>
      <c r="P4716" s="360" t="s">
        <v>3532</v>
      </c>
      <c r="Q4716" s="360" t="s">
        <v>15393</v>
      </c>
    </row>
    <row r="4717" spans="1:17" ht="15">
      <c r="A4717" s="359" t="s">
        <v>546</v>
      </c>
      <c r="B4717" s="360" t="s">
        <v>3515</v>
      </c>
      <c r="C4717" s="360" t="s">
        <v>3532</v>
      </c>
      <c r="D4717" s="360">
        <v>1</v>
      </c>
      <c r="E4717" s="360" t="s">
        <v>3532</v>
      </c>
      <c r="F4717" s="360" t="s">
        <v>3532</v>
      </c>
      <c r="G4717" s="360" t="s">
        <v>3532</v>
      </c>
      <c r="H4717" s="361">
        <v>45975</v>
      </c>
      <c r="I4717" s="360" t="s">
        <v>3532</v>
      </c>
      <c r="J4717" s="360" t="s">
        <v>14943</v>
      </c>
      <c r="K4717" s="360">
        <v>2024</v>
      </c>
      <c r="L4717" s="360" t="s">
        <v>14944</v>
      </c>
      <c r="M4717" s="360" t="s">
        <v>5957</v>
      </c>
      <c r="N4717" s="360" t="s">
        <v>114</v>
      </c>
      <c r="O4717" s="360" t="s">
        <v>83</v>
      </c>
      <c r="P4717" s="360" t="s">
        <v>3532</v>
      </c>
      <c r="Q4717" s="360" t="s">
        <v>3532</v>
      </c>
    </row>
    <row r="4718" spans="1:17" ht="15">
      <c r="A4718" s="359" t="s">
        <v>1647</v>
      </c>
      <c r="B4718" s="360" t="s">
        <v>2791</v>
      </c>
      <c r="C4718" s="360" t="s">
        <v>2790</v>
      </c>
      <c r="D4718" s="360">
        <v>4</v>
      </c>
      <c r="E4718" s="360" t="s">
        <v>3532</v>
      </c>
      <c r="F4718" s="360" t="s">
        <v>15404</v>
      </c>
      <c r="G4718" s="360" t="s">
        <v>3532</v>
      </c>
      <c r="H4718" s="361">
        <v>45975</v>
      </c>
      <c r="I4718" s="360" t="s">
        <v>3532</v>
      </c>
      <c r="J4718" s="360" t="s">
        <v>14943</v>
      </c>
      <c r="K4718" s="360">
        <v>2025</v>
      </c>
      <c r="L4718" s="360" t="s">
        <v>14944</v>
      </c>
      <c r="M4718" s="360" t="s">
        <v>5957</v>
      </c>
      <c r="N4718" s="360" t="s">
        <v>114</v>
      </c>
      <c r="O4718" s="360" t="s">
        <v>83</v>
      </c>
      <c r="P4718" s="360">
        <v>0</v>
      </c>
      <c r="Q4718" s="360" t="s">
        <v>15405</v>
      </c>
    </row>
    <row r="4719" spans="1:17" ht="15">
      <c r="A4719" s="359" t="s">
        <v>1647</v>
      </c>
      <c r="B4719" s="360" t="s">
        <v>2781</v>
      </c>
      <c r="C4719" s="360" t="s">
        <v>2790</v>
      </c>
      <c r="D4719" s="360">
        <v>5</v>
      </c>
      <c r="E4719" s="360" t="s">
        <v>3532</v>
      </c>
      <c r="F4719" s="360" t="s">
        <v>15406</v>
      </c>
      <c r="G4719" s="360" t="s">
        <v>3532</v>
      </c>
      <c r="H4719" s="361">
        <v>45975</v>
      </c>
      <c r="I4719" s="360" t="s">
        <v>3532</v>
      </c>
      <c r="J4719" s="360" t="s">
        <v>14943</v>
      </c>
      <c r="K4719" s="360">
        <v>2024</v>
      </c>
      <c r="L4719" s="360" t="s">
        <v>14944</v>
      </c>
      <c r="M4719" s="360" t="s">
        <v>5957</v>
      </c>
      <c r="N4719" s="360" t="s">
        <v>114</v>
      </c>
      <c r="O4719" s="360" t="s">
        <v>83</v>
      </c>
      <c r="P4719" s="360">
        <v>0</v>
      </c>
      <c r="Q4719" s="360" t="s">
        <v>15407</v>
      </c>
    </row>
    <row r="4720" spans="1:17" ht="15">
      <c r="A4720" s="359" t="s">
        <v>1665</v>
      </c>
      <c r="B4720" s="360" t="s">
        <v>1034</v>
      </c>
      <c r="C4720" s="360" t="s">
        <v>3532</v>
      </c>
      <c r="D4720" s="360">
        <v>1</v>
      </c>
      <c r="E4720" s="360" t="s">
        <v>3532</v>
      </c>
      <c r="F4720" s="360" t="s">
        <v>3532</v>
      </c>
      <c r="G4720" s="360" t="s">
        <v>3532</v>
      </c>
      <c r="H4720" s="361">
        <v>45975</v>
      </c>
      <c r="I4720" s="360" t="s">
        <v>3532</v>
      </c>
      <c r="J4720" s="360" t="s">
        <v>14943</v>
      </c>
      <c r="K4720" s="360">
        <v>2023</v>
      </c>
      <c r="L4720" s="360" t="s">
        <v>14944</v>
      </c>
      <c r="M4720" s="360" t="s">
        <v>5957</v>
      </c>
      <c r="N4720" s="360" t="s">
        <v>114</v>
      </c>
      <c r="O4720" s="360" t="s">
        <v>251</v>
      </c>
      <c r="P4720" s="360">
        <v>0</v>
      </c>
      <c r="Q4720" s="360" t="s">
        <v>3532</v>
      </c>
    </row>
    <row r="4721" spans="1:17" ht="15">
      <c r="A4721" s="359" t="s">
        <v>535</v>
      </c>
      <c r="B4721" s="360" t="s">
        <v>2123</v>
      </c>
      <c r="C4721" s="360" t="s">
        <v>109</v>
      </c>
      <c r="D4721" s="360">
        <v>4</v>
      </c>
      <c r="E4721" s="360" t="s">
        <v>7207</v>
      </c>
      <c r="F4721" s="360" t="s">
        <v>7208</v>
      </c>
      <c r="G4721" s="360" t="s">
        <v>7209</v>
      </c>
      <c r="H4721" s="361">
        <v>45975</v>
      </c>
      <c r="I4721" s="360" t="s">
        <v>3532</v>
      </c>
      <c r="J4721" s="360" t="s">
        <v>14943</v>
      </c>
      <c r="K4721" s="360">
        <v>2023</v>
      </c>
      <c r="L4721" s="360" t="s">
        <v>14944</v>
      </c>
      <c r="M4721" s="360" t="s">
        <v>5957</v>
      </c>
      <c r="N4721" s="360" t="s">
        <v>114</v>
      </c>
      <c r="O4721" s="360" t="s">
        <v>251</v>
      </c>
      <c r="P4721" s="360" t="s">
        <v>3532</v>
      </c>
      <c r="Q4721" s="360" t="s">
        <v>15357</v>
      </c>
    </row>
    <row r="4722" spans="1:17" ht="15">
      <c r="A4722" s="359" t="s">
        <v>6525</v>
      </c>
      <c r="B4722" s="360" t="s">
        <v>2690</v>
      </c>
      <c r="C4722" s="360" t="s">
        <v>2790</v>
      </c>
      <c r="D4722" s="360">
        <v>0</v>
      </c>
      <c r="E4722" s="360" t="s">
        <v>3532</v>
      </c>
      <c r="F4722" s="360" t="s">
        <v>15408</v>
      </c>
      <c r="G4722" s="360" t="s">
        <v>3532</v>
      </c>
      <c r="H4722" s="361">
        <v>45975</v>
      </c>
      <c r="I4722" s="360" t="s">
        <v>3532</v>
      </c>
      <c r="J4722" s="360" t="s">
        <v>14943</v>
      </c>
      <c r="K4722" s="360">
        <v>2024</v>
      </c>
      <c r="L4722" s="360" t="s">
        <v>14944</v>
      </c>
      <c r="M4722" s="360" t="s">
        <v>5957</v>
      </c>
      <c r="N4722" s="360" t="s">
        <v>114</v>
      </c>
      <c r="O4722" s="360" t="s">
        <v>83</v>
      </c>
      <c r="P4722" s="360">
        <v>0</v>
      </c>
      <c r="Q4722" s="360" t="s">
        <v>15409</v>
      </c>
    </row>
    <row r="4723" spans="1:17" ht="15">
      <c r="A4723" s="359" t="s">
        <v>1725</v>
      </c>
      <c r="B4723" s="360" t="s">
        <v>2129</v>
      </c>
      <c r="C4723" s="360" t="s">
        <v>6591</v>
      </c>
      <c r="D4723" s="360">
        <v>4</v>
      </c>
      <c r="E4723" s="360" t="s">
        <v>3532</v>
      </c>
      <c r="F4723" s="360" t="s">
        <v>3532</v>
      </c>
      <c r="G4723" s="360" t="s">
        <v>3532</v>
      </c>
      <c r="H4723" s="361">
        <v>45975</v>
      </c>
      <c r="I4723" s="360" t="s">
        <v>3532</v>
      </c>
      <c r="J4723" s="360" t="s">
        <v>14943</v>
      </c>
      <c r="K4723" s="360">
        <v>2024</v>
      </c>
      <c r="L4723" s="360" t="s">
        <v>14944</v>
      </c>
      <c r="M4723" s="360" t="s">
        <v>5957</v>
      </c>
      <c r="N4723" s="360" t="s">
        <v>114</v>
      </c>
      <c r="O4723" s="360" t="s">
        <v>8390</v>
      </c>
      <c r="P4723" s="360">
        <v>0</v>
      </c>
      <c r="Q4723" s="360" t="s">
        <v>8560</v>
      </c>
    </row>
    <row r="4724" spans="1:17" ht="15">
      <c r="A4724" s="359" t="s">
        <v>1665</v>
      </c>
      <c r="B4724" s="360" t="s">
        <v>492</v>
      </c>
      <c r="C4724" s="360" t="s">
        <v>109</v>
      </c>
      <c r="D4724" s="360">
        <v>45</v>
      </c>
      <c r="E4724" s="360" t="s">
        <v>7207</v>
      </c>
      <c r="F4724" s="360" t="s">
        <v>7208</v>
      </c>
      <c r="G4724" s="360" t="s">
        <v>7209</v>
      </c>
      <c r="H4724" s="361">
        <v>45975</v>
      </c>
      <c r="I4724" s="360" t="s">
        <v>3532</v>
      </c>
      <c r="J4724" s="360" t="s">
        <v>14943</v>
      </c>
      <c r="K4724" s="360">
        <v>2024</v>
      </c>
      <c r="L4724" s="360" t="s">
        <v>14944</v>
      </c>
      <c r="M4724" s="360" t="s">
        <v>5957</v>
      </c>
      <c r="N4724" s="360" t="s">
        <v>114</v>
      </c>
      <c r="O4724" s="360" t="s">
        <v>251</v>
      </c>
      <c r="P4724" s="360" t="s">
        <v>3532</v>
      </c>
      <c r="Q4724" s="360" t="s">
        <v>14420</v>
      </c>
    </row>
    <row r="4725" spans="1:17" ht="15">
      <c r="A4725" s="359" t="s">
        <v>535</v>
      </c>
      <c r="B4725" s="360" t="s">
        <v>248</v>
      </c>
      <c r="C4725" s="360" t="s">
        <v>109</v>
      </c>
      <c r="D4725" s="360">
        <v>23</v>
      </c>
      <c r="E4725" s="360" t="s">
        <v>7207</v>
      </c>
      <c r="F4725" s="360" t="s">
        <v>7208</v>
      </c>
      <c r="G4725" s="360" t="s">
        <v>7209</v>
      </c>
      <c r="H4725" s="361">
        <v>45975</v>
      </c>
      <c r="I4725" s="360" t="s">
        <v>3532</v>
      </c>
      <c r="J4725" s="360" t="s">
        <v>14943</v>
      </c>
      <c r="K4725" s="360">
        <v>2024</v>
      </c>
      <c r="L4725" s="360" t="s">
        <v>14944</v>
      </c>
      <c r="M4725" s="360" t="s">
        <v>5957</v>
      </c>
      <c r="N4725" s="360" t="s">
        <v>114</v>
      </c>
      <c r="O4725" s="360" t="s">
        <v>251</v>
      </c>
      <c r="P4725" s="360" t="s">
        <v>3532</v>
      </c>
      <c r="Q4725" s="360" t="s">
        <v>15357</v>
      </c>
    </row>
    <row r="4726" spans="1:17" ht="15">
      <c r="A4726" s="359" t="s">
        <v>535</v>
      </c>
      <c r="B4726" s="360" t="s">
        <v>3693</v>
      </c>
      <c r="C4726" s="360" t="s">
        <v>6591</v>
      </c>
      <c r="D4726" s="360">
        <v>4</v>
      </c>
      <c r="E4726" s="360" t="s">
        <v>3532</v>
      </c>
      <c r="F4726" s="360" t="s">
        <v>3532</v>
      </c>
      <c r="G4726" s="360" t="s">
        <v>3532</v>
      </c>
      <c r="H4726" s="361">
        <v>45975</v>
      </c>
      <c r="I4726" s="360" t="s">
        <v>3532</v>
      </c>
      <c r="J4726" s="360" t="s">
        <v>14943</v>
      </c>
      <c r="K4726" s="360">
        <v>2024</v>
      </c>
      <c r="L4726" s="360" t="s">
        <v>14944</v>
      </c>
      <c r="M4726" s="360" t="s">
        <v>5957</v>
      </c>
      <c r="N4726" s="360" t="s">
        <v>114</v>
      </c>
      <c r="O4726" s="360" t="s">
        <v>251</v>
      </c>
      <c r="P4726" s="360">
        <v>0</v>
      </c>
      <c r="Q4726" s="360" t="s">
        <v>14335</v>
      </c>
    </row>
    <row r="4727" spans="1:17" ht="15">
      <c r="A4727" s="359" t="s">
        <v>1665</v>
      </c>
      <c r="B4727" s="360" t="s">
        <v>570</v>
      </c>
      <c r="C4727" s="360" t="s">
        <v>109</v>
      </c>
      <c r="D4727" s="360">
        <v>3</v>
      </c>
      <c r="E4727" s="360" t="s">
        <v>7207</v>
      </c>
      <c r="F4727" s="360" t="s">
        <v>7208</v>
      </c>
      <c r="G4727" s="360" t="s">
        <v>7209</v>
      </c>
      <c r="H4727" s="361">
        <v>45975</v>
      </c>
      <c r="I4727" s="360" t="s">
        <v>3532</v>
      </c>
      <c r="J4727" s="360" t="s">
        <v>14943</v>
      </c>
      <c r="K4727" s="360">
        <v>2023</v>
      </c>
      <c r="L4727" s="360" t="s">
        <v>14944</v>
      </c>
      <c r="M4727" s="360" t="s">
        <v>5957</v>
      </c>
      <c r="N4727" s="360" t="s">
        <v>114</v>
      </c>
      <c r="O4727" s="360" t="s">
        <v>251</v>
      </c>
      <c r="P4727" s="360" t="s">
        <v>3532</v>
      </c>
      <c r="Q4727" s="360" t="s">
        <v>15357</v>
      </c>
    </row>
    <row r="4728" spans="1:17" ht="15">
      <c r="A4728" s="359" t="s">
        <v>1665</v>
      </c>
      <c r="B4728" s="360" t="s">
        <v>1934</v>
      </c>
      <c r="C4728" s="360" t="s">
        <v>3532</v>
      </c>
      <c r="D4728" s="360">
        <v>1</v>
      </c>
      <c r="E4728" s="360" t="s">
        <v>3532</v>
      </c>
      <c r="F4728" s="360" t="s">
        <v>3532</v>
      </c>
      <c r="G4728" s="360" t="s">
        <v>3532</v>
      </c>
      <c r="H4728" s="361">
        <v>45975</v>
      </c>
      <c r="I4728" s="360" t="s">
        <v>3532</v>
      </c>
      <c r="J4728" s="360" t="s">
        <v>14943</v>
      </c>
      <c r="K4728" s="360">
        <v>2023</v>
      </c>
      <c r="L4728" s="360" t="s">
        <v>14944</v>
      </c>
      <c r="M4728" s="360" t="s">
        <v>5957</v>
      </c>
      <c r="N4728" s="360" t="s">
        <v>114</v>
      </c>
      <c r="O4728" s="360" t="s">
        <v>251</v>
      </c>
      <c r="P4728" s="360" t="s">
        <v>3532</v>
      </c>
      <c r="Q4728" s="360" t="s">
        <v>3532</v>
      </c>
    </row>
    <row r="4729" spans="1:17" ht="15">
      <c r="A4729" s="359" t="s">
        <v>535</v>
      </c>
      <c r="B4729" s="360" t="s">
        <v>532</v>
      </c>
      <c r="C4729" s="360" t="s">
        <v>109</v>
      </c>
      <c r="D4729" s="360">
        <v>16</v>
      </c>
      <c r="E4729" s="360" t="s">
        <v>7207</v>
      </c>
      <c r="F4729" s="360" t="s">
        <v>7208</v>
      </c>
      <c r="G4729" s="360" t="s">
        <v>7209</v>
      </c>
      <c r="H4729" s="361">
        <v>45975</v>
      </c>
      <c r="I4729" s="360" t="s">
        <v>3532</v>
      </c>
      <c r="J4729" s="360" t="s">
        <v>14943</v>
      </c>
      <c r="K4729" s="360">
        <v>2023</v>
      </c>
      <c r="L4729" s="360" t="s">
        <v>14944</v>
      </c>
      <c r="M4729" s="360" t="s">
        <v>5957</v>
      </c>
      <c r="N4729" s="360" t="s">
        <v>114</v>
      </c>
      <c r="O4729" s="360" t="s">
        <v>251</v>
      </c>
      <c r="P4729" s="360">
        <v>0</v>
      </c>
      <c r="Q4729" s="360" t="s">
        <v>15357</v>
      </c>
    </row>
    <row r="4730" spans="1:17" ht="15">
      <c r="A4730" s="359" t="s">
        <v>6525</v>
      </c>
      <c r="B4730" s="360" t="s">
        <v>4250</v>
      </c>
      <c r="C4730" s="360" t="s">
        <v>2790</v>
      </c>
      <c r="D4730" s="360">
        <v>18</v>
      </c>
      <c r="E4730" s="360" t="s">
        <v>3532</v>
      </c>
      <c r="F4730" s="360" t="s">
        <v>15410</v>
      </c>
      <c r="G4730" s="360" t="s">
        <v>3532</v>
      </c>
      <c r="H4730" s="361">
        <v>45975</v>
      </c>
      <c r="I4730" s="360" t="s">
        <v>3532</v>
      </c>
      <c r="J4730" s="360" t="s">
        <v>14943</v>
      </c>
      <c r="K4730" s="360">
        <v>2024</v>
      </c>
      <c r="L4730" s="360" t="s">
        <v>14944</v>
      </c>
      <c r="M4730" s="360" t="s">
        <v>5957</v>
      </c>
      <c r="N4730" s="360" t="s">
        <v>114</v>
      </c>
      <c r="O4730" s="360" t="s">
        <v>83</v>
      </c>
      <c r="P4730" s="360">
        <v>0</v>
      </c>
      <c r="Q4730" s="360" t="s">
        <v>15411</v>
      </c>
    </row>
    <row r="4731" spans="1:17" ht="15">
      <c r="A4731" s="359" t="s">
        <v>1725</v>
      </c>
      <c r="B4731" s="360" t="s">
        <v>2127</v>
      </c>
      <c r="C4731" s="360" t="s">
        <v>6591</v>
      </c>
      <c r="D4731" s="360">
        <v>4</v>
      </c>
      <c r="E4731" s="360" t="s">
        <v>3532</v>
      </c>
      <c r="F4731" s="360" t="s">
        <v>3532</v>
      </c>
      <c r="G4731" s="360" t="s">
        <v>3532</v>
      </c>
      <c r="H4731" s="361">
        <v>45975</v>
      </c>
      <c r="I4731" s="360" t="s">
        <v>3532</v>
      </c>
      <c r="J4731" s="360" t="s">
        <v>14943</v>
      </c>
      <c r="K4731" s="360">
        <v>2023</v>
      </c>
      <c r="L4731" s="360" t="s">
        <v>14944</v>
      </c>
      <c r="M4731" s="360" t="s">
        <v>5957</v>
      </c>
      <c r="N4731" s="360" t="s">
        <v>114</v>
      </c>
      <c r="O4731" s="360" t="s">
        <v>8390</v>
      </c>
      <c r="P4731" s="360">
        <v>0</v>
      </c>
      <c r="Q4731" s="360" t="s">
        <v>8560</v>
      </c>
    </row>
    <row r="4732" spans="1:17" ht="15">
      <c r="A4732" s="359" t="s">
        <v>6525</v>
      </c>
      <c r="B4732" s="360" t="s">
        <v>1507</v>
      </c>
      <c r="C4732" s="360" t="s">
        <v>2790</v>
      </c>
      <c r="D4732" s="360">
        <v>11</v>
      </c>
      <c r="E4732" s="360" t="s">
        <v>3532</v>
      </c>
      <c r="F4732" s="360" t="s">
        <v>15412</v>
      </c>
      <c r="G4732" s="360" t="s">
        <v>3532</v>
      </c>
      <c r="H4732" s="361">
        <v>45975</v>
      </c>
      <c r="I4732" s="360" t="s">
        <v>3532</v>
      </c>
      <c r="J4732" s="360" t="s">
        <v>14943</v>
      </c>
      <c r="K4732" s="360">
        <v>2022</v>
      </c>
      <c r="L4732" s="360" t="s">
        <v>14944</v>
      </c>
      <c r="M4732" s="360" t="s">
        <v>5957</v>
      </c>
      <c r="N4732" s="360" t="s">
        <v>114</v>
      </c>
      <c r="O4732" s="360" t="s">
        <v>83</v>
      </c>
      <c r="P4732" s="360">
        <v>0</v>
      </c>
      <c r="Q4732" s="360" t="s">
        <v>15413</v>
      </c>
    </row>
    <row r="4733" spans="1:17" ht="15">
      <c r="A4733" s="359" t="s">
        <v>1725</v>
      </c>
      <c r="B4733" s="360" t="s">
        <v>2143</v>
      </c>
      <c r="C4733" s="360" t="s">
        <v>6591</v>
      </c>
      <c r="D4733" s="360">
        <v>4</v>
      </c>
      <c r="E4733" s="360" t="s">
        <v>3532</v>
      </c>
      <c r="F4733" s="360" t="s">
        <v>3532</v>
      </c>
      <c r="G4733" s="360" t="s">
        <v>3532</v>
      </c>
      <c r="H4733" s="361">
        <v>45975</v>
      </c>
      <c r="I4733" s="360" t="s">
        <v>3532</v>
      </c>
      <c r="J4733" s="360" t="s">
        <v>7099</v>
      </c>
      <c r="K4733" s="360">
        <v>2023</v>
      </c>
      <c r="L4733" s="360" t="s">
        <v>14944</v>
      </c>
      <c r="M4733" s="360" t="s">
        <v>5957</v>
      </c>
      <c r="N4733" s="360" t="s">
        <v>114</v>
      </c>
      <c r="O4733" s="360" t="s">
        <v>8390</v>
      </c>
      <c r="P4733" s="360">
        <v>0</v>
      </c>
      <c r="Q4733" s="360" t="s">
        <v>8560</v>
      </c>
    </row>
    <row r="4734" spans="1:17" ht="15">
      <c r="A4734" s="359" t="s">
        <v>1808</v>
      </c>
      <c r="B4734" s="360" t="s">
        <v>2148</v>
      </c>
      <c r="C4734" s="360" t="s">
        <v>2790</v>
      </c>
      <c r="D4734" s="360">
        <v>4</v>
      </c>
      <c r="E4734" s="360" t="s">
        <v>3532</v>
      </c>
      <c r="F4734" s="360" t="s">
        <v>15414</v>
      </c>
      <c r="G4734" s="360" t="s">
        <v>3532</v>
      </c>
      <c r="H4734" s="361">
        <v>45975</v>
      </c>
      <c r="I4734" s="360" t="s">
        <v>3532</v>
      </c>
      <c r="J4734" s="360" t="s">
        <v>14943</v>
      </c>
      <c r="K4734" s="360">
        <v>2023</v>
      </c>
      <c r="L4734" s="360" t="s">
        <v>14944</v>
      </c>
      <c r="M4734" s="360" t="s">
        <v>5957</v>
      </c>
      <c r="N4734" s="360" t="s">
        <v>114</v>
      </c>
      <c r="O4734" s="360" t="s">
        <v>83</v>
      </c>
      <c r="P4734" s="360">
        <v>0</v>
      </c>
      <c r="Q4734" s="360" t="s">
        <v>13935</v>
      </c>
    </row>
    <row r="4735" spans="1:17" ht="15">
      <c r="A4735" s="359" t="s">
        <v>1665</v>
      </c>
      <c r="B4735" s="360" t="s">
        <v>2101</v>
      </c>
      <c r="C4735" s="360" t="s">
        <v>3532</v>
      </c>
      <c r="D4735" s="360">
        <v>1</v>
      </c>
      <c r="E4735" s="360" t="s">
        <v>3532</v>
      </c>
      <c r="F4735" s="360" t="s">
        <v>3532</v>
      </c>
      <c r="G4735" s="360" t="s">
        <v>3532</v>
      </c>
      <c r="H4735" s="361">
        <v>45975</v>
      </c>
      <c r="I4735" s="360" t="s">
        <v>3532</v>
      </c>
      <c r="J4735" s="360" t="s">
        <v>14943</v>
      </c>
      <c r="K4735" s="360">
        <v>2024</v>
      </c>
      <c r="L4735" s="360" t="s">
        <v>14944</v>
      </c>
      <c r="M4735" s="360" t="s">
        <v>5957</v>
      </c>
      <c r="N4735" s="360" t="s">
        <v>114</v>
      </c>
      <c r="O4735" s="360" t="s">
        <v>251</v>
      </c>
      <c r="P4735" s="360">
        <v>0</v>
      </c>
      <c r="Q4735" s="360" t="s">
        <v>3532</v>
      </c>
    </row>
    <row r="4736" spans="1:17" ht="15">
      <c r="A4736" s="359" t="s">
        <v>1665</v>
      </c>
      <c r="B4736" s="360" t="s">
        <v>2122</v>
      </c>
      <c r="C4736" s="360" t="s">
        <v>109</v>
      </c>
      <c r="D4736" s="360">
        <v>4</v>
      </c>
      <c r="E4736" s="360" t="s">
        <v>8389</v>
      </c>
      <c r="F4736" s="360" t="s">
        <v>7208</v>
      </c>
      <c r="G4736" s="360" t="s">
        <v>7209</v>
      </c>
      <c r="H4736" s="361">
        <v>45975</v>
      </c>
      <c r="I4736" s="360" t="s">
        <v>3532</v>
      </c>
      <c r="J4736" s="360" t="s">
        <v>14943</v>
      </c>
      <c r="K4736" s="360">
        <v>2024</v>
      </c>
      <c r="L4736" s="360" t="s">
        <v>14944</v>
      </c>
      <c r="M4736" s="360" t="s">
        <v>5957</v>
      </c>
      <c r="N4736" s="360" t="s">
        <v>114</v>
      </c>
      <c r="O4736" s="360" t="s">
        <v>251</v>
      </c>
      <c r="P4736" s="360" t="s">
        <v>3532</v>
      </c>
      <c r="Q4736" s="360" t="s">
        <v>14420</v>
      </c>
    </row>
    <row r="4737" spans="1:17" ht="15">
      <c r="A4737" s="359" t="s">
        <v>6077</v>
      </c>
      <c r="B4737" s="360" t="s">
        <v>15415</v>
      </c>
      <c r="C4737" s="360" t="s">
        <v>2790</v>
      </c>
      <c r="D4737" s="360">
        <v>1</v>
      </c>
      <c r="E4737" s="360" t="s">
        <v>3532</v>
      </c>
      <c r="F4737" s="360" t="s">
        <v>15416</v>
      </c>
      <c r="G4737" s="360" t="s">
        <v>3532</v>
      </c>
      <c r="H4737" s="361">
        <v>45975</v>
      </c>
      <c r="I4737" s="360" t="s">
        <v>3532</v>
      </c>
      <c r="J4737" s="360" t="s">
        <v>15417</v>
      </c>
      <c r="K4737" s="360">
        <v>2022</v>
      </c>
      <c r="L4737" s="360" t="s">
        <v>5964</v>
      </c>
      <c r="M4737" s="360" t="s">
        <v>5957</v>
      </c>
      <c r="N4737" s="360" t="s">
        <v>5953</v>
      </c>
      <c r="O4737" s="360" t="s">
        <v>83</v>
      </c>
      <c r="P4737" s="360">
        <v>0</v>
      </c>
      <c r="Q4737" s="360" t="s">
        <v>15418</v>
      </c>
    </row>
    <row r="4738" spans="1:17" ht="15">
      <c r="A4738" s="359" t="s">
        <v>1776</v>
      </c>
      <c r="B4738" s="360" t="s">
        <v>15419</v>
      </c>
      <c r="C4738" s="360" t="s">
        <v>3532</v>
      </c>
      <c r="D4738" s="360">
        <v>1</v>
      </c>
      <c r="E4738" s="360" t="s">
        <v>3532</v>
      </c>
      <c r="F4738" s="360" t="s">
        <v>3532</v>
      </c>
      <c r="G4738" s="360" t="s">
        <v>3532</v>
      </c>
      <c r="H4738" s="361">
        <v>45975</v>
      </c>
      <c r="I4738" s="360" t="s">
        <v>3532</v>
      </c>
      <c r="J4738" s="360" t="s">
        <v>15420</v>
      </c>
      <c r="K4738" s="360">
        <v>2022</v>
      </c>
      <c r="L4738" s="360" t="s">
        <v>5964</v>
      </c>
      <c r="M4738" s="360" t="s">
        <v>5957</v>
      </c>
      <c r="N4738" s="360" t="s">
        <v>5953</v>
      </c>
      <c r="O4738" s="360" t="s">
        <v>83</v>
      </c>
      <c r="P4738" s="360" t="s">
        <v>3532</v>
      </c>
      <c r="Q4738" s="360" t="s">
        <v>3532</v>
      </c>
    </row>
    <row r="4739" spans="1:17" ht="15">
      <c r="A4739" s="359" t="s">
        <v>3256</v>
      </c>
      <c r="B4739" s="360" t="s">
        <v>15421</v>
      </c>
      <c r="C4739" s="360" t="s">
        <v>3532</v>
      </c>
      <c r="D4739" s="360">
        <v>104</v>
      </c>
      <c r="E4739" s="360" t="s">
        <v>3532</v>
      </c>
      <c r="F4739" s="360" t="s">
        <v>3532</v>
      </c>
      <c r="G4739" s="360" t="s">
        <v>3532</v>
      </c>
      <c r="H4739" s="361">
        <v>45975</v>
      </c>
      <c r="I4739" s="360" t="s">
        <v>3532</v>
      </c>
      <c r="J4739" s="360" t="s">
        <v>15422</v>
      </c>
      <c r="K4739" s="360">
        <v>2022</v>
      </c>
      <c r="L4739" s="360" t="s">
        <v>5964</v>
      </c>
      <c r="M4739" s="360" t="s">
        <v>5957</v>
      </c>
      <c r="N4739" s="360" t="s">
        <v>5953</v>
      </c>
      <c r="O4739" s="360" t="s">
        <v>83</v>
      </c>
      <c r="P4739" s="360" t="s">
        <v>3532</v>
      </c>
      <c r="Q4739" s="360" t="s">
        <v>3532</v>
      </c>
    </row>
    <row r="4740" spans="1:17" ht="15">
      <c r="A4740" s="359" t="s">
        <v>1653</v>
      </c>
      <c r="B4740" s="360" t="s">
        <v>15423</v>
      </c>
      <c r="C4740" s="360" t="s">
        <v>3532</v>
      </c>
      <c r="D4740" s="360">
        <v>30</v>
      </c>
      <c r="E4740" s="360" t="s">
        <v>3532</v>
      </c>
      <c r="F4740" s="360" t="s">
        <v>3532</v>
      </c>
      <c r="G4740" s="360" t="s">
        <v>3532</v>
      </c>
      <c r="H4740" s="361">
        <v>45975</v>
      </c>
      <c r="I4740" s="360" t="s">
        <v>3532</v>
      </c>
      <c r="J4740" s="360" t="s">
        <v>7076</v>
      </c>
      <c r="K4740" s="360">
        <v>2023</v>
      </c>
      <c r="L4740" s="360" t="s">
        <v>5960</v>
      </c>
      <c r="M4740" s="360" t="s">
        <v>5957</v>
      </c>
      <c r="N4740" s="360" t="s">
        <v>5953</v>
      </c>
      <c r="O4740" s="360" t="s">
        <v>83</v>
      </c>
      <c r="P4740" s="360" t="s">
        <v>3532</v>
      </c>
      <c r="Q4740" s="360" t="s">
        <v>3532</v>
      </c>
    </row>
    <row r="4741" spans="1:17" ht="15">
      <c r="A4741" s="359" t="s">
        <v>3520</v>
      </c>
      <c r="B4741" s="360" t="s">
        <v>15424</v>
      </c>
      <c r="C4741" s="360" t="s">
        <v>3532</v>
      </c>
      <c r="D4741" s="360">
        <v>84</v>
      </c>
      <c r="E4741" s="360" t="s">
        <v>3532</v>
      </c>
      <c r="F4741" s="360" t="s">
        <v>3532</v>
      </c>
      <c r="G4741" s="360" t="s">
        <v>3532</v>
      </c>
      <c r="H4741" s="361">
        <v>45975</v>
      </c>
      <c r="I4741" s="360" t="s">
        <v>3532</v>
      </c>
      <c r="J4741" s="360" t="s">
        <v>15425</v>
      </c>
      <c r="K4741" s="360">
        <v>2023</v>
      </c>
      <c r="L4741" s="360" t="s">
        <v>5960</v>
      </c>
      <c r="M4741" s="360" t="s">
        <v>5957</v>
      </c>
      <c r="N4741" s="360" t="s">
        <v>5953</v>
      </c>
      <c r="O4741" s="360" t="s">
        <v>83</v>
      </c>
      <c r="P4741" s="360" t="s">
        <v>3532</v>
      </c>
      <c r="Q4741" s="360" t="s">
        <v>3532</v>
      </c>
    </row>
    <row r="4742" spans="1:17" ht="15">
      <c r="A4742" s="359" t="s">
        <v>3175</v>
      </c>
      <c r="B4742" s="360" t="s">
        <v>15426</v>
      </c>
      <c r="C4742" s="360" t="s">
        <v>2790</v>
      </c>
      <c r="D4742" s="360">
        <v>11</v>
      </c>
      <c r="E4742" s="360" t="s">
        <v>3532</v>
      </c>
      <c r="F4742" s="360" t="s">
        <v>15427</v>
      </c>
      <c r="G4742" s="360" t="s">
        <v>3532</v>
      </c>
      <c r="H4742" s="361">
        <v>45975</v>
      </c>
      <c r="I4742" s="360" t="s">
        <v>3532</v>
      </c>
      <c r="J4742" s="360" t="s">
        <v>13432</v>
      </c>
      <c r="K4742" s="360">
        <v>2022</v>
      </c>
      <c r="L4742" s="360" t="s">
        <v>5960</v>
      </c>
      <c r="M4742" s="360" t="s">
        <v>5957</v>
      </c>
      <c r="N4742" s="360" t="s">
        <v>5953</v>
      </c>
      <c r="O4742" s="360" t="s">
        <v>83</v>
      </c>
      <c r="P4742" s="360">
        <v>0</v>
      </c>
      <c r="Q4742" s="360" t="s">
        <v>15428</v>
      </c>
    </row>
    <row r="4743" spans="1:17" ht="15">
      <c r="A4743" s="359" t="s">
        <v>3612</v>
      </c>
      <c r="B4743" s="360" t="s">
        <v>15429</v>
      </c>
      <c r="C4743" s="360" t="s">
        <v>3532</v>
      </c>
      <c r="D4743" s="360">
        <v>61</v>
      </c>
      <c r="E4743" s="360" t="s">
        <v>3532</v>
      </c>
      <c r="F4743" s="360" t="s">
        <v>3532</v>
      </c>
      <c r="G4743" s="360" t="s">
        <v>3532</v>
      </c>
      <c r="H4743" s="361">
        <v>45975</v>
      </c>
      <c r="I4743" s="360" t="s">
        <v>3532</v>
      </c>
      <c r="J4743" s="360" t="s">
        <v>15430</v>
      </c>
      <c r="K4743" s="360">
        <v>2023</v>
      </c>
      <c r="L4743" s="360" t="s">
        <v>5964</v>
      </c>
      <c r="M4743" s="360" t="s">
        <v>5957</v>
      </c>
      <c r="N4743" s="360" t="s">
        <v>5953</v>
      </c>
      <c r="O4743" s="360" t="s">
        <v>83</v>
      </c>
      <c r="P4743" s="360" t="s">
        <v>3532</v>
      </c>
      <c r="Q4743" s="360" t="s">
        <v>3532</v>
      </c>
    </row>
    <row r="4744" spans="1:17" ht="15">
      <c r="A4744" s="359" t="s">
        <v>6389</v>
      </c>
      <c r="B4744" s="360" t="s">
        <v>15431</v>
      </c>
      <c r="C4744" s="360" t="s">
        <v>3532</v>
      </c>
      <c r="D4744" s="360">
        <v>166</v>
      </c>
      <c r="E4744" s="360" t="s">
        <v>3532</v>
      </c>
      <c r="F4744" s="360" t="s">
        <v>3532</v>
      </c>
      <c r="G4744" s="360" t="s">
        <v>3532</v>
      </c>
      <c r="H4744" s="361">
        <v>45975</v>
      </c>
      <c r="I4744" s="360" t="s">
        <v>3532</v>
      </c>
      <c r="J4744" s="360" t="s">
        <v>10494</v>
      </c>
      <c r="K4744" s="360">
        <v>2023</v>
      </c>
      <c r="L4744" s="360" t="s">
        <v>5964</v>
      </c>
      <c r="M4744" s="360" t="s">
        <v>5957</v>
      </c>
      <c r="N4744" s="360" t="s">
        <v>5953</v>
      </c>
      <c r="O4744" s="360" t="s">
        <v>83</v>
      </c>
      <c r="P4744" s="360" t="s">
        <v>3532</v>
      </c>
      <c r="Q4744" s="360" t="s">
        <v>3532</v>
      </c>
    </row>
    <row r="4745" spans="1:17" ht="15">
      <c r="A4745" s="359" t="s">
        <v>3819</v>
      </c>
      <c r="B4745" s="360" t="s">
        <v>15432</v>
      </c>
      <c r="C4745" s="360" t="s">
        <v>2790</v>
      </c>
      <c r="D4745" s="360">
        <v>9</v>
      </c>
      <c r="E4745" s="360" t="s">
        <v>3532</v>
      </c>
      <c r="F4745" s="360" t="s">
        <v>15433</v>
      </c>
      <c r="G4745" s="360" t="s">
        <v>3532</v>
      </c>
      <c r="H4745" s="361">
        <v>45975</v>
      </c>
      <c r="I4745" s="360" t="s">
        <v>3532</v>
      </c>
      <c r="J4745" s="360" t="s">
        <v>15434</v>
      </c>
      <c r="K4745" s="360">
        <v>2023</v>
      </c>
      <c r="L4745" s="360" t="s">
        <v>5960</v>
      </c>
      <c r="M4745" s="360" t="s">
        <v>5957</v>
      </c>
      <c r="N4745" s="360" t="s">
        <v>5953</v>
      </c>
      <c r="O4745" s="360" t="s">
        <v>83</v>
      </c>
      <c r="P4745" s="360">
        <v>0</v>
      </c>
      <c r="Q4745" s="360" t="s">
        <v>15435</v>
      </c>
    </row>
    <row r="4746" spans="1:17" ht="15">
      <c r="A4746" s="359" t="s">
        <v>3520</v>
      </c>
      <c r="B4746" s="360" t="s">
        <v>15436</v>
      </c>
      <c r="C4746" s="360" t="s">
        <v>3532</v>
      </c>
      <c r="D4746" s="360">
        <v>23</v>
      </c>
      <c r="E4746" s="360" t="s">
        <v>3532</v>
      </c>
      <c r="F4746" s="360" t="s">
        <v>3532</v>
      </c>
      <c r="G4746" s="360" t="s">
        <v>3532</v>
      </c>
      <c r="H4746" s="361">
        <v>45975</v>
      </c>
      <c r="I4746" s="360" t="s">
        <v>3532</v>
      </c>
      <c r="J4746" s="360" t="s">
        <v>15437</v>
      </c>
      <c r="K4746" s="360">
        <v>2023</v>
      </c>
      <c r="L4746" s="360" t="s">
        <v>5964</v>
      </c>
      <c r="M4746" s="360" t="s">
        <v>5957</v>
      </c>
      <c r="N4746" s="360" t="s">
        <v>5953</v>
      </c>
      <c r="O4746" s="360" t="s">
        <v>83</v>
      </c>
      <c r="P4746" s="360" t="s">
        <v>3532</v>
      </c>
      <c r="Q4746" s="360" t="s">
        <v>3532</v>
      </c>
    </row>
    <row r="4747" spans="1:17" ht="15">
      <c r="A4747" s="359" t="s">
        <v>5972</v>
      </c>
      <c r="B4747" s="360" t="s">
        <v>15438</v>
      </c>
      <c r="C4747" s="360" t="s">
        <v>3532</v>
      </c>
      <c r="D4747" s="360">
        <v>128</v>
      </c>
      <c r="E4747" s="360" t="s">
        <v>3532</v>
      </c>
      <c r="F4747" s="360" t="s">
        <v>3532</v>
      </c>
      <c r="G4747" s="360" t="s">
        <v>3532</v>
      </c>
      <c r="H4747" s="361">
        <v>45975</v>
      </c>
      <c r="I4747" s="360" t="s">
        <v>3532</v>
      </c>
      <c r="J4747" s="360" t="s">
        <v>15439</v>
      </c>
      <c r="K4747" s="360">
        <v>2023</v>
      </c>
      <c r="L4747" s="360" t="s">
        <v>5964</v>
      </c>
      <c r="M4747" s="360" t="s">
        <v>5957</v>
      </c>
      <c r="N4747" s="360" t="s">
        <v>5953</v>
      </c>
      <c r="O4747" s="360" t="s">
        <v>83</v>
      </c>
      <c r="P4747" s="360" t="s">
        <v>3532</v>
      </c>
      <c r="Q4747" s="360" t="s">
        <v>3532</v>
      </c>
    </row>
    <row r="4748" spans="1:17" ht="15">
      <c r="A4748" s="359" t="s">
        <v>3612</v>
      </c>
      <c r="B4748" s="360" t="s">
        <v>15440</v>
      </c>
      <c r="C4748" s="360" t="s">
        <v>3532</v>
      </c>
      <c r="D4748" s="360">
        <v>14</v>
      </c>
      <c r="E4748" s="360" t="s">
        <v>3532</v>
      </c>
      <c r="F4748" s="360" t="s">
        <v>3532</v>
      </c>
      <c r="G4748" s="360" t="s">
        <v>3532</v>
      </c>
      <c r="H4748" s="361">
        <v>45975</v>
      </c>
      <c r="I4748" s="360" t="s">
        <v>3532</v>
      </c>
      <c r="J4748" s="360" t="s">
        <v>15441</v>
      </c>
      <c r="K4748" s="360">
        <v>2023</v>
      </c>
      <c r="L4748" s="360" t="s">
        <v>5964</v>
      </c>
      <c r="M4748" s="360" t="s">
        <v>5957</v>
      </c>
      <c r="N4748" s="360" t="s">
        <v>5953</v>
      </c>
      <c r="O4748" s="360" t="s">
        <v>83</v>
      </c>
      <c r="P4748" s="360" t="s">
        <v>3532</v>
      </c>
      <c r="Q4748" s="360" t="s">
        <v>3532</v>
      </c>
    </row>
    <row r="4749" spans="1:17" ht="15">
      <c r="A4749" s="359" t="s">
        <v>6875</v>
      </c>
      <c r="B4749" s="360" t="s">
        <v>15442</v>
      </c>
      <c r="C4749" s="360" t="s">
        <v>3532</v>
      </c>
      <c r="D4749" s="360">
        <v>20</v>
      </c>
      <c r="E4749" s="360" t="s">
        <v>3532</v>
      </c>
      <c r="F4749" s="360" t="s">
        <v>3532</v>
      </c>
      <c r="G4749" s="360" t="s">
        <v>3532</v>
      </c>
      <c r="H4749" s="361">
        <v>45975</v>
      </c>
      <c r="I4749" s="360" t="s">
        <v>3532</v>
      </c>
      <c r="J4749" s="360" t="s">
        <v>15443</v>
      </c>
      <c r="K4749" s="360">
        <v>2023</v>
      </c>
      <c r="L4749" s="360" t="s">
        <v>5964</v>
      </c>
      <c r="M4749" s="360" t="s">
        <v>5957</v>
      </c>
      <c r="N4749" s="360" t="s">
        <v>5953</v>
      </c>
      <c r="O4749" s="360" t="s">
        <v>83</v>
      </c>
      <c r="P4749" s="360" t="s">
        <v>3532</v>
      </c>
      <c r="Q4749" s="360" t="s">
        <v>3532</v>
      </c>
    </row>
    <row r="4750" spans="1:17" ht="15">
      <c r="A4750" s="359" t="s">
        <v>6452</v>
      </c>
      <c r="B4750" s="360" t="s">
        <v>15444</v>
      </c>
      <c r="C4750" s="360" t="s">
        <v>2790</v>
      </c>
      <c r="D4750" s="360">
        <v>1</v>
      </c>
      <c r="E4750" s="360" t="s">
        <v>3532</v>
      </c>
      <c r="F4750" s="360" t="s">
        <v>15445</v>
      </c>
      <c r="G4750" s="360" t="s">
        <v>3532</v>
      </c>
      <c r="H4750" s="361">
        <v>45975</v>
      </c>
      <c r="I4750" s="360" t="s">
        <v>3532</v>
      </c>
      <c r="J4750" s="360" t="s">
        <v>7940</v>
      </c>
      <c r="K4750" s="360">
        <v>2024</v>
      </c>
      <c r="L4750" s="360" t="s">
        <v>11505</v>
      </c>
      <c r="M4750" s="360" t="s">
        <v>5952</v>
      </c>
      <c r="N4750" s="360" t="s">
        <v>5953</v>
      </c>
      <c r="O4750" s="360" t="s">
        <v>83</v>
      </c>
      <c r="P4750" s="360">
        <v>0</v>
      </c>
      <c r="Q4750" s="360" t="s">
        <v>15446</v>
      </c>
    </row>
    <row r="4751" spans="1:17" ht="15">
      <c r="A4751" s="359" t="s">
        <v>6433</v>
      </c>
      <c r="B4751" s="360" t="s">
        <v>15447</v>
      </c>
      <c r="C4751" s="360" t="s">
        <v>3532</v>
      </c>
      <c r="D4751" s="360">
        <v>1</v>
      </c>
      <c r="E4751" s="360" t="s">
        <v>3532</v>
      </c>
      <c r="F4751" s="360" t="s">
        <v>3532</v>
      </c>
      <c r="G4751" s="360" t="s">
        <v>3532</v>
      </c>
      <c r="H4751" s="361">
        <v>45975</v>
      </c>
      <c r="I4751" s="360" t="s">
        <v>3532</v>
      </c>
      <c r="J4751" s="360" t="s">
        <v>6958</v>
      </c>
      <c r="K4751" s="360">
        <v>2023</v>
      </c>
      <c r="L4751" s="360" t="s">
        <v>5960</v>
      </c>
      <c r="M4751" s="360" t="s">
        <v>5957</v>
      </c>
      <c r="N4751" s="360" t="s">
        <v>5953</v>
      </c>
      <c r="O4751" s="360" t="s">
        <v>83</v>
      </c>
      <c r="P4751" s="360" t="s">
        <v>3532</v>
      </c>
      <c r="Q4751" s="360" t="s">
        <v>3532</v>
      </c>
    </row>
    <row r="4752" spans="1:17" ht="15">
      <c r="A4752" s="359" t="s">
        <v>1776</v>
      </c>
      <c r="B4752" s="360" t="s">
        <v>15448</v>
      </c>
      <c r="C4752" s="360" t="s">
        <v>2790</v>
      </c>
      <c r="D4752" s="360">
        <v>4</v>
      </c>
      <c r="E4752" s="360" t="s">
        <v>3532</v>
      </c>
      <c r="F4752" s="360" t="s">
        <v>15449</v>
      </c>
      <c r="G4752" s="360" t="s">
        <v>3532</v>
      </c>
      <c r="H4752" s="361">
        <v>45975</v>
      </c>
      <c r="I4752" s="360" t="s">
        <v>3532</v>
      </c>
      <c r="J4752" s="360" t="s">
        <v>15450</v>
      </c>
      <c r="K4752" s="360">
        <v>2023</v>
      </c>
      <c r="L4752" s="360" t="s">
        <v>5964</v>
      </c>
      <c r="M4752" s="360" t="s">
        <v>5957</v>
      </c>
      <c r="N4752" s="360" t="s">
        <v>5953</v>
      </c>
      <c r="O4752" s="360" t="s">
        <v>83</v>
      </c>
      <c r="P4752" s="360">
        <v>0</v>
      </c>
      <c r="Q4752" s="360" t="s">
        <v>15451</v>
      </c>
    </row>
    <row r="4753" spans="1:17" ht="15">
      <c r="A4753" s="359" t="s">
        <v>1670</v>
      </c>
      <c r="B4753" s="360" t="s">
        <v>15452</v>
      </c>
      <c r="C4753" s="360" t="s">
        <v>3532</v>
      </c>
      <c r="D4753" s="360">
        <v>2</v>
      </c>
      <c r="E4753" s="360" t="s">
        <v>3532</v>
      </c>
      <c r="F4753" s="360" t="s">
        <v>3532</v>
      </c>
      <c r="G4753" s="360" t="s">
        <v>3532</v>
      </c>
      <c r="H4753" s="361">
        <v>45975</v>
      </c>
      <c r="I4753" s="360" t="s">
        <v>3532</v>
      </c>
      <c r="J4753" s="360" t="s">
        <v>15453</v>
      </c>
      <c r="K4753" s="360">
        <v>2023</v>
      </c>
      <c r="L4753" s="360" t="s">
        <v>5964</v>
      </c>
      <c r="M4753" s="360" t="s">
        <v>5957</v>
      </c>
      <c r="N4753" s="360" t="s">
        <v>5953</v>
      </c>
      <c r="O4753" s="360" t="s">
        <v>83</v>
      </c>
      <c r="P4753" s="360" t="s">
        <v>3532</v>
      </c>
      <c r="Q4753" s="360" t="s">
        <v>3532</v>
      </c>
    </row>
    <row r="4754" spans="1:17" ht="15">
      <c r="A4754" s="359" t="s">
        <v>1893</v>
      </c>
      <c r="B4754" s="360" t="s">
        <v>15454</v>
      </c>
      <c r="C4754" s="360" t="s">
        <v>3532</v>
      </c>
      <c r="D4754" s="360">
        <v>46</v>
      </c>
      <c r="E4754" s="360" t="s">
        <v>3532</v>
      </c>
      <c r="F4754" s="360" t="s">
        <v>3532</v>
      </c>
      <c r="G4754" s="360" t="s">
        <v>3532</v>
      </c>
      <c r="H4754" s="361">
        <v>45975</v>
      </c>
      <c r="I4754" s="360" t="s">
        <v>3532</v>
      </c>
      <c r="J4754" s="360" t="s">
        <v>9527</v>
      </c>
      <c r="K4754" s="360">
        <v>2023</v>
      </c>
      <c r="L4754" s="360" t="s">
        <v>5964</v>
      </c>
      <c r="M4754" s="360" t="s">
        <v>5957</v>
      </c>
      <c r="N4754" s="360" t="s">
        <v>5953</v>
      </c>
      <c r="O4754" s="360" t="s">
        <v>83</v>
      </c>
      <c r="P4754" s="360" t="s">
        <v>3532</v>
      </c>
      <c r="Q4754" s="360" t="s">
        <v>3532</v>
      </c>
    </row>
    <row r="4755" spans="1:17" ht="15">
      <c r="A4755" s="359" t="s">
        <v>6389</v>
      </c>
      <c r="B4755" s="360" t="s">
        <v>15455</v>
      </c>
      <c r="C4755" s="360" t="s">
        <v>3532</v>
      </c>
      <c r="D4755" s="360">
        <v>0</v>
      </c>
      <c r="E4755" s="360" t="s">
        <v>3532</v>
      </c>
      <c r="F4755" s="360" t="s">
        <v>3532</v>
      </c>
      <c r="G4755" s="360" t="s">
        <v>3532</v>
      </c>
      <c r="H4755" s="361">
        <v>45975</v>
      </c>
      <c r="I4755" s="360" t="s">
        <v>3532</v>
      </c>
      <c r="J4755" s="360" t="s">
        <v>15456</v>
      </c>
      <c r="K4755" s="360">
        <v>2023</v>
      </c>
      <c r="L4755" s="360" t="s">
        <v>5964</v>
      </c>
      <c r="M4755" s="360" t="s">
        <v>5957</v>
      </c>
      <c r="N4755" s="360" t="s">
        <v>5953</v>
      </c>
      <c r="O4755" s="360" t="s">
        <v>83</v>
      </c>
      <c r="P4755" s="360" t="s">
        <v>3532</v>
      </c>
      <c r="Q4755" s="360" t="s">
        <v>3532</v>
      </c>
    </row>
    <row r="4756" spans="1:17" ht="15">
      <c r="A4756" s="359" t="s">
        <v>1670</v>
      </c>
      <c r="B4756" s="360" t="s">
        <v>15457</v>
      </c>
      <c r="C4756" s="360" t="s">
        <v>3532</v>
      </c>
      <c r="D4756" s="360">
        <v>2</v>
      </c>
      <c r="E4756" s="360" t="s">
        <v>3532</v>
      </c>
      <c r="F4756" s="360" t="s">
        <v>3532</v>
      </c>
      <c r="G4756" s="360" t="s">
        <v>3532</v>
      </c>
      <c r="H4756" s="361">
        <v>45975</v>
      </c>
      <c r="I4756" s="360" t="s">
        <v>3532</v>
      </c>
      <c r="J4756" s="360" t="s">
        <v>15458</v>
      </c>
      <c r="K4756" s="360">
        <v>2023</v>
      </c>
      <c r="L4756" s="360" t="s">
        <v>5960</v>
      </c>
      <c r="M4756" s="360" t="s">
        <v>5957</v>
      </c>
      <c r="N4756" s="360" t="s">
        <v>5953</v>
      </c>
      <c r="O4756" s="360" t="s">
        <v>83</v>
      </c>
      <c r="P4756" s="360" t="s">
        <v>3532</v>
      </c>
      <c r="Q4756" s="360" t="s">
        <v>3532</v>
      </c>
    </row>
    <row r="4757" spans="1:17" ht="15">
      <c r="A4757" s="359" t="s">
        <v>1765</v>
      </c>
      <c r="B4757" s="360" t="s">
        <v>15459</v>
      </c>
      <c r="C4757" s="360" t="s">
        <v>2790</v>
      </c>
      <c r="D4757" s="360">
        <v>1</v>
      </c>
      <c r="E4757" s="360" t="s">
        <v>3532</v>
      </c>
      <c r="F4757" s="360" t="s">
        <v>15460</v>
      </c>
      <c r="G4757" s="360" t="s">
        <v>3532</v>
      </c>
      <c r="H4757" s="361">
        <v>45975</v>
      </c>
      <c r="I4757" s="360" t="s">
        <v>3532</v>
      </c>
      <c r="J4757" s="360" t="s">
        <v>15461</v>
      </c>
      <c r="K4757" s="360">
        <v>2023</v>
      </c>
      <c r="L4757" s="360" t="s">
        <v>5960</v>
      </c>
      <c r="M4757" s="360" t="s">
        <v>5957</v>
      </c>
      <c r="N4757" s="360" t="s">
        <v>5953</v>
      </c>
      <c r="O4757" s="360" t="s">
        <v>83</v>
      </c>
      <c r="P4757" s="360">
        <v>0</v>
      </c>
      <c r="Q4757" s="360" t="s">
        <v>15462</v>
      </c>
    </row>
    <row r="4758" spans="1:17" ht="15">
      <c r="A4758" s="359" t="s">
        <v>5986</v>
      </c>
      <c r="B4758" s="360" t="s">
        <v>15463</v>
      </c>
      <c r="C4758" s="360" t="s">
        <v>3532</v>
      </c>
      <c r="D4758" s="360">
        <v>48</v>
      </c>
      <c r="E4758" s="360" t="s">
        <v>3532</v>
      </c>
      <c r="F4758" s="360" t="s">
        <v>3532</v>
      </c>
      <c r="G4758" s="360" t="s">
        <v>3532</v>
      </c>
      <c r="H4758" s="361">
        <v>45975</v>
      </c>
      <c r="I4758" s="360" t="s">
        <v>3532</v>
      </c>
      <c r="J4758" s="360" t="s">
        <v>15464</v>
      </c>
      <c r="K4758" s="360">
        <v>2023</v>
      </c>
      <c r="L4758" s="360" t="s">
        <v>5960</v>
      </c>
      <c r="M4758" s="360" t="s">
        <v>5957</v>
      </c>
      <c r="N4758" s="360" t="s">
        <v>5953</v>
      </c>
      <c r="O4758" s="360" t="s">
        <v>83</v>
      </c>
      <c r="P4758" s="360" t="s">
        <v>3532</v>
      </c>
      <c r="Q4758" s="360" t="s">
        <v>3532</v>
      </c>
    </row>
    <row r="4759" spans="1:17" ht="15">
      <c r="A4759" s="359" t="s">
        <v>6730</v>
      </c>
      <c r="B4759" s="360" t="s">
        <v>15465</v>
      </c>
      <c r="C4759" s="360" t="s">
        <v>3532</v>
      </c>
      <c r="D4759" s="360">
        <v>59</v>
      </c>
      <c r="E4759" s="360" t="s">
        <v>3532</v>
      </c>
      <c r="F4759" s="360" t="s">
        <v>3532</v>
      </c>
      <c r="G4759" s="360" t="s">
        <v>3532</v>
      </c>
      <c r="H4759" s="361">
        <v>45975</v>
      </c>
      <c r="I4759" s="360" t="s">
        <v>3532</v>
      </c>
      <c r="J4759" s="360" t="s">
        <v>15466</v>
      </c>
      <c r="K4759" s="360">
        <v>2023</v>
      </c>
      <c r="L4759" s="360" t="s">
        <v>5960</v>
      </c>
      <c r="M4759" s="360" t="s">
        <v>5957</v>
      </c>
      <c r="N4759" s="360" t="s">
        <v>5953</v>
      </c>
      <c r="O4759" s="360" t="s">
        <v>1706</v>
      </c>
      <c r="P4759" s="360" t="s">
        <v>3532</v>
      </c>
      <c r="Q4759" s="360" t="s">
        <v>3532</v>
      </c>
    </row>
    <row r="4760" spans="1:17" ht="15">
      <c r="A4760" s="359" t="s">
        <v>11912</v>
      </c>
      <c r="B4760" s="360" t="s">
        <v>15467</v>
      </c>
      <c r="C4760" s="360" t="s">
        <v>2790</v>
      </c>
      <c r="D4760" s="360">
        <v>4</v>
      </c>
      <c r="E4760" s="360" t="s">
        <v>3532</v>
      </c>
      <c r="F4760" s="360" t="s">
        <v>15468</v>
      </c>
      <c r="G4760" s="360" t="s">
        <v>3532</v>
      </c>
      <c r="H4760" s="361">
        <v>45975</v>
      </c>
      <c r="I4760" s="360" t="s">
        <v>3532</v>
      </c>
      <c r="J4760" s="360" t="s">
        <v>15469</v>
      </c>
      <c r="K4760" s="360">
        <v>2023</v>
      </c>
      <c r="L4760" s="360" t="s">
        <v>5956</v>
      </c>
      <c r="M4760" s="360" t="s">
        <v>5957</v>
      </c>
      <c r="N4760" s="360" t="s">
        <v>5953</v>
      </c>
      <c r="O4760" s="360" t="s">
        <v>83</v>
      </c>
      <c r="P4760" s="360">
        <v>0</v>
      </c>
      <c r="Q4760" s="360" t="s">
        <v>15470</v>
      </c>
    </row>
    <row r="4761" spans="1:17" ht="15">
      <c r="A4761" s="359" t="s">
        <v>3819</v>
      </c>
      <c r="B4761" s="360" t="s">
        <v>15471</v>
      </c>
      <c r="C4761" s="360" t="s">
        <v>2790</v>
      </c>
      <c r="D4761" s="360">
        <v>3</v>
      </c>
      <c r="E4761" s="360" t="s">
        <v>3532</v>
      </c>
      <c r="F4761" s="360" t="s">
        <v>15472</v>
      </c>
      <c r="G4761" s="360" t="s">
        <v>3532</v>
      </c>
      <c r="H4761" s="361">
        <v>45975</v>
      </c>
      <c r="I4761" s="360" t="s">
        <v>3532</v>
      </c>
      <c r="J4761" s="360" t="s">
        <v>15473</v>
      </c>
      <c r="K4761" s="360">
        <v>2023</v>
      </c>
      <c r="L4761" s="360" t="s">
        <v>5960</v>
      </c>
      <c r="M4761" s="360" t="s">
        <v>5957</v>
      </c>
      <c r="N4761" s="360" t="s">
        <v>5953</v>
      </c>
      <c r="O4761" s="360" t="s">
        <v>83</v>
      </c>
      <c r="P4761" s="360">
        <v>0</v>
      </c>
      <c r="Q4761" s="360" t="s">
        <v>15474</v>
      </c>
    </row>
    <row r="4762" spans="1:17" ht="15">
      <c r="A4762" s="359" t="s">
        <v>5968</v>
      </c>
      <c r="B4762" s="360" t="s">
        <v>15475</v>
      </c>
      <c r="C4762" s="360" t="s">
        <v>3532</v>
      </c>
      <c r="D4762" s="360">
        <v>151</v>
      </c>
      <c r="E4762" s="360" t="s">
        <v>3532</v>
      </c>
      <c r="F4762" s="360" t="s">
        <v>3532</v>
      </c>
      <c r="G4762" s="360" t="s">
        <v>3532</v>
      </c>
      <c r="H4762" s="361">
        <v>45975</v>
      </c>
      <c r="I4762" s="360" t="s">
        <v>3532</v>
      </c>
      <c r="J4762" s="360" t="s">
        <v>7940</v>
      </c>
      <c r="K4762" s="360">
        <v>2023</v>
      </c>
      <c r="L4762" s="360" t="s">
        <v>11505</v>
      </c>
      <c r="M4762" s="360" t="s">
        <v>5957</v>
      </c>
      <c r="N4762" s="360" t="s">
        <v>114</v>
      </c>
      <c r="O4762" s="360" t="s">
        <v>5971</v>
      </c>
      <c r="P4762" s="360" t="s">
        <v>3532</v>
      </c>
      <c r="Q4762" s="360" t="s">
        <v>3532</v>
      </c>
    </row>
    <row r="4763" spans="1:17" ht="15">
      <c r="A4763" s="359" t="s">
        <v>5750</v>
      </c>
      <c r="B4763" s="360" t="s">
        <v>15476</v>
      </c>
      <c r="C4763" s="360" t="s">
        <v>2790</v>
      </c>
      <c r="D4763" s="360">
        <v>1</v>
      </c>
      <c r="E4763" s="360" t="s">
        <v>3532</v>
      </c>
      <c r="F4763" s="360" t="s">
        <v>15477</v>
      </c>
      <c r="G4763" s="360" t="s">
        <v>3532</v>
      </c>
      <c r="H4763" s="361">
        <v>45975</v>
      </c>
      <c r="I4763" s="360" t="s">
        <v>3532</v>
      </c>
      <c r="J4763" s="360" t="s">
        <v>15478</v>
      </c>
      <c r="K4763" s="360">
        <v>2023</v>
      </c>
      <c r="L4763" s="360" t="s">
        <v>5960</v>
      </c>
      <c r="M4763" s="360" t="s">
        <v>5957</v>
      </c>
      <c r="N4763" s="360" t="s">
        <v>5953</v>
      </c>
      <c r="O4763" s="360" t="s">
        <v>83</v>
      </c>
      <c r="P4763" s="360">
        <v>0</v>
      </c>
      <c r="Q4763" s="360" t="s">
        <v>10037</v>
      </c>
    </row>
    <row r="4764" spans="1:17" ht="15">
      <c r="A4764" s="359" t="s">
        <v>7615</v>
      </c>
      <c r="B4764" s="360" t="s">
        <v>15479</v>
      </c>
      <c r="C4764" s="360" t="s">
        <v>3532</v>
      </c>
      <c r="D4764" s="360">
        <v>0</v>
      </c>
      <c r="E4764" s="360" t="s">
        <v>3532</v>
      </c>
      <c r="F4764" s="360" t="s">
        <v>3532</v>
      </c>
      <c r="G4764" s="360" t="s">
        <v>3532</v>
      </c>
      <c r="H4764" s="361">
        <v>45975</v>
      </c>
      <c r="I4764" s="360" t="s">
        <v>3532</v>
      </c>
      <c r="J4764" s="360" t="s">
        <v>15480</v>
      </c>
      <c r="K4764" s="360">
        <v>2023</v>
      </c>
      <c r="L4764" s="360" t="s">
        <v>6550</v>
      </c>
      <c r="M4764" s="360" t="s">
        <v>5957</v>
      </c>
      <c r="N4764" s="360" t="s">
        <v>5953</v>
      </c>
      <c r="O4764" s="360" t="s">
        <v>83</v>
      </c>
      <c r="P4764" s="360" t="s">
        <v>3532</v>
      </c>
      <c r="Q4764" s="360" t="s">
        <v>3532</v>
      </c>
    </row>
    <row r="4765" spans="1:17" ht="15">
      <c r="A4765" s="359" t="s">
        <v>1893</v>
      </c>
      <c r="B4765" s="360" t="s">
        <v>15481</v>
      </c>
      <c r="C4765" s="360" t="s">
        <v>3532</v>
      </c>
      <c r="D4765" s="360">
        <v>15</v>
      </c>
      <c r="E4765" s="360" t="s">
        <v>3532</v>
      </c>
      <c r="F4765" s="360" t="s">
        <v>3532</v>
      </c>
      <c r="G4765" s="360" t="s">
        <v>3532</v>
      </c>
      <c r="H4765" s="361">
        <v>45975</v>
      </c>
      <c r="I4765" s="360" t="s">
        <v>3532</v>
      </c>
      <c r="J4765" s="360" t="s">
        <v>15482</v>
      </c>
      <c r="K4765" s="360">
        <v>2023</v>
      </c>
      <c r="L4765" s="360" t="s">
        <v>5960</v>
      </c>
      <c r="M4765" s="360" t="s">
        <v>5957</v>
      </c>
      <c r="N4765" s="360" t="s">
        <v>5953</v>
      </c>
      <c r="O4765" s="360" t="s">
        <v>83</v>
      </c>
      <c r="P4765" s="360" t="s">
        <v>3532</v>
      </c>
      <c r="Q4765" s="360" t="s">
        <v>3532</v>
      </c>
    </row>
    <row r="4766" spans="1:17" ht="15">
      <c r="A4766" s="359" t="s">
        <v>3612</v>
      </c>
      <c r="B4766" s="360" t="s">
        <v>15483</v>
      </c>
      <c r="C4766" s="360" t="s">
        <v>3532</v>
      </c>
      <c r="D4766" s="360">
        <v>31</v>
      </c>
      <c r="E4766" s="360" t="s">
        <v>3532</v>
      </c>
      <c r="F4766" s="360" t="s">
        <v>3532</v>
      </c>
      <c r="G4766" s="360" t="s">
        <v>3532</v>
      </c>
      <c r="H4766" s="361">
        <v>45975</v>
      </c>
      <c r="I4766" s="360" t="s">
        <v>3532</v>
      </c>
      <c r="J4766" s="360" t="s">
        <v>15484</v>
      </c>
      <c r="K4766" s="360">
        <v>2023</v>
      </c>
      <c r="L4766" s="360" t="s">
        <v>5960</v>
      </c>
      <c r="M4766" s="360" t="s">
        <v>5957</v>
      </c>
      <c r="N4766" s="360" t="s">
        <v>5953</v>
      </c>
      <c r="O4766" s="360" t="s">
        <v>83</v>
      </c>
      <c r="P4766" s="360" t="s">
        <v>3532</v>
      </c>
      <c r="Q4766" s="360" t="s">
        <v>3532</v>
      </c>
    </row>
    <row r="4767" spans="1:17" ht="15">
      <c r="A4767" s="359" t="s">
        <v>7615</v>
      </c>
      <c r="B4767" s="360" t="s">
        <v>15485</v>
      </c>
      <c r="C4767" s="360" t="s">
        <v>2790</v>
      </c>
      <c r="D4767" s="360">
        <v>3</v>
      </c>
      <c r="E4767" s="360" t="s">
        <v>3532</v>
      </c>
      <c r="F4767" s="360" t="s">
        <v>15486</v>
      </c>
      <c r="G4767" s="360" t="s">
        <v>3532</v>
      </c>
      <c r="H4767" s="361">
        <v>45975</v>
      </c>
      <c r="I4767" s="360" t="s">
        <v>3532</v>
      </c>
      <c r="J4767" s="360" t="s">
        <v>7940</v>
      </c>
      <c r="K4767" s="360">
        <v>2023</v>
      </c>
      <c r="L4767" s="360" t="s">
        <v>11505</v>
      </c>
      <c r="M4767" s="360" t="s">
        <v>5957</v>
      </c>
      <c r="N4767" s="360" t="s">
        <v>114</v>
      </c>
      <c r="O4767" s="360" t="s">
        <v>83</v>
      </c>
      <c r="P4767" s="360">
        <v>0</v>
      </c>
      <c r="Q4767" s="360" t="s">
        <v>15487</v>
      </c>
    </row>
    <row r="4768" spans="1:17" ht="15">
      <c r="A4768" s="359" t="s">
        <v>3612</v>
      </c>
      <c r="B4768" s="360" t="s">
        <v>15488</v>
      </c>
      <c r="C4768" s="360" t="s">
        <v>3532</v>
      </c>
      <c r="D4768" s="360">
        <v>79</v>
      </c>
      <c r="E4768" s="360" t="s">
        <v>3532</v>
      </c>
      <c r="F4768" s="360" t="s">
        <v>3532</v>
      </c>
      <c r="G4768" s="360" t="s">
        <v>3532</v>
      </c>
      <c r="H4768" s="361">
        <v>45975</v>
      </c>
      <c r="I4768" s="360" t="s">
        <v>3532</v>
      </c>
      <c r="J4768" s="360" t="s">
        <v>15489</v>
      </c>
      <c r="K4768" s="360">
        <v>2023</v>
      </c>
      <c r="L4768" s="360" t="s">
        <v>5964</v>
      </c>
      <c r="M4768" s="360" t="s">
        <v>5957</v>
      </c>
      <c r="N4768" s="360" t="s">
        <v>5953</v>
      </c>
      <c r="O4768" s="360" t="s">
        <v>83</v>
      </c>
      <c r="P4768" s="360" t="s">
        <v>3532</v>
      </c>
      <c r="Q4768" s="360" t="s">
        <v>3532</v>
      </c>
    </row>
    <row r="4769" spans="1:17" ht="15">
      <c r="A4769" s="359" t="s">
        <v>6463</v>
      </c>
      <c r="B4769" s="360" t="s">
        <v>15490</v>
      </c>
      <c r="C4769" s="360" t="s">
        <v>3532</v>
      </c>
      <c r="D4769" s="360">
        <v>0</v>
      </c>
      <c r="E4769" s="360" t="s">
        <v>3532</v>
      </c>
      <c r="F4769" s="360" t="s">
        <v>3532</v>
      </c>
      <c r="G4769" s="360" t="s">
        <v>3532</v>
      </c>
      <c r="H4769" s="361">
        <v>45975</v>
      </c>
      <c r="I4769" s="360" t="s">
        <v>3532</v>
      </c>
      <c r="J4769" s="360" t="s">
        <v>15491</v>
      </c>
      <c r="K4769" s="360">
        <v>2023</v>
      </c>
      <c r="L4769" s="360" t="s">
        <v>5960</v>
      </c>
      <c r="M4769" s="360" t="s">
        <v>5957</v>
      </c>
      <c r="N4769" s="360" t="s">
        <v>5953</v>
      </c>
      <c r="O4769" s="360" t="s">
        <v>83</v>
      </c>
      <c r="P4769" s="360" t="s">
        <v>3532</v>
      </c>
      <c r="Q4769" s="360" t="s">
        <v>3532</v>
      </c>
    </row>
    <row r="4770" spans="1:17" ht="15">
      <c r="A4770" s="359" t="s">
        <v>3256</v>
      </c>
      <c r="B4770" s="360" t="s">
        <v>15492</v>
      </c>
      <c r="C4770" s="360" t="s">
        <v>3532</v>
      </c>
      <c r="D4770" s="360">
        <v>128</v>
      </c>
      <c r="E4770" s="360" t="s">
        <v>3532</v>
      </c>
      <c r="F4770" s="360" t="s">
        <v>3532</v>
      </c>
      <c r="G4770" s="360" t="s">
        <v>3532</v>
      </c>
      <c r="H4770" s="361">
        <v>45975</v>
      </c>
      <c r="I4770" s="360" t="s">
        <v>3532</v>
      </c>
      <c r="J4770" s="360" t="s">
        <v>15493</v>
      </c>
      <c r="K4770" s="360">
        <v>2023</v>
      </c>
      <c r="L4770" s="360" t="s">
        <v>5964</v>
      </c>
      <c r="M4770" s="360" t="s">
        <v>5957</v>
      </c>
      <c r="N4770" s="360" t="s">
        <v>5953</v>
      </c>
      <c r="O4770" s="360" t="s">
        <v>83</v>
      </c>
      <c r="P4770" s="360" t="s">
        <v>3532</v>
      </c>
      <c r="Q4770" s="360" t="s">
        <v>3532</v>
      </c>
    </row>
    <row r="4771" spans="1:17" ht="15">
      <c r="A4771" s="359" t="s">
        <v>1644</v>
      </c>
      <c r="B4771" s="360" t="s">
        <v>15494</v>
      </c>
      <c r="C4771" s="360" t="s">
        <v>3532</v>
      </c>
      <c r="D4771" s="360">
        <v>1</v>
      </c>
      <c r="E4771" s="360" t="s">
        <v>3532</v>
      </c>
      <c r="F4771" s="360" t="s">
        <v>3532</v>
      </c>
      <c r="G4771" s="360" t="s">
        <v>3532</v>
      </c>
      <c r="H4771" s="361">
        <v>45975</v>
      </c>
      <c r="I4771" s="360" t="s">
        <v>3532</v>
      </c>
      <c r="J4771" s="360" t="s">
        <v>13827</v>
      </c>
      <c r="K4771" s="360">
        <v>2023</v>
      </c>
      <c r="L4771" s="360" t="s">
        <v>11505</v>
      </c>
      <c r="M4771" s="360" t="s">
        <v>5957</v>
      </c>
      <c r="N4771" s="360" t="s">
        <v>114</v>
      </c>
      <c r="O4771" s="360" t="s">
        <v>83</v>
      </c>
      <c r="P4771" s="360" t="s">
        <v>3532</v>
      </c>
      <c r="Q4771" s="360" t="s">
        <v>3532</v>
      </c>
    </row>
    <row r="4772" spans="1:17" ht="15">
      <c r="A4772" s="359" t="s">
        <v>6389</v>
      </c>
      <c r="B4772" s="360" t="s">
        <v>15495</v>
      </c>
      <c r="C4772" s="360" t="s">
        <v>3532</v>
      </c>
      <c r="D4772" s="360">
        <v>126</v>
      </c>
      <c r="E4772" s="360" t="s">
        <v>3532</v>
      </c>
      <c r="F4772" s="360" t="s">
        <v>3532</v>
      </c>
      <c r="G4772" s="360" t="s">
        <v>3532</v>
      </c>
      <c r="H4772" s="361">
        <v>45975</v>
      </c>
      <c r="I4772" s="360" t="s">
        <v>3532</v>
      </c>
      <c r="J4772" s="360" t="s">
        <v>7940</v>
      </c>
      <c r="K4772" s="360">
        <v>2024</v>
      </c>
      <c r="L4772" s="360" t="s">
        <v>14517</v>
      </c>
      <c r="M4772" s="360" t="s">
        <v>5957</v>
      </c>
      <c r="N4772" s="360" t="s">
        <v>114</v>
      </c>
      <c r="O4772" s="360" t="s">
        <v>83</v>
      </c>
      <c r="P4772" s="360" t="s">
        <v>3532</v>
      </c>
      <c r="Q4772" s="360" t="s">
        <v>3532</v>
      </c>
    </row>
    <row r="4773" spans="1:17" ht="15">
      <c r="A4773" s="359" t="s">
        <v>6480</v>
      </c>
      <c r="B4773" s="360" t="s">
        <v>15496</v>
      </c>
      <c r="C4773" s="360" t="s">
        <v>3532</v>
      </c>
      <c r="D4773" s="360">
        <v>93</v>
      </c>
      <c r="E4773" s="360" t="s">
        <v>3532</v>
      </c>
      <c r="F4773" s="360" t="s">
        <v>3532</v>
      </c>
      <c r="G4773" s="360" t="s">
        <v>3532</v>
      </c>
      <c r="H4773" s="361">
        <v>45975</v>
      </c>
      <c r="I4773" s="360" t="s">
        <v>3532</v>
      </c>
      <c r="J4773" s="360" t="s">
        <v>15497</v>
      </c>
      <c r="K4773" s="360">
        <v>2023</v>
      </c>
      <c r="L4773" s="360" t="s">
        <v>5964</v>
      </c>
      <c r="M4773" s="360" t="s">
        <v>5957</v>
      </c>
      <c r="N4773" s="360" t="s">
        <v>5953</v>
      </c>
      <c r="O4773" s="360" t="s">
        <v>83</v>
      </c>
      <c r="P4773" s="360" t="s">
        <v>3532</v>
      </c>
      <c r="Q4773" s="360" t="s">
        <v>3532</v>
      </c>
    </row>
    <row r="4774" spans="1:17" ht="15">
      <c r="A4774" s="359" t="s">
        <v>5750</v>
      </c>
      <c r="B4774" s="360" t="s">
        <v>15498</v>
      </c>
      <c r="C4774" s="360" t="s">
        <v>3532</v>
      </c>
      <c r="D4774" s="360">
        <v>6</v>
      </c>
      <c r="E4774" s="360" t="s">
        <v>3532</v>
      </c>
      <c r="F4774" s="360" t="s">
        <v>3532</v>
      </c>
      <c r="G4774" s="360" t="s">
        <v>3532</v>
      </c>
      <c r="H4774" s="361">
        <v>45975</v>
      </c>
      <c r="I4774" s="360" t="s">
        <v>3532</v>
      </c>
      <c r="J4774" s="360" t="s">
        <v>15499</v>
      </c>
      <c r="K4774" s="360">
        <v>2023</v>
      </c>
      <c r="L4774" s="360" t="s">
        <v>5964</v>
      </c>
      <c r="M4774" s="360" t="s">
        <v>5957</v>
      </c>
      <c r="N4774" s="360" t="s">
        <v>5953</v>
      </c>
      <c r="O4774" s="360" t="s">
        <v>83</v>
      </c>
      <c r="P4774" s="360" t="s">
        <v>3532</v>
      </c>
      <c r="Q4774" s="360" t="s">
        <v>3532</v>
      </c>
    </row>
    <row r="4775" spans="1:17" ht="15">
      <c r="A4775" s="359" t="s">
        <v>6587</v>
      </c>
      <c r="B4775" s="360" t="s">
        <v>15500</v>
      </c>
      <c r="C4775" s="360" t="s">
        <v>2790</v>
      </c>
      <c r="D4775" s="360">
        <v>4</v>
      </c>
      <c r="E4775" s="360" t="s">
        <v>3532</v>
      </c>
      <c r="F4775" s="360" t="s">
        <v>15501</v>
      </c>
      <c r="G4775" s="360" t="s">
        <v>3532</v>
      </c>
      <c r="H4775" s="361">
        <v>45975</v>
      </c>
      <c r="I4775" s="360" t="s">
        <v>3532</v>
      </c>
      <c r="J4775" s="360" t="s">
        <v>15502</v>
      </c>
      <c r="K4775" s="360">
        <v>2023</v>
      </c>
      <c r="L4775" s="360" t="s">
        <v>5956</v>
      </c>
      <c r="M4775" s="360" t="s">
        <v>5957</v>
      </c>
      <c r="N4775" s="360" t="s">
        <v>5953</v>
      </c>
      <c r="O4775" s="360" t="s">
        <v>83</v>
      </c>
      <c r="P4775" s="360">
        <v>0</v>
      </c>
      <c r="Q4775" s="360" t="s">
        <v>15503</v>
      </c>
    </row>
    <row r="4776" spans="1:17" ht="15">
      <c r="A4776" s="359" t="s">
        <v>5986</v>
      </c>
      <c r="B4776" s="360" t="s">
        <v>15504</v>
      </c>
      <c r="C4776" s="360" t="s">
        <v>2790</v>
      </c>
      <c r="D4776" s="360">
        <v>4</v>
      </c>
      <c r="E4776" s="360" t="s">
        <v>3532</v>
      </c>
      <c r="F4776" s="360" t="s">
        <v>15505</v>
      </c>
      <c r="G4776" s="360" t="s">
        <v>3532</v>
      </c>
      <c r="H4776" s="361">
        <v>45975</v>
      </c>
      <c r="I4776" s="360" t="s">
        <v>3532</v>
      </c>
      <c r="J4776" s="360" t="s">
        <v>15506</v>
      </c>
      <c r="K4776" s="360">
        <v>2023</v>
      </c>
      <c r="L4776" s="360" t="s">
        <v>7374</v>
      </c>
      <c r="M4776" s="360" t="s">
        <v>5957</v>
      </c>
      <c r="N4776" s="360" t="s">
        <v>114</v>
      </c>
      <c r="O4776" s="360" t="s">
        <v>83</v>
      </c>
      <c r="P4776" s="360">
        <v>0</v>
      </c>
      <c r="Q4776" s="360" t="s">
        <v>15507</v>
      </c>
    </row>
    <row r="4777" spans="1:17" ht="15">
      <c r="A4777" s="359" t="s">
        <v>5986</v>
      </c>
      <c r="B4777" s="360" t="s">
        <v>15508</v>
      </c>
      <c r="C4777" s="360" t="s">
        <v>3532</v>
      </c>
      <c r="D4777" s="360">
        <v>0</v>
      </c>
      <c r="E4777" s="360" t="s">
        <v>3532</v>
      </c>
      <c r="F4777" s="360" t="s">
        <v>3532</v>
      </c>
      <c r="G4777" s="360" t="s">
        <v>3532</v>
      </c>
      <c r="H4777" s="361">
        <v>45975</v>
      </c>
      <c r="I4777" s="360" t="s">
        <v>3532</v>
      </c>
      <c r="J4777" s="360" t="s">
        <v>15506</v>
      </c>
      <c r="K4777" s="360">
        <v>2023</v>
      </c>
      <c r="L4777" s="360" t="s">
        <v>5960</v>
      </c>
      <c r="M4777" s="360" t="s">
        <v>5957</v>
      </c>
      <c r="N4777" s="360" t="s">
        <v>5953</v>
      </c>
      <c r="O4777" s="360" t="s">
        <v>83</v>
      </c>
      <c r="P4777" s="360" t="s">
        <v>3532</v>
      </c>
      <c r="Q4777" s="360" t="s">
        <v>3532</v>
      </c>
    </row>
    <row r="4778" spans="1:17" ht="15">
      <c r="A4778" s="359" t="s">
        <v>1636</v>
      </c>
      <c r="B4778" s="360" t="s">
        <v>15509</v>
      </c>
      <c r="C4778" s="360" t="s">
        <v>3532</v>
      </c>
      <c r="D4778" s="360">
        <v>97</v>
      </c>
      <c r="E4778" s="360" t="s">
        <v>3532</v>
      </c>
      <c r="F4778" s="360" t="s">
        <v>3532</v>
      </c>
      <c r="G4778" s="360" t="s">
        <v>3532</v>
      </c>
      <c r="H4778" s="361">
        <v>45975</v>
      </c>
      <c r="I4778" s="360" t="s">
        <v>3532</v>
      </c>
      <c r="J4778" s="360" t="s">
        <v>7940</v>
      </c>
      <c r="K4778" s="360">
        <v>2024</v>
      </c>
      <c r="L4778" s="360" t="s">
        <v>5964</v>
      </c>
      <c r="M4778" s="360" t="s">
        <v>5957</v>
      </c>
      <c r="N4778" s="360" t="s">
        <v>5953</v>
      </c>
      <c r="O4778" s="360" t="s">
        <v>83</v>
      </c>
      <c r="P4778" s="360" t="s">
        <v>3532</v>
      </c>
      <c r="Q4778" s="360" t="s">
        <v>3532</v>
      </c>
    </row>
    <row r="4779" spans="1:17" ht="15">
      <c r="A4779" s="359" t="s">
        <v>1644</v>
      </c>
      <c r="B4779" s="360" t="s">
        <v>15510</v>
      </c>
      <c r="C4779" s="360" t="s">
        <v>3532</v>
      </c>
      <c r="D4779" s="360">
        <v>1</v>
      </c>
      <c r="E4779" s="360" t="s">
        <v>3532</v>
      </c>
      <c r="F4779" s="360" t="s">
        <v>3532</v>
      </c>
      <c r="G4779" s="360" t="s">
        <v>3532</v>
      </c>
      <c r="H4779" s="361">
        <v>45975</v>
      </c>
      <c r="I4779" s="360" t="s">
        <v>3532</v>
      </c>
      <c r="J4779" s="360" t="s">
        <v>13827</v>
      </c>
      <c r="K4779" s="360">
        <v>2023</v>
      </c>
      <c r="L4779" s="360" t="s">
        <v>11505</v>
      </c>
      <c r="M4779" s="360" t="s">
        <v>5957</v>
      </c>
      <c r="N4779" s="360" t="s">
        <v>5953</v>
      </c>
      <c r="O4779" s="360" t="s">
        <v>83</v>
      </c>
      <c r="P4779" s="360" t="s">
        <v>3532</v>
      </c>
      <c r="Q4779" s="360" t="s">
        <v>3532</v>
      </c>
    </row>
    <row r="4780" spans="1:17" ht="15">
      <c r="A4780" s="359" t="s">
        <v>1644</v>
      </c>
      <c r="B4780" s="360" t="s">
        <v>15511</v>
      </c>
      <c r="C4780" s="360" t="s">
        <v>3532</v>
      </c>
      <c r="D4780" s="360">
        <v>1</v>
      </c>
      <c r="E4780" s="360" t="s">
        <v>3532</v>
      </c>
      <c r="F4780" s="360" t="s">
        <v>3532</v>
      </c>
      <c r="G4780" s="360" t="s">
        <v>3532</v>
      </c>
      <c r="H4780" s="361">
        <v>45975</v>
      </c>
      <c r="I4780" s="360" t="s">
        <v>3532</v>
      </c>
      <c r="J4780" s="360" t="s">
        <v>13827</v>
      </c>
      <c r="K4780" s="360">
        <v>2023</v>
      </c>
      <c r="L4780" s="360" t="s">
        <v>11505</v>
      </c>
      <c r="M4780" s="360" t="s">
        <v>5957</v>
      </c>
      <c r="N4780" s="360" t="s">
        <v>114</v>
      </c>
      <c r="O4780" s="360" t="s">
        <v>83</v>
      </c>
      <c r="P4780" s="360" t="s">
        <v>3532</v>
      </c>
      <c r="Q4780" s="360" t="s">
        <v>3532</v>
      </c>
    </row>
    <row r="4781" spans="1:17" ht="15">
      <c r="A4781" s="359" t="s">
        <v>1653</v>
      </c>
      <c r="B4781" s="360" t="s">
        <v>3752</v>
      </c>
      <c r="C4781" s="360" t="s">
        <v>2790</v>
      </c>
      <c r="D4781" s="360">
        <v>3</v>
      </c>
      <c r="E4781" s="360" t="s">
        <v>3532</v>
      </c>
      <c r="F4781" s="360" t="s">
        <v>15512</v>
      </c>
      <c r="G4781" s="360" t="s">
        <v>3532</v>
      </c>
      <c r="H4781" s="361">
        <v>45975</v>
      </c>
      <c r="I4781" s="360" t="s">
        <v>3532</v>
      </c>
      <c r="J4781" s="360" t="s">
        <v>7940</v>
      </c>
      <c r="K4781" s="360">
        <v>2023</v>
      </c>
      <c r="L4781" s="360" t="s">
        <v>11505</v>
      </c>
      <c r="M4781" s="360" t="s">
        <v>5957</v>
      </c>
      <c r="N4781" s="360" t="s">
        <v>114</v>
      </c>
      <c r="O4781" s="360" t="s">
        <v>83</v>
      </c>
      <c r="P4781" s="360">
        <v>0</v>
      </c>
      <c r="Q4781" s="360" t="s">
        <v>15513</v>
      </c>
    </row>
    <row r="4782" spans="1:17" ht="15">
      <c r="A4782" s="359" t="s">
        <v>6480</v>
      </c>
      <c r="B4782" s="360" t="s">
        <v>15514</v>
      </c>
      <c r="C4782" s="360" t="s">
        <v>3532</v>
      </c>
      <c r="D4782" s="360">
        <v>18</v>
      </c>
      <c r="E4782" s="360" t="s">
        <v>3532</v>
      </c>
      <c r="F4782" s="360" t="s">
        <v>3532</v>
      </c>
      <c r="G4782" s="360" t="s">
        <v>3532</v>
      </c>
      <c r="H4782" s="361">
        <v>45975</v>
      </c>
      <c r="I4782" s="360" t="s">
        <v>3532</v>
      </c>
      <c r="J4782" s="360" t="s">
        <v>15515</v>
      </c>
      <c r="K4782" s="360">
        <v>2023</v>
      </c>
      <c r="L4782" s="360" t="s">
        <v>5960</v>
      </c>
      <c r="M4782" s="360" t="s">
        <v>5957</v>
      </c>
      <c r="N4782" s="360" t="s">
        <v>114</v>
      </c>
      <c r="O4782" s="360" t="s">
        <v>83</v>
      </c>
      <c r="P4782" s="360" t="s">
        <v>3532</v>
      </c>
      <c r="Q4782" s="360" t="s">
        <v>3532</v>
      </c>
    </row>
    <row r="4783" spans="1:17" ht="15">
      <c r="A4783" s="359" t="s">
        <v>4021</v>
      </c>
      <c r="B4783" s="360" t="s">
        <v>4026</v>
      </c>
      <c r="C4783" s="360" t="s">
        <v>3532</v>
      </c>
      <c r="D4783" s="360">
        <v>217</v>
      </c>
      <c r="E4783" s="360" t="s">
        <v>3532</v>
      </c>
      <c r="F4783" s="360" t="s">
        <v>3532</v>
      </c>
      <c r="G4783" s="360" t="s">
        <v>3532</v>
      </c>
      <c r="H4783" s="361">
        <v>45975</v>
      </c>
      <c r="I4783" s="360" t="s">
        <v>3532</v>
      </c>
      <c r="J4783" s="360" t="s">
        <v>5950</v>
      </c>
      <c r="K4783" s="360">
        <v>2023</v>
      </c>
      <c r="L4783" s="360" t="s">
        <v>6384</v>
      </c>
      <c r="M4783" s="360" t="s">
        <v>5952</v>
      </c>
      <c r="N4783" s="360" t="s">
        <v>5953</v>
      </c>
      <c r="O4783" s="360" t="s">
        <v>3993</v>
      </c>
      <c r="P4783" s="360" t="s">
        <v>3532</v>
      </c>
      <c r="Q4783" s="360" t="s">
        <v>3532</v>
      </c>
    </row>
    <row r="4784" spans="1:17" ht="15">
      <c r="A4784" s="359" t="s">
        <v>4021</v>
      </c>
      <c r="B4784" s="360" t="s">
        <v>4031</v>
      </c>
      <c r="C4784" s="360" t="s">
        <v>3532</v>
      </c>
      <c r="D4784" s="360">
        <v>217</v>
      </c>
      <c r="E4784" s="360" t="s">
        <v>3532</v>
      </c>
      <c r="F4784" s="360" t="s">
        <v>3532</v>
      </c>
      <c r="G4784" s="360" t="s">
        <v>3532</v>
      </c>
      <c r="H4784" s="361">
        <v>45975</v>
      </c>
      <c r="I4784" s="360" t="s">
        <v>3532</v>
      </c>
      <c r="J4784" s="360" t="s">
        <v>5950</v>
      </c>
      <c r="K4784" s="360">
        <v>2023</v>
      </c>
      <c r="L4784" s="360" t="s">
        <v>6384</v>
      </c>
      <c r="M4784" s="360" t="s">
        <v>5952</v>
      </c>
      <c r="N4784" s="360" t="s">
        <v>5953</v>
      </c>
      <c r="O4784" s="360" t="s">
        <v>3993</v>
      </c>
      <c r="P4784" s="360" t="s">
        <v>3532</v>
      </c>
      <c r="Q4784" s="360" t="s">
        <v>3532</v>
      </c>
    </row>
    <row r="4785" spans="1:17" ht="15">
      <c r="A4785" s="359" t="s">
        <v>4077</v>
      </c>
      <c r="B4785" s="360" t="s">
        <v>4084</v>
      </c>
      <c r="C4785" s="360" t="s">
        <v>3532</v>
      </c>
      <c r="D4785" s="360">
        <v>217</v>
      </c>
      <c r="E4785" s="360" t="s">
        <v>3532</v>
      </c>
      <c r="F4785" s="360" t="s">
        <v>3532</v>
      </c>
      <c r="G4785" s="360" t="s">
        <v>3532</v>
      </c>
      <c r="H4785" s="361">
        <v>45975</v>
      </c>
      <c r="I4785" s="360" t="s">
        <v>3532</v>
      </c>
      <c r="J4785" s="360" t="s">
        <v>8079</v>
      </c>
      <c r="K4785" s="360">
        <v>2023</v>
      </c>
      <c r="L4785" s="360" t="s">
        <v>9946</v>
      </c>
      <c r="M4785" s="360" t="s">
        <v>5957</v>
      </c>
      <c r="N4785" s="360" t="s">
        <v>114</v>
      </c>
      <c r="O4785" s="360" t="s">
        <v>3993</v>
      </c>
      <c r="P4785" s="360" t="s">
        <v>3532</v>
      </c>
      <c r="Q4785" s="360" t="s">
        <v>3532</v>
      </c>
    </row>
    <row r="4786" spans="1:17" ht="15">
      <c r="A4786" s="359" t="s">
        <v>4021</v>
      </c>
      <c r="B4786" s="360" t="s">
        <v>4030</v>
      </c>
      <c r="C4786" s="360" t="s">
        <v>3532</v>
      </c>
      <c r="D4786" s="360">
        <v>217</v>
      </c>
      <c r="E4786" s="360" t="s">
        <v>3532</v>
      </c>
      <c r="F4786" s="360" t="s">
        <v>3532</v>
      </c>
      <c r="G4786" s="360" t="s">
        <v>3532</v>
      </c>
      <c r="H4786" s="361">
        <v>45975</v>
      </c>
      <c r="I4786" s="360" t="s">
        <v>3532</v>
      </c>
      <c r="J4786" s="360" t="s">
        <v>5950</v>
      </c>
      <c r="K4786" s="360">
        <v>2023</v>
      </c>
      <c r="L4786" s="360" t="s">
        <v>7014</v>
      </c>
      <c r="M4786" s="360" t="s">
        <v>5952</v>
      </c>
      <c r="N4786" s="360" t="s">
        <v>5953</v>
      </c>
      <c r="O4786" s="360" t="s">
        <v>3993</v>
      </c>
      <c r="P4786" s="360" t="s">
        <v>3532</v>
      </c>
      <c r="Q4786" s="360" t="s">
        <v>3532</v>
      </c>
    </row>
    <row r="4787" spans="1:17" ht="15">
      <c r="A4787" s="359" t="s">
        <v>4077</v>
      </c>
      <c r="B4787" s="360" t="s">
        <v>4082</v>
      </c>
      <c r="C4787" s="360" t="s">
        <v>3532</v>
      </c>
      <c r="D4787" s="360">
        <v>217</v>
      </c>
      <c r="E4787" s="360" t="s">
        <v>3532</v>
      </c>
      <c r="F4787" s="360" t="s">
        <v>3532</v>
      </c>
      <c r="G4787" s="360" t="s">
        <v>3532</v>
      </c>
      <c r="H4787" s="361">
        <v>45975</v>
      </c>
      <c r="I4787" s="360" t="s">
        <v>3532</v>
      </c>
      <c r="J4787" s="360" t="s">
        <v>8079</v>
      </c>
      <c r="K4787" s="360">
        <v>2023</v>
      </c>
      <c r="L4787" s="360" t="s">
        <v>9946</v>
      </c>
      <c r="M4787" s="360" t="s">
        <v>5957</v>
      </c>
      <c r="N4787" s="360" t="s">
        <v>114</v>
      </c>
      <c r="O4787" s="360" t="s">
        <v>3993</v>
      </c>
      <c r="P4787" s="360" t="s">
        <v>3532</v>
      </c>
      <c r="Q4787" s="360" t="s">
        <v>3532</v>
      </c>
    </row>
    <row r="4788" spans="1:17" ht="15">
      <c r="A4788" s="359" t="s">
        <v>4077</v>
      </c>
      <c r="B4788" s="360" t="s">
        <v>4083</v>
      </c>
      <c r="C4788" s="360" t="s">
        <v>3532</v>
      </c>
      <c r="D4788" s="360">
        <v>217</v>
      </c>
      <c r="E4788" s="360" t="s">
        <v>3532</v>
      </c>
      <c r="F4788" s="360" t="s">
        <v>3532</v>
      </c>
      <c r="G4788" s="360" t="s">
        <v>3532</v>
      </c>
      <c r="H4788" s="361">
        <v>45975</v>
      </c>
      <c r="I4788" s="360" t="s">
        <v>3532</v>
      </c>
      <c r="J4788" s="360" t="s">
        <v>8079</v>
      </c>
      <c r="K4788" s="360">
        <v>2023</v>
      </c>
      <c r="L4788" s="360" t="s">
        <v>9946</v>
      </c>
      <c r="M4788" s="360" t="s">
        <v>5957</v>
      </c>
      <c r="N4788" s="360" t="s">
        <v>114</v>
      </c>
      <c r="O4788" s="360" t="s">
        <v>3993</v>
      </c>
      <c r="P4788" s="360" t="s">
        <v>3532</v>
      </c>
      <c r="Q4788" s="360" t="s">
        <v>3532</v>
      </c>
    </row>
    <row r="4789" spans="1:17" ht="15">
      <c r="A4789" s="359" t="s">
        <v>4021</v>
      </c>
      <c r="B4789" s="360" t="s">
        <v>4029</v>
      </c>
      <c r="C4789" s="360" t="s">
        <v>3532</v>
      </c>
      <c r="D4789" s="360">
        <v>217</v>
      </c>
      <c r="E4789" s="360" t="s">
        <v>3532</v>
      </c>
      <c r="F4789" s="360" t="s">
        <v>3532</v>
      </c>
      <c r="G4789" s="360" t="s">
        <v>3532</v>
      </c>
      <c r="H4789" s="361">
        <v>45975</v>
      </c>
      <c r="I4789" s="360" t="s">
        <v>3532</v>
      </c>
      <c r="J4789" s="360" t="s">
        <v>5950</v>
      </c>
      <c r="K4789" s="360">
        <v>2023</v>
      </c>
      <c r="L4789" s="360" t="s">
        <v>6384</v>
      </c>
      <c r="M4789" s="360" t="s">
        <v>5952</v>
      </c>
      <c r="N4789" s="360" t="s">
        <v>5953</v>
      </c>
      <c r="O4789" s="360" t="s">
        <v>3993</v>
      </c>
      <c r="P4789" s="360" t="s">
        <v>3532</v>
      </c>
      <c r="Q4789" s="360" t="s">
        <v>3532</v>
      </c>
    </row>
    <row r="4790" spans="1:17" ht="15">
      <c r="A4790" s="359" t="s">
        <v>8614</v>
      </c>
      <c r="B4790" s="360" t="s">
        <v>2156</v>
      </c>
      <c r="C4790" s="360" t="s">
        <v>3532</v>
      </c>
      <c r="D4790" s="360">
        <v>70</v>
      </c>
      <c r="E4790" s="360" t="s">
        <v>3532</v>
      </c>
      <c r="F4790" s="360" t="s">
        <v>3532</v>
      </c>
      <c r="G4790" s="360" t="s">
        <v>3532</v>
      </c>
      <c r="H4790" s="361">
        <v>45975</v>
      </c>
      <c r="I4790" s="360" t="s">
        <v>3532</v>
      </c>
      <c r="J4790" s="360" t="s">
        <v>8079</v>
      </c>
      <c r="K4790" s="360">
        <v>2023</v>
      </c>
      <c r="L4790" s="360" t="s">
        <v>9946</v>
      </c>
      <c r="M4790" s="360" t="s">
        <v>5957</v>
      </c>
      <c r="N4790" s="360" t="s">
        <v>114</v>
      </c>
      <c r="O4790" s="360" t="s">
        <v>6002</v>
      </c>
      <c r="P4790" s="360">
        <v>0</v>
      </c>
      <c r="Q4790" s="360" t="s">
        <v>3532</v>
      </c>
    </row>
    <row r="4791" spans="1:17" ht="15">
      <c r="A4791" s="359" t="s">
        <v>6875</v>
      </c>
      <c r="B4791" s="360" t="s">
        <v>2504</v>
      </c>
      <c r="C4791" s="360" t="s">
        <v>3532</v>
      </c>
      <c r="D4791" s="360">
        <v>24</v>
      </c>
      <c r="E4791" s="360" t="s">
        <v>3532</v>
      </c>
      <c r="F4791" s="360" t="s">
        <v>3532</v>
      </c>
      <c r="G4791" s="360" t="s">
        <v>3532</v>
      </c>
      <c r="H4791" s="361">
        <v>45975</v>
      </c>
      <c r="I4791" s="360" t="s">
        <v>3532</v>
      </c>
      <c r="J4791" s="360" t="s">
        <v>8079</v>
      </c>
      <c r="K4791" s="360">
        <v>2023</v>
      </c>
      <c r="L4791" s="360" t="s">
        <v>15516</v>
      </c>
      <c r="M4791" s="360" t="s">
        <v>5957</v>
      </c>
      <c r="N4791" s="360" t="s">
        <v>114</v>
      </c>
      <c r="O4791" s="360" t="s">
        <v>83</v>
      </c>
      <c r="P4791" s="360" t="s">
        <v>3532</v>
      </c>
      <c r="Q4791" s="360" t="s">
        <v>3532</v>
      </c>
    </row>
    <row r="4792" spans="1:17" ht="15">
      <c r="A4792" s="359" t="s">
        <v>1850</v>
      </c>
      <c r="B4792" s="360" t="s">
        <v>2849</v>
      </c>
      <c r="C4792" s="360" t="s">
        <v>13960</v>
      </c>
      <c r="D4792" s="360">
        <v>9</v>
      </c>
      <c r="E4792" s="360" t="s">
        <v>3532</v>
      </c>
      <c r="F4792" s="360" t="s">
        <v>15517</v>
      </c>
      <c r="G4792" s="360" t="s">
        <v>3532</v>
      </c>
      <c r="H4792" s="361">
        <v>45975</v>
      </c>
      <c r="I4792" s="360" t="s">
        <v>3532</v>
      </c>
      <c r="J4792" s="360" t="s">
        <v>8079</v>
      </c>
      <c r="K4792" s="360">
        <v>2023</v>
      </c>
      <c r="L4792" s="360" t="s">
        <v>9946</v>
      </c>
      <c r="M4792" s="360" t="s">
        <v>5957</v>
      </c>
      <c r="N4792" s="360" t="s">
        <v>114</v>
      </c>
      <c r="O4792" s="360" t="s">
        <v>83</v>
      </c>
      <c r="P4792" s="360" t="s">
        <v>3532</v>
      </c>
      <c r="Q4792" s="360" t="s">
        <v>15518</v>
      </c>
    </row>
    <row r="4793" spans="1:17" ht="15">
      <c r="A4793" s="359" t="s">
        <v>1620</v>
      </c>
      <c r="B4793" s="360" t="s">
        <v>590</v>
      </c>
      <c r="C4793" s="360" t="s">
        <v>109</v>
      </c>
      <c r="D4793" s="360">
        <v>38</v>
      </c>
      <c r="E4793" s="360" t="s">
        <v>14207</v>
      </c>
      <c r="F4793" s="360" t="s">
        <v>7208</v>
      </c>
      <c r="G4793" s="360" t="s">
        <v>7209</v>
      </c>
      <c r="H4793" s="361">
        <v>45975</v>
      </c>
      <c r="I4793" s="360" t="s">
        <v>3532</v>
      </c>
      <c r="J4793" s="360" t="s">
        <v>7099</v>
      </c>
      <c r="K4793" s="360">
        <v>2023</v>
      </c>
      <c r="L4793" s="360" t="s">
        <v>7100</v>
      </c>
      <c r="M4793" s="360" t="s">
        <v>5957</v>
      </c>
      <c r="N4793" s="360" t="s">
        <v>114</v>
      </c>
      <c r="O4793" s="360" t="s">
        <v>83</v>
      </c>
      <c r="P4793" s="360" t="s">
        <v>3532</v>
      </c>
      <c r="Q4793" s="360" t="s">
        <v>9093</v>
      </c>
    </row>
    <row r="4794" spans="1:17" ht="15">
      <c r="A4794" s="359" t="s">
        <v>1620</v>
      </c>
      <c r="B4794" s="360" t="s">
        <v>572</v>
      </c>
      <c r="C4794" s="360" t="s">
        <v>109</v>
      </c>
      <c r="D4794" s="360">
        <v>8</v>
      </c>
      <c r="E4794" s="360" t="s">
        <v>7207</v>
      </c>
      <c r="F4794" s="360" t="s">
        <v>7208</v>
      </c>
      <c r="G4794" s="360" t="s">
        <v>7209</v>
      </c>
      <c r="H4794" s="361">
        <v>45975</v>
      </c>
      <c r="I4794" s="360" t="s">
        <v>3532</v>
      </c>
      <c r="J4794" s="360" t="s">
        <v>7030</v>
      </c>
      <c r="K4794" s="360">
        <v>2023</v>
      </c>
      <c r="L4794" s="360" t="s">
        <v>8562</v>
      </c>
      <c r="M4794" s="360" t="s">
        <v>5957</v>
      </c>
      <c r="N4794" s="360" t="s">
        <v>114</v>
      </c>
      <c r="O4794" s="360" t="s">
        <v>83</v>
      </c>
      <c r="P4794" s="360" t="s">
        <v>3532</v>
      </c>
      <c r="Q4794" s="360" t="s">
        <v>15519</v>
      </c>
    </row>
    <row r="4795" spans="1:17" ht="15">
      <c r="A4795" s="359" t="s">
        <v>1651</v>
      </c>
      <c r="B4795" s="360" t="s">
        <v>444</v>
      </c>
      <c r="C4795" s="360" t="s">
        <v>109</v>
      </c>
      <c r="D4795" s="360">
        <v>46</v>
      </c>
      <c r="E4795" s="360" t="s">
        <v>14207</v>
      </c>
      <c r="F4795" s="360" t="s">
        <v>7208</v>
      </c>
      <c r="G4795" s="360" t="s">
        <v>7209</v>
      </c>
      <c r="H4795" s="361">
        <v>45975</v>
      </c>
      <c r="I4795" s="360" t="s">
        <v>3532</v>
      </c>
      <c r="J4795" s="360" t="s">
        <v>7099</v>
      </c>
      <c r="K4795" s="360">
        <v>2024</v>
      </c>
      <c r="L4795" s="360" t="s">
        <v>7100</v>
      </c>
      <c r="M4795" s="360" t="s">
        <v>5957</v>
      </c>
      <c r="N4795" s="360" t="s">
        <v>114</v>
      </c>
      <c r="O4795" s="360" t="s">
        <v>83</v>
      </c>
      <c r="P4795" s="360" t="s">
        <v>3532</v>
      </c>
      <c r="Q4795" s="360" t="s">
        <v>9093</v>
      </c>
    </row>
    <row r="4796" spans="1:17" ht="15">
      <c r="A4796" s="359" t="s">
        <v>1683</v>
      </c>
      <c r="B4796" s="360" t="s">
        <v>740</v>
      </c>
      <c r="C4796" s="360" t="s">
        <v>2790</v>
      </c>
      <c r="D4796" s="360">
        <v>3</v>
      </c>
      <c r="E4796" s="360" t="s">
        <v>3532</v>
      </c>
      <c r="F4796" s="360" t="s">
        <v>15520</v>
      </c>
      <c r="G4796" s="360" t="s">
        <v>3532</v>
      </c>
      <c r="H4796" s="361">
        <v>45975</v>
      </c>
      <c r="I4796" s="360" t="s">
        <v>3532</v>
      </c>
      <c r="J4796" s="360" t="s">
        <v>8079</v>
      </c>
      <c r="K4796" s="360">
        <v>2023</v>
      </c>
      <c r="L4796" s="360" t="s">
        <v>9946</v>
      </c>
      <c r="M4796" s="360" t="s">
        <v>5957</v>
      </c>
      <c r="N4796" s="360" t="s">
        <v>114</v>
      </c>
      <c r="O4796" s="360" t="s">
        <v>83</v>
      </c>
      <c r="P4796" s="360">
        <v>0</v>
      </c>
      <c r="Q4796" s="360" t="s">
        <v>15521</v>
      </c>
    </row>
    <row r="4797" spans="1:17" ht="15">
      <c r="A4797" s="359" t="s">
        <v>2046</v>
      </c>
      <c r="B4797" s="360" t="s">
        <v>2348</v>
      </c>
      <c r="C4797" s="360" t="s">
        <v>109</v>
      </c>
      <c r="D4797" s="360">
        <v>42</v>
      </c>
      <c r="E4797" s="360" t="s">
        <v>7207</v>
      </c>
      <c r="F4797" s="360" t="s">
        <v>7208</v>
      </c>
      <c r="G4797" s="360" t="s">
        <v>7209</v>
      </c>
      <c r="H4797" s="361">
        <v>45975</v>
      </c>
      <c r="I4797" s="360" t="s">
        <v>3532</v>
      </c>
      <c r="J4797" s="360" t="s">
        <v>7099</v>
      </c>
      <c r="K4797" s="360">
        <v>2023</v>
      </c>
      <c r="L4797" s="360" t="s">
        <v>7100</v>
      </c>
      <c r="M4797" s="360" t="s">
        <v>5957</v>
      </c>
      <c r="N4797" s="360" t="s">
        <v>114</v>
      </c>
      <c r="O4797" s="360" t="s">
        <v>251</v>
      </c>
      <c r="P4797" s="360" t="s">
        <v>3532</v>
      </c>
      <c r="Q4797" s="360" t="s">
        <v>8563</v>
      </c>
    </row>
    <row r="4798" spans="1:17" ht="15">
      <c r="A4798" s="359" t="s">
        <v>1683</v>
      </c>
      <c r="B4798" s="360" t="s">
        <v>2562</v>
      </c>
      <c r="C4798" s="360" t="s">
        <v>2790</v>
      </c>
      <c r="D4798" s="360">
        <v>4</v>
      </c>
      <c r="E4798" s="360" t="s">
        <v>3532</v>
      </c>
      <c r="F4798" s="360" t="s">
        <v>15522</v>
      </c>
      <c r="G4798" s="360" t="s">
        <v>3532</v>
      </c>
      <c r="H4798" s="361">
        <v>45975</v>
      </c>
      <c r="I4798" s="360" t="s">
        <v>3532</v>
      </c>
      <c r="J4798" s="360" t="s">
        <v>7099</v>
      </c>
      <c r="K4798" s="360">
        <v>2023</v>
      </c>
      <c r="L4798" s="360" t="s">
        <v>7100</v>
      </c>
      <c r="M4798" s="360" t="s">
        <v>5957</v>
      </c>
      <c r="N4798" s="360" t="s">
        <v>114</v>
      </c>
      <c r="O4798" s="360" t="s">
        <v>83</v>
      </c>
      <c r="P4798" s="360">
        <v>0</v>
      </c>
      <c r="Q4798" s="360" t="s">
        <v>9931</v>
      </c>
    </row>
    <row r="4799" spans="1:17" ht="15">
      <c r="A4799" s="359" t="s">
        <v>1660</v>
      </c>
      <c r="B4799" s="360" t="s">
        <v>2351</v>
      </c>
      <c r="C4799" s="360" t="s">
        <v>6591</v>
      </c>
      <c r="D4799" s="360">
        <v>0</v>
      </c>
      <c r="E4799" s="360" t="s">
        <v>3532</v>
      </c>
      <c r="F4799" s="360" t="s">
        <v>3532</v>
      </c>
      <c r="G4799" s="360" t="s">
        <v>3532</v>
      </c>
      <c r="H4799" s="361">
        <v>45975</v>
      </c>
      <c r="I4799" s="360" t="s">
        <v>3532</v>
      </c>
      <c r="J4799" s="360" t="s">
        <v>7099</v>
      </c>
      <c r="K4799" s="360">
        <v>2023</v>
      </c>
      <c r="L4799" s="360" t="s">
        <v>7100</v>
      </c>
      <c r="M4799" s="360" t="s">
        <v>5957</v>
      </c>
      <c r="N4799" s="360" t="s">
        <v>114</v>
      </c>
      <c r="O4799" s="360" t="s">
        <v>531</v>
      </c>
      <c r="P4799" s="360" t="s">
        <v>3532</v>
      </c>
      <c r="Q4799" s="360" t="s">
        <v>8924</v>
      </c>
    </row>
    <row r="4800" spans="1:17" ht="15">
      <c r="A4800" s="359" t="s">
        <v>1651</v>
      </c>
      <c r="B4800" s="360" t="s">
        <v>1465</v>
      </c>
      <c r="C4800" s="360" t="s">
        <v>2790</v>
      </c>
      <c r="D4800" s="360">
        <v>11</v>
      </c>
      <c r="E4800" s="360" t="s">
        <v>3532</v>
      </c>
      <c r="F4800" s="360" t="s">
        <v>15523</v>
      </c>
      <c r="G4800" s="360" t="s">
        <v>3532</v>
      </c>
      <c r="H4800" s="361">
        <v>45975</v>
      </c>
      <c r="I4800" s="360" t="s">
        <v>3532</v>
      </c>
      <c r="J4800" s="360" t="s">
        <v>7099</v>
      </c>
      <c r="K4800" s="360">
        <v>2024</v>
      </c>
      <c r="L4800" s="360" t="s">
        <v>7100</v>
      </c>
      <c r="M4800" s="360" t="s">
        <v>5957</v>
      </c>
      <c r="N4800" s="360" t="s">
        <v>114</v>
      </c>
      <c r="O4800" s="360" t="s">
        <v>83</v>
      </c>
      <c r="P4800" s="360">
        <v>0</v>
      </c>
      <c r="Q4800" s="360" t="s">
        <v>15524</v>
      </c>
    </row>
    <row r="4801" spans="1:17" ht="15">
      <c r="A4801" s="359" t="s">
        <v>1683</v>
      </c>
      <c r="B4801" s="360" t="s">
        <v>2538</v>
      </c>
      <c r="C4801" s="360" t="s">
        <v>2790</v>
      </c>
      <c r="D4801" s="360">
        <v>1</v>
      </c>
      <c r="E4801" s="360" t="s">
        <v>3532</v>
      </c>
      <c r="F4801" s="360" t="s">
        <v>15525</v>
      </c>
      <c r="G4801" s="360" t="s">
        <v>3532</v>
      </c>
      <c r="H4801" s="361">
        <v>45975</v>
      </c>
      <c r="I4801" s="360" t="s">
        <v>3532</v>
      </c>
      <c r="J4801" s="360" t="s">
        <v>7099</v>
      </c>
      <c r="K4801" s="360">
        <v>2024</v>
      </c>
      <c r="L4801" s="360" t="s">
        <v>7100</v>
      </c>
      <c r="M4801" s="360" t="s">
        <v>5957</v>
      </c>
      <c r="N4801" s="360" t="s">
        <v>114</v>
      </c>
      <c r="O4801" s="360" t="s">
        <v>83</v>
      </c>
      <c r="P4801" s="360">
        <v>0</v>
      </c>
      <c r="Q4801" s="360" t="s">
        <v>14341</v>
      </c>
    </row>
    <row r="4802" spans="1:17" ht="15">
      <c r="A4802" s="359" t="s">
        <v>1683</v>
      </c>
      <c r="B4802" s="360" t="s">
        <v>734</v>
      </c>
      <c r="C4802" s="360" t="s">
        <v>3532</v>
      </c>
      <c r="D4802" s="360">
        <v>1</v>
      </c>
      <c r="E4802" s="360" t="s">
        <v>3532</v>
      </c>
      <c r="F4802" s="360" t="s">
        <v>3532</v>
      </c>
      <c r="G4802" s="360" t="s">
        <v>3532</v>
      </c>
      <c r="H4802" s="361">
        <v>45975</v>
      </c>
      <c r="I4802" s="360" t="s">
        <v>3532</v>
      </c>
      <c r="J4802" s="360" t="s">
        <v>7099</v>
      </c>
      <c r="K4802" s="360">
        <v>2023</v>
      </c>
      <c r="L4802" s="360" t="s">
        <v>7100</v>
      </c>
      <c r="M4802" s="360" t="s">
        <v>5957</v>
      </c>
      <c r="N4802" s="360" t="s">
        <v>114</v>
      </c>
      <c r="O4802" s="360" t="s">
        <v>83</v>
      </c>
      <c r="P4802" s="360">
        <v>0</v>
      </c>
      <c r="Q4802" s="360" t="s">
        <v>3532</v>
      </c>
    </row>
    <row r="4803" spans="1:17" ht="15">
      <c r="A4803" s="359" t="s">
        <v>3292</v>
      </c>
      <c r="B4803" s="360" t="s">
        <v>3986</v>
      </c>
      <c r="C4803" s="360" t="s">
        <v>2790</v>
      </c>
      <c r="D4803" s="360">
        <v>4</v>
      </c>
      <c r="E4803" s="360" t="s">
        <v>3532</v>
      </c>
      <c r="F4803" s="360" t="s">
        <v>15526</v>
      </c>
      <c r="G4803" s="360" t="s">
        <v>3532</v>
      </c>
      <c r="H4803" s="361">
        <v>45975</v>
      </c>
      <c r="I4803" s="360" t="s">
        <v>3532</v>
      </c>
      <c r="J4803" s="360" t="s">
        <v>7099</v>
      </c>
      <c r="K4803" s="360">
        <v>2023</v>
      </c>
      <c r="L4803" s="360" t="s">
        <v>7100</v>
      </c>
      <c r="M4803" s="360" t="s">
        <v>5957</v>
      </c>
      <c r="N4803" s="360" t="s">
        <v>114</v>
      </c>
      <c r="O4803" s="360" t="s">
        <v>83</v>
      </c>
      <c r="P4803" s="360">
        <v>0</v>
      </c>
      <c r="Q4803" s="360" t="s">
        <v>15527</v>
      </c>
    </row>
    <row r="4804" spans="1:17" ht="15">
      <c r="A4804" s="359" t="s">
        <v>1695</v>
      </c>
      <c r="B4804" s="360" t="s">
        <v>3651</v>
      </c>
      <c r="C4804" s="360" t="s">
        <v>2790</v>
      </c>
      <c r="D4804" s="360">
        <v>3</v>
      </c>
      <c r="E4804" s="360" t="s">
        <v>3532</v>
      </c>
      <c r="F4804" s="360" t="s">
        <v>15528</v>
      </c>
      <c r="G4804" s="360" t="s">
        <v>3532</v>
      </c>
      <c r="H4804" s="361">
        <v>45975</v>
      </c>
      <c r="I4804" s="360" t="s">
        <v>3532</v>
      </c>
      <c r="J4804" s="360" t="s">
        <v>7099</v>
      </c>
      <c r="K4804" s="360">
        <v>2023</v>
      </c>
      <c r="L4804" s="360" t="s">
        <v>7100</v>
      </c>
      <c r="M4804" s="360" t="s">
        <v>5957</v>
      </c>
      <c r="N4804" s="360" t="s">
        <v>114</v>
      </c>
      <c r="O4804" s="360" t="s">
        <v>83</v>
      </c>
      <c r="P4804" s="360">
        <v>0</v>
      </c>
      <c r="Q4804" s="360" t="s">
        <v>15529</v>
      </c>
    </row>
    <row r="4805" spans="1:17" ht="15">
      <c r="A4805" s="359" t="s">
        <v>1687</v>
      </c>
      <c r="B4805" s="360" t="s">
        <v>5773</v>
      </c>
      <c r="C4805" s="360" t="s">
        <v>2790</v>
      </c>
      <c r="D4805" s="360">
        <v>4</v>
      </c>
      <c r="E4805" s="360" t="s">
        <v>3532</v>
      </c>
      <c r="F4805" s="360" t="s">
        <v>15530</v>
      </c>
      <c r="G4805" s="360" t="s">
        <v>3532</v>
      </c>
      <c r="H4805" s="361">
        <v>45975</v>
      </c>
      <c r="I4805" s="360" t="s">
        <v>3532</v>
      </c>
      <c r="J4805" s="360" t="s">
        <v>7099</v>
      </c>
      <c r="K4805" s="360">
        <v>2023</v>
      </c>
      <c r="L4805" s="360" t="s">
        <v>7100</v>
      </c>
      <c r="M4805" s="360" t="s">
        <v>5957</v>
      </c>
      <c r="N4805" s="360" t="s">
        <v>114</v>
      </c>
      <c r="O4805" s="360" t="s">
        <v>83</v>
      </c>
      <c r="P4805" s="360">
        <v>0</v>
      </c>
      <c r="Q4805" s="360" t="s">
        <v>15531</v>
      </c>
    </row>
    <row r="4806" spans="1:17" ht="15">
      <c r="A4806" s="359" t="s">
        <v>1687</v>
      </c>
      <c r="B4806" s="360" t="s">
        <v>1084</v>
      </c>
      <c r="C4806" s="360" t="s">
        <v>2790</v>
      </c>
      <c r="D4806" s="360">
        <v>4</v>
      </c>
      <c r="E4806" s="360" t="s">
        <v>3532</v>
      </c>
      <c r="F4806" s="360" t="s">
        <v>15532</v>
      </c>
      <c r="G4806" s="360" t="s">
        <v>3532</v>
      </c>
      <c r="H4806" s="361">
        <v>45975</v>
      </c>
      <c r="I4806" s="360" t="s">
        <v>3532</v>
      </c>
      <c r="J4806" s="360" t="s">
        <v>7099</v>
      </c>
      <c r="K4806" s="360">
        <v>2023</v>
      </c>
      <c r="L4806" s="360" t="s">
        <v>7100</v>
      </c>
      <c r="M4806" s="360" t="s">
        <v>5957</v>
      </c>
      <c r="N4806" s="360" t="s">
        <v>114</v>
      </c>
      <c r="O4806" s="360" t="s">
        <v>83</v>
      </c>
      <c r="P4806" s="360">
        <v>0</v>
      </c>
      <c r="Q4806" s="360" t="s">
        <v>15533</v>
      </c>
    </row>
    <row r="4807" spans="1:17" ht="15">
      <c r="A4807" s="359" t="s">
        <v>3292</v>
      </c>
      <c r="B4807" s="360" t="s">
        <v>1409</v>
      </c>
      <c r="C4807" s="360" t="s">
        <v>2790</v>
      </c>
      <c r="D4807" s="360">
        <v>4</v>
      </c>
      <c r="E4807" s="360" t="s">
        <v>3532</v>
      </c>
      <c r="F4807" s="360" t="s">
        <v>15534</v>
      </c>
      <c r="G4807" s="360" t="s">
        <v>3532</v>
      </c>
      <c r="H4807" s="361">
        <v>45975</v>
      </c>
      <c r="I4807" s="360" t="s">
        <v>3532</v>
      </c>
      <c r="J4807" s="360" t="s">
        <v>7099</v>
      </c>
      <c r="K4807" s="360">
        <v>2023</v>
      </c>
      <c r="L4807" s="360" t="s">
        <v>7100</v>
      </c>
      <c r="M4807" s="360" t="s">
        <v>5957</v>
      </c>
      <c r="N4807" s="360" t="s">
        <v>114</v>
      </c>
      <c r="O4807" s="360" t="s">
        <v>83</v>
      </c>
      <c r="P4807" s="360">
        <v>0</v>
      </c>
      <c r="Q4807" s="360" t="s">
        <v>15065</v>
      </c>
    </row>
    <row r="4808" spans="1:17" ht="15">
      <c r="A4808" s="359" t="s">
        <v>6077</v>
      </c>
      <c r="B4808" s="360" t="s">
        <v>15535</v>
      </c>
      <c r="C4808" s="360" t="s">
        <v>2790</v>
      </c>
      <c r="D4808" s="360">
        <v>1</v>
      </c>
      <c r="E4808" s="360" t="s">
        <v>3532</v>
      </c>
      <c r="F4808" s="360" t="s">
        <v>15536</v>
      </c>
      <c r="G4808" s="360" t="s">
        <v>3532</v>
      </c>
      <c r="H4808" s="361">
        <v>45975</v>
      </c>
      <c r="I4808" s="360" t="s">
        <v>3532</v>
      </c>
      <c r="J4808" s="360" t="s">
        <v>15537</v>
      </c>
      <c r="K4808" s="360">
        <v>2024</v>
      </c>
      <c r="L4808" s="360" t="s">
        <v>5964</v>
      </c>
      <c r="M4808" s="360" t="s">
        <v>5957</v>
      </c>
      <c r="N4808" s="360" t="s">
        <v>5953</v>
      </c>
      <c r="O4808" s="360" t="s">
        <v>83</v>
      </c>
      <c r="P4808" s="360">
        <v>0</v>
      </c>
      <c r="Q4808" s="360" t="s">
        <v>15538</v>
      </c>
    </row>
    <row r="4809" spans="1:17" ht="15">
      <c r="A4809" s="359" t="s">
        <v>1742</v>
      </c>
      <c r="B4809" s="360" t="s">
        <v>15539</v>
      </c>
      <c r="C4809" s="360" t="s">
        <v>2790</v>
      </c>
      <c r="D4809" s="360">
        <v>1</v>
      </c>
      <c r="E4809" s="360" t="s">
        <v>3532</v>
      </c>
      <c r="F4809" s="360" t="s">
        <v>15540</v>
      </c>
      <c r="G4809" s="360" t="s">
        <v>3532</v>
      </c>
      <c r="H4809" s="361">
        <v>45975</v>
      </c>
      <c r="I4809" s="360" t="s">
        <v>3532</v>
      </c>
      <c r="J4809" s="360" t="s">
        <v>15541</v>
      </c>
      <c r="K4809" s="360">
        <v>2024</v>
      </c>
      <c r="L4809" s="360" t="s">
        <v>5964</v>
      </c>
      <c r="M4809" s="360" t="s">
        <v>5957</v>
      </c>
      <c r="N4809" s="360" t="s">
        <v>5953</v>
      </c>
      <c r="O4809" s="360" t="s">
        <v>83</v>
      </c>
      <c r="P4809" s="360">
        <v>0</v>
      </c>
      <c r="Q4809" s="360" t="s">
        <v>15542</v>
      </c>
    </row>
    <row r="4810" spans="1:17" ht="15">
      <c r="A4810" s="359" t="s">
        <v>7615</v>
      </c>
      <c r="B4810" s="360" t="s">
        <v>15543</v>
      </c>
      <c r="C4810" s="360" t="s">
        <v>3532</v>
      </c>
      <c r="D4810" s="360">
        <v>43</v>
      </c>
      <c r="E4810" s="360" t="s">
        <v>3532</v>
      </c>
      <c r="F4810" s="360" t="s">
        <v>3532</v>
      </c>
      <c r="G4810" s="360" t="s">
        <v>3532</v>
      </c>
      <c r="H4810" s="361">
        <v>45975</v>
      </c>
      <c r="I4810" s="360" t="s">
        <v>3532</v>
      </c>
      <c r="J4810" s="360" t="s">
        <v>15544</v>
      </c>
      <c r="K4810" s="360">
        <v>2024</v>
      </c>
      <c r="L4810" s="360" t="s">
        <v>6384</v>
      </c>
      <c r="M4810" s="360" t="s">
        <v>5957</v>
      </c>
      <c r="N4810" s="360" t="s">
        <v>5953</v>
      </c>
      <c r="O4810" s="360" t="s">
        <v>83</v>
      </c>
      <c r="P4810" s="360" t="s">
        <v>3532</v>
      </c>
      <c r="Q4810" s="360" t="s">
        <v>3532</v>
      </c>
    </row>
    <row r="4811" spans="1:17" ht="15">
      <c r="A4811" s="359" t="s">
        <v>3520</v>
      </c>
      <c r="B4811" s="360" t="s">
        <v>15545</v>
      </c>
      <c r="C4811" s="360" t="s">
        <v>3532</v>
      </c>
      <c r="D4811" s="360">
        <v>160</v>
      </c>
      <c r="E4811" s="360" t="s">
        <v>3532</v>
      </c>
      <c r="F4811" s="360" t="s">
        <v>3532</v>
      </c>
      <c r="G4811" s="360" t="s">
        <v>3532</v>
      </c>
      <c r="H4811" s="361">
        <v>45975</v>
      </c>
      <c r="I4811" s="360" t="s">
        <v>3532</v>
      </c>
      <c r="J4811" s="360" t="s">
        <v>15546</v>
      </c>
      <c r="K4811" s="360">
        <v>2025</v>
      </c>
      <c r="L4811" s="360" t="s">
        <v>5960</v>
      </c>
      <c r="M4811" s="360" t="s">
        <v>5957</v>
      </c>
      <c r="N4811" s="360" t="s">
        <v>5953</v>
      </c>
      <c r="O4811" s="360" t="s">
        <v>83</v>
      </c>
      <c r="P4811" s="360" t="s">
        <v>3532</v>
      </c>
      <c r="Q4811" s="360" t="s">
        <v>3532</v>
      </c>
    </row>
    <row r="4812" spans="1:17" ht="15">
      <c r="A4812" s="359" t="s">
        <v>3520</v>
      </c>
      <c r="B4812" s="360" t="s">
        <v>15547</v>
      </c>
      <c r="C4812" s="360" t="s">
        <v>3532</v>
      </c>
      <c r="D4812" s="360">
        <v>46</v>
      </c>
      <c r="E4812" s="360" t="s">
        <v>3532</v>
      </c>
      <c r="F4812" s="360" t="s">
        <v>3532</v>
      </c>
      <c r="G4812" s="360" t="s">
        <v>3532</v>
      </c>
      <c r="H4812" s="361">
        <v>45975</v>
      </c>
      <c r="I4812" s="360" t="s">
        <v>3532</v>
      </c>
      <c r="J4812" s="360" t="s">
        <v>15548</v>
      </c>
      <c r="K4812" s="360">
        <v>2025</v>
      </c>
      <c r="L4812" s="360" t="s">
        <v>5964</v>
      </c>
      <c r="M4812" s="360" t="s">
        <v>5957</v>
      </c>
      <c r="N4812" s="360" t="s">
        <v>5953</v>
      </c>
      <c r="O4812" s="360" t="s">
        <v>83</v>
      </c>
      <c r="P4812" s="360" t="s">
        <v>3532</v>
      </c>
      <c r="Q4812" s="360" t="s">
        <v>3532</v>
      </c>
    </row>
    <row r="4813" spans="1:17" ht="15">
      <c r="A4813" s="359" t="s">
        <v>3292</v>
      </c>
      <c r="B4813" s="360" t="s">
        <v>15549</v>
      </c>
      <c r="C4813" s="360" t="s">
        <v>3532</v>
      </c>
      <c r="D4813" s="360">
        <v>217</v>
      </c>
      <c r="E4813" s="360" t="s">
        <v>3532</v>
      </c>
      <c r="F4813" s="360" t="s">
        <v>3532</v>
      </c>
      <c r="G4813" s="360" t="s">
        <v>3532</v>
      </c>
      <c r="H4813" s="361">
        <v>45975</v>
      </c>
      <c r="I4813" s="360" t="s">
        <v>3532</v>
      </c>
      <c r="J4813" s="360" t="s">
        <v>15550</v>
      </c>
      <c r="K4813" s="360">
        <v>2023</v>
      </c>
      <c r="L4813" s="360" t="s">
        <v>5960</v>
      </c>
      <c r="M4813" s="360" t="s">
        <v>5957</v>
      </c>
      <c r="N4813" s="360" t="s">
        <v>5953</v>
      </c>
      <c r="O4813" s="360" t="s">
        <v>83</v>
      </c>
      <c r="P4813" s="360" t="s">
        <v>3532</v>
      </c>
      <c r="Q4813" s="360" t="s">
        <v>3532</v>
      </c>
    </row>
    <row r="4814" spans="1:17" ht="15">
      <c r="A4814" s="359" t="s">
        <v>4077</v>
      </c>
      <c r="B4814" s="360" t="s">
        <v>15551</v>
      </c>
      <c r="C4814" s="360" t="s">
        <v>3532</v>
      </c>
      <c r="D4814" s="360">
        <v>217</v>
      </c>
      <c r="E4814" s="360" t="s">
        <v>3532</v>
      </c>
      <c r="F4814" s="360" t="s">
        <v>3532</v>
      </c>
      <c r="G4814" s="360" t="s">
        <v>3532</v>
      </c>
      <c r="H4814" s="361">
        <v>45975</v>
      </c>
      <c r="I4814" s="360" t="s">
        <v>3532</v>
      </c>
      <c r="J4814" s="360" t="s">
        <v>8079</v>
      </c>
      <c r="K4814" s="360">
        <v>2023</v>
      </c>
      <c r="L4814" s="360" t="s">
        <v>9946</v>
      </c>
      <c r="M4814" s="360" t="s">
        <v>5957</v>
      </c>
      <c r="N4814" s="360" t="s">
        <v>114</v>
      </c>
      <c r="O4814" s="360" t="s">
        <v>3993</v>
      </c>
      <c r="P4814" s="360" t="s">
        <v>3532</v>
      </c>
      <c r="Q4814" s="360" t="s">
        <v>3532</v>
      </c>
    </row>
    <row r="4815" spans="1:17" ht="15">
      <c r="A4815" s="359" t="s">
        <v>2147</v>
      </c>
      <c r="B4815" s="360" t="s">
        <v>15552</v>
      </c>
      <c r="C4815" s="360" t="s">
        <v>3532</v>
      </c>
      <c r="D4815" s="360">
        <v>217</v>
      </c>
      <c r="E4815" s="360" t="s">
        <v>3532</v>
      </c>
      <c r="F4815" s="360" t="s">
        <v>3532</v>
      </c>
      <c r="G4815" s="360" t="s">
        <v>3532</v>
      </c>
      <c r="H4815" s="361">
        <v>45975</v>
      </c>
      <c r="I4815" s="360" t="s">
        <v>3532</v>
      </c>
      <c r="J4815" s="360" t="s">
        <v>15553</v>
      </c>
      <c r="K4815" s="360">
        <v>2023</v>
      </c>
      <c r="L4815" s="360" t="s">
        <v>6008</v>
      </c>
      <c r="M4815" s="360" t="s">
        <v>5957</v>
      </c>
      <c r="N4815" s="360" t="s">
        <v>5953</v>
      </c>
      <c r="O4815" s="360" t="s">
        <v>2147</v>
      </c>
      <c r="P4815" s="360" t="s">
        <v>3532</v>
      </c>
      <c r="Q4815" s="360" t="s">
        <v>3532</v>
      </c>
    </row>
    <row r="4816" spans="1:17" ht="15">
      <c r="A4816" s="359" t="s">
        <v>6370</v>
      </c>
      <c r="B4816" s="360" t="s">
        <v>15554</v>
      </c>
      <c r="C4816" s="360" t="s">
        <v>2790</v>
      </c>
      <c r="D4816" s="360">
        <v>0</v>
      </c>
      <c r="E4816" s="360" t="s">
        <v>3532</v>
      </c>
      <c r="F4816" s="360" t="s">
        <v>15555</v>
      </c>
      <c r="G4816" s="360" t="s">
        <v>3532</v>
      </c>
      <c r="H4816" s="361">
        <v>45975</v>
      </c>
      <c r="I4816" s="360" t="s">
        <v>3532</v>
      </c>
      <c r="J4816" s="360" t="s">
        <v>15556</v>
      </c>
      <c r="K4816" s="360">
        <v>2023</v>
      </c>
      <c r="L4816" s="360" t="s">
        <v>5964</v>
      </c>
      <c r="M4816" s="360" t="s">
        <v>5957</v>
      </c>
      <c r="N4816" s="360" t="s">
        <v>5953</v>
      </c>
      <c r="O4816" s="360" t="s">
        <v>83</v>
      </c>
      <c r="P4816" s="360">
        <v>0</v>
      </c>
      <c r="Q4816" s="360" t="s">
        <v>15557</v>
      </c>
    </row>
    <row r="4817" spans="1:17" ht="15">
      <c r="A4817" s="359" t="s">
        <v>3100</v>
      </c>
      <c r="B4817" s="360" t="s">
        <v>3099</v>
      </c>
      <c r="C4817" s="360" t="s">
        <v>6591</v>
      </c>
      <c r="D4817" s="360">
        <v>4</v>
      </c>
      <c r="E4817" s="360" t="s">
        <v>3532</v>
      </c>
      <c r="F4817" s="360" t="s">
        <v>3532</v>
      </c>
      <c r="G4817" s="360" t="s">
        <v>3532</v>
      </c>
      <c r="H4817" s="361">
        <v>45975</v>
      </c>
      <c r="I4817" s="360" t="s">
        <v>3532</v>
      </c>
      <c r="J4817" s="360" t="s">
        <v>8635</v>
      </c>
      <c r="K4817" s="360">
        <v>2022</v>
      </c>
      <c r="L4817" s="360" t="s">
        <v>8636</v>
      </c>
      <c r="M4817" s="360" t="s">
        <v>5957</v>
      </c>
      <c r="N4817" s="360" t="s">
        <v>114</v>
      </c>
      <c r="O4817" s="360" t="s">
        <v>83</v>
      </c>
      <c r="P4817" s="360">
        <v>0</v>
      </c>
      <c r="Q4817" s="360" t="s">
        <v>8136</v>
      </c>
    </row>
    <row r="4818" spans="1:17" ht="15">
      <c r="A4818" s="359" t="s">
        <v>7019</v>
      </c>
      <c r="B4818" s="360" t="s">
        <v>15558</v>
      </c>
      <c r="C4818" s="360" t="s">
        <v>2790</v>
      </c>
      <c r="D4818" s="360">
        <v>4</v>
      </c>
      <c r="E4818" s="360" t="s">
        <v>3532</v>
      </c>
      <c r="F4818" s="360" t="s">
        <v>15559</v>
      </c>
      <c r="G4818" s="360" t="s">
        <v>3532</v>
      </c>
      <c r="H4818" s="361">
        <v>45975</v>
      </c>
      <c r="I4818" s="360" t="s">
        <v>3532</v>
      </c>
      <c r="J4818" s="360" t="s">
        <v>15560</v>
      </c>
      <c r="K4818" s="360">
        <v>2024</v>
      </c>
      <c r="L4818" s="360" t="s">
        <v>5960</v>
      </c>
      <c r="M4818" s="360" t="s">
        <v>5957</v>
      </c>
      <c r="N4818" s="360" t="s">
        <v>5953</v>
      </c>
      <c r="O4818" s="360" t="s">
        <v>83</v>
      </c>
      <c r="P4818" s="360">
        <v>0</v>
      </c>
      <c r="Q4818" s="360" t="s">
        <v>15561</v>
      </c>
    </row>
    <row r="4819" spans="1:17" ht="15">
      <c r="A4819" s="359" t="s">
        <v>2147</v>
      </c>
      <c r="B4819" s="360" t="s">
        <v>15562</v>
      </c>
      <c r="C4819" s="360" t="s">
        <v>3532</v>
      </c>
      <c r="D4819" s="360">
        <v>217</v>
      </c>
      <c r="E4819" s="360" t="s">
        <v>3532</v>
      </c>
      <c r="F4819" s="360" t="s">
        <v>3532</v>
      </c>
      <c r="G4819" s="360" t="s">
        <v>3532</v>
      </c>
      <c r="H4819" s="361">
        <v>45975</v>
      </c>
      <c r="I4819" s="360" t="s">
        <v>3532</v>
      </c>
      <c r="J4819" s="360" t="s">
        <v>15563</v>
      </c>
      <c r="K4819" s="360">
        <v>2023</v>
      </c>
      <c r="L4819" s="360" t="s">
        <v>6545</v>
      </c>
      <c r="M4819" s="360" t="s">
        <v>5957</v>
      </c>
      <c r="N4819" s="360" t="s">
        <v>5953</v>
      </c>
      <c r="O4819" s="360" t="s">
        <v>2147</v>
      </c>
      <c r="P4819" s="360" t="s">
        <v>3532</v>
      </c>
      <c r="Q4819" s="360" t="s">
        <v>3532</v>
      </c>
    </row>
    <row r="4820" spans="1:17" ht="15">
      <c r="A4820" s="359" t="s">
        <v>6614</v>
      </c>
      <c r="B4820" s="360" t="s">
        <v>15564</v>
      </c>
      <c r="C4820" s="360" t="s">
        <v>2790</v>
      </c>
      <c r="D4820" s="360">
        <v>1</v>
      </c>
      <c r="E4820" s="360" t="s">
        <v>3532</v>
      </c>
      <c r="F4820" s="360" t="s">
        <v>15565</v>
      </c>
      <c r="G4820" s="360" t="s">
        <v>3532</v>
      </c>
      <c r="H4820" s="361">
        <v>45975</v>
      </c>
      <c r="I4820" s="360" t="s">
        <v>3532</v>
      </c>
      <c r="J4820" s="360" t="s">
        <v>15566</v>
      </c>
      <c r="K4820" s="360">
        <v>2024</v>
      </c>
      <c r="L4820" s="360" t="s">
        <v>5964</v>
      </c>
      <c r="M4820" s="360" t="s">
        <v>5957</v>
      </c>
      <c r="N4820" s="360" t="s">
        <v>5953</v>
      </c>
      <c r="O4820" s="360" t="s">
        <v>83</v>
      </c>
      <c r="P4820" s="360">
        <v>0</v>
      </c>
      <c r="Q4820" s="360" t="s">
        <v>15567</v>
      </c>
    </row>
    <row r="4821" spans="1:17" ht="15">
      <c r="A4821" s="359" t="s">
        <v>6021</v>
      </c>
      <c r="B4821" s="360" t="s">
        <v>15568</v>
      </c>
      <c r="C4821" s="360" t="s">
        <v>3532</v>
      </c>
      <c r="D4821" s="360">
        <v>0</v>
      </c>
      <c r="E4821" s="360" t="s">
        <v>3532</v>
      </c>
      <c r="F4821" s="360" t="s">
        <v>3532</v>
      </c>
      <c r="G4821" s="360" t="s">
        <v>3532</v>
      </c>
      <c r="H4821" s="361">
        <v>45975</v>
      </c>
      <c r="I4821" s="360" t="s">
        <v>3532</v>
      </c>
      <c r="J4821" s="360" t="s">
        <v>15569</v>
      </c>
      <c r="K4821" s="360">
        <v>2023</v>
      </c>
      <c r="L4821" s="360" t="s">
        <v>5964</v>
      </c>
      <c r="M4821" s="360" t="s">
        <v>5957</v>
      </c>
      <c r="N4821" s="360" t="s">
        <v>5953</v>
      </c>
      <c r="O4821" s="360" t="s">
        <v>83</v>
      </c>
      <c r="P4821" s="360" t="s">
        <v>3532</v>
      </c>
      <c r="Q4821" s="360" t="s">
        <v>3532</v>
      </c>
    </row>
    <row r="4822" spans="1:17" ht="15">
      <c r="A4822" s="359" t="s">
        <v>3603</v>
      </c>
      <c r="B4822" s="360" t="s">
        <v>15570</v>
      </c>
      <c r="C4822" s="360" t="s">
        <v>3532</v>
      </c>
      <c r="D4822" s="360">
        <v>217</v>
      </c>
      <c r="E4822" s="360" t="s">
        <v>3532</v>
      </c>
      <c r="F4822" s="360" t="s">
        <v>3532</v>
      </c>
      <c r="G4822" s="360" t="s">
        <v>3532</v>
      </c>
      <c r="H4822" s="361">
        <v>45975</v>
      </c>
      <c r="I4822" s="360" t="s">
        <v>3532</v>
      </c>
      <c r="J4822" s="360" t="s">
        <v>15571</v>
      </c>
      <c r="K4822" s="360">
        <v>2023</v>
      </c>
      <c r="L4822" s="360" t="s">
        <v>6545</v>
      </c>
      <c r="M4822" s="360" t="s">
        <v>5957</v>
      </c>
      <c r="N4822" s="360" t="s">
        <v>5953</v>
      </c>
      <c r="O4822" s="360" t="s">
        <v>83</v>
      </c>
      <c r="P4822" s="360" t="s">
        <v>3532</v>
      </c>
      <c r="Q4822" s="360" t="s">
        <v>3532</v>
      </c>
    </row>
    <row r="4823" spans="1:17" ht="15">
      <c r="A4823" s="359" t="s">
        <v>1683</v>
      </c>
      <c r="B4823" s="360" t="s">
        <v>2537</v>
      </c>
      <c r="C4823" s="360" t="s">
        <v>2790</v>
      </c>
      <c r="D4823" s="360">
        <v>4</v>
      </c>
      <c r="E4823" s="360" t="s">
        <v>3532</v>
      </c>
      <c r="F4823" s="360" t="s">
        <v>15572</v>
      </c>
      <c r="G4823" s="360" t="s">
        <v>3532</v>
      </c>
      <c r="H4823" s="361">
        <v>45975</v>
      </c>
      <c r="I4823" s="360" t="s">
        <v>3532</v>
      </c>
      <c r="J4823" s="360" t="s">
        <v>8635</v>
      </c>
      <c r="K4823" s="360">
        <v>2023</v>
      </c>
      <c r="L4823" s="360" t="s">
        <v>8636</v>
      </c>
      <c r="M4823" s="360" t="s">
        <v>5957</v>
      </c>
      <c r="N4823" s="360" t="s">
        <v>114</v>
      </c>
      <c r="O4823" s="360" t="s">
        <v>83</v>
      </c>
      <c r="P4823" s="360">
        <v>0</v>
      </c>
      <c r="Q4823" s="360" t="s">
        <v>9961</v>
      </c>
    </row>
    <row r="4824" spans="1:17" ht="15">
      <c r="A4824" s="359" t="s">
        <v>7019</v>
      </c>
      <c r="B4824" s="360" t="s">
        <v>15573</v>
      </c>
      <c r="C4824" s="360" t="s">
        <v>3532</v>
      </c>
      <c r="D4824" s="360">
        <v>0</v>
      </c>
      <c r="E4824" s="360" t="s">
        <v>3532</v>
      </c>
      <c r="F4824" s="360" t="s">
        <v>3532</v>
      </c>
      <c r="G4824" s="360" t="s">
        <v>3532</v>
      </c>
      <c r="H4824" s="361">
        <v>45975</v>
      </c>
      <c r="I4824" s="360" t="s">
        <v>3532</v>
      </c>
      <c r="J4824" s="360" t="s">
        <v>15574</v>
      </c>
      <c r="K4824" s="360">
        <v>2024</v>
      </c>
      <c r="L4824" s="360" t="s">
        <v>5964</v>
      </c>
      <c r="M4824" s="360" t="s">
        <v>5957</v>
      </c>
      <c r="N4824" s="360" t="s">
        <v>5953</v>
      </c>
      <c r="O4824" s="360" t="s">
        <v>83</v>
      </c>
      <c r="P4824" s="360" t="s">
        <v>3532</v>
      </c>
      <c r="Q4824" s="360" t="s">
        <v>3532</v>
      </c>
    </row>
    <row r="4825" spans="1:17" ht="15">
      <c r="A4825" s="359" t="s">
        <v>2717</v>
      </c>
      <c r="B4825" s="360" t="s">
        <v>15575</v>
      </c>
      <c r="C4825" s="360" t="s">
        <v>3532</v>
      </c>
      <c r="D4825" s="360">
        <v>0</v>
      </c>
      <c r="E4825" s="360" t="s">
        <v>3532</v>
      </c>
      <c r="F4825" s="360" t="s">
        <v>3532</v>
      </c>
      <c r="G4825" s="360" t="s">
        <v>3532</v>
      </c>
      <c r="H4825" s="361">
        <v>45975</v>
      </c>
      <c r="I4825" s="360" t="s">
        <v>3532</v>
      </c>
      <c r="J4825" s="360" t="s">
        <v>15576</v>
      </c>
      <c r="K4825" s="360">
        <v>2024</v>
      </c>
      <c r="L4825" s="360" t="s">
        <v>5984</v>
      </c>
      <c r="M4825" s="360" t="s">
        <v>5957</v>
      </c>
      <c r="N4825" s="360" t="s">
        <v>5953</v>
      </c>
      <c r="O4825" s="360" t="s">
        <v>83</v>
      </c>
      <c r="P4825" s="360" t="s">
        <v>3532</v>
      </c>
      <c r="Q4825" s="360" t="s">
        <v>3532</v>
      </c>
    </row>
    <row r="4826" spans="1:17" ht="15">
      <c r="A4826" s="359" t="s">
        <v>1897</v>
      </c>
      <c r="B4826" s="360" t="s">
        <v>3909</v>
      </c>
      <c r="C4826" s="360" t="s">
        <v>2790</v>
      </c>
      <c r="D4826" s="360">
        <v>4</v>
      </c>
      <c r="E4826" s="360" t="s">
        <v>3532</v>
      </c>
      <c r="F4826" s="360" t="s">
        <v>15577</v>
      </c>
      <c r="G4826" s="360" t="s">
        <v>3532</v>
      </c>
      <c r="H4826" s="361">
        <v>45975</v>
      </c>
      <c r="I4826" s="360" t="s">
        <v>3532</v>
      </c>
      <c r="J4826" s="360" t="s">
        <v>5950</v>
      </c>
      <c r="K4826" s="360">
        <v>2023</v>
      </c>
      <c r="L4826" s="360" t="s">
        <v>7211</v>
      </c>
      <c r="M4826" s="360" t="s">
        <v>5952</v>
      </c>
      <c r="N4826" s="360" t="s">
        <v>5953</v>
      </c>
      <c r="O4826" s="360" t="s">
        <v>83</v>
      </c>
      <c r="P4826" s="360">
        <v>0</v>
      </c>
      <c r="Q4826" s="360" t="s">
        <v>15578</v>
      </c>
    </row>
    <row r="4827" spans="1:17" ht="15">
      <c r="A4827" s="359" t="s">
        <v>1660</v>
      </c>
      <c r="B4827" s="360" t="s">
        <v>2387</v>
      </c>
      <c r="C4827" s="360" t="s">
        <v>3532</v>
      </c>
      <c r="D4827" s="360">
        <v>2</v>
      </c>
      <c r="E4827" s="360" t="s">
        <v>3532</v>
      </c>
      <c r="F4827" s="360" t="s">
        <v>3532</v>
      </c>
      <c r="G4827" s="360" t="s">
        <v>3532</v>
      </c>
      <c r="H4827" s="361">
        <v>45975</v>
      </c>
      <c r="I4827" s="360" t="s">
        <v>3532</v>
      </c>
      <c r="J4827" s="360" t="s">
        <v>7725</v>
      </c>
      <c r="K4827" s="360">
        <v>2023</v>
      </c>
      <c r="L4827" s="360" t="s">
        <v>7726</v>
      </c>
      <c r="M4827" s="360" t="s">
        <v>5957</v>
      </c>
      <c r="N4827" s="360" t="s">
        <v>114</v>
      </c>
      <c r="O4827" s="360" t="s">
        <v>531</v>
      </c>
      <c r="P4827" s="360" t="s">
        <v>3532</v>
      </c>
      <c r="Q4827" s="360" t="s">
        <v>3532</v>
      </c>
    </row>
    <row r="4828" spans="1:17" ht="15">
      <c r="A4828" s="359" t="s">
        <v>1687</v>
      </c>
      <c r="B4828" s="360" t="s">
        <v>2618</v>
      </c>
      <c r="C4828" s="360" t="s">
        <v>2790</v>
      </c>
      <c r="D4828" s="360">
        <v>10</v>
      </c>
      <c r="E4828" s="360" t="s">
        <v>3532</v>
      </c>
      <c r="F4828" s="360" t="s">
        <v>15579</v>
      </c>
      <c r="G4828" s="360" t="s">
        <v>3532</v>
      </c>
      <c r="H4828" s="361">
        <v>45975</v>
      </c>
      <c r="I4828" s="360" t="s">
        <v>3532</v>
      </c>
      <c r="J4828" s="360" t="s">
        <v>7099</v>
      </c>
      <c r="K4828" s="360">
        <v>2023</v>
      </c>
      <c r="L4828" s="360" t="s">
        <v>7100</v>
      </c>
      <c r="M4828" s="360" t="s">
        <v>5957</v>
      </c>
      <c r="N4828" s="360" t="s">
        <v>114</v>
      </c>
      <c r="O4828" s="360" t="s">
        <v>83</v>
      </c>
      <c r="P4828" s="360">
        <v>0</v>
      </c>
      <c r="Q4828" s="360" t="s">
        <v>15580</v>
      </c>
    </row>
    <row r="4829" spans="1:17" ht="15">
      <c r="A4829" s="359" t="s">
        <v>6032</v>
      </c>
      <c r="B4829" s="360" t="s">
        <v>2321</v>
      </c>
      <c r="C4829" s="360" t="s">
        <v>3532</v>
      </c>
      <c r="D4829" s="360">
        <v>217</v>
      </c>
      <c r="E4829" s="360" t="s">
        <v>3532</v>
      </c>
      <c r="F4829" s="360" t="s">
        <v>3532</v>
      </c>
      <c r="G4829" s="360" t="s">
        <v>3532</v>
      </c>
      <c r="H4829" s="361">
        <v>45975</v>
      </c>
      <c r="I4829" s="360" t="s">
        <v>3532</v>
      </c>
      <c r="J4829" s="360" t="s">
        <v>8132</v>
      </c>
      <c r="K4829" s="360">
        <v>2024</v>
      </c>
      <c r="L4829" s="360" t="s">
        <v>8399</v>
      </c>
      <c r="M4829" s="360" t="s">
        <v>5957</v>
      </c>
      <c r="N4829" s="360" t="s">
        <v>114</v>
      </c>
      <c r="O4829" s="360" t="s">
        <v>6002</v>
      </c>
      <c r="P4829" s="360" t="s">
        <v>3532</v>
      </c>
      <c r="Q4829" s="360" t="s">
        <v>3532</v>
      </c>
    </row>
    <row r="4830" spans="1:17" ht="15">
      <c r="A4830" s="359" t="s">
        <v>1850</v>
      </c>
      <c r="B4830" s="360" t="s">
        <v>1264</v>
      </c>
      <c r="C4830" s="360" t="s">
        <v>2790</v>
      </c>
      <c r="D4830" s="360">
        <v>4</v>
      </c>
      <c r="E4830" s="360" t="s">
        <v>3532</v>
      </c>
      <c r="F4830" s="360" t="s">
        <v>15581</v>
      </c>
      <c r="G4830" s="360" t="s">
        <v>3532</v>
      </c>
      <c r="H4830" s="361">
        <v>45975</v>
      </c>
      <c r="I4830" s="360" t="s">
        <v>3532</v>
      </c>
      <c r="J4830" s="360" t="s">
        <v>15582</v>
      </c>
      <c r="K4830" s="360">
        <v>2024</v>
      </c>
      <c r="L4830" s="360" t="s">
        <v>5956</v>
      </c>
      <c r="M4830" s="360" t="s">
        <v>5957</v>
      </c>
      <c r="N4830" s="360" t="s">
        <v>5953</v>
      </c>
      <c r="O4830" s="360" t="s">
        <v>83</v>
      </c>
      <c r="P4830" s="360">
        <v>0</v>
      </c>
      <c r="Q4830" s="360" t="s">
        <v>15583</v>
      </c>
    </row>
    <row r="4831" spans="1:17" ht="15">
      <c r="A4831" s="359" t="s">
        <v>2692</v>
      </c>
      <c r="B4831" s="360" t="s">
        <v>2695</v>
      </c>
      <c r="C4831" s="360" t="s">
        <v>2790</v>
      </c>
      <c r="D4831" s="360">
        <v>3</v>
      </c>
      <c r="E4831" s="360" t="s">
        <v>3532</v>
      </c>
      <c r="F4831" s="360" t="s">
        <v>15584</v>
      </c>
      <c r="G4831" s="360" t="s">
        <v>3532</v>
      </c>
      <c r="H4831" s="361">
        <v>45975</v>
      </c>
      <c r="I4831" s="360" t="s">
        <v>3532</v>
      </c>
      <c r="J4831" s="360" t="s">
        <v>7725</v>
      </c>
      <c r="K4831" s="360">
        <v>2023</v>
      </c>
      <c r="L4831" s="360" t="s">
        <v>9001</v>
      </c>
      <c r="M4831" s="360" t="s">
        <v>5957</v>
      </c>
      <c r="N4831" s="360" t="s">
        <v>114</v>
      </c>
      <c r="O4831" s="360" t="s">
        <v>83</v>
      </c>
      <c r="P4831" s="360">
        <v>0</v>
      </c>
      <c r="Q4831" s="360" t="s">
        <v>15585</v>
      </c>
    </row>
    <row r="4832" spans="1:17" ht="15">
      <c r="A4832" s="359" t="s">
        <v>3520</v>
      </c>
      <c r="B4832" s="360" t="s">
        <v>15586</v>
      </c>
      <c r="C4832" s="360" t="s">
        <v>3532</v>
      </c>
      <c r="D4832" s="360">
        <v>0</v>
      </c>
      <c r="E4832" s="360" t="s">
        <v>3532</v>
      </c>
      <c r="F4832" s="360" t="s">
        <v>3532</v>
      </c>
      <c r="G4832" s="360" t="s">
        <v>3532</v>
      </c>
      <c r="H4832" s="361">
        <v>45975</v>
      </c>
      <c r="I4832" s="360" t="s">
        <v>3532</v>
      </c>
      <c r="J4832" s="360" t="s">
        <v>15587</v>
      </c>
      <c r="K4832" s="360">
        <v>2023</v>
      </c>
      <c r="L4832" s="360" t="s">
        <v>5964</v>
      </c>
      <c r="M4832" s="360" t="s">
        <v>5957</v>
      </c>
      <c r="N4832" s="360" t="s">
        <v>5953</v>
      </c>
      <c r="O4832" s="360" t="s">
        <v>83</v>
      </c>
      <c r="P4832" s="360" t="s">
        <v>3532</v>
      </c>
      <c r="Q4832" s="360" t="s">
        <v>3532</v>
      </c>
    </row>
    <row r="4833" spans="1:17" ht="15">
      <c r="A4833" s="359" t="s">
        <v>1687</v>
      </c>
      <c r="B4833" s="360" t="s">
        <v>2620</v>
      </c>
      <c r="C4833" s="360" t="s">
        <v>2790</v>
      </c>
      <c r="D4833" s="360">
        <v>4</v>
      </c>
      <c r="E4833" s="360" t="s">
        <v>3532</v>
      </c>
      <c r="F4833" s="360" t="s">
        <v>15588</v>
      </c>
      <c r="G4833" s="360" t="s">
        <v>3532</v>
      </c>
      <c r="H4833" s="361">
        <v>45975</v>
      </c>
      <c r="I4833" s="360" t="s">
        <v>3532</v>
      </c>
      <c r="J4833" s="360" t="s">
        <v>5950</v>
      </c>
      <c r="K4833" s="360">
        <v>2023</v>
      </c>
      <c r="L4833" s="360" t="s">
        <v>6384</v>
      </c>
      <c r="M4833" s="360" t="s">
        <v>5952</v>
      </c>
      <c r="N4833" s="360" t="s">
        <v>5953</v>
      </c>
      <c r="O4833" s="360" t="s">
        <v>83</v>
      </c>
      <c r="P4833" s="360">
        <v>0</v>
      </c>
      <c r="Q4833" s="360" t="s">
        <v>15589</v>
      </c>
    </row>
    <row r="4834" spans="1:17" ht="15">
      <c r="A4834" s="359" t="s">
        <v>1888</v>
      </c>
      <c r="B4834" s="360" t="s">
        <v>1113</v>
      </c>
      <c r="C4834" s="360" t="s">
        <v>2790</v>
      </c>
      <c r="D4834" s="360">
        <v>2</v>
      </c>
      <c r="E4834" s="360" t="s">
        <v>3532</v>
      </c>
      <c r="F4834" s="360" t="s">
        <v>15590</v>
      </c>
      <c r="G4834" s="360" t="s">
        <v>3532</v>
      </c>
      <c r="H4834" s="361">
        <v>45975</v>
      </c>
      <c r="I4834" s="360" t="s">
        <v>3532</v>
      </c>
      <c r="J4834" s="360" t="s">
        <v>5950</v>
      </c>
      <c r="K4834" s="360">
        <v>2023</v>
      </c>
      <c r="L4834" s="360" t="s">
        <v>7483</v>
      </c>
      <c r="M4834" s="360" t="s">
        <v>5952</v>
      </c>
      <c r="N4834" s="360" t="s">
        <v>5953</v>
      </c>
      <c r="O4834" s="360" t="s">
        <v>83</v>
      </c>
      <c r="P4834" s="360">
        <v>0</v>
      </c>
      <c r="Q4834" s="360" t="s">
        <v>15591</v>
      </c>
    </row>
    <row r="4835" spans="1:17" ht="15">
      <c r="A4835" s="359" t="s">
        <v>6389</v>
      </c>
      <c r="B4835" s="360" t="s">
        <v>15592</v>
      </c>
      <c r="C4835" s="360" t="s">
        <v>3532</v>
      </c>
      <c r="D4835" s="360">
        <v>4</v>
      </c>
      <c r="E4835" s="360" t="s">
        <v>3532</v>
      </c>
      <c r="F4835" s="360" t="s">
        <v>3532</v>
      </c>
      <c r="G4835" s="360" t="s">
        <v>3532</v>
      </c>
      <c r="H4835" s="361">
        <v>45975</v>
      </c>
      <c r="I4835" s="360" t="s">
        <v>3532</v>
      </c>
      <c r="J4835" s="360" t="s">
        <v>15593</v>
      </c>
      <c r="K4835" s="360">
        <v>2023</v>
      </c>
      <c r="L4835" s="360" t="s">
        <v>5964</v>
      </c>
      <c r="M4835" s="360" t="s">
        <v>5957</v>
      </c>
      <c r="N4835" s="360" t="s">
        <v>5953</v>
      </c>
      <c r="O4835" s="360" t="s">
        <v>83</v>
      </c>
      <c r="P4835" s="360" t="s">
        <v>3532</v>
      </c>
      <c r="Q4835" s="360" t="s">
        <v>3532</v>
      </c>
    </row>
    <row r="4836" spans="1:17" ht="15">
      <c r="A4836" s="359" t="s">
        <v>1677</v>
      </c>
      <c r="B4836" s="360" t="s">
        <v>3963</v>
      </c>
      <c r="C4836" s="360" t="s">
        <v>3532</v>
      </c>
      <c r="D4836" s="360">
        <v>41</v>
      </c>
      <c r="E4836" s="360" t="s">
        <v>3532</v>
      </c>
      <c r="F4836" s="360" t="s">
        <v>3532</v>
      </c>
      <c r="G4836" s="360" t="s">
        <v>3532</v>
      </c>
      <c r="H4836" s="361">
        <v>45975</v>
      </c>
      <c r="I4836" s="360" t="s">
        <v>3532</v>
      </c>
      <c r="J4836" s="360" t="s">
        <v>5950</v>
      </c>
      <c r="K4836" s="360">
        <v>2023</v>
      </c>
      <c r="L4836" s="360" t="s">
        <v>7211</v>
      </c>
      <c r="M4836" s="360" t="s">
        <v>5952</v>
      </c>
      <c r="N4836" s="360" t="s">
        <v>5953</v>
      </c>
      <c r="O4836" s="360" t="s">
        <v>83</v>
      </c>
      <c r="P4836" s="360" t="s">
        <v>3532</v>
      </c>
      <c r="Q4836" s="360" t="s">
        <v>3532</v>
      </c>
    </row>
    <row r="4837" spans="1:17" ht="15">
      <c r="A4837" s="359" t="s">
        <v>1651</v>
      </c>
      <c r="B4837" s="360" t="s">
        <v>3250</v>
      </c>
      <c r="C4837" s="360" t="s">
        <v>3532</v>
      </c>
      <c r="D4837" s="360">
        <v>1</v>
      </c>
      <c r="E4837" s="360" t="s">
        <v>3532</v>
      </c>
      <c r="F4837" s="360" t="s">
        <v>3532</v>
      </c>
      <c r="G4837" s="360" t="s">
        <v>3532</v>
      </c>
      <c r="H4837" s="361">
        <v>45975</v>
      </c>
      <c r="I4837" s="360" t="s">
        <v>3532</v>
      </c>
      <c r="J4837" s="360" t="s">
        <v>7099</v>
      </c>
      <c r="K4837" s="360">
        <v>2024</v>
      </c>
      <c r="L4837" s="360" t="s">
        <v>8661</v>
      </c>
      <c r="M4837" s="360" t="s">
        <v>5957</v>
      </c>
      <c r="N4837" s="360" t="s">
        <v>114</v>
      </c>
      <c r="O4837" s="360" t="s">
        <v>83</v>
      </c>
      <c r="P4837" s="360" t="s">
        <v>3532</v>
      </c>
      <c r="Q4837" s="360" t="s">
        <v>3532</v>
      </c>
    </row>
    <row r="4838" spans="1:17" ht="15">
      <c r="A4838" s="359" t="s">
        <v>1660</v>
      </c>
      <c r="B4838" s="360" t="s">
        <v>2382</v>
      </c>
      <c r="C4838" s="360" t="s">
        <v>3532</v>
      </c>
      <c r="D4838" s="360">
        <v>2</v>
      </c>
      <c r="E4838" s="360" t="s">
        <v>3532</v>
      </c>
      <c r="F4838" s="360" t="s">
        <v>3532</v>
      </c>
      <c r="G4838" s="360" t="s">
        <v>3532</v>
      </c>
      <c r="H4838" s="361">
        <v>45975</v>
      </c>
      <c r="I4838" s="360" t="s">
        <v>3532</v>
      </c>
      <c r="J4838" s="360" t="s">
        <v>7725</v>
      </c>
      <c r="K4838" s="360">
        <v>2023</v>
      </c>
      <c r="L4838" s="360" t="s">
        <v>7726</v>
      </c>
      <c r="M4838" s="360" t="s">
        <v>5957</v>
      </c>
      <c r="N4838" s="360" t="s">
        <v>114</v>
      </c>
      <c r="O4838" s="360" t="s">
        <v>531</v>
      </c>
      <c r="P4838" s="360" t="s">
        <v>3532</v>
      </c>
      <c r="Q4838" s="360" t="s">
        <v>3532</v>
      </c>
    </row>
    <row r="4839" spans="1:17" ht="15">
      <c r="A4839" s="359" t="s">
        <v>7615</v>
      </c>
      <c r="B4839" s="360" t="s">
        <v>15594</v>
      </c>
      <c r="C4839" s="360" t="s">
        <v>3532</v>
      </c>
      <c r="D4839" s="360">
        <v>135</v>
      </c>
      <c r="E4839" s="360" t="s">
        <v>3532</v>
      </c>
      <c r="F4839" s="360" t="s">
        <v>3532</v>
      </c>
      <c r="G4839" s="360" t="s">
        <v>3532</v>
      </c>
      <c r="H4839" s="361">
        <v>45975</v>
      </c>
      <c r="I4839" s="360" t="s">
        <v>3532</v>
      </c>
      <c r="J4839" s="360" t="s">
        <v>7940</v>
      </c>
      <c r="K4839" s="360">
        <v>2024</v>
      </c>
      <c r="L4839" s="360" t="s">
        <v>14517</v>
      </c>
      <c r="M4839" s="360" t="s">
        <v>5957</v>
      </c>
      <c r="N4839" s="360" t="s">
        <v>114</v>
      </c>
      <c r="O4839" s="360" t="s">
        <v>83</v>
      </c>
      <c r="P4839" s="360" t="s">
        <v>3532</v>
      </c>
      <c r="Q4839" s="360" t="s">
        <v>3532</v>
      </c>
    </row>
    <row r="4840" spans="1:17" ht="15">
      <c r="A4840" s="359" t="s">
        <v>219</v>
      </c>
      <c r="B4840" s="360" t="s">
        <v>2704</v>
      </c>
      <c r="C4840" s="360" t="s">
        <v>2790</v>
      </c>
      <c r="D4840" s="360">
        <v>18</v>
      </c>
      <c r="E4840" s="360" t="s">
        <v>3532</v>
      </c>
      <c r="F4840" s="360" t="s">
        <v>15595</v>
      </c>
      <c r="G4840" s="360" t="s">
        <v>3532</v>
      </c>
      <c r="H4840" s="361">
        <v>45975</v>
      </c>
      <c r="I4840" s="360" t="s">
        <v>3532</v>
      </c>
      <c r="J4840" s="360" t="s">
        <v>14943</v>
      </c>
      <c r="K4840" s="360">
        <v>2022</v>
      </c>
      <c r="L4840" s="360" t="s">
        <v>14944</v>
      </c>
      <c r="M4840" s="360" t="s">
        <v>5957</v>
      </c>
      <c r="N4840" s="360" t="s">
        <v>114</v>
      </c>
      <c r="O4840" s="360" t="s">
        <v>83</v>
      </c>
      <c r="P4840" s="360">
        <v>0</v>
      </c>
      <c r="Q4840" s="360" t="s">
        <v>15596</v>
      </c>
    </row>
    <row r="4841" spans="1:17" ht="15">
      <c r="A4841" s="359" t="s">
        <v>3923</v>
      </c>
      <c r="B4841" s="360" t="s">
        <v>3928</v>
      </c>
      <c r="C4841" s="360" t="s">
        <v>3532</v>
      </c>
      <c r="D4841" s="360">
        <v>1</v>
      </c>
      <c r="E4841" s="360" t="s">
        <v>3532</v>
      </c>
      <c r="F4841" s="360" t="s">
        <v>3532</v>
      </c>
      <c r="G4841" s="360" t="s">
        <v>3532</v>
      </c>
      <c r="H4841" s="361">
        <v>45975</v>
      </c>
      <c r="I4841" s="360" t="s">
        <v>3532</v>
      </c>
      <c r="J4841" s="360" t="s">
        <v>5950</v>
      </c>
      <c r="K4841" s="360">
        <v>2023</v>
      </c>
      <c r="L4841" s="360" t="s">
        <v>7211</v>
      </c>
      <c r="M4841" s="360" t="s">
        <v>5952</v>
      </c>
      <c r="N4841" s="360" t="s">
        <v>5953</v>
      </c>
      <c r="O4841" s="360" t="s">
        <v>83</v>
      </c>
      <c r="P4841" s="360" t="s">
        <v>3532</v>
      </c>
      <c r="Q4841" s="360" t="s">
        <v>3532</v>
      </c>
    </row>
    <row r="4842" spans="1:17" ht="15">
      <c r="A4842" s="359" t="s">
        <v>3292</v>
      </c>
      <c r="B4842" s="360" t="s">
        <v>1460</v>
      </c>
      <c r="C4842" s="360" t="s">
        <v>2790</v>
      </c>
      <c r="D4842" s="360">
        <v>2</v>
      </c>
      <c r="E4842" s="360" t="s">
        <v>3532</v>
      </c>
      <c r="F4842" s="360" t="s">
        <v>15597</v>
      </c>
      <c r="G4842" s="360" t="s">
        <v>3532</v>
      </c>
      <c r="H4842" s="361">
        <v>45975</v>
      </c>
      <c r="I4842" s="360" t="s">
        <v>3532</v>
      </c>
      <c r="J4842" s="360" t="s">
        <v>7099</v>
      </c>
      <c r="K4842" s="360">
        <v>2023</v>
      </c>
      <c r="L4842" s="360" t="s">
        <v>7100</v>
      </c>
      <c r="M4842" s="360" t="s">
        <v>5957</v>
      </c>
      <c r="N4842" s="360" t="s">
        <v>114</v>
      </c>
      <c r="O4842" s="360" t="s">
        <v>83</v>
      </c>
      <c r="P4842" s="360">
        <v>0</v>
      </c>
      <c r="Q4842" s="360" t="s">
        <v>15598</v>
      </c>
    </row>
    <row r="4843" spans="1:17" ht="15">
      <c r="A4843" s="359" t="s">
        <v>1670</v>
      </c>
      <c r="B4843" s="360" t="s">
        <v>3497</v>
      </c>
      <c r="C4843" s="360" t="s">
        <v>2790</v>
      </c>
      <c r="D4843" s="360">
        <v>0</v>
      </c>
      <c r="E4843" s="360" t="s">
        <v>3532</v>
      </c>
      <c r="F4843" s="360" t="s">
        <v>15599</v>
      </c>
      <c r="G4843" s="360" t="s">
        <v>3532</v>
      </c>
      <c r="H4843" s="361">
        <v>45975</v>
      </c>
      <c r="I4843" s="360" t="s">
        <v>3532</v>
      </c>
      <c r="J4843" s="360" t="s">
        <v>7725</v>
      </c>
      <c r="K4843" s="360">
        <v>2023</v>
      </c>
      <c r="L4843" s="360" t="s">
        <v>9001</v>
      </c>
      <c r="M4843" s="360" t="s">
        <v>5957</v>
      </c>
      <c r="N4843" s="360" t="s">
        <v>114</v>
      </c>
      <c r="O4843" s="360" t="s">
        <v>83</v>
      </c>
      <c r="P4843" s="360">
        <v>0</v>
      </c>
      <c r="Q4843" s="360" t="s">
        <v>15600</v>
      </c>
    </row>
    <row r="4844" spans="1:17" ht="15">
      <c r="A4844" s="359" t="s">
        <v>6389</v>
      </c>
      <c r="B4844" s="360" t="s">
        <v>15601</v>
      </c>
      <c r="C4844" s="360" t="s">
        <v>2790</v>
      </c>
      <c r="D4844" s="360">
        <v>0</v>
      </c>
      <c r="E4844" s="360" t="s">
        <v>3532</v>
      </c>
      <c r="F4844" s="360" t="s">
        <v>15602</v>
      </c>
      <c r="G4844" s="360" t="s">
        <v>3532</v>
      </c>
      <c r="H4844" s="361">
        <v>45975</v>
      </c>
      <c r="I4844" s="360" t="s">
        <v>3532</v>
      </c>
      <c r="J4844" s="360" t="s">
        <v>15603</v>
      </c>
      <c r="K4844" s="360">
        <v>2023</v>
      </c>
      <c r="L4844" s="360" t="s">
        <v>5964</v>
      </c>
      <c r="M4844" s="360" t="s">
        <v>5957</v>
      </c>
      <c r="N4844" s="360" t="s">
        <v>5953</v>
      </c>
      <c r="O4844" s="360" t="s">
        <v>83</v>
      </c>
      <c r="P4844" s="360">
        <v>0</v>
      </c>
      <c r="Q4844" s="360" t="s">
        <v>15604</v>
      </c>
    </row>
    <row r="4845" spans="1:17" ht="15">
      <c r="A4845" s="359" t="s">
        <v>1660</v>
      </c>
      <c r="B4845" s="360" t="s">
        <v>2385</v>
      </c>
      <c r="C4845" s="360" t="s">
        <v>3532</v>
      </c>
      <c r="D4845" s="360">
        <v>2</v>
      </c>
      <c r="E4845" s="360" t="s">
        <v>3532</v>
      </c>
      <c r="F4845" s="360" t="s">
        <v>3532</v>
      </c>
      <c r="G4845" s="360" t="s">
        <v>3532</v>
      </c>
      <c r="H4845" s="361">
        <v>45975</v>
      </c>
      <c r="I4845" s="360" t="s">
        <v>3532</v>
      </c>
      <c r="J4845" s="360" t="s">
        <v>7725</v>
      </c>
      <c r="K4845" s="360">
        <v>2023</v>
      </c>
      <c r="L4845" s="360" t="s">
        <v>9001</v>
      </c>
      <c r="M4845" s="360" t="s">
        <v>5957</v>
      </c>
      <c r="N4845" s="360" t="s">
        <v>114</v>
      </c>
      <c r="O4845" s="360" t="s">
        <v>531</v>
      </c>
      <c r="P4845" s="360" t="s">
        <v>3532</v>
      </c>
      <c r="Q4845" s="360" t="s">
        <v>3532</v>
      </c>
    </row>
    <row r="4846" spans="1:17" ht="15">
      <c r="A4846" s="359" t="s">
        <v>1660</v>
      </c>
      <c r="B4846" s="360" t="s">
        <v>2368</v>
      </c>
      <c r="C4846" s="360" t="s">
        <v>3532</v>
      </c>
      <c r="D4846" s="360">
        <v>2</v>
      </c>
      <c r="E4846" s="360" t="s">
        <v>3532</v>
      </c>
      <c r="F4846" s="360" t="s">
        <v>3532</v>
      </c>
      <c r="G4846" s="360" t="s">
        <v>3532</v>
      </c>
      <c r="H4846" s="361">
        <v>45975</v>
      </c>
      <c r="I4846" s="360" t="s">
        <v>3532</v>
      </c>
      <c r="J4846" s="360" t="s">
        <v>5950</v>
      </c>
      <c r="K4846" s="360">
        <v>2023</v>
      </c>
      <c r="L4846" s="360" t="s">
        <v>6384</v>
      </c>
      <c r="M4846" s="360" t="s">
        <v>5952</v>
      </c>
      <c r="N4846" s="360" t="s">
        <v>5953</v>
      </c>
      <c r="O4846" s="360" t="s">
        <v>531</v>
      </c>
      <c r="P4846" s="360">
        <v>0</v>
      </c>
      <c r="Q4846" s="360" t="s">
        <v>3532</v>
      </c>
    </row>
    <row r="4847" spans="1:17" ht="15">
      <c r="A4847" s="359" t="s">
        <v>5750</v>
      </c>
      <c r="B4847" s="360" t="s">
        <v>3998</v>
      </c>
      <c r="C4847" s="360" t="s">
        <v>3532</v>
      </c>
      <c r="D4847" s="360">
        <v>33</v>
      </c>
      <c r="E4847" s="360" t="s">
        <v>3532</v>
      </c>
      <c r="F4847" s="360" t="s">
        <v>3532</v>
      </c>
      <c r="G4847" s="360" t="s">
        <v>3532</v>
      </c>
      <c r="H4847" s="361">
        <v>45975</v>
      </c>
      <c r="I4847" s="360" t="s">
        <v>3532</v>
      </c>
      <c r="J4847" s="360" t="s">
        <v>5950</v>
      </c>
      <c r="K4847" s="360">
        <v>2023</v>
      </c>
      <c r="L4847" s="360" t="s">
        <v>7211</v>
      </c>
      <c r="M4847" s="360" t="s">
        <v>5952</v>
      </c>
      <c r="N4847" s="360" t="s">
        <v>5953</v>
      </c>
      <c r="O4847" s="360" t="s">
        <v>83</v>
      </c>
      <c r="P4847" s="360" t="s">
        <v>3532</v>
      </c>
      <c r="Q4847" s="360" t="s">
        <v>3532</v>
      </c>
    </row>
    <row r="4848" spans="1:17" ht="15">
      <c r="A4848" s="359" t="s">
        <v>1677</v>
      </c>
      <c r="B4848" s="360" t="s">
        <v>3958</v>
      </c>
      <c r="C4848" s="360" t="s">
        <v>2790</v>
      </c>
      <c r="D4848" s="360">
        <v>16</v>
      </c>
      <c r="E4848" s="360" t="s">
        <v>3532</v>
      </c>
      <c r="F4848" s="360" t="s">
        <v>15605</v>
      </c>
      <c r="G4848" s="360" t="s">
        <v>3532</v>
      </c>
      <c r="H4848" s="361">
        <v>45975</v>
      </c>
      <c r="I4848" s="360" t="s">
        <v>3532</v>
      </c>
      <c r="J4848" s="360" t="s">
        <v>5950</v>
      </c>
      <c r="K4848" s="360">
        <v>2023</v>
      </c>
      <c r="L4848" s="360" t="s">
        <v>7211</v>
      </c>
      <c r="M4848" s="360" t="s">
        <v>5952</v>
      </c>
      <c r="N4848" s="360" t="s">
        <v>5953</v>
      </c>
      <c r="O4848" s="360" t="s">
        <v>83</v>
      </c>
      <c r="P4848" s="360">
        <v>0</v>
      </c>
      <c r="Q4848" s="360" t="s">
        <v>15606</v>
      </c>
    </row>
    <row r="4849" spans="1:17" ht="15">
      <c r="A4849" s="359" t="s">
        <v>1620</v>
      </c>
      <c r="B4849" s="360" t="s">
        <v>3108</v>
      </c>
      <c r="C4849" s="360" t="s">
        <v>2790</v>
      </c>
      <c r="D4849" s="360">
        <v>4</v>
      </c>
      <c r="E4849" s="360" t="s">
        <v>3532</v>
      </c>
      <c r="F4849" s="360" t="s">
        <v>15607</v>
      </c>
      <c r="G4849" s="360" t="s">
        <v>3532</v>
      </c>
      <c r="H4849" s="361">
        <v>45975</v>
      </c>
      <c r="I4849" s="360" t="s">
        <v>3532</v>
      </c>
      <c r="J4849" s="360" t="s">
        <v>7099</v>
      </c>
      <c r="K4849" s="360">
        <v>2023</v>
      </c>
      <c r="L4849" s="360" t="s">
        <v>7100</v>
      </c>
      <c r="M4849" s="360" t="s">
        <v>5957</v>
      </c>
      <c r="N4849" s="360" t="s">
        <v>114</v>
      </c>
      <c r="O4849" s="360" t="s">
        <v>83</v>
      </c>
      <c r="P4849" s="360">
        <v>0</v>
      </c>
      <c r="Q4849" s="360" t="s">
        <v>15608</v>
      </c>
    </row>
    <row r="4850" spans="1:17" ht="15">
      <c r="A4850" s="359" t="s">
        <v>1670</v>
      </c>
      <c r="B4850" s="360" t="s">
        <v>3496</v>
      </c>
      <c r="C4850" s="360" t="s">
        <v>2790</v>
      </c>
      <c r="D4850" s="360">
        <v>11</v>
      </c>
      <c r="E4850" s="360" t="s">
        <v>3532</v>
      </c>
      <c r="F4850" s="360" t="s">
        <v>15609</v>
      </c>
      <c r="G4850" s="360" t="s">
        <v>3532</v>
      </c>
      <c r="H4850" s="361">
        <v>45975</v>
      </c>
      <c r="I4850" s="360" t="s">
        <v>3532</v>
      </c>
      <c r="J4850" s="360" t="s">
        <v>7725</v>
      </c>
      <c r="K4850" s="360">
        <v>2023</v>
      </c>
      <c r="L4850" s="360" t="s">
        <v>9001</v>
      </c>
      <c r="M4850" s="360" t="s">
        <v>5957</v>
      </c>
      <c r="N4850" s="360" t="s">
        <v>114</v>
      </c>
      <c r="O4850" s="360" t="s">
        <v>83</v>
      </c>
      <c r="P4850" s="360">
        <v>0</v>
      </c>
      <c r="Q4850" s="360" t="s">
        <v>15600</v>
      </c>
    </row>
    <row r="4851" spans="1:17" ht="15">
      <c r="A4851" s="359" t="s">
        <v>6389</v>
      </c>
      <c r="B4851" s="360" t="s">
        <v>15610</v>
      </c>
      <c r="C4851" s="360" t="s">
        <v>3532</v>
      </c>
      <c r="D4851" s="360">
        <v>37</v>
      </c>
      <c r="E4851" s="360" t="s">
        <v>3532</v>
      </c>
      <c r="F4851" s="360" t="s">
        <v>3532</v>
      </c>
      <c r="G4851" s="360" t="s">
        <v>3532</v>
      </c>
      <c r="H4851" s="361">
        <v>45975</v>
      </c>
      <c r="I4851" s="360" t="s">
        <v>3532</v>
      </c>
      <c r="J4851" s="360" t="s">
        <v>15611</v>
      </c>
      <c r="K4851" s="360">
        <v>2024</v>
      </c>
      <c r="L4851" s="360" t="s">
        <v>5964</v>
      </c>
      <c r="M4851" s="360" t="s">
        <v>5957</v>
      </c>
      <c r="N4851" s="360" t="s">
        <v>5953</v>
      </c>
      <c r="O4851" s="360" t="s">
        <v>83</v>
      </c>
      <c r="P4851" s="360" t="s">
        <v>3532</v>
      </c>
      <c r="Q4851" s="360" t="s">
        <v>3532</v>
      </c>
    </row>
    <row r="4852" spans="1:17" ht="15">
      <c r="A4852" s="359" t="s">
        <v>1620</v>
      </c>
      <c r="B4852" s="360" t="s">
        <v>753</v>
      </c>
      <c r="C4852" s="360" t="s">
        <v>2790</v>
      </c>
      <c r="D4852" s="360">
        <v>4</v>
      </c>
      <c r="E4852" s="360" t="s">
        <v>3532</v>
      </c>
      <c r="F4852" s="360" t="s">
        <v>15612</v>
      </c>
      <c r="G4852" s="360" t="s">
        <v>3532</v>
      </c>
      <c r="H4852" s="361">
        <v>45975</v>
      </c>
      <c r="I4852" s="360" t="s">
        <v>3532</v>
      </c>
      <c r="J4852" s="360" t="s">
        <v>5950</v>
      </c>
      <c r="K4852" s="360">
        <v>2023</v>
      </c>
      <c r="L4852" s="360" t="s">
        <v>6384</v>
      </c>
      <c r="M4852" s="360" t="s">
        <v>5952</v>
      </c>
      <c r="N4852" s="360" t="s">
        <v>5953</v>
      </c>
      <c r="O4852" s="360" t="s">
        <v>83</v>
      </c>
      <c r="P4852" s="360">
        <v>0</v>
      </c>
      <c r="Q4852" s="360" t="s">
        <v>15613</v>
      </c>
    </row>
    <row r="4853" spans="1:17" ht="15">
      <c r="A4853" s="359" t="s">
        <v>2147</v>
      </c>
      <c r="B4853" s="360" t="s">
        <v>2320</v>
      </c>
      <c r="C4853" s="360" t="s">
        <v>3532</v>
      </c>
      <c r="D4853" s="360">
        <v>217</v>
      </c>
      <c r="E4853" s="360" t="s">
        <v>3532</v>
      </c>
      <c r="F4853" s="360" t="s">
        <v>3532</v>
      </c>
      <c r="G4853" s="360" t="s">
        <v>3532</v>
      </c>
      <c r="H4853" s="361">
        <v>45975</v>
      </c>
      <c r="I4853" s="360" t="s">
        <v>3532</v>
      </c>
      <c r="J4853" s="360" t="s">
        <v>8132</v>
      </c>
      <c r="K4853" s="360">
        <v>2024</v>
      </c>
      <c r="L4853" s="360" t="s">
        <v>8133</v>
      </c>
      <c r="M4853" s="360" t="s">
        <v>5957</v>
      </c>
      <c r="N4853" s="360" t="s">
        <v>114</v>
      </c>
      <c r="O4853" s="360" t="s">
        <v>2147</v>
      </c>
      <c r="P4853" s="360" t="s">
        <v>3532</v>
      </c>
      <c r="Q4853" s="360" t="s">
        <v>3532</v>
      </c>
    </row>
    <row r="4854" spans="1:17" ht="15">
      <c r="A4854" s="359" t="s">
        <v>5986</v>
      </c>
      <c r="B4854" s="360" t="s">
        <v>2877</v>
      </c>
      <c r="C4854" s="360" t="s">
        <v>2790</v>
      </c>
      <c r="D4854" s="360">
        <v>1</v>
      </c>
      <c r="E4854" s="360" t="s">
        <v>3532</v>
      </c>
      <c r="F4854" s="360" t="s">
        <v>15614</v>
      </c>
      <c r="G4854" s="360" t="s">
        <v>3532</v>
      </c>
      <c r="H4854" s="361">
        <v>45975</v>
      </c>
      <c r="I4854" s="360" t="s">
        <v>3532</v>
      </c>
      <c r="J4854" s="360" t="s">
        <v>7725</v>
      </c>
      <c r="K4854" s="360">
        <v>2023</v>
      </c>
      <c r="L4854" s="360" t="s">
        <v>9001</v>
      </c>
      <c r="M4854" s="360" t="s">
        <v>5957</v>
      </c>
      <c r="N4854" s="360" t="s">
        <v>114</v>
      </c>
      <c r="O4854" s="360" t="s">
        <v>83</v>
      </c>
      <c r="P4854" s="360">
        <v>0</v>
      </c>
      <c r="Q4854" s="360" t="s">
        <v>15615</v>
      </c>
    </row>
    <row r="4855" spans="1:17" ht="15">
      <c r="A4855" s="359" t="s">
        <v>1677</v>
      </c>
      <c r="B4855" s="360" t="s">
        <v>3967</v>
      </c>
      <c r="C4855" s="360" t="s">
        <v>2790</v>
      </c>
      <c r="D4855" s="360">
        <v>10</v>
      </c>
      <c r="E4855" s="360" t="s">
        <v>3532</v>
      </c>
      <c r="F4855" s="360" t="s">
        <v>15616</v>
      </c>
      <c r="G4855" s="360" t="s">
        <v>3532</v>
      </c>
      <c r="H4855" s="361">
        <v>45975</v>
      </c>
      <c r="I4855" s="360" t="s">
        <v>3532</v>
      </c>
      <c r="J4855" s="360" t="s">
        <v>5950</v>
      </c>
      <c r="K4855" s="360">
        <v>2023</v>
      </c>
      <c r="L4855" s="360" t="s">
        <v>7211</v>
      </c>
      <c r="M4855" s="360" t="s">
        <v>5952</v>
      </c>
      <c r="N4855" s="360" t="s">
        <v>5953</v>
      </c>
      <c r="O4855" s="360" t="s">
        <v>83</v>
      </c>
      <c r="P4855" s="360">
        <v>0</v>
      </c>
      <c r="Q4855" s="360" t="s">
        <v>15617</v>
      </c>
    </row>
    <row r="4856" spans="1:17" ht="15">
      <c r="A4856" s="359" t="s">
        <v>2147</v>
      </c>
      <c r="B4856" s="360" t="s">
        <v>2327</v>
      </c>
      <c r="C4856" s="360" t="s">
        <v>3532</v>
      </c>
      <c r="D4856" s="360">
        <v>46</v>
      </c>
      <c r="E4856" s="360" t="s">
        <v>3532</v>
      </c>
      <c r="F4856" s="360" t="s">
        <v>3532</v>
      </c>
      <c r="G4856" s="360" t="s">
        <v>3532</v>
      </c>
      <c r="H4856" s="361">
        <v>45975</v>
      </c>
      <c r="I4856" s="360" t="s">
        <v>3532</v>
      </c>
      <c r="J4856" s="360" t="s">
        <v>8132</v>
      </c>
      <c r="K4856" s="360">
        <v>2024</v>
      </c>
      <c r="L4856" s="360" t="s">
        <v>8399</v>
      </c>
      <c r="M4856" s="360" t="s">
        <v>5957</v>
      </c>
      <c r="N4856" s="360" t="s">
        <v>114</v>
      </c>
      <c r="O4856" s="360" t="s">
        <v>2147</v>
      </c>
      <c r="P4856" s="360">
        <v>0</v>
      </c>
      <c r="Q4856" s="360" t="s">
        <v>3532</v>
      </c>
    </row>
    <row r="4857" spans="1:17" ht="15">
      <c r="A4857" s="359" t="s">
        <v>1687</v>
      </c>
      <c r="B4857" s="360" t="s">
        <v>2621</v>
      </c>
      <c r="C4857" s="360" t="s">
        <v>2790</v>
      </c>
      <c r="D4857" s="360">
        <v>4</v>
      </c>
      <c r="E4857" s="360" t="s">
        <v>3532</v>
      </c>
      <c r="F4857" s="360" t="s">
        <v>15618</v>
      </c>
      <c r="G4857" s="360" t="s">
        <v>3532</v>
      </c>
      <c r="H4857" s="361">
        <v>45975</v>
      </c>
      <c r="I4857" s="360" t="s">
        <v>3532</v>
      </c>
      <c r="J4857" s="360" t="s">
        <v>5950</v>
      </c>
      <c r="K4857" s="360">
        <v>2023</v>
      </c>
      <c r="L4857" s="360" t="s">
        <v>6384</v>
      </c>
      <c r="M4857" s="360" t="s">
        <v>5952</v>
      </c>
      <c r="N4857" s="360" t="s">
        <v>5953</v>
      </c>
      <c r="O4857" s="360" t="s">
        <v>83</v>
      </c>
      <c r="P4857" s="360">
        <v>0</v>
      </c>
      <c r="Q4857" s="360" t="s">
        <v>9951</v>
      </c>
    </row>
    <row r="4858" spans="1:17" ht="15">
      <c r="A4858" s="359" t="s">
        <v>1651</v>
      </c>
      <c r="B4858" s="360" t="s">
        <v>3251</v>
      </c>
      <c r="C4858" s="360" t="s">
        <v>2790</v>
      </c>
      <c r="D4858" s="360">
        <v>3</v>
      </c>
      <c r="E4858" s="360" t="s">
        <v>3532</v>
      </c>
      <c r="F4858" s="360" t="s">
        <v>15619</v>
      </c>
      <c r="G4858" s="360" t="s">
        <v>3532</v>
      </c>
      <c r="H4858" s="361">
        <v>45975</v>
      </c>
      <c r="I4858" s="360" t="s">
        <v>3532</v>
      </c>
      <c r="J4858" s="360" t="s">
        <v>7099</v>
      </c>
      <c r="K4858" s="360">
        <v>2024</v>
      </c>
      <c r="L4858" s="360" t="s">
        <v>8661</v>
      </c>
      <c r="M4858" s="360" t="s">
        <v>5957</v>
      </c>
      <c r="N4858" s="360" t="s">
        <v>114</v>
      </c>
      <c r="O4858" s="360" t="s">
        <v>83</v>
      </c>
      <c r="P4858" s="360">
        <v>0</v>
      </c>
      <c r="Q4858" s="360" t="s">
        <v>15620</v>
      </c>
    </row>
    <row r="4859" spans="1:17" ht="15">
      <c r="A4859" s="359" t="s">
        <v>5750</v>
      </c>
      <c r="B4859" s="360" t="s">
        <v>2042</v>
      </c>
      <c r="C4859" s="360" t="s">
        <v>3532</v>
      </c>
      <c r="D4859" s="360">
        <v>9</v>
      </c>
      <c r="E4859" s="360" t="s">
        <v>3532</v>
      </c>
      <c r="F4859" s="360" t="s">
        <v>3532</v>
      </c>
      <c r="G4859" s="360" t="s">
        <v>3532</v>
      </c>
      <c r="H4859" s="361">
        <v>45975</v>
      </c>
      <c r="I4859" s="360" t="s">
        <v>3532</v>
      </c>
      <c r="J4859" s="360" t="s">
        <v>5950</v>
      </c>
      <c r="K4859" s="360">
        <v>2023</v>
      </c>
      <c r="L4859" s="360" t="s">
        <v>7211</v>
      </c>
      <c r="M4859" s="360" t="s">
        <v>5952</v>
      </c>
      <c r="N4859" s="360" t="s">
        <v>5953</v>
      </c>
      <c r="O4859" s="360" t="s">
        <v>83</v>
      </c>
      <c r="P4859" s="360" t="s">
        <v>3532</v>
      </c>
      <c r="Q4859" s="360" t="s">
        <v>3532</v>
      </c>
    </row>
    <row r="4860" spans="1:17" ht="15">
      <c r="A4860" s="359" t="s">
        <v>1687</v>
      </c>
      <c r="B4860" s="360" t="s">
        <v>2616</v>
      </c>
      <c r="C4860" s="360" t="s">
        <v>2790</v>
      </c>
      <c r="D4860" s="360">
        <v>4</v>
      </c>
      <c r="E4860" s="360" t="s">
        <v>3532</v>
      </c>
      <c r="F4860" s="360" t="s">
        <v>15621</v>
      </c>
      <c r="G4860" s="360" t="s">
        <v>3532</v>
      </c>
      <c r="H4860" s="361">
        <v>45975</v>
      </c>
      <c r="I4860" s="360" t="s">
        <v>3532</v>
      </c>
      <c r="J4860" s="360" t="s">
        <v>7099</v>
      </c>
      <c r="K4860" s="360">
        <v>2023</v>
      </c>
      <c r="L4860" s="360" t="s">
        <v>7100</v>
      </c>
      <c r="M4860" s="360" t="s">
        <v>5957</v>
      </c>
      <c r="N4860" s="360" t="s">
        <v>114</v>
      </c>
      <c r="O4860" s="360" t="s">
        <v>83</v>
      </c>
      <c r="P4860" s="360">
        <v>0</v>
      </c>
      <c r="Q4860" s="360" t="s">
        <v>15622</v>
      </c>
    </row>
    <row r="4861" spans="1:17" ht="15">
      <c r="A4861" s="359" t="s">
        <v>1703</v>
      </c>
      <c r="B4861" s="360" t="s">
        <v>1701</v>
      </c>
      <c r="C4861" s="360" t="s">
        <v>2790</v>
      </c>
      <c r="D4861" s="360">
        <v>8</v>
      </c>
      <c r="E4861" s="360" t="s">
        <v>3532</v>
      </c>
      <c r="F4861" s="360" t="s">
        <v>15623</v>
      </c>
      <c r="G4861" s="360" t="s">
        <v>3532</v>
      </c>
      <c r="H4861" s="361">
        <v>45975</v>
      </c>
      <c r="I4861" s="360" t="s">
        <v>3532</v>
      </c>
      <c r="J4861" s="360" t="s">
        <v>5950</v>
      </c>
      <c r="K4861" s="360">
        <v>2023</v>
      </c>
      <c r="L4861" s="360" t="s">
        <v>7211</v>
      </c>
      <c r="M4861" s="360" t="s">
        <v>5952</v>
      </c>
      <c r="N4861" s="360" t="s">
        <v>5953</v>
      </c>
      <c r="O4861" s="360" t="s">
        <v>83</v>
      </c>
      <c r="P4861" s="360">
        <v>0</v>
      </c>
      <c r="Q4861" s="360" t="s">
        <v>15624</v>
      </c>
    </row>
    <row r="4862" spans="1:17" ht="15">
      <c r="A4862" s="359" t="s">
        <v>1620</v>
      </c>
      <c r="B4862" s="360" t="s">
        <v>3129</v>
      </c>
      <c r="C4862" s="360" t="s">
        <v>2790</v>
      </c>
      <c r="D4862" s="360">
        <v>4</v>
      </c>
      <c r="E4862" s="360" t="s">
        <v>3532</v>
      </c>
      <c r="F4862" s="360" t="s">
        <v>15625</v>
      </c>
      <c r="G4862" s="360" t="s">
        <v>3532</v>
      </c>
      <c r="H4862" s="361">
        <v>45975</v>
      </c>
      <c r="I4862" s="360" t="s">
        <v>3532</v>
      </c>
      <c r="J4862" s="360" t="s">
        <v>7099</v>
      </c>
      <c r="K4862" s="360">
        <v>2024</v>
      </c>
      <c r="L4862" s="360" t="s">
        <v>7100</v>
      </c>
      <c r="M4862" s="360" t="s">
        <v>5957</v>
      </c>
      <c r="N4862" s="360" t="s">
        <v>114</v>
      </c>
      <c r="O4862" s="360" t="s">
        <v>83</v>
      </c>
      <c r="P4862" s="360">
        <v>0</v>
      </c>
      <c r="Q4862" s="360" t="s">
        <v>15626</v>
      </c>
    </row>
    <row r="4863" spans="1:17" ht="15">
      <c r="A4863" s="359" t="s">
        <v>1703</v>
      </c>
      <c r="B4863" s="360" t="s">
        <v>2762</v>
      </c>
      <c r="C4863" s="360" t="s">
        <v>13927</v>
      </c>
      <c r="D4863" s="360">
        <v>0</v>
      </c>
      <c r="E4863" s="360" t="s">
        <v>3532</v>
      </c>
      <c r="F4863" s="360" t="s">
        <v>15627</v>
      </c>
      <c r="G4863" s="360" t="s">
        <v>3532</v>
      </c>
      <c r="H4863" s="361">
        <v>45975</v>
      </c>
      <c r="I4863" s="360" t="s">
        <v>3532</v>
      </c>
      <c r="J4863" s="360" t="s">
        <v>5950</v>
      </c>
      <c r="K4863" s="360">
        <v>2023</v>
      </c>
      <c r="L4863" s="360" t="s">
        <v>7211</v>
      </c>
      <c r="M4863" s="360" t="s">
        <v>5952</v>
      </c>
      <c r="N4863" s="360" t="s">
        <v>5953</v>
      </c>
      <c r="O4863" s="360" t="s">
        <v>83</v>
      </c>
      <c r="P4863" s="360" t="s">
        <v>3532</v>
      </c>
      <c r="Q4863" s="360" t="s">
        <v>15628</v>
      </c>
    </row>
    <row r="4864" spans="1:17" ht="15">
      <c r="A4864" s="359" t="s">
        <v>1683</v>
      </c>
      <c r="B4864" s="360" t="s">
        <v>1713</v>
      </c>
      <c r="C4864" s="360" t="s">
        <v>2790</v>
      </c>
      <c r="D4864" s="360">
        <v>3</v>
      </c>
      <c r="E4864" s="360" t="s">
        <v>3532</v>
      </c>
      <c r="F4864" s="360" t="s">
        <v>15629</v>
      </c>
      <c r="G4864" s="360" t="s">
        <v>3532</v>
      </c>
      <c r="H4864" s="361">
        <v>45975</v>
      </c>
      <c r="I4864" s="360" t="s">
        <v>3532</v>
      </c>
      <c r="J4864" s="360" t="s">
        <v>5950</v>
      </c>
      <c r="K4864" s="360">
        <v>2023</v>
      </c>
      <c r="L4864" s="360" t="s">
        <v>7211</v>
      </c>
      <c r="M4864" s="360" t="s">
        <v>5952</v>
      </c>
      <c r="N4864" s="360" t="s">
        <v>5953</v>
      </c>
      <c r="O4864" s="360" t="s">
        <v>83</v>
      </c>
      <c r="P4864" s="360">
        <v>0</v>
      </c>
      <c r="Q4864" s="360" t="s">
        <v>15630</v>
      </c>
    </row>
    <row r="4865" spans="1:17" ht="15">
      <c r="A4865" s="359" t="s">
        <v>2147</v>
      </c>
      <c r="B4865" s="360" t="s">
        <v>5558</v>
      </c>
      <c r="C4865" s="360" t="s">
        <v>3532</v>
      </c>
      <c r="D4865" s="360">
        <v>217</v>
      </c>
      <c r="E4865" s="360" t="s">
        <v>3532</v>
      </c>
      <c r="F4865" s="360" t="s">
        <v>3532</v>
      </c>
      <c r="G4865" s="360" t="s">
        <v>3532</v>
      </c>
      <c r="H4865" s="361">
        <v>45975</v>
      </c>
      <c r="I4865" s="360" t="s">
        <v>3532</v>
      </c>
      <c r="J4865" s="360" t="s">
        <v>8247</v>
      </c>
      <c r="K4865" s="360">
        <v>2023</v>
      </c>
      <c r="L4865" s="360" t="s">
        <v>6008</v>
      </c>
      <c r="M4865" s="360" t="s">
        <v>5957</v>
      </c>
      <c r="N4865" s="360" t="s">
        <v>5953</v>
      </c>
      <c r="O4865" s="360" t="s">
        <v>2147</v>
      </c>
      <c r="P4865" s="360" t="s">
        <v>3532</v>
      </c>
      <c r="Q4865" s="360" t="s">
        <v>3532</v>
      </c>
    </row>
    <row r="4866" spans="1:17" ht="15">
      <c r="A4866" s="359" t="s">
        <v>1683</v>
      </c>
      <c r="B4866" s="360" t="s">
        <v>664</v>
      </c>
      <c r="C4866" s="360" t="s">
        <v>2790</v>
      </c>
      <c r="D4866" s="360">
        <v>4</v>
      </c>
      <c r="E4866" s="360" t="s">
        <v>3532</v>
      </c>
      <c r="F4866" s="360" t="s">
        <v>15631</v>
      </c>
      <c r="G4866" s="360" t="s">
        <v>3532</v>
      </c>
      <c r="H4866" s="361">
        <v>45975</v>
      </c>
      <c r="I4866" s="360" t="s">
        <v>3532</v>
      </c>
      <c r="J4866" s="360" t="s">
        <v>7099</v>
      </c>
      <c r="K4866" s="360">
        <v>2024</v>
      </c>
      <c r="L4866" s="360" t="s">
        <v>7100</v>
      </c>
      <c r="M4866" s="360" t="s">
        <v>5957</v>
      </c>
      <c r="N4866" s="360" t="s">
        <v>114</v>
      </c>
      <c r="O4866" s="360" t="s">
        <v>83</v>
      </c>
      <c r="P4866" s="360">
        <v>0</v>
      </c>
      <c r="Q4866" s="360" t="s">
        <v>15632</v>
      </c>
    </row>
    <row r="4867" spans="1:17" ht="15">
      <c r="A4867" s="359" t="s">
        <v>1703</v>
      </c>
      <c r="B4867" s="360" t="s">
        <v>2763</v>
      </c>
      <c r="C4867" s="360" t="s">
        <v>2790</v>
      </c>
      <c r="D4867" s="360">
        <v>18</v>
      </c>
      <c r="E4867" s="360" t="s">
        <v>3532</v>
      </c>
      <c r="F4867" s="360" t="s">
        <v>15633</v>
      </c>
      <c r="G4867" s="360" t="s">
        <v>3532</v>
      </c>
      <c r="H4867" s="361">
        <v>45975</v>
      </c>
      <c r="I4867" s="360" t="s">
        <v>3532</v>
      </c>
      <c r="J4867" s="360" t="s">
        <v>5950</v>
      </c>
      <c r="K4867" s="360">
        <v>2023</v>
      </c>
      <c r="L4867" s="360" t="s">
        <v>7211</v>
      </c>
      <c r="M4867" s="360" t="s">
        <v>5952</v>
      </c>
      <c r="N4867" s="360" t="s">
        <v>5953</v>
      </c>
      <c r="O4867" s="360" t="s">
        <v>83</v>
      </c>
      <c r="P4867" s="360">
        <v>0</v>
      </c>
      <c r="Q4867" s="360" t="s">
        <v>15634</v>
      </c>
    </row>
    <row r="4868" spans="1:17" ht="15">
      <c r="A4868" s="359" t="s">
        <v>6041</v>
      </c>
      <c r="B4868" s="360" t="s">
        <v>3097</v>
      </c>
      <c r="C4868" s="360" t="s">
        <v>2790</v>
      </c>
      <c r="D4868" s="360">
        <v>4</v>
      </c>
      <c r="E4868" s="360" t="s">
        <v>3532</v>
      </c>
      <c r="F4868" s="360" t="s">
        <v>15635</v>
      </c>
      <c r="G4868" s="360" t="s">
        <v>3532</v>
      </c>
      <c r="H4868" s="361">
        <v>45975</v>
      </c>
      <c r="I4868" s="360" t="s">
        <v>3532</v>
      </c>
      <c r="J4868" s="360" t="s">
        <v>5950</v>
      </c>
      <c r="K4868" s="360">
        <v>2024</v>
      </c>
      <c r="L4868" s="360" t="s">
        <v>7211</v>
      </c>
      <c r="M4868" s="360" t="s">
        <v>5952</v>
      </c>
      <c r="N4868" s="360" t="s">
        <v>5953</v>
      </c>
      <c r="O4868" s="360" t="s">
        <v>83</v>
      </c>
      <c r="P4868" s="360">
        <v>0</v>
      </c>
      <c r="Q4868" s="360" t="s">
        <v>15636</v>
      </c>
    </row>
    <row r="4869" spans="1:17" ht="15">
      <c r="A4869" s="359" t="s">
        <v>6452</v>
      </c>
      <c r="B4869" s="360" t="s">
        <v>15637</v>
      </c>
      <c r="C4869" s="360" t="s">
        <v>3532</v>
      </c>
      <c r="D4869" s="360">
        <v>119</v>
      </c>
      <c r="E4869" s="360" t="s">
        <v>3532</v>
      </c>
      <c r="F4869" s="360" t="s">
        <v>3532</v>
      </c>
      <c r="G4869" s="360" t="s">
        <v>3532</v>
      </c>
      <c r="H4869" s="361">
        <v>45975</v>
      </c>
      <c r="I4869" s="360" t="s">
        <v>3532</v>
      </c>
      <c r="J4869" s="360" t="s">
        <v>7374</v>
      </c>
      <c r="K4869" s="360">
        <v>2024</v>
      </c>
      <c r="L4869" s="360" t="s">
        <v>5964</v>
      </c>
      <c r="M4869" s="360" t="s">
        <v>5957</v>
      </c>
      <c r="N4869" s="360" t="s">
        <v>5953</v>
      </c>
      <c r="O4869" s="360" t="s">
        <v>83</v>
      </c>
      <c r="P4869" s="360" t="s">
        <v>3532</v>
      </c>
      <c r="Q4869" s="360" t="s">
        <v>3532</v>
      </c>
    </row>
    <row r="4870" spans="1:17" ht="15">
      <c r="A4870" s="359" t="s">
        <v>1651</v>
      </c>
      <c r="B4870" s="360" t="s">
        <v>451</v>
      </c>
      <c r="C4870" s="360" t="s">
        <v>109</v>
      </c>
      <c r="D4870" s="360">
        <v>105</v>
      </c>
      <c r="E4870" s="360" t="s">
        <v>7207</v>
      </c>
      <c r="F4870" s="360" t="s">
        <v>7208</v>
      </c>
      <c r="G4870" s="360" t="s">
        <v>7209</v>
      </c>
      <c r="H4870" s="361">
        <v>45975</v>
      </c>
      <c r="I4870" s="360" t="s">
        <v>3532</v>
      </c>
      <c r="J4870" s="360" t="s">
        <v>7099</v>
      </c>
      <c r="K4870" s="360">
        <v>2024</v>
      </c>
      <c r="L4870" s="360" t="s">
        <v>8661</v>
      </c>
      <c r="M4870" s="360" t="s">
        <v>5957</v>
      </c>
      <c r="N4870" s="360" t="s">
        <v>114</v>
      </c>
      <c r="O4870" s="360" t="s">
        <v>83</v>
      </c>
      <c r="P4870" s="360" t="s">
        <v>3532</v>
      </c>
      <c r="Q4870" s="360" t="s">
        <v>15519</v>
      </c>
    </row>
    <row r="4871" spans="1:17" ht="15">
      <c r="A4871" s="359" t="s">
        <v>1660</v>
      </c>
      <c r="B4871" s="360" t="s">
        <v>2374</v>
      </c>
      <c r="C4871" s="360" t="s">
        <v>3532</v>
      </c>
      <c r="D4871" s="360">
        <v>2</v>
      </c>
      <c r="E4871" s="360" t="s">
        <v>3532</v>
      </c>
      <c r="F4871" s="360" t="s">
        <v>3532</v>
      </c>
      <c r="G4871" s="360" t="s">
        <v>3532</v>
      </c>
      <c r="H4871" s="361">
        <v>45975</v>
      </c>
      <c r="I4871" s="360" t="s">
        <v>3532</v>
      </c>
      <c r="J4871" s="360" t="s">
        <v>7030</v>
      </c>
      <c r="K4871" s="360">
        <v>2023</v>
      </c>
      <c r="L4871" s="360" t="s">
        <v>8562</v>
      </c>
      <c r="M4871" s="360" t="s">
        <v>5957</v>
      </c>
      <c r="N4871" s="360" t="s">
        <v>114</v>
      </c>
      <c r="O4871" s="360" t="s">
        <v>531</v>
      </c>
      <c r="P4871" s="360" t="s">
        <v>3532</v>
      </c>
      <c r="Q4871" s="360" t="s">
        <v>3532</v>
      </c>
    </row>
    <row r="4872" spans="1:17" ht="15">
      <c r="A4872" s="359" t="s">
        <v>6032</v>
      </c>
      <c r="B4872" s="360" t="s">
        <v>2251</v>
      </c>
      <c r="C4872" s="360" t="s">
        <v>3532</v>
      </c>
      <c r="D4872" s="360">
        <v>0</v>
      </c>
      <c r="E4872" s="360" t="s">
        <v>3532</v>
      </c>
      <c r="F4872" s="360" t="s">
        <v>3532</v>
      </c>
      <c r="G4872" s="360" t="s">
        <v>3532</v>
      </c>
      <c r="H4872" s="361">
        <v>45975</v>
      </c>
      <c r="I4872" s="360" t="s">
        <v>3532</v>
      </c>
      <c r="J4872" s="360" t="s">
        <v>8132</v>
      </c>
      <c r="K4872" s="360">
        <v>2024</v>
      </c>
      <c r="L4872" s="360" t="s">
        <v>6866</v>
      </c>
      <c r="M4872" s="360" t="s">
        <v>5957</v>
      </c>
      <c r="N4872" s="360" t="s">
        <v>114</v>
      </c>
      <c r="O4872" s="360" t="s">
        <v>6002</v>
      </c>
      <c r="P4872" s="360">
        <v>0</v>
      </c>
      <c r="Q4872" s="360" t="s">
        <v>3532</v>
      </c>
    </row>
    <row r="4873" spans="1:17" ht="15">
      <c r="A4873" s="359" t="s">
        <v>1651</v>
      </c>
      <c r="B4873" s="360" t="s">
        <v>3983</v>
      </c>
      <c r="C4873" s="360" t="s">
        <v>2790</v>
      </c>
      <c r="D4873" s="360">
        <v>4</v>
      </c>
      <c r="E4873" s="360" t="s">
        <v>3532</v>
      </c>
      <c r="F4873" s="360" t="s">
        <v>15638</v>
      </c>
      <c r="G4873" s="360" t="s">
        <v>3532</v>
      </c>
      <c r="H4873" s="361">
        <v>45975</v>
      </c>
      <c r="I4873" s="360" t="s">
        <v>3532</v>
      </c>
      <c r="J4873" s="360" t="s">
        <v>5950</v>
      </c>
      <c r="K4873" s="360">
        <v>2023</v>
      </c>
      <c r="L4873" s="360" t="s">
        <v>6384</v>
      </c>
      <c r="M4873" s="360" t="s">
        <v>5952</v>
      </c>
      <c r="N4873" s="360" t="s">
        <v>5953</v>
      </c>
      <c r="O4873" s="360" t="s">
        <v>83</v>
      </c>
      <c r="P4873" s="360">
        <v>0</v>
      </c>
      <c r="Q4873" s="360" t="s">
        <v>14916</v>
      </c>
    </row>
    <row r="4874" spans="1:17" ht="15">
      <c r="A4874" s="359" t="s">
        <v>219</v>
      </c>
      <c r="B4874" s="360" t="s">
        <v>2709</v>
      </c>
      <c r="C4874" s="360" t="s">
        <v>2790</v>
      </c>
      <c r="D4874" s="360">
        <v>3</v>
      </c>
      <c r="E4874" s="360" t="s">
        <v>3532</v>
      </c>
      <c r="F4874" s="360" t="s">
        <v>15639</v>
      </c>
      <c r="G4874" s="360" t="s">
        <v>3532</v>
      </c>
      <c r="H4874" s="361">
        <v>45975</v>
      </c>
      <c r="I4874" s="360" t="s">
        <v>3532</v>
      </c>
      <c r="J4874" s="360" t="s">
        <v>14943</v>
      </c>
      <c r="K4874" s="360">
        <v>2022</v>
      </c>
      <c r="L4874" s="360" t="s">
        <v>14944</v>
      </c>
      <c r="M4874" s="360" t="s">
        <v>5957</v>
      </c>
      <c r="N4874" s="360" t="s">
        <v>114</v>
      </c>
      <c r="O4874" s="360" t="s">
        <v>83</v>
      </c>
      <c r="P4874" s="360">
        <v>0</v>
      </c>
      <c r="Q4874" s="360" t="s">
        <v>15640</v>
      </c>
    </row>
    <row r="4875" spans="1:17" ht="15">
      <c r="A4875" s="359" t="s">
        <v>1611</v>
      </c>
      <c r="B4875" s="360" t="s">
        <v>1971</v>
      </c>
      <c r="C4875" s="360" t="s">
        <v>6109</v>
      </c>
      <c r="D4875" s="360">
        <v>0</v>
      </c>
      <c r="E4875" s="360" t="s">
        <v>3532</v>
      </c>
      <c r="F4875" s="360" t="s">
        <v>6912</v>
      </c>
      <c r="G4875" s="360" t="s">
        <v>3532</v>
      </c>
      <c r="H4875" s="361">
        <v>45975</v>
      </c>
      <c r="I4875" s="360" t="s">
        <v>3532</v>
      </c>
      <c r="J4875" s="360" t="s">
        <v>14943</v>
      </c>
      <c r="K4875" s="360">
        <v>2022</v>
      </c>
      <c r="L4875" s="360" t="s">
        <v>14944</v>
      </c>
      <c r="M4875" s="360" t="s">
        <v>5957</v>
      </c>
      <c r="N4875" s="360" t="s">
        <v>114</v>
      </c>
      <c r="O4875" s="360" t="s">
        <v>83</v>
      </c>
      <c r="P4875" s="360" t="s">
        <v>3532</v>
      </c>
      <c r="Q4875" s="360" t="s">
        <v>6914</v>
      </c>
    </row>
    <row r="4876" spans="1:17" ht="15">
      <c r="A4876" s="359" t="s">
        <v>1660</v>
      </c>
      <c r="B4876" s="360" t="s">
        <v>2384</v>
      </c>
      <c r="C4876" s="360" t="s">
        <v>3532</v>
      </c>
      <c r="D4876" s="360">
        <v>2</v>
      </c>
      <c r="E4876" s="360" t="s">
        <v>3532</v>
      </c>
      <c r="F4876" s="360" t="s">
        <v>3532</v>
      </c>
      <c r="G4876" s="360" t="s">
        <v>3532</v>
      </c>
      <c r="H4876" s="361">
        <v>45975</v>
      </c>
      <c r="I4876" s="360" t="s">
        <v>8194</v>
      </c>
      <c r="J4876" s="360" t="s">
        <v>8132</v>
      </c>
      <c r="K4876" s="360">
        <v>2023</v>
      </c>
      <c r="L4876" s="360" t="s">
        <v>8202</v>
      </c>
      <c r="M4876" s="360" t="s">
        <v>5957</v>
      </c>
      <c r="N4876" s="360" t="s">
        <v>114</v>
      </c>
      <c r="O4876" s="360" t="s">
        <v>531</v>
      </c>
      <c r="P4876" s="360" t="s">
        <v>3532</v>
      </c>
      <c r="Q4876" s="360" t="s">
        <v>3532</v>
      </c>
    </row>
    <row r="4877" spans="1:17" ht="15">
      <c r="A4877" s="359" t="s">
        <v>1660</v>
      </c>
      <c r="B4877" s="360" t="s">
        <v>2378</v>
      </c>
      <c r="C4877" s="360" t="s">
        <v>3532</v>
      </c>
      <c r="D4877" s="360">
        <v>2</v>
      </c>
      <c r="E4877" s="360" t="s">
        <v>3532</v>
      </c>
      <c r="F4877" s="360" t="s">
        <v>3532</v>
      </c>
      <c r="G4877" s="360" t="s">
        <v>3532</v>
      </c>
      <c r="H4877" s="361">
        <v>45975</v>
      </c>
      <c r="I4877" s="360" t="s">
        <v>3532</v>
      </c>
      <c r="J4877" s="360" t="s">
        <v>5950</v>
      </c>
      <c r="K4877" s="360">
        <v>2023</v>
      </c>
      <c r="L4877" s="360" t="s">
        <v>6384</v>
      </c>
      <c r="M4877" s="360" t="s">
        <v>5952</v>
      </c>
      <c r="N4877" s="360" t="s">
        <v>5953</v>
      </c>
      <c r="O4877" s="360" t="s">
        <v>531</v>
      </c>
      <c r="P4877" s="360">
        <v>0</v>
      </c>
      <c r="Q4877" s="360" t="s">
        <v>3532</v>
      </c>
    </row>
    <row r="4878" spans="1:17" ht="15">
      <c r="A4878" s="359" t="s">
        <v>6587</v>
      </c>
      <c r="B4878" s="360" t="s">
        <v>3990</v>
      </c>
      <c r="C4878" s="360" t="s">
        <v>2790</v>
      </c>
      <c r="D4878" s="360">
        <v>4</v>
      </c>
      <c r="E4878" s="360" t="s">
        <v>3532</v>
      </c>
      <c r="F4878" s="360" t="s">
        <v>15641</v>
      </c>
      <c r="G4878" s="360" t="s">
        <v>3532</v>
      </c>
      <c r="H4878" s="361">
        <v>45975</v>
      </c>
      <c r="I4878" s="360" t="s">
        <v>3532</v>
      </c>
      <c r="J4878" s="360" t="s">
        <v>14943</v>
      </c>
      <c r="K4878" s="360">
        <v>2022</v>
      </c>
      <c r="L4878" s="360" t="s">
        <v>14944</v>
      </c>
      <c r="M4878" s="360" t="s">
        <v>5957</v>
      </c>
      <c r="N4878" s="360" t="s">
        <v>114</v>
      </c>
      <c r="O4878" s="360" t="s">
        <v>83</v>
      </c>
      <c r="P4878" s="360">
        <v>0</v>
      </c>
      <c r="Q4878" s="360" t="s">
        <v>15642</v>
      </c>
    </row>
    <row r="4879" spans="1:17" ht="15">
      <c r="A4879" s="359" t="s">
        <v>1687</v>
      </c>
      <c r="B4879" s="360" t="s">
        <v>2615</v>
      </c>
      <c r="C4879" s="360" t="s">
        <v>2790</v>
      </c>
      <c r="D4879" s="360">
        <v>3</v>
      </c>
      <c r="E4879" s="360" t="s">
        <v>3532</v>
      </c>
      <c r="F4879" s="360" t="s">
        <v>15643</v>
      </c>
      <c r="G4879" s="360" t="s">
        <v>3532</v>
      </c>
      <c r="H4879" s="361">
        <v>45975</v>
      </c>
      <c r="I4879" s="360" t="s">
        <v>3532</v>
      </c>
      <c r="J4879" s="360" t="s">
        <v>7099</v>
      </c>
      <c r="K4879" s="360">
        <v>2023</v>
      </c>
      <c r="L4879" s="360" t="s">
        <v>7100</v>
      </c>
      <c r="M4879" s="360" t="s">
        <v>5957</v>
      </c>
      <c r="N4879" s="360" t="s">
        <v>114</v>
      </c>
      <c r="O4879" s="360" t="s">
        <v>83</v>
      </c>
      <c r="P4879" s="360">
        <v>0</v>
      </c>
      <c r="Q4879" s="360" t="s">
        <v>15644</v>
      </c>
    </row>
    <row r="4880" spans="1:17" ht="15">
      <c r="A4880" s="359" t="s">
        <v>1660</v>
      </c>
      <c r="B4880" s="360" t="s">
        <v>2383</v>
      </c>
      <c r="C4880" s="360" t="s">
        <v>3532</v>
      </c>
      <c r="D4880" s="360">
        <v>2</v>
      </c>
      <c r="E4880" s="360" t="s">
        <v>3532</v>
      </c>
      <c r="F4880" s="360" t="s">
        <v>3532</v>
      </c>
      <c r="G4880" s="360" t="s">
        <v>3532</v>
      </c>
      <c r="H4880" s="361">
        <v>45975</v>
      </c>
      <c r="I4880" s="360" t="s">
        <v>3532</v>
      </c>
      <c r="J4880" s="360" t="s">
        <v>7725</v>
      </c>
      <c r="K4880" s="360">
        <v>2023</v>
      </c>
      <c r="L4880" s="360" t="s">
        <v>7726</v>
      </c>
      <c r="M4880" s="360" t="s">
        <v>5957</v>
      </c>
      <c r="N4880" s="360" t="s">
        <v>114</v>
      </c>
      <c r="O4880" s="360" t="s">
        <v>531</v>
      </c>
      <c r="P4880" s="360" t="s">
        <v>3532</v>
      </c>
      <c r="Q4880" s="360" t="s">
        <v>3532</v>
      </c>
    </row>
    <row r="4881" spans="1:17" ht="15">
      <c r="A4881" s="359" t="s">
        <v>1687</v>
      </c>
      <c r="B4881" s="360" t="s">
        <v>2624</v>
      </c>
      <c r="C4881" s="360" t="s">
        <v>6591</v>
      </c>
      <c r="D4881" s="360">
        <v>4</v>
      </c>
      <c r="E4881" s="360" t="s">
        <v>3532</v>
      </c>
      <c r="F4881" s="360" t="s">
        <v>3532</v>
      </c>
      <c r="G4881" s="360" t="s">
        <v>3532</v>
      </c>
      <c r="H4881" s="361">
        <v>45975</v>
      </c>
      <c r="I4881" s="360" t="s">
        <v>3532</v>
      </c>
      <c r="J4881" s="360" t="s">
        <v>8132</v>
      </c>
      <c r="K4881" s="360">
        <v>2023</v>
      </c>
      <c r="L4881" s="360" t="s">
        <v>8202</v>
      </c>
      <c r="M4881" s="360" t="s">
        <v>5957</v>
      </c>
      <c r="N4881" s="360" t="s">
        <v>114</v>
      </c>
      <c r="O4881" s="360" t="s">
        <v>83</v>
      </c>
      <c r="P4881" s="360">
        <v>0</v>
      </c>
      <c r="Q4881" s="360" t="s">
        <v>15645</v>
      </c>
    </row>
    <row r="4882" spans="1:17" ht="15">
      <c r="A4882" s="359" t="s">
        <v>3440</v>
      </c>
      <c r="B4882" s="360" t="s">
        <v>3443</v>
      </c>
      <c r="C4882" s="360" t="s">
        <v>3532</v>
      </c>
      <c r="D4882" s="360">
        <v>2</v>
      </c>
      <c r="E4882" s="360" t="s">
        <v>3532</v>
      </c>
      <c r="F4882" s="360" t="s">
        <v>3532</v>
      </c>
      <c r="G4882" s="360" t="s">
        <v>3532</v>
      </c>
      <c r="H4882" s="361">
        <v>45975</v>
      </c>
      <c r="I4882" s="360" t="s">
        <v>3532</v>
      </c>
      <c r="J4882" s="360" t="s">
        <v>5950</v>
      </c>
      <c r="K4882" s="360">
        <v>2023</v>
      </c>
      <c r="L4882" s="360" t="s">
        <v>7211</v>
      </c>
      <c r="M4882" s="360" t="s">
        <v>5952</v>
      </c>
      <c r="N4882" s="360" t="s">
        <v>5953</v>
      </c>
      <c r="O4882" s="360" t="s">
        <v>83</v>
      </c>
      <c r="P4882" s="360" t="s">
        <v>3532</v>
      </c>
      <c r="Q4882" s="360" t="s">
        <v>3532</v>
      </c>
    </row>
    <row r="4883" spans="1:17" ht="15">
      <c r="A4883" s="359" t="s">
        <v>1677</v>
      </c>
      <c r="B4883" s="360" t="s">
        <v>3964</v>
      </c>
      <c r="C4883" s="360" t="s">
        <v>2790</v>
      </c>
      <c r="D4883" s="360">
        <v>1</v>
      </c>
      <c r="E4883" s="360" t="s">
        <v>3532</v>
      </c>
      <c r="F4883" s="360" t="s">
        <v>15646</v>
      </c>
      <c r="G4883" s="360" t="s">
        <v>3532</v>
      </c>
      <c r="H4883" s="361">
        <v>45975</v>
      </c>
      <c r="I4883" s="360" t="s">
        <v>3532</v>
      </c>
      <c r="J4883" s="360" t="s">
        <v>5950</v>
      </c>
      <c r="K4883" s="360">
        <v>2023</v>
      </c>
      <c r="L4883" s="360" t="s">
        <v>7211</v>
      </c>
      <c r="M4883" s="360" t="s">
        <v>5952</v>
      </c>
      <c r="N4883" s="360" t="s">
        <v>5953</v>
      </c>
      <c r="O4883" s="360" t="s">
        <v>83</v>
      </c>
      <c r="P4883" s="360">
        <v>0</v>
      </c>
      <c r="Q4883" s="360" t="s">
        <v>15647</v>
      </c>
    </row>
    <row r="4884" spans="1:17" ht="15">
      <c r="A4884" s="359" t="s">
        <v>6041</v>
      </c>
      <c r="B4884" s="360" t="s">
        <v>1416</v>
      </c>
      <c r="C4884" s="360" t="s">
        <v>2790</v>
      </c>
      <c r="D4884" s="360">
        <v>4</v>
      </c>
      <c r="E4884" s="360" t="s">
        <v>3532</v>
      </c>
      <c r="F4884" s="360" t="s">
        <v>15648</v>
      </c>
      <c r="G4884" s="360" t="s">
        <v>3532</v>
      </c>
      <c r="H4884" s="361">
        <v>45975</v>
      </c>
      <c r="I4884" s="360" t="s">
        <v>3532</v>
      </c>
      <c r="J4884" s="360" t="s">
        <v>5950</v>
      </c>
      <c r="K4884" s="360">
        <v>2023</v>
      </c>
      <c r="L4884" s="360" t="s">
        <v>7211</v>
      </c>
      <c r="M4884" s="360" t="s">
        <v>5952</v>
      </c>
      <c r="N4884" s="360" t="s">
        <v>5953</v>
      </c>
      <c r="O4884" s="360" t="s">
        <v>83</v>
      </c>
      <c r="P4884" s="360">
        <v>0</v>
      </c>
      <c r="Q4884" s="360" t="s">
        <v>15649</v>
      </c>
    </row>
    <row r="4885" spans="1:17" ht="15">
      <c r="A4885" s="359" t="s">
        <v>1657</v>
      </c>
      <c r="B4885" s="360" t="s">
        <v>2388</v>
      </c>
      <c r="C4885" s="360" t="s">
        <v>6591</v>
      </c>
      <c r="D4885" s="360">
        <v>0</v>
      </c>
      <c r="E4885" s="360" t="s">
        <v>3532</v>
      </c>
      <c r="F4885" s="360" t="s">
        <v>3532</v>
      </c>
      <c r="G4885" s="360" t="s">
        <v>3532</v>
      </c>
      <c r="H4885" s="361">
        <v>45975</v>
      </c>
      <c r="I4885" s="360" t="s">
        <v>3532</v>
      </c>
      <c r="J4885" s="360" t="s">
        <v>8132</v>
      </c>
      <c r="K4885" s="360">
        <v>2024</v>
      </c>
      <c r="L4885" s="360" t="s">
        <v>8202</v>
      </c>
      <c r="M4885" s="360" t="s">
        <v>5957</v>
      </c>
      <c r="N4885" s="360" t="s">
        <v>114</v>
      </c>
      <c r="O4885" s="360" t="s">
        <v>3532</v>
      </c>
      <c r="P4885" s="360" t="s">
        <v>3532</v>
      </c>
      <c r="Q4885" s="360" t="s">
        <v>8924</v>
      </c>
    </row>
    <row r="4886" spans="1:17" ht="15">
      <c r="A4886" s="359" t="s">
        <v>6797</v>
      </c>
      <c r="B4886" s="360" t="s">
        <v>15650</v>
      </c>
      <c r="C4886" s="360" t="s">
        <v>3532</v>
      </c>
      <c r="D4886" s="360">
        <v>2</v>
      </c>
      <c r="E4886" s="360" t="s">
        <v>3532</v>
      </c>
      <c r="F4886" s="360" t="s">
        <v>3532</v>
      </c>
      <c r="G4886" s="360" t="s">
        <v>3532</v>
      </c>
      <c r="H4886" s="361">
        <v>45975</v>
      </c>
      <c r="I4886" s="360" t="s">
        <v>3532</v>
      </c>
      <c r="J4886" s="360" t="s">
        <v>15651</v>
      </c>
      <c r="K4886" s="360">
        <v>2024</v>
      </c>
      <c r="L4886" s="360" t="s">
        <v>5956</v>
      </c>
      <c r="M4886" s="360" t="s">
        <v>5957</v>
      </c>
      <c r="N4886" s="360" t="s">
        <v>5953</v>
      </c>
      <c r="O4886" s="360" t="s">
        <v>83</v>
      </c>
      <c r="P4886" s="360" t="s">
        <v>3532</v>
      </c>
      <c r="Q4886" s="360" t="s">
        <v>3532</v>
      </c>
    </row>
    <row r="4887" spans="1:17" ht="15">
      <c r="A4887" s="359" t="s">
        <v>7013</v>
      </c>
      <c r="B4887" s="360" t="s">
        <v>4188</v>
      </c>
      <c r="C4887" s="360" t="s">
        <v>3532</v>
      </c>
      <c r="D4887" s="360">
        <v>217</v>
      </c>
      <c r="E4887" s="360" t="s">
        <v>3532</v>
      </c>
      <c r="F4887" s="360" t="s">
        <v>3532</v>
      </c>
      <c r="G4887" s="360" t="s">
        <v>3532</v>
      </c>
      <c r="H4887" s="361">
        <v>45975</v>
      </c>
      <c r="I4887" s="360" t="s">
        <v>3532</v>
      </c>
      <c r="J4887" s="360" t="s">
        <v>5950</v>
      </c>
      <c r="K4887" s="360">
        <v>2023</v>
      </c>
      <c r="L4887" s="360" t="s">
        <v>7211</v>
      </c>
      <c r="M4887" s="360" t="s">
        <v>5952</v>
      </c>
      <c r="N4887" s="360" t="s">
        <v>5953</v>
      </c>
      <c r="O4887" s="360" t="s">
        <v>3993</v>
      </c>
      <c r="P4887" s="360" t="s">
        <v>3532</v>
      </c>
      <c r="Q4887" s="360" t="s">
        <v>3532</v>
      </c>
    </row>
    <row r="4888" spans="1:17" ht="15">
      <c r="A4888" s="359" t="s">
        <v>1657</v>
      </c>
      <c r="B4888" s="360" t="s">
        <v>2068</v>
      </c>
      <c r="C4888" s="360" t="s">
        <v>6591</v>
      </c>
      <c r="D4888" s="360">
        <v>0</v>
      </c>
      <c r="E4888" s="360" t="s">
        <v>3532</v>
      </c>
      <c r="F4888" s="360" t="s">
        <v>3532</v>
      </c>
      <c r="G4888" s="360" t="s">
        <v>3532</v>
      </c>
      <c r="H4888" s="361">
        <v>45975</v>
      </c>
      <c r="I4888" s="360" t="s">
        <v>3532</v>
      </c>
      <c r="J4888" s="360" t="s">
        <v>8132</v>
      </c>
      <c r="K4888" s="360">
        <v>2024</v>
      </c>
      <c r="L4888" s="360" t="s">
        <v>8202</v>
      </c>
      <c r="M4888" s="360" t="s">
        <v>5957</v>
      </c>
      <c r="N4888" s="360" t="s">
        <v>114</v>
      </c>
      <c r="O4888" s="360" t="s">
        <v>3532</v>
      </c>
      <c r="P4888" s="360">
        <v>0</v>
      </c>
      <c r="Q4888" s="360" t="s">
        <v>8924</v>
      </c>
    </row>
    <row r="4889" spans="1:17" ht="15">
      <c r="A4889" s="359" t="s">
        <v>1660</v>
      </c>
      <c r="B4889" s="360" t="s">
        <v>1041</v>
      </c>
      <c r="C4889" s="360" t="s">
        <v>3532</v>
      </c>
      <c r="D4889" s="360">
        <v>2</v>
      </c>
      <c r="E4889" s="360" t="s">
        <v>3532</v>
      </c>
      <c r="F4889" s="360" t="s">
        <v>3532</v>
      </c>
      <c r="G4889" s="360" t="s">
        <v>3532</v>
      </c>
      <c r="H4889" s="361">
        <v>45975</v>
      </c>
      <c r="I4889" s="360" t="s">
        <v>3532</v>
      </c>
      <c r="J4889" s="360" t="s">
        <v>7725</v>
      </c>
      <c r="K4889" s="360">
        <v>2023</v>
      </c>
      <c r="L4889" s="360" t="s">
        <v>9001</v>
      </c>
      <c r="M4889" s="360" t="s">
        <v>5957</v>
      </c>
      <c r="N4889" s="360" t="s">
        <v>114</v>
      </c>
      <c r="O4889" s="360" t="s">
        <v>531</v>
      </c>
      <c r="P4889" s="360" t="s">
        <v>3532</v>
      </c>
      <c r="Q4889" s="360" t="s">
        <v>3532</v>
      </c>
    </row>
    <row r="4890" spans="1:17" ht="15">
      <c r="A4890" s="359" t="s">
        <v>1687</v>
      </c>
      <c r="B4890" s="360" t="s">
        <v>2609</v>
      </c>
      <c r="C4890" s="360" t="s">
        <v>2790</v>
      </c>
      <c r="D4890" s="360">
        <v>4</v>
      </c>
      <c r="E4890" s="360" t="s">
        <v>3532</v>
      </c>
      <c r="F4890" s="360" t="s">
        <v>15652</v>
      </c>
      <c r="G4890" s="360" t="s">
        <v>3532</v>
      </c>
      <c r="H4890" s="361">
        <v>45975</v>
      </c>
      <c r="I4890" s="360" t="s">
        <v>3532</v>
      </c>
      <c r="J4890" s="360" t="s">
        <v>7099</v>
      </c>
      <c r="K4890" s="360">
        <v>2023</v>
      </c>
      <c r="L4890" s="360" t="s">
        <v>7100</v>
      </c>
      <c r="M4890" s="360" t="s">
        <v>5957</v>
      </c>
      <c r="N4890" s="360" t="s">
        <v>114</v>
      </c>
      <c r="O4890" s="360" t="s">
        <v>83</v>
      </c>
      <c r="P4890" s="360">
        <v>0</v>
      </c>
      <c r="Q4890" s="360" t="s">
        <v>15653</v>
      </c>
    </row>
    <row r="4891" spans="1:17" ht="15">
      <c r="A4891" s="359" t="s">
        <v>6875</v>
      </c>
      <c r="B4891" s="360" t="s">
        <v>15654</v>
      </c>
      <c r="C4891" s="360" t="s">
        <v>3532</v>
      </c>
      <c r="D4891" s="360">
        <v>0</v>
      </c>
      <c r="E4891" s="360" t="s">
        <v>3532</v>
      </c>
      <c r="F4891" s="360" t="s">
        <v>3532</v>
      </c>
      <c r="G4891" s="360" t="s">
        <v>3532</v>
      </c>
      <c r="H4891" s="361">
        <v>45975</v>
      </c>
      <c r="I4891" s="360" t="s">
        <v>3532</v>
      </c>
      <c r="J4891" s="360" t="s">
        <v>15655</v>
      </c>
      <c r="K4891" s="360">
        <v>2025</v>
      </c>
      <c r="L4891" s="360" t="s">
        <v>5964</v>
      </c>
      <c r="M4891" s="360" t="s">
        <v>5957</v>
      </c>
      <c r="N4891" s="360" t="s">
        <v>114</v>
      </c>
      <c r="O4891" s="360" t="s">
        <v>83</v>
      </c>
      <c r="P4891" s="360" t="s">
        <v>3532</v>
      </c>
      <c r="Q4891" s="360" t="s">
        <v>3532</v>
      </c>
    </row>
    <row r="4892" spans="1:17" ht="15">
      <c r="A4892" s="359" t="s">
        <v>1611</v>
      </c>
      <c r="B4892" s="360" t="s">
        <v>3576</v>
      </c>
      <c r="C4892" s="360" t="s">
        <v>2790</v>
      </c>
      <c r="D4892" s="360">
        <v>38</v>
      </c>
      <c r="E4892" s="360" t="s">
        <v>3532</v>
      </c>
      <c r="F4892" s="360" t="s">
        <v>15656</v>
      </c>
      <c r="G4892" s="360" t="s">
        <v>3532</v>
      </c>
      <c r="H4892" s="361">
        <v>45975</v>
      </c>
      <c r="I4892" s="360" t="s">
        <v>3532</v>
      </c>
      <c r="J4892" s="360" t="s">
        <v>14943</v>
      </c>
      <c r="K4892" s="360">
        <v>2022</v>
      </c>
      <c r="L4892" s="360" t="s">
        <v>14944</v>
      </c>
      <c r="M4892" s="360" t="s">
        <v>5957</v>
      </c>
      <c r="N4892" s="360" t="s">
        <v>114</v>
      </c>
      <c r="O4892" s="360" t="s">
        <v>83</v>
      </c>
      <c r="P4892" s="360">
        <v>0</v>
      </c>
      <c r="Q4892" s="360" t="s">
        <v>15657</v>
      </c>
    </row>
    <row r="4893" spans="1:17" ht="15">
      <c r="A4893" s="359" t="s">
        <v>1703</v>
      </c>
      <c r="B4893" s="360" t="s">
        <v>801</v>
      </c>
      <c r="C4893" s="360" t="s">
        <v>2790</v>
      </c>
      <c r="D4893" s="360">
        <v>18</v>
      </c>
      <c r="E4893" s="360" t="s">
        <v>3532</v>
      </c>
      <c r="F4893" s="360" t="s">
        <v>15658</v>
      </c>
      <c r="G4893" s="360" t="s">
        <v>3532</v>
      </c>
      <c r="H4893" s="361">
        <v>45975</v>
      </c>
      <c r="I4893" s="360" t="s">
        <v>3532</v>
      </c>
      <c r="J4893" s="360" t="s">
        <v>5950</v>
      </c>
      <c r="K4893" s="360">
        <v>2023</v>
      </c>
      <c r="L4893" s="360" t="s">
        <v>7211</v>
      </c>
      <c r="M4893" s="360" t="s">
        <v>5952</v>
      </c>
      <c r="N4893" s="360" t="s">
        <v>5953</v>
      </c>
      <c r="O4893" s="360" t="s">
        <v>83</v>
      </c>
      <c r="P4893" s="360">
        <v>0</v>
      </c>
      <c r="Q4893" s="360" t="s">
        <v>15659</v>
      </c>
    </row>
    <row r="4894" spans="1:17" ht="15">
      <c r="A4894" s="359" t="s">
        <v>1683</v>
      </c>
      <c r="B4894" s="360" t="s">
        <v>2539</v>
      </c>
      <c r="C4894" s="360" t="s">
        <v>2790</v>
      </c>
      <c r="D4894" s="360">
        <v>4</v>
      </c>
      <c r="E4894" s="360" t="s">
        <v>3532</v>
      </c>
      <c r="F4894" s="360" t="s">
        <v>15660</v>
      </c>
      <c r="G4894" s="360" t="s">
        <v>3532</v>
      </c>
      <c r="H4894" s="361">
        <v>45975</v>
      </c>
      <c r="I4894" s="360" t="s">
        <v>3532</v>
      </c>
      <c r="J4894" s="360" t="s">
        <v>5950</v>
      </c>
      <c r="K4894" s="360">
        <v>2023</v>
      </c>
      <c r="L4894" s="360" t="s">
        <v>7211</v>
      </c>
      <c r="M4894" s="360" t="s">
        <v>5952</v>
      </c>
      <c r="N4894" s="360" t="s">
        <v>5953</v>
      </c>
      <c r="O4894" s="360" t="s">
        <v>83</v>
      </c>
      <c r="P4894" s="360">
        <v>0</v>
      </c>
      <c r="Q4894" s="360" t="s">
        <v>15630</v>
      </c>
    </row>
    <row r="4895" spans="1:17" ht="15">
      <c r="A4895" s="359" t="s">
        <v>1677</v>
      </c>
      <c r="B4895" s="360" t="s">
        <v>3962</v>
      </c>
      <c r="C4895" s="360" t="s">
        <v>3532</v>
      </c>
      <c r="D4895" s="360">
        <v>7</v>
      </c>
      <c r="E4895" s="360" t="s">
        <v>3532</v>
      </c>
      <c r="F4895" s="360" t="s">
        <v>3532</v>
      </c>
      <c r="G4895" s="360" t="s">
        <v>3532</v>
      </c>
      <c r="H4895" s="361">
        <v>45975</v>
      </c>
      <c r="I4895" s="360" t="s">
        <v>3532</v>
      </c>
      <c r="J4895" s="360" t="s">
        <v>5950</v>
      </c>
      <c r="K4895" s="360">
        <v>2023</v>
      </c>
      <c r="L4895" s="360" t="s">
        <v>7211</v>
      </c>
      <c r="M4895" s="360" t="s">
        <v>5952</v>
      </c>
      <c r="N4895" s="360" t="s">
        <v>5953</v>
      </c>
      <c r="O4895" s="360" t="s">
        <v>83</v>
      </c>
      <c r="P4895" s="360" t="s">
        <v>3532</v>
      </c>
      <c r="Q4895" s="360" t="s">
        <v>3532</v>
      </c>
    </row>
    <row r="4896" spans="1:17" ht="15">
      <c r="A4896" s="359" t="s">
        <v>1927</v>
      </c>
      <c r="B4896" s="360" t="s">
        <v>2495</v>
      </c>
      <c r="C4896" s="360" t="s">
        <v>2790</v>
      </c>
      <c r="D4896" s="360">
        <v>11</v>
      </c>
      <c r="E4896" s="360" t="s">
        <v>3532</v>
      </c>
      <c r="F4896" s="360" t="s">
        <v>15661</v>
      </c>
      <c r="G4896" s="360" t="s">
        <v>3532</v>
      </c>
      <c r="H4896" s="361">
        <v>45975</v>
      </c>
      <c r="I4896" s="360" t="s">
        <v>3532</v>
      </c>
      <c r="J4896" s="360" t="s">
        <v>14943</v>
      </c>
      <c r="K4896" s="360">
        <v>2024</v>
      </c>
      <c r="L4896" s="360" t="s">
        <v>14944</v>
      </c>
      <c r="M4896" s="360" t="s">
        <v>5957</v>
      </c>
      <c r="N4896" s="360" t="s">
        <v>114</v>
      </c>
      <c r="O4896" s="360" t="s">
        <v>83</v>
      </c>
      <c r="P4896" s="360">
        <v>0</v>
      </c>
      <c r="Q4896" s="360" t="s">
        <v>15352</v>
      </c>
    </row>
    <row r="4897" spans="1:17" ht="15">
      <c r="A4897" s="359" t="s">
        <v>4118</v>
      </c>
      <c r="B4897" s="360" t="s">
        <v>4135</v>
      </c>
      <c r="C4897" s="360" t="s">
        <v>3532</v>
      </c>
      <c r="D4897" s="360">
        <v>217</v>
      </c>
      <c r="E4897" s="360" t="s">
        <v>3532</v>
      </c>
      <c r="F4897" s="360" t="s">
        <v>3532</v>
      </c>
      <c r="G4897" s="360" t="s">
        <v>3532</v>
      </c>
      <c r="H4897" s="361">
        <v>45975</v>
      </c>
      <c r="I4897" s="360" t="s">
        <v>3532</v>
      </c>
      <c r="J4897" s="360" t="s">
        <v>14943</v>
      </c>
      <c r="K4897" s="360">
        <v>2024</v>
      </c>
      <c r="L4897" s="360" t="s">
        <v>14944</v>
      </c>
      <c r="M4897" s="360" t="s">
        <v>5957</v>
      </c>
      <c r="N4897" s="360" t="s">
        <v>114</v>
      </c>
      <c r="O4897" s="360" t="s">
        <v>3993</v>
      </c>
      <c r="P4897" s="360" t="s">
        <v>3532</v>
      </c>
      <c r="Q4897" s="360" t="s">
        <v>3532</v>
      </c>
    </row>
    <row r="4898" spans="1:17" ht="15">
      <c r="A4898" s="359" t="s">
        <v>1677</v>
      </c>
      <c r="B4898" s="360" t="s">
        <v>3955</v>
      </c>
      <c r="C4898" s="360" t="s">
        <v>3532</v>
      </c>
      <c r="D4898" s="360">
        <v>2</v>
      </c>
      <c r="E4898" s="360" t="s">
        <v>3532</v>
      </c>
      <c r="F4898" s="360" t="s">
        <v>3532</v>
      </c>
      <c r="G4898" s="360" t="s">
        <v>3532</v>
      </c>
      <c r="H4898" s="361">
        <v>45975</v>
      </c>
      <c r="I4898" s="360" t="s">
        <v>3532</v>
      </c>
      <c r="J4898" s="360" t="s">
        <v>5950</v>
      </c>
      <c r="K4898" s="360">
        <v>2023</v>
      </c>
      <c r="L4898" s="360" t="s">
        <v>7211</v>
      </c>
      <c r="M4898" s="360" t="s">
        <v>5952</v>
      </c>
      <c r="N4898" s="360" t="s">
        <v>5953</v>
      </c>
      <c r="O4898" s="360" t="s">
        <v>83</v>
      </c>
      <c r="P4898" s="360" t="s">
        <v>3532</v>
      </c>
      <c r="Q4898" s="360" t="s">
        <v>3532</v>
      </c>
    </row>
    <row r="4899" spans="1:17" ht="15">
      <c r="A4899" s="359" t="s">
        <v>2147</v>
      </c>
      <c r="B4899" s="360" t="s">
        <v>2168</v>
      </c>
      <c r="C4899" s="360" t="s">
        <v>3532</v>
      </c>
      <c r="D4899" s="360">
        <v>217</v>
      </c>
      <c r="E4899" s="360" t="s">
        <v>3532</v>
      </c>
      <c r="F4899" s="360" t="s">
        <v>3532</v>
      </c>
      <c r="G4899" s="360" t="s">
        <v>3532</v>
      </c>
      <c r="H4899" s="361">
        <v>45975</v>
      </c>
      <c r="I4899" s="360" t="s">
        <v>3532</v>
      </c>
      <c r="J4899" s="360" t="s">
        <v>6930</v>
      </c>
      <c r="K4899" s="360">
        <v>2023</v>
      </c>
      <c r="L4899" s="360" t="s">
        <v>6931</v>
      </c>
      <c r="M4899" s="360" t="s">
        <v>5957</v>
      </c>
      <c r="N4899" s="360" t="s">
        <v>114</v>
      </c>
      <c r="O4899" s="360" t="s">
        <v>2147</v>
      </c>
      <c r="P4899" s="360" t="s">
        <v>3532</v>
      </c>
      <c r="Q4899" s="360" t="s">
        <v>3532</v>
      </c>
    </row>
    <row r="4900" spans="1:17" ht="15">
      <c r="A4900" s="359" t="s">
        <v>6041</v>
      </c>
      <c r="B4900" s="360" t="s">
        <v>3965</v>
      </c>
      <c r="C4900" s="360" t="s">
        <v>2790</v>
      </c>
      <c r="D4900" s="360">
        <v>4</v>
      </c>
      <c r="E4900" s="360" t="s">
        <v>3532</v>
      </c>
      <c r="F4900" s="360" t="s">
        <v>15662</v>
      </c>
      <c r="G4900" s="360" t="s">
        <v>3532</v>
      </c>
      <c r="H4900" s="361">
        <v>45975</v>
      </c>
      <c r="I4900" s="360" t="s">
        <v>3532</v>
      </c>
      <c r="J4900" s="360" t="s">
        <v>5950</v>
      </c>
      <c r="K4900" s="360">
        <v>2023</v>
      </c>
      <c r="L4900" s="360" t="s">
        <v>7211</v>
      </c>
      <c r="M4900" s="360" t="s">
        <v>5952</v>
      </c>
      <c r="N4900" s="360" t="s">
        <v>5953</v>
      </c>
      <c r="O4900" s="360" t="s">
        <v>83</v>
      </c>
      <c r="P4900" s="360">
        <v>0</v>
      </c>
      <c r="Q4900" s="360" t="s">
        <v>8171</v>
      </c>
    </row>
    <row r="4901" spans="1:17" ht="15">
      <c r="A4901" s="359" t="s">
        <v>3980</v>
      </c>
      <c r="B4901" s="360" t="s">
        <v>3988</v>
      </c>
      <c r="C4901" s="360" t="s">
        <v>2790</v>
      </c>
      <c r="D4901" s="360">
        <v>0</v>
      </c>
      <c r="E4901" s="360" t="s">
        <v>3532</v>
      </c>
      <c r="F4901" s="360" t="s">
        <v>15663</v>
      </c>
      <c r="G4901" s="360" t="s">
        <v>3532</v>
      </c>
      <c r="H4901" s="361">
        <v>45975</v>
      </c>
      <c r="I4901" s="360" t="s">
        <v>3532</v>
      </c>
      <c r="J4901" s="360" t="s">
        <v>5950</v>
      </c>
      <c r="K4901" s="360">
        <v>2024</v>
      </c>
      <c r="L4901" s="360" t="s">
        <v>6384</v>
      </c>
      <c r="M4901" s="360" t="s">
        <v>5952</v>
      </c>
      <c r="N4901" s="360" t="s">
        <v>5953</v>
      </c>
      <c r="O4901" s="360" t="s">
        <v>83</v>
      </c>
      <c r="P4901" s="360">
        <v>0</v>
      </c>
      <c r="Q4901" s="360" t="s">
        <v>15664</v>
      </c>
    </row>
    <row r="4902" spans="1:17" ht="15">
      <c r="A4902" s="359" t="s">
        <v>1695</v>
      </c>
      <c r="B4902" s="360" t="s">
        <v>3660</v>
      </c>
      <c r="C4902" s="360" t="s">
        <v>2790</v>
      </c>
      <c r="D4902" s="360">
        <v>4</v>
      </c>
      <c r="E4902" s="360" t="s">
        <v>3532</v>
      </c>
      <c r="F4902" s="360" t="s">
        <v>15665</v>
      </c>
      <c r="G4902" s="360" t="s">
        <v>3532</v>
      </c>
      <c r="H4902" s="361">
        <v>45975</v>
      </c>
      <c r="I4902" s="360" t="s">
        <v>3532</v>
      </c>
      <c r="J4902" s="360" t="s">
        <v>14943</v>
      </c>
      <c r="K4902" s="360">
        <v>2022</v>
      </c>
      <c r="L4902" s="360" t="s">
        <v>14944</v>
      </c>
      <c r="M4902" s="360" t="s">
        <v>5957</v>
      </c>
      <c r="N4902" s="360" t="s">
        <v>114</v>
      </c>
      <c r="O4902" s="360" t="s">
        <v>83</v>
      </c>
      <c r="P4902" s="360">
        <v>0</v>
      </c>
      <c r="Q4902" s="360" t="s">
        <v>15666</v>
      </c>
    </row>
    <row r="4903" spans="1:17" ht="15">
      <c r="A4903" s="359" t="s">
        <v>1647</v>
      </c>
      <c r="B4903" s="360" t="s">
        <v>333</v>
      </c>
      <c r="C4903" s="360" t="s">
        <v>3532</v>
      </c>
      <c r="D4903" s="360">
        <v>16</v>
      </c>
      <c r="E4903" s="360" t="s">
        <v>3532</v>
      </c>
      <c r="F4903" s="360" t="s">
        <v>3532</v>
      </c>
      <c r="G4903" s="360" t="s">
        <v>3532</v>
      </c>
      <c r="H4903" s="361">
        <v>45975</v>
      </c>
      <c r="I4903" s="360" t="s">
        <v>3532</v>
      </c>
      <c r="J4903" s="360" t="s">
        <v>5950</v>
      </c>
      <c r="K4903" s="360">
        <v>2023</v>
      </c>
      <c r="L4903" s="360" t="s">
        <v>7211</v>
      </c>
      <c r="M4903" s="360" t="s">
        <v>5952</v>
      </c>
      <c r="N4903" s="360" t="s">
        <v>5953</v>
      </c>
      <c r="O4903" s="360" t="s">
        <v>83</v>
      </c>
      <c r="P4903" s="360" t="s">
        <v>3532</v>
      </c>
      <c r="Q4903" s="360" t="s">
        <v>3532</v>
      </c>
    </row>
    <row r="4904" spans="1:17" ht="15">
      <c r="A4904" s="359" t="s">
        <v>6218</v>
      </c>
      <c r="B4904" s="360" t="s">
        <v>15667</v>
      </c>
      <c r="C4904" s="360" t="s">
        <v>2790</v>
      </c>
      <c r="D4904" s="360">
        <v>3</v>
      </c>
      <c r="E4904" s="360" t="s">
        <v>3532</v>
      </c>
      <c r="F4904" s="360" t="s">
        <v>15668</v>
      </c>
      <c r="G4904" s="360" t="s">
        <v>3532</v>
      </c>
      <c r="H4904" s="361">
        <v>45975</v>
      </c>
      <c r="I4904" s="360" t="s">
        <v>3532</v>
      </c>
      <c r="J4904" s="360" t="s">
        <v>9053</v>
      </c>
      <c r="K4904" s="360">
        <v>2023</v>
      </c>
      <c r="L4904" s="360" t="s">
        <v>5956</v>
      </c>
      <c r="M4904" s="360" t="s">
        <v>5957</v>
      </c>
      <c r="N4904" s="360" t="s">
        <v>5953</v>
      </c>
      <c r="O4904" s="360" t="s">
        <v>83</v>
      </c>
      <c r="P4904" s="360">
        <v>0</v>
      </c>
      <c r="Q4904" s="360" t="s">
        <v>15669</v>
      </c>
    </row>
    <row r="4905" spans="1:17" ht="15">
      <c r="A4905" s="359" t="s">
        <v>3612</v>
      </c>
      <c r="B4905" s="360" t="s">
        <v>15670</v>
      </c>
      <c r="C4905" s="360" t="s">
        <v>3532</v>
      </c>
      <c r="D4905" s="360">
        <v>60</v>
      </c>
      <c r="E4905" s="360" t="s">
        <v>3532</v>
      </c>
      <c r="F4905" s="360" t="s">
        <v>3532</v>
      </c>
      <c r="G4905" s="360" t="s">
        <v>3532</v>
      </c>
      <c r="H4905" s="361">
        <v>45975</v>
      </c>
      <c r="I4905" s="360" t="s">
        <v>3532</v>
      </c>
      <c r="J4905" s="360" t="s">
        <v>15671</v>
      </c>
      <c r="K4905" s="360">
        <v>2024</v>
      </c>
      <c r="L4905" s="360" t="s">
        <v>5964</v>
      </c>
      <c r="M4905" s="360" t="s">
        <v>5957</v>
      </c>
      <c r="N4905" s="360" t="s">
        <v>5953</v>
      </c>
      <c r="O4905" s="360" t="s">
        <v>83</v>
      </c>
      <c r="P4905" s="360" t="s">
        <v>3532</v>
      </c>
      <c r="Q4905" s="360" t="s">
        <v>3532</v>
      </c>
    </row>
    <row r="4906" spans="1:17" ht="15">
      <c r="A4906" s="359" t="s">
        <v>1657</v>
      </c>
      <c r="B4906" s="360" t="s">
        <v>2062</v>
      </c>
      <c r="C4906" s="360" t="s">
        <v>6591</v>
      </c>
      <c r="D4906" s="360">
        <v>0</v>
      </c>
      <c r="E4906" s="360" t="s">
        <v>3532</v>
      </c>
      <c r="F4906" s="360" t="s">
        <v>3532</v>
      </c>
      <c r="G4906" s="360" t="s">
        <v>3532</v>
      </c>
      <c r="H4906" s="361">
        <v>45975</v>
      </c>
      <c r="I4906" s="360" t="s">
        <v>3532</v>
      </c>
      <c r="J4906" s="360" t="s">
        <v>8132</v>
      </c>
      <c r="K4906" s="360">
        <v>2024</v>
      </c>
      <c r="L4906" s="360" t="s">
        <v>8202</v>
      </c>
      <c r="M4906" s="360" t="s">
        <v>5957</v>
      </c>
      <c r="N4906" s="360" t="s">
        <v>114</v>
      </c>
      <c r="O4906" s="360" t="s">
        <v>3532</v>
      </c>
      <c r="P4906" s="360" t="s">
        <v>3532</v>
      </c>
      <c r="Q4906" s="360" t="s">
        <v>8924</v>
      </c>
    </row>
    <row r="4907" spans="1:17" ht="15">
      <c r="A4907" s="359" t="s">
        <v>1695</v>
      </c>
      <c r="B4907" s="360" t="s">
        <v>3628</v>
      </c>
      <c r="C4907" s="360" t="s">
        <v>2790</v>
      </c>
      <c r="D4907" s="360">
        <v>3</v>
      </c>
      <c r="E4907" s="360" t="s">
        <v>3532</v>
      </c>
      <c r="F4907" s="360" t="s">
        <v>15672</v>
      </c>
      <c r="G4907" s="360" t="s">
        <v>3532</v>
      </c>
      <c r="H4907" s="361">
        <v>45975</v>
      </c>
      <c r="I4907" s="360" t="s">
        <v>3532</v>
      </c>
      <c r="J4907" s="360" t="s">
        <v>14943</v>
      </c>
      <c r="K4907" s="360">
        <v>2022</v>
      </c>
      <c r="L4907" s="360" t="s">
        <v>14944</v>
      </c>
      <c r="M4907" s="360" t="s">
        <v>5957</v>
      </c>
      <c r="N4907" s="360" t="s">
        <v>114</v>
      </c>
      <c r="O4907" s="360" t="s">
        <v>83</v>
      </c>
      <c r="P4907" s="360">
        <v>0</v>
      </c>
      <c r="Q4907" s="360" t="s">
        <v>15673</v>
      </c>
    </row>
    <row r="4908" spans="1:17" ht="15">
      <c r="A4908" s="359" t="s">
        <v>3612</v>
      </c>
      <c r="B4908" s="360" t="s">
        <v>15674</v>
      </c>
      <c r="C4908" s="360" t="s">
        <v>3532</v>
      </c>
      <c r="D4908" s="360">
        <v>80</v>
      </c>
      <c r="E4908" s="360" t="s">
        <v>3532</v>
      </c>
      <c r="F4908" s="360" t="s">
        <v>3532</v>
      </c>
      <c r="G4908" s="360" t="s">
        <v>3532</v>
      </c>
      <c r="H4908" s="361">
        <v>45975</v>
      </c>
      <c r="I4908" s="360" t="s">
        <v>3532</v>
      </c>
      <c r="J4908" s="360" t="s">
        <v>15675</v>
      </c>
      <c r="K4908" s="360">
        <v>2023</v>
      </c>
      <c r="L4908" s="360" t="s">
        <v>5964</v>
      </c>
      <c r="M4908" s="360" t="s">
        <v>5957</v>
      </c>
      <c r="N4908" s="360" t="s">
        <v>5953</v>
      </c>
      <c r="O4908" s="360" t="s">
        <v>83</v>
      </c>
      <c r="P4908" s="360" t="s">
        <v>3532</v>
      </c>
      <c r="Q4908" s="360" t="s">
        <v>3532</v>
      </c>
    </row>
    <row r="4909" spans="1:17" ht="15">
      <c r="A4909" s="359" t="s">
        <v>1616</v>
      </c>
      <c r="B4909" s="360" t="s">
        <v>3213</v>
      </c>
      <c r="C4909" s="360" t="s">
        <v>3532</v>
      </c>
      <c r="D4909" s="360">
        <v>7</v>
      </c>
      <c r="E4909" s="360" t="s">
        <v>3532</v>
      </c>
      <c r="F4909" s="360" t="s">
        <v>3532</v>
      </c>
      <c r="G4909" s="360" t="s">
        <v>3532</v>
      </c>
      <c r="H4909" s="361">
        <v>45975</v>
      </c>
      <c r="I4909" s="360" t="s">
        <v>3532</v>
      </c>
      <c r="J4909" s="360" t="s">
        <v>5950</v>
      </c>
      <c r="K4909" s="360">
        <v>2023</v>
      </c>
      <c r="L4909" s="360" t="s">
        <v>6384</v>
      </c>
      <c r="M4909" s="360" t="s">
        <v>5952</v>
      </c>
      <c r="N4909" s="360" t="s">
        <v>5953</v>
      </c>
      <c r="O4909" s="360" t="s">
        <v>83</v>
      </c>
      <c r="P4909" s="360" t="s">
        <v>3532</v>
      </c>
      <c r="Q4909" s="360" t="s">
        <v>3532</v>
      </c>
    </row>
    <row r="4910" spans="1:17" ht="15">
      <c r="A4910" s="359" t="s">
        <v>1677</v>
      </c>
      <c r="B4910" s="360" t="s">
        <v>3954</v>
      </c>
      <c r="C4910" s="360" t="s">
        <v>3532</v>
      </c>
      <c r="D4910" s="360">
        <v>6</v>
      </c>
      <c r="E4910" s="360" t="s">
        <v>3532</v>
      </c>
      <c r="F4910" s="360" t="s">
        <v>3532</v>
      </c>
      <c r="G4910" s="360" t="s">
        <v>3532</v>
      </c>
      <c r="H4910" s="361">
        <v>45975</v>
      </c>
      <c r="I4910" s="360" t="s">
        <v>3532</v>
      </c>
      <c r="J4910" s="360" t="s">
        <v>5950</v>
      </c>
      <c r="K4910" s="360">
        <v>2023</v>
      </c>
      <c r="L4910" s="360" t="s">
        <v>7211</v>
      </c>
      <c r="M4910" s="360" t="s">
        <v>5952</v>
      </c>
      <c r="N4910" s="360" t="s">
        <v>5953</v>
      </c>
      <c r="O4910" s="360" t="s">
        <v>83</v>
      </c>
      <c r="P4910" s="360" t="s">
        <v>3532</v>
      </c>
      <c r="Q4910" s="360" t="s">
        <v>3532</v>
      </c>
    </row>
    <row r="4911" spans="1:17" ht="15">
      <c r="A4911" s="359" t="s">
        <v>1677</v>
      </c>
      <c r="B4911" s="360" t="s">
        <v>3444</v>
      </c>
      <c r="C4911" s="360" t="s">
        <v>2790</v>
      </c>
      <c r="D4911" s="360">
        <v>9</v>
      </c>
      <c r="E4911" s="360" t="s">
        <v>3532</v>
      </c>
      <c r="F4911" s="360" t="s">
        <v>15676</v>
      </c>
      <c r="G4911" s="360" t="s">
        <v>3532</v>
      </c>
      <c r="H4911" s="361">
        <v>45975</v>
      </c>
      <c r="I4911" s="360" t="s">
        <v>3532</v>
      </c>
      <c r="J4911" s="360" t="s">
        <v>5950</v>
      </c>
      <c r="K4911" s="360">
        <v>2023</v>
      </c>
      <c r="L4911" s="360" t="s">
        <v>7211</v>
      </c>
      <c r="M4911" s="360" t="s">
        <v>5952</v>
      </c>
      <c r="N4911" s="360" t="s">
        <v>5953</v>
      </c>
      <c r="O4911" s="360" t="s">
        <v>83</v>
      </c>
      <c r="P4911" s="360">
        <v>0</v>
      </c>
      <c r="Q4911" s="360" t="s">
        <v>15677</v>
      </c>
    </row>
    <row r="4912" spans="1:17" ht="15">
      <c r="A4912" s="359" t="s">
        <v>6032</v>
      </c>
      <c r="B4912" s="360" t="s">
        <v>2237</v>
      </c>
      <c r="C4912" s="360" t="s">
        <v>3532</v>
      </c>
      <c r="D4912" s="360">
        <v>0</v>
      </c>
      <c r="E4912" s="360" t="s">
        <v>3532</v>
      </c>
      <c r="F4912" s="360" t="s">
        <v>3532</v>
      </c>
      <c r="G4912" s="360" t="s">
        <v>3532</v>
      </c>
      <c r="H4912" s="361">
        <v>45975</v>
      </c>
      <c r="I4912" s="360" t="s">
        <v>3532</v>
      </c>
      <c r="J4912" s="360" t="s">
        <v>8132</v>
      </c>
      <c r="K4912" s="360">
        <v>2024</v>
      </c>
      <c r="L4912" s="360" t="s">
        <v>8399</v>
      </c>
      <c r="M4912" s="360" t="s">
        <v>5957</v>
      </c>
      <c r="N4912" s="360" t="s">
        <v>114</v>
      </c>
      <c r="O4912" s="360" t="s">
        <v>6002</v>
      </c>
      <c r="P4912" s="360">
        <v>0</v>
      </c>
      <c r="Q4912" s="360" t="s">
        <v>3532</v>
      </c>
    </row>
    <row r="4913" spans="1:17" ht="15">
      <c r="A4913" s="359" t="s">
        <v>1667</v>
      </c>
      <c r="B4913" s="360" t="s">
        <v>3706</v>
      </c>
      <c r="C4913" s="360" t="s">
        <v>7277</v>
      </c>
      <c r="D4913" s="360">
        <v>1</v>
      </c>
      <c r="E4913" s="360" t="s">
        <v>3532</v>
      </c>
      <c r="F4913" s="360" t="s">
        <v>13828</v>
      </c>
      <c r="G4913" s="360" t="s">
        <v>3532</v>
      </c>
      <c r="H4913" s="361">
        <v>45975</v>
      </c>
      <c r="I4913" s="360" t="s">
        <v>3532</v>
      </c>
      <c r="J4913" s="360" t="s">
        <v>5950</v>
      </c>
      <c r="K4913" s="360">
        <v>2022</v>
      </c>
      <c r="L4913" s="360" t="s">
        <v>7211</v>
      </c>
      <c r="M4913" s="360" t="s">
        <v>5952</v>
      </c>
      <c r="N4913" s="360" t="s">
        <v>5953</v>
      </c>
      <c r="O4913" s="360" t="s">
        <v>83</v>
      </c>
      <c r="P4913" s="360">
        <v>0</v>
      </c>
      <c r="Q4913" s="360" t="s">
        <v>13829</v>
      </c>
    </row>
    <row r="4914" spans="1:17" ht="15">
      <c r="A4914" s="359" t="s">
        <v>6041</v>
      </c>
      <c r="B4914" s="360" t="s">
        <v>4246</v>
      </c>
      <c r="C4914" s="360" t="s">
        <v>2790</v>
      </c>
      <c r="D4914" s="360">
        <v>4</v>
      </c>
      <c r="E4914" s="360" t="s">
        <v>3532</v>
      </c>
      <c r="F4914" s="360" t="s">
        <v>15678</v>
      </c>
      <c r="G4914" s="360" t="s">
        <v>3532</v>
      </c>
      <c r="H4914" s="361">
        <v>45975</v>
      </c>
      <c r="I4914" s="360" t="s">
        <v>3532</v>
      </c>
      <c r="J4914" s="360" t="s">
        <v>5950</v>
      </c>
      <c r="K4914" s="360">
        <v>2023</v>
      </c>
      <c r="L4914" s="360" t="s">
        <v>7211</v>
      </c>
      <c r="M4914" s="360" t="s">
        <v>5952</v>
      </c>
      <c r="N4914" s="360" t="s">
        <v>5953</v>
      </c>
      <c r="O4914" s="360" t="s">
        <v>83</v>
      </c>
      <c r="P4914" s="360">
        <v>0</v>
      </c>
      <c r="Q4914" s="360" t="s">
        <v>9655</v>
      </c>
    </row>
    <row r="4915" spans="1:17" ht="15">
      <c r="A4915" s="359" t="s">
        <v>1683</v>
      </c>
      <c r="B4915" s="360" t="s">
        <v>2544</v>
      </c>
      <c r="C4915" s="360" t="s">
        <v>2790</v>
      </c>
      <c r="D4915" s="360">
        <v>4</v>
      </c>
      <c r="E4915" s="360" t="s">
        <v>3532</v>
      </c>
      <c r="F4915" s="360" t="s">
        <v>15679</v>
      </c>
      <c r="G4915" s="360" t="s">
        <v>3532</v>
      </c>
      <c r="H4915" s="361">
        <v>45975</v>
      </c>
      <c r="I4915" s="360" t="s">
        <v>3532</v>
      </c>
      <c r="J4915" s="360" t="s">
        <v>7099</v>
      </c>
      <c r="K4915" s="360">
        <v>2024</v>
      </c>
      <c r="L4915" s="360" t="s">
        <v>7100</v>
      </c>
      <c r="M4915" s="360" t="s">
        <v>5957</v>
      </c>
      <c r="N4915" s="360" t="s">
        <v>114</v>
      </c>
      <c r="O4915" s="360" t="s">
        <v>83</v>
      </c>
      <c r="P4915" s="360">
        <v>0</v>
      </c>
      <c r="Q4915" s="360" t="s">
        <v>15680</v>
      </c>
    </row>
    <row r="4916" spans="1:17" ht="15">
      <c r="A4916" s="359" t="s">
        <v>6389</v>
      </c>
      <c r="B4916" s="360" t="s">
        <v>15681</v>
      </c>
      <c r="C4916" s="360" t="s">
        <v>3532</v>
      </c>
      <c r="D4916" s="360">
        <v>0</v>
      </c>
      <c r="E4916" s="360" t="s">
        <v>3532</v>
      </c>
      <c r="F4916" s="360" t="s">
        <v>3532</v>
      </c>
      <c r="G4916" s="360" t="s">
        <v>3532</v>
      </c>
      <c r="H4916" s="361">
        <v>45975</v>
      </c>
      <c r="I4916" s="360" t="s">
        <v>3532</v>
      </c>
      <c r="J4916" s="360" t="s">
        <v>7940</v>
      </c>
      <c r="K4916" s="360">
        <v>2024</v>
      </c>
      <c r="L4916" s="360" t="s">
        <v>5964</v>
      </c>
      <c r="M4916" s="360" t="s">
        <v>5957</v>
      </c>
      <c r="N4916" s="360" t="s">
        <v>5953</v>
      </c>
      <c r="O4916" s="360" t="s">
        <v>83</v>
      </c>
      <c r="P4916" s="360" t="s">
        <v>3532</v>
      </c>
      <c r="Q4916" s="360" t="s">
        <v>3532</v>
      </c>
    </row>
    <row r="4917" spans="1:17" ht="15">
      <c r="A4917" s="359" t="s">
        <v>1677</v>
      </c>
      <c r="B4917" s="360" t="s">
        <v>3961</v>
      </c>
      <c r="C4917" s="360" t="s">
        <v>3532</v>
      </c>
      <c r="D4917" s="360">
        <v>41</v>
      </c>
      <c r="E4917" s="360" t="s">
        <v>3532</v>
      </c>
      <c r="F4917" s="360" t="s">
        <v>3532</v>
      </c>
      <c r="G4917" s="360" t="s">
        <v>3532</v>
      </c>
      <c r="H4917" s="361">
        <v>45975</v>
      </c>
      <c r="I4917" s="360" t="s">
        <v>3532</v>
      </c>
      <c r="J4917" s="360" t="s">
        <v>5950</v>
      </c>
      <c r="K4917" s="360">
        <v>2023</v>
      </c>
      <c r="L4917" s="360" t="s">
        <v>7211</v>
      </c>
      <c r="M4917" s="360" t="s">
        <v>5952</v>
      </c>
      <c r="N4917" s="360" t="s">
        <v>5953</v>
      </c>
      <c r="O4917" s="360" t="s">
        <v>83</v>
      </c>
      <c r="P4917" s="360" t="s">
        <v>3532</v>
      </c>
      <c r="Q4917" s="360" t="s">
        <v>3532</v>
      </c>
    </row>
    <row r="4918" spans="1:17" ht="15">
      <c r="A4918" s="359" t="s">
        <v>1677</v>
      </c>
      <c r="B4918" s="360" t="s">
        <v>3953</v>
      </c>
      <c r="C4918" s="360" t="s">
        <v>2790</v>
      </c>
      <c r="D4918" s="360">
        <v>0</v>
      </c>
      <c r="E4918" s="360" t="s">
        <v>3532</v>
      </c>
      <c r="F4918" s="360" t="s">
        <v>15682</v>
      </c>
      <c r="G4918" s="360" t="s">
        <v>3532</v>
      </c>
      <c r="H4918" s="361">
        <v>45975</v>
      </c>
      <c r="I4918" s="360" t="s">
        <v>3532</v>
      </c>
      <c r="J4918" s="360" t="s">
        <v>5950</v>
      </c>
      <c r="K4918" s="360">
        <v>2023</v>
      </c>
      <c r="L4918" s="360" t="s">
        <v>7211</v>
      </c>
      <c r="M4918" s="360" t="s">
        <v>5952</v>
      </c>
      <c r="N4918" s="360" t="s">
        <v>5953</v>
      </c>
      <c r="O4918" s="360" t="s">
        <v>83</v>
      </c>
      <c r="P4918" s="360">
        <v>0</v>
      </c>
      <c r="Q4918" s="360" t="s">
        <v>15683</v>
      </c>
    </row>
    <row r="4919" spans="1:17" ht="15">
      <c r="A4919" s="359" t="s">
        <v>1687</v>
      </c>
      <c r="B4919" s="360" t="s">
        <v>2592</v>
      </c>
      <c r="C4919" s="360" t="s">
        <v>2790</v>
      </c>
      <c r="D4919" s="360">
        <v>3</v>
      </c>
      <c r="E4919" s="360" t="s">
        <v>3532</v>
      </c>
      <c r="F4919" s="360" t="s">
        <v>15684</v>
      </c>
      <c r="G4919" s="360" t="s">
        <v>3532</v>
      </c>
      <c r="H4919" s="361">
        <v>45975</v>
      </c>
      <c r="I4919" s="360" t="s">
        <v>3532</v>
      </c>
      <c r="J4919" s="360" t="s">
        <v>7099</v>
      </c>
      <c r="K4919" s="360">
        <v>2023</v>
      </c>
      <c r="L4919" s="360" t="s">
        <v>7100</v>
      </c>
      <c r="M4919" s="360" t="s">
        <v>5957</v>
      </c>
      <c r="N4919" s="360" t="s">
        <v>114</v>
      </c>
      <c r="O4919" s="360" t="s">
        <v>83</v>
      </c>
      <c r="P4919" s="360">
        <v>0</v>
      </c>
      <c r="Q4919" s="360" t="s">
        <v>15685</v>
      </c>
    </row>
    <row r="4920" spans="1:17" ht="15">
      <c r="A4920" s="359" t="s">
        <v>1657</v>
      </c>
      <c r="B4920" s="360" t="s">
        <v>2058</v>
      </c>
      <c r="C4920" s="360" t="s">
        <v>6591</v>
      </c>
      <c r="D4920" s="360">
        <v>0</v>
      </c>
      <c r="E4920" s="360" t="s">
        <v>3532</v>
      </c>
      <c r="F4920" s="360" t="s">
        <v>3532</v>
      </c>
      <c r="G4920" s="360" t="s">
        <v>3532</v>
      </c>
      <c r="H4920" s="361">
        <v>45975</v>
      </c>
      <c r="I4920" s="360" t="s">
        <v>3532</v>
      </c>
      <c r="J4920" s="360" t="s">
        <v>8132</v>
      </c>
      <c r="K4920" s="360">
        <v>2023</v>
      </c>
      <c r="L4920" s="360" t="s">
        <v>8202</v>
      </c>
      <c r="M4920" s="360" t="s">
        <v>5957</v>
      </c>
      <c r="N4920" s="360" t="s">
        <v>114</v>
      </c>
      <c r="O4920" s="360" t="s">
        <v>3532</v>
      </c>
      <c r="P4920" s="360" t="s">
        <v>3532</v>
      </c>
      <c r="Q4920" s="360" t="s">
        <v>8924</v>
      </c>
    </row>
    <row r="4921" spans="1:17" ht="15">
      <c r="A4921" s="359" t="s">
        <v>219</v>
      </c>
      <c r="B4921" s="360" t="s">
        <v>496</v>
      </c>
      <c r="C4921" s="360" t="s">
        <v>109</v>
      </c>
      <c r="D4921" s="360">
        <v>3</v>
      </c>
      <c r="E4921" s="360" t="s">
        <v>7207</v>
      </c>
      <c r="F4921" s="360" t="s">
        <v>7208</v>
      </c>
      <c r="G4921" s="360" t="s">
        <v>7209</v>
      </c>
      <c r="H4921" s="361">
        <v>45975</v>
      </c>
      <c r="I4921" s="360" t="s">
        <v>3532</v>
      </c>
      <c r="J4921" s="360" t="s">
        <v>14943</v>
      </c>
      <c r="K4921" s="360">
        <v>2022</v>
      </c>
      <c r="L4921" s="360" t="s">
        <v>14944</v>
      </c>
      <c r="M4921" s="360" t="s">
        <v>5957</v>
      </c>
      <c r="N4921" s="360" t="s">
        <v>114</v>
      </c>
      <c r="O4921" s="360" t="s">
        <v>83</v>
      </c>
      <c r="P4921" s="360" t="s">
        <v>3532</v>
      </c>
      <c r="Q4921" s="360" t="s">
        <v>15061</v>
      </c>
    </row>
    <row r="4922" spans="1:17" ht="15">
      <c r="A4922" s="359" t="s">
        <v>1734</v>
      </c>
      <c r="B4922" s="360" t="s">
        <v>2405</v>
      </c>
      <c r="C4922" s="360" t="s">
        <v>3532</v>
      </c>
      <c r="D4922" s="360">
        <v>29</v>
      </c>
      <c r="E4922" s="360" t="s">
        <v>3532</v>
      </c>
      <c r="F4922" s="360" t="s">
        <v>3532</v>
      </c>
      <c r="G4922" s="360" t="s">
        <v>3532</v>
      </c>
      <c r="H4922" s="361">
        <v>45975</v>
      </c>
      <c r="I4922" s="360" t="s">
        <v>3532</v>
      </c>
      <c r="J4922" s="360" t="s">
        <v>5950</v>
      </c>
      <c r="K4922" s="360">
        <v>2023</v>
      </c>
      <c r="L4922" s="360" t="s">
        <v>7211</v>
      </c>
      <c r="M4922" s="360" t="s">
        <v>5952</v>
      </c>
      <c r="N4922" s="360" t="s">
        <v>5953</v>
      </c>
      <c r="O4922" s="360" t="s">
        <v>83</v>
      </c>
      <c r="P4922" s="360">
        <v>0</v>
      </c>
      <c r="Q4922" s="360" t="s">
        <v>3532</v>
      </c>
    </row>
    <row r="4923" spans="1:17" ht="15">
      <c r="A4923" s="359" t="s">
        <v>1703</v>
      </c>
      <c r="B4923" s="360" t="s">
        <v>2758</v>
      </c>
      <c r="C4923" s="360" t="s">
        <v>2790</v>
      </c>
      <c r="D4923" s="360">
        <v>17</v>
      </c>
      <c r="E4923" s="360" t="s">
        <v>3532</v>
      </c>
      <c r="F4923" s="360" t="s">
        <v>15686</v>
      </c>
      <c r="G4923" s="360" t="s">
        <v>3532</v>
      </c>
      <c r="H4923" s="361">
        <v>45975</v>
      </c>
      <c r="I4923" s="360" t="s">
        <v>3532</v>
      </c>
      <c r="J4923" s="360" t="s">
        <v>5950</v>
      </c>
      <c r="K4923" s="360">
        <v>2023</v>
      </c>
      <c r="L4923" s="360" t="s">
        <v>7211</v>
      </c>
      <c r="M4923" s="360" t="s">
        <v>5952</v>
      </c>
      <c r="N4923" s="360" t="s">
        <v>5953</v>
      </c>
      <c r="O4923" s="360" t="s">
        <v>83</v>
      </c>
      <c r="P4923" s="360">
        <v>0</v>
      </c>
      <c r="Q4923" s="360" t="s">
        <v>15687</v>
      </c>
    </row>
    <row r="4924" spans="1:17" ht="15">
      <c r="A4924" s="359" t="s">
        <v>1808</v>
      </c>
      <c r="B4924" s="360" t="s">
        <v>2043</v>
      </c>
      <c r="C4924" s="360" t="s">
        <v>6591</v>
      </c>
      <c r="D4924" s="360">
        <v>2</v>
      </c>
      <c r="E4924" s="360" t="s">
        <v>3532</v>
      </c>
      <c r="F4924" s="360" t="s">
        <v>3532</v>
      </c>
      <c r="G4924" s="360" t="s">
        <v>3532</v>
      </c>
      <c r="H4924" s="361">
        <v>45975</v>
      </c>
      <c r="I4924" s="360" t="s">
        <v>3532</v>
      </c>
      <c r="J4924" s="360" t="s">
        <v>7030</v>
      </c>
      <c r="K4924" s="360">
        <v>2023</v>
      </c>
      <c r="L4924" s="360" t="s">
        <v>8562</v>
      </c>
      <c r="M4924" s="360" t="s">
        <v>5957</v>
      </c>
      <c r="N4924" s="360" t="s">
        <v>114</v>
      </c>
      <c r="O4924" s="360" t="s">
        <v>83</v>
      </c>
      <c r="P4924" s="360">
        <v>0</v>
      </c>
      <c r="Q4924" s="360" t="s">
        <v>13936</v>
      </c>
    </row>
    <row r="4925" spans="1:17" ht="15">
      <c r="A4925" s="359" t="s">
        <v>1897</v>
      </c>
      <c r="B4925" s="360" t="s">
        <v>454</v>
      </c>
      <c r="C4925" s="360" t="s">
        <v>2790</v>
      </c>
      <c r="D4925" s="360">
        <v>4</v>
      </c>
      <c r="E4925" s="360" t="s">
        <v>3532</v>
      </c>
      <c r="F4925" s="360" t="s">
        <v>15688</v>
      </c>
      <c r="G4925" s="360" t="s">
        <v>3532</v>
      </c>
      <c r="H4925" s="361">
        <v>45975</v>
      </c>
      <c r="I4925" s="360" t="s">
        <v>3532</v>
      </c>
      <c r="J4925" s="360" t="s">
        <v>5950</v>
      </c>
      <c r="K4925" s="360">
        <v>2023</v>
      </c>
      <c r="L4925" s="360" t="s">
        <v>7211</v>
      </c>
      <c r="M4925" s="360" t="s">
        <v>5952</v>
      </c>
      <c r="N4925" s="360" t="s">
        <v>5953</v>
      </c>
      <c r="O4925" s="360" t="s">
        <v>83</v>
      </c>
      <c r="P4925" s="360">
        <v>0</v>
      </c>
      <c r="Q4925" s="360" t="s">
        <v>15689</v>
      </c>
    </row>
    <row r="4926" spans="1:17" ht="15">
      <c r="A4926" s="359" t="s">
        <v>1695</v>
      </c>
      <c r="B4926" s="360" t="s">
        <v>1403</v>
      </c>
      <c r="C4926" s="360" t="s">
        <v>2790</v>
      </c>
      <c r="D4926" s="360">
        <v>4</v>
      </c>
      <c r="E4926" s="360" t="s">
        <v>3532</v>
      </c>
      <c r="F4926" s="360" t="s">
        <v>15690</v>
      </c>
      <c r="G4926" s="360" t="s">
        <v>3532</v>
      </c>
      <c r="H4926" s="361">
        <v>45975</v>
      </c>
      <c r="I4926" s="360" t="s">
        <v>3532</v>
      </c>
      <c r="J4926" s="360" t="s">
        <v>8132</v>
      </c>
      <c r="K4926" s="360">
        <v>2023</v>
      </c>
      <c r="L4926" s="360" t="s">
        <v>8202</v>
      </c>
      <c r="M4926" s="360" t="s">
        <v>5957</v>
      </c>
      <c r="N4926" s="360" t="s">
        <v>114</v>
      </c>
      <c r="O4926" s="360" t="s">
        <v>83</v>
      </c>
      <c r="P4926" s="360">
        <v>0</v>
      </c>
      <c r="Q4926" s="360" t="s">
        <v>15691</v>
      </c>
    </row>
    <row r="4927" spans="1:17" ht="15">
      <c r="A4927" s="359" t="s">
        <v>2147</v>
      </c>
      <c r="B4927" s="360" t="s">
        <v>2328</v>
      </c>
      <c r="C4927" s="360" t="s">
        <v>3532</v>
      </c>
      <c r="D4927" s="360">
        <v>217</v>
      </c>
      <c r="E4927" s="360" t="s">
        <v>3532</v>
      </c>
      <c r="F4927" s="360" t="s">
        <v>3532</v>
      </c>
      <c r="G4927" s="360" t="s">
        <v>3532</v>
      </c>
      <c r="H4927" s="361">
        <v>45975</v>
      </c>
      <c r="I4927" s="360" t="s">
        <v>3532</v>
      </c>
      <c r="J4927" s="360" t="s">
        <v>8132</v>
      </c>
      <c r="K4927" s="360">
        <v>2024</v>
      </c>
      <c r="L4927" s="360" t="s">
        <v>8399</v>
      </c>
      <c r="M4927" s="360" t="s">
        <v>5957</v>
      </c>
      <c r="N4927" s="360" t="s">
        <v>114</v>
      </c>
      <c r="O4927" s="360" t="s">
        <v>2147</v>
      </c>
      <c r="P4927" s="360" t="s">
        <v>3532</v>
      </c>
      <c r="Q4927" s="360" t="s">
        <v>3532</v>
      </c>
    </row>
    <row r="4928" spans="1:17" ht="15">
      <c r="A4928" s="359" t="s">
        <v>7206</v>
      </c>
      <c r="B4928" s="360" t="s">
        <v>2078</v>
      </c>
      <c r="C4928" s="360" t="s">
        <v>3532</v>
      </c>
      <c r="D4928" s="360">
        <v>7</v>
      </c>
      <c r="E4928" s="360" t="s">
        <v>3532</v>
      </c>
      <c r="F4928" s="360" t="s">
        <v>3532</v>
      </c>
      <c r="G4928" s="360" t="s">
        <v>3532</v>
      </c>
      <c r="H4928" s="361">
        <v>45975</v>
      </c>
      <c r="I4928" s="360" t="s">
        <v>3532</v>
      </c>
      <c r="J4928" s="360" t="s">
        <v>5950</v>
      </c>
      <c r="K4928" s="360">
        <v>2025</v>
      </c>
      <c r="L4928" s="360" t="s">
        <v>6638</v>
      </c>
      <c r="M4928" s="360" t="s">
        <v>5952</v>
      </c>
      <c r="N4928" s="360" t="s">
        <v>5953</v>
      </c>
      <c r="O4928" s="360" t="s">
        <v>1706</v>
      </c>
      <c r="P4928" s="360" t="s">
        <v>3532</v>
      </c>
      <c r="Q4928" s="360" t="s">
        <v>3532</v>
      </c>
    </row>
    <row r="4929" spans="1:17" ht="15">
      <c r="A4929" s="359" t="s">
        <v>1657</v>
      </c>
      <c r="B4929" s="360" t="s">
        <v>2059</v>
      </c>
      <c r="C4929" s="360" t="s">
        <v>6591</v>
      </c>
      <c r="D4929" s="360">
        <v>0</v>
      </c>
      <c r="E4929" s="360" t="s">
        <v>3532</v>
      </c>
      <c r="F4929" s="360" t="s">
        <v>3532</v>
      </c>
      <c r="G4929" s="360" t="s">
        <v>3532</v>
      </c>
      <c r="H4929" s="361">
        <v>45975</v>
      </c>
      <c r="I4929" s="360" t="s">
        <v>3532</v>
      </c>
      <c r="J4929" s="360" t="s">
        <v>8132</v>
      </c>
      <c r="K4929" s="360">
        <v>2024</v>
      </c>
      <c r="L4929" s="360" t="s">
        <v>8202</v>
      </c>
      <c r="M4929" s="360" t="s">
        <v>5957</v>
      </c>
      <c r="N4929" s="360" t="s">
        <v>114</v>
      </c>
      <c r="O4929" s="360" t="s">
        <v>3532</v>
      </c>
      <c r="P4929" s="360">
        <v>0</v>
      </c>
      <c r="Q4929" s="360" t="s">
        <v>8924</v>
      </c>
    </row>
    <row r="4930" spans="1:17" ht="15">
      <c r="A4930" s="359" t="s">
        <v>1677</v>
      </c>
      <c r="B4930" s="360" t="s">
        <v>3960</v>
      </c>
      <c r="C4930" s="360" t="s">
        <v>2790</v>
      </c>
      <c r="D4930" s="360">
        <v>0</v>
      </c>
      <c r="E4930" s="360" t="s">
        <v>3532</v>
      </c>
      <c r="F4930" s="360" t="s">
        <v>15692</v>
      </c>
      <c r="G4930" s="360" t="s">
        <v>3532</v>
      </c>
      <c r="H4930" s="361">
        <v>45975</v>
      </c>
      <c r="I4930" s="360" t="s">
        <v>3532</v>
      </c>
      <c r="J4930" s="360" t="s">
        <v>5950</v>
      </c>
      <c r="K4930" s="360">
        <v>2023</v>
      </c>
      <c r="L4930" s="360" t="s">
        <v>7211</v>
      </c>
      <c r="M4930" s="360" t="s">
        <v>5952</v>
      </c>
      <c r="N4930" s="360" t="s">
        <v>5953</v>
      </c>
      <c r="O4930" s="360" t="s">
        <v>83</v>
      </c>
      <c r="P4930" s="360">
        <v>0</v>
      </c>
      <c r="Q4930" s="360" t="s">
        <v>15617</v>
      </c>
    </row>
    <row r="4931" spans="1:17" ht="15">
      <c r="A4931" s="359" t="s">
        <v>1620</v>
      </c>
      <c r="B4931" s="360" t="s">
        <v>3130</v>
      </c>
      <c r="C4931" s="360" t="s">
        <v>2790</v>
      </c>
      <c r="D4931" s="360">
        <v>4</v>
      </c>
      <c r="E4931" s="360" t="s">
        <v>3532</v>
      </c>
      <c r="F4931" s="360" t="s">
        <v>15693</v>
      </c>
      <c r="G4931" s="360" t="s">
        <v>3532</v>
      </c>
      <c r="H4931" s="361">
        <v>45975</v>
      </c>
      <c r="I4931" s="360" t="s">
        <v>3532</v>
      </c>
      <c r="J4931" s="360" t="s">
        <v>7099</v>
      </c>
      <c r="K4931" s="360">
        <v>2024</v>
      </c>
      <c r="L4931" s="360" t="s">
        <v>7100</v>
      </c>
      <c r="M4931" s="360" t="s">
        <v>5957</v>
      </c>
      <c r="N4931" s="360" t="s">
        <v>114</v>
      </c>
      <c r="O4931" s="360" t="s">
        <v>83</v>
      </c>
      <c r="P4931" s="360">
        <v>0</v>
      </c>
      <c r="Q4931" s="360" t="s">
        <v>15694</v>
      </c>
    </row>
    <row r="4932" spans="1:17" ht="15">
      <c r="A4932" s="359" t="s">
        <v>1687</v>
      </c>
      <c r="B4932" s="360" t="s">
        <v>2597</v>
      </c>
      <c r="C4932" s="360" t="s">
        <v>2790</v>
      </c>
      <c r="D4932" s="360">
        <v>3</v>
      </c>
      <c r="E4932" s="360" t="s">
        <v>3532</v>
      </c>
      <c r="F4932" s="360" t="s">
        <v>15695</v>
      </c>
      <c r="G4932" s="360" t="s">
        <v>3532</v>
      </c>
      <c r="H4932" s="361">
        <v>45975</v>
      </c>
      <c r="I4932" s="360" t="s">
        <v>3532</v>
      </c>
      <c r="J4932" s="360" t="s">
        <v>5950</v>
      </c>
      <c r="K4932" s="360">
        <v>2023</v>
      </c>
      <c r="L4932" s="360" t="s">
        <v>6384</v>
      </c>
      <c r="M4932" s="360" t="s">
        <v>5952</v>
      </c>
      <c r="N4932" s="360" t="s">
        <v>5953</v>
      </c>
      <c r="O4932" s="360" t="s">
        <v>83</v>
      </c>
      <c r="P4932" s="360">
        <v>0</v>
      </c>
      <c r="Q4932" s="360" t="s">
        <v>15696</v>
      </c>
    </row>
    <row r="4933" spans="1:17" ht="15">
      <c r="A4933" s="359" t="s">
        <v>5986</v>
      </c>
      <c r="B4933" s="360" t="s">
        <v>2878</v>
      </c>
      <c r="C4933" s="360" t="s">
        <v>2790</v>
      </c>
      <c r="D4933" s="360">
        <v>4</v>
      </c>
      <c r="E4933" s="360" t="s">
        <v>3532</v>
      </c>
      <c r="F4933" s="360" t="s">
        <v>15697</v>
      </c>
      <c r="G4933" s="360" t="s">
        <v>3532</v>
      </c>
      <c r="H4933" s="361">
        <v>45975</v>
      </c>
      <c r="I4933" s="360" t="s">
        <v>3532</v>
      </c>
      <c r="J4933" s="360" t="s">
        <v>5950</v>
      </c>
      <c r="K4933" s="360">
        <v>2023</v>
      </c>
      <c r="L4933" s="360" t="s">
        <v>7211</v>
      </c>
      <c r="M4933" s="360" t="s">
        <v>5952</v>
      </c>
      <c r="N4933" s="360" t="s">
        <v>5953</v>
      </c>
      <c r="O4933" s="360" t="s">
        <v>83</v>
      </c>
      <c r="P4933" s="360">
        <v>0</v>
      </c>
      <c r="Q4933" s="360" t="s">
        <v>15698</v>
      </c>
    </row>
    <row r="4934" spans="1:17" ht="15">
      <c r="A4934" s="359" t="s">
        <v>3292</v>
      </c>
      <c r="B4934" s="360" t="s">
        <v>3294</v>
      </c>
      <c r="C4934" s="360" t="s">
        <v>2790</v>
      </c>
      <c r="D4934" s="360">
        <v>11</v>
      </c>
      <c r="E4934" s="360" t="s">
        <v>3532</v>
      </c>
      <c r="F4934" s="360" t="s">
        <v>15699</v>
      </c>
      <c r="G4934" s="360" t="s">
        <v>3532</v>
      </c>
      <c r="H4934" s="361">
        <v>45975</v>
      </c>
      <c r="I4934" s="360" t="s">
        <v>3532</v>
      </c>
      <c r="J4934" s="360" t="s">
        <v>7099</v>
      </c>
      <c r="K4934" s="360">
        <v>2023</v>
      </c>
      <c r="L4934" s="360" t="s">
        <v>7100</v>
      </c>
      <c r="M4934" s="360" t="s">
        <v>5957</v>
      </c>
      <c r="N4934" s="360" t="s">
        <v>114</v>
      </c>
      <c r="O4934" s="360" t="s">
        <v>83</v>
      </c>
      <c r="P4934" s="360">
        <v>0</v>
      </c>
      <c r="Q4934" s="360" t="s">
        <v>6794</v>
      </c>
    </row>
    <row r="4935" spans="1:17" ht="15">
      <c r="A4935" s="359" t="s">
        <v>1695</v>
      </c>
      <c r="B4935" s="360" t="s">
        <v>1873</v>
      </c>
      <c r="C4935" s="360" t="s">
        <v>109</v>
      </c>
      <c r="D4935" s="360">
        <v>10</v>
      </c>
      <c r="E4935" s="360" t="s">
        <v>7207</v>
      </c>
      <c r="F4935" s="360" t="s">
        <v>7208</v>
      </c>
      <c r="G4935" s="360" t="s">
        <v>7209</v>
      </c>
      <c r="H4935" s="361">
        <v>45975</v>
      </c>
      <c r="I4935" s="360" t="s">
        <v>3532</v>
      </c>
      <c r="J4935" s="360" t="s">
        <v>7099</v>
      </c>
      <c r="K4935" s="360">
        <v>2024</v>
      </c>
      <c r="L4935" s="360" t="s">
        <v>7100</v>
      </c>
      <c r="M4935" s="360" t="s">
        <v>5957</v>
      </c>
      <c r="N4935" s="360" t="s">
        <v>114</v>
      </c>
      <c r="O4935" s="360" t="s">
        <v>83</v>
      </c>
      <c r="P4935" s="360">
        <v>0</v>
      </c>
      <c r="Q4935" s="360" t="s">
        <v>15519</v>
      </c>
    </row>
    <row r="4936" spans="1:17" ht="15">
      <c r="A4936" s="359" t="s">
        <v>1888</v>
      </c>
      <c r="B4936" s="360" t="s">
        <v>1174</v>
      </c>
      <c r="C4936" s="360" t="s">
        <v>2790</v>
      </c>
      <c r="D4936" s="360">
        <v>3</v>
      </c>
      <c r="E4936" s="360" t="s">
        <v>3532</v>
      </c>
      <c r="F4936" s="360" t="s">
        <v>15700</v>
      </c>
      <c r="G4936" s="360" t="s">
        <v>3532</v>
      </c>
      <c r="H4936" s="361">
        <v>45975</v>
      </c>
      <c r="I4936" s="360" t="s">
        <v>3532</v>
      </c>
      <c r="J4936" s="360" t="s">
        <v>14943</v>
      </c>
      <c r="K4936" s="360">
        <v>2022</v>
      </c>
      <c r="L4936" s="360" t="s">
        <v>14944</v>
      </c>
      <c r="M4936" s="360" t="s">
        <v>5957</v>
      </c>
      <c r="N4936" s="360" t="s">
        <v>114</v>
      </c>
      <c r="O4936" s="360" t="s">
        <v>83</v>
      </c>
      <c r="P4936" s="360">
        <v>0</v>
      </c>
      <c r="Q4936" s="360" t="s">
        <v>9190</v>
      </c>
    </row>
    <row r="4937" spans="1:17" ht="15">
      <c r="A4937" s="359" t="s">
        <v>1657</v>
      </c>
      <c r="B4937" s="360" t="s">
        <v>2047</v>
      </c>
      <c r="C4937" s="360" t="s">
        <v>6591</v>
      </c>
      <c r="D4937" s="360">
        <v>0</v>
      </c>
      <c r="E4937" s="360" t="s">
        <v>3532</v>
      </c>
      <c r="F4937" s="360" t="s">
        <v>3532</v>
      </c>
      <c r="G4937" s="360" t="s">
        <v>3532</v>
      </c>
      <c r="H4937" s="361">
        <v>45975</v>
      </c>
      <c r="I4937" s="360" t="s">
        <v>3532</v>
      </c>
      <c r="J4937" s="360" t="s">
        <v>7099</v>
      </c>
      <c r="K4937" s="360">
        <v>2023</v>
      </c>
      <c r="L4937" s="360" t="s">
        <v>7100</v>
      </c>
      <c r="M4937" s="360" t="s">
        <v>5957</v>
      </c>
      <c r="N4937" s="360" t="s">
        <v>114</v>
      </c>
      <c r="O4937" s="360" t="s">
        <v>3532</v>
      </c>
      <c r="P4937" s="360" t="s">
        <v>3532</v>
      </c>
      <c r="Q4937" s="360" t="s">
        <v>8924</v>
      </c>
    </row>
    <row r="4938" spans="1:17" ht="15">
      <c r="A4938" s="359" t="s">
        <v>1657</v>
      </c>
      <c r="B4938" s="360" t="s">
        <v>2366</v>
      </c>
      <c r="C4938" s="360" t="s">
        <v>6591</v>
      </c>
      <c r="D4938" s="360">
        <v>0</v>
      </c>
      <c r="E4938" s="360" t="s">
        <v>3532</v>
      </c>
      <c r="F4938" s="360" t="s">
        <v>3532</v>
      </c>
      <c r="G4938" s="360" t="s">
        <v>3532</v>
      </c>
      <c r="H4938" s="361">
        <v>45975</v>
      </c>
      <c r="I4938" s="360" t="s">
        <v>3532</v>
      </c>
      <c r="J4938" s="360" t="s">
        <v>7099</v>
      </c>
      <c r="K4938" s="360">
        <v>2023</v>
      </c>
      <c r="L4938" s="360" t="s">
        <v>7100</v>
      </c>
      <c r="M4938" s="360" t="s">
        <v>5957</v>
      </c>
      <c r="N4938" s="360" t="s">
        <v>114</v>
      </c>
      <c r="O4938" s="360" t="s">
        <v>3532</v>
      </c>
      <c r="P4938" s="360" t="s">
        <v>3532</v>
      </c>
      <c r="Q4938" s="360" t="s">
        <v>8924</v>
      </c>
    </row>
    <row r="4939" spans="1:17" ht="15">
      <c r="A4939" s="359" t="s">
        <v>1657</v>
      </c>
      <c r="B4939" s="360" t="s">
        <v>2050</v>
      </c>
      <c r="C4939" s="360" t="s">
        <v>6591</v>
      </c>
      <c r="D4939" s="360">
        <v>0</v>
      </c>
      <c r="E4939" s="360" t="s">
        <v>3532</v>
      </c>
      <c r="F4939" s="360" t="s">
        <v>3532</v>
      </c>
      <c r="G4939" s="360" t="s">
        <v>3532</v>
      </c>
      <c r="H4939" s="361">
        <v>45975</v>
      </c>
      <c r="I4939" s="360" t="s">
        <v>3532</v>
      </c>
      <c r="J4939" s="360" t="s">
        <v>8132</v>
      </c>
      <c r="K4939" s="360">
        <v>2024</v>
      </c>
      <c r="L4939" s="360" t="s">
        <v>8202</v>
      </c>
      <c r="M4939" s="360" t="s">
        <v>5957</v>
      </c>
      <c r="N4939" s="360" t="s">
        <v>114</v>
      </c>
      <c r="O4939" s="360" t="s">
        <v>3532</v>
      </c>
      <c r="P4939" s="360" t="s">
        <v>3532</v>
      </c>
      <c r="Q4939" s="360" t="s">
        <v>8924</v>
      </c>
    </row>
    <row r="4940" spans="1:17" ht="15">
      <c r="A4940" s="359" t="s">
        <v>1657</v>
      </c>
      <c r="B4940" s="360" t="s">
        <v>2060</v>
      </c>
      <c r="C4940" s="360" t="s">
        <v>6591</v>
      </c>
      <c r="D4940" s="360">
        <v>0</v>
      </c>
      <c r="E4940" s="360" t="s">
        <v>3532</v>
      </c>
      <c r="F4940" s="360" t="s">
        <v>3532</v>
      </c>
      <c r="G4940" s="360" t="s">
        <v>3532</v>
      </c>
      <c r="H4940" s="361">
        <v>45975</v>
      </c>
      <c r="I4940" s="360" t="s">
        <v>3532</v>
      </c>
      <c r="J4940" s="360" t="s">
        <v>8132</v>
      </c>
      <c r="K4940" s="360">
        <v>2023</v>
      </c>
      <c r="L4940" s="360" t="s">
        <v>8202</v>
      </c>
      <c r="M4940" s="360" t="s">
        <v>5957</v>
      </c>
      <c r="N4940" s="360" t="s">
        <v>114</v>
      </c>
      <c r="O4940" s="360" t="s">
        <v>3532</v>
      </c>
      <c r="P4940" s="360" t="s">
        <v>3532</v>
      </c>
      <c r="Q4940" s="360" t="s">
        <v>8924</v>
      </c>
    </row>
    <row r="4941" spans="1:17" ht="15">
      <c r="A4941" s="359" t="s">
        <v>1850</v>
      </c>
      <c r="B4941" s="360" t="s">
        <v>1857</v>
      </c>
      <c r="C4941" s="360" t="s">
        <v>109</v>
      </c>
      <c r="D4941" s="360">
        <v>5</v>
      </c>
      <c r="E4941" s="360" t="s">
        <v>14114</v>
      </c>
      <c r="F4941" s="360" t="s">
        <v>7208</v>
      </c>
      <c r="G4941" s="360" t="s">
        <v>7209</v>
      </c>
      <c r="H4941" s="361">
        <v>45975</v>
      </c>
      <c r="I4941" s="360" t="s">
        <v>3532</v>
      </c>
      <c r="J4941" s="360" t="s">
        <v>7099</v>
      </c>
      <c r="K4941" s="360">
        <v>2024</v>
      </c>
      <c r="L4941" s="360" t="s">
        <v>7100</v>
      </c>
      <c r="M4941" s="360" t="s">
        <v>5957</v>
      </c>
      <c r="N4941" s="360" t="s">
        <v>114</v>
      </c>
      <c r="O4941" s="360" t="s">
        <v>83</v>
      </c>
      <c r="P4941" s="360" t="s">
        <v>3532</v>
      </c>
      <c r="Q4941" s="360" t="s">
        <v>15519</v>
      </c>
    </row>
    <row r="4942" spans="1:17" ht="15">
      <c r="A4942" s="359" t="s">
        <v>1683</v>
      </c>
      <c r="B4942" s="360" t="s">
        <v>2548</v>
      </c>
      <c r="C4942" s="360" t="s">
        <v>2790</v>
      </c>
      <c r="D4942" s="360">
        <v>2</v>
      </c>
      <c r="E4942" s="360" t="s">
        <v>3532</v>
      </c>
      <c r="F4942" s="360" t="s">
        <v>15701</v>
      </c>
      <c r="G4942" s="360" t="s">
        <v>3532</v>
      </c>
      <c r="H4942" s="361">
        <v>45975</v>
      </c>
      <c r="I4942" s="360" t="s">
        <v>3532</v>
      </c>
      <c r="J4942" s="360" t="s">
        <v>7099</v>
      </c>
      <c r="K4942" s="360">
        <v>2024</v>
      </c>
      <c r="L4942" s="360" t="s">
        <v>7100</v>
      </c>
      <c r="M4942" s="360" t="s">
        <v>5957</v>
      </c>
      <c r="N4942" s="360" t="s">
        <v>114</v>
      </c>
      <c r="O4942" s="360" t="s">
        <v>83</v>
      </c>
      <c r="P4942" s="360">
        <v>0</v>
      </c>
      <c r="Q4942" s="360" t="s">
        <v>15702</v>
      </c>
    </row>
    <row r="4943" spans="1:17" ht="15">
      <c r="A4943" s="359" t="s">
        <v>5750</v>
      </c>
      <c r="B4943" s="360" t="s">
        <v>15703</v>
      </c>
      <c r="C4943" s="360" t="s">
        <v>3532</v>
      </c>
      <c r="D4943" s="360">
        <v>67</v>
      </c>
      <c r="E4943" s="360" t="s">
        <v>3532</v>
      </c>
      <c r="F4943" s="360" t="s">
        <v>3532</v>
      </c>
      <c r="G4943" s="360" t="s">
        <v>3532</v>
      </c>
      <c r="H4943" s="361">
        <v>45975</v>
      </c>
      <c r="I4943" s="360" t="s">
        <v>3532</v>
      </c>
      <c r="J4943" s="360" t="s">
        <v>15704</v>
      </c>
      <c r="K4943" s="360">
        <v>2024</v>
      </c>
      <c r="L4943" s="360" t="s">
        <v>5964</v>
      </c>
      <c r="M4943" s="360" t="s">
        <v>5957</v>
      </c>
      <c r="N4943" s="360" t="s">
        <v>5953</v>
      </c>
      <c r="O4943" s="360" t="s">
        <v>83</v>
      </c>
      <c r="P4943" s="360" t="s">
        <v>3532</v>
      </c>
      <c r="Q4943" s="360" t="s">
        <v>3532</v>
      </c>
    </row>
    <row r="4944" spans="1:17" ht="15">
      <c r="A4944" s="359" t="s">
        <v>1657</v>
      </c>
      <c r="B4944" s="360" t="s">
        <v>2017</v>
      </c>
      <c r="C4944" s="360" t="s">
        <v>6591</v>
      </c>
      <c r="D4944" s="360">
        <v>0</v>
      </c>
      <c r="E4944" s="360" t="s">
        <v>3532</v>
      </c>
      <c r="F4944" s="360" t="s">
        <v>3532</v>
      </c>
      <c r="G4944" s="360" t="s">
        <v>3532</v>
      </c>
      <c r="H4944" s="361">
        <v>45975</v>
      </c>
      <c r="I4944" s="360" t="s">
        <v>3532</v>
      </c>
      <c r="J4944" s="360" t="s">
        <v>8132</v>
      </c>
      <c r="K4944" s="360">
        <v>2023</v>
      </c>
      <c r="L4944" s="360" t="s">
        <v>8399</v>
      </c>
      <c r="M4944" s="360" t="s">
        <v>5957</v>
      </c>
      <c r="N4944" s="360" t="s">
        <v>114</v>
      </c>
      <c r="O4944" s="360" t="s">
        <v>3532</v>
      </c>
      <c r="P4944" s="360" t="s">
        <v>3532</v>
      </c>
      <c r="Q4944" s="360" t="s">
        <v>8924</v>
      </c>
    </row>
    <row r="4945" spans="1:17" ht="15">
      <c r="A4945" s="359" t="s">
        <v>2147</v>
      </c>
      <c r="B4945" s="360" t="s">
        <v>2326</v>
      </c>
      <c r="C4945" s="360" t="s">
        <v>3532</v>
      </c>
      <c r="D4945" s="360">
        <v>217</v>
      </c>
      <c r="E4945" s="360" t="s">
        <v>3532</v>
      </c>
      <c r="F4945" s="360" t="s">
        <v>3532</v>
      </c>
      <c r="G4945" s="360" t="s">
        <v>3532</v>
      </c>
      <c r="H4945" s="361">
        <v>45975</v>
      </c>
      <c r="I4945" s="360" t="s">
        <v>3532</v>
      </c>
      <c r="J4945" s="360" t="s">
        <v>8132</v>
      </c>
      <c r="K4945" s="360">
        <v>2024</v>
      </c>
      <c r="L4945" s="360" t="s">
        <v>8133</v>
      </c>
      <c r="M4945" s="360" t="s">
        <v>5957</v>
      </c>
      <c r="N4945" s="360" t="s">
        <v>114</v>
      </c>
      <c r="O4945" s="360" t="s">
        <v>2147</v>
      </c>
      <c r="P4945" s="360" t="s">
        <v>3532</v>
      </c>
      <c r="Q4945" s="360" t="s">
        <v>3532</v>
      </c>
    </row>
    <row r="4946" spans="1:17" ht="15">
      <c r="A4946" s="359" t="s">
        <v>2147</v>
      </c>
      <c r="B4946" s="360" t="s">
        <v>2323</v>
      </c>
      <c r="C4946" s="360" t="s">
        <v>3532</v>
      </c>
      <c r="D4946" s="360">
        <v>217</v>
      </c>
      <c r="E4946" s="360" t="s">
        <v>3532</v>
      </c>
      <c r="F4946" s="360" t="s">
        <v>3532</v>
      </c>
      <c r="G4946" s="360" t="s">
        <v>3532</v>
      </c>
      <c r="H4946" s="361">
        <v>45975</v>
      </c>
      <c r="I4946" s="360" t="s">
        <v>3532</v>
      </c>
      <c r="J4946" s="360" t="s">
        <v>8132</v>
      </c>
      <c r="K4946" s="360">
        <v>2024</v>
      </c>
      <c r="L4946" s="360" t="s">
        <v>8133</v>
      </c>
      <c r="M4946" s="360" t="s">
        <v>5957</v>
      </c>
      <c r="N4946" s="360" t="s">
        <v>114</v>
      </c>
      <c r="O4946" s="360" t="s">
        <v>2147</v>
      </c>
      <c r="P4946" s="360" t="s">
        <v>3532</v>
      </c>
      <c r="Q4946" s="360" t="s">
        <v>3532</v>
      </c>
    </row>
    <row r="4947" spans="1:17" ht="15">
      <c r="A4947" s="359" t="s">
        <v>2147</v>
      </c>
      <c r="B4947" s="360" t="s">
        <v>2176</v>
      </c>
      <c r="C4947" s="360" t="s">
        <v>3532</v>
      </c>
      <c r="D4947" s="360">
        <v>217</v>
      </c>
      <c r="E4947" s="360" t="s">
        <v>3532</v>
      </c>
      <c r="F4947" s="360" t="s">
        <v>3532</v>
      </c>
      <c r="G4947" s="360" t="s">
        <v>3532</v>
      </c>
      <c r="H4947" s="361">
        <v>45975</v>
      </c>
      <c r="I4947" s="360" t="s">
        <v>3532</v>
      </c>
      <c r="J4947" s="360" t="s">
        <v>6930</v>
      </c>
      <c r="K4947" s="360">
        <v>2023</v>
      </c>
      <c r="L4947" s="360" t="s">
        <v>6931</v>
      </c>
      <c r="M4947" s="360" t="s">
        <v>5957</v>
      </c>
      <c r="N4947" s="360" t="s">
        <v>114</v>
      </c>
      <c r="O4947" s="360" t="s">
        <v>2147</v>
      </c>
      <c r="P4947" s="360" t="s">
        <v>3532</v>
      </c>
      <c r="Q4947" s="360" t="s">
        <v>3532</v>
      </c>
    </row>
    <row r="4948" spans="1:17" ht="15">
      <c r="A4948" s="359" t="s">
        <v>1683</v>
      </c>
      <c r="B4948" s="360" t="s">
        <v>2532</v>
      </c>
      <c r="C4948" s="360" t="s">
        <v>2790</v>
      </c>
      <c r="D4948" s="360">
        <v>0</v>
      </c>
      <c r="E4948" s="360" t="s">
        <v>3532</v>
      </c>
      <c r="F4948" s="360" t="s">
        <v>15705</v>
      </c>
      <c r="G4948" s="360" t="s">
        <v>3532</v>
      </c>
      <c r="H4948" s="361">
        <v>45975</v>
      </c>
      <c r="I4948" s="360" t="s">
        <v>3532</v>
      </c>
      <c r="J4948" s="360" t="s">
        <v>7099</v>
      </c>
      <c r="K4948" s="360">
        <v>2024</v>
      </c>
      <c r="L4948" s="360" t="s">
        <v>7100</v>
      </c>
      <c r="M4948" s="360" t="s">
        <v>5957</v>
      </c>
      <c r="N4948" s="360" t="s">
        <v>114</v>
      </c>
      <c r="O4948" s="360" t="s">
        <v>83</v>
      </c>
      <c r="P4948" s="360">
        <v>0</v>
      </c>
      <c r="Q4948" s="360" t="s">
        <v>15451</v>
      </c>
    </row>
    <row r="4949" spans="1:17" ht="15">
      <c r="A4949" s="359" t="s">
        <v>1683</v>
      </c>
      <c r="B4949" s="360" t="s">
        <v>2032</v>
      </c>
      <c r="C4949" s="360" t="s">
        <v>6591</v>
      </c>
      <c r="D4949" s="360">
        <v>0</v>
      </c>
      <c r="E4949" s="360" t="s">
        <v>3532</v>
      </c>
      <c r="F4949" s="360" t="s">
        <v>3532</v>
      </c>
      <c r="G4949" s="360" t="s">
        <v>3532</v>
      </c>
      <c r="H4949" s="361">
        <v>45975</v>
      </c>
      <c r="I4949" s="360" t="s">
        <v>3532</v>
      </c>
      <c r="J4949" s="360" t="s">
        <v>7099</v>
      </c>
      <c r="K4949" s="360">
        <v>2023</v>
      </c>
      <c r="L4949" s="360" t="s">
        <v>7100</v>
      </c>
      <c r="M4949" s="360" t="s">
        <v>5957</v>
      </c>
      <c r="N4949" s="360" t="s">
        <v>114</v>
      </c>
      <c r="O4949" s="360" t="s">
        <v>83</v>
      </c>
      <c r="P4949" s="360">
        <v>0</v>
      </c>
      <c r="Q4949" s="360" t="s">
        <v>8924</v>
      </c>
    </row>
    <row r="4950" spans="1:17" ht="15">
      <c r="A4950" s="359" t="s">
        <v>1620</v>
      </c>
      <c r="B4950" s="360" t="s">
        <v>3136</v>
      </c>
      <c r="C4950" s="360" t="s">
        <v>2790</v>
      </c>
      <c r="D4950" s="360">
        <v>4</v>
      </c>
      <c r="E4950" s="360" t="s">
        <v>3532</v>
      </c>
      <c r="F4950" s="360" t="s">
        <v>15706</v>
      </c>
      <c r="G4950" s="360" t="s">
        <v>3532</v>
      </c>
      <c r="H4950" s="361">
        <v>45975</v>
      </c>
      <c r="I4950" s="360" t="s">
        <v>3532</v>
      </c>
      <c r="J4950" s="360" t="s">
        <v>7725</v>
      </c>
      <c r="K4950" s="360">
        <v>2023</v>
      </c>
      <c r="L4950" s="360" t="s">
        <v>9001</v>
      </c>
      <c r="M4950" s="360" t="s">
        <v>5957</v>
      </c>
      <c r="N4950" s="360" t="s">
        <v>114</v>
      </c>
      <c r="O4950" s="360" t="s">
        <v>83</v>
      </c>
      <c r="P4950" s="360">
        <v>0</v>
      </c>
      <c r="Q4950" s="360" t="s">
        <v>15707</v>
      </c>
    </row>
    <row r="4951" spans="1:17" ht="15">
      <c r="A4951" s="359" t="s">
        <v>1657</v>
      </c>
      <c r="B4951" s="360" t="s">
        <v>529</v>
      </c>
      <c r="C4951" s="360" t="s">
        <v>3532</v>
      </c>
      <c r="D4951" s="360">
        <v>42</v>
      </c>
      <c r="E4951" s="360" t="s">
        <v>3532</v>
      </c>
      <c r="F4951" s="360" t="s">
        <v>3532</v>
      </c>
      <c r="G4951" s="360" t="s">
        <v>3532</v>
      </c>
      <c r="H4951" s="361">
        <v>45975</v>
      </c>
      <c r="I4951" s="360" t="s">
        <v>3532</v>
      </c>
      <c r="J4951" s="360" t="s">
        <v>7725</v>
      </c>
      <c r="K4951" s="360">
        <v>2023</v>
      </c>
      <c r="L4951" s="360" t="s">
        <v>9001</v>
      </c>
      <c r="M4951" s="360" t="s">
        <v>5957</v>
      </c>
      <c r="N4951" s="360" t="s">
        <v>114</v>
      </c>
      <c r="O4951" s="360" t="s">
        <v>3532</v>
      </c>
      <c r="P4951" s="360" t="s">
        <v>3532</v>
      </c>
      <c r="Q4951" s="360" t="s">
        <v>3532</v>
      </c>
    </row>
    <row r="4952" spans="1:17" ht="15">
      <c r="A4952" s="359" t="s">
        <v>1616</v>
      </c>
      <c r="B4952" s="360" t="s">
        <v>3214</v>
      </c>
      <c r="C4952" s="360" t="s">
        <v>2790</v>
      </c>
      <c r="D4952" s="360">
        <v>4</v>
      </c>
      <c r="E4952" s="360" t="s">
        <v>3532</v>
      </c>
      <c r="F4952" s="360" t="s">
        <v>15708</v>
      </c>
      <c r="G4952" s="360" t="s">
        <v>3532</v>
      </c>
      <c r="H4952" s="361">
        <v>45975</v>
      </c>
      <c r="I4952" s="360" t="s">
        <v>3532</v>
      </c>
      <c r="J4952" s="360" t="s">
        <v>5950</v>
      </c>
      <c r="K4952" s="360">
        <v>2023</v>
      </c>
      <c r="L4952" s="360" t="s">
        <v>7211</v>
      </c>
      <c r="M4952" s="360" t="s">
        <v>5952</v>
      </c>
      <c r="N4952" s="360" t="s">
        <v>5953</v>
      </c>
      <c r="O4952" s="360" t="s">
        <v>83</v>
      </c>
      <c r="P4952" s="360">
        <v>0</v>
      </c>
      <c r="Q4952" s="360" t="s">
        <v>15709</v>
      </c>
    </row>
    <row r="4953" spans="1:17" ht="15">
      <c r="A4953" s="359" t="s">
        <v>1620</v>
      </c>
      <c r="B4953" s="360" t="s">
        <v>592</v>
      </c>
      <c r="C4953" s="360" t="s">
        <v>109</v>
      </c>
      <c r="D4953" s="360">
        <v>8</v>
      </c>
      <c r="E4953" s="360" t="s">
        <v>7207</v>
      </c>
      <c r="F4953" s="360" t="s">
        <v>7208</v>
      </c>
      <c r="G4953" s="360" t="s">
        <v>7209</v>
      </c>
      <c r="H4953" s="361">
        <v>45975</v>
      </c>
      <c r="I4953" s="360" t="s">
        <v>3532</v>
      </c>
      <c r="J4953" s="360" t="s">
        <v>7099</v>
      </c>
      <c r="K4953" s="360">
        <v>2000</v>
      </c>
      <c r="L4953" s="360" t="s">
        <v>7100</v>
      </c>
      <c r="M4953" s="360" t="s">
        <v>5957</v>
      </c>
      <c r="N4953" s="360" t="s">
        <v>114</v>
      </c>
      <c r="O4953" s="360" t="s">
        <v>83</v>
      </c>
      <c r="P4953" s="360" t="s">
        <v>3532</v>
      </c>
      <c r="Q4953" s="360" t="s">
        <v>9093</v>
      </c>
    </row>
    <row r="4954" spans="1:17" ht="15">
      <c r="A4954" s="359" t="s">
        <v>1628</v>
      </c>
      <c r="B4954" s="360" t="s">
        <v>1963</v>
      </c>
      <c r="C4954" s="360" t="s">
        <v>3532</v>
      </c>
      <c r="D4954" s="360">
        <v>5</v>
      </c>
      <c r="E4954" s="360" t="s">
        <v>3532</v>
      </c>
      <c r="F4954" s="360" t="s">
        <v>3532</v>
      </c>
      <c r="G4954" s="360" t="s">
        <v>3532</v>
      </c>
      <c r="H4954" s="361">
        <v>45975</v>
      </c>
      <c r="I4954" s="360" t="s">
        <v>3532</v>
      </c>
      <c r="J4954" s="360" t="s">
        <v>5950</v>
      </c>
      <c r="K4954" s="360">
        <v>2022</v>
      </c>
      <c r="L4954" s="360" t="s">
        <v>7211</v>
      </c>
      <c r="M4954" s="360" t="s">
        <v>5952</v>
      </c>
      <c r="N4954" s="360" t="s">
        <v>5953</v>
      </c>
      <c r="O4954" s="360" t="s">
        <v>83</v>
      </c>
      <c r="P4954" s="360" t="s">
        <v>3532</v>
      </c>
      <c r="Q4954" s="360" t="s">
        <v>3532</v>
      </c>
    </row>
    <row r="4955" spans="1:17" ht="15">
      <c r="A4955" s="359" t="s">
        <v>1742</v>
      </c>
      <c r="B4955" s="360" t="s">
        <v>1740</v>
      </c>
      <c r="C4955" s="360" t="s">
        <v>2790</v>
      </c>
      <c r="D4955" s="360">
        <v>2</v>
      </c>
      <c r="E4955" s="360" t="s">
        <v>3532</v>
      </c>
      <c r="F4955" s="360" t="s">
        <v>15710</v>
      </c>
      <c r="G4955" s="360" t="s">
        <v>3532</v>
      </c>
      <c r="H4955" s="361">
        <v>45975</v>
      </c>
      <c r="I4955" s="360" t="s">
        <v>3255</v>
      </c>
      <c r="J4955" s="360" t="s">
        <v>5950</v>
      </c>
      <c r="K4955" s="360">
        <v>2023</v>
      </c>
      <c r="L4955" s="360" t="s">
        <v>7211</v>
      </c>
      <c r="M4955" s="360" t="s">
        <v>5952</v>
      </c>
      <c r="N4955" s="360" t="s">
        <v>5953</v>
      </c>
      <c r="O4955" s="360" t="s">
        <v>83</v>
      </c>
      <c r="P4955" s="360">
        <v>0</v>
      </c>
      <c r="Q4955" s="360" t="s">
        <v>15711</v>
      </c>
    </row>
    <row r="4956" spans="1:17" ht="15">
      <c r="A4956" s="359" t="s">
        <v>2147</v>
      </c>
      <c r="B4956" s="360" t="s">
        <v>2316</v>
      </c>
      <c r="C4956" s="360" t="s">
        <v>3532</v>
      </c>
      <c r="D4956" s="360">
        <v>217</v>
      </c>
      <c r="E4956" s="360" t="s">
        <v>3532</v>
      </c>
      <c r="F4956" s="360" t="s">
        <v>3532</v>
      </c>
      <c r="G4956" s="360" t="s">
        <v>3532</v>
      </c>
      <c r="H4956" s="361">
        <v>45975</v>
      </c>
      <c r="I4956" s="360" t="s">
        <v>3532</v>
      </c>
      <c r="J4956" s="360" t="s">
        <v>7941</v>
      </c>
      <c r="K4956" s="360">
        <v>2024</v>
      </c>
      <c r="L4956" s="360" t="s">
        <v>6008</v>
      </c>
      <c r="M4956" s="360" t="s">
        <v>5957</v>
      </c>
      <c r="N4956" s="360" t="s">
        <v>5953</v>
      </c>
      <c r="O4956" s="360" t="s">
        <v>2147</v>
      </c>
      <c r="P4956" s="360" t="s">
        <v>3532</v>
      </c>
      <c r="Q4956" s="360" t="s">
        <v>3532</v>
      </c>
    </row>
    <row r="4957" spans="1:17" ht="15">
      <c r="A4957" s="359" t="s">
        <v>1679</v>
      </c>
      <c r="B4957" s="360" t="s">
        <v>3486</v>
      </c>
      <c r="C4957" s="360" t="s">
        <v>2790</v>
      </c>
      <c r="D4957" s="360">
        <v>7</v>
      </c>
      <c r="E4957" s="360" t="s">
        <v>3532</v>
      </c>
      <c r="F4957" s="360" t="s">
        <v>15712</v>
      </c>
      <c r="G4957" s="360" t="s">
        <v>3532</v>
      </c>
      <c r="H4957" s="361">
        <v>45975</v>
      </c>
      <c r="I4957" s="360" t="s">
        <v>3532</v>
      </c>
      <c r="J4957" s="360" t="s">
        <v>14943</v>
      </c>
      <c r="K4957" s="360">
        <v>2022</v>
      </c>
      <c r="L4957" s="360" t="s">
        <v>14944</v>
      </c>
      <c r="M4957" s="360" t="s">
        <v>5957</v>
      </c>
      <c r="N4957" s="360" t="s">
        <v>114</v>
      </c>
      <c r="O4957" s="360" t="s">
        <v>83</v>
      </c>
      <c r="P4957" s="360">
        <v>0</v>
      </c>
      <c r="Q4957" s="360" t="s">
        <v>15713</v>
      </c>
    </row>
    <row r="4958" spans="1:17" ht="15">
      <c r="A4958" s="359" t="s">
        <v>1677</v>
      </c>
      <c r="B4958" s="360" t="s">
        <v>119</v>
      </c>
      <c r="C4958" s="360" t="s">
        <v>109</v>
      </c>
      <c r="D4958" s="360">
        <v>153</v>
      </c>
      <c r="E4958" s="360" t="s">
        <v>8561</v>
      </c>
      <c r="F4958" s="360" t="s">
        <v>7208</v>
      </c>
      <c r="G4958" s="360" t="s">
        <v>7209</v>
      </c>
      <c r="H4958" s="361">
        <v>45975</v>
      </c>
      <c r="I4958" s="360" t="s">
        <v>3532</v>
      </c>
      <c r="J4958" s="360" t="s">
        <v>5950</v>
      </c>
      <c r="K4958" s="360">
        <v>2023</v>
      </c>
      <c r="L4958" s="360" t="s">
        <v>7211</v>
      </c>
      <c r="M4958" s="360" t="s">
        <v>5952</v>
      </c>
      <c r="N4958" s="360" t="s">
        <v>5953</v>
      </c>
      <c r="O4958" s="360" t="s">
        <v>83</v>
      </c>
      <c r="P4958" s="360" t="s">
        <v>3532</v>
      </c>
      <c r="Q4958" s="360" t="s">
        <v>15519</v>
      </c>
    </row>
    <row r="4959" spans="1:17" ht="15">
      <c r="A4959" s="359" t="s">
        <v>1765</v>
      </c>
      <c r="B4959" s="360" t="s">
        <v>2953</v>
      </c>
      <c r="C4959" s="360" t="s">
        <v>2790</v>
      </c>
      <c r="D4959" s="360">
        <v>4</v>
      </c>
      <c r="E4959" s="360" t="s">
        <v>3532</v>
      </c>
      <c r="F4959" s="360" t="s">
        <v>15714</v>
      </c>
      <c r="G4959" s="360" t="s">
        <v>3532</v>
      </c>
      <c r="H4959" s="361">
        <v>45975</v>
      </c>
      <c r="I4959" s="360" t="s">
        <v>3532</v>
      </c>
      <c r="J4959" s="360" t="s">
        <v>5950</v>
      </c>
      <c r="K4959" s="360">
        <v>2023</v>
      </c>
      <c r="L4959" s="360" t="s">
        <v>7211</v>
      </c>
      <c r="M4959" s="360" t="s">
        <v>5952</v>
      </c>
      <c r="N4959" s="360" t="s">
        <v>5953</v>
      </c>
      <c r="O4959" s="360" t="s">
        <v>83</v>
      </c>
      <c r="P4959" s="360">
        <v>0</v>
      </c>
      <c r="Q4959" s="360" t="s">
        <v>14543</v>
      </c>
    </row>
    <row r="4960" spans="1:17" ht="15">
      <c r="A4960" s="359" t="s">
        <v>1657</v>
      </c>
      <c r="B4960" s="360" t="s">
        <v>2354</v>
      </c>
      <c r="C4960" s="360" t="s">
        <v>6591</v>
      </c>
      <c r="D4960" s="360">
        <v>0</v>
      </c>
      <c r="E4960" s="360" t="s">
        <v>3532</v>
      </c>
      <c r="F4960" s="360" t="s">
        <v>3532</v>
      </c>
      <c r="G4960" s="360" t="s">
        <v>3532</v>
      </c>
      <c r="H4960" s="361">
        <v>45975</v>
      </c>
      <c r="I4960" s="360" t="s">
        <v>3532</v>
      </c>
      <c r="J4960" s="360" t="s">
        <v>7099</v>
      </c>
      <c r="K4960" s="360">
        <v>2021</v>
      </c>
      <c r="L4960" s="360" t="s">
        <v>7100</v>
      </c>
      <c r="M4960" s="360" t="s">
        <v>5957</v>
      </c>
      <c r="N4960" s="360" t="s">
        <v>114</v>
      </c>
      <c r="O4960" s="360" t="s">
        <v>3532</v>
      </c>
      <c r="P4960" s="360" t="s">
        <v>3532</v>
      </c>
      <c r="Q4960" s="360" t="s">
        <v>8924</v>
      </c>
    </row>
    <row r="4961" spans="1:17" ht="15">
      <c r="A4961" s="359" t="s">
        <v>1683</v>
      </c>
      <c r="B4961" s="360" t="s">
        <v>607</v>
      </c>
      <c r="C4961" s="360" t="s">
        <v>109</v>
      </c>
      <c r="D4961" s="360">
        <v>2</v>
      </c>
      <c r="E4961" s="360" t="s">
        <v>7207</v>
      </c>
      <c r="F4961" s="360" t="s">
        <v>7208</v>
      </c>
      <c r="G4961" s="360" t="s">
        <v>7209</v>
      </c>
      <c r="H4961" s="361">
        <v>45975</v>
      </c>
      <c r="I4961" s="360" t="s">
        <v>3532</v>
      </c>
      <c r="J4961" s="360" t="s">
        <v>7099</v>
      </c>
      <c r="K4961" s="360">
        <v>2024</v>
      </c>
      <c r="L4961" s="360" t="s">
        <v>7100</v>
      </c>
      <c r="M4961" s="360" t="s">
        <v>5957</v>
      </c>
      <c r="N4961" s="360" t="s">
        <v>114</v>
      </c>
      <c r="O4961" s="360" t="s">
        <v>83</v>
      </c>
      <c r="P4961" s="360" t="s">
        <v>3532</v>
      </c>
      <c r="Q4961" s="360" t="s">
        <v>15519</v>
      </c>
    </row>
    <row r="4962" spans="1:17" ht="15">
      <c r="A4962" s="359" t="s">
        <v>1897</v>
      </c>
      <c r="B4962" s="360" t="s">
        <v>1928</v>
      </c>
      <c r="C4962" s="360" t="s">
        <v>2790</v>
      </c>
      <c r="D4962" s="360">
        <v>0</v>
      </c>
      <c r="E4962" s="360" t="s">
        <v>3532</v>
      </c>
      <c r="F4962" s="360" t="s">
        <v>15715</v>
      </c>
      <c r="G4962" s="360" t="s">
        <v>3532</v>
      </c>
      <c r="H4962" s="361">
        <v>45975</v>
      </c>
      <c r="I4962" s="360" t="s">
        <v>3532</v>
      </c>
      <c r="J4962" s="360" t="s">
        <v>5950</v>
      </c>
      <c r="K4962" s="360">
        <v>2023</v>
      </c>
      <c r="L4962" s="360" t="s">
        <v>7211</v>
      </c>
      <c r="M4962" s="360" t="s">
        <v>5952</v>
      </c>
      <c r="N4962" s="360" t="s">
        <v>5953</v>
      </c>
      <c r="O4962" s="360" t="s">
        <v>83</v>
      </c>
      <c r="P4962" s="360">
        <v>0</v>
      </c>
      <c r="Q4962" s="360" t="s">
        <v>15716</v>
      </c>
    </row>
    <row r="4963" spans="1:17" ht="15">
      <c r="A4963" s="359" t="s">
        <v>1687</v>
      </c>
      <c r="B4963" s="360" t="s">
        <v>1686</v>
      </c>
      <c r="C4963" s="360" t="s">
        <v>2790</v>
      </c>
      <c r="D4963" s="360">
        <v>3</v>
      </c>
      <c r="E4963" s="360" t="s">
        <v>3532</v>
      </c>
      <c r="F4963" s="360" t="s">
        <v>15717</v>
      </c>
      <c r="G4963" s="360" t="s">
        <v>3532</v>
      </c>
      <c r="H4963" s="361">
        <v>45975</v>
      </c>
      <c r="I4963" s="360" t="s">
        <v>3532</v>
      </c>
      <c r="J4963" s="360" t="s">
        <v>7099</v>
      </c>
      <c r="K4963" s="360">
        <v>2023</v>
      </c>
      <c r="L4963" s="360" t="s">
        <v>7100</v>
      </c>
      <c r="M4963" s="360" t="s">
        <v>5957</v>
      </c>
      <c r="N4963" s="360" t="s">
        <v>114</v>
      </c>
      <c r="O4963" s="360" t="s">
        <v>83</v>
      </c>
      <c r="P4963" s="360">
        <v>0</v>
      </c>
      <c r="Q4963" s="360" t="s">
        <v>15718</v>
      </c>
    </row>
    <row r="4964" spans="1:17" ht="15">
      <c r="A4964" s="359" t="s">
        <v>2692</v>
      </c>
      <c r="B4964" s="360" t="s">
        <v>2696</v>
      </c>
      <c r="C4964" s="360" t="s">
        <v>2790</v>
      </c>
      <c r="D4964" s="360">
        <v>3</v>
      </c>
      <c r="E4964" s="360" t="s">
        <v>3532</v>
      </c>
      <c r="F4964" s="360" t="s">
        <v>15719</v>
      </c>
      <c r="G4964" s="360" t="s">
        <v>3532</v>
      </c>
      <c r="H4964" s="361">
        <v>45975</v>
      </c>
      <c r="I4964" s="360" t="s">
        <v>3532</v>
      </c>
      <c r="J4964" s="360" t="s">
        <v>14943</v>
      </c>
      <c r="K4964" s="360">
        <v>2022</v>
      </c>
      <c r="L4964" s="360" t="s">
        <v>14944</v>
      </c>
      <c r="M4964" s="360" t="s">
        <v>5957</v>
      </c>
      <c r="N4964" s="360" t="s">
        <v>114</v>
      </c>
      <c r="O4964" s="360" t="s">
        <v>83</v>
      </c>
      <c r="P4964" s="360">
        <v>0</v>
      </c>
      <c r="Q4964" s="360" t="s">
        <v>15720</v>
      </c>
    </row>
    <row r="4965" spans="1:17" ht="15">
      <c r="A4965" s="359" t="s">
        <v>3175</v>
      </c>
      <c r="B4965" s="360" t="s">
        <v>3192</v>
      </c>
      <c r="C4965" s="360" t="s">
        <v>2790</v>
      </c>
      <c r="D4965" s="360">
        <v>11</v>
      </c>
      <c r="E4965" s="360" t="s">
        <v>3532</v>
      </c>
      <c r="F4965" s="360" t="s">
        <v>15721</v>
      </c>
      <c r="G4965" s="360" t="s">
        <v>3532</v>
      </c>
      <c r="H4965" s="361">
        <v>45975</v>
      </c>
      <c r="I4965" s="360" t="s">
        <v>3532</v>
      </c>
      <c r="J4965" s="360" t="s">
        <v>5950</v>
      </c>
      <c r="K4965" s="360">
        <v>2025</v>
      </c>
      <c r="L4965" s="360" t="s">
        <v>6638</v>
      </c>
      <c r="M4965" s="360" t="s">
        <v>5952</v>
      </c>
      <c r="N4965" s="360" t="s">
        <v>5953</v>
      </c>
      <c r="O4965" s="360" t="s">
        <v>83</v>
      </c>
      <c r="P4965" s="360">
        <v>0</v>
      </c>
      <c r="Q4965" s="360" t="s">
        <v>15722</v>
      </c>
    </row>
    <row r="4966" spans="1:17" ht="15">
      <c r="A4966" s="359" t="s">
        <v>3292</v>
      </c>
      <c r="B4966" s="360" t="s">
        <v>3290</v>
      </c>
      <c r="C4966" s="360" t="s">
        <v>2790</v>
      </c>
      <c r="D4966" s="360">
        <v>11</v>
      </c>
      <c r="E4966" s="360" t="s">
        <v>3532</v>
      </c>
      <c r="F4966" s="360" t="s">
        <v>15723</v>
      </c>
      <c r="G4966" s="360" t="s">
        <v>3532</v>
      </c>
      <c r="H4966" s="361">
        <v>45975</v>
      </c>
      <c r="I4966" s="360" t="s">
        <v>3532</v>
      </c>
      <c r="J4966" s="360" t="s">
        <v>5950</v>
      </c>
      <c r="K4966" s="360">
        <v>2023</v>
      </c>
      <c r="L4966" s="360" t="s">
        <v>6384</v>
      </c>
      <c r="M4966" s="360" t="s">
        <v>5952</v>
      </c>
      <c r="N4966" s="360" t="s">
        <v>5953</v>
      </c>
      <c r="O4966" s="360" t="s">
        <v>83</v>
      </c>
      <c r="P4966" s="360">
        <v>0</v>
      </c>
      <c r="Q4966" s="360" t="s">
        <v>15073</v>
      </c>
    </row>
    <row r="4967" spans="1:17" ht="15">
      <c r="A4967" s="359" t="s">
        <v>1620</v>
      </c>
      <c r="B4967" s="360" t="s">
        <v>461</v>
      </c>
      <c r="C4967" s="360" t="s">
        <v>109</v>
      </c>
      <c r="D4967" s="360">
        <v>13</v>
      </c>
      <c r="E4967" s="360" t="s">
        <v>14207</v>
      </c>
      <c r="F4967" s="360" t="s">
        <v>7208</v>
      </c>
      <c r="G4967" s="360" t="s">
        <v>7209</v>
      </c>
      <c r="H4967" s="361">
        <v>45975</v>
      </c>
      <c r="I4967" s="360" t="s">
        <v>3532</v>
      </c>
      <c r="J4967" s="360" t="s">
        <v>7099</v>
      </c>
      <c r="K4967" s="360">
        <v>2023</v>
      </c>
      <c r="L4967" s="360" t="s">
        <v>7100</v>
      </c>
      <c r="M4967" s="360" t="s">
        <v>5957</v>
      </c>
      <c r="N4967" s="360" t="s">
        <v>114</v>
      </c>
      <c r="O4967" s="360" t="s">
        <v>83</v>
      </c>
      <c r="P4967" s="360" t="s">
        <v>3532</v>
      </c>
      <c r="Q4967" s="360" t="s">
        <v>15519</v>
      </c>
    </row>
    <row r="4968" spans="1:17" ht="15">
      <c r="A4968" s="359" t="s">
        <v>2147</v>
      </c>
      <c r="B4968" s="360" t="s">
        <v>2314</v>
      </c>
      <c r="C4968" s="360" t="s">
        <v>3532</v>
      </c>
      <c r="D4968" s="360">
        <v>217</v>
      </c>
      <c r="E4968" s="360" t="s">
        <v>3532</v>
      </c>
      <c r="F4968" s="360" t="s">
        <v>3532</v>
      </c>
      <c r="G4968" s="360" t="s">
        <v>3532</v>
      </c>
      <c r="H4968" s="361">
        <v>45975</v>
      </c>
      <c r="I4968" s="360" t="s">
        <v>3532</v>
      </c>
      <c r="J4968" s="360" t="s">
        <v>8132</v>
      </c>
      <c r="K4968" s="360">
        <v>2024</v>
      </c>
      <c r="L4968" s="360" t="s">
        <v>8133</v>
      </c>
      <c r="M4968" s="360" t="s">
        <v>5957</v>
      </c>
      <c r="N4968" s="360" t="s">
        <v>114</v>
      </c>
      <c r="O4968" s="360" t="s">
        <v>2147</v>
      </c>
      <c r="P4968" s="360" t="s">
        <v>3532</v>
      </c>
      <c r="Q4968" s="360" t="s">
        <v>3532</v>
      </c>
    </row>
    <row r="4969" spans="1:17" ht="15">
      <c r="A4969" s="359" t="s">
        <v>1657</v>
      </c>
      <c r="B4969" s="360" t="s">
        <v>2048</v>
      </c>
      <c r="C4969" s="360" t="s">
        <v>6591</v>
      </c>
      <c r="D4969" s="360">
        <v>0</v>
      </c>
      <c r="E4969" s="360" t="s">
        <v>3532</v>
      </c>
      <c r="F4969" s="360" t="s">
        <v>3532</v>
      </c>
      <c r="G4969" s="360" t="s">
        <v>3532</v>
      </c>
      <c r="H4969" s="361">
        <v>45975</v>
      </c>
      <c r="I4969" s="360" t="s">
        <v>3532</v>
      </c>
      <c r="J4969" s="360" t="s">
        <v>7725</v>
      </c>
      <c r="K4969" s="360">
        <v>2023</v>
      </c>
      <c r="L4969" s="360" t="s">
        <v>7726</v>
      </c>
      <c r="M4969" s="360" t="s">
        <v>5957</v>
      </c>
      <c r="N4969" s="360" t="s">
        <v>114</v>
      </c>
      <c r="O4969" s="360" t="s">
        <v>3532</v>
      </c>
      <c r="P4969" s="360" t="s">
        <v>3532</v>
      </c>
      <c r="Q4969" s="360" t="s">
        <v>8924</v>
      </c>
    </row>
    <row r="4970" spans="1:17" ht="15">
      <c r="A4970" s="359" t="s">
        <v>1620</v>
      </c>
      <c r="B4970" s="360" t="s">
        <v>886</v>
      </c>
      <c r="C4970" s="360" t="s">
        <v>2790</v>
      </c>
      <c r="D4970" s="360">
        <v>18</v>
      </c>
      <c r="E4970" s="360" t="s">
        <v>3532</v>
      </c>
      <c r="F4970" s="360" t="s">
        <v>15724</v>
      </c>
      <c r="G4970" s="360" t="s">
        <v>3532</v>
      </c>
      <c r="H4970" s="361">
        <v>45975</v>
      </c>
      <c r="I4970" s="360" t="s">
        <v>3532</v>
      </c>
      <c r="J4970" s="360" t="s">
        <v>7099</v>
      </c>
      <c r="K4970" s="360">
        <v>2024</v>
      </c>
      <c r="L4970" s="360" t="s">
        <v>7100</v>
      </c>
      <c r="M4970" s="360" t="s">
        <v>5957</v>
      </c>
      <c r="N4970" s="360" t="s">
        <v>114</v>
      </c>
      <c r="O4970" s="360" t="s">
        <v>83</v>
      </c>
      <c r="P4970" s="360">
        <v>0</v>
      </c>
      <c r="Q4970" s="360" t="s">
        <v>15725</v>
      </c>
    </row>
    <row r="4971" spans="1:17" ht="15">
      <c r="A4971" s="359" t="s">
        <v>1657</v>
      </c>
      <c r="B4971" s="360" t="s">
        <v>1494</v>
      </c>
      <c r="C4971" s="360" t="s">
        <v>6591</v>
      </c>
      <c r="D4971" s="360">
        <v>0</v>
      </c>
      <c r="E4971" s="360" t="s">
        <v>3532</v>
      </c>
      <c r="F4971" s="360" t="s">
        <v>3532</v>
      </c>
      <c r="G4971" s="360" t="s">
        <v>3532</v>
      </c>
      <c r="H4971" s="361">
        <v>45975</v>
      </c>
      <c r="I4971" s="360" t="s">
        <v>3532</v>
      </c>
      <c r="J4971" s="360" t="s">
        <v>8132</v>
      </c>
      <c r="K4971" s="360">
        <v>2024</v>
      </c>
      <c r="L4971" s="360" t="s">
        <v>8202</v>
      </c>
      <c r="M4971" s="360" t="s">
        <v>5957</v>
      </c>
      <c r="N4971" s="360" t="s">
        <v>114</v>
      </c>
      <c r="O4971" s="360" t="s">
        <v>3532</v>
      </c>
      <c r="P4971" s="360">
        <v>0</v>
      </c>
      <c r="Q4971" s="360" t="s">
        <v>8924</v>
      </c>
    </row>
    <row r="4972" spans="1:17" ht="15">
      <c r="A4972" s="359" t="s">
        <v>2147</v>
      </c>
      <c r="B4972" s="360" t="s">
        <v>2055</v>
      </c>
      <c r="C4972" s="360" t="s">
        <v>3532</v>
      </c>
      <c r="D4972" s="360">
        <v>88</v>
      </c>
      <c r="E4972" s="360" t="s">
        <v>3532</v>
      </c>
      <c r="F4972" s="360" t="s">
        <v>3532</v>
      </c>
      <c r="G4972" s="360" t="s">
        <v>3532</v>
      </c>
      <c r="H4972" s="361">
        <v>45975</v>
      </c>
      <c r="I4972" s="360" t="s">
        <v>3532</v>
      </c>
      <c r="J4972" s="360" t="s">
        <v>8132</v>
      </c>
      <c r="K4972" s="360">
        <v>2023</v>
      </c>
      <c r="L4972" s="360" t="s">
        <v>8202</v>
      </c>
      <c r="M4972" s="360" t="s">
        <v>5957</v>
      </c>
      <c r="N4972" s="360" t="s">
        <v>114</v>
      </c>
      <c r="O4972" s="360" t="s">
        <v>2147</v>
      </c>
      <c r="P4972" s="360" t="s">
        <v>3532</v>
      </c>
      <c r="Q4972" s="360" t="s">
        <v>3532</v>
      </c>
    </row>
    <row r="4973" spans="1:17" ht="15">
      <c r="A4973" s="359" t="s">
        <v>1695</v>
      </c>
      <c r="B4973" s="360" t="s">
        <v>3623</v>
      </c>
      <c r="C4973" s="360" t="s">
        <v>2790</v>
      </c>
      <c r="D4973" s="360">
        <v>3</v>
      </c>
      <c r="E4973" s="360" t="s">
        <v>3532</v>
      </c>
      <c r="F4973" s="360" t="s">
        <v>15726</v>
      </c>
      <c r="G4973" s="360" t="s">
        <v>3532</v>
      </c>
      <c r="H4973" s="361">
        <v>45975</v>
      </c>
      <c r="I4973" s="360" t="s">
        <v>3532</v>
      </c>
      <c r="J4973" s="360" t="s">
        <v>6097</v>
      </c>
      <c r="K4973" s="360">
        <v>2023</v>
      </c>
      <c r="L4973" s="360" t="s">
        <v>5964</v>
      </c>
      <c r="M4973" s="360" t="s">
        <v>5957</v>
      </c>
      <c r="N4973" s="360" t="s">
        <v>5953</v>
      </c>
      <c r="O4973" s="360" t="s">
        <v>83</v>
      </c>
      <c r="P4973" s="360">
        <v>0</v>
      </c>
      <c r="Q4973" s="360" t="s">
        <v>15727</v>
      </c>
    </row>
    <row r="4974" spans="1:17" ht="15">
      <c r="A4974" s="359" t="s">
        <v>2147</v>
      </c>
      <c r="B4974" s="360" t="s">
        <v>2181</v>
      </c>
      <c r="C4974" s="360" t="s">
        <v>3532</v>
      </c>
      <c r="D4974" s="360">
        <v>217</v>
      </c>
      <c r="E4974" s="360" t="s">
        <v>3532</v>
      </c>
      <c r="F4974" s="360" t="s">
        <v>3532</v>
      </c>
      <c r="G4974" s="360" t="s">
        <v>3532</v>
      </c>
      <c r="H4974" s="361">
        <v>45975</v>
      </c>
      <c r="I4974" s="360" t="s">
        <v>3532</v>
      </c>
      <c r="J4974" s="360" t="s">
        <v>6930</v>
      </c>
      <c r="K4974" s="360">
        <v>2023</v>
      </c>
      <c r="L4974" s="360" t="s">
        <v>6931</v>
      </c>
      <c r="M4974" s="360" t="s">
        <v>5957</v>
      </c>
      <c r="N4974" s="360" t="s">
        <v>114</v>
      </c>
      <c r="O4974" s="360" t="s">
        <v>2147</v>
      </c>
      <c r="P4974" s="360" t="s">
        <v>3532</v>
      </c>
      <c r="Q4974" s="360" t="s">
        <v>3532</v>
      </c>
    </row>
    <row r="4975" spans="1:17" ht="15">
      <c r="A4975" s="359" t="s">
        <v>1628</v>
      </c>
      <c r="B4975" s="360" t="s">
        <v>1625</v>
      </c>
      <c r="C4975" s="360" t="s">
        <v>6591</v>
      </c>
      <c r="D4975" s="360">
        <v>0</v>
      </c>
      <c r="E4975" s="360" t="s">
        <v>3532</v>
      </c>
      <c r="F4975" s="360" t="s">
        <v>3532</v>
      </c>
      <c r="G4975" s="360" t="s">
        <v>3532</v>
      </c>
      <c r="H4975" s="361">
        <v>45975</v>
      </c>
      <c r="I4975" s="360" t="s">
        <v>3532</v>
      </c>
      <c r="J4975" s="360" t="s">
        <v>5950</v>
      </c>
      <c r="K4975" s="360">
        <v>2022</v>
      </c>
      <c r="L4975" s="360" t="s">
        <v>7211</v>
      </c>
      <c r="M4975" s="360" t="s">
        <v>5952</v>
      </c>
      <c r="N4975" s="360" t="s">
        <v>5953</v>
      </c>
      <c r="O4975" s="360" t="s">
        <v>83</v>
      </c>
      <c r="P4975" s="360">
        <v>0</v>
      </c>
      <c r="Q4975" s="360" t="s">
        <v>15728</v>
      </c>
    </row>
    <row r="4976" spans="1:17" ht="15">
      <c r="A4976" s="359" t="s">
        <v>1687</v>
      </c>
      <c r="B4976" s="360" t="s">
        <v>2599</v>
      </c>
      <c r="C4976" s="360" t="s">
        <v>2790</v>
      </c>
      <c r="D4976" s="360">
        <v>1</v>
      </c>
      <c r="E4976" s="360" t="s">
        <v>3532</v>
      </c>
      <c r="F4976" s="360" t="s">
        <v>15729</v>
      </c>
      <c r="G4976" s="360" t="s">
        <v>3532</v>
      </c>
      <c r="H4976" s="361">
        <v>45975</v>
      </c>
      <c r="I4976" s="360" t="s">
        <v>3532</v>
      </c>
      <c r="J4976" s="360" t="s">
        <v>5950</v>
      </c>
      <c r="K4976" s="360">
        <v>2023</v>
      </c>
      <c r="L4976" s="360" t="s">
        <v>6384</v>
      </c>
      <c r="M4976" s="360" t="s">
        <v>5952</v>
      </c>
      <c r="N4976" s="360" t="s">
        <v>5953</v>
      </c>
      <c r="O4976" s="360" t="s">
        <v>83</v>
      </c>
      <c r="P4976" s="360">
        <v>0</v>
      </c>
      <c r="Q4976" s="360" t="s">
        <v>15730</v>
      </c>
    </row>
    <row r="4977" spans="1:17" ht="15">
      <c r="A4977" s="359" t="s">
        <v>1687</v>
      </c>
      <c r="B4977" s="360" t="s">
        <v>2580</v>
      </c>
      <c r="C4977" s="360" t="s">
        <v>2790</v>
      </c>
      <c r="D4977" s="360">
        <v>4</v>
      </c>
      <c r="E4977" s="360" t="s">
        <v>3532</v>
      </c>
      <c r="F4977" s="360" t="s">
        <v>15731</v>
      </c>
      <c r="G4977" s="360" t="s">
        <v>3532</v>
      </c>
      <c r="H4977" s="361">
        <v>45975</v>
      </c>
      <c r="I4977" s="360" t="s">
        <v>3532</v>
      </c>
      <c r="J4977" s="360" t="s">
        <v>5950</v>
      </c>
      <c r="K4977" s="360">
        <v>2023</v>
      </c>
      <c r="L4977" s="360" t="s">
        <v>6384</v>
      </c>
      <c r="M4977" s="360" t="s">
        <v>5952</v>
      </c>
      <c r="N4977" s="360" t="s">
        <v>5953</v>
      </c>
      <c r="O4977" s="360" t="s">
        <v>83</v>
      </c>
      <c r="P4977" s="360">
        <v>0</v>
      </c>
      <c r="Q4977" s="360" t="s">
        <v>15732</v>
      </c>
    </row>
    <row r="4978" spans="1:17" ht="15">
      <c r="A4978" s="359" t="s">
        <v>5986</v>
      </c>
      <c r="B4978" s="360" t="s">
        <v>2873</v>
      </c>
      <c r="C4978" s="360" t="s">
        <v>2790</v>
      </c>
      <c r="D4978" s="360">
        <v>4</v>
      </c>
      <c r="E4978" s="360" t="s">
        <v>3532</v>
      </c>
      <c r="F4978" s="360" t="s">
        <v>15733</v>
      </c>
      <c r="G4978" s="360" t="s">
        <v>3532</v>
      </c>
      <c r="H4978" s="361">
        <v>45975</v>
      </c>
      <c r="I4978" s="360" t="s">
        <v>3532</v>
      </c>
      <c r="J4978" s="360" t="s">
        <v>7725</v>
      </c>
      <c r="K4978" s="360">
        <v>2023</v>
      </c>
      <c r="L4978" s="360" t="s">
        <v>9001</v>
      </c>
      <c r="M4978" s="360" t="s">
        <v>5957</v>
      </c>
      <c r="N4978" s="360" t="s">
        <v>114</v>
      </c>
      <c r="O4978" s="360" t="s">
        <v>83</v>
      </c>
      <c r="P4978" s="360">
        <v>0</v>
      </c>
      <c r="Q4978" s="360" t="s">
        <v>15734</v>
      </c>
    </row>
    <row r="4979" spans="1:17" ht="15">
      <c r="A4979" s="359" t="s">
        <v>1611</v>
      </c>
      <c r="B4979" s="360" t="s">
        <v>3553</v>
      </c>
      <c r="C4979" s="360" t="s">
        <v>2790</v>
      </c>
      <c r="D4979" s="360">
        <v>4</v>
      </c>
      <c r="E4979" s="360" t="s">
        <v>3532</v>
      </c>
      <c r="F4979" s="360" t="s">
        <v>3532</v>
      </c>
      <c r="G4979" s="360" t="s">
        <v>3532</v>
      </c>
      <c r="H4979" s="361">
        <v>45975</v>
      </c>
      <c r="I4979" s="360" t="s">
        <v>3532</v>
      </c>
      <c r="J4979" s="360" t="s">
        <v>14943</v>
      </c>
      <c r="K4979" s="360">
        <v>2022</v>
      </c>
      <c r="L4979" s="360" t="s">
        <v>14944</v>
      </c>
      <c r="M4979" s="360" t="s">
        <v>5957</v>
      </c>
      <c r="N4979" s="360" t="s">
        <v>114</v>
      </c>
      <c r="O4979" s="360" t="s">
        <v>83</v>
      </c>
      <c r="P4979" s="360" t="s">
        <v>3532</v>
      </c>
      <c r="Q4979" s="360" t="s">
        <v>15735</v>
      </c>
    </row>
    <row r="4980" spans="1:17" ht="15">
      <c r="A4980" s="359" t="s">
        <v>2147</v>
      </c>
      <c r="B4980" s="360" t="s">
        <v>2178</v>
      </c>
      <c r="C4980" s="360" t="s">
        <v>3532</v>
      </c>
      <c r="D4980" s="360">
        <v>217</v>
      </c>
      <c r="E4980" s="360" t="s">
        <v>3532</v>
      </c>
      <c r="F4980" s="360" t="s">
        <v>3532</v>
      </c>
      <c r="G4980" s="360" t="s">
        <v>3532</v>
      </c>
      <c r="H4980" s="361">
        <v>45975</v>
      </c>
      <c r="I4980" s="360" t="s">
        <v>3532</v>
      </c>
      <c r="J4980" s="360" t="s">
        <v>6930</v>
      </c>
      <c r="K4980" s="360">
        <v>2023</v>
      </c>
      <c r="L4980" s="360" t="s">
        <v>6931</v>
      </c>
      <c r="M4980" s="360" t="s">
        <v>5957</v>
      </c>
      <c r="N4980" s="360" t="s">
        <v>114</v>
      </c>
      <c r="O4980" s="360" t="s">
        <v>2147</v>
      </c>
      <c r="P4980" s="360" t="s">
        <v>3532</v>
      </c>
      <c r="Q4980" s="360" t="s">
        <v>3532</v>
      </c>
    </row>
    <row r="4981" spans="1:17" ht="15">
      <c r="A4981" s="359" t="s">
        <v>1695</v>
      </c>
      <c r="B4981" s="360" t="s">
        <v>1526</v>
      </c>
      <c r="C4981" s="360" t="s">
        <v>109</v>
      </c>
      <c r="D4981" s="360">
        <v>13</v>
      </c>
      <c r="E4981" s="360" t="s">
        <v>7207</v>
      </c>
      <c r="F4981" s="360" t="s">
        <v>7208</v>
      </c>
      <c r="G4981" s="360" t="s">
        <v>7209</v>
      </c>
      <c r="H4981" s="361">
        <v>45975</v>
      </c>
      <c r="I4981" s="360" t="s">
        <v>3532</v>
      </c>
      <c r="J4981" s="360" t="s">
        <v>8132</v>
      </c>
      <c r="K4981" s="360">
        <v>2023</v>
      </c>
      <c r="L4981" s="360" t="s">
        <v>8399</v>
      </c>
      <c r="M4981" s="360" t="s">
        <v>5957</v>
      </c>
      <c r="N4981" s="360" t="s">
        <v>114</v>
      </c>
      <c r="O4981" s="360" t="s">
        <v>83</v>
      </c>
      <c r="P4981" s="360">
        <v>0</v>
      </c>
      <c r="Q4981" s="360" t="s">
        <v>14934</v>
      </c>
    </row>
    <row r="4982" spans="1:17" ht="15">
      <c r="A4982" s="359" t="s">
        <v>1927</v>
      </c>
      <c r="B4982" s="360" t="s">
        <v>2051</v>
      </c>
      <c r="C4982" s="360" t="s">
        <v>6591</v>
      </c>
      <c r="D4982" s="360">
        <v>0</v>
      </c>
      <c r="E4982" s="360" t="s">
        <v>3532</v>
      </c>
      <c r="F4982" s="360" t="s">
        <v>3532</v>
      </c>
      <c r="G4982" s="360" t="s">
        <v>3532</v>
      </c>
      <c r="H4982" s="361">
        <v>45975</v>
      </c>
      <c r="I4982" s="360" t="s">
        <v>3532</v>
      </c>
      <c r="J4982" s="360" t="s">
        <v>7099</v>
      </c>
      <c r="K4982" s="360">
        <v>2023</v>
      </c>
      <c r="L4982" s="360" t="s">
        <v>7100</v>
      </c>
      <c r="M4982" s="360" t="s">
        <v>5957</v>
      </c>
      <c r="N4982" s="360" t="s">
        <v>114</v>
      </c>
      <c r="O4982" s="360" t="s">
        <v>83</v>
      </c>
      <c r="P4982" s="360">
        <v>0</v>
      </c>
      <c r="Q4982" s="360" t="s">
        <v>13936</v>
      </c>
    </row>
    <row r="4983" spans="1:17" ht="15">
      <c r="A4983" s="359" t="s">
        <v>2147</v>
      </c>
      <c r="B4983" s="360" t="s">
        <v>2315</v>
      </c>
      <c r="C4983" s="360" t="s">
        <v>3532</v>
      </c>
      <c r="D4983" s="360">
        <v>217</v>
      </c>
      <c r="E4983" s="360" t="s">
        <v>3532</v>
      </c>
      <c r="F4983" s="360" t="s">
        <v>3532</v>
      </c>
      <c r="G4983" s="360" t="s">
        <v>3532</v>
      </c>
      <c r="H4983" s="361">
        <v>45975</v>
      </c>
      <c r="I4983" s="360" t="s">
        <v>3532</v>
      </c>
      <c r="J4983" s="360" t="s">
        <v>6482</v>
      </c>
      <c r="K4983" s="360">
        <v>2024</v>
      </c>
      <c r="L4983" s="360" t="s">
        <v>6008</v>
      </c>
      <c r="M4983" s="360" t="s">
        <v>5957</v>
      </c>
      <c r="N4983" s="360" t="s">
        <v>5953</v>
      </c>
      <c r="O4983" s="360" t="s">
        <v>2147</v>
      </c>
      <c r="P4983" s="360" t="s">
        <v>3532</v>
      </c>
      <c r="Q4983" s="360" t="s">
        <v>3532</v>
      </c>
    </row>
    <row r="4984" spans="1:17" ht="15">
      <c r="A4984" s="359" t="s">
        <v>5750</v>
      </c>
      <c r="B4984" s="360" t="s">
        <v>15736</v>
      </c>
      <c r="C4984" s="360" t="s">
        <v>2790</v>
      </c>
      <c r="D4984" s="360">
        <v>18</v>
      </c>
      <c r="E4984" s="360" t="s">
        <v>3532</v>
      </c>
      <c r="F4984" s="360" t="s">
        <v>15737</v>
      </c>
      <c r="G4984" s="360" t="s">
        <v>3532</v>
      </c>
      <c r="H4984" s="361">
        <v>45975</v>
      </c>
      <c r="I4984" s="360" t="s">
        <v>3532</v>
      </c>
      <c r="J4984" s="360" t="s">
        <v>5950</v>
      </c>
      <c r="K4984" s="360">
        <v>2025</v>
      </c>
      <c r="L4984" s="360" t="s">
        <v>6638</v>
      </c>
      <c r="M4984" s="360" t="s">
        <v>5952</v>
      </c>
      <c r="N4984" s="360" t="s">
        <v>5953</v>
      </c>
      <c r="O4984" s="360" t="s">
        <v>83</v>
      </c>
      <c r="P4984" s="360">
        <v>0</v>
      </c>
      <c r="Q4984" s="360" t="s">
        <v>12368</v>
      </c>
    </row>
    <row r="4985" spans="1:17" ht="15">
      <c r="A4985" s="359" t="s">
        <v>1695</v>
      </c>
      <c r="B4985" s="360" t="s">
        <v>1726</v>
      </c>
      <c r="C4985" s="360" t="s">
        <v>109</v>
      </c>
      <c r="D4985" s="360">
        <v>0</v>
      </c>
      <c r="E4985" s="360" t="s">
        <v>7207</v>
      </c>
      <c r="F4985" s="360" t="s">
        <v>7208</v>
      </c>
      <c r="G4985" s="360" t="s">
        <v>7209</v>
      </c>
      <c r="H4985" s="361">
        <v>45975</v>
      </c>
      <c r="I4985" s="360" t="s">
        <v>3532</v>
      </c>
      <c r="J4985" s="360" t="s">
        <v>14943</v>
      </c>
      <c r="K4985" s="360">
        <v>2022</v>
      </c>
      <c r="L4985" s="360" t="s">
        <v>14944</v>
      </c>
      <c r="M4985" s="360" t="s">
        <v>5957</v>
      </c>
      <c r="N4985" s="360" t="s">
        <v>114</v>
      </c>
      <c r="O4985" s="360" t="s">
        <v>83</v>
      </c>
      <c r="P4985" s="360" t="s">
        <v>3532</v>
      </c>
      <c r="Q4985" s="360" t="s">
        <v>15738</v>
      </c>
    </row>
    <row r="4986" spans="1:17" ht="15">
      <c r="A4986" s="359" t="s">
        <v>1660</v>
      </c>
      <c r="B4986" s="360" t="s">
        <v>2386</v>
      </c>
      <c r="C4986" s="360" t="s">
        <v>3532</v>
      </c>
      <c r="D4986" s="360">
        <v>2</v>
      </c>
      <c r="E4986" s="360" t="s">
        <v>3532</v>
      </c>
      <c r="F4986" s="360" t="s">
        <v>3532</v>
      </c>
      <c r="G4986" s="360" t="s">
        <v>3532</v>
      </c>
      <c r="H4986" s="361">
        <v>45975</v>
      </c>
      <c r="I4986" s="360" t="s">
        <v>3532</v>
      </c>
      <c r="J4986" s="360" t="s">
        <v>7725</v>
      </c>
      <c r="K4986" s="360">
        <v>2023</v>
      </c>
      <c r="L4986" s="360" t="s">
        <v>7726</v>
      </c>
      <c r="M4986" s="360" t="s">
        <v>5957</v>
      </c>
      <c r="N4986" s="360" t="s">
        <v>114</v>
      </c>
      <c r="O4986" s="360" t="s">
        <v>531</v>
      </c>
      <c r="P4986" s="360">
        <v>0</v>
      </c>
      <c r="Q4986" s="360" t="s">
        <v>3532</v>
      </c>
    </row>
    <row r="4987" spans="1:17" ht="15">
      <c r="A4987" s="359" t="s">
        <v>2147</v>
      </c>
      <c r="B4987" s="360" t="s">
        <v>2324</v>
      </c>
      <c r="C4987" s="360" t="s">
        <v>3532</v>
      </c>
      <c r="D4987" s="360">
        <v>217</v>
      </c>
      <c r="E4987" s="360" t="s">
        <v>3532</v>
      </c>
      <c r="F4987" s="360" t="s">
        <v>3532</v>
      </c>
      <c r="G4987" s="360" t="s">
        <v>3532</v>
      </c>
      <c r="H4987" s="361">
        <v>45975</v>
      </c>
      <c r="I4987" s="360" t="s">
        <v>3532</v>
      </c>
      <c r="J4987" s="360" t="s">
        <v>8132</v>
      </c>
      <c r="K4987" s="360">
        <v>2024</v>
      </c>
      <c r="L4987" s="360" t="s">
        <v>8133</v>
      </c>
      <c r="M4987" s="360" t="s">
        <v>5957</v>
      </c>
      <c r="N4987" s="360" t="s">
        <v>114</v>
      </c>
      <c r="O4987" s="360" t="s">
        <v>2147</v>
      </c>
      <c r="P4987" s="360" t="s">
        <v>3532</v>
      </c>
      <c r="Q4987" s="360" t="s">
        <v>3532</v>
      </c>
    </row>
    <row r="4988" spans="1:17" ht="15">
      <c r="A4988" s="359" t="s">
        <v>1644</v>
      </c>
      <c r="B4988" s="360" t="s">
        <v>2976</v>
      </c>
      <c r="C4988" s="360" t="s">
        <v>2790</v>
      </c>
      <c r="D4988" s="360">
        <v>2</v>
      </c>
      <c r="E4988" s="360" t="s">
        <v>3532</v>
      </c>
      <c r="F4988" s="360" t="s">
        <v>15739</v>
      </c>
      <c r="G4988" s="360" t="s">
        <v>3532</v>
      </c>
      <c r="H4988" s="361">
        <v>45975</v>
      </c>
      <c r="I4988" s="360" t="s">
        <v>3532</v>
      </c>
      <c r="J4988" s="360" t="s">
        <v>14943</v>
      </c>
      <c r="K4988" s="360">
        <v>2024</v>
      </c>
      <c r="L4988" s="360" t="s">
        <v>14944</v>
      </c>
      <c r="M4988" s="360" t="s">
        <v>5957</v>
      </c>
      <c r="N4988" s="360" t="s">
        <v>114</v>
      </c>
      <c r="O4988" s="360" t="s">
        <v>83</v>
      </c>
      <c r="P4988" s="360">
        <v>0</v>
      </c>
      <c r="Q4988" s="360" t="s">
        <v>15740</v>
      </c>
    </row>
    <row r="4989" spans="1:17" ht="15">
      <c r="A4989" s="359" t="s">
        <v>1695</v>
      </c>
      <c r="B4989" s="360" t="s">
        <v>489</v>
      </c>
      <c r="C4989" s="360" t="s">
        <v>109</v>
      </c>
      <c r="D4989" s="360">
        <v>156</v>
      </c>
      <c r="E4989" s="360" t="s">
        <v>7207</v>
      </c>
      <c r="F4989" s="360" t="s">
        <v>7208</v>
      </c>
      <c r="G4989" s="360" t="s">
        <v>7209</v>
      </c>
      <c r="H4989" s="361">
        <v>45975</v>
      </c>
      <c r="I4989" s="360" t="s">
        <v>3532</v>
      </c>
      <c r="J4989" s="360" t="s">
        <v>14943</v>
      </c>
      <c r="K4989" s="360">
        <v>2022</v>
      </c>
      <c r="L4989" s="360" t="s">
        <v>14944</v>
      </c>
      <c r="M4989" s="360" t="s">
        <v>5957</v>
      </c>
      <c r="N4989" s="360" t="s">
        <v>114</v>
      </c>
      <c r="O4989" s="360" t="s">
        <v>83</v>
      </c>
      <c r="P4989" s="360" t="s">
        <v>3532</v>
      </c>
      <c r="Q4989" s="360" t="s">
        <v>14968</v>
      </c>
    </row>
    <row r="4990" spans="1:17" ht="15">
      <c r="A4990" s="359" t="s">
        <v>1695</v>
      </c>
      <c r="B4990" s="360" t="s">
        <v>3645</v>
      </c>
      <c r="C4990" s="360" t="s">
        <v>2790</v>
      </c>
      <c r="D4990" s="360">
        <v>4</v>
      </c>
      <c r="E4990" s="360" t="s">
        <v>3532</v>
      </c>
      <c r="F4990" s="360" t="s">
        <v>15741</v>
      </c>
      <c r="G4990" s="360" t="s">
        <v>3532</v>
      </c>
      <c r="H4990" s="361">
        <v>45975</v>
      </c>
      <c r="I4990" s="360" t="s">
        <v>3532</v>
      </c>
      <c r="J4990" s="360" t="s">
        <v>8132</v>
      </c>
      <c r="K4990" s="360">
        <v>2024</v>
      </c>
      <c r="L4990" s="360" t="s">
        <v>8202</v>
      </c>
      <c r="M4990" s="360" t="s">
        <v>5957</v>
      </c>
      <c r="N4990" s="360" t="s">
        <v>114</v>
      </c>
      <c r="O4990" s="360" t="s">
        <v>83</v>
      </c>
      <c r="P4990" s="360">
        <v>0</v>
      </c>
      <c r="Q4990" s="360" t="s">
        <v>15742</v>
      </c>
    </row>
    <row r="4991" spans="1:17" ht="15">
      <c r="A4991" s="359" t="s">
        <v>1695</v>
      </c>
      <c r="B4991" s="360" t="s">
        <v>3644</v>
      </c>
      <c r="C4991" s="360" t="s">
        <v>2790</v>
      </c>
      <c r="D4991" s="360">
        <v>4</v>
      </c>
      <c r="E4991" s="360" t="s">
        <v>3532</v>
      </c>
      <c r="F4991" s="360" t="s">
        <v>15743</v>
      </c>
      <c r="G4991" s="360" t="s">
        <v>3532</v>
      </c>
      <c r="H4991" s="361">
        <v>45975</v>
      </c>
      <c r="I4991" s="360" t="s">
        <v>3532</v>
      </c>
      <c r="J4991" s="360" t="s">
        <v>8132</v>
      </c>
      <c r="K4991" s="360">
        <v>2024</v>
      </c>
      <c r="L4991" s="360" t="s">
        <v>8202</v>
      </c>
      <c r="M4991" s="360" t="s">
        <v>5957</v>
      </c>
      <c r="N4991" s="360" t="s">
        <v>114</v>
      </c>
      <c r="O4991" s="360" t="s">
        <v>83</v>
      </c>
      <c r="P4991" s="360">
        <v>0</v>
      </c>
      <c r="Q4991" s="360" t="s">
        <v>15744</v>
      </c>
    </row>
    <row r="4992" spans="1:17" ht="15">
      <c r="A4992" s="359" t="s">
        <v>1695</v>
      </c>
      <c r="B4992" s="360" t="s">
        <v>3646</v>
      </c>
      <c r="C4992" s="360" t="s">
        <v>2790</v>
      </c>
      <c r="D4992" s="360">
        <v>2</v>
      </c>
      <c r="E4992" s="360" t="s">
        <v>3532</v>
      </c>
      <c r="F4992" s="360" t="s">
        <v>15745</v>
      </c>
      <c r="G4992" s="360" t="s">
        <v>3532</v>
      </c>
      <c r="H4992" s="361">
        <v>45975</v>
      </c>
      <c r="I4992" s="360" t="s">
        <v>3532</v>
      </c>
      <c r="J4992" s="360" t="s">
        <v>8132</v>
      </c>
      <c r="K4992" s="360">
        <v>2024</v>
      </c>
      <c r="L4992" s="360" t="s">
        <v>8202</v>
      </c>
      <c r="M4992" s="360" t="s">
        <v>5957</v>
      </c>
      <c r="N4992" s="360" t="s">
        <v>114</v>
      </c>
      <c r="O4992" s="360" t="s">
        <v>83</v>
      </c>
      <c r="P4992" s="360">
        <v>0</v>
      </c>
      <c r="Q4992" s="360" t="s">
        <v>15746</v>
      </c>
    </row>
    <row r="4993" spans="1:17" ht="15">
      <c r="A4993" s="359" t="s">
        <v>1695</v>
      </c>
      <c r="B4993" s="360" t="s">
        <v>3642</v>
      </c>
      <c r="C4993" s="360" t="s">
        <v>2790</v>
      </c>
      <c r="D4993" s="360">
        <v>3</v>
      </c>
      <c r="E4993" s="360" t="s">
        <v>3532</v>
      </c>
      <c r="F4993" s="360" t="s">
        <v>15747</v>
      </c>
      <c r="G4993" s="360" t="s">
        <v>3532</v>
      </c>
      <c r="H4993" s="361">
        <v>45975</v>
      </c>
      <c r="I4993" s="360" t="s">
        <v>3532</v>
      </c>
      <c r="J4993" s="360" t="s">
        <v>8132</v>
      </c>
      <c r="K4993" s="360">
        <v>2024</v>
      </c>
      <c r="L4993" s="360" t="s">
        <v>8202</v>
      </c>
      <c r="M4993" s="360" t="s">
        <v>5957</v>
      </c>
      <c r="N4993" s="360" t="s">
        <v>114</v>
      </c>
      <c r="O4993" s="360" t="s">
        <v>83</v>
      </c>
      <c r="P4993" s="360">
        <v>0</v>
      </c>
      <c r="Q4993" s="360" t="s">
        <v>15748</v>
      </c>
    </row>
    <row r="4994" spans="1:17" ht="15">
      <c r="A4994" s="359" t="s">
        <v>1695</v>
      </c>
      <c r="B4994" s="360" t="s">
        <v>5430</v>
      </c>
      <c r="C4994" s="360" t="s">
        <v>2790</v>
      </c>
      <c r="D4994" s="360">
        <v>4</v>
      </c>
      <c r="E4994" s="360" t="s">
        <v>3532</v>
      </c>
      <c r="F4994" s="360" t="s">
        <v>15749</v>
      </c>
      <c r="G4994" s="360" t="s">
        <v>3532</v>
      </c>
      <c r="H4994" s="361">
        <v>45975</v>
      </c>
      <c r="I4994" s="360" t="s">
        <v>3532</v>
      </c>
      <c r="J4994" s="360" t="s">
        <v>8132</v>
      </c>
      <c r="K4994" s="360">
        <v>2024</v>
      </c>
      <c r="L4994" s="360" t="s">
        <v>8202</v>
      </c>
      <c r="M4994" s="360" t="s">
        <v>5957</v>
      </c>
      <c r="N4994" s="360" t="s">
        <v>114</v>
      </c>
      <c r="O4994" s="360" t="s">
        <v>83</v>
      </c>
      <c r="P4994" s="360">
        <v>0</v>
      </c>
      <c r="Q4994" s="360" t="s">
        <v>15750</v>
      </c>
    </row>
    <row r="4995" spans="1:17" ht="15">
      <c r="A4995" s="359" t="s">
        <v>2147</v>
      </c>
      <c r="B4995" s="360" t="s">
        <v>15751</v>
      </c>
      <c r="C4995" s="360" t="s">
        <v>3532</v>
      </c>
      <c r="D4995" s="360">
        <v>217</v>
      </c>
      <c r="E4995" s="360" t="s">
        <v>3532</v>
      </c>
      <c r="F4995" s="360" t="s">
        <v>3532</v>
      </c>
      <c r="G4995" s="360" t="s">
        <v>3532</v>
      </c>
      <c r="H4995" s="361">
        <v>45975</v>
      </c>
      <c r="I4995" s="360" t="s">
        <v>3532</v>
      </c>
      <c r="J4995" s="360" t="s">
        <v>15752</v>
      </c>
      <c r="K4995" s="360">
        <v>2024</v>
      </c>
      <c r="L4995" s="360" t="s">
        <v>6008</v>
      </c>
      <c r="M4995" s="360" t="s">
        <v>5957</v>
      </c>
      <c r="N4995" s="360" t="s">
        <v>5953</v>
      </c>
      <c r="O4995" s="360" t="s">
        <v>2147</v>
      </c>
      <c r="P4995" s="360" t="s">
        <v>3532</v>
      </c>
      <c r="Q4995" s="360" t="s">
        <v>3532</v>
      </c>
    </row>
    <row r="4996" spans="1:17" ht="15">
      <c r="A4996" s="359" t="s">
        <v>6211</v>
      </c>
      <c r="B4996" s="360" t="s">
        <v>15753</v>
      </c>
      <c r="C4996" s="360" t="s">
        <v>2790</v>
      </c>
      <c r="D4996" s="360">
        <v>1</v>
      </c>
      <c r="E4996" s="360" t="s">
        <v>3532</v>
      </c>
      <c r="F4996" s="360" t="s">
        <v>15754</v>
      </c>
      <c r="G4996" s="360" t="s">
        <v>3532</v>
      </c>
      <c r="H4996" s="361">
        <v>45975</v>
      </c>
      <c r="I4996" s="360" t="s">
        <v>3532</v>
      </c>
      <c r="J4996" s="360" t="s">
        <v>15755</v>
      </c>
      <c r="K4996" s="360">
        <v>2024</v>
      </c>
      <c r="L4996" s="360" t="s">
        <v>5964</v>
      </c>
      <c r="M4996" s="360" t="s">
        <v>5957</v>
      </c>
      <c r="N4996" s="360" t="s">
        <v>5953</v>
      </c>
      <c r="O4996" s="360" t="s">
        <v>83</v>
      </c>
      <c r="P4996" s="360">
        <v>0</v>
      </c>
      <c r="Q4996" s="360" t="s">
        <v>15756</v>
      </c>
    </row>
    <row r="4997" spans="1:17" ht="15">
      <c r="A4997" s="359" t="s">
        <v>3175</v>
      </c>
      <c r="B4997" s="360" t="s">
        <v>15757</v>
      </c>
      <c r="C4997" s="360" t="s">
        <v>3532</v>
      </c>
      <c r="D4997" s="360">
        <v>28</v>
      </c>
      <c r="E4997" s="360" t="s">
        <v>3532</v>
      </c>
      <c r="F4997" s="360" t="s">
        <v>3532</v>
      </c>
      <c r="G4997" s="360" t="s">
        <v>3532</v>
      </c>
      <c r="H4997" s="361">
        <v>45975</v>
      </c>
      <c r="I4997" s="360" t="s">
        <v>3532</v>
      </c>
      <c r="J4997" s="360" t="s">
        <v>15758</v>
      </c>
      <c r="K4997" s="360">
        <v>2024</v>
      </c>
      <c r="L4997" s="360" t="s">
        <v>5960</v>
      </c>
      <c r="M4997" s="360" t="s">
        <v>5957</v>
      </c>
      <c r="N4997" s="360" t="s">
        <v>5953</v>
      </c>
      <c r="O4997" s="360" t="s">
        <v>83</v>
      </c>
      <c r="P4997" s="360" t="s">
        <v>3532</v>
      </c>
      <c r="Q4997" s="360" t="s">
        <v>3532</v>
      </c>
    </row>
    <row r="4998" spans="1:17" ht="15">
      <c r="A4998" s="359" t="s">
        <v>2813</v>
      </c>
      <c r="B4998" s="360" t="s">
        <v>15759</v>
      </c>
      <c r="C4998" s="360" t="s">
        <v>3532</v>
      </c>
      <c r="D4998" s="360">
        <v>0</v>
      </c>
      <c r="E4998" s="360" t="s">
        <v>3532</v>
      </c>
      <c r="F4998" s="360" t="s">
        <v>3532</v>
      </c>
      <c r="G4998" s="360" t="s">
        <v>3532</v>
      </c>
      <c r="H4998" s="361">
        <v>45975</v>
      </c>
      <c r="I4998" s="360" t="s">
        <v>3532</v>
      </c>
      <c r="J4998" s="360" t="s">
        <v>15760</v>
      </c>
      <c r="K4998" s="360">
        <v>2025</v>
      </c>
      <c r="L4998" s="360" t="s">
        <v>5964</v>
      </c>
      <c r="M4998" s="360" t="s">
        <v>5957</v>
      </c>
      <c r="N4998" s="360" t="s">
        <v>5953</v>
      </c>
      <c r="O4998" s="360" t="s">
        <v>83</v>
      </c>
      <c r="P4998" s="360" t="s">
        <v>3532</v>
      </c>
      <c r="Q4998" s="360" t="s">
        <v>3532</v>
      </c>
    </row>
    <row r="4999" spans="1:17" ht="15">
      <c r="A4999" s="359" t="s">
        <v>15761</v>
      </c>
      <c r="B4999" s="360" t="s">
        <v>2303</v>
      </c>
      <c r="C4999" s="360" t="s">
        <v>3532</v>
      </c>
      <c r="D4999" s="360">
        <v>217</v>
      </c>
      <c r="E4999" s="360" t="s">
        <v>3532</v>
      </c>
      <c r="F4999" s="360" t="s">
        <v>3532</v>
      </c>
      <c r="G4999" s="360" t="s">
        <v>3532</v>
      </c>
      <c r="H4999" s="361">
        <v>45975</v>
      </c>
      <c r="I4999" s="360" t="s">
        <v>3532</v>
      </c>
      <c r="J4999" s="360" t="s">
        <v>8132</v>
      </c>
      <c r="K4999" s="360">
        <v>2024</v>
      </c>
      <c r="L4999" s="360" t="s">
        <v>8133</v>
      </c>
      <c r="M4999" s="360" t="s">
        <v>5957</v>
      </c>
      <c r="N4999" s="360" t="s">
        <v>114</v>
      </c>
      <c r="O4999" s="360" t="s">
        <v>3993</v>
      </c>
      <c r="P4999" s="360" t="s">
        <v>3532</v>
      </c>
      <c r="Q4999" s="360" t="s">
        <v>3532</v>
      </c>
    </row>
    <row r="5000" spans="1:17" ht="15">
      <c r="A5000" s="359" t="s">
        <v>15761</v>
      </c>
      <c r="B5000" s="360" t="s">
        <v>2290</v>
      </c>
      <c r="C5000" s="360" t="s">
        <v>3532</v>
      </c>
      <c r="D5000" s="360">
        <v>217</v>
      </c>
      <c r="E5000" s="360" t="s">
        <v>3532</v>
      </c>
      <c r="F5000" s="360" t="s">
        <v>3532</v>
      </c>
      <c r="G5000" s="360" t="s">
        <v>3532</v>
      </c>
      <c r="H5000" s="361">
        <v>45975</v>
      </c>
      <c r="I5000" s="360" t="s">
        <v>3532</v>
      </c>
      <c r="J5000" s="360" t="s">
        <v>8132</v>
      </c>
      <c r="K5000" s="360">
        <v>2024</v>
      </c>
      <c r="L5000" s="360" t="s">
        <v>8133</v>
      </c>
      <c r="M5000" s="360" t="s">
        <v>5957</v>
      </c>
      <c r="N5000" s="360" t="s">
        <v>114</v>
      </c>
      <c r="O5000" s="360" t="s">
        <v>3993</v>
      </c>
      <c r="P5000" s="360" t="s">
        <v>3532</v>
      </c>
      <c r="Q5000" s="360" t="s">
        <v>3532</v>
      </c>
    </row>
    <row r="5001" spans="1:17" ht="15">
      <c r="A5001" s="359" t="s">
        <v>15761</v>
      </c>
      <c r="B5001" s="360" t="s">
        <v>2299</v>
      </c>
      <c r="C5001" s="360" t="s">
        <v>3532</v>
      </c>
      <c r="D5001" s="360">
        <v>217</v>
      </c>
      <c r="E5001" s="360" t="s">
        <v>3532</v>
      </c>
      <c r="F5001" s="360" t="s">
        <v>3532</v>
      </c>
      <c r="G5001" s="360" t="s">
        <v>3532</v>
      </c>
      <c r="H5001" s="361">
        <v>45975</v>
      </c>
      <c r="I5001" s="360" t="s">
        <v>3532</v>
      </c>
      <c r="J5001" s="360" t="s">
        <v>8132</v>
      </c>
      <c r="K5001" s="360">
        <v>2024</v>
      </c>
      <c r="L5001" s="360" t="s">
        <v>8133</v>
      </c>
      <c r="M5001" s="360" t="s">
        <v>5957</v>
      </c>
      <c r="N5001" s="360" t="s">
        <v>114</v>
      </c>
      <c r="O5001" s="360" t="s">
        <v>3993</v>
      </c>
      <c r="P5001" s="360" t="s">
        <v>3532</v>
      </c>
      <c r="Q5001" s="360" t="s">
        <v>3532</v>
      </c>
    </row>
    <row r="5002" spans="1:17" ht="15">
      <c r="A5002" s="359" t="s">
        <v>2717</v>
      </c>
      <c r="B5002" s="360" t="s">
        <v>15762</v>
      </c>
      <c r="C5002" s="360" t="s">
        <v>3532</v>
      </c>
      <c r="D5002" s="360">
        <v>1</v>
      </c>
      <c r="E5002" s="360" t="s">
        <v>3532</v>
      </c>
      <c r="F5002" s="360" t="s">
        <v>3532</v>
      </c>
      <c r="G5002" s="360" t="s">
        <v>3532</v>
      </c>
      <c r="H5002" s="361">
        <v>45975</v>
      </c>
      <c r="I5002" s="360" t="s">
        <v>3532</v>
      </c>
      <c r="J5002" s="360" t="s">
        <v>7940</v>
      </c>
      <c r="K5002" s="360">
        <v>2023</v>
      </c>
      <c r="L5002" s="360" t="s">
        <v>11505</v>
      </c>
      <c r="M5002" s="360" t="s">
        <v>5957</v>
      </c>
      <c r="N5002" s="360" t="s">
        <v>5953</v>
      </c>
      <c r="O5002" s="360" t="s">
        <v>83</v>
      </c>
      <c r="P5002" s="360" t="s">
        <v>3532</v>
      </c>
      <c r="Q5002" s="360" t="s">
        <v>3532</v>
      </c>
    </row>
    <row r="5003" spans="1:17" ht="15">
      <c r="A5003" s="359" t="s">
        <v>6525</v>
      </c>
      <c r="B5003" s="360" t="s">
        <v>15763</v>
      </c>
      <c r="C5003" s="360" t="s">
        <v>3532</v>
      </c>
      <c r="D5003" s="360">
        <v>1</v>
      </c>
      <c r="E5003" s="360" t="s">
        <v>3532</v>
      </c>
      <c r="F5003" s="360" t="s">
        <v>3532</v>
      </c>
      <c r="G5003" s="360" t="s">
        <v>3532</v>
      </c>
      <c r="H5003" s="361">
        <v>45975</v>
      </c>
      <c r="I5003" s="360" t="s">
        <v>3532</v>
      </c>
      <c r="J5003" s="360" t="s">
        <v>7570</v>
      </c>
      <c r="K5003" s="360">
        <v>2023</v>
      </c>
      <c r="L5003" s="360" t="s">
        <v>7571</v>
      </c>
      <c r="M5003" s="360" t="s">
        <v>5957</v>
      </c>
      <c r="N5003" s="360" t="s">
        <v>114</v>
      </c>
      <c r="O5003" s="360" t="s">
        <v>83</v>
      </c>
      <c r="P5003" s="360" t="s">
        <v>3532</v>
      </c>
      <c r="Q5003" s="360" t="s">
        <v>3532</v>
      </c>
    </row>
    <row r="5004" spans="1:17" ht="15">
      <c r="A5004" s="359" t="s">
        <v>3520</v>
      </c>
      <c r="B5004" s="360" t="s">
        <v>15764</v>
      </c>
      <c r="C5004" s="360" t="s">
        <v>3532</v>
      </c>
      <c r="D5004" s="360">
        <v>87</v>
      </c>
      <c r="E5004" s="360" t="s">
        <v>3532</v>
      </c>
      <c r="F5004" s="360" t="s">
        <v>3532</v>
      </c>
      <c r="G5004" s="360" t="s">
        <v>3532</v>
      </c>
      <c r="H5004" s="361">
        <v>45975</v>
      </c>
      <c r="I5004" s="360" t="s">
        <v>3532</v>
      </c>
      <c r="J5004" s="360" t="s">
        <v>15765</v>
      </c>
      <c r="K5004" s="360">
        <v>2023</v>
      </c>
      <c r="L5004" s="360" t="s">
        <v>5960</v>
      </c>
      <c r="M5004" s="360" t="s">
        <v>5957</v>
      </c>
      <c r="N5004" s="360" t="s">
        <v>5953</v>
      </c>
      <c r="O5004" s="360" t="s">
        <v>83</v>
      </c>
      <c r="P5004" s="360" t="s">
        <v>3532</v>
      </c>
      <c r="Q5004" s="360" t="s">
        <v>3532</v>
      </c>
    </row>
    <row r="5005" spans="1:17" ht="15">
      <c r="A5005" s="359" t="s">
        <v>9159</v>
      </c>
      <c r="B5005" s="360" t="s">
        <v>15766</v>
      </c>
      <c r="C5005" s="360" t="s">
        <v>3532</v>
      </c>
      <c r="D5005" s="360">
        <v>141</v>
      </c>
      <c r="E5005" s="360" t="s">
        <v>3532</v>
      </c>
      <c r="F5005" s="360" t="s">
        <v>3532</v>
      </c>
      <c r="G5005" s="360" t="s">
        <v>3532</v>
      </c>
      <c r="H5005" s="361">
        <v>45975</v>
      </c>
      <c r="I5005" s="360" t="s">
        <v>3532</v>
      </c>
      <c r="J5005" s="360" t="s">
        <v>15767</v>
      </c>
      <c r="K5005" s="360">
        <v>2023</v>
      </c>
      <c r="L5005" s="360" t="s">
        <v>5964</v>
      </c>
      <c r="M5005" s="360" t="s">
        <v>5957</v>
      </c>
      <c r="N5005" s="360" t="s">
        <v>5953</v>
      </c>
      <c r="O5005" s="360" t="s">
        <v>83</v>
      </c>
      <c r="P5005" s="360" t="s">
        <v>3532</v>
      </c>
      <c r="Q5005" s="360" t="s">
        <v>3532</v>
      </c>
    </row>
    <row r="5006" spans="1:17" ht="15">
      <c r="A5006" s="359" t="s">
        <v>3612</v>
      </c>
      <c r="B5006" s="360" t="s">
        <v>15768</v>
      </c>
      <c r="C5006" s="360" t="s">
        <v>3532</v>
      </c>
      <c r="D5006" s="360">
        <v>134</v>
      </c>
      <c r="E5006" s="360" t="s">
        <v>3532</v>
      </c>
      <c r="F5006" s="360" t="s">
        <v>3532</v>
      </c>
      <c r="G5006" s="360" t="s">
        <v>3532</v>
      </c>
      <c r="H5006" s="361">
        <v>45975</v>
      </c>
      <c r="I5006" s="360" t="s">
        <v>3532</v>
      </c>
      <c r="J5006" s="360" t="s">
        <v>5992</v>
      </c>
      <c r="K5006" s="360">
        <v>2023</v>
      </c>
      <c r="L5006" s="360" t="s">
        <v>5964</v>
      </c>
      <c r="M5006" s="360" t="s">
        <v>5957</v>
      </c>
      <c r="N5006" s="360" t="s">
        <v>5953</v>
      </c>
      <c r="O5006" s="360" t="s">
        <v>83</v>
      </c>
      <c r="P5006" s="360" t="s">
        <v>3532</v>
      </c>
      <c r="Q5006" s="360" t="s">
        <v>3532</v>
      </c>
    </row>
    <row r="5007" spans="1:17" ht="15">
      <c r="A5007" s="359" t="s">
        <v>6587</v>
      </c>
      <c r="B5007" s="360" t="s">
        <v>15769</v>
      </c>
      <c r="C5007" s="360" t="s">
        <v>2790</v>
      </c>
      <c r="D5007" s="360">
        <v>2</v>
      </c>
      <c r="E5007" s="360" t="s">
        <v>3532</v>
      </c>
      <c r="F5007" s="360" t="s">
        <v>15770</v>
      </c>
      <c r="G5007" s="360" t="s">
        <v>3532</v>
      </c>
      <c r="H5007" s="361">
        <v>45975</v>
      </c>
      <c r="I5007" s="360" t="s">
        <v>3532</v>
      </c>
      <c r="J5007" s="360" t="s">
        <v>15771</v>
      </c>
      <c r="K5007" s="360">
        <v>2023</v>
      </c>
      <c r="L5007" s="360" t="s">
        <v>5956</v>
      </c>
      <c r="M5007" s="360" t="s">
        <v>5957</v>
      </c>
      <c r="N5007" s="360" t="s">
        <v>5953</v>
      </c>
      <c r="O5007" s="360" t="s">
        <v>83</v>
      </c>
      <c r="P5007" s="360">
        <v>0</v>
      </c>
      <c r="Q5007" s="360" t="s">
        <v>15772</v>
      </c>
    </row>
    <row r="5008" spans="1:17" ht="15">
      <c r="A5008" s="359" t="s">
        <v>11912</v>
      </c>
      <c r="B5008" s="360" t="s">
        <v>15773</v>
      </c>
      <c r="C5008" s="360" t="s">
        <v>3532</v>
      </c>
      <c r="D5008" s="360">
        <v>9</v>
      </c>
      <c r="E5008" s="360" t="s">
        <v>3532</v>
      </c>
      <c r="F5008" s="360" t="s">
        <v>3532</v>
      </c>
      <c r="G5008" s="360" t="s">
        <v>3532</v>
      </c>
      <c r="H5008" s="361">
        <v>45975</v>
      </c>
      <c r="I5008" s="360" t="s">
        <v>3532</v>
      </c>
      <c r="J5008" s="360" t="s">
        <v>12024</v>
      </c>
      <c r="K5008" s="360">
        <v>2023</v>
      </c>
      <c r="L5008" s="360" t="s">
        <v>5956</v>
      </c>
      <c r="M5008" s="360" t="s">
        <v>5957</v>
      </c>
      <c r="N5008" s="360" t="s">
        <v>5953</v>
      </c>
      <c r="O5008" s="360" t="s">
        <v>83</v>
      </c>
      <c r="P5008" s="360" t="s">
        <v>3532</v>
      </c>
      <c r="Q5008" s="360" t="s">
        <v>3532</v>
      </c>
    </row>
    <row r="5009" spans="1:17" ht="15">
      <c r="A5009" s="359" t="s">
        <v>7879</v>
      </c>
      <c r="B5009" s="360" t="s">
        <v>15774</v>
      </c>
      <c r="C5009" s="360" t="s">
        <v>3532</v>
      </c>
      <c r="D5009" s="360">
        <v>114</v>
      </c>
      <c r="E5009" s="360" t="s">
        <v>3532</v>
      </c>
      <c r="F5009" s="360" t="s">
        <v>3532</v>
      </c>
      <c r="G5009" s="360" t="s">
        <v>3532</v>
      </c>
      <c r="H5009" s="361">
        <v>45975</v>
      </c>
      <c r="I5009" s="360" t="s">
        <v>3532</v>
      </c>
      <c r="J5009" s="360" t="s">
        <v>7940</v>
      </c>
      <c r="K5009" s="360">
        <v>2024</v>
      </c>
      <c r="L5009" s="360" t="s">
        <v>11505</v>
      </c>
      <c r="M5009" s="360" t="s">
        <v>5957</v>
      </c>
      <c r="N5009" s="360" t="s">
        <v>114</v>
      </c>
      <c r="O5009" s="360" t="s">
        <v>83</v>
      </c>
      <c r="P5009" s="360" t="s">
        <v>3532</v>
      </c>
      <c r="Q5009" s="360" t="s">
        <v>3532</v>
      </c>
    </row>
    <row r="5010" spans="1:17" ht="15">
      <c r="A5010" s="359" t="s">
        <v>3256</v>
      </c>
      <c r="B5010" s="360" t="s">
        <v>15775</v>
      </c>
      <c r="C5010" s="360" t="s">
        <v>3532</v>
      </c>
      <c r="D5010" s="360">
        <v>74</v>
      </c>
      <c r="E5010" s="360" t="s">
        <v>3532</v>
      </c>
      <c r="F5010" s="360" t="s">
        <v>3532</v>
      </c>
      <c r="G5010" s="360" t="s">
        <v>3532</v>
      </c>
      <c r="H5010" s="361">
        <v>45975</v>
      </c>
      <c r="I5010" s="360" t="s">
        <v>3532</v>
      </c>
      <c r="J5010" s="360" t="s">
        <v>15776</v>
      </c>
      <c r="K5010" s="360">
        <v>2023</v>
      </c>
      <c r="L5010" s="360" t="s">
        <v>5964</v>
      </c>
      <c r="M5010" s="360" t="s">
        <v>5957</v>
      </c>
      <c r="N5010" s="360" t="s">
        <v>5953</v>
      </c>
      <c r="O5010" s="360" t="s">
        <v>83</v>
      </c>
      <c r="P5010" s="360" t="s">
        <v>3532</v>
      </c>
      <c r="Q5010" s="360" t="s">
        <v>3532</v>
      </c>
    </row>
    <row r="5011" spans="1:17" ht="15">
      <c r="A5011" s="359" t="s">
        <v>3256</v>
      </c>
      <c r="B5011" s="360" t="s">
        <v>15777</v>
      </c>
      <c r="C5011" s="360" t="s">
        <v>3532</v>
      </c>
      <c r="D5011" s="360">
        <v>67</v>
      </c>
      <c r="E5011" s="360" t="s">
        <v>3532</v>
      </c>
      <c r="F5011" s="360" t="s">
        <v>3532</v>
      </c>
      <c r="G5011" s="360" t="s">
        <v>3532</v>
      </c>
      <c r="H5011" s="361">
        <v>45975</v>
      </c>
      <c r="I5011" s="360" t="s">
        <v>3532</v>
      </c>
      <c r="J5011" s="360" t="s">
        <v>15778</v>
      </c>
      <c r="K5011" s="360">
        <v>2024</v>
      </c>
      <c r="L5011" s="360" t="s">
        <v>5964</v>
      </c>
      <c r="M5011" s="360" t="s">
        <v>5957</v>
      </c>
      <c r="N5011" s="360" t="s">
        <v>5953</v>
      </c>
      <c r="O5011" s="360" t="s">
        <v>83</v>
      </c>
      <c r="P5011" s="360" t="s">
        <v>3532</v>
      </c>
      <c r="Q5011" s="360" t="s">
        <v>3532</v>
      </c>
    </row>
    <row r="5012" spans="1:17" ht="15">
      <c r="A5012" s="359" t="s">
        <v>2147</v>
      </c>
      <c r="B5012" s="360" t="s">
        <v>2187</v>
      </c>
      <c r="C5012" s="360" t="s">
        <v>3532</v>
      </c>
      <c r="D5012" s="360">
        <v>217</v>
      </c>
      <c r="E5012" s="360" t="s">
        <v>3532</v>
      </c>
      <c r="F5012" s="360" t="s">
        <v>3532</v>
      </c>
      <c r="G5012" s="360" t="s">
        <v>3532</v>
      </c>
      <c r="H5012" s="361">
        <v>45975</v>
      </c>
      <c r="I5012" s="360" t="s">
        <v>3532</v>
      </c>
      <c r="J5012" s="360" t="s">
        <v>8132</v>
      </c>
      <c r="K5012" s="360">
        <v>2024</v>
      </c>
      <c r="L5012" s="360" t="s">
        <v>8202</v>
      </c>
      <c r="M5012" s="360" t="s">
        <v>5957</v>
      </c>
      <c r="N5012" s="360" t="s">
        <v>114</v>
      </c>
      <c r="O5012" s="360" t="s">
        <v>2147</v>
      </c>
      <c r="P5012" s="360" t="s">
        <v>3532</v>
      </c>
      <c r="Q5012" s="360" t="s">
        <v>3532</v>
      </c>
    </row>
    <row r="5013" spans="1:17" ht="15">
      <c r="A5013" s="359" t="s">
        <v>2147</v>
      </c>
      <c r="B5013" s="360" t="s">
        <v>2193</v>
      </c>
      <c r="C5013" s="360" t="s">
        <v>3532</v>
      </c>
      <c r="D5013" s="360">
        <v>217</v>
      </c>
      <c r="E5013" s="360" t="s">
        <v>3532</v>
      </c>
      <c r="F5013" s="360" t="s">
        <v>3532</v>
      </c>
      <c r="G5013" s="360" t="s">
        <v>3532</v>
      </c>
      <c r="H5013" s="361">
        <v>45975</v>
      </c>
      <c r="I5013" s="360" t="s">
        <v>3532</v>
      </c>
      <c r="J5013" s="360" t="s">
        <v>8132</v>
      </c>
      <c r="K5013" s="360">
        <v>2023</v>
      </c>
      <c r="L5013" s="360" t="s">
        <v>8202</v>
      </c>
      <c r="M5013" s="360" t="s">
        <v>5957</v>
      </c>
      <c r="N5013" s="360" t="s">
        <v>114</v>
      </c>
      <c r="O5013" s="360" t="s">
        <v>2147</v>
      </c>
      <c r="P5013" s="360" t="s">
        <v>3532</v>
      </c>
      <c r="Q5013" s="360" t="s">
        <v>3532</v>
      </c>
    </row>
    <row r="5014" spans="1:17" ht="15">
      <c r="A5014" s="359" t="s">
        <v>2147</v>
      </c>
      <c r="B5014" s="360" t="s">
        <v>2195</v>
      </c>
      <c r="C5014" s="360" t="s">
        <v>3532</v>
      </c>
      <c r="D5014" s="360">
        <v>217</v>
      </c>
      <c r="E5014" s="360" t="s">
        <v>3532</v>
      </c>
      <c r="F5014" s="360" t="s">
        <v>3532</v>
      </c>
      <c r="G5014" s="360" t="s">
        <v>3532</v>
      </c>
      <c r="H5014" s="361">
        <v>45975</v>
      </c>
      <c r="I5014" s="360" t="s">
        <v>3532</v>
      </c>
      <c r="J5014" s="360" t="s">
        <v>8132</v>
      </c>
      <c r="K5014" s="360">
        <v>2023</v>
      </c>
      <c r="L5014" s="360" t="s">
        <v>8202</v>
      </c>
      <c r="M5014" s="360" t="s">
        <v>5957</v>
      </c>
      <c r="N5014" s="360" t="s">
        <v>114</v>
      </c>
      <c r="O5014" s="360" t="s">
        <v>2147</v>
      </c>
      <c r="P5014" s="360" t="s">
        <v>3532</v>
      </c>
      <c r="Q5014" s="360" t="s">
        <v>3532</v>
      </c>
    </row>
    <row r="5015" spans="1:17" ht="15">
      <c r="A5015" s="359" t="s">
        <v>2147</v>
      </c>
      <c r="B5015" s="360" t="s">
        <v>2192</v>
      </c>
      <c r="C5015" s="360" t="s">
        <v>3532</v>
      </c>
      <c r="D5015" s="360">
        <v>217</v>
      </c>
      <c r="E5015" s="360" t="s">
        <v>3532</v>
      </c>
      <c r="F5015" s="360" t="s">
        <v>3532</v>
      </c>
      <c r="G5015" s="360" t="s">
        <v>3532</v>
      </c>
      <c r="H5015" s="361">
        <v>45975</v>
      </c>
      <c r="I5015" s="360" t="s">
        <v>3532</v>
      </c>
      <c r="J5015" s="360" t="s">
        <v>8132</v>
      </c>
      <c r="K5015" s="360">
        <v>2023</v>
      </c>
      <c r="L5015" s="360" t="s">
        <v>8202</v>
      </c>
      <c r="M5015" s="360" t="s">
        <v>5957</v>
      </c>
      <c r="N5015" s="360" t="s">
        <v>114</v>
      </c>
      <c r="O5015" s="360" t="s">
        <v>2147</v>
      </c>
      <c r="P5015" s="360" t="s">
        <v>3532</v>
      </c>
      <c r="Q5015" s="360" t="s">
        <v>3532</v>
      </c>
    </row>
    <row r="5016" spans="1:17" ht="15">
      <c r="A5016" s="359" t="s">
        <v>2147</v>
      </c>
      <c r="B5016" s="360" t="s">
        <v>2191</v>
      </c>
      <c r="C5016" s="360" t="s">
        <v>3532</v>
      </c>
      <c r="D5016" s="360">
        <v>217</v>
      </c>
      <c r="E5016" s="360" t="s">
        <v>3532</v>
      </c>
      <c r="F5016" s="360" t="s">
        <v>3532</v>
      </c>
      <c r="G5016" s="360" t="s">
        <v>3532</v>
      </c>
      <c r="H5016" s="361">
        <v>45975</v>
      </c>
      <c r="I5016" s="360" t="s">
        <v>3532</v>
      </c>
      <c r="J5016" s="360" t="s">
        <v>8132</v>
      </c>
      <c r="K5016" s="360">
        <v>2023</v>
      </c>
      <c r="L5016" s="360" t="s">
        <v>8202</v>
      </c>
      <c r="M5016" s="360" t="s">
        <v>5957</v>
      </c>
      <c r="N5016" s="360" t="s">
        <v>114</v>
      </c>
      <c r="O5016" s="360" t="s">
        <v>2147</v>
      </c>
      <c r="P5016" s="360" t="s">
        <v>3532</v>
      </c>
      <c r="Q5016" s="360" t="s">
        <v>3532</v>
      </c>
    </row>
    <row r="5017" spans="1:17" ht="15">
      <c r="A5017" s="359" t="s">
        <v>1695</v>
      </c>
      <c r="B5017" s="360" t="s">
        <v>3656</v>
      </c>
      <c r="C5017" s="360" t="s">
        <v>2790</v>
      </c>
      <c r="D5017" s="360">
        <v>4</v>
      </c>
      <c r="E5017" s="360" t="s">
        <v>3532</v>
      </c>
      <c r="F5017" s="360" t="s">
        <v>15779</v>
      </c>
      <c r="G5017" s="360" t="s">
        <v>3532</v>
      </c>
      <c r="H5017" s="361">
        <v>45975</v>
      </c>
      <c r="I5017" s="360" t="s">
        <v>3532</v>
      </c>
      <c r="J5017" s="360" t="s">
        <v>8132</v>
      </c>
      <c r="K5017" s="360">
        <v>2024</v>
      </c>
      <c r="L5017" s="360" t="s">
        <v>8202</v>
      </c>
      <c r="M5017" s="360" t="s">
        <v>5957</v>
      </c>
      <c r="N5017" s="360" t="s">
        <v>114</v>
      </c>
      <c r="O5017" s="360" t="s">
        <v>83</v>
      </c>
      <c r="P5017" s="360">
        <v>0</v>
      </c>
      <c r="Q5017" s="360" t="s">
        <v>15780</v>
      </c>
    </row>
    <row r="5018" spans="1:17" ht="15">
      <c r="A5018" s="359" t="s">
        <v>1683</v>
      </c>
      <c r="B5018" s="360" t="s">
        <v>2133</v>
      </c>
      <c r="C5018" s="360" t="s">
        <v>6591</v>
      </c>
      <c r="D5018" s="360">
        <v>0</v>
      </c>
      <c r="E5018" s="360" t="s">
        <v>3532</v>
      </c>
      <c r="F5018" s="360" t="s">
        <v>3532</v>
      </c>
      <c r="G5018" s="360" t="s">
        <v>3532</v>
      </c>
      <c r="H5018" s="361">
        <v>45975</v>
      </c>
      <c r="I5018" s="360" t="s">
        <v>3532</v>
      </c>
      <c r="J5018" s="360" t="s">
        <v>8132</v>
      </c>
      <c r="K5018" s="360">
        <v>2024</v>
      </c>
      <c r="L5018" s="360" t="s">
        <v>8202</v>
      </c>
      <c r="M5018" s="360" t="s">
        <v>5957</v>
      </c>
      <c r="N5018" s="360" t="s">
        <v>114</v>
      </c>
      <c r="O5018" s="360" t="s">
        <v>83</v>
      </c>
      <c r="P5018" s="360" t="s">
        <v>3532</v>
      </c>
      <c r="Q5018" s="360" t="s">
        <v>8924</v>
      </c>
    </row>
    <row r="5019" spans="1:17" ht="15">
      <c r="A5019" s="359" t="s">
        <v>1725</v>
      </c>
      <c r="B5019" s="360" t="s">
        <v>1538</v>
      </c>
      <c r="C5019" s="360" t="s">
        <v>6591</v>
      </c>
      <c r="D5019" s="360">
        <v>4</v>
      </c>
      <c r="E5019" s="360" t="s">
        <v>3532</v>
      </c>
      <c r="F5019" s="360" t="s">
        <v>3532</v>
      </c>
      <c r="G5019" s="360" t="s">
        <v>3532</v>
      </c>
      <c r="H5019" s="361">
        <v>45975</v>
      </c>
      <c r="I5019" s="360" t="s">
        <v>3532</v>
      </c>
      <c r="J5019" s="360" t="s">
        <v>8132</v>
      </c>
      <c r="K5019" s="360">
        <v>2024</v>
      </c>
      <c r="L5019" s="360" t="s">
        <v>8202</v>
      </c>
      <c r="M5019" s="360" t="s">
        <v>5957</v>
      </c>
      <c r="N5019" s="360" t="s">
        <v>114</v>
      </c>
      <c r="O5019" s="360" t="s">
        <v>8390</v>
      </c>
      <c r="P5019" s="360" t="s">
        <v>3532</v>
      </c>
      <c r="Q5019" s="360" t="s">
        <v>8560</v>
      </c>
    </row>
    <row r="5020" spans="1:17" ht="15">
      <c r="A5020" s="359" t="s">
        <v>1657</v>
      </c>
      <c r="B5020" s="360" t="s">
        <v>2141</v>
      </c>
      <c r="C5020" s="360" t="s">
        <v>6591</v>
      </c>
      <c r="D5020" s="360">
        <v>0</v>
      </c>
      <c r="E5020" s="360" t="s">
        <v>3532</v>
      </c>
      <c r="F5020" s="360" t="s">
        <v>3532</v>
      </c>
      <c r="G5020" s="360" t="s">
        <v>3532</v>
      </c>
      <c r="H5020" s="361">
        <v>45975</v>
      </c>
      <c r="I5020" s="360" t="s">
        <v>3532</v>
      </c>
      <c r="J5020" s="360" t="s">
        <v>8132</v>
      </c>
      <c r="K5020" s="360">
        <v>2024</v>
      </c>
      <c r="L5020" s="360" t="s">
        <v>8202</v>
      </c>
      <c r="M5020" s="360" t="s">
        <v>5957</v>
      </c>
      <c r="N5020" s="360" t="s">
        <v>114</v>
      </c>
      <c r="O5020" s="360" t="s">
        <v>3532</v>
      </c>
      <c r="P5020" s="360" t="s">
        <v>3532</v>
      </c>
      <c r="Q5020" s="360" t="s">
        <v>8924</v>
      </c>
    </row>
    <row r="5021" spans="1:17" ht="15">
      <c r="A5021" s="359" t="s">
        <v>1695</v>
      </c>
      <c r="B5021" s="360" t="s">
        <v>3657</v>
      </c>
      <c r="C5021" s="360" t="s">
        <v>2790</v>
      </c>
      <c r="D5021" s="360">
        <v>2</v>
      </c>
      <c r="E5021" s="360" t="s">
        <v>3532</v>
      </c>
      <c r="F5021" s="360" t="s">
        <v>15781</v>
      </c>
      <c r="G5021" s="360" t="s">
        <v>3532</v>
      </c>
      <c r="H5021" s="361">
        <v>45975</v>
      </c>
      <c r="I5021" s="360" t="s">
        <v>3532</v>
      </c>
      <c r="J5021" s="360" t="s">
        <v>8132</v>
      </c>
      <c r="K5021" s="360">
        <v>2024</v>
      </c>
      <c r="L5021" s="360" t="s">
        <v>8202</v>
      </c>
      <c r="M5021" s="360" t="s">
        <v>5957</v>
      </c>
      <c r="N5021" s="360" t="s">
        <v>114</v>
      </c>
      <c r="O5021" s="360" t="s">
        <v>83</v>
      </c>
      <c r="P5021" s="360">
        <v>0</v>
      </c>
      <c r="Q5021" s="360" t="s">
        <v>15782</v>
      </c>
    </row>
    <row r="5022" spans="1:17" ht="15">
      <c r="A5022" s="359" t="s">
        <v>1695</v>
      </c>
      <c r="B5022" s="360" t="s">
        <v>1875</v>
      </c>
      <c r="C5022" s="360" t="s">
        <v>2790</v>
      </c>
      <c r="D5022" s="360">
        <v>1</v>
      </c>
      <c r="E5022" s="360" t="s">
        <v>3532</v>
      </c>
      <c r="F5022" s="360" t="s">
        <v>15783</v>
      </c>
      <c r="G5022" s="360" t="s">
        <v>3532</v>
      </c>
      <c r="H5022" s="361">
        <v>45975</v>
      </c>
      <c r="I5022" s="360" t="s">
        <v>3532</v>
      </c>
      <c r="J5022" s="360" t="s">
        <v>8132</v>
      </c>
      <c r="K5022" s="360">
        <v>2024</v>
      </c>
      <c r="L5022" s="360" t="s">
        <v>8202</v>
      </c>
      <c r="M5022" s="360" t="s">
        <v>5957</v>
      </c>
      <c r="N5022" s="360" t="s">
        <v>114</v>
      </c>
      <c r="O5022" s="360" t="s">
        <v>83</v>
      </c>
      <c r="P5022" s="360">
        <v>0</v>
      </c>
      <c r="Q5022" s="360" t="s">
        <v>15101</v>
      </c>
    </row>
    <row r="5023" spans="1:17" ht="15">
      <c r="A5023" s="359" t="s">
        <v>1657</v>
      </c>
      <c r="B5023" s="360" t="s">
        <v>603</v>
      </c>
      <c r="C5023" s="360" t="s">
        <v>109</v>
      </c>
      <c r="D5023" s="360">
        <v>0</v>
      </c>
      <c r="E5023" s="360" t="s">
        <v>14207</v>
      </c>
      <c r="F5023" s="360" t="s">
        <v>7208</v>
      </c>
      <c r="G5023" s="360" t="s">
        <v>7209</v>
      </c>
      <c r="H5023" s="361">
        <v>45975</v>
      </c>
      <c r="I5023" s="360" t="s">
        <v>3532</v>
      </c>
      <c r="J5023" s="360" t="s">
        <v>8132</v>
      </c>
      <c r="K5023" s="360">
        <v>2024</v>
      </c>
      <c r="L5023" s="360" t="s">
        <v>8202</v>
      </c>
      <c r="M5023" s="360" t="s">
        <v>5957</v>
      </c>
      <c r="N5023" s="360" t="s">
        <v>114</v>
      </c>
      <c r="O5023" s="360" t="s">
        <v>3532</v>
      </c>
      <c r="P5023" s="360" t="s">
        <v>3532</v>
      </c>
      <c r="Q5023" s="360" t="s">
        <v>15784</v>
      </c>
    </row>
    <row r="5024" spans="1:17" ht="15">
      <c r="A5024" s="359" t="s">
        <v>1657</v>
      </c>
      <c r="B5024" s="360" t="s">
        <v>2135</v>
      </c>
      <c r="C5024" s="360" t="s">
        <v>3532</v>
      </c>
      <c r="D5024" s="360">
        <v>87</v>
      </c>
      <c r="E5024" s="360" t="s">
        <v>3532</v>
      </c>
      <c r="F5024" s="360" t="s">
        <v>3532</v>
      </c>
      <c r="G5024" s="360" t="s">
        <v>3532</v>
      </c>
      <c r="H5024" s="361">
        <v>45975</v>
      </c>
      <c r="I5024" s="360" t="s">
        <v>3532</v>
      </c>
      <c r="J5024" s="360" t="s">
        <v>8132</v>
      </c>
      <c r="K5024" s="360">
        <v>2024</v>
      </c>
      <c r="L5024" s="360" t="s">
        <v>8202</v>
      </c>
      <c r="M5024" s="360" t="s">
        <v>5957</v>
      </c>
      <c r="N5024" s="360" t="s">
        <v>114</v>
      </c>
      <c r="O5024" s="360" t="s">
        <v>3532</v>
      </c>
      <c r="P5024" s="360" t="s">
        <v>3532</v>
      </c>
      <c r="Q5024" s="360" t="s">
        <v>3532</v>
      </c>
    </row>
    <row r="5025" spans="1:17" ht="15">
      <c r="A5025" s="359" t="s">
        <v>1695</v>
      </c>
      <c r="B5025" s="360" t="s">
        <v>3650</v>
      </c>
      <c r="C5025" s="360" t="s">
        <v>2790</v>
      </c>
      <c r="D5025" s="360">
        <v>4</v>
      </c>
      <c r="E5025" s="360" t="s">
        <v>3532</v>
      </c>
      <c r="F5025" s="360" t="s">
        <v>15785</v>
      </c>
      <c r="G5025" s="360" t="s">
        <v>3532</v>
      </c>
      <c r="H5025" s="361">
        <v>45975</v>
      </c>
      <c r="I5025" s="360" t="s">
        <v>3532</v>
      </c>
      <c r="J5025" s="360" t="s">
        <v>8132</v>
      </c>
      <c r="K5025" s="360">
        <v>2024</v>
      </c>
      <c r="L5025" s="360" t="s">
        <v>8202</v>
      </c>
      <c r="M5025" s="360" t="s">
        <v>5957</v>
      </c>
      <c r="N5025" s="360" t="s">
        <v>114</v>
      </c>
      <c r="O5025" s="360" t="s">
        <v>83</v>
      </c>
      <c r="P5025" s="360">
        <v>0</v>
      </c>
      <c r="Q5025" s="360" t="s">
        <v>15786</v>
      </c>
    </row>
    <row r="5026" spans="1:17" ht="15">
      <c r="A5026" s="359" t="s">
        <v>1695</v>
      </c>
      <c r="B5026" s="360" t="s">
        <v>3661</v>
      </c>
      <c r="C5026" s="360" t="s">
        <v>2790</v>
      </c>
      <c r="D5026" s="360">
        <v>4</v>
      </c>
      <c r="E5026" s="360" t="s">
        <v>3532</v>
      </c>
      <c r="F5026" s="360" t="s">
        <v>15787</v>
      </c>
      <c r="G5026" s="360" t="s">
        <v>3532</v>
      </c>
      <c r="H5026" s="361">
        <v>45975</v>
      </c>
      <c r="I5026" s="360" t="s">
        <v>3532</v>
      </c>
      <c r="J5026" s="360" t="s">
        <v>8132</v>
      </c>
      <c r="K5026" s="360">
        <v>2024</v>
      </c>
      <c r="L5026" s="360" t="s">
        <v>8202</v>
      </c>
      <c r="M5026" s="360" t="s">
        <v>5957</v>
      </c>
      <c r="N5026" s="360" t="s">
        <v>114</v>
      </c>
      <c r="O5026" s="360" t="s">
        <v>83</v>
      </c>
      <c r="P5026" s="360">
        <v>0</v>
      </c>
      <c r="Q5026" s="360" t="s">
        <v>15788</v>
      </c>
    </row>
    <row r="5027" spans="1:17" ht="15">
      <c r="A5027" s="359" t="s">
        <v>1927</v>
      </c>
      <c r="B5027" s="360" t="s">
        <v>3069</v>
      </c>
      <c r="C5027" s="360" t="s">
        <v>6591</v>
      </c>
      <c r="D5027" s="360">
        <v>4</v>
      </c>
      <c r="E5027" s="360" t="s">
        <v>3532</v>
      </c>
      <c r="F5027" s="360" t="s">
        <v>3532</v>
      </c>
      <c r="G5027" s="360" t="s">
        <v>3532</v>
      </c>
      <c r="H5027" s="361">
        <v>45975</v>
      </c>
      <c r="I5027" s="360" t="s">
        <v>3532</v>
      </c>
      <c r="J5027" s="360" t="s">
        <v>8132</v>
      </c>
      <c r="K5027" s="360">
        <v>2024</v>
      </c>
      <c r="L5027" s="360" t="s">
        <v>8202</v>
      </c>
      <c r="M5027" s="360" t="s">
        <v>5957</v>
      </c>
      <c r="N5027" s="360" t="s">
        <v>114</v>
      </c>
      <c r="O5027" s="360" t="s">
        <v>83</v>
      </c>
      <c r="P5027" s="360" t="s">
        <v>3532</v>
      </c>
      <c r="Q5027" s="360" t="s">
        <v>13936</v>
      </c>
    </row>
    <row r="5028" spans="1:17" ht="15">
      <c r="A5028" s="359" t="s">
        <v>1670</v>
      </c>
      <c r="B5028" s="360" t="s">
        <v>3071</v>
      </c>
      <c r="C5028" s="360" t="s">
        <v>6591</v>
      </c>
      <c r="D5028" s="360">
        <v>4</v>
      </c>
      <c r="E5028" s="360" t="s">
        <v>3532</v>
      </c>
      <c r="F5028" s="360" t="s">
        <v>3532</v>
      </c>
      <c r="G5028" s="360" t="s">
        <v>3532</v>
      </c>
      <c r="H5028" s="361">
        <v>45975</v>
      </c>
      <c r="I5028" s="360" t="s">
        <v>3532</v>
      </c>
      <c r="J5028" s="360" t="s">
        <v>8132</v>
      </c>
      <c r="K5028" s="360">
        <v>2024</v>
      </c>
      <c r="L5028" s="360" t="s">
        <v>8202</v>
      </c>
      <c r="M5028" s="360" t="s">
        <v>5957</v>
      </c>
      <c r="N5028" s="360" t="s">
        <v>114</v>
      </c>
      <c r="O5028" s="360" t="s">
        <v>83</v>
      </c>
      <c r="P5028" s="360" t="s">
        <v>3532</v>
      </c>
      <c r="Q5028" s="360" t="s">
        <v>13936</v>
      </c>
    </row>
    <row r="5029" spans="1:17" ht="15">
      <c r="A5029" s="359" t="s">
        <v>1927</v>
      </c>
      <c r="B5029" s="360" t="s">
        <v>1757</v>
      </c>
      <c r="C5029" s="360" t="s">
        <v>6591</v>
      </c>
      <c r="D5029" s="360">
        <v>3</v>
      </c>
      <c r="E5029" s="360" t="s">
        <v>3532</v>
      </c>
      <c r="F5029" s="360" t="s">
        <v>3532</v>
      </c>
      <c r="G5029" s="360" t="s">
        <v>3532</v>
      </c>
      <c r="H5029" s="361">
        <v>45975</v>
      </c>
      <c r="I5029" s="360" t="s">
        <v>3532</v>
      </c>
      <c r="J5029" s="360" t="s">
        <v>8132</v>
      </c>
      <c r="K5029" s="360">
        <v>2024</v>
      </c>
      <c r="L5029" s="360" t="s">
        <v>8202</v>
      </c>
      <c r="M5029" s="360" t="s">
        <v>5957</v>
      </c>
      <c r="N5029" s="360" t="s">
        <v>114</v>
      </c>
      <c r="O5029" s="360" t="s">
        <v>83</v>
      </c>
      <c r="P5029" s="360">
        <v>0</v>
      </c>
      <c r="Q5029" s="360" t="s">
        <v>13936</v>
      </c>
    </row>
    <row r="5030" spans="1:17" ht="15">
      <c r="A5030" s="359" t="s">
        <v>1808</v>
      </c>
      <c r="B5030" s="360" t="s">
        <v>3070</v>
      </c>
      <c r="C5030" s="360" t="s">
        <v>6591</v>
      </c>
      <c r="D5030" s="360">
        <v>4</v>
      </c>
      <c r="E5030" s="360" t="s">
        <v>3532</v>
      </c>
      <c r="F5030" s="360" t="s">
        <v>3532</v>
      </c>
      <c r="G5030" s="360" t="s">
        <v>3532</v>
      </c>
      <c r="H5030" s="361">
        <v>45975</v>
      </c>
      <c r="I5030" s="360" t="s">
        <v>3532</v>
      </c>
      <c r="J5030" s="360" t="s">
        <v>8132</v>
      </c>
      <c r="K5030" s="360">
        <v>2024</v>
      </c>
      <c r="L5030" s="360" t="s">
        <v>8202</v>
      </c>
      <c r="M5030" s="360" t="s">
        <v>5957</v>
      </c>
      <c r="N5030" s="360" t="s">
        <v>114</v>
      </c>
      <c r="O5030" s="360" t="s">
        <v>83</v>
      </c>
      <c r="P5030" s="360">
        <v>0</v>
      </c>
      <c r="Q5030" s="360" t="s">
        <v>13936</v>
      </c>
    </row>
    <row r="5031" spans="1:17" ht="15">
      <c r="A5031" s="359" t="s">
        <v>1927</v>
      </c>
      <c r="B5031" s="360" t="s">
        <v>3072</v>
      </c>
      <c r="C5031" s="360" t="s">
        <v>6591</v>
      </c>
      <c r="D5031" s="360">
        <v>4</v>
      </c>
      <c r="E5031" s="360" t="s">
        <v>3532</v>
      </c>
      <c r="F5031" s="360" t="s">
        <v>3532</v>
      </c>
      <c r="G5031" s="360" t="s">
        <v>3532</v>
      </c>
      <c r="H5031" s="361">
        <v>45975</v>
      </c>
      <c r="I5031" s="360" t="s">
        <v>3532</v>
      </c>
      <c r="J5031" s="360" t="s">
        <v>8132</v>
      </c>
      <c r="K5031" s="360">
        <v>2024</v>
      </c>
      <c r="L5031" s="360" t="s">
        <v>8202</v>
      </c>
      <c r="M5031" s="360" t="s">
        <v>5957</v>
      </c>
      <c r="N5031" s="360" t="s">
        <v>114</v>
      </c>
      <c r="O5031" s="360" t="s">
        <v>83</v>
      </c>
      <c r="P5031" s="360" t="s">
        <v>3532</v>
      </c>
      <c r="Q5031" s="360" t="s">
        <v>13936</v>
      </c>
    </row>
    <row r="5032" spans="1:17" ht="15">
      <c r="A5032" s="359" t="s">
        <v>1927</v>
      </c>
      <c r="B5032" s="360" t="s">
        <v>3073</v>
      </c>
      <c r="C5032" s="360" t="s">
        <v>6591</v>
      </c>
      <c r="D5032" s="360">
        <v>3</v>
      </c>
      <c r="E5032" s="360" t="s">
        <v>3532</v>
      </c>
      <c r="F5032" s="360" t="s">
        <v>3532</v>
      </c>
      <c r="G5032" s="360" t="s">
        <v>3532</v>
      </c>
      <c r="H5032" s="361">
        <v>45975</v>
      </c>
      <c r="I5032" s="360" t="s">
        <v>3532</v>
      </c>
      <c r="J5032" s="360" t="s">
        <v>8132</v>
      </c>
      <c r="K5032" s="360">
        <v>2024</v>
      </c>
      <c r="L5032" s="360" t="s">
        <v>8202</v>
      </c>
      <c r="M5032" s="360" t="s">
        <v>5957</v>
      </c>
      <c r="N5032" s="360" t="s">
        <v>114</v>
      </c>
      <c r="O5032" s="360" t="s">
        <v>83</v>
      </c>
      <c r="P5032" s="360" t="s">
        <v>3532</v>
      </c>
      <c r="Q5032" s="360" t="s">
        <v>13936</v>
      </c>
    </row>
    <row r="5033" spans="1:17" ht="15">
      <c r="A5033" s="359" t="s">
        <v>1615</v>
      </c>
      <c r="B5033" s="360" t="s">
        <v>1946</v>
      </c>
      <c r="C5033" s="360" t="s">
        <v>109</v>
      </c>
      <c r="D5033" s="360">
        <v>0</v>
      </c>
      <c r="E5033" s="360" t="s">
        <v>8295</v>
      </c>
      <c r="F5033" s="360" t="s">
        <v>7208</v>
      </c>
      <c r="G5033" s="360" t="s">
        <v>7209</v>
      </c>
      <c r="H5033" s="361">
        <v>45975</v>
      </c>
      <c r="I5033" s="360" t="s">
        <v>3532</v>
      </c>
      <c r="J5033" s="360" t="s">
        <v>8132</v>
      </c>
      <c r="K5033" s="360">
        <v>2024</v>
      </c>
      <c r="L5033" s="360" t="s">
        <v>8202</v>
      </c>
      <c r="M5033" s="360" t="s">
        <v>5957</v>
      </c>
      <c r="N5033" s="360" t="s">
        <v>114</v>
      </c>
      <c r="O5033" s="360" t="s">
        <v>83</v>
      </c>
      <c r="P5033" s="360" t="s">
        <v>3532</v>
      </c>
      <c r="Q5033" s="360" t="s">
        <v>15789</v>
      </c>
    </row>
    <row r="5034" spans="1:17" ht="15">
      <c r="A5034" s="359" t="s">
        <v>6452</v>
      </c>
      <c r="B5034" s="360" t="s">
        <v>759</v>
      </c>
      <c r="C5034" s="360" t="s">
        <v>6591</v>
      </c>
      <c r="D5034" s="360">
        <v>4</v>
      </c>
      <c r="E5034" s="360" t="s">
        <v>3532</v>
      </c>
      <c r="F5034" s="360" t="s">
        <v>3532</v>
      </c>
      <c r="G5034" s="360" t="s">
        <v>3532</v>
      </c>
      <c r="H5034" s="361">
        <v>45975</v>
      </c>
      <c r="I5034" s="360" t="s">
        <v>3532</v>
      </c>
      <c r="J5034" s="360" t="s">
        <v>8132</v>
      </c>
      <c r="K5034" s="360">
        <v>2024</v>
      </c>
      <c r="L5034" s="360" t="s">
        <v>8202</v>
      </c>
      <c r="M5034" s="360" t="s">
        <v>5957</v>
      </c>
      <c r="N5034" s="360" t="s">
        <v>114</v>
      </c>
      <c r="O5034" s="360" t="s">
        <v>83</v>
      </c>
      <c r="P5034" s="360">
        <v>0</v>
      </c>
      <c r="Q5034" s="360" t="s">
        <v>13936</v>
      </c>
    </row>
    <row r="5035" spans="1:17" ht="15">
      <c r="A5035" s="359" t="s">
        <v>1615</v>
      </c>
      <c r="B5035" s="360" t="s">
        <v>498</v>
      </c>
      <c r="C5035" s="360" t="s">
        <v>109</v>
      </c>
      <c r="D5035" s="360">
        <v>20</v>
      </c>
      <c r="E5035" s="360" t="s">
        <v>7207</v>
      </c>
      <c r="F5035" s="360" t="s">
        <v>7208</v>
      </c>
      <c r="G5035" s="360" t="s">
        <v>7209</v>
      </c>
      <c r="H5035" s="361">
        <v>45975</v>
      </c>
      <c r="I5035" s="360" t="s">
        <v>3532</v>
      </c>
      <c r="J5035" s="360" t="s">
        <v>8132</v>
      </c>
      <c r="K5035" s="360">
        <v>2024</v>
      </c>
      <c r="L5035" s="360" t="s">
        <v>8202</v>
      </c>
      <c r="M5035" s="360" t="s">
        <v>5957</v>
      </c>
      <c r="N5035" s="360" t="s">
        <v>114</v>
      </c>
      <c r="O5035" s="360" t="s">
        <v>83</v>
      </c>
      <c r="P5035" s="360" t="s">
        <v>3532</v>
      </c>
      <c r="Q5035" s="360" t="s">
        <v>7212</v>
      </c>
    </row>
    <row r="5036" spans="1:17" ht="15">
      <c r="A5036" s="359" t="s">
        <v>1670</v>
      </c>
      <c r="B5036" s="360" t="s">
        <v>3065</v>
      </c>
      <c r="C5036" s="360" t="s">
        <v>6591</v>
      </c>
      <c r="D5036" s="360">
        <v>3</v>
      </c>
      <c r="E5036" s="360" t="s">
        <v>3532</v>
      </c>
      <c r="F5036" s="360" t="s">
        <v>3532</v>
      </c>
      <c r="G5036" s="360" t="s">
        <v>3532</v>
      </c>
      <c r="H5036" s="361">
        <v>45975</v>
      </c>
      <c r="I5036" s="360" t="s">
        <v>3532</v>
      </c>
      <c r="J5036" s="360" t="s">
        <v>8132</v>
      </c>
      <c r="K5036" s="360">
        <v>2024</v>
      </c>
      <c r="L5036" s="360" t="s">
        <v>8202</v>
      </c>
      <c r="M5036" s="360" t="s">
        <v>5957</v>
      </c>
      <c r="N5036" s="360" t="s">
        <v>114</v>
      </c>
      <c r="O5036" s="360" t="s">
        <v>83</v>
      </c>
      <c r="P5036" s="360" t="s">
        <v>3532</v>
      </c>
      <c r="Q5036" s="360" t="s">
        <v>13936</v>
      </c>
    </row>
    <row r="5037" spans="1:17" ht="15">
      <c r="A5037" s="359" t="s">
        <v>3612</v>
      </c>
      <c r="B5037" s="360" t="s">
        <v>15790</v>
      </c>
      <c r="C5037" s="360" t="s">
        <v>3532</v>
      </c>
      <c r="D5037" s="360">
        <v>107</v>
      </c>
      <c r="E5037" s="360" t="s">
        <v>3532</v>
      </c>
      <c r="F5037" s="360" t="s">
        <v>3532</v>
      </c>
      <c r="G5037" s="360" t="s">
        <v>3532</v>
      </c>
      <c r="H5037" s="361">
        <v>45975</v>
      </c>
      <c r="I5037" s="360" t="s">
        <v>3532</v>
      </c>
      <c r="J5037" s="360" t="s">
        <v>15791</v>
      </c>
      <c r="K5037" s="360">
        <v>2024</v>
      </c>
      <c r="L5037" s="360" t="s">
        <v>5964</v>
      </c>
      <c r="M5037" s="360" t="s">
        <v>5957</v>
      </c>
      <c r="N5037" s="360" t="s">
        <v>5953</v>
      </c>
      <c r="O5037" s="360" t="s">
        <v>83</v>
      </c>
      <c r="P5037" s="360" t="s">
        <v>3532</v>
      </c>
      <c r="Q5037" s="360" t="s">
        <v>3532</v>
      </c>
    </row>
    <row r="5038" spans="1:17" ht="15">
      <c r="A5038" s="359" t="s">
        <v>3612</v>
      </c>
      <c r="B5038" s="360" t="s">
        <v>15792</v>
      </c>
      <c r="C5038" s="360" t="s">
        <v>2790</v>
      </c>
      <c r="D5038" s="360">
        <v>4</v>
      </c>
      <c r="E5038" s="360" t="s">
        <v>3532</v>
      </c>
      <c r="F5038" s="360" t="s">
        <v>15793</v>
      </c>
      <c r="G5038" s="360" t="s">
        <v>3532</v>
      </c>
      <c r="H5038" s="361">
        <v>45975</v>
      </c>
      <c r="I5038" s="360" t="s">
        <v>3532</v>
      </c>
      <c r="J5038" s="360" t="s">
        <v>15791</v>
      </c>
      <c r="K5038" s="360">
        <v>2024</v>
      </c>
      <c r="L5038" s="360" t="s">
        <v>5964</v>
      </c>
      <c r="M5038" s="360" t="s">
        <v>5957</v>
      </c>
      <c r="N5038" s="360" t="s">
        <v>5953</v>
      </c>
      <c r="O5038" s="360" t="s">
        <v>83</v>
      </c>
      <c r="P5038" s="360">
        <v>0</v>
      </c>
      <c r="Q5038" s="360" t="s">
        <v>15794</v>
      </c>
    </row>
    <row r="5039" spans="1:17" ht="15">
      <c r="A5039" s="359" t="s">
        <v>2147</v>
      </c>
      <c r="B5039" s="360" t="s">
        <v>15795</v>
      </c>
      <c r="C5039" s="360" t="s">
        <v>3532</v>
      </c>
      <c r="D5039" s="360">
        <v>217</v>
      </c>
      <c r="E5039" s="360" t="s">
        <v>3532</v>
      </c>
      <c r="F5039" s="360" t="s">
        <v>3532</v>
      </c>
      <c r="G5039" s="360" t="s">
        <v>3532</v>
      </c>
      <c r="H5039" s="361">
        <v>45975</v>
      </c>
      <c r="I5039" s="360" t="s">
        <v>3532</v>
      </c>
      <c r="J5039" s="360" t="s">
        <v>8220</v>
      </c>
      <c r="K5039" s="360">
        <v>2024</v>
      </c>
      <c r="L5039" s="360" t="s">
        <v>6008</v>
      </c>
      <c r="M5039" s="360" t="s">
        <v>5957</v>
      </c>
      <c r="N5039" s="360" t="s">
        <v>5953</v>
      </c>
      <c r="O5039" s="360" t="s">
        <v>2147</v>
      </c>
      <c r="P5039" s="360" t="s">
        <v>3532</v>
      </c>
      <c r="Q5039" s="360" t="s">
        <v>3532</v>
      </c>
    </row>
    <row r="5040" spans="1:17" ht="15">
      <c r="A5040" s="359" t="s">
        <v>1703</v>
      </c>
      <c r="B5040" s="360" t="s">
        <v>15796</v>
      </c>
      <c r="C5040" s="360" t="s">
        <v>3532</v>
      </c>
      <c r="D5040" s="360">
        <v>0</v>
      </c>
      <c r="E5040" s="360" t="s">
        <v>3532</v>
      </c>
      <c r="F5040" s="360" t="s">
        <v>3532</v>
      </c>
      <c r="G5040" s="360" t="s">
        <v>3532</v>
      </c>
      <c r="H5040" s="361">
        <v>45975</v>
      </c>
      <c r="I5040" s="360" t="s">
        <v>3532</v>
      </c>
      <c r="J5040" s="360" t="s">
        <v>15797</v>
      </c>
      <c r="K5040" s="360">
        <v>2025</v>
      </c>
      <c r="L5040" s="360" t="s">
        <v>5956</v>
      </c>
      <c r="M5040" s="360" t="s">
        <v>5957</v>
      </c>
      <c r="N5040" s="360" t="s">
        <v>5953</v>
      </c>
      <c r="O5040" s="360" t="s">
        <v>83</v>
      </c>
      <c r="P5040" s="360" t="s">
        <v>3532</v>
      </c>
      <c r="Q5040" s="360" t="s">
        <v>3532</v>
      </c>
    </row>
    <row r="5041" spans="1:17" ht="15">
      <c r="A5041" s="359" t="s">
        <v>1703</v>
      </c>
      <c r="B5041" s="360" t="s">
        <v>15798</v>
      </c>
      <c r="C5041" s="360" t="s">
        <v>3532</v>
      </c>
      <c r="D5041" s="360">
        <v>0</v>
      </c>
      <c r="E5041" s="360" t="s">
        <v>3532</v>
      </c>
      <c r="F5041" s="360" t="s">
        <v>3532</v>
      </c>
      <c r="G5041" s="360" t="s">
        <v>3532</v>
      </c>
      <c r="H5041" s="361">
        <v>45975</v>
      </c>
      <c r="I5041" s="360" t="s">
        <v>3532</v>
      </c>
      <c r="J5041" s="360" t="s">
        <v>15799</v>
      </c>
      <c r="K5041" s="360">
        <v>2025</v>
      </c>
      <c r="L5041" s="360" t="s">
        <v>5960</v>
      </c>
      <c r="M5041" s="360" t="s">
        <v>5957</v>
      </c>
      <c r="N5041" s="360" t="s">
        <v>5953</v>
      </c>
      <c r="O5041" s="360" t="s">
        <v>83</v>
      </c>
      <c r="P5041" s="360" t="s">
        <v>3532</v>
      </c>
      <c r="Q5041" s="360" t="s">
        <v>3532</v>
      </c>
    </row>
    <row r="5042" spans="1:17" ht="15">
      <c r="A5042" s="359" t="s">
        <v>1644</v>
      </c>
      <c r="B5042" s="360" t="s">
        <v>15800</v>
      </c>
      <c r="C5042" s="360" t="s">
        <v>3532</v>
      </c>
      <c r="D5042" s="360">
        <v>1</v>
      </c>
      <c r="E5042" s="360" t="s">
        <v>3532</v>
      </c>
      <c r="F5042" s="360" t="s">
        <v>3532</v>
      </c>
      <c r="G5042" s="360" t="s">
        <v>3532</v>
      </c>
      <c r="H5042" s="361">
        <v>45975</v>
      </c>
      <c r="I5042" s="360" t="s">
        <v>3532</v>
      </c>
      <c r="J5042" s="360" t="s">
        <v>15801</v>
      </c>
      <c r="K5042" s="360">
        <v>2025</v>
      </c>
      <c r="L5042" s="360" t="s">
        <v>5956</v>
      </c>
      <c r="M5042" s="360" t="s">
        <v>5957</v>
      </c>
      <c r="N5042" s="360" t="s">
        <v>5953</v>
      </c>
      <c r="O5042" s="360" t="s">
        <v>83</v>
      </c>
      <c r="P5042" s="360" t="s">
        <v>3532</v>
      </c>
      <c r="Q5042" s="360" t="s">
        <v>3532</v>
      </c>
    </row>
    <row r="5043" spans="1:17" ht="15">
      <c r="A5043" s="359" t="s">
        <v>2821</v>
      </c>
      <c r="B5043" s="360" t="s">
        <v>15802</v>
      </c>
      <c r="C5043" s="360" t="s">
        <v>3532</v>
      </c>
      <c r="D5043" s="360">
        <v>82</v>
      </c>
      <c r="E5043" s="360" t="s">
        <v>3532</v>
      </c>
      <c r="F5043" s="360" t="s">
        <v>3532</v>
      </c>
      <c r="G5043" s="360" t="s">
        <v>3532</v>
      </c>
      <c r="H5043" s="361">
        <v>45975</v>
      </c>
      <c r="I5043" s="360" t="s">
        <v>3532</v>
      </c>
      <c r="J5043" s="360" t="s">
        <v>15803</v>
      </c>
      <c r="K5043" s="360">
        <v>2024</v>
      </c>
      <c r="L5043" s="360" t="s">
        <v>5956</v>
      </c>
      <c r="M5043" s="360" t="s">
        <v>5957</v>
      </c>
      <c r="N5043" s="360" t="s">
        <v>5953</v>
      </c>
      <c r="O5043" s="360" t="s">
        <v>83</v>
      </c>
      <c r="P5043" s="360" t="s">
        <v>3532</v>
      </c>
      <c r="Q5043" s="360" t="s">
        <v>3532</v>
      </c>
    </row>
    <row r="5044" spans="1:17" ht="15">
      <c r="A5044" s="359" t="s">
        <v>1742</v>
      </c>
      <c r="B5044" s="360" t="s">
        <v>15804</v>
      </c>
      <c r="C5044" s="360" t="s">
        <v>3532</v>
      </c>
      <c r="D5044" s="360">
        <v>172</v>
      </c>
      <c r="E5044" s="360" t="s">
        <v>3532</v>
      </c>
      <c r="F5044" s="360" t="s">
        <v>3532</v>
      </c>
      <c r="G5044" s="360" t="s">
        <v>3532</v>
      </c>
      <c r="H5044" s="361">
        <v>45975</v>
      </c>
      <c r="I5044" s="360" t="s">
        <v>3532</v>
      </c>
      <c r="J5044" s="360" t="s">
        <v>7105</v>
      </c>
      <c r="K5044" s="360">
        <v>2024</v>
      </c>
      <c r="L5044" s="360" t="s">
        <v>5964</v>
      </c>
      <c r="M5044" s="360" t="s">
        <v>5957</v>
      </c>
      <c r="N5044" s="360" t="s">
        <v>5953</v>
      </c>
      <c r="O5044" s="360" t="s">
        <v>83</v>
      </c>
      <c r="P5044" s="360" t="s">
        <v>3532</v>
      </c>
      <c r="Q5044" s="360" t="s">
        <v>3532</v>
      </c>
    </row>
    <row r="5045" spans="1:17" ht="15">
      <c r="A5045" s="359" t="s">
        <v>3002</v>
      </c>
      <c r="B5045" s="360" t="s">
        <v>15805</v>
      </c>
      <c r="C5045" s="360" t="s">
        <v>3532</v>
      </c>
      <c r="D5045" s="360">
        <v>0</v>
      </c>
      <c r="E5045" s="360" t="s">
        <v>3532</v>
      </c>
      <c r="F5045" s="360" t="s">
        <v>3532</v>
      </c>
      <c r="G5045" s="360" t="s">
        <v>3532</v>
      </c>
      <c r="H5045" s="361">
        <v>45975</v>
      </c>
      <c r="I5045" s="360" t="s">
        <v>3532</v>
      </c>
      <c r="J5045" s="360" t="s">
        <v>7940</v>
      </c>
      <c r="K5045" s="360">
        <v>2024</v>
      </c>
      <c r="L5045" s="360" t="s">
        <v>11505</v>
      </c>
      <c r="M5045" s="360" t="s">
        <v>5957</v>
      </c>
      <c r="N5045" s="360" t="s">
        <v>114</v>
      </c>
      <c r="O5045" s="360" t="s">
        <v>83</v>
      </c>
      <c r="P5045" s="360" t="s">
        <v>3532</v>
      </c>
      <c r="Q5045" s="360" t="s">
        <v>3532</v>
      </c>
    </row>
    <row r="5046" spans="1:17" ht="15">
      <c r="A5046" s="359" t="s">
        <v>6525</v>
      </c>
      <c r="B5046" s="360" t="s">
        <v>2645</v>
      </c>
      <c r="C5046" s="360" t="s">
        <v>3532</v>
      </c>
      <c r="D5046" s="360">
        <v>1</v>
      </c>
      <c r="E5046" s="360" t="s">
        <v>3532</v>
      </c>
      <c r="F5046" s="360" t="s">
        <v>3532</v>
      </c>
      <c r="G5046" s="360" t="s">
        <v>3532</v>
      </c>
      <c r="H5046" s="361">
        <v>45975</v>
      </c>
      <c r="I5046" s="360" t="s">
        <v>3532</v>
      </c>
      <c r="J5046" s="360" t="s">
        <v>7940</v>
      </c>
      <c r="K5046" s="360">
        <v>2024</v>
      </c>
      <c r="L5046" s="360" t="s">
        <v>11505</v>
      </c>
      <c r="M5046" s="360" t="s">
        <v>5957</v>
      </c>
      <c r="N5046" s="360" t="s">
        <v>114</v>
      </c>
      <c r="O5046" s="360" t="s">
        <v>83</v>
      </c>
      <c r="P5046" s="360" t="s">
        <v>3532</v>
      </c>
      <c r="Q5046" s="360" t="s">
        <v>3532</v>
      </c>
    </row>
    <row r="5047" spans="1:17" ht="15">
      <c r="A5047" s="359" t="s">
        <v>3002</v>
      </c>
      <c r="B5047" s="360" t="s">
        <v>15806</v>
      </c>
      <c r="C5047" s="360" t="s">
        <v>3532</v>
      </c>
      <c r="D5047" s="360">
        <v>59</v>
      </c>
      <c r="E5047" s="360" t="s">
        <v>3532</v>
      </c>
      <c r="F5047" s="360" t="s">
        <v>3532</v>
      </c>
      <c r="G5047" s="360" t="s">
        <v>3532</v>
      </c>
      <c r="H5047" s="361">
        <v>45975</v>
      </c>
      <c r="I5047" s="360" t="s">
        <v>3532</v>
      </c>
      <c r="J5047" s="360" t="s">
        <v>7940</v>
      </c>
      <c r="K5047" s="360">
        <v>2024</v>
      </c>
      <c r="L5047" s="360" t="s">
        <v>11505</v>
      </c>
      <c r="M5047" s="360" t="s">
        <v>5957</v>
      </c>
      <c r="N5047" s="360" t="s">
        <v>114</v>
      </c>
      <c r="O5047" s="360" t="s">
        <v>83</v>
      </c>
      <c r="P5047" s="360" t="s">
        <v>3532</v>
      </c>
      <c r="Q5047" s="360" t="s">
        <v>3532</v>
      </c>
    </row>
    <row r="5048" spans="1:17" ht="15">
      <c r="A5048" s="359" t="s">
        <v>3002</v>
      </c>
      <c r="B5048" s="360" t="s">
        <v>15807</v>
      </c>
      <c r="C5048" s="360" t="s">
        <v>3532</v>
      </c>
      <c r="D5048" s="360">
        <v>152</v>
      </c>
      <c r="E5048" s="360" t="s">
        <v>3532</v>
      </c>
      <c r="F5048" s="360" t="s">
        <v>3532</v>
      </c>
      <c r="G5048" s="360" t="s">
        <v>3532</v>
      </c>
      <c r="H5048" s="361">
        <v>45975</v>
      </c>
      <c r="I5048" s="360" t="s">
        <v>3532</v>
      </c>
      <c r="J5048" s="360" t="s">
        <v>7940</v>
      </c>
      <c r="K5048" s="360">
        <v>2025</v>
      </c>
      <c r="L5048" s="360" t="s">
        <v>11505</v>
      </c>
      <c r="M5048" s="360" t="s">
        <v>5957</v>
      </c>
      <c r="N5048" s="360" t="s">
        <v>114</v>
      </c>
      <c r="O5048" s="360" t="s">
        <v>83</v>
      </c>
      <c r="P5048" s="360" t="s">
        <v>3532</v>
      </c>
      <c r="Q5048" s="360" t="s">
        <v>3532</v>
      </c>
    </row>
    <row r="5049" spans="1:17" ht="15">
      <c r="A5049" s="359" t="s">
        <v>2717</v>
      </c>
      <c r="B5049" s="360" t="s">
        <v>15808</v>
      </c>
      <c r="C5049" s="360" t="s">
        <v>3532</v>
      </c>
      <c r="D5049" s="360">
        <v>143</v>
      </c>
      <c r="E5049" s="360" t="s">
        <v>3532</v>
      </c>
      <c r="F5049" s="360" t="s">
        <v>3532</v>
      </c>
      <c r="G5049" s="360" t="s">
        <v>3532</v>
      </c>
      <c r="H5049" s="361">
        <v>45975</v>
      </c>
      <c r="I5049" s="360" t="s">
        <v>3532</v>
      </c>
      <c r="J5049" s="360" t="s">
        <v>7940</v>
      </c>
      <c r="K5049" s="360">
        <v>2024</v>
      </c>
      <c r="L5049" s="360" t="s">
        <v>11505</v>
      </c>
      <c r="M5049" s="360" t="s">
        <v>5957</v>
      </c>
      <c r="N5049" s="360" t="s">
        <v>114</v>
      </c>
      <c r="O5049" s="360" t="s">
        <v>83</v>
      </c>
      <c r="P5049" s="360" t="s">
        <v>3532</v>
      </c>
      <c r="Q5049" s="360" t="s">
        <v>3532</v>
      </c>
    </row>
    <row r="5050" spans="1:17" ht="15">
      <c r="A5050" s="359" t="s">
        <v>1620</v>
      </c>
      <c r="B5050" s="360" t="s">
        <v>15809</v>
      </c>
      <c r="C5050" s="360" t="s">
        <v>6109</v>
      </c>
      <c r="D5050" s="360">
        <v>40</v>
      </c>
      <c r="E5050" s="360" t="s">
        <v>3532</v>
      </c>
      <c r="F5050" s="360" t="s">
        <v>6110</v>
      </c>
      <c r="G5050" s="360" t="s">
        <v>3532</v>
      </c>
      <c r="H5050" s="361">
        <v>45975</v>
      </c>
      <c r="I5050" s="360" t="s">
        <v>3532</v>
      </c>
      <c r="J5050" s="360" t="s">
        <v>15810</v>
      </c>
      <c r="K5050" s="360">
        <v>2024</v>
      </c>
      <c r="L5050" s="360" t="s">
        <v>5964</v>
      </c>
      <c r="M5050" s="360" t="s">
        <v>5957</v>
      </c>
      <c r="N5050" s="360" t="s">
        <v>5953</v>
      </c>
      <c r="O5050" s="360" t="s">
        <v>83</v>
      </c>
      <c r="P5050" s="360" t="s">
        <v>3532</v>
      </c>
      <c r="Q5050" s="360" t="s">
        <v>6551</v>
      </c>
    </row>
    <row r="5051" spans="1:17" ht="15">
      <c r="A5051" s="359" t="s">
        <v>6587</v>
      </c>
      <c r="B5051" s="360" t="s">
        <v>15811</v>
      </c>
      <c r="C5051" s="360" t="s">
        <v>2790</v>
      </c>
      <c r="D5051" s="360">
        <v>4</v>
      </c>
      <c r="E5051" s="360" t="s">
        <v>3532</v>
      </c>
      <c r="F5051" s="360" t="s">
        <v>15812</v>
      </c>
      <c r="G5051" s="360" t="s">
        <v>3532</v>
      </c>
      <c r="H5051" s="361">
        <v>45975</v>
      </c>
      <c r="I5051" s="360" t="s">
        <v>3532</v>
      </c>
      <c r="J5051" s="360" t="s">
        <v>15813</v>
      </c>
      <c r="K5051" s="360">
        <v>2024</v>
      </c>
      <c r="L5051" s="360" t="s">
        <v>6384</v>
      </c>
      <c r="M5051" s="360" t="s">
        <v>5957</v>
      </c>
      <c r="N5051" s="360" t="s">
        <v>5953</v>
      </c>
      <c r="O5051" s="360" t="s">
        <v>83</v>
      </c>
      <c r="P5051" s="360">
        <v>0</v>
      </c>
      <c r="Q5051" s="360" t="s">
        <v>15814</v>
      </c>
    </row>
    <row r="5052" spans="1:17" ht="15">
      <c r="A5052" s="359" t="s">
        <v>6389</v>
      </c>
      <c r="B5052" s="360" t="s">
        <v>15815</v>
      </c>
      <c r="C5052" s="360" t="s">
        <v>3532</v>
      </c>
      <c r="D5052" s="360">
        <v>91</v>
      </c>
      <c r="E5052" s="360" t="s">
        <v>3532</v>
      </c>
      <c r="F5052" s="360" t="s">
        <v>3532</v>
      </c>
      <c r="G5052" s="360" t="s">
        <v>3532</v>
      </c>
      <c r="H5052" s="361">
        <v>45975</v>
      </c>
      <c r="I5052" s="360" t="s">
        <v>3532</v>
      </c>
      <c r="J5052" s="360" t="s">
        <v>15816</v>
      </c>
      <c r="K5052" s="360">
        <v>2024</v>
      </c>
      <c r="L5052" s="360" t="s">
        <v>5964</v>
      </c>
      <c r="M5052" s="360" t="s">
        <v>5957</v>
      </c>
      <c r="N5052" s="360" t="s">
        <v>5953</v>
      </c>
      <c r="O5052" s="360" t="s">
        <v>83</v>
      </c>
      <c r="P5052" s="360" t="s">
        <v>3532</v>
      </c>
      <c r="Q5052" s="360" t="s">
        <v>3532</v>
      </c>
    </row>
    <row r="5053" spans="1:17" ht="15">
      <c r="A5053" s="359" t="s">
        <v>3002</v>
      </c>
      <c r="B5053" s="360" t="s">
        <v>15817</v>
      </c>
      <c r="C5053" s="360" t="s">
        <v>2790</v>
      </c>
      <c r="D5053" s="360">
        <v>11</v>
      </c>
      <c r="E5053" s="360" t="s">
        <v>3532</v>
      </c>
      <c r="F5053" s="360" t="s">
        <v>15818</v>
      </c>
      <c r="G5053" s="360" t="s">
        <v>3532</v>
      </c>
      <c r="H5053" s="361">
        <v>45975</v>
      </c>
      <c r="I5053" s="360" t="s">
        <v>3532</v>
      </c>
      <c r="J5053" s="360" t="s">
        <v>7940</v>
      </c>
      <c r="K5053" s="360">
        <v>2024</v>
      </c>
      <c r="L5053" s="360" t="s">
        <v>11505</v>
      </c>
      <c r="M5053" s="360" t="s">
        <v>5957</v>
      </c>
      <c r="N5053" s="360" t="s">
        <v>114</v>
      </c>
      <c r="O5053" s="360" t="s">
        <v>83</v>
      </c>
      <c r="P5053" s="360">
        <v>0</v>
      </c>
      <c r="Q5053" s="360" t="s">
        <v>15819</v>
      </c>
    </row>
    <row r="5054" spans="1:17" ht="15">
      <c r="A5054" s="359" t="s">
        <v>7615</v>
      </c>
      <c r="B5054" s="360" t="s">
        <v>15820</v>
      </c>
      <c r="C5054" s="360" t="s">
        <v>3532</v>
      </c>
      <c r="D5054" s="360">
        <v>0</v>
      </c>
      <c r="E5054" s="360" t="s">
        <v>3532</v>
      </c>
      <c r="F5054" s="360" t="s">
        <v>3532</v>
      </c>
      <c r="G5054" s="360" t="s">
        <v>3532</v>
      </c>
      <c r="H5054" s="361">
        <v>45975</v>
      </c>
      <c r="I5054" s="360" t="s">
        <v>3532</v>
      </c>
      <c r="J5054" s="360" t="s">
        <v>7940</v>
      </c>
      <c r="K5054" s="360">
        <v>2024</v>
      </c>
      <c r="L5054" s="360" t="s">
        <v>14517</v>
      </c>
      <c r="M5054" s="360" t="s">
        <v>5957</v>
      </c>
      <c r="N5054" s="360" t="s">
        <v>114</v>
      </c>
      <c r="O5054" s="360" t="s">
        <v>83</v>
      </c>
      <c r="P5054" s="360" t="s">
        <v>3532</v>
      </c>
      <c r="Q5054" s="360" t="s">
        <v>3532</v>
      </c>
    </row>
    <row r="5055" spans="1:17" ht="15">
      <c r="A5055" s="359" t="s">
        <v>6525</v>
      </c>
      <c r="B5055" s="360" t="s">
        <v>15821</v>
      </c>
      <c r="C5055" s="360" t="s">
        <v>2790</v>
      </c>
      <c r="D5055" s="360">
        <v>3</v>
      </c>
      <c r="E5055" s="360" t="s">
        <v>3532</v>
      </c>
      <c r="F5055" s="360" t="s">
        <v>15822</v>
      </c>
      <c r="G5055" s="360" t="s">
        <v>3532</v>
      </c>
      <c r="H5055" s="361">
        <v>45975</v>
      </c>
      <c r="I5055" s="360" t="s">
        <v>3532</v>
      </c>
      <c r="J5055" s="360" t="s">
        <v>7940</v>
      </c>
      <c r="K5055" s="360">
        <v>2024</v>
      </c>
      <c r="L5055" s="360" t="s">
        <v>11505</v>
      </c>
      <c r="M5055" s="360" t="s">
        <v>5957</v>
      </c>
      <c r="N5055" s="360" t="s">
        <v>5953</v>
      </c>
      <c r="O5055" s="360" t="s">
        <v>83</v>
      </c>
      <c r="P5055" s="360">
        <v>0</v>
      </c>
      <c r="Q5055" s="360" t="s">
        <v>15823</v>
      </c>
    </row>
    <row r="5056" spans="1:17" ht="15">
      <c r="A5056" s="359" t="s">
        <v>3416</v>
      </c>
      <c r="B5056" s="360" t="s">
        <v>15824</v>
      </c>
      <c r="C5056" s="360" t="s">
        <v>3532</v>
      </c>
      <c r="D5056" s="360">
        <v>25</v>
      </c>
      <c r="E5056" s="360" t="s">
        <v>3532</v>
      </c>
      <c r="F5056" s="360" t="s">
        <v>3532</v>
      </c>
      <c r="G5056" s="360" t="s">
        <v>3532</v>
      </c>
      <c r="H5056" s="361">
        <v>45975</v>
      </c>
      <c r="I5056" s="360" t="s">
        <v>3532</v>
      </c>
      <c r="J5056" s="360" t="s">
        <v>15825</v>
      </c>
      <c r="K5056" s="360">
        <v>2024</v>
      </c>
      <c r="L5056" s="360" t="s">
        <v>5956</v>
      </c>
      <c r="M5056" s="360" t="s">
        <v>5957</v>
      </c>
      <c r="N5056" s="360" t="s">
        <v>5953</v>
      </c>
      <c r="O5056" s="360" t="s">
        <v>83</v>
      </c>
      <c r="P5056" s="360" t="s">
        <v>3532</v>
      </c>
      <c r="Q5056" s="360" t="s">
        <v>3532</v>
      </c>
    </row>
    <row r="5057" spans="1:17" ht="15">
      <c r="A5057" s="359" t="s">
        <v>1876</v>
      </c>
      <c r="B5057" s="360" t="s">
        <v>15826</v>
      </c>
      <c r="C5057" s="360" t="s">
        <v>3532</v>
      </c>
      <c r="D5057" s="360">
        <v>1</v>
      </c>
      <c r="E5057" s="360" t="s">
        <v>3532</v>
      </c>
      <c r="F5057" s="360" t="s">
        <v>3532</v>
      </c>
      <c r="G5057" s="360" t="s">
        <v>3532</v>
      </c>
      <c r="H5057" s="361">
        <v>45975</v>
      </c>
      <c r="I5057" s="360" t="s">
        <v>3532</v>
      </c>
      <c r="J5057" s="360" t="s">
        <v>15827</v>
      </c>
      <c r="K5057" s="360">
        <v>2024</v>
      </c>
      <c r="L5057" s="360" t="s">
        <v>5956</v>
      </c>
      <c r="M5057" s="360" t="s">
        <v>5957</v>
      </c>
      <c r="N5057" s="360" t="s">
        <v>5953</v>
      </c>
      <c r="O5057" s="360" t="s">
        <v>83</v>
      </c>
      <c r="P5057" s="360" t="s">
        <v>3532</v>
      </c>
      <c r="Q5057" s="360" t="s">
        <v>3532</v>
      </c>
    </row>
    <row r="5058" spans="1:17" ht="15">
      <c r="A5058" s="359" t="s">
        <v>6452</v>
      </c>
      <c r="B5058" s="360" t="s">
        <v>15828</v>
      </c>
      <c r="C5058" s="360" t="s">
        <v>3532</v>
      </c>
      <c r="D5058" s="360">
        <v>130</v>
      </c>
      <c r="E5058" s="360" t="s">
        <v>3532</v>
      </c>
      <c r="F5058" s="360" t="s">
        <v>3532</v>
      </c>
      <c r="G5058" s="360" t="s">
        <v>3532</v>
      </c>
      <c r="H5058" s="361">
        <v>45975</v>
      </c>
      <c r="I5058" s="360" t="s">
        <v>3532</v>
      </c>
      <c r="J5058" s="360" t="s">
        <v>6855</v>
      </c>
      <c r="K5058" s="360">
        <v>2024</v>
      </c>
      <c r="L5058" s="360" t="s">
        <v>5964</v>
      </c>
      <c r="M5058" s="360" t="s">
        <v>5957</v>
      </c>
      <c r="N5058" s="360" t="s">
        <v>5953</v>
      </c>
      <c r="O5058" s="360" t="s">
        <v>83</v>
      </c>
      <c r="P5058" s="360" t="s">
        <v>3532</v>
      </c>
      <c r="Q5058" s="360" t="s">
        <v>3532</v>
      </c>
    </row>
    <row r="5059" spans="1:17" ht="15">
      <c r="A5059" s="359" t="s">
        <v>1871</v>
      </c>
      <c r="B5059" s="360" t="s">
        <v>15829</v>
      </c>
      <c r="C5059" s="360" t="s">
        <v>3532</v>
      </c>
      <c r="D5059" s="360">
        <v>57</v>
      </c>
      <c r="E5059" s="360" t="s">
        <v>3532</v>
      </c>
      <c r="F5059" s="360" t="s">
        <v>3532</v>
      </c>
      <c r="G5059" s="360" t="s">
        <v>3532</v>
      </c>
      <c r="H5059" s="361">
        <v>45975</v>
      </c>
      <c r="I5059" s="360" t="s">
        <v>3532</v>
      </c>
      <c r="J5059" s="360" t="s">
        <v>7940</v>
      </c>
      <c r="K5059" s="360">
        <v>2024</v>
      </c>
      <c r="L5059" s="360" t="s">
        <v>11505</v>
      </c>
      <c r="M5059" s="360" t="s">
        <v>5957</v>
      </c>
      <c r="N5059" s="360" t="s">
        <v>114</v>
      </c>
      <c r="O5059" s="360" t="s">
        <v>83</v>
      </c>
      <c r="P5059" s="360" t="s">
        <v>3532</v>
      </c>
      <c r="Q5059" s="360" t="s">
        <v>3532</v>
      </c>
    </row>
    <row r="5060" spans="1:17" ht="15">
      <c r="A5060" s="359" t="s">
        <v>6525</v>
      </c>
      <c r="B5060" s="360" t="s">
        <v>15830</v>
      </c>
      <c r="C5060" s="360" t="s">
        <v>2790</v>
      </c>
      <c r="D5060" s="360">
        <v>4</v>
      </c>
      <c r="E5060" s="360" t="s">
        <v>3532</v>
      </c>
      <c r="F5060" s="360" t="s">
        <v>15831</v>
      </c>
      <c r="G5060" s="360" t="s">
        <v>3532</v>
      </c>
      <c r="H5060" s="361">
        <v>45975</v>
      </c>
      <c r="I5060" s="360" t="s">
        <v>3532</v>
      </c>
      <c r="J5060" s="360" t="s">
        <v>7940</v>
      </c>
      <c r="K5060" s="360">
        <v>2024</v>
      </c>
      <c r="L5060" s="360" t="s">
        <v>11505</v>
      </c>
      <c r="M5060" s="360" t="s">
        <v>5957</v>
      </c>
      <c r="N5060" s="360" t="s">
        <v>5953</v>
      </c>
      <c r="O5060" s="360" t="s">
        <v>83</v>
      </c>
      <c r="P5060" s="360">
        <v>0</v>
      </c>
      <c r="Q5060" s="360" t="s">
        <v>15832</v>
      </c>
    </row>
    <row r="5061" spans="1:17" ht="15">
      <c r="A5061" s="359" t="s">
        <v>3612</v>
      </c>
      <c r="B5061" s="360" t="s">
        <v>15833</v>
      </c>
      <c r="C5061" s="360" t="s">
        <v>3532</v>
      </c>
      <c r="D5061" s="360">
        <v>161</v>
      </c>
      <c r="E5061" s="360" t="s">
        <v>3532</v>
      </c>
      <c r="F5061" s="360" t="s">
        <v>3532</v>
      </c>
      <c r="G5061" s="360" t="s">
        <v>3532</v>
      </c>
      <c r="H5061" s="361">
        <v>45975</v>
      </c>
      <c r="I5061" s="360" t="s">
        <v>3532</v>
      </c>
      <c r="J5061" s="360" t="s">
        <v>7940</v>
      </c>
      <c r="K5061" s="360">
        <v>2024</v>
      </c>
      <c r="L5061" s="360" t="s">
        <v>11505</v>
      </c>
      <c r="M5061" s="360" t="s">
        <v>5957</v>
      </c>
      <c r="N5061" s="360" t="s">
        <v>114</v>
      </c>
      <c r="O5061" s="360" t="s">
        <v>83</v>
      </c>
      <c r="P5061" s="360" t="s">
        <v>3532</v>
      </c>
      <c r="Q5061" s="360" t="s">
        <v>3532</v>
      </c>
    </row>
    <row r="5062" spans="1:17" ht="15">
      <c r="A5062" s="359" t="s">
        <v>1620</v>
      </c>
      <c r="B5062" s="360" t="s">
        <v>15834</v>
      </c>
      <c r="C5062" s="360" t="s">
        <v>6109</v>
      </c>
      <c r="D5062" s="360">
        <v>151</v>
      </c>
      <c r="E5062" s="360" t="s">
        <v>3532</v>
      </c>
      <c r="F5062" s="360" t="s">
        <v>6110</v>
      </c>
      <c r="G5062" s="360" t="s">
        <v>3532</v>
      </c>
      <c r="H5062" s="361">
        <v>45975</v>
      </c>
      <c r="I5062" s="360" t="s">
        <v>3532</v>
      </c>
      <c r="J5062" s="360" t="s">
        <v>6934</v>
      </c>
      <c r="K5062" s="360">
        <v>2024</v>
      </c>
      <c r="L5062" s="360" t="s">
        <v>5964</v>
      </c>
      <c r="M5062" s="360" t="s">
        <v>5957</v>
      </c>
      <c r="N5062" s="360" t="s">
        <v>5953</v>
      </c>
      <c r="O5062" s="360" t="s">
        <v>83</v>
      </c>
      <c r="P5062" s="360" t="s">
        <v>3532</v>
      </c>
      <c r="Q5062" s="360" t="s">
        <v>6551</v>
      </c>
    </row>
    <row r="5063" spans="1:17" ht="15">
      <c r="A5063" s="359" t="s">
        <v>3256</v>
      </c>
      <c r="B5063" s="360" t="s">
        <v>15835</v>
      </c>
      <c r="C5063" s="360" t="s">
        <v>3532</v>
      </c>
      <c r="D5063" s="360">
        <v>120</v>
      </c>
      <c r="E5063" s="360" t="s">
        <v>3532</v>
      </c>
      <c r="F5063" s="360" t="s">
        <v>3532</v>
      </c>
      <c r="G5063" s="360" t="s">
        <v>3532</v>
      </c>
      <c r="H5063" s="361">
        <v>45975</v>
      </c>
      <c r="I5063" s="360" t="s">
        <v>3532</v>
      </c>
      <c r="J5063" s="360" t="s">
        <v>15836</v>
      </c>
      <c r="K5063" s="360">
        <v>2024</v>
      </c>
      <c r="L5063" s="360" t="s">
        <v>5964</v>
      </c>
      <c r="M5063" s="360" t="s">
        <v>5957</v>
      </c>
      <c r="N5063" s="360" t="s">
        <v>5953</v>
      </c>
      <c r="O5063" s="360" t="s">
        <v>83</v>
      </c>
      <c r="P5063" s="360" t="s">
        <v>3532</v>
      </c>
      <c r="Q5063" s="360" t="s">
        <v>3532</v>
      </c>
    </row>
    <row r="5064" spans="1:17" ht="15">
      <c r="A5064" s="359" t="s">
        <v>3612</v>
      </c>
      <c r="B5064" s="360" t="s">
        <v>15837</v>
      </c>
      <c r="C5064" s="360" t="s">
        <v>3532</v>
      </c>
      <c r="D5064" s="360">
        <v>158</v>
      </c>
      <c r="E5064" s="360" t="s">
        <v>3532</v>
      </c>
      <c r="F5064" s="360" t="s">
        <v>3532</v>
      </c>
      <c r="G5064" s="360" t="s">
        <v>3532</v>
      </c>
      <c r="H5064" s="361">
        <v>45975</v>
      </c>
      <c r="I5064" s="360" t="s">
        <v>3532</v>
      </c>
      <c r="J5064" s="360" t="s">
        <v>8398</v>
      </c>
      <c r="K5064" s="360">
        <v>2024</v>
      </c>
      <c r="L5064" s="360" t="s">
        <v>5964</v>
      </c>
      <c r="M5064" s="360" t="s">
        <v>5957</v>
      </c>
      <c r="N5064" s="360" t="s">
        <v>5953</v>
      </c>
      <c r="O5064" s="360" t="s">
        <v>83</v>
      </c>
      <c r="P5064" s="360" t="s">
        <v>3532</v>
      </c>
      <c r="Q5064" s="360" t="s">
        <v>3532</v>
      </c>
    </row>
    <row r="5065" spans="1:17" ht="15">
      <c r="A5065" s="359" t="s">
        <v>2821</v>
      </c>
      <c r="B5065" s="360" t="s">
        <v>15838</v>
      </c>
      <c r="C5065" s="360" t="s">
        <v>3532</v>
      </c>
      <c r="D5065" s="360">
        <v>7</v>
      </c>
      <c r="E5065" s="360" t="s">
        <v>3532</v>
      </c>
      <c r="F5065" s="360" t="s">
        <v>3532</v>
      </c>
      <c r="G5065" s="360" t="s">
        <v>3532</v>
      </c>
      <c r="H5065" s="361">
        <v>45975</v>
      </c>
      <c r="I5065" s="360" t="s">
        <v>3532</v>
      </c>
      <c r="J5065" s="360" t="s">
        <v>6653</v>
      </c>
      <c r="K5065" s="360">
        <v>2024</v>
      </c>
      <c r="L5065" s="360" t="s">
        <v>5956</v>
      </c>
      <c r="M5065" s="360" t="s">
        <v>5957</v>
      </c>
      <c r="N5065" s="360" t="s">
        <v>5953</v>
      </c>
      <c r="O5065" s="360" t="s">
        <v>83</v>
      </c>
      <c r="P5065" s="360" t="s">
        <v>3532</v>
      </c>
      <c r="Q5065" s="360" t="s">
        <v>3532</v>
      </c>
    </row>
    <row r="5066" spans="1:17" ht="15">
      <c r="A5066" s="359" t="s">
        <v>6525</v>
      </c>
      <c r="B5066" s="360" t="s">
        <v>2648</v>
      </c>
      <c r="C5066" s="360" t="s">
        <v>3532</v>
      </c>
      <c r="D5066" s="360">
        <v>1</v>
      </c>
      <c r="E5066" s="360" t="s">
        <v>3532</v>
      </c>
      <c r="F5066" s="360" t="s">
        <v>3532</v>
      </c>
      <c r="G5066" s="360" t="s">
        <v>3532</v>
      </c>
      <c r="H5066" s="361">
        <v>45975</v>
      </c>
      <c r="I5066" s="360" t="s">
        <v>3532</v>
      </c>
      <c r="J5066" s="360" t="s">
        <v>7940</v>
      </c>
      <c r="K5066" s="360">
        <v>2024</v>
      </c>
      <c r="L5066" s="360" t="s">
        <v>11505</v>
      </c>
      <c r="M5066" s="360" t="s">
        <v>5957</v>
      </c>
      <c r="N5066" s="360" t="s">
        <v>5953</v>
      </c>
      <c r="O5066" s="360" t="s">
        <v>83</v>
      </c>
      <c r="P5066" s="360" t="s">
        <v>3532</v>
      </c>
      <c r="Q5066" s="360" t="s">
        <v>3532</v>
      </c>
    </row>
    <row r="5067" spans="1:17" ht="15">
      <c r="A5067" s="359" t="s">
        <v>2717</v>
      </c>
      <c r="B5067" s="360" t="s">
        <v>15839</v>
      </c>
      <c r="C5067" s="360" t="s">
        <v>3532</v>
      </c>
      <c r="D5067" s="360">
        <v>1</v>
      </c>
      <c r="E5067" s="360" t="s">
        <v>3532</v>
      </c>
      <c r="F5067" s="360" t="s">
        <v>3532</v>
      </c>
      <c r="G5067" s="360" t="s">
        <v>3532</v>
      </c>
      <c r="H5067" s="361">
        <v>45975</v>
      </c>
      <c r="I5067" s="360" t="s">
        <v>3532</v>
      </c>
      <c r="J5067" s="360" t="s">
        <v>7940</v>
      </c>
      <c r="K5067" s="360">
        <v>2024</v>
      </c>
      <c r="L5067" s="360" t="s">
        <v>11505</v>
      </c>
      <c r="M5067" s="360" t="s">
        <v>5957</v>
      </c>
      <c r="N5067" s="360" t="s">
        <v>5953</v>
      </c>
      <c r="O5067" s="360" t="s">
        <v>83</v>
      </c>
      <c r="P5067" s="360" t="s">
        <v>3532</v>
      </c>
      <c r="Q5067" s="360" t="s">
        <v>3532</v>
      </c>
    </row>
    <row r="5068" spans="1:17" ht="15">
      <c r="A5068" s="359" t="s">
        <v>3612</v>
      </c>
      <c r="B5068" s="360" t="s">
        <v>15840</v>
      </c>
      <c r="C5068" s="360" t="s">
        <v>3532</v>
      </c>
      <c r="D5068" s="360">
        <v>102</v>
      </c>
      <c r="E5068" s="360" t="s">
        <v>3532</v>
      </c>
      <c r="F5068" s="360" t="s">
        <v>3532</v>
      </c>
      <c r="G5068" s="360" t="s">
        <v>3532</v>
      </c>
      <c r="H5068" s="361">
        <v>45975</v>
      </c>
      <c r="I5068" s="360" t="s">
        <v>3532</v>
      </c>
      <c r="J5068" s="360" t="s">
        <v>6909</v>
      </c>
      <c r="K5068" s="360">
        <v>2024</v>
      </c>
      <c r="L5068" s="360" t="s">
        <v>5964</v>
      </c>
      <c r="M5068" s="360" t="s">
        <v>5957</v>
      </c>
      <c r="N5068" s="360" t="s">
        <v>5953</v>
      </c>
      <c r="O5068" s="360" t="s">
        <v>83</v>
      </c>
      <c r="P5068" s="360" t="s">
        <v>3532</v>
      </c>
      <c r="Q5068" s="360" t="s">
        <v>3532</v>
      </c>
    </row>
    <row r="5069" spans="1:17" ht="15">
      <c r="A5069" s="359" t="s">
        <v>1876</v>
      </c>
      <c r="B5069" s="360" t="s">
        <v>15841</v>
      </c>
      <c r="C5069" s="360" t="s">
        <v>3532</v>
      </c>
      <c r="D5069" s="360">
        <v>0</v>
      </c>
      <c r="E5069" s="360" t="s">
        <v>3532</v>
      </c>
      <c r="F5069" s="360" t="s">
        <v>3532</v>
      </c>
      <c r="G5069" s="360" t="s">
        <v>3532</v>
      </c>
      <c r="H5069" s="361">
        <v>45975</v>
      </c>
      <c r="I5069" s="360" t="s">
        <v>3532</v>
      </c>
      <c r="J5069" s="360" t="s">
        <v>7940</v>
      </c>
      <c r="K5069" s="360">
        <v>2024</v>
      </c>
      <c r="L5069" s="360" t="s">
        <v>5964</v>
      </c>
      <c r="M5069" s="360" t="s">
        <v>5957</v>
      </c>
      <c r="N5069" s="360" t="s">
        <v>5953</v>
      </c>
      <c r="O5069" s="360" t="s">
        <v>83</v>
      </c>
      <c r="P5069" s="360" t="s">
        <v>3532</v>
      </c>
      <c r="Q5069" s="360" t="s">
        <v>3532</v>
      </c>
    </row>
    <row r="5070" spans="1:17" ht="15">
      <c r="A5070" s="359" t="s">
        <v>1620</v>
      </c>
      <c r="B5070" s="360" t="s">
        <v>15842</v>
      </c>
      <c r="C5070" s="360" t="s">
        <v>6109</v>
      </c>
      <c r="D5070" s="360">
        <v>107</v>
      </c>
      <c r="E5070" s="360" t="s">
        <v>3532</v>
      </c>
      <c r="F5070" s="360" t="s">
        <v>6110</v>
      </c>
      <c r="G5070" s="360" t="s">
        <v>3532</v>
      </c>
      <c r="H5070" s="361">
        <v>45975</v>
      </c>
      <c r="I5070" s="360" t="s">
        <v>3532</v>
      </c>
      <c r="J5070" s="360" t="s">
        <v>15843</v>
      </c>
      <c r="K5070" s="360">
        <v>2024</v>
      </c>
      <c r="L5070" s="360" t="s">
        <v>5964</v>
      </c>
      <c r="M5070" s="360" t="s">
        <v>5957</v>
      </c>
      <c r="N5070" s="360" t="s">
        <v>5953</v>
      </c>
      <c r="O5070" s="360" t="s">
        <v>83</v>
      </c>
      <c r="P5070" s="360" t="s">
        <v>3532</v>
      </c>
      <c r="Q5070" s="360" t="s">
        <v>6551</v>
      </c>
    </row>
    <row r="5071" spans="1:17" ht="15">
      <c r="A5071" s="359" t="s">
        <v>2147</v>
      </c>
      <c r="B5071" s="360" t="s">
        <v>15844</v>
      </c>
      <c r="C5071" s="360" t="s">
        <v>3532</v>
      </c>
      <c r="D5071" s="360">
        <v>217</v>
      </c>
      <c r="E5071" s="360" t="s">
        <v>3532</v>
      </c>
      <c r="F5071" s="360" t="s">
        <v>3532</v>
      </c>
      <c r="G5071" s="360" t="s">
        <v>3532</v>
      </c>
      <c r="H5071" s="361">
        <v>45975</v>
      </c>
      <c r="I5071" s="360" t="s">
        <v>3532</v>
      </c>
      <c r="J5071" s="360" t="s">
        <v>15845</v>
      </c>
      <c r="K5071" s="360">
        <v>2025</v>
      </c>
      <c r="L5071" s="360" t="s">
        <v>6008</v>
      </c>
      <c r="M5071" s="360" t="s">
        <v>5957</v>
      </c>
      <c r="N5071" s="360" t="s">
        <v>5953</v>
      </c>
      <c r="O5071" s="360" t="s">
        <v>2147</v>
      </c>
      <c r="P5071" s="360" t="s">
        <v>3532</v>
      </c>
      <c r="Q5071" s="360" t="s">
        <v>3532</v>
      </c>
    </row>
    <row r="5072" spans="1:17" ht="15">
      <c r="A5072" s="359" t="s">
        <v>2821</v>
      </c>
      <c r="B5072" s="360" t="s">
        <v>15846</v>
      </c>
      <c r="C5072" s="360" t="s">
        <v>3532</v>
      </c>
      <c r="D5072" s="360">
        <v>19</v>
      </c>
      <c r="E5072" s="360" t="s">
        <v>3532</v>
      </c>
      <c r="F5072" s="360" t="s">
        <v>3532</v>
      </c>
      <c r="G5072" s="360" t="s">
        <v>3532</v>
      </c>
      <c r="H5072" s="361">
        <v>45975</v>
      </c>
      <c r="I5072" s="360" t="s">
        <v>3532</v>
      </c>
      <c r="J5072" s="360" t="s">
        <v>15847</v>
      </c>
      <c r="K5072" s="360">
        <v>2024</v>
      </c>
      <c r="L5072" s="360" t="s">
        <v>5956</v>
      </c>
      <c r="M5072" s="360" t="s">
        <v>5957</v>
      </c>
      <c r="N5072" s="360" t="s">
        <v>5953</v>
      </c>
      <c r="O5072" s="360" t="s">
        <v>83</v>
      </c>
      <c r="P5072" s="360" t="s">
        <v>3532</v>
      </c>
      <c r="Q5072" s="360" t="s">
        <v>3532</v>
      </c>
    </row>
    <row r="5073" spans="1:17" ht="15">
      <c r="A5073" s="359" t="s">
        <v>1654</v>
      </c>
      <c r="B5073" s="360" t="s">
        <v>3768</v>
      </c>
      <c r="C5073" s="360" t="s">
        <v>6109</v>
      </c>
      <c r="D5073" s="360">
        <v>1</v>
      </c>
      <c r="E5073" s="360" t="s">
        <v>3532</v>
      </c>
      <c r="F5073" s="360" t="s">
        <v>6110</v>
      </c>
      <c r="G5073" s="360" t="s">
        <v>3532</v>
      </c>
      <c r="H5073" s="361">
        <v>45975</v>
      </c>
      <c r="I5073" s="360" t="s">
        <v>3532</v>
      </c>
      <c r="J5073" s="360" t="s">
        <v>7940</v>
      </c>
      <c r="K5073" s="360">
        <v>2025</v>
      </c>
      <c r="L5073" s="360" t="s">
        <v>11505</v>
      </c>
      <c r="M5073" s="360" t="s">
        <v>5957</v>
      </c>
      <c r="N5073" s="360" t="s">
        <v>5953</v>
      </c>
      <c r="O5073" s="360" t="s">
        <v>83</v>
      </c>
      <c r="P5073" s="360" t="s">
        <v>3532</v>
      </c>
      <c r="Q5073" s="360" t="s">
        <v>15848</v>
      </c>
    </row>
    <row r="5074" spans="1:17" ht="15">
      <c r="A5074" s="359" t="s">
        <v>3416</v>
      </c>
      <c r="B5074" s="360" t="s">
        <v>15849</v>
      </c>
      <c r="C5074" s="360" t="s">
        <v>2790</v>
      </c>
      <c r="D5074" s="360">
        <v>4</v>
      </c>
      <c r="E5074" s="360" t="s">
        <v>3532</v>
      </c>
      <c r="F5074" s="360" t="s">
        <v>15850</v>
      </c>
      <c r="G5074" s="360" t="s">
        <v>3532</v>
      </c>
      <c r="H5074" s="361">
        <v>45975</v>
      </c>
      <c r="I5074" s="360" t="s">
        <v>3532</v>
      </c>
      <c r="J5074" s="360" t="s">
        <v>15851</v>
      </c>
      <c r="K5074" s="360">
        <v>2024</v>
      </c>
      <c r="L5074" s="360" t="s">
        <v>5956</v>
      </c>
      <c r="M5074" s="360" t="s">
        <v>5957</v>
      </c>
      <c r="N5074" s="360" t="s">
        <v>5953</v>
      </c>
      <c r="O5074" s="360" t="s">
        <v>83</v>
      </c>
      <c r="P5074" s="360">
        <v>0</v>
      </c>
      <c r="Q5074" s="360" t="s">
        <v>15852</v>
      </c>
    </row>
    <row r="5075" spans="1:17" ht="15">
      <c r="A5075" s="359" t="s">
        <v>1871</v>
      </c>
      <c r="B5075" s="360" t="s">
        <v>15853</v>
      </c>
      <c r="C5075" s="360" t="s">
        <v>3532</v>
      </c>
      <c r="D5075" s="360">
        <v>31</v>
      </c>
      <c r="E5075" s="360" t="s">
        <v>3532</v>
      </c>
      <c r="F5075" s="360" t="s">
        <v>3532</v>
      </c>
      <c r="G5075" s="360" t="s">
        <v>3532</v>
      </c>
      <c r="H5075" s="361">
        <v>45975</v>
      </c>
      <c r="I5075" s="360" t="s">
        <v>3532</v>
      </c>
      <c r="J5075" s="360" t="s">
        <v>7940</v>
      </c>
      <c r="K5075" s="360">
        <v>2025</v>
      </c>
      <c r="L5075" s="360" t="s">
        <v>11505</v>
      </c>
      <c r="M5075" s="360" t="s">
        <v>5957</v>
      </c>
      <c r="N5075" s="360" t="s">
        <v>114</v>
      </c>
      <c r="O5075" s="360" t="s">
        <v>83</v>
      </c>
      <c r="P5075" s="360" t="s">
        <v>3532</v>
      </c>
      <c r="Q5075" s="360" t="s">
        <v>3532</v>
      </c>
    </row>
    <row r="5076" spans="1:17" ht="15">
      <c r="A5076" s="359" t="s">
        <v>1871</v>
      </c>
      <c r="B5076" s="360" t="s">
        <v>15854</v>
      </c>
      <c r="C5076" s="360" t="s">
        <v>3532</v>
      </c>
      <c r="D5076" s="360">
        <v>38</v>
      </c>
      <c r="E5076" s="360" t="s">
        <v>3532</v>
      </c>
      <c r="F5076" s="360" t="s">
        <v>3532</v>
      </c>
      <c r="G5076" s="360" t="s">
        <v>3532</v>
      </c>
      <c r="H5076" s="361">
        <v>45975</v>
      </c>
      <c r="I5076" s="360" t="s">
        <v>3532</v>
      </c>
      <c r="J5076" s="360" t="s">
        <v>7940</v>
      </c>
      <c r="K5076" s="360">
        <v>2025</v>
      </c>
      <c r="L5076" s="360" t="s">
        <v>11505</v>
      </c>
      <c r="M5076" s="360" t="s">
        <v>5957</v>
      </c>
      <c r="N5076" s="360" t="s">
        <v>114</v>
      </c>
      <c r="O5076" s="360" t="s">
        <v>83</v>
      </c>
      <c r="P5076" s="360" t="s">
        <v>3532</v>
      </c>
      <c r="Q5076" s="360" t="s">
        <v>3532</v>
      </c>
    </row>
    <row r="5077" spans="1:17" ht="15">
      <c r="A5077" s="359" t="s">
        <v>2821</v>
      </c>
      <c r="B5077" s="360" t="s">
        <v>15855</v>
      </c>
      <c r="C5077" s="360" t="s">
        <v>2790</v>
      </c>
      <c r="D5077" s="360">
        <v>2</v>
      </c>
      <c r="E5077" s="360" t="s">
        <v>3532</v>
      </c>
      <c r="F5077" s="360" t="s">
        <v>15856</v>
      </c>
      <c r="G5077" s="360" t="s">
        <v>3532</v>
      </c>
      <c r="H5077" s="361">
        <v>45975</v>
      </c>
      <c r="I5077" s="360" t="s">
        <v>3532</v>
      </c>
      <c r="J5077" s="360" t="s">
        <v>15857</v>
      </c>
      <c r="K5077" s="360">
        <v>2024</v>
      </c>
      <c r="L5077" s="360" t="s">
        <v>5956</v>
      </c>
      <c r="M5077" s="360" t="s">
        <v>5957</v>
      </c>
      <c r="N5077" s="360" t="s">
        <v>5953</v>
      </c>
      <c r="O5077" s="360" t="s">
        <v>83</v>
      </c>
      <c r="P5077" s="360">
        <v>0</v>
      </c>
      <c r="Q5077" s="360" t="s">
        <v>15858</v>
      </c>
    </row>
    <row r="5078" spans="1:17" ht="15">
      <c r="A5078" s="359" t="s">
        <v>6875</v>
      </c>
      <c r="B5078" s="360" t="s">
        <v>15859</v>
      </c>
      <c r="C5078" s="360" t="s">
        <v>3532</v>
      </c>
      <c r="D5078" s="360">
        <v>72</v>
      </c>
      <c r="E5078" s="360" t="s">
        <v>3532</v>
      </c>
      <c r="F5078" s="360" t="s">
        <v>3532</v>
      </c>
      <c r="G5078" s="360" t="s">
        <v>3532</v>
      </c>
      <c r="H5078" s="361">
        <v>45975</v>
      </c>
      <c r="I5078" s="360" t="s">
        <v>3532</v>
      </c>
      <c r="J5078" s="360" t="s">
        <v>7940</v>
      </c>
      <c r="K5078" s="360">
        <v>2025</v>
      </c>
      <c r="L5078" s="360" t="s">
        <v>5964</v>
      </c>
      <c r="M5078" s="360" t="s">
        <v>5957</v>
      </c>
      <c r="N5078" s="360" t="s">
        <v>5953</v>
      </c>
      <c r="O5078" s="360" t="s">
        <v>83</v>
      </c>
      <c r="P5078" s="360" t="s">
        <v>3532</v>
      </c>
      <c r="Q5078" s="360" t="s">
        <v>3532</v>
      </c>
    </row>
    <row r="5079" spans="1:17" ht="15">
      <c r="A5079" s="359" t="s">
        <v>6525</v>
      </c>
      <c r="B5079" s="360" t="s">
        <v>15860</v>
      </c>
      <c r="C5079" s="360" t="s">
        <v>2790</v>
      </c>
      <c r="D5079" s="360">
        <v>11</v>
      </c>
      <c r="E5079" s="360" t="s">
        <v>3532</v>
      </c>
      <c r="F5079" s="360" t="s">
        <v>15861</v>
      </c>
      <c r="G5079" s="360" t="s">
        <v>3532</v>
      </c>
      <c r="H5079" s="361">
        <v>45975</v>
      </c>
      <c r="I5079" s="360" t="s">
        <v>3532</v>
      </c>
      <c r="J5079" s="360" t="s">
        <v>7940</v>
      </c>
      <c r="K5079" s="360">
        <v>2025</v>
      </c>
      <c r="L5079" s="360" t="s">
        <v>11505</v>
      </c>
      <c r="M5079" s="360" t="s">
        <v>5957</v>
      </c>
      <c r="N5079" s="360" t="s">
        <v>5953</v>
      </c>
      <c r="O5079" s="360" t="s">
        <v>83</v>
      </c>
      <c r="P5079" s="360">
        <v>0</v>
      </c>
      <c r="Q5079" s="360" t="s">
        <v>15823</v>
      </c>
    </row>
    <row r="5080" spans="1:17" ht="15">
      <c r="A5080" s="359" t="s">
        <v>2717</v>
      </c>
      <c r="B5080" s="360" t="s">
        <v>15862</v>
      </c>
      <c r="C5080" s="360" t="s">
        <v>3532</v>
      </c>
      <c r="D5080" s="360">
        <v>137</v>
      </c>
      <c r="E5080" s="360" t="s">
        <v>3532</v>
      </c>
      <c r="F5080" s="360" t="s">
        <v>3532</v>
      </c>
      <c r="G5080" s="360" t="s">
        <v>3532</v>
      </c>
      <c r="H5080" s="361">
        <v>45975</v>
      </c>
      <c r="I5080" s="360" t="s">
        <v>3532</v>
      </c>
      <c r="J5080" s="360" t="s">
        <v>5992</v>
      </c>
      <c r="K5080" s="360">
        <v>2025</v>
      </c>
      <c r="L5080" s="360" t="s">
        <v>7374</v>
      </c>
      <c r="M5080" s="360" t="s">
        <v>5957</v>
      </c>
      <c r="N5080" s="360" t="s">
        <v>5953</v>
      </c>
      <c r="O5080" s="360" t="s">
        <v>83</v>
      </c>
      <c r="P5080" s="360" t="s">
        <v>3532</v>
      </c>
      <c r="Q5080" s="360" t="s">
        <v>3532</v>
      </c>
    </row>
    <row r="5081" spans="1:17" ht="15">
      <c r="A5081" s="359" t="s">
        <v>3002</v>
      </c>
      <c r="B5081" s="360" t="s">
        <v>15863</v>
      </c>
      <c r="C5081" s="360" t="s">
        <v>3532</v>
      </c>
      <c r="D5081" s="360">
        <v>44</v>
      </c>
      <c r="E5081" s="360" t="s">
        <v>3532</v>
      </c>
      <c r="F5081" s="360" t="s">
        <v>3532</v>
      </c>
      <c r="G5081" s="360" t="s">
        <v>3532</v>
      </c>
      <c r="H5081" s="361">
        <v>45975</v>
      </c>
      <c r="I5081" s="360" t="s">
        <v>3532</v>
      </c>
      <c r="J5081" s="360" t="s">
        <v>7940</v>
      </c>
      <c r="K5081" s="360">
        <v>2025</v>
      </c>
      <c r="L5081" s="360" t="s">
        <v>11505</v>
      </c>
      <c r="M5081" s="360" t="s">
        <v>5957</v>
      </c>
      <c r="N5081" s="360" t="s">
        <v>5953</v>
      </c>
      <c r="O5081" s="360" t="s">
        <v>83</v>
      </c>
      <c r="P5081" s="360" t="s">
        <v>3532</v>
      </c>
      <c r="Q5081" s="360" t="s">
        <v>3532</v>
      </c>
    </row>
    <row r="5082" spans="1:17" ht="15">
      <c r="A5082" s="359" t="s">
        <v>1654</v>
      </c>
      <c r="B5082" s="360" t="s">
        <v>3772</v>
      </c>
      <c r="C5082" s="360" t="s">
        <v>109</v>
      </c>
      <c r="D5082" s="360">
        <v>36</v>
      </c>
      <c r="E5082" s="360" t="s">
        <v>14232</v>
      </c>
      <c r="F5082" s="360" t="s">
        <v>7208</v>
      </c>
      <c r="G5082" s="360" t="s">
        <v>7209</v>
      </c>
      <c r="H5082" s="361">
        <v>45975</v>
      </c>
      <c r="I5082" s="360" t="s">
        <v>3532</v>
      </c>
      <c r="J5082" s="360" t="s">
        <v>7940</v>
      </c>
      <c r="K5082" s="360">
        <v>2025</v>
      </c>
      <c r="L5082" s="360" t="s">
        <v>11505</v>
      </c>
      <c r="M5082" s="360" t="s">
        <v>5957</v>
      </c>
      <c r="N5082" s="360" t="s">
        <v>114</v>
      </c>
      <c r="O5082" s="360" t="s">
        <v>83</v>
      </c>
      <c r="P5082" s="360" t="s">
        <v>3532</v>
      </c>
      <c r="Q5082" s="360" t="s">
        <v>14420</v>
      </c>
    </row>
    <row r="5083" spans="1:17" ht="15">
      <c r="A5083" s="359" t="s">
        <v>5986</v>
      </c>
      <c r="B5083" s="360" t="s">
        <v>4257</v>
      </c>
      <c r="C5083" s="360" t="s">
        <v>2790</v>
      </c>
      <c r="D5083" s="360">
        <v>4</v>
      </c>
      <c r="E5083" s="360" t="s">
        <v>3532</v>
      </c>
      <c r="F5083" s="360" t="s">
        <v>15864</v>
      </c>
      <c r="G5083" s="360" t="s">
        <v>3532</v>
      </c>
      <c r="H5083" s="361">
        <v>45975</v>
      </c>
      <c r="I5083" s="360" t="s">
        <v>3532</v>
      </c>
      <c r="J5083" s="360" t="s">
        <v>5950</v>
      </c>
      <c r="K5083" s="360">
        <v>2025</v>
      </c>
      <c r="L5083" s="360" t="s">
        <v>11505</v>
      </c>
      <c r="M5083" s="360" t="s">
        <v>5957</v>
      </c>
      <c r="N5083" s="360" t="s">
        <v>114</v>
      </c>
      <c r="O5083" s="360" t="s">
        <v>83</v>
      </c>
      <c r="P5083" s="360">
        <v>0</v>
      </c>
      <c r="Q5083" s="360" t="s">
        <v>15865</v>
      </c>
    </row>
    <row r="5084" spans="1:17" ht="15">
      <c r="A5084" s="359" t="s">
        <v>7879</v>
      </c>
      <c r="B5084" s="360" t="s">
        <v>15866</v>
      </c>
      <c r="C5084" s="360" t="s">
        <v>3532</v>
      </c>
      <c r="D5084" s="360">
        <v>124</v>
      </c>
      <c r="E5084" s="360" t="s">
        <v>3532</v>
      </c>
      <c r="F5084" s="360" t="s">
        <v>3532</v>
      </c>
      <c r="G5084" s="360" t="s">
        <v>3532</v>
      </c>
      <c r="H5084" s="361">
        <v>45975</v>
      </c>
      <c r="I5084" s="360" t="s">
        <v>3532</v>
      </c>
      <c r="J5084" s="360" t="s">
        <v>7940</v>
      </c>
      <c r="K5084" s="360">
        <v>2025</v>
      </c>
      <c r="L5084" s="360" t="s">
        <v>11505</v>
      </c>
      <c r="M5084" s="360" t="s">
        <v>5957</v>
      </c>
      <c r="N5084" s="360" t="s">
        <v>114</v>
      </c>
      <c r="O5084" s="360" t="s">
        <v>83</v>
      </c>
      <c r="P5084" s="360" t="s">
        <v>3532</v>
      </c>
      <c r="Q5084" s="360" t="s">
        <v>3532</v>
      </c>
    </row>
    <row r="5085" spans="1:17" ht="15">
      <c r="A5085" s="359" t="s">
        <v>1636</v>
      </c>
      <c r="B5085" s="360" t="s">
        <v>15867</v>
      </c>
      <c r="C5085" s="360" t="s">
        <v>3532</v>
      </c>
      <c r="D5085" s="360">
        <v>106</v>
      </c>
      <c r="E5085" s="360" t="s">
        <v>3532</v>
      </c>
      <c r="F5085" s="360" t="s">
        <v>3532</v>
      </c>
      <c r="G5085" s="360" t="s">
        <v>3532</v>
      </c>
      <c r="H5085" s="361">
        <v>45975</v>
      </c>
      <c r="I5085" s="360" t="s">
        <v>3532</v>
      </c>
      <c r="J5085" s="360" t="s">
        <v>7442</v>
      </c>
      <c r="K5085" s="360">
        <v>2025</v>
      </c>
      <c r="L5085" s="360" t="s">
        <v>5964</v>
      </c>
      <c r="M5085" s="360" t="s">
        <v>5957</v>
      </c>
      <c r="N5085" s="360" t="s">
        <v>5953</v>
      </c>
      <c r="O5085" s="360" t="s">
        <v>83</v>
      </c>
      <c r="P5085" s="360" t="s">
        <v>3532</v>
      </c>
      <c r="Q5085" s="360" t="s">
        <v>3532</v>
      </c>
    </row>
    <row r="5086" spans="1:17" ht="15">
      <c r="A5086" s="359" t="s">
        <v>1679</v>
      </c>
      <c r="B5086" s="360" t="s">
        <v>15868</v>
      </c>
      <c r="C5086" s="360" t="s">
        <v>2790</v>
      </c>
      <c r="D5086" s="360">
        <v>0</v>
      </c>
      <c r="E5086" s="360" t="s">
        <v>3532</v>
      </c>
      <c r="F5086" s="360" t="s">
        <v>15869</v>
      </c>
      <c r="G5086" s="360" t="s">
        <v>3532</v>
      </c>
      <c r="H5086" s="361">
        <v>45975</v>
      </c>
      <c r="I5086" s="360" t="s">
        <v>3532</v>
      </c>
      <c r="J5086" s="360" t="s">
        <v>7940</v>
      </c>
      <c r="K5086" s="360">
        <v>2025</v>
      </c>
      <c r="L5086" s="360" t="s">
        <v>11505</v>
      </c>
      <c r="M5086" s="360" t="s">
        <v>5957</v>
      </c>
      <c r="N5086" s="360" t="s">
        <v>114</v>
      </c>
      <c r="O5086" s="360" t="s">
        <v>83</v>
      </c>
      <c r="P5086" s="360">
        <v>0</v>
      </c>
      <c r="Q5086" s="360" t="s">
        <v>15870</v>
      </c>
    </row>
    <row r="5087" spans="1:17" ht="15">
      <c r="A5087" s="359" t="s">
        <v>7879</v>
      </c>
      <c r="B5087" s="360" t="s">
        <v>15871</v>
      </c>
      <c r="C5087" s="360" t="s">
        <v>3532</v>
      </c>
      <c r="D5087" s="360">
        <v>121</v>
      </c>
      <c r="E5087" s="360" t="s">
        <v>3532</v>
      </c>
      <c r="F5087" s="360" t="s">
        <v>3532</v>
      </c>
      <c r="G5087" s="360" t="s">
        <v>3532</v>
      </c>
      <c r="H5087" s="361">
        <v>45975</v>
      </c>
      <c r="I5087" s="360" t="s">
        <v>3532</v>
      </c>
      <c r="J5087" s="360" t="s">
        <v>7940</v>
      </c>
      <c r="K5087" s="360">
        <v>2025</v>
      </c>
      <c r="L5087" s="360" t="s">
        <v>11505</v>
      </c>
      <c r="M5087" s="360" t="s">
        <v>5957</v>
      </c>
      <c r="N5087" s="360" t="s">
        <v>114</v>
      </c>
      <c r="O5087" s="360" t="s">
        <v>83</v>
      </c>
      <c r="P5087" s="360" t="s">
        <v>3532</v>
      </c>
      <c r="Q5087" s="360" t="s">
        <v>3532</v>
      </c>
    </row>
    <row r="5088" spans="1:17" ht="15">
      <c r="A5088" s="359" t="s">
        <v>6021</v>
      </c>
      <c r="B5088" s="360" t="s">
        <v>15872</v>
      </c>
      <c r="C5088" s="360" t="s">
        <v>3532</v>
      </c>
      <c r="D5088" s="360">
        <v>1</v>
      </c>
      <c r="E5088" s="360" t="s">
        <v>3532</v>
      </c>
      <c r="F5088" s="360" t="s">
        <v>3532</v>
      </c>
      <c r="G5088" s="360" t="s">
        <v>3532</v>
      </c>
      <c r="H5088" s="361">
        <v>45975</v>
      </c>
      <c r="I5088" s="360" t="s">
        <v>3532</v>
      </c>
      <c r="J5088" s="360" t="s">
        <v>15873</v>
      </c>
      <c r="K5088" s="360">
        <v>2025</v>
      </c>
      <c r="L5088" s="360" t="s">
        <v>5956</v>
      </c>
      <c r="M5088" s="360" t="s">
        <v>5957</v>
      </c>
      <c r="N5088" s="360" t="s">
        <v>5953</v>
      </c>
      <c r="O5088" s="360" t="s">
        <v>83</v>
      </c>
      <c r="P5088" s="360" t="s">
        <v>3532</v>
      </c>
      <c r="Q5088" s="360" t="s">
        <v>3532</v>
      </c>
    </row>
    <row r="5089" spans="1:17" ht="15">
      <c r="A5089" s="359" t="s">
        <v>6463</v>
      </c>
      <c r="B5089" s="360" t="s">
        <v>15874</v>
      </c>
      <c r="C5089" s="360" t="s">
        <v>3532</v>
      </c>
      <c r="D5089" s="360">
        <v>0</v>
      </c>
      <c r="E5089" s="360" t="s">
        <v>3532</v>
      </c>
      <c r="F5089" s="360" t="s">
        <v>3532</v>
      </c>
      <c r="G5089" s="360" t="s">
        <v>3532</v>
      </c>
      <c r="H5089" s="361">
        <v>45975</v>
      </c>
      <c r="I5089" s="360" t="s">
        <v>3532</v>
      </c>
      <c r="J5089" s="360" t="s">
        <v>15875</v>
      </c>
      <c r="K5089" s="360">
        <v>2025</v>
      </c>
      <c r="L5089" s="360" t="s">
        <v>5964</v>
      </c>
      <c r="M5089" s="360" t="s">
        <v>5957</v>
      </c>
      <c r="N5089" s="360" t="s">
        <v>114</v>
      </c>
      <c r="O5089" s="360" t="s">
        <v>83</v>
      </c>
      <c r="P5089" s="360" t="s">
        <v>3532</v>
      </c>
      <c r="Q5089" s="360" t="s">
        <v>3532</v>
      </c>
    </row>
    <row r="5090" spans="1:17" ht="15">
      <c r="A5090" s="359" t="s">
        <v>11912</v>
      </c>
      <c r="B5090" s="360" t="s">
        <v>15876</v>
      </c>
      <c r="C5090" s="360" t="s">
        <v>2790</v>
      </c>
      <c r="D5090" s="360">
        <v>4</v>
      </c>
      <c r="E5090" s="360" t="s">
        <v>3532</v>
      </c>
      <c r="F5090" s="360" t="s">
        <v>15877</v>
      </c>
      <c r="G5090" s="360" t="s">
        <v>3532</v>
      </c>
      <c r="H5090" s="361">
        <v>45975</v>
      </c>
      <c r="I5090" s="360" t="s">
        <v>3532</v>
      </c>
      <c r="J5090" s="360" t="s">
        <v>15878</v>
      </c>
      <c r="K5090" s="360">
        <v>2024</v>
      </c>
      <c r="L5090" s="360" t="s">
        <v>5956</v>
      </c>
      <c r="M5090" s="360" t="s">
        <v>5957</v>
      </c>
      <c r="N5090" s="360" t="s">
        <v>5953</v>
      </c>
      <c r="O5090" s="360" t="s">
        <v>83</v>
      </c>
      <c r="P5090" s="360">
        <v>0</v>
      </c>
      <c r="Q5090" s="360" t="s">
        <v>15879</v>
      </c>
    </row>
    <row r="5091" spans="1:17" ht="15">
      <c r="A5091" s="359" t="s">
        <v>1871</v>
      </c>
      <c r="B5091" s="360" t="s">
        <v>3078</v>
      </c>
      <c r="C5091" s="360" t="s">
        <v>3532</v>
      </c>
      <c r="D5091" s="360">
        <v>35</v>
      </c>
      <c r="E5091" s="360" t="s">
        <v>3532</v>
      </c>
      <c r="F5091" s="360" t="s">
        <v>3532</v>
      </c>
      <c r="G5091" s="360" t="s">
        <v>3532</v>
      </c>
      <c r="H5091" s="361">
        <v>45975</v>
      </c>
      <c r="I5091" s="360" t="s">
        <v>3532</v>
      </c>
      <c r="J5091" s="360" t="s">
        <v>7940</v>
      </c>
      <c r="K5091" s="360">
        <v>2025</v>
      </c>
      <c r="L5091" s="360" t="s">
        <v>11505</v>
      </c>
      <c r="M5091" s="360" t="s">
        <v>5957</v>
      </c>
      <c r="N5091" s="360" t="s">
        <v>5953</v>
      </c>
      <c r="O5091" s="360" t="s">
        <v>83</v>
      </c>
      <c r="P5091" s="360" t="s">
        <v>3532</v>
      </c>
      <c r="Q5091" s="360" t="s">
        <v>3532</v>
      </c>
    </row>
    <row r="5092" spans="1:17" ht="15">
      <c r="A5092" s="359" t="s">
        <v>6587</v>
      </c>
      <c r="B5092" s="360" t="s">
        <v>15880</v>
      </c>
      <c r="C5092" s="360" t="s">
        <v>2790</v>
      </c>
      <c r="D5092" s="360">
        <v>4</v>
      </c>
      <c r="E5092" s="360" t="s">
        <v>3532</v>
      </c>
      <c r="F5092" s="360" t="s">
        <v>15881</v>
      </c>
      <c r="G5092" s="360" t="s">
        <v>3532</v>
      </c>
      <c r="H5092" s="361">
        <v>45975</v>
      </c>
      <c r="I5092" s="360" t="s">
        <v>3532</v>
      </c>
      <c r="J5092" s="360" t="s">
        <v>15882</v>
      </c>
      <c r="K5092" s="360">
        <v>2025</v>
      </c>
      <c r="L5092" s="360" t="s">
        <v>5956</v>
      </c>
      <c r="M5092" s="360" t="s">
        <v>5957</v>
      </c>
      <c r="N5092" s="360" t="s">
        <v>5953</v>
      </c>
      <c r="O5092" s="360" t="s">
        <v>83</v>
      </c>
      <c r="P5092" s="360">
        <v>0</v>
      </c>
      <c r="Q5092" s="360" t="s">
        <v>15883</v>
      </c>
    </row>
    <row r="5093" spans="1:17" ht="15">
      <c r="A5093" s="359" t="s">
        <v>5750</v>
      </c>
      <c r="B5093" s="360" t="s">
        <v>15884</v>
      </c>
      <c r="C5093" s="360" t="s">
        <v>3532</v>
      </c>
      <c r="D5093" s="360">
        <v>2</v>
      </c>
      <c r="E5093" s="360" t="s">
        <v>3532</v>
      </c>
      <c r="F5093" s="360" t="s">
        <v>3532</v>
      </c>
      <c r="G5093" s="360" t="s">
        <v>3532</v>
      </c>
      <c r="H5093" s="361">
        <v>45975</v>
      </c>
      <c r="I5093" s="360" t="s">
        <v>3532</v>
      </c>
      <c r="J5093" s="360" t="s">
        <v>15885</v>
      </c>
      <c r="K5093" s="360">
        <v>2025</v>
      </c>
      <c r="L5093" s="360" t="s">
        <v>5960</v>
      </c>
      <c r="M5093" s="360" t="s">
        <v>5957</v>
      </c>
      <c r="N5093" s="360" t="s">
        <v>5953</v>
      </c>
      <c r="O5093" s="360" t="s">
        <v>83</v>
      </c>
      <c r="P5093" s="360" t="s">
        <v>3532</v>
      </c>
      <c r="Q5093" s="360" t="s">
        <v>3532</v>
      </c>
    </row>
    <row r="5094" spans="1:17" ht="15">
      <c r="A5094" s="359" t="s">
        <v>5750</v>
      </c>
      <c r="B5094" s="360" t="s">
        <v>15886</v>
      </c>
      <c r="C5094" s="360" t="s">
        <v>3532</v>
      </c>
      <c r="D5094" s="360">
        <v>1</v>
      </c>
      <c r="E5094" s="360" t="s">
        <v>3532</v>
      </c>
      <c r="F5094" s="360" t="s">
        <v>3532</v>
      </c>
      <c r="G5094" s="360" t="s">
        <v>3532</v>
      </c>
      <c r="H5094" s="361">
        <v>45975</v>
      </c>
      <c r="I5094" s="360" t="s">
        <v>3532</v>
      </c>
      <c r="J5094" s="360" t="s">
        <v>15887</v>
      </c>
      <c r="K5094" s="360">
        <v>2025</v>
      </c>
      <c r="L5094" s="360" t="s">
        <v>5964</v>
      </c>
      <c r="M5094" s="360" t="s">
        <v>5957</v>
      </c>
      <c r="N5094" s="360" t="s">
        <v>5953</v>
      </c>
      <c r="O5094" s="360" t="s">
        <v>83</v>
      </c>
      <c r="P5094" s="360" t="s">
        <v>3532</v>
      </c>
      <c r="Q5094" s="360" t="s">
        <v>3532</v>
      </c>
    </row>
    <row r="5095" spans="1:17" ht="15">
      <c r="A5095" s="359" t="s">
        <v>3002</v>
      </c>
      <c r="B5095" s="360" t="s">
        <v>15888</v>
      </c>
      <c r="C5095" s="360" t="s">
        <v>2790</v>
      </c>
      <c r="D5095" s="360">
        <v>5</v>
      </c>
      <c r="E5095" s="360" t="s">
        <v>3532</v>
      </c>
      <c r="F5095" s="360" t="s">
        <v>15889</v>
      </c>
      <c r="G5095" s="360" t="s">
        <v>3532</v>
      </c>
      <c r="H5095" s="361">
        <v>45975</v>
      </c>
      <c r="I5095" s="360" t="s">
        <v>3532</v>
      </c>
      <c r="J5095" s="360" t="s">
        <v>15890</v>
      </c>
      <c r="K5095" s="360">
        <v>2025</v>
      </c>
      <c r="L5095" s="360" t="s">
        <v>5956</v>
      </c>
      <c r="M5095" s="360" t="s">
        <v>5957</v>
      </c>
      <c r="N5095" s="360" t="s">
        <v>5953</v>
      </c>
      <c r="O5095" s="360" t="s">
        <v>83</v>
      </c>
      <c r="P5095" s="360">
        <v>0</v>
      </c>
      <c r="Q5095" s="360" t="s">
        <v>13125</v>
      </c>
    </row>
    <row r="5096" spans="1:17" ht="15">
      <c r="A5096" s="359" t="s">
        <v>1636</v>
      </c>
      <c r="B5096" s="360" t="s">
        <v>15891</v>
      </c>
      <c r="C5096" s="360" t="s">
        <v>2790</v>
      </c>
      <c r="D5096" s="360">
        <v>2</v>
      </c>
      <c r="E5096" s="360" t="s">
        <v>3532</v>
      </c>
      <c r="F5096" s="360" t="s">
        <v>15892</v>
      </c>
      <c r="G5096" s="360" t="s">
        <v>3532</v>
      </c>
      <c r="H5096" s="361">
        <v>45975</v>
      </c>
      <c r="I5096" s="360" t="s">
        <v>3532</v>
      </c>
      <c r="J5096" s="360" t="s">
        <v>10281</v>
      </c>
      <c r="K5096" s="360">
        <v>2025</v>
      </c>
      <c r="L5096" s="360" t="s">
        <v>5964</v>
      </c>
      <c r="M5096" s="360" t="s">
        <v>5957</v>
      </c>
      <c r="N5096" s="360" t="s">
        <v>5953</v>
      </c>
      <c r="O5096" s="360" t="s">
        <v>83</v>
      </c>
      <c r="P5096" s="360">
        <v>0</v>
      </c>
      <c r="Q5096" s="360" t="s">
        <v>15893</v>
      </c>
    </row>
    <row r="5097" spans="1:17" ht="15">
      <c r="A5097" s="359" t="s">
        <v>4118</v>
      </c>
      <c r="B5097" s="360" t="s">
        <v>4117</v>
      </c>
      <c r="C5097" s="360" t="s">
        <v>3532</v>
      </c>
      <c r="D5097" s="360">
        <v>217</v>
      </c>
      <c r="E5097" s="360" t="s">
        <v>3532</v>
      </c>
      <c r="F5097" s="360" t="s">
        <v>3532</v>
      </c>
      <c r="G5097" s="360" t="s">
        <v>3532</v>
      </c>
      <c r="H5097" s="361">
        <v>45975</v>
      </c>
      <c r="I5097" s="360" t="s">
        <v>3532</v>
      </c>
      <c r="J5097" s="360" t="s">
        <v>7725</v>
      </c>
      <c r="K5097" s="360">
        <v>2024</v>
      </c>
      <c r="L5097" s="360" t="s">
        <v>8015</v>
      </c>
      <c r="M5097" s="360" t="s">
        <v>5957</v>
      </c>
      <c r="N5097" s="360" t="s">
        <v>114</v>
      </c>
      <c r="O5097" s="360" t="s">
        <v>3993</v>
      </c>
      <c r="P5097" s="360" t="s">
        <v>3532</v>
      </c>
      <c r="Q5097" s="360" t="s">
        <v>3532</v>
      </c>
    </row>
    <row r="5098" spans="1:17" ht="15">
      <c r="A5098" s="359" t="s">
        <v>2338</v>
      </c>
      <c r="B5098" s="360" t="s">
        <v>5601</v>
      </c>
      <c r="C5098" s="360" t="s">
        <v>3532</v>
      </c>
      <c r="D5098" s="360">
        <v>1</v>
      </c>
      <c r="E5098" s="360" t="s">
        <v>3532</v>
      </c>
      <c r="F5098" s="360" t="s">
        <v>3532</v>
      </c>
      <c r="G5098" s="360" t="s">
        <v>3532</v>
      </c>
      <c r="H5098" s="361">
        <v>45975</v>
      </c>
      <c r="I5098" s="360" t="s">
        <v>3532</v>
      </c>
      <c r="J5098" s="360" t="s">
        <v>5950</v>
      </c>
      <c r="K5098" s="360">
        <v>2025</v>
      </c>
      <c r="L5098" s="360" t="s">
        <v>7014</v>
      </c>
      <c r="M5098" s="360" t="s">
        <v>5952</v>
      </c>
      <c r="N5098" s="360" t="s">
        <v>5953</v>
      </c>
      <c r="O5098" s="360" t="s">
        <v>9068</v>
      </c>
      <c r="P5098" s="360" t="s">
        <v>3532</v>
      </c>
      <c r="Q5098" s="360" t="s">
        <v>3532</v>
      </c>
    </row>
    <row r="5099" spans="1:17" ht="15">
      <c r="A5099" s="359" t="s">
        <v>4118</v>
      </c>
      <c r="B5099" s="360" t="s">
        <v>4133</v>
      </c>
      <c r="C5099" s="360" t="s">
        <v>3532</v>
      </c>
      <c r="D5099" s="360">
        <v>217</v>
      </c>
      <c r="E5099" s="360" t="s">
        <v>3532</v>
      </c>
      <c r="F5099" s="360" t="s">
        <v>3532</v>
      </c>
      <c r="G5099" s="360" t="s">
        <v>3532</v>
      </c>
      <c r="H5099" s="361">
        <v>45975</v>
      </c>
      <c r="I5099" s="360" t="s">
        <v>3532</v>
      </c>
      <c r="J5099" s="360" t="s">
        <v>7725</v>
      </c>
      <c r="K5099" s="360">
        <v>2024</v>
      </c>
      <c r="L5099" s="360" t="s">
        <v>8015</v>
      </c>
      <c r="M5099" s="360" t="s">
        <v>5957</v>
      </c>
      <c r="N5099" s="360" t="s">
        <v>114</v>
      </c>
      <c r="O5099" s="360" t="s">
        <v>3993</v>
      </c>
      <c r="P5099" s="360" t="s">
        <v>3532</v>
      </c>
      <c r="Q5099" s="360" t="s">
        <v>3532</v>
      </c>
    </row>
    <row r="5100" spans="1:17" ht="15">
      <c r="A5100" s="359" t="s">
        <v>1657</v>
      </c>
      <c r="B5100" s="360" t="s">
        <v>15894</v>
      </c>
      <c r="C5100" s="360" t="s">
        <v>3532</v>
      </c>
      <c r="D5100" s="360">
        <v>74</v>
      </c>
      <c r="E5100" s="360" t="s">
        <v>3532</v>
      </c>
      <c r="F5100" s="360" t="s">
        <v>3532</v>
      </c>
      <c r="G5100" s="360" t="s">
        <v>3532</v>
      </c>
      <c r="H5100" s="361">
        <v>45975</v>
      </c>
      <c r="I5100" s="360" t="s">
        <v>3532</v>
      </c>
      <c r="J5100" s="360" t="s">
        <v>15895</v>
      </c>
      <c r="K5100" s="360">
        <v>2025</v>
      </c>
      <c r="L5100" s="360" t="s">
        <v>5960</v>
      </c>
      <c r="M5100" s="360" t="s">
        <v>5957</v>
      </c>
      <c r="N5100" s="360" t="s">
        <v>5953</v>
      </c>
      <c r="O5100" s="360" t="s">
        <v>3532</v>
      </c>
      <c r="P5100" s="360" t="s">
        <v>3532</v>
      </c>
      <c r="Q5100" s="360" t="s">
        <v>3532</v>
      </c>
    </row>
    <row r="5101" spans="1:17" ht="15">
      <c r="A5101" s="359" t="s">
        <v>4118</v>
      </c>
      <c r="B5101" s="360" t="s">
        <v>4121</v>
      </c>
      <c r="C5101" s="360" t="s">
        <v>3532</v>
      </c>
      <c r="D5101" s="360">
        <v>217</v>
      </c>
      <c r="E5101" s="360" t="s">
        <v>3532</v>
      </c>
      <c r="F5101" s="360" t="s">
        <v>3532</v>
      </c>
      <c r="G5101" s="360" t="s">
        <v>3532</v>
      </c>
      <c r="H5101" s="361">
        <v>45975</v>
      </c>
      <c r="I5101" s="360" t="s">
        <v>3532</v>
      </c>
      <c r="J5101" s="360" t="s">
        <v>7725</v>
      </c>
      <c r="K5101" s="360">
        <v>2024</v>
      </c>
      <c r="L5101" s="360" t="s">
        <v>8015</v>
      </c>
      <c r="M5101" s="360" t="s">
        <v>5957</v>
      </c>
      <c r="N5101" s="360" t="s">
        <v>114</v>
      </c>
      <c r="O5101" s="360" t="s">
        <v>3993</v>
      </c>
      <c r="P5101" s="360" t="s">
        <v>3532</v>
      </c>
      <c r="Q5101" s="360" t="s">
        <v>3532</v>
      </c>
    </row>
    <row r="5102" spans="1:17" ht="15">
      <c r="A5102" s="359" t="s">
        <v>4050</v>
      </c>
      <c r="B5102" s="360" t="s">
        <v>4049</v>
      </c>
      <c r="C5102" s="360" t="s">
        <v>3532</v>
      </c>
      <c r="D5102" s="360">
        <v>217</v>
      </c>
      <c r="E5102" s="360" t="s">
        <v>3532</v>
      </c>
      <c r="F5102" s="360" t="s">
        <v>3532</v>
      </c>
      <c r="G5102" s="360" t="s">
        <v>3532</v>
      </c>
      <c r="H5102" s="361">
        <v>45975</v>
      </c>
      <c r="I5102" s="360" t="s">
        <v>3532</v>
      </c>
      <c r="J5102" s="360" t="s">
        <v>7725</v>
      </c>
      <c r="K5102" s="360">
        <v>2024</v>
      </c>
      <c r="L5102" s="360" t="s">
        <v>7726</v>
      </c>
      <c r="M5102" s="360" t="s">
        <v>5957</v>
      </c>
      <c r="N5102" s="360" t="s">
        <v>114</v>
      </c>
      <c r="O5102" s="360" t="s">
        <v>3993</v>
      </c>
      <c r="P5102" s="360" t="s">
        <v>3532</v>
      </c>
      <c r="Q5102" s="360" t="s">
        <v>3532</v>
      </c>
    </row>
    <row r="5103" spans="1:17" ht="15">
      <c r="A5103" s="359" t="s">
        <v>5999</v>
      </c>
      <c r="B5103" s="360" t="s">
        <v>1621</v>
      </c>
      <c r="C5103" s="360" t="s">
        <v>3532</v>
      </c>
      <c r="D5103" s="360">
        <v>0</v>
      </c>
      <c r="E5103" s="360" t="s">
        <v>3532</v>
      </c>
      <c r="F5103" s="360" t="s">
        <v>3532</v>
      </c>
      <c r="G5103" s="360" t="s">
        <v>3532</v>
      </c>
      <c r="H5103" s="361">
        <v>45975</v>
      </c>
      <c r="I5103" s="360" t="s">
        <v>3532</v>
      </c>
      <c r="J5103" s="360" t="s">
        <v>5950</v>
      </c>
      <c r="K5103" s="360">
        <v>2025</v>
      </c>
      <c r="L5103" s="360" t="s">
        <v>7014</v>
      </c>
      <c r="M5103" s="360" t="s">
        <v>5952</v>
      </c>
      <c r="N5103" s="360" t="s">
        <v>5953</v>
      </c>
      <c r="O5103" s="360" t="s">
        <v>6002</v>
      </c>
      <c r="P5103" s="360" t="s">
        <v>3532</v>
      </c>
      <c r="Q5103" s="360" t="s">
        <v>3532</v>
      </c>
    </row>
    <row r="5104" spans="1:17" ht="15">
      <c r="A5104" s="359" t="s">
        <v>1636</v>
      </c>
      <c r="B5104" s="360" t="s">
        <v>2505</v>
      </c>
      <c r="C5104" s="360" t="s">
        <v>3532</v>
      </c>
      <c r="D5104" s="360">
        <v>51</v>
      </c>
      <c r="E5104" s="360" t="s">
        <v>3532</v>
      </c>
      <c r="F5104" s="360" t="s">
        <v>3532</v>
      </c>
      <c r="G5104" s="360" t="s">
        <v>3532</v>
      </c>
      <c r="H5104" s="361">
        <v>45975</v>
      </c>
      <c r="I5104" s="360" t="s">
        <v>3532</v>
      </c>
      <c r="J5104" s="360" t="s">
        <v>5950</v>
      </c>
      <c r="K5104" s="360">
        <v>2025</v>
      </c>
      <c r="L5104" s="360" t="s">
        <v>6638</v>
      </c>
      <c r="M5104" s="360" t="s">
        <v>5952</v>
      </c>
      <c r="N5104" s="360" t="s">
        <v>5953</v>
      </c>
      <c r="O5104" s="360" t="s">
        <v>83</v>
      </c>
      <c r="P5104" s="360" t="s">
        <v>3532</v>
      </c>
      <c r="Q5104" s="360" t="s">
        <v>3532</v>
      </c>
    </row>
    <row r="5105" spans="1:17" ht="15">
      <c r="A5105" s="359" t="s">
        <v>4118</v>
      </c>
      <c r="B5105" s="360" t="s">
        <v>4122</v>
      </c>
      <c r="C5105" s="360" t="s">
        <v>3532</v>
      </c>
      <c r="D5105" s="360">
        <v>217</v>
      </c>
      <c r="E5105" s="360" t="s">
        <v>3532</v>
      </c>
      <c r="F5105" s="360" t="s">
        <v>3532</v>
      </c>
      <c r="G5105" s="360" t="s">
        <v>3532</v>
      </c>
      <c r="H5105" s="361">
        <v>45975</v>
      </c>
      <c r="I5105" s="360" t="s">
        <v>3532</v>
      </c>
      <c r="J5105" s="360" t="s">
        <v>5992</v>
      </c>
      <c r="K5105" s="360">
        <v>2024</v>
      </c>
      <c r="L5105" s="360" t="s">
        <v>8015</v>
      </c>
      <c r="M5105" s="360" t="s">
        <v>5957</v>
      </c>
      <c r="N5105" s="360" t="s">
        <v>114</v>
      </c>
      <c r="O5105" s="360" t="s">
        <v>3993</v>
      </c>
      <c r="P5105" s="360" t="s">
        <v>3532</v>
      </c>
      <c r="Q5105" s="360" t="s">
        <v>3532</v>
      </c>
    </row>
    <row r="5106" spans="1:17" ht="15">
      <c r="A5106" s="359" t="s">
        <v>5999</v>
      </c>
      <c r="B5106" s="360" t="s">
        <v>5583</v>
      </c>
      <c r="C5106" s="360" t="s">
        <v>3532</v>
      </c>
      <c r="D5106" s="360">
        <v>0</v>
      </c>
      <c r="E5106" s="360" t="s">
        <v>3532</v>
      </c>
      <c r="F5106" s="360" t="s">
        <v>3532</v>
      </c>
      <c r="G5106" s="360" t="s">
        <v>3532</v>
      </c>
      <c r="H5106" s="361">
        <v>45975</v>
      </c>
      <c r="I5106" s="360" t="s">
        <v>3532</v>
      </c>
      <c r="J5106" s="360" t="s">
        <v>5950</v>
      </c>
      <c r="K5106" s="360">
        <v>2025</v>
      </c>
      <c r="L5106" s="360" t="s">
        <v>7014</v>
      </c>
      <c r="M5106" s="360" t="s">
        <v>5952</v>
      </c>
      <c r="N5106" s="360" t="s">
        <v>5953</v>
      </c>
      <c r="O5106" s="360" t="s">
        <v>6002</v>
      </c>
      <c r="P5106" s="360" t="s">
        <v>3532</v>
      </c>
      <c r="Q5106" s="360" t="s">
        <v>3532</v>
      </c>
    </row>
    <row r="5107" spans="1:17" ht="15">
      <c r="A5107" s="359" t="s">
        <v>3175</v>
      </c>
      <c r="B5107" s="360" t="s">
        <v>15896</v>
      </c>
      <c r="C5107" s="360" t="s">
        <v>2790</v>
      </c>
      <c r="D5107" s="360">
        <v>11</v>
      </c>
      <c r="E5107" s="360" t="s">
        <v>3532</v>
      </c>
      <c r="F5107" s="360" t="s">
        <v>15897</v>
      </c>
      <c r="G5107" s="360" t="s">
        <v>3532</v>
      </c>
      <c r="H5107" s="361">
        <v>45975</v>
      </c>
      <c r="I5107" s="360" t="s">
        <v>3532</v>
      </c>
      <c r="J5107" s="360" t="s">
        <v>15898</v>
      </c>
      <c r="K5107" s="360">
        <v>2025</v>
      </c>
      <c r="L5107" s="360" t="s">
        <v>6638</v>
      </c>
      <c r="M5107" s="360" t="s">
        <v>5957</v>
      </c>
      <c r="N5107" s="360" t="s">
        <v>5953</v>
      </c>
      <c r="O5107" s="360" t="s">
        <v>83</v>
      </c>
      <c r="P5107" s="360">
        <v>0</v>
      </c>
      <c r="Q5107" s="360" t="s">
        <v>15899</v>
      </c>
    </row>
    <row r="5108" spans="1:17" ht="15">
      <c r="A5108" s="359" t="s">
        <v>2147</v>
      </c>
      <c r="B5108" s="360" t="s">
        <v>5586</v>
      </c>
      <c r="C5108" s="360" t="s">
        <v>3532</v>
      </c>
      <c r="D5108" s="360">
        <v>0</v>
      </c>
      <c r="E5108" s="360" t="s">
        <v>3532</v>
      </c>
      <c r="F5108" s="360" t="s">
        <v>3532</v>
      </c>
      <c r="G5108" s="360" t="s">
        <v>3532</v>
      </c>
      <c r="H5108" s="361">
        <v>45975</v>
      </c>
      <c r="I5108" s="360" t="s">
        <v>3532</v>
      </c>
      <c r="J5108" s="360" t="s">
        <v>5950</v>
      </c>
      <c r="K5108" s="360">
        <v>2025</v>
      </c>
      <c r="L5108" s="360" t="s">
        <v>7014</v>
      </c>
      <c r="M5108" s="360" t="s">
        <v>5952</v>
      </c>
      <c r="N5108" s="360" t="s">
        <v>5953</v>
      </c>
      <c r="O5108" s="360" t="s">
        <v>2147</v>
      </c>
      <c r="P5108" s="360" t="s">
        <v>3532</v>
      </c>
      <c r="Q5108" s="360" t="s">
        <v>3532</v>
      </c>
    </row>
    <row r="5109" spans="1:17" ht="15">
      <c r="A5109" s="359" t="s">
        <v>3175</v>
      </c>
      <c r="B5109" s="360" t="s">
        <v>15900</v>
      </c>
      <c r="C5109" s="360" t="s">
        <v>2790</v>
      </c>
      <c r="D5109" s="360">
        <v>4</v>
      </c>
      <c r="E5109" s="360" t="s">
        <v>3532</v>
      </c>
      <c r="F5109" s="360" t="s">
        <v>15901</v>
      </c>
      <c r="G5109" s="360" t="s">
        <v>3532</v>
      </c>
      <c r="H5109" s="361">
        <v>45975</v>
      </c>
      <c r="I5109" s="360" t="s">
        <v>3532</v>
      </c>
      <c r="J5109" s="360" t="s">
        <v>6163</v>
      </c>
      <c r="K5109" s="360">
        <v>2025</v>
      </c>
      <c r="L5109" s="360" t="s">
        <v>6638</v>
      </c>
      <c r="M5109" s="360" t="s">
        <v>5957</v>
      </c>
      <c r="N5109" s="360" t="s">
        <v>5953</v>
      </c>
      <c r="O5109" s="360" t="s">
        <v>83</v>
      </c>
      <c r="P5109" s="360">
        <v>0</v>
      </c>
      <c r="Q5109" s="360" t="s">
        <v>15902</v>
      </c>
    </row>
    <row r="5110" spans="1:17" ht="15">
      <c r="A5110" s="359" t="s">
        <v>1636</v>
      </c>
      <c r="B5110" s="360" t="s">
        <v>15903</v>
      </c>
      <c r="C5110" s="360" t="s">
        <v>2790</v>
      </c>
      <c r="D5110" s="360">
        <v>4</v>
      </c>
      <c r="E5110" s="360" t="s">
        <v>3532</v>
      </c>
      <c r="F5110" s="360" t="s">
        <v>15904</v>
      </c>
      <c r="G5110" s="360" t="s">
        <v>3532</v>
      </c>
      <c r="H5110" s="361">
        <v>45975</v>
      </c>
      <c r="I5110" s="360" t="s">
        <v>3532</v>
      </c>
      <c r="J5110" s="360" t="s">
        <v>5950</v>
      </c>
      <c r="K5110" s="360">
        <v>2025</v>
      </c>
      <c r="L5110" s="360" t="s">
        <v>6638</v>
      </c>
      <c r="M5110" s="360" t="s">
        <v>5952</v>
      </c>
      <c r="N5110" s="360" t="s">
        <v>5953</v>
      </c>
      <c r="O5110" s="360" t="s">
        <v>83</v>
      </c>
      <c r="P5110" s="360">
        <v>0</v>
      </c>
      <c r="Q5110" s="360" t="s">
        <v>15905</v>
      </c>
    </row>
    <row r="5111" spans="1:17" ht="15">
      <c r="A5111" s="359" t="s">
        <v>11912</v>
      </c>
      <c r="B5111" s="360" t="s">
        <v>15906</v>
      </c>
      <c r="C5111" s="360" t="s">
        <v>2790</v>
      </c>
      <c r="D5111" s="360">
        <v>4</v>
      </c>
      <c r="E5111" s="360" t="s">
        <v>3532</v>
      </c>
      <c r="F5111" s="360" t="s">
        <v>15907</v>
      </c>
      <c r="G5111" s="360" t="s">
        <v>3532</v>
      </c>
      <c r="H5111" s="361">
        <v>45975</v>
      </c>
      <c r="I5111" s="360" t="s">
        <v>3532</v>
      </c>
      <c r="J5111" s="360" t="s">
        <v>15908</v>
      </c>
      <c r="K5111" s="360">
        <v>2024</v>
      </c>
      <c r="L5111" s="360" t="s">
        <v>5956</v>
      </c>
      <c r="M5111" s="360" t="s">
        <v>5957</v>
      </c>
      <c r="N5111" s="360" t="s">
        <v>5953</v>
      </c>
      <c r="O5111" s="360" t="s">
        <v>83</v>
      </c>
      <c r="P5111" s="360">
        <v>0</v>
      </c>
      <c r="Q5111" s="360" t="s">
        <v>14066</v>
      </c>
    </row>
    <row r="5112" spans="1:17" ht="15">
      <c r="A5112" s="359" t="s">
        <v>2147</v>
      </c>
      <c r="B5112" s="360" t="s">
        <v>5588</v>
      </c>
      <c r="C5112" s="360" t="s">
        <v>3532</v>
      </c>
      <c r="D5112" s="360">
        <v>0</v>
      </c>
      <c r="E5112" s="360" t="s">
        <v>3532</v>
      </c>
      <c r="F5112" s="360" t="s">
        <v>3532</v>
      </c>
      <c r="G5112" s="360" t="s">
        <v>3532</v>
      </c>
      <c r="H5112" s="361">
        <v>45975</v>
      </c>
      <c r="I5112" s="360" t="s">
        <v>3532</v>
      </c>
      <c r="J5112" s="360" t="s">
        <v>5950</v>
      </c>
      <c r="K5112" s="360">
        <v>2025</v>
      </c>
      <c r="L5112" s="360" t="s">
        <v>7014</v>
      </c>
      <c r="M5112" s="360" t="s">
        <v>5952</v>
      </c>
      <c r="N5112" s="360" t="s">
        <v>5953</v>
      </c>
      <c r="O5112" s="360" t="s">
        <v>2147</v>
      </c>
      <c r="P5112" s="360" t="s">
        <v>3532</v>
      </c>
      <c r="Q5112" s="360" t="s">
        <v>3532</v>
      </c>
    </row>
    <row r="5113" spans="1:17" ht="15">
      <c r="A5113" s="359" t="s">
        <v>4113</v>
      </c>
      <c r="B5113" s="360" t="s">
        <v>4112</v>
      </c>
      <c r="C5113" s="360" t="s">
        <v>3532</v>
      </c>
      <c r="D5113" s="360">
        <v>217</v>
      </c>
      <c r="E5113" s="360" t="s">
        <v>3532</v>
      </c>
      <c r="F5113" s="360" t="s">
        <v>3532</v>
      </c>
      <c r="G5113" s="360" t="s">
        <v>3532</v>
      </c>
      <c r="H5113" s="361">
        <v>45975</v>
      </c>
      <c r="I5113" s="360" t="s">
        <v>3532</v>
      </c>
      <c r="J5113" s="360" t="s">
        <v>7725</v>
      </c>
      <c r="K5113" s="360">
        <v>2024</v>
      </c>
      <c r="L5113" s="360" t="s">
        <v>7726</v>
      </c>
      <c r="M5113" s="360" t="s">
        <v>5957</v>
      </c>
      <c r="N5113" s="360" t="s">
        <v>114</v>
      </c>
      <c r="O5113" s="360" t="s">
        <v>3993</v>
      </c>
      <c r="P5113" s="360" t="s">
        <v>3532</v>
      </c>
      <c r="Q5113" s="360" t="s">
        <v>3532</v>
      </c>
    </row>
    <row r="5114" spans="1:17" ht="15">
      <c r="A5114" s="359" t="s">
        <v>1636</v>
      </c>
      <c r="B5114" s="360" t="s">
        <v>15909</v>
      </c>
      <c r="C5114" s="360" t="s">
        <v>2790</v>
      </c>
      <c r="D5114" s="360">
        <v>4</v>
      </c>
      <c r="E5114" s="360" t="s">
        <v>3532</v>
      </c>
      <c r="F5114" s="360" t="s">
        <v>15910</v>
      </c>
      <c r="G5114" s="360" t="s">
        <v>3532</v>
      </c>
      <c r="H5114" s="361">
        <v>45975</v>
      </c>
      <c r="I5114" s="360" t="s">
        <v>3532</v>
      </c>
      <c r="J5114" s="360" t="s">
        <v>5950</v>
      </c>
      <c r="K5114" s="360">
        <v>2025</v>
      </c>
      <c r="L5114" s="360" t="s">
        <v>6638</v>
      </c>
      <c r="M5114" s="360" t="s">
        <v>5952</v>
      </c>
      <c r="N5114" s="360" t="s">
        <v>5953</v>
      </c>
      <c r="O5114" s="360" t="s">
        <v>83</v>
      </c>
      <c r="P5114" s="360">
        <v>0</v>
      </c>
      <c r="Q5114" s="360" t="s">
        <v>15911</v>
      </c>
    </row>
    <row r="5115" spans="1:17" ht="15">
      <c r="A5115" s="359" t="s">
        <v>2147</v>
      </c>
      <c r="B5115" s="360" t="s">
        <v>5579</v>
      </c>
      <c r="C5115" s="360" t="s">
        <v>3532</v>
      </c>
      <c r="D5115" s="360">
        <v>217</v>
      </c>
      <c r="E5115" s="360" t="s">
        <v>3532</v>
      </c>
      <c r="F5115" s="360" t="s">
        <v>3532</v>
      </c>
      <c r="G5115" s="360" t="s">
        <v>3532</v>
      </c>
      <c r="H5115" s="361">
        <v>45975</v>
      </c>
      <c r="I5115" s="360" t="s">
        <v>3532</v>
      </c>
      <c r="J5115" s="360" t="s">
        <v>8132</v>
      </c>
      <c r="K5115" s="360">
        <v>2023</v>
      </c>
      <c r="L5115" s="360" t="s">
        <v>8399</v>
      </c>
      <c r="M5115" s="360" t="s">
        <v>5957</v>
      </c>
      <c r="N5115" s="360" t="s">
        <v>114</v>
      </c>
      <c r="O5115" s="360" t="s">
        <v>2147</v>
      </c>
      <c r="P5115" s="360" t="s">
        <v>3532</v>
      </c>
      <c r="Q5115" s="360" t="s">
        <v>3532</v>
      </c>
    </row>
    <row r="5116" spans="1:17" ht="15">
      <c r="A5116" s="359" t="s">
        <v>3175</v>
      </c>
      <c r="B5116" s="360" t="s">
        <v>15912</v>
      </c>
      <c r="C5116" s="360" t="s">
        <v>2790</v>
      </c>
      <c r="D5116" s="360">
        <v>12</v>
      </c>
      <c r="E5116" s="360" t="s">
        <v>3532</v>
      </c>
      <c r="F5116" s="360" t="s">
        <v>15913</v>
      </c>
      <c r="G5116" s="360" t="s">
        <v>3532</v>
      </c>
      <c r="H5116" s="361">
        <v>45975</v>
      </c>
      <c r="I5116" s="360" t="s">
        <v>3532</v>
      </c>
      <c r="J5116" s="360" t="s">
        <v>15914</v>
      </c>
      <c r="K5116" s="360">
        <v>2025</v>
      </c>
      <c r="L5116" s="360" t="s">
        <v>6638</v>
      </c>
      <c r="M5116" s="360" t="s">
        <v>5957</v>
      </c>
      <c r="N5116" s="360" t="s">
        <v>5953</v>
      </c>
      <c r="O5116" s="360" t="s">
        <v>83</v>
      </c>
      <c r="P5116" s="360">
        <v>0</v>
      </c>
      <c r="Q5116" s="360" t="s">
        <v>15915</v>
      </c>
    </row>
    <row r="5117" spans="1:17" ht="15">
      <c r="A5117" s="359" t="s">
        <v>8703</v>
      </c>
      <c r="B5117" s="360" t="s">
        <v>3817</v>
      </c>
      <c r="C5117" s="360" t="s">
        <v>6591</v>
      </c>
      <c r="D5117" s="360">
        <v>0</v>
      </c>
      <c r="E5117" s="360" t="s">
        <v>3532</v>
      </c>
      <c r="F5117" s="360" t="s">
        <v>3532</v>
      </c>
      <c r="G5117" s="360" t="s">
        <v>3532</v>
      </c>
      <c r="H5117" s="361">
        <v>45975</v>
      </c>
      <c r="I5117" s="360" t="s">
        <v>3532</v>
      </c>
      <c r="J5117" s="360" t="s">
        <v>5950</v>
      </c>
      <c r="K5117" s="360">
        <v>2025</v>
      </c>
      <c r="L5117" s="360" t="s">
        <v>6638</v>
      </c>
      <c r="M5117" s="360" t="s">
        <v>5952</v>
      </c>
      <c r="N5117" s="360" t="s">
        <v>5953</v>
      </c>
      <c r="O5117" s="360" t="s">
        <v>1706</v>
      </c>
      <c r="P5117" s="360">
        <v>0</v>
      </c>
      <c r="Q5117" s="360" t="s">
        <v>9498</v>
      </c>
    </row>
    <row r="5118" spans="1:17" ht="15">
      <c r="A5118" s="359" t="s">
        <v>8703</v>
      </c>
      <c r="B5118" s="360" t="s">
        <v>3817</v>
      </c>
      <c r="C5118" s="360" t="s">
        <v>6591</v>
      </c>
      <c r="D5118" s="360">
        <v>0</v>
      </c>
      <c r="E5118" s="360" t="s">
        <v>3532</v>
      </c>
      <c r="F5118" s="360" t="s">
        <v>3532</v>
      </c>
      <c r="G5118" s="360" t="s">
        <v>3532</v>
      </c>
      <c r="H5118" s="361">
        <v>45975</v>
      </c>
      <c r="I5118" s="360" t="s">
        <v>3532</v>
      </c>
      <c r="J5118" s="360" t="s">
        <v>5950</v>
      </c>
      <c r="K5118" s="360">
        <v>2025</v>
      </c>
      <c r="L5118" s="360" t="s">
        <v>6638</v>
      </c>
      <c r="M5118" s="360" t="s">
        <v>5952</v>
      </c>
      <c r="N5118" s="360" t="s">
        <v>5953</v>
      </c>
      <c r="O5118" s="360" t="s">
        <v>1706</v>
      </c>
      <c r="P5118" s="360">
        <v>0</v>
      </c>
      <c r="Q5118" s="360" t="s">
        <v>9498</v>
      </c>
    </row>
    <row r="5119" spans="1:17" ht="15">
      <c r="A5119" s="359" t="s">
        <v>4118</v>
      </c>
      <c r="B5119" s="360" t="s">
        <v>4130</v>
      </c>
      <c r="C5119" s="360" t="s">
        <v>3532</v>
      </c>
      <c r="D5119" s="360">
        <v>217</v>
      </c>
      <c r="E5119" s="360" t="s">
        <v>3532</v>
      </c>
      <c r="F5119" s="360" t="s">
        <v>3532</v>
      </c>
      <c r="G5119" s="360" t="s">
        <v>3532</v>
      </c>
      <c r="H5119" s="361">
        <v>45975</v>
      </c>
      <c r="I5119" s="360" t="s">
        <v>3532</v>
      </c>
      <c r="J5119" s="360" t="s">
        <v>5992</v>
      </c>
      <c r="K5119" s="360">
        <v>2024</v>
      </c>
      <c r="L5119" s="360" t="s">
        <v>8015</v>
      </c>
      <c r="M5119" s="360" t="s">
        <v>5957</v>
      </c>
      <c r="N5119" s="360" t="s">
        <v>114</v>
      </c>
      <c r="O5119" s="360" t="s">
        <v>3993</v>
      </c>
      <c r="P5119" s="360" t="s">
        <v>3532</v>
      </c>
      <c r="Q5119" s="360" t="s">
        <v>3532</v>
      </c>
    </row>
    <row r="5120" spans="1:17" ht="15">
      <c r="A5120" s="359" t="s">
        <v>4118</v>
      </c>
      <c r="B5120" s="360" t="s">
        <v>4127</v>
      </c>
      <c r="C5120" s="360" t="s">
        <v>3532</v>
      </c>
      <c r="D5120" s="360">
        <v>217</v>
      </c>
      <c r="E5120" s="360" t="s">
        <v>3532</v>
      </c>
      <c r="F5120" s="360" t="s">
        <v>3532</v>
      </c>
      <c r="G5120" s="360" t="s">
        <v>3532</v>
      </c>
      <c r="H5120" s="361">
        <v>45975</v>
      </c>
      <c r="I5120" s="360" t="s">
        <v>3532</v>
      </c>
      <c r="J5120" s="360" t="s">
        <v>7725</v>
      </c>
      <c r="K5120" s="360">
        <v>2024</v>
      </c>
      <c r="L5120" s="360" t="s">
        <v>8015</v>
      </c>
      <c r="M5120" s="360" t="s">
        <v>5957</v>
      </c>
      <c r="N5120" s="360" t="s">
        <v>114</v>
      </c>
      <c r="O5120" s="360" t="s">
        <v>3993</v>
      </c>
      <c r="P5120" s="360" t="s">
        <v>3532</v>
      </c>
      <c r="Q5120" s="360" t="s">
        <v>3532</v>
      </c>
    </row>
    <row r="5121" spans="1:17" ht="15">
      <c r="A5121" s="359" t="s">
        <v>4113</v>
      </c>
      <c r="B5121" s="360" t="s">
        <v>4115</v>
      </c>
      <c r="C5121" s="360" t="s">
        <v>3532</v>
      </c>
      <c r="D5121" s="360">
        <v>217</v>
      </c>
      <c r="E5121" s="360" t="s">
        <v>3532</v>
      </c>
      <c r="F5121" s="360" t="s">
        <v>3532</v>
      </c>
      <c r="G5121" s="360" t="s">
        <v>3532</v>
      </c>
      <c r="H5121" s="361">
        <v>45975</v>
      </c>
      <c r="I5121" s="360" t="s">
        <v>3532</v>
      </c>
      <c r="J5121" s="360" t="s">
        <v>7725</v>
      </c>
      <c r="K5121" s="360">
        <v>2024</v>
      </c>
      <c r="L5121" s="360" t="s">
        <v>7726</v>
      </c>
      <c r="M5121" s="360" t="s">
        <v>5957</v>
      </c>
      <c r="N5121" s="360" t="s">
        <v>114</v>
      </c>
      <c r="O5121" s="360" t="s">
        <v>3993</v>
      </c>
      <c r="P5121" s="360" t="s">
        <v>3532</v>
      </c>
      <c r="Q5121" s="360" t="s">
        <v>3532</v>
      </c>
    </row>
    <row r="5122" spans="1:17" ht="15">
      <c r="A5122" s="359" t="s">
        <v>4118</v>
      </c>
      <c r="B5122" s="360" t="s">
        <v>4123</v>
      </c>
      <c r="C5122" s="360" t="s">
        <v>3532</v>
      </c>
      <c r="D5122" s="360">
        <v>217</v>
      </c>
      <c r="E5122" s="360" t="s">
        <v>3532</v>
      </c>
      <c r="F5122" s="360" t="s">
        <v>3532</v>
      </c>
      <c r="G5122" s="360" t="s">
        <v>3532</v>
      </c>
      <c r="H5122" s="361">
        <v>45975</v>
      </c>
      <c r="I5122" s="360" t="s">
        <v>3532</v>
      </c>
      <c r="J5122" s="360" t="s">
        <v>7725</v>
      </c>
      <c r="K5122" s="360">
        <v>2024</v>
      </c>
      <c r="L5122" s="360" t="s">
        <v>8015</v>
      </c>
      <c r="M5122" s="360" t="s">
        <v>5957</v>
      </c>
      <c r="N5122" s="360" t="s">
        <v>114</v>
      </c>
      <c r="O5122" s="360" t="s">
        <v>3993</v>
      </c>
      <c r="P5122" s="360" t="s">
        <v>3532</v>
      </c>
      <c r="Q5122" s="360" t="s">
        <v>3532</v>
      </c>
    </row>
    <row r="5123" spans="1:17" ht="15">
      <c r="A5123" s="359" t="s">
        <v>4077</v>
      </c>
      <c r="B5123" s="360" t="s">
        <v>4086</v>
      </c>
      <c r="C5123" s="360" t="s">
        <v>3532</v>
      </c>
      <c r="D5123" s="360">
        <v>217</v>
      </c>
      <c r="E5123" s="360" t="s">
        <v>3532</v>
      </c>
      <c r="F5123" s="360" t="s">
        <v>3532</v>
      </c>
      <c r="G5123" s="360" t="s">
        <v>3532</v>
      </c>
      <c r="H5123" s="361">
        <v>45975</v>
      </c>
      <c r="I5123" s="360" t="s">
        <v>3532</v>
      </c>
      <c r="J5123" s="360" t="s">
        <v>7725</v>
      </c>
      <c r="K5123" s="360">
        <v>2024</v>
      </c>
      <c r="L5123" s="360" t="s">
        <v>8015</v>
      </c>
      <c r="M5123" s="360" t="s">
        <v>5957</v>
      </c>
      <c r="N5123" s="360" t="s">
        <v>114</v>
      </c>
      <c r="O5123" s="360" t="s">
        <v>3993</v>
      </c>
      <c r="P5123" s="360" t="s">
        <v>3532</v>
      </c>
      <c r="Q5123" s="360" t="s">
        <v>3532</v>
      </c>
    </row>
    <row r="5124" spans="1:17" ht="15">
      <c r="A5124" s="359" t="s">
        <v>5745</v>
      </c>
      <c r="B5124" s="360" t="s">
        <v>5611</v>
      </c>
      <c r="C5124" s="360" t="s">
        <v>3532</v>
      </c>
      <c r="D5124" s="360">
        <v>1</v>
      </c>
      <c r="E5124" s="360" t="s">
        <v>3532</v>
      </c>
      <c r="F5124" s="360" t="s">
        <v>3532</v>
      </c>
      <c r="G5124" s="360" t="s">
        <v>3532</v>
      </c>
      <c r="H5124" s="361">
        <v>45975</v>
      </c>
      <c r="I5124" s="360" t="s">
        <v>3532</v>
      </c>
      <c r="J5124" s="360" t="s">
        <v>5950</v>
      </c>
      <c r="K5124" s="360">
        <v>2025</v>
      </c>
      <c r="L5124" s="360" t="s">
        <v>7014</v>
      </c>
      <c r="M5124" s="360" t="s">
        <v>5952</v>
      </c>
      <c r="N5124" s="360" t="s">
        <v>5953</v>
      </c>
      <c r="O5124" s="360" t="s">
        <v>6002</v>
      </c>
      <c r="P5124" s="360" t="s">
        <v>3532</v>
      </c>
      <c r="Q5124" s="360" t="s">
        <v>3532</v>
      </c>
    </row>
    <row r="5125" spans="1:17" ht="15">
      <c r="A5125" s="359" t="s">
        <v>4118</v>
      </c>
      <c r="B5125" s="360" t="s">
        <v>4134</v>
      </c>
      <c r="C5125" s="360" t="s">
        <v>3532</v>
      </c>
      <c r="D5125" s="360">
        <v>217</v>
      </c>
      <c r="E5125" s="360" t="s">
        <v>3532</v>
      </c>
      <c r="F5125" s="360" t="s">
        <v>3532</v>
      </c>
      <c r="G5125" s="360" t="s">
        <v>3532</v>
      </c>
      <c r="H5125" s="361">
        <v>45975</v>
      </c>
      <c r="I5125" s="360" t="s">
        <v>3532</v>
      </c>
      <c r="J5125" s="360" t="s">
        <v>7725</v>
      </c>
      <c r="K5125" s="360">
        <v>2024</v>
      </c>
      <c r="L5125" s="360" t="s">
        <v>8015</v>
      </c>
      <c r="M5125" s="360" t="s">
        <v>5957</v>
      </c>
      <c r="N5125" s="360" t="s">
        <v>114</v>
      </c>
      <c r="O5125" s="360" t="s">
        <v>3993</v>
      </c>
      <c r="P5125" s="360" t="s">
        <v>3532</v>
      </c>
      <c r="Q5125" s="360" t="s">
        <v>3532</v>
      </c>
    </row>
    <row r="5126" spans="1:17" ht="15">
      <c r="A5126" s="359" t="s">
        <v>4118</v>
      </c>
      <c r="B5126" s="360" t="s">
        <v>4124</v>
      </c>
      <c r="C5126" s="360" t="s">
        <v>3532</v>
      </c>
      <c r="D5126" s="360">
        <v>217</v>
      </c>
      <c r="E5126" s="360" t="s">
        <v>3532</v>
      </c>
      <c r="F5126" s="360" t="s">
        <v>3532</v>
      </c>
      <c r="G5126" s="360" t="s">
        <v>3532</v>
      </c>
      <c r="H5126" s="361">
        <v>45975</v>
      </c>
      <c r="I5126" s="360" t="s">
        <v>3532</v>
      </c>
      <c r="J5126" s="360" t="s">
        <v>7725</v>
      </c>
      <c r="K5126" s="360">
        <v>2024</v>
      </c>
      <c r="L5126" s="360" t="s">
        <v>8015</v>
      </c>
      <c r="M5126" s="360" t="s">
        <v>5957</v>
      </c>
      <c r="N5126" s="360" t="s">
        <v>114</v>
      </c>
      <c r="O5126" s="360" t="s">
        <v>3993</v>
      </c>
      <c r="P5126" s="360" t="s">
        <v>3532</v>
      </c>
      <c r="Q5126" s="360" t="s">
        <v>3532</v>
      </c>
    </row>
    <row r="5127" spans="1:17" ht="15">
      <c r="A5127" s="359" t="s">
        <v>3175</v>
      </c>
      <c r="B5127" s="360" t="s">
        <v>15916</v>
      </c>
      <c r="C5127" s="360" t="s">
        <v>2790</v>
      </c>
      <c r="D5127" s="360">
        <v>4</v>
      </c>
      <c r="E5127" s="360" t="s">
        <v>3532</v>
      </c>
      <c r="F5127" s="360" t="s">
        <v>15917</v>
      </c>
      <c r="G5127" s="360" t="s">
        <v>3532</v>
      </c>
      <c r="H5127" s="361">
        <v>45975</v>
      </c>
      <c r="I5127" s="360" t="s">
        <v>3532</v>
      </c>
      <c r="J5127" s="360" t="s">
        <v>15918</v>
      </c>
      <c r="K5127" s="360">
        <v>2025</v>
      </c>
      <c r="L5127" s="360" t="s">
        <v>6638</v>
      </c>
      <c r="M5127" s="360" t="s">
        <v>5957</v>
      </c>
      <c r="N5127" s="360" t="s">
        <v>5953</v>
      </c>
      <c r="O5127" s="360" t="s">
        <v>83</v>
      </c>
      <c r="P5127" s="360">
        <v>0</v>
      </c>
      <c r="Q5127" s="360" t="s">
        <v>15919</v>
      </c>
    </row>
    <row r="5128" spans="1:17" ht="15">
      <c r="A5128" s="359" t="s">
        <v>4118</v>
      </c>
      <c r="B5128" s="360" t="s">
        <v>4131</v>
      </c>
      <c r="C5128" s="360" t="s">
        <v>3532</v>
      </c>
      <c r="D5128" s="360">
        <v>217</v>
      </c>
      <c r="E5128" s="360" t="s">
        <v>3532</v>
      </c>
      <c r="F5128" s="360" t="s">
        <v>3532</v>
      </c>
      <c r="G5128" s="360" t="s">
        <v>3532</v>
      </c>
      <c r="H5128" s="361">
        <v>45975</v>
      </c>
      <c r="I5128" s="360" t="s">
        <v>3532</v>
      </c>
      <c r="J5128" s="360" t="s">
        <v>7725</v>
      </c>
      <c r="K5128" s="360">
        <v>2024</v>
      </c>
      <c r="L5128" s="360" t="s">
        <v>8015</v>
      </c>
      <c r="M5128" s="360" t="s">
        <v>5957</v>
      </c>
      <c r="N5128" s="360" t="s">
        <v>114</v>
      </c>
      <c r="O5128" s="360" t="s">
        <v>3993</v>
      </c>
      <c r="P5128" s="360" t="s">
        <v>3532</v>
      </c>
      <c r="Q5128" s="360" t="s">
        <v>3532</v>
      </c>
    </row>
    <row r="5129" spans="1:17" ht="15">
      <c r="A5129" s="359" t="s">
        <v>4182</v>
      </c>
      <c r="B5129" s="360" t="s">
        <v>4181</v>
      </c>
      <c r="C5129" s="360" t="s">
        <v>3532</v>
      </c>
      <c r="D5129" s="360">
        <v>217</v>
      </c>
      <c r="E5129" s="360" t="s">
        <v>3532</v>
      </c>
      <c r="F5129" s="360" t="s">
        <v>3532</v>
      </c>
      <c r="G5129" s="360" t="s">
        <v>3532</v>
      </c>
      <c r="H5129" s="361">
        <v>45975</v>
      </c>
      <c r="I5129" s="360" t="s">
        <v>3532</v>
      </c>
      <c r="J5129" s="360" t="s">
        <v>7725</v>
      </c>
      <c r="K5129" s="360">
        <v>2024</v>
      </c>
      <c r="L5129" s="360" t="s">
        <v>7374</v>
      </c>
      <c r="M5129" s="360" t="s">
        <v>5957</v>
      </c>
      <c r="N5129" s="360" t="s">
        <v>114</v>
      </c>
      <c r="O5129" s="360" t="s">
        <v>3993</v>
      </c>
      <c r="P5129" s="360" t="s">
        <v>3532</v>
      </c>
      <c r="Q5129" s="360" t="s">
        <v>3532</v>
      </c>
    </row>
    <row r="5130" spans="1:17" ht="15">
      <c r="A5130" s="359" t="s">
        <v>6730</v>
      </c>
      <c r="B5130" s="360" t="s">
        <v>15920</v>
      </c>
      <c r="C5130" s="360" t="s">
        <v>3532</v>
      </c>
      <c r="D5130" s="360">
        <v>59</v>
      </c>
      <c r="E5130" s="360" t="s">
        <v>3532</v>
      </c>
      <c r="F5130" s="360" t="s">
        <v>3532</v>
      </c>
      <c r="G5130" s="360" t="s">
        <v>3532</v>
      </c>
      <c r="H5130" s="361">
        <v>45975</v>
      </c>
      <c r="I5130" s="360" t="s">
        <v>3532</v>
      </c>
      <c r="J5130" s="360" t="s">
        <v>15921</v>
      </c>
      <c r="K5130" s="360">
        <v>2025</v>
      </c>
      <c r="L5130" s="360" t="s">
        <v>5960</v>
      </c>
      <c r="M5130" s="360" t="s">
        <v>5957</v>
      </c>
      <c r="N5130" s="360" t="s">
        <v>5953</v>
      </c>
      <c r="O5130" s="360" t="s">
        <v>1706</v>
      </c>
      <c r="P5130" s="360" t="s">
        <v>3532</v>
      </c>
      <c r="Q5130" s="360" t="s">
        <v>3532</v>
      </c>
    </row>
    <row r="5131" spans="1:17" ht="15">
      <c r="A5131" s="359" t="s">
        <v>3612</v>
      </c>
      <c r="B5131" s="360" t="s">
        <v>15922</v>
      </c>
      <c r="C5131" s="360" t="s">
        <v>2790</v>
      </c>
      <c r="D5131" s="360">
        <v>2</v>
      </c>
      <c r="E5131" s="360" t="s">
        <v>3532</v>
      </c>
      <c r="F5131" s="360" t="s">
        <v>15923</v>
      </c>
      <c r="G5131" s="360" t="s">
        <v>3532</v>
      </c>
      <c r="H5131" s="361">
        <v>45975</v>
      </c>
      <c r="I5131" s="360" t="s">
        <v>3532</v>
      </c>
      <c r="J5131" s="360" t="s">
        <v>15924</v>
      </c>
      <c r="K5131" s="360">
        <v>2024</v>
      </c>
      <c r="L5131" s="360" t="s">
        <v>5964</v>
      </c>
      <c r="M5131" s="360" t="s">
        <v>5957</v>
      </c>
      <c r="N5131" s="360" t="s">
        <v>5953</v>
      </c>
      <c r="O5131" s="360" t="s">
        <v>83</v>
      </c>
      <c r="P5131" s="360">
        <v>0</v>
      </c>
      <c r="Q5131" s="360" t="s">
        <v>15925</v>
      </c>
    </row>
    <row r="5132" spans="1:17" ht="15">
      <c r="A5132" s="359" t="s">
        <v>4034</v>
      </c>
      <c r="B5132" s="360" t="s">
        <v>4042</v>
      </c>
      <c r="C5132" s="360" t="s">
        <v>3532</v>
      </c>
      <c r="D5132" s="360">
        <v>217</v>
      </c>
      <c r="E5132" s="360" t="s">
        <v>3532</v>
      </c>
      <c r="F5132" s="360" t="s">
        <v>3532</v>
      </c>
      <c r="G5132" s="360" t="s">
        <v>3532</v>
      </c>
      <c r="H5132" s="361">
        <v>45975</v>
      </c>
      <c r="I5132" s="360" t="s">
        <v>3532</v>
      </c>
      <c r="J5132" s="360" t="s">
        <v>7725</v>
      </c>
      <c r="K5132" s="360">
        <v>2024</v>
      </c>
      <c r="L5132" s="360" t="s">
        <v>7726</v>
      </c>
      <c r="M5132" s="360" t="s">
        <v>5957</v>
      </c>
      <c r="N5132" s="360" t="s">
        <v>114</v>
      </c>
      <c r="O5132" s="360" t="s">
        <v>3993</v>
      </c>
      <c r="P5132" s="360" t="s">
        <v>3532</v>
      </c>
      <c r="Q5132" s="360" t="s">
        <v>3532</v>
      </c>
    </row>
    <row r="5133" spans="1:17" ht="15">
      <c r="A5133" s="359" t="s">
        <v>4118</v>
      </c>
      <c r="B5133" s="360" t="s">
        <v>4128</v>
      </c>
      <c r="C5133" s="360" t="s">
        <v>3532</v>
      </c>
      <c r="D5133" s="360">
        <v>217</v>
      </c>
      <c r="E5133" s="360" t="s">
        <v>3532</v>
      </c>
      <c r="F5133" s="360" t="s">
        <v>3532</v>
      </c>
      <c r="G5133" s="360" t="s">
        <v>3532</v>
      </c>
      <c r="H5133" s="361">
        <v>45975</v>
      </c>
      <c r="I5133" s="360" t="s">
        <v>3532</v>
      </c>
      <c r="J5133" s="360" t="s">
        <v>7725</v>
      </c>
      <c r="K5133" s="360">
        <v>2024</v>
      </c>
      <c r="L5133" s="360" t="s">
        <v>8015</v>
      </c>
      <c r="M5133" s="360" t="s">
        <v>5957</v>
      </c>
      <c r="N5133" s="360" t="s">
        <v>114</v>
      </c>
      <c r="O5133" s="360" t="s">
        <v>3993</v>
      </c>
      <c r="P5133" s="360" t="s">
        <v>3532</v>
      </c>
      <c r="Q5133" s="360" t="s">
        <v>3532</v>
      </c>
    </row>
    <row r="5134" spans="1:17" ht="15">
      <c r="A5134" s="359" t="s">
        <v>1636</v>
      </c>
      <c r="B5134" s="360" t="s">
        <v>3853</v>
      </c>
      <c r="C5134" s="360" t="s">
        <v>3532</v>
      </c>
      <c r="D5134" s="360">
        <v>51</v>
      </c>
      <c r="E5134" s="360" t="s">
        <v>3532</v>
      </c>
      <c r="F5134" s="360" t="s">
        <v>3532</v>
      </c>
      <c r="G5134" s="360" t="s">
        <v>3532</v>
      </c>
      <c r="H5134" s="361">
        <v>45975</v>
      </c>
      <c r="I5134" s="360" t="s">
        <v>3532</v>
      </c>
      <c r="J5134" s="360" t="s">
        <v>5950</v>
      </c>
      <c r="K5134" s="360">
        <v>2025</v>
      </c>
      <c r="L5134" s="360" t="s">
        <v>6638</v>
      </c>
      <c r="M5134" s="360" t="s">
        <v>5952</v>
      </c>
      <c r="N5134" s="360" t="s">
        <v>5953</v>
      </c>
      <c r="O5134" s="360" t="s">
        <v>83</v>
      </c>
      <c r="P5134" s="360" t="s">
        <v>3532</v>
      </c>
      <c r="Q5134" s="360" t="s">
        <v>3532</v>
      </c>
    </row>
    <row r="5135" spans="1:17" ht="15">
      <c r="A5135" s="359" t="s">
        <v>2147</v>
      </c>
      <c r="B5135" s="360" t="s">
        <v>5591</v>
      </c>
      <c r="C5135" s="360" t="s">
        <v>3532</v>
      </c>
      <c r="D5135" s="360">
        <v>0</v>
      </c>
      <c r="E5135" s="360" t="s">
        <v>3532</v>
      </c>
      <c r="F5135" s="360" t="s">
        <v>3532</v>
      </c>
      <c r="G5135" s="360" t="s">
        <v>3532</v>
      </c>
      <c r="H5135" s="361">
        <v>45975</v>
      </c>
      <c r="I5135" s="360" t="s">
        <v>3532</v>
      </c>
      <c r="J5135" s="360" t="s">
        <v>5950</v>
      </c>
      <c r="K5135" s="360">
        <v>2025</v>
      </c>
      <c r="L5135" s="360" t="s">
        <v>7014</v>
      </c>
      <c r="M5135" s="360" t="s">
        <v>5952</v>
      </c>
      <c r="N5135" s="360" t="s">
        <v>5953</v>
      </c>
      <c r="O5135" s="360" t="s">
        <v>2147</v>
      </c>
      <c r="P5135" s="360" t="s">
        <v>3532</v>
      </c>
      <c r="Q5135" s="360" t="s">
        <v>3532</v>
      </c>
    </row>
    <row r="5136" spans="1:17" ht="15">
      <c r="A5136" s="359" t="s">
        <v>3175</v>
      </c>
      <c r="B5136" s="360" t="s">
        <v>15926</v>
      </c>
      <c r="C5136" s="360" t="s">
        <v>2790</v>
      </c>
      <c r="D5136" s="360">
        <v>2</v>
      </c>
      <c r="E5136" s="360" t="s">
        <v>3532</v>
      </c>
      <c r="F5136" s="360" t="s">
        <v>15927</v>
      </c>
      <c r="G5136" s="360" t="s">
        <v>3532</v>
      </c>
      <c r="H5136" s="361">
        <v>45975</v>
      </c>
      <c r="I5136" s="360" t="s">
        <v>3532</v>
      </c>
      <c r="J5136" s="360" t="s">
        <v>15928</v>
      </c>
      <c r="K5136" s="360">
        <v>2025</v>
      </c>
      <c r="L5136" s="360" t="s">
        <v>6638</v>
      </c>
      <c r="M5136" s="360" t="s">
        <v>5957</v>
      </c>
      <c r="N5136" s="360" t="s">
        <v>5953</v>
      </c>
      <c r="O5136" s="360" t="s">
        <v>83</v>
      </c>
      <c r="P5136" s="360">
        <v>0</v>
      </c>
      <c r="Q5136" s="360" t="s">
        <v>15929</v>
      </c>
    </row>
    <row r="5137" spans="1:17" ht="15">
      <c r="A5137" s="359" t="s">
        <v>4034</v>
      </c>
      <c r="B5137" s="360" t="s">
        <v>4044</v>
      </c>
      <c r="C5137" s="360" t="s">
        <v>3532</v>
      </c>
      <c r="D5137" s="360">
        <v>217</v>
      </c>
      <c r="E5137" s="360" t="s">
        <v>3532</v>
      </c>
      <c r="F5137" s="360" t="s">
        <v>3532</v>
      </c>
      <c r="G5137" s="360" t="s">
        <v>3532</v>
      </c>
      <c r="H5137" s="361">
        <v>45975</v>
      </c>
      <c r="I5137" s="360" t="s">
        <v>3532</v>
      </c>
      <c r="J5137" s="360" t="s">
        <v>7725</v>
      </c>
      <c r="K5137" s="360">
        <v>2024</v>
      </c>
      <c r="L5137" s="360" t="s">
        <v>7726</v>
      </c>
      <c r="M5137" s="360" t="s">
        <v>5957</v>
      </c>
      <c r="N5137" s="360" t="s">
        <v>114</v>
      </c>
      <c r="O5137" s="360" t="s">
        <v>3993</v>
      </c>
      <c r="P5137" s="360" t="s">
        <v>3532</v>
      </c>
      <c r="Q5137" s="360" t="s">
        <v>3532</v>
      </c>
    </row>
    <row r="5138" spans="1:17" ht="15">
      <c r="A5138" s="359" t="s">
        <v>5750</v>
      </c>
      <c r="B5138" s="360" t="s">
        <v>2082</v>
      </c>
      <c r="C5138" s="360" t="s">
        <v>2790</v>
      </c>
      <c r="D5138" s="360">
        <v>0</v>
      </c>
      <c r="E5138" s="360" t="s">
        <v>3532</v>
      </c>
      <c r="F5138" s="360" t="s">
        <v>15930</v>
      </c>
      <c r="G5138" s="360" t="s">
        <v>3532</v>
      </c>
      <c r="H5138" s="361">
        <v>45975</v>
      </c>
      <c r="I5138" s="360" t="s">
        <v>3532</v>
      </c>
      <c r="J5138" s="360" t="s">
        <v>5950</v>
      </c>
      <c r="K5138" s="360">
        <v>2025</v>
      </c>
      <c r="L5138" s="360" t="s">
        <v>7211</v>
      </c>
      <c r="M5138" s="360" t="s">
        <v>5952</v>
      </c>
      <c r="N5138" s="360" t="s">
        <v>5953</v>
      </c>
      <c r="O5138" s="360" t="s">
        <v>83</v>
      </c>
      <c r="P5138" s="360">
        <v>0</v>
      </c>
      <c r="Q5138" s="360" t="s">
        <v>15931</v>
      </c>
    </row>
    <row r="5139" spans="1:17" ht="15">
      <c r="A5139" s="359" t="s">
        <v>6389</v>
      </c>
      <c r="B5139" s="360" t="s">
        <v>15932</v>
      </c>
      <c r="C5139" s="360" t="s">
        <v>3532</v>
      </c>
      <c r="D5139" s="360">
        <v>64</v>
      </c>
      <c r="E5139" s="360" t="s">
        <v>3532</v>
      </c>
      <c r="F5139" s="360" t="s">
        <v>3532</v>
      </c>
      <c r="G5139" s="360" t="s">
        <v>3532</v>
      </c>
      <c r="H5139" s="361">
        <v>45975</v>
      </c>
      <c r="I5139" s="360" t="s">
        <v>3532</v>
      </c>
      <c r="J5139" s="360" t="s">
        <v>7403</v>
      </c>
      <c r="K5139" s="360">
        <v>2025</v>
      </c>
      <c r="L5139" s="360" t="s">
        <v>5964</v>
      </c>
      <c r="M5139" s="360" t="s">
        <v>5957</v>
      </c>
      <c r="N5139" s="360" t="s">
        <v>5953</v>
      </c>
      <c r="O5139" s="360" t="s">
        <v>83</v>
      </c>
      <c r="P5139" s="360" t="s">
        <v>3532</v>
      </c>
      <c r="Q5139" s="360" t="s">
        <v>3532</v>
      </c>
    </row>
    <row r="5140" spans="1:17" ht="15">
      <c r="A5140" s="359" t="s">
        <v>4118</v>
      </c>
      <c r="B5140" s="360" t="s">
        <v>4129</v>
      </c>
      <c r="C5140" s="360" t="s">
        <v>3532</v>
      </c>
      <c r="D5140" s="360">
        <v>217</v>
      </c>
      <c r="E5140" s="360" t="s">
        <v>3532</v>
      </c>
      <c r="F5140" s="360" t="s">
        <v>3532</v>
      </c>
      <c r="G5140" s="360" t="s">
        <v>3532</v>
      </c>
      <c r="H5140" s="361">
        <v>45975</v>
      </c>
      <c r="I5140" s="360" t="s">
        <v>3532</v>
      </c>
      <c r="J5140" s="360" t="s">
        <v>7725</v>
      </c>
      <c r="K5140" s="360">
        <v>2024</v>
      </c>
      <c r="L5140" s="360" t="s">
        <v>8015</v>
      </c>
      <c r="M5140" s="360" t="s">
        <v>5957</v>
      </c>
      <c r="N5140" s="360" t="s">
        <v>114</v>
      </c>
      <c r="O5140" s="360" t="s">
        <v>3993</v>
      </c>
      <c r="P5140" s="360" t="s">
        <v>3532</v>
      </c>
      <c r="Q5140" s="360" t="s">
        <v>3532</v>
      </c>
    </row>
    <row r="5141" spans="1:17" ht="15">
      <c r="A5141" s="359" t="s">
        <v>4118</v>
      </c>
      <c r="B5141" s="360" t="s">
        <v>4125</v>
      </c>
      <c r="C5141" s="360" t="s">
        <v>3532</v>
      </c>
      <c r="D5141" s="360">
        <v>217</v>
      </c>
      <c r="E5141" s="360" t="s">
        <v>3532</v>
      </c>
      <c r="F5141" s="360" t="s">
        <v>3532</v>
      </c>
      <c r="G5141" s="360" t="s">
        <v>3532</v>
      </c>
      <c r="H5141" s="361">
        <v>45975</v>
      </c>
      <c r="I5141" s="360" t="s">
        <v>3532</v>
      </c>
      <c r="J5141" s="360" t="s">
        <v>7725</v>
      </c>
      <c r="K5141" s="360">
        <v>2024</v>
      </c>
      <c r="L5141" s="360" t="s">
        <v>8015</v>
      </c>
      <c r="M5141" s="360" t="s">
        <v>5957</v>
      </c>
      <c r="N5141" s="360" t="s">
        <v>114</v>
      </c>
      <c r="O5141" s="360" t="s">
        <v>3993</v>
      </c>
      <c r="P5141" s="360" t="s">
        <v>3532</v>
      </c>
      <c r="Q5141" s="360" t="s">
        <v>3532</v>
      </c>
    </row>
    <row r="5142" spans="1:17" ht="15">
      <c r="A5142" s="359" t="s">
        <v>3175</v>
      </c>
      <c r="B5142" s="360" t="s">
        <v>15933</v>
      </c>
      <c r="C5142" s="360" t="s">
        <v>2790</v>
      </c>
      <c r="D5142" s="360">
        <v>4</v>
      </c>
      <c r="E5142" s="360" t="s">
        <v>3532</v>
      </c>
      <c r="F5142" s="360" t="s">
        <v>15934</v>
      </c>
      <c r="G5142" s="360" t="s">
        <v>3532</v>
      </c>
      <c r="H5142" s="361">
        <v>45975</v>
      </c>
      <c r="I5142" s="360" t="s">
        <v>3532</v>
      </c>
      <c r="J5142" s="360" t="s">
        <v>15935</v>
      </c>
      <c r="K5142" s="360">
        <v>2025</v>
      </c>
      <c r="L5142" s="360" t="s">
        <v>6638</v>
      </c>
      <c r="M5142" s="360" t="s">
        <v>5957</v>
      </c>
      <c r="N5142" s="360" t="s">
        <v>5953</v>
      </c>
      <c r="O5142" s="360" t="s">
        <v>83</v>
      </c>
      <c r="P5142" s="360">
        <v>0</v>
      </c>
      <c r="Q5142" s="360" t="s">
        <v>15936</v>
      </c>
    </row>
    <row r="5143" spans="1:17" ht="15">
      <c r="A5143" s="359" t="s">
        <v>2147</v>
      </c>
      <c r="B5143" s="360" t="s">
        <v>2281</v>
      </c>
      <c r="C5143" s="360" t="s">
        <v>3532</v>
      </c>
      <c r="D5143" s="360">
        <v>217</v>
      </c>
      <c r="E5143" s="360" t="s">
        <v>3532</v>
      </c>
      <c r="F5143" s="360" t="s">
        <v>3532</v>
      </c>
      <c r="G5143" s="360" t="s">
        <v>3532</v>
      </c>
      <c r="H5143" s="361">
        <v>45975</v>
      </c>
      <c r="I5143" s="360" t="s">
        <v>3532</v>
      </c>
      <c r="J5143" s="360" t="s">
        <v>8132</v>
      </c>
      <c r="K5143" s="360">
        <v>2023</v>
      </c>
      <c r="L5143" s="360" t="s">
        <v>8399</v>
      </c>
      <c r="M5143" s="360" t="s">
        <v>5957</v>
      </c>
      <c r="N5143" s="360" t="s">
        <v>114</v>
      </c>
      <c r="O5143" s="360" t="s">
        <v>2147</v>
      </c>
      <c r="P5143" s="360" t="s">
        <v>3532</v>
      </c>
      <c r="Q5143" s="360" t="s">
        <v>3532</v>
      </c>
    </row>
    <row r="5144" spans="1:17" ht="15">
      <c r="A5144" s="359" t="s">
        <v>4118</v>
      </c>
      <c r="B5144" s="360" t="s">
        <v>4126</v>
      </c>
      <c r="C5144" s="360" t="s">
        <v>3532</v>
      </c>
      <c r="D5144" s="360">
        <v>217</v>
      </c>
      <c r="E5144" s="360" t="s">
        <v>3532</v>
      </c>
      <c r="F5144" s="360" t="s">
        <v>3532</v>
      </c>
      <c r="G5144" s="360" t="s">
        <v>3532</v>
      </c>
      <c r="H5144" s="361">
        <v>45975</v>
      </c>
      <c r="I5144" s="360" t="s">
        <v>3532</v>
      </c>
      <c r="J5144" s="360" t="s">
        <v>7725</v>
      </c>
      <c r="K5144" s="360">
        <v>2024</v>
      </c>
      <c r="L5144" s="360" t="s">
        <v>8015</v>
      </c>
      <c r="M5144" s="360" t="s">
        <v>5957</v>
      </c>
      <c r="N5144" s="360" t="s">
        <v>114</v>
      </c>
      <c r="O5144" s="360" t="s">
        <v>3993</v>
      </c>
      <c r="P5144" s="360" t="s">
        <v>3532</v>
      </c>
      <c r="Q5144" s="360" t="s">
        <v>3532</v>
      </c>
    </row>
    <row r="5145" spans="1:17" ht="15">
      <c r="A5145" s="359" t="s">
        <v>6389</v>
      </c>
      <c r="B5145" s="360" t="s">
        <v>15937</v>
      </c>
      <c r="C5145" s="360" t="s">
        <v>3532</v>
      </c>
      <c r="D5145" s="360">
        <v>27</v>
      </c>
      <c r="E5145" s="360" t="s">
        <v>3532</v>
      </c>
      <c r="F5145" s="360" t="s">
        <v>3532</v>
      </c>
      <c r="G5145" s="360" t="s">
        <v>3532</v>
      </c>
      <c r="H5145" s="361">
        <v>45975</v>
      </c>
      <c r="I5145" s="360" t="s">
        <v>3532</v>
      </c>
      <c r="J5145" s="360" t="s">
        <v>7940</v>
      </c>
      <c r="K5145" s="360">
        <v>2025</v>
      </c>
      <c r="L5145" s="360" t="s">
        <v>6638</v>
      </c>
      <c r="M5145" s="360" t="s">
        <v>5957</v>
      </c>
      <c r="N5145" s="360" t="s">
        <v>5953</v>
      </c>
      <c r="O5145" s="360" t="s">
        <v>83</v>
      </c>
      <c r="P5145" s="360" t="s">
        <v>3532</v>
      </c>
      <c r="Q5145" s="360" t="s">
        <v>3532</v>
      </c>
    </row>
    <row r="5146" spans="1:17" ht="15">
      <c r="A5146" s="359" t="s">
        <v>3175</v>
      </c>
      <c r="B5146" s="360" t="s">
        <v>15938</v>
      </c>
      <c r="C5146" s="360" t="s">
        <v>2790</v>
      </c>
      <c r="D5146" s="360">
        <v>8</v>
      </c>
      <c r="E5146" s="360" t="s">
        <v>3532</v>
      </c>
      <c r="F5146" s="360" t="s">
        <v>15939</v>
      </c>
      <c r="G5146" s="360" t="s">
        <v>3532</v>
      </c>
      <c r="H5146" s="361">
        <v>45975</v>
      </c>
      <c r="I5146" s="360" t="s">
        <v>3532</v>
      </c>
      <c r="J5146" s="360" t="s">
        <v>15940</v>
      </c>
      <c r="K5146" s="360">
        <v>2025</v>
      </c>
      <c r="L5146" s="360" t="s">
        <v>6638</v>
      </c>
      <c r="M5146" s="360" t="s">
        <v>5957</v>
      </c>
      <c r="N5146" s="360" t="s">
        <v>5953</v>
      </c>
      <c r="O5146" s="360" t="s">
        <v>83</v>
      </c>
      <c r="P5146" s="360">
        <v>0</v>
      </c>
      <c r="Q5146" s="360" t="s">
        <v>15941</v>
      </c>
    </row>
    <row r="5147" spans="1:17" ht="15">
      <c r="A5147" s="359" t="s">
        <v>4178</v>
      </c>
      <c r="B5147" s="360" t="s">
        <v>4177</v>
      </c>
      <c r="C5147" s="360" t="s">
        <v>3532</v>
      </c>
      <c r="D5147" s="360">
        <v>217</v>
      </c>
      <c r="E5147" s="360" t="s">
        <v>3532</v>
      </c>
      <c r="F5147" s="360" t="s">
        <v>3532</v>
      </c>
      <c r="G5147" s="360" t="s">
        <v>3532</v>
      </c>
      <c r="H5147" s="361">
        <v>45975</v>
      </c>
      <c r="I5147" s="360" t="s">
        <v>3532</v>
      </c>
      <c r="J5147" s="360" t="s">
        <v>7725</v>
      </c>
      <c r="K5147" s="360">
        <v>2024</v>
      </c>
      <c r="L5147" s="360" t="s">
        <v>7726</v>
      </c>
      <c r="M5147" s="360" t="s">
        <v>5957</v>
      </c>
      <c r="N5147" s="360" t="s">
        <v>114</v>
      </c>
      <c r="O5147" s="360" t="s">
        <v>3993</v>
      </c>
      <c r="P5147" s="360" t="s">
        <v>3532</v>
      </c>
      <c r="Q5147" s="360" t="s">
        <v>3532</v>
      </c>
    </row>
    <row r="5148" spans="1:17" ht="15">
      <c r="A5148" s="359" t="s">
        <v>4118</v>
      </c>
      <c r="B5148" s="360" t="s">
        <v>4132</v>
      </c>
      <c r="C5148" s="360" t="s">
        <v>3532</v>
      </c>
      <c r="D5148" s="360">
        <v>217</v>
      </c>
      <c r="E5148" s="360" t="s">
        <v>3532</v>
      </c>
      <c r="F5148" s="360" t="s">
        <v>3532</v>
      </c>
      <c r="G5148" s="360" t="s">
        <v>3532</v>
      </c>
      <c r="H5148" s="361">
        <v>45975</v>
      </c>
      <c r="I5148" s="360" t="s">
        <v>3532</v>
      </c>
      <c r="J5148" s="360" t="s">
        <v>7725</v>
      </c>
      <c r="K5148" s="360">
        <v>2024</v>
      </c>
      <c r="L5148" s="360" t="s">
        <v>8015</v>
      </c>
      <c r="M5148" s="360" t="s">
        <v>5957</v>
      </c>
      <c r="N5148" s="360" t="s">
        <v>114</v>
      </c>
      <c r="O5148" s="360" t="s">
        <v>3993</v>
      </c>
      <c r="P5148" s="360" t="s">
        <v>3532</v>
      </c>
      <c r="Q5148" s="360" t="s">
        <v>3532</v>
      </c>
    </row>
    <row r="5149" spans="1:17" ht="15">
      <c r="A5149" s="359" t="s">
        <v>4034</v>
      </c>
      <c r="B5149" s="360" t="s">
        <v>4041</v>
      </c>
      <c r="C5149" s="360" t="s">
        <v>3532</v>
      </c>
      <c r="D5149" s="360">
        <v>217</v>
      </c>
      <c r="E5149" s="360" t="s">
        <v>3532</v>
      </c>
      <c r="F5149" s="360" t="s">
        <v>3532</v>
      </c>
      <c r="G5149" s="360" t="s">
        <v>3532</v>
      </c>
      <c r="H5149" s="361">
        <v>45975</v>
      </c>
      <c r="I5149" s="360" t="s">
        <v>3532</v>
      </c>
      <c r="J5149" s="360" t="s">
        <v>7725</v>
      </c>
      <c r="K5149" s="360">
        <v>2024</v>
      </c>
      <c r="L5149" s="360" t="s">
        <v>7726</v>
      </c>
      <c r="M5149" s="360" t="s">
        <v>5957</v>
      </c>
      <c r="N5149" s="360" t="s">
        <v>114</v>
      </c>
      <c r="O5149" s="360" t="s">
        <v>3993</v>
      </c>
      <c r="P5149" s="360" t="s">
        <v>3532</v>
      </c>
      <c r="Q5149" s="360" t="s">
        <v>3532</v>
      </c>
    </row>
    <row r="5150" spans="1:17" ht="15">
      <c r="A5150" s="359" t="s">
        <v>4034</v>
      </c>
      <c r="B5150" s="360" t="s">
        <v>4036</v>
      </c>
      <c r="C5150" s="360" t="s">
        <v>3532</v>
      </c>
      <c r="D5150" s="360">
        <v>217</v>
      </c>
      <c r="E5150" s="360" t="s">
        <v>3532</v>
      </c>
      <c r="F5150" s="360" t="s">
        <v>3532</v>
      </c>
      <c r="G5150" s="360" t="s">
        <v>3532</v>
      </c>
      <c r="H5150" s="361">
        <v>45975</v>
      </c>
      <c r="I5150" s="360" t="s">
        <v>3532</v>
      </c>
      <c r="J5150" s="360" t="s">
        <v>7725</v>
      </c>
      <c r="K5150" s="360">
        <v>2024</v>
      </c>
      <c r="L5150" s="360" t="s">
        <v>7726</v>
      </c>
      <c r="M5150" s="360" t="s">
        <v>5957</v>
      </c>
      <c r="N5150" s="360" t="s">
        <v>114</v>
      </c>
      <c r="O5150" s="360" t="s">
        <v>3993</v>
      </c>
      <c r="P5150" s="360" t="s">
        <v>3532</v>
      </c>
      <c r="Q5150" s="360" t="s">
        <v>3532</v>
      </c>
    </row>
    <row r="5151" spans="1:17" ht="15">
      <c r="A5151" s="359" t="s">
        <v>4034</v>
      </c>
      <c r="B5151" s="360" t="s">
        <v>4045</v>
      </c>
      <c r="C5151" s="360" t="s">
        <v>3532</v>
      </c>
      <c r="D5151" s="360">
        <v>217</v>
      </c>
      <c r="E5151" s="360" t="s">
        <v>3532</v>
      </c>
      <c r="F5151" s="360" t="s">
        <v>3532</v>
      </c>
      <c r="G5151" s="360" t="s">
        <v>3532</v>
      </c>
      <c r="H5151" s="361">
        <v>45975</v>
      </c>
      <c r="I5151" s="360" t="s">
        <v>3532</v>
      </c>
      <c r="J5151" s="360" t="s">
        <v>7725</v>
      </c>
      <c r="K5151" s="360">
        <v>2024</v>
      </c>
      <c r="L5151" s="360" t="s">
        <v>7726</v>
      </c>
      <c r="M5151" s="360" t="s">
        <v>5957</v>
      </c>
      <c r="N5151" s="360" t="s">
        <v>114</v>
      </c>
      <c r="O5151" s="360" t="s">
        <v>3993</v>
      </c>
      <c r="P5151" s="360" t="s">
        <v>3532</v>
      </c>
      <c r="Q5151" s="360" t="s">
        <v>3532</v>
      </c>
    </row>
    <row r="5152" spans="1:17" ht="15">
      <c r="A5152" s="359" t="s">
        <v>4034</v>
      </c>
      <c r="B5152" s="360" t="s">
        <v>4039</v>
      </c>
      <c r="C5152" s="360" t="s">
        <v>3532</v>
      </c>
      <c r="D5152" s="360">
        <v>217</v>
      </c>
      <c r="E5152" s="360" t="s">
        <v>3532</v>
      </c>
      <c r="F5152" s="360" t="s">
        <v>3532</v>
      </c>
      <c r="G5152" s="360" t="s">
        <v>3532</v>
      </c>
      <c r="H5152" s="361">
        <v>45975</v>
      </c>
      <c r="I5152" s="360" t="s">
        <v>3532</v>
      </c>
      <c r="J5152" s="360" t="s">
        <v>7725</v>
      </c>
      <c r="K5152" s="360">
        <v>2024</v>
      </c>
      <c r="L5152" s="360" t="s">
        <v>7726</v>
      </c>
      <c r="M5152" s="360" t="s">
        <v>5957</v>
      </c>
      <c r="N5152" s="360" t="s">
        <v>114</v>
      </c>
      <c r="O5152" s="360" t="s">
        <v>3993</v>
      </c>
      <c r="P5152" s="360" t="s">
        <v>3532</v>
      </c>
      <c r="Q5152" s="360" t="s">
        <v>3532</v>
      </c>
    </row>
    <row r="5153" spans="1:17" ht="15">
      <c r="A5153" s="359" t="s">
        <v>5986</v>
      </c>
      <c r="B5153" s="360" t="s">
        <v>15942</v>
      </c>
      <c r="C5153" s="360" t="s">
        <v>2790</v>
      </c>
      <c r="D5153" s="360">
        <v>4</v>
      </c>
      <c r="E5153" s="360" t="s">
        <v>3532</v>
      </c>
      <c r="F5153" s="360" t="s">
        <v>15943</v>
      </c>
      <c r="G5153" s="360" t="s">
        <v>3532</v>
      </c>
      <c r="H5153" s="361">
        <v>45975</v>
      </c>
      <c r="I5153" s="360" t="s">
        <v>3532</v>
      </c>
      <c r="J5153" s="360" t="s">
        <v>5950</v>
      </c>
      <c r="K5153" s="360">
        <v>2025</v>
      </c>
      <c r="L5153" s="360" t="s">
        <v>6638</v>
      </c>
      <c r="M5153" s="360" t="s">
        <v>5952</v>
      </c>
      <c r="N5153" s="360" t="s">
        <v>5953</v>
      </c>
      <c r="O5153" s="360" t="s">
        <v>83</v>
      </c>
      <c r="P5153" s="360">
        <v>0</v>
      </c>
      <c r="Q5153" s="360" t="s">
        <v>15944</v>
      </c>
    </row>
    <row r="5154" spans="1:17" ht="15">
      <c r="A5154" s="359" t="s">
        <v>3175</v>
      </c>
      <c r="B5154" s="360" t="s">
        <v>3193</v>
      </c>
      <c r="C5154" s="360" t="s">
        <v>2790</v>
      </c>
      <c r="D5154" s="360">
        <v>8</v>
      </c>
      <c r="E5154" s="360" t="s">
        <v>3532</v>
      </c>
      <c r="F5154" s="360" t="s">
        <v>15945</v>
      </c>
      <c r="G5154" s="360" t="s">
        <v>3532</v>
      </c>
      <c r="H5154" s="361">
        <v>45975</v>
      </c>
      <c r="I5154" s="360" t="s">
        <v>3532</v>
      </c>
      <c r="J5154" s="360" t="s">
        <v>15946</v>
      </c>
      <c r="K5154" s="360">
        <v>2025</v>
      </c>
      <c r="L5154" s="360" t="s">
        <v>6638</v>
      </c>
      <c r="M5154" s="360" t="s">
        <v>5957</v>
      </c>
      <c r="N5154" s="360" t="s">
        <v>5953</v>
      </c>
      <c r="O5154" s="360" t="s">
        <v>83</v>
      </c>
      <c r="P5154" s="360">
        <v>0</v>
      </c>
      <c r="Q5154" s="360" t="s">
        <v>15947</v>
      </c>
    </row>
    <row r="5155" spans="1:17" ht="15">
      <c r="A5155" s="359" t="s">
        <v>8703</v>
      </c>
      <c r="B5155" s="360" t="s">
        <v>3818</v>
      </c>
      <c r="C5155" s="360" t="s">
        <v>109</v>
      </c>
      <c r="D5155" s="360">
        <v>0</v>
      </c>
      <c r="E5155" s="360" t="s">
        <v>14684</v>
      </c>
      <c r="F5155" s="360" t="s">
        <v>7208</v>
      </c>
      <c r="G5155" s="360" t="s">
        <v>7209</v>
      </c>
      <c r="H5155" s="361">
        <v>45975</v>
      </c>
      <c r="I5155" s="360" t="s">
        <v>3532</v>
      </c>
      <c r="J5155" s="360" t="s">
        <v>5950</v>
      </c>
      <c r="K5155" s="360">
        <v>2025</v>
      </c>
      <c r="L5155" s="360" t="s">
        <v>6638</v>
      </c>
      <c r="M5155" s="360" t="s">
        <v>5952</v>
      </c>
      <c r="N5155" s="360" t="s">
        <v>5953</v>
      </c>
      <c r="O5155" s="360" t="s">
        <v>1706</v>
      </c>
      <c r="P5155" s="360" t="s">
        <v>3532</v>
      </c>
      <c r="Q5155" s="360" t="s">
        <v>15948</v>
      </c>
    </row>
    <row r="5156" spans="1:17" ht="15">
      <c r="A5156" s="359" t="s">
        <v>4034</v>
      </c>
      <c r="B5156" s="360" t="s">
        <v>4037</v>
      </c>
      <c r="C5156" s="360" t="s">
        <v>3532</v>
      </c>
      <c r="D5156" s="360">
        <v>217</v>
      </c>
      <c r="E5156" s="360" t="s">
        <v>3532</v>
      </c>
      <c r="F5156" s="360" t="s">
        <v>3532</v>
      </c>
      <c r="G5156" s="360" t="s">
        <v>3532</v>
      </c>
      <c r="H5156" s="361">
        <v>45975</v>
      </c>
      <c r="I5156" s="360" t="s">
        <v>3532</v>
      </c>
      <c r="J5156" s="360" t="s">
        <v>7725</v>
      </c>
      <c r="K5156" s="360">
        <v>2024</v>
      </c>
      <c r="L5156" s="360" t="s">
        <v>7726</v>
      </c>
      <c r="M5156" s="360" t="s">
        <v>5957</v>
      </c>
      <c r="N5156" s="360" t="s">
        <v>114</v>
      </c>
      <c r="O5156" s="360" t="s">
        <v>3993</v>
      </c>
      <c r="P5156" s="360" t="s">
        <v>3532</v>
      </c>
      <c r="Q5156" s="360" t="s">
        <v>3532</v>
      </c>
    </row>
    <row r="5157" spans="1:17" ht="15">
      <c r="A5157" s="359" t="s">
        <v>1636</v>
      </c>
      <c r="B5157" s="360" t="s">
        <v>15949</v>
      </c>
      <c r="C5157" s="360" t="s">
        <v>2790</v>
      </c>
      <c r="D5157" s="360">
        <v>4</v>
      </c>
      <c r="E5157" s="360" t="s">
        <v>3532</v>
      </c>
      <c r="F5157" s="360" t="s">
        <v>15950</v>
      </c>
      <c r="G5157" s="360" t="s">
        <v>3532</v>
      </c>
      <c r="H5157" s="361">
        <v>45975</v>
      </c>
      <c r="I5157" s="360" t="s">
        <v>3532</v>
      </c>
      <c r="J5157" s="360" t="s">
        <v>5950</v>
      </c>
      <c r="K5157" s="360">
        <v>2025</v>
      </c>
      <c r="L5157" s="360" t="s">
        <v>6638</v>
      </c>
      <c r="M5157" s="360" t="s">
        <v>5952</v>
      </c>
      <c r="N5157" s="360" t="s">
        <v>5953</v>
      </c>
      <c r="O5157" s="360" t="s">
        <v>83</v>
      </c>
      <c r="P5157" s="360">
        <v>0</v>
      </c>
      <c r="Q5157" s="360" t="s">
        <v>15951</v>
      </c>
    </row>
    <row r="5158" spans="1:17" ht="15">
      <c r="A5158" s="359" t="s">
        <v>4077</v>
      </c>
      <c r="B5158" s="360" t="s">
        <v>4085</v>
      </c>
      <c r="C5158" s="360" t="s">
        <v>3532</v>
      </c>
      <c r="D5158" s="360">
        <v>217</v>
      </c>
      <c r="E5158" s="360" t="s">
        <v>3532</v>
      </c>
      <c r="F5158" s="360" t="s">
        <v>3532</v>
      </c>
      <c r="G5158" s="360" t="s">
        <v>3532</v>
      </c>
      <c r="H5158" s="361">
        <v>45975</v>
      </c>
      <c r="I5158" s="360" t="s">
        <v>3532</v>
      </c>
      <c r="J5158" s="360" t="s">
        <v>7725</v>
      </c>
      <c r="K5158" s="360">
        <v>2024</v>
      </c>
      <c r="L5158" s="360" t="s">
        <v>8015</v>
      </c>
      <c r="M5158" s="360" t="s">
        <v>5957</v>
      </c>
      <c r="N5158" s="360" t="s">
        <v>114</v>
      </c>
      <c r="O5158" s="360" t="s">
        <v>3993</v>
      </c>
      <c r="P5158" s="360" t="s">
        <v>3532</v>
      </c>
      <c r="Q5158" s="360" t="s">
        <v>3532</v>
      </c>
    </row>
    <row r="5159" spans="1:17" ht="15">
      <c r="A5159" s="359" t="s">
        <v>2147</v>
      </c>
      <c r="B5159" s="360" t="s">
        <v>2280</v>
      </c>
      <c r="C5159" s="360" t="s">
        <v>3532</v>
      </c>
      <c r="D5159" s="360">
        <v>217</v>
      </c>
      <c r="E5159" s="360" t="s">
        <v>3532</v>
      </c>
      <c r="F5159" s="360" t="s">
        <v>3532</v>
      </c>
      <c r="G5159" s="360" t="s">
        <v>3532</v>
      </c>
      <c r="H5159" s="361">
        <v>45975</v>
      </c>
      <c r="I5159" s="360" t="s">
        <v>3532</v>
      </c>
      <c r="J5159" s="360" t="s">
        <v>15952</v>
      </c>
      <c r="K5159" s="360">
        <v>2023</v>
      </c>
      <c r="L5159" s="360" t="s">
        <v>6008</v>
      </c>
      <c r="M5159" s="360" t="s">
        <v>5957</v>
      </c>
      <c r="N5159" s="360" t="s">
        <v>5953</v>
      </c>
      <c r="O5159" s="360" t="s">
        <v>2147</v>
      </c>
      <c r="P5159" s="360" t="s">
        <v>3532</v>
      </c>
      <c r="Q5159" s="360" t="s">
        <v>3532</v>
      </c>
    </row>
    <row r="5160" spans="1:17" ht="15">
      <c r="A5160" s="359" t="s">
        <v>2046</v>
      </c>
      <c r="B5160" s="360" t="s">
        <v>2343</v>
      </c>
      <c r="C5160" s="360" t="s">
        <v>6591</v>
      </c>
      <c r="D5160" s="360">
        <v>4</v>
      </c>
      <c r="E5160" s="360" t="s">
        <v>3532</v>
      </c>
      <c r="F5160" s="360" t="s">
        <v>3532</v>
      </c>
      <c r="G5160" s="360" t="s">
        <v>3532</v>
      </c>
      <c r="H5160" s="361">
        <v>45975</v>
      </c>
      <c r="I5160" s="360" t="s">
        <v>3532</v>
      </c>
      <c r="J5160" s="360" t="s">
        <v>14943</v>
      </c>
      <c r="K5160" s="360">
        <v>2023</v>
      </c>
      <c r="L5160" s="360" t="s">
        <v>15053</v>
      </c>
      <c r="M5160" s="360" t="s">
        <v>5957</v>
      </c>
      <c r="N5160" s="360" t="s">
        <v>114</v>
      </c>
      <c r="O5160" s="360" t="s">
        <v>251</v>
      </c>
      <c r="P5160" s="360">
        <v>0</v>
      </c>
      <c r="Q5160" s="360" t="s">
        <v>15082</v>
      </c>
    </row>
    <row r="5161" spans="1:17" ht="15">
      <c r="A5161" s="359" t="s">
        <v>2046</v>
      </c>
      <c r="B5161" s="360" t="s">
        <v>2343</v>
      </c>
      <c r="C5161" s="360" t="s">
        <v>6591</v>
      </c>
      <c r="D5161" s="360">
        <v>4</v>
      </c>
      <c r="E5161" s="360" t="s">
        <v>3532</v>
      </c>
      <c r="F5161" s="360" t="s">
        <v>3532</v>
      </c>
      <c r="G5161" s="360" t="s">
        <v>3532</v>
      </c>
      <c r="H5161" s="361">
        <v>45975</v>
      </c>
      <c r="I5161" s="360" t="s">
        <v>3532</v>
      </c>
      <c r="J5161" s="360" t="s">
        <v>14943</v>
      </c>
      <c r="K5161" s="360">
        <v>2023</v>
      </c>
      <c r="L5161" s="360" t="s">
        <v>15053</v>
      </c>
      <c r="M5161" s="360" t="s">
        <v>5957</v>
      </c>
      <c r="N5161" s="360" t="s">
        <v>114</v>
      </c>
      <c r="O5161" s="360" t="s">
        <v>251</v>
      </c>
      <c r="P5161" s="360">
        <v>0</v>
      </c>
      <c r="Q5161" s="360" t="s">
        <v>15082</v>
      </c>
    </row>
    <row r="5162" spans="1:17" ht="15">
      <c r="A5162" s="359" t="s">
        <v>2046</v>
      </c>
      <c r="B5162" s="360" t="s">
        <v>995</v>
      </c>
      <c r="C5162" s="360" t="s">
        <v>6591</v>
      </c>
      <c r="D5162" s="360">
        <v>4</v>
      </c>
      <c r="E5162" s="360" t="s">
        <v>3532</v>
      </c>
      <c r="F5162" s="360" t="s">
        <v>3532</v>
      </c>
      <c r="G5162" s="360" t="s">
        <v>3532</v>
      </c>
      <c r="H5162" s="361">
        <v>45975</v>
      </c>
      <c r="I5162" s="360" t="s">
        <v>3532</v>
      </c>
      <c r="J5162" s="360" t="s">
        <v>14943</v>
      </c>
      <c r="K5162" s="360">
        <v>2023</v>
      </c>
      <c r="L5162" s="360" t="s">
        <v>15053</v>
      </c>
      <c r="M5162" s="360" t="s">
        <v>5957</v>
      </c>
      <c r="N5162" s="360" t="s">
        <v>114</v>
      </c>
      <c r="O5162" s="360" t="s">
        <v>251</v>
      </c>
      <c r="P5162" s="360">
        <v>0</v>
      </c>
      <c r="Q5162" s="360" t="s">
        <v>15082</v>
      </c>
    </row>
    <row r="5163" spans="1:17" ht="15">
      <c r="A5163" s="359" t="s">
        <v>2046</v>
      </c>
      <c r="B5163" s="360" t="s">
        <v>2359</v>
      </c>
      <c r="C5163" s="360" t="s">
        <v>6591</v>
      </c>
      <c r="D5163" s="360">
        <v>4</v>
      </c>
      <c r="E5163" s="360" t="s">
        <v>3532</v>
      </c>
      <c r="F5163" s="360" t="s">
        <v>3532</v>
      </c>
      <c r="G5163" s="360" t="s">
        <v>3532</v>
      </c>
      <c r="H5163" s="361">
        <v>45975</v>
      </c>
      <c r="I5163" s="360" t="s">
        <v>3532</v>
      </c>
      <c r="J5163" s="360" t="s">
        <v>14943</v>
      </c>
      <c r="K5163" s="360">
        <v>2023</v>
      </c>
      <c r="L5163" s="360" t="s">
        <v>15053</v>
      </c>
      <c r="M5163" s="360" t="s">
        <v>5957</v>
      </c>
      <c r="N5163" s="360" t="s">
        <v>114</v>
      </c>
      <c r="O5163" s="360" t="s">
        <v>251</v>
      </c>
      <c r="P5163" s="360">
        <v>0</v>
      </c>
      <c r="Q5163" s="360" t="s">
        <v>15082</v>
      </c>
    </row>
    <row r="5164" spans="1:17" ht="15">
      <c r="A5164" s="359" t="s">
        <v>2046</v>
      </c>
      <c r="B5164" s="360" t="s">
        <v>2357</v>
      </c>
      <c r="C5164" s="360" t="s">
        <v>6591</v>
      </c>
      <c r="D5164" s="360">
        <v>4</v>
      </c>
      <c r="E5164" s="360" t="s">
        <v>3532</v>
      </c>
      <c r="F5164" s="360" t="s">
        <v>3532</v>
      </c>
      <c r="G5164" s="360" t="s">
        <v>3532</v>
      </c>
      <c r="H5164" s="361">
        <v>45975</v>
      </c>
      <c r="I5164" s="360" t="s">
        <v>3532</v>
      </c>
      <c r="J5164" s="360" t="s">
        <v>14943</v>
      </c>
      <c r="K5164" s="360">
        <v>2023</v>
      </c>
      <c r="L5164" s="360" t="s">
        <v>15053</v>
      </c>
      <c r="M5164" s="360" t="s">
        <v>5957</v>
      </c>
      <c r="N5164" s="360" t="s">
        <v>114</v>
      </c>
      <c r="O5164" s="360" t="s">
        <v>251</v>
      </c>
      <c r="P5164" s="360">
        <v>0</v>
      </c>
      <c r="Q5164" s="360" t="s">
        <v>15082</v>
      </c>
    </row>
    <row r="5165" spans="1:17" ht="15">
      <c r="A5165" s="359" t="s">
        <v>2046</v>
      </c>
      <c r="B5165" s="360" t="s">
        <v>2358</v>
      </c>
      <c r="C5165" s="360" t="s">
        <v>6591</v>
      </c>
      <c r="D5165" s="360">
        <v>4</v>
      </c>
      <c r="E5165" s="360" t="s">
        <v>3532</v>
      </c>
      <c r="F5165" s="360" t="s">
        <v>3532</v>
      </c>
      <c r="G5165" s="360" t="s">
        <v>3532</v>
      </c>
      <c r="H5165" s="361">
        <v>45975</v>
      </c>
      <c r="I5165" s="360" t="s">
        <v>3532</v>
      </c>
      <c r="J5165" s="360" t="s">
        <v>14943</v>
      </c>
      <c r="K5165" s="360">
        <v>2023</v>
      </c>
      <c r="L5165" s="360" t="s">
        <v>15053</v>
      </c>
      <c r="M5165" s="360" t="s">
        <v>5957</v>
      </c>
      <c r="N5165" s="360" t="s">
        <v>114</v>
      </c>
      <c r="O5165" s="360" t="s">
        <v>251</v>
      </c>
      <c r="P5165" s="360">
        <v>0</v>
      </c>
      <c r="Q5165" s="360" t="s">
        <v>15082</v>
      </c>
    </row>
    <row r="5166" spans="1:17" ht="15">
      <c r="A5166" s="359" t="s">
        <v>535</v>
      </c>
      <c r="B5166" s="360" t="s">
        <v>1662</v>
      </c>
      <c r="C5166" s="360" t="s">
        <v>6591</v>
      </c>
      <c r="D5166" s="360">
        <v>4</v>
      </c>
      <c r="E5166" s="360" t="s">
        <v>3532</v>
      </c>
      <c r="F5166" s="360" t="s">
        <v>3532</v>
      </c>
      <c r="G5166" s="360" t="s">
        <v>3532</v>
      </c>
      <c r="H5166" s="361">
        <v>45975</v>
      </c>
      <c r="I5166" s="360" t="s">
        <v>3532</v>
      </c>
      <c r="J5166" s="360" t="s">
        <v>14943</v>
      </c>
      <c r="K5166" s="360">
        <v>2023</v>
      </c>
      <c r="L5166" s="360" t="s">
        <v>15053</v>
      </c>
      <c r="M5166" s="360" t="s">
        <v>5957</v>
      </c>
      <c r="N5166" s="360" t="s">
        <v>114</v>
      </c>
      <c r="O5166" s="360" t="s">
        <v>251</v>
      </c>
      <c r="P5166" s="360">
        <v>0</v>
      </c>
      <c r="Q5166" s="360" t="s">
        <v>14335</v>
      </c>
    </row>
    <row r="5167" spans="1:17" ht="15">
      <c r="A5167" s="359" t="s">
        <v>1647</v>
      </c>
      <c r="B5167" s="360" t="s">
        <v>988</v>
      </c>
      <c r="C5167" s="360" t="s">
        <v>2790</v>
      </c>
      <c r="D5167" s="360">
        <v>2</v>
      </c>
      <c r="E5167" s="360" t="s">
        <v>3532</v>
      </c>
      <c r="F5167" s="360" t="s">
        <v>15953</v>
      </c>
      <c r="G5167" s="360" t="s">
        <v>3532</v>
      </c>
      <c r="H5167" s="361">
        <v>45975</v>
      </c>
      <c r="I5167" s="360" t="s">
        <v>3532</v>
      </c>
      <c r="J5167" s="360" t="s">
        <v>14943</v>
      </c>
      <c r="K5167" s="360">
        <v>2024</v>
      </c>
      <c r="L5167" s="360" t="s">
        <v>14944</v>
      </c>
      <c r="M5167" s="360" t="s">
        <v>5957</v>
      </c>
      <c r="N5167" s="360" t="s">
        <v>114</v>
      </c>
      <c r="O5167" s="360" t="s">
        <v>83</v>
      </c>
      <c r="P5167" s="360">
        <v>0</v>
      </c>
      <c r="Q5167" s="360" t="s">
        <v>15954</v>
      </c>
    </row>
    <row r="5168" spans="1:17" ht="15">
      <c r="A5168" s="359" t="s">
        <v>6525</v>
      </c>
      <c r="B5168" s="360" t="s">
        <v>367</v>
      </c>
      <c r="C5168" s="360" t="s">
        <v>109</v>
      </c>
      <c r="D5168" s="360">
        <v>51</v>
      </c>
      <c r="E5168" s="360" t="s">
        <v>14114</v>
      </c>
      <c r="F5168" s="360" t="s">
        <v>7208</v>
      </c>
      <c r="G5168" s="360" t="s">
        <v>7209</v>
      </c>
      <c r="H5168" s="361">
        <v>45975</v>
      </c>
      <c r="I5168" s="360" t="s">
        <v>3532</v>
      </c>
      <c r="J5168" s="360" t="s">
        <v>14943</v>
      </c>
      <c r="K5168" s="360">
        <v>2023</v>
      </c>
      <c r="L5168" s="360" t="s">
        <v>14944</v>
      </c>
      <c r="M5168" s="360" t="s">
        <v>5957</v>
      </c>
      <c r="N5168" s="360" t="s">
        <v>114</v>
      </c>
      <c r="O5168" s="360" t="s">
        <v>83</v>
      </c>
      <c r="P5168" s="360" t="s">
        <v>3532</v>
      </c>
      <c r="Q5168" s="360" t="s">
        <v>14420</v>
      </c>
    </row>
    <row r="5169" spans="1:17" ht="15">
      <c r="A5169" s="359" t="s">
        <v>1657</v>
      </c>
      <c r="B5169" s="360" t="s">
        <v>2075</v>
      </c>
      <c r="C5169" s="360" t="s">
        <v>6591</v>
      </c>
      <c r="D5169" s="360">
        <v>0</v>
      </c>
      <c r="E5169" s="360" t="s">
        <v>3532</v>
      </c>
      <c r="F5169" s="360" t="s">
        <v>3532</v>
      </c>
      <c r="G5169" s="360" t="s">
        <v>3532</v>
      </c>
      <c r="H5169" s="361">
        <v>45975</v>
      </c>
      <c r="I5169" s="360" t="s">
        <v>3532</v>
      </c>
      <c r="J5169" s="360" t="s">
        <v>14943</v>
      </c>
      <c r="K5169" s="360">
        <v>2023</v>
      </c>
      <c r="L5169" s="360" t="s">
        <v>14944</v>
      </c>
      <c r="M5169" s="360" t="s">
        <v>5957</v>
      </c>
      <c r="N5169" s="360" t="s">
        <v>114</v>
      </c>
      <c r="O5169" s="360" t="s">
        <v>3532</v>
      </c>
      <c r="P5169" s="360" t="s">
        <v>3532</v>
      </c>
      <c r="Q5169" s="360" t="s">
        <v>8924</v>
      </c>
    </row>
    <row r="5170" spans="1:17" ht="15">
      <c r="A5170" s="359" t="s">
        <v>1647</v>
      </c>
      <c r="B5170" s="360" t="s">
        <v>5713</v>
      </c>
      <c r="C5170" s="360" t="s">
        <v>2790</v>
      </c>
      <c r="D5170" s="360">
        <v>4</v>
      </c>
      <c r="E5170" s="360" t="s">
        <v>3532</v>
      </c>
      <c r="F5170" s="360" t="s">
        <v>15955</v>
      </c>
      <c r="G5170" s="360" t="s">
        <v>3532</v>
      </c>
      <c r="H5170" s="361">
        <v>45975</v>
      </c>
      <c r="I5170" s="360" t="s">
        <v>3532</v>
      </c>
      <c r="J5170" s="360" t="s">
        <v>14943</v>
      </c>
      <c r="K5170" s="360">
        <v>2023</v>
      </c>
      <c r="L5170" s="360" t="s">
        <v>14944</v>
      </c>
      <c r="M5170" s="360" t="s">
        <v>5957</v>
      </c>
      <c r="N5170" s="360" t="s">
        <v>114</v>
      </c>
      <c r="O5170" s="360" t="s">
        <v>83</v>
      </c>
      <c r="P5170" s="360">
        <v>0</v>
      </c>
      <c r="Q5170" s="360" t="s">
        <v>15956</v>
      </c>
    </row>
    <row r="5171" spans="1:17" ht="15">
      <c r="A5171" s="359" t="s">
        <v>3980</v>
      </c>
      <c r="B5171" s="360" t="s">
        <v>5714</v>
      </c>
      <c r="C5171" s="360" t="s">
        <v>2790</v>
      </c>
      <c r="D5171" s="360">
        <v>5</v>
      </c>
      <c r="E5171" s="360" t="s">
        <v>3532</v>
      </c>
      <c r="F5171" s="360" t="s">
        <v>15957</v>
      </c>
      <c r="G5171" s="360" t="s">
        <v>3532</v>
      </c>
      <c r="H5171" s="361">
        <v>45975</v>
      </c>
      <c r="I5171" s="360" t="s">
        <v>3532</v>
      </c>
      <c r="J5171" s="360" t="s">
        <v>14943</v>
      </c>
      <c r="K5171" s="360">
        <v>2023</v>
      </c>
      <c r="L5171" s="360" t="s">
        <v>14944</v>
      </c>
      <c r="M5171" s="360" t="s">
        <v>5957</v>
      </c>
      <c r="N5171" s="360" t="s">
        <v>114</v>
      </c>
      <c r="O5171" s="360" t="s">
        <v>83</v>
      </c>
      <c r="P5171" s="360">
        <v>0</v>
      </c>
      <c r="Q5171" s="360" t="s">
        <v>15958</v>
      </c>
    </row>
    <row r="5172" spans="1:17" ht="15">
      <c r="A5172" s="359" t="s">
        <v>2147</v>
      </c>
      <c r="B5172" s="360" t="s">
        <v>2077</v>
      </c>
      <c r="C5172" s="360" t="s">
        <v>3532</v>
      </c>
      <c r="D5172" s="360">
        <v>86</v>
      </c>
      <c r="E5172" s="360" t="s">
        <v>3532</v>
      </c>
      <c r="F5172" s="360" t="s">
        <v>3532</v>
      </c>
      <c r="G5172" s="360" t="s">
        <v>3532</v>
      </c>
      <c r="H5172" s="361">
        <v>45975</v>
      </c>
      <c r="I5172" s="360" t="s">
        <v>3532</v>
      </c>
      <c r="J5172" s="360" t="s">
        <v>14943</v>
      </c>
      <c r="K5172" s="360">
        <v>2023</v>
      </c>
      <c r="L5172" s="360" t="s">
        <v>9678</v>
      </c>
      <c r="M5172" s="360" t="s">
        <v>5957</v>
      </c>
      <c r="N5172" s="360" t="s">
        <v>114</v>
      </c>
      <c r="O5172" s="360" t="s">
        <v>2147</v>
      </c>
      <c r="P5172" s="360" t="s">
        <v>3532</v>
      </c>
      <c r="Q5172" s="360" t="s">
        <v>3532</v>
      </c>
    </row>
    <row r="5173" spans="1:17" ht="15">
      <c r="A5173" s="359" t="s">
        <v>2338</v>
      </c>
      <c r="B5173" s="360" t="s">
        <v>2336</v>
      </c>
      <c r="C5173" s="360" t="s">
        <v>3532</v>
      </c>
      <c r="D5173" s="360">
        <v>1</v>
      </c>
      <c r="E5173" s="360" t="s">
        <v>3532</v>
      </c>
      <c r="F5173" s="360" t="s">
        <v>3532</v>
      </c>
      <c r="G5173" s="360" t="s">
        <v>3532</v>
      </c>
      <c r="H5173" s="361">
        <v>45975</v>
      </c>
      <c r="I5173" s="360" t="s">
        <v>3532</v>
      </c>
      <c r="J5173" s="360" t="s">
        <v>14943</v>
      </c>
      <c r="K5173" s="360">
        <v>2023</v>
      </c>
      <c r="L5173" s="360" t="s">
        <v>14944</v>
      </c>
      <c r="M5173" s="360" t="s">
        <v>5957</v>
      </c>
      <c r="N5173" s="360" t="s">
        <v>114</v>
      </c>
      <c r="O5173" s="360" t="s">
        <v>9068</v>
      </c>
      <c r="P5173" s="360">
        <v>0</v>
      </c>
      <c r="Q5173" s="360" t="s">
        <v>3532</v>
      </c>
    </row>
    <row r="5174" spans="1:17" ht="15">
      <c r="A5174" s="359" t="s">
        <v>1647</v>
      </c>
      <c r="B5174" s="360" t="s">
        <v>765</v>
      </c>
      <c r="C5174" s="360" t="s">
        <v>2790</v>
      </c>
      <c r="D5174" s="360">
        <v>3</v>
      </c>
      <c r="E5174" s="360" t="s">
        <v>3532</v>
      </c>
      <c r="F5174" s="360" t="s">
        <v>15959</v>
      </c>
      <c r="G5174" s="360" t="s">
        <v>3532</v>
      </c>
      <c r="H5174" s="361">
        <v>45975</v>
      </c>
      <c r="I5174" s="360" t="s">
        <v>3532</v>
      </c>
      <c r="J5174" s="360" t="s">
        <v>14943</v>
      </c>
      <c r="K5174" s="360">
        <v>2023</v>
      </c>
      <c r="L5174" s="360" t="s">
        <v>14944</v>
      </c>
      <c r="M5174" s="360" t="s">
        <v>5957</v>
      </c>
      <c r="N5174" s="360" t="s">
        <v>114</v>
      </c>
      <c r="O5174" s="360" t="s">
        <v>83</v>
      </c>
      <c r="P5174" s="360">
        <v>0</v>
      </c>
      <c r="Q5174" s="360" t="s">
        <v>15960</v>
      </c>
    </row>
    <row r="5175" spans="1:17" ht="15">
      <c r="A5175" s="359" t="s">
        <v>2147</v>
      </c>
      <c r="B5175" s="360" t="s">
        <v>2074</v>
      </c>
      <c r="C5175" s="360" t="s">
        <v>3532</v>
      </c>
      <c r="D5175" s="360">
        <v>106</v>
      </c>
      <c r="E5175" s="360" t="s">
        <v>3532</v>
      </c>
      <c r="F5175" s="360" t="s">
        <v>3532</v>
      </c>
      <c r="G5175" s="360" t="s">
        <v>3532</v>
      </c>
      <c r="H5175" s="361">
        <v>45975</v>
      </c>
      <c r="I5175" s="360" t="s">
        <v>3532</v>
      </c>
      <c r="J5175" s="360" t="s">
        <v>14943</v>
      </c>
      <c r="K5175" s="360">
        <v>2023</v>
      </c>
      <c r="L5175" s="360" t="s">
        <v>14944</v>
      </c>
      <c r="M5175" s="360" t="s">
        <v>5957</v>
      </c>
      <c r="N5175" s="360" t="s">
        <v>114</v>
      </c>
      <c r="O5175" s="360" t="s">
        <v>2147</v>
      </c>
      <c r="P5175" s="360" t="s">
        <v>3532</v>
      </c>
      <c r="Q5175" s="360" t="s">
        <v>3532</v>
      </c>
    </row>
    <row r="5176" spans="1:17" ht="15">
      <c r="A5176" s="359" t="s">
        <v>1657</v>
      </c>
      <c r="B5176" s="360" t="s">
        <v>2073</v>
      </c>
      <c r="C5176" s="360" t="s">
        <v>6591</v>
      </c>
      <c r="D5176" s="360">
        <v>0</v>
      </c>
      <c r="E5176" s="360" t="s">
        <v>3532</v>
      </c>
      <c r="F5176" s="360" t="s">
        <v>3532</v>
      </c>
      <c r="G5176" s="360" t="s">
        <v>3532</v>
      </c>
      <c r="H5176" s="361">
        <v>45975</v>
      </c>
      <c r="I5176" s="360" t="s">
        <v>3532</v>
      </c>
      <c r="J5176" s="360" t="s">
        <v>14943</v>
      </c>
      <c r="K5176" s="360">
        <v>2023</v>
      </c>
      <c r="L5176" s="360" t="s">
        <v>14944</v>
      </c>
      <c r="M5176" s="360" t="s">
        <v>5957</v>
      </c>
      <c r="N5176" s="360" t="s">
        <v>114</v>
      </c>
      <c r="O5176" s="360" t="s">
        <v>3532</v>
      </c>
      <c r="P5176" s="360" t="s">
        <v>3532</v>
      </c>
      <c r="Q5176" s="360" t="s">
        <v>8924</v>
      </c>
    </row>
    <row r="5177" spans="1:17" ht="15">
      <c r="A5177" s="359" t="s">
        <v>3980</v>
      </c>
      <c r="B5177" s="360" t="s">
        <v>5721</v>
      </c>
      <c r="C5177" s="360" t="s">
        <v>3532</v>
      </c>
      <c r="D5177" s="360">
        <v>14</v>
      </c>
      <c r="E5177" s="360" t="s">
        <v>3532</v>
      </c>
      <c r="F5177" s="360" t="s">
        <v>3532</v>
      </c>
      <c r="G5177" s="360" t="s">
        <v>3532</v>
      </c>
      <c r="H5177" s="361">
        <v>45975</v>
      </c>
      <c r="I5177" s="360" t="s">
        <v>3532</v>
      </c>
      <c r="J5177" s="360" t="s">
        <v>14943</v>
      </c>
      <c r="K5177" s="360">
        <v>2023</v>
      </c>
      <c r="L5177" s="360" t="s">
        <v>14944</v>
      </c>
      <c r="M5177" s="360" t="s">
        <v>5957</v>
      </c>
      <c r="N5177" s="360" t="s">
        <v>114</v>
      </c>
      <c r="O5177" s="360" t="s">
        <v>83</v>
      </c>
      <c r="P5177" s="360" t="s">
        <v>3532</v>
      </c>
      <c r="Q5177" s="360" t="s">
        <v>3532</v>
      </c>
    </row>
    <row r="5178" spans="1:17" ht="15">
      <c r="A5178" s="359" t="s">
        <v>2338</v>
      </c>
      <c r="B5178" s="360" t="s">
        <v>1563</v>
      </c>
      <c r="C5178" s="360" t="s">
        <v>3532</v>
      </c>
      <c r="D5178" s="360">
        <v>1</v>
      </c>
      <c r="E5178" s="360" t="s">
        <v>3532</v>
      </c>
      <c r="F5178" s="360" t="s">
        <v>3532</v>
      </c>
      <c r="G5178" s="360" t="s">
        <v>3532</v>
      </c>
      <c r="H5178" s="361">
        <v>45975</v>
      </c>
      <c r="I5178" s="360" t="s">
        <v>3532</v>
      </c>
      <c r="J5178" s="360" t="s">
        <v>14943</v>
      </c>
      <c r="K5178" s="360">
        <v>2023</v>
      </c>
      <c r="L5178" s="360" t="s">
        <v>14944</v>
      </c>
      <c r="M5178" s="360" t="s">
        <v>5957</v>
      </c>
      <c r="N5178" s="360" t="s">
        <v>114</v>
      </c>
      <c r="O5178" s="360" t="s">
        <v>9068</v>
      </c>
      <c r="P5178" s="360">
        <v>0</v>
      </c>
      <c r="Q5178" s="360" t="s">
        <v>3532</v>
      </c>
    </row>
    <row r="5179" spans="1:17" ht="15">
      <c r="A5179" s="359" t="s">
        <v>2046</v>
      </c>
      <c r="B5179" s="360" t="s">
        <v>2373</v>
      </c>
      <c r="C5179" s="360" t="s">
        <v>6591</v>
      </c>
      <c r="D5179" s="360">
        <v>4</v>
      </c>
      <c r="E5179" s="360" t="s">
        <v>3532</v>
      </c>
      <c r="F5179" s="360" t="s">
        <v>3532</v>
      </c>
      <c r="G5179" s="360" t="s">
        <v>3532</v>
      </c>
      <c r="H5179" s="361">
        <v>45975</v>
      </c>
      <c r="I5179" s="360" t="s">
        <v>3532</v>
      </c>
      <c r="J5179" s="360" t="s">
        <v>14943</v>
      </c>
      <c r="K5179" s="360">
        <v>2023</v>
      </c>
      <c r="L5179" s="360" t="s">
        <v>14944</v>
      </c>
      <c r="M5179" s="360" t="s">
        <v>5957</v>
      </c>
      <c r="N5179" s="360" t="s">
        <v>114</v>
      </c>
      <c r="O5179" s="360" t="s">
        <v>251</v>
      </c>
      <c r="P5179" s="360">
        <v>0</v>
      </c>
      <c r="Q5179" s="360" t="s">
        <v>15082</v>
      </c>
    </row>
    <row r="5180" spans="1:17" ht="15">
      <c r="A5180" s="359" t="s">
        <v>535</v>
      </c>
      <c r="B5180" s="360" t="s">
        <v>1617</v>
      </c>
      <c r="C5180" s="360" t="s">
        <v>6591</v>
      </c>
      <c r="D5180" s="360">
        <v>3</v>
      </c>
      <c r="E5180" s="360" t="s">
        <v>3532</v>
      </c>
      <c r="F5180" s="360" t="s">
        <v>3532</v>
      </c>
      <c r="G5180" s="360" t="s">
        <v>3532</v>
      </c>
      <c r="H5180" s="361">
        <v>45975</v>
      </c>
      <c r="I5180" s="360" t="s">
        <v>3532</v>
      </c>
      <c r="J5180" s="360" t="s">
        <v>14943</v>
      </c>
      <c r="K5180" s="360">
        <v>2023</v>
      </c>
      <c r="L5180" s="360" t="s">
        <v>14944</v>
      </c>
      <c r="M5180" s="360" t="s">
        <v>5957</v>
      </c>
      <c r="N5180" s="360" t="s">
        <v>114</v>
      </c>
      <c r="O5180" s="360" t="s">
        <v>251</v>
      </c>
      <c r="P5180" s="360">
        <v>0</v>
      </c>
      <c r="Q5180" s="360" t="s">
        <v>14335</v>
      </c>
    </row>
    <row r="5181" spans="1:17" ht="15">
      <c r="A5181" s="359" t="s">
        <v>1639</v>
      </c>
      <c r="B5181" s="360" t="s">
        <v>2100</v>
      </c>
      <c r="C5181" s="360" t="s">
        <v>3532</v>
      </c>
      <c r="D5181" s="360">
        <v>7</v>
      </c>
      <c r="E5181" s="360" t="s">
        <v>3532</v>
      </c>
      <c r="F5181" s="360" t="s">
        <v>3532</v>
      </c>
      <c r="G5181" s="360" t="s">
        <v>3532</v>
      </c>
      <c r="H5181" s="361">
        <v>45975</v>
      </c>
      <c r="I5181" s="360" t="s">
        <v>3532</v>
      </c>
      <c r="J5181" s="360" t="s">
        <v>14943</v>
      </c>
      <c r="K5181" s="360">
        <v>2023</v>
      </c>
      <c r="L5181" s="360" t="s">
        <v>14944</v>
      </c>
      <c r="M5181" s="360" t="s">
        <v>5957</v>
      </c>
      <c r="N5181" s="360" t="s">
        <v>114</v>
      </c>
      <c r="O5181" s="360" t="s">
        <v>8390</v>
      </c>
      <c r="P5181" s="360" t="s">
        <v>3532</v>
      </c>
      <c r="Q5181" s="360" t="s">
        <v>3532</v>
      </c>
    </row>
    <row r="5182" spans="1:17" ht="15">
      <c r="A5182" s="359" t="s">
        <v>1657</v>
      </c>
      <c r="B5182" s="360" t="s">
        <v>2072</v>
      </c>
      <c r="C5182" s="360" t="s">
        <v>6591</v>
      </c>
      <c r="D5182" s="360">
        <v>0</v>
      </c>
      <c r="E5182" s="360" t="s">
        <v>3532</v>
      </c>
      <c r="F5182" s="360" t="s">
        <v>3532</v>
      </c>
      <c r="G5182" s="360" t="s">
        <v>3532</v>
      </c>
      <c r="H5182" s="361">
        <v>45975</v>
      </c>
      <c r="I5182" s="360" t="s">
        <v>3532</v>
      </c>
      <c r="J5182" s="360" t="s">
        <v>14943</v>
      </c>
      <c r="K5182" s="360">
        <v>2024</v>
      </c>
      <c r="L5182" s="360" t="s">
        <v>14944</v>
      </c>
      <c r="M5182" s="360" t="s">
        <v>5957</v>
      </c>
      <c r="N5182" s="360" t="s">
        <v>114</v>
      </c>
      <c r="O5182" s="360" t="s">
        <v>3532</v>
      </c>
      <c r="P5182" s="360" t="s">
        <v>3532</v>
      </c>
      <c r="Q5182" s="360" t="s">
        <v>8924</v>
      </c>
    </row>
    <row r="5183" spans="1:17" ht="15">
      <c r="A5183" s="359" t="s">
        <v>3980</v>
      </c>
      <c r="B5183" s="360" t="s">
        <v>5715</v>
      </c>
      <c r="C5183" s="360" t="s">
        <v>2790</v>
      </c>
      <c r="D5183" s="360">
        <v>2</v>
      </c>
      <c r="E5183" s="360" t="s">
        <v>3532</v>
      </c>
      <c r="F5183" s="360" t="s">
        <v>15961</v>
      </c>
      <c r="G5183" s="360" t="s">
        <v>3532</v>
      </c>
      <c r="H5183" s="361">
        <v>45975</v>
      </c>
      <c r="I5183" s="360" t="s">
        <v>3532</v>
      </c>
      <c r="J5183" s="360" t="s">
        <v>14943</v>
      </c>
      <c r="K5183" s="360">
        <v>2024</v>
      </c>
      <c r="L5183" s="360" t="s">
        <v>14944</v>
      </c>
      <c r="M5183" s="360" t="s">
        <v>5957</v>
      </c>
      <c r="N5183" s="360" t="s">
        <v>114</v>
      </c>
      <c r="O5183" s="360" t="s">
        <v>83</v>
      </c>
      <c r="P5183" s="360">
        <v>0</v>
      </c>
      <c r="Q5183" s="360" t="s">
        <v>15962</v>
      </c>
    </row>
    <row r="5184" spans="1:17" ht="15">
      <c r="A5184" s="359" t="s">
        <v>1665</v>
      </c>
      <c r="B5184" s="360" t="s">
        <v>762</v>
      </c>
      <c r="C5184" s="360" t="s">
        <v>3532</v>
      </c>
      <c r="D5184" s="360">
        <v>1</v>
      </c>
      <c r="E5184" s="360" t="s">
        <v>3532</v>
      </c>
      <c r="F5184" s="360" t="s">
        <v>3532</v>
      </c>
      <c r="G5184" s="360" t="s">
        <v>3532</v>
      </c>
      <c r="H5184" s="361">
        <v>45975</v>
      </c>
      <c r="I5184" s="360" t="s">
        <v>3532</v>
      </c>
      <c r="J5184" s="360" t="s">
        <v>14943</v>
      </c>
      <c r="K5184" s="360">
        <v>2022</v>
      </c>
      <c r="L5184" s="360" t="s">
        <v>14944</v>
      </c>
      <c r="M5184" s="360" t="s">
        <v>5957</v>
      </c>
      <c r="N5184" s="360" t="s">
        <v>114</v>
      </c>
      <c r="O5184" s="360" t="s">
        <v>251</v>
      </c>
      <c r="P5184" s="360">
        <v>0</v>
      </c>
      <c r="Q5184" s="360" t="s">
        <v>3532</v>
      </c>
    </row>
    <row r="5185" spans="1:17" ht="15">
      <c r="A5185" s="359" t="s">
        <v>1876</v>
      </c>
      <c r="B5185" s="360" t="s">
        <v>15963</v>
      </c>
      <c r="C5185" s="360" t="s">
        <v>2790</v>
      </c>
      <c r="D5185" s="360">
        <v>2</v>
      </c>
      <c r="E5185" s="360" t="s">
        <v>3532</v>
      </c>
      <c r="F5185" s="360" t="s">
        <v>15964</v>
      </c>
      <c r="G5185" s="360" t="s">
        <v>3532</v>
      </c>
      <c r="H5185" s="361">
        <v>45975</v>
      </c>
      <c r="I5185" s="360" t="s">
        <v>3532</v>
      </c>
      <c r="J5185" s="360" t="s">
        <v>12891</v>
      </c>
      <c r="K5185" s="360">
        <v>2025</v>
      </c>
      <c r="L5185" s="360" t="s">
        <v>6384</v>
      </c>
      <c r="M5185" s="360" t="s">
        <v>5957</v>
      </c>
      <c r="N5185" s="360" t="s">
        <v>5953</v>
      </c>
      <c r="O5185" s="360" t="s">
        <v>83</v>
      </c>
      <c r="P5185" s="360">
        <v>0</v>
      </c>
      <c r="Q5185" s="360" t="s">
        <v>11409</v>
      </c>
    </row>
    <row r="5186" spans="1:17" ht="15">
      <c r="A5186" s="359" t="s">
        <v>1644</v>
      </c>
      <c r="B5186" s="360" t="s">
        <v>15965</v>
      </c>
      <c r="C5186" s="360" t="s">
        <v>2790</v>
      </c>
      <c r="D5186" s="360">
        <v>4</v>
      </c>
      <c r="E5186" s="360" t="s">
        <v>3532</v>
      </c>
      <c r="F5186" s="360" t="s">
        <v>15966</v>
      </c>
      <c r="G5186" s="360" t="s">
        <v>3532</v>
      </c>
      <c r="H5186" s="361">
        <v>45975</v>
      </c>
      <c r="I5186" s="360" t="s">
        <v>3532</v>
      </c>
      <c r="J5186" s="360" t="s">
        <v>15967</v>
      </c>
      <c r="K5186" s="360">
        <v>2024</v>
      </c>
      <c r="L5186" s="360" t="s">
        <v>5956</v>
      </c>
      <c r="M5186" s="360" t="s">
        <v>5957</v>
      </c>
      <c r="N5186" s="360" t="s">
        <v>5953</v>
      </c>
      <c r="O5186" s="360" t="s">
        <v>83</v>
      </c>
      <c r="P5186" s="360">
        <v>0</v>
      </c>
      <c r="Q5186" s="360" t="s">
        <v>15968</v>
      </c>
    </row>
    <row r="5187" spans="1:17" ht="15">
      <c r="A5187" s="359" t="s">
        <v>2813</v>
      </c>
      <c r="B5187" s="360" t="s">
        <v>15969</v>
      </c>
      <c r="C5187" s="360" t="s">
        <v>3532</v>
      </c>
      <c r="D5187" s="360">
        <v>0</v>
      </c>
      <c r="E5187" s="360" t="s">
        <v>3532</v>
      </c>
      <c r="F5187" s="360" t="s">
        <v>3532</v>
      </c>
      <c r="G5187" s="360" t="s">
        <v>3532</v>
      </c>
      <c r="H5187" s="361">
        <v>45975</v>
      </c>
      <c r="I5187" s="360" t="s">
        <v>3532</v>
      </c>
      <c r="J5187" s="360" t="s">
        <v>5950</v>
      </c>
      <c r="K5187" s="360">
        <v>2025</v>
      </c>
      <c r="L5187" s="360" t="s">
        <v>6550</v>
      </c>
      <c r="M5187" s="360" t="s">
        <v>5952</v>
      </c>
      <c r="N5187" s="360" t="s">
        <v>5953</v>
      </c>
      <c r="O5187" s="360" t="s">
        <v>83</v>
      </c>
      <c r="P5187" s="360" t="s">
        <v>3532</v>
      </c>
      <c r="Q5187" s="360" t="s">
        <v>3532</v>
      </c>
    </row>
    <row r="5188" spans="1:17" ht="15">
      <c r="A5188" s="359" t="s">
        <v>3603</v>
      </c>
      <c r="B5188" s="360" t="s">
        <v>15970</v>
      </c>
      <c r="C5188" s="360" t="s">
        <v>3532</v>
      </c>
      <c r="D5188" s="360">
        <v>1</v>
      </c>
      <c r="E5188" s="360" t="s">
        <v>3532</v>
      </c>
      <c r="F5188" s="360" t="s">
        <v>3532</v>
      </c>
      <c r="G5188" s="360" t="s">
        <v>3532</v>
      </c>
      <c r="H5188" s="361">
        <v>45975</v>
      </c>
      <c r="I5188" s="360" t="s">
        <v>3532</v>
      </c>
      <c r="J5188" s="360" t="s">
        <v>11202</v>
      </c>
      <c r="K5188" s="360">
        <v>2025</v>
      </c>
      <c r="L5188" s="360" t="s">
        <v>9363</v>
      </c>
      <c r="M5188" s="360" t="s">
        <v>5957</v>
      </c>
      <c r="N5188" s="360" t="s">
        <v>5953</v>
      </c>
      <c r="O5188" s="360" t="s">
        <v>83</v>
      </c>
      <c r="P5188" s="360" t="s">
        <v>3532</v>
      </c>
      <c r="Q5188" s="360" t="s">
        <v>3532</v>
      </c>
    </row>
    <row r="5189" spans="1:17" ht="15">
      <c r="A5189" s="359" t="s">
        <v>3256</v>
      </c>
      <c r="B5189" s="360" t="s">
        <v>15971</v>
      </c>
      <c r="C5189" s="360" t="s">
        <v>3532</v>
      </c>
      <c r="D5189" s="360">
        <v>114</v>
      </c>
      <c r="E5189" s="360" t="s">
        <v>3532</v>
      </c>
      <c r="F5189" s="360" t="s">
        <v>3532</v>
      </c>
      <c r="G5189" s="360" t="s">
        <v>3532</v>
      </c>
      <c r="H5189" s="361">
        <v>45975</v>
      </c>
      <c r="I5189" s="360" t="s">
        <v>3532</v>
      </c>
      <c r="J5189" s="360" t="s">
        <v>15972</v>
      </c>
      <c r="K5189" s="360">
        <v>2025</v>
      </c>
      <c r="L5189" s="360" t="s">
        <v>5964</v>
      </c>
      <c r="M5189" s="360" t="s">
        <v>5957</v>
      </c>
      <c r="N5189" s="360" t="s">
        <v>5953</v>
      </c>
      <c r="O5189" s="360" t="s">
        <v>83</v>
      </c>
      <c r="P5189" s="360" t="s">
        <v>3532</v>
      </c>
      <c r="Q5189" s="360" t="s">
        <v>3532</v>
      </c>
    </row>
    <row r="5190" spans="1:17" ht="15">
      <c r="A5190" s="359" t="s">
        <v>3256</v>
      </c>
      <c r="B5190" s="360" t="s">
        <v>15973</v>
      </c>
      <c r="C5190" s="360" t="s">
        <v>3532</v>
      </c>
      <c r="D5190" s="360">
        <v>149</v>
      </c>
      <c r="E5190" s="360" t="s">
        <v>3532</v>
      </c>
      <c r="F5190" s="360" t="s">
        <v>3532</v>
      </c>
      <c r="G5190" s="360" t="s">
        <v>3532</v>
      </c>
      <c r="H5190" s="361">
        <v>45975</v>
      </c>
      <c r="I5190" s="360" t="s">
        <v>3532</v>
      </c>
      <c r="J5190" s="360" t="s">
        <v>15974</v>
      </c>
      <c r="K5190" s="360">
        <v>2025</v>
      </c>
      <c r="L5190" s="360" t="s">
        <v>5964</v>
      </c>
      <c r="M5190" s="360" t="s">
        <v>5957</v>
      </c>
      <c r="N5190" s="360" t="s">
        <v>5953</v>
      </c>
      <c r="O5190" s="360" t="s">
        <v>83</v>
      </c>
      <c r="P5190" s="360" t="s">
        <v>3532</v>
      </c>
      <c r="Q5190" s="360" t="s">
        <v>3532</v>
      </c>
    </row>
    <row r="5191" spans="1:17" ht="15">
      <c r="A5191" s="359" t="s">
        <v>3256</v>
      </c>
      <c r="B5191" s="360" t="s">
        <v>15975</v>
      </c>
      <c r="C5191" s="360" t="s">
        <v>3532</v>
      </c>
      <c r="D5191" s="360">
        <v>65</v>
      </c>
      <c r="E5191" s="360" t="s">
        <v>3532</v>
      </c>
      <c r="F5191" s="360" t="s">
        <v>3532</v>
      </c>
      <c r="G5191" s="360" t="s">
        <v>3532</v>
      </c>
      <c r="H5191" s="361">
        <v>45975</v>
      </c>
      <c r="I5191" s="360" t="s">
        <v>3532</v>
      </c>
      <c r="J5191" s="360" t="s">
        <v>15976</v>
      </c>
      <c r="K5191" s="360">
        <v>2025</v>
      </c>
      <c r="L5191" s="360" t="s">
        <v>5964</v>
      </c>
      <c r="M5191" s="360" t="s">
        <v>5957</v>
      </c>
      <c r="N5191" s="360" t="s">
        <v>5953</v>
      </c>
      <c r="O5191" s="360" t="s">
        <v>83</v>
      </c>
      <c r="P5191" s="360" t="s">
        <v>3532</v>
      </c>
      <c r="Q5191" s="360" t="s">
        <v>3532</v>
      </c>
    </row>
    <row r="5192" spans="1:17" ht="15">
      <c r="A5192" s="359" t="s">
        <v>3256</v>
      </c>
      <c r="B5192" s="360" t="s">
        <v>15977</v>
      </c>
      <c r="C5192" s="360" t="s">
        <v>3532</v>
      </c>
      <c r="D5192" s="360">
        <v>34</v>
      </c>
      <c r="E5192" s="360" t="s">
        <v>3532</v>
      </c>
      <c r="F5192" s="360" t="s">
        <v>3532</v>
      </c>
      <c r="G5192" s="360" t="s">
        <v>3532</v>
      </c>
      <c r="H5192" s="361">
        <v>45975</v>
      </c>
      <c r="I5192" s="360" t="s">
        <v>3532</v>
      </c>
      <c r="J5192" s="360" t="s">
        <v>15978</v>
      </c>
      <c r="K5192" s="360">
        <v>2025</v>
      </c>
      <c r="L5192" s="360" t="s">
        <v>5964</v>
      </c>
      <c r="M5192" s="360" t="s">
        <v>5957</v>
      </c>
      <c r="N5192" s="360" t="s">
        <v>5953</v>
      </c>
      <c r="O5192" s="360" t="s">
        <v>83</v>
      </c>
      <c r="P5192" s="360" t="s">
        <v>3532</v>
      </c>
      <c r="Q5192" s="360" t="s">
        <v>3532</v>
      </c>
    </row>
    <row r="5193" spans="1:17" ht="15">
      <c r="A5193" s="359" t="s">
        <v>3256</v>
      </c>
      <c r="B5193" s="360" t="s">
        <v>15979</v>
      </c>
      <c r="C5193" s="360" t="s">
        <v>3532</v>
      </c>
      <c r="D5193" s="360">
        <v>58</v>
      </c>
      <c r="E5193" s="360" t="s">
        <v>3532</v>
      </c>
      <c r="F5193" s="360" t="s">
        <v>3532</v>
      </c>
      <c r="G5193" s="360" t="s">
        <v>3532</v>
      </c>
      <c r="H5193" s="361">
        <v>45975</v>
      </c>
      <c r="I5193" s="360" t="s">
        <v>3532</v>
      </c>
      <c r="J5193" s="360" t="s">
        <v>15980</v>
      </c>
      <c r="K5193" s="360">
        <v>2025</v>
      </c>
      <c r="L5193" s="360" t="s">
        <v>5960</v>
      </c>
      <c r="M5193" s="360" t="s">
        <v>5957</v>
      </c>
      <c r="N5193" s="360" t="s">
        <v>5953</v>
      </c>
      <c r="O5193" s="360" t="s">
        <v>83</v>
      </c>
      <c r="P5193" s="360" t="s">
        <v>3532</v>
      </c>
      <c r="Q5193" s="360" t="s">
        <v>3532</v>
      </c>
    </row>
    <row r="5194" spans="1:17" ht="15">
      <c r="A5194" s="359" t="s">
        <v>1611</v>
      </c>
      <c r="B5194" s="360" t="s">
        <v>15981</v>
      </c>
      <c r="C5194" s="360" t="s">
        <v>6109</v>
      </c>
      <c r="D5194" s="360">
        <v>17</v>
      </c>
      <c r="E5194" s="360" t="s">
        <v>3532</v>
      </c>
      <c r="F5194" s="360" t="s">
        <v>6912</v>
      </c>
      <c r="G5194" s="360" t="s">
        <v>3532</v>
      </c>
      <c r="H5194" s="361">
        <v>45975</v>
      </c>
      <c r="I5194" s="360" t="s">
        <v>3532</v>
      </c>
      <c r="J5194" s="360" t="s">
        <v>15982</v>
      </c>
      <c r="K5194" s="360">
        <v>2025</v>
      </c>
      <c r="L5194" s="360" t="s">
        <v>5956</v>
      </c>
      <c r="M5194" s="360" t="s">
        <v>5957</v>
      </c>
      <c r="N5194" s="360" t="s">
        <v>5953</v>
      </c>
      <c r="O5194" s="360" t="s">
        <v>83</v>
      </c>
      <c r="P5194" s="360" t="s">
        <v>3532</v>
      </c>
      <c r="Q5194" s="360" t="s">
        <v>6914</v>
      </c>
    </row>
    <row r="5195" spans="1:17" ht="15">
      <c r="A5195" s="359" t="s">
        <v>6745</v>
      </c>
      <c r="B5195" s="360" t="s">
        <v>15983</v>
      </c>
      <c r="C5195" s="360" t="s">
        <v>3532</v>
      </c>
      <c r="D5195" s="360">
        <v>0</v>
      </c>
      <c r="E5195" s="360" t="s">
        <v>3532</v>
      </c>
      <c r="F5195" s="360" t="s">
        <v>3532</v>
      </c>
      <c r="G5195" s="360" t="s">
        <v>3532</v>
      </c>
      <c r="H5195" s="361">
        <v>45975</v>
      </c>
      <c r="I5195" s="360" t="s">
        <v>3255</v>
      </c>
      <c r="J5195" s="360" t="s">
        <v>15984</v>
      </c>
      <c r="K5195" s="360">
        <v>2025</v>
      </c>
      <c r="L5195" s="360" t="s">
        <v>5956</v>
      </c>
      <c r="M5195" s="360" t="s">
        <v>5957</v>
      </c>
      <c r="N5195" s="360" t="s">
        <v>5953</v>
      </c>
      <c r="O5195" s="360" t="s">
        <v>83</v>
      </c>
      <c r="P5195" s="360" t="s">
        <v>3532</v>
      </c>
      <c r="Q5195" s="360" t="s">
        <v>3532</v>
      </c>
    </row>
    <row r="5196" spans="1:17" ht="15">
      <c r="A5196" s="359" t="s">
        <v>6745</v>
      </c>
      <c r="B5196" s="360" t="s">
        <v>15985</v>
      </c>
      <c r="C5196" s="360" t="s">
        <v>3532</v>
      </c>
      <c r="D5196" s="360">
        <v>1</v>
      </c>
      <c r="E5196" s="360" t="s">
        <v>3532</v>
      </c>
      <c r="F5196" s="360" t="s">
        <v>3532</v>
      </c>
      <c r="G5196" s="360" t="s">
        <v>3532</v>
      </c>
      <c r="H5196" s="361">
        <v>45975</v>
      </c>
      <c r="I5196" s="360" t="s">
        <v>3255</v>
      </c>
      <c r="J5196" s="360" t="s">
        <v>15986</v>
      </c>
      <c r="K5196" s="360">
        <v>2024</v>
      </c>
      <c r="L5196" s="360" t="s">
        <v>5964</v>
      </c>
      <c r="M5196" s="360" t="s">
        <v>5957</v>
      </c>
      <c r="N5196" s="360" t="s">
        <v>5953</v>
      </c>
      <c r="O5196" s="360" t="s">
        <v>83</v>
      </c>
      <c r="P5196" s="360" t="s">
        <v>3532</v>
      </c>
      <c r="Q5196" s="360" t="s">
        <v>3532</v>
      </c>
    </row>
    <row r="5197" spans="1:17" ht="15">
      <c r="A5197" s="359" t="s">
        <v>7019</v>
      </c>
      <c r="B5197" s="360" t="s">
        <v>15987</v>
      </c>
      <c r="C5197" s="360" t="s">
        <v>3532</v>
      </c>
      <c r="D5197" s="360">
        <v>1</v>
      </c>
      <c r="E5197" s="360" t="s">
        <v>3532</v>
      </c>
      <c r="F5197" s="360" t="s">
        <v>3532</v>
      </c>
      <c r="G5197" s="360" t="s">
        <v>3532</v>
      </c>
      <c r="H5197" s="361">
        <v>45975</v>
      </c>
      <c r="I5197" s="360" t="s">
        <v>3532</v>
      </c>
      <c r="J5197" s="360" t="s">
        <v>15988</v>
      </c>
      <c r="K5197" s="360">
        <v>2025</v>
      </c>
      <c r="L5197" s="360" t="s">
        <v>5956</v>
      </c>
      <c r="M5197" s="360" t="s">
        <v>5957</v>
      </c>
      <c r="N5197" s="360" t="s">
        <v>5953</v>
      </c>
      <c r="O5197" s="360" t="s">
        <v>83</v>
      </c>
      <c r="P5197" s="360" t="s">
        <v>3532</v>
      </c>
      <c r="Q5197" s="360" t="s">
        <v>3532</v>
      </c>
    </row>
    <row r="5198" spans="1:17" ht="15">
      <c r="A5198" s="359" t="s">
        <v>6279</v>
      </c>
      <c r="B5198" s="360" t="s">
        <v>15989</v>
      </c>
      <c r="C5198" s="360" t="s">
        <v>3532</v>
      </c>
      <c r="D5198" s="360">
        <v>0</v>
      </c>
      <c r="E5198" s="360" t="s">
        <v>3532</v>
      </c>
      <c r="F5198" s="360" t="s">
        <v>3532</v>
      </c>
      <c r="G5198" s="360" t="s">
        <v>3532</v>
      </c>
      <c r="H5198" s="361">
        <v>45975</v>
      </c>
      <c r="I5198" s="360" t="s">
        <v>3532</v>
      </c>
      <c r="J5198" s="360" t="s">
        <v>15990</v>
      </c>
      <c r="K5198" s="360">
        <v>2024</v>
      </c>
      <c r="L5198" s="360" t="s">
        <v>5960</v>
      </c>
      <c r="M5198" s="360" t="s">
        <v>5957</v>
      </c>
      <c r="N5198" s="360" t="s">
        <v>5953</v>
      </c>
      <c r="O5198" s="360" t="s">
        <v>1706</v>
      </c>
      <c r="P5198" s="360" t="s">
        <v>3532</v>
      </c>
      <c r="Q5198" s="360" t="s">
        <v>3532</v>
      </c>
    </row>
    <row r="5199" spans="1:17" ht="15">
      <c r="A5199" s="359" t="s">
        <v>6587</v>
      </c>
      <c r="B5199" s="360" t="s">
        <v>15991</v>
      </c>
      <c r="C5199" s="360" t="s">
        <v>2790</v>
      </c>
      <c r="D5199" s="360">
        <v>3</v>
      </c>
      <c r="E5199" s="360" t="s">
        <v>3532</v>
      </c>
      <c r="F5199" s="360" t="s">
        <v>15992</v>
      </c>
      <c r="G5199" s="360" t="s">
        <v>3532</v>
      </c>
      <c r="H5199" s="361">
        <v>45975</v>
      </c>
      <c r="I5199" s="360" t="s">
        <v>3532</v>
      </c>
      <c r="J5199" s="360" t="s">
        <v>12073</v>
      </c>
      <c r="K5199" s="360">
        <v>2025</v>
      </c>
      <c r="L5199" s="360" t="s">
        <v>5956</v>
      </c>
      <c r="M5199" s="360" t="s">
        <v>5957</v>
      </c>
      <c r="N5199" s="360" t="s">
        <v>5953</v>
      </c>
      <c r="O5199" s="360" t="s">
        <v>83</v>
      </c>
      <c r="P5199" s="360">
        <v>0</v>
      </c>
      <c r="Q5199" s="360" t="s">
        <v>15993</v>
      </c>
    </row>
    <row r="5200" spans="1:17" ht="15">
      <c r="A5200" s="359" t="s">
        <v>6433</v>
      </c>
      <c r="B5200" s="360" t="s">
        <v>15994</v>
      </c>
      <c r="C5200" s="360" t="s">
        <v>3532</v>
      </c>
      <c r="D5200" s="360">
        <v>1</v>
      </c>
      <c r="E5200" s="360" t="s">
        <v>3532</v>
      </c>
      <c r="F5200" s="360" t="s">
        <v>3532</v>
      </c>
      <c r="G5200" s="360" t="s">
        <v>3532</v>
      </c>
      <c r="H5200" s="361">
        <v>45975</v>
      </c>
      <c r="I5200" s="360" t="s">
        <v>3532</v>
      </c>
      <c r="J5200" s="360" t="s">
        <v>15995</v>
      </c>
      <c r="K5200" s="360">
        <v>2025</v>
      </c>
      <c r="L5200" s="360" t="s">
        <v>5984</v>
      </c>
      <c r="M5200" s="360" t="s">
        <v>5957</v>
      </c>
      <c r="N5200" s="360" t="s">
        <v>5953</v>
      </c>
      <c r="O5200" s="360" t="s">
        <v>83</v>
      </c>
      <c r="P5200" s="360" t="s">
        <v>3532</v>
      </c>
      <c r="Q5200" s="360" t="s">
        <v>3532</v>
      </c>
    </row>
    <row r="5201" spans="1:17" ht="15">
      <c r="A5201" s="359" t="s">
        <v>2717</v>
      </c>
      <c r="B5201" s="360" t="s">
        <v>15996</v>
      </c>
      <c r="C5201" s="360" t="s">
        <v>3532</v>
      </c>
      <c r="D5201" s="360">
        <v>52</v>
      </c>
      <c r="E5201" s="360" t="s">
        <v>3532</v>
      </c>
      <c r="F5201" s="360" t="s">
        <v>3532</v>
      </c>
      <c r="G5201" s="360" t="s">
        <v>3532</v>
      </c>
      <c r="H5201" s="361">
        <v>45975</v>
      </c>
      <c r="I5201" s="360" t="s">
        <v>3532</v>
      </c>
      <c r="J5201" s="360" t="s">
        <v>7940</v>
      </c>
      <c r="K5201" s="360">
        <v>2025</v>
      </c>
      <c r="L5201" s="360" t="s">
        <v>11505</v>
      </c>
      <c r="M5201" s="360" t="s">
        <v>5957</v>
      </c>
      <c r="N5201" s="360" t="s">
        <v>114</v>
      </c>
      <c r="O5201" s="360" t="s">
        <v>83</v>
      </c>
      <c r="P5201" s="360" t="s">
        <v>3532</v>
      </c>
      <c r="Q5201" s="360" t="s">
        <v>3532</v>
      </c>
    </row>
    <row r="5202" spans="1:17" ht="15">
      <c r="A5202" s="359" t="s">
        <v>6525</v>
      </c>
      <c r="B5202" s="360" t="s">
        <v>15997</v>
      </c>
      <c r="C5202" s="360" t="s">
        <v>2790</v>
      </c>
      <c r="D5202" s="360">
        <v>4</v>
      </c>
      <c r="E5202" s="360" t="s">
        <v>3532</v>
      </c>
      <c r="F5202" s="360" t="s">
        <v>15998</v>
      </c>
      <c r="G5202" s="360" t="s">
        <v>3532</v>
      </c>
      <c r="H5202" s="361">
        <v>45975</v>
      </c>
      <c r="I5202" s="360" t="s">
        <v>3532</v>
      </c>
      <c r="J5202" s="360" t="s">
        <v>7940</v>
      </c>
      <c r="K5202" s="360">
        <v>2025</v>
      </c>
      <c r="L5202" s="360" t="s">
        <v>11505</v>
      </c>
      <c r="M5202" s="360" t="s">
        <v>5957</v>
      </c>
      <c r="N5202" s="360" t="s">
        <v>5953</v>
      </c>
      <c r="O5202" s="360" t="s">
        <v>83</v>
      </c>
      <c r="P5202" s="360">
        <v>0</v>
      </c>
      <c r="Q5202" s="360" t="s">
        <v>15999</v>
      </c>
    </row>
    <row r="5203" spans="1:17" ht="15">
      <c r="A5203" s="359" t="s">
        <v>3002</v>
      </c>
      <c r="B5203" s="360" t="s">
        <v>3005</v>
      </c>
      <c r="C5203" s="360" t="s">
        <v>3532</v>
      </c>
      <c r="D5203" s="360">
        <v>1</v>
      </c>
      <c r="E5203" s="360" t="s">
        <v>3532</v>
      </c>
      <c r="F5203" s="360" t="s">
        <v>3532</v>
      </c>
      <c r="G5203" s="360" t="s">
        <v>3532</v>
      </c>
      <c r="H5203" s="361">
        <v>45975</v>
      </c>
      <c r="I5203" s="360" t="s">
        <v>3532</v>
      </c>
      <c r="J5203" s="360" t="s">
        <v>7940</v>
      </c>
      <c r="K5203" s="360">
        <v>2025</v>
      </c>
      <c r="L5203" s="360" t="s">
        <v>11505</v>
      </c>
      <c r="M5203" s="360" t="s">
        <v>5957</v>
      </c>
      <c r="N5203" s="360" t="s">
        <v>5953</v>
      </c>
      <c r="O5203" s="360" t="s">
        <v>83</v>
      </c>
      <c r="P5203" s="360" t="s">
        <v>3532</v>
      </c>
      <c r="Q5203" s="360" t="s">
        <v>3532</v>
      </c>
    </row>
    <row r="5204" spans="1:17" ht="15">
      <c r="A5204" s="359" t="s">
        <v>6525</v>
      </c>
      <c r="B5204" s="360" t="s">
        <v>16000</v>
      </c>
      <c r="C5204" s="360" t="s">
        <v>2790</v>
      </c>
      <c r="D5204" s="360">
        <v>8</v>
      </c>
      <c r="E5204" s="360" t="s">
        <v>3532</v>
      </c>
      <c r="F5204" s="360" t="s">
        <v>16001</v>
      </c>
      <c r="G5204" s="360" t="s">
        <v>3532</v>
      </c>
      <c r="H5204" s="361">
        <v>45975</v>
      </c>
      <c r="I5204" s="360" t="s">
        <v>3532</v>
      </c>
      <c r="J5204" s="360" t="s">
        <v>7940</v>
      </c>
      <c r="K5204" s="360">
        <v>2025</v>
      </c>
      <c r="L5204" s="360" t="s">
        <v>11505</v>
      </c>
      <c r="M5204" s="360" t="s">
        <v>5957</v>
      </c>
      <c r="N5204" s="360" t="s">
        <v>5953</v>
      </c>
      <c r="O5204" s="360" t="s">
        <v>83</v>
      </c>
      <c r="P5204" s="360">
        <v>0</v>
      </c>
      <c r="Q5204" s="360" t="s">
        <v>16002</v>
      </c>
    </row>
    <row r="5205" spans="1:17" ht="15">
      <c r="A5205" s="359" t="s">
        <v>2717</v>
      </c>
      <c r="B5205" s="360" t="s">
        <v>16003</v>
      </c>
      <c r="C5205" s="360" t="s">
        <v>3532</v>
      </c>
      <c r="D5205" s="360">
        <v>0</v>
      </c>
      <c r="E5205" s="360" t="s">
        <v>3532</v>
      </c>
      <c r="F5205" s="360" t="s">
        <v>3532</v>
      </c>
      <c r="G5205" s="360" t="s">
        <v>3532</v>
      </c>
      <c r="H5205" s="361">
        <v>45975</v>
      </c>
      <c r="I5205" s="360" t="s">
        <v>3532</v>
      </c>
      <c r="J5205" s="360" t="s">
        <v>7940</v>
      </c>
      <c r="K5205" s="360">
        <v>2025</v>
      </c>
      <c r="L5205" s="360" t="s">
        <v>11505</v>
      </c>
      <c r="M5205" s="360" t="s">
        <v>5957</v>
      </c>
      <c r="N5205" s="360" t="s">
        <v>5953</v>
      </c>
      <c r="O5205" s="360" t="s">
        <v>83</v>
      </c>
      <c r="P5205" s="360" t="s">
        <v>3532</v>
      </c>
      <c r="Q5205" s="360" t="s">
        <v>3532</v>
      </c>
    </row>
    <row r="5206" spans="1:17" ht="15">
      <c r="A5206" s="359" t="s">
        <v>6587</v>
      </c>
      <c r="B5206" s="360" t="s">
        <v>16004</v>
      </c>
      <c r="C5206" s="360" t="s">
        <v>2790</v>
      </c>
      <c r="D5206" s="360">
        <v>4</v>
      </c>
      <c r="E5206" s="360" t="s">
        <v>3532</v>
      </c>
      <c r="F5206" s="360" t="s">
        <v>16005</v>
      </c>
      <c r="G5206" s="360" t="s">
        <v>3532</v>
      </c>
      <c r="H5206" s="361">
        <v>45975</v>
      </c>
      <c r="I5206" s="360" t="s">
        <v>3532</v>
      </c>
      <c r="J5206" s="360" t="s">
        <v>9226</v>
      </c>
      <c r="K5206" s="360">
        <v>2025</v>
      </c>
      <c r="L5206" s="360" t="s">
        <v>6384</v>
      </c>
      <c r="M5206" s="360" t="s">
        <v>5957</v>
      </c>
      <c r="N5206" s="360" t="s">
        <v>114</v>
      </c>
      <c r="O5206" s="360" t="s">
        <v>83</v>
      </c>
      <c r="P5206" s="360">
        <v>0</v>
      </c>
      <c r="Q5206" s="360" t="s">
        <v>16006</v>
      </c>
    </row>
    <row r="5207" spans="1:17" ht="15">
      <c r="A5207" s="359" t="s">
        <v>6587</v>
      </c>
      <c r="B5207" s="360" t="s">
        <v>16007</v>
      </c>
      <c r="C5207" s="360" t="s">
        <v>2790</v>
      </c>
      <c r="D5207" s="360">
        <v>4</v>
      </c>
      <c r="E5207" s="360" t="s">
        <v>3532</v>
      </c>
      <c r="F5207" s="360" t="s">
        <v>16008</v>
      </c>
      <c r="G5207" s="360" t="s">
        <v>3532</v>
      </c>
      <c r="H5207" s="361">
        <v>45975</v>
      </c>
      <c r="I5207" s="360" t="s">
        <v>3532</v>
      </c>
      <c r="J5207" s="360" t="s">
        <v>12296</v>
      </c>
      <c r="K5207" s="360">
        <v>2025</v>
      </c>
      <c r="L5207" s="360" t="s">
        <v>5956</v>
      </c>
      <c r="M5207" s="360" t="s">
        <v>5957</v>
      </c>
      <c r="N5207" s="360" t="s">
        <v>5953</v>
      </c>
      <c r="O5207" s="360" t="s">
        <v>83</v>
      </c>
      <c r="P5207" s="360">
        <v>0</v>
      </c>
      <c r="Q5207" s="360" t="s">
        <v>16009</v>
      </c>
    </row>
    <row r="5208" spans="1:17" ht="15">
      <c r="A5208" s="359" t="s">
        <v>6587</v>
      </c>
      <c r="B5208" s="360" t="s">
        <v>16010</v>
      </c>
      <c r="C5208" s="360" t="s">
        <v>2790</v>
      </c>
      <c r="D5208" s="360">
        <v>4</v>
      </c>
      <c r="E5208" s="360" t="s">
        <v>3532</v>
      </c>
      <c r="F5208" s="360" t="s">
        <v>16011</v>
      </c>
      <c r="G5208" s="360" t="s">
        <v>3532</v>
      </c>
      <c r="H5208" s="361">
        <v>45975</v>
      </c>
      <c r="I5208" s="360" t="s">
        <v>3532</v>
      </c>
      <c r="J5208" s="360" t="s">
        <v>16012</v>
      </c>
      <c r="K5208" s="360">
        <v>2025</v>
      </c>
      <c r="L5208" s="360" t="s">
        <v>5956</v>
      </c>
      <c r="M5208" s="360" t="s">
        <v>5957</v>
      </c>
      <c r="N5208" s="360" t="s">
        <v>5953</v>
      </c>
      <c r="O5208" s="360" t="s">
        <v>83</v>
      </c>
      <c r="P5208" s="360">
        <v>0</v>
      </c>
      <c r="Q5208" s="360" t="s">
        <v>16013</v>
      </c>
    </row>
    <row r="5209" spans="1:17" ht="15">
      <c r="A5209" s="359" t="s">
        <v>2821</v>
      </c>
      <c r="B5209" s="360" t="s">
        <v>16014</v>
      </c>
      <c r="C5209" s="360" t="s">
        <v>2790</v>
      </c>
      <c r="D5209" s="360">
        <v>1</v>
      </c>
      <c r="E5209" s="360" t="s">
        <v>3532</v>
      </c>
      <c r="F5209" s="360" t="s">
        <v>16015</v>
      </c>
      <c r="G5209" s="360" t="s">
        <v>3532</v>
      </c>
      <c r="H5209" s="361">
        <v>45975</v>
      </c>
      <c r="I5209" s="360" t="s">
        <v>3532</v>
      </c>
      <c r="J5209" s="360" t="s">
        <v>16016</v>
      </c>
      <c r="K5209" s="360">
        <v>2025</v>
      </c>
      <c r="L5209" s="360" t="s">
        <v>5956</v>
      </c>
      <c r="M5209" s="360" t="s">
        <v>5957</v>
      </c>
      <c r="N5209" s="360" t="s">
        <v>5953</v>
      </c>
      <c r="O5209" s="360" t="s">
        <v>83</v>
      </c>
      <c r="P5209" s="360">
        <v>0</v>
      </c>
      <c r="Q5209" s="360" t="s">
        <v>9351</v>
      </c>
    </row>
    <row r="5210" spans="1:17" ht="15">
      <c r="A5210" s="359" t="s">
        <v>6587</v>
      </c>
      <c r="B5210" s="360" t="s">
        <v>16017</v>
      </c>
      <c r="C5210" s="360" t="s">
        <v>2790</v>
      </c>
      <c r="D5210" s="360">
        <v>4</v>
      </c>
      <c r="E5210" s="360" t="s">
        <v>3532</v>
      </c>
      <c r="F5210" s="360" t="s">
        <v>16018</v>
      </c>
      <c r="G5210" s="360" t="s">
        <v>3532</v>
      </c>
      <c r="H5210" s="361">
        <v>45975</v>
      </c>
      <c r="I5210" s="360" t="s">
        <v>3532</v>
      </c>
      <c r="J5210" s="360" t="s">
        <v>16019</v>
      </c>
      <c r="K5210" s="360">
        <v>2025</v>
      </c>
      <c r="L5210" s="360" t="s">
        <v>5956</v>
      </c>
      <c r="M5210" s="360" t="s">
        <v>5957</v>
      </c>
      <c r="N5210" s="360" t="s">
        <v>5953</v>
      </c>
      <c r="O5210" s="360" t="s">
        <v>83</v>
      </c>
      <c r="P5210" s="360">
        <v>0</v>
      </c>
      <c r="Q5210" s="360" t="s">
        <v>16020</v>
      </c>
    </row>
    <row r="5211" spans="1:17" ht="15">
      <c r="A5211" s="359" t="s">
        <v>6587</v>
      </c>
      <c r="B5211" s="360" t="s">
        <v>16021</v>
      </c>
      <c r="C5211" s="360" t="s">
        <v>3532</v>
      </c>
      <c r="D5211" s="360">
        <v>0</v>
      </c>
      <c r="E5211" s="360" t="s">
        <v>3532</v>
      </c>
      <c r="F5211" s="360" t="s">
        <v>3532</v>
      </c>
      <c r="G5211" s="360" t="s">
        <v>3532</v>
      </c>
      <c r="H5211" s="361">
        <v>45975</v>
      </c>
      <c r="I5211" s="360" t="s">
        <v>3532</v>
      </c>
      <c r="J5211" s="360" t="s">
        <v>16022</v>
      </c>
      <c r="K5211" s="360">
        <v>2025</v>
      </c>
      <c r="L5211" s="360" t="s">
        <v>5956</v>
      </c>
      <c r="M5211" s="360" t="s">
        <v>5957</v>
      </c>
      <c r="N5211" s="360" t="s">
        <v>5953</v>
      </c>
      <c r="O5211" s="360" t="s">
        <v>83</v>
      </c>
      <c r="P5211" s="360" t="s">
        <v>3532</v>
      </c>
      <c r="Q5211" s="360" t="s">
        <v>3532</v>
      </c>
    </row>
    <row r="5212" spans="1:17" ht="15">
      <c r="A5212" s="359" t="s">
        <v>6525</v>
      </c>
      <c r="B5212" s="360" t="s">
        <v>16023</v>
      </c>
      <c r="C5212" s="360" t="s">
        <v>2790</v>
      </c>
      <c r="D5212" s="360">
        <v>4</v>
      </c>
      <c r="E5212" s="360" t="s">
        <v>3532</v>
      </c>
      <c r="F5212" s="360" t="s">
        <v>16024</v>
      </c>
      <c r="G5212" s="360" t="s">
        <v>3532</v>
      </c>
      <c r="H5212" s="361">
        <v>45975</v>
      </c>
      <c r="I5212" s="360" t="s">
        <v>3532</v>
      </c>
      <c r="J5212" s="360" t="s">
        <v>7940</v>
      </c>
      <c r="K5212" s="360">
        <v>2025</v>
      </c>
      <c r="L5212" s="360" t="s">
        <v>11505</v>
      </c>
      <c r="M5212" s="360" t="s">
        <v>5957</v>
      </c>
      <c r="N5212" s="360" t="s">
        <v>5953</v>
      </c>
      <c r="O5212" s="360" t="s">
        <v>83</v>
      </c>
      <c r="P5212" s="360">
        <v>0</v>
      </c>
      <c r="Q5212" s="360" t="s">
        <v>13949</v>
      </c>
    </row>
    <row r="5213" spans="1:17" ht="15">
      <c r="A5213" s="359" t="s">
        <v>6525</v>
      </c>
      <c r="B5213" s="360" t="s">
        <v>2642</v>
      </c>
      <c r="C5213" s="360" t="s">
        <v>3532</v>
      </c>
      <c r="D5213" s="360">
        <v>1</v>
      </c>
      <c r="E5213" s="360" t="s">
        <v>3532</v>
      </c>
      <c r="F5213" s="360" t="s">
        <v>3532</v>
      </c>
      <c r="G5213" s="360" t="s">
        <v>3532</v>
      </c>
      <c r="H5213" s="361">
        <v>45975</v>
      </c>
      <c r="I5213" s="360" t="s">
        <v>3532</v>
      </c>
      <c r="J5213" s="360" t="s">
        <v>7940</v>
      </c>
      <c r="K5213" s="360">
        <v>2025</v>
      </c>
      <c r="L5213" s="360" t="s">
        <v>11505</v>
      </c>
      <c r="M5213" s="360" t="s">
        <v>5957</v>
      </c>
      <c r="N5213" s="360" t="s">
        <v>5953</v>
      </c>
      <c r="O5213" s="360" t="s">
        <v>83</v>
      </c>
      <c r="P5213" s="360" t="s">
        <v>3532</v>
      </c>
      <c r="Q5213" s="360" t="s">
        <v>3532</v>
      </c>
    </row>
    <row r="5214" spans="1:17" ht="15">
      <c r="A5214" s="359" t="s">
        <v>2813</v>
      </c>
      <c r="B5214" s="360" t="s">
        <v>3195</v>
      </c>
      <c r="C5214" s="360" t="s">
        <v>2790</v>
      </c>
      <c r="D5214" s="360">
        <v>11</v>
      </c>
      <c r="E5214" s="360" t="s">
        <v>3532</v>
      </c>
      <c r="F5214" s="360" t="s">
        <v>16025</v>
      </c>
      <c r="G5214" s="360" t="s">
        <v>3532</v>
      </c>
      <c r="H5214" s="361">
        <v>45975</v>
      </c>
      <c r="I5214" s="360" t="s">
        <v>3532</v>
      </c>
      <c r="J5214" s="360" t="s">
        <v>5950</v>
      </c>
      <c r="K5214" s="360">
        <v>2025</v>
      </c>
      <c r="L5214" s="360" t="s">
        <v>6638</v>
      </c>
      <c r="M5214" s="360" t="s">
        <v>5952</v>
      </c>
      <c r="N5214" s="360" t="s">
        <v>5953</v>
      </c>
      <c r="O5214" s="360" t="s">
        <v>83</v>
      </c>
      <c r="P5214" s="360">
        <v>0</v>
      </c>
      <c r="Q5214" s="360" t="s">
        <v>16026</v>
      </c>
    </row>
    <row r="5215" spans="1:17" ht="15">
      <c r="A5215" s="359" t="s">
        <v>5750</v>
      </c>
      <c r="B5215" s="360" t="s">
        <v>3937</v>
      </c>
      <c r="C5215" s="360" t="s">
        <v>2790</v>
      </c>
      <c r="D5215" s="360">
        <v>2</v>
      </c>
      <c r="E5215" s="360" t="s">
        <v>3532</v>
      </c>
      <c r="F5215" s="360" t="s">
        <v>16027</v>
      </c>
      <c r="G5215" s="360" t="s">
        <v>3532</v>
      </c>
      <c r="H5215" s="361">
        <v>45975</v>
      </c>
      <c r="I5215" s="360" t="s">
        <v>3532</v>
      </c>
      <c r="J5215" s="360" t="s">
        <v>5950</v>
      </c>
      <c r="K5215" s="360">
        <v>2025</v>
      </c>
      <c r="L5215" s="360" t="s">
        <v>6638</v>
      </c>
      <c r="M5215" s="360" t="s">
        <v>5952</v>
      </c>
      <c r="N5215" s="360" t="s">
        <v>5953</v>
      </c>
      <c r="O5215" s="360" t="s">
        <v>83</v>
      </c>
      <c r="P5215" s="360">
        <v>0</v>
      </c>
      <c r="Q5215" s="360" t="s">
        <v>15176</v>
      </c>
    </row>
    <row r="5216" spans="1:17" ht="15">
      <c r="A5216" s="359" t="s">
        <v>3898</v>
      </c>
      <c r="B5216" s="360" t="s">
        <v>3944</v>
      </c>
      <c r="C5216" s="360" t="s">
        <v>2790</v>
      </c>
      <c r="D5216" s="360">
        <v>11</v>
      </c>
      <c r="E5216" s="360" t="s">
        <v>3532</v>
      </c>
      <c r="F5216" s="360" t="s">
        <v>16028</v>
      </c>
      <c r="G5216" s="360" t="s">
        <v>3532</v>
      </c>
      <c r="H5216" s="361">
        <v>45975</v>
      </c>
      <c r="I5216" s="360" t="s">
        <v>3532</v>
      </c>
      <c r="J5216" s="360" t="s">
        <v>5950</v>
      </c>
      <c r="K5216" s="360">
        <v>2025</v>
      </c>
      <c r="L5216" s="360" t="s">
        <v>6638</v>
      </c>
      <c r="M5216" s="360" t="s">
        <v>5952</v>
      </c>
      <c r="N5216" s="360" t="s">
        <v>5953</v>
      </c>
      <c r="O5216" s="360" t="s">
        <v>83</v>
      </c>
      <c r="P5216" s="360">
        <v>0</v>
      </c>
      <c r="Q5216" s="360" t="s">
        <v>13301</v>
      </c>
    </row>
    <row r="5217" spans="1:17" ht="15">
      <c r="A5217" s="359" t="s">
        <v>3898</v>
      </c>
      <c r="B5217" s="360" t="s">
        <v>3941</v>
      </c>
      <c r="C5217" s="360" t="s">
        <v>2790</v>
      </c>
      <c r="D5217" s="360">
        <v>11</v>
      </c>
      <c r="E5217" s="360" t="s">
        <v>3532</v>
      </c>
      <c r="F5217" s="360" t="s">
        <v>16029</v>
      </c>
      <c r="G5217" s="360" t="s">
        <v>3532</v>
      </c>
      <c r="H5217" s="361">
        <v>45975</v>
      </c>
      <c r="I5217" s="360" t="s">
        <v>3532</v>
      </c>
      <c r="J5217" s="360" t="s">
        <v>5950</v>
      </c>
      <c r="K5217" s="360">
        <v>2025</v>
      </c>
      <c r="L5217" s="360" t="s">
        <v>6638</v>
      </c>
      <c r="M5217" s="360" t="s">
        <v>5952</v>
      </c>
      <c r="N5217" s="360" t="s">
        <v>5953</v>
      </c>
      <c r="O5217" s="360" t="s">
        <v>83</v>
      </c>
      <c r="P5217" s="360">
        <v>0</v>
      </c>
      <c r="Q5217" s="360" t="s">
        <v>16030</v>
      </c>
    </row>
    <row r="5218" spans="1:17" ht="15">
      <c r="A5218" s="359" t="s">
        <v>1927</v>
      </c>
      <c r="B5218" s="360" t="s">
        <v>4267</v>
      </c>
      <c r="C5218" s="360" t="s">
        <v>2790</v>
      </c>
      <c r="D5218" s="360">
        <v>2</v>
      </c>
      <c r="E5218" s="360" t="s">
        <v>3532</v>
      </c>
      <c r="F5218" s="360" t="s">
        <v>16031</v>
      </c>
      <c r="G5218" s="360" t="s">
        <v>3532</v>
      </c>
      <c r="H5218" s="361">
        <v>45975</v>
      </c>
      <c r="I5218" s="360" t="s">
        <v>3532</v>
      </c>
      <c r="J5218" s="360" t="s">
        <v>16032</v>
      </c>
      <c r="K5218" s="360">
        <v>2025</v>
      </c>
      <c r="L5218" s="360" t="s">
        <v>6638</v>
      </c>
      <c r="M5218" s="360" t="s">
        <v>5952</v>
      </c>
      <c r="N5218" s="360" t="s">
        <v>5953</v>
      </c>
      <c r="O5218" s="360" t="s">
        <v>83</v>
      </c>
      <c r="P5218" s="360">
        <v>0</v>
      </c>
      <c r="Q5218" s="360" t="s">
        <v>7918</v>
      </c>
    </row>
    <row r="5219" spans="1:17" ht="15">
      <c r="A5219" s="359" t="s">
        <v>2147</v>
      </c>
      <c r="B5219" s="360" t="s">
        <v>5597</v>
      </c>
      <c r="C5219" s="360" t="s">
        <v>3532</v>
      </c>
      <c r="D5219" s="360">
        <v>0</v>
      </c>
      <c r="E5219" s="360" t="s">
        <v>3532</v>
      </c>
      <c r="F5219" s="360" t="s">
        <v>3532</v>
      </c>
      <c r="G5219" s="360" t="s">
        <v>3532</v>
      </c>
      <c r="H5219" s="361">
        <v>45975</v>
      </c>
      <c r="I5219" s="360" t="s">
        <v>3532</v>
      </c>
      <c r="J5219" s="360" t="s">
        <v>5950</v>
      </c>
      <c r="K5219" s="360">
        <v>2025</v>
      </c>
      <c r="L5219" s="360" t="s">
        <v>7014</v>
      </c>
      <c r="M5219" s="360" t="s">
        <v>5952</v>
      </c>
      <c r="N5219" s="360" t="s">
        <v>5953</v>
      </c>
      <c r="O5219" s="360" t="s">
        <v>2147</v>
      </c>
      <c r="P5219" s="360" t="s">
        <v>3532</v>
      </c>
      <c r="Q5219" s="360" t="s">
        <v>3532</v>
      </c>
    </row>
    <row r="5220" spans="1:17" ht="15">
      <c r="A5220" s="359" t="s">
        <v>3819</v>
      </c>
      <c r="B5220" s="360" t="s">
        <v>4266</v>
      </c>
      <c r="C5220" s="360" t="s">
        <v>2790</v>
      </c>
      <c r="D5220" s="360">
        <v>0</v>
      </c>
      <c r="E5220" s="360" t="s">
        <v>3532</v>
      </c>
      <c r="F5220" s="360" t="s">
        <v>16033</v>
      </c>
      <c r="G5220" s="360" t="s">
        <v>3532</v>
      </c>
      <c r="H5220" s="361">
        <v>45975</v>
      </c>
      <c r="I5220" s="360" t="s">
        <v>3532</v>
      </c>
      <c r="J5220" s="360" t="s">
        <v>16032</v>
      </c>
      <c r="K5220" s="360">
        <v>2025</v>
      </c>
      <c r="L5220" s="360" t="s">
        <v>6638</v>
      </c>
      <c r="M5220" s="360" t="s">
        <v>5952</v>
      </c>
      <c r="N5220" s="360" t="s">
        <v>5953</v>
      </c>
      <c r="O5220" s="360" t="s">
        <v>83</v>
      </c>
      <c r="P5220" s="360">
        <v>0</v>
      </c>
      <c r="Q5220" s="360" t="s">
        <v>16034</v>
      </c>
    </row>
    <row r="5221" spans="1:17" ht="15">
      <c r="A5221" s="359" t="s">
        <v>3819</v>
      </c>
      <c r="B5221" s="360" t="s">
        <v>4263</v>
      </c>
      <c r="C5221" s="360" t="s">
        <v>2790</v>
      </c>
      <c r="D5221" s="360">
        <v>0</v>
      </c>
      <c r="E5221" s="360" t="s">
        <v>3532</v>
      </c>
      <c r="F5221" s="360" t="s">
        <v>16035</v>
      </c>
      <c r="G5221" s="360" t="s">
        <v>3532</v>
      </c>
      <c r="H5221" s="361">
        <v>45975</v>
      </c>
      <c r="I5221" s="360" t="s">
        <v>3532</v>
      </c>
      <c r="J5221" s="360" t="s">
        <v>16032</v>
      </c>
      <c r="K5221" s="360">
        <v>2025</v>
      </c>
      <c r="L5221" s="360" t="s">
        <v>6638</v>
      </c>
      <c r="M5221" s="360" t="s">
        <v>5952</v>
      </c>
      <c r="N5221" s="360" t="s">
        <v>5953</v>
      </c>
      <c r="O5221" s="360" t="s">
        <v>83</v>
      </c>
      <c r="P5221" s="360">
        <v>0</v>
      </c>
      <c r="Q5221" s="360" t="s">
        <v>16036</v>
      </c>
    </row>
    <row r="5222" spans="1:17" ht="15">
      <c r="A5222" s="359" t="s">
        <v>7206</v>
      </c>
      <c r="B5222" s="360" t="s">
        <v>16037</v>
      </c>
      <c r="C5222" s="360" t="s">
        <v>3532</v>
      </c>
      <c r="D5222" s="360">
        <v>0</v>
      </c>
      <c r="E5222" s="360" t="s">
        <v>3532</v>
      </c>
      <c r="F5222" s="360" t="s">
        <v>3532</v>
      </c>
      <c r="G5222" s="360" t="s">
        <v>3532</v>
      </c>
      <c r="H5222" s="361">
        <v>45975</v>
      </c>
      <c r="I5222" s="360" t="s">
        <v>3532</v>
      </c>
      <c r="J5222" s="360" t="s">
        <v>13568</v>
      </c>
      <c r="K5222" s="360">
        <v>2025</v>
      </c>
      <c r="L5222" s="360" t="s">
        <v>13569</v>
      </c>
      <c r="M5222" s="360" t="s">
        <v>5957</v>
      </c>
      <c r="N5222" s="360" t="s">
        <v>5953</v>
      </c>
      <c r="O5222" s="360" t="s">
        <v>1706</v>
      </c>
      <c r="P5222" s="360" t="s">
        <v>3532</v>
      </c>
      <c r="Q5222" s="360" t="s">
        <v>3532</v>
      </c>
    </row>
    <row r="5223" spans="1:17" ht="15">
      <c r="A5223" s="359" t="s">
        <v>5986</v>
      </c>
      <c r="B5223" s="360" t="s">
        <v>3934</v>
      </c>
      <c r="C5223" s="360" t="s">
        <v>2790</v>
      </c>
      <c r="D5223" s="360">
        <v>4</v>
      </c>
      <c r="E5223" s="360" t="s">
        <v>3532</v>
      </c>
      <c r="F5223" s="360" t="s">
        <v>16038</v>
      </c>
      <c r="G5223" s="360" t="s">
        <v>3532</v>
      </c>
      <c r="H5223" s="361">
        <v>45975</v>
      </c>
      <c r="I5223" s="360" t="s">
        <v>3532</v>
      </c>
      <c r="J5223" s="360" t="s">
        <v>5950</v>
      </c>
      <c r="K5223" s="360">
        <v>2025</v>
      </c>
      <c r="L5223" s="360" t="s">
        <v>6638</v>
      </c>
      <c r="M5223" s="360" t="s">
        <v>5957</v>
      </c>
      <c r="N5223" s="360" t="s">
        <v>114</v>
      </c>
      <c r="O5223" s="360" t="s">
        <v>83</v>
      </c>
      <c r="P5223" s="360">
        <v>0</v>
      </c>
      <c r="Q5223" s="360" t="s">
        <v>16039</v>
      </c>
    </row>
    <row r="5224" spans="1:17" ht="15">
      <c r="A5224" s="359" t="s">
        <v>3898</v>
      </c>
      <c r="B5224" s="360" t="s">
        <v>16040</v>
      </c>
      <c r="C5224" s="360" t="s">
        <v>3532</v>
      </c>
      <c r="D5224" s="360">
        <v>0</v>
      </c>
      <c r="E5224" s="360" t="s">
        <v>3532</v>
      </c>
      <c r="F5224" s="360" t="s">
        <v>3532</v>
      </c>
      <c r="G5224" s="360" t="s">
        <v>3532</v>
      </c>
      <c r="H5224" s="361">
        <v>45975</v>
      </c>
      <c r="I5224" s="360" t="s">
        <v>3532</v>
      </c>
      <c r="J5224" s="360" t="s">
        <v>5950</v>
      </c>
      <c r="K5224" s="360">
        <v>2025</v>
      </c>
      <c r="L5224" s="360" t="s">
        <v>6638</v>
      </c>
      <c r="M5224" s="360" t="s">
        <v>5952</v>
      </c>
      <c r="N5224" s="360" t="s">
        <v>5953</v>
      </c>
      <c r="O5224" s="360" t="s">
        <v>83</v>
      </c>
      <c r="P5224" s="360" t="s">
        <v>3532</v>
      </c>
      <c r="Q5224" s="360" t="s">
        <v>3532</v>
      </c>
    </row>
    <row r="5225" spans="1:17" ht="15">
      <c r="A5225" s="359" t="s">
        <v>3898</v>
      </c>
      <c r="B5225" s="360" t="s">
        <v>3942</v>
      </c>
      <c r="C5225" s="360" t="s">
        <v>2790</v>
      </c>
      <c r="D5225" s="360">
        <v>11</v>
      </c>
      <c r="E5225" s="360" t="s">
        <v>3532</v>
      </c>
      <c r="F5225" s="360" t="s">
        <v>16041</v>
      </c>
      <c r="G5225" s="360" t="s">
        <v>3532</v>
      </c>
      <c r="H5225" s="361">
        <v>45975</v>
      </c>
      <c r="I5225" s="360" t="s">
        <v>3532</v>
      </c>
      <c r="J5225" s="360" t="s">
        <v>5950</v>
      </c>
      <c r="K5225" s="360">
        <v>2025</v>
      </c>
      <c r="L5225" s="360" t="s">
        <v>6638</v>
      </c>
      <c r="M5225" s="360" t="s">
        <v>5952</v>
      </c>
      <c r="N5225" s="360" t="s">
        <v>5953</v>
      </c>
      <c r="O5225" s="360" t="s">
        <v>83</v>
      </c>
      <c r="P5225" s="360">
        <v>0</v>
      </c>
      <c r="Q5225" s="360" t="s">
        <v>16042</v>
      </c>
    </row>
    <row r="5226" spans="1:17" ht="15">
      <c r="A5226" s="359" t="s">
        <v>1927</v>
      </c>
      <c r="B5226" s="360" t="s">
        <v>4269</v>
      </c>
      <c r="C5226" s="360" t="s">
        <v>3532</v>
      </c>
      <c r="D5226" s="360">
        <v>0</v>
      </c>
      <c r="E5226" s="360" t="s">
        <v>3532</v>
      </c>
      <c r="F5226" s="360" t="s">
        <v>3532</v>
      </c>
      <c r="G5226" s="360" t="s">
        <v>3532</v>
      </c>
      <c r="H5226" s="361">
        <v>45975</v>
      </c>
      <c r="I5226" s="360" t="s">
        <v>3532</v>
      </c>
      <c r="J5226" s="360" t="s">
        <v>16032</v>
      </c>
      <c r="K5226" s="360">
        <v>2025</v>
      </c>
      <c r="L5226" s="360" t="s">
        <v>6638</v>
      </c>
      <c r="M5226" s="360" t="s">
        <v>5952</v>
      </c>
      <c r="N5226" s="360" t="s">
        <v>5953</v>
      </c>
      <c r="O5226" s="360" t="s">
        <v>83</v>
      </c>
      <c r="P5226" s="360" t="s">
        <v>3532</v>
      </c>
      <c r="Q5226" s="360" t="s">
        <v>3532</v>
      </c>
    </row>
    <row r="5227" spans="1:17" ht="15">
      <c r="A5227" s="359" t="s">
        <v>7206</v>
      </c>
      <c r="B5227" s="360" t="s">
        <v>16043</v>
      </c>
      <c r="C5227" s="360" t="s">
        <v>3532</v>
      </c>
      <c r="D5227" s="360">
        <v>7</v>
      </c>
      <c r="E5227" s="360" t="s">
        <v>3532</v>
      </c>
      <c r="F5227" s="360" t="s">
        <v>3532</v>
      </c>
      <c r="G5227" s="360" t="s">
        <v>3532</v>
      </c>
      <c r="H5227" s="361">
        <v>45975</v>
      </c>
      <c r="I5227" s="360" t="s">
        <v>3532</v>
      </c>
      <c r="J5227" s="360" t="s">
        <v>13568</v>
      </c>
      <c r="K5227" s="360">
        <v>2025</v>
      </c>
      <c r="L5227" s="360" t="s">
        <v>13569</v>
      </c>
      <c r="M5227" s="360" t="s">
        <v>5957</v>
      </c>
      <c r="N5227" s="360" t="s">
        <v>5953</v>
      </c>
      <c r="O5227" s="360" t="s">
        <v>1706</v>
      </c>
      <c r="P5227" s="360">
        <v>0</v>
      </c>
      <c r="Q5227" s="360" t="s">
        <v>3532</v>
      </c>
    </row>
    <row r="5228" spans="1:17" ht="15">
      <c r="A5228" s="359" t="s">
        <v>5999</v>
      </c>
      <c r="B5228" s="360" t="s">
        <v>5593</v>
      </c>
      <c r="C5228" s="360" t="s">
        <v>3532</v>
      </c>
      <c r="D5228" s="360">
        <v>0</v>
      </c>
      <c r="E5228" s="360" t="s">
        <v>3532</v>
      </c>
      <c r="F5228" s="360" t="s">
        <v>3532</v>
      </c>
      <c r="G5228" s="360" t="s">
        <v>3532</v>
      </c>
      <c r="H5228" s="361">
        <v>45975</v>
      </c>
      <c r="I5228" s="360" t="s">
        <v>3532</v>
      </c>
      <c r="J5228" s="360" t="s">
        <v>5950</v>
      </c>
      <c r="K5228" s="360">
        <v>2025</v>
      </c>
      <c r="L5228" s="360" t="s">
        <v>7014</v>
      </c>
      <c r="M5228" s="360" t="s">
        <v>5952</v>
      </c>
      <c r="N5228" s="360" t="s">
        <v>5953</v>
      </c>
      <c r="O5228" s="360" t="s">
        <v>6002</v>
      </c>
      <c r="P5228" s="360" t="s">
        <v>3532</v>
      </c>
      <c r="Q5228" s="360" t="s">
        <v>3532</v>
      </c>
    </row>
    <row r="5229" spans="1:17" ht="15">
      <c r="A5229" s="359" t="s">
        <v>5745</v>
      </c>
      <c r="B5229" s="360" t="s">
        <v>16044</v>
      </c>
      <c r="C5229" s="360" t="s">
        <v>3532</v>
      </c>
      <c r="D5229" s="360">
        <v>1</v>
      </c>
      <c r="E5229" s="360" t="s">
        <v>3532</v>
      </c>
      <c r="F5229" s="360" t="s">
        <v>3532</v>
      </c>
      <c r="G5229" s="360" t="s">
        <v>3532</v>
      </c>
      <c r="H5229" s="361">
        <v>45975</v>
      </c>
      <c r="I5229" s="360" t="s">
        <v>3532</v>
      </c>
      <c r="J5229" s="360" t="s">
        <v>5950</v>
      </c>
      <c r="K5229" s="360">
        <v>2025</v>
      </c>
      <c r="L5229" s="360" t="s">
        <v>7014</v>
      </c>
      <c r="M5229" s="360" t="s">
        <v>5952</v>
      </c>
      <c r="N5229" s="360" t="s">
        <v>5953</v>
      </c>
      <c r="O5229" s="360" t="s">
        <v>6002</v>
      </c>
      <c r="P5229" s="360" t="s">
        <v>3532</v>
      </c>
      <c r="Q5229" s="360" t="s">
        <v>3532</v>
      </c>
    </row>
    <row r="5230" spans="1:17" ht="15">
      <c r="A5230" s="359" t="s">
        <v>7206</v>
      </c>
      <c r="B5230" s="360" t="s">
        <v>16045</v>
      </c>
      <c r="C5230" s="360" t="s">
        <v>3532</v>
      </c>
      <c r="D5230" s="360">
        <v>0</v>
      </c>
      <c r="E5230" s="360" t="s">
        <v>3532</v>
      </c>
      <c r="F5230" s="360" t="s">
        <v>3532</v>
      </c>
      <c r="G5230" s="360" t="s">
        <v>3532</v>
      </c>
      <c r="H5230" s="361">
        <v>45975</v>
      </c>
      <c r="I5230" s="360" t="s">
        <v>3532</v>
      </c>
      <c r="J5230" s="360" t="s">
        <v>13568</v>
      </c>
      <c r="K5230" s="360">
        <v>2025</v>
      </c>
      <c r="L5230" s="360" t="s">
        <v>13569</v>
      </c>
      <c r="M5230" s="360" t="s">
        <v>5957</v>
      </c>
      <c r="N5230" s="360" t="s">
        <v>5953</v>
      </c>
      <c r="O5230" s="360" t="s">
        <v>1706</v>
      </c>
      <c r="P5230" s="360" t="s">
        <v>3532</v>
      </c>
      <c r="Q5230" s="360" t="s">
        <v>3532</v>
      </c>
    </row>
    <row r="5231" spans="1:17" ht="15">
      <c r="A5231" s="359" t="s">
        <v>7206</v>
      </c>
      <c r="B5231" s="360" t="s">
        <v>16046</v>
      </c>
      <c r="C5231" s="360" t="s">
        <v>3532</v>
      </c>
      <c r="D5231" s="360">
        <v>0</v>
      </c>
      <c r="E5231" s="360" t="s">
        <v>3532</v>
      </c>
      <c r="F5231" s="360" t="s">
        <v>3532</v>
      </c>
      <c r="G5231" s="360" t="s">
        <v>3532</v>
      </c>
      <c r="H5231" s="361">
        <v>45975</v>
      </c>
      <c r="I5231" s="360" t="s">
        <v>3532</v>
      </c>
      <c r="J5231" s="360" t="s">
        <v>13568</v>
      </c>
      <c r="K5231" s="360">
        <v>2025</v>
      </c>
      <c r="L5231" s="360" t="s">
        <v>13569</v>
      </c>
      <c r="M5231" s="360" t="s">
        <v>5957</v>
      </c>
      <c r="N5231" s="360" t="s">
        <v>5953</v>
      </c>
      <c r="O5231" s="360" t="s">
        <v>1706</v>
      </c>
      <c r="P5231" s="360" t="s">
        <v>3532</v>
      </c>
      <c r="Q5231" s="360" t="s">
        <v>3532</v>
      </c>
    </row>
    <row r="5232" spans="1:17" ht="15">
      <c r="A5232" s="359" t="s">
        <v>219</v>
      </c>
      <c r="B5232" s="360" t="s">
        <v>2711</v>
      </c>
      <c r="C5232" s="360" t="s">
        <v>2790</v>
      </c>
      <c r="D5232" s="360">
        <v>18</v>
      </c>
      <c r="E5232" s="360" t="s">
        <v>3532</v>
      </c>
      <c r="F5232" s="360" t="s">
        <v>16047</v>
      </c>
      <c r="G5232" s="360" t="s">
        <v>3532</v>
      </c>
      <c r="H5232" s="361">
        <v>45975</v>
      </c>
      <c r="I5232" s="360" t="s">
        <v>3532</v>
      </c>
      <c r="J5232" s="360" t="s">
        <v>5950</v>
      </c>
      <c r="K5232" s="360">
        <v>2025</v>
      </c>
      <c r="L5232" s="360" t="s">
        <v>6638</v>
      </c>
      <c r="M5232" s="360" t="s">
        <v>5952</v>
      </c>
      <c r="N5232" s="360" t="s">
        <v>5953</v>
      </c>
      <c r="O5232" s="360" t="s">
        <v>83</v>
      </c>
      <c r="P5232" s="360">
        <v>0</v>
      </c>
      <c r="Q5232" s="360" t="s">
        <v>16048</v>
      </c>
    </row>
    <row r="5233" spans="1:17" ht="15">
      <c r="A5233" s="359" t="s">
        <v>1657</v>
      </c>
      <c r="B5233" s="360" t="s">
        <v>5607</v>
      </c>
      <c r="C5233" s="360" t="s">
        <v>6591</v>
      </c>
      <c r="D5233" s="360">
        <v>0</v>
      </c>
      <c r="E5233" s="360" t="s">
        <v>3532</v>
      </c>
      <c r="F5233" s="360" t="s">
        <v>3532</v>
      </c>
      <c r="G5233" s="360" t="s">
        <v>3532</v>
      </c>
      <c r="H5233" s="361">
        <v>45975</v>
      </c>
      <c r="I5233" s="360" t="s">
        <v>3532</v>
      </c>
      <c r="J5233" s="360" t="s">
        <v>5950</v>
      </c>
      <c r="K5233" s="360">
        <v>2025</v>
      </c>
      <c r="L5233" s="360" t="s">
        <v>7014</v>
      </c>
      <c r="M5233" s="360" t="s">
        <v>5952</v>
      </c>
      <c r="N5233" s="360" t="s">
        <v>5953</v>
      </c>
      <c r="O5233" s="360" t="s">
        <v>3532</v>
      </c>
      <c r="P5233" s="360" t="s">
        <v>3532</v>
      </c>
      <c r="Q5233" s="360" t="s">
        <v>8924</v>
      </c>
    </row>
    <row r="5234" spans="1:17" ht="15">
      <c r="A5234" s="359" t="s">
        <v>2813</v>
      </c>
      <c r="B5234" s="360" t="s">
        <v>3197</v>
      </c>
      <c r="C5234" s="360" t="s">
        <v>2790</v>
      </c>
      <c r="D5234" s="360">
        <v>0</v>
      </c>
      <c r="E5234" s="360" t="s">
        <v>3532</v>
      </c>
      <c r="F5234" s="360" t="s">
        <v>16049</v>
      </c>
      <c r="G5234" s="360" t="s">
        <v>3532</v>
      </c>
      <c r="H5234" s="361">
        <v>45975</v>
      </c>
      <c r="I5234" s="360" t="s">
        <v>3532</v>
      </c>
      <c r="J5234" s="360" t="s">
        <v>5950</v>
      </c>
      <c r="K5234" s="360">
        <v>2025</v>
      </c>
      <c r="L5234" s="360" t="s">
        <v>6638</v>
      </c>
      <c r="M5234" s="360" t="s">
        <v>5952</v>
      </c>
      <c r="N5234" s="360" t="s">
        <v>5953</v>
      </c>
      <c r="O5234" s="360" t="s">
        <v>83</v>
      </c>
      <c r="P5234" s="360">
        <v>0</v>
      </c>
      <c r="Q5234" s="360" t="s">
        <v>16050</v>
      </c>
    </row>
    <row r="5235" spans="1:17" ht="15">
      <c r="A5235" s="359" t="s">
        <v>2813</v>
      </c>
      <c r="B5235" s="360" t="s">
        <v>1880</v>
      </c>
      <c r="C5235" s="360" t="s">
        <v>2790</v>
      </c>
      <c r="D5235" s="360">
        <v>1</v>
      </c>
      <c r="E5235" s="360" t="s">
        <v>3532</v>
      </c>
      <c r="F5235" s="360" t="s">
        <v>16051</v>
      </c>
      <c r="G5235" s="360" t="s">
        <v>3532</v>
      </c>
      <c r="H5235" s="361">
        <v>45975</v>
      </c>
      <c r="I5235" s="360" t="s">
        <v>3532</v>
      </c>
      <c r="J5235" s="360" t="s">
        <v>5950</v>
      </c>
      <c r="K5235" s="360">
        <v>2025</v>
      </c>
      <c r="L5235" s="360" t="s">
        <v>6638</v>
      </c>
      <c r="M5235" s="360" t="s">
        <v>5952</v>
      </c>
      <c r="N5235" s="360" t="s">
        <v>5953</v>
      </c>
      <c r="O5235" s="360" t="s">
        <v>83</v>
      </c>
      <c r="P5235" s="360">
        <v>0</v>
      </c>
      <c r="Q5235" s="360" t="s">
        <v>16052</v>
      </c>
    </row>
    <row r="5236" spans="1:17" ht="15">
      <c r="A5236" s="359" t="s">
        <v>7206</v>
      </c>
      <c r="B5236" s="360" t="s">
        <v>16053</v>
      </c>
      <c r="C5236" s="360" t="s">
        <v>3532</v>
      </c>
      <c r="D5236" s="360">
        <v>0</v>
      </c>
      <c r="E5236" s="360" t="s">
        <v>3532</v>
      </c>
      <c r="F5236" s="360" t="s">
        <v>3532</v>
      </c>
      <c r="G5236" s="360" t="s">
        <v>3532</v>
      </c>
      <c r="H5236" s="361">
        <v>45975</v>
      </c>
      <c r="I5236" s="360" t="s">
        <v>3532</v>
      </c>
      <c r="J5236" s="360" t="s">
        <v>13568</v>
      </c>
      <c r="K5236" s="360">
        <v>2025</v>
      </c>
      <c r="L5236" s="360" t="s">
        <v>13569</v>
      </c>
      <c r="M5236" s="360" t="s">
        <v>5957</v>
      </c>
      <c r="N5236" s="360" t="s">
        <v>5953</v>
      </c>
      <c r="O5236" s="360" t="s">
        <v>1706</v>
      </c>
      <c r="P5236" s="360">
        <v>0</v>
      </c>
      <c r="Q5236" s="360" t="s">
        <v>3532</v>
      </c>
    </row>
    <row r="5237" spans="1:17" ht="15">
      <c r="A5237" s="359" t="s">
        <v>6041</v>
      </c>
      <c r="B5237" s="360" t="s">
        <v>3932</v>
      </c>
      <c r="C5237" s="360" t="s">
        <v>2790</v>
      </c>
      <c r="D5237" s="360">
        <v>4</v>
      </c>
      <c r="E5237" s="360" t="s">
        <v>3532</v>
      </c>
      <c r="F5237" s="360" t="s">
        <v>16054</v>
      </c>
      <c r="G5237" s="360" t="s">
        <v>3532</v>
      </c>
      <c r="H5237" s="361">
        <v>45975</v>
      </c>
      <c r="I5237" s="360" t="s">
        <v>3532</v>
      </c>
      <c r="J5237" s="360" t="s">
        <v>5950</v>
      </c>
      <c r="K5237" s="360">
        <v>2025</v>
      </c>
      <c r="L5237" s="360" t="s">
        <v>6638</v>
      </c>
      <c r="M5237" s="360" t="s">
        <v>5952</v>
      </c>
      <c r="N5237" s="360" t="s">
        <v>5953</v>
      </c>
      <c r="O5237" s="360" t="s">
        <v>83</v>
      </c>
      <c r="P5237" s="360">
        <v>0</v>
      </c>
      <c r="Q5237" s="360" t="s">
        <v>16055</v>
      </c>
    </row>
    <row r="5238" spans="1:17" ht="15">
      <c r="A5238" s="359" t="s">
        <v>219</v>
      </c>
      <c r="B5238" s="360" t="s">
        <v>2710</v>
      </c>
      <c r="C5238" s="360" t="s">
        <v>2790</v>
      </c>
      <c r="D5238" s="360">
        <v>4</v>
      </c>
      <c r="E5238" s="360" t="s">
        <v>3532</v>
      </c>
      <c r="F5238" s="360" t="s">
        <v>16056</v>
      </c>
      <c r="G5238" s="360" t="s">
        <v>3532</v>
      </c>
      <c r="H5238" s="361">
        <v>45975</v>
      </c>
      <c r="I5238" s="360" t="s">
        <v>3532</v>
      </c>
      <c r="J5238" s="360" t="s">
        <v>5950</v>
      </c>
      <c r="K5238" s="360">
        <v>2025</v>
      </c>
      <c r="L5238" s="360" t="s">
        <v>6638</v>
      </c>
      <c r="M5238" s="360" t="s">
        <v>5952</v>
      </c>
      <c r="N5238" s="360" t="s">
        <v>5953</v>
      </c>
      <c r="O5238" s="360" t="s">
        <v>83</v>
      </c>
      <c r="P5238" s="360">
        <v>0</v>
      </c>
      <c r="Q5238" s="360" t="s">
        <v>16057</v>
      </c>
    </row>
    <row r="5239" spans="1:17" ht="15">
      <c r="A5239" s="359" t="s">
        <v>16058</v>
      </c>
      <c r="B5239" s="360" t="s">
        <v>3948</v>
      </c>
      <c r="C5239" s="360" t="s">
        <v>3532</v>
      </c>
      <c r="D5239" s="360">
        <v>0</v>
      </c>
      <c r="E5239" s="360" t="s">
        <v>3532</v>
      </c>
      <c r="F5239" s="360" t="s">
        <v>3532</v>
      </c>
      <c r="G5239" s="360" t="s">
        <v>3532</v>
      </c>
      <c r="H5239" s="361">
        <v>45975</v>
      </c>
      <c r="I5239" s="360" t="s">
        <v>3532</v>
      </c>
      <c r="J5239" s="360" t="s">
        <v>5950</v>
      </c>
      <c r="K5239" s="360">
        <v>2025</v>
      </c>
      <c r="L5239" s="360" t="s">
        <v>6638</v>
      </c>
      <c r="M5239" s="360" t="s">
        <v>5952</v>
      </c>
      <c r="N5239" s="360" t="s">
        <v>5953</v>
      </c>
      <c r="O5239" s="360" t="s">
        <v>1706</v>
      </c>
      <c r="P5239" s="360">
        <v>0</v>
      </c>
      <c r="Q5239" s="360" t="s">
        <v>3532</v>
      </c>
    </row>
    <row r="5240" spans="1:17" ht="15">
      <c r="A5240" s="359" t="s">
        <v>16058</v>
      </c>
      <c r="B5240" s="360" t="s">
        <v>3948</v>
      </c>
      <c r="C5240" s="360" t="s">
        <v>3532</v>
      </c>
      <c r="D5240" s="360">
        <v>0</v>
      </c>
      <c r="E5240" s="360" t="s">
        <v>3532</v>
      </c>
      <c r="F5240" s="360" t="s">
        <v>3532</v>
      </c>
      <c r="G5240" s="360" t="s">
        <v>3532</v>
      </c>
      <c r="H5240" s="361">
        <v>45975</v>
      </c>
      <c r="I5240" s="360" t="s">
        <v>3532</v>
      </c>
      <c r="J5240" s="360" t="s">
        <v>5950</v>
      </c>
      <c r="K5240" s="360">
        <v>2025</v>
      </c>
      <c r="L5240" s="360" t="s">
        <v>6638</v>
      </c>
      <c r="M5240" s="360" t="s">
        <v>5952</v>
      </c>
      <c r="N5240" s="360" t="s">
        <v>5953</v>
      </c>
      <c r="O5240" s="360" t="s">
        <v>1706</v>
      </c>
      <c r="P5240" s="360">
        <v>0</v>
      </c>
      <c r="Q5240" s="360" t="s">
        <v>3532</v>
      </c>
    </row>
    <row r="5241" spans="1:17" ht="15">
      <c r="A5241" s="359" t="s">
        <v>2147</v>
      </c>
      <c r="B5241" s="360" t="s">
        <v>5603</v>
      </c>
      <c r="C5241" s="360" t="s">
        <v>3532</v>
      </c>
      <c r="D5241" s="360">
        <v>0</v>
      </c>
      <c r="E5241" s="360" t="s">
        <v>3532</v>
      </c>
      <c r="F5241" s="360" t="s">
        <v>3532</v>
      </c>
      <c r="G5241" s="360" t="s">
        <v>3532</v>
      </c>
      <c r="H5241" s="361">
        <v>45975</v>
      </c>
      <c r="I5241" s="360" t="s">
        <v>3532</v>
      </c>
      <c r="J5241" s="360" t="s">
        <v>5950</v>
      </c>
      <c r="K5241" s="360">
        <v>2025</v>
      </c>
      <c r="L5241" s="360" t="s">
        <v>7014</v>
      </c>
      <c r="M5241" s="360" t="s">
        <v>5952</v>
      </c>
      <c r="N5241" s="360" t="s">
        <v>5953</v>
      </c>
      <c r="O5241" s="360" t="s">
        <v>2147</v>
      </c>
      <c r="P5241" s="360" t="s">
        <v>3532</v>
      </c>
      <c r="Q5241" s="360" t="s">
        <v>3532</v>
      </c>
    </row>
    <row r="5242" spans="1:17" ht="15">
      <c r="A5242" s="359" t="s">
        <v>2813</v>
      </c>
      <c r="B5242" s="360" t="s">
        <v>3198</v>
      </c>
      <c r="C5242" s="360" t="s">
        <v>2790</v>
      </c>
      <c r="D5242" s="360">
        <v>2</v>
      </c>
      <c r="E5242" s="360" t="s">
        <v>3532</v>
      </c>
      <c r="F5242" s="360" t="s">
        <v>16059</v>
      </c>
      <c r="G5242" s="360" t="s">
        <v>3532</v>
      </c>
      <c r="H5242" s="361">
        <v>45975</v>
      </c>
      <c r="I5242" s="360" t="s">
        <v>3532</v>
      </c>
      <c r="J5242" s="360" t="s">
        <v>5950</v>
      </c>
      <c r="K5242" s="360">
        <v>2025</v>
      </c>
      <c r="L5242" s="360" t="s">
        <v>6638</v>
      </c>
      <c r="M5242" s="360" t="s">
        <v>5952</v>
      </c>
      <c r="N5242" s="360" t="s">
        <v>5953</v>
      </c>
      <c r="O5242" s="360" t="s">
        <v>83</v>
      </c>
      <c r="P5242" s="360">
        <v>0</v>
      </c>
      <c r="Q5242" s="360" t="s">
        <v>16060</v>
      </c>
    </row>
    <row r="5243" spans="1:17" ht="15">
      <c r="A5243" s="359" t="s">
        <v>7206</v>
      </c>
      <c r="B5243" s="360" t="s">
        <v>16061</v>
      </c>
      <c r="C5243" s="360" t="s">
        <v>3532</v>
      </c>
      <c r="D5243" s="360">
        <v>7</v>
      </c>
      <c r="E5243" s="360" t="s">
        <v>3532</v>
      </c>
      <c r="F5243" s="360" t="s">
        <v>3532</v>
      </c>
      <c r="G5243" s="360" t="s">
        <v>3532</v>
      </c>
      <c r="H5243" s="361">
        <v>45975</v>
      </c>
      <c r="I5243" s="360" t="s">
        <v>3532</v>
      </c>
      <c r="J5243" s="360" t="s">
        <v>13568</v>
      </c>
      <c r="K5243" s="360">
        <v>2025</v>
      </c>
      <c r="L5243" s="360" t="s">
        <v>13569</v>
      </c>
      <c r="M5243" s="360" t="s">
        <v>5957</v>
      </c>
      <c r="N5243" s="360" t="s">
        <v>5953</v>
      </c>
      <c r="O5243" s="360" t="s">
        <v>1706</v>
      </c>
      <c r="P5243" s="360" t="s">
        <v>3532</v>
      </c>
      <c r="Q5243" s="360" t="s">
        <v>3532</v>
      </c>
    </row>
    <row r="5244" spans="1:17" ht="15">
      <c r="A5244" s="359" t="s">
        <v>6041</v>
      </c>
      <c r="B5244" s="360" t="s">
        <v>3935</v>
      </c>
      <c r="C5244" s="360" t="s">
        <v>2790</v>
      </c>
      <c r="D5244" s="360">
        <v>1</v>
      </c>
      <c r="E5244" s="360" t="s">
        <v>3532</v>
      </c>
      <c r="F5244" s="360" t="s">
        <v>16062</v>
      </c>
      <c r="G5244" s="360" t="s">
        <v>3532</v>
      </c>
      <c r="H5244" s="361">
        <v>45975</v>
      </c>
      <c r="I5244" s="360" t="s">
        <v>3532</v>
      </c>
      <c r="J5244" s="360" t="s">
        <v>5950</v>
      </c>
      <c r="K5244" s="360">
        <v>2025</v>
      </c>
      <c r="L5244" s="360" t="s">
        <v>6638</v>
      </c>
      <c r="M5244" s="360" t="s">
        <v>5952</v>
      </c>
      <c r="N5244" s="360" t="s">
        <v>5953</v>
      </c>
      <c r="O5244" s="360" t="s">
        <v>83</v>
      </c>
      <c r="P5244" s="360">
        <v>0</v>
      </c>
      <c r="Q5244" s="360" t="s">
        <v>16063</v>
      </c>
    </row>
    <row r="5245" spans="1:17" ht="15">
      <c r="A5245" s="359" t="s">
        <v>3898</v>
      </c>
      <c r="B5245" s="360" t="s">
        <v>3943</v>
      </c>
      <c r="C5245" s="360" t="s">
        <v>2790</v>
      </c>
      <c r="D5245" s="360">
        <v>11</v>
      </c>
      <c r="E5245" s="360" t="s">
        <v>3532</v>
      </c>
      <c r="F5245" s="360" t="s">
        <v>16064</v>
      </c>
      <c r="G5245" s="360" t="s">
        <v>3532</v>
      </c>
      <c r="H5245" s="361">
        <v>45975</v>
      </c>
      <c r="I5245" s="360" t="s">
        <v>3532</v>
      </c>
      <c r="J5245" s="360" t="s">
        <v>5950</v>
      </c>
      <c r="K5245" s="360">
        <v>2025</v>
      </c>
      <c r="L5245" s="360" t="s">
        <v>6638</v>
      </c>
      <c r="M5245" s="360" t="s">
        <v>5952</v>
      </c>
      <c r="N5245" s="360" t="s">
        <v>5953</v>
      </c>
      <c r="O5245" s="360" t="s">
        <v>83</v>
      </c>
      <c r="P5245" s="360">
        <v>0</v>
      </c>
      <c r="Q5245" s="360" t="s">
        <v>16065</v>
      </c>
    </row>
    <row r="5246" spans="1:17" ht="15">
      <c r="A5246" s="359" t="s">
        <v>1927</v>
      </c>
      <c r="B5246" s="360" t="s">
        <v>4271</v>
      </c>
      <c r="C5246" s="360" t="s">
        <v>3532</v>
      </c>
      <c r="D5246" s="360">
        <v>0</v>
      </c>
      <c r="E5246" s="360" t="s">
        <v>3532</v>
      </c>
      <c r="F5246" s="360" t="s">
        <v>3532</v>
      </c>
      <c r="G5246" s="360" t="s">
        <v>3532</v>
      </c>
      <c r="H5246" s="361">
        <v>45975</v>
      </c>
      <c r="I5246" s="360" t="s">
        <v>3532</v>
      </c>
      <c r="J5246" s="360" t="s">
        <v>16032</v>
      </c>
      <c r="K5246" s="360">
        <v>2025</v>
      </c>
      <c r="L5246" s="360" t="s">
        <v>6638</v>
      </c>
      <c r="M5246" s="360" t="s">
        <v>5952</v>
      </c>
      <c r="N5246" s="360" t="s">
        <v>5953</v>
      </c>
      <c r="O5246" s="360" t="s">
        <v>83</v>
      </c>
      <c r="P5246" s="360" t="s">
        <v>3532</v>
      </c>
      <c r="Q5246" s="360" t="s">
        <v>3532</v>
      </c>
    </row>
    <row r="5247" spans="1:17" ht="15">
      <c r="A5247" s="359" t="s">
        <v>3819</v>
      </c>
      <c r="B5247" s="360" t="s">
        <v>4262</v>
      </c>
      <c r="C5247" s="360" t="s">
        <v>2790</v>
      </c>
      <c r="D5247" s="360">
        <v>0</v>
      </c>
      <c r="E5247" s="360" t="s">
        <v>3532</v>
      </c>
      <c r="F5247" s="360" t="s">
        <v>16066</v>
      </c>
      <c r="G5247" s="360" t="s">
        <v>3532</v>
      </c>
      <c r="H5247" s="361">
        <v>45975</v>
      </c>
      <c r="I5247" s="360" t="s">
        <v>3532</v>
      </c>
      <c r="J5247" s="360" t="s">
        <v>16032</v>
      </c>
      <c r="K5247" s="360">
        <v>2025</v>
      </c>
      <c r="L5247" s="360" t="s">
        <v>6638</v>
      </c>
      <c r="M5247" s="360" t="s">
        <v>5952</v>
      </c>
      <c r="N5247" s="360" t="s">
        <v>5953</v>
      </c>
      <c r="O5247" s="360" t="s">
        <v>83</v>
      </c>
      <c r="P5247" s="360">
        <v>0</v>
      </c>
      <c r="Q5247" s="360" t="s">
        <v>16067</v>
      </c>
    </row>
    <row r="5248" spans="1:17" ht="15">
      <c r="A5248" s="359" t="s">
        <v>1927</v>
      </c>
      <c r="B5248" s="360" t="s">
        <v>4270</v>
      </c>
      <c r="C5248" s="360" t="s">
        <v>2790</v>
      </c>
      <c r="D5248" s="360">
        <v>2</v>
      </c>
      <c r="E5248" s="360" t="s">
        <v>3532</v>
      </c>
      <c r="F5248" s="360" t="s">
        <v>16068</v>
      </c>
      <c r="G5248" s="360" t="s">
        <v>3532</v>
      </c>
      <c r="H5248" s="361">
        <v>45975</v>
      </c>
      <c r="I5248" s="360" t="s">
        <v>3532</v>
      </c>
      <c r="J5248" s="360" t="s">
        <v>16032</v>
      </c>
      <c r="K5248" s="360">
        <v>2025</v>
      </c>
      <c r="L5248" s="360" t="s">
        <v>6638</v>
      </c>
      <c r="M5248" s="360" t="s">
        <v>5952</v>
      </c>
      <c r="N5248" s="360" t="s">
        <v>5953</v>
      </c>
      <c r="O5248" s="360" t="s">
        <v>83</v>
      </c>
      <c r="P5248" s="360">
        <v>0</v>
      </c>
      <c r="Q5248" s="360" t="s">
        <v>16069</v>
      </c>
    </row>
    <row r="5249" spans="1:17" ht="15">
      <c r="A5249" s="359" t="s">
        <v>3819</v>
      </c>
      <c r="B5249" s="360" t="s">
        <v>4264</v>
      </c>
      <c r="C5249" s="360" t="s">
        <v>2790</v>
      </c>
      <c r="D5249" s="360">
        <v>0</v>
      </c>
      <c r="E5249" s="360" t="s">
        <v>3532</v>
      </c>
      <c r="F5249" s="360" t="s">
        <v>16070</v>
      </c>
      <c r="G5249" s="360" t="s">
        <v>3532</v>
      </c>
      <c r="H5249" s="361">
        <v>45975</v>
      </c>
      <c r="I5249" s="360" t="s">
        <v>3532</v>
      </c>
      <c r="J5249" s="360" t="s">
        <v>16032</v>
      </c>
      <c r="K5249" s="360">
        <v>2025</v>
      </c>
      <c r="L5249" s="360" t="s">
        <v>6638</v>
      </c>
      <c r="M5249" s="360" t="s">
        <v>5952</v>
      </c>
      <c r="N5249" s="360" t="s">
        <v>5953</v>
      </c>
      <c r="O5249" s="360" t="s">
        <v>83</v>
      </c>
      <c r="P5249" s="360">
        <v>0</v>
      </c>
      <c r="Q5249" s="360" t="s">
        <v>16071</v>
      </c>
    </row>
    <row r="5250" spans="1:17" ht="15">
      <c r="A5250" s="359" t="s">
        <v>219</v>
      </c>
      <c r="B5250" s="360" t="s">
        <v>2713</v>
      </c>
      <c r="C5250" s="360" t="s">
        <v>2790</v>
      </c>
      <c r="D5250" s="360">
        <v>4</v>
      </c>
      <c r="E5250" s="360" t="s">
        <v>3532</v>
      </c>
      <c r="F5250" s="360" t="s">
        <v>16072</v>
      </c>
      <c r="G5250" s="360" t="s">
        <v>3532</v>
      </c>
      <c r="H5250" s="361">
        <v>45975</v>
      </c>
      <c r="I5250" s="360" t="s">
        <v>3532</v>
      </c>
      <c r="J5250" s="360" t="s">
        <v>5950</v>
      </c>
      <c r="K5250" s="360">
        <v>2025</v>
      </c>
      <c r="L5250" s="360" t="s">
        <v>6638</v>
      </c>
      <c r="M5250" s="360" t="s">
        <v>5952</v>
      </c>
      <c r="N5250" s="360" t="s">
        <v>5953</v>
      </c>
      <c r="O5250" s="360" t="s">
        <v>83</v>
      </c>
      <c r="P5250" s="360">
        <v>0</v>
      </c>
      <c r="Q5250" s="360" t="s">
        <v>16057</v>
      </c>
    </row>
    <row r="5251" spans="1:17" ht="15">
      <c r="A5251" s="359" t="s">
        <v>16058</v>
      </c>
      <c r="B5251" s="360" t="s">
        <v>3945</v>
      </c>
      <c r="C5251" s="360" t="s">
        <v>3532</v>
      </c>
      <c r="D5251" s="360">
        <v>0</v>
      </c>
      <c r="E5251" s="360" t="s">
        <v>3532</v>
      </c>
      <c r="F5251" s="360" t="s">
        <v>3532</v>
      </c>
      <c r="G5251" s="360" t="s">
        <v>3532</v>
      </c>
      <c r="H5251" s="361">
        <v>45975</v>
      </c>
      <c r="I5251" s="360" t="s">
        <v>3532</v>
      </c>
      <c r="J5251" s="360" t="s">
        <v>5950</v>
      </c>
      <c r="K5251" s="360">
        <v>2025</v>
      </c>
      <c r="L5251" s="360" t="s">
        <v>6638</v>
      </c>
      <c r="M5251" s="360" t="s">
        <v>5952</v>
      </c>
      <c r="N5251" s="360" t="s">
        <v>5953</v>
      </c>
      <c r="O5251" s="360" t="s">
        <v>1706</v>
      </c>
      <c r="P5251" s="360">
        <v>0</v>
      </c>
      <c r="Q5251" s="360" t="s">
        <v>3532</v>
      </c>
    </row>
    <row r="5252" spans="1:17" ht="15">
      <c r="A5252" s="359" t="s">
        <v>3819</v>
      </c>
      <c r="B5252" s="360" t="s">
        <v>4265</v>
      </c>
      <c r="C5252" s="360" t="s">
        <v>2790</v>
      </c>
      <c r="D5252" s="360">
        <v>0</v>
      </c>
      <c r="E5252" s="360" t="s">
        <v>3532</v>
      </c>
      <c r="F5252" s="360" t="s">
        <v>16073</v>
      </c>
      <c r="G5252" s="360" t="s">
        <v>3532</v>
      </c>
      <c r="H5252" s="361">
        <v>45975</v>
      </c>
      <c r="I5252" s="360" t="s">
        <v>3532</v>
      </c>
      <c r="J5252" s="360" t="s">
        <v>16032</v>
      </c>
      <c r="K5252" s="360">
        <v>2025</v>
      </c>
      <c r="L5252" s="360" t="s">
        <v>6638</v>
      </c>
      <c r="M5252" s="360" t="s">
        <v>5952</v>
      </c>
      <c r="N5252" s="360" t="s">
        <v>5953</v>
      </c>
      <c r="O5252" s="360" t="s">
        <v>83</v>
      </c>
      <c r="P5252" s="360">
        <v>0</v>
      </c>
      <c r="Q5252" s="360" t="s">
        <v>16074</v>
      </c>
    </row>
    <row r="5253" spans="1:17" ht="15">
      <c r="A5253" s="359" t="s">
        <v>7206</v>
      </c>
      <c r="B5253" s="360" t="s">
        <v>16075</v>
      </c>
      <c r="C5253" s="360" t="s">
        <v>3532</v>
      </c>
      <c r="D5253" s="360">
        <v>0</v>
      </c>
      <c r="E5253" s="360" t="s">
        <v>3532</v>
      </c>
      <c r="F5253" s="360" t="s">
        <v>3532</v>
      </c>
      <c r="G5253" s="360" t="s">
        <v>3532</v>
      </c>
      <c r="H5253" s="361">
        <v>45975</v>
      </c>
      <c r="I5253" s="360" t="s">
        <v>3532</v>
      </c>
      <c r="J5253" s="360" t="s">
        <v>13568</v>
      </c>
      <c r="K5253" s="360">
        <v>2025</v>
      </c>
      <c r="L5253" s="360" t="s">
        <v>13569</v>
      </c>
      <c r="M5253" s="360" t="s">
        <v>5957</v>
      </c>
      <c r="N5253" s="360" t="s">
        <v>5953</v>
      </c>
      <c r="O5253" s="360" t="s">
        <v>1706</v>
      </c>
      <c r="P5253" s="360" t="s">
        <v>3532</v>
      </c>
      <c r="Q5253" s="360" t="s">
        <v>3532</v>
      </c>
    </row>
    <row r="5254" spans="1:17" ht="15">
      <c r="A5254" s="359" t="s">
        <v>5986</v>
      </c>
      <c r="B5254" s="360" t="s">
        <v>3933</v>
      </c>
      <c r="C5254" s="360" t="s">
        <v>2790</v>
      </c>
      <c r="D5254" s="360">
        <v>4</v>
      </c>
      <c r="E5254" s="360" t="s">
        <v>3532</v>
      </c>
      <c r="F5254" s="360" t="s">
        <v>16076</v>
      </c>
      <c r="G5254" s="360" t="s">
        <v>3532</v>
      </c>
      <c r="H5254" s="361">
        <v>45975</v>
      </c>
      <c r="I5254" s="360" t="s">
        <v>3532</v>
      </c>
      <c r="J5254" s="360" t="s">
        <v>5950</v>
      </c>
      <c r="K5254" s="360">
        <v>2025</v>
      </c>
      <c r="L5254" s="360" t="s">
        <v>6638</v>
      </c>
      <c r="M5254" s="360" t="s">
        <v>5957</v>
      </c>
      <c r="N5254" s="360" t="s">
        <v>5953</v>
      </c>
      <c r="O5254" s="360" t="s">
        <v>83</v>
      </c>
      <c r="P5254" s="360">
        <v>0</v>
      </c>
      <c r="Q5254" s="360" t="s">
        <v>16077</v>
      </c>
    </row>
    <row r="5255" spans="1:17" ht="15">
      <c r="A5255" s="359" t="s">
        <v>5745</v>
      </c>
      <c r="B5255" s="360" t="s">
        <v>5605</v>
      </c>
      <c r="C5255" s="360" t="s">
        <v>3532</v>
      </c>
      <c r="D5255" s="360">
        <v>1</v>
      </c>
      <c r="E5255" s="360" t="s">
        <v>3532</v>
      </c>
      <c r="F5255" s="360" t="s">
        <v>3532</v>
      </c>
      <c r="G5255" s="360" t="s">
        <v>3532</v>
      </c>
      <c r="H5255" s="361">
        <v>45975</v>
      </c>
      <c r="I5255" s="360" t="s">
        <v>3532</v>
      </c>
      <c r="J5255" s="360" t="s">
        <v>5950</v>
      </c>
      <c r="K5255" s="360">
        <v>2025</v>
      </c>
      <c r="L5255" s="360" t="s">
        <v>7014</v>
      </c>
      <c r="M5255" s="360" t="s">
        <v>5952</v>
      </c>
      <c r="N5255" s="360" t="s">
        <v>5953</v>
      </c>
      <c r="O5255" s="360" t="s">
        <v>6002</v>
      </c>
      <c r="P5255" s="360" t="s">
        <v>3532</v>
      </c>
      <c r="Q5255" s="360" t="s">
        <v>3532</v>
      </c>
    </row>
    <row r="5256" spans="1:17" ht="15">
      <c r="A5256" s="359" t="s">
        <v>5750</v>
      </c>
      <c r="B5256" s="360" t="s">
        <v>16078</v>
      </c>
      <c r="C5256" s="360" t="s">
        <v>3532</v>
      </c>
      <c r="D5256" s="360">
        <v>4</v>
      </c>
      <c r="E5256" s="360" t="s">
        <v>3532</v>
      </c>
      <c r="F5256" s="360" t="s">
        <v>3532</v>
      </c>
      <c r="G5256" s="360" t="s">
        <v>3532</v>
      </c>
      <c r="H5256" s="361">
        <v>45975</v>
      </c>
      <c r="I5256" s="360" t="s">
        <v>3532</v>
      </c>
      <c r="J5256" s="360" t="s">
        <v>5950</v>
      </c>
      <c r="K5256" s="360">
        <v>2025</v>
      </c>
      <c r="L5256" s="360" t="s">
        <v>6638</v>
      </c>
      <c r="M5256" s="360" t="s">
        <v>5952</v>
      </c>
      <c r="N5256" s="360" t="s">
        <v>5953</v>
      </c>
      <c r="O5256" s="360" t="s">
        <v>83</v>
      </c>
      <c r="P5256" s="360" t="s">
        <v>3532</v>
      </c>
      <c r="Q5256" s="360" t="s">
        <v>3532</v>
      </c>
    </row>
    <row r="5257" spans="1:17" ht="15">
      <c r="A5257" s="359" t="s">
        <v>1927</v>
      </c>
      <c r="B5257" s="360" t="s">
        <v>4272</v>
      </c>
      <c r="C5257" s="360" t="s">
        <v>2790</v>
      </c>
      <c r="D5257" s="360">
        <v>2</v>
      </c>
      <c r="E5257" s="360" t="s">
        <v>3532</v>
      </c>
      <c r="F5257" s="360" t="s">
        <v>16079</v>
      </c>
      <c r="G5257" s="360" t="s">
        <v>3532</v>
      </c>
      <c r="H5257" s="361">
        <v>45975</v>
      </c>
      <c r="I5257" s="360" t="s">
        <v>3532</v>
      </c>
      <c r="J5257" s="360" t="s">
        <v>16032</v>
      </c>
      <c r="K5257" s="360">
        <v>2025</v>
      </c>
      <c r="L5257" s="360" t="s">
        <v>6638</v>
      </c>
      <c r="M5257" s="360" t="s">
        <v>5952</v>
      </c>
      <c r="N5257" s="360" t="s">
        <v>5953</v>
      </c>
      <c r="O5257" s="360" t="s">
        <v>83</v>
      </c>
      <c r="P5257" s="360">
        <v>0</v>
      </c>
      <c r="Q5257" s="360" t="s">
        <v>8350</v>
      </c>
    </row>
    <row r="5258" spans="1:17" ht="15">
      <c r="A5258" s="359" t="s">
        <v>3143</v>
      </c>
      <c r="B5258" s="360" t="s">
        <v>16080</v>
      </c>
      <c r="C5258" s="360" t="s">
        <v>3532</v>
      </c>
      <c r="D5258" s="360">
        <v>0</v>
      </c>
      <c r="E5258" s="360" t="s">
        <v>3532</v>
      </c>
      <c r="F5258" s="360" t="s">
        <v>3532</v>
      </c>
      <c r="G5258" s="360" t="s">
        <v>3532</v>
      </c>
      <c r="H5258" s="361">
        <v>45975</v>
      </c>
      <c r="I5258" s="360" t="s">
        <v>3532</v>
      </c>
      <c r="J5258" s="360" t="s">
        <v>16081</v>
      </c>
      <c r="K5258" s="360">
        <v>2025</v>
      </c>
      <c r="L5258" s="360" t="s">
        <v>5960</v>
      </c>
      <c r="M5258" s="360" t="s">
        <v>5957</v>
      </c>
      <c r="N5258" s="360" t="s">
        <v>5953</v>
      </c>
      <c r="O5258" s="360" t="s">
        <v>83</v>
      </c>
      <c r="P5258" s="360" t="s">
        <v>3532</v>
      </c>
      <c r="Q5258" s="360" t="s">
        <v>3532</v>
      </c>
    </row>
    <row r="5259" spans="1:17" ht="15">
      <c r="A5259" s="359" t="s">
        <v>7206</v>
      </c>
      <c r="B5259" s="360" t="s">
        <v>16082</v>
      </c>
      <c r="C5259" s="360" t="s">
        <v>3532</v>
      </c>
      <c r="D5259" s="360">
        <v>7</v>
      </c>
      <c r="E5259" s="360" t="s">
        <v>3532</v>
      </c>
      <c r="F5259" s="360" t="s">
        <v>3532</v>
      </c>
      <c r="G5259" s="360" t="s">
        <v>3532</v>
      </c>
      <c r="H5259" s="361">
        <v>45975</v>
      </c>
      <c r="I5259" s="360" t="s">
        <v>3532</v>
      </c>
      <c r="J5259" s="360" t="s">
        <v>13568</v>
      </c>
      <c r="K5259" s="360">
        <v>2025</v>
      </c>
      <c r="L5259" s="360" t="s">
        <v>13569</v>
      </c>
      <c r="M5259" s="360" t="s">
        <v>5957</v>
      </c>
      <c r="N5259" s="360" t="s">
        <v>5953</v>
      </c>
      <c r="O5259" s="360" t="s">
        <v>1706</v>
      </c>
      <c r="P5259" s="360">
        <v>0</v>
      </c>
      <c r="Q5259" s="360" t="s">
        <v>3532</v>
      </c>
    </row>
    <row r="5260" spans="1:17" ht="15">
      <c r="A5260" s="359" t="s">
        <v>3898</v>
      </c>
      <c r="B5260" s="360" t="s">
        <v>16083</v>
      </c>
      <c r="C5260" s="360" t="s">
        <v>3532</v>
      </c>
      <c r="D5260" s="360">
        <v>0</v>
      </c>
      <c r="E5260" s="360" t="s">
        <v>3532</v>
      </c>
      <c r="F5260" s="360" t="s">
        <v>3532</v>
      </c>
      <c r="G5260" s="360" t="s">
        <v>3532</v>
      </c>
      <c r="H5260" s="361">
        <v>45975</v>
      </c>
      <c r="I5260" s="360" t="s">
        <v>3532</v>
      </c>
      <c r="J5260" s="360" t="s">
        <v>5950</v>
      </c>
      <c r="K5260" s="360">
        <v>2025</v>
      </c>
      <c r="L5260" s="360" t="s">
        <v>6638</v>
      </c>
      <c r="M5260" s="360" t="s">
        <v>5952</v>
      </c>
      <c r="N5260" s="360" t="s">
        <v>5953</v>
      </c>
      <c r="O5260" s="360" t="s">
        <v>83</v>
      </c>
      <c r="P5260" s="360" t="s">
        <v>3532</v>
      </c>
      <c r="Q5260" s="360" t="s">
        <v>3532</v>
      </c>
    </row>
    <row r="5261" spans="1:17" ht="15">
      <c r="A5261" s="359" t="s">
        <v>16058</v>
      </c>
      <c r="B5261" s="360" t="s">
        <v>3951</v>
      </c>
      <c r="C5261" s="360" t="s">
        <v>3532</v>
      </c>
      <c r="D5261" s="360">
        <v>0</v>
      </c>
      <c r="E5261" s="360" t="s">
        <v>3532</v>
      </c>
      <c r="F5261" s="360" t="s">
        <v>3532</v>
      </c>
      <c r="G5261" s="360" t="s">
        <v>3532</v>
      </c>
      <c r="H5261" s="361">
        <v>45975</v>
      </c>
      <c r="I5261" s="360" t="s">
        <v>3532</v>
      </c>
      <c r="J5261" s="360" t="s">
        <v>5950</v>
      </c>
      <c r="K5261" s="360">
        <v>2025</v>
      </c>
      <c r="L5261" s="360" t="s">
        <v>6638</v>
      </c>
      <c r="M5261" s="360" t="s">
        <v>5952</v>
      </c>
      <c r="N5261" s="360" t="s">
        <v>5953</v>
      </c>
      <c r="O5261" s="360" t="s">
        <v>1706</v>
      </c>
      <c r="P5261" s="360" t="s">
        <v>3532</v>
      </c>
      <c r="Q5261" s="360" t="s">
        <v>3532</v>
      </c>
    </row>
    <row r="5262" spans="1:17" ht="15">
      <c r="A5262" s="359" t="s">
        <v>7206</v>
      </c>
      <c r="B5262" s="360" t="s">
        <v>16084</v>
      </c>
      <c r="C5262" s="360" t="s">
        <v>3532</v>
      </c>
      <c r="D5262" s="360">
        <v>0</v>
      </c>
      <c r="E5262" s="360" t="s">
        <v>3532</v>
      </c>
      <c r="F5262" s="360" t="s">
        <v>3532</v>
      </c>
      <c r="G5262" s="360" t="s">
        <v>3532</v>
      </c>
      <c r="H5262" s="361">
        <v>45975</v>
      </c>
      <c r="I5262" s="360" t="s">
        <v>3532</v>
      </c>
      <c r="J5262" s="360" t="s">
        <v>13568</v>
      </c>
      <c r="K5262" s="360">
        <v>2025</v>
      </c>
      <c r="L5262" s="360" t="s">
        <v>13569</v>
      </c>
      <c r="M5262" s="360" t="s">
        <v>5957</v>
      </c>
      <c r="N5262" s="360" t="s">
        <v>5953</v>
      </c>
      <c r="O5262" s="360" t="s">
        <v>1706</v>
      </c>
      <c r="P5262" s="360">
        <v>0</v>
      </c>
      <c r="Q5262" s="360" t="s">
        <v>3532</v>
      </c>
    </row>
    <row r="5263" spans="1:17" ht="15">
      <c r="A5263" s="359" t="s">
        <v>1927</v>
      </c>
      <c r="B5263" s="360" t="s">
        <v>4268</v>
      </c>
      <c r="C5263" s="360" t="s">
        <v>2790</v>
      </c>
      <c r="D5263" s="360">
        <v>0</v>
      </c>
      <c r="E5263" s="360" t="s">
        <v>3532</v>
      </c>
      <c r="F5263" s="360" t="s">
        <v>16085</v>
      </c>
      <c r="G5263" s="360" t="s">
        <v>3532</v>
      </c>
      <c r="H5263" s="361">
        <v>45975</v>
      </c>
      <c r="I5263" s="360" t="s">
        <v>3532</v>
      </c>
      <c r="J5263" s="360" t="s">
        <v>16032</v>
      </c>
      <c r="K5263" s="360">
        <v>2025</v>
      </c>
      <c r="L5263" s="360" t="s">
        <v>6638</v>
      </c>
      <c r="M5263" s="360" t="s">
        <v>5952</v>
      </c>
      <c r="N5263" s="360" t="s">
        <v>5953</v>
      </c>
      <c r="O5263" s="360" t="s">
        <v>83</v>
      </c>
      <c r="P5263" s="360">
        <v>0</v>
      </c>
      <c r="Q5263" s="360" t="s">
        <v>7918</v>
      </c>
    </row>
    <row r="5264" spans="1:17" ht="15">
      <c r="A5264" s="359" t="s">
        <v>3143</v>
      </c>
      <c r="B5264" s="360" t="s">
        <v>16086</v>
      </c>
      <c r="C5264" s="360" t="s">
        <v>2790</v>
      </c>
      <c r="D5264" s="360">
        <v>2</v>
      </c>
      <c r="E5264" s="360" t="s">
        <v>3532</v>
      </c>
      <c r="F5264" s="360" t="s">
        <v>16087</v>
      </c>
      <c r="G5264" s="360" t="s">
        <v>3532</v>
      </c>
      <c r="H5264" s="361">
        <v>45975</v>
      </c>
      <c r="I5264" s="360" t="s">
        <v>3532</v>
      </c>
      <c r="J5264" s="360" t="s">
        <v>16088</v>
      </c>
      <c r="K5264" s="360">
        <v>2025</v>
      </c>
      <c r="L5264" s="360" t="s">
        <v>5960</v>
      </c>
      <c r="M5264" s="360" t="s">
        <v>5957</v>
      </c>
      <c r="N5264" s="360" t="s">
        <v>5953</v>
      </c>
      <c r="O5264" s="360" t="s">
        <v>83</v>
      </c>
      <c r="P5264" s="360">
        <v>0</v>
      </c>
      <c r="Q5264" s="360" t="s">
        <v>16089</v>
      </c>
    </row>
    <row r="5265" spans="1:17" ht="15">
      <c r="A5265" s="359" t="s">
        <v>16058</v>
      </c>
      <c r="B5265" s="360" t="s">
        <v>3950</v>
      </c>
      <c r="C5265" s="360" t="s">
        <v>3532</v>
      </c>
      <c r="D5265" s="360">
        <v>0</v>
      </c>
      <c r="E5265" s="360" t="s">
        <v>3532</v>
      </c>
      <c r="F5265" s="360" t="s">
        <v>3532</v>
      </c>
      <c r="G5265" s="360" t="s">
        <v>3532</v>
      </c>
      <c r="H5265" s="361">
        <v>45975</v>
      </c>
      <c r="I5265" s="360" t="s">
        <v>3532</v>
      </c>
      <c r="J5265" s="360" t="s">
        <v>5950</v>
      </c>
      <c r="K5265" s="360">
        <v>2025</v>
      </c>
      <c r="L5265" s="360" t="s">
        <v>6638</v>
      </c>
      <c r="M5265" s="360" t="s">
        <v>5952</v>
      </c>
      <c r="N5265" s="360" t="s">
        <v>5953</v>
      </c>
      <c r="O5265" s="360" t="s">
        <v>1706</v>
      </c>
      <c r="P5265" s="360">
        <v>0</v>
      </c>
      <c r="Q5265" s="360" t="s">
        <v>3532</v>
      </c>
    </row>
    <row r="5266" spans="1:17" ht="15">
      <c r="A5266" s="359" t="s">
        <v>5986</v>
      </c>
      <c r="B5266" s="360" t="s">
        <v>4258</v>
      </c>
      <c r="C5266" s="360" t="s">
        <v>2790</v>
      </c>
      <c r="D5266" s="360">
        <v>4</v>
      </c>
      <c r="E5266" s="360" t="s">
        <v>3532</v>
      </c>
      <c r="F5266" s="360" t="s">
        <v>16090</v>
      </c>
      <c r="G5266" s="360" t="s">
        <v>3532</v>
      </c>
      <c r="H5266" s="361">
        <v>45975</v>
      </c>
      <c r="I5266" s="360" t="s">
        <v>3532</v>
      </c>
      <c r="J5266" s="360" t="s">
        <v>5950</v>
      </c>
      <c r="K5266" s="360">
        <v>2025</v>
      </c>
      <c r="L5266" s="360" t="s">
        <v>6638</v>
      </c>
      <c r="M5266" s="360" t="s">
        <v>5952</v>
      </c>
      <c r="N5266" s="360" t="s">
        <v>5953</v>
      </c>
      <c r="O5266" s="360" t="s">
        <v>83</v>
      </c>
      <c r="P5266" s="360">
        <v>0</v>
      </c>
      <c r="Q5266" s="360" t="s">
        <v>16091</v>
      </c>
    </row>
    <row r="5267" spans="1:17" ht="15">
      <c r="A5267" s="359" t="s">
        <v>2147</v>
      </c>
      <c r="B5267" s="360" t="s">
        <v>5609</v>
      </c>
      <c r="C5267" s="360" t="s">
        <v>3532</v>
      </c>
      <c r="D5267" s="360">
        <v>0</v>
      </c>
      <c r="E5267" s="360" t="s">
        <v>3532</v>
      </c>
      <c r="F5267" s="360" t="s">
        <v>3532</v>
      </c>
      <c r="G5267" s="360" t="s">
        <v>3532</v>
      </c>
      <c r="H5267" s="361">
        <v>45975</v>
      </c>
      <c r="I5267" s="360" t="s">
        <v>3532</v>
      </c>
      <c r="J5267" s="360" t="s">
        <v>5950</v>
      </c>
      <c r="K5267" s="360">
        <v>2025</v>
      </c>
      <c r="L5267" s="360" t="s">
        <v>7014</v>
      </c>
      <c r="M5267" s="360" t="s">
        <v>5952</v>
      </c>
      <c r="N5267" s="360" t="s">
        <v>5953</v>
      </c>
      <c r="O5267" s="360" t="s">
        <v>2147</v>
      </c>
      <c r="P5267" s="360" t="s">
        <v>3532</v>
      </c>
      <c r="Q5267" s="360" t="s">
        <v>3532</v>
      </c>
    </row>
    <row r="5268" spans="1:17" ht="15">
      <c r="A5268" s="359" t="s">
        <v>16058</v>
      </c>
      <c r="B5268" s="360" t="s">
        <v>3949</v>
      </c>
      <c r="C5268" s="360" t="s">
        <v>3532</v>
      </c>
      <c r="D5268" s="360">
        <v>0</v>
      </c>
      <c r="E5268" s="360" t="s">
        <v>3532</v>
      </c>
      <c r="F5268" s="360" t="s">
        <v>3532</v>
      </c>
      <c r="G5268" s="360" t="s">
        <v>3532</v>
      </c>
      <c r="H5268" s="361">
        <v>45975</v>
      </c>
      <c r="I5268" s="360" t="s">
        <v>3532</v>
      </c>
      <c r="J5268" s="360" t="s">
        <v>5950</v>
      </c>
      <c r="K5268" s="360">
        <v>2025</v>
      </c>
      <c r="L5268" s="360" t="s">
        <v>6638</v>
      </c>
      <c r="M5268" s="360" t="s">
        <v>5952</v>
      </c>
      <c r="N5268" s="360" t="s">
        <v>5953</v>
      </c>
      <c r="O5268" s="360" t="s">
        <v>1706</v>
      </c>
      <c r="P5268" s="360">
        <v>0</v>
      </c>
      <c r="Q5268" s="360" t="s">
        <v>3532</v>
      </c>
    </row>
    <row r="5269" spans="1:17" ht="15">
      <c r="A5269" s="359" t="s">
        <v>3898</v>
      </c>
      <c r="B5269" s="360" t="s">
        <v>3940</v>
      </c>
      <c r="C5269" s="360" t="s">
        <v>2790</v>
      </c>
      <c r="D5269" s="360">
        <v>11</v>
      </c>
      <c r="E5269" s="360" t="s">
        <v>3532</v>
      </c>
      <c r="F5269" s="360" t="s">
        <v>16092</v>
      </c>
      <c r="G5269" s="360" t="s">
        <v>3532</v>
      </c>
      <c r="H5269" s="361">
        <v>45975</v>
      </c>
      <c r="I5269" s="360" t="s">
        <v>3532</v>
      </c>
      <c r="J5269" s="360" t="s">
        <v>5950</v>
      </c>
      <c r="K5269" s="360">
        <v>2025</v>
      </c>
      <c r="L5269" s="360" t="s">
        <v>6638</v>
      </c>
      <c r="M5269" s="360" t="s">
        <v>5952</v>
      </c>
      <c r="N5269" s="360" t="s">
        <v>5953</v>
      </c>
      <c r="O5269" s="360" t="s">
        <v>83</v>
      </c>
      <c r="P5269" s="360">
        <v>0</v>
      </c>
      <c r="Q5269" s="360" t="s">
        <v>16093</v>
      </c>
    </row>
    <row r="5270" spans="1:17" ht="15">
      <c r="A5270" s="359" t="s">
        <v>5986</v>
      </c>
      <c r="B5270" s="360" t="s">
        <v>4260</v>
      </c>
      <c r="C5270" s="360" t="s">
        <v>2790</v>
      </c>
      <c r="D5270" s="360">
        <v>3</v>
      </c>
      <c r="E5270" s="360" t="s">
        <v>3532</v>
      </c>
      <c r="F5270" s="360" t="s">
        <v>16094</v>
      </c>
      <c r="G5270" s="360" t="s">
        <v>3532</v>
      </c>
      <c r="H5270" s="361">
        <v>45975</v>
      </c>
      <c r="I5270" s="360" t="s">
        <v>3532</v>
      </c>
      <c r="J5270" s="360" t="s">
        <v>5950</v>
      </c>
      <c r="K5270" s="360">
        <v>2025</v>
      </c>
      <c r="L5270" s="360" t="s">
        <v>6638</v>
      </c>
      <c r="M5270" s="360" t="s">
        <v>5952</v>
      </c>
      <c r="N5270" s="360" t="s">
        <v>5953</v>
      </c>
      <c r="O5270" s="360" t="s">
        <v>83</v>
      </c>
      <c r="P5270" s="360">
        <v>0</v>
      </c>
      <c r="Q5270" s="360" t="s">
        <v>16095</v>
      </c>
    </row>
    <row r="5271" spans="1:17" ht="15">
      <c r="A5271" s="359" t="s">
        <v>7206</v>
      </c>
      <c r="B5271" s="360" t="s">
        <v>3952</v>
      </c>
      <c r="C5271" s="360" t="s">
        <v>3532</v>
      </c>
      <c r="D5271" s="360">
        <v>7</v>
      </c>
      <c r="E5271" s="360" t="s">
        <v>3532</v>
      </c>
      <c r="F5271" s="360" t="s">
        <v>3532</v>
      </c>
      <c r="G5271" s="360" t="s">
        <v>3532</v>
      </c>
      <c r="H5271" s="361">
        <v>45975</v>
      </c>
      <c r="I5271" s="360" t="s">
        <v>3532</v>
      </c>
      <c r="J5271" s="360" t="s">
        <v>5950</v>
      </c>
      <c r="K5271" s="360">
        <v>2025</v>
      </c>
      <c r="L5271" s="360" t="s">
        <v>6638</v>
      </c>
      <c r="M5271" s="360" t="s">
        <v>5952</v>
      </c>
      <c r="N5271" s="360" t="s">
        <v>5953</v>
      </c>
      <c r="O5271" s="360" t="s">
        <v>1706</v>
      </c>
      <c r="P5271" s="360" t="s">
        <v>3532</v>
      </c>
      <c r="Q5271" s="360" t="s">
        <v>3532</v>
      </c>
    </row>
    <row r="5272" spans="1:17" ht="15">
      <c r="A5272" s="359" t="s">
        <v>5986</v>
      </c>
      <c r="B5272" s="360" t="s">
        <v>742</v>
      </c>
      <c r="C5272" s="360" t="s">
        <v>2790</v>
      </c>
      <c r="D5272" s="360">
        <v>4</v>
      </c>
      <c r="E5272" s="360" t="s">
        <v>3532</v>
      </c>
      <c r="F5272" s="360" t="s">
        <v>16096</v>
      </c>
      <c r="G5272" s="360" t="s">
        <v>3532</v>
      </c>
      <c r="H5272" s="361">
        <v>45975</v>
      </c>
      <c r="I5272" s="360" t="s">
        <v>3532</v>
      </c>
      <c r="J5272" s="360" t="s">
        <v>5950</v>
      </c>
      <c r="K5272" s="360">
        <v>2025</v>
      </c>
      <c r="L5272" s="360" t="s">
        <v>6638</v>
      </c>
      <c r="M5272" s="360" t="s">
        <v>5952</v>
      </c>
      <c r="N5272" s="360" t="s">
        <v>5953</v>
      </c>
      <c r="O5272" s="360" t="s">
        <v>83</v>
      </c>
      <c r="P5272" s="360">
        <v>0</v>
      </c>
      <c r="Q5272" s="360" t="s">
        <v>16097</v>
      </c>
    </row>
    <row r="5273" spans="1:17" ht="15">
      <c r="A5273" s="359" t="s">
        <v>2147</v>
      </c>
      <c r="B5273" s="360" t="s">
        <v>5599</v>
      </c>
      <c r="C5273" s="360" t="s">
        <v>3532</v>
      </c>
      <c r="D5273" s="360">
        <v>0</v>
      </c>
      <c r="E5273" s="360" t="s">
        <v>3532</v>
      </c>
      <c r="F5273" s="360" t="s">
        <v>3532</v>
      </c>
      <c r="G5273" s="360" t="s">
        <v>3532</v>
      </c>
      <c r="H5273" s="361">
        <v>45975</v>
      </c>
      <c r="I5273" s="360" t="s">
        <v>3532</v>
      </c>
      <c r="J5273" s="360" t="s">
        <v>5950</v>
      </c>
      <c r="K5273" s="360">
        <v>2025</v>
      </c>
      <c r="L5273" s="360" t="s">
        <v>7014</v>
      </c>
      <c r="M5273" s="360" t="s">
        <v>5952</v>
      </c>
      <c r="N5273" s="360" t="s">
        <v>5953</v>
      </c>
      <c r="O5273" s="360" t="s">
        <v>2147</v>
      </c>
      <c r="P5273" s="360" t="s">
        <v>3532</v>
      </c>
      <c r="Q5273" s="360" t="s">
        <v>3532</v>
      </c>
    </row>
    <row r="5274" spans="1:17" ht="15">
      <c r="A5274" s="359" t="s">
        <v>7206</v>
      </c>
      <c r="B5274" s="360" t="s">
        <v>3947</v>
      </c>
      <c r="C5274" s="360" t="s">
        <v>3532</v>
      </c>
      <c r="D5274" s="360">
        <v>0</v>
      </c>
      <c r="E5274" s="360" t="s">
        <v>3532</v>
      </c>
      <c r="F5274" s="360" t="s">
        <v>3532</v>
      </c>
      <c r="G5274" s="360" t="s">
        <v>3532</v>
      </c>
      <c r="H5274" s="361">
        <v>45975</v>
      </c>
      <c r="I5274" s="360" t="s">
        <v>3532</v>
      </c>
      <c r="J5274" s="360" t="s">
        <v>5950</v>
      </c>
      <c r="K5274" s="360">
        <v>2025</v>
      </c>
      <c r="L5274" s="360" t="s">
        <v>6638</v>
      </c>
      <c r="M5274" s="360" t="s">
        <v>5952</v>
      </c>
      <c r="N5274" s="360" t="s">
        <v>5953</v>
      </c>
      <c r="O5274" s="360" t="s">
        <v>1706</v>
      </c>
      <c r="P5274" s="360" t="s">
        <v>3532</v>
      </c>
      <c r="Q5274" s="360" t="s">
        <v>3532</v>
      </c>
    </row>
    <row r="5275" spans="1:17" ht="15">
      <c r="A5275" s="359" t="s">
        <v>3898</v>
      </c>
      <c r="B5275" s="360" t="s">
        <v>3939</v>
      </c>
      <c r="C5275" s="360" t="s">
        <v>2790</v>
      </c>
      <c r="D5275" s="360">
        <v>11</v>
      </c>
      <c r="E5275" s="360" t="s">
        <v>3532</v>
      </c>
      <c r="F5275" s="360" t="s">
        <v>16098</v>
      </c>
      <c r="G5275" s="360" t="s">
        <v>3532</v>
      </c>
      <c r="H5275" s="361">
        <v>45975</v>
      </c>
      <c r="I5275" s="360" t="s">
        <v>3532</v>
      </c>
      <c r="J5275" s="360" t="s">
        <v>5950</v>
      </c>
      <c r="K5275" s="360">
        <v>2025</v>
      </c>
      <c r="L5275" s="360" t="s">
        <v>6638</v>
      </c>
      <c r="M5275" s="360" t="s">
        <v>5952</v>
      </c>
      <c r="N5275" s="360" t="s">
        <v>5953</v>
      </c>
      <c r="O5275" s="360" t="s">
        <v>83</v>
      </c>
      <c r="P5275" s="360">
        <v>0</v>
      </c>
      <c r="Q5275" s="360" t="s">
        <v>11484</v>
      </c>
    </row>
    <row r="5276" spans="1:17" ht="15">
      <c r="A5276" s="359" t="s">
        <v>5750</v>
      </c>
      <c r="B5276" s="360" t="s">
        <v>3196</v>
      </c>
      <c r="C5276" s="360" t="s">
        <v>2790</v>
      </c>
      <c r="D5276" s="360">
        <v>0</v>
      </c>
      <c r="E5276" s="360" t="s">
        <v>3532</v>
      </c>
      <c r="F5276" s="360" t="s">
        <v>16099</v>
      </c>
      <c r="G5276" s="360" t="s">
        <v>3532</v>
      </c>
      <c r="H5276" s="361">
        <v>45975</v>
      </c>
      <c r="I5276" s="360" t="s">
        <v>3532</v>
      </c>
      <c r="J5276" s="360" t="s">
        <v>5950</v>
      </c>
      <c r="K5276" s="360">
        <v>2025</v>
      </c>
      <c r="L5276" s="360" t="s">
        <v>6638</v>
      </c>
      <c r="M5276" s="360" t="s">
        <v>5952</v>
      </c>
      <c r="N5276" s="360" t="s">
        <v>5953</v>
      </c>
      <c r="O5276" s="360" t="s">
        <v>83</v>
      </c>
      <c r="P5276" s="360">
        <v>0</v>
      </c>
      <c r="Q5276" s="360" t="s">
        <v>16100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DAD4-1BFE-4ECF-A04E-DA8AFBC52F79}">
  <sheetPr codeName="Planilha4"/>
  <dimension ref="B1:U16"/>
  <sheetViews>
    <sheetView topLeftCell="D1" zoomScaleNormal="100" workbookViewId="0">
      <selection activeCell="O9" sqref="O9"/>
    </sheetView>
  </sheetViews>
  <sheetFormatPr defaultColWidth="9.140625" defaultRowHeight="14.25"/>
  <cols>
    <col min="1" max="1" width="17.5703125" style="1" customWidth="1"/>
    <col min="2" max="9" width="9.140625" style="1"/>
    <col min="10" max="10" width="35" style="1" bestFit="1" customWidth="1"/>
    <col min="11" max="16384" width="9.140625" style="1"/>
  </cols>
  <sheetData>
    <row r="1" spans="2:21">
      <c r="J1" s="1" t="s">
        <v>56</v>
      </c>
      <c r="L1" s="1" t="s">
        <v>66</v>
      </c>
      <c r="O1" s="1" t="s">
        <v>67</v>
      </c>
      <c r="R1" s="1" t="s">
        <v>16101</v>
      </c>
      <c r="U1" s="1" t="s">
        <v>61</v>
      </c>
    </row>
    <row r="2" spans="2:21">
      <c r="B2" s="12" t="s">
        <v>16102</v>
      </c>
      <c r="E2" s="12" t="s">
        <v>16103</v>
      </c>
      <c r="G2" s="12" t="s">
        <v>75</v>
      </c>
      <c r="J2" s="1" t="s">
        <v>16104</v>
      </c>
      <c r="L2" s="1" t="s">
        <v>2027</v>
      </c>
      <c r="O2" s="1" t="s">
        <v>83</v>
      </c>
      <c r="R2" s="1" t="s">
        <v>134</v>
      </c>
      <c r="U2" s="1" t="s">
        <v>109</v>
      </c>
    </row>
    <row r="3" spans="2:21">
      <c r="B3" s="1" t="s">
        <v>81</v>
      </c>
      <c r="G3" s="1" t="s">
        <v>113</v>
      </c>
      <c r="J3" s="1" t="s">
        <v>16105</v>
      </c>
      <c r="L3" s="1" t="s">
        <v>16106</v>
      </c>
      <c r="O3" s="1" t="s">
        <v>16107</v>
      </c>
      <c r="R3" s="1" t="s">
        <v>80</v>
      </c>
      <c r="U3" s="1" t="s">
        <v>80</v>
      </c>
    </row>
    <row r="4" spans="2:21">
      <c r="B4" s="1" t="s">
        <v>168</v>
      </c>
      <c r="E4" s="1" t="s">
        <v>162</v>
      </c>
      <c r="G4" s="1" t="s">
        <v>86</v>
      </c>
      <c r="J4" s="1" t="s">
        <v>16108</v>
      </c>
      <c r="L4" s="1" t="s">
        <v>16109</v>
      </c>
      <c r="O4" s="1" t="s">
        <v>155</v>
      </c>
      <c r="R4" s="1" t="s">
        <v>111</v>
      </c>
    </row>
    <row r="5" spans="2:21">
      <c r="B5" s="1" t="s">
        <v>111</v>
      </c>
      <c r="E5" s="1" t="s">
        <v>82</v>
      </c>
      <c r="G5" s="1" t="s">
        <v>186</v>
      </c>
      <c r="J5" s="1" t="s">
        <v>727</v>
      </c>
      <c r="O5" s="1" t="s">
        <v>383</v>
      </c>
      <c r="R5" s="1" t="s">
        <v>196</v>
      </c>
    </row>
    <row r="6" spans="2:21">
      <c r="E6" s="1" t="s">
        <v>405</v>
      </c>
      <c r="G6" s="1" t="s">
        <v>267</v>
      </c>
      <c r="J6" s="1" t="s">
        <v>16110</v>
      </c>
      <c r="O6" s="1" t="s">
        <v>531</v>
      </c>
    </row>
    <row r="7" spans="2:21">
      <c r="G7" s="1" t="s">
        <v>279</v>
      </c>
      <c r="J7" s="1" t="s">
        <v>1384</v>
      </c>
      <c r="O7" s="1" t="s">
        <v>16111</v>
      </c>
    </row>
    <row r="8" spans="2:21">
      <c r="G8" s="1" t="s">
        <v>127</v>
      </c>
      <c r="J8" s="1" t="s">
        <v>668</v>
      </c>
      <c r="O8" s="1" t="s">
        <v>2339</v>
      </c>
    </row>
    <row r="9" spans="2:21">
      <c r="G9" s="1" t="s">
        <v>341</v>
      </c>
      <c r="J9" s="1" t="s">
        <v>16112</v>
      </c>
      <c r="O9" s="1" t="s">
        <v>747</v>
      </c>
    </row>
    <row r="10" spans="2:21">
      <c r="G10" s="1" t="s">
        <v>105</v>
      </c>
      <c r="J10" s="1" t="s">
        <v>16113</v>
      </c>
    </row>
    <row r="11" spans="2:21">
      <c r="G11" s="1" t="s">
        <v>91</v>
      </c>
      <c r="J11" s="1" t="s">
        <v>16114</v>
      </c>
    </row>
    <row r="12" spans="2:21">
      <c r="G12" s="1" t="s">
        <v>142</v>
      </c>
      <c r="J12" s="1" t="s">
        <v>16115</v>
      </c>
    </row>
    <row r="13" spans="2:21">
      <c r="G13" s="1" t="s">
        <v>99</v>
      </c>
      <c r="J13" s="1" t="s">
        <v>16116</v>
      </c>
    </row>
    <row r="14" spans="2:21">
      <c r="G14" s="1" t="s">
        <v>240</v>
      </c>
      <c r="J14" s="1" t="s">
        <v>677</v>
      </c>
    </row>
    <row r="15" spans="2:21">
      <c r="J15" s="1" t="s">
        <v>16117</v>
      </c>
    </row>
    <row r="16" spans="2:21">
      <c r="J16" s="1" t="s">
        <v>16118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962A166AF54D48A5BCECAC070A13E8" ma:contentTypeVersion="5" ma:contentTypeDescription="Crie um novo documento." ma:contentTypeScope="" ma:versionID="a6d6db7dc8272515caf1cc9eb89bf5c2">
  <xsd:schema xmlns:xsd="http://www.w3.org/2001/XMLSchema" xmlns:xs="http://www.w3.org/2001/XMLSchema" xmlns:p="http://schemas.microsoft.com/office/2006/metadata/properties" xmlns:ns3="1c7fd250-b56a-4a75-a9d7-09352fba8730" xmlns:ns4="82aea027-c864-48dd-90e5-280be01c2e00" targetNamespace="http://schemas.microsoft.com/office/2006/metadata/properties" ma:root="true" ma:fieldsID="afa088f6fb726bbdff1faddb4833fbd2" ns3:_="" ns4:_="">
    <xsd:import namespace="1c7fd250-b56a-4a75-a9d7-09352fba8730"/>
    <xsd:import namespace="82aea027-c864-48dd-90e5-280be01c2e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fd250-b56a-4a75-a9d7-09352fba87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ea027-c864-48dd-90e5-280be01c2e0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17CCE16F-1E5A-40E3-AF21-BF4C7BF009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7fd250-b56a-4a75-a9d7-09352fba8730"/>
    <ds:schemaRef ds:uri="82aea027-c864-48dd-90e5-280be01c2e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529B97-D7F7-4D2A-8C81-6B2363C069A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E5C8075-E826-4778-A947-CC8AEC270C8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A6B1FE0-76B0-4484-A04F-F711EA4BBB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Peças</vt:lpstr>
      <vt:lpstr>Dados</vt:lpstr>
      <vt:lpstr>Liberado</vt:lpstr>
      <vt:lpstr>Geral Frota Antiga </vt:lpstr>
      <vt:lpstr>Base Cadastro </vt:lpstr>
      <vt:lpstr>Base ML</vt:lpstr>
      <vt:lpstr>BIP</vt:lpstr>
      <vt:lpstr>Dashboards</vt:lpstr>
      <vt:lpstr>DDS</vt:lpstr>
      <vt:lpstr>Lista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Rogerio souza</dc:creator>
  <cp:keywords/>
  <dc:description/>
  <cp:lastModifiedBy>João Paulo Carvalho</cp:lastModifiedBy>
  <cp:revision/>
  <dcterms:created xsi:type="dcterms:W3CDTF">2020-04-03T19:18:40Z</dcterms:created>
  <dcterms:modified xsi:type="dcterms:W3CDTF">2025-11-17T20:42:06Z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0x01010050962A166AF54D48A5BCECAC070A13E8</vt:lpwstr>
  </property>
</Properties>
</file>